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3.xml" ContentType="application/vnd.openxmlformats-officedocument.spreadsheetml.comments+xml"/>
  <Override PartName="/xl/drawings/drawing4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1"/>
  <workbookPr codeName="ThisWorkbook"/>
  <mc:AlternateContent xmlns:mc="http://schemas.openxmlformats.org/markup-compatibility/2006">
    <mc:Choice Requires="x15">
      <x15ac:absPath xmlns:x15ac="http://schemas.microsoft.com/office/spreadsheetml/2010/11/ac" url="/Users/macbook/Dropbox/YCG/New Age/Match Race Circuit/"/>
    </mc:Choice>
  </mc:AlternateContent>
  <xr:revisionPtr revIDLastSave="0" documentId="8_{2A66309C-6EA0-074E-9B8F-8C852A7077BA}" xr6:coauthVersionLast="47" xr6:coauthVersionMax="47" xr10:uidLastSave="{00000000-0000-0000-0000-000000000000}"/>
  <bookViews>
    <workbookView xWindow="0" yWindow="500" windowWidth="25600" windowHeight="14480" tabRatio="833" firstSheet="95" activeTab="96" xr2:uid="{00000000-000D-0000-FFFF-FFFF00000000}"/>
  </bookViews>
  <sheets>
    <sheet name="MatchOptimist-32 S-no RR-8 gr." sheetId="273" r:id="rId1"/>
    <sheet name="MatchOptimist-24 S-no RR-8 gr." sheetId="272" r:id="rId2"/>
    <sheet name="MatchOptimist-24 S-no RR-6 gr." sheetId="271" r:id="rId3"/>
    <sheet name="MatchOptimist 16s-4 gr.-no rr." sheetId="292" r:id="rId4"/>
    <sheet name="Optimist Scoring 16s-4 groups" sheetId="293" r:id="rId5"/>
    <sheet name="16S - 10B - 1 RR" sheetId="279" r:id="rId6"/>
    <sheet name="Report 16S - 10B - 1RR" sheetId="306" r:id="rId7"/>
    <sheet name="Scoring 16S - 10B - 1RR" sheetId="307" r:id="rId8"/>
    <sheet name="16S - 8B - 1RR" sheetId="308" r:id="rId9"/>
    <sheet name="Report 16S - 8B - 1RR" sheetId="309" r:id="rId10"/>
    <sheet name="Scoring 16S - 8B - 1RR " sheetId="310" r:id="rId11"/>
    <sheet name="15S - 10B - 1 RR" sheetId="209" r:id="rId12"/>
    <sheet name="Report 15S - 10B - 1 RR" sheetId="210" r:id="rId13"/>
    <sheet name="Scoring 15S - 10B - 1 RR" sheetId="211" r:id="rId14"/>
    <sheet name="15S - 8B - 1 RR" sheetId="311" r:id="rId15"/>
    <sheet name="Report 15S - 8B - 1 RR" sheetId="312" r:id="rId16"/>
    <sheet name="Scoring 15S - 8B - 1 RR" sheetId="313" r:id="rId17"/>
    <sheet name="14S - 10B - 1 RR" sheetId="39" r:id="rId18"/>
    <sheet name="Report 14S - 10B 1 r.r." sheetId="112" r:id="rId19"/>
    <sheet name="Mini 14x10 - 1 RR" sheetId="208" r:id="rId20"/>
    <sheet name="Scoring 14x10-1RR" sheetId="165" r:id="rId21"/>
    <sheet name="14S-8B-2GR-noRR-2Areas" sheetId="53" r:id="rId22"/>
    <sheet name="Report 14S- 8B-2GR-noRR-2 Areas" sheetId="113" r:id="rId23"/>
    <sheet name="Scoring 14x8-2Gr-noRR" sheetId="164" r:id="rId24"/>
    <sheet name="14S - 8B - 1 RR" sheetId="38" r:id="rId25"/>
    <sheet name="Report 14S - 8B - 1 r.r." sheetId="111" r:id="rId26"/>
    <sheet name="Scoring  14X8 - 1 RR" sheetId="62" r:id="rId27"/>
    <sheet name="Mini 14x8 - 1 RR" sheetId="207" r:id="rId28"/>
    <sheet name="14S - 6B - 1 RR" sheetId="297" r:id="rId29"/>
    <sheet name="Report 14S - 6B - 1 r.r" sheetId="301" r:id="rId30"/>
    <sheet name="Scoring 14S - 6B -1 rr" sheetId="302" r:id="rId31"/>
    <sheet name="13S - 10B - 1 RR" sheetId="37" r:id="rId32"/>
    <sheet name="Report 13S - 10B - 1 r.r." sheetId="110" r:id="rId33"/>
    <sheet name="Scoring 13x10-1RR" sheetId="163" r:id="rId34"/>
    <sheet name="Mini 13x10 - 1 RR" sheetId="206" r:id="rId35"/>
    <sheet name="Mini Scoring 13x10 - 1 RR" sheetId="243" r:id="rId36"/>
    <sheet name="13S - 8B - 1 RR" sheetId="35" r:id="rId37"/>
    <sheet name="Report 13S - 8B - 1 r.r. " sheetId="109" r:id="rId38"/>
    <sheet name="Scoring 13x8-1RR" sheetId="162" r:id="rId39"/>
    <sheet name="Mini 13x8 - 1 RR" sheetId="205" r:id="rId40"/>
    <sheet name="Mini Scoring 13x8 - 1 RR" sheetId="242" r:id="rId41"/>
    <sheet name="13S - 6B - 1 R.R." sheetId="303" r:id="rId42"/>
    <sheet name="Report 13S - 6B - R.R." sheetId="304" r:id="rId43"/>
    <sheet name="Scoring 13S - 6B - 1 R.R." sheetId="305" r:id="rId44"/>
    <sheet name="12-S-12 B-2 GR-no RR-2 Areas" sheetId="34" r:id="rId45"/>
    <sheet name="Report12S-12B-2GR-noRR-2Areas" sheetId="108" r:id="rId46"/>
    <sheet name="Scoring 12x12-2gr-noRR" sheetId="161" r:id="rId47"/>
    <sheet name="12S-12B-1 RR-2 Areas-L.Vuitton" sheetId="281" r:id="rId48"/>
    <sheet name="Scoring 12 - Louis Vuitton 2005" sheetId="282" r:id="rId49"/>
    <sheet name="12S - 12B - 1 RR" sheetId="33" r:id="rId50"/>
    <sheet name="Report 12S - 12B - 1 RR" sheetId="107" r:id="rId51"/>
    <sheet name="Scoring12x12-1RR" sheetId="160" r:id="rId52"/>
    <sheet name="Tromb.12S-10B-2areas-1RR (2002)" sheetId="115" r:id="rId53"/>
    <sheet name="Report-Trombini2002" sheetId="116" r:id="rId54"/>
    <sheet name="Scoring12x10-2areas-1RR-Tro2002" sheetId="159" r:id="rId55"/>
    <sheet name="Tromb.12S-10B-2areas-1RR (2003)" sheetId="124" r:id="rId56"/>
    <sheet name="Report Trombini2003" sheetId="125" r:id="rId57"/>
    <sheet name="Scoring12x10-2areas-1RR-Tro2003" sheetId="158" r:id="rId58"/>
    <sheet name="12S - 10B - 2 RR" sheetId="126" r:id="rId59"/>
    <sheet name="Report 12S - 10B - 2 RR" sheetId="127" r:id="rId60"/>
    <sheet name="Scoring 12x10-2RR" sheetId="129" r:id="rId61"/>
    <sheet name="12S - 10B - 1 RR" sheetId="32" r:id="rId62"/>
    <sheet name="Report 12S - 10B - 1RR" sheetId="106" r:id="rId63"/>
    <sheet name="Scoring 12x10-1RR" sheetId="157" r:id="rId64"/>
    <sheet name="Mini 12x10 - 1 RR" sheetId="204" r:id="rId65"/>
    <sheet name="Mini Scoring 12x10 - 1 RR" sheetId="241" r:id="rId66"/>
    <sheet name="12S - 8B - 2 GR - 1 RR" sheetId="133" r:id="rId67"/>
    <sheet name="Report 12S - 8B - 2 GR - 1 RR" sheetId="105" r:id="rId68"/>
    <sheet name="Scoring 12x8-2GR-1RR" sheetId="156" r:id="rId69"/>
    <sheet name="Mini 12x8 - 2 GR - 1 RR" sheetId="289" r:id="rId70"/>
    <sheet name="12S - 8B - 2 GR - no RR" sheetId="30" r:id="rId71"/>
    <sheet name="Report 12S - 8B - 2GR -no RR" sheetId="104" r:id="rId72"/>
    <sheet name="Scoring 12x8-2gr-no RR" sheetId="155" r:id="rId73"/>
    <sheet name="12S - 8B - 2 RR" sheetId="251" r:id="rId74"/>
    <sheet name="Report 12S - 8B - 2 RR" sheetId="252" r:id="rId75"/>
    <sheet name="Mini 12x8 - 2 RR" sheetId="254" r:id="rId76"/>
    <sheet name="Scoring 12x8- 2RR" sheetId="253" r:id="rId77"/>
    <sheet name="Mini scoring 12x8-2 RR" sheetId="256" r:id="rId78"/>
    <sheet name="Scoring 12x8-2 RR- no complete " sheetId="255" r:id="rId79"/>
    <sheet name="12S - 8B - 1 RR" sheetId="31" r:id="rId80"/>
    <sheet name="Report 12S - 8B - 1 RR" sheetId="103" r:id="rId81"/>
    <sheet name="Scoring 12x8-1RR" sheetId="154" r:id="rId82"/>
    <sheet name="Mini 12x8 - 1 RR" sheetId="203" r:id="rId83"/>
    <sheet name="Mini Scoring 12x8 - 1 RR" sheetId="240" r:id="rId84"/>
    <sheet name="12S -6B -1 RR" sheetId="29" r:id="rId85"/>
    <sheet name="Report 12S - 6B - 1 RR" sheetId="101" r:id="rId86"/>
    <sheet name="Scoring  12x6-1RR" sheetId="63" r:id="rId87"/>
    <sheet name="Mini 12x6 - 1 RR" sheetId="202" r:id="rId88"/>
    <sheet name="Mini Scoring 12x6 - 1 RR" sheetId="239" r:id="rId89"/>
    <sheet name="12S - 6B - 1 r.r. ISAF" sheetId="168" r:id="rId90"/>
    <sheet name="Report 12S - 6B - 1 r.r. ISAF" sheetId="169" r:id="rId91"/>
    <sheet name="Scoring 12x6 -1 r.r. -ISAF" sheetId="170" r:id="rId92"/>
    <sheet name="Mini 12X6 - ISAF" sheetId="290" r:id="rId93"/>
    <sheet name="12S -4b -1 RR" sheetId="175" r:id="rId94"/>
    <sheet name="Report 12S - 4B - 1RR" sheetId="176" r:id="rId95"/>
    <sheet name="Scoring  12x4-1RR" sheetId="177" r:id="rId96"/>
    <sheet name="Mini 12x4 - 1 RR" sheetId="201" r:id="rId97"/>
    <sheet name="Mini Scoring 12x4 - 1 RR" sheetId="238" r:id="rId98"/>
    <sheet name="11S -10B -1 RR" sheetId="28" r:id="rId99"/>
    <sheet name="Report 11S - 10B - 1 RR" sheetId="100" r:id="rId100"/>
    <sheet name="Scoring 11x10-1RR" sheetId="153" r:id="rId101"/>
    <sheet name="Mini 11x10 - 1 RR" sheetId="200" r:id="rId102"/>
    <sheet name="Mini Scoring 11x10 - 1 RR" sheetId="237" r:id="rId103"/>
    <sheet name="11S - 8B - 1 RR" sheetId="27" r:id="rId104"/>
    <sheet name="Report 11S - 8B - 1RR" sheetId="102" r:id="rId105"/>
    <sheet name="Scoring 11x8-1RR" sheetId="152" r:id="rId106"/>
    <sheet name="Mini 11x8 - 1 RR" sheetId="199" r:id="rId107"/>
    <sheet name="Mini Scoring 11x8 - 1 RR " sheetId="236" r:id="rId108"/>
    <sheet name="11S - 6B - 1 RR" sheetId="26" r:id="rId109"/>
    <sheet name="Report 11S - 6B - 1 RR" sheetId="99" r:id="rId110"/>
    <sheet name="Scoring 11x6-1RR" sheetId="151" r:id="rId111"/>
    <sheet name="Mini 11x6 - 1RR" sheetId="198" r:id="rId112"/>
    <sheet name="Mini Scoring 11x6 - 1 RR" sheetId="235" r:id="rId113"/>
    <sheet name="11S - 4B - 1 RR" sheetId="284" r:id="rId114"/>
    <sheet name="Report 11s - 4b - 1 RR" sheetId="285" r:id="rId115"/>
    <sheet name="Scoring 11s - 4b - 1 RR" sheetId="286" r:id="rId116"/>
    <sheet name="Mini 11s - 4b - 1 RR" sheetId="287" r:id="rId117"/>
    <sheet name="Mini Scoring 11s - 4b - 1 RR" sheetId="288" r:id="rId118"/>
    <sheet name="10S - 10B - Special" sheetId="44" r:id="rId119"/>
    <sheet name="Report 10S - 10B - Special" sheetId="114" r:id="rId120"/>
    <sheet name="Scoring 10S - 10B - Special" sheetId="48" r:id="rId121"/>
    <sheet name="10S - 10B - 2 RR" sheetId="24" r:id="rId122"/>
    <sheet name="Report 10S - 10B - 2 RR" sheetId="97" r:id="rId123"/>
    <sheet name="Scoring 10x10-2RR" sheetId="150" r:id="rId124"/>
    <sheet name="Scoring 10S-2 RR-no complete" sheetId="266" r:id="rId125"/>
    <sheet name="Scoring 10S - 3 RR-no complete" sheetId="298" r:id="rId126"/>
    <sheet name="10S - 10B - 1 RR" sheetId="46" r:id="rId127"/>
    <sheet name="Report 10S - 10B - 1RR" sheetId="96" r:id="rId128"/>
    <sheet name="Scoring 10x10 -1RR" sheetId="64" r:id="rId129"/>
    <sheet name="Mini 10x10 - 1 RR" sheetId="182" r:id="rId130"/>
    <sheet name="Mini Scoring 10x10 - 1 RR" sheetId="234" r:id="rId131"/>
    <sheet name="10S - 8B - 1RR - (+cambi)" sheetId="283" r:id="rId132"/>
    <sheet name="10S - 8B - 1 RR" sheetId="21" r:id="rId133"/>
    <sheet name="Report 10S - 8B - 1RR" sheetId="95" r:id="rId134"/>
    <sheet name="Scoring 10x8-1RR" sheetId="146" r:id="rId135"/>
    <sheet name="Mini 10x8 - 1 RR" sheetId="180" r:id="rId136"/>
    <sheet name="Mini Scoring 10x8 - 1 RR" sheetId="233" r:id="rId137"/>
    <sheet name="10S - 8B - 2 RR" sheetId="130" r:id="rId138"/>
    <sheet name="Report 10S-8B-2RR " sheetId="147" r:id="rId139"/>
    <sheet name="Scoring 10x8-2RR" sheetId="145" r:id="rId140"/>
    <sheet name="Scoring 10X8-2RR-no complete" sheetId="257" r:id="rId141"/>
    <sheet name="Scoring 10 -3 R.R.- no complete" sheetId="294" r:id="rId142"/>
    <sheet name="Mini 10x8 - 2 RR" sheetId="181" r:id="rId143"/>
    <sheet name="Mini Scoring 10x8 - 2 RR" sheetId="232" r:id="rId144"/>
    <sheet name="10S - 6B - 1 RR" sheetId="20" r:id="rId145"/>
    <sheet name="Report 10S - 6B - 1 RR" sheetId="92" r:id="rId146"/>
    <sheet name="Scoring 10x6-1RR" sheetId="144" r:id="rId147"/>
    <sheet name="Mini 10x6 - 1 RR" sheetId="183" r:id="rId148"/>
    <sheet name="Mini Scoringt 10x6 - 1 RR" sheetId="231" r:id="rId149"/>
    <sheet name="10S - 4B - 1 RR" sheetId="19" r:id="rId150"/>
    <sheet name="Report 10S - 4B - 1 RR" sheetId="91" r:id="rId151"/>
    <sheet name="Scoring 10x4-1RR" sheetId="143" r:id="rId152"/>
    <sheet name="Mini 10x4 - 1 RR" sheetId="184" r:id="rId153"/>
    <sheet name="Mini Scoring 10x4 - 1 RR" sheetId="230" r:id="rId154"/>
    <sheet name="9S - 8B - 1RR" sheetId="16" r:id="rId155"/>
    <sheet name="Report 9S - 8B - 1RR" sheetId="90" r:id="rId156"/>
    <sheet name="Scoring 9x8-1RR" sheetId="141" r:id="rId157"/>
    <sheet name="Mini 9x8 - 1 RR" sheetId="185" r:id="rId158"/>
    <sheet name="Mini Scoring 9x8 - 1 RR" sheetId="229" r:id="rId159"/>
    <sheet name="9S - 6B - 1 RR" sheetId="17" r:id="rId160"/>
    <sheet name="Report 9S - 6B - 1RR" sheetId="89" r:id="rId161"/>
    <sheet name="Scoring 9x6-1RR" sheetId="142" r:id="rId162"/>
    <sheet name="Mini 9x6 - 1 RR" sheetId="186" r:id="rId163"/>
    <sheet name="Mini Scoring 9x6 - 1 RR" sheetId="228" r:id="rId164"/>
    <sheet name="9S -4B - 1 RR" sheetId="18" r:id="rId165"/>
    <sheet name="Report 9S - 4B - 1RR" sheetId="88" r:id="rId166"/>
    <sheet name="Scoring 9x4-1RR" sheetId="140" r:id="rId167"/>
    <sheet name="Mini 9x4 - 1 RR" sheetId="187" r:id="rId168"/>
    <sheet name="Mini Scoring 9x4 - 1 RR" sheetId="227" r:id="rId169"/>
    <sheet name="8S - 8B - 2 SS - 1 RR" sheetId="51" r:id="rId170"/>
    <sheet name="Report 8S - 8B - 2 SS - 1 RR" sheetId="87" r:id="rId171"/>
    <sheet name="8S - 8B - 2 GR - no RR" sheetId="45" r:id="rId172"/>
    <sheet name="Report 8S - 8B - 2 GR - no RR" sheetId="86" r:id="rId173"/>
    <sheet name="8S - 8B - 2 RR" sheetId="47" r:id="rId174"/>
    <sheet name="Report 8S - 8B - 2 RR " sheetId="85" r:id="rId175"/>
    <sheet name="Scoring 8x8-2 RR" sheetId="139" r:id="rId176"/>
    <sheet name="Scoring 8x8-2 RR- no completa" sheetId="258" r:id="rId177"/>
    <sheet name="Mini 8x8 - 2 RR" sheetId="197" r:id="rId178"/>
    <sheet name="Mini Scoring 8x8 -2 RR" sheetId="226" r:id="rId179"/>
    <sheet name="8S - 8B - 1 RR" sheetId="14" r:id="rId180"/>
    <sheet name="Report 8S - 8B - 1RR" sheetId="84" r:id="rId181"/>
    <sheet name="Scoring  8x8-1 RR" sheetId="65" r:id="rId182"/>
    <sheet name="Mini 8x8 - 1 RR" sheetId="188" r:id="rId183"/>
    <sheet name="8S - 6B - 1 RR" sheetId="13" r:id="rId184"/>
    <sheet name="Report 8S - 6B - 1 RR" sheetId="83" r:id="rId185"/>
    <sheet name="Scoring 8x6-1RR" sheetId="138" r:id="rId186"/>
    <sheet name="Mini 8x6 - 1 RR" sheetId="189" r:id="rId187"/>
    <sheet name="MiniScoring 8x6 - 1 RR" sheetId="219" r:id="rId188"/>
    <sheet name="8S - 6B in 3 Coppie - Palermo" sheetId="274" r:id="rId189"/>
    <sheet name="Report 8S-6B-3copie-Palermo" sheetId="275" r:id="rId190"/>
    <sheet name="Scoring 8S-6B-3Ccopie_Palermo" sheetId="276" r:id="rId191"/>
    <sheet name="Mini 8S-6B-3copie-Palermo" sheetId="277" r:id="rId192"/>
    <sheet name="Mini scoring 8S-6B-3copie-Paler" sheetId="278" r:id="rId193"/>
    <sheet name="8 S - 6 B - 2 RR" sheetId="259" r:id="rId194"/>
    <sheet name="Report 8 S - 6 B - 2 RR" sheetId="261" r:id="rId195"/>
    <sheet name="Scoring 8X6 - 2 RR" sheetId="263" r:id="rId196"/>
    <sheet name="8 S - 6 B - 2 RR - no Complete" sheetId="260" r:id="rId197"/>
    <sheet name="Mini 8X6 - 2 RR" sheetId="264" r:id="rId198"/>
    <sheet name="8S - 4B - 2 GR - no RR" sheetId="15" r:id="rId199"/>
    <sheet name="Report 8S - 4B- 2 GR- no RR" sheetId="82" r:id="rId200"/>
    <sheet name="8S - 4B - 1 RR" sheetId="12" r:id="rId201"/>
    <sheet name="Report 8S - 4B - 1 RR" sheetId="81" r:id="rId202"/>
    <sheet name="Scoring 8x4 - 1RR" sheetId="137" r:id="rId203"/>
    <sheet name="Mini 8x4 - 1 RR" sheetId="190" r:id="rId204"/>
    <sheet name="Mini Scoring 8x4 - 1 RR" sheetId="220" r:id="rId205"/>
    <sheet name="7S - 6B - 1 RR" sheetId="10" r:id="rId206"/>
    <sheet name="Report 7S - 6B - 1 RR" sheetId="80" r:id="rId207"/>
    <sheet name="Scoring 7x6 - 1RR" sheetId="136" r:id="rId208"/>
    <sheet name="Mini 7x6 - 1 RR" sheetId="191" r:id="rId209"/>
    <sheet name="Mini Scoring 7x6 - 1 RR" sheetId="221" r:id="rId210"/>
    <sheet name="7S - 4B - 1 RR " sheetId="11" r:id="rId211"/>
    <sheet name="Report 7S - 4B - 1 RR" sheetId="79" r:id="rId212"/>
    <sheet name="Scoring 7x4-1RR" sheetId="135" r:id="rId213"/>
    <sheet name="Mini 7x4 - 1 RR" sheetId="192" r:id="rId214"/>
    <sheet name="Mini Scoring 7x4 - 1 RR" sheetId="222" r:id="rId215"/>
    <sheet name="6S - 6B - 2 RR" sheetId="9" r:id="rId216"/>
    <sheet name="Report 6S - 6B - 2 RR" sheetId="78" r:id="rId217"/>
    <sheet name="Scoring 6x6-2RR" sheetId="134" r:id="rId218"/>
    <sheet name="Scoring 6x6-2RR-no Completa" sheetId="268" r:id="rId219"/>
    <sheet name="Mini 6x6 - 2 RR" sheetId="193" r:id="rId220"/>
    <sheet name="Mini Scoring 6x6 - 2 RR" sheetId="223" r:id="rId221"/>
    <sheet name="6S - 6B - 1 RR" sheetId="8" r:id="rId222"/>
    <sheet name="Report 6S - 6B - 1 RR " sheetId="77" r:id="rId223"/>
    <sheet name="Scoring  6X6 - 1RR" sheetId="66" r:id="rId224"/>
    <sheet name="Mini 6x6 - 1 RR" sheetId="194" r:id="rId225"/>
    <sheet name="Mini Scoring 6x6 - 1 RR" sheetId="224" r:id="rId226"/>
    <sheet name="6S - 4B - 2 RR" sheetId="7" r:id="rId227"/>
    <sheet name="Report 6S - 4B - 2 RR" sheetId="76" r:id="rId228"/>
    <sheet name="Scoring 6S - 4B - 2 RR" sheetId="299" r:id="rId229"/>
    <sheet name="Mini 6x4 - 2 RR" sheetId="195" r:id="rId230"/>
    <sheet name="6S - 4B - 1 RR" sheetId="296" r:id="rId231"/>
    <sheet name="Report 6S - 4B - 1 RR" sheetId="75" r:id="rId232"/>
    <sheet name="Scoring 6S - 4B -1 RR" sheetId="300" r:id="rId233"/>
    <sheet name="Mini 6x4 - 1 RR" sheetId="196" r:id="rId234"/>
    <sheet name="Mini Scoring 6x4 - 1 RR" sheetId="225" r:id="rId235"/>
    <sheet name="5S - 4B - 2 RR" sheetId="166" r:id="rId236"/>
    <sheet name="Report 5S - 4B - 2 RR" sheetId="167" r:id="rId237"/>
    <sheet name="Mini 5x4 - 2 RR" sheetId="218" r:id="rId238"/>
    <sheet name="5S - 4B - 1 RR" sheetId="5" r:id="rId239"/>
    <sheet name="Report 5S - 4B - 1 RR" sheetId="74" r:id="rId240"/>
    <sheet name="Mini 5x4 - 1 RR" sheetId="217" r:id="rId241"/>
    <sheet name="4S - 4B - 2 RR" sheetId="4" r:id="rId242"/>
    <sheet name="Report 4S - 4B - 2 RR" sheetId="73" r:id="rId243"/>
    <sheet name="4S - 2B - 2 RR " sheetId="22" r:id="rId244"/>
    <sheet name="Report 4S - 2B - 2 RR." sheetId="71" r:id="rId245"/>
    <sheet name="3S - 2B - 2 RR" sheetId="2" r:id="rId246"/>
    <sheet name="Report 3S - 2B - 2 RR" sheetId="72" r:id="rId247"/>
    <sheet name="Ties-Ties Riva-Ties Elba" sheetId="70" r:id="rId248"/>
    <sheet name="Mini-Ties-Resolutions" sheetId="246" r:id="rId249"/>
    <sheet name="Semi-Finals &amp; Finals Result" sheetId="295" r:id="rId250"/>
    <sheet name="FastFinals" sheetId="117" r:id="rId251"/>
    <sheet name="WhiteReport" sheetId="171" r:id="rId252"/>
    <sheet name="WhiteScoring" sheetId="179" r:id="rId253"/>
    <sheet name="WhitePairing" sheetId="280" r:id="rId254"/>
    <sheet name="BoatsNumbersForDrawing" sheetId="69" r:id="rId255"/>
    <sheet name="New S.F. &amp; Finals" sheetId="291" r:id="rId256"/>
    <sheet name="Scoring 8 Mini" sheetId="248" r:id="rId257"/>
    <sheet name="Scoring  16" sheetId="61" r:id="rId258"/>
    <sheet name="Scoring  18" sheetId="60" r:id="rId259"/>
    <sheet name="Scoring  20" sheetId="49" r:id="rId260"/>
    <sheet name=" MiniScoringBoatsNumber" sheetId="178" r:id="rId261"/>
    <sheet name="Final Result" sheetId="267" r:id="rId262"/>
    <sheet name="Scoring3Groups" sheetId="58" r:id="rId263"/>
    <sheet name="Note Grandi" sheetId="265" r:id="rId264"/>
    <sheet name="Note mezza A4" sheetId="314" r:id="rId265"/>
    <sheet name="Note Piccole" sheetId="270" r:id="rId266"/>
    <sheet name="Durations-R.R." sheetId="121" r:id="rId267"/>
    <sheet name="PracticeScoring" sheetId="68" r:id="rId268"/>
    <sheet name="PracticePairing" sheetId="41" r:id="rId269"/>
    <sheet name="Parercover" sheetId="43" r:id="rId270"/>
    <sheet name="Mini Papercover" sheetId="269" r:id="rId271"/>
    <sheet name="Leggimi&amp;Index" sheetId="122" r:id="rId272"/>
  </sheets>
  <definedNames>
    <definedName name="_xlnm.Print_Area" localSheetId="149">'10S - 4B - 1 RR'!$A$26:$K$92</definedName>
    <definedName name="_xlnm.Print_Area" localSheetId="215">'6S - 6B - 2 RR'!$A$1:$K$58</definedName>
    <definedName name="_xlnm.Print_Area" localSheetId="159">'9S - 6B - 1 RR'!$A$1:$K$85</definedName>
    <definedName name="_xlnm.Print_Area" localSheetId="164">'9S -4B - 1 RR'!$A$15:$K$58</definedName>
    <definedName name="_xlnm.Print_Area" localSheetId="202">'Scoring 8x4 - 1RR'!$A$22:$O$31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5" i="178" l="1"/>
  <c r="P26" i="178" s="1"/>
  <c r="P25" i="178"/>
  <c r="E25" i="178"/>
  <c r="Q25" i="178"/>
  <c r="Q26" i="178" s="1"/>
  <c r="F25" i="178"/>
  <c r="R25" i="178"/>
  <c r="R26" i="178"/>
  <c r="G25" i="178"/>
  <c r="S26" i="178" s="1"/>
  <c r="S25" i="178"/>
  <c r="H25" i="178"/>
  <c r="T26" i="178" s="1"/>
  <c r="T25" i="178"/>
  <c r="I25" i="178"/>
  <c r="U25" i="178"/>
  <c r="U26" i="178" s="1"/>
  <c r="J25" i="178"/>
  <c r="V25" i="178"/>
  <c r="V26" i="178"/>
  <c r="K25" i="178"/>
  <c r="W26" i="178" s="1"/>
  <c r="W25" i="178"/>
  <c r="L25" i="178"/>
  <c r="X26" i="178" s="1"/>
  <c r="X25" i="178"/>
  <c r="C25" i="178"/>
  <c r="O25" i="178"/>
  <c r="O26" i="178" s="1"/>
  <c r="D55" i="46"/>
  <c r="D54" i="46"/>
  <c r="D53" i="46"/>
  <c r="D52" i="46"/>
  <c r="D51" i="46"/>
  <c r="B55" i="46"/>
  <c r="B54" i="46"/>
  <c r="B53" i="46"/>
  <c r="B52" i="46"/>
  <c r="B51" i="46"/>
  <c r="J47" i="46"/>
  <c r="J46" i="46"/>
  <c r="J45" i="46"/>
  <c r="J44" i="46"/>
  <c r="J43" i="46"/>
  <c r="H47" i="46"/>
  <c r="H46" i="46"/>
  <c r="H45" i="46"/>
  <c r="H44" i="46"/>
  <c r="H43" i="46"/>
  <c r="D47" i="46"/>
  <c r="D46" i="46"/>
  <c r="D45" i="46"/>
  <c r="D44" i="46"/>
  <c r="D43" i="46"/>
  <c r="B47" i="46"/>
  <c r="B46" i="46"/>
  <c r="B45" i="46"/>
  <c r="B44" i="46"/>
  <c r="B43" i="46"/>
  <c r="J39" i="46"/>
  <c r="J38" i="46"/>
  <c r="J37" i="46"/>
  <c r="J36" i="46"/>
  <c r="J35" i="46"/>
  <c r="H39" i="46"/>
  <c r="H38" i="46"/>
  <c r="H37" i="46"/>
  <c r="H36" i="46"/>
  <c r="H35" i="46"/>
  <c r="D36" i="46"/>
  <c r="D39" i="46"/>
  <c r="D38" i="46"/>
  <c r="D37" i="46"/>
  <c r="D35" i="46"/>
  <c r="B39" i="46"/>
  <c r="B38" i="46"/>
  <c r="B37" i="46"/>
  <c r="B36" i="46"/>
  <c r="B35" i="46"/>
  <c r="J31" i="46"/>
  <c r="J30" i="46"/>
  <c r="J29" i="46"/>
  <c r="J28" i="46"/>
  <c r="J27" i="46"/>
  <c r="H31" i="46"/>
  <c r="H30" i="46"/>
  <c r="H29" i="46"/>
  <c r="H28" i="46"/>
  <c r="H27" i="46"/>
  <c r="B31" i="46"/>
  <c r="D31" i="46"/>
  <c r="D30" i="46"/>
  <c r="B30" i="46"/>
  <c r="B29" i="46"/>
  <c r="D29" i="46"/>
  <c r="D28" i="46"/>
  <c r="B28" i="46"/>
  <c r="D27" i="46"/>
  <c r="B27" i="46"/>
  <c r="J23" i="46"/>
  <c r="H23" i="46"/>
  <c r="J22" i="46"/>
  <c r="H22" i="46"/>
  <c r="J21" i="46"/>
  <c r="H21" i="46"/>
  <c r="J20" i="46"/>
  <c r="H20" i="46"/>
  <c r="J19" i="46"/>
  <c r="H19" i="46"/>
  <c r="D23" i="46"/>
  <c r="B23" i="46"/>
  <c r="D22" i="46"/>
  <c r="B22" i="46"/>
  <c r="D21" i="46"/>
  <c r="B21" i="46"/>
  <c r="D20" i="46"/>
  <c r="B20" i="46"/>
  <c r="D19" i="46"/>
  <c r="B19" i="46"/>
  <c r="E55" i="46"/>
  <c r="E54" i="46"/>
  <c r="E53" i="46"/>
  <c r="E52" i="46"/>
  <c r="E51" i="46"/>
  <c r="C55" i="46"/>
  <c r="C54" i="46"/>
  <c r="C53" i="46"/>
  <c r="C52" i="46"/>
  <c r="C51" i="46"/>
  <c r="K47" i="46"/>
  <c r="K46" i="46"/>
  <c r="K45" i="46"/>
  <c r="K44" i="46"/>
  <c r="K43" i="46"/>
  <c r="I47" i="46"/>
  <c r="I46" i="46"/>
  <c r="I45" i="46"/>
  <c r="I44" i="46"/>
  <c r="I43" i="46"/>
  <c r="E47" i="46"/>
  <c r="E46" i="46"/>
  <c r="E45" i="46"/>
  <c r="E44" i="46"/>
  <c r="E43" i="46"/>
  <c r="C47" i="46"/>
  <c r="C46" i="46"/>
  <c r="C45" i="46"/>
  <c r="C44" i="46"/>
  <c r="C43" i="46"/>
  <c r="K39" i="46"/>
  <c r="K38" i="46"/>
  <c r="K37" i="46"/>
  <c r="K36" i="46"/>
  <c r="K35" i="46"/>
  <c r="I39" i="46"/>
  <c r="I38" i="46"/>
  <c r="I37" i="46"/>
  <c r="I36" i="46"/>
  <c r="I35" i="46"/>
  <c r="E39" i="46"/>
  <c r="E38" i="46"/>
  <c r="E37" i="46"/>
  <c r="E36" i="46"/>
  <c r="E35" i="46"/>
  <c r="C39" i="46"/>
  <c r="C38" i="46"/>
  <c r="C37" i="46"/>
  <c r="C36" i="46"/>
  <c r="C35" i="46"/>
  <c r="K31" i="46"/>
  <c r="K30" i="46"/>
  <c r="K29" i="46"/>
  <c r="K28" i="46"/>
  <c r="K27" i="46"/>
  <c r="I31" i="46"/>
  <c r="I30" i="46"/>
  <c r="I29" i="46"/>
  <c r="I28" i="46"/>
  <c r="I27" i="46"/>
  <c r="E31" i="46"/>
  <c r="E30" i="46"/>
  <c r="E29" i="46"/>
  <c r="E28" i="46"/>
  <c r="E27" i="46"/>
  <c r="C31" i="46"/>
  <c r="C30" i="46"/>
  <c r="C29" i="46"/>
  <c r="C28" i="46"/>
  <c r="C27" i="46"/>
  <c r="K23" i="46"/>
  <c r="K22" i="46"/>
  <c r="K21" i="46"/>
  <c r="K20" i="46"/>
  <c r="K19" i="46"/>
  <c r="I23" i="46"/>
  <c r="I22" i="46"/>
  <c r="I21" i="46"/>
  <c r="I20" i="46"/>
  <c r="I19" i="46"/>
  <c r="E23" i="46"/>
  <c r="E22" i="46"/>
  <c r="E21" i="46"/>
  <c r="E20" i="46"/>
  <c r="E19" i="46"/>
  <c r="C23" i="46"/>
  <c r="C22" i="46"/>
  <c r="C21" i="46"/>
  <c r="C20" i="46"/>
  <c r="C19" i="46"/>
  <c r="F6" i="46"/>
  <c r="F7" i="46"/>
  <c r="F8" i="46"/>
  <c r="F9" i="46"/>
  <c r="F10" i="46"/>
  <c r="F11" i="46"/>
  <c r="F12" i="46"/>
  <c r="F13" i="46"/>
  <c r="F5" i="46"/>
  <c r="F4" i="46"/>
  <c r="E6" i="46"/>
  <c r="E7" i="46"/>
  <c r="E8" i="46"/>
  <c r="E9" i="46"/>
  <c r="E10" i="46"/>
  <c r="E11" i="46"/>
  <c r="E12" i="46"/>
  <c r="E13" i="46"/>
  <c r="E5" i="46"/>
  <c r="E4" i="46"/>
  <c r="E14" i="46"/>
  <c r="K55" i="46"/>
  <c r="I55" i="46"/>
  <c r="I54" i="46"/>
  <c r="K54" i="46"/>
  <c r="K53" i="46"/>
  <c r="I53" i="46"/>
  <c r="I52" i="46"/>
  <c r="K52" i="46"/>
  <c r="K51" i="46"/>
  <c r="I51" i="46"/>
  <c r="I13" i="46"/>
  <c r="I12" i="46"/>
  <c r="I11" i="46"/>
  <c r="I10" i="46"/>
  <c r="I9" i="46"/>
  <c r="I8" i="46"/>
  <c r="I7" i="46"/>
  <c r="I6" i="46"/>
  <c r="I5" i="46"/>
  <c r="I4" i="46"/>
  <c r="F113" i="24"/>
  <c r="F101" i="24"/>
  <c r="F97" i="24"/>
  <c r="L105" i="24"/>
  <c r="L96" i="24"/>
  <c r="F102" i="24"/>
  <c r="F86" i="24"/>
  <c r="L89" i="24"/>
  <c r="L80" i="24"/>
  <c r="D63" i="24"/>
  <c r="F77" i="24"/>
  <c r="F78" i="24"/>
  <c r="G62" i="24" s="1"/>
  <c r="F79" i="24"/>
  <c r="F80" i="24"/>
  <c r="F81" i="24"/>
  <c r="F85" i="24"/>
  <c r="F87" i="24"/>
  <c r="F88" i="24"/>
  <c r="F89" i="24"/>
  <c r="F93" i="24"/>
  <c r="F94" i="24"/>
  <c r="F95" i="24"/>
  <c r="F96" i="24"/>
  <c r="F103" i="24"/>
  <c r="F104" i="24"/>
  <c r="F105" i="24"/>
  <c r="F109" i="24"/>
  <c r="F110" i="24"/>
  <c r="F111" i="24"/>
  <c r="F112" i="24"/>
  <c r="L77" i="24"/>
  <c r="L78" i="24"/>
  <c r="L79" i="24"/>
  <c r="L81" i="24"/>
  <c r="L85" i="24"/>
  <c r="L86" i="24"/>
  <c r="L87" i="24"/>
  <c r="L88" i="24"/>
  <c r="L93" i="24"/>
  <c r="L94" i="24"/>
  <c r="L95" i="24"/>
  <c r="L97" i="24"/>
  <c r="L101" i="24"/>
  <c r="L102" i="24"/>
  <c r="L103" i="24"/>
  <c r="L104" i="24"/>
  <c r="D64" i="24"/>
  <c r="D65" i="24"/>
  <c r="D66" i="24"/>
  <c r="D67" i="24"/>
  <c r="D68" i="24"/>
  <c r="D77" i="24"/>
  <c r="D78" i="24"/>
  <c r="D79" i="24"/>
  <c r="D80" i="24"/>
  <c r="D81" i="24"/>
  <c r="D85" i="24"/>
  <c r="D86" i="24"/>
  <c r="D87" i="24"/>
  <c r="D88" i="24"/>
  <c r="D89" i="24"/>
  <c r="D93" i="24"/>
  <c r="D94" i="24"/>
  <c r="D95" i="24"/>
  <c r="D96" i="24"/>
  <c r="D97" i="24"/>
  <c r="D101" i="24"/>
  <c r="D102" i="24"/>
  <c r="D103" i="24"/>
  <c r="D104" i="24"/>
  <c r="D105" i="24"/>
  <c r="D109" i="24"/>
  <c r="D110" i="24"/>
  <c r="D111" i="24"/>
  <c r="D112" i="24"/>
  <c r="D113" i="24"/>
  <c r="J77" i="24"/>
  <c r="J78" i="24"/>
  <c r="J79" i="24"/>
  <c r="J80" i="24"/>
  <c r="J81" i="24"/>
  <c r="J85" i="24"/>
  <c r="J86" i="24"/>
  <c r="J87" i="24"/>
  <c r="J88" i="24"/>
  <c r="J89" i="24"/>
  <c r="J93" i="24"/>
  <c r="J94" i="24"/>
  <c r="J95" i="24"/>
  <c r="J96" i="24"/>
  <c r="J97" i="24"/>
  <c r="J101" i="24"/>
  <c r="J102" i="24"/>
  <c r="J103" i="24"/>
  <c r="J104" i="24"/>
  <c r="J105" i="24"/>
  <c r="D69" i="24"/>
  <c r="D70" i="24"/>
  <c r="F70" i="24" s="1"/>
  <c r="D62" i="24"/>
  <c r="D61" i="24"/>
  <c r="F55" i="24"/>
  <c r="F54" i="24"/>
  <c r="F53" i="24"/>
  <c r="F52" i="24"/>
  <c r="F48" i="24"/>
  <c r="F47" i="24"/>
  <c r="F46" i="24"/>
  <c r="F44" i="24"/>
  <c r="F40" i="24"/>
  <c r="F39" i="24"/>
  <c r="F38" i="24"/>
  <c r="F37" i="24"/>
  <c r="F36" i="24"/>
  <c r="F32" i="24"/>
  <c r="F31" i="24"/>
  <c r="F30" i="24"/>
  <c r="F28" i="24"/>
  <c r="F24" i="24"/>
  <c r="F22" i="24"/>
  <c r="F20" i="24"/>
  <c r="F21" i="24"/>
  <c r="F23" i="24"/>
  <c r="F29" i="24"/>
  <c r="F45" i="24"/>
  <c r="F56" i="24"/>
  <c r="L20" i="24"/>
  <c r="L21" i="24"/>
  <c r="L22" i="24"/>
  <c r="L23" i="24"/>
  <c r="L24" i="24"/>
  <c r="L28" i="24"/>
  <c r="L29" i="24"/>
  <c r="L30" i="24"/>
  <c r="L31" i="24"/>
  <c r="L32" i="24"/>
  <c r="L36" i="24"/>
  <c r="L37" i="24"/>
  <c r="L38" i="24"/>
  <c r="L39" i="24"/>
  <c r="L40" i="24"/>
  <c r="L44" i="24"/>
  <c r="L45" i="24"/>
  <c r="L46" i="24"/>
  <c r="L47" i="24"/>
  <c r="L48" i="24"/>
  <c r="D55" i="24"/>
  <c r="D54" i="24"/>
  <c r="D53" i="24"/>
  <c r="D52" i="24"/>
  <c r="D48" i="24"/>
  <c r="D47" i="24"/>
  <c r="D46" i="24"/>
  <c r="D45" i="24"/>
  <c r="D39" i="24"/>
  <c r="D38" i="24"/>
  <c r="D37" i="24"/>
  <c r="D32" i="24"/>
  <c r="D30" i="24"/>
  <c r="D29" i="24"/>
  <c r="D28" i="24"/>
  <c r="D24" i="24"/>
  <c r="D23" i="24"/>
  <c r="D22" i="24"/>
  <c r="D21" i="24"/>
  <c r="D20" i="24"/>
  <c r="F11" i="24" s="1"/>
  <c r="D31" i="24"/>
  <c r="D36" i="24"/>
  <c r="D40" i="24"/>
  <c r="D44" i="24"/>
  <c r="D56" i="24"/>
  <c r="J20" i="24"/>
  <c r="J21" i="24"/>
  <c r="J22" i="24"/>
  <c r="J23" i="24"/>
  <c r="J24" i="24"/>
  <c r="J28" i="24"/>
  <c r="J29" i="24"/>
  <c r="J30" i="24"/>
  <c r="J31" i="24"/>
  <c r="J32" i="24"/>
  <c r="J36" i="24"/>
  <c r="J37" i="24"/>
  <c r="J38" i="24"/>
  <c r="J39" i="24"/>
  <c r="J40" i="24"/>
  <c r="J44" i="24"/>
  <c r="J45" i="24"/>
  <c r="J46" i="24"/>
  <c r="J47" i="24"/>
  <c r="J48" i="24"/>
  <c r="F7" i="24"/>
  <c r="K80" i="24"/>
  <c r="C81" i="24"/>
  <c r="E86" i="24"/>
  <c r="K89" i="24"/>
  <c r="I93" i="24"/>
  <c r="C95" i="24"/>
  <c r="I101" i="24"/>
  <c r="E102" i="24"/>
  <c r="C109" i="24"/>
  <c r="E109" i="24"/>
  <c r="I102" i="24"/>
  <c r="C103" i="24"/>
  <c r="C94" i="24"/>
  <c r="K97" i="24"/>
  <c r="I88" i="24"/>
  <c r="E85" i="24"/>
  <c r="K79" i="24"/>
  <c r="C77" i="24"/>
  <c r="I81" i="24"/>
  <c r="E78" i="24"/>
  <c r="C87" i="24"/>
  <c r="K85" i="24"/>
  <c r="I94" i="24"/>
  <c r="C96" i="24"/>
  <c r="E103" i="24"/>
  <c r="K101" i="24"/>
  <c r="C110" i="24"/>
  <c r="E110" i="24"/>
  <c r="I103" i="24"/>
  <c r="C104" i="24"/>
  <c r="E94" i="24"/>
  <c r="K93" i="24"/>
  <c r="C89" i="24"/>
  <c r="I87" i="24"/>
  <c r="I78" i="24"/>
  <c r="E80" i="24"/>
  <c r="E81" i="24"/>
  <c r="K81" i="24"/>
  <c r="I86" i="24"/>
  <c r="C88" i="24"/>
  <c r="C97" i="24"/>
  <c r="I95" i="24"/>
  <c r="K102" i="24"/>
  <c r="E104" i="24"/>
  <c r="C111" i="24"/>
  <c r="E111" i="24"/>
  <c r="I105" i="24"/>
  <c r="C105" i="24"/>
  <c r="K94" i="24"/>
  <c r="E95" i="24"/>
  <c r="E89" i="24"/>
  <c r="K88" i="24"/>
  <c r="I77" i="24"/>
  <c r="C79" i="24"/>
  <c r="I80" i="24"/>
  <c r="E77" i="24"/>
  <c r="E87" i="24"/>
  <c r="K86" i="24"/>
  <c r="I96" i="24"/>
  <c r="C93" i="24"/>
  <c r="E105" i="24"/>
  <c r="K103" i="24"/>
  <c r="C112" i="24"/>
  <c r="E112" i="24"/>
  <c r="I104" i="24"/>
  <c r="C101" i="24"/>
  <c r="E96" i="24"/>
  <c r="K95" i="24"/>
  <c r="I89" i="24"/>
  <c r="C85" i="24"/>
  <c r="K78" i="24"/>
  <c r="E79" i="24"/>
  <c r="K77" i="24"/>
  <c r="C78" i="24"/>
  <c r="E88" i="24"/>
  <c r="K87" i="24"/>
  <c r="I97" i="24"/>
  <c r="E93" i="24"/>
  <c r="C102" i="24"/>
  <c r="K104" i="24"/>
  <c r="C113" i="24"/>
  <c r="E113" i="24"/>
  <c r="E101" i="24"/>
  <c r="K105" i="24"/>
  <c r="K96" i="24"/>
  <c r="E97" i="24"/>
  <c r="I85" i="24"/>
  <c r="C86" i="24"/>
  <c r="I79" i="24"/>
  <c r="C80" i="24"/>
  <c r="I23" i="24"/>
  <c r="E24" i="24"/>
  <c r="C29" i="24"/>
  <c r="I32" i="24"/>
  <c r="E38" i="24"/>
  <c r="K36" i="24"/>
  <c r="K44" i="24"/>
  <c r="C45" i="24"/>
  <c r="E52" i="24"/>
  <c r="C52" i="24"/>
  <c r="E46" i="24"/>
  <c r="K45" i="24"/>
  <c r="I40" i="24"/>
  <c r="E37" i="24"/>
  <c r="K31" i="24"/>
  <c r="C28" i="24"/>
  <c r="I22" i="24"/>
  <c r="E20" i="24"/>
  <c r="K24" i="24"/>
  <c r="C21" i="24"/>
  <c r="I28" i="24"/>
  <c r="E30" i="24"/>
  <c r="E39" i="24"/>
  <c r="K37" i="24"/>
  <c r="I44" i="24"/>
  <c r="C46" i="24"/>
  <c r="E53" i="24"/>
  <c r="C53" i="24"/>
  <c r="K46" i="24"/>
  <c r="E47" i="24"/>
  <c r="I36" i="24"/>
  <c r="C37" i="24"/>
  <c r="E32" i="24"/>
  <c r="K30" i="24"/>
  <c r="K21" i="24"/>
  <c r="C23" i="24"/>
  <c r="I24" i="24"/>
  <c r="C24" i="24"/>
  <c r="E31" i="24"/>
  <c r="K29" i="24"/>
  <c r="K38" i="24"/>
  <c r="E40" i="24"/>
  <c r="I45" i="24"/>
  <c r="C47" i="24"/>
  <c r="E54" i="24"/>
  <c r="C54" i="24"/>
  <c r="K48" i="24"/>
  <c r="E48" i="24"/>
  <c r="I37" i="24"/>
  <c r="C38" i="24"/>
  <c r="I31" i="24"/>
  <c r="C32" i="24"/>
  <c r="K20" i="24"/>
  <c r="E22" i="24"/>
  <c r="C20" i="24"/>
  <c r="K23" i="24"/>
  <c r="I29" i="24"/>
  <c r="C30" i="24"/>
  <c r="K39" i="24"/>
  <c r="E36" i="24"/>
  <c r="I46" i="24"/>
  <c r="C48" i="24"/>
  <c r="E55" i="24"/>
  <c r="C55" i="24"/>
  <c r="K47" i="24"/>
  <c r="E44" i="24"/>
  <c r="C39" i="24"/>
  <c r="I38" i="24"/>
  <c r="K32" i="24"/>
  <c r="E28" i="24"/>
  <c r="I21" i="24"/>
  <c r="C22" i="24"/>
  <c r="I20" i="24"/>
  <c r="C31" i="24"/>
  <c r="I30" i="24"/>
  <c r="K40" i="24"/>
  <c r="C36" i="24"/>
  <c r="E45" i="24"/>
  <c r="I47" i="24"/>
  <c r="E56" i="24"/>
  <c r="C56" i="24"/>
  <c r="I48" i="24"/>
  <c r="C44" i="24"/>
  <c r="C40" i="24"/>
  <c r="I39" i="24"/>
  <c r="K28" i="24"/>
  <c r="E29" i="24"/>
  <c r="K22" i="24"/>
  <c r="E21" i="24"/>
  <c r="E23" i="24"/>
  <c r="J9" i="24"/>
  <c r="J70" i="24"/>
  <c r="J69" i="24"/>
  <c r="J68" i="24"/>
  <c r="J67" i="24"/>
  <c r="J66" i="24"/>
  <c r="J65" i="24"/>
  <c r="J64" i="24"/>
  <c r="J63" i="24"/>
  <c r="J62" i="24"/>
  <c r="J61" i="24"/>
  <c r="J13" i="24"/>
  <c r="J12" i="24"/>
  <c r="J11" i="24"/>
  <c r="J10" i="24"/>
  <c r="J8" i="24"/>
  <c r="J7" i="24"/>
  <c r="J6" i="24"/>
  <c r="J5" i="24"/>
  <c r="J4" i="24"/>
  <c r="H91" i="44"/>
  <c r="B91" i="44"/>
  <c r="J86" i="44"/>
  <c r="D85" i="44"/>
  <c r="B96" i="44"/>
  <c r="H90" i="44"/>
  <c r="D91" i="44"/>
  <c r="H85" i="44"/>
  <c r="D96" i="44"/>
  <c r="B90" i="44"/>
  <c r="J91" i="44"/>
  <c r="B86" i="44"/>
  <c r="B95" i="44"/>
  <c r="J90" i="44"/>
  <c r="H86" i="44"/>
  <c r="D86" i="44"/>
  <c r="D95" i="44"/>
  <c r="D90" i="44"/>
  <c r="J85" i="44"/>
  <c r="B85" i="44"/>
  <c r="D78" i="44"/>
  <c r="H73" i="44"/>
  <c r="D72" i="44"/>
  <c r="H68" i="44"/>
  <c r="D77" i="44"/>
  <c r="B73" i="44"/>
  <c r="J68" i="44"/>
  <c r="D68" i="44"/>
  <c r="B78" i="44"/>
  <c r="J72" i="44"/>
  <c r="J67" i="44"/>
  <c r="B68" i="44"/>
  <c r="H72" i="44"/>
  <c r="B77" i="44"/>
  <c r="B72" i="44"/>
  <c r="D67" i="44"/>
  <c r="J73" i="44"/>
  <c r="D73" i="44"/>
  <c r="H67" i="44"/>
  <c r="B67" i="44"/>
  <c r="C20" i="44"/>
  <c r="C21" i="44"/>
  <c r="C22" i="44"/>
  <c r="C23" i="44"/>
  <c r="C24" i="44"/>
  <c r="C28" i="44"/>
  <c r="C29" i="44"/>
  <c r="C30" i="44"/>
  <c r="C31" i="44"/>
  <c r="C32" i="44"/>
  <c r="C36" i="44"/>
  <c r="C37" i="44"/>
  <c r="C38" i="44"/>
  <c r="C39" i="44"/>
  <c r="C40" i="44"/>
  <c r="C44" i="44"/>
  <c r="C45" i="44"/>
  <c r="C46" i="44"/>
  <c r="C47" i="44"/>
  <c r="C48" i="44"/>
  <c r="C52" i="44"/>
  <c r="C53" i="44"/>
  <c r="C54" i="44"/>
  <c r="C55" i="44"/>
  <c r="C56" i="44"/>
  <c r="I20" i="44"/>
  <c r="I21" i="44"/>
  <c r="I22" i="44"/>
  <c r="I23" i="44"/>
  <c r="I24" i="44"/>
  <c r="I28" i="44"/>
  <c r="I29" i="44"/>
  <c r="I30" i="44"/>
  <c r="I31" i="44"/>
  <c r="I32" i="44"/>
  <c r="I36" i="44"/>
  <c r="I37" i="44"/>
  <c r="I38" i="44"/>
  <c r="I39" i="44"/>
  <c r="I40" i="44"/>
  <c r="I44" i="44"/>
  <c r="I45" i="44"/>
  <c r="I46" i="44"/>
  <c r="I47" i="44"/>
  <c r="I48" i="44"/>
  <c r="J23" i="44"/>
  <c r="D22" i="44"/>
  <c r="B31" i="44"/>
  <c r="H31" i="44"/>
  <c r="H38" i="44"/>
  <c r="D40" i="44"/>
  <c r="B47" i="44"/>
  <c r="J44" i="44"/>
  <c r="B52" i="44"/>
  <c r="D52" i="44"/>
  <c r="B48" i="44"/>
  <c r="J46" i="44"/>
  <c r="J39" i="44"/>
  <c r="B36" i="44"/>
  <c r="H28" i="44"/>
  <c r="B28" i="44"/>
  <c r="H24" i="44"/>
  <c r="D20" i="44"/>
  <c r="J20" i="44"/>
  <c r="B21" i="44"/>
  <c r="B32" i="44"/>
  <c r="J28" i="44"/>
  <c r="J38" i="44"/>
  <c r="B37" i="44"/>
  <c r="H48" i="44"/>
  <c r="D44" i="44"/>
  <c r="B53" i="44"/>
  <c r="D53" i="44"/>
  <c r="D48" i="44"/>
  <c r="J47" i="44"/>
  <c r="H40" i="44"/>
  <c r="B39" i="44"/>
  <c r="D31" i="44"/>
  <c r="H30" i="44"/>
  <c r="H22" i="44"/>
  <c r="B24" i="44"/>
  <c r="B23" i="44"/>
  <c r="J24" i="44"/>
  <c r="J31" i="44"/>
  <c r="B30" i="44"/>
  <c r="D39" i="44"/>
  <c r="H37" i="44"/>
  <c r="J48" i="44"/>
  <c r="B46" i="44"/>
  <c r="B54" i="44"/>
  <c r="D54" i="44"/>
  <c r="D47" i="44"/>
  <c r="H45" i="44"/>
  <c r="H36" i="44"/>
  <c r="D37" i="44"/>
  <c r="H29" i="44"/>
  <c r="D28" i="44"/>
  <c r="H21" i="44"/>
  <c r="D24" i="44"/>
  <c r="J21" i="44"/>
  <c r="D21" i="44"/>
  <c r="H32" i="44"/>
  <c r="B29" i="44"/>
  <c r="D36" i="44"/>
  <c r="J40" i="44"/>
  <c r="H44" i="44"/>
  <c r="D46" i="44"/>
  <c r="B55" i="44"/>
  <c r="D55" i="44"/>
  <c r="B45" i="44"/>
  <c r="J45" i="44"/>
  <c r="H39" i="44"/>
  <c r="B38" i="44"/>
  <c r="D32" i="44"/>
  <c r="J30" i="44"/>
  <c r="H23" i="44"/>
  <c r="D23" i="44"/>
  <c r="B22" i="44"/>
  <c r="J22" i="44"/>
  <c r="J32" i="44"/>
  <c r="D30" i="44"/>
  <c r="J36" i="44"/>
  <c r="D38" i="44"/>
  <c r="B44" i="44"/>
  <c r="H46" i="44"/>
  <c r="B56" i="44"/>
  <c r="D56" i="44"/>
  <c r="D45" i="44"/>
  <c r="H47" i="44"/>
  <c r="J37" i="44"/>
  <c r="B40" i="44"/>
  <c r="J29" i="44"/>
  <c r="D29" i="44"/>
  <c r="H20" i="44"/>
  <c r="B20" i="44"/>
  <c r="E29" i="44"/>
  <c r="E45" i="44"/>
  <c r="E56" i="44"/>
  <c r="K29" i="44"/>
  <c r="K37" i="44"/>
  <c r="E20" i="44"/>
  <c r="E21" i="44"/>
  <c r="E22" i="44"/>
  <c r="E23" i="44"/>
  <c r="E24" i="44"/>
  <c r="E28" i="44"/>
  <c r="E30" i="44"/>
  <c r="E31" i="44"/>
  <c r="E32" i="44"/>
  <c r="E36" i="44"/>
  <c r="E37" i="44"/>
  <c r="E38" i="44"/>
  <c r="E39" i="44"/>
  <c r="E40" i="44"/>
  <c r="E44" i="44"/>
  <c r="E46" i="44"/>
  <c r="E47" i="44"/>
  <c r="E48" i="44"/>
  <c r="E52" i="44"/>
  <c r="E53" i="44"/>
  <c r="E54" i="44"/>
  <c r="E55" i="44"/>
  <c r="K20" i="44"/>
  <c r="K21" i="44"/>
  <c r="K22" i="44"/>
  <c r="K23" i="44"/>
  <c r="K24" i="44"/>
  <c r="K28" i="44"/>
  <c r="K30" i="44"/>
  <c r="K31" i="44"/>
  <c r="K32" i="44"/>
  <c r="K36" i="44"/>
  <c r="K38" i="44"/>
  <c r="K39" i="44"/>
  <c r="K40" i="44"/>
  <c r="K44" i="44"/>
  <c r="K45" i="44"/>
  <c r="K46" i="44"/>
  <c r="K47" i="44"/>
  <c r="K48" i="44"/>
  <c r="E96" i="44"/>
  <c r="C96" i="44"/>
  <c r="E95" i="44"/>
  <c r="C95" i="44"/>
  <c r="K91" i="44"/>
  <c r="I91" i="44"/>
  <c r="K90" i="44"/>
  <c r="I90" i="44"/>
  <c r="E91" i="44"/>
  <c r="C91" i="44"/>
  <c r="E90" i="44"/>
  <c r="C90" i="44"/>
  <c r="K86" i="44"/>
  <c r="I86" i="44"/>
  <c r="K85" i="44"/>
  <c r="I85" i="44"/>
  <c r="E86" i="44"/>
  <c r="C86" i="44"/>
  <c r="E85" i="44"/>
  <c r="C85" i="44"/>
  <c r="E78" i="44"/>
  <c r="C78" i="44"/>
  <c r="E77" i="44"/>
  <c r="C77" i="44"/>
  <c r="K72" i="44"/>
  <c r="K73" i="44"/>
  <c r="I73" i="44"/>
  <c r="I72" i="44"/>
  <c r="E73" i="44"/>
  <c r="C73" i="44"/>
  <c r="E72" i="44"/>
  <c r="C72" i="44"/>
  <c r="K68" i="44"/>
  <c r="I68" i="44"/>
  <c r="K67" i="44"/>
  <c r="I67" i="44"/>
  <c r="E68" i="44"/>
  <c r="C68" i="44"/>
  <c r="E67" i="44"/>
  <c r="C67" i="44"/>
  <c r="I13" i="44"/>
  <c r="I12" i="44"/>
  <c r="I11" i="44"/>
  <c r="I10" i="44"/>
  <c r="I9" i="44"/>
  <c r="I8" i="44"/>
  <c r="I7" i="44"/>
  <c r="I6" i="44"/>
  <c r="I5" i="44"/>
  <c r="I4" i="44"/>
  <c r="D92" i="19"/>
  <c r="B92" i="19"/>
  <c r="H88" i="19"/>
  <c r="H87" i="19"/>
  <c r="J88" i="19"/>
  <c r="J87" i="19"/>
  <c r="B88" i="19"/>
  <c r="D87" i="19"/>
  <c r="B87" i="19"/>
  <c r="D88" i="19"/>
  <c r="J83" i="19"/>
  <c r="H82" i="19"/>
  <c r="H83" i="19"/>
  <c r="J82" i="19"/>
  <c r="D83" i="19"/>
  <c r="B82" i="19"/>
  <c r="B83" i="19"/>
  <c r="D82" i="19"/>
  <c r="H78" i="19"/>
  <c r="J77" i="19"/>
  <c r="H77" i="19"/>
  <c r="J78" i="19"/>
  <c r="B78" i="19"/>
  <c r="B77" i="19"/>
  <c r="D78" i="19"/>
  <c r="D77" i="19"/>
  <c r="J73" i="19"/>
  <c r="H73" i="19"/>
  <c r="J72" i="19"/>
  <c r="H72" i="19"/>
  <c r="B73" i="19"/>
  <c r="D72" i="19"/>
  <c r="D73" i="19"/>
  <c r="B72" i="19"/>
  <c r="J68" i="19"/>
  <c r="H68" i="19"/>
  <c r="J67" i="19"/>
  <c r="H67" i="19"/>
  <c r="D67" i="19"/>
  <c r="B67" i="19"/>
  <c r="D68" i="19"/>
  <c r="B68" i="19"/>
  <c r="J54" i="19"/>
  <c r="H54" i="19"/>
  <c r="J55" i="19"/>
  <c r="H55" i="19"/>
  <c r="D54" i="19"/>
  <c r="B54" i="19"/>
  <c r="D55" i="19"/>
  <c r="B55" i="19"/>
  <c r="J50" i="19"/>
  <c r="H50" i="19"/>
  <c r="J49" i="19"/>
  <c r="H49" i="19"/>
  <c r="D49" i="19"/>
  <c r="B49" i="19"/>
  <c r="D50" i="19"/>
  <c r="B50" i="19"/>
  <c r="J45" i="19"/>
  <c r="H45" i="19"/>
  <c r="H44" i="19"/>
  <c r="J44" i="19"/>
  <c r="B45" i="19"/>
  <c r="D44" i="19"/>
  <c r="D45" i="19"/>
  <c r="B44" i="19"/>
  <c r="J40" i="19"/>
  <c r="H40" i="19"/>
  <c r="H39" i="19"/>
  <c r="J39" i="19"/>
  <c r="D39" i="19"/>
  <c r="B39" i="19"/>
  <c r="D40" i="19"/>
  <c r="B40" i="19"/>
  <c r="J35" i="19"/>
  <c r="H35" i="19"/>
  <c r="H34" i="19"/>
  <c r="J34" i="19"/>
  <c r="B35" i="19"/>
  <c r="D34" i="19"/>
  <c r="D35" i="19"/>
  <c r="B34" i="19"/>
  <c r="E92" i="19"/>
  <c r="C92" i="19"/>
  <c r="K88" i="19"/>
  <c r="K87" i="19"/>
  <c r="I88" i="19"/>
  <c r="I87" i="19"/>
  <c r="E88" i="19"/>
  <c r="E87" i="19"/>
  <c r="C88" i="19"/>
  <c r="C87" i="19"/>
  <c r="K83" i="19"/>
  <c r="K82" i="19"/>
  <c r="I83" i="19"/>
  <c r="I82" i="19"/>
  <c r="E83" i="19"/>
  <c r="E82" i="19"/>
  <c r="C83" i="19"/>
  <c r="C82" i="19"/>
  <c r="K78" i="19"/>
  <c r="K77" i="19"/>
  <c r="I78" i="19"/>
  <c r="I77" i="19"/>
  <c r="E78" i="19"/>
  <c r="E77" i="19"/>
  <c r="C78" i="19"/>
  <c r="C77" i="19"/>
  <c r="K73" i="19"/>
  <c r="K72" i="19"/>
  <c r="I73" i="19"/>
  <c r="I72" i="19"/>
  <c r="E73" i="19"/>
  <c r="E72" i="19"/>
  <c r="C73" i="19"/>
  <c r="C72" i="19"/>
  <c r="K68" i="19"/>
  <c r="K67" i="19"/>
  <c r="I68" i="19"/>
  <c r="I67" i="19"/>
  <c r="C67" i="19"/>
  <c r="E68" i="19"/>
  <c r="E67" i="19"/>
  <c r="C68" i="19"/>
  <c r="K55" i="19"/>
  <c r="K54" i="19"/>
  <c r="I55" i="19"/>
  <c r="I54" i="19"/>
  <c r="E55" i="19"/>
  <c r="E54" i="19"/>
  <c r="C55" i="19"/>
  <c r="C54" i="19"/>
  <c r="K50" i="19"/>
  <c r="K49" i="19"/>
  <c r="I50" i="19"/>
  <c r="I49" i="19"/>
  <c r="E49" i="19"/>
  <c r="E50" i="19"/>
  <c r="C50" i="19"/>
  <c r="C49" i="19"/>
  <c r="K45" i="19"/>
  <c r="K44" i="19"/>
  <c r="I45" i="19"/>
  <c r="I44" i="19"/>
  <c r="E45" i="19"/>
  <c r="E44" i="19"/>
  <c r="C45" i="19"/>
  <c r="C44" i="19"/>
  <c r="K40" i="19"/>
  <c r="K39" i="19"/>
  <c r="I40" i="19"/>
  <c r="I39" i="19"/>
  <c r="E40" i="19"/>
  <c r="E39" i="19"/>
  <c r="C40" i="19"/>
  <c r="C39" i="19"/>
  <c r="K35" i="19"/>
  <c r="K34" i="19"/>
  <c r="I35" i="19"/>
  <c r="I34" i="19"/>
  <c r="E35" i="19"/>
  <c r="E34" i="19"/>
  <c r="C35" i="19"/>
  <c r="C34" i="19"/>
  <c r="I29" i="19"/>
  <c r="J30" i="19"/>
  <c r="J29" i="19"/>
  <c r="H30" i="19"/>
  <c r="H29" i="19"/>
  <c r="K30" i="19"/>
  <c r="K29" i="19"/>
  <c r="I30" i="19"/>
  <c r="K28" i="19"/>
  <c r="D30" i="19"/>
  <c r="D29" i="19"/>
  <c r="B30" i="19"/>
  <c r="B29" i="19"/>
  <c r="E30" i="19"/>
  <c r="F7" i="19" s="1"/>
  <c r="E29" i="19"/>
  <c r="C29" i="19"/>
  <c r="E13" i="19" s="1"/>
  <c r="C30" i="19"/>
  <c r="K22" i="19"/>
  <c r="I22" i="19"/>
  <c r="I21" i="19"/>
  <c r="K21" i="19"/>
  <c r="K20" i="19"/>
  <c r="I20" i="19"/>
  <c r="I19" i="19"/>
  <c r="K19" i="19"/>
  <c r="K18" i="19"/>
  <c r="I18" i="19"/>
  <c r="I13" i="19"/>
  <c r="I12" i="19"/>
  <c r="I11" i="19"/>
  <c r="I10" i="19"/>
  <c r="I9" i="19"/>
  <c r="I8" i="19"/>
  <c r="I7" i="19"/>
  <c r="I6" i="19"/>
  <c r="I5" i="19"/>
  <c r="I4" i="19"/>
  <c r="B69" i="20"/>
  <c r="B68" i="20"/>
  <c r="B67" i="20"/>
  <c r="D67" i="20"/>
  <c r="D69" i="20"/>
  <c r="D68" i="20"/>
  <c r="H57" i="20"/>
  <c r="H56" i="20"/>
  <c r="H55" i="20"/>
  <c r="J57" i="20"/>
  <c r="J56" i="20"/>
  <c r="J55" i="20"/>
  <c r="D57" i="20"/>
  <c r="B56" i="20"/>
  <c r="B57" i="20"/>
  <c r="D56" i="20"/>
  <c r="D55" i="20"/>
  <c r="B55" i="20"/>
  <c r="H51" i="20"/>
  <c r="J50" i="20"/>
  <c r="J51" i="20"/>
  <c r="H50" i="20"/>
  <c r="J49" i="20"/>
  <c r="H49" i="20"/>
  <c r="B51" i="20"/>
  <c r="B50" i="20"/>
  <c r="B49" i="20"/>
  <c r="D51" i="20"/>
  <c r="D50" i="20"/>
  <c r="D49" i="20"/>
  <c r="J45" i="20"/>
  <c r="H45" i="20"/>
  <c r="J43" i="20"/>
  <c r="H43" i="20"/>
  <c r="J44" i="20"/>
  <c r="H44" i="20"/>
  <c r="D45" i="20"/>
  <c r="B44" i="20"/>
  <c r="B43" i="20"/>
  <c r="D43" i="20"/>
  <c r="D44" i="20"/>
  <c r="B45" i="20"/>
  <c r="E67" i="20"/>
  <c r="E68" i="20"/>
  <c r="E69" i="20"/>
  <c r="C67" i="20"/>
  <c r="C68" i="20"/>
  <c r="C69" i="20"/>
  <c r="K57" i="20"/>
  <c r="K56" i="20"/>
  <c r="K55" i="20"/>
  <c r="I57" i="20"/>
  <c r="I56" i="20"/>
  <c r="I55" i="20"/>
  <c r="E57" i="20"/>
  <c r="E55" i="20"/>
  <c r="E56" i="20"/>
  <c r="C57" i="20"/>
  <c r="C55" i="20"/>
  <c r="C56" i="20"/>
  <c r="K51" i="20"/>
  <c r="K49" i="20"/>
  <c r="K50" i="20"/>
  <c r="I51" i="20"/>
  <c r="I49" i="20"/>
  <c r="I50" i="20"/>
  <c r="E51" i="20"/>
  <c r="E50" i="20"/>
  <c r="E49" i="20"/>
  <c r="C51" i="20"/>
  <c r="C50" i="20"/>
  <c r="C49" i="20"/>
  <c r="K43" i="20"/>
  <c r="K44" i="20"/>
  <c r="K45" i="20"/>
  <c r="I43" i="20"/>
  <c r="I44" i="20"/>
  <c r="I45" i="20"/>
  <c r="E45" i="20"/>
  <c r="E44" i="20"/>
  <c r="E43" i="20"/>
  <c r="C45" i="20"/>
  <c r="C44" i="20"/>
  <c r="C43" i="20"/>
  <c r="H38" i="20"/>
  <c r="J37" i="20"/>
  <c r="J39" i="20"/>
  <c r="J38" i="20"/>
  <c r="H39" i="20"/>
  <c r="H37" i="20"/>
  <c r="K39" i="20"/>
  <c r="K38" i="20"/>
  <c r="K37" i="20"/>
  <c r="I39" i="20"/>
  <c r="I38" i="20"/>
  <c r="I37" i="20"/>
  <c r="D38" i="20"/>
  <c r="B38" i="20"/>
  <c r="B39" i="20"/>
  <c r="D37" i="20"/>
  <c r="B37" i="20"/>
  <c r="D39" i="20"/>
  <c r="E37" i="20"/>
  <c r="E38" i="20"/>
  <c r="E39" i="20"/>
  <c r="C37" i="20"/>
  <c r="C38" i="20"/>
  <c r="C39" i="20"/>
  <c r="J31" i="20"/>
  <c r="J33" i="20"/>
  <c r="J32" i="20"/>
  <c r="H31" i="20"/>
  <c r="H33" i="20"/>
  <c r="H32" i="20"/>
  <c r="K31" i="20"/>
  <c r="K33" i="20"/>
  <c r="K32" i="20"/>
  <c r="I31" i="20"/>
  <c r="I33" i="20"/>
  <c r="I32" i="20"/>
  <c r="D31" i="20"/>
  <c r="D32" i="20"/>
  <c r="D33" i="20"/>
  <c r="B31" i="20"/>
  <c r="B32" i="20"/>
  <c r="B33" i="20"/>
  <c r="E31" i="20"/>
  <c r="E32" i="20"/>
  <c r="E33" i="20"/>
  <c r="C31" i="20"/>
  <c r="C32" i="20"/>
  <c r="C33" i="20"/>
  <c r="J25" i="20"/>
  <c r="J26" i="20"/>
  <c r="J27" i="20"/>
  <c r="H25" i="20"/>
  <c r="H26" i="20"/>
  <c r="H27" i="20"/>
  <c r="K25" i="20"/>
  <c r="K26" i="20"/>
  <c r="K27" i="20"/>
  <c r="I25" i="20"/>
  <c r="I26" i="20"/>
  <c r="I27" i="20"/>
  <c r="D27" i="20"/>
  <c r="D26" i="20"/>
  <c r="D25" i="20"/>
  <c r="B27" i="20"/>
  <c r="B26" i="20"/>
  <c r="B25" i="20"/>
  <c r="E27" i="20"/>
  <c r="E26" i="20"/>
  <c r="E25" i="20"/>
  <c r="C27" i="20"/>
  <c r="C26" i="20"/>
  <c r="C25" i="20"/>
  <c r="J19" i="20"/>
  <c r="J20" i="20"/>
  <c r="J21" i="20"/>
  <c r="H21" i="20"/>
  <c r="H19" i="20"/>
  <c r="H20" i="20"/>
  <c r="K21" i="20"/>
  <c r="K19" i="20"/>
  <c r="K20" i="20"/>
  <c r="I21" i="20"/>
  <c r="I19" i="20"/>
  <c r="I20" i="20"/>
  <c r="D21" i="20"/>
  <c r="D20" i="20"/>
  <c r="D19" i="20"/>
  <c r="E21" i="20"/>
  <c r="E20" i="20"/>
  <c r="E19" i="20"/>
  <c r="C21" i="20"/>
  <c r="C20" i="20"/>
  <c r="C19" i="20"/>
  <c r="E4" i="20" s="1"/>
  <c r="B21" i="20"/>
  <c r="B20" i="20"/>
  <c r="B19" i="20"/>
  <c r="K70" i="20"/>
  <c r="I70" i="20"/>
  <c r="I69" i="20"/>
  <c r="K69" i="20"/>
  <c r="K68" i="20"/>
  <c r="I68" i="20"/>
  <c r="I67" i="20"/>
  <c r="K67" i="20"/>
  <c r="K66" i="20"/>
  <c r="I66" i="20"/>
  <c r="I13" i="20"/>
  <c r="I12" i="20"/>
  <c r="I11" i="20"/>
  <c r="I10" i="20"/>
  <c r="I9" i="20"/>
  <c r="I8" i="20"/>
  <c r="I7" i="20"/>
  <c r="I6" i="20"/>
  <c r="I5" i="20"/>
  <c r="I4" i="20"/>
  <c r="D92" i="21"/>
  <c r="B92" i="21"/>
  <c r="D91" i="21"/>
  <c r="B91" i="21"/>
  <c r="J86" i="21"/>
  <c r="H86" i="21"/>
  <c r="B86" i="21"/>
  <c r="D86" i="21"/>
  <c r="B87" i="21"/>
  <c r="J87" i="21"/>
  <c r="H87" i="21"/>
  <c r="D87" i="21"/>
  <c r="E57" i="21"/>
  <c r="E56" i="21"/>
  <c r="E55" i="21"/>
  <c r="E54" i="21"/>
  <c r="E50" i="21"/>
  <c r="E49" i="21"/>
  <c r="E48" i="21"/>
  <c r="E47" i="21"/>
  <c r="E43" i="21"/>
  <c r="E42" i="21"/>
  <c r="E41" i="21"/>
  <c r="E40" i="21"/>
  <c r="E36" i="21"/>
  <c r="E35" i="21"/>
  <c r="E34" i="21"/>
  <c r="E33" i="21"/>
  <c r="E29" i="21"/>
  <c r="E28" i="21"/>
  <c r="E27" i="21"/>
  <c r="E26" i="21"/>
  <c r="E22" i="21"/>
  <c r="E21" i="21"/>
  <c r="E20" i="21"/>
  <c r="E19" i="21"/>
  <c r="K19" i="21"/>
  <c r="K20" i="21"/>
  <c r="K21" i="21"/>
  <c r="K22" i="21"/>
  <c r="K26" i="21"/>
  <c r="K27" i="21"/>
  <c r="K28" i="21"/>
  <c r="K29" i="21"/>
  <c r="K33" i="21"/>
  <c r="K34" i="21"/>
  <c r="K35" i="21"/>
  <c r="K36" i="21"/>
  <c r="K40" i="21"/>
  <c r="K41" i="21"/>
  <c r="K42" i="21"/>
  <c r="K43" i="21"/>
  <c r="K47" i="21"/>
  <c r="K48" i="21"/>
  <c r="K49" i="21"/>
  <c r="K50" i="21"/>
  <c r="K54" i="21"/>
  <c r="C57" i="21"/>
  <c r="C56" i="21"/>
  <c r="C55" i="21"/>
  <c r="C54" i="21"/>
  <c r="C50" i="21"/>
  <c r="C49" i="21"/>
  <c r="C48" i="21"/>
  <c r="C47" i="21"/>
  <c r="C43" i="21"/>
  <c r="C42" i="21"/>
  <c r="C41" i="21"/>
  <c r="C40" i="21"/>
  <c r="C36" i="21"/>
  <c r="C35" i="21"/>
  <c r="C34" i="21"/>
  <c r="C33" i="21"/>
  <c r="C29" i="21"/>
  <c r="C28" i="21"/>
  <c r="C27" i="21"/>
  <c r="C26" i="21"/>
  <c r="C22" i="21"/>
  <c r="C21" i="21"/>
  <c r="E9" i="21" s="1"/>
  <c r="C20" i="21"/>
  <c r="C19" i="21"/>
  <c r="I19" i="21"/>
  <c r="I20" i="21"/>
  <c r="I21" i="21"/>
  <c r="I22" i="21"/>
  <c r="I26" i="21"/>
  <c r="I27" i="21"/>
  <c r="I28" i="21"/>
  <c r="I29" i="21"/>
  <c r="I33" i="21"/>
  <c r="I34" i="21"/>
  <c r="I35" i="21"/>
  <c r="I36" i="21"/>
  <c r="I40" i="21"/>
  <c r="I41" i="21"/>
  <c r="I42" i="21"/>
  <c r="I43" i="21"/>
  <c r="I47" i="21"/>
  <c r="I48" i="21"/>
  <c r="I49" i="21"/>
  <c r="I50" i="21"/>
  <c r="I54" i="21"/>
  <c r="J40" i="21"/>
  <c r="H40" i="21"/>
  <c r="D41" i="21"/>
  <c r="B41" i="21"/>
  <c r="B40" i="21"/>
  <c r="D40" i="21"/>
  <c r="D26" i="21"/>
  <c r="B26" i="21"/>
  <c r="J54" i="21"/>
  <c r="H54" i="21"/>
  <c r="D55" i="21"/>
  <c r="D57" i="21"/>
  <c r="B57" i="21"/>
  <c r="D56" i="21"/>
  <c r="B56" i="21"/>
  <c r="B55" i="21"/>
  <c r="D54" i="21"/>
  <c r="B54" i="21"/>
  <c r="H48" i="21"/>
  <c r="H47" i="21"/>
  <c r="J50" i="21"/>
  <c r="J47" i="21"/>
  <c r="J49" i="21"/>
  <c r="H50" i="21"/>
  <c r="H49" i="21"/>
  <c r="J48" i="21"/>
  <c r="B48" i="21"/>
  <c r="B47" i="21"/>
  <c r="D49" i="21"/>
  <c r="D48" i="21"/>
  <c r="B49" i="21"/>
  <c r="D47" i="21"/>
  <c r="D50" i="21"/>
  <c r="B50" i="21"/>
  <c r="H43" i="21"/>
  <c r="H42" i="21"/>
  <c r="J41" i="21"/>
  <c r="H41" i="21"/>
  <c r="J42" i="21"/>
  <c r="J43" i="21"/>
  <c r="B43" i="21"/>
  <c r="B42" i="21"/>
  <c r="D43" i="21"/>
  <c r="D42" i="21"/>
  <c r="J36" i="21"/>
  <c r="H35" i="21"/>
  <c r="H36" i="21"/>
  <c r="J35" i="21"/>
  <c r="J34" i="21"/>
  <c r="H34" i="21"/>
  <c r="J33" i="21"/>
  <c r="H33" i="21"/>
  <c r="B36" i="21"/>
  <c r="D35" i="21"/>
  <c r="D34" i="21"/>
  <c r="B34" i="21"/>
  <c r="B35" i="21"/>
  <c r="D33" i="21"/>
  <c r="B33" i="21"/>
  <c r="D36" i="21"/>
  <c r="J29" i="21"/>
  <c r="H27" i="21"/>
  <c r="H29" i="21"/>
  <c r="J28" i="21"/>
  <c r="H28" i="21"/>
  <c r="J27" i="21"/>
  <c r="J26" i="21"/>
  <c r="H26" i="21"/>
  <c r="B29" i="21"/>
  <c r="D28" i="21"/>
  <c r="D29" i="21"/>
  <c r="B28" i="21"/>
  <c r="D27" i="21"/>
  <c r="B27" i="21"/>
  <c r="H22" i="21"/>
  <c r="J19" i="21"/>
  <c r="J22" i="21"/>
  <c r="J21" i="21"/>
  <c r="H21" i="21"/>
  <c r="J20" i="21"/>
  <c r="H20" i="21"/>
  <c r="H19" i="21"/>
  <c r="E71" i="21"/>
  <c r="C71" i="21"/>
  <c r="C70" i="21"/>
  <c r="E70" i="21"/>
  <c r="E69" i="21"/>
  <c r="C69" i="21"/>
  <c r="C68" i="21"/>
  <c r="E68" i="21"/>
  <c r="E67" i="21"/>
  <c r="C67" i="21"/>
  <c r="D22" i="21"/>
  <c r="D21" i="21"/>
  <c r="B21" i="21"/>
  <c r="D20" i="21"/>
  <c r="B20" i="21"/>
  <c r="B19" i="21"/>
  <c r="B22" i="21"/>
  <c r="D19" i="21"/>
  <c r="I10" i="21"/>
  <c r="C91" i="21"/>
  <c r="K86" i="21"/>
  <c r="C86" i="21"/>
  <c r="E91" i="21"/>
  <c r="I86" i="21"/>
  <c r="E86" i="21"/>
  <c r="C92" i="21"/>
  <c r="C87" i="21"/>
  <c r="K87" i="21"/>
  <c r="E92" i="21"/>
  <c r="I87" i="21"/>
  <c r="E87" i="21"/>
  <c r="I13" i="21"/>
  <c r="I12" i="21"/>
  <c r="I11" i="21"/>
  <c r="I9" i="21"/>
  <c r="I8" i="21"/>
  <c r="I7" i="21"/>
  <c r="I6" i="21"/>
  <c r="I5" i="21"/>
  <c r="I4" i="21"/>
  <c r="C43" i="283"/>
  <c r="K54" i="283"/>
  <c r="I54" i="283"/>
  <c r="E55" i="283"/>
  <c r="I48" i="283"/>
  <c r="I47" i="283"/>
  <c r="C48" i="283"/>
  <c r="C47" i="283"/>
  <c r="I43" i="283"/>
  <c r="K40" i="283"/>
  <c r="C41" i="283"/>
  <c r="K36" i="283"/>
  <c r="I35" i="283"/>
  <c r="E35" i="283"/>
  <c r="C36" i="283"/>
  <c r="K29" i="283"/>
  <c r="I27" i="283"/>
  <c r="C29" i="283"/>
  <c r="E28" i="283"/>
  <c r="J54" i="283"/>
  <c r="H54" i="283"/>
  <c r="D57" i="283"/>
  <c r="D56" i="283"/>
  <c r="D55" i="283"/>
  <c r="D54" i="283"/>
  <c r="B57" i="283"/>
  <c r="B56" i="283"/>
  <c r="B55" i="283"/>
  <c r="B54" i="283"/>
  <c r="E57" i="283"/>
  <c r="E56" i="283"/>
  <c r="E54" i="283"/>
  <c r="C57" i="283"/>
  <c r="C56" i="283"/>
  <c r="C55" i="283"/>
  <c r="C54" i="283"/>
  <c r="J50" i="283"/>
  <c r="J49" i="283"/>
  <c r="J48" i="283"/>
  <c r="J47" i="283"/>
  <c r="H50" i="283"/>
  <c r="H49" i="283"/>
  <c r="H48" i="283"/>
  <c r="H47" i="283"/>
  <c r="K50" i="283"/>
  <c r="K49" i="283"/>
  <c r="K48" i="283"/>
  <c r="K47" i="283"/>
  <c r="I50" i="283"/>
  <c r="I49" i="283"/>
  <c r="D50" i="283"/>
  <c r="D49" i="283"/>
  <c r="D48" i="283"/>
  <c r="D47" i="283"/>
  <c r="B50" i="283"/>
  <c r="B49" i="283"/>
  <c r="B48" i="283"/>
  <c r="B47" i="283"/>
  <c r="E50" i="283"/>
  <c r="E49" i="283"/>
  <c r="E48" i="283"/>
  <c r="E47" i="283"/>
  <c r="C50" i="283"/>
  <c r="C49" i="283"/>
  <c r="J41" i="283"/>
  <c r="H42" i="283"/>
  <c r="J43" i="283"/>
  <c r="J42" i="283"/>
  <c r="J40" i="283"/>
  <c r="H43" i="283"/>
  <c r="H41" i="283"/>
  <c r="H40" i="283"/>
  <c r="K43" i="283"/>
  <c r="K42" i="283"/>
  <c r="K41" i="283"/>
  <c r="I42" i="283"/>
  <c r="I41" i="283"/>
  <c r="I40" i="283"/>
  <c r="D43" i="283"/>
  <c r="D42" i="283"/>
  <c r="D41" i="283"/>
  <c r="D40" i="283"/>
  <c r="B43" i="283"/>
  <c r="B42" i="283"/>
  <c r="B41" i="283"/>
  <c r="B40" i="283"/>
  <c r="E43" i="283"/>
  <c r="E42" i="283"/>
  <c r="E41" i="283"/>
  <c r="E40" i="283"/>
  <c r="C42" i="283"/>
  <c r="C40" i="283"/>
  <c r="J36" i="283"/>
  <c r="J35" i="283"/>
  <c r="J34" i="283"/>
  <c r="J33" i="283"/>
  <c r="H36" i="283"/>
  <c r="H35" i="283"/>
  <c r="H34" i="283"/>
  <c r="H33" i="283"/>
  <c r="K35" i="283"/>
  <c r="K34" i="283"/>
  <c r="K33" i="283"/>
  <c r="I36" i="283"/>
  <c r="I34" i="283"/>
  <c r="I33" i="283"/>
  <c r="D36" i="283"/>
  <c r="D35" i="283"/>
  <c r="D34" i="283"/>
  <c r="D33" i="283"/>
  <c r="B36" i="283"/>
  <c r="B35" i="283"/>
  <c r="B34" i="283"/>
  <c r="B33" i="283"/>
  <c r="E36" i="283"/>
  <c r="E34" i="283"/>
  <c r="E33" i="283"/>
  <c r="C35" i="283"/>
  <c r="C34" i="283"/>
  <c r="C33" i="283"/>
  <c r="J29" i="283"/>
  <c r="J28" i="283"/>
  <c r="J27" i="283"/>
  <c r="J26" i="283"/>
  <c r="H29" i="283"/>
  <c r="H28" i="283"/>
  <c r="H27" i="283"/>
  <c r="H26" i="283"/>
  <c r="K28" i="283"/>
  <c r="K27" i="283"/>
  <c r="K26" i="283"/>
  <c r="I29" i="283"/>
  <c r="I28" i="283"/>
  <c r="I26" i="283"/>
  <c r="D29" i="283"/>
  <c r="D28" i="283"/>
  <c r="D27" i="283"/>
  <c r="D26" i="283"/>
  <c r="B29" i="283"/>
  <c r="B28" i="283"/>
  <c r="B27" i="283"/>
  <c r="B26" i="283"/>
  <c r="E29" i="283"/>
  <c r="E27" i="283"/>
  <c r="E26" i="283"/>
  <c r="C28" i="283"/>
  <c r="C27" i="283"/>
  <c r="C26" i="283"/>
  <c r="H22" i="283"/>
  <c r="J22" i="283"/>
  <c r="J21" i="283"/>
  <c r="J20" i="283"/>
  <c r="J19" i="283"/>
  <c r="H21" i="283"/>
  <c r="H20" i="283"/>
  <c r="H19" i="283"/>
  <c r="E92" i="283"/>
  <c r="D92" i="283"/>
  <c r="C92" i="283"/>
  <c r="B92" i="283"/>
  <c r="E91" i="283"/>
  <c r="D91" i="283"/>
  <c r="C91" i="283"/>
  <c r="B91" i="283"/>
  <c r="K87" i="283"/>
  <c r="J87" i="283"/>
  <c r="I87" i="283"/>
  <c r="H87" i="283"/>
  <c r="E87" i="283"/>
  <c r="D87" i="283"/>
  <c r="C87" i="283"/>
  <c r="B87" i="283"/>
  <c r="K86" i="283"/>
  <c r="J86" i="283"/>
  <c r="I86" i="283"/>
  <c r="H86" i="283"/>
  <c r="E86" i="283"/>
  <c r="D86" i="283"/>
  <c r="C86" i="283"/>
  <c r="B86" i="283"/>
  <c r="E71" i="283"/>
  <c r="C71" i="283"/>
  <c r="E70" i="283"/>
  <c r="C70" i="283"/>
  <c r="E69" i="283"/>
  <c r="C69" i="283"/>
  <c r="E68" i="283"/>
  <c r="C68" i="283"/>
  <c r="E67" i="283"/>
  <c r="C67" i="283"/>
  <c r="K22" i="283"/>
  <c r="I22" i="283"/>
  <c r="E22" i="283"/>
  <c r="D22" i="283"/>
  <c r="C22" i="283"/>
  <c r="B22" i="283"/>
  <c r="K21" i="283"/>
  <c r="I21" i="283"/>
  <c r="E21" i="283"/>
  <c r="D21" i="283"/>
  <c r="C21" i="283"/>
  <c r="B21" i="283"/>
  <c r="K20" i="283"/>
  <c r="I20" i="283"/>
  <c r="E20" i="283"/>
  <c r="D20" i="283"/>
  <c r="C20" i="283"/>
  <c r="B20" i="283"/>
  <c r="K19" i="283"/>
  <c r="I19" i="283"/>
  <c r="E19" i="283"/>
  <c r="D19" i="283"/>
  <c r="C19" i="283"/>
  <c r="E12" i="283" s="1"/>
  <c r="B19" i="283"/>
  <c r="I13" i="283"/>
  <c r="I12" i="283"/>
  <c r="I11" i="283"/>
  <c r="I10" i="283"/>
  <c r="I9" i="283"/>
  <c r="I8" i="283"/>
  <c r="I7" i="283"/>
  <c r="I6" i="283"/>
  <c r="I5" i="283"/>
  <c r="I4" i="283"/>
  <c r="C152" i="130"/>
  <c r="E152" i="130"/>
  <c r="K147" i="130"/>
  <c r="C147" i="130"/>
  <c r="E147" i="130"/>
  <c r="I147" i="130"/>
  <c r="E153" i="130"/>
  <c r="C153" i="130"/>
  <c r="K148" i="130"/>
  <c r="C148" i="130"/>
  <c r="I148" i="130"/>
  <c r="E148" i="130"/>
  <c r="I54" i="130"/>
  <c r="K54" i="130"/>
  <c r="E57" i="130"/>
  <c r="C57" i="130"/>
  <c r="E56" i="130"/>
  <c r="C56" i="130"/>
  <c r="E55" i="130"/>
  <c r="C55" i="130"/>
  <c r="E54" i="130"/>
  <c r="C54" i="130"/>
  <c r="L54" i="130"/>
  <c r="J54" i="130"/>
  <c r="F57" i="130"/>
  <c r="F56" i="130"/>
  <c r="F55" i="130"/>
  <c r="F54" i="130"/>
  <c r="D57" i="130"/>
  <c r="D56" i="130"/>
  <c r="D55" i="130"/>
  <c r="D54" i="130"/>
  <c r="K48" i="130"/>
  <c r="K47" i="130"/>
  <c r="K50" i="130"/>
  <c r="K49" i="130"/>
  <c r="I50" i="130"/>
  <c r="I49" i="130"/>
  <c r="I48" i="130"/>
  <c r="I47" i="130"/>
  <c r="L50" i="130"/>
  <c r="L49" i="130"/>
  <c r="L48" i="130"/>
  <c r="L47" i="130"/>
  <c r="J50" i="130"/>
  <c r="J49" i="130"/>
  <c r="J48" i="130"/>
  <c r="J47" i="130"/>
  <c r="E48" i="130"/>
  <c r="E47" i="130"/>
  <c r="C50" i="130"/>
  <c r="E50" i="130"/>
  <c r="E49" i="130"/>
  <c r="C49" i="130"/>
  <c r="C48" i="130"/>
  <c r="C47" i="130"/>
  <c r="F50" i="130"/>
  <c r="F49" i="130"/>
  <c r="F48" i="130"/>
  <c r="F47" i="130"/>
  <c r="D50" i="130"/>
  <c r="D49" i="130"/>
  <c r="D48" i="130"/>
  <c r="D47" i="130"/>
  <c r="K43" i="130"/>
  <c r="I43" i="130"/>
  <c r="K42" i="130"/>
  <c r="I42" i="130"/>
  <c r="K41" i="130"/>
  <c r="I41" i="130"/>
  <c r="K40" i="130"/>
  <c r="I40" i="130"/>
  <c r="L43" i="130"/>
  <c r="L42" i="130"/>
  <c r="L41" i="130"/>
  <c r="L40" i="130"/>
  <c r="J43" i="130"/>
  <c r="J42" i="130"/>
  <c r="J41" i="130"/>
  <c r="J40" i="130"/>
  <c r="E43" i="130"/>
  <c r="C43" i="130"/>
  <c r="E42" i="130"/>
  <c r="C42" i="130"/>
  <c r="E41" i="130"/>
  <c r="C41" i="130"/>
  <c r="E40" i="130"/>
  <c r="C40" i="130"/>
  <c r="F41" i="130"/>
  <c r="D41" i="130"/>
  <c r="F40" i="130"/>
  <c r="D40" i="130"/>
  <c r="F43" i="130"/>
  <c r="F42" i="130"/>
  <c r="D43" i="130"/>
  <c r="D42" i="130"/>
  <c r="K36" i="130"/>
  <c r="I35" i="130"/>
  <c r="K34" i="130"/>
  <c r="I34" i="130"/>
  <c r="K33" i="130"/>
  <c r="I33" i="130"/>
  <c r="K35" i="130"/>
  <c r="I36" i="130"/>
  <c r="L36" i="130"/>
  <c r="L35" i="130"/>
  <c r="L34" i="130"/>
  <c r="L33" i="130"/>
  <c r="J36" i="130"/>
  <c r="J35" i="130"/>
  <c r="J34" i="130"/>
  <c r="J33" i="130"/>
  <c r="E36" i="130"/>
  <c r="C36" i="130"/>
  <c r="E35" i="130"/>
  <c r="C35" i="130"/>
  <c r="E34" i="130"/>
  <c r="C34" i="130"/>
  <c r="E33" i="130"/>
  <c r="C33" i="130"/>
  <c r="F36" i="130"/>
  <c r="F35" i="130"/>
  <c r="F34" i="130"/>
  <c r="F33" i="130"/>
  <c r="D36" i="130"/>
  <c r="D35" i="130"/>
  <c r="D34" i="130"/>
  <c r="D33" i="130"/>
  <c r="K29" i="130"/>
  <c r="I29" i="130"/>
  <c r="K28" i="130"/>
  <c r="I28" i="130"/>
  <c r="K27" i="130"/>
  <c r="I27" i="130"/>
  <c r="K26" i="130"/>
  <c r="I26" i="130"/>
  <c r="L29" i="130"/>
  <c r="L28" i="130"/>
  <c r="L27" i="130"/>
  <c r="L26" i="130"/>
  <c r="J29" i="130"/>
  <c r="J28" i="130"/>
  <c r="J27" i="130"/>
  <c r="J26" i="130"/>
  <c r="E29" i="130"/>
  <c r="C29" i="130"/>
  <c r="E28" i="130"/>
  <c r="C28" i="130"/>
  <c r="E27" i="130"/>
  <c r="C27" i="130"/>
  <c r="E26" i="130"/>
  <c r="C26" i="130"/>
  <c r="F29" i="130"/>
  <c r="D29" i="130"/>
  <c r="F28" i="130"/>
  <c r="D28" i="130"/>
  <c r="F27" i="130"/>
  <c r="D27" i="130"/>
  <c r="F26" i="130"/>
  <c r="D26" i="130"/>
  <c r="K22" i="130"/>
  <c r="K21" i="130"/>
  <c r="K20" i="130"/>
  <c r="K19" i="130"/>
  <c r="I22" i="130"/>
  <c r="I21" i="130"/>
  <c r="I20" i="130"/>
  <c r="I19" i="130"/>
  <c r="L22" i="130"/>
  <c r="L21" i="130"/>
  <c r="L20" i="130"/>
  <c r="L19" i="130"/>
  <c r="J22" i="130"/>
  <c r="J21" i="130"/>
  <c r="J20" i="130"/>
  <c r="J19" i="130"/>
  <c r="E22" i="130"/>
  <c r="E21" i="130"/>
  <c r="E20" i="130"/>
  <c r="E19" i="130"/>
  <c r="C22" i="130"/>
  <c r="C21" i="130"/>
  <c r="C20" i="130"/>
  <c r="C19" i="130"/>
  <c r="F22" i="130"/>
  <c r="F21" i="130"/>
  <c r="F20" i="130"/>
  <c r="F19" i="130"/>
  <c r="D22" i="130"/>
  <c r="D21" i="130"/>
  <c r="D20" i="130"/>
  <c r="D19" i="130"/>
  <c r="K113" i="130"/>
  <c r="I113" i="130"/>
  <c r="E116" i="130"/>
  <c r="C116" i="130"/>
  <c r="E115" i="130"/>
  <c r="C115" i="130"/>
  <c r="C114" i="130"/>
  <c r="E113" i="130"/>
  <c r="C113" i="130"/>
  <c r="E114" i="130"/>
  <c r="K109" i="130"/>
  <c r="I109" i="130"/>
  <c r="K108" i="130"/>
  <c r="I108" i="130"/>
  <c r="K107" i="130"/>
  <c r="K106" i="130"/>
  <c r="I107" i="130"/>
  <c r="I106" i="130"/>
  <c r="C107" i="130"/>
  <c r="C106" i="130"/>
  <c r="E107" i="130"/>
  <c r="C108" i="130"/>
  <c r="E106" i="130"/>
  <c r="C109" i="130"/>
  <c r="E109" i="130"/>
  <c r="E108" i="130"/>
  <c r="K102" i="130"/>
  <c r="K101" i="130"/>
  <c r="K100" i="130"/>
  <c r="C102" i="130"/>
  <c r="C99" i="130"/>
  <c r="I102" i="130"/>
  <c r="I101" i="130"/>
  <c r="K99" i="130"/>
  <c r="I99" i="130"/>
  <c r="E102" i="130"/>
  <c r="I100" i="130"/>
  <c r="E101" i="130"/>
  <c r="C101" i="130"/>
  <c r="E100" i="130"/>
  <c r="C100" i="130"/>
  <c r="E99" i="130"/>
  <c r="D64" i="130"/>
  <c r="L113" i="130" s="1"/>
  <c r="D63" i="130"/>
  <c r="K95" i="130"/>
  <c r="K94" i="130"/>
  <c r="I95" i="130"/>
  <c r="I94" i="130"/>
  <c r="I92" i="130"/>
  <c r="C85" i="130"/>
  <c r="E85" i="130"/>
  <c r="D69" i="130"/>
  <c r="J107" i="130"/>
  <c r="D72" i="130"/>
  <c r="C95" i="130"/>
  <c r="K93" i="130"/>
  <c r="I93" i="130"/>
  <c r="K92" i="130"/>
  <c r="E94" i="130"/>
  <c r="E95" i="130"/>
  <c r="C94" i="130"/>
  <c r="E93" i="130"/>
  <c r="C93" i="130"/>
  <c r="E92" i="130"/>
  <c r="C92" i="130"/>
  <c r="K88" i="130"/>
  <c r="I86" i="130"/>
  <c r="I88" i="130"/>
  <c r="K87" i="130"/>
  <c r="I87" i="130"/>
  <c r="K86" i="130"/>
  <c r="K85" i="130"/>
  <c r="I85" i="130"/>
  <c r="D66" i="130"/>
  <c r="F116" i="130" s="1"/>
  <c r="D65" i="130"/>
  <c r="D67" i="130"/>
  <c r="F114" i="130"/>
  <c r="D71" i="130"/>
  <c r="D114" i="130" s="1"/>
  <c r="D70" i="130"/>
  <c r="D68" i="130"/>
  <c r="D113" i="130" s="1"/>
  <c r="J108" i="130"/>
  <c r="J106" i="130"/>
  <c r="J102" i="130"/>
  <c r="F101" i="130"/>
  <c r="D101" i="130"/>
  <c r="J100" i="130"/>
  <c r="J95" i="130"/>
  <c r="F94" i="130"/>
  <c r="F92" i="130"/>
  <c r="F88" i="130"/>
  <c r="E88" i="130"/>
  <c r="C88" i="130"/>
  <c r="E87" i="130"/>
  <c r="C87" i="130"/>
  <c r="J86" i="130"/>
  <c r="E86" i="130"/>
  <c r="C86" i="130"/>
  <c r="L85" i="130"/>
  <c r="K81" i="130"/>
  <c r="I81" i="130"/>
  <c r="E81" i="130"/>
  <c r="D81" i="130"/>
  <c r="C81" i="130"/>
  <c r="L80" i="130"/>
  <c r="K80" i="130"/>
  <c r="I80" i="130"/>
  <c r="E80" i="130"/>
  <c r="C80" i="130"/>
  <c r="L79" i="130"/>
  <c r="K79" i="130"/>
  <c r="I79" i="130"/>
  <c r="E79" i="130"/>
  <c r="C79" i="130"/>
  <c r="K78" i="130"/>
  <c r="I78" i="130"/>
  <c r="E78" i="130"/>
  <c r="C78" i="130"/>
  <c r="E65" i="130"/>
  <c r="E66" i="130"/>
  <c r="E67" i="130"/>
  <c r="E68" i="130"/>
  <c r="E69" i="130"/>
  <c r="E70" i="130"/>
  <c r="E71" i="130"/>
  <c r="E72" i="130"/>
  <c r="E64" i="130"/>
  <c r="E63" i="130"/>
  <c r="L128" i="130"/>
  <c r="J128" i="130"/>
  <c r="J127" i="130"/>
  <c r="L127" i="130"/>
  <c r="L126" i="130"/>
  <c r="J126" i="130"/>
  <c r="J125" i="130"/>
  <c r="L125" i="130"/>
  <c r="L124" i="130"/>
  <c r="J124" i="130"/>
  <c r="J4" i="130"/>
  <c r="J72" i="130"/>
  <c r="J71" i="130"/>
  <c r="J70" i="130"/>
  <c r="J69" i="130"/>
  <c r="J68" i="130"/>
  <c r="J67" i="130"/>
  <c r="J66" i="130"/>
  <c r="J65" i="130"/>
  <c r="J64" i="130"/>
  <c r="F153" i="130"/>
  <c r="D153" i="130"/>
  <c r="F152" i="130"/>
  <c r="D152" i="130"/>
  <c r="L148" i="130"/>
  <c r="J148" i="130"/>
  <c r="F148" i="130"/>
  <c r="D148" i="130"/>
  <c r="L147" i="130"/>
  <c r="J147" i="130"/>
  <c r="F147" i="130"/>
  <c r="D147" i="130"/>
  <c r="J13" i="130"/>
  <c r="J12" i="130"/>
  <c r="J11" i="130"/>
  <c r="J10" i="130"/>
  <c r="J9" i="130"/>
  <c r="J8" i="130"/>
  <c r="J7" i="130"/>
  <c r="J6" i="130"/>
  <c r="J5" i="130"/>
  <c r="I33" i="284"/>
  <c r="H103" i="284"/>
  <c r="J103" i="284"/>
  <c r="D104" i="284"/>
  <c r="B104" i="284"/>
  <c r="D103" i="284"/>
  <c r="B103" i="284"/>
  <c r="J99" i="284"/>
  <c r="H99" i="284"/>
  <c r="J98" i="284"/>
  <c r="H98" i="284"/>
  <c r="D99" i="284"/>
  <c r="D98" i="284"/>
  <c r="B98" i="284"/>
  <c r="B99" i="284"/>
  <c r="J94" i="284"/>
  <c r="H94" i="284"/>
  <c r="H93" i="284"/>
  <c r="J93" i="284"/>
  <c r="D94" i="284"/>
  <c r="D93" i="284"/>
  <c r="B93" i="284"/>
  <c r="B94" i="284"/>
  <c r="J89" i="284"/>
  <c r="J88" i="284"/>
  <c r="H88" i="284"/>
  <c r="H89" i="284"/>
  <c r="D89" i="284"/>
  <c r="B89" i="284"/>
  <c r="D88" i="284"/>
  <c r="B88" i="284"/>
  <c r="J83" i="284"/>
  <c r="H83" i="284"/>
  <c r="H84" i="284"/>
  <c r="J84" i="284"/>
  <c r="D84" i="284"/>
  <c r="B83" i="284"/>
  <c r="B84" i="284"/>
  <c r="D83" i="284"/>
  <c r="J79" i="284"/>
  <c r="H79" i="284"/>
  <c r="H78" i="284"/>
  <c r="J78" i="284"/>
  <c r="D79" i="284"/>
  <c r="B79" i="284"/>
  <c r="D78" i="284"/>
  <c r="B78" i="284"/>
  <c r="J74" i="284"/>
  <c r="H74" i="284"/>
  <c r="J73" i="284"/>
  <c r="H73" i="284"/>
  <c r="D74" i="284"/>
  <c r="B74" i="284"/>
  <c r="B73" i="284"/>
  <c r="D73" i="284"/>
  <c r="H69" i="284"/>
  <c r="J68" i="284"/>
  <c r="H68" i="284"/>
  <c r="J69" i="284"/>
  <c r="D69" i="284"/>
  <c r="D68" i="284"/>
  <c r="B68" i="284"/>
  <c r="B69" i="284"/>
  <c r="J59" i="284"/>
  <c r="H59" i="284"/>
  <c r="J58" i="284"/>
  <c r="H58" i="284"/>
  <c r="B59" i="284"/>
  <c r="D58" i="284"/>
  <c r="B58" i="284"/>
  <c r="D59" i="284"/>
  <c r="J53" i="284"/>
  <c r="H53" i="284"/>
  <c r="J52" i="284"/>
  <c r="H52" i="284"/>
  <c r="B53" i="284"/>
  <c r="D52" i="284"/>
  <c r="D53" i="284"/>
  <c r="B52" i="284"/>
  <c r="H48" i="284"/>
  <c r="J47" i="284"/>
  <c r="H47" i="284"/>
  <c r="J48" i="284"/>
  <c r="D48" i="284"/>
  <c r="B48" i="284"/>
  <c r="B47" i="284"/>
  <c r="D47" i="284"/>
  <c r="J43" i="284"/>
  <c r="D43" i="284"/>
  <c r="H43" i="284"/>
  <c r="J42" i="284"/>
  <c r="H42" i="284"/>
  <c r="B43" i="284"/>
  <c r="D42" i="284"/>
  <c r="B42" i="284"/>
  <c r="H38" i="284"/>
  <c r="J37" i="284"/>
  <c r="H37" i="284"/>
  <c r="J38" i="284"/>
  <c r="D38" i="284"/>
  <c r="B38" i="284"/>
  <c r="D37" i="284"/>
  <c r="B37" i="284"/>
  <c r="J33" i="284"/>
  <c r="H33" i="284"/>
  <c r="J32" i="284"/>
  <c r="H32" i="284"/>
  <c r="K103" i="284"/>
  <c r="I103" i="284"/>
  <c r="E104" i="284"/>
  <c r="E103" i="284"/>
  <c r="C104" i="284"/>
  <c r="C103" i="284"/>
  <c r="K99" i="284"/>
  <c r="K98" i="284"/>
  <c r="I99" i="284"/>
  <c r="I98" i="284"/>
  <c r="E99" i="284"/>
  <c r="E98" i="284"/>
  <c r="C99" i="284"/>
  <c r="C98" i="284"/>
  <c r="K94" i="284"/>
  <c r="K93" i="284"/>
  <c r="I94" i="284"/>
  <c r="I93" i="284"/>
  <c r="E94" i="284"/>
  <c r="E93" i="284"/>
  <c r="C94" i="284"/>
  <c r="C93" i="284"/>
  <c r="K89" i="284"/>
  <c r="K88" i="284"/>
  <c r="I89" i="284"/>
  <c r="I88" i="284"/>
  <c r="E89" i="284"/>
  <c r="E88" i="284"/>
  <c r="C89" i="284"/>
  <c r="C88" i="284"/>
  <c r="K84" i="284"/>
  <c r="K83" i="284"/>
  <c r="I84" i="284"/>
  <c r="I83" i="284"/>
  <c r="C84" i="284"/>
  <c r="E84" i="284"/>
  <c r="E83" i="284"/>
  <c r="C83" i="284"/>
  <c r="K79" i="284"/>
  <c r="K78" i="284"/>
  <c r="I79" i="284"/>
  <c r="I78" i="284"/>
  <c r="E79" i="284"/>
  <c r="E78" i="284"/>
  <c r="C79" i="284"/>
  <c r="C78" i="284"/>
  <c r="K74" i="284"/>
  <c r="K73" i="284"/>
  <c r="I74" i="284"/>
  <c r="I73" i="284"/>
  <c r="E74" i="284"/>
  <c r="E73" i="284"/>
  <c r="C74" i="284"/>
  <c r="C73" i="284"/>
  <c r="K69" i="284"/>
  <c r="K68" i="284"/>
  <c r="I69" i="284"/>
  <c r="I68" i="284"/>
  <c r="E69" i="284"/>
  <c r="E68" i="284"/>
  <c r="C69" i="284"/>
  <c r="C68" i="284"/>
  <c r="K59" i="284"/>
  <c r="K58" i="284"/>
  <c r="I59" i="284"/>
  <c r="I58" i="284"/>
  <c r="E59" i="284"/>
  <c r="E58" i="284"/>
  <c r="C59" i="284"/>
  <c r="C58" i="284"/>
  <c r="K53" i="284"/>
  <c r="K52" i="284"/>
  <c r="I53" i="284"/>
  <c r="I52" i="284"/>
  <c r="E53" i="284"/>
  <c r="E52" i="284"/>
  <c r="C53" i="284"/>
  <c r="C52" i="284"/>
  <c r="K48" i="284"/>
  <c r="K47" i="284"/>
  <c r="I48" i="284"/>
  <c r="I47" i="284"/>
  <c r="E48" i="284"/>
  <c r="E47" i="284"/>
  <c r="C48" i="284"/>
  <c r="C47" i="284"/>
  <c r="K43" i="284"/>
  <c r="K42" i="284"/>
  <c r="I43" i="284"/>
  <c r="I42" i="284"/>
  <c r="E43" i="284"/>
  <c r="C43" i="284"/>
  <c r="E42" i="284"/>
  <c r="C42" i="284"/>
  <c r="K38" i="284"/>
  <c r="I38" i="284"/>
  <c r="K37" i="284"/>
  <c r="I37" i="284"/>
  <c r="E38" i="284"/>
  <c r="C38" i="284"/>
  <c r="E37" i="284"/>
  <c r="E32" i="284"/>
  <c r="E33" i="284"/>
  <c r="K32" i="284"/>
  <c r="K33" i="284"/>
  <c r="C37" i="284"/>
  <c r="E6" i="284" s="1"/>
  <c r="I32" i="284"/>
  <c r="C33" i="284"/>
  <c r="C32" i="284"/>
  <c r="E14" i="284"/>
  <c r="D33" i="284"/>
  <c r="D32" i="284"/>
  <c r="B33" i="284"/>
  <c r="B32" i="284"/>
  <c r="K23" i="284"/>
  <c r="K22" i="284"/>
  <c r="I22" i="284"/>
  <c r="K21" i="284"/>
  <c r="I21" i="284"/>
  <c r="K20" i="284"/>
  <c r="I20" i="284"/>
  <c r="K19" i="284"/>
  <c r="I19" i="284"/>
  <c r="K18" i="284"/>
  <c r="I18" i="284"/>
  <c r="I14" i="284"/>
  <c r="I13" i="284"/>
  <c r="I12" i="284"/>
  <c r="I11" i="284"/>
  <c r="I10" i="284"/>
  <c r="I9" i="284"/>
  <c r="I8" i="284"/>
  <c r="I7" i="284"/>
  <c r="I6" i="284"/>
  <c r="I5" i="284"/>
  <c r="I4" i="284"/>
  <c r="D93" i="26"/>
  <c r="B93" i="26"/>
  <c r="H89" i="26"/>
  <c r="J88" i="26"/>
  <c r="J87" i="26"/>
  <c r="H87" i="26"/>
  <c r="J89" i="26"/>
  <c r="H88" i="26"/>
  <c r="D89" i="26"/>
  <c r="D88" i="26"/>
  <c r="D87" i="26"/>
  <c r="B87" i="26"/>
  <c r="B89" i="26"/>
  <c r="B88" i="26"/>
  <c r="J83" i="26"/>
  <c r="H83" i="26"/>
  <c r="H82" i="26"/>
  <c r="J81" i="26"/>
  <c r="J82" i="26"/>
  <c r="H81" i="26"/>
  <c r="D83" i="26"/>
  <c r="B83" i="26"/>
  <c r="D82" i="26"/>
  <c r="D81" i="26"/>
  <c r="B82" i="26"/>
  <c r="B81" i="26"/>
  <c r="J76" i="26"/>
  <c r="H76" i="26"/>
  <c r="H77" i="26"/>
  <c r="J77" i="26"/>
  <c r="J75" i="26"/>
  <c r="H75" i="26"/>
  <c r="B75" i="26"/>
  <c r="D77" i="26"/>
  <c r="B77" i="26"/>
  <c r="D76" i="26"/>
  <c r="B76" i="26"/>
  <c r="D75" i="26"/>
  <c r="J70" i="26"/>
  <c r="H69" i="26"/>
  <c r="J68" i="26"/>
  <c r="H68" i="26"/>
  <c r="H70" i="26"/>
  <c r="J69" i="26"/>
  <c r="D70" i="26"/>
  <c r="B70" i="26"/>
  <c r="B69" i="26"/>
  <c r="D69" i="26"/>
  <c r="D68" i="26"/>
  <c r="B68" i="26"/>
  <c r="H59" i="26"/>
  <c r="H57" i="26"/>
  <c r="J59" i="26"/>
  <c r="J58" i="26"/>
  <c r="H58" i="26"/>
  <c r="J57" i="26"/>
  <c r="D57" i="26"/>
  <c r="B57" i="26"/>
  <c r="B59" i="26"/>
  <c r="B58" i="26"/>
  <c r="D59" i="26"/>
  <c r="D58" i="26"/>
  <c r="J53" i="26"/>
  <c r="J52" i="26"/>
  <c r="H51" i="26"/>
  <c r="H53" i="26"/>
  <c r="H52" i="26"/>
  <c r="J51" i="26"/>
  <c r="D53" i="26"/>
  <c r="D52" i="26"/>
  <c r="B52" i="26"/>
  <c r="D51" i="26"/>
  <c r="B53" i="26"/>
  <c r="B51" i="26"/>
  <c r="H47" i="26"/>
  <c r="H45" i="26"/>
  <c r="J47" i="26"/>
  <c r="J46" i="26"/>
  <c r="H46" i="26"/>
  <c r="J45" i="26"/>
  <c r="D47" i="26"/>
  <c r="B46" i="26"/>
  <c r="B45" i="26"/>
  <c r="D45" i="26"/>
  <c r="B47" i="26"/>
  <c r="D46" i="26"/>
  <c r="J41" i="26"/>
  <c r="J40" i="26"/>
  <c r="H40" i="26"/>
  <c r="H39" i="26"/>
  <c r="H41" i="26"/>
  <c r="J39" i="26"/>
  <c r="B41" i="26"/>
  <c r="B40" i="26"/>
  <c r="D39" i="26"/>
  <c r="D41" i="26"/>
  <c r="D40" i="26"/>
  <c r="B39" i="26"/>
  <c r="J35" i="26"/>
  <c r="J33" i="26"/>
  <c r="H33" i="26"/>
  <c r="H35" i="26"/>
  <c r="J34" i="26"/>
  <c r="H34" i="26"/>
  <c r="E93" i="26"/>
  <c r="C93" i="26"/>
  <c r="K89" i="26"/>
  <c r="K88" i="26"/>
  <c r="K87" i="26"/>
  <c r="I89" i="26"/>
  <c r="I88" i="26"/>
  <c r="I87" i="26"/>
  <c r="E89" i="26"/>
  <c r="E88" i="26"/>
  <c r="E87" i="26"/>
  <c r="C89" i="26"/>
  <c r="C88" i="26"/>
  <c r="C87" i="26"/>
  <c r="K83" i="26"/>
  <c r="K82" i="26"/>
  <c r="K81" i="26"/>
  <c r="I83" i="26"/>
  <c r="I82" i="26"/>
  <c r="I81" i="26"/>
  <c r="C83" i="26"/>
  <c r="E83" i="26"/>
  <c r="E82" i="26"/>
  <c r="E81" i="26"/>
  <c r="C82" i="26"/>
  <c r="C81" i="26"/>
  <c r="K75" i="26"/>
  <c r="K77" i="26"/>
  <c r="K76" i="26"/>
  <c r="I77" i="26"/>
  <c r="I76" i="26"/>
  <c r="I75" i="26"/>
  <c r="E77" i="26"/>
  <c r="E76" i="26"/>
  <c r="E75" i="26"/>
  <c r="C77" i="26"/>
  <c r="C76" i="26"/>
  <c r="C75" i="26"/>
  <c r="K70" i="26"/>
  <c r="K69" i="26"/>
  <c r="K68" i="26"/>
  <c r="I70" i="26"/>
  <c r="I69" i="26"/>
  <c r="I68" i="26"/>
  <c r="E70" i="26"/>
  <c r="E69" i="26"/>
  <c r="E68" i="26"/>
  <c r="C70" i="26"/>
  <c r="C69" i="26"/>
  <c r="C68" i="26"/>
  <c r="K59" i="26"/>
  <c r="K58" i="26"/>
  <c r="K57" i="26"/>
  <c r="I59" i="26"/>
  <c r="I58" i="26"/>
  <c r="I57" i="26"/>
  <c r="E59" i="26"/>
  <c r="E58" i="26"/>
  <c r="E57" i="26"/>
  <c r="C59" i="26"/>
  <c r="C58" i="26"/>
  <c r="C57" i="26"/>
  <c r="K53" i="26"/>
  <c r="K52" i="26"/>
  <c r="K51" i="26"/>
  <c r="I53" i="26"/>
  <c r="I52" i="26"/>
  <c r="I51" i="26"/>
  <c r="E53" i="26"/>
  <c r="E52" i="26"/>
  <c r="E51" i="26"/>
  <c r="C53" i="26"/>
  <c r="C52" i="26"/>
  <c r="C51" i="26"/>
  <c r="K46" i="26"/>
  <c r="K47" i="26"/>
  <c r="K45" i="26"/>
  <c r="I47" i="26"/>
  <c r="I46" i="26"/>
  <c r="I45" i="26"/>
  <c r="E47" i="26"/>
  <c r="E46" i="26"/>
  <c r="E45" i="26"/>
  <c r="C47" i="26"/>
  <c r="C46" i="26"/>
  <c r="C45" i="26"/>
  <c r="K41" i="26"/>
  <c r="K40" i="26"/>
  <c r="K39" i="26"/>
  <c r="I41" i="26"/>
  <c r="I40" i="26"/>
  <c r="I39" i="26"/>
  <c r="E41" i="26"/>
  <c r="E40" i="26"/>
  <c r="E39" i="26"/>
  <c r="C41" i="26"/>
  <c r="C40" i="26"/>
  <c r="C39" i="26"/>
  <c r="K35" i="26"/>
  <c r="K34" i="26"/>
  <c r="K33" i="26"/>
  <c r="I35" i="26"/>
  <c r="I34" i="26"/>
  <c r="I33" i="26"/>
  <c r="E35" i="26"/>
  <c r="E34" i="26"/>
  <c r="C35" i="26"/>
  <c r="C34" i="26"/>
  <c r="E11" i="26" s="1"/>
  <c r="D35" i="26"/>
  <c r="D34" i="26"/>
  <c r="B35" i="26"/>
  <c r="B34" i="26"/>
  <c r="B33" i="26"/>
  <c r="D33" i="26"/>
  <c r="K24" i="26"/>
  <c r="K23" i="26"/>
  <c r="I23" i="26"/>
  <c r="I22" i="26"/>
  <c r="K22" i="26"/>
  <c r="K21" i="26"/>
  <c r="I21" i="26"/>
  <c r="I20" i="26"/>
  <c r="K20" i="26"/>
  <c r="K19" i="26"/>
  <c r="I19" i="26"/>
  <c r="C33" i="26"/>
  <c r="E33" i="26"/>
  <c r="F10" i="26" s="1"/>
  <c r="I8" i="26"/>
  <c r="I15" i="26"/>
  <c r="I14" i="26"/>
  <c r="I13" i="26"/>
  <c r="I12" i="26"/>
  <c r="I11" i="26"/>
  <c r="I10" i="26"/>
  <c r="I9" i="26"/>
  <c r="I7" i="26"/>
  <c r="I6" i="26"/>
  <c r="I5" i="26"/>
  <c r="K75" i="27"/>
  <c r="C53" i="27"/>
  <c r="C52" i="27"/>
  <c r="C51" i="27"/>
  <c r="C50" i="27"/>
  <c r="C46" i="27"/>
  <c r="C45" i="27"/>
  <c r="C44" i="27"/>
  <c r="C43" i="27"/>
  <c r="C39" i="27"/>
  <c r="C38" i="27"/>
  <c r="C37" i="27"/>
  <c r="C36" i="27"/>
  <c r="C32" i="27"/>
  <c r="C31" i="27"/>
  <c r="C30" i="27"/>
  <c r="C29" i="27"/>
  <c r="C25" i="27"/>
  <c r="C24" i="27"/>
  <c r="C23" i="27"/>
  <c r="E12" i="27" s="1"/>
  <c r="C22" i="27"/>
  <c r="I22" i="27"/>
  <c r="I23" i="27"/>
  <c r="I24" i="27"/>
  <c r="I25" i="27"/>
  <c r="I29" i="27"/>
  <c r="I30" i="27"/>
  <c r="I31" i="27"/>
  <c r="I32" i="27"/>
  <c r="I36" i="27"/>
  <c r="I37" i="27"/>
  <c r="I38" i="27"/>
  <c r="I39" i="27"/>
  <c r="I43" i="27"/>
  <c r="I44" i="27"/>
  <c r="I45" i="27"/>
  <c r="I46" i="27"/>
  <c r="I50" i="27"/>
  <c r="I51" i="27"/>
  <c r="I52" i="27"/>
  <c r="I53" i="27"/>
  <c r="C67" i="27"/>
  <c r="C68" i="27"/>
  <c r="C69" i="27"/>
  <c r="C70" i="27"/>
  <c r="C74" i="27"/>
  <c r="C75" i="27"/>
  <c r="C76" i="27"/>
  <c r="C77" i="27"/>
  <c r="I67" i="27"/>
  <c r="I68" i="27"/>
  <c r="I69" i="27"/>
  <c r="I70" i="27"/>
  <c r="I74" i="27"/>
  <c r="I75" i="27"/>
  <c r="I76" i="27"/>
  <c r="E53" i="27"/>
  <c r="E52" i="27"/>
  <c r="E51" i="27"/>
  <c r="E50" i="27"/>
  <c r="E46" i="27"/>
  <c r="E45" i="27"/>
  <c r="E44" i="27"/>
  <c r="E43" i="27"/>
  <c r="E39" i="27"/>
  <c r="E38" i="27"/>
  <c r="E37" i="27"/>
  <c r="E36" i="27"/>
  <c r="E32" i="27"/>
  <c r="E31" i="27"/>
  <c r="E30" i="27"/>
  <c r="E29" i="27"/>
  <c r="E25" i="27"/>
  <c r="E24" i="27"/>
  <c r="E23" i="27"/>
  <c r="E22" i="27"/>
  <c r="E67" i="27"/>
  <c r="E68" i="27"/>
  <c r="E69" i="27"/>
  <c r="E70" i="27"/>
  <c r="E74" i="27"/>
  <c r="E75" i="27"/>
  <c r="E76" i="27"/>
  <c r="E77" i="27"/>
  <c r="K22" i="27"/>
  <c r="K23" i="27"/>
  <c r="K24" i="27"/>
  <c r="K25" i="27"/>
  <c r="K29" i="27"/>
  <c r="K30" i="27"/>
  <c r="K31" i="27"/>
  <c r="K32" i="27"/>
  <c r="K36" i="27"/>
  <c r="K37" i="27"/>
  <c r="K38" i="27"/>
  <c r="K39" i="27"/>
  <c r="K43" i="27"/>
  <c r="K44" i="27"/>
  <c r="K45" i="27"/>
  <c r="K46" i="27"/>
  <c r="K50" i="27"/>
  <c r="K51" i="27"/>
  <c r="K52" i="27"/>
  <c r="K53" i="27"/>
  <c r="K67" i="27"/>
  <c r="K68" i="27"/>
  <c r="K69" i="27"/>
  <c r="K70" i="27"/>
  <c r="K74" i="27"/>
  <c r="K76" i="27"/>
  <c r="J76" i="27"/>
  <c r="J75" i="27"/>
  <c r="J74" i="27"/>
  <c r="H76" i="27"/>
  <c r="H75" i="27"/>
  <c r="H74" i="27"/>
  <c r="D77" i="27"/>
  <c r="D76" i="27"/>
  <c r="D75" i="27"/>
  <c r="D74" i="27"/>
  <c r="B77" i="27"/>
  <c r="B76" i="27"/>
  <c r="B75" i="27"/>
  <c r="B74" i="27"/>
  <c r="J70" i="27"/>
  <c r="J69" i="27"/>
  <c r="J68" i="27"/>
  <c r="J67" i="27"/>
  <c r="H70" i="27"/>
  <c r="H69" i="27"/>
  <c r="H68" i="27"/>
  <c r="H67" i="27"/>
  <c r="D70" i="27"/>
  <c r="D69" i="27"/>
  <c r="D68" i="27"/>
  <c r="D67" i="27"/>
  <c r="B70" i="27"/>
  <c r="B69" i="27"/>
  <c r="B68" i="27"/>
  <c r="B67" i="27"/>
  <c r="J53" i="27"/>
  <c r="H53" i="27"/>
  <c r="J52" i="27"/>
  <c r="J51" i="27"/>
  <c r="J50" i="27"/>
  <c r="H52" i="27"/>
  <c r="H51" i="27"/>
  <c r="H50" i="27"/>
  <c r="D53" i="27"/>
  <c r="D52" i="27"/>
  <c r="D51" i="27"/>
  <c r="D50" i="27"/>
  <c r="B53" i="27"/>
  <c r="B52" i="27"/>
  <c r="B51" i="27"/>
  <c r="B50" i="27"/>
  <c r="J46" i="27"/>
  <c r="J45" i="27"/>
  <c r="J44" i="27"/>
  <c r="J43" i="27"/>
  <c r="H46" i="27"/>
  <c r="H45" i="27"/>
  <c r="H44" i="27"/>
  <c r="H43" i="27"/>
  <c r="D45" i="27"/>
  <c r="B45" i="27"/>
  <c r="D44" i="27"/>
  <c r="D46" i="27"/>
  <c r="B46" i="27"/>
  <c r="B44" i="27"/>
  <c r="D43" i="27"/>
  <c r="B43" i="27"/>
  <c r="J39" i="27"/>
  <c r="J38" i="27"/>
  <c r="J37" i="27"/>
  <c r="J36" i="27"/>
  <c r="H39" i="27"/>
  <c r="H38" i="27"/>
  <c r="H37" i="27"/>
  <c r="H36" i="27"/>
  <c r="D39" i="27"/>
  <c r="D38" i="27"/>
  <c r="D37" i="27"/>
  <c r="D36" i="27"/>
  <c r="B39" i="27"/>
  <c r="B38" i="27"/>
  <c r="B37" i="27"/>
  <c r="B36" i="27"/>
  <c r="J32" i="27"/>
  <c r="J31" i="27"/>
  <c r="J30" i="27"/>
  <c r="J29" i="27"/>
  <c r="H32" i="27"/>
  <c r="H31" i="27"/>
  <c r="H30" i="27"/>
  <c r="H29" i="27"/>
  <c r="D32" i="27"/>
  <c r="D31" i="27"/>
  <c r="D30" i="27"/>
  <c r="B32" i="27"/>
  <c r="B31" i="27"/>
  <c r="B30" i="27"/>
  <c r="B29" i="27"/>
  <c r="D29" i="27"/>
  <c r="J25" i="27"/>
  <c r="J24" i="27"/>
  <c r="J23" i="27"/>
  <c r="J22" i="27"/>
  <c r="H25" i="27"/>
  <c r="H24" i="27"/>
  <c r="H23" i="27"/>
  <c r="H22" i="27"/>
  <c r="E86" i="27"/>
  <c r="E85" i="27"/>
  <c r="C85" i="27"/>
  <c r="C84" i="27"/>
  <c r="E84" i="27"/>
  <c r="E83" i="27"/>
  <c r="C83" i="27"/>
  <c r="C82" i="27"/>
  <c r="E82" i="27"/>
  <c r="E81" i="27"/>
  <c r="C81" i="27"/>
  <c r="D25" i="27"/>
  <c r="D24" i="27"/>
  <c r="B25" i="27"/>
  <c r="B24" i="27"/>
  <c r="B23" i="27"/>
  <c r="D22" i="27"/>
  <c r="B22" i="27"/>
  <c r="D23" i="27"/>
  <c r="I14" i="27"/>
  <c r="I13" i="27"/>
  <c r="I12" i="27"/>
  <c r="I11" i="27"/>
  <c r="I10" i="27"/>
  <c r="I9" i="27"/>
  <c r="I8" i="27"/>
  <c r="I7" i="27"/>
  <c r="I6" i="27"/>
  <c r="I5" i="27"/>
  <c r="I4" i="27"/>
  <c r="D90" i="28"/>
  <c r="D88" i="28"/>
  <c r="B87" i="28"/>
  <c r="J82" i="28"/>
  <c r="H79" i="28"/>
  <c r="D79" i="28"/>
  <c r="B88" i="28"/>
  <c r="J81" i="28"/>
  <c r="D82" i="28"/>
  <c r="J78" i="28"/>
  <c r="B82" i="28"/>
  <c r="D81" i="28"/>
  <c r="B90" i="28"/>
  <c r="J80" i="28"/>
  <c r="B81" i="28"/>
  <c r="B91" i="28"/>
  <c r="H80" i="28"/>
  <c r="D80" i="28"/>
  <c r="D89" i="28"/>
  <c r="H82" i="28"/>
  <c r="B80" i="28"/>
  <c r="D87" i="28"/>
  <c r="H78" i="28"/>
  <c r="B79" i="28"/>
  <c r="D91" i="28"/>
  <c r="J79" i="28"/>
  <c r="B89" i="28"/>
  <c r="H81" i="28"/>
  <c r="D78" i="28"/>
  <c r="B78" i="28"/>
  <c r="H69" i="28"/>
  <c r="J71" i="28"/>
  <c r="J73" i="28"/>
  <c r="H73" i="28"/>
  <c r="J72" i="28"/>
  <c r="H72" i="28"/>
  <c r="H71" i="28"/>
  <c r="J70" i="28"/>
  <c r="H70" i="28"/>
  <c r="J69" i="28"/>
  <c r="B70" i="28"/>
  <c r="D73" i="28"/>
  <c r="B73" i="28"/>
  <c r="D72" i="28"/>
  <c r="B72" i="28"/>
  <c r="D71" i="28"/>
  <c r="B71" i="28"/>
  <c r="D70" i="28"/>
  <c r="D69" i="28"/>
  <c r="B69" i="28"/>
  <c r="E91" i="28"/>
  <c r="E90" i="28"/>
  <c r="E89" i="28"/>
  <c r="E88" i="28"/>
  <c r="E87" i="28"/>
  <c r="C91" i="28"/>
  <c r="C90" i="28"/>
  <c r="C89" i="28"/>
  <c r="C88" i="28"/>
  <c r="C87" i="28"/>
  <c r="K82" i="28"/>
  <c r="K81" i="28"/>
  <c r="K80" i="28"/>
  <c r="K79" i="28"/>
  <c r="K78" i="28"/>
  <c r="I82" i="28"/>
  <c r="I81" i="28"/>
  <c r="I80" i="28"/>
  <c r="I79" i="28"/>
  <c r="I78" i="28"/>
  <c r="E82" i="28"/>
  <c r="E81" i="28"/>
  <c r="E80" i="28"/>
  <c r="E79" i="28"/>
  <c r="E78" i="28"/>
  <c r="C82" i="28"/>
  <c r="C81" i="28"/>
  <c r="C80" i="28"/>
  <c r="C79" i="28"/>
  <c r="C78" i="28"/>
  <c r="K73" i="28"/>
  <c r="K72" i="28"/>
  <c r="K71" i="28"/>
  <c r="K70" i="28"/>
  <c r="K69" i="28"/>
  <c r="I73" i="28"/>
  <c r="I72" i="28"/>
  <c r="I71" i="28"/>
  <c r="I70" i="28"/>
  <c r="I69" i="28"/>
  <c r="E73" i="28"/>
  <c r="E72" i="28"/>
  <c r="E71" i="28"/>
  <c r="E70" i="28"/>
  <c r="E69" i="28"/>
  <c r="C73" i="28"/>
  <c r="C72" i="28"/>
  <c r="C71" i="28"/>
  <c r="C70" i="28"/>
  <c r="C69" i="28"/>
  <c r="J52" i="28"/>
  <c r="J56" i="28"/>
  <c r="H56" i="28"/>
  <c r="J55" i="28"/>
  <c r="H55" i="28"/>
  <c r="J54" i="28"/>
  <c r="H54" i="28"/>
  <c r="J53" i="28"/>
  <c r="H53" i="28"/>
  <c r="H52" i="28"/>
  <c r="D53" i="28"/>
  <c r="D56" i="28"/>
  <c r="B56" i="28"/>
  <c r="D55" i="28"/>
  <c r="B55" i="28"/>
  <c r="D54" i="28"/>
  <c r="B54" i="28"/>
  <c r="B53" i="28"/>
  <c r="D52" i="28"/>
  <c r="B52" i="28"/>
  <c r="H44" i="28"/>
  <c r="J47" i="28"/>
  <c r="H47" i="28"/>
  <c r="J46" i="28"/>
  <c r="H46" i="28"/>
  <c r="J45" i="28"/>
  <c r="H45" i="28"/>
  <c r="J44" i="28"/>
  <c r="J43" i="28"/>
  <c r="H43" i="28"/>
  <c r="K56" i="28"/>
  <c r="K55" i="28"/>
  <c r="K54" i="28"/>
  <c r="K53" i="28"/>
  <c r="K52" i="28"/>
  <c r="I56" i="28"/>
  <c r="I55" i="28"/>
  <c r="I54" i="28"/>
  <c r="I53" i="28"/>
  <c r="I52" i="28"/>
  <c r="E56" i="28"/>
  <c r="E55" i="28"/>
  <c r="E54" i="28"/>
  <c r="E53" i="28"/>
  <c r="E52" i="28"/>
  <c r="C56" i="28"/>
  <c r="C55" i="28"/>
  <c r="C54" i="28"/>
  <c r="C53" i="28"/>
  <c r="C52" i="28"/>
  <c r="K47" i="28"/>
  <c r="K46" i="28"/>
  <c r="K45" i="28"/>
  <c r="K44" i="28"/>
  <c r="K43" i="28"/>
  <c r="I47" i="28"/>
  <c r="I46" i="28"/>
  <c r="I45" i="28"/>
  <c r="I44" i="28"/>
  <c r="I43" i="28"/>
  <c r="D45" i="28"/>
  <c r="D47" i="28"/>
  <c r="D46" i="28"/>
  <c r="D44" i="28"/>
  <c r="D43" i="28"/>
  <c r="B47" i="28"/>
  <c r="B46" i="28"/>
  <c r="B45" i="28"/>
  <c r="B44" i="28"/>
  <c r="B43" i="28"/>
  <c r="E47" i="28"/>
  <c r="E46" i="28"/>
  <c r="E45" i="28"/>
  <c r="E44" i="28"/>
  <c r="E43" i="28"/>
  <c r="C47" i="28"/>
  <c r="C46" i="28"/>
  <c r="C45" i="28"/>
  <c r="C44" i="28"/>
  <c r="C43" i="28"/>
  <c r="H35" i="28"/>
  <c r="J38" i="28"/>
  <c r="H38" i="28"/>
  <c r="J37" i="28"/>
  <c r="H37" i="28"/>
  <c r="J36" i="28"/>
  <c r="H36" i="28"/>
  <c r="J35" i="28"/>
  <c r="J34" i="28"/>
  <c r="H34" i="28"/>
  <c r="K38" i="28"/>
  <c r="K37" i="28"/>
  <c r="K36" i="28"/>
  <c r="K35" i="28"/>
  <c r="K34" i="28"/>
  <c r="I38" i="28"/>
  <c r="I37" i="28"/>
  <c r="I36" i="28"/>
  <c r="I35" i="28"/>
  <c r="I34" i="28"/>
  <c r="D38" i="28"/>
  <c r="D37" i="28"/>
  <c r="D36" i="28"/>
  <c r="D35" i="28"/>
  <c r="D34" i="28"/>
  <c r="B38" i="28"/>
  <c r="B37" i="28"/>
  <c r="B36" i="28"/>
  <c r="B35" i="28"/>
  <c r="B34" i="28"/>
  <c r="E38" i="28"/>
  <c r="E37" i="28"/>
  <c r="E36" i="28"/>
  <c r="E35" i="28"/>
  <c r="E34" i="28"/>
  <c r="C38" i="28"/>
  <c r="C37" i="28"/>
  <c r="C36" i="28"/>
  <c r="C35" i="28"/>
  <c r="C34" i="28"/>
  <c r="K24" i="28"/>
  <c r="K23" i="28"/>
  <c r="I23" i="28"/>
  <c r="I22" i="28"/>
  <c r="K22" i="28"/>
  <c r="K21" i="28"/>
  <c r="I21" i="28"/>
  <c r="I20" i="28"/>
  <c r="K20" i="28"/>
  <c r="K19" i="28"/>
  <c r="I19" i="28"/>
  <c r="I14" i="28"/>
  <c r="I13" i="28"/>
  <c r="I12" i="28"/>
  <c r="I11" i="28"/>
  <c r="I10" i="28"/>
  <c r="I9" i="28"/>
  <c r="I8" i="28"/>
  <c r="I7" i="28"/>
  <c r="I6" i="28"/>
  <c r="I5" i="28"/>
  <c r="I4" i="28"/>
  <c r="J87" i="32"/>
  <c r="H87" i="32"/>
  <c r="D90" i="32"/>
  <c r="D89" i="32"/>
  <c r="D91" i="32"/>
  <c r="B91" i="32"/>
  <c r="B90" i="32"/>
  <c r="B89" i="32"/>
  <c r="D88" i="32"/>
  <c r="B88" i="32"/>
  <c r="D87" i="32"/>
  <c r="B87" i="32"/>
  <c r="J80" i="32"/>
  <c r="J79" i="32"/>
  <c r="J81" i="32"/>
  <c r="H81" i="32"/>
  <c r="H80" i="32"/>
  <c r="H79" i="32"/>
  <c r="J78" i="32"/>
  <c r="H78" i="32"/>
  <c r="J77" i="32"/>
  <c r="H77" i="32"/>
  <c r="B81" i="32"/>
  <c r="D78" i="32"/>
  <c r="D81" i="32"/>
  <c r="D80" i="32"/>
  <c r="B80" i="32"/>
  <c r="D79" i="32"/>
  <c r="B79" i="32"/>
  <c r="B78" i="32"/>
  <c r="D77" i="32"/>
  <c r="B77" i="32"/>
  <c r="J71" i="32"/>
  <c r="H67" i="32"/>
  <c r="H71" i="32"/>
  <c r="J70" i="32"/>
  <c r="H70" i="32"/>
  <c r="J69" i="32"/>
  <c r="H69" i="32"/>
  <c r="J68" i="32"/>
  <c r="H68" i="32"/>
  <c r="J67" i="32"/>
  <c r="B71" i="32"/>
  <c r="D67" i="32"/>
  <c r="D71" i="32"/>
  <c r="D70" i="32"/>
  <c r="B70" i="32"/>
  <c r="D69" i="32"/>
  <c r="B69" i="32"/>
  <c r="D68" i="32"/>
  <c r="B68" i="32"/>
  <c r="B67" i="32"/>
  <c r="J55" i="32"/>
  <c r="J53" i="32"/>
  <c r="H52" i="32"/>
  <c r="H55" i="32"/>
  <c r="J54" i="32"/>
  <c r="H54" i="32"/>
  <c r="H53" i="32"/>
  <c r="J52" i="32"/>
  <c r="J51" i="32"/>
  <c r="H51" i="32"/>
  <c r="D53" i="32"/>
  <c r="B52" i="32"/>
  <c r="D55" i="32"/>
  <c r="B55" i="32"/>
  <c r="D54" i="32"/>
  <c r="B54" i="32"/>
  <c r="B53" i="32"/>
  <c r="D52" i="32"/>
  <c r="D51" i="32"/>
  <c r="B51" i="32"/>
  <c r="H42" i="32"/>
  <c r="J41" i="32"/>
  <c r="J45" i="32"/>
  <c r="H45" i="32"/>
  <c r="J44" i="32"/>
  <c r="H44" i="32"/>
  <c r="J43" i="32"/>
  <c r="H43" i="32"/>
  <c r="J42" i="32"/>
  <c r="H41" i="32"/>
  <c r="B45" i="32"/>
  <c r="B44" i="32"/>
  <c r="D45" i="32"/>
  <c r="D44" i="32"/>
  <c r="D43" i="32"/>
  <c r="B43" i="32"/>
  <c r="D42" i="32"/>
  <c r="B42" i="32"/>
  <c r="D41" i="32"/>
  <c r="B41" i="32"/>
  <c r="J34" i="32"/>
  <c r="J31" i="32"/>
  <c r="J35" i="32"/>
  <c r="H31" i="32"/>
  <c r="H32" i="32"/>
  <c r="J33" i="32"/>
  <c r="H34" i="32"/>
  <c r="H33" i="32"/>
  <c r="J32" i="32"/>
  <c r="H35" i="32"/>
  <c r="D35" i="32"/>
  <c r="B35" i="32"/>
  <c r="D34" i="32"/>
  <c r="B34" i="32"/>
  <c r="D33" i="32"/>
  <c r="B33" i="32"/>
  <c r="D31" i="32"/>
  <c r="D32" i="32"/>
  <c r="B32" i="32"/>
  <c r="B31" i="32"/>
  <c r="J25" i="32"/>
  <c r="J23" i="32"/>
  <c r="J24" i="32"/>
  <c r="H23" i="32"/>
  <c r="H24" i="32"/>
  <c r="H25" i="32"/>
  <c r="H22" i="32"/>
  <c r="J22" i="32"/>
  <c r="J21" i="32"/>
  <c r="H21" i="32"/>
  <c r="K87" i="32"/>
  <c r="I87" i="32"/>
  <c r="E91" i="32"/>
  <c r="E90" i="32"/>
  <c r="E89" i="32"/>
  <c r="E88" i="32"/>
  <c r="E87" i="32"/>
  <c r="C91" i="32"/>
  <c r="C90" i="32"/>
  <c r="C89" i="32"/>
  <c r="C88" i="32"/>
  <c r="C87" i="32"/>
  <c r="K81" i="32"/>
  <c r="K80" i="32"/>
  <c r="K79" i="32"/>
  <c r="K78" i="32"/>
  <c r="K77" i="32"/>
  <c r="I81" i="32"/>
  <c r="I80" i="32"/>
  <c r="I79" i="32"/>
  <c r="I78" i="32"/>
  <c r="I77" i="32"/>
  <c r="E81" i="32"/>
  <c r="E80" i="32"/>
  <c r="E79" i="32"/>
  <c r="E78" i="32"/>
  <c r="E77" i="32"/>
  <c r="C81" i="32"/>
  <c r="C80" i="32"/>
  <c r="C79" i="32"/>
  <c r="C78" i="32"/>
  <c r="C77" i="32"/>
  <c r="K71" i="32"/>
  <c r="K70" i="32"/>
  <c r="K69" i="32"/>
  <c r="K68" i="32"/>
  <c r="K67" i="32"/>
  <c r="I71" i="32"/>
  <c r="I70" i="32"/>
  <c r="I69" i="32"/>
  <c r="I68" i="32"/>
  <c r="I67" i="32"/>
  <c r="E71" i="32"/>
  <c r="E70" i="32"/>
  <c r="E69" i="32"/>
  <c r="E68" i="32"/>
  <c r="E67" i="32"/>
  <c r="C71" i="32"/>
  <c r="C70" i="32"/>
  <c r="C69" i="32"/>
  <c r="C68" i="32"/>
  <c r="C67" i="32"/>
  <c r="K54" i="32"/>
  <c r="K53" i="32"/>
  <c r="K55" i="32"/>
  <c r="K52" i="32"/>
  <c r="K51" i="32"/>
  <c r="I55" i="32"/>
  <c r="I54" i="32"/>
  <c r="I53" i="32"/>
  <c r="I52" i="32"/>
  <c r="I51" i="32"/>
  <c r="E55" i="32"/>
  <c r="E54" i="32"/>
  <c r="E53" i="32"/>
  <c r="E52" i="32"/>
  <c r="E51" i="32"/>
  <c r="C55" i="32"/>
  <c r="C54" i="32"/>
  <c r="C53" i="32"/>
  <c r="C52" i="32"/>
  <c r="C51" i="32"/>
  <c r="K45" i="32"/>
  <c r="K44" i="32"/>
  <c r="K43" i="32"/>
  <c r="K42" i="32"/>
  <c r="K41" i="32"/>
  <c r="I45" i="32"/>
  <c r="I44" i="32"/>
  <c r="I43" i="32"/>
  <c r="I42" i="32"/>
  <c r="I41" i="32"/>
  <c r="E45" i="32"/>
  <c r="E44" i="32"/>
  <c r="E43" i="32"/>
  <c r="E42" i="32"/>
  <c r="E41" i="32"/>
  <c r="C45" i="32"/>
  <c r="C44" i="32"/>
  <c r="C43" i="32"/>
  <c r="C42" i="32"/>
  <c r="C41" i="32"/>
  <c r="K35" i="32"/>
  <c r="K34" i="32"/>
  <c r="K33" i="32"/>
  <c r="K32" i="32"/>
  <c r="K31" i="32"/>
  <c r="I35" i="32"/>
  <c r="I34" i="32"/>
  <c r="I33" i="32"/>
  <c r="I32" i="32"/>
  <c r="I31" i="32"/>
  <c r="E35" i="32"/>
  <c r="E34" i="32"/>
  <c r="E33" i="32"/>
  <c r="E32" i="32"/>
  <c r="E31" i="32"/>
  <c r="C35" i="32"/>
  <c r="C34" i="32"/>
  <c r="C33" i="32"/>
  <c r="C32" i="32"/>
  <c r="C31" i="32"/>
  <c r="K25" i="32"/>
  <c r="K24" i="32"/>
  <c r="K23" i="32"/>
  <c r="K22" i="32"/>
  <c r="K21" i="32"/>
  <c r="I25" i="32"/>
  <c r="I24" i="32"/>
  <c r="I23" i="32"/>
  <c r="I22" i="32"/>
  <c r="I21" i="32"/>
  <c r="D25" i="32"/>
  <c r="D24" i="32"/>
  <c r="D23" i="32"/>
  <c r="D22" i="32"/>
  <c r="D21" i="32"/>
  <c r="B25" i="32"/>
  <c r="B24" i="32"/>
  <c r="B23" i="32"/>
  <c r="B22" i="32"/>
  <c r="B21" i="32"/>
  <c r="E25" i="32"/>
  <c r="E24" i="32"/>
  <c r="E23" i="32"/>
  <c r="E22" i="32"/>
  <c r="E21" i="32"/>
  <c r="C25" i="32"/>
  <c r="C24" i="32"/>
  <c r="C23" i="32"/>
  <c r="C22" i="32"/>
  <c r="C21" i="32"/>
  <c r="E7" i="32" s="1"/>
  <c r="C101" i="32"/>
  <c r="E101" i="32"/>
  <c r="E100" i="32"/>
  <c r="C100" i="32"/>
  <c r="C99" i="32"/>
  <c r="E99" i="32"/>
  <c r="E98" i="32"/>
  <c r="C98" i="32"/>
  <c r="C97" i="32"/>
  <c r="E97" i="32"/>
  <c r="E96" i="32"/>
  <c r="C96" i="32"/>
  <c r="I15" i="32"/>
  <c r="I14" i="32"/>
  <c r="I13" i="32"/>
  <c r="I12" i="32"/>
  <c r="I11" i="32"/>
  <c r="I10" i="32"/>
  <c r="I9" i="32"/>
  <c r="I8" i="32"/>
  <c r="I7" i="32"/>
  <c r="I6" i="32"/>
  <c r="I5" i="32"/>
  <c r="I4" i="32"/>
  <c r="C123" i="126"/>
  <c r="C125" i="126"/>
  <c r="C133" i="126"/>
  <c r="I195" i="126" s="1"/>
  <c r="C127" i="126"/>
  <c r="E202" i="126" s="1"/>
  <c r="C124" i="126"/>
  <c r="E197" i="126" s="1"/>
  <c r="C131" i="126"/>
  <c r="E196" i="126" s="1"/>
  <c r="E195" i="126"/>
  <c r="C132" i="126"/>
  <c r="C187" i="126" s="1"/>
  <c r="C128" i="126"/>
  <c r="C126" i="126"/>
  <c r="K153" i="126" s="1"/>
  <c r="C130" i="126"/>
  <c r="C134" i="126"/>
  <c r="E170" i="126"/>
  <c r="E153" i="126"/>
  <c r="C129" i="126"/>
  <c r="K168" i="126"/>
  <c r="K162" i="126"/>
  <c r="C167" i="126"/>
  <c r="C151" i="126"/>
  <c r="C142" i="126"/>
  <c r="I203" i="126"/>
  <c r="I187" i="126"/>
  <c r="I151" i="126"/>
  <c r="J90" i="126"/>
  <c r="H90" i="126"/>
  <c r="J89" i="126"/>
  <c r="J88" i="126"/>
  <c r="H89" i="126"/>
  <c r="H88" i="126"/>
  <c r="D90" i="126"/>
  <c r="B90" i="126"/>
  <c r="D89" i="126"/>
  <c r="B89" i="126"/>
  <c r="D88" i="126"/>
  <c r="B88" i="126"/>
  <c r="J82" i="126"/>
  <c r="H81" i="126"/>
  <c r="J80" i="126"/>
  <c r="H79" i="126"/>
  <c r="J78" i="126"/>
  <c r="J79" i="126"/>
  <c r="H80" i="126"/>
  <c r="J81" i="126"/>
  <c r="H82" i="126"/>
  <c r="H78" i="126"/>
  <c r="B82" i="126"/>
  <c r="D79" i="126"/>
  <c r="B79" i="126"/>
  <c r="B81" i="126"/>
  <c r="D81" i="126"/>
  <c r="D80" i="126"/>
  <c r="B80" i="126"/>
  <c r="B78" i="126"/>
  <c r="D82" i="126"/>
  <c r="D78" i="126"/>
  <c r="H71" i="126"/>
  <c r="H72" i="126"/>
  <c r="J70" i="126"/>
  <c r="H70" i="126"/>
  <c r="H68" i="126"/>
  <c r="J72" i="126"/>
  <c r="H69" i="126"/>
  <c r="J71" i="126"/>
  <c r="J69" i="126"/>
  <c r="J68" i="126"/>
  <c r="D70" i="126"/>
  <c r="B71" i="126"/>
  <c r="D71" i="126"/>
  <c r="B70" i="126"/>
  <c r="B68" i="126"/>
  <c r="B69" i="126"/>
  <c r="B72" i="126"/>
  <c r="D72" i="126"/>
  <c r="D69" i="126"/>
  <c r="D68" i="126"/>
  <c r="H53" i="126"/>
  <c r="J54" i="126"/>
  <c r="H55" i="126"/>
  <c r="J53" i="126"/>
  <c r="J55" i="126"/>
  <c r="H52" i="126"/>
  <c r="H54" i="126"/>
  <c r="H51" i="126"/>
  <c r="D53" i="126"/>
  <c r="D54" i="126"/>
  <c r="D52" i="126"/>
  <c r="B55" i="126"/>
  <c r="D51" i="126"/>
  <c r="B54" i="126"/>
  <c r="D55" i="126"/>
  <c r="B53" i="126"/>
  <c r="H43" i="126"/>
  <c r="J43" i="126"/>
  <c r="J44" i="126"/>
  <c r="H42" i="126"/>
  <c r="H45" i="126"/>
  <c r="J42" i="126"/>
  <c r="H44" i="126"/>
  <c r="J41" i="126"/>
  <c r="J45" i="126"/>
  <c r="D45" i="126"/>
  <c r="B45" i="126"/>
  <c r="D43" i="126"/>
  <c r="B44" i="126"/>
  <c r="B43" i="126"/>
  <c r="D42" i="126"/>
  <c r="B42" i="126"/>
  <c r="B41" i="126"/>
  <c r="J33" i="126"/>
  <c r="H31" i="126"/>
  <c r="H34" i="126"/>
  <c r="H32" i="126"/>
  <c r="H35" i="126"/>
  <c r="J35" i="126"/>
  <c r="H33" i="126"/>
  <c r="J31" i="126"/>
  <c r="D32" i="126"/>
  <c r="D31" i="126"/>
  <c r="D34" i="126"/>
  <c r="D35" i="126"/>
  <c r="D33" i="126"/>
  <c r="B35" i="126"/>
  <c r="B33" i="126"/>
  <c r="B34" i="126"/>
  <c r="J25" i="126"/>
  <c r="H25" i="126"/>
  <c r="J24" i="126"/>
  <c r="H24" i="126"/>
  <c r="J23" i="126"/>
  <c r="H23" i="126"/>
  <c r="J22" i="126"/>
  <c r="H22" i="126"/>
  <c r="D25" i="126"/>
  <c r="D24" i="126"/>
  <c r="D23" i="126"/>
  <c r="D22" i="126"/>
  <c r="B25" i="126"/>
  <c r="B24" i="126"/>
  <c r="B23" i="126"/>
  <c r="B22" i="126"/>
  <c r="D21" i="126"/>
  <c r="B21" i="126"/>
  <c r="J51" i="126"/>
  <c r="J52" i="126"/>
  <c r="B52" i="126"/>
  <c r="B51" i="126"/>
  <c r="H41" i="126"/>
  <c r="D44" i="126"/>
  <c r="D41" i="126"/>
  <c r="J32" i="126"/>
  <c r="J34" i="126"/>
  <c r="B32" i="126"/>
  <c r="B31" i="126"/>
  <c r="K90" i="126"/>
  <c r="I90" i="126"/>
  <c r="K89" i="126"/>
  <c r="I89" i="126"/>
  <c r="K88" i="126"/>
  <c r="I88" i="126"/>
  <c r="E90" i="126"/>
  <c r="C90" i="126"/>
  <c r="E89" i="126"/>
  <c r="C89" i="126"/>
  <c r="E88" i="126"/>
  <c r="C88" i="126"/>
  <c r="K82" i="126"/>
  <c r="I82" i="126"/>
  <c r="K81" i="126"/>
  <c r="I81" i="126"/>
  <c r="K80" i="126"/>
  <c r="I80" i="126"/>
  <c r="K79" i="126"/>
  <c r="I79" i="126"/>
  <c r="K78" i="126"/>
  <c r="I78" i="126"/>
  <c r="E82" i="126"/>
  <c r="C82" i="126"/>
  <c r="E81" i="126"/>
  <c r="C81" i="126"/>
  <c r="E80" i="126"/>
  <c r="C80" i="126"/>
  <c r="E79" i="126"/>
  <c r="C79" i="126"/>
  <c r="E78" i="126"/>
  <c r="C78" i="126"/>
  <c r="K72" i="126"/>
  <c r="I72" i="126"/>
  <c r="K71" i="126"/>
  <c r="I71" i="126"/>
  <c r="K70" i="126"/>
  <c r="I70" i="126"/>
  <c r="K69" i="126"/>
  <c r="I69" i="126"/>
  <c r="K68" i="126"/>
  <c r="I68" i="126"/>
  <c r="E72" i="126"/>
  <c r="C72" i="126"/>
  <c r="E71" i="126"/>
  <c r="C71" i="126"/>
  <c r="E70" i="126"/>
  <c r="C70" i="126"/>
  <c r="E69" i="126"/>
  <c r="C69" i="126"/>
  <c r="E68" i="126"/>
  <c r="C68" i="126"/>
  <c r="K55" i="126"/>
  <c r="I55" i="126"/>
  <c r="K54" i="126"/>
  <c r="I54" i="126"/>
  <c r="K53" i="126"/>
  <c r="I53" i="126"/>
  <c r="K52" i="126"/>
  <c r="I52" i="126"/>
  <c r="K51" i="126"/>
  <c r="I51" i="126"/>
  <c r="E53" i="126"/>
  <c r="C53" i="126"/>
  <c r="E55" i="126"/>
  <c r="C55" i="126"/>
  <c r="E54" i="126"/>
  <c r="C54" i="126"/>
  <c r="E52" i="126"/>
  <c r="C52" i="126"/>
  <c r="E51" i="126"/>
  <c r="C51" i="126"/>
  <c r="K45" i="126"/>
  <c r="I45" i="126"/>
  <c r="K44" i="126"/>
  <c r="I44" i="126"/>
  <c r="K43" i="126"/>
  <c r="I43" i="126"/>
  <c r="K42" i="126"/>
  <c r="I42" i="126"/>
  <c r="K41" i="126"/>
  <c r="I41" i="126"/>
  <c r="E45" i="126"/>
  <c r="C45" i="126"/>
  <c r="E44" i="126"/>
  <c r="C44" i="126"/>
  <c r="E43" i="126"/>
  <c r="C43" i="126"/>
  <c r="E42" i="126"/>
  <c r="C42" i="126"/>
  <c r="E41" i="126"/>
  <c r="C41" i="126"/>
  <c r="K35" i="126"/>
  <c r="I35" i="126"/>
  <c r="K34" i="126"/>
  <c r="I34" i="126"/>
  <c r="K33" i="126"/>
  <c r="I33" i="126"/>
  <c r="K32" i="126"/>
  <c r="I32" i="126"/>
  <c r="K31" i="126"/>
  <c r="I31" i="126"/>
  <c r="E35" i="126"/>
  <c r="C35" i="126"/>
  <c r="E34" i="126"/>
  <c r="C34" i="126"/>
  <c r="E33" i="126"/>
  <c r="C33" i="126"/>
  <c r="E32" i="126"/>
  <c r="C32" i="126"/>
  <c r="E31" i="126"/>
  <c r="C31" i="126"/>
  <c r="K25" i="126"/>
  <c r="I25" i="126"/>
  <c r="K24" i="126"/>
  <c r="I24" i="126"/>
  <c r="K23" i="126"/>
  <c r="I23" i="126"/>
  <c r="K22" i="126"/>
  <c r="I22" i="126"/>
  <c r="K21" i="126"/>
  <c r="I21" i="126"/>
  <c r="E25" i="126"/>
  <c r="C25" i="126"/>
  <c r="E24" i="126"/>
  <c r="C24" i="126"/>
  <c r="E23" i="126"/>
  <c r="C23" i="126"/>
  <c r="E5" i="126" s="1"/>
  <c r="C22" i="126"/>
  <c r="E22" i="126"/>
  <c r="E21" i="126"/>
  <c r="F9" i="126"/>
  <c r="C21" i="126"/>
  <c r="J204" i="126"/>
  <c r="H204" i="126"/>
  <c r="D204" i="126"/>
  <c r="B204" i="126"/>
  <c r="J203" i="126"/>
  <c r="H203" i="126"/>
  <c r="D203" i="126"/>
  <c r="B203" i="126"/>
  <c r="J202" i="126"/>
  <c r="H202" i="126"/>
  <c r="D202" i="126"/>
  <c r="B202" i="126"/>
  <c r="J197" i="126"/>
  <c r="H197" i="126"/>
  <c r="D197" i="126"/>
  <c r="B197" i="126"/>
  <c r="J196" i="126"/>
  <c r="H196" i="126"/>
  <c r="D196" i="126"/>
  <c r="B196" i="126"/>
  <c r="J195" i="126"/>
  <c r="H195" i="126"/>
  <c r="D195" i="126"/>
  <c r="B195" i="126"/>
  <c r="J194" i="126"/>
  <c r="H194" i="126"/>
  <c r="D194" i="126"/>
  <c r="B194" i="126"/>
  <c r="J193" i="126"/>
  <c r="H193" i="126"/>
  <c r="D193" i="126"/>
  <c r="B193" i="126"/>
  <c r="J188" i="126"/>
  <c r="H188" i="126"/>
  <c r="D188" i="126"/>
  <c r="B188" i="126"/>
  <c r="J187" i="126"/>
  <c r="H187" i="126"/>
  <c r="D187" i="126"/>
  <c r="B187" i="126"/>
  <c r="J186" i="126"/>
  <c r="H186" i="126"/>
  <c r="D186" i="126"/>
  <c r="B186" i="126"/>
  <c r="J185" i="126"/>
  <c r="H185" i="126"/>
  <c r="D185" i="126"/>
  <c r="B185" i="126"/>
  <c r="J184" i="126"/>
  <c r="H184" i="126"/>
  <c r="D184" i="126"/>
  <c r="B184" i="126"/>
  <c r="J171" i="126"/>
  <c r="H171" i="126"/>
  <c r="D171" i="126"/>
  <c r="B171" i="126"/>
  <c r="J170" i="126"/>
  <c r="H170" i="126"/>
  <c r="D170" i="126"/>
  <c r="B170" i="126"/>
  <c r="J169" i="126"/>
  <c r="H169" i="126"/>
  <c r="D169" i="126"/>
  <c r="B169" i="126"/>
  <c r="J168" i="126"/>
  <c r="H168" i="126"/>
  <c r="D168" i="126"/>
  <c r="B168" i="126"/>
  <c r="J167" i="126"/>
  <c r="H167" i="126"/>
  <c r="D167" i="126"/>
  <c r="B167" i="126"/>
  <c r="J162" i="126"/>
  <c r="H162" i="126"/>
  <c r="D162" i="126"/>
  <c r="B162" i="126"/>
  <c r="J161" i="126"/>
  <c r="H161" i="126"/>
  <c r="D161" i="126"/>
  <c r="B161" i="126"/>
  <c r="J160" i="126"/>
  <c r="H160" i="126"/>
  <c r="D160" i="126"/>
  <c r="B160" i="126"/>
  <c r="J159" i="126"/>
  <c r="H159" i="126"/>
  <c r="D159" i="126"/>
  <c r="B159" i="126"/>
  <c r="J158" i="126"/>
  <c r="H158" i="126"/>
  <c r="D158" i="126"/>
  <c r="B158" i="126"/>
  <c r="J153" i="126"/>
  <c r="H153" i="126"/>
  <c r="D153" i="126"/>
  <c r="B153" i="126"/>
  <c r="J152" i="126"/>
  <c r="H152" i="126"/>
  <c r="D152" i="126"/>
  <c r="B152" i="126"/>
  <c r="J151" i="126"/>
  <c r="H151" i="126"/>
  <c r="D151" i="126"/>
  <c r="B151" i="126"/>
  <c r="J150" i="126"/>
  <c r="H150" i="126"/>
  <c r="D150" i="126"/>
  <c r="B150" i="126"/>
  <c r="J149" i="126"/>
  <c r="H149" i="126"/>
  <c r="D149" i="126"/>
  <c r="B149" i="126"/>
  <c r="J144" i="126"/>
  <c r="H144" i="126"/>
  <c r="D144" i="126"/>
  <c r="B144" i="126"/>
  <c r="J143" i="126"/>
  <c r="H143" i="126"/>
  <c r="D143" i="126"/>
  <c r="B143" i="126"/>
  <c r="J142" i="126"/>
  <c r="H142" i="126"/>
  <c r="D142" i="126"/>
  <c r="B142" i="126"/>
  <c r="J141" i="126"/>
  <c r="H141" i="126"/>
  <c r="D141" i="126"/>
  <c r="B141" i="126"/>
  <c r="J140" i="126"/>
  <c r="H140" i="126"/>
  <c r="D140" i="126"/>
  <c r="B140" i="126"/>
  <c r="I134" i="126"/>
  <c r="I133" i="126"/>
  <c r="I132" i="126"/>
  <c r="I131" i="126"/>
  <c r="I130" i="126"/>
  <c r="I129" i="126"/>
  <c r="I128" i="126"/>
  <c r="I127" i="126"/>
  <c r="I126" i="126"/>
  <c r="I125" i="126"/>
  <c r="I124" i="126"/>
  <c r="I123" i="126"/>
  <c r="J21" i="126"/>
  <c r="H21" i="126"/>
  <c r="I15" i="126"/>
  <c r="I14" i="126"/>
  <c r="I13" i="126"/>
  <c r="I12" i="126"/>
  <c r="I11" i="126"/>
  <c r="I10" i="126"/>
  <c r="I9" i="126"/>
  <c r="I8" i="126"/>
  <c r="I7" i="126"/>
  <c r="I6" i="126"/>
  <c r="I5" i="126"/>
  <c r="I4" i="126"/>
  <c r="L73" i="33"/>
  <c r="D23" i="33"/>
  <c r="D24" i="33"/>
  <c r="D25" i="33"/>
  <c r="D26" i="33"/>
  <c r="D27" i="33"/>
  <c r="D28" i="33"/>
  <c r="D32" i="33"/>
  <c r="D33" i="33"/>
  <c r="D34" i="33"/>
  <c r="D35" i="33"/>
  <c r="D36" i="33"/>
  <c r="D37" i="33"/>
  <c r="D41" i="33"/>
  <c r="D42" i="33"/>
  <c r="D43" i="33"/>
  <c r="D44" i="33"/>
  <c r="D45" i="33"/>
  <c r="D46" i="33"/>
  <c r="D50" i="33"/>
  <c r="D51" i="33"/>
  <c r="D52" i="33"/>
  <c r="D53" i="33"/>
  <c r="D54" i="33"/>
  <c r="D55" i="33"/>
  <c r="D68" i="33"/>
  <c r="D69" i="33"/>
  <c r="D70" i="33"/>
  <c r="D71" i="33"/>
  <c r="D72" i="33"/>
  <c r="D73" i="33"/>
  <c r="D77" i="33"/>
  <c r="D78" i="33"/>
  <c r="D79" i="33"/>
  <c r="D80" i="33"/>
  <c r="D81" i="33"/>
  <c r="D82" i="33"/>
  <c r="J23" i="33"/>
  <c r="J24" i="33"/>
  <c r="J25" i="33"/>
  <c r="J26" i="33"/>
  <c r="J27" i="33"/>
  <c r="J28" i="33"/>
  <c r="J32" i="33"/>
  <c r="J33" i="33"/>
  <c r="J34" i="33"/>
  <c r="J35" i="33"/>
  <c r="J36" i="33"/>
  <c r="J37" i="33"/>
  <c r="J41" i="33"/>
  <c r="J42" i="33"/>
  <c r="J43" i="33"/>
  <c r="J44" i="33"/>
  <c r="J45" i="33"/>
  <c r="J46" i="33"/>
  <c r="J50" i="33"/>
  <c r="J51" i="33"/>
  <c r="J52" i="33"/>
  <c r="J53" i="33"/>
  <c r="J54" i="33"/>
  <c r="J55" i="33"/>
  <c r="J68" i="33"/>
  <c r="J69" i="33"/>
  <c r="J70" i="33"/>
  <c r="J71" i="33"/>
  <c r="J72" i="33"/>
  <c r="J73" i="33"/>
  <c r="F23" i="33"/>
  <c r="G6" i="33" s="1"/>
  <c r="F24" i="33"/>
  <c r="F25" i="33"/>
  <c r="F26" i="33"/>
  <c r="F27" i="33"/>
  <c r="F28" i="33"/>
  <c r="F32" i="33"/>
  <c r="F33" i="33"/>
  <c r="F34" i="33"/>
  <c r="F35" i="33"/>
  <c r="F36" i="33"/>
  <c r="F37" i="33"/>
  <c r="F41" i="33"/>
  <c r="F42" i="33"/>
  <c r="F43" i="33"/>
  <c r="F44" i="33"/>
  <c r="F45" i="33"/>
  <c r="F46" i="33"/>
  <c r="F50" i="33"/>
  <c r="F51" i="33"/>
  <c r="F52" i="33"/>
  <c r="F53" i="33"/>
  <c r="F54" i="33"/>
  <c r="F55" i="33"/>
  <c r="F68" i="33"/>
  <c r="F69" i="33"/>
  <c r="F70" i="33"/>
  <c r="F71" i="33"/>
  <c r="F72" i="33"/>
  <c r="F73" i="33"/>
  <c r="F77" i="33"/>
  <c r="F78" i="33"/>
  <c r="F79" i="33"/>
  <c r="F80" i="33"/>
  <c r="F81" i="33"/>
  <c r="F82" i="33"/>
  <c r="L23" i="33"/>
  <c r="L24" i="33"/>
  <c r="L25" i="33"/>
  <c r="L26" i="33"/>
  <c r="L27" i="33"/>
  <c r="L28" i="33"/>
  <c r="L32" i="33"/>
  <c r="L33" i="33"/>
  <c r="L34" i="33"/>
  <c r="L35" i="33"/>
  <c r="L36" i="33"/>
  <c r="L37" i="33"/>
  <c r="L41" i="33"/>
  <c r="L42" i="33"/>
  <c r="L43" i="33"/>
  <c r="L44" i="33"/>
  <c r="L45" i="33"/>
  <c r="L46" i="33"/>
  <c r="L50" i="33"/>
  <c r="L51" i="33"/>
  <c r="L52" i="33"/>
  <c r="L53" i="33"/>
  <c r="L54" i="33"/>
  <c r="L55" i="33"/>
  <c r="L68" i="33"/>
  <c r="L69" i="33"/>
  <c r="L70" i="33"/>
  <c r="L71" i="33"/>
  <c r="L72" i="33"/>
  <c r="E82" i="33"/>
  <c r="E81" i="33"/>
  <c r="E80" i="33"/>
  <c r="E79" i="33"/>
  <c r="E78" i="33"/>
  <c r="E77" i="33"/>
  <c r="C82" i="33"/>
  <c r="C81" i="33"/>
  <c r="C80" i="33"/>
  <c r="C79" i="33"/>
  <c r="C78" i="33"/>
  <c r="C77" i="33"/>
  <c r="K73" i="33"/>
  <c r="K72" i="33"/>
  <c r="K71" i="33"/>
  <c r="K70" i="33"/>
  <c r="K69" i="33"/>
  <c r="K68" i="33"/>
  <c r="I73" i="33"/>
  <c r="I72" i="33"/>
  <c r="I71" i="33"/>
  <c r="I70" i="33"/>
  <c r="I69" i="33"/>
  <c r="I68" i="33"/>
  <c r="E73" i="33"/>
  <c r="E72" i="33"/>
  <c r="E71" i="33"/>
  <c r="E70" i="33"/>
  <c r="E69" i="33"/>
  <c r="E68" i="33"/>
  <c r="C73" i="33"/>
  <c r="C72" i="33"/>
  <c r="C71" i="33"/>
  <c r="C70" i="33"/>
  <c r="C69" i="33"/>
  <c r="C68" i="33"/>
  <c r="K55" i="33"/>
  <c r="K54" i="33"/>
  <c r="K53" i="33"/>
  <c r="K52" i="33"/>
  <c r="K51" i="33"/>
  <c r="K50" i="33"/>
  <c r="I55" i="33"/>
  <c r="I54" i="33"/>
  <c r="I53" i="33"/>
  <c r="I52" i="33"/>
  <c r="I51" i="33"/>
  <c r="I50" i="33"/>
  <c r="E55" i="33"/>
  <c r="E54" i="33"/>
  <c r="E53" i="33"/>
  <c r="E52" i="33"/>
  <c r="E51" i="33"/>
  <c r="E50" i="33"/>
  <c r="C55" i="33"/>
  <c r="C54" i="33"/>
  <c r="C53" i="33"/>
  <c r="C52" i="33"/>
  <c r="C51" i="33"/>
  <c r="C50" i="33"/>
  <c r="K46" i="33"/>
  <c r="K45" i="33"/>
  <c r="K44" i="33"/>
  <c r="K43" i="33"/>
  <c r="K42" i="33"/>
  <c r="K41" i="33"/>
  <c r="I46" i="33"/>
  <c r="I45" i="33"/>
  <c r="I44" i="33"/>
  <c r="I43" i="33"/>
  <c r="I42" i="33"/>
  <c r="I41" i="33"/>
  <c r="E46" i="33"/>
  <c r="E45" i="33"/>
  <c r="E44" i="33"/>
  <c r="E43" i="33"/>
  <c r="E42" i="33"/>
  <c r="E41" i="33"/>
  <c r="C46" i="33"/>
  <c r="C45" i="33"/>
  <c r="C44" i="33"/>
  <c r="C43" i="33"/>
  <c r="C42" i="33"/>
  <c r="C41" i="33"/>
  <c r="K37" i="33"/>
  <c r="K36" i="33"/>
  <c r="K35" i="33"/>
  <c r="K34" i="33"/>
  <c r="K33" i="33"/>
  <c r="K32" i="33"/>
  <c r="I37" i="33"/>
  <c r="I36" i="33"/>
  <c r="I35" i="33"/>
  <c r="I34" i="33"/>
  <c r="I33" i="33"/>
  <c r="I32" i="33"/>
  <c r="E37" i="33"/>
  <c r="E36" i="33"/>
  <c r="E35" i="33"/>
  <c r="E34" i="33"/>
  <c r="E33" i="33"/>
  <c r="E32" i="33"/>
  <c r="C37" i="33"/>
  <c r="C36" i="33"/>
  <c r="C35" i="33"/>
  <c r="C34" i="33"/>
  <c r="C33" i="33"/>
  <c r="C32" i="33"/>
  <c r="K28" i="33"/>
  <c r="K27" i="33"/>
  <c r="K26" i="33"/>
  <c r="K25" i="33"/>
  <c r="K24" i="33"/>
  <c r="K23" i="33"/>
  <c r="I28" i="33"/>
  <c r="I27" i="33"/>
  <c r="I26" i="33"/>
  <c r="I25" i="33"/>
  <c r="I24" i="33"/>
  <c r="I23" i="33"/>
  <c r="E28" i="33"/>
  <c r="E27" i="33"/>
  <c r="E26" i="33"/>
  <c r="E25" i="33"/>
  <c r="E24" i="33"/>
  <c r="E23" i="33"/>
  <c r="C28" i="33"/>
  <c r="C27" i="33"/>
  <c r="C26" i="33"/>
  <c r="C25" i="33"/>
  <c r="C24" i="33"/>
  <c r="C23" i="33"/>
  <c r="J15" i="33"/>
  <c r="J14" i="33"/>
  <c r="J13" i="33"/>
  <c r="J12" i="33"/>
  <c r="J11" i="33"/>
  <c r="J10" i="33"/>
  <c r="J9" i="33"/>
  <c r="J8" i="33"/>
  <c r="J7" i="33"/>
  <c r="J6" i="33"/>
  <c r="J5" i="33"/>
  <c r="J4" i="33"/>
  <c r="C173" i="168"/>
  <c r="C172" i="168"/>
  <c r="C171" i="168"/>
  <c r="C170" i="168"/>
  <c r="C169" i="168"/>
  <c r="C168" i="168"/>
  <c r="C167" i="168"/>
  <c r="C166" i="168"/>
  <c r="C165" i="168"/>
  <c r="C164" i="168"/>
  <c r="C163" i="168"/>
  <c r="C162" i="168"/>
  <c r="I156" i="168"/>
  <c r="C156" i="168"/>
  <c r="I155" i="168"/>
  <c r="C155" i="168"/>
  <c r="I154" i="168"/>
  <c r="C154" i="168"/>
  <c r="I153" i="168"/>
  <c r="C153" i="168"/>
  <c r="I152" i="168"/>
  <c r="C152" i="168"/>
  <c r="I151" i="168"/>
  <c r="C151" i="168"/>
  <c r="I150" i="168"/>
  <c r="C150" i="168"/>
  <c r="I149" i="168"/>
  <c r="C149" i="168"/>
  <c r="I148" i="168"/>
  <c r="C148" i="168"/>
  <c r="I147" i="168"/>
  <c r="C147" i="168"/>
  <c r="I146" i="168"/>
  <c r="C146" i="168"/>
  <c r="I145" i="168"/>
  <c r="C145" i="168"/>
  <c r="I139" i="168"/>
  <c r="C139" i="168"/>
  <c r="I138" i="168"/>
  <c r="C138" i="168"/>
  <c r="I137" i="168"/>
  <c r="C137" i="168"/>
  <c r="I136" i="168"/>
  <c r="C136" i="168"/>
  <c r="I135" i="168"/>
  <c r="C135" i="168"/>
  <c r="I134" i="168"/>
  <c r="C134" i="168"/>
  <c r="I133" i="168"/>
  <c r="C133" i="168"/>
  <c r="I132" i="168"/>
  <c r="C132" i="168"/>
  <c r="I131" i="168"/>
  <c r="C131" i="168"/>
  <c r="I130" i="168"/>
  <c r="C130" i="168"/>
  <c r="I129" i="168"/>
  <c r="C129" i="168"/>
  <c r="I128" i="168"/>
  <c r="C128" i="168"/>
  <c r="K94" i="168"/>
  <c r="J94" i="168"/>
  <c r="I94" i="168"/>
  <c r="H94" i="168"/>
  <c r="E94" i="168"/>
  <c r="D94" i="168"/>
  <c r="C94" i="168"/>
  <c r="B94" i="168"/>
  <c r="K93" i="168"/>
  <c r="J93" i="168"/>
  <c r="I93" i="168"/>
  <c r="H93" i="168"/>
  <c r="E93" i="168"/>
  <c r="D93" i="168"/>
  <c r="C93" i="168"/>
  <c r="B93" i="168"/>
  <c r="K92" i="168"/>
  <c r="J92" i="168"/>
  <c r="I92" i="168"/>
  <c r="H92" i="168"/>
  <c r="E92" i="168"/>
  <c r="D92" i="168"/>
  <c r="C92" i="168"/>
  <c r="B92" i="168"/>
  <c r="K88" i="168"/>
  <c r="J88" i="168"/>
  <c r="I88" i="168"/>
  <c r="H88" i="168"/>
  <c r="E88" i="168"/>
  <c r="D88" i="168"/>
  <c r="C88" i="168"/>
  <c r="B88" i="168"/>
  <c r="K87" i="168"/>
  <c r="J87" i="168"/>
  <c r="I87" i="168"/>
  <c r="H87" i="168"/>
  <c r="E87" i="168"/>
  <c r="D87" i="168"/>
  <c r="C87" i="168"/>
  <c r="B87" i="168"/>
  <c r="K86" i="168"/>
  <c r="J86" i="168"/>
  <c r="I86" i="168"/>
  <c r="H86" i="168"/>
  <c r="E86" i="168"/>
  <c r="D86" i="168"/>
  <c r="C86" i="168"/>
  <c r="B86" i="168"/>
  <c r="K82" i="168"/>
  <c r="J82" i="168"/>
  <c r="I82" i="168"/>
  <c r="H82" i="168"/>
  <c r="E82" i="168"/>
  <c r="D82" i="168"/>
  <c r="C82" i="168"/>
  <c r="B82" i="168"/>
  <c r="K81" i="168"/>
  <c r="J81" i="168"/>
  <c r="I81" i="168"/>
  <c r="H81" i="168"/>
  <c r="E81" i="168"/>
  <c r="D81" i="168"/>
  <c r="C81" i="168"/>
  <c r="B81" i="168"/>
  <c r="K80" i="168"/>
  <c r="J80" i="168"/>
  <c r="I80" i="168"/>
  <c r="H80" i="168"/>
  <c r="E80" i="168"/>
  <c r="D80" i="168"/>
  <c r="C80" i="168"/>
  <c r="B80" i="168"/>
  <c r="K76" i="168"/>
  <c r="J76" i="168"/>
  <c r="I76" i="168"/>
  <c r="H76" i="168"/>
  <c r="E76" i="168"/>
  <c r="D76" i="168"/>
  <c r="C76" i="168"/>
  <c r="B76" i="168"/>
  <c r="K75" i="168"/>
  <c r="J75" i="168"/>
  <c r="I75" i="168"/>
  <c r="H75" i="168"/>
  <c r="E75" i="168"/>
  <c r="D75" i="168"/>
  <c r="C75" i="168"/>
  <c r="B75" i="168"/>
  <c r="K74" i="168"/>
  <c r="J74" i="168"/>
  <c r="I74" i="168"/>
  <c r="H74" i="168"/>
  <c r="E74" i="168"/>
  <c r="D74" i="168"/>
  <c r="C74" i="168"/>
  <c r="B74" i="168"/>
  <c r="K70" i="168"/>
  <c r="J70" i="168"/>
  <c r="I70" i="168"/>
  <c r="H70" i="168"/>
  <c r="E70" i="168"/>
  <c r="D70" i="168"/>
  <c r="C70" i="168"/>
  <c r="B70" i="168"/>
  <c r="K69" i="168"/>
  <c r="J69" i="168"/>
  <c r="I69" i="168"/>
  <c r="H69" i="168"/>
  <c r="E69" i="168"/>
  <c r="D69" i="168"/>
  <c r="C69" i="168"/>
  <c r="B69" i="168"/>
  <c r="K68" i="168"/>
  <c r="J68" i="168"/>
  <c r="I68" i="168"/>
  <c r="H68" i="168"/>
  <c r="E68" i="168"/>
  <c r="D68" i="168"/>
  <c r="C68" i="168"/>
  <c r="B68" i="168"/>
  <c r="K56" i="168"/>
  <c r="J56" i="168"/>
  <c r="I56" i="168"/>
  <c r="H56" i="168"/>
  <c r="E56" i="168"/>
  <c r="D56" i="168"/>
  <c r="C56" i="168"/>
  <c r="B56" i="168"/>
  <c r="K55" i="168"/>
  <c r="J55" i="168"/>
  <c r="I55" i="168"/>
  <c r="H55" i="168"/>
  <c r="E55" i="168"/>
  <c r="D55" i="168"/>
  <c r="C55" i="168"/>
  <c r="B55" i="168"/>
  <c r="K54" i="168"/>
  <c r="J54" i="168"/>
  <c r="I54" i="168"/>
  <c r="H54" i="168"/>
  <c r="E54" i="168"/>
  <c r="D54" i="168"/>
  <c r="C54" i="168"/>
  <c r="B54" i="168"/>
  <c r="K50" i="168"/>
  <c r="J50" i="168"/>
  <c r="I50" i="168"/>
  <c r="H50" i="168"/>
  <c r="E50" i="168"/>
  <c r="D50" i="168"/>
  <c r="C50" i="168"/>
  <c r="B50" i="168"/>
  <c r="K49" i="168"/>
  <c r="J49" i="168"/>
  <c r="I49" i="168"/>
  <c r="H49" i="168"/>
  <c r="E49" i="168"/>
  <c r="D49" i="168"/>
  <c r="C49" i="168"/>
  <c r="B49" i="168"/>
  <c r="K48" i="168"/>
  <c r="J48" i="168"/>
  <c r="I48" i="168"/>
  <c r="H48" i="168"/>
  <c r="E48" i="168"/>
  <c r="D48" i="168"/>
  <c r="C48" i="168"/>
  <c r="B48" i="168"/>
  <c r="K44" i="168"/>
  <c r="J44" i="168"/>
  <c r="I44" i="168"/>
  <c r="H44" i="168"/>
  <c r="E44" i="168"/>
  <c r="D44" i="168"/>
  <c r="C44" i="168"/>
  <c r="B44" i="168"/>
  <c r="K43" i="168"/>
  <c r="J43" i="168"/>
  <c r="I43" i="168"/>
  <c r="H43" i="168"/>
  <c r="E43" i="168"/>
  <c r="D43" i="168"/>
  <c r="C43" i="168"/>
  <c r="B43" i="168"/>
  <c r="K42" i="168"/>
  <c r="J42" i="168"/>
  <c r="I42" i="168"/>
  <c r="H42" i="168"/>
  <c r="E42" i="168"/>
  <c r="D42" i="168"/>
  <c r="C42" i="168"/>
  <c r="B42" i="168"/>
  <c r="K38" i="168"/>
  <c r="J38" i="168"/>
  <c r="I38" i="168"/>
  <c r="H38" i="168"/>
  <c r="E38" i="168"/>
  <c r="D38" i="168"/>
  <c r="C38" i="168"/>
  <c r="B38" i="168"/>
  <c r="K37" i="168"/>
  <c r="J37" i="168"/>
  <c r="I37" i="168"/>
  <c r="H37" i="168"/>
  <c r="E37" i="168"/>
  <c r="D37" i="168"/>
  <c r="C37" i="168"/>
  <c r="B37" i="168"/>
  <c r="K36" i="168"/>
  <c r="J36" i="168"/>
  <c r="I36" i="168"/>
  <c r="H36" i="168"/>
  <c r="E36" i="168"/>
  <c r="D36" i="168"/>
  <c r="C36" i="168"/>
  <c r="B36" i="168"/>
  <c r="K32" i="168"/>
  <c r="J32" i="168"/>
  <c r="I32" i="168"/>
  <c r="H32" i="168"/>
  <c r="E32" i="168"/>
  <c r="D32" i="168"/>
  <c r="C32" i="168"/>
  <c r="B32" i="168"/>
  <c r="K31" i="168"/>
  <c r="J31" i="168"/>
  <c r="I31" i="168"/>
  <c r="H31" i="168"/>
  <c r="E31" i="168"/>
  <c r="D31" i="168"/>
  <c r="C31" i="168"/>
  <c r="B31" i="168"/>
  <c r="K30" i="168"/>
  <c r="J30" i="168"/>
  <c r="I30" i="168"/>
  <c r="H30" i="168"/>
  <c r="E30" i="168"/>
  <c r="D30" i="168"/>
  <c r="C30" i="168"/>
  <c r="B30" i="168"/>
  <c r="K26" i="168"/>
  <c r="J26" i="168"/>
  <c r="I26" i="168"/>
  <c r="H26" i="168"/>
  <c r="E26" i="168"/>
  <c r="D26" i="168"/>
  <c r="C26" i="168"/>
  <c r="B26" i="168"/>
  <c r="K25" i="168"/>
  <c r="J25" i="168"/>
  <c r="I25" i="168"/>
  <c r="H25" i="168"/>
  <c r="E25" i="168"/>
  <c r="D25" i="168"/>
  <c r="C25" i="168"/>
  <c r="B25" i="168"/>
  <c r="K24" i="168"/>
  <c r="J24" i="168"/>
  <c r="I24" i="168"/>
  <c r="H24" i="168"/>
  <c r="E24" i="168"/>
  <c r="F14" i="168" s="1"/>
  <c r="D24" i="168"/>
  <c r="C24" i="168"/>
  <c r="E13" i="168" s="1"/>
  <c r="B24" i="168"/>
  <c r="E6" i="168"/>
  <c r="E9" i="168"/>
  <c r="E14" i="168"/>
  <c r="I15" i="168"/>
  <c r="I14" i="168"/>
  <c r="I13" i="168"/>
  <c r="I12" i="168"/>
  <c r="F12" i="168"/>
  <c r="I11" i="168"/>
  <c r="I10" i="168"/>
  <c r="F10" i="168"/>
  <c r="I9" i="168"/>
  <c r="I8" i="168"/>
  <c r="I7" i="168"/>
  <c r="I6" i="168"/>
  <c r="I5" i="168"/>
  <c r="I4" i="168"/>
  <c r="F4" i="168"/>
  <c r="E93" i="31"/>
  <c r="E92" i="31"/>
  <c r="E88" i="31"/>
  <c r="E87" i="31"/>
  <c r="E86" i="31"/>
  <c r="E85" i="31"/>
  <c r="E81" i="31"/>
  <c r="E80" i="31"/>
  <c r="E79" i="31"/>
  <c r="E78" i="31"/>
  <c r="E74" i="31"/>
  <c r="E73" i="31"/>
  <c r="E72" i="31"/>
  <c r="E71" i="31"/>
  <c r="E54" i="31"/>
  <c r="E53" i="31"/>
  <c r="E52" i="31"/>
  <c r="E51" i="31"/>
  <c r="E47" i="31"/>
  <c r="E46" i="31"/>
  <c r="E45" i="31"/>
  <c r="E44" i="31"/>
  <c r="E40" i="31"/>
  <c r="E39" i="31"/>
  <c r="E38" i="31"/>
  <c r="E37" i="31"/>
  <c r="E33" i="31"/>
  <c r="E32" i="31"/>
  <c r="E31" i="31"/>
  <c r="E30" i="31"/>
  <c r="E26" i="31"/>
  <c r="E25" i="31"/>
  <c r="E24" i="31"/>
  <c r="E23" i="31"/>
  <c r="K23" i="31"/>
  <c r="K24" i="31"/>
  <c r="K25" i="31"/>
  <c r="K26" i="31"/>
  <c r="K30" i="31"/>
  <c r="K31" i="31"/>
  <c r="K32" i="31"/>
  <c r="K33" i="31"/>
  <c r="K37" i="31"/>
  <c r="K38" i="31"/>
  <c r="K39" i="31"/>
  <c r="K40" i="31"/>
  <c r="K44" i="31"/>
  <c r="K45" i="31"/>
  <c r="K46" i="31"/>
  <c r="K47" i="31"/>
  <c r="K51" i="31"/>
  <c r="K52" i="31"/>
  <c r="K53" i="31"/>
  <c r="K54" i="31"/>
  <c r="K71" i="31"/>
  <c r="K72" i="31"/>
  <c r="K73" i="31"/>
  <c r="K74" i="31"/>
  <c r="K78" i="31"/>
  <c r="K79" i="31"/>
  <c r="K80" i="31"/>
  <c r="K81" i="31"/>
  <c r="K85" i="31"/>
  <c r="K86" i="31"/>
  <c r="K87" i="31"/>
  <c r="K88" i="31"/>
  <c r="F10" i="31"/>
  <c r="C93" i="31"/>
  <c r="C92" i="31"/>
  <c r="C88" i="31"/>
  <c r="C87" i="31"/>
  <c r="C86" i="31"/>
  <c r="C85" i="31"/>
  <c r="C81" i="31"/>
  <c r="C80" i="31"/>
  <c r="C79" i="31"/>
  <c r="C78" i="31"/>
  <c r="C74" i="31"/>
  <c r="C73" i="31"/>
  <c r="C72" i="31"/>
  <c r="C71" i="31"/>
  <c r="C54" i="31"/>
  <c r="C53" i="31"/>
  <c r="C52" i="31"/>
  <c r="C51" i="31"/>
  <c r="C47" i="31"/>
  <c r="C46" i="31"/>
  <c r="C45" i="31"/>
  <c r="C44" i="31"/>
  <c r="C40" i="31"/>
  <c r="C39" i="31"/>
  <c r="C38" i="31"/>
  <c r="C37" i="31"/>
  <c r="C33" i="31"/>
  <c r="C32" i="31"/>
  <c r="C31" i="31"/>
  <c r="C30" i="31"/>
  <c r="C26" i="31"/>
  <c r="C25" i="31"/>
  <c r="C23" i="31"/>
  <c r="C24" i="31"/>
  <c r="I23" i="31"/>
  <c r="I24" i="31"/>
  <c r="I25" i="31"/>
  <c r="I26" i="31"/>
  <c r="I30" i="31"/>
  <c r="I31" i="31"/>
  <c r="I32" i="31"/>
  <c r="I33" i="31"/>
  <c r="I37" i="31"/>
  <c r="I38" i="31"/>
  <c r="I39" i="31"/>
  <c r="I40" i="31"/>
  <c r="I44" i="31"/>
  <c r="I45" i="31"/>
  <c r="I46" i="31"/>
  <c r="I47" i="31"/>
  <c r="I51" i="31"/>
  <c r="I52" i="31"/>
  <c r="I53" i="31"/>
  <c r="I54" i="31"/>
  <c r="I71" i="31"/>
  <c r="I72" i="31"/>
  <c r="I73" i="31"/>
  <c r="I74" i="31"/>
  <c r="I78" i="31"/>
  <c r="I79" i="31"/>
  <c r="I80" i="31"/>
  <c r="I81" i="31"/>
  <c r="I85" i="31"/>
  <c r="I86" i="31"/>
  <c r="I87" i="31"/>
  <c r="I88" i="31"/>
  <c r="K98" i="31"/>
  <c r="I98" i="31"/>
  <c r="K97" i="31"/>
  <c r="I97" i="31"/>
  <c r="I96" i="31"/>
  <c r="K96" i="31"/>
  <c r="K95" i="31"/>
  <c r="I95" i="31"/>
  <c r="I94" i="31"/>
  <c r="K94" i="31"/>
  <c r="K93" i="31"/>
  <c r="I93" i="31"/>
  <c r="D93" i="31"/>
  <c r="D92" i="31"/>
  <c r="B93" i="31"/>
  <c r="B92" i="31"/>
  <c r="H87" i="31"/>
  <c r="J88" i="31"/>
  <c r="J87" i="31"/>
  <c r="J86" i="31"/>
  <c r="J85" i="31"/>
  <c r="H88" i="31"/>
  <c r="H86" i="31"/>
  <c r="H85" i="31"/>
  <c r="D88" i="31"/>
  <c r="D87" i="31"/>
  <c r="D86" i="31"/>
  <c r="D85" i="31"/>
  <c r="B88" i="31"/>
  <c r="B87" i="31"/>
  <c r="B86" i="31"/>
  <c r="B85" i="31"/>
  <c r="J81" i="31"/>
  <c r="J80" i="31"/>
  <c r="J79" i="31"/>
  <c r="J78" i="31"/>
  <c r="H81" i="31"/>
  <c r="H80" i="31"/>
  <c r="H79" i="31"/>
  <c r="H78" i="31"/>
  <c r="B81" i="31"/>
  <c r="B80" i="31"/>
  <c r="D81" i="31"/>
  <c r="D80" i="31"/>
  <c r="D79" i="31"/>
  <c r="B79" i="31"/>
  <c r="D78" i="31"/>
  <c r="B78" i="31"/>
  <c r="J74" i="31"/>
  <c r="J73" i="31"/>
  <c r="J72" i="31"/>
  <c r="J71" i="31"/>
  <c r="H74" i="31"/>
  <c r="H73" i="31"/>
  <c r="H72" i="31"/>
  <c r="H71" i="31"/>
  <c r="D72" i="31"/>
  <c r="D71" i="31"/>
  <c r="B71" i="31"/>
  <c r="B72" i="31"/>
  <c r="D74" i="31"/>
  <c r="D73" i="31"/>
  <c r="B74" i="31"/>
  <c r="B73" i="31"/>
  <c r="J54" i="31"/>
  <c r="J53" i="31"/>
  <c r="J52" i="31"/>
  <c r="J51" i="31"/>
  <c r="H54" i="31"/>
  <c r="H53" i="31"/>
  <c r="H52" i="31"/>
  <c r="H51" i="31"/>
  <c r="D54" i="31"/>
  <c r="D53" i="31"/>
  <c r="B53" i="31"/>
  <c r="D52" i="31"/>
  <c r="D51" i="31"/>
  <c r="B51" i="31"/>
  <c r="B54" i="31"/>
  <c r="B52" i="31"/>
  <c r="J47" i="31"/>
  <c r="J46" i="31"/>
  <c r="J45" i="31"/>
  <c r="J44" i="31"/>
  <c r="H47" i="31"/>
  <c r="H46" i="31"/>
  <c r="H45" i="31"/>
  <c r="H44" i="31"/>
  <c r="D47" i="31"/>
  <c r="D46" i="31"/>
  <c r="D45" i="31"/>
  <c r="D44" i="31"/>
  <c r="B47" i="31"/>
  <c r="B46" i="31"/>
  <c r="B45" i="31"/>
  <c r="B44" i="31"/>
  <c r="J39" i="31"/>
  <c r="J40" i="31"/>
  <c r="J38" i="31"/>
  <c r="J37" i="31"/>
  <c r="H40" i="31"/>
  <c r="H39" i="31"/>
  <c r="H38" i="31"/>
  <c r="H37" i="31"/>
  <c r="D39" i="31"/>
  <c r="D37" i="31"/>
  <c r="B39" i="31"/>
  <c r="B37" i="31"/>
  <c r="D40" i="31"/>
  <c r="D38" i="31"/>
  <c r="B40" i="31"/>
  <c r="B38" i="31"/>
  <c r="J33" i="31"/>
  <c r="J32" i="31"/>
  <c r="J31" i="31"/>
  <c r="J30" i="31"/>
  <c r="H33" i="31"/>
  <c r="H32" i="31"/>
  <c r="H31" i="31"/>
  <c r="H30" i="31"/>
  <c r="D33" i="31"/>
  <c r="D32" i="31"/>
  <c r="D31" i="31"/>
  <c r="D30" i="31"/>
  <c r="B33" i="31"/>
  <c r="B32" i="31"/>
  <c r="B31" i="31"/>
  <c r="B30" i="31"/>
  <c r="J26" i="31"/>
  <c r="J25" i="31"/>
  <c r="J24" i="31"/>
  <c r="J23" i="31"/>
  <c r="H26" i="31"/>
  <c r="H25" i="31"/>
  <c r="H24" i="31"/>
  <c r="H23" i="31"/>
  <c r="D26" i="31"/>
  <c r="D25" i="31"/>
  <c r="D24" i="31"/>
  <c r="B26" i="31"/>
  <c r="B25" i="31"/>
  <c r="B24" i="31"/>
  <c r="B23" i="31"/>
  <c r="D23" i="31"/>
  <c r="I15" i="31"/>
  <c r="I14" i="31"/>
  <c r="I13" i="31"/>
  <c r="I12" i="31"/>
  <c r="I11" i="31"/>
  <c r="I10" i="31"/>
  <c r="I9" i="31"/>
  <c r="I8" i="31"/>
  <c r="I7" i="31"/>
  <c r="I6" i="31"/>
  <c r="I5" i="31"/>
  <c r="I4" i="31"/>
  <c r="E111" i="133"/>
  <c r="C111" i="133"/>
  <c r="E109" i="133"/>
  <c r="C109" i="133"/>
  <c r="K104" i="133"/>
  <c r="I104" i="133"/>
  <c r="K102" i="133"/>
  <c r="I102" i="133"/>
  <c r="C105" i="133"/>
  <c r="C104" i="133"/>
  <c r="C102" i="133"/>
  <c r="E88" i="133"/>
  <c r="C87" i="133"/>
  <c r="K80" i="133"/>
  <c r="E82" i="133"/>
  <c r="E80" i="133"/>
  <c r="I75" i="133"/>
  <c r="C75" i="133"/>
  <c r="C73" i="133"/>
  <c r="K55" i="133"/>
  <c r="I55" i="133"/>
  <c r="K54" i="133"/>
  <c r="I54" i="133"/>
  <c r="E57" i="133"/>
  <c r="E55" i="133"/>
  <c r="I50" i="133"/>
  <c r="I48" i="133"/>
  <c r="C49" i="133"/>
  <c r="E47" i="133"/>
  <c r="I42" i="133"/>
  <c r="I40" i="133"/>
  <c r="C43" i="133"/>
  <c r="C42" i="133"/>
  <c r="C40" i="133"/>
  <c r="J110" i="133"/>
  <c r="H110" i="133"/>
  <c r="J109" i="133"/>
  <c r="H109" i="133"/>
  <c r="D111" i="133"/>
  <c r="B111" i="133"/>
  <c r="D109" i="133"/>
  <c r="B109" i="133"/>
  <c r="D112" i="133"/>
  <c r="B112" i="133"/>
  <c r="D110" i="133"/>
  <c r="B110" i="133"/>
  <c r="J104" i="133"/>
  <c r="H104" i="133"/>
  <c r="J102" i="133"/>
  <c r="H102" i="133"/>
  <c r="J105" i="133"/>
  <c r="H105" i="133"/>
  <c r="J103" i="133"/>
  <c r="H103" i="133"/>
  <c r="B105" i="133"/>
  <c r="B104" i="133"/>
  <c r="D103" i="133"/>
  <c r="B102" i="133"/>
  <c r="D105" i="133"/>
  <c r="D104" i="133"/>
  <c r="B103" i="133"/>
  <c r="D102" i="133"/>
  <c r="D88" i="133"/>
  <c r="B88" i="133"/>
  <c r="D87" i="133"/>
  <c r="B87" i="133"/>
  <c r="D90" i="133"/>
  <c r="B90" i="133"/>
  <c r="D89" i="133"/>
  <c r="B89" i="133"/>
  <c r="H82" i="133"/>
  <c r="J80" i="133"/>
  <c r="J83" i="133"/>
  <c r="H83" i="133"/>
  <c r="J82" i="133"/>
  <c r="J81" i="133"/>
  <c r="H81" i="133"/>
  <c r="H80" i="133"/>
  <c r="D83" i="133"/>
  <c r="D82" i="133"/>
  <c r="D81" i="133"/>
  <c r="D80" i="133"/>
  <c r="B82" i="133"/>
  <c r="B83" i="133"/>
  <c r="B81" i="133"/>
  <c r="B80" i="133"/>
  <c r="H76" i="133"/>
  <c r="H75" i="133"/>
  <c r="H74" i="133"/>
  <c r="J73" i="133"/>
  <c r="J76" i="133"/>
  <c r="J75" i="133"/>
  <c r="J74" i="133"/>
  <c r="H73" i="133"/>
  <c r="B75" i="133"/>
  <c r="D73" i="133"/>
  <c r="B73" i="133"/>
  <c r="D76" i="133"/>
  <c r="B76" i="133"/>
  <c r="D75" i="133"/>
  <c r="D74" i="133"/>
  <c r="B74" i="133"/>
  <c r="J57" i="133"/>
  <c r="H57" i="133"/>
  <c r="J56" i="133"/>
  <c r="H56" i="133"/>
  <c r="J55" i="133"/>
  <c r="H55" i="133"/>
  <c r="J54" i="133"/>
  <c r="H54" i="133"/>
  <c r="D57" i="133"/>
  <c r="D55" i="133"/>
  <c r="B57" i="133"/>
  <c r="D56" i="133"/>
  <c r="B56" i="133"/>
  <c r="B55" i="133"/>
  <c r="D54" i="133"/>
  <c r="B54" i="133"/>
  <c r="J50" i="133"/>
  <c r="H50" i="133"/>
  <c r="J48" i="133"/>
  <c r="H48" i="133"/>
  <c r="J49" i="133"/>
  <c r="H49" i="133"/>
  <c r="J47" i="133"/>
  <c r="H47" i="133"/>
  <c r="B50" i="133"/>
  <c r="B49" i="133"/>
  <c r="B48" i="133"/>
  <c r="D47" i="133"/>
  <c r="D50" i="133"/>
  <c r="D49" i="133"/>
  <c r="D48" i="133"/>
  <c r="B47" i="133"/>
  <c r="H43" i="133"/>
  <c r="H42" i="133"/>
  <c r="J41" i="133"/>
  <c r="H40" i="133"/>
  <c r="J43" i="133"/>
  <c r="J42" i="133"/>
  <c r="H41" i="133"/>
  <c r="J40" i="133"/>
  <c r="B43" i="133"/>
  <c r="B42" i="133"/>
  <c r="D41" i="133"/>
  <c r="B40" i="133"/>
  <c r="D43" i="133"/>
  <c r="D42" i="133"/>
  <c r="B41" i="133"/>
  <c r="D40" i="133"/>
  <c r="J36" i="133"/>
  <c r="H36" i="133"/>
  <c r="J34" i="133"/>
  <c r="H34" i="133"/>
  <c r="H35" i="133"/>
  <c r="J33" i="133"/>
  <c r="J35" i="133"/>
  <c r="H33" i="133"/>
  <c r="E90" i="133"/>
  <c r="E48" i="133"/>
  <c r="E41" i="133"/>
  <c r="K103" i="133"/>
  <c r="K83" i="133"/>
  <c r="E112" i="133"/>
  <c r="E110" i="133"/>
  <c r="E105" i="133"/>
  <c r="E104" i="133"/>
  <c r="E103" i="133"/>
  <c r="E102" i="133"/>
  <c r="E89" i="133"/>
  <c r="E87" i="133"/>
  <c r="E83" i="133"/>
  <c r="E81" i="133"/>
  <c r="E76" i="133"/>
  <c r="E75" i="133"/>
  <c r="E74" i="133"/>
  <c r="E73" i="133"/>
  <c r="E56" i="133"/>
  <c r="E54" i="133"/>
  <c r="E50" i="133"/>
  <c r="E49" i="133"/>
  <c r="E43" i="133"/>
  <c r="E42" i="133"/>
  <c r="E40" i="133"/>
  <c r="E36" i="133"/>
  <c r="E35" i="133"/>
  <c r="E34" i="133"/>
  <c r="E33" i="133"/>
  <c r="K33" i="133"/>
  <c r="K34" i="133"/>
  <c r="K35" i="133"/>
  <c r="K36" i="133"/>
  <c r="K40" i="133"/>
  <c r="K41" i="133"/>
  <c r="K42" i="133"/>
  <c r="K43" i="133"/>
  <c r="K47" i="133"/>
  <c r="K48" i="133"/>
  <c r="K49" i="133"/>
  <c r="K50" i="133"/>
  <c r="K56" i="133"/>
  <c r="K57" i="133"/>
  <c r="K73" i="133"/>
  <c r="K74" i="133"/>
  <c r="K75" i="133"/>
  <c r="K76" i="133"/>
  <c r="K81" i="133"/>
  <c r="K82" i="133"/>
  <c r="K105" i="133"/>
  <c r="K109" i="133"/>
  <c r="K110" i="133"/>
  <c r="F7" i="133"/>
  <c r="C103" i="133"/>
  <c r="C82" i="133"/>
  <c r="C34" i="133"/>
  <c r="C33" i="133"/>
  <c r="E4" i="133" s="1"/>
  <c r="C35" i="133"/>
  <c r="C36" i="133"/>
  <c r="C41" i="133"/>
  <c r="C47" i="133"/>
  <c r="C48" i="133"/>
  <c r="C50" i="133"/>
  <c r="C54" i="133"/>
  <c r="C55" i="133"/>
  <c r="C56" i="133"/>
  <c r="C57" i="133"/>
  <c r="C74" i="133"/>
  <c r="C76" i="133"/>
  <c r="C80" i="133"/>
  <c r="C81" i="133"/>
  <c r="C83" i="133"/>
  <c r="C88" i="133"/>
  <c r="C89" i="133"/>
  <c r="C90" i="133"/>
  <c r="C110" i="133"/>
  <c r="C112" i="133"/>
  <c r="I33" i="133"/>
  <c r="I34" i="133"/>
  <c r="I35" i="133"/>
  <c r="I36" i="133"/>
  <c r="I41" i="133"/>
  <c r="I43" i="133"/>
  <c r="I47" i="133"/>
  <c r="I49" i="133"/>
  <c r="I56" i="133"/>
  <c r="I57" i="133"/>
  <c r="I73" i="133"/>
  <c r="I74" i="133"/>
  <c r="I76" i="133"/>
  <c r="I80" i="133"/>
  <c r="I81" i="133"/>
  <c r="I82" i="133"/>
  <c r="I83" i="133"/>
  <c r="I103" i="133"/>
  <c r="I105" i="133"/>
  <c r="I109" i="133"/>
  <c r="I110" i="133"/>
  <c r="D36" i="133"/>
  <c r="B36" i="133"/>
  <c r="B35" i="133"/>
  <c r="B33" i="133"/>
  <c r="D33" i="133"/>
  <c r="D34" i="133"/>
  <c r="I21" i="133"/>
  <c r="I25" i="133"/>
  <c r="K25" i="133"/>
  <c r="K24" i="133"/>
  <c r="I24" i="133"/>
  <c r="I23" i="133"/>
  <c r="K23" i="133"/>
  <c r="K22" i="133"/>
  <c r="I22" i="133"/>
  <c r="K21" i="133"/>
  <c r="K20" i="133"/>
  <c r="I20" i="133"/>
  <c r="B34" i="133"/>
  <c r="D35" i="133"/>
  <c r="I16" i="133"/>
  <c r="I15" i="133"/>
  <c r="I14" i="133"/>
  <c r="I13" i="133"/>
  <c r="I12" i="133"/>
  <c r="I11" i="133"/>
  <c r="I9" i="133"/>
  <c r="I8" i="133"/>
  <c r="I7" i="133"/>
  <c r="I6" i="133"/>
  <c r="I5" i="133"/>
  <c r="I4" i="133"/>
  <c r="J35" i="30"/>
  <c r="J34" i="30"/>
  <c r="E34" i="30"/>
  <c r="C34" i="30"/>
  <c r="C59" i="30"/>
  <c r="C58" i="30"/>
  <c r="C55" i="30"/>
  <c r="C54" i="30"/>
  <c r="C49" i="30"/>
  <c r="C48" i="30"/>
  <c r="C45" i="30"/>
  <c r="C44" i="30"/>
  <c r="C39" i="30"/>
  <c r="C38" i="30"/>
  <c r="C35" i="30"/>
  <c r="C29" i="30"/>
  <c r="C28" i="30"/>
  <c r="C25" i="30"/>
  <c r="C24" i="30"/>
  <c r="I24" i="30"/>
  <c r="I25" i="30"/>
  <c r="I28" i="30"/>
  <c r="I29" i="30"/>
  <c r="I34" i="30"/>
  <c r="I35" i="30"/>
  <c r="I38" i="30"/>
  <c r="I39" i="30"/>
  <c r="I44" i="30"/>
  <c r="I45" i="30"/>
  <c r="I48" i="30"/>
  <c r="I49" i="30"/>
  <c r="I54" i="30"/>
  <c r="I58" i="30"/>
  <c r="E59" i="30"/>
  <c r="E58" i="30"/>
  <c r="E55" i="30"/>
  <c r="E54" i="30"/>
  <c r="E49" i="30"/>
  <c r="E48" i="30"/>
  <c r="E45" i="30"/>
  <c r="E44" i="30"/>
  <c r="E39" i="30"/>
  <c r="E38" i="30"/>
  <c r="E35" i="30"/>
  <c r="E29" i="30"/>
  <c r="E28" i="30"/>
  <c r="E25" i="30"/>
  <c r="F10" i="30" s="1"/>
  <c r="E24" i="30"/>
  <c r="K24" i="30"/>
  <c r="K25" i="30"/>
  <c r="K28" i="30"/>
  <c r="K29" i="30"/>
  <c r="K34" i="30"/>
  <c r="K35" i="30"/>
  <c r="K38" i="30"/>
  <c r="K39" i="30"/>
  <c r="K44" i="30"/>
  <c r="K45" i="30"/>
  <c r="K48" i="30"/>
  <c r="K49" i="30"/>
  <c r="K54" i="30"/>
  <c r="K58" i="30"/>
  <c r="J58" i="30"/>
  <c r="H58" i="30"/>
  <c r="D59" i="30"/>
  <c r="B58" i="30"/>
  <c r="B59" i="30"/>
  <c r="D58" i="30"/>
  <c r="J54" i="30"/>
  <c r="H54" i="30"/>
  <c r="D55" i="30"/>
  <c r="B54" i="30"/>
  <c r="B55" i="30"/>
  <c r="D54" i="30"/>
  <c r="H49" i="30"/>
  <c r="J48" i="30"/>
  <c r="J49" i="30"/>
  <c r="H48" i="30"/>
  <c r="D48" i="30"/>
  <c r="B48" i="30"/>
  <c r="B49" i="30"/>
  <c r="D49" i="30"/>
  <c r="J44" i="30"/>
  <c r="H45" i="30"/>
  <c r="H44" i="30"/>
  <c r="J45" i="30"/>
  <c r="D44" i="30"/>
  <c r="B44" i="30"/>
  <c r="B45" i="30"/>
  <c r="D45" i="30"/>
  <c r="H38" i="30"/>
  <c r="J39" i="30"/>
  <c r="H39" i="30"/>
  <c r="J38" i="30"/>
  <c r="B39" i="30"/>
  <c r="B38" i="30"/>
  <c r="D39" i="30"/>
  <c r="D38" i="30"/>
  <c r="H34" i="30"/>
  <c r="H35" i="30"/>
  <c r="B35" i="30"/>
  <c r="D34" i="30"/>
  <c r="D35" i="30"/>
  <c r="B34" i="30"/>
  <c r="J28" i="30"/>
  <c r="H28" i="30"/>
  <c r="J29" i="30"/>
  <c r="H29" i="30"/>
  <c r="J24" i="30"/>
  <c r="H24" i="30"/>
  <c r="J25" i="30"/>
  <c r="H25" i="30"/>
  <c r="B28" i="30"/>
  <c r="D28" i="30"/>
  <c r="B29" i="30"/>
  <c r="D29" i="30"/>
  <c r="B24" i="30"/>
  <c r="D24" i="30"/>
  <c r="B25" i="30"/>
  <c r="D25" i="30"/>
  <c r="I16" i="30"/>
  <c r="I15" i="30"/>
  <c r="I13" i="30"/>
  <c r="I12" i="30"/>
  <c r="I11" i="30"/>
  <c r="I9" i="30"/>
  <c r="I8" i="30"/>
  <c r="I7" i="30"/>
  <c r="I6" i="30"/>
  <c r="I5" i="30"/>
  <c r="I4" i="30"/>
  <c r="I14" i="30"/>
  <c r="B30" i="251"/>
  <c r="D92" i="251"/>
  <c r="D91" i="251"/>
  <c r="B92" i="251"/>
  <c r="B91" i="251"/>
  <c r="J87" i="251"/>
  <c r="H87" i="251"/>
  <c r="J86" i="251"/>
  <c r="H84" i="251"/>
  <c r="H86" i="251"/>
  <c r="J85" i="251"/>
  <c r="H85" i="251"/>
  <c r="J84" i="251"/>
  <c r="D85" i="251"/>
  <c r="B84" i="251"/>
  <c r="D87" i="251"/>
  <c r="B87" i="251"/>
  <c r="D86" i="251"/>
  <c r="B86" i="251"/>
  <c r="B85" i="251"/>
  <c r="D84" i="251"/>
  <c r="H80" i="251"/>
  <c r="J77" i="251"/>
  <c r="H77" i="251"/>
  <c r="J80" i="251"/>
  <c r="J79" i="251"/>
  <c r="H79" i="251"/>
  <c r="J78" i="251"/>
  <c r="H78" i="251"/>
  <c r="B80" i="251"/>
  <c r="B78" i="251"/>
  <c r="B77" i="251"/>
  <c r="D80" i="251"/>
  <c r="D79" i="251"/>
  <c r="D78" i="251"/>
  <c r="D77" i="251"/>
  <c r="B79" i="251"/>
  <c r="J72" i="251"/>
  <c r="H72" i="251"/>
  <c r="J71" i="251"/>
  <c r="J73" i="251"/>
  <c r="H73" i="251"/>
  <c r="H71" i="251"/>
  <c r="J70" i="251"/>
  <c r="H70" i="251"/>
  <c r="B73" i="251"/>
  <c r="B72" i="251"/>
  <c r="D73" i="251"/>
  <c r="D72" i="251"/>
  <c r="D71" i="251"/>
  <c r="B71" i="251"/>
  <c r="D70" i="251"/>
  <c r="B70" i="251"/>
  <c r="J54" i="251"/>
  <c r="J52" i="251"/>
  <c r="H54" i="251"/>
  <c r="J53" i="251"/>
  <c r="H53" i="251"/>
  <c r="H52" i="251"/>
  <c r="J51" i="251"/>
  <c r="H51" i="251"/>
  <c r="D52" i="251"/>
  <c r="D51" i="251"/>
  <c r="B51" i="251"/>
  <c r="D54" i="251"/>
  <c r="B54" i="251"/>
  <c r="D53" i="251"/>
  <c r="B53" i="251"/>
  <c r="B52" i="251"/>
  <c r="J45" i="251"/>
  <c r="J44" i="251"/>
  <c r="H44" i="251"/>
  <c r="J47" i="251"/>
  <c r="J46" i="251"/>
  <c r="H47" i="251"/>
  <c r="H46" i="251"/>
  <c r="H45" i="251"/>
  <c r="B47" i="251"/>
  <c r="B46" i="251"/>
  <c r="D45" i="251"/>
  <c r="B45" i="251"/>
  <c r="D47" i="251"/>
  <c r="D46" i="251"/>
  <c r="D44" i="251"/>
  <c r="B44" i="251"/>
  <c r="J40" i="251"/>
  <c r="H40" i="251"/>
  <c r="J39" i="251"/>
  <c r="H39" i="251"/>
  <c r="J38" i="251"/>
  <c r="H38" i="251"/>
  <c r="J37" i="251"/>
  <c r="H37" i="251"/>
  <c r="D37" i="251"/>
  <c r="D40" i="251"/>
  <c r="B40" i="251"/>
  <c r="D39" i="251"/>
  <c r="B39" i="251"/>
  <c r="D38" i="251"/>
  <c r="B38" i="251"/>
  <c r="B37" i="251"/>
  <c r="J33" i="251"/>
  <c r="J32" i="251"/>
  <c r="H30" i="251"/>
  <c r="H33" i="251"/>
  <c r="H32" i="251"/>
  <c r="J31" i="251"/>
  <c r="H31" i="251"/>
  <c r="J30" i="251"/>
  <c r="D33" i="251"/>
  <c r="B33" i="251"/>
  <c r="D32" i="251"/>
  <c r="B32" i="251"/>
  <c r="D31" i="251"/>
  <c r="B31" i="251"/>
  <c r="D30" i="251"/>
  <c r="H26" i="251"/>
  <c r="J26" i="251"/>
  <c r="J25" i="251"/>
  <c r="H25" i="251"/>
  <c r="J24" i="251"/>
  <c r="H24" i="251"/>
  <c r="J23" i="251"/>
  <c r="H23" i="251"/>
  <c r="D26" i="251"/>
  <c r="B26" i="251"/>
  <c r="D25" i="251"/>
  <c r="B25" i="251"/>
  <c r="D24" i="251"/>
  <c r="B24" i="251"/>
  <c r="D23" i="251"/>
  <c r="B23" i="251"/>
  <c r="C131" i="251"/>
  <c r="C211" i="251" s="1"/>
  <c r="E92" i="251" s="1"/>
  <c r="C129" i="251"/>
  <c r="C133" i="251"/>
  <c r="E210" i="251" s="1"/>
  <c r="C128" i="251"/>
  <c r="I206" i="251" s="1"/>
  <c r="K87" i="251"/>
  <c r="C123" i="251"/>
  <c r="K204" i="251" s="1"/>
  <c r="I85" i="251" s="1"/>
  <c r="C126" i="251"/>
  <c r="C127" i="251"/>
  <c r="E171" i="251" s="1"/>
  <c r="C52" i="251" s="1"/>
  <c r="C130" i="251"/>
  <c r="C132" i="251"/>
  <c r="C206" i="251"/>
  <c r="E87" i="251" s="1"/>
  <c r="C125" i="251"/>
  <c r="C199" i="251" s="1"/>
  <c r="E80" i="251"/>
  <c r="E206" i="251"/>
  <c r="C87" i="251" s="1"/>
  <c r="C134" i="251"/>
  <c r="I199" i="251"/>
  <c r="K80" i="251" s="1"/>
  <c r="K198" i="251"/>
  <c r="I79" i="251" s="1"/>
  <c r="C124" i="251"/>
  <c r="E198" i="251" s="1"/>
  <c r="C79" i="251" s="1"/>
  <c r="C210" i="251"/>
  <c r="E91" i="251" s="1"/>
  <c r="C91" i="251"/>
  <c r="K203" i="251"/>
  <c r="I84" i="251" s="1"/>
  <c r="I196" i="251"/>
  <c r="K77" i="251" s="1"/>
  <c r="C196" i="251"/>
  <c r="E77" i="251" s="1"/>
  <c r="I190" i="251"/>
  <c r="K71" i="251"/>
  <c r="I191" i="251"/>
  <c r="K72" i="251" s="1"/>
  <c r="C192" i="251"/>
  <c r="E73" i="251" s="1"/>
  <c r="E192" i="251"/>
  <c r="C73" i="251" s="1"/>
  <c r="I172" i="251"/>
  <c r="K53" i="251" s="1"/>
  <c r="E173" i="251"/>
  <c r="C54" i="251" s="1"/>
  <c r="C170" i="251"/>
  <c r="E51" i="251"/>
  <c r="I164" i="251"/>
  <c r="K45" i="251" s="1"/>
  <c r="K164" i="251"/>
  <c r="I45" i="251" s="1"/>
  <c r="K166" i="251"/>
  <c r="I47" i="251"/>
  <c r="C164" i="251"/>
  <c r="E45" i="251" s="1"/>
  <c r="E165" i="251"/>
  <c r="C46" i="251" s="1"/>
  <c r="E166" i="251"/>
  <c r="C47" i="251"/>
  <c r="K159" i="251"/>
  <c r="I40" i="251" s="1"/>
  <c r="E158" i="251"/>
  <c r="C39" i="251" s="1"/>
  <c r="E156" i="251"/>
  <c r="C37" i="251" s="1"/>
  <c r="I149" i="251"/>
  <c r="K30" i="251" s="1"/>
  <c r="C149" i="251"/>
  <c r="E30" i="251" s="1"/>
  <c r="I143" i="251"/>
  <c r="K24" i="251" s="1"/>
  <c r="K143" i="251"/>
  <c r="I24" i="251" s="1"/>
  <c r="I124" i="251"/>
  <c r="I125" i="251"/>
  <c r="I126" i="251"/>
  <c r="I127" i="251"/>
  <c r="I128" i="251"/>
  <c r="I129" i="251"/>
  <c r="I130" i="251"/>
  <c r="I131" i="251"/>
  <c r="I132" i="251"/>
  <c r="I133" i="251"/>
  <c r="I134" i="251"/>
  <c r="I123" i="251"/>
  <c r="D124" i="251"/>
  <c r="D125" i="251"/>
  <c r="D126" i="251"/>
  <c r="D127" i="251"/>
  <c r="D128" i="251"/>
  <c r="D129" i="251"/>
  <c r="D130" i="251"/>
  <c r="D131" i="251"/>
  <c r="D132" i="251"/>
  <c r="D133" i="251"/>
  <c r="D134" i="251"/>
  <c r="D123" i="251"/>
  <c r="C143" i="251"/>
  <c r="E24" i="251" s="1"/>
  <c r="E145" i="251"/>
  <c r="C26" i="251" s="1"/>
  <c r="E142" i="251"/>
  <c r="C23" i="251" s="1"/>
  <c r="I92" i="251"/>
  <c r="K92" i="251"/>
  <c r="I93" i="251"/>
  <c r="K93" i="251"/>
  <c r="I94" i="251"/>
  <c r="K94" i="251"/>
  <c r="I95" i="251"/>
  <c r="K95" i="251"/>
  <c r="I96" i="251"/>
  <c r="K96" i="251"/>
  <c r="I97" i="251"/>
  <c r="K97" i="251"/>
  <c r="D211" i="251"/>
  <c r="B211" i="251"/>
  <c r="D210" i="251"/>
  <c r="B210" i="251"/>
  <c r="J206" i="251"/>
  <c r="H206" i="251"/>
  <c r="D206" i="251"/>
  <c r="B206" i="251"/>
  <c r="J205" i="251"/>
  <c r="H205" i="251"/>
  <c r="D205" i="251"/>
  <c r="B205" i="251"/>
  <c r="J204" i="251"/>
  <c r="H204" i="251"/>
  <c r="D204" i="251"/>
  <c r="B204" i="251"/>
  <c r="J203" i="251"/>
  <c r="H203" i="251"/>
  <c r="D203" i="251"/>
  <c r="B203" i="251"/>
  <c r="J199" i="251"/>
  <c r="H199" i="251"/>
  <c r="D199" i="251"/>
  <c r="B199" i="251"/>
  <c r="J198" i="251"/>
  <c r="H198" i="251"/>
  <c r="D198" i="251"/>
  <c r="B198" i="251"/>
  <c r="J197" i="251"/>
  <c r="H197" i="251"/>
  <c r="D197" i="251"/>
  <c r="B197" i="251"/>
  <c r="J196" i="251"/>
  <c r="H196" i="251"/>
  <c r="D196" i="251"/>
  <c r="B196" i="251"/>
  <c r="J192" i="251"/>
  <c r="H192" i="251"/>
  <c r="D192" i="251"/>
  <c r="B192" i="251"/>
  <c r="J191" i="251"/>
  <c r="H191" i="251"/>
  <c r="D191" i="251"/>
  <c r="B191" i="251"/>
  <c r="J190" i="251"/>
  <c r="H190" i="251"/>
  <c r="D190" i="251"/>
  <c r="B190" i="251"/>
  <c r="J189" i="251"/>
  <c r="H189" i="251"/>
  <c r="D189" i="251"/>
  <c r="B189" i="251"/>
  <c r="J173" i="251"/>
  <c r="H173" i="251"/>
  <c r="D173" i="251"/>
  <c r="B173" i="251"/>
  <c r="J172" i="251"/>
  <c r="H172" i="251"/>
  <c r="D172" i="251"/>
  <c r="B172" i="251"/>
  <c r="J171" i="251"/>
  <c r="H171" i="251"/>
  <c r="D171" i="251"/>
  <c r="B171" i="251"/>
  <c r="J170" i="251"/>
  <c r="H170" i="251"/>
  <c r="D170" i="251"/>
  <c r="B170" i="251"/>
  <c r="J166" i="251"/>
  <c r="H166" i="251"/>
  <c r="D166" i="251"/>
  <c r="B166" i="251"/>
  <c r="J165" i="251"/>
  <c r="H165" i="251"/>
  <c r="D165" i="251"/>
  <c r="B165" i="251"/>
  <c r="J164" i="251"/>
  <c r="H164" i="251"/>
  <c r="D164" i="251"/>
  <c r="B164" i="251"/>
  <c r="J163" i="251"/>
  <c r="H163" i="251"/>
  <c r="D163" i="251"/>
  <c r="B163" i="251"/>
  <c r="J159" i="251"/>
  <c r="H159" i="251"/>
  <c r="D159" i="251"/>
  <c r="B159" i="251"/>
  <c r="J158" i="251"/>
  <c r="H158" i="251"/>
  <c r="D158" i="251"/>
  <c r="B158" i="251"/>
  <c r="J157" i="251"/>
  <c r="H157" i="251"/>
  <c r="D157" i="251"/>
  <c r="B157" i="251"/>
  <c r="J156" i="251"/>
  <c r="H156" i="251"/>
  <c r="D156" i="251"/>
  <c r="B156" i="251"/>
  <c r="J152" i="251"/>
  <c r="H152" i="251"/>
  <c r="D152" i="251"/>
  <c r="B152" i="251"/>
  <c r="J151" i="251"/>
  <c r="H151" i="251"/>
  <c r="D151" i="251"/>
  <c r="B151" i="251"/>
  <c r="J150" i="251"/>
  <c r="H150" i="251"/>
  <c r="D150" i="251"/>
  <c r="B150" i="251"/>
  <c r="J149" i="251"/>
  <c r="H149" i="251"/>
  <c r="D149" i="251"/>
  <c r="B149" i="251"/>
  <c r="J145" i="251"/>
  <c r="H145" i="251"/>
  <c r="D145" i="251"/>
  <c r="B145" i="251"/>
  <c r="J144" i="251"/>
  <c r="H144" i="251"/>
  <c r="D144" i="251"/>
  <c r="B144" i="251"/>
  <c r="J143" i="251"/>
  <c r="H143" i="251"/>
  <c r="D143" i="251"/>
  <c r="B143" i="251"/>
  <c r="J142" i="251"/>
  <c r="H142" i="251"/>
  <c r="D142" i="251"/>
  <c r="B142" i="251"/>
  <c r="I15" i="251"/>
  <c r="I14" i="251"/>
  <c r="I13" i="251"/>
  <c r="I12" i="251"/>
  <c r="I11" i="251"/>
  <c r="I10" i="251"/>
  <c r="I9" i="251"/>
  <c r="I8" i="251"/>
  <c r="I7" i="251"/>
  <c r="I6" i="251"/>
  <c r="I5" i="251"/>
  <c r="I4" i="251"/>
  <c r="D116" i="175"/>
  <c r="B116" i="175"/>
  <c r="D115" i="175"/>
  <c r="H111" i="175"/>
  <c r="J111" i="175"/>
  <c r="J110" i="175"/>
  <c r="D111" i="175"/>
  <c r="D110" i="175"/>
  <c r="B111" i="175"/>
  <c r="J106" i="175"/>
  <c r="H106" i="175"/>
  <c r="J105" i="175"/>
  <c r="B106" i="175"/>
  <c r="D105" i="175"/>
  <c r="D106" i="175"/>
  <c r="H101" i="175"/>
  <c r="J100" i="175"/>
  <c r="J101" i="175"/>
  <c r="B101" i="175"/>
  <c r="D101" i="175"/>
  <c r="B100" i="175"/>
  <c r="J96" i="175"/>
  <c r="J95" i="175"/>
  <c r="H96" i="175"/>
  <c r="B95" i="175"/>
  <c r="B96" i="175"/>
  <c r="D96" i="175"/>
  <c r="H91" i="175"/>
  <c r="H90" i="175"/>
  <c r="J91" i="175"/>
  <c r="D91" i="175"/>
  <c r="B90" i="175"/>
  <c r="D90" i="175"/>
  <c r="J85" i="175"/>
  <c r="H85" i="175"/>
  <c r="J86" i="175"/>
  <c r="B86" i="175"/>
  <c r="D85" i="175"/>
  <c r="B85" i="175"/>
  <c r="H81" i="175"/>
  <c r="J81" i="175"/>
  <c r="H80" i="175"/>
  <c r="D81" i="175"/>
  <c r="B81" i="175"/>
  <c r="D80" i="175"/>
  <c r="J75" i="175"/>
  <c r="J76" i="175"/>
  <c r="H76" i="175"/>
  <c r="D76" i="175"/>
  <c r="B76" i="175"/>
  <c r="B75" i="175"/>
  <c r="J71" i="175"/>
  <c r="H71" i="175"/>
  <c r="J70" i="175"/>
  <c r="D71" i="175"/>
  <c r="D70" i="175"/>
  <c r="B70" i="175"/>
  <c r="H66" i="175"/>
  <c r="J65" i="175"/>
  <c r="H65" i="175"/>
  <c r="D65" i="175"/>
  <c r="B65" i="175"/>
  <c r="B66" i="175"/>
  <c r="H58" i="175"/>
  <c r="H57" i="175"/>
  <c r="J58" i="175"/>
  <c r="D57" i="175"/>
  <c r="B57" i="175"/>
  <c r="D58" i="175"/>
  <c r="H53" i="175"/>
  <c r="H52" i="175"/>
  <c r="J52" i="175"/>
  <c r="D53" i="175"/>
  <c r="B53" i="175"/>
  <c r="D52" i="175"/>
  <c r="J48" i="175"/>
  <c r="J47" i="175"/>
  <c r="H48" i="175"/>
  <c r="D48" i="175"/>
  <c r="B47" i="175"/>
  <c r="B48" i="175"/>
  <c r="J43" i="175"/>
  <c r="H42" i="175"/>
  <c r="H43" i="175"/>
  <c r="D42" i="175"/>
  <c r="B42" i="175"/>
  <c r="D43" i="175"/>
  <c r="H38" i="175"/>
  <c r="J37" i="175"/>
  <c r="H37" i="175"/>
  <c r="D37" i="175"/>
  <c r="B37" i="175"/>
  <c r="B38" i="175"/>
  <c r="H33" i="175"/>
  <c r="H32" i="175"/>
  <c r="J32" i="175"/>
  <c r="D33" i="175"/>
  <c r="D32" i="175"/>
  <c r="B32" i="175"/>
  <c r="B33" i="175"/>
  <c r="J33" i="175"/>
  <c r="D38" i="175"/>
  <c r="J38" i="175"/>
  <c r="B43" i="175"/>
  <c r="J42" i="175"/>
  <c r="D47" i="175"/>
  <c r="H47" i="175"/>
  <c r="B52" i="175"/>
  <c r="J53" i="175"/>
  <c r="B58" i="175"/>
  <c r="J57" i="175"/>
  <c r="D66" i="175"/>
  <c r="J66" i="175"/>
  <c r="B71" i="175"/>
  <c r="H70" i="175"/>
  <c r="D75" i="175"/>
  <c r="H75" i="175"/>
  <c r="B80" i="175"/>
  <c r="J80" i="175"/>
  <c r="D86" i="175"/>
  <c r="H86" i="175"/>
  <c r="B91" i="175"/>
  <c r="J90" i="175"/>
  <c r="D95" i="175"/>
  <c r="H95" i="175"/>
  <c r="D100" i="175"/>
  <c r="H100" i="175"/>
  <c r="B105" i="175"/>
  <c r="H105" i="175"/>
  <c r="B110" i="175"/>
  <c r="H110" i="175"/>
  <c r="B115" i="175"/>
  <c r="I5" i="175"/>
  <c r="I6" i="175"/>
  <c r="I7" i="175"/>
  <c r="I8" i="175"/>
  <c r="I9" i="175"/>
  <c r="I10" i="175"/>
  <c r="I11" i="175"/>
  <c r="I12" i="175"/>
  <c r="I13" i="175"/>
  <c r="I14" i="175"/>
  <c r="I15" i="175"/>
  <c r="C116" i="175"/>
  <c r="C115" i="175"/>
  <c r="C111" i="175"/>
  <c r="C110" i="175"/>
  <c r="C106" i="175"/>
  <c r="C101" i="175"/>
  <c r="C100" i="175"/>
  <c r="C96" i="175"/>
  <c r="C95" i="175"/>
  <c r="C91" i="175"/>
  <c r="C90" i="175"/>
  <c r="C86" i="175"/>
  <c r="C85" i="175"/>
  <c r="C81" i="175"/>
  <c r="C80" i="175"/>
  <c r="C76" i="175"/>
  <c r="C75" i="175"/>
  <c r="C71" i="175"/>
  <c r="C70" i="175"/>
  <c r="C66" i="175"/>
  <c r="C58" i="175"/>
  <c r="C53" i="175"/>
  <c r="C52" i="175"/>
  <c r="C48" i="175"/>
  <c r="C47" i="175"/>
  <c r="C43" i="175"/>
  <c r="C42" i="175"/>
  <c r="C38" i="175"/>
  <c r="C37" i="175"/>
  <c r="C33" i="175"/>
  <c r="C32" i="175"/>
  <c r="C57" i="175"/>
  <c r="C65" i="175"/>
  <c r="C105" i="175"/>
  <c r="I32" i="175"/>
  <c r="I33" i="175"/>
  <c r="I37" i="175"/>
  <c r="I38" i="175"/>
  <c r="I42" i="175"/>
  <c r="I43" i="175"/>
  <c r="I47" i="175"/>
  <c r="I48" i="175"/>
  <c r="I52" i="175"/>
  <c r="I53" i="175"/>
  <c r="I57" i="175"/>
  <c r="I58" i="175"/>
  <c r="I65" i="175"/>
  <c r="I66" i="175"/>
  <c r="I70" i="175"/>
  <c r="I71" i="175"/>
  <c r="I75" i="175"/>
  <c r="I76" i="175"/>
  <c r="I80" i="175"/>
  <c r="I81" i="175"/>
  <c r="I85" i="175"/>
  <c r="I86" i="175"/>
  <c r="I90" i="175"/>
  <c r="I91" i="175"/>
  <c r="I95" i="175"/>
  <c r="I96" i="175"/>
  <c r="I100" i="175"/>
  <c r="I101" i="175"/>
  <c r="I105" i="175"/>
  <c r="I106" i="175"/>
  <c r="I110" i="175"/>
  <c r="I111" i="175"/>
  <c r="E12" i="175"/>
  <c r="K19" i="175"/>
  <c r="K20" i="175"/>
  <c r="I20" i="175"/>
  <c r="I21" i="175"/>
  <c r="K21" i="175"/>
  <c r="K22" i="175"/>
  <c r="I22" i="175"/>
  <c r="I23" i="175"/>
  <c r="K23" i="175"/>
  <c r="K24" i="175"/>
  <c r="I24" i="175"/>
  <c r="E116" i="175"/>
  <c r="E115" i="175"/>
  <c r="E111" i="175"/>
  <c r="E110" i="175"/>
  <c r="E106" i="175"/>
  <c r="E105" i="175"/>
  <c r="E100" i="175"/>
  <c r="E96" i="175"/>
  <c r="E95" i="175"/>
  <c r="E91" i="175"/>
  <c r="E90" i="175"/>
  <c r="E86" i="175"/>
  <c r="E85" i="175"/>
  <c r="E81" i="175"/>
  <c r="E80" i="175"/>
  <c r="E76" i="175"/>
  <c r="E75" i="175"/>
  <c r="E71" i="175"/>
  <c r="E70" i="175"/>
  <c r="E66" i="175"/>
  <c r="E65" i="175"/>
  <c r="E58" i="175"/>
  <c r="E57" i="175"/>
  <c r="E53" i="175"/>
  <c r="E52" i="175"/>
  <c r="E48" i="175"/>
  <c r="E43" i="175"/>
  <c r="E42" i="175"/>
  <c r="E38" i="175"/>
  <c r="E37" i="175"/>
  <c r="F5" i="175" s="1"/>
  <c r="E33" i="175"/>
  <c r="F7" i="175" s="1"/>
  <c r="E32" i="175"/>
  <c r="E47" i="175"/>
  <c r="E101" i="175"/>
  <c r="K32" i="175"/>
  <c r="K33" i="175"/>
  <c r="K37" i="175"/>
  <c r="K38" i="175"/>
  <c r="K42" i="175"/>
  <c r="K43" i="175"/>
  <c r="K47" i="175"/>
  <c r="K48" i="175"/>
  <c r="K52" i="175"/>
  <c r="K53" i="175"/>
  <c r="K57" i="175"/>
  <c r="K58" i="175"/>
  <c r="K65" i="175"/>
  <c r="K66" i="175"/>
  <c r="K70" i="175"/>
  <c r="K71" i="175"/>
  <c r="K75" i="175"/>
  <c r="K76" i="175"/>
  <c r="K80" i="175"/>
  <c r="K81" i="175"/>
  <c r="K85" i="175"/>
  <c r="K86" i="175"/>
  <c r="K90" i="175"/>
  <c r="K91" i="175"/>
  <c r="K95" i="175"/>
  <c r="K96" i="175"/>
  <c r="K100" i="175"/>
  <c r="K101" i="175"/>
  <c r="K105" i="175"/>
  <c r="K106" i="175"/>
  <c r="K110" i="175"/>
  <c r="K111" i="175"/>
  <c r="I19" i="175"/>
  <c r="I4" i="175"/>
  <c r="J111" i="29"/>
  <c r="H111" i="29"/>
  <c r="H110" i="29"/>
  <c r="J109" i="29"/>
  <c r="D111" i="29"/>
  <c r="B111" i="29"/>
  <c r="D110" i="29"/>
  <c r="D109" i="29"/>
  <c r="H105" i="29"/>
  <c r="J103" i="29"/>
  <c r="J105" i="29"/>
  <c r="H103" i="29"/>
  <c r="J104" i="29"/>
  <c r="D105" i="29"/>
  <c r="B105" i="29"/>
  <c r="D103" i="29"/>
  <c r="D104" i="29"/>
  <c r="I4" i="29"/>
  <c r="B103" i="29"/>
  <c r="B104" i="29"/>
  <c r="B110" i="29"/>
  <c r="B109" i="29"/>
  <c r="H104" i="29"/>
  <c r="H109" i="29"/>
  <c r="J110" i="29"/>
  <c r="H99" i="29"/>
  <c r="J98" i="29"/>
  <c r="H98" i="29"/>
  <c r="J97" i="29"/>
  <c r="H97" i="29"/>
  <c r="J99" i="29"/>
  <c r="B99" i="29"/>
  <c r="D99" i="29"/>
  <c r="D98" i="29"/>
  <c r="B98" i="29"/>
  <c r="D97" i="29"/>
  <c r="B97" i="29"/>
  <c r="H93" i="29"/>
  <c r="J92" i="29"/>
  <c r="H92" i="29"/>
  <c r="J91" i="29"/>
  <c r="H91" i="29"/>
  <c r="J93" i="29"/>
  <c r="B93" i="29"/>
  <c r="D91" i="29"/>
  <c r="D93" i="29"/>
  <c r="B92" i="29"/>
  <c r="B91" i="29"/>
  <c r="D92" i="29"/>
  <c r="H87" i="29"/>
  <c r="J86" i="29"/>
  <c r="H86" i="29"/>
  <c r="J85" i="29"/>
  <c r="H85" i="29"/>
  <c r="J87" i="29"/>
  <c r="B87" i="29"/>
  <c r="B86" i="29"/>
  <c r="B85" i="29"/>
  <c r="D87" i="29"/>
  <c r="D86" i="29"/>
  <c r="D85" i="29"/>
  <c r="H81" i="29"/>
  <c r="H80" i="29"/>
  <c r="J79" i="29"/>
  <c r="J81" i="29"/>
  <c r="J80" i="29"/>
  <c r="H79" i="29"/>
  <c r="D81" i="29"/>
  <c r="D80" i="29"/>
  <c r="D79" i="29"/>
  <c r="B81" i="29"/>
  <c r="B80" i="29"/>
  <c r="B79" i="29"/>
  <c r="I26" i="29"/>
  <c r="I25" i="29"/>
  <c r="I24" i="29"/>
  <c r="I23" i="29"/>
  <c r="I22" i="29"/>
  <c r="I21" i="29"/>
  <c r="J74" i="29"/>
  <c r="J73" i="29"/>
  <c r="J72" i="29"/>
  <c r="H74" i="29"/>
  <c r="H73" i="29"/>
  <c r="H72" i="29"/>
  <c r="D74" i="29"/>
  <c r="D73" i="29"/>
  <c r="D72" i="29"/>
  <c r="B74" i="29"/>
  <c r="B73" i="29"/>
  <c r="B72" i="29"/>
  <c r="J59" i="29"/>
  <c r="H59" i="29"/>
  <c r="H58" i="29"/>
  <c r="J58" i="29"/>
  <c r="J57" i="29"/>
  <c r="H57" i="29"/>
  <c r="D59" i="29"/>
  <c r="B59" i="29"/>
  <c r="D58" i="29"/>
  <c r="B58" i="29"/>
  <c r="B57" i="29"/>
  <c r="D57" i="29"/>
  <c r="H53" i="29"/>
  <c r="J52" i="29"/>
  <c r="H52" i="29"/>
  <c r="J51" i="29"/>
  <c r="H51" i="29"/>
  <c r="J53" i="29"/>
  <c r="D53" i="29"/>
  <c r="B52" i="29"/>
  <c r="D51" i="29"/>
  <c r="B51" i="29"/>
  <c r="I16" i="29"/>
  <c r="I15" i="29"/>
  <c r="I14" i="29"/>
  <c r="I13" i="29"/>
  <c r="I12" i="29"/>
  <c r="I11" i="29"/>
  <c r="B53" i="29"/>
  <c r="D52" i="29"/>
  <c r="J47" i="29"/>
  <c r="J46" i="29"/>
  <c r="H46" i="29"/>
  <c r="J45" i="29"/>
  <c r="H45" i="29"/>
  <c r="H47" i="29"/>
  <c r="D47" i="29"/>
  <c r="B47" i="29"/>
  <c r="D46" i="29"/>
  <c r="B46" i="29"/>
  <c r="D45" i="29"/>
  <c r="B45" i="29"/>
  <c r="J41" i="29"/>
  <c r="H41" i="29"/>
  <c r="J40" i="29"/>
  <c r="H40" i="29"/>
  <c r="J39" i="29"/>
  <c r="H39" i="29"/>
  <c r="E105" i="29"/>
  <c r="E103" i="29"/>
  <c r="E104" i="29"/>
  <c r="C105" i="29"/>
  <c r="C103" i="29"/>
  <c r="C104" i="29"/>
  <c r="E111" i="29"/>
  <c r="E110" i="29"/>
  <c r="E109" i="29"/>
  <c r="C111" i="29"/>
  <c r="C110" i="29"/>
  <c r="C109" i="29"/>
  <c r="K105" i="29"/>
  <c r="K103" i="29"/>
  <c r="K104" i="29"/>
  <c r="I105" i="29"/>
  <c r="I103" i="29"/>
  <c r="I104" i="29"/>
  <c r="K111" i="29"/>
  <c r="K110" i="29"/>
  <c r="K109" i="29"/>
  <c r="I111" i="29"/>
  <c r="I110" i="29"/>
  <c r="I109" i="29"/>
  <c r="K99" i="29"/>
  <c r="K98" i="29"/>
  <c r="K97" i="29"/>
  <c r="I99" i="29"/>
  <c r="I98" i="29"/>
  <c r="I97" i="29"/>
  <c r="E99" i="29"/>
  <c r="E98" i="29"/>
  <c r="E97" i="29"/>
  <c r="C99" i="29"/>
  <c r="C98" i="29"/>
  <c r="C97" i="29"/>
  <c r="K93" i="29"/>
  <c r="K92" i="29"/>
  <c r="K91" i="29"/>
  <c r="I93" i="29"/>
  <c r="I92" i="29"/>
  <c r="I91" i="29"/>
  <c r="E93" i="29"/>
  <c r="E92" i="29"/>
  <c r="E91" i="29"/>
  <c r="C93" i="29"/>
  <c r="C92" i="29"/>
  <c r="C91" i="29"/>
  <c r="K87" i="29"/>
  <c r="K86" i="29"/>
  <c r="K85" i="29"/>
  <c r="I87" i="29"/>
  <c r="I86" i="29"/>
  <c r="I85" i="29"/>
  <c r="E87" i="29"/>
  <c r="E86" i="29"/>
  <c r="E85" i="29"/>
  <c r="C87" i="29"/>
  <c r="C86" i="29"/>
  <c r="C85" i="29"/>
  <c r="K81" i="29"/>
  <c r="K80" i="29"/>
  <c r="K79" i="29"/>
  <c r="I81" i="29"/>
  <c r="I80" i="29"/>
  <c r="I79" i="29"/>
  <c r="E81" i="29"/>
  <c r="E80" i="29"/>
  <c r="E79" i="29"/>
  <c r="C81" i="29"/>
  <c r="C80" i="29"/>
  <c r="C79" i="29"/>
  <c r="E53" i="29"/>
  <c r="E52" i="29"/>
  <c r="E51" i="29"/>
  <c r="C53" i="29"/>
  <c r="C52" i="29"/>
  <c r="C51" i="29"/>
  <c r="E74" i="29"/>
  <c r="E73" i="29"/>
  <c r="E72" i="29"/>
  <c r="C74" i="29"/>
  <c r="C73" i="29"/>
  <c r="C72" i="29"/>
  <c r="K59" i="29"/>
  <c r="K58" i="29"/>
  <c r="K57" i="29"/>
  <c r="I59" i="29"/>
  <c r="I58" i="29"/>
  <c r="I57" i="29"/>
  <c r="E59" i="29"/>
  <c r="E58" i="29"/>
  <c r="E57" i="29"/>
  <c r="C59" i="29"/>
  <c r="C58" i="29"/>
  <c r="C57" i="29"/>
  <c r="K53" i="29"/>
  <c r="K52" i="29"/>
  <c r="K51" i="29"/>
  <c r="I53" i="29"/>
  <c r="I52" i="29"/>
  <c r="I51" i="29"/>
  <c r="K74" i="29"/>
  <c r="K73" i="29"/>
  <c r="K72" i="29"/>
  <c r="I74" i="29"/>
  <c r="I73" i="29"/>
  <c r="I72" i="29"/>
  <c r="K47" i="29"/>
  <c r="K46" i="29"/>
  <c r="K45" i="29"/>
  <c r="I47" i="29"/>
  <c r="I46" i="29"/>
  <c r="I45" i="29"/>
  <c r="E47" i="29"/>
  <c r="E46" i="29"/>
  <c r="F12" i="29" s="1"/>
  <c r="E45" i="29"/>
  <c r="C47" i="29"/>
  <c r="C46" i="29"/>
  <c r="C45" i="29"/>
  <c r="K41" i="29"/>
  <c r="K40" i="29"/>
  <c r="K39" i="29"/>
  <c r="I41" i="29"/>
  <c r="I40" i="29"/>
  <c r="I39" i="29"/>
  <c r="D41" i="29"/>
  <c r="D40" i="29"/>
  <c r="D39" i="29"/>
  <c r="B41" i="29"/>
  <c r="B40" i="29"/>
  <c r="B39" i="29"/>
  <c r="E41" i="29"/>
  <c r="E40" i="29"/>
  <c r="E39" i="29"/>
  <c r="F15" i="29"/>
  <c r="C41" i="29"/>
  <c r="C40" i="29"/>
  <c r="C39" i="29"/>
  <c r="E26" i="29"/>
  <c r="C27" i="29"/>
  <c r="E27" i="29"/>
  <c r="C26" i="29"/>
  <c r="C25" i="29"/>
  <c r="E25" i="29"/>
  <c r="E24" i="29"/>
  <c r="C24" i="29"/>
  <c r="C23" i="29"/>
  <c r="E23" i="29"/>
  <c r="E22" i="29"/>
  <c r="C22" i="29"/>
  <c r="I9" i="29"/>
  <c r="I8" i="29"/>
  <c r="I7" i="29"/>
  <c r="I6" i="29"/>
  <c r="I5" i="29"/>
  <c r="D108" i="34"/>
  <c r="D107" i="34"/>
  <c r="D106" i="34"/>
  <c r="D105" i="34"/>
  <c r="D104" i="34"/>
  <c r="D103" i="34"/>
  <c r="D69" i="34"/>
  <c r="D169" i="34"/>
  <c r="L164" i="34"/>
  <c r="D164" i="34"/>
  <c r="C169" i="34"/>
  <c r="E169" i="34"/>
  <c r="C164" i="34"/>
  <c r="K164" i="34"/>
  <c r="I164" i="34"/>
  <c r="E164" i="34"/>
  <c r="F169" i="34"/>
  <c r="J164" i="34"/>
  <c r="F164" i="34"/>
  <c r="C174" i="34"/>
  <c r="K169" i="34"/>
  <c r="C170" i="34"/>
  <c r="D174" i="34"/>
  <c r="L169" i="34"/>
  <c r="D170" i="34"/>
  <c r="L165" i="34"/>
  <c r="D165" i="34"/>
  <c r="I169" i="34"/>
  <c r="E174" i="34"/>
  <c r="E170" i="34"/>
  <c r="K165" i="34"/>
  <c r="C165" i="34"/>
  <c r="I165" i="34"/>
  <c r="E165" i="34"/>
  <c r="F174" i="34"/>
  <c r="J165" i="34"/>
  <c r="J169" i="34"/>
  <c r="F170" i="34"/>
  <c r="F165" i="34"/>
  <c r="F148" i="34"/>
  <c r="D148" i="34"/>
  <c r="F147" i="34"/>
  <c r="D147" i="34"/>
  <c r="L141" i="34"/>
  <c r="J141" i="34"/>
  <c r="L140" i="34"/>
  <c r="J140" i="34"/>
  <c r="F141" i="34"/>
  <c r="D141" i="34"/>
  <c r="F140" i="34"/>
  <c r="D140" i="34"/>
  <c r="D145" i="34"/>
  <c r="J139" i="34"/>
  <c r="F138" i="34"/>
  <c r="F145" i="34"/>
  <c r="J138" i="34"/>
  <c r="F139" i="34"/>
  <c r="D146" i="34"/>
  <c r="L139" i="34"/>
  <c r="D139" i="34"/>
  <c r="F146" i="34"/>
  <c r="L138" i="34"/>
  <c r="D138" i="34"/>
  <c r="F38" i="34"/>
  <c r="H152" i="34"/>
  <c r="H151" i="34"/>
  <c r="H150" i="34"/>
  <c r="H149" i="34"/>
  <c r="H148" i="34"/>
  <c r="H147" i="34"/>
  <c r="H146" i="34"/>
  <c r="H145" i="34"/>
  <c r="E148" i="34"/>
  <c r="C148" i="34"/>
  <c r="E147" i="34"/>
  <c r="C147" i="34"/>
  <c r="E146" i="34"/>
  <c r="C146" i="34"/>
  <c r="E145" i="34"/>
  <c r="C145" i="34"/>
  <c r="I140" i="34"/>
  <c r="K141" i="34"/>
  <c r="I141" i="34"/>
  <c r="K140" i="34"/>
  <c r="I138" i="34"/>
  <c r="I139" i="34"/>
  <c r="K139" i="34"/>
  <c r="K138" i="34"/>
  <c r="E141" i="34"/>
  <c r="C141" i="34"/>
  <c r="E140" i="34"/>
  <c r="C140" i="34"/>
  <c r="E139" i="34"/>
  <c r="C139" i="34"/>
  <c r="E138" i="34"/>
  <c r="C138" i="34"/>
  <c r="L77" i="34"/>
  <c r="L76" i="34"/>
  <c r="L75" i="34"/>
  <c r="L74" i="34"/>
  <c r="L73" i="34"/>
  <c r="L72" i="34"/>
  <c r="L70" i="34"/>
  <c r="L69" i="34"/>
  <c r="L68" i="34"/>
  <c r="L67" i="34"/>
  <c r="L66" i="34"/>
  <c r="L65" i="34"/>
  <c r="F25" i="34"/>
  <c r="L32" i="34"/>
  <c r="F100" i="34"/>
  <c r="F87" i="34"/>
  <c r="L94" i="34"/>
  <c r="D76" i="34"/>
  <c r="F92" i="34"/>
  <c r="F88" i="34"/>
  <c r="L93" i="34"/>
  <c r="F30" i="34"/>
  <c r="F24" i="34"/>
  <c r="F26" i="34"/>
  <c r="F31" i="34"/>
  <c r="F32" i="34"/>
  <c r="F36" i="34"/>
  <c r="F37" i="34"/>
  <c r="F86" i="34"/>
  <c r="F93" i="34"/>
  <c r="F94" i="34"/>
  <c r="F98" i="34"/>
  <c r="F99" i="34"/>
  <c r="L24" i="34"/>
  <c r="L25" i="34"/>
  <c r="L26" i="34"/>
  <c r="L30" i="34"/>
  <c r="L31" i="34"/>
  <c r="L86" i="34"/>
  <c r="L87" i="34"/>
  <c r="L88" i="34"/>
  <c r="L92" i="34"/>
  <c r="D65" i="34"/>
  <c r="D32" i="34"/>
  <c r="J26" i="34"/>
  <c r="D94" i="34"/>
  <c r="J88" i="34"/>
  <c r="D38" i="34"/>
  <c r="D37" i="34"/>
  <c r="D36" i="34"/>
  <c r="D31" i="34"/>
  <c r="D30" i="34"/>
  <c r="D26" i="34"/>
  <c r="D25" i="34"/>
  <c r="F9" i="34" s="1"/>
  <c r="D100" i="34"/>
  <c r="J87" i="34"/>
  <c r="J25" i="34"/>
  <c r="D92" i="34"/>
  <c r="D87" i="34"/>
  <c r="D99" i="34"/>
  <c r="D93" i="34"/>
  <c r="J94" i="34"/>
  <c r="J32" i="34"/>
  <c r="D24" i="34"/>
  <c r="D86" i="34"/>
  <c r="D88" i="34"/>
  <c r="D98" i="34"/>
  <c r="J24" i="34"/>
  <c r="J30" i="34"/>
  <c r="J31" i="34"/>
  <c r="J86" i="34"/>
  <c r="J92" i="34"/>
  <c r="J93" i="34"/>
  <c r="D75" i="34"/>
  <c r="F76" i="34"/>
  <c r="D74" i="34"/>
  <c r="D73" i="34"/>
  <c r="D72" i="34"/>
  <c r="F72" i="34"/>
  <c r="D71" i="34"/>
  <c r="D70" i="34"/>
  <c r="F70" i="34" s="1"/>
  <c r="D68" i="34"/>
  <c r="D67" i="34"/>
  <c r="F67" i="34" s="1"/>
  <c r="D66" i="34"/>
  <c r="D48" i="34"/>
  <c r="D47" i="34"/>
  <c r="D46" i="34"/>
  <c r="D45" i="34"/>
  <c r="D44" i="34"/>
  <c r="D43" i="34"/>
  <c r="C98" i="34"/>
  <c r="I92" i="34"/>
  <c r="E93" i="34"/>
  <c r="K88" i="34"/>
  <c r="C88" i="34"/>
  <c r="E98" i="34"/>
  <c r="I93" i="34"/>
  <c r="E94" i="34"/>
  <c r="I86" i="34"/>
  <c r="C86" i="34"/>
  <c r="C99" i="34"/>
  <c r="C93" i="34"/>
  <c r="I94" i="34"/>
  <c r="K87" i="34"/>
  <c r="E86" i="34"/>
  <c r="E99" i="34"/>
  <c r="K92" i="34"/>
  <c r="C92" i="34"/>
  <c r="K86" i="34"/>
  <c r="C87" i="34"/>
  <c r="C100" i="34"/>
  <c r="E92" i="34"/>
  <c r="K93" i="34"/>
  <c r="I87" i="34"/>
  <c r="E88" i="34"/>
  <c r="E100" i="34"/>
  <c r="K94" i="34"/>
  <c r="C94" i="34"/>
  <c r="I88" i="34"/>
  <c r="E87" i="34"/>
  <c r="C36" i="34"/>
  <c r="I30" i="34"/>
  <c r="E31" i="34"/>
  <c r="K26" i="34"/>
  <c r="C26" i="34"/>
  <c r="E36" i="34"/>
  <c r="E32" i="34"/>
  <c r="I31" i="34"/>
  <c r="C37" i="34"/>
  <c r="I32" i="34"/>
  <c r="C31" i="34"/>
  <c r="K25" i="34"/>
  <c r="E24" i="34"/>
  <c r="E37" i="34"/>
  <c r="K30" i="34"/>
  <c r="C30" i="34"/>
  <c r="K24" i="34"/>
  <c r="C25" i="34"/>
  <c r="C38" i="34"/>
  <c r="K31" i="34"/>
  <c r="E30" i="34"/>
  <c r="I25" i="34"/>
  <c r="E26" i="34"/>
  <c r="E38" i="34"/>
  <c r="K32" i="34"/>
  <c r="C32" i="34"/>
  <c r="I26" i="34"/>
  <c r="E25" i="34"/>
  <c r="I24" i="34"/>
  <c r="C24" i="34"/>
  <c r="J77" i="34"/>
  <c r="J76" i="34"/>
  <c r="J75" i="34"/>
  <c r="J74" i="34"/>
  <c r="J73" i="34"/>
  <c r="J72" i="34"/>
  <c r="J70" i="34"/>
  <c r="J69" i="34"/>
  <c r="J68" i="34"/>
  <c r="J67" i="34"/>
  <c r="J66" i="34"/>
  <c r="J65" i="34"/>
  <c r="J16" i="34"/>
  <c r="J15" i="34"/>
  <c r="J14" i="34"/>
  <c r="J13" i="34"/>
  <c r="J12" i="34"/>
  <c r="J11" i="34"/>
  <c r="J9" i="34"/>
  <c r="J8" i="34"/>
  <c r="J7" i="34"/>
  <c r="J6" i="34"/>
  <c r="J5" i="34"/>
  <c r="J4" i="34"/>
  <c r="E57" i="281"/>
  <c r="E56" i="281"/>
  <c r="E55" i="281"/>
  <c r="E53" i="281"/>
  <c r="E52" i="281"/>
  <c r="E51" i="281"/>
  <c r="E44" i="281"/>
  <c r="E43" i="281"/>
  <c r="E42" i="281"/>
  <c r="E40" i="281"/>
  <c r="E39" i="281"/>
  <c r="E38" i="281"/>
  <c r="E31" i="281"/>
  <c r="E30" i="281"/>
  <c r="E29" i="281"/>
  <c r="E27" i="281"/>
  <c r="E26" i="281"/>
  <c r="E25" i="281"/>
  <c r="K57" i="281"/>
  <c r="K56" i="281"/>
  <c r="K55" i="281"/>
  <c r="K53" i="281"/>
  <c r="K52" i="281"/>
  <c r="K51" i="281"/>
  <c r="K44" i="281"/>
  <c r="K43" i="281"/>
  <c r="K42" i="281"/>
  <c r="K40" i="281"/>
  <c r="K39" i="281"/>
  <c r="K38" i="281"/>
  <c r="K31" i="281"/>
  <c r="K30" i="281"/>
  <c r="K29" i="281"/>
  <c r="K27" i="281"/>
  <c r="K26" i="281"/>
  <c r="K25" i="281"/>
  <c r="E102" i="281"/>
  <c r="E101" i="281"/>
  <c r="E100" i="281"/>
  <c r="E98" i="281"/>
  <c r="E97" i="281"/>
  <c r="E96" i="281"/>
  <c r="E89" i="281"/>
  <c r="E88" i="281"/>
  <c r="E87" i="281"/>
  <c r="E85" i="281"/>
  <c r="E84" i="281"/>
  <c r="E83" i="281"/>
  <c r="E76" i="281"/>
  <c r="E75" i="281"/>
  <c r="E74" i="281"/>
  <c r="E72" i="281"/>
  <c r="E71" i="281"/>
  <c r="E70" i="281"/>
  <c r="K89" i="281"/>
  <c r="K88" i="281"/>
  <c r="K87" i="281"/>
  <c r="K85" i="281"/>
  <c r="K84" i="281"/>
  <c r="K83" i="281"/>
  <c r="K76" i="281"/>
  <c r="K75" i="281"/>
  <c r="K74" i="281"/>
  <c r="K72" i="281"/>
  <c r="K71" i="281"/>
  <c r="K70" i="281"/>
  <c r="C57" i="281"/>
  <c r="C56" i="281"/>
  <c r="C55" i="281"/>
  <c r="C53" i="281"/>
  <c r="C52" i="281"/>
  <c r="C51" i="281"/>
  <c r="C44" i="281"/>
  <c r="C43" i="281"/>
  <c r="C42" i="281"/>
  <c r="C40" i="281"/>
  <c r="C39" i="281"/>
  <c r="C38" i="281"/>
  <c r="C31" i="281"/>
  <c r="C30" i="281"/>
  <c r="C29" i="281"/>
  <c r="C27" i="281"/>
  <c r="C26" i="281"/>
  <c r="C25" i="281"/>
  <c r="I57" i="281"/>
  <c r="I56" i="281"/>
  <c r="I55" i="281"/>
  <c r="I53" i="281"/>
  <c r="I52" i="281"/>
  <c r="I51" i="281"/>
  <c r="I44" i="281"/>
  <c r="I43" i="281"/>
  <c r="I42" i="281"/>
  <c r="I40" i="281"/>
  <c r="I39" i="281"/>
  <c r="I38" i="281"/>
  <c r="I31" i="281"/>
  <c r="I30" i="281"/>
  <c r="I29" i="281"/>
  <c r="I27" i="281"/>
  <c r="I26" i="281"/>
  <c r="I25" i="281"/>
  <c r="C102" i="281"/>
  <c r="C101" i="281"/>
  <c r="C100" i="281"/>
  <c r="C98" i="281"/>
  <c r="C97" i="281"/>
  <c r="C96" i="281"/>
  <c r="C89" i="281"/>
  <c r="C88" i="281"/>
  <c r="C87" i="281"/>
  <c r="C85" i="281"/>
  <c r="C84" i="281"/>
  <c r="C83" i="281"/>
  <c r="C76" i="281"/>
  <c r="C75" i="281"/>
  <c r="C74" i="281"/>
  <c r="C72" i="281"/>
  <c r="C71" i="281"/>
  <c r="C70" i="281"/>
  <c r="I89" i="281"/>
  <c r="I88" i="281"/>
  <c r="I87" i="281"/>
  <c r="I85" i="281"/>
  <c r="I84" i="281"/>
  <c r="I83" i="281"/>
  <c r="I76" i="281"/>
  <c r="I75" i="281"/>
  <c r="I74" i="281"/>
  <c r="I72" i="281"/>
  <c r="I71" i="281"/>
  <c r="I70" i="281"/>
  <c r="D102" i="281"/>
  <c r="D101" i="281"/>
  <c r="D100" i="281"/>
  <c r="D98" i="281"/>
  <c r="D97" i="281"/>
  <c r="D96" i="281"/>
  <c r="B102" i="281"/>
  <c r="B101" i="281"/>
  <c r="B100" i="281"/>
  <c r="B98" i="281"/>
  <c r="B97" i="281"/>
  <c r="B96" i="281"/>
  <c r="J89" i="281"/>
  <c r="J88" i="281"/>
  <c r="J87" i="281"/>
  <c r="J85" i="281"/>
  <c r="J84" i="281"/>
  <c r="J83" i="281"/>
  <c r="H89" i="281"/>
  <c r="H88" i="281"/>
  <c r="H87" i="281"/>
  <c r="H85" i="281"/>
  <c r="H84" i="281"/>
  <c r="H83" i="281"/>
  <c r="D89" i="281"/>
  <c r="D88" i="281"/>
  <c r="D87" i="281"/>
  <c r="D85" i="281"/>
  <c r="D84" i="281"/>
  <c r="D83" i="281"/>
  <c r="B89" i="281"/>
  <c r="B88" i="281"/>
  <c r="B87" i="281"/>
  <c r="B85" i="281"/>
  <c r="B84" i="281"/>
  <c r="B83" i="281"/>
  <c r="J76" i="281"/>
  <c r="J75" i="281"/>
  <c r="J74" i="281"/>
  <c r="J72" i="281"/>
  <c r="J71" i="281"/>
  <c r="J70" i="281"/>
  <c r="H76" i="281"/>
  <c r="H75" i="281"/>
  <c r="H74" i="281"/>
  <c r="H72" i="281"/>
  <c r="H71" i="281"/>
  <c r="H70" i="281"/>
  <c r="D76" i="281"/>
  <c r="D74" i="281"/>
  <c r="D75" i="281"/>
  <c r="D72" i="281"/>
  <c r="D71" i="281"/>
  <c r="D70" i="281"/>
  <c r="B76" i="281"/>
  <c r="B75" i="281"/>
  <c r="B74" i="281"/>
  <c r="B72" i="281"/>
  <c r="B71" i="281"/>
  <c r="B70" i="281"/>
  <c r="J57" i="281"/>
  <c r="J56" i="281"/>
  <c r="J55" i="281"/>
  <c r="J53" i="281"/>
  <c r="J52" i="281"/>
  <c r="J51" i="281"/>
  <c r="H57" i="281"/>
  <c r="H56" i="281"/>
  <c r="H55" i="281"/>
  <c r="H53" i="281"/>
  <c r="H52" i="281"/>
  <c r="H51" i="281"/>
  <c r="D57" i="281"/>
  <c r="D56" i="281"/>
  <c r="D55" i="281"/>
  <c r="D53" i="281"/>
  <c r="D52" i="281"/>
  <c r="D51" i="281"/>
  <c r="B57" i="281"/>
  <c r="B56" i="281"/>
  <c r="B55" i="281"/>
  <c r="B53" i="281"/>
  <c r="B52" i="281"/>
  <c r="B51" i="281"/>
  <c r="J44" i="281"/>
  <c r="J43" i="281"/>
  <c r="J42" i="281"/>
  <c r="J40" i="281"/>
  <c r="J39" i="281"/>
  <c r="J38" i="281"/>
  <c r="H44" i="281"/>
  <c r="H43" i="281"/>
  <c r="H42" i="281"/>
  <c r="H40" i="281"/>
  <c r="H39" i="281"/>
  <c r="H38" i="281"/>
  <c r="D44" i="281"/>
  <c r="D43" i="281"/>
  <c r="D42" i="281"/>
  <c r="D40" i="281"/>
  <c r="D39" i="281"/>
  <c r="D38" i="281"/>
  <c r="B44" i="281"/>
  <c r="B43" i="281"/>
  <c r="B42" i="281"/>
  <c r="B40" i="281"/>
  <c r="B39" i="281"/>
  <c r="B38" i="281"/>
  <c r="J31" i="281"/>
  <c r="J30" i="281"/>
  <c r="J29" i="281"/>
  <c r="J27" i="281"/>
  <c r="J26" i="281"/>
  <c r="J25" i="281"/>
  <c r="H31" i="281"/>
  <c r="H30" i="281"/>
  <c r="H29" i="281"/>
  <c r="H27" i="281"/>
  <c r="H26" i="281"/>
  <c r="H25" i="281"/>
  <c r="D31" i="281"/>
  <c r="D30" i="281"/>
  <c r="D29" i="281"/>
  <c r="D27" i="281"/>
  <c r="D26" i="281"/>
  <c r="D25" i="281"/>
  <c r="B31" i="281"/>
  <c r="B30" i="281"/>
  <c r="B29" i="281"/>
  <c r="B27" i="281"/>
  <c r="B26" i="281"/>
  <c r="B25" i="281"/>
  <c r="I15" i="281"/>
  <c r="I14" i="281"/>
  <c r="I13" i="281"/>
  <c r="I12" i="281"/>
  <c r="I11" i="281"/>
  <c r="I10" i="281"/>
  <c r="I9" i="281"/>
  <c r="I8" i="281"/>
  <c r="I7" i="281"/>
  <c r="I6" i="281"/>
  <c r="I5" i="281"/>
  <c r="I4" i="281"/>
  <c r="H92" i="37"/>
  <c r="J94" i="37"/>
  <c r="H94" i="37"/>
  <c r="J93" i="37"/>
  <c r="H93" i="37"/>
  <c r="J92" i="37"/>
  <c r="D96" i="37"/>
  <c r="B96" i="37"/>
  <c r="D95" i="37"/>
  <c r="B95" i="37"/>
  <c r="D94" i="37"/>
  <c r="B94" i="37"/>
  <c r="D93" i="37"/>
  <c r="B93" i="37"/>
  <c r="D92" i="37"/>
  <c r="B92" i="37"/>
  <c r="H86" i="37"/>
  <c r="J85" i="37"/>
  <c r="J84" i="37"/>
  <c r="J88" i="37"/>
  <c r="H88" i="37"/>
  <c r="J87" i="37"/>
  <c r="H87" i="37"/>
  <c r="J86" i="37"/>
  <c r="H85" i="37"/>
  <c r="H84" i="37"/>
  <c r="B88" i="37"/>
  <c r="D86" i="37"/>
  <c r="B86" i="37"/>
  <c r="D88" i="37"/>
  <c r="D87" i="37"/>
  <c r="B87" i="37"/>
  <c r="D85" i="37"/>
  <c r="B85" i="37"/>
  <c r="D84" i="37"/>
  <c r="B84" i="37"/>
  <c r="H78" i="37"/>
  <c r="J80" i="37"/>
  <c r="H80" i="37"/>
  <c r="J79" i="37"/>
  <c r="H79" i="37"/>
  <c r="J78" i="37"/>
  <c r="J77" i="37"/>
  <c r="H77" i="37"/>
  <c r="H40" i="37"/>
  <c r="J76" i="37"/>
  <c r="H76" i="37"/>
  <c r="D80" i="37"/>
  <c r="D79" i="37"/>
  <c r="D77" i="37"/>
  <c r="B80" i="37"/>
  <c r="B79" i="37"/>
  <c r="D78" i="37"/>
  <c r="B78" i="37"/>
  <c r="B77" i="37"/>
  <c r="D76" i="37"/>
  <c r="B76" i="37"/>
  <c r="H72" i="37"/>
  <c r="J69" i="37"/>
  <c r="J70" i="37"/>
  <c r="J71" i="37"/>
  <c r="J72" i="37"/>
  <c r="H71" i="37"/>
  <c r="H70" i="37"/>
  <c r="H69" i="37"/>
  <c r="J68" i="37"/>
  <c r="H68" i="37"/>
  <c r="D72" i="37"/>
  <c r="B70" i="37"/>
  <c r="D69" i="37"/>
  <c r="B69" i="37"/>
  <c r="D71" i="37"/>
  <c r="B72" i="37"/>
  <c r="D68" i="37"/>
  <c r="B68" i="37"/>
  <c r="D70" i="37"/>
  <c r="B71" i="37"/>
  <c r="J50" i="37"/>
  <c r="J48" i="37"/>
  <c r="H48" i="37"/>
  <c r="J52" i="37"/>
  <c r="H52" i="37"/>
  <c r="J51" i="37"/>
  <c r="H51" i="37"/>
  <c r="H50" i="37"/>
  <c r="J49" i="37"/>
  <c r="H49" i="37"/>
  <c r="B52" i="37"/>
  <c r="B51" i="37"/>
  <c r="B50" i="37"/>
  <c r="D52" i="37"/>
  <c r="D51" i="37"/>
  <c r="D50" i="37"/>
  <c r="D49" i="37"/>
  <c r="B49" i="37"/>
  <c r="D48" i="37"/>
  <c r="B48" i="37"/>
  <c r="H43" i="37"/>
  <c r="H41" i="37"/>
  <c r="H44" i="37"/>
  <c r="J43" i="37"/>
  <c r="J44" i="37"/>
  <c r="J42" i="37"/>
  <c r="H42" i="37"/>
  <c r="J41" i="37"/>
  <c r="J40" i="37"/>
  <c r="D44" i="37"/>
  <c r="D42" i="37"/>
  <c r="B44" i="37"/>
  <c r="D43" i="37"/>
  <c r="B43" i="37"/>
  <c r="B42" i="37"/>
  <c r="D41" i="37"/>
  <c r="B41" i="37"/>
  <c r="D40" i="37"/>
  <c r="B40" i="37"/>
  <c r="J35" i="37"/>
  <c r="H35" i="37"/>
  <c r="H32" i="37"/>
  <c r="J36" i="37"/>
  <c r="H36" i="37"/>
  <c r="J34" i="37"/>
  <c r="H34" i="37"/>
  <c r="J33" i="37"/>
  <c r="H33" i="37"/>
  <c r="J32" i="37"/>
  <c r="D34" i="37"/>
  <c r="D32" i="37"/>
  <c r="D36" i="37"/>
  <c r="B36" i="37"/>
  <c r="D35" i="37"/>
  <c r="B35" i="37"/>
  <c r="B34" i="37"/>
  <c r="D33" i="37"/>
  <c r="B33" i="37"/>
  <c r="B32" i="37"/>
  <c r="J28" i="37"/>
  <c r="H28" i="37"/>
  <c r="J27" i="37"/>
  <c r="H27" i="37"/>
  <c r="J26" i="37"/>
  <c r="H26" i="37"/>
  <c r="J25" i="37"/>
  <c r="H25" i="37"/>
  <c r="J24" i="37"/>
  <c r="H24" i="37"/>
  <c r="K94" i="37"/>
  <c r="K93" i="37"/>
  <c r="K92" i="37"/>
  <c r="I94" i="37"/>
  <c r="I93" i="37"/>
  <c r="I92" i="37"/>
  <c r="E96" i="37"/>
  <c r="E95" i="37"/>
  <c r="E94" i="37"/>
  <c r="E93" i="37"/>
  <c r="E92" i="37"/>
  <c r="C96" i="37"/>
  <c r="C95" i="37"/>
  <c r="C94" i="37"/>
  <c r="C93" i="37"/>
  <c r="C92" i="37"/>
  <c r="K88" i="37"/>
  <c r="K87" i="37"/>
  <c r="K86" i="37"/>
  <c r="K85" i="37"/>
  <c r="K84" i="37"/>
  <c r="I88" i="37"/>
  <c r="I87" i="37"/>
  <c r="I86" i="37"/>
  <c r="I85" i="37"/>
  <c r="I84" i="37"/>
  <c r="E88" i="37"/>
  <c r="E87" i="37"/>
  <c r="E86" i="37"/>
  <c r="E85" i="37"/>
  <c r="E84" i="37"/>
  <c r="C88" i="37"/>
  <c r="C87" i="37"/>
  <c r="C86" i="37"/>
  <c r="C85" i="37"/>
  <c r="C84" i="37"/>
  <c r="K80" i="37"/>
  <c r="K79" i="37"/>
  <c r="K78" i="37"/>
  <c r="K77" i="37"/>
  <c r="K76" i="37"/>
  <c r="I80" i="37"/>
  <c r="I79" i="37"/>
  <c r="I78" i="37"/>
  <c r="I77" i="37"/>
  <c r="I76" i="37"/>
  <c r="E80" i="37"/>
  <c r="E79" i="37"/>
  <c r="E78" i="37"/>
  <c r="E77" i="37"/>
  <c r="E76" i="37"/>
  <c r="C80" i="37"/>
  <c r="C79" i="37"/>
  <c r="C78" i="37"/>
  <c r="C77" i="37"/>
  <c r="C76" i="37"/>
  <c r="K72" i="37"/>
  <c r="K71" i="37"/>
  <c r="K70" i="37"/>
  <c r="K69" i="37"/>
  <c r="K68" i="37"/>
  <c r="I72" i="37"/>
  <c r="I71" i="37"/>
  <c r="I70" i="37"/>
  <c r="I69" i="37"/>
  <c r="I68" i="37"/>
  <c r="C72" i="37"/>
  <c r="E72" i="37"/>
  <c r="E71" i="37"/>
  <c r="E70" i="37"/>
  <c r="E69" i="37"/>
  <c r="E68" i="37"/>
  <c r="C71" i="37"/>
  <c r="C70" i="37"/>
  <c r="C69" i="37"/>
  <c r="C68" i="37"/>
  <c r="K50" i="37"/>
  <c r="K52" i="37"/>
  <c r="K51" i="37"/>
  <c r="K49" i="37"/>
  <c r="K48" i="37"/>
  <c r="I52" i="37"/>
  <c r="I51" i="37"/>
  <c r="I50" i="37"/>
  <c r="I49" i="37"/>
  <c r="I48" i="37"/>
  <c r="E52" i="37"/>
  <c r="E51" i="37"/>
  <c r="E50" i="37"/>
  <c r="E49" i="37"/>
  <c r="E48" i="37"/>
  <c r="C52" i="37"/>
  <c r="C51" i="37"/>
  <c r="C50" i="37"/>
  <c r="C49" i="37"/>
  <c r="C48" i="37"/>
  <c r="K44" i="37"/>
  <c r="K43" i="37"/>
  <c r="K42" i="37"/>
  <c r="K41" i="37"/>
  <c r="K40" i="37"/>
  <c r="I44" i="37"/>
  <c r="I43" i="37"/>
  <c r="I42" i="37"/>
  <c r="I41" i="37"/>
  <c r="I40" i="37"/>
  <c r="E44" i="37"/>
  <c r="E43" i="37"/>
  <c r="E42" i="37"/>
  <c r="E41" i="37"/>
  <c r="E40" i="37"/>
  <c r="C44" i="37"/>
  <c r="C43" i="37"/>
  <c r="C42" i="37"/>
  <c r="C41" i="37"/>
  <c r="C40" i="37"/>
  <c r="K36" i="37"/>
  <c r="K35" i="37"/>
  <c r="K34" i="37"/>
  <c r="K33" i="37"/>
  <c r="K32" i="37"/>
  <c r="I36" i="37"/>
  <c r="I35" i="37"/>
  <c r="I34" i="37"/>
  <c r="I33" i="37"/>
  <c r="I32" i="37"/>
  <c r="E36" i="37"/>
  <c r="E35" i="37"/>
  <c r="E34" i="37"/>
  <c r="E33" i="37"/>
  <c r="E32" i="37"/>
  <c r="C36" i="37"/>
  <c r="C35" i="37"/>
  <c r="C34" i="37"/>
  <c r="C33" i="37"/>
  <c r="C32" i="37"/>
  <c r="K28" i="37"/>
  <c r="K27" i="37"/>
  <c r="K26" i="37"/>
  <c r="K25" i="37"/>
  <c r="K24" i="37"/>
  <c r="I28" i="37"/>
  <c r="I27" i="37"/>
  <c r="I26" i="37"/>
  <c r="I25" i="37"/>
  <c r="I24" i="37"/>
  <c r="D28" i="37"/>
  <c r="B28" i="37"/>
  <c r="D27" i="37"/>
  <c r="B27" i="37"/>
  <c r="D26" i="37"/>
  <c r="B26" i="37"/>
  <c r="D25" i="37"/>
  <c r="B25" i="37"/>
  <c r="D24" i="37"/>
  <c r="B24" i="37"/>
  <c r="E28" i="37"/>
  <c r="E27" i="37"/>
  <c r="E26" i="37"/>
  <c r="E25" i="37"/>
  <c r="E24" i="37"/>
  <c r="C28" i="37"/>
  <c r="C27" i="37"/>
  <c r="C26" i="37"/>
  <c r="C25" i="37"/>
  <c r="C24" i="37"/>
  <c r="E8" i="37" s="1"/>
  <c r="I105" i="37"/>
  <c r="I104" i="37"/>
  <c r="K104" i="37"/>
  <c r="K103" i="37"/>
  <c r="I103" i="37"/>
  <c r="I102" i="37"/>
  <c r="K102" i="37"/>
  <c r="K101" i="37"/>
  <c r="I101" i="37"/>
  <c r="K100" i="37"/>
  <c r="K99" i="37"/>
  <c r="I100" i="37"/>
  <c r="I99" i="37"/>
  <c r="I16" i="37"/>
  <c r="I15" i="37"/>
  <c r="I14" i="37"/>
  <c r="I13" i="37"/>
  <c r="I12" i="37"/>
  <c r="I11" i="37"/>
  <c r="I10" i="37"/>
  <c r="I9" i="37"/>
  <c r="I8" i="37"/>
  <c r="I7" i="37"/>
  <c r="I6" i="37"/>
  <c r="I5" i="37"/>
  <c r="I4" i="37"/>
  <c r="J106" i="303"/>
  <c r="H106" i="303"/>
  <c r="J105" i="303"/>
  <c r="H105" i="303"/>
  <c r="J104" i="303"/>
  <c r="H104" i="303"/>
  <c r="B106" i="303"/>
  <c r="D105" i="303"/>
  <c r="B105" i="303"/>
  <c r="D106" i="303"/>
  <c r="D104" i="303"/>
  <c r="B104" i="303"/>
  <c r="H100" i="303"/>
  <c r="J99" i="303"/>
  <c r="H99" i="303"/>
  <c r="J100" i="303"/>
  <c r="J98" i="303"/>
  <c r="H98" i="303"/>
  <c r="B100" i="303"/>
  <c r="D99" i="303"/>
  <c r="B98" i="303"/>
  <c r="D100" i="303"/>
  <c r="D98" i="303"/>
  <c r="B99" i="303"/>
  <c r="J94" i="303"/>
  <c r="H94" i="303"/>
  <c r="H93" i="303"/>
  <c r="J93" i="303"/>
  <c r="J92" i="303"/>
  <c r="H92" i="303"/>
  <c r="D94" i="303"/>
  <c r="B94" i="303"/>
  <c r="B93" i="303"/>
  <c r="B92" i="303"/>
  <c r="D93" i="303"/>
  <c r="D92" i="303"/>
  <c r="J88" i="303"/>
  <c r="H87" i="303"/>
  <c r="J86" i="303"/>
  <c r="H88" i="303"/>
  <c r="J87" i="303"/>
  <c r="H86" i="303"/>
  <c r="D87" i="303"/>
  <c r="D86" i="303"/>
  <c r="B86" i="303"/>
  <c r="D88" i="303"/>
  <c r="B88" i="303"/>
  <c r="B87" i="303"/>
  <c r="J81" i="303"/>
  <c r="H81" i="303"/>
  <c r="J80" i="303"/>
  <c r="J82" i="303"/>
  <c r="H82" i="303"/>
  <c r="H80" i="303"/>
  <c r="D81" i="303"/>
  <c r="B80" i="303"/>
  <c r="B82" i="303"/>
  <c r="B81" i="303"/>
  <c r="D82" i="303"/>
  <c r="D80" i="303"/>
  <c r="J76" i="303"/>
  <c r="H76" i="303"/>
  <c r="H75" i="303"/>
  <c r="H74" i="303"/>
  <c r="J75" i="303"/>
  <c r="J74" i="303"/>
  <c r="D76" i="303"/>
  <c r="B76" i="303"/>
  <c r="D74" i="303"/>
  <c r="B74" i="303"/>
  <c r="D75" i="303"/>
  <c r="B75" i="303"/>
  <c r="J70" i="303"/>
  <c r="H69" i="303"/>
  <c r="H68" i="303"/>
  <c r="H70" i="303"/>
  <c r="J69" i="303"/>
  <c r="J68" i="303"/>
  <c r="D70" i="303"/>
  <c r="B70" i="303"/>
  <c r="D68" i="303"/>
  <c r="B68" i="303"/>
  <c r="D69" i="303"/>
  <c r="B69" i="303"/>
  <c r="J59" i="303"/>
  <c r="J58" i="303"/>
  <c r="H58" i="303"/>
  <c r="J57" i="303"/>
  <c r="H59" i="303"/>
  <c r="H57" i="303"/>
  <c r="D59" i="303"/>
  <c r="B59" i="303"/>
  <c r="B58" i="303"/>
  <c r="D57" i="303"/>
  <c r="D58" i="303"/>
  <c r="B57" i="303"/>
  <c r="J52" i="303"/>
  <c r="H52" i="303"/>
  <c r="J51" i="303"/>
  <c r="H51" i="303"/>
  <c r="J53" i="303"/>
  <c r="H53" i="303"/>
  <c r="B53" i="303"/>
  <c r="D52" i="303"/>
  <c r="D51" i="303"/>
  <c r="B51" i="303"/>
  <c r="D53" i="303"/>
  <c r="B52" i="303"/>
  <c r="J47" i="303"/>
  <c r="J46" i="303"/>
  <c r="J45" i="303"/>
  <c r="H45" i="303"/>
  <c r="H47" i="303"/>
  <c r="H46" i="303"/>
  <c r="D47" i="303"/>
  <c r="D46" i="303"/>
  <c r="D45" i="303"/>
  <c r="B47" i="303"/>
  <c r="B46" i="303"/>
  <c r="B45" i="303"/>
  <c r="J41" i="303"/>
  <c r="H40" i="303"/>
  <c r="H39" i="303"/>
  <c r="J40" i="303"/>
  <c r="H41" i="303"/>
  <c r="J39" i="303"/>
  <c r="B41" i="303"/>
  <c r="D40" i="303"/>
  <c r="B40" i="303"/>
  <c r="D39" i="303"/>
  <c r="B39" i="303"/>
  <c r="D41" i="303"/>
  <c r="J35" i="303"/>
  <c r="J34" i="303"/>
  <c r="J33" i="303"/>
  <c r="H33" i="303"/>
  <c r="H35" i="303"/>
  <c r="H34" i="303"/>
  <c r="D35" i="303"/>
  <c r="B35" i="303"/>
  <c r="D34" i="303"/>
  <c r="B34" i="303"/>
  <c r="B33" i="303"/>
  <c r="D33" i="303"/>
  <c r="J28" i="303"/>
  <c r="I106" i="303"/>
  <c r="C106" i="303"/>
  <c r="C105" i="303"/>
  <c r="C104" i="303"/>
  <c r="C100" i="303"/>
  <c r="C99" i="303"/>
  <c r="I81" i="303"/>
  <c r="C98" i="303"/>
  <c r="C94" i="303"/>
  <c r="C82" i="303"/>
  <c r="C93" i="303"/>
  <c r="C92" i="303"/>
  <c r="C88" i="303"/>
  <c r="C87" i="303"/>
  <c r="C80" i="303"/>
  <c r="C86" i="303"/>
  <c r="C70" i="303"/>
  <c r="C76" i="303"/>
  <c r="C68" i="303"/>
  <c r="C75" i="303"/>
  <c r="I74" i="303"/>
  <c r="I52" i="303"/>
  <c r="C53" i="303"/>
  <c r="I51" i="303"/>
  <c r="C69" i="303"/>
  <c r="C51" i="303"/>
  <c r="C57" i="303"/>
  <c r="C58" i="303"/>
  <c r="C46" i="303"/>
  <c r="I34" i="303"/>
  <c r="C45" i="303"/>
  <c r="C47" i="303"/>
  <c r="C41" i="303"/>
  <c r="C40" i="303"/>
  <c r="C35" i="303"/>
  <c r="C39" i="303"/>
  <c r="C33" i="303"/>
  <c r="C29" i="303"/>
  <c r="C28" i="303"/>
  <c r="C27" i="303"/>
  <c r="C34" i="303"/>
  <c r="C52" i="303"/>
  <c r="C59" i="303"/>
  <c r="C74" i="303"/>
  <c r="C81" i="303"/>
  <c r="I27" i="303"/>
  <c r="I28" i="303"/>
  <c r="I29" i="303"/>
  <c r="I33" i="303"/>
  <c r="I35" i="303"/>
  <c r="I39" i="303"/>
  <c r="I40" i="303"/>
  <c r="I41" i="303"/>
  <c r="I45" i="303"/>
  <c r="I46" i="303"/>
  <c r="I47" i="303"/>
  <c r="I53" i="303"/>
  <c r="I57" i="303"/>
  <c r="I58" i="303"/>
  <c r="I59" i="303"/>
  <c r="I68" i="303"/>
  <c r="I69" i="303"/>
  <c r="I70" i="303"/>
  <c r="I75" i="303"/>
  <c r="I76" i="303"/>
  <c r="I80" i="303"/>
  <c r="I82" i="303"/>
  <c r="I86" i="303"/>
  <c r="I87" i="303"/>
  <c r="I88" i="303"/>
  <c r="I92" i="303"/>
  <c r="I93" i="303"/>
  <c r="I94" i="303"/>
  <c r="I98" i="303"/>
  <c r="I99" i="303"/>
  <c r="I100" i="303"/>
  <c r="I104" i="303"/>
  <c r="I105" i="303"/>
  <c r="E8" i="303"/>
  <c r="I116" i="303"/>
  <c r="K115" i="303"/>
  <c r="I115" i="303"/>
  <c r="K114" i="303"/>
  <c r="I114" i="303"/>
  <c r="K113" i="303"/>
  <c r="I113" i="303"/>
  <c r="K112" i="303"/>
  <c r="I112" i="303"/>
  <c r="K111" i="303"/>
  <c r="I111" i="303"/>
  <c r="K110" i="303"/>
  <c r="I110" i="303"/>
  <c r="K106" i="303"/>
  <c r="E106" i="303"/>
  <c r="K105" i="303"/>
  <c r="E105" i="303"/>
  <c r="K104" i="303"/>
  <c r="E104" i="303"/>
  <c r="K100" i="303"/>
  <c r="E100" i="303"/>
  <c r="K99" i="303"/>
  <c r="E99" i="303"/>
  <c r="K82" i="303"/>
  <c r="K81" i="303"/>
  <c r="K98" i="303"/>
  <c r="E98" i="303"/>
  <c r="K94" i="303"/>
  <c r="E94" i="303"/>
  <c r="K93" i="303"/>
  <c r="E82" i="303"/>
  <c r="K80" i="303"/>
  <c r="E93" i="303"/>
  <c r="K92" i="303"/>
  <c r="E92" i="303"/>
  <c r="K88" i="303"/>
  <c r="E88" i="303"/>
  <c r="K87" i="303"/>
  <c r="E87" i="303"/>
  <c r="E81" i="303"/>
  <c r="E80" i="303"/>
  <c r="K86" i="303"/>
  <c r="E86" i="303"/>
  <c r="K70" i="303"/>
  <c r="E70" i="303"/>
  <c r="K69" i="303"/>
  <c r="E76" i="303"/>
  <c r="E74" i="303"/>
  <c r="E68" i="303"/>
  <c r="K68" i="303"/>
  <c r="E75" i="303"/>
  <c r="K75" i="303"/>
  <c r="K74" i="303"/>
  <c r="K76" i="303"/>
  <c r="K52" i="303"/>
  <c r="K53" i="303"/>
  <c r="E53" i="303"/>
  <c r="K41" i="303"/>
  <c r="K51" i="303"/>
  <c r="K59" i="303"/>
  <c r="E69" i="303"/>
  <c r="E52" i="303"/>
  <c r="E51" i="303"/>
  <c r="K57" i="303"/>
  <c r="E57" i="303"/>
  <c r="K58" i="303"/>
  <c r="E58" i="303"/>
  <c r="K45" i="303"/>
  <c r="E46" i="303"/>
  <c r="K35" i="303"/>
  <c r="K34" i="303"/>
  <c r="K47" i="303"/>
  <c r="E45" i="303"/>
  <c r="K46" i="303"/>
  <c r="E47" i="303"/>
  <c r="E59" i="303"/>
  <c r="E41" i="303"/>
  <c r="K40" i="303"/>
  <c r="E40" i="303"/>
  <c r="K39" i="303"/>
  <c r="E35" i="303"/>
  <c r="K33" i="303"/>
  <c r="E39" i="303"/>
  <c r="K28" i="303"/>
  <c r="H28" i="303"/>
  <c r="E29" i="303"/>
  <c r="D29" i="303"/>
  <c r="B29" i="303"/>
  <c r="E34" i="303"/>
  <c r="E33" i="303"/>
  <c r="K29" i="303"/>
  <c r="J29" i="303"/>
  <c r="H29" i="303"/>
  <c r="E28" i="303"/>
  <c r="D28" i="303"/>
  <c r="B28" i="303"/>
  <c r="K27" i="303"/>
  <c r="J27" i="303"/>
  <c r="H27" i="303"/>
  <c r="E27" i="303"/>
  <c r="D27" i="303"/>
  <c r="B27" i="303"/>
  <c r="I16" i="303"/>
  <c r="I15" i="303"/>
  <c r="I14" i="303"/>
  <c r="I13" i="303"/>
  <c r="I12" i="303"/>
  <c r="I11" i="303"/>
  <c r="I10" i="303"/>
  <c r="I9" i="303"/>
  <c r="I8" i="303"/>
  <c r="I7" i="303"/>
  <c r="I6" i="303"/>
  <c r="I5" i="303"/>
  <c r="I4" i="303"/>
  <c r="C57" i="35"/>
  <c r="J98" i="35"/>
  <c r="H98" i="35"/>
  <c r="J97" i="35"/>
  <c r="H97" i="35"/>
  <c r="D100" i="35"/>
  <c r="D98" i="35"/>
  <c r="B100" i="35"/>
  <c r="D99" i="35"/>
  <c r="B99" i="35"/>
  <c r="B98" i="35"/>
  <c r="D97" i="35"/>
  <c r="B97" i="35"/>
  <c r="H93" i="35"/>
  <c r="J92" i="35"/>
  <c r="H92" i="35"/>
  <c r="J91" i="35"/>
  <c r="J93" i="35"/>
  <c r="H91" i="35"/>
  <c r="J90" i="35"/>
  <c r="H90" i="35"/>
  <c r="B93" i="35"/>
  <c r="B90" i="35"/>
  <c r="D93" i="35"/>
  <c r="D92" i="35"/>
  <c r="B92" i="35"/>
  <c r="D91" i="35"/>
  <c r="B91" i="35"/>
  <c r="D90" i="35"/>
  <c r="J84" i="35"/>
  <c r="J86" i="35"/>
  <c r="H86" i="35"/>
  <c r="H85" i="35"/>
  <c r="J85" i="35"/>
  <c r="H84" i="35"/>
  <c r="J83" i="35"/>
  <c r="H83" i="35"/>
  <c r="B84" i="35"/>
  <c r="D86" i="35"/>
  <c r="D85" i="35"/>
  <c r="B83" i="35"/>
  <c r="B86" i="35"/>
  <c r="B85" i="35"/>
  <c r="D84" i="35"/>
  <c r="D83" i="35"/>
  <c r="J79" i="35"/>
  <c r="H77" i="35"/>
  <c r="J76" i="35"/>
  <c r="H79" i="35"/>
  <c r="J78" i="35"/>
  <c r="H78" i="35"/>
  <c r="J77" i="35"/>
  <c r="H76" i="35"/>
  <c r="B79" i="35"/>
  <c r="B78" i="35"/>
  <c r="D77" i="35"/>
  <c r="D79" i="35"/>
  <c r="D78" i="35"/>
  <c r="B77" i="35"/>
  <c r="D76" i="35"/>
  <c r="B76" i="35"/>
  <c r="J72" i="35"/>
  <c r="H70" i="35"/>
  <c r="H69" i="35"/>
  <c r="H72" i="35"/>
  <c r="J71" i="35"/>
  <c r="H71" i="35"/>
  <c r="J70" i="35"/>
  <c r="J69" i="35"/>
  <c r="D72" i="35"/>
  <c r="B70" i="35"/>
  <c r="D69" i="35"/>
  <c r="B69" i="35"/>
  <c r="B72" i="35"/>
  <c r="D71" i="35"/>
  <c r="B71" i="35"/>
  <c r="D70" i="35"/>
  <c r="J57" i="35"/>
  <c r="J56" i="35"/>
  <c r="J55" i="35"/>
  <c r="H55" i="35"/>
  <c r="H57" i="35"/>
  <c r="H56" i="35"/>
  <c r="J54" i="35"/>
  <c r="H54" i="35"/>
  <c r="B56" i="35"/>
  <c r="B55" i="35"/>
  <c r="B54" i="35"/>
  <c r="D55" i="35"/>
  <c r="B57" i="35"/>
  <c r="D56" i="35"/>
  <c r="D57" i="35"/>
  <c r="D54" i="35"/>
  <c r="H50" i="35"/>
  <c r="J49" i="35"/>
  <c r="H49" i="35"/>
  <c r="J48" i="35"/>
  <c r="H47" i="35"/>
  <c r="J50" i="35"/>
  <c r="H48" i="35"/>
  <c r="J47" i="35"/>
  <c r="B50" i="35"/>
  <c r="D49" i="35"/>
  <c r="B49" i="35"/>
  <c r="D48" i="35"/>
  <c r="B48" i="35"/>
  <c r="D50" i="35"/>
  <c r="D47" i="35"/>
  <c r="B47" i="35"/>
  <c r="J43" i="35"/>
  <c r="H42" i="35"/>
  <c r="H43" i="35"/>
  <c r="J41" i="35"/>
  <c r="J40" i="35"/>
  <c r="J42" i="35"/>
  <c r="H41" i="35"/>
  <c r="H40" i="35"/>
  <c r="D42" i="35"/>
  <c r="B42" i="35"/>
  <c r="D41" i="35"/>
  <c r="D40" i="35"/>
  <c r="B40" i="35"/>
  <c r="D43" i="35"/>
  <c r="B43" i="35"/>
  <c r="B41" i="35"/>
  <c r="H35" i="35"/>
  <c r="J33" i="35"/>
  <c r="H33" i="35"/>
  <c r="J36" i="35"/>
  <c r="H36" i="35"/>
  <c r="J35" i="35"/>
  <c r="J34" i="35"/>
  <c r="H34" i="35"/>
  <c r="D36" i="35"/>
  <c r="D35" i="35"/>
  <c r="D34" i="35"/>
  <c r="B34" i="35"/>
  <c r="D33" i="35"/>
  <c r="B36" i="35"/>
  <c r="B35" i="35"/>
  <c r="B33" i="35"/>
  <c r="J28" i="35"/>
  <c r="H28" i="35"/>
  <c r="J26" i="35"/>
  <c r="H26" i="35"/>
  <c r="J29" i="35"/>
  <c r="H29" i="35"/>
  <c r="J27" i="35"/>
  <c r="H27" i="35"/>
  <c r="D26" i="35"/>
  <c r="D28" i="35"/>
  <c r="D27" i="35"/>
  <c r="B27" i="35"/>
  <c r="B28" i="35"/>
  <c r="D29" i="35"/>
  <c r="B26" i="35"/>
  <c r="B29" i="35"/>
  <c r="I10" i="35"/>
  <c r="E50" i="35"/>
  <c r="C50" i="35"/>
  <c r="I50" i="35"/>
  <c r="K50" i="35"/>
  <c r="E69" i="35"/>
  <c r="E98" i="35"/>
  <c r="C98" i="35"/>
  <c r="E97" i="35"/>
  <c r="C97" i="35"/>
  <c r="E34" i="35"/>
  <c r="C34" i="35"/>
  <c r="I34" i="35"/>
  <c r="K34" i="35"/>
  <c r="K54" i="35"/>
  <c r="I54" i="35"/>
  <c r="K84" i="35"/>
  <c r="I84" i="35"/>
  <c r="E48" i="35"/>
  <c r="C48" i="35"/>
  <c r="E54" i="35"/>
  <c r="C54" i="35"/>
  <c r="E41" i="35"/>
  <c r="C41" i="35"/>
  <c r="K47" i="35"/>
  <c r="I47" i="35"/>
  <c r="K33" i="35"/>
  <c r="I33" i="35"/>
  <c r="E26" i="35"/>
  <c r="E27" i="35"/>
  <c r="E28" i="35"/>
  <c r="E29" i="35"/>
  <c r="E33" i="35"/>
  <c r="E35" i="35"/>
  <c r="E36" i="35"/>
  <c r="E40" i="35"/>
  <c r="E42" i="35"/>
  <c r="E43" i="35"/>
  <c r="E47" i="35"/>
  <c r="E49" i="35"/>
  <c r="E55" i="35"/>
  <c r="E56" i="35"/>
  <c r="E57" i="35"/>
  <c r="E70" i="35"/>
  <c r="E71" i="35"/>
  <c r="E72" i="35"/>
  <c r="E76" i="35"/>
  <c r="E77" i="35"/>
  <c r="E78" i="35"/>
  <c r="E79" i="35"/>
  <c r="E83" i="35"/>
  <c r="E84" i="35"/>
  <c r="E85" i="35"/>
  <c r="E86" i="35"/>
  <c r="E90" i="35"/>
  <c r="E91" i="35"/>
  <c r="E92" i="35"/>
  <c r="E93" i="35"/>
  <c r="E99" i="35"/>
  <c r="E100" i="35"/>
  <c r="K26" i="35"/>
  <c r="K27" i="35"/>
  <c r="K28" i="35"/>
  <c r="K29" i="35"/>
  <c r="K35" i="35"/>
  <c r="K36" i="35"/>
  <c r="K40" i="35"/>
  <c r="K41" i="35"/>
  <c r="K42" i="35"/>
  <c r="K43" i="35"/>
  <c r="K48" i="35"/>
  <c r="K49" i="35"/>
  <c r="K55" i="35"/>
  <c r="K56" i="35"/>
  <c r="K57" i="35"/>
  <c r="K69" i="35"/>
  <c r="K70" i="35"/>
  <c r="K71" i="35"/>
  <c r="K72" i="35"/>
  <c r="K76" i="35"/>
  <c r="K77" i="35"/>
  <c r="K78" i="35"/>
  <c r="K79" i="35"/>
  <c r="K83" i="35"/>
  <c r="K85" i="35"/>
  <c r="K86" i="35"/>
  <c r="K90" i="35"/>
  <c r="K91" i="35"/>
  <c r="K92" i="35"/>
  <c r="K93" i="35"/>
  <c r="K97" i="35"/>
  <c r="K98" i="35"/>
  <c r="C26" i="35"/>
  <c r="I40" i="35"/>
  <c r="C33" i="35"/>
  <c r="C27" i="35"/>
  <c r="I69" i="35"/>
  <c r="I56" i="35"/>
  <c r="C100" i="35"/>
  <c r="C99" i="35"/>
  <c r="C93" i="35"/>
  <c r="C92" i="35"/>
  <c r="C91" i="35"/>
  <c r="C90" i="35"/>
  <c r="C86" i="35"/>
  <c r="C85" i="35"/>
  <c r="C84" i="35"/>
  <c r="C83" i="35"/>
  <c r="C79" i="35"/>
  <c r="C78" i="35"/>
  <c r="C77" i="35"/>
  <c r="C76" i="35"/>
  <c r="C72" i="35"/>
  <c r="C71" i="35"/>
  <c r="C70" i="35"/>
  <c r="C69" i="35"/>
  <c r="C56" i="35"/>
  <c r="C55" i="35"/>
  <c r="C49" i="35"/>
  <c r="C47" i="35"/>
  <c r="C43" i="35"/>
  <c r="C42" i="35"/>
  <c r="C40" i="35"/>
  <c r="C36" i="35"/>
  <c r="C35" i="35"/>
  <c r="C29" i="35"/>
  <c r="C28" i="35"/>
  <c r="I26" i="35"/>
  <c r="I27" i="35"/>
  <c r="I28" i="35"/>
  <c r="I29" i="35"/>
  <c r="I35" i="35"/>
  <c r="I36" i="35"/>
  <c r="I41" i="35"/>
  <c r="I42" i="35"/>
  <c r="I43" i="35"/>
  <c r="I48" i="35"/>
  <c r="I49" i="35"/>
  <c r="I55" i="35"/>
  <c r="I57" i="35"/>
  <c r="I70" i="35"/>
  <c r="I71" i="35"/>
  <c r="I72" i="35"/>
  <c r="I76" i="35"/>
  <c r="I77" i="35"/>
  <c r="I78" i="35"/>
  <c r="I79" i="35"/>
  <c r="I83" i="35"/>
  <c r="I85" i="35"/>
  <c r="I86" i="35"/>
  <c r="I90" i="35"/>
  <c r="I91" i="35"/>
  <c r="I92" i="35"/>
  <c r="I93" i="35"/>
  <c r="I97" i="35"/>
  <c r="I98" i="35"/>
  <c r="I109" i="35"/>
  <c r="I108" i="35"/>
  <c r="K108" i="35"/>
  <c r="K107" i="35"/>
  <c r="I107" i="35"/>
  <c r="I106" i="35"/>
  <c r="K106" i="35"/>
  <c r="K105" i="35"/>
  <c r="I105" i="35"/>
  <c r="I104" i="35"/>
  <c r="K104" i="35"/>
  <c r="K103" i="35"/>
  <c r="I103" i="35"/>
  <c r="I16" i="35"/>
  <c r="I15" i="35"/>
  <c r="I14" i="35"/>
  <c r="I13" i="35"/>
  <c r="I12" i="35"/>
  <c r="I11" i="35"/>
  <c r="I9" i="35"/>
  <c r="I8" i="35"/>
  <c r="I7" i="35"/>
  <c r="I6" i="35"/>
  <c r="I5" i="35"/>
  <c r="I4" i="35"/>
  <c r="H106" i="39"/>
  <c r="J102" i="39"/>
  <c r="D110" i="39"/>
  <c r="B110" i="39"/>
  <c r="J106" i="39"/>
  <c r="J105" i="39"/>
  <c r="H105" i="39"/>
  <c r="J104" i="39"/>
  <c r="H104" i="39"/>
  <c r="J103" i="39"/>
  <c r="H103" i="39"/>
  <c r="H102" i="39"/>
  <c r="D106" i="39"/>
  <c r="B106" i="39"/>
  <c r="B105" i="39"/>
  <c r="D105" i="39"/>
  <c r="D104" i="39"/>
  <c r="B104" i="39"/>
  <c r="D103" i="39"/>
  <c r="B103" i="39"/>
  <c r="D102" i="39"/>
  <c r="B102" i="39"/>
  <c r="J98" i="39"/>
  <c r="J97" i="39"/>
  <c r="J95" i="39"/>
  <c r="H98" i="39"/>
  <c r="H97" i="39"/>
  <c r="J96" i="39"/>
  <c r="H96" i="39"/>
  <c r="H95" i="39"/>
  <c r="J94" i="39"/>
  <c r="H94" i="39"/>
  <c r="B98" i="39"/>
  <c r="B96" i="39"/>
  <c r="D94" i="39"/>
  <c r="B94" i="39"/>
  <c r="D98" i="39"/>
  <c r="D97" i="39"/>
  <c r="B97" i="39"/>
  <c r="D96" i="39"/>
  <c r="D95" i="39"/>
  <c r="B95" i="39"/>
  <c r="H90" i="39"/>
  <c r="J86" i="39"/>
  <c r="J90" i="39"/>
  <c r="J89" i="39"/>
  <c r="H88" i="39"/>
  <c r="H89" i="39"/>
  <c r="J88" i="39"/>
  <c r="J87" i="39"/>
  <c r="H87" i="39"/>
  <c r="H86" i="39"/>
  <c r="B87" i="39"/>
  <c r="D90" i="39"/>
  <c r="B90" i="39"/>
  <c r="D89" i="39"/>
  <c r="B89" i="39"/>
  <c r="D88" i="39"/>
  <c r="B88" i="39"/>
  <c r="D87" i="39"/>
  <c r="D86" i="39"/>
  <c r="B86" i="39"/>
  <c r="J81" i="39"/>
  <c r="H81" i="39"/>
  <c r="J78" i="39"/>
  <c r="J82" i="39"/>
  <c r="H82" i="39"/>
  <c r="J80" i="39"/>
  <c r="H80" i="39"/>
  <c r="J79" i="39"/>
  <c r="H79" i="39"/>
  <c r="H78" i="39"/>
  <c r="D81" i="39"/>
  <c r="D79" i="39"/>
  <c r="B79" i="39"/>
  <c r="B81" i="39"/>
  <c r="D80" i="39"/>
  <c r="D82" i="39"/>
  <c r="B78" i="39"/>
  <c r="D78" i="39"/>
  <c r="B82" i="39"/>
  <c r="B80" i="39"/>
  <c r="E110" i="39"/>
  <c r="C110" i="39"/>
  <c r="K106" i="39"/>
  <c r="K105" i="39"/>
  <c r="K104" i="39"/>
  <c r="K103" i="39"/>
  <c r="K102" i="39"/>
  <c r="I106" i="39"/>
  <c r="I105" i="39"/>
  <c r="I104" i="39"/>
  <c r="I103" i="39"/>
  <c r="I102" i="39"/>
  <c r="C106" i="39"/>
  <c r="E106" i="39"/>
  <c r="E105" i="39"/>
  <c r="E104" i="39"/>
  <c r="E103" i="39"/>
  <c r="E102" i="39"/>
  <c r="C105" i="39"/>
  <c r="C104" i="39"/>
  <c r="C103" i="39"/>
  <c r="C102" i="39"/>
  <c r="K98" i="39"/>
  <c r="K97" i="39"/>
  <c r="K96" i="39"/>
  <c r="K95" i="39"/>
  <c r="K94" i="39"/>
  <c r="I98" i="39"/>
  <c r="I97" i="39"/>
  <c r="I96" i="39"/>
  <c r="I95" i="39"/>
  <c r="I94" i="39"/>
  <c r="E98" i="39"/>
  <c r="E97" i="39"/>
  <c r="E96" i="39"/>
  <c r="E95" i="39"/>
  <c r="E94" i="39"/>
  <c r="C98" i="39"/>
  <c r="C97" i="39"/>
  <c r="C96" i="39"/>
  <c r="C95" i="39"/>
  <c r="C94" i="39"/>
  <c r="K90" i="39"/>
  <c r="K89" i="39"/>
  <c r="K88" i="39"/>
  <c r="K87" i="39"/>
  <c r="K86" i="39"/>
  <c r="I90" i="39"/>
  <c r="I89" i="39"/>
  <c r="I88" i="39"/>
  <c r="I87" i="39"/>
  <c r="I86" i="39"/>
  <c r="E90" i="39"/>
  <c r="E89" i="39"/>
  <c r="E88" i="39"/>
  <c r="E87" i="39"/>
  <c r="E86" i="39"/>
  <c r="C90" i="39"/>
  <c r="C89" i="39"/>
  <c r="C88" i="39"/>
  <c r="C87" i="39"/>
  <c r="C86" i="39"/>
  <c r="K82" i="39"/>
  <c r="K81" i="39"/>
  <c r="K80" i="39"/>
  <c r="K79" i="39"/>
  <c r="K78" i="39"/>
  <c r="I82" i="39"/>
  <c r="I81" i="39"/>
  <c r="I80" i="39"/>
  <c r="I79" i="39"/>
  <c r="I78" i="39"/>
  <c r="E82" i="39"/>
  <c r="E81" i="39"/>
  <c r="E80" i="39"/>
  <c r="E79" i="39"/>
  <c r="E78" i="39"/>
  <c r="C82" i="39"/>
  <c r="C81" i="39"/>
  <c r="C80" i="39"/>
  <c r="C79" i="39"/>
  <c r="C78" i="39"/>
  <c r="H73" i="39"/>
  <c r="J73" i="39"/>
  <c r="J71" i="39"/>
  <c r="H71" i="39"/>
  <c r="H70" i="39"/>
  <c r="J72" i="39"/>
  <c r="H72" i="39"/>
  <c r="J70" i="39"/>
  <c r="J69" i="39"/>
  <c r="H69" i="39"/>
  <c r="D73" i="39"/>
  <c r="B73" i="39"/>
  <c r="B72" i="39"/>
  <c r="D69" i="39"/>
  <c r="D72" i="39"/>
  <c r="D70" i="39"/>
  <c r="B69" i="39"/>
  <c r="B70" i="39"/>
  <c r="D71" i="39"/>
  <c r="B71" i="39"/>
  <c r="K73" i="39"/>
  <c r="K72" i="39"/>
  <c r="K71" i="39"/>
  <c r="K70" i="39"/>
  <c r="K69" i="39"/>
  <c r="I73" i="39"/>
  <c r="I72" i="39"/>
  <c r="I71" i="39"/>
  <c r="I70" i="39"/>
  <c r="I69" i="39"/>
  <c r="E73" i="39"/>
  <c r="E72" i="39"/>
  <c r="E71" i="39"/>
  <c r="E70" i="39"/>
  <c r="E69" i="39"/>
  <c r="C73" i="39"/>
  <c r="C72" i="39"/>
  <c r="C71" i="39"/>
  <c r="C70" i="39"/>
  <c r="C69" i="39"/>
  <c r="J60" i="39"/>
  <c r="J58" i="39"/>
  <c r="H58" i="39"/>
  <c r="H60" i="39"/>
  <c r="J59" i="39"/>
  <c r="H59" i="39"/>
  <c r="J57" i="39"/>
  <c r="H57" i="39"/>
  <c r="J56" i="39"/>
  <c r="H56" i="39"/>
  <c r="D59" i="39"/>
  <c r="D58" i="39"/>
  <c r="B59" i="39"/>
  <c r="B58" i="39"/>
  <c r="D60" i="39"/>
  <c r="D57" i="39"/>
  <c r="B56" i="39"/>
  <c r="D56" i="39"/>
  <c r="B57" i="39"/>
  <c r="B60" i="39"/>
  <c r="K60" i="39"/>
  <c r="K59" i="39"/>
  <c r="K58" i="39"/>
  <c r="K57" i="39"/>
  <c r="K56" i="39"/>
  <c r="I60" i="39"/>
  <c r="I59" i="39"/>
  <c r="I58" i="39"/>
  <c r="I57" i="39"/>
  <c r="I56" i="39"/>
  <c r="E60" i="39"/>
  <c r="E59" i="39"/>
  <c r="E58" i="39"/>
  <c r="E57" i="39"/>
  <c r="E56" i="39"/>
  <c r="C60" i="39"/>
  <c r="C59" i="39"/>
  <c r="C58" i="39"/>
  <c r="C57" i="39"/>
  <c r="C56" i="39"/>
  <c r="H52" i="39"/>
  <c r="D52" i="39"/>
  <c r="J51" i="39"/>
  <c r="J52" i="39"/>
  <c r="H51" i="39"/>
  <c r="J50" i="39"/>
  <c r="H50" i="39"/>
  <c r="J49" i="39"/>
  <c r="H49" i="39"/>
  <c r="J48" i="39"/>
  <c r="H48" i="39"/>
  <c r="K52" i="39"/>
  <c r="K51" i="39"/>
  <c r="K50" i="39"/>
  <c r="K49" i="39"/>
  <c r="K48" i="39"/>
  <c r="I52" i="39"/>
  <c r="I51" i="39"/>
  <c r="I50" i="39"/>
  <c r="I49" i="39"/>
  <c r="I48" i="39"/>
  <c r="B52" i="39"/>
  <c r="B51" i="39"/>
  <c r="D49" i="39"/>
  <c r="D51" i="39"/>
  <c r="D50" i="39"/>
  <c r="B50" i="39"/>
  <c r="B49" i="39"/>
  <c r="D48" i="39"/>
  <c r="B48" i="39"/>
  <c r="E52" i="39"/>
  <c r="E51" i="39"/>
  <c r="E50" i="39"/>
  <c r="E49" i="39"/>
  <c r="E48" i="39"/>
  <c r="C52" i="39"/>
  <c r="C51" i="39"/>
  <c r="C50" i="39"/>
  <c r="C49" i="39"/>
  <c r="C48" i="39"/>
  <c r="J41" i="39"/>
  <c r="H42" i="39"/>
  <c r="J44" i="39"/>
  <c r="J43" i="39"/>
  <c r="H43" i="39"/>
  <c r="J42" i="39"/>
  <c r="H44" i="39"/>
  <c r="J40" i="39"/>
  <c r="H41" i="39"/>
  <c r="H40" i="39"/>
  <c r="K44" i="39"/>
  <c r="K43" i="39"/>
  <c r="K42" i="39"/>
  <c r="K41" i="39"/>
  <c r="K40" i="39"/>
  <c r="I44" i="39"/>
  <c r="I43" i="39"/>
  <c r="I42" i="39"/>
  <c r="I41" i="39"/>
  <c r="I40" i="39"/>
  <c r="B44" i="39"/>
  <c r="D41" i="39"/>
  <c r="B41" i="39"/>
  <c r="D44" i="39"/>
  <c r="D43" i="39"/>
  <c r="B43" i="39"/>
  <c r="D42" i="39"/>
  <c r="B42" i="39"/>
  <c r="D40" i="39"/>
  <c r="B40" i="39"/>
  <c r="E44" i="39"/>
  <c r="E43" i="39"/>
  <c r="E42" i="39"/>
  <c r="E41" i="39"/>
  <c r="E40" i="39"/>
  <c r="C44" i="39"/>
  <c r="C43" i="39"/>
  <c r="C42" i="39"/>
  <c r="C41" i="39"/>
  <c r="C40" i="39"/>
  <c r="J36" i="39"/>
  <c r="H36" i="39"/>
  <c r="J35" i="39"/>
  <c r="H35" i="39"/>
  <c r="J34" i="39"/>
  <c r="H34" i="39"/>
  <c r="J33" i="39"/>
  <c r="H33" i="39"/>
  <c r="J32" i="39"/>
  <c r="H32" i="39"/>
  <c r="K36" i="39"/>
  <c r="K35" i="39"/>
  <c r="K34" i="39"/>
  <c r="K33" i="39"/>
  <c r="K32" i="39"/>
  <c r="I36" i="39"/>
  <c r="I35" i="39"/>
  <c r="I34" i="39"/>
  <c r="I33" i="39"/>
  <c r="I32" i="39"/>
  <c r="D36" i="39"/>
  <c r="D35" i="39"/>
  <c r="D34" i="39"/>
  <c r="B36" i="39"/>
  <c r="B35" i="39"/>
  <c r="B34" i="39"/>
  <c r="D33" i="39"/>
  <c r="B33" i="39"/>
  <c r="D32" i="39"/>
  <c r="B32" i="39"/>
  <c r="E36" i="39"/>
  <c r="E35" i="39"/>
  <c r="E34" i="39"/>
  <c r="F5" i="39" s="1"/>
  <c r="E33" i="39"/>
  <c r="E32" i="39"/>
  <c r="C36" i="39"/>
  <c r="C35" i="39"/>
  <c r="C34" i="39"/>
  <c r="C33" i="39"/>
  <c r="C32" i="39"/>
  <c r="K27" i="39"/>
  <c r="I27" i="39"/>
  <c r="I26" i="39"/>
  <c r="K26" i="39"/>
  <c r="K25" i="39"/>
  <c r="I25" i="39"/>
  <c r="I24" i="39"/>
  <c r="K24" i="39"/>
  <c r="K23" i="39"/>
  <c r="I23" i="39"/>
  <c r="I22" i="39"/>
  <c r="K22" i="39"/>
  <c r="K21" i="39"/>
  <c r="I21" i="39"/>
  <c r="I17" i="39"/>
  <c r="I16" i="39"/>
  <c r="I15" i="39"/>
  <c r="I14" i="39"/>
  <c r="I13" i="39"/>
  <c r="I12" i="39"/>
  <c r="I11" i="39"/>
  <c r="I10" i="39"/>
  <c r="I9" i="39"/>
  <c r="I8" i="39"/>
  <c r="I7" i="39"/>
  <c r="I6" i="39"/>
  <c r="I5" i="39"/>
  <c r="I4" i="39"/>
  <c r="E117" i="297"/>
  <c r="E113" i="297"/>
  <c r="E112" i="297"/>
  <c r="E111" i="297"/>
  <c r="E107" i="297"/>
  <c r="E106" i="297"/>
  <c r="E105" i="297"/>
  <c r="E101" i="297"/>
  <c r="E100" i="297"/>
  <c r="E99" i="297"/>
  <c r="E95" i="297"/>
  <c r="E94" i="297"/>
  <c r="E93" i="297"/>
  <c r="E89" i="297"/>
  <c r="E88" i="297"/>
  <c r="E87" i="297"/>
  <c r="E83" i="297"/>
  <c r="E82" i="297"/>
  <c r="E81" i="297"/>
  <c r="E77" i="297"/>
  <c r="E76" i="297"/>
  <c r="E75" i="297"/>
  <c r="E71" i="297"/>
  <c r="E70" i="297"/>
  <c r="E69" i="297"/>
  <c r="E65" i="297"/>
  <c r="E64" i="297"/>
  <c r="I6" i="297"/>
  <c r="E63" i="297" s="1"/>
  <c r="E56" i="297"/>
  <c r="E55" i="297"/>
  <c r="E54" i="297"/>
  <c r="E50" i="297"/>
  <c r="E49" i="297"/>
  <c r="E48" i="297"/>
  <c r="E44" i="297"/>
  <c r="E43" i="297"/>
  <c r="E42" i="297"/>
  <c r="E38" i="297"/>
  <c r="E37" i="297"/>
  <c r="E36" i="297"/>
  <c r="E32" i="297"/>
  <c r="E31" i="297"/>
  <c r="E30" i="297"/>
  <c r="E26" i="297"/>
  <c r="E25" i="297"/>
  <c r="E24" i="297"/>
  <c r="K113" i="297"/>
  <c r="K112" i="297"/>
  <c r="K111" i="297"/>
  <c r="K107" i="297"/>
  <c r="K106" i="297"/>
  <c r="K105" i="297"/>
  <c r="K101" i="297"/>
  <c r="K100" i="297"/>
  <c r="K99" i="297"/>
  <c r="K95" i="297"/>
  <c r="K94" i="297"/>
  <c r="K93" i="297"/>
  <c r="K89" i="297"/>
  <c r="K88" i="297"/>
  <c r="K87" i="297"/>
  <c r="K83" i="297"/>
  <c r="K82" i="297"/>
  <c r="K81" i="297"/>
  <c r="K77" i="297"/>
  <c r="K76" i="297"/>
  <c r="K75" i="297"/>
  <c r="K71" i="297"/>
  <c r="K70" i="297"/>
  <c r="K69" i="297"/>
  <c r="K65" i="297"/>
  <c r="K64" i="297"/>
  <c r="K63" i="297"/>
  <c r="K56" i="297"/>
  <c r="K55" i="297"/>
  <c r="K54" i="297"/>
  <c r="K50" i="297"/>
  <c r="K49" i="297"/>
  <c r="K48" i="297"/>
  <c r="K44" i="297"/>
  <c r="K43" i="297"/>
  <c r="K42" i="297"/>
  <c r="K38" i="297"/>
  <c r="K37" i="297"/>
  <c r="K36" i="297"/>
  <c r="K32" i="297"/>
  <c r="K31" i="297"/>
  <c r="K30" i="297"/>
  <c r="K26" i="297"/>
  <c r="K25" i="297"/>
  <c r="K24" i="297"/>
  <c r="C117" i="297"/>
  <c r="C113" i="297"/>
  <c r="C112" i="297"/>
  <c r="C111" i="297"/>
  <c r="C107" i="297"/>
  <c r="C106" i="297"/>
  <c r="C105" i="297"/>
  <c r="C101" i="297"/>
  <c r="C100" i="297"/>
  <c r="C99" i="297"/>
  <c r="C95" i="297"/>
  <c r="C94" i="297"/>
  <c r="C93" i="297"/>
  <c r="C89" i="297"/>
  <c r="C88" i="297"/>
  <c r="C87" i="297"/>
  <c r="C83" i="297"/>
  <c r="C82" i="297"/>
  <c r="C81" i="297"/>
  <c r="C77" i="297"/>
  <c r="C76" i="297"/>
  <c r="C75" i="297"/>
  <c r="C71" i="297"/>
  <c r="C70" i="297"/>
  <c r="C69" i="297"/>
  <c r="C65" i="297"/>
  <c r="C64" i="297"/>
  <c r="I17" i="297"/>
  <c r="C63" i="297" s="1"/>
  <c r="C24" i="297"/>
  <c r="C25" i="297"/>
  <c r="C26" i="297"/>
  <c r="C30" i="297"/>
  <c r="C31" i="297"/>
  <c r="C32" i="297"/>
  <c r="C36" i="297"/>
  <c r="C37" i="297"/>
  <c r="C38" i="297"/>
  <c r="C42" i="297"/>
  <c r="C43" i="297"/>
  <c r="C44" i="297"/>
  <c r="C48" i="297"/>
  <c r="C49" i="297"/>
  <c r="C50" i="297"/>
  <c r="C54" i="297"/>
  <c r="C55" i="297"/>
  <c r="C56" i="297"/>
  <c r="I24" i="297"/>
  <c r="I25" i="297"/>
  <c r="I26" i="297"/>
  <c r="I30" i="297"/>
  <c r="I31" i="297"/>
  <c r="I32" i="297"/>
  <c r="I36" i="297"/>
  <c r="I37" i="297"/>
  <c r="I38" i="297"/>
  <c r="I42" i="297"/>
  <c r="I43" i="297"/>
  <c r="I44" i="297"/>
  <c r="I48" i="297"/>
  <c r="I49" i="297"/>
  <c r="I50" i="297"/>
  <c r="I54" i="297"/>
  <c r="I55" i="297"/>
  <c r="I56" i="297"/>
  <c r="I63" i="297"/>
  <c r="I64" i="297"/>
  <c r="I65" i="297"/>
  <c r="I69" i="297"/>
  <c r="I70" i="297"/>
  <c r="I71" i="297"/>
  <c r="I75" i="297"/>
  <c r="I76" i="297"/>
  <c r="I77" i="297"/>
  <c r="I81" i="297"/>
  <c r="I82" i="297"/>
  <c r="I83" i="297"/>
  <c r="I87" i="297"/>
  <c r="I88" i="297"/>
  <c r="I89" i="297"/>
  <c r="I93" i="297"/>
  <c r="I94" i="297"/>
  <c r="I95" i="297"/>
  <c r="I99" i="297"/>
  <c r="I100" i="297"/>
  <c r="I101" i="297"/>
  <c r="I105" i="297"/>
  <c r="I106" i="297"/>
  <c r="I107" i="297"/>
  <c r="I111" i="297"/>
  <c r="I112" i="297"/>
  <c r="I113" i="297"/>
  <c r="H112" i="297"/>
  <c r="D117" i="297"/>
  <c r="B117" i="297"/>
  <c r="J111" i="297"/>
  <c r="H111" i="297"/>
  <c r="J113" i="297"/>
  <c r="H113" i="297"/>
  <c r="J112" i="297"/>
  <c r="D113" i="297"/>
  <c r="D112" i="297"/>
  <c r="D111" i="297"/>
  <c r="B111" i="297"/>
  <c r="B113" i="297"/>
  <c r="B112" i="297"/>
  <c r="J106" i="297"/>
  <c r="H105" i="297"/>
  <c r="J107" i="297"/>
  <c r="H107" i="297"/>
  <c r="H106" i="297"/>
  <c r="J105" i="297"/>
  <c r="D106" i="297"/>
  <c r="D105" i="297"/>
  <c r="B105" i="297"/>
  <c r="D107" i="297"/>
  <c r="B107" i="297"/>
  <c r="B106" i="297"/>
  <c r="J101" i="297"/>
  <c r="J100" i="297"/>
  <c r="H100" i="297"/>
  <c r="J99" i="297"/>
  <c r="H99" i="297"/>
  <c r="H101" i="297"/>
  <c r="D100" i="297"/>
  <c r="D99" i="297"/>
  <c r="B99" i="297"/>
  <c r="D101" i="297"/>
  <c r="B101" i="297"/>
  <c r="B100" i="297"/>
  <c r="H95" i="297"/>
  <c r="J94" i="297"/>
  <c r="H94" i="297"/>
  <c r="J93" i="297"/>
  <c r="J95" i="297"/>
  <c r="H93" i="297"/>
  <c r="D95" i="297"/>
  <c r="B94" i="297"/>
  <c r="D93" i="297"/>
  <c r="B93" i="297"/>
  <c r="B95" i="297"/>
  <c r="D94" i="297"/>
  <c r="H89" i="297"/>
  <c r="J88" i="297"/>
  <c r="J87" i="297"/>
  <c r="J89" i="297"/>
  <c r="H88" i="297"/>
  <c r="H87" i="297"/>
  <c r="D89" i="297"/>
  <c r="D88" i="297"/>
  <c r="B87" i="297"/>
  <c r="B89" i="297"/>
  <c r="B88" i="297"/>
  <c r="D87" i="297"/>
  <c r="J83" i="297"/>
  <c r="H83" i="297"/>
  <c r="J82" i="297"/>
  <c r="H82" i="297"/>
  <c r="J81" i="297"/>
  <c r="H81" i="297"/>
  <c r="D83" i="297"/>
  <c r="B83" i="297"/>
  <c r="D82" i="297"/>
  <c r="B82" i="297"/>
  <c r="D81" i="297"/>
  <c r="B81" i="297"/>
  <c r="J77" i="297"/>
  <c r="H76" i="297"/>
  <c r="J75" i="297"/>
  <c r="H75" i="297"/>
  <c r="H77" i="297"/>
  <c r="J76" i="297"/>
  <c r="B77" i="297"/>
  <c r="B76" i="297"/>
  <c r="D77" i="297"/>
  <c r="D76" i="297"/>
  <c r="D75" i="297"/>
  <c r="B75" i="297"/>
  <c r="H70" i="297"/>
  <c r="J71" i="297"/>
  <c r="H71" i="297"/>
  <c r="J70" i="297"/>
  <c r="J69" i="297"/>
  <c r="H69" i="297"/>
  <c r="D71" i="297"/>
  <c r="B71" i="297"/>
  <c r="D70" i="297"/>
  <c r="D69" i="297"/>
  <c r="B69" i="297"/>
  <c r="B70" i="297"/>
  <c r="J65" i="297"/>
  <c r="H65" i="297"/>
  <c r="H64" i="297"/>
  <c r="J64" i="297"/>
  <c r="J63" i="297"/>
  <c r="H63" i="297"/>
  <c r="D64" i="297"/>
  <c r="B63" i="297"/>
  <c r="D65" i="297"/>
  <c r="B65" i="297"/>
  <c r="B64" i="297"/>
  <c r="D63" i="297"/>
  <c r="H56" i="297"/>
  <c r="J55" i="297"/>
  <c r="H54" i="297"/>
  <c r="J56" i="297"/>
  <c r="H55" i="297"/>
  <c r="J54" i="297"/>
  <c r="D56" i="297"/>
  <c r="D55" i="297"/>
  <c r="D54" i="297"/>
  <c r="B54" i="297"/>
  <c r="B56" i="297"/>
  <c r="B55" i="297"/>
  <c r="H50" i="297"/>
  <c r="H49" i="297"/>
  <c r="J50" i="297"/>
  <c r="J49" i="297"/>
  <c r="J48" i="297"/>
  <c r="H48" i="297"/>
  <c r="D50" i="297"/>
  <c r="D49" i="297"/>
  <c r="B49" i="297"/>
  <c r="D48" i="297"/>
  <c r="B48" i="297"/>
  <c r="B50" i="297"/>
  <c r="J44" i="297"/>
  <c r="H44" i="297"/>
  <c r="H43" i="297"/>
  <c r="J42" i="297"/>
  <c r="H42" i="297"/>
  <c r="J43" i="297"/>
  <c r="D44" i="297"/>
  <c r="B44" i="297"/>
  <c r="D43" i="297"/>
  <c r="B42" i="297"/>
  <c r="D42" i="297"/>
  <c r="B43" i="297"/>
  <c r="J38" i="297"/>
  <c r="J37" i="297"/>
  <c r="J36" i="297"/>
  <c r="H36" i="297"/>
  <c r="H38" i="297"/>
  <c r="H37" i="297"/>
  <c r="B38" i="297"/>
  <c r="D37" i="297"/>
  <c r="B37" i="297"/>
  <c r="B36" i="297"/>
  <c r="D38" i="297"/>
  <c r="D36" i="297"/>
  <c r="J31" i="297"/>
  <c r="J30" i="297"/>
  <c r="H30" i="297"/>
  <c r="J32" i="297"/>
  <c r="H32" i="297"/>
  <c r="H31" i="297"/>
  <c r="D32" i="297"/>
  <c r="D31" i="297"/>
  <c r="D30" i="297"/>
  <c r="B30" i="297"/>
  <c r="B32" i="297"/>
  <c r="B31" i="297"/>
  <c r="J26" i="297"/>
  <c r="H26" i="297"/>
  <c r="H25" i="297"/>
  <c r="J25" i="297"/>
  <c r="J24" i="297"/>
  <c r="H24" i="297"/>
  <c r="B25" i="297"/>
  <c r="K128" i="297"/>
  <c r="I128" i="297"/>
  <c r="K127" i="297"/>
  <c r="I127" i="297"/>
  <c r="K126" i="297"/>
  <c r="I126" i="297"/>
  <c r="K125" i="297"/>
  <c r="I125" i="297"/>
  <c r="K124" i="297"/>
  <c r="I124" i="297"/>
  <c r="K123" i="297"/>
  <c r="I123" i="297"/>
  <c r="K122" i="297"/>
  <c r="I122" i="297"/>
  <c r="D26" i="297"/>
  <c r="B26" i="297"/>
  <c r="D25" i="297"/>
  <c r="D24" i="297"/>
  <c r="B24" i="297"/>
  <c r="I16" i="297"/>
  <c r="I15" i="297"/>
  <c r="I14" i="297"/>
  <c r="I13" i="297"/>
  <c r="I12" i="297"/>
  <c r="I11" i="297"/>
  <c r="I10" i="297"/>
  <c r="I9" i="297"/>
  <c r="I8" i="297"/>
  <c r="I7" i="297"/>
  <c r="I5" i="297"/>
  <c r="I4" i="297"/>
  <c r="C70" i="38"/>
  <c r="B110" i="38"/>
  <c r="B109" i="38"/>
  <c r="D111" i="38"/>
  <c r="B111" i="38"/>
  <c r="D110" i="38"/>
  <c r="D109" i="38"/>
  <c r="J105" i="38"/>
  <c r="J102" i="38"/>
  <c r="H105" i="38"/>
  <c r="J104" i="38"/>
  <c r="H104" i="38"/>
  <c r="J103" i="38"/>
  <c r="H103" i="38"/>
  <c r="H102" i="38"/>
  <c r="D105" i="38"/>
  <c r="B104" i="38"/>
  <c r="B105" i="38"/>
  <c r="D104" i="38"/>
  <c r="D103" i="38"/>
  <c r="B103" i="38"/>
  <c r="D102" i="38"/>
  <c r="B102" i="38"/>
  <c r="J98" i="38"/>
  <c r="H96" i="38"/>
  <c r="H98" i="38"/>
  <c r="J97" i="38"/>
  <c r="H97" i="38"/>
  <c r="J96" i="38"/>
  <c r="J95" i="38"/>
  <c r="H95" i="38"/>
  <c r="D98" i="38"/>
  <c r="B97" i="38"/>
  <c r="D96" i="38"/>
  <c r="B98" i="38"/>
  <c r="D97" i="38"/>
  <c r="B96" i="38"/>
  <c r="D95" i="38"/>
  <c r="B95" i="38"/>
  <c r="J91" i="38"/>
  <c r="H91" i="38"/>
  <c r="H88" i="38"/>
  <c r="J90" i="38"/>
  <c r="H90" i="38"/>
  <c r="J89" i="38"/>
  <c r="H89" i="38"/>
  <c r="J88" i="38"/>
  <c r="D91" i="38"/>
  <c r="D90" i="38"/>
  <c r="D88" i="38"/>
  <c r="D89" i="38"/>
  <c r="B91" i="38"/>
  <c r="B90" i="38"/>
  <c r="B89" i="38"/>
  <c r="B88" i="38"/>
  <c r="J83" i="38"/>
  <c r="J82" i="38"/>
  <c r="H82" i="38"/>
  <c r="J84" i="38"/>
  <c r="H84" i="38"/>
  <c r="H83" i="38"/>
  <c r="J81" i="38"/>
  <c r="H81" i="38"/>
  <c r="B84" i="38"/>
  <c r="D82" i="38"/>
  <c r="D81" i="38"/>
  <c r="B81" i="38"/>
  <c r="B82" i="38"/>
  <c r="D83" i="38"/>
  <c r="D84" i="38"/>
  <c r="B83" i="38"/>
  <c r="H77" i="38"/>
  <c r="J76" i="38"/>
  <c r="H76" i="38"/>
  <c r="J77" i="38"/>
  <c r="J75" i="38"/>
  <c r="H75" i="38"/>
  <c r="J74" i="38"/>
  <c r="H74" i="38"/>
  <c r="B77" i="38"/>
  <c r="D76" i="38"/>
  <c r="B76" i="38"/>
  <c r="D77" i="38"/>
  <c r="D75" i="38"/>
  <c r="B75" i="38"/>
  <c r="D74" i="38"/>
  <c r="B74" i="38"/>
  <c r="H69" i="38"/>
  <c r="H68" i="38"/>
  <c r="J67" i="38"/>
  <c r="J70" i="38"/>
  <c r="H70" i="38"/>
  <c r="J69" i="38"/>
  <c r="J68" i="38"/>
  <c r="H67" i="38"/>
  <c r="D69" i="38"/>
  <c r="B69" i="38"/>
  <c r="D70" i="38"/>
  <c r="B70" i="38"/>
  <c r="D68" i="38"/>
  <c r="B68" i="38"/>
  <c r="D67" i="38"/>
  <c r="B67" i="38"/>
  <c r="H55" i="38"/>
  <c r="J55" i="38"/>
  <c r="J54" i="38"/>
  <c r="H54" i="38"/>
  <c r="J53" i="38"/>
  <c r="H53" i="38"/>
  <c r="J52" i="38"/>
  <c r="H52" i="38"/>
  <c r="D55" i="38"/>
  <c r="B54" i="38"/>
  <c r="D52" i="38"/>
  <c r="D54" i="38"/>
  <c r="B55" i="38"/>
  <c r="D53" i="38"/>
  <c r="B53" i="38"/>
  <c r="B52" i="38"/>
  <c r="H48" i="38"/>
  <c r="H46" i="38"/>
  <c r="J48" i="38"/>
  <c r="J47" i="38"/>
  <c r="H47" i="38"/>
  <c r="J46" i="38"/>
  <c r="J45" i="38"/>
  <c r="H45" i="38"/>
  <c r="D47" i="38"/>
  <c r="D46" i="38"/>
  <c r="D45" i="38"/>
  <c r="B45" i="38"/>
  <c r="D48" i="38"/>
  <c r="B48" i="38"/>
  <c r="B47" i="38"/>
  <c r="B46" i="38"/>
  <c r="J41" i="38"/>
  <c r="J40" i="38"/>
  <c r="H40" i="38"/>
  <c r="J39" i="38"/>
  <c r="H38" i="38"/>
  <c r="H41" i="38"/>
  <c r="H39" i="38"/>
  <c r="J38" i="38"/>
  <c r="B41" i="38"/>
  <c r="D41" i="38"/>
  <c r="D40" i="38"/>
  <c r="B40" i="38"/>
  <c r="D39" i="38"/>
  <c r="B39" i="38"/>
  <c r="D38" i="38"/>
  <c r="B38" i="38"/>
  <c r="J34" i="38"/>
  <c r="H33" i="38"/>
  <c r="J32" i="38"/>
  <c r="J31" i="38"/>
  <c r="J33" i="38"/>
  <c r="H34" i="38"/>
  <c r="H32" i="38"/>
  <c r="H31" i="38"/>
  <c r="B34" i="38"/>
  <c r="D33" i="38"/>
  <c r="B32" i="38"/>
  <c r="D31" i="38"/>
  <c r="D34" i="38"/>
  <c r="D32" i="38"/>
  <c r="B33" i="38"/>
  <c r="B31" i="38"/>
  <c r="J27" i="38"/>
  <c r="H25" i="38"/>
  <c r="H27" i="38"/>
  <c r="J26" i="38"/>
  <c r="H26" i="38"/>
  <c r="J25" i="38"/>
  <c r="H24" i="38"/>
  <c r="J24" i="38"/>
  <c r="E111" i="38"/>
  <c r="E110" i="38"/>
  <c r="E109" i="38"/>
  <c r="C111" i="38"/>
  <c r="C110" i="38"/>
  <c r="C109" i="38"/>
  <c r="K105" i="38"/>
  <c r="K104" i="38"/>
  <c r="K103" i="38"/>
  <c r="K102" i="38"/>
  <c r="I105" i="38"/>
  <c r="I104" i="38"/>
  <c r="I103" i="38"/>
  <c r="I102" i="38"/>
  <c r="E105" i="38"/>
  <c r="E104" i="38"/>
  <c r="E103" i="38"/>
  <c r="E102" i="38"/>
  <c r="C105" i="38"/>
  <c r="C104" i="38"/>
  <c r="C103" i="38"/>
  <c r="C102" i="38"/>
  <c r="K98" i="38"/>
  <c r="K97" i="38"/>
  <c r="K96" i="38"/>
  <c r="K95" i="38"/>
  <c r="I98" i="38"/>
  <c r="I97" i="38"/>
  <c r="I96" i="38"/>
  <c r="I95" i="38"/>
  <c r="E98" i="38"/>
  <c r="E97" i="38"/>
  <c r="E96" i="38"/>
  <c r="E95" i="38"/>
  <c r="C98" i="38"/>
  <c r="C97" i="38"/>
  <c r="C96" i="38"/>
  <c r="C95" i="38"/>
  <c r="K91" i="38"/>
  <c r="K90" i="38"/>
  <c r="K89" i="38"/>
  <c r="K88" i="38"/>
  <c r="I91" i="38"/>
  <c r="I90" i="38"/>
  <c r="I89" i="38"/>
  <c r="I88" i="38"/>
  <c r="E91" i="38"/>
  <c r="E90" i="38"/>
  <c r="E89" i="38"/>
  <c r="E88" i="38"/>
  <c r="C91" i="38"/>
  <c r="C90" i="38"/>
  <c r="C89" i="38"/>
  <c r="C88" i="38"/>
  <c r="K84" i="38"/>
  <c r="K83" i="38"/>
  <c r="K82" i="38"/>
  <c r="K81" i="38"/>
  <c r="I84" i="38"/>
  <c r="I83" i="38"/>
  <c r="I82" i="38"/>
  <c r="I81" i="38"/>
  <c r="E84" i="38"/>
  <c r="E83" i="38"/>
  <c r="E82" i="38"/>
  <c r="E81" i="38"/>
  <c r="C84" i="38"/>
  <c r="C83" i="38"/>
  <c r="C82" i="38"/>
  <c r="C81" i="38"/>
  <c r="I75" i="38"/>
  <c r="I74" i="38"/>
  <c r="K77" i="38"/>
  <c r="K76" i="38"/>
  <c r="K75" i="38"/>
  <c r="K74" i="38"/>
  <c r="I77" i="38"/>
  <c r="I76" i="38"/>
  <c r="E77" i="38"/>
  <c r="E76" i="38"/>
  <c r="E75" i="38"/>
  <c r="E74" i="38"/>
  <c r="C77" i="38"/>
  <c r="C76" i="38"/>
  <c r="C75" i="38"/>
  <c r="C74" i="38"/>
  <c r="K68" i="38"/>
  <c r="K70" i="38"/>
  <c r="K69" i="38"/>
  <c r="K67" i="38"/>
  <c r="I70" i="38"/>
  <c r="I69" i="38"/>
  <c r="I68" i="38"/>
  <c r="I67" i="38"/>
  <c r="E70" i="38"/>
  <c r="E69" i="38"/>
  <c r="E68" i="38"/>
  <c r="E67" i="38"/>
  <c r="C69" i="38"/>
  <c r="C68" i="38"/>
  <c r="C67" i="38"/>
  <c r="K55" i="38"/>
  <c r="K54" i="38"/>
  <c r="K53" i="38"/>
  <c r="K52" i="38"/>
  <c r="I55" i="38"/>
  <c r="I54" i="38"/>
  <c r="I53" i="38"/>
  <c r="I52" i="38"/>
  <c r="E55" i="38"/>
  <c r="E54" i="38"/>
  <c r="E53" i="38"/>
  <c r="E52" i="38"/>
  <c r="C55" i="38"/>
  <c r="C54" i="38"/>
  <c r="C53" i="38"/>
  <c r="C52" i="38"/>
  <c r="I48" i="38"/>
  <c r="I47" i="38"/>
  <c r="I46" i="38"/>
  <c r="K48" i="38"/>
  <c r="K47" i="38"/>
  <c r="K46" i="38"/>
  <c r="K45" i="38"/>
  <c r="I45" i="38"/>
  <c r="E48" i="38"/>
  <c r="E47" i="38"/>
  <c r="E46" i="38"/>
  <c r="E45" i="38"/>
  <c r="C48" i="38"/>
  <c r="C47" i="38"/>
  <c r="C46" i="38"/>
  <c r="C45" i="38"/>
  <c r="K41" i="38"/>
  <c r="K40" i="38"/>
  <c r="K39" i="38"/>
  <c r="K38" i="38"/>
  <c r="I41" i="38"/>
  <c r="I40" i="38"/>
  <c r="I39" i="38"/>
  <c r="I38" i="38"/>
  <c r="E41" i="38"/>
  <c r="E40" i="38"/>
  <c r="E39" i="38"/>
  <c r="E38" i="38"/>
  <c r="C41" i="38"/>
  <c r="C40" i="38"/>
  <c r="C39" i="38"/>
  <c r="C38" i="38"/>
  <c r="K34" i="38"/>
  <c r="K33" i="38"/>
  <c r="K32" i="38"/>
  <c r="K31" i="38"/>
  <c r="I34" i="38"/>
  <c r="I33" i="38"/>
  <c r="I32" i="38"/>
  <c r="I31" i="38"/>
  <c r="E34" i="38"/>
  <c r="E33" i="38"/>
  <c r="E32" i="38"/>
  <c r="E31" i="38"/>
  <c r="C34" i="38"/>
  <c r="C33" i="38"/>
  <c r="C32" i="38"/>
  <c r="C31" i="38"/>
  <c r="K27" i="38"/>
  <c r="K26" i="38"/>
  <c r="K25" i="38"/>
  <c r="K24" i="38"/>
  <c r="I27" i="38"/>
  <c r="I26" i="38"/>
  <c r="I25" i="38"/>
  <c r="I24" i="38"/>
  <c r="D27" i="38"/>
  <c r="D26" i="38"/>
  <c r="D25" i="38"/>
  <c r="D24" i="38"/>
  <c r="B27" i="38"/>
  <c r="B26" i="38"/>
  <c r="B25" i="38"/>
  <c r="B24" i="38"/>
  <c r="E27" i="38"/>
  <c r="E26" i="38"/>
  <c r="E25" i="38"/>
  <c r="C27" i="38"/>
  <c r="C26" i="38"/>
  <c r="C25" i="38"/>
  <c r="C24" i="38"/>
  <c r="E6" i="38" s="1"/>
  <c r="E24" i="38"/>
  <c r="K115" i="38"/>
  <c r="I115" i="38"/>
  <c r="I114" i="38"/>
  <c r="K114" i="38"/>
  <c r="K113" i="38"/>
  <c r="I113" i="38"/>
  <c r="I112" i="38"/>
  <c r="K112" i="38"/>
  <c r="K111" i="38"/>
  <c r="I111" i="38"/>
  <c r="I110" i="38"/>
  <c r="K110" i="38"/>
  <c r="K109" i="38"/>
  <c r="I109" i="38"/>
  <c r="I17" i="38"/>
  <c r="I16" i="38"/>
  <c r="I15" i="38"/>
  <c r="I14" i="38"/>
  <c r="I13" i="38"/>
  <c r="I12" i="38"/>
  <c r="I11" i="38"/>
  <c r="I10" i="38"/>
  <c r="I9" i="38"/>
  <c r="I8" i="38"/>
  <c r="I7" i="38"/>
  <c r="I6" i="38"/>
  <c r="I5" i="38"/>
  <c r="I4" i="38"/>
  <c r="C51" i="53"/>
  <c r="C47" i="53"/>
  <c r="C46" i="53"/>
  <c r="C42" i="53"/>
  <c r="C41" i="53"/>
  <c r="C37" i="53"/>
  <c r="C36" i="53"/>
  <c r="C32" i="53"/>
  <c r="C31" i="53"/>
  <c r="C27" i="53"/>
  <c r="C26" i="53"/>
  <c r="C110" i="53"/>
  <c r="C106" i="53"/>
  <c r="C105" i="53"/>
  <c r="C101" i="53"/>
  <c r="C100" i="53"/>
  <c r="C96" i="53"/>
  <c r="C95" i="53"/>
  <c r="C91" i="53"/>
  <c r="C90" i="53"/>
  <c r="C86" i="53"/>
  <c r="C85" i="53"/>
  <c r="I47" i="53"/>
  <c r="I46" i="53"/>
  <c r="I42" i="53"/>
  <c r="I41" i="53"/>
  <c r="I37" i="53"/>
  <c r="I36" i="53"/>
  <c r="I32" i="53"/>
  <c r="I31" i="53"/>
  <c r="I27" i="53"/>
  <c r="I26" i="53"/>
  <c r="I106" i="53"/>
  <c r="I105" i="53"/>
  <c r="I101" i="53"/>
  <c r="I100" i="53"/>
  <c r="I96" i="53"/>
  <c r="I95" i="53"/>
  <c r="I91" i="53"/>
  <c r="I90" i="53"/>
  <c r="I86" i="53"/>
  <c r="I85" i="53"/>
  <c r="I5" i="53"/>
  <c r="I6" i="53"/>
  <c r="I7" i="53"/>
  <c r="I8" i="53"/>
  <c r="I9" i="53"/>
  <c r="I10" i="53"/>
  <c r="I11" i="53"/>
  <c r="C64" i="53"/>
  <c r="C65" i="53"/>
  <c r="C66" i="53"/>
  <c r="C67" i="53"/>
  <c r="E26" i="53"/>
  <c r="E27" i="53"/>
  <c r="E31" i="53"/>
  <c r="E32" i="53"/>
  <c r="E36" i="53"/>
  <c r="E37" i="53"/>
  <c r="E41" i="53"/>
  <c r="E42" i="53"/>
  <c r="E46" i="53"/>
  <c r="E47" i="53"/>
  <c r="E51" i="53"/>
  <c r="E85" i="53"/>
  <c r="E86" i="53"/>
  <c r="E90" i="53"/>
  <c r="E91" i="53"/>
  <c r="E95" i="53"/>
  <c r="E96" i="53"/>
  <c r="E100" i="53"/>
  <c r="E101" i="53"/>
  <c r="E105" i="53"/>
  <c r="E106" i="53"/>
  <c r="E110" i="53"/>
  <c r="K26" i="53"/>
  <c r="K27" i="53"/>
  <c r="K31" i="53"/>
  <c r="K32" i="53"/>
  <c r="K36" i="53"/>
  <c r="K37" i="53"/>
  <c r="K41" i="53"/>
  <c r="K42" i="53"/>
  <c r="K46" i="53"/>
  <c r="K47" i="53"/>
  <c r="K85" i="53"/>
  <c r="K86" i="53"/>
  <c r="K90" i="53"/>
  <c r="K91" i="53"/>
  <c r="K95" i="53"/>
  <c r="K96" i="53"/>
  <c r="K100" i="53"/>
  <c r="K101" i="53"/>
  <c r="K105" i="53"/>
  <c r="K106" i="53"/>
  <c r="F67" i="53"/>
  <c r="C68" i="53"/>
  <c r="C69" i="53"/>
  <c r="C70" i="53"/>
  <c r="C71" i="53"/>
  <c r="F71" i="53" s="1"/>
  <c r="C72" i="53"/>
  <c r="C73" i="53"/>
  <c r="C74" i="53"/>
  <c r="C75" i="53"/>
  <c r="F75" i="53" s="1"/>
  <c r="C76" i="53"/>
  <c r="C77" i="53"/>
  <c r="D110" i="53"/>
  <c r="B110" i="53"/>
  <c r="J105" i="53"/>
  <c r="H105" i="53"/>
  <c r="J106" i="53"/>
  <c r="H106" i="53"/>
  <c r="B106" i="53"/>
  <c r="D105" i="53"/>
  <c r="D106" i="53"/>
  <c r="B105" i="53"/>
  <c r="J101" i="53"/>
  <c r="J100" i="53"/>
  <c r="H100" i="53"/>
  <c r="H101" i="53"/>
  <c r="B101" i="53"/>
  <c r="B100" i="53"/>
  <c r="D101" i="53"/>
  <c r="D100" i="53"/>
  <c r="J96" i="53"/>
  <c r="H95" i="53"/>
  <c r="H96" i="53"/>
  <c r="J95" i="53"/>
  <c r="D96" i="53"/>
  <c r="B96" i="53"/>
  <c r="B95" i="53"/>
  <c r="D95" i="53"/>
  <c r="J91" i="53"/>
  <c r="H91" i="53"/>
  <c r="J90" i="53"/>
  <c r="H90" i="53"/>
  <c r="D91" i="53"/>
  <c r="B91" i="53"/>
  <c r="B90" i="53"/>
  <c r="H86" i="53"/>
  <c r="D90" i="53"/>
  <c r="J86" i="53"/>
  <c r="H85" i="53"/>
  <c r="J85" i="53"/>
  <c r="D51" i="53"/>
  <c r="B51" i="53"/>
  <c r="J46" i="53"/>
  <c r="H46" i="53"/>
  <c r="H47" i="53"/>
  <c r="J47" i="53"/>
  <c r="B47" i="53"/>
  <c r="D46" i="53"/>
  <c r="D47" i="53"/>
  <c r="B46" i="53"/>
  <c r="J42" i="53"/>
  <c r="J41" i="53"/>
  <c r="H41" i="53"/>
  <c r="H42" i="53"/>
  <c r="B42" i="53"/>
  <c r="B41" i="53"/>
  <c r="D42" i="53"/>
  <c r="D41" i="53"/>
  <c r="J37" i="53"/>
  <c r="H36" i="53"/>
  <c r="H37" i="53"/>
  <c r="J36" i="53"/>
  <c r="D37" i="53"/>
  <c r="B37" i="53"/>
  <c r="B36" i="53"/>
  <c r="D36" i="53"/>
  <c r="J32" i="53"/>
  <c r="H32" i="53"/>
  <c r="J31" i="53"/>
  <c r="H31" i="53"/>
  <c r="D32" i="53"/>
  <c r="B32" i="53"/>
  <c r="B31" i="53"/>
  <c r="D31" i="53"/>
  <c r="J27" i="53"/>
  <c r="H27" i="53"/>
  <c r="J26" i="53"/>
  <c r="H26" i="53"/>
  <c r="D86" i="53"/>
  <c r="D85" i="53"/>
  <c r="B86" i="53"/>
  <c r="B85" i="53"/>
  <c r="D27" i="53"/>
  <c r="D26" i="53"/>
  <c r="B27" i="53"/>
  <c r="B26" i="53"/>
  <c r="K77" i="53"/>
  <c r="K76" i="53"/>
  <c r="K75" i="53"/>
  <c r="K74" i="53"/>
  <c r="K69" i="53"/>
  <c r="K68" i="53"/>
  <c r="K67" i="53"/>
  <c r="K66" i="53"/>
  <c r="I65" i="53"/>
  <c r="I78" i="53"/>
  <c r="I77" i="53"/>
  <c r="I76" i="53"/>
  <c r="I75" i="53"/>
  <c r="I74" i="53"/>
  <c r="I73" i="53"/>
  <c r="I72" i="53"/>
  <c r="I70" i="53"/>
  <c r="I69" i="53"/>
  <c r="I68" i="53"/>
  <c r="I67" i="53"/>
  <c r="I66" i="53"/>
  <c r="I64" i="53"/>
  <c r="I19" i="53"/>
  <c r="I18" i="53"/>
  <c r="I17" i="53"/>
  <c r="I16" i="53"/>
  <c r="I15" i="53"/>
  <c r="I14" i="53"/>
  <c r="I13" i="53"/>
  <c r="E129" i="209"/>
  <c r="E128" i="209"/>
  <c r="E127" i="209"/>
  <c r="E126" i="209"/>
  <c r="E125" i="209"/>
  <c r="E118" i="209"/>
  <c r="E117" i="209"/>
  <c r="E116" i="209"/>
  <c r="E115" i="209"/>
  <c r="E114" i="209"/>
  <c r="E110" i="209"/>
  <c r="E109" i="209"/>
  <c r="E108" i="209"/>
  <c r="E107" i="209"/>
  <c r="E106" i="209"/>
  <c r="E102" i="209"/>
  <c r="E101" i="209"/>
  <c r="E100" i="209"/>
  <c r="E99" i="209"/>
  <c r="E98" i="209"/>
  <c r="E94" i="209"/>
  <c r="E93" i="209"/>
  <c r="E92" i="209"/>
  <c r="E91" i="209"/>
  <c r="E90" i="209"/>
  <c r="E86" i="209"/>
  <c r="E85" i="209"/>
  <c r="E84" i="209"/>
  <c r="E83" i="209"/>
  <c r="E82" i="209"/>
  <c r="E78" i="209"/>
  <c r="E77" i="209"/>
  <c r="E76" i="209"/>
  <c r="E75" i="209"/>
  <c r="E74" i="209"/>
  <c r="E70" i="209"/>
  <c r="E69" i="209"/>
  <c r="E68" i="209"/>
  <c r="E67" i="209"/>
  <c r="E66" i="209"/>
  <c r="E58" i="209"/>
  <c r="E57" i="209"/>
  <c r="E56" i="209"/>
  <c r="E55" i="209"/>
  <c r="E54" i="209"/>
  <c r="E50" i="209"/>
  <c r="E49" i="209"/>
  <c r="E48" i="209"/>
  <c r="E47" i="209"/>
  <c r="E46" i="209"/>
  <c r="E42" i="209"/>
  <c r="E41" i="209"/>
  <c r="E40" i="209"/>
  <c r="E39" i="209"/>
  <c r="E38" i="209"/>
  <c r="K118" i="209"/>
  <c r="K117" i="209"/>
  <c r="K116" i="209"/>
  <c r="K115" i="209"/>
  <c r="K114" i="209"/>
  <c r="K110" i="209"/>
  <c r="K109" i="209"/>
  <c r="K108" i="209"/>
  <c r="K107" i="209"/>
  <c r="K106" i="209"/>
  <c r="K102" i="209"/>
  <c r="K101" i="209"/>
  <c r="K100" i="209"/>
  <c r="K99" i="209"/>
  <c r="K98" i="209"/>
  <c r="K94" i="209"/>
  <c r="K93" i="209"/>
  <c r="K92" i="209"/>
  <c r="K91" i="209"/>
  <c r="K90" i="209"/>
  <c r="K86" i="209"/>
  <c r="K85" i="209"/>
  <c r="K84" i="209"/>
  <c r="K83" i="209"/>
  <c r="K82" i="209"/>
  <c r="K78" i="209"/>
  <c r="K77" i="209"/>
  <c r="K76" i="209"/>
  <c r="K75" i="209"/>
  <c r="K74" i="209"/>
  <c r="K70" i="209"/>
  <c r="K69" i="209"/>
  <c r="K68" i="209"/>
  <c r="K67" i="209"/>
  <c r="K66" i="209"/>
  <c r="K58" i="209"/>
  <c r="K57" i="209"/>
  <c r="K56" i="209"/>
  <c r="K55" i="209"/>
  <c r="K54" i="209"/>
  <c r="K50" i="209"/>
  <c r="K49" i="209"/>
  <c r="K48" i="209"/>
  <c r="K47" i="209"/>
  <c r="K46" i="209"/>
  <c r="K42" i="209"/>
  <c r="K41" i="209"/>
  <c r="K40" i="209"/>
  <c r="K39" i="209"/>
  <c r="K38" i="209"/>
  <c r="C129" i="209"/>
  <c r="C128" i="209"/>
  <c r="C127" i="209"/>
  <c r="C126" i="209"/>
  <c r="C125" i="209"/>
  <c r="C118" i="209"/>
  <c r="C117" i="209"/>
  <c r="C116" i="209"/>
  <c r="C115" i="209"/>
  <c r="C114" i="209"/>
  <c r="C110" i="209"/>
  <c r="C109" i="209"/>
  <c r="C108" i="209"/>
  <c r="C107" i="209"/>
  <c r="C106" i="209"/>
  <c r="C102" i="209"/>
  <c r="C101" i="209"/>
  <c r="C100" i="209"/>
  <c r="C99" i="209"/>
  <c r="C98" i="209"/>
  <c r="C94" i="209"/>
  <c r="C93" i="209"/>
  <c r="C92" i="209"/>
  <c r="C91" i="209"/>
  <c r="C90" i="209"/>
  <c r="C86" i="209"/>
  <c r="C85" i="209"/>
  <c r="C84" i="209"/>
  <c r="C83" i="209"/>
  <c r="C82" i="209"/>
  <c r="C78" i="209"/>
  <c r="C77" i="209"/>
  <c r="C76" i="209"/>
  <c r="C75" i="209"/>
  <c r="C74" i="209"/>
  <c r="C70" i="209"/>
  <c r="C69" i="209"/>
  <c r="C68" i="209"/>
  <c r="C67" i="209"/>
  <c r="C66" i="209"/>
  <c r="C58" i="209"/>
  <c r="C57" i="209"/>
  <c r="C56" i="209"/>
  <c r="C55" i="209"/>
  <c r="C54" i="209"/>
  <c r="C50" i="209"/>
  <c r="C49" i="209"/>
  <c r="C48" i="209"/>
  <c r="C47" i="209"/>
  <c r="C46" i="209"/>
  <c r="C42" i="209"/>
  <c r="C41" i="209"/>
  <c r="C40" i="209"/>
  <c r="C39" i="209"/>
  <c r="C38" i="209"/>
  <c r="I118" i="209"/>
  <c r="I117" i="209"/>
  <c r="I116" i="209"/>
  <c r="I115" i="209"/>
  <c r="I114" i="209"/>
  <c r="I110" i="209"/>
  <c r="I109" i="209"/>
  <c r="I108" i="209"/>
  <c r="I107" i="209"/>
  <c r="I106" i="209"/>
  <c r="I102" i="209"/>
  <c r="I101" i="209"/>
  <c r="I100" i="209"/>
  <c r="I99" i="209"/>
  <c r="I98" i="209"/>
  <c r="I94" i="209"/>
  <c r="I93" i="209"/>
  <c r="I92" i="209"/>
  <c r="I91" i="209"/>
  <c r="I90" i="209"/>
  <c r="I86" i="209"/>
  <c r="I85" i="209"/>
  <c r="I84" i="209"/>
  <c r="I83" i="209"/>
  <c r="I82" i="209"/>
  <c r="I78" i="209"/>
  <c r="I77" i="209"/>
  <c r="I76" i="209"/>
  <c r="I75" i="209"/>
  <c r="I74" i="209"/>
  <c r="I70" i="209"/>
  <c r="I69" i="209"/>
  <c r="I68" i="209"/>
  <c r="I67" i="209"/>
  <c r="I66" i="209"/>
  <c r="I58" i="209"/>
  <c r="I57" i="209"/>
  <c r="I56" i="209"/>
  <c r="I55" i="209"/>
  <c r="I54" i="209"/>
  <c r="I50" i="209"/>
  <c r="I49" i="209"/>
  <c r="I48" i="209"/>
  <c r="I47" i="209"/>
  <c r="I46" i="209"/>
  <c r="I42" i="209"/>
  <c r="I41" i="209"/>
  <c r="I40" i="209"/>
  <c r="I39" i="209"/>
  <c r="I38" i="209"/>
  <c r="D42" i="209"/>
  <c r="B42" i="209"/>
  <c r="D41" i="209"/>
  <c r="B41" i="209"/>
  <c r="D40" i="209"/>
  <c r="B40" i="209"/>
  <c r="D39" i="209"/>
  <c r="B39" i="209"/>
  <c r="D38" i="209"/>
  <c r="B38" i="209"/>
  <c r="K32" i="209"/>
  <c r="I19" i="209"/>
  <c r="K31" i="209"/>
  <c r="I31" i="209"/>
  <c r="K30" i="209"/>
  <c r="K29" i="209"/>
  <c r="I29" i="209"/>
  <c r="K28" i="209"/>
  <c r="I28" i="209"/>
  <c r="K27" i="209"/>
  <c r="I27" i="209"/>
  <c r="K26" i="209"/>
  <c r="I26" i="209"/>
  <c r="K25" i="209"/>
  <c r="I25" i="209"/>
  <c r="I18" i="209"/>
  <c r="I17" i="209"/>
  <c r="I15" i="209"/>
  <c r="I14" i="209"/>
  <c r="I13" i="209"/>
  <c r="I12" i="209"/>
  <c r="I11" i="209"/>
  <c r="I10" i="209"/>
  <c r="I9" i="209"/>
  <c r="I8" i="209"/>
  <c r="I7" i="209"/>
  <c r="I6" i="209"/>
  <c r="I5" i="209"/>
  <c r="I30" i="209"/>
  <c r="I16" i="209"/>
  <c r="K29" i="311"/>
  <c r="K28" i="311"/>
  <c r="I28" i="311"/>
  <c r="K27" i="311"/>
  <c r="I27" i="311"/>
  <c r="K26" i="311"/>
  <c r="I26" i="311"/>
  <c r="K25" i="311"/>
  <c r="I25" i="311"/>
  <c r="K24" i="311"/>
  <c r="I24" i="311"/>
  <c r="K23" i="311"/>
  <c r="I23" i="311"/>
  <c r="K22" i="311"/>
  <c r="I22" i="311"/>
  <c r="E4" i="311"/>
  <c r="E5" i="311"/>
  <c r="E6" i="311"/>
  <c r="E7" i="311"/>
  <c r="E8" i="311"/>
  <c r="E9" i="311"/>
  <c r="E10" i="311"/>
  <c r="E11" i="311"/>
  <c r="E12" i="311"/>
  <c r="E13" i="311"/>
  <c r="E14" i="311"/>
  <c r="E15" i="311"/>
  <c r="E16" i="311"/>
  <c r="E17" i="311"/>
  <c r="E18" i="311"/>
  <c r="I18" i="311"/>
  <c r="F18" i="311"/>
  <c r="I17" i="311"/>
  <c r="F17" i="311"/>
  <c r="I16" i="311"/>
  <c r="F16" i="311"/>
  <c r="I15" i="311"/>
  <c r="F15" i="311"/>
  <c r="I14" i="311"/>
  <c r="F14" i="311"/>
  <c r="I13" i="311"/>
  <c r="F13" i="311"/>
  <c r="I12" i="311"/>
  <c r="F12" i="311"/>
  <c r="I11" i="311"/>
  <c r="F11" i="311"/>
  <c r="I10" i="311"/>
  <c r="F10" i="311"/>
  <c r="I9" i="311"/>
  <c r="F9" i="311"/>
  <c r="I8" i="311"/>
  <c r="F8" i="311"/>
  <c r="I7" i="311"/>
  <c r="F7" i="311"/>
  <c r="I6" i="311"/>
  <c r="F6" i="311"/>
  <c r="I5" i="311"/>
  <c r="F5" i="311"/>
  <c r="I4" i="311"/>
  <c r="F4" i="311"/>
  <c r="C134" i="279"/>
  <c r="C133" i="279"/>
  <c r="C132" i="279"/>
  <c r="C131" i="279"/>
  <c r="C130" i="279"/>
  <c r="C122" i="279"/>
  <c r="C121" i="279"/>
  <c r="C120" i="279"/>
  <c r="C119" i="279"/>
  <c r="C118" i="279"/>
  <c r="C114" i="279"/>
  <c r="C113" i="279"/>
  <c r="C112" i="279"/>
  <c r="C111" i="279"/>
  <c r="C110" i="279"/>
  <c r="C106" i="279"/>
  <c r="C105" i="279"/>
  <c r="C104" i="279"/>
  <c r="C103" i="279"/>
  <c r="C102" i="279"/>
  <c r="C98" i="279"/>
  <c r="C97" i="279"/>
  <c r="C96" i="279"/>
  <c r="C95" i="279"/>
  <c r="C94" i="279"/>
  <c r="C90" i="279"/>
  <c r="C89" i="279"/>
  <c r="C88" i="279"/>
  <c r="C87" i="279"/>
  <c r="C86" i="279"/>
  <c r="C82" i="279"/>
  <c r="C81" i="279"/>
  <c r="C80" i="279"/>
  <c r="C79" i="279"/>
  <c r="C78" i="279"/>
  <c r="C73" i="279"/>
  <c r="C72" i="279"/>
  <c r="C71" i="279"/>
  <c r="C70" i="279"/>
  <c r="C69" i="279"/>
  <c r="C61" i="279"/>
  <c r="C60" i="279"/>
  <c r="C59" i="279"/>
  <c r="C58" i="279"/>
  <c r="C57" i="279"/>
  <c r="C53" i="279"/>
  <c r="C52" i="279"/>
  <c r="C51" i="279"/>
  <c r="C50" i="279"/>
  <c r="C49" i="279"/>
  <c r="C45" i="279"/>
  <c r="C44" i="279"/>
  <c r="C43" i="279"/>
  <c r="C42" i="279"/>
  <c r="C41" i="279"/>
  <c r="C37" i="279"/>
  <c r="C36" i="279"/>
  <c r="C35" i="279"/>
  <c r="C34" i="279"/>
  <c r="C33" i="279"/>
  <c r="I134" i="279"/>
  <c r="I133" i="279"/>
  <c r="I132" i="279"/>
  <c r="I131" i="279"/>
  <c r="I130" i="279"/>
  <c r="I122" i="279"/>
  <c r="I121" i="279"/>
  <c r="I120" i="279"/>
  <c r="I119" i="279"/>
  <c r="I118" i="279"/>
  <c r="I114" i="279"/>
  <c r="I113" i="279"/>
  <c r="I112" i="279"/>
  <c r="I111" i="279"/>
  <c r="I110" i="279"/>
  <c r="I106" i="279"/>
  <c r="I105" i="279"/>
  <c r="I104" i="279"/>
  <c r="I103" i="279"/>
  <c r="I102" i="279"/>
  <c r="I98" i="279"/>
  <c r="I97" i="279"/>
  <c r="I96" i="279"/>
  <c r="I95" i="279"/>
  <c r="I94" i="279"/>
  <c r="I90" i="279"/>
  <c r="I89" i="279"/>
  <c r="I88" i="279"/>
  <c r="I87" i="279"/>
  <c r="I86" i="279"/>
  <c r="I82" i="279"/>
  <c r="I81" i="279"/>
  <c r="I80" i="279"/>
  <c r="I79" i="279"/>
  <c r="I78" i="279"/>
  <c r="I73" i="279"/>
  <c r="I72" i="279"/>
  <c r="I71" i="279"/>
  <c r="I70" i="279"/>
  <c r="I69" i="279"/>
  <c r="I61" i="279"/>
  <c r="I60" i="279"/>
  <c r="I59" i="279"/>
  <c r="I58" i="279"/>
  <c r="I57" i="279"/>
  <c r="I53" i="279"/>
  <c r="I52" i="279"/>
  <c r="I51" i="279"/>
  <c r="I50" i="279"/>
  <c r="I49" i="279"/>
  <c r="I45" i="279"/>
  <c r="I44" i="279"/>
  <c r="I43" i="279"/>
  <c r="I42" i="279"/>
  <c r="I41" i="279"/>
  <c r="I37" i="279"/>
  <c r="I36" i="279"/>
  <c r="I35" i="279"/>
  <c r="I34" i="279"/>
  <c r="I33" i="279"/>
  <c r="E95" i="279"/>
  <c r="E86" i="279"/>
  <c r="E60" i="279"/>
  <c r="E53" i="279"/>
  <c r="E44" i="279"/>
  <c r="K113" i="279"/>
  <c r="K87" i="279"/>
  <c r="K50" i="279"/>
  <c r="E134" i="279"/>
  <c r="E133" i="279"/>
  <c r="E132" i="279"/>
  <c r="E131" i="279"/>
  <c r="E130" i="279"/>
  <c r="E122" i="279"/>
  <c r="E121" i="279"/>
  <c r="E120" i="279"/>
  <c r="E119" i="279"/>
  <c r="E118" i="279"/>
  <c r="E114" i="279"/>
  <c r="E113" i="279"/>
  <c r="E112" i="279"/>
  <c r="E111" i="279"/>
  <c r="E110" i="279"/>
  <c r="E106" i="279"/>
  <c r="E105" i="279"/>
  <c r="E104" i="279"/>
  <c r="E103" i="279"/>
  <c r="E102" i="279"/>
  <c r="E98" i="279"/>
  <c r="E97" i="279"/>
  <c r="E96" i="279"/>
  <c r="E94" i="279"/>
  <c r="E90" i="279"/>
  <c r="E89" i="279"/>
  <c r="E88" i="279"/>
  <c r="E87" i="279"/>
  <c r="E82" i="279"/>
  <c r="E81" i="279"/>
  <c r="E80" i="279"/>
  <c r="E79" i="279"/>
  <c r="E78" i="279"/>
  <c r="E73" i="279"/>
  <c r="E72" i="279"/>
  <c r="E71" i="279"/>
  <c r="E70" i="279"/>
  <c r="E69" i="279"/>
  <c r="E61" i="279"/>
  <c r="E59" i="279"/>
  <c r="E58" i="279"/>
  <c r="E57" i="279"/>
  <c r="E52" i="279"/>
  <c r="E51" i="279"/>
  <c r="E50" i="279"/>
  <c r="E49" i="279"/>
  <c r="E45" i="279"/>
  <c r="E43" i="279"/>
  <c r="E42" i="279"/>
  <c r="E41" i="279"/>
  <c r="E37" i="279"/>
  <c r="E36" i="279"/>
  <c r="E35" i="279"/>
  <c r="E34" i="279"/>
  <c r="E33" i="279"/>
  <c r="K33" i="279"/>
  <c r="K34" i="279"/>
  <c r="K35" i="279"/>
  <c r="K36" i="279"/>
  <c r="K37" i="279"/>
  <c r="K41" i="279"/>
  <c r="K42" i="279"/>
  <c r="K43" i="279"/>
  <c r="K44" i="279"/>
  <c r="K45" i="279"/>
  <c r="K49" i="279"/>
  <c r="K51" i="279"/>
  <c r="K52" i="279"/>
  <c r="K53" i="279"/>
  <c r="K57" i="279"/>
  <c r="K58" i="279"/>
  <c r="K59" i="279"/>
  <c r="K60" i="279"/>
  <c r="K61" i="279"/>
  <c r="K69" i="279"/>
  <c r="K70" i="279"/>
  <c r="K71" i="279"/>
  <c r="K72" i="279"/>
  <c r="K73" i="279"/>
  <c r="K78" i="279"/>
  <c r="K79" i="279"/>
  <c r="K80" i="279"/>
  <c r="K81" i="279"/>
  <c r="K82" i="279"/>
  <c r="K86" i="279"/>
  <c r="K88" i="279"/>
  <c r="K89" i="279"/>
  <c r="K90" i="279"/>
  <c r="K94" i="279"/>
  <c r="K95" i="279"/>
  <c r="K96" i="279"/>
  <c r="K97" i="279"/>
  <c r="K98" i="279"/>
  <c r="K102" i="279"/>
  <c r="K103" i="279"/>
  <c r="K104" i="279"/>
  <c r="K105" i="279"/>
  <c r="K106" i="279"/>
  <c r="K110" i="279"/>
  <c r="K111" i="279"/>
  <c r="K112" i="279"/>
  <c r="K114" i="279"/>
  <c r="K118" i="279"/>
  <c r="K119" i="279"/>
  <c r="K120" i="279"/>
  <c r="K121" i="279"/>
  <c r="K122" i="279"/>
  <c r="K130" i="279"/>
  <c r="K131" i="279"/>
  <c r="K132" i="279"/>
  <c r="K133" i="279"/>
  <c r="K134" i="279"/>
  <c r="F9" i="279"/>
  <c r="J134" i="279"/>
  <c r="H133" i="279"/>
  <c r="H132" i="279"/>
  <c r="H131" i="279"/>
  <c r="J130" i="279"/>
  <c r="J133" i="279"/>
  <c r="J132" i="279"/>
  <c r="J131" i="279"/>
  <c r="H134" i="279"/>
  <c r="H130" i="279"/>
  <c r="D134" i="279"/>
  <c r="D133" i="279"/>
  <c r="B132" i="279"/>
  <c r="B130" i="279"/>
  <c r="B131" i="279"/>
  <c r="B134" i="279"/>
  <c r="B133" i="279"/>
  <c r="D131" i="279"/>
  <c r="D132" i="279"/>
  <c r="D130" i="279"/>
  <c r="J122" i="279"/>
  <c r="H122" i="279"/>
  <c r="J121" i="279"/>
  <c r="H120" i="279"/>
  <c r="H119" i="279"/>
  <c r="H118" i="279"/>
  <c r="J120" i="279"/>
  <c r="J119" i="279"/>
  <c r="J118" i="279"/>
  <c r="H121" i="279"/>
  <c r="B121" i="279"/>
  <c r="D120" i="279"/>
  <c r="B120" i="279"/>
  <c r="D118" i="279"/>
  <c r="D122" i="279"/>
  <c r="B122" i="279"/>
  <c r="D121" i="279"/>
  <c r="D119" i="279"/>
  <c r="B119" i="279"/>
  <c r="B118" i="279"/>
  <c r="J114" i="279"/>
  <c r="J111" i="279"/>
  <c r="H111" i="279"/>
  <c r="J110" i="279"/>
  <c r="H110" i="279"/>
  <c r="H114" i="279"/>
  <c r="J113" i="279"/>
  <c r="H113" i="279"/>
  <c r="J112" i="279"/>
  <c r="H112" i="279"/>
  <c r="B113" i="279"/>
  <c r="B112" i="279"/>
  <c r="D111" i="279"/>
  <c r="B114" i="279"/>
  <c r="D114" i="279"/>
  <c r="D113" i="279"/>
  <c r="D112" i="279"/>
  <c r="B111" i="279"/>
  <c r="D110" i="279"/>
  <c r="B110" i="279"/>
  <c r="J106" i="279"/>
  <c r="J105" i="279"/>
  <c r="J104" i="279"/>
  <c r="J103" i="279"/>
  <c r="J102" i="279"/>
  <c r="H102" i="279"/>
  <c r="H106" i="279"/>
  <c r="H105" i="279"/>
  <c r="H104" i="279"/>
  <c r="H103" i="279"/>
  <c r="B105" i="279"/>
  <c r="B104" i="279"/>
  <c r="D102" i="279"/>
  <c r="B102" i="279"/>
  <c r="D106" i="279"/>
  <c r="B106" i="279"/>
  <c r="D105" i="279"/>
  <c r="D104" i="279"/>
  <c r="D103" i="279"/>
  <c r="B103" i="279"/>
  <c r="H98" i="279"/>
  <c r="J97" i="279"/>
  <c r="H97" i="279"/>
  <c r="J94" i="279"/>
  <c r="J98" i="279"/>
  <c r="J96" i="279"/>
  <c r="J95" i="279"/>
  <c r="H96" i="279"/>
  <c r="H95" i="279"/>
  <c r="H94" i="279"/>
  <c r="B98" i="279"/>
  <c r="B96" i="279"/>
  <c r="D94" i="279"/>
  <c r="D98" i="279"/>
  <c r="D97" i="279"/>
  <c r="B97" i="279"/>
  <c r="D96" i="279"/>
  <c r="D95" i="279"/>
  <c r="B95" i="279"/>
  <c r="B94" i="279"/>
  <c r="H88" i="279"/>
  <c r="J86" i="279"/>
  <c r="J90" i="279"/>
  <c r="H90" i="279"/>
  <c r="J89" i="279"/>
  <c r="H89" i="279"/>
  <c r="J88" i="279"/>
  <c r="J87" i="279"/>
  <c r="H87" i="279"/>
  <c r="H86" i="279"/>
  <c r="D90" i="279"/>
  <c r="B90" i="279"/>
  <c r="D89" i="279"/>
  <c r="B89" i="279"/>
  <c r="D88" i="279"/>
  <c r="B88" i="279"/>
  <c r="D87" i="279"/>
  <c r="B87" i="279"/>
  <c r="B86" i="279"/>
  <c r="D86" i="279"/>
  <c r="J81" i="279"/>
  <c r="H81" i="279"/>
  <c r="J79" i="279"/>
  <c r="J82" i="279"/>
  <c r="H82" i="279"/>
  <c r="J80" i="279"/>
  <c r="H80" i="279"/>
  <c r="H79" i="279"/>
  <c r="J78" i="279"/>
  <c r="H78" i="279"/>
  <c r="B82" i="279"/>
  <c r="B81" i="279"/>
  <c r="B79" i="279"/>
  <c r="D78" i="279"/>
  <c r="B78" i="279"/>
  <c r="D82" i="279"/>
  <c r="D81" i="279"/>
  <c r="D80" i="279"/>
  <c r="D79" i="279"/>
  <c r="B80" i="279"/>
  <c r="J70" i="279"/>
  <c r="H70" i="279"/>
  <c r="J69" i="279"/>
  <c r="H69" i="279"/>
  <c r="J73" i="279"/>
  <c r="H73" i="279"/>
  <c r="J72" i="279"/>
  <c r="H72" i="279"/>
  <c r="J71" i="279"/>
  <c r="H71" i="279"/>
  <c r="B72" i="279"/>
  <c r="B71" i="279"/>
  <c r="D69" i="279"/>
  <c r="D73" i="279"/>
  <c r="B73" i="279"/>
  <c r="D72" i="279"/>
  <c r="D71" i="279"/>
  <c r="D70" i="279"/>
  <c r="B70" i="279"/>
  <c r="B69" i="279"/>
  <c r="J60" i="279"/>
  <c r="H59" i="279"/>
  <c r="J58" i="279"/>
  <c r="H58" i="279"/>
  <c r="H57" i="279"/>
  <c r="J61" i="279"/>
  <c r="J59" i="279"/>
  <c r="J57" i="279"/>
  <c r="H61" i="279"/>
  <c r="H60" i="279"/>
  <c r="D60" i="279"/>
  <c r="B59" i="279"/>
  <c r="D58" i="279"/>
  <c r="D57" i="279"/>
  <c r="D61" i="279"/>
  <c r="B61" i="279"/>
  <c r="B60" i="279"/>
  <c r="D59" i="279"/>
  <c r="B58" i="279"/>
  <c r="B57" i="279"/>
  <c r="J53" i="279"/>
  <c r="H53" i="279"/>
  <c r="J52" i="279"/>
  <c r="H51" i="279"/>
  <c r="H50" i="279"/>
  <c r="H52" i="279"/>
  <c r="J50" i="279"/>
  <c r="J49" i="279"/>
  <c r="H49" i="279"/>
  <c r="J51" i="279"/>
  <c r="B53" i="279"/>
  <c r="B51" i="279"/>
  <c r="D50" i="279"/>
  <c r="D53" i="279"/>
  <c r="D52" i="279"/>
  <c r="B52" i="279"/>
  <c r="D51" i="279"/>
  <c r="B50" i="279"/>
  <c r="D49" i="279"/>
  <c r="B49" i="279"/>
  <c r="H42" i="279"/>
  <c r="J41" i="279"/>
  <c r="H41" i="279"/>
  <c r="J45" i="279"/>
  <c r="H45" i="279"/>
  <c r="J44" i="279"/>
  <c r="H44" i="279"/>
  <c r="J43" i="279"/>
  <c r="J42" i="279"/>
  <c r="H43" i="279"/>
  <c r="D45" i="279"/>
  <c r="B45" i="279"/>
  <c r="D44" i="279"/>
  <c r="B44" i="279"/>
  <c r="B41" i="279"/>
  <c r="D43" i="279"/>
  <c r="B43" i="279"/>
  <c r="D42" i="279"/>
  <c r="B42" i="279"/>
  <c r="D41" i="279"/>
  <c r="H36" i="279"/>
  <c r="H34" i="279"/>
  <c r="H33" i="279"/>
  <c r="J37" i="279"/>
  <c r="H37" i="279"/>
  <c r="J36" i="279"/>
  <c r="J35" i="279"/>
  <c r="H35" i="279"/>
  <c r="J34" i="279"/>
  <c r="J33" i="279"/>
  <c r="D37" i="279"/>
  <c r="D36" i="279"/>
  <c r="D35" i="279"/>
  <c r="D34" i="279"/>
  <c r="D33" i="279"/>
  <c r="B37" i="279"/>
  <c r="B36" i="279"/>
  <c r="B35" i="279"/>
  <c r="B34" i="279"/>
  <c r="B33" i="279"/>
  <c r="I29" i="279"/>
  <c r="K29" i="279"/>
  <c r="I4" i="279"/>
  <c r="I5" i="279"/>
  <c r="I6" i="279"/>
  <c r="I7" i="279"/>
  <c r="I8" i="279"/>
  <c r="I9" i="279"/>
  <c r="I10" i="279"/>
  <c r="I11" i="279"/>
  <c r="I12" i="279"/>
  <c r="I13" i="279"/>
  <c r="I14" i="279"/>
  <c r="I15" i="279"/>
  <c r="I16" i="279"/>
  <c r="I17" i="279"/>
  <c r="I18" i="279"/>
  <c r="I3" i="279"/>
  <c r="K28" i="279"/>
  <c r="I28" i="279"/>
  <c r="K27" i="279"/>
  <c r="I27" i="279"/>
  <c r="K26" i="279"/>
  <c r="I26" i="279"/>
  <c r="K25" i="279"/>
  <c r="I25" i="279"/>
  <c r="K24" i="279"/>
  <c r="I24" i="279"/>
  <c r="K23" i="279"/>
  <c r="I23" i="279"/>
  <c r="K22" i="279"/>
  <c r="I22" i="279"/>
  <c r="J146" i="308"/>
  <c r="H146" i="308"/>
  <c r="J145" i="308"/>
  <c r="H145" i="308"/>
  <c r="J144" i="308"/>
  <c r="J143" i="308"/>
  <c r="H144" i="308"/>
  <c r="H143" i="308"/>
  <c r="B145" i="308"/>
  <c r="D144" i="308"/>
  <c r="D143" i="308"/>
  <c r="D146" i="308"/>
  <c r="B146" i="308"/>
  <c r="D145" i="308"/>
  <c r="B144" i="308"/>
  <c r="B143" i="308"/>
  <c r="H139" i="308"/>
  <c r="J136" i="308"/>
  <c r="H136" i="308"/>
  <c r="J139" i="308"/>
  <c r="J138" i="308"/>
  <c r="J137" i="308"/>
  <c r="H138" i="308"/>
  <c r="H137" i="308"/>
  <c r="D139" i="308"/>
  <c r="B139" i="308"/>
  <c r="B138" i="308"/>
  <c r="D137" i="308"/>
  <c r="B136" i="308"/>
  <c r="B137" i="308"/>
  <c r="D138" i="308"/>
  <c r="D136" i="308"/>
  <c r="H130" i="308"/>
  <c r="H131" i="308"/>
  <c r="J129" i="308"/>
  <c r="J132" i="308"/>
  <c r="H132" i="308"/>
  <c r="J131" i="308"/>
  <c r="J130" i="308"/>
  <c r="H129" i="308"/>
  <c r="B131" i="308"/>
  <c r="B130" i="308"/>
  <c r="D129" i="308"/>
  <c r="D132" i="308"/>
  <c r="D131" i="308"/>
  <c r="D130" i="308"/>
  <c r="B132" i="308"/>
  <c r="B129" i="308"/>
  <c r="H121" i="308"/>
  <c r="H120" i="308"/>
  <c r="J119" i="308"/>
  <c r="H119" i="308"/>
  <c r="H118" i="308"/>
  <c r="J121" i="308"/>
  <c r="J120" i="308"/>
  <c r="J118" i="308"/>
  <c r="B121" i="308"/>
  <c r="D120" i="308"/>
  <c r="D119" i="308"/>
  <c r="B119" i="308"/>
  <c r="D118" i="308"/>
  <c r="B118" i="308"/>
  <c r="D121" i="308"/>
  <c r="B120" i="308"/>
  <c r="J114" i="308"/>
  <c r="H114" i="308"/>
  <c r="J112" i="308"/>
  <c r="H112" i="308"/>
  <c r="J111" i="308"/>
  <c r="H111" i="308"/>
  <c r="J113" i="308"/>
  <c r="H113" i="308"/>
  <c r="B114" i="308"/>
  <c r="D112" i="308"/>
  <c r="B112" i="308"/>
  <c r="D114" i="308"/>
  <c r="D113" i="308"/>
  <c r="B113" i="308"/>
  <c r="D111" i="308"/>
  <c r="B111" i="308"/>
  <c r="J107" i="308"/>
  <c r="H107" i="308"/>
  <c r="H106" i="308"/>
  <c r="J104" i="308"/>
  <c r="J106" i="308"/>
  <c r="J105" i="308"/>
  <c r="H105" i="308"/>
  <c r="H104" i="308"/>
  <c r="D107" i="308"/>
  <c r="D106" i="308"/>
  <c r="B105" i="308"/>
  <c r="D104" i="308"/>
  <c r="B107" i="308"/>
  <c r="B106" i="308"/>
  <c r="D105" i="308"/>
  <c r="B104" i="308"/>
  <c r="H100" i="308"/>
  <c r="H98" i="308"/>
  <c r="J97" i="308"/>
  <c r="H97" i="308"/>
  <c r="J100" i="308"/>
  <c r="J99" i="308"/>
  <c r="J98" i="308"/>
  <c r="H99" i="308"/>
  <c r="D100" i="308"/>
  <c r="B100" i="308"/>
  <c r="B99" i="308"/>
  <c r="D98" i="308"/>
  <c r="B98" i="308"/>
  <c r="D99" i="308"/>
  <c r="D97" i="308"/>
  <c r="B97" i="308"/>
  <c r="J92" i="308"/>
  <c r="H92" i="308"/>
  <c r="H91" i="308"/>
  <c r="H90" i="308"/>
  <c r="J91" i="308"/>
  <c r="J90" i="308"/>
  <c r="J93" i="308"/>
  <c r="H93" i="308"/>
  <c r="B92" i="308"/>
  <c r="D90" i="308"/>
  <c r="B90" i="308"/>
  <c r="D93" i="308"/>
  <c r="B93" i="308"/>
  <c r="D92" i="308"/>
  <c r="B91" i="308"/>
  <c r="D91" i="308"/>
  <c r="J86" i="308"/>
  <c r="H86" i="308"/>
  <c r="J85" i="308"/>
  <c r="H85" i="308"/>
  <c r="J84" i="308"/>
  <c r="H84" i="308"/>
  <c r="J83" i="308"/>
  <c r="H83" i="308"/>
  <c r="B86" i="308"/>
  <c r="D86" i="308"/>
  <c r="D85" i="308"/>
  <c r="B85" i="308"/>
  <c r="D84" i="308"/>
  <c r="B84" i="308"/>
  <c r="D83" i="308"/>
  <c r="B83" i="308"/>
  <c r="H78" i="308"/>
  <c r="H76" i="308"/>
  <c r="D77" i="308"/>
  <c r="B77" i="308"/>
  <c r="H79" i="308"/>
  <c r="H77" i="308"/>
  <c r="J79" i="308"/>
  <c r="J78" i="308"/>
  <c r="J77" i="308"/>
  <c r="J76" i="308"/>
  <c r="D78" i="308"/>
  <c r="B76" i="308"/>
  <c r="D79" i="308"/>
  <c r="D76" i="308"/>
  <c r="B79" i="308"/>
  <c r="B78" i="308"/>
  <c r="H71" i="308"/>
  <c r="J70" i="308"/>
  <c r="H70" i="308"/>
  <c r="H68" i="308"/>
  <c r="J68" i="308"/>
  <c r="J71" i="308"/>
  <c r="J69" i="308"/>
  <c r="H69" i="308"/>
  <c r="D71" i="308"/>
  <c r="D70" i="308"/>
  <c r="D69" i="308"/>
  <c r="B69" i="308"/>
  <c r="D68" i="308"/>
  <c r="B68" i="308"/>
  <c r="B71" i="308"/>
  <c r="B70" i="308"/>
  <c r="J58" i="308"/>
  <c r="H58" i="308"/>
  <c r="H57" i="308"/>
  <c r="J56" i="308"/>
  <c r="H56" i="308"/>
  <c r="J59" i="308"/>
  <c r="J57" i="308"/>
  <c r="H59" i="308"/>
  <c r="D58" i="308"/>
  <c r="D56" i="308"/>
  <c r="D59" i="308"/>
  <c r="B59" i="308"/>
  <c r="B58" i="308"/>
  <c r="D57" i="308"/>
  <c r="B57" i="308"/>
  <c r="B56" i="308"/>
  <c r="H52" i="308"/>
  <c r="J50" i="308"/>
  <c r="H50" i="308"/>
  <c r="H49" i="308"/>
  <c r="J52" i="308"/>
  <c r="J51" i="308"/>
  <c r="J49" i="308"/>
  <c r="H51" i="308"/>
  <c r="B52" i="308"/>
  <c r="B51" i="308"/>
  <c r="D50" i="308"/>
  <c r="B50" i="308"/>
  <c r="D52" i="308"/>
  <c r="D51" i="308"/>
  <c r="D49" i="308"/>
  <c r="B49" i="308"/>
  <c r="J45" i="308"/>
  <c r="H45" i="308"/>
  <c r="J44" i="308"/>
  <c r="J42" i="308"/>
  <c r="J43" i="308"/>
  <c r="H44" i="308"/>
  <c r="H43" i="308"/>
  <c r="H42" i="308"/>
  <c r="B45" i="308"/>
  <c r="B44" i="308"/>
  <c r="B43" i="308"/>
  <c r="B42" i="308"/>
  <c r="D45" i="308"/>
  <c r="D44" i="308"/>
  <c r="D43" i="308"/>
  <c r="D42" i="308"/>
  <c r="H38" i="308"/>
  <c r="H37" i="308"/>
  <c r="H36" i="308"/>
  <c r="J38" i="308"/>
  <c r="J37" i="308"/>
  <c r="J36" i="308"/>
  <c r="J35" i="308"/>
  <c r="H35" i="308"/>
  <c r="K93" i="308"/>
  <c r="E146" i="308"/>
  <c r="E145" i="308"/>
  <c r="E144" i="308"/>
  <c r="E143" i="308"/>
  <c r="E139" i="308"/>
  <c r="E138" i="308"/>
  <c r="E137" i="308"/>
  <c r="E136" i="308"/>
  <c r="E132" i="308"/>
  <c r="E131" i="308"/>
  <c r="E130" i="308"/>
  <c r="E129" i="308"/>
  <c r="E121" i="308"/>
  <c r="E120" i="308"/>
  <c r="E119" i="308"/>
  <c r="E118" i="308"/>
  <c r="E114" i="308"/>
  <c r="E113" i="308"/>
  <c r="E112" i="308"/>
  <c r="E111" i="308"/>
  <c r="E107" i="308"/>
  <c r="E106" i="308"/>
  <c r="E105" i="308"/>
  <c r="E104" i="308"/>
  <c r="E100" i="308"/>
  <c r="E99" i="308"/>
  <c r="E98" i="308"/>
  <c r="E97" i="308"/>
  <c r="E93" i="308"/>
  <c r="E92" i="308"/>
  <c r="E91" i="308"/>
  <c r="E90" i="308"/>
  <c r="E86" i="308"/>
  <c r="E85" i="308"/>
  <c r="E84" i="308"/>
  <c r="E83" i="308"/>
  <c r="E79" i="308"/>
  <c r="E78" i="308"/>
  <c r="E77" i="308"/>
  <c r="E76" i="308"/>
  <c r="E71" i="308"/>
  <c r="E70" i="308"/>
  <c r="E69" i="308"/>
  <c r="E68" i="308"/>
  <c r="E59" i="308"/>
  <c r="E58" i="308"/>
  <c r="E57" i="308"/>
  <c r="E56" i="308"/>
  <c r="E52" i="308"/>
  <c r="E51" i="308"/>
  <c r="E50" i="308"/>
  <c r="E49" i="308"/>
  <c r="E45" i="308"/>
  <c r="E44" i="308"/>
  <c r="E43" i="308"/>
  <c r="E42" i="308"/>
  <c r="E38" i="308"/>
  <c r="E37" i="308"/>
  <c r="E36" i="308"/>
  <c r="E35" i="308"/>
  <c r="K35" i="308"/>
  <c r="K36" i="308"/>
  <c r="K37" i="308"/>
  <c r="K38" i="308"/>
  <c r="K42" i="308"/>
  <c r="K43" i="308"/>
  <c r="K44" i="308"/>
  <c r="K45" i="308"/>
  <c r="K49" i="308"/>
  <c r="K50" i="308"/>
  <c r="K51" i="308"/>
  <c r="K52" i="308"/>
  <c r="K56" i="308"/>
  <c r="K57" i="308"/>
  <c r="K58" i="308"/>
  <c r="K59" i="308"/>
  <c r="K68" i="308"/>
  <c r="K69" i="308"/>
  <c r="K70" i="308"/>
  <c r="K71" i="308"/>
  <c r="K76" i="308"/>
  <c r="K77" i="308"/>
  <c r="K78" i="308"/>
  <c r="K79" i="308"/>
  <c r="K83" i="308"/>
  <c r="K84" i="308"/>
  <c r="K85" i="308"/>
  <c r="K86" i="308"/>
  <c r="K90" i="308"/>
  <c r="K91" i="308"/>
  <c r="K92" i="308"/>
  <c r="K97" i="308"/>
  <c r="K98" i="308"/>
  <c r="K99" i="308"/>
  <c r="K100" i="308"/>
  <c r="K104" i="308"/>
  <c r="K105" i="308"/>
  <c r="K106" i="308"/>
  <c r="K107" i="308"/>
  <c r="K111" i="308"/>
  <c r="K112" i="308"/>
  <c r="K113" i="308"/>
  <c r="K114" i="308"/>
  <c r="K118" i="308"/>
  <c r="K119" i="308"/>
  <c r="K120" i="308"/>
  <c r="K121" i="308"/>
  <c r="K129" i="308"/>
  <c r="K130" i="308"/>
  <c r="K131" i="308"/>
  <c r="K132" i="308"/>
  <c r="K136" i="308"/>
  <c r="K137" i="308"/>
  <c r="K138" i="308"/>
  <c r="K139" i="308"/>
  <c r="K143" i="308"/>
  <c r="K144" i="308"/>
  <c r="K145" i="308"/>
  <c r="K146" i="308"/>
  <c r="C146" i="308"/>
  <c r="C145" i="308"/>
  <c r="C144" i="308"/>
  <c r="C143" i="308"/>
  <c r="C139" i="308"/>
  <c r="C138" i="308"/>
  <c r="C137" i="308"/>
  <c r="C136" i="308"/>
  <c r="C132" i="308"/>
  <c r="C131" i="308"/>
  <c r="C130" i="308"/>
  <c r="C129" i="308"/>
  <c r="C121" i="308"/>
  <c r="C120" i="308"/>
  <c r="C119" i="308"/>
  <c r="C118" i="308"/>
  <c r="C114" i="308"/>
  <c r="C113" i="308"/>
  <c r="C112" i="308"/>
  <c r="C111" i="308"/>
  <c r="C107" i="308"/>
  <c r="C106" i="308"/>
  <c r="C105" i="308"/>
  <c r="C104" i="308"/>
  <c r="C100" i="308"/>
  <c r="C99" i="308"/>
  <c r="C98" i="308"/>
  <c r="C97" i="308"/>
  <c r="C93" i="308"/>
  <c r="C92" i="308"/>
  <c r="C91" i="308"/>
  <c r="C90" i="308"/>
  <c r="C86" i="308"/>
  <c r="C85" i="308"/>
  <c r="C84" i="308"/>
  <c r="C83" i="308"/>
  <c r="C79" i="308"/>
  <c r="C78" i="308"/>
  <c r="C77" i="308"/>
  <c r="C76" i="308"/>
  <c r="C71" i="308"/>
  <c r="C70" i="308"/>
  <c r="C69" i="308"/>
  <c r="C68" i="308"/>
  <c r="C59" i="308"/>
  <c r="C58" i="308"/>
  <c r="C57" i="308"/>
  <c r="C56" i="308"/>
  <c r="C52" i="308"/>
  <c r="C51" i="308"/>
  <c r="C50" i="308"/>
  <c r="C49" i="308"/>
  <c r="C45" i="308"/>
  <c r="C44" i="308"/>
  <c r="C43" i="308"/>
  <c r="C42" i="308"/>
  <c r="C38" i="308"/>
  <c r="C37" i="308"/>
  <c r="C36" i="308"/>
  <c r="C35" i="308"/>
  <c r="I146" i="308"/>
  <c r="I145" i="308"/>
  <c r="I144" i="308"/>
  <c r="I143" i="308"/>
  <c r="I139" i="308"/>
  <c r="I138" i="308"/>
  <c r="I137" i="308"/>
  <c r="I136" i="308"/>
  <c r="I132" i="308"/>
  <c r="I131" i="308"/>
  <c r="I130" i="308"/>
  <c r="I129" i="308"/>
  <c r="I121" i="308"/>
  <c r="I120" i="308"/>
  <c r="I119" i="308"/>
  <c r="I118" i="308"/>
  <c r="I114" i="308"/>
  <c r="I113" i="308"/>
  <c r="I112" i="308"/>
  <c r="I111" i="308"/>
  <c r="I107" i="308"/>
  <c r="I106" i="308"/>
  <c r="I105" i="308"/>
  <c r="I104" i="308"/>
  <c r="I100" i="308"/>
  <c r="I99" i="308"/>
  <c r="I98" i="308"/>
  <c r="I97" i="308"/>
  <c r="I93" i="308"/>
  <c r="I92" i="308"/>
  <c r="I91" i="308"/>
  <c r="I90" i="308"/>
  <c r="I86" i="308"/>
  <c r="I85" i="308"/>
  <c r="I84" i="308"/>
  <c r="I83" i="308"/>
  <c r="I79" i="308"/>
  <c r="I78" i="308"/>
  <c r="I77" i="308"/>
  <c r="I76" i="308"/>
  <c r="I71" i="308"/>
  <c r="I70" i="308"/>
  <c r="I69" i="308"/>
  <c r="I68" i="308"/>
  <c r="I59" i="308"/>
  <c r="I58" i="308"/>
  <c r="I57" i="308"/>
  <c r="I56" i="308"/>
  <c r="I52" i="308"/>
  <c r="I51" i="308"/>
  <c r="I50" i="308"/>
  <c r="I49" i="308"/>
  <c r="I45" i="308"/>
  <c r="I44" i="308"/>
  <c r="I43" i="308"/>
  <c r="I42" i="308"/>
  <c r="I8" i="308"/>
  <c r="I38" i="308"/>
  <c r="I9" i="308"/>
  <c r="I37" i="308" s="1"/>
  <c r="I11" i="308"/>
  <c r="I36" i="308"/>
  <c r="I7" i="308"/>
  <c r="I35" i="308" s="1"/>
  <c r="D38" i="308"/>
  <c r="D37" i="308"/>
  <c r="D36" i="308"/>
  <c r="D35" i="308"/>
  <c r="B38" i="308"/>
  <c r="B37" i="308"/>
  <c r="B36" i="308"/>
  <c r="B35" i="308"/>
  <c r="K29" i="308"/>
  <c r="I29" i="308"/>
  <c r="K28" i="308"/>
  <c r="I28" i="308"/>
  <c r="K27" i="308"/>
  <c r="I27" i="308"/>
  <c r="K26" i="308"/>
  <c r="I26" i="308"/>
  <c r="K25" i="308"/>
  <c r="I25" i="308"/>
  <c r="K24" i="308"/>
  <c r="I24" i="308"/>
  <c r="K23" i="308"/>
  <c r="I23" i="308"/>
  <c r="K22" i="308"/>
  <c r="I22" i="308"/>
  <c r="I18" i="308"/>
  <c r="I17" i="308"/>
  <c r="I16" i="308"/>
  <c r="I15" i="308"/>
  <c r="I14" i="308"/>
  <c r="I13" i="308"/>
  <c r="I12" i="308"/>
  <c r="I10" i="308"/>
  <c r="I6" i="308"/>
  <c r="I5" i="308"/>
  <c r="I4" i="308"/>
  <c r="I3" i="308"/>
  <c r="C38" i="2"/>
  <c r="C37" i="2"/>
  <c r="C36" i="2"/>
  <c r="I15" i="2"/>
  <c r="E15" i="2"/>
  <c r="I6" i="2"/>
  <c r="I5" i="2"/>
  <c r="I4" i="2"/>
  <c r="B31" i="2"/>
  <c r="D31" i="2"/>
  <c r="H26" i="2"/>
  <c r="J26" i="2"/>
  <c r="B26" i="2"/>
  <c r="D26" i="2"/>
  <c r="D20" i="2"/>
  <c r="B20" i="2"/>
  <c r="J15" i="2"/>
  <c r="H15" i="2"/>
  <c r="D15" i="2"/>
  <c r="B15" i="2"/>
  <c r="C15" i="2"/>
  <c r="C20" i="2"/>
  <c r="C26" i="2"/>
  <c r="C31" i="2"/>
  <c r="I26" i="2"/>
  <c r="E4" i="2"/>
  <c r="K15" i="2"/>
  <c r="K26" i="2"/>
  <c r="E20" i="2"/>
  <c r="E26" i="2"/>
  <c r="E31" i="2"/>
  <c r="I7" i="22"/>
  <c r="I6" i="22"/>
  <c r="I5" i="22"/>
  <c r="I4" i="22"/>
  <c r="J41" i="22"/>
  <c r="H41" i="22"/>
  <c r="D41" i="22"/>
  <c r="B41" i="22"/>
  <c r="H37" i="22"/>
  <c r="J37" i="22"/>
  <c r="D37" i="22"/>
  <c r="B37" i="22"/>
  <c r="H33" i="22"/>
  <c r="J33" i="22"/>
  <c r="D33" i="22"/>
  <c r="B33" i="22"/>
  <c r="J26" i="22"/>
  <c r="H26" i="22"/>
  <c r="B26" i="22"/>
  <c r="D26" i="22"/>
  <c r="J22" i="22"/>
  <c r="H22" i="22"/>
  <c r="B22" i="22"/>
  <c r="D22" i="22"/>
  <c r="J18" i="22"/>
  <c r="H18" i="22"/>
  <c r="B18" i="22"/>
  <c r="D18" i="22"/>
  <c r="C41" i="22"/>
  <c r="C37" i="22"/>
  <c r="C33" i="22"/>
  <c r="C26" i="22"/>
  <c r="C22" i="22"/>
  <c r="C18" i="22"/>
  <c r="I41" i="22"/>
  <c r="I37" i="22"/>
  <c r="I33" i="22"/>
  <c r="I26" i="22"/>
  <c r="I22" i="22"/>
  <c r="I18" i="22"/>
  <c r="E41" i="22"/>
  <c r="E37" i="22"/>
  <c r="E33" i="22"/>
  <c r="E26" i="22"/>
  <c r="E22" i="22"/>
  <c r="E18" i="22"/>
  <c r="K41" i="22"/>
  <c r="K37" i="22"/>
  <c r="K33" i="22"/>
  <c r="K26" i="22"/>
  <c r="K22" i="22"/>
  <c r="K18" i="22"/>
  <c r="F6" i="22"/>
  <c r="C53" i="22"/>
  <c r="C52" i="22"/>
  <c r="C51" i="22"/>
  <c r="C50" i="22"/>
  <c r="C29" i="4"/>
  <c r="C24" i="4"/>
  <c r="I18" i="4"/>
  <c r="C35" i="4"/>
  <c r="C34" i="4"/>
  <c r="C30" i="4"/>
  <c r="C23" i="4"/>
  <c r="C19" i="4"/>
  <c r="C18" i="4"/>
  <c r="I30" i="4"/>
  <c r="I29" i="4"/>
  <c r="I19" i="4"/>
  <c r="B35" i="4"/>
  <c r="D30" i="4"/>
  <c r="J30" i="4"/>
  <c r="D34" i="4"/>
  <c r="H29" i="4"/>
  <c r="B30" i="4"/>
  <c r="B34" i="4"/>
  <c r="H30" i="4"/>
  <c r="D29" i="4"/>
  <c r="D35" i="4"/>
  <c r="J29" i="4"/>
  <c r="B29" i="4"/>
  <c r="I12" i="4"/>
  <c r="I11" i="4"/>
  <c r="I10" i="4"/>
  <c r="I9" i="4"/>
  <c r="J18" i="4"/>
  <c r="D19" i="4"/>
  <c r="B23" i="4"/>
  <c r="D24" i="4"/>
  <c r="H19" i="4"/>
  <c r="B19" i="4"/>
  <c r="D23" i="4"/>
  <c r="J19" i="4"/>
  <c r="B18" i="4"/>
  <c r="B24" i="4"/>
  <c r="H18" i="4"/>
  <c r="D18" i="4"/>
  <c r="E18" i="4"/>
  <c r="E35" i="4"/>
  <c r="K29" i="4"/>
  <c r="E24" i="4"/>
  <c r="E30" i="4"/>
  <c r="K30" i="4"/>
  <c r="E19" i="4"/>
  <c r="E34" i="4"/>
  <c r="K18" i="4"/>
  <c r="E23" i="4"/>
  <c r="E29" i="4"/>
  <c r="K19" i="4"/>
  <c r="I7" i="4"/>
  <c r="I6" i="4"/>
  <c r="I5" i="4"/>
  <c r="I4" i="4"/>
  <c r="C42" i="4"/>
  <c r="C41" i="4"/>
  <c r="C40" i="4"/>
  <c r="C39" i="4"/>
  <c r="B13" i="5"/>
  <c r="C13" i="5"/>
  <c r="D13" i="5"/>
  <c r="E13" i="5"/>
  <c r="B14" i="5"/>
  <c r="C14" i="5"/>
  <c r="D14" i="5"/>
  <c r="E14" i="5"/>
  <c r="E19" i="5"/>
  <c r="E20" i="5"/>
  <c r="E25" i="5"/>
  <c r="E26" i="5"/>
  <c r="K13" i="5"/>
  <c r="K14" i="5"/>
  <c r="K19" i="5"/>
  <c r="K20" i="5"/>
  <c r="H13" i="5"/>
  <c r="I13" i="5"/>
  <c r="J13" i="5"/>
  <c r="H14" i="5"/>
  <c r="I14" i="5"/>
  <c r="J14" i="5"/>
  <c r="B19" i="5"/>
  <c r="C19" i="5"/>
  <c r="D19" i="5"/>
  <c r="B20" i="5"/>
  <c r="C20" i="5"/>
  <c r="D20" i="5"/>
  <c r="H19" i="5"/>
  <c r="I19" i="5"/>
  <c r="J19" i="5"/>
  <c r="H20" i="5"/>
  <c r="I20" i="5"/>
  <c r="J20" i="5"/>
  <c r="B25" i="5"/>
  <c r="C25" i="5"/>
  <c r="D25" i="5"/>
  <c r="B26" i="5"/>
  <c r="C26" i="5"/>
  <c r="D26" i="5"/>
  <c r="I28" i="5"/>
  <c r="I27" i="5"/>
  <c r="I26" i="5"/>
  <c r="K27" i="5"/>
  <c r="K26" i="5"/>
  <c r="I8" i="5"/>
  <c r="I7" i="5"/>
  <c r="I6" i="5"/>
  <c r="I5" i="5"/>
  <c r="I4" i="5"/>
  <c r="I56" i="166"/>
  <c r="I60" i="166"/>
  <c r="I59" i="166"/>
  <c r="I58" i="166"/>
  <c r="I57" i="166"/>
  <c r="I52" i="166"/>
  <c r="I51" i="166"/>
  <c r="I50" i="166"/>
  <c r="I49" i="166"/>
  <c r="I48" i="166"/>
  <c r="B49" i="166"/>
  <c r="J43" i="166"/>
  <c r="D49" i="166"/>
  <c r="D50" i="166"/>
  <c r="B50" i="166"/>
  <c r="J44" i="166"/>
  <c r="H43" i="166"/>
  <c r="H44" i="166"/>
  <c r="B44" i="166"/>
  <c r="D44" i="166"/>
  <c r="D43" i="166"/>
  <c r="B43" i="166"/>
  <c r="H37" i="166"/>
  <c r="J38" i="166"/>
  <c r="H38" i="166"/>
  <c r="J37" i="166"/>
  <c r="D31" i="166"/>
  <c r="B31" i="166"/>
  <c r="B32" i="166"/>
  <c r="D32" i="166"/>
  <c r="H25" i="166"/>
  <c r="H26" i="166"/>
  <c r="J25" i="166"/>
  <c r="J26" i="166"/>
  <c r="D26" i="166"/>
  <c r="B26" i="166"/>
  <c r="D25" i="166"/>
  <c r="B25" i="166"/>
  <c r="J19" i="166"/>
  <c r="J20" i="166"/>
  <c r="H20" i="166"/>
  <c r="H19" i="166"/>
  <c r="D37" i="166"/>
  <c r="B38" i="166"/>
  <c r="D38" i="166"/>
  <c r="B37" i="166"/>
  <c r="B19" i="166"/>
  <c r="D20" i="166"/>
  <c r="D19" i="166"/>
  <c r="B20" i="166"/>
  <c r="E50" i="166"/>
  <c r="E49" i="166"/>
  <c r="C50" i="166"/>
  <c r="C49" i="166"/>
  <c r="K44" i="166"/>
  <c r="K43" i="166"/>
  <c r="I44" i="166"/>
  <c r="I43" i="166"/>
  <c r="E44" i="166"/>
  <c r="E43" i="166"/>
  <c r="C44" i="166"/>
  <c r="C43" i="166"/>
  <c r="K38" i="166"/>
  <c r="K37" i="166"/>
  <c r="I38" i="166"/>
  <c r="I37" i="166"/>
  <c r="E38" i="166"/>
  <c r="E37" i="166"/>
  <c r="C38" i="166"/>
  <c r="C37" i="166"/>
  <c r="E32" i="166"/>
  <c r="E31" i="166"/>
  <c r="C32" i="166"/>
  <c r="C31" i="166"/>
  <c r="K26" i="166"/>
  <c r="K25" i="166"/>
  <c r="I26" i="166"/>
  <c r="I25" i="166"/>
  <c r="E26" i="166"/>
  <c r="E25" i="166"/>
  <c r="C26" i="166"/>
  <c r="C25" i="166"/>
  <c r="K20" i="166"/>
  <c r="K19" i="166"/>
  <c r="I20" i="166"/>
  <c r="I19" i="166"/>
  <c r="E20" i="166"/>
  <c r="E19" i="166"/>
  <c r="C20" i="166"/>
  <c r="C19" i="166"/>
  <c r="I14" i="166"/>
  <c r="I13" i="166"/>
  <c r="I12" i="166"/>
  <c r="I11" i="166"/>
  <c r="I10" i="166"/>
  <c r="E15" i="166"/>
  <c r="I8" i="166"/>
  <c r="I7" i="166"/>
  <c r="I6" i="166"/>
  <c r="I5" i="166"/>
  <c r="I4" i="166"/>
  <c r="C32" i="296"/>
  <c r="C37" i="296"/>
  <c r="K31" i="296"/>
  <c r="K37" i="296"/>
  <c r="I43" i="296" s="1"/>
  <c r="I31" i="296"/>
  <c r="E38" i="296" s="1"/>
  <c r="E44" i="296" s="1"/>
  <c r="K32" i="296"/>
  <c r="I38" i="296"/>
  <c r="C44" i="296"/>
  <c r="I26" i="296"/>
  <c r="E37" i="296" s="1"/>
  <c r="I37" i="296"/>
  <c r="E43" i="296" s="1"/>
  <c r="I32" i="296"/>
  <c r="C38" i="296" s="1"/>
  <c r="C43" i="296" s="1"/>
  <c r="E32" i="296"/>
  <c r="E31" i="296"/>
  <c r="C31" i="296"/>
  <c r="K26" i="296"/>
  <c r="K25" i="296"/>
  <c r="I25" i="296"/>
  <c r="E26" i="296"/>
  <c r="C26" i="296"/>
  <c r="E25" i="296"/>
  <c r="C25" i="296"/>
  <c r="D44" i="296"/>
  <c r="B44" i="296"/>
  <c r="J43" i="296"/>
  <c r="H43" i="296"/>
  <c r="D43" i="296"/>
  <c r="B43" i="296"/>
  <c r="J38" i="296"/>
  <c r="H38" i="296"/>
  <c r="D38" i="296"/>
  <c r="B38" i="296"/>
  <c r="J37" i="296"/>
  <c r="H37" i="296"/>
  <c r="D37" i="296"/>
  <c r="B37" i="296"/>
  <c r="J32" i="296"/>
  <c r="H32" i="296"/>
  <c r="D32" i="296"/>
  <c r="B32" i="296"/>
  <c r="J31" i="296"/>
  <c r="H31" i="296"/>
  <c r="D31" i="296"/>
  <c r="B31" i="296"/>
  <c r="J26" i="296"/>
  <c r="H26" i="296"/>
  <c r="D26" i="296"/>
  <c r="B26" i="296"/>
  <c r="J25" i="296"/>
  <c r="H25" i="296"/>
  <c r="D25" i="296"/>
  <c r="B25" i="296"/>
  <c r="I11" i="296"/>
  <c r="I10" i="296"/>
  <c r="I9" i="296"/>
  <c r="I8" i="296"/>
  <c r="I7" i="296"/>
  <c r="I6" i="296"/>
  <c r="C68" i="7"/>
  <c r="C65" i="7"/>
  <c r="I65" i="7"/>
  <c r="C67" i="7"/>
  <c r="E25" i="7"/>
  <c r="E26" i="7"/>
  <c r="E31" i="7"/>
  <c r="E32" i="7"/>
  <c r="E37" i="7"/>
  <c r="E38" i="7"/>
  <c r="E43" i="7"/>
  <c r="E44" i="7"/>
  <c r="E84" i="7"/>
  <c r="E85" i="7"/>
  <c r="E90" i="7"/>
  <c r="E91" i="7"/>
  <c r="E96" i="7"/>
  <c r="E97" i="7"/>
  <c r="E102" i="7"/>
  <c r="E103" i="7"/>
  <c r="K25" i="7"/>
  <c r="K26" i="7"/>
  <c r="K31" i="7"/>
  <c r="K32" i="7"/>
  <c r="K37" i="7"/>
  <c r="K38" i="7"/>
  <c r="K43" i="7"/>
  <c r="K84" i="7"/>
  <c r="K85" i="7"/>
  <c r="K90" i="7"/>
  <c r="K91" i="7"/>
  <c r="K96" i="7"/>
  <c r="K97" i="7"/>
  <c r="K102" i="7"/>
  <c r="F67" i="7"/>
  <c r="D66" i="7"/>
  <c r="D67" i="7"/>
  <c r="D68" i="7"/>
  <c r="D69" i="7"/>
  <c r="D70" i="7"/>
  <c r="D65" i="7"/>
  <c r="C66" i="7"/>
  <c r="I66" i="7"/>
  <c r="C69" i="7"/>
  <c r="C70" i="7"/>
  <c r="J102" i="7"/>
  <c r="H102" i="7"/>
  <c r="D103" i="7"/>
  <c r="B102" i="7"/>
  <c r="B103" i="7"/>
  <c r="D102" i="7"/>
  <c r="H97" i="7"/>
  <c r="J96" i="7"/>
  <c r="J97" i="7"/>
  <c r="H96" i="7"/>
  <c r="D96" i="7"/>
  <c r="B96" i="7"/>
  <c r="B97" i="7"/>
  <c r="D97" i="7"/>
  <c r="H90" i="7"/>
  <c r="J91" i="7"/>
  <c r="H91" i="7"/>
  <c r="J90" i="7"/>
  <c r="B91" i="7"/>
  <c r="B90" i="7"/>
  <c r="D91" i="7"/>
  <c r="D90" i="7"/>
  <c r="J84" i="7"/>
  <c r="H84" i="7"/>
  <c r="J85" i="7"/>
  <c r="H85" i="7"/>
  <c r="B84" i="7"/>
  <c r="D84" i="7"/>
  <c r="B85" i="7"/>
  <c r="D85" i="7"/>
  <c r="I67" i="7"/>
  <c r="I70" i="7"/>
  <c r="C26" i="7"/>
  <c r="C91" i="7"/>
  <c r="C96" i="7"/>
  <c r="I38" i="7"/>
  <c r="I43" i="7"/>
  <c r="C31" i="7"/>
  <c r="I31" i="7"/>
  <c r="I37" i="7"/>
  <c r="I84" i="7"/>
  <c r="I102" i="7"/>
  <c r="C38" i="7"/>
  <c r="C44" i="7"/>
  <c r="C85" i="7"/>
  <c r="I26" i="7"/>
  <c r="I90" i="7"/>
  <c r="C25" i="7"/>
  <c r="C90" i="7"/>
  <c r="C103" i="7"/>
  <c r="I32" i="7"/>
  <c r="I97" i="7"/>
  <c r="C37" i="7"/>
  <c r="C43" i="7"/>
  <c r="C84" i="7"/>
  <c r="I85" i="7"/>
  <c r="I96" i="7"/>
  <c r="C32" i="7"/>
  <c r="C97" i="7"/>
  <c r="C102" i="7"/>
  <c r="I25" i="7"/>
  <c r="I91" i="7"/>
  <c r="J43" i="7"/>
  <c r="H43" i="7"/>
  <c r="B44" i="7"/>
  <c r="D43" i="7"/>
  <c r="D44" i="7"/>
  <c r="B43" i="7"/>
  <c r="J38" i="7"/>
  <c r="H37" i="7"/>
  <c r="H38" i="7"/>
  <c r="J37" i="7"/>
  <c r="D37" i="7"/>
  <c r="B37" i="7"/>
  <c r="D38" i="7"/>
  <c r="B38" i="7"/>
  <c r="J31" i="7"/>
  <c r="J32" i="7"/>
  <c r="H32" i="7"/>
  <c r="H31" i="7"/>
  <c r="D31" i="7"/>
  <c r="B31" i="7"/>
  <c r="D32" i="7"/>
  <c r="J25" i="7"/>
  <c r="B32" i="7"/>
  <c r="H25" i="7"/>
  <c r="J26" i="7"/>
  <c r="H26" i="7"/>
  <c r="D25" i="7"/>
  <c r="B25" i="7"/>
  <c r="D26" i="7"/>
  <c r="B26" i="7"/>
  <c r="I10" i="7"/>
  <c r="I9" i="7"/>
  <c r="I11" i="7"/>
  <c r="I8" i="7"/>
  <c r="I7" i="7"/>
  <c r="I6" i="7"/>
  <c r="E113" i="8"/>
  <c r="D113" i="8"/>
  <c r="C113" i="8"/>
  <c r="B113" i="8"/>
  <c r="K109" i="8"/>
  <c r="J109" i="8"/>
  <c r="I109" i="8"/>
  <c r="H109" i="8"/>
  <c r="E109" i="8"/>
  <c r="D109" i="8"/>
  <c r="C109" i="8"/>
  <c r="B109" i="8"/>
  <c r="E108" i="8"/>
  <c r="D108" i="8"/>
  <c r="C108" i="8"/>
  <c r="B108" i="8"/>
  <c r="K104" i="8"/>
  <c r="J104" i="8"/>
  <c r="I104" i="8"/>
  <c r="H104" i="8"/>
  <c r="E104" i="8"/>
  <c r="D104" i="8"/>
  <c r="C104" i="8"/>
  <c r="B104" i="8"/>
  <c r="K103" i="8"/>
  <c r="J103" i="8"/>
  <c r="I103" i="8"/>
  <c r="H103" i="8"/>
  <c r="E103" i="8"/>
  <c r="D103" i="8"/>
  <c r="C103" i="8"/>
  <c r="B103" i="8"/>
  <c r="E83" i="8"/>
  <c r="D83" i="8"/>
  <c r="C83" i="8"/>
  <c r="B83" i="8"/>
  <c r="E82" i="8"/>
  <c r="D82" i="8"/>
  <c r="C82" i="8"/>
  <c r="B82" i="8"/>
  <c r="K78" i="8"/>
  <c r="J78" i="8"/>
  <c r="I78" i="8"/>
  <c r="H78" i="8"/>
  <c r="E78" i="8"/>
  <c r="D78" i="8"/>
  <c r="C78" i="8"/>
  <c r="B78" i="8"/>
  <c r="K77" i="8"/>
  <c r="J77" i="8"/>
  <c r="I77" i="8"/>
  <c r="H77" i="8"/>
  <c r="E77" i="8"/>
  <c r="D77" i="8"/>
  <c r="C77" i="8"/>
  <c r="B77" i="8"/>
  <c r="E45" i="8"/>
  <c r="D45" i="8"/>
  <c r="C45" i="8"/>
  <c r="B45" i="8"/>
  <c r="E44" i="8"/>
  <c r="D44" i="8"/>
  <c r="C44" i="8"/>
  <c r="B44" i="8"/>
  <c r="E43" i="8"/>
  <c r="D43" i="8"/>
  <c r="C43" i="8"/>
  <c r="B43" i="8"/>
  <c r="K39" i="8"/>
  <c r="J39" i="8"/>
  <c r="I39" i="8"/>
  <c r="H39" i="8"/>
  <c r="E39" i="8"/>
  <c r="D39" i="8"/>
  <c r="C39" i="8"/>
  <c r="B39" i="8"/>
  <c r="K38" i="8"/>
  <c r="J38" i="8"/>
  <c r="I38" i="8"/>
  <c r="H38" i="8"/>
  <c r="E38" i="8"/>
  <c r="D38" i="8"/>
  <c r="C38" i="8"/>
  <c r="B38" i="8"/>
  <c r="K37" i="8"/>
  <c r="J37" i="8"/>
  <c r="I37" i="8"/>
  <c r="H37" i="8"/>
  <c r="E37" i="8"/>
  <c r="D37" i="8"/>
  <c r="C37" i="8"/>
  <c r="B37" i="8"/>
  <c r="K33" i="8"/>
  <c r="J33" i="8"/>
  <c r="I33" i="8"/>
  <c r="H33" i="8"/>
  <c r="E33" i="8"/>
  <c r="D33" i="8"/>
  <c r="C33" i="8"/>
  <c r="B33" i="8"/>
  <c r="K32" i="8"/>
  <c r="J32" i="8"/>
  <c r="I32" i="8"/>
  <c r="H32" i="8"/>
  <c r="E32" i="8"/>
  <c r="D32" i="8"/>
  <c r="C32" i="8"/>
  <c r="B32" i="8"/>
  <c r="K31" i="8"/>
  <c r="J31" i="8"/>
  <c r="I31" i="8"/>
  <c r="H31" i="8"/>
  <c r="E31" i="8"/>
  <c r="D31" i="8"/>
  <c r="C31" i="8"/>
  <c r="E6" i="8"/>
  <c r="B31" i="8"/>
  <c r="K19" i="8"/>
  <c r="I19" i="8"/>
  <c r="K18" i="8"/>
  <c r="I18" i="8"/>
  <c r="K17" i="8"/>
  <c r="I17" i="8"/>
  <c r="E4" i="8"/>
  <c r="E8" i="8"/>
  <c r="I9" i="8"/>
  <c r="I8" i="8"/>
  <c r="I7" i="8"/>
  <c r="F7" i="8"/>
  <c r="I6" i="8"/>
  <c r="I5" i="8"/>
  <c r="I4" i="8"/>
  <c r="C57" i="9"/>
  <c r="C56" i="9"/>
  <c r="C55" i="9"/>
  <c r="C51" i="9"/>
  <c r="C50" i="9"/>
  <c r="C49" i="9"/>
  <c r="C45" i="9"/>
  <c r="C44" i="9"/>
  <c r="C43" i="9"/>
  <c r="C38" i="9"/>
  <c r="C37" i="9"/>
  <c r="C36" i="9"/>
  <c r="C32" i="9"/>
  <c r="C31" i="9"/>
  <c r="C30" i="9"/>
  <c r="C26" i="9"/>
  <c r="C25" i="9"/>
  <c r="C24" i="9"/>
  <c r="I51" i="9"/>
  <c r="I50" i="9"/>
  <c r="I49" i="9"/>
  <c r="I45" i="9"/>
  <c r="I44" i="9"/>
  <c r="I43" i="9"/>
  <c r="I32" i="9"/>
  <c r="I31" i="9"/>
  <c r="I30" i="9"/>
  <c r="I26" i="9"/>
  <c r="I25" i="9"/>
  <c r="I24" i="9"/>
  <c r="D57" i="9"/>
  <c r="D56" i="9"/>
  <c r="D55" i="9"/>
  <c r="B57" i="9"/>
  <c r="B56" i="9"/>
  <c r="B55" i="9"/>
  <c r="J51" i="9"/>
  <c r="J50" i="9"/>
  <c r="J49" i="9"/>
  <c r="H51" i="9"/>
  <c r="H50" i="9"/>
  <c r="H49" i="9"/>
  <c r="D51" i="9"/>
  <c r="D50" i="9"/>
  <c r="D49" i="9"/>
  <c r="B51" i="9"/>
  <c r="B50" i="9"/>
  <c r="B49" i="9"/>
  <c r="J45" i="9"/>
  <c r="J44" i="9"/>
  <c r="J43" i="9"/>
  <c r="H45" i="9"/>
  <c r="H44" i="9"/>
  <c r="H43" i="9"/>
  <c r="D45" i="9"/>
  <c r="D43" i="9"/>
  <c r="B45" i="9"/>
  <c r="B44" i="9"/>
  <c r="B43" i="9"/>
  <c r="D44" i="9"/>
  <c r="D38" i="9"/>
  <c r="D37" i="9"/>
  <c r="D36" i="9"/>
  <c r="B38" i="9"/>
  <c r="B37" i="9"/>
  <c r="B36" i="9"/>
  <c r="J32" i="9"/>
  <c r="J31" i="9"/>
  <c r="J30" i="9"/>
  <c r="H32" i="9"/>
  <c r="H31" i="9"/>
  <c r="H30" i="9"/>
  <c r="D32" i="9"/>
  <c r="D31" i="9"/>
  <c r="D30" i="9"/>
  <c r="B32" i="9"/>
  <c r="B31" i="9"/>
  <c r="B30" i="9"/>
  <c r="J26" i="9"/>
  <c r="J25" i="9"/>
  <c r="J24" i="9"/>
  <c r="H26" i="9"/>
  <c r="H25" i="9"/>
  <c r="H24" i="9"/>
  <c r="D26" i="9"/>
  <c r="D25" i="9"/>
  <c r="D24" i="9"/>
  <c r="B26" i="9"/>
  <c r="B25" i="9"/>
  <c r="B24" i="9"/>
  <c r="I16" i="9"/>
  <c r="I15" i="9"/>
  <c r="I14" i="9"/>
  <c r="I13" i="9"/>
  <c r="I12" i="9"/>
  <c r="I11" i="9"/>
  <c r="I6" i="9"/>
  <c r="E57" i="9"/>
  <c r="E56" i="9"/>
  <c r="E55" i="9"/>
  <c r="E51" i="9"/>
  <c r="E50" i="9"/>
  <c r="E49" i="9"/>
  <c r="E45" i="9"/>
  <c r="E44" i="9"/>
  <c r="E43" i="9"/>
  <c r="E38" i="9"/>
  <c r="E37" i="9"/>
  <c r="E36" i="9"/>
  <c r="E32" i="9"/>
  <c r="E31" i="9"/>
  <c r="E30" i="9"/>
  <c r="E26" i="9"/>
  <c r="E25" i="9"/>
  <c r="E24" i="9"/>
  <c r="K24" i="9"/>
  <c r="K25" i="9"/>
  <c r="K26" i="9"/>
  <c r="K30" i="9"/>
  <c r="K31" i="9"/>
  <c r="K32" i="9"/>
  <c r="K43" i="9"/>
  <c r="K44" i="9"/>
  <c r="K45" i="9"/>
  <c r="K49" i="9"/>
  <c r="K50" i="9"/>
  <c r="K51" i="9"/>
  <c r="F8" i="9"/>
  <c r="I9" i="9"/>
  <c r="I8" i="9"/>
  <c r="I7" i="9"/>
  <c r="I5" i="9"/>
  <c r="I4" i="9"/>
  <c r="B58" i="11"/>
  <c r="D58" i="11"/>
  <c r="H52" i="11"/>
  <c r="J52" i="11"/>
  <c r="J51" i="11"/>
  <c r="H51" i="11"/>
  <c r="E58" i="11"/>
  <c r="C58" i="11"/>
  <c r="K52" i="11"/>
  <c r="K51" i="11"/>
  <c r="I52" i="11"/>
  <c r="I51" i="11"/>
  <c r="D52" i="11"/>
  <c r="D51" i="11"/>
  <c r="B52" i="11"/>
  <c r="B51" i="11"/>
  <c r="E52" i="11"/>
  <c r="E51" i="11"/>
  <c r="C52" i="11"/>
  <c r="C51" i="11"/>
  <c r="J45" i="11"/>
  <c r="H44" i="11"/>
  <c r="H45" i="11"/>
  <c r="J44" i="11"/>
  <c r="K45" i="11"/>
  <c r="K44" i="11"/>
  <c r="I45" i="11"/>
  <c r="I44" i="11"/>
  <c r="B44" i="11"/>
  <c r="B45" i="11"/>
  <c r="D45" i="11"/>
  <c r="D44" i="11"/>
  <c r="E45" i="11"/>
  <c r="E44" i="11"/>
  <c r="C45" i="11"/>
  <c r="C44" i="11"/>
  <c r="J37" i="11"/>
  <c r="J38" i="11"/>
  <c r="H38" i="11"/>
  <c r="H37" i="11"/>
  <c r="K38" i="11"/>
  <c r="K37" i="11"/>
  <c r="I38" i="11"/>
  <c r="I37" i="11"/>
  <c r="B38" i="11"/>
  <c r="D37" i="11"/>
  <c r="B37" i="11"/>
  <c r="D38" i="11"/>
  <c r="E38" i="11"/>
  <c r="E37" i="11"/>
  <c r="C38" i="11"/>
  <c r="C37" i="11"/>
  <c r="H31" i="11"/>
  <c r="H30" i="11"/>
  <c r="J31" i="11"/>
  <c r="J30" i="11"/>
  <c r="K31" i="11"/>
  <c r="K30" i="11"/>
  <c r="I31" i="11"/>
  <c r="I30" i="11"/>
  <c r="D30" i="11"/>
  <c r="B30" i="11"/>
  <c r="D31" i="11"/>
  <c r="B31" i="11"/>
  <c r="E31" i="11"/>
  <c r="E30" i="11"/>
  <c r="C31" i="11"/>
  <c r="C30" i="11"/>
  <c r="J24" i="11"/>
  <c r="J23" i="11"/>
  <c r="H24" i="11"/>
  <c r="H23" i="11"/>
  <c r="D24" i="11"/>
  <c r="D23" i="11"/>
  <c r="B24" i="11"/>
  <c r="B23" i="11"/>
  <c r="K24" i="11"/>
  <c r="I24" i="11"/>
  <c r="K23" i="11"/>
  <c r="I23" i="11"/>
  <c r="E24" i="11"/>
  <c r="E23" i="11"/>
  <c r="F10" i="11"/>
  <c r="C24" i="11"/>
  <c r="C23" i="11"/>
  <c r="K17" i="11"/>
  <c r="K16" i="11"/>
  <c r="I16" i="11"/>
  <c r="I15" i="11"/>
  <c r="K15" i="11"/>
  <c r="K14" i="11"/>
  <c r="I14" i="11"/>
  <c r="I10" i="11"/>
  <c r="I9" i="11"/>
  <c r="I8" i="11"/>
  <c r="I7" i="11"/>
  <c r="I6" i="11"/>
  <c r="I5" i="11"/>
  <c r="I4" i="11"/>
  <c r="E95" i="10"/>
  <c r="D95" i="10"/>
  <c r="C95" i="10"/>
  <c r="B95" i="10"/>
  <c r="E94" i="10"/>
  <c r="D94" i="10"/>
  <c r="C94" i="10"/>
  <c r="B94" i="10"/>
  <c r="K90" i="10"/>
  <c r="J90" i="10"/>
  <c r="I90" i="10"/>
  <c r="H90" i="10"/>
  <c r="E90" i="10"/>
  <c r="D90" i="10"/>
  <c r="C90" i="10"/>
  <c r="B90" i="10"/>
  <c r="K89" i="10"/>
  <c r="J89" i="10"/>
  <c r="I89" i="10"/>
  <c r="H89" i="10"/>
  <c r="E89" i="10"/>
  <c r="D89" i="10"/>
  <c r="C89" i="10"/>
  <c r="B89" i="10"/>
  <c r="E77" i="10"/>
  <c r="D77" i="10"/>
  <c r="C77" i="10"/>
  <c r="B77" i="10"/>
  <c r="E76" i="10"/>
  <c r="D76" i="10"/>
  <c r="C76" i="10"/>
  <c r="B76" i="10"/>
  <c r="K72" i="10"/>
  <c r="J72" i="10"/>
  <c r="I72" i="10"/>
  <c r="H72" i="10"/>
  <c r="E72" i="10"/>
  <c r="D72" i="10"/>
  <c r="C72" i="10"/>
  <c r="B72" i="10"/>
  <c r="K71" i="10"/>
  <c r="J71" i="10"/>
  <c r="I71" i="10"/>
  <c r="H71" i="10"/>
  <c r="E71" i="10"/>
  <c r="D71" i="10"/>
  <c r="C71" i="10"/>
  <c r="B71" i="10"/>
  <c r="B39" i="10"/>
  <c r="D39" i="10"/>
  <c r="D38" i="10"/>
  <c r="B38" i="10"/>
  <c r="E39" i="10"/>
  <c r="E38" i="10"/>
  <c r="C39" i="10"/>
  <c r="C38" i="10"/>
  <c r="J33" i="10"/>
  <c r="H33" i="10"/>
  <c r="J32" i="10"/>
  <c r="H32" i="10"/>
  <c r="J31" i="10"/>
  <c r="H31" i="10"/>
  <c r="K33" i="10"/>
  <c r="K32" i="10"/>
  <c r="I33" i="10"/>
  <c r="I32" i="10"/>
  <c r="K31" i="10"/>
  <c r="I31" i="10"/>
  <c r="D24" i="10"/>
  <c r="B24" i="10"/>
  <c r="D26" i="10"/>
  <c r="B26" i="10"/>
  <c r="D25" i="10"/>
  <c r="B25" i="10"/>
  <c r="E26" i="10"/>
  <c r="C26" i="10"/>
  <c r="E25" i="10"/>
  <c r="C25" i="10"/>
  <c r="E24" i="10"/>
  <c r="C24" i="10"/>
  <c r="D40" i="10"/>
  <c r="B40" i="10"/>
  <c r="E40" i="10"/>
  <c r="C40" i="10"/>
  <c r="D33" i="10"/>
  <c r="B33" i="10"/>
  <c r="D32" i="10"/>
  <c r="B32" i="10"/>
  <c r="D31" i="10"/>
  <c r="B31" i="10"/>
  <c r="E33" i="10"/>
  <c r="E32" i="10"/>
  <c r="E31" i="10"/>
  <c r="C33" i="10"/>
  <c r="C32" i="10"/>
  <c r="C31" i="10"/>
  <c r="J26" i="10"/>
  <c r="H26" i="10"/>
  <c r="J25" i="10"/>
  <c r="H25" i="10"/>
  <c r="J24" i="10"/>
  <c r="H24" i="10"/>
  <c r="K26" i="10"/>
  <c r="K25" i="10"/>
  <c r="K24" i="10"/>
  <c r="I26" i="10"/>
  <c r="I25" i="10"/>
  <c r="I24" i="10"/>
  <c r="H18" i="10"/>
  <c r="J19" i="10"/>
  <c r="H17" i="10"/>
  <c r="J17" i="10"/>
  <c r="J18" i="10"/>
  <c r="H19" i="10"/>
  <c r="K19" i="10"/>
  <c r="K18" i="10"/>
  <c r="K17" i="10"/>
  <c r="I19" i="10"/>
  <c r="I18" i="10"/>
  <c r="I17" i="10"/>
  <c r="D19" i="10"/>
  <c r="B19" i="10"/>
  <c r="D18" i="10"/>
  <c r="B18" i="10"/>
  <c r="D17" i="10"/>
  <c r="B17" i="10"/>
  <c r="E19" i="10"/>
  <c r="E18" i="10"/>
  <c r="E17" i="10"/>
  <c r="C19" i="10"/>
  <c r="C18" i="10"/>
  <c r="E10" i="10" s="1"/>
  <c r="C17" i="10"/>
  <c r="K41" i="10"/>
  <c r="K40" i="10"/>
  <c r="I40" i="10"/>
  <c r="I39" i="10"/>
  <c r="K39" i="10"/>
  <c r="K38" i="10"/>
  <c r="I38" i="10"/>
  <c r="I10" i="10"/>
  <c r="I9" i="10"/>
  <c r="I8" i="10"/>
  <c r="I7" i="10"/>
  <c r="I6" i="10"/>
  <c r="I5" i="10"/>
  <c r="I4" i="10"/>
  <c r="D70" i="259"/>
  <c r="D64" i="259"/>
  <c r="D65" i="259"/>
  <c r="D66" i="259"/>
  <c r="D67" i="259"/>
  <c r="D68" i="259"/>
  <c r="D69" i="259"/>
  <c r="D63" i="259"/>
  <c r="C64" i="259"/>
  <c r="E87" i="259"/>
  <c r="C65" i="259"/>
  <c r="C66" i="259"/>
  <c r="C67" i="259"/>
  <c r="C113" i="259"/>
  <c r="C68" i="259"/>
  <c r="C69" i="259"/>
  <c r="C115" i="259"/>
  <c r="C70" i="259"/>
  <c r="I94" i="259" s="1"/>
  <c r="C63" i="259"/>
  <c r="E26" i="259"/>
  <c r="K26" i="259"/>
  <c r="K41" i="259"/>
  <c r="E33" i="259"/>
  <c r="E55" i="259"/>
  <c r="K54" i="259"/>
  <c r="E35" i="259"/>
  <c r="E42" i="259"/>
  <c r="K27" i="259"/>
  <c r="E49" i="259"/>
  <c r="K33" i="259"/>
  <c r="K42" i="259"/>
  <c r="E40" i="259"/>
  <c r="E54" i="259"/>
  <c r="K28" i="259"/>
  <c r="K40" i="259"/>
  <c r="E27" i="259"/>
  <c r="E41" i="259"/>
  <c r="E48" i="259"/>
  <c r="K47" i="259"/>
  <c r="E28" i="259"/>
  <c r="E56" i="259"/>
  <c r="K34" i="259"/>
  <c r="K49" i="259"/>
  <c r="E34" i="259"/>
  <c r="E47" i="259"/>
  <c r="K35" i="259"/>
  <c r="K48" i="259"/>
  <c r="C48" i="259"/>
  <c r="C55" i="259"/>
  <c r="I35" i="259"/>
  <c r="I49" i="259"/>
  <c r="C28" i="259"/>
  <c r="C47" i="259"/>
  <c r="I27" i="259"/>
  <c r="I40" i="259"/>
  <c r="C27" i="259"/>
  <c r="C54" i="259"/>
  <c r="I41" i="259"/>
  <c r="I48" i="259"/>
  <c r="C34" i="259"/>
  <c r="C42" i="259"/>
  <c r="I26" i="259"/>
  <c r="I54" i="259"/>
  <c r="C26" i="259"/>
  <c r="C33" i="259"/>
  <c r="C35" i="259"/>
  <c r="C40" i="259"/>
  <c r="C41" i="259"/>
  <c r="C49" i="259"/>
  <c r="C56" i="259"/>
  <c r="I28" i="259"/>
  <c r="I33" i="259"/>
  <c r="I34" i="259"/>
  <c r="I42" i="259"/>
  <c r="I47" i="259"/>
  <c r="H54" i="259"/>
  <c r="J54" i="259"/>
  <c r="D55" i="259"/>
  <c r="D56" i="259"/>
  <c r="B56" i="259"/>
  <c r="B55" i="259"/>
  <c r="D54" i="259"/>
  <c r="B54" i="259"/>
  <c r="H48" i="259"/>
  <c r="H47" i="259"/>
  <c r="J49" i="259"/>
  <c r="H49" i="259"/>
  <c r="J48" i="259"/>
  <c r="J47" i="259"/>
  <c r="B49" i="259"/>
  <c r="D47" i="259"/>
  <c r="D49" i="259"/>
  <c r="D48" i="259"/>
  <c r="B48" i="259"/>
  <c r="B47" i="259"/>
  <c r="J41" i="259"/>
  <c r="H40" i="259"/>
  <c r="J42" i="259"/>
  <c r="H42" i="259"/>
  <c r="H41" i="259"/>
  <c r="J40" i="259"/>
  <c r="D42" i="259"/>
  <c r="B42" i="259"/>
  <c r="D41" i="259"/>
  <c r="B41" i="259"/>
  <c r="D40" i="259"/>
  <c r="B40" i="259"/>
  <c r="H35" i="259"/>
  <c r="H33" i="259"/>
  <c r="J35" i="259"/>
  <c r="J34" i="259"/>
  <c r="H34" i="259"/>
  <c r="J33" i="259"/>
  <c r="B35" i="259"/>
  <c r="B33" i="259"/>
  <c r="D34" i="259"/>
  <c r="D35" i="259"/>
  <c r="D33" i="259"/>
  <c r="B34" i="259"/>
  <c r="H28" i="259"/>
  <c r="H26" i="259"/>
  <c r="J28" i="259"/>
  <c r="J27" i="259"/>
  <c r="H27" i="259"/>
  <c r="J26" i="259"/>
  <c r="D28" i="259"/>
  <c r="B28" i="259"/>
  <c r="D27" i="259"/>
  <c r="B27" i="259"/>
  <c r="D26" i="259"/>
  <c r="B26" i="259"/>
  <c r="K19" i="259"/>
  <c r="I19" i="259"/>
  <c r="K18" i="259"/>
  <c r="I18" i="259"/>
  <c r="K17" i="259"/>
  <c r="I17" i="259"/>
  <c r="K16" i="259"/>
  <c r="I16" i="259"/>
  <c r="C101" i="259"/>
  <c r="I86" i="259"/>
  <c r="I93" i="259"/>
  <c r="I92" i="259"/>
  <c r="I108" i="259"/>
  <c r="E86" i="259"/>
  <c r="E94" i="259"/>
  <c r="E93" i="259"/>
  <c r="E99" i="259"/>
  <c r="E113" i="259"/>
  <c r="K86" i="259"/>
  <c r="K107" i="259"/>
  <c r="I10" i="259"/>
  <c r="D115" i="259"/>
  <c r="B115" i="259"/>
  <c r="D114" i="259"/>
  <c r="B114" i="259"/>
  <c r="J113" i="259"/>
  <c r="H113" i="259"/>
  <c r="D113" i="259"/>
  <c r="B113" i="259"/>
  <c r="J108" i="259"/>
  <c r="H108" i="259"/>
  <c r="D108" i="259"/>
  <c r="B108" i="259"/>
  <c r="J107" i="259"/>
  <c r="H107" i="259"/>
  <c r="D107" i="259"/>
  <c r="B107" i="259"/>
  <c r="J106" i="259"/>
  <c r="H106" i="259"/>
  <c r="D106" i="259"/>
  <c r="B106" i="259"/>
  <c r="J101" i="259"/>
  <c r="H101" i="259"/>
  <c r="D101" i="259"/>
  <c r="B101" i="259"/>
  <c r="J100" i="259"/>
  <c r="H100" i="259"/>
  <c r="D100" i="259"/>
  <c r="B100" i="259"/>
  <c r="J99" i="259"/>
  <c r="H99" i="259"/>
  <c r="D99" i="259"/>
  <c r="B99" i="259"/>
  <c r="J94" i="259"/>
  <c r="H94" i="259"/>
  <c r="D94" i="259"/>
  <c r="B94" i="259"/>
  <c r="J93" i="259"/>
  <c r="H93" i="259"/>
  <c r="D93" i="259"/>
  <c r="B93" i="259"/>
  <c r="J92" i="259"/>
  <c r="H92" i="259"/>
  <c r="D92" i="259"/>
  <c r="B92" i="259"/>
  <c r="J87" i="259"/>
  <c r="H87" i="259"/>
  <c r="D87" i="259"/>
  <c r="B87" i="259"/>
  <c r="J86" i="259"/>
  <c r="H86" i="259"/>
  <c r="D86" i="259"/>
  <c r="B86" i="259"/>
  <c r="J85" i="259"/>
  <c r="H85" i="259"/>
  <c r="D85" i="259"/>
  <c r="B85" i="259"/>
  <c r="I69" i="259"/>
  <c r="B17" i="260"/>
  <c r="J17" i="260" s="1"/>
  <c r="B18" i="260"/>
  <c r="C19" i="260"/>
  <c r="B19" i="260"/>
  <c r="B20" i="260"/>
  <c r="N19" i="260"/>
  <c r="C20" i="260"/>
  <c r="B21" i="260"/>
  <c r="C21" i="260"/>
  <c r="O21" i="260" s="1"/>
  <c r="D21" i="260"/>
  <c r="B22" i="260"/>
  <c r="C22" i="260"/>
  <c r="D22" i="260"/>
  <c r="P21" i="260"/>
  <c r="B23" i="260"/>
  <c r="C23" i="260"/>
  <c r="D23" i="260"/>
  <c r="E23" i="260"/>
  <c r="E24" i="260"/>
  <c r="Q23" i="260" s="1"/>
  <c r="B24" i="260"/>
  <c r="C24" i="260"/>
  <c r="O23" i="260" s="1"/>
  <c r="D24" i="260"/>
  <c r="P23" i="260" s="1"/>
  <c r="B25" i="260"/>
  <c r="C25" i="260"/>
  <c r="D25" i="260"/>
  <c r="E25" i="260"/>
  <c r="F25" i="260"/>
  <c r="R25" i="260" s="1"/>
  <c r="B26" i="260"/>
  <c r="C26" i="260"/>
  <c r="O25" i="260" s="1"/>
  <c r="D26" i="260"/>
  <c r="P25" i="260"/>
  <c r="E26" i="260"/>
  <c r="F26" i="260"/>
  <c r="B27" i="260"/>
  <c r="N27" i="260" s="1"/>
  <c r="C27" i="260"/>
  <c r="D27" i="260"/>
  <c r="E27" i="260"/>
  <c r="F27" i="260"/>
  <c r="G27" i="260"/>
  <c r="B28" i="260"/>
  <c r="C28" i="260"/>
  <c r="O27" i="260" s="1"/>
  <c r="D28" i="260"/>
  <c r="P27" i="260"/>
  <c r="E28" i="260"/>
  <c r="Q27" i="260" s="1"/>
  <c r="F28" i="260"/>
  <c r="G28" i="260"/>
  <c r="S27" i="260" s="1"/>
  <c r="B29" i="260"/>
  <c r="C29" i="260"/>
  <c r="D29" i="260"/>
  <c r="E29" i="260"/>
  <c r="Q29" i="260" s="1"/>
  <c r="F29" i="260"/>
  <c r="G29" i="260"/>
  <c r="H29" i="260"/>
  <c r="B30" i="260"/>
  <c r="C30" i="260"/>
  <c r="O29" i="260"/>
  <c r="D30" i="260"/>
  <c r="P29" i="260"/>
  <c r="E30" i="260"/>
  <c r="F30" i="260"/>
  <c r="R29" i="260" s="1"/>
  <c r="G30" i="260"/>
  <c r="S29" i="260"/>
  <c r="H30" i="260"/>
  <c r="T29" i="260" s="1"/>
  <c r="A4" i="260"/>
  <c r="A5" i="260"/>
  <c r="A6" i="260"/>
  <c r="A7" i="260"/>
  <c r="A8" i="260"/>
  <c r="A9" i="260"/>
  <c r="M27" i="260" s="1"/>
  <c r="A10" i="260"/>
  <c r="M29" i="260" s="1"/>
  <c r="A3" i="260"/>
  <c r="A29" i="260"/>
  <c r="U27" i="260"/>
  <c r="Q25" i="260"/>
  <c r="T25" i="260"/>
  <c r="U25" i="260"/>
  <c r="M25" i="260"/>
  <c r="A25" i="260"/>
  <c r="S23" i="260"/>
  <c r="T23" i="260"/>
  <c r="U23" i="260"/>
  <c r="R21" i="260"/>
  <c r="S21" i="260"/>
  <c r="T21" i="260"/>
  <c r="U21" i="260"/>
  <c r="Q19" i="260"/>
  <c r="R19" i="260"/>
  <c r="S19" i="260"/>
  <c r="T19" i="260"/>
  <c r="U19" i="260"/>
  <c r="A19" i="260"/>
  <c r="P17" i="260"/>
  <c r="Q17" i="260"/>
  <c r="R17" i="260"/>
  <c r="S17" i="260"/>
  <c r="T17" i="260"/>
  <c r="U17" i="260"/>
  <c r="J16" i="260"/>
  <c r="L15" i="260" s="1"/>
  <c r="N15" i="260"/>
  <c r="O15" i="260"/>
  <c r="P15" i="260"/>
  <c r="Q15" i="260"/>
  <c r="R15" i="260"/>
  <c r="S15" i="260"/>
  <c r="T15" i="260"/>
  <c r="U15" i="260"/>
  <c r="J15" i="260"/>
  <c r="U14" i="260"/>
  <c r="T14" i="260"/>
  <c r="S14" i="260"/>
  <c r="O14" i="260"/>
  <c r="I14" i="260"/>
  <c r="H14" i="260"/>
  <c r="G14" i="260"/>
  <c r="T6" i="260"/>
  <c r="S6" i="260"/>
  <c r="R6" i="260"/>
  <c r="Q6" i="260"/>
  <c r="I6" i="260"/>
  <c r="H6" i="260"/>
  <c r="G6" i="260"/>
  <c r="F6" i="260"/>
  <c r="J59" i="12"/>
  <c r="H59" i="12"/>
  <c r="J58" i="12"/>
  <c r="H58" i="12"/>
  <c r="B59" i="12"/>
  <c r="D59" i="12"/>
  <c r="D58" i="12"/>
  <c r="B58" i="12"/>
  <c r="J53" i="12"/>
  <c r="H53" i="12"/>
  <c r="J52" i="12"/>
  <c r="H52" i="12"/>
  <c r="D52" i="12"/>
  <c r="D53" i="12"/>
  <c r="B53" i="12"/>
  <c r="B52" i="12"/>
  <c r="K59" i="12"/>
  <c r="K58" i="12"/>
  <c r="I59" i="12"/>
  <c r="I58" i="12"/>
  <c r="E59" i="12"/>
  <c r="E58" i="12"/>
  <c r="C59" i="12"/>
  <c r="C58" i="12"/>
  <c r="K53" i="12"/>
  <c r="K52" i="12"/>
  <c r="I53" i="12"/>
  <c r="I52" i="12"/>
  <c r="E53" i="12"/>
  <c r="E52" i="12"/>
  <c r="C53" i="12"/>
  <c r="C52" i="12"/>
  <c r="J47" i="12"/>
  <c r="H47" i="12"/>
  <c r="J46" i="12"/>
  <c r="H46" i="12"/>
  <c r="K47" i="12"/>
  <c r="K46" i="12"/>
  <c r="I47" i="12"/>
  <c r="I46" i="12"/>
  <c r="D46" i="12"/>
  <c r="D47" i="12"/>
  <c r="B46" i="12"/>
  <c r="B47" i="12"/>
  <c r="J42" i="12"/>
  <c r="H42" i="12"/>
  <c r="J41" i="12"/>
  <c r="H41" i="12"/>
  <c r="E47" i="12"/>
  <c r="E46" i="12"/>
  <c r="C47" i="12"/>
  <c r="C46" i="12"/>
  <c r="K42" i="12"/>
  <c r="K41" i="12"/>
  <c r="I42" i="12"/>
  <c r="I41" i="12"/>
  <c r="D42" i="12"/>
  <c r="D41" i="12"/>
  <c r="B41" i="12"/>
  <c r="B42" i="12"/>
  <c r="E42" i="12"/>
  <c r="E41" i="12"/>
  <c r="E26" i="12"/>
  <c r="E27" i="12"/>
  <c r="E31" i="12"/>
  <c r="E32" i="12"/>
  <c r="E36" i="12"/>
  <c r="E37" i="12"/>
  <c r="K26" i="12"/>
  <c r="K27" i="12"/>
  <c r="K31" i="12"/>
  <c r="K32" i="12"/>
  <c r="K36" i="12"/>
  <c r="K37" i="12"/>
  <c r="C42" i="12"/>
  <c r="C41" i="12"/>
  <c r="J37" i="12"/>
  <c r="H37" i="12"/>
  <c r="J36" i="12"/>
  <c r="H36" i="12"/>
  <c r="I37" i="12"/>
  <c r="I36" i="12"/>
  <c r="D37" i="12"/>
  <c r="B36" i="12"/>
  <c r="B37" i="12"/>
  <c r="D36" i="12"/>
  <c r="E35" i="12"/>
  <c r="C37" i="12"/>
  <c r="C36" i="12"/>
  <c r="J31" i="12"/>
  <c r="H31" i="12"/>
  <c r="J32" i="12"/>
  <c r="H32" i="12"/>
  <c r="I32" i="12"/>
  <c r="I31" i="12"/>
  <c r="D32" i="12"/>
  <c r="B32" i="12"/>
  <c r="D31" i="12"/>
  <c r="B31" i="12"/>
  <c r="C32" i="12"/>
  <c r="C31" i="12"/>
  <c r="H27" i="12"/>
  <c r="H26" i="12"/>
  <c r="J27" i="12"/>
  <c r="J26" i="12"/>
  <c r="I27" i="12"/>
  <c r="I26" i="12"/>
  <c r="D27" i="12"/>
  <c r="B27" i="12"/>
  <c r="D26" i="12"/>
  <c r="B26" i="12"/>
  <c r="C27" i="12"/>
  <c r="C26" i="12"/>
  <c r="I19" i="12"/>
  <c r="K19" i="12"/>
  <c r="K18" i="12"/>
  <c r="I18" i="12"/>
  <c r="I17" i="12"/>
  <c r="K17" i="12"/>
  <c r="K16" i="12"/>
  <c r="I16" i="12"/>
  <c r="I6" i="12"/>
  <c r="I11" i="12"/>
  <c r="I10" i="12"/>
  <c r="I9" i="12"/>
  <c r="I8" i="12"/>
  <c r="I7" i="12"/>
  <c r="I5" i="12"/>
  <c r="I4" i="12"/>
  <c r="D54" i="15"/>
  <c r="B54" i="15"/>
  <c r="J49" i="15"/>
  <c r="H49" i="15"/>
  <c r="B55" i="15"/>
  <c r="D55" i="15"/>
  <c r="J50" i="15"/>
  <c r="H50" i="15"/>
  <c r="C19" i="15"/>
  <c r="C24" i="15"/>
  <c r="I20" i="15"/>
  <c r="C36" i="15"/>
  <c r="C35" i="15"/>
  <c r="I31" i="15"/>
  <c r="C31" i="15"/>
  <c r="C30" i="15"/>
  <c r="C25" i="15"/>
  <c r="C20" i="15"/>
  <c r="I30" i="15"/>
  <c r="I19" i="15"/>
  <c r="E55" i="15"/>
  <c r="C55" i="15"/>
  <c r="E54" i="15"/>
  <c r="C54" i="15"/>
  <c r="K50" i="15"/>
  <c r="I50" i="15"/>
  <c r="K49" i="15"/>
  <c r="I49" i="15"/>
  <c r="E50" i="15"/>
  <c r="C50" i="15"/>
  <c r="E49" i="15"/>
  <c r="C49" i="15"/>
  <c r="B49" i="15"/>
  <c r="D49" i="15"/>
  <c r="B50" i="15"/>
  <c r="D50" i="15"/>
  <c r="D36" i="15"/>
  <c r="B36" i="15"/>
  <c r="D35" i="15"/>
  <c r="B35" i="15"/>
  <c r="J31" i="15"/>
  <c r="H31" i="15"/>
  <c r="J30" i="15"/>
  <c r="H30" i="15"/>
  <c r="D31" i="15"/>
  <c r="B31" i="15"/>
  <c r="D30" i="15"/>
  <c r="B30" i="15"/>
  <c r="D25" i="15"/>
  <c r="D24" i="15"/>
  <c r="B24" i="15"/>
  <c r="B25" i="15"/>
  <c r="J20" i="15"/>
  <c r="H20" i="15"/>
  <c r="J19" i="15"/>
  <c r="H19" i="15"/>
  <c r="D19" i="15"/>
  <c r="B20" i="15"/>
  <c r="D20" i="15"/>
  <c r="B19" i="15"/>
  <c r="E36" i="15"/>
  <c r="E35" i="15"/>
  <c r="E31" i="15"/>
  <c r="E30" i="15"/>
  <c r="E25" i="15"/>
  <c r="E24" i="15"/>
  <c r="E20" i="15"/>
  <c r="E19" i="15"/>
  <c r="K19" i="15"/>
  <c r="K20" i="15"/>
  <c r="K30" i="15"/>
  <c r="K31" i="15"/>
  <c r="F11" i="15"/>
  <c r="I12" i="15"/>
  <c r="I11" i="15"/>
  <c r="I10" i="15"/>
  <c r="I9" i="15"/>
  <c r="I7" i="15"/>
  <c r="I6" i="15"/>
  <c r="I5" i="15"/>
  <c r="I4" i="15"/>
  <c r="J54" i="13"/>
  <c r="H54" i="13"/>
  <c r="B55" i="13"/>
  <c r="D56" i="13"/>
  <c r="B56" i="13"/>
  <c r="D55" i="13"/>
  <c r="D54" i="13"/>
  <c r="B54" i="13"/>
  <c r="J48" i="13"/>
  <c r="J47" i="13"/>
  <c r="J49" i="13"/>
  <c r="H49" i="13"/>
  <c r="H47" i="13"/>
  <c r="H48" i="13"/>
  <c r="D49" i="13"/>
  <c r="B47" i="13"/>
  <c r="B49" i="13"/>
  <c r="B48" i="13"/>
  <c r="D48" i="13"/>
  <c r="D47" i="13"/>
  <c r="E49" i="13"/>
  <c r="C49" i="13"/>
  <c r="E48" i="13"/>
  <c r="C48" i="13"/>
  <c r="E47" i="13"/>
  <c r="C47" i="13"/>
  <c r="H41" i="13"/>
  <c r="J40" i="13"/>
  <c r="J41" i="13"/>
  <c r="H40" i="13"/>
  <c r="K41" i="13"/>
  <c r="I41" i="13"/>
  <c r="K40" i="13"/>
  <c r="I40" i="13"/>
  <c r="J42" i="13"/>
  <c r="H42" i="13"/>
  <c r="B42" i="13"/>
  <c r="D42" i="13"/>
  <c r="D41" i="13"/>
  <c r="B41" i="13"/>
  <c r="D40" i="13"/>
  <c r="B40" i="13"/>
  <c r="J35" i="13"/>
  <c r="J33" i="13"/>
  <c r="H35" i="13"/>
  <c r="J34" i="13"/>
  <c r="H34" i="13"/>
  <c r="H33" i="13"/>
  <c r="D35" i="13"/>
  <c r="D33" i="13"/>
  <c r="B35" i="13"/>
  <c r="D34" i="13"/>
  <c r="B34" i="13"/>
  <c r="B33" i="13"/>
  <c r="J28" i="13"/>
  <c r="J26" i="13"/>
  <c r="H28" i="13"/>
  <c r="J27" i="13"/>
  <c r="H27" i="13"/>
  <c r="H26" i="13"/>
  <c r="D28" i="13"/>
  <c r="B28" i="13"/>
  <c r="D27" i="13"/>
  <c r="B27" i="13"/>
  <c r="D26" i="13"/>
  <c r="B26" i="13"/>
  <c r="K54" i="13"/>
  <c r="I54" i="13"/>
  <c r="E56" i="13"/>
  <c r="E55" i="13"/>
  <c r="E54" i="13"/>
  <c r="C56" i="13"/>
  <c r="C55" i="13"/>
  <c r="C54" i="13"/>
  <c r="K49" i="13"/>
  <c r="K48" i="13"/>
  <c r="K47" i="13"/>
  <c r="I49" i="13"/>
  <c r="I48" i="13"/>
  <c r="I47" i="13"/>
  <c r="K42" i="13"/>
  <c r="I42" i="13"/>
  <c r="E42" i="13"/>
  <c r="E41" i="13"/>
  <c r="E40" i="13"/>
  <c r="C42" i="13"/>
  <c r="C41" i="13"/>
  <c r="C40" i="13"/>
  <c r="C28" i="13"/>
  <c r="C27" i="13"/>
  <c r="C26" i="13"/>
  <c r="C35" i="13"/>
  <c r="C34" i="13"/>
  <c r="C33" i="13"/>
  <c r="I28" i="13"/>
  <c r="I27" i="13"/>
  <c r="I26" i="13"/>
  <c r="I35" i="13"/>
  <c r="I34" i="13"/>
  <c r="I33" i="13"/>
  <c r="K35" i="13"/>
  <c r="K34" i="13"/>
  <c r="K33" i="13"/>
  <c r="E35" i="13"/>
  <c r="E34" i="13"/>
  <c r="E33" i="13"/>
  <c r="E28" i="13"/>
  <c r="K27" i="13"/>
  <c r="E27" i="13"/>
  <c r="K26" i="13"/>
  <c r="E26" i="13"/>
  <c r="K28" i="13"/>
  <c r="I19" i="13"/>
  <c r="K19" i="13"/>
  <c r="K18" i="13"/>
  <c r="I18" i="13"/>
  <c r="I17" i="13"/>
  <c r="K17" i="13"/>
  <c r="K16" i="13"/>
  <c r="I16" i="13"/>
  <c r="I11" i="13"/>
  <c r="I10" i="13"/>
  <c r="I9" i="13"/>
  <c r="I8" i="13"/>
  <c r="I7" i="13"/>
  <c r="I6" i="13"/>
  <c r="I5" i="13"/>
  <c r="I4" i="13"/>
  <c r="D54" i="274"/>
  <c r="H48" i="274"/>
  <c r="B47" i="274"/>
  <c r="H40" i="274"/>
  <c r="B40" i="274"/>
  <c r="J33" i="274"/>
  <c r="B33" i="274"/>
  <c r="J28" i="274"/>
  <c r="D28" i="274"/>
  <c r="B54" i="274"/>
  <c r="J48" i="274"/>
  <c r="D47" i="274"/>
  <c r="J40" i="274"/>
  <c r="D40" i="274"/>
  <c r="H33" i="274"/>
  <c r="D33" i="274"/>
  <c r="H28" i="274"/>
  <c r="B28" i="274"/>
  <c r="H54" i="274"/>
  <c r="B55" i="274"/>
  <c r="H47" i="274"/>
  <c r="D49" i="274"/>
  <c r="H42" i="274"/>
  <c r="B41" i="274"/>
  <c r="J35" i="274"/>
  <c r="B35" i="274"/>
  <c r="H27" i="274"/>
  <c r="D27" i="274"/>
  <c r="J54" i="274"/>
  <c r="D55" i="274"/>
  <c r="J47" i="274"/>
  <c r="B49" i="274"/>
  <c r="J42" i="274"/>
  <c r="D41" i="274"/>
  <c r="H35" i="274"/>
  <c r="D35" i="274"/>
  <c r="J27" i="274"/>
  <c r="B27" i="274"/>
  <c r="D56" i="274"/>
  <c r="J49" i="274"/>
  <c r="D48" i="274"/>
  <c r="H41" i="274"/>
  <c r="B42" i="274"/>
  <c r="H34" i="274"/>
  <c r="D34" i="274"/>
  <c r="J26" i="274"/>
  <c r="D26" i="274"/>
  <c r="B56" i="274"/>
  <c r="H49" i="274"/>
  <c r="B48" i="274"/>
  <c r="J41" i="274"/>
  <c r="D42" i="274"/>
  <c r="J34" i="274"/>
  <c r="B34" i="274"/>
  <c r="H26" i="274"/>
  <c r="B26" i="274"/>
  <c r="E56" i="274"/>
  <c r="C56" i="274"/>
  <c r="E55" i="274"/>
  <c r="C55" i="274"/>
  <c r="K54" i="274"/>
  <c r="I54" i="274"/>
  <c r="E54" i="274"/>
  <c r="C54" i="274"/>
  <c r="K49" i="274"/>
  <c r="I49" i="274"/>
  <c r="E49" i="274"/>
  <c r="C49" i="274"/>
  <c r="K48" i="274"/>
  <c r="I48" i="274"/>
  <c r="E48" i="274"/>
  <c r="C48" i="274"/>
  <c r="K47" i="274"/>
  <c r="I47" i="274"/>
  <c r="E47" i="274"/>
  <c r="C47" i="274"/>
  <c r="K42" i="274"/>
  <c r="I42" i="274"/>
  <c r="E42" i="274"/>
  <c r="C42" i="274"/>
  <c r="K41" i="274"/>
  <c r="I41" i="274"/>
  <c r="E41" i="274"/>
  <c r="C41" i="274"/>
  <c r="K40" i="274"/>
  <c r="I40" i="274"/>
  <c r="E40" i="274"/>
  <c r="C40" i="274"/>
  <c r="K35" i="274"/>
  <c r="I35" i="274"/>
  <c r="E35" i="274"/>
  <c r="C35" i="274"/>
  <c r="K34" i="274"/>
  <c r="I34" i="274"/>
  <c r="E34" i="274"/>
  <c r="C34" i="274"/>
  <c r="K33" i="274"/>
  <c r="I33" i="274"/>
  <c r="E33" i="274"/>
  <c r="C33" i="274"/>
  <c r="K28" i="274"/>
  <c r="I28" i="274"/>
  <c r="E28" i="274"/>
  <c r="C28" i="274"/>
  <c r="K27" i="274"/>
  <c r="I27" i="274"/>
  <c r="E27" i="274"/>
  <c r="C27" i="274"/>
  <c r="C26" i="274"/>
  <c r="I26" i="274"/>
  <c r="K26" i="274"/>
  <c r="E26" i="274"/>
  <c r="K19" i="274"/>
  <c r="I19" i="274"/>
  <c r="K18" i="274"/>
  <c r="I18" i="274"/>
  <c r="K17" i="274"/>
  <c r="I17" i="274"/>
  <c r="K16" i="274"/>
  <c r="I16" i="274"/>
  <c r="I11" i="274"/>
  <c r="I10" i="274"/>
  <c r="I9" i="274"/>
  <c r="I8" i="274"/>
  <c r="I7" i="274"/>
  <c r="I6" i="274"/>
  <c r="I5" i="274"/>
  <c r="I4" i="274"/>
  <c r="D52" i="14"/>
  <c r="B52" i="14"/>
  <c r="D51" i="14"/>
  <c r="B51" i="14"/>
  <c r="D50" i="14"/>
  <c r="B50" i="14"/>
  <c r="D49" i="14"/>
  <c r="B49" i="14"/>
  <c r="J45" i="14"/>
  <c r="H45" i="14"/>
  <c r="J44" i="14"/>
  <c r="H44" i="14"/>
  <c r="J43" i="14"/>
  <c r="H43" i="14"/>
  <c r="J42" i="14"/>
  <c r="H42" i="14"/>
  <c r="E52" i="14"/>
  <c r="C52" i="14"/>
  <c r="E51" i="14"/>
  <c r="C51" i="14"/>
  <c r="E50" i="14"/>
  <c r="C50" i="14"/>
  <c r="E49" i="14"/>
  <c r="C49" i="14"/>
  <c r="K45" i="14"/>
  <c r="I45" i="14"/>
  <c r="K44" i="14"/>
  <c r="I44" i="14"/>
  <c r="K43" i="14"/>
  <c r="I43" i="14"/>
  <c r="K42" i="14"/>
  <c r="I42" i="14"/>
  <c r="D45" i="14"/>
  <c r="D44" i="14"/>
  <c r="D43" i="14"/>
  <c r="D42" i="14"/>
  <c r="B45" i="14"/>
  <c r="B44" i="14"/>
  <c r="B43" i="14"/>
  <c r="B42" i="14"/>
  <c r="E45" i="14"/>
  <c r="E44" i="14"/>
  <c r="E43" i="14"/>
  <c r="E42" i="14"/>
  <c r="C45" i="14"/>
  <c r="C44" i="14"/>
  <c r="C43" i="14"/>
  <c r="C42" i="14"/>
  <c r="J38" i="14"/>
  <c r="H38" i="14"/>
  <c r="J37" i="14"/>
  <c r="H37" i="14"/>
  <c r="J36" i="14"/>
  <c r="H36" i="14"/>
  <c r="J35" i="14"/>
  <c r="H35" i="14"/>
  <c r="K38" i="14"/>
  <c r="K37" i="14"/>
  <c r="K36" i="14"/>
  <c r="K35" i="14"/>
  <c r="I38" i="14"/>
  <c r="I37" i="14"/>
  <c r="I36" i="14"/>
  <c r="I35" i="14"/>
  <c r="D38" i="14"/>
  <c r="B38" i="14"/>
  <c r="D37" i="14"/>
  <c r="B37" i="14"/>
  <c r="D36" i="14"/>
  <c r="B36" i="14"/>
  <c r="D35" i="14"/>
  <c r="B35" i="14"/>
  <c r="E38" i="14"/>
  <c r="E37" i="14"/>
  <c r="E36" i="14"/>
  <c r="E35" i="14"/>
  <c r="C38" i="14"/>
  <c r="C37" i="14"/>
  <c r="C36" i="14"/>
  <c r="C35" i="14"/>
  <c r="J31" i="14"/>
  <c r="H31" i="14"/>
  <c r="J30" i="14"/>
  <c r="H30" i="14"/>
  <c r="J29" i="14"/>
  <c r="H29" i="14"/>
  <c r="J28" i="14"/>
  <c r="K31" i="14"/>
  <c r="K30" i="14"/>
  <c r="H28" i="14"/>
  <c r="K29" i="14"/>
  <c r="K28" i="14"/>
  <c r="I31" i="14"/>
  <c r="I30" i="14"/>
  <c r="I29" i="14"/>
  <c r="I28" i="14"/>
  <c r="D31" i="14"/>
  <c r="D30" i="14"/>
  <c r="E29" i="14"/>
  <c r="D29" i="14"/>
  <c r="E28" i="14"/>
  <c r="D28" i="14"/>
  <c r="B31" i="14"/>
  <c r="B30" i="14"/>
  <c r="B29" i="14"/>
  <c r="B28" i="14"/>
  <c r="E31" i="14"/>
  <c r="E30" i="14"/>
  <c r="C31" i="14"/>
  <c r="C30" i="14"/>
  <c r="C29" i="14"/>
  <c r="C28" i="14"/>
  <c r="I20" i="14"/>
  <c r="K20" i="14"/>
  <c r="K19" i="14"/>
  <c r="I19" i="14"/>
  <c r="I18" i="14"/>
  <c r="K18" i="14"/>
  <c r="K17" i="14"/>
  <c r="I17" i="14"/>
  <c r="I11" i="14"/>
  <c r="I10" i="14"/>
  <c r="I9" i="14"/>
  <c r="I8" i="14"/>
  <c r="I7" i="14"/>
  <c r="I6" i="14"/>
  <c r="I5" i="14"/>
  <c r="I4" i="14"/>
  <c r="E50" i="45"/>
  <c r="C50" i="45"/>
  <c r="K44" i="45"/>
  <c r="I44" i="45"/>
  <c r="C51" i="45"/>
  <c r="E51" i="45"/>
  <c r="K45" i="45"/>
  <c r="I45" i="45"/>
  <c r="F51" i="45"/>
  <c r="D51" i="45"/>
  <c r="F50" i="45"/>
  <c r="D50" i="45"/>
  <c r="L45" i="45"/>
  <c r="J45" i="45"/>
  <c r="L44" i="45"/>
  <c r="J44" i="45"/>
  <c r="F45" i="45"/>
  <c r="D45" i="45"/>
  <c r="F44" i="45"/>
  <c r="D44" i="45"/>
  <c r="C44" i="45"/>
  <c r="E44" i="45"/>
  <c r="C45" i="45"/>
  <c r="E45" i="45"/>
  <c r="D32" i="45"/>
  <c r="D31" i="45"/>
  <c r="D29" i="45"/>
  <c r="D28" i="45"/>
  <c r="D24" i="45"/>
  <c r="D23" i="45"/>
  <c r="D21" i="45"/>
  <c r="D20" i="45"/>
  <c r="J20" i="45"/>
  <c r="J21" i="45"/>
  <c r="J23" i="45"/>
  <c r="J24" i="45"/>
  <c r="F32" i="45"/>
  <c r="F31" i="45"/>
  <c r="F29" i="45"/>
  <c r="F28" i="45"/>
  <c r="F24" i="45"/>
  <c r="F23" i="45"/>
  <c r="F21" i="45"/>
  <c r="F20" i="45"/>
  <c r="L24" i="45"/>
  <c r="L23" i="45"/>
  <c r="L21" i="45"/>
  <c r="L20" i="45"/>
  <c r="K24" i="45"/>
  <c r="E24" i="45"/>
  <c r="C32" i="45"/>
  <c r="C31" i="45"/>
  <c r="I24" i="45"/>
  <c r="E23" i="45"/>
  <c r="E31" i="45"/>
  <c r="I23" i="45"/>
  <c r="C24" i="45"/>
  <c r="K23" i="45"/>
  <c r="E32" i="45"/>
  <c r="C23" i="45"/>
  <c r="C29" i="45"/>
  <c r="K21" i="45"/>
  <c r="C28" i="45"/>
  <c r="I21" i="45"/>
  <c r="E28" i="45"/>
  <c r="I20" i="45"/>
  <c r="E29" i="45"/>
  <c r="K20" i="45"/>
  <c r="E21" i="45"/>
  <c r="E20" i="45"/>
  <c r="C21" i="45"/>
  <c r="C20" i="45"/>
  <c r="J12" i="45"/>
  <c r="J11" i="45"/>
  <c r="J10" i="45"/>
  <c r="J9" i="45"/>
  <c r="J7" i="45"/>
  <c r="J6" i="45"/>
  <c r="J5" i="45"/>
  <c r="J4" i="45"/>
  <c r="C92" i="47"/>
  <c r="C91" i="47"/>
  <c r="C90" i="47"/>
  <c r="C89" i="47"/>
  <c r="C85" i="47"/>
  <c r="C84" i="47"/>
  <c r="C83" i="47"/>
  <c r="C82" i="47"/>
  <c r="C78" i="47"/>
  <c r="C77" i="47"/>
  <c r="C76" i="47"/>
  <c r="C75" i="47"/>
  <c r="C71" i="47"/>
  <c r="C70" i="47"/>
  <c r="C69" i="47"/>
  <c r="C68" i="47"/>
  <c r="C51" i="47"/>
  <c r="C50" i="47"/>
  <c r="C49" i="47"/>
  <c r="C48" i="47"/>
  <c r="C44" i="47"/>
  <c r="C43" i="47"/>
  <c r="C42" i="47"/>
  <c r="C41" i="47"/>
  <c r="C37" i="47"/>
  <c r="C36" i="47"/>
  <c r="C35" i="47"/>
  <c r="C34" i="47"/>
  <c r="C30" i="47"/>
  <c r="C29" i="47"/>
  <c r="C28" i="47"/>
  <c r="C27" i="47"/>
  <c r="I85" i="47"/>
  <c r="I84" i="47"/>
  <c r="I83" i="47"/>
  <c r="I82" i="47"/>
  <c r="I78" i="47"/>
  <c r="I77" i="47"/>
  <c r="I76" i="47"/>
  <c r="I75" i="47"/>
  <c r="I71" i="47"/>
  <c r="I70" i="47"/>
  <c r="I69" i="47"/>
  <c r="I68" i="47"/>
  <c r="I44" i="47"/>
  <c r="I43" i="47"/>
  <c r="I42" i="47"/>
  <c r="I41" i="47"/>
  <c r="I37" i="47"/>
  <c r="I36" i="47"/>
  <c r="I35" i="47"/>
  <c r="I34" i="47"/>
  <c r="I30" i="47"/>
  <c r="I29" i="47"/>
  <c r="I28" i="47"/>
  <c r="I27" i="47"/>
  <c r="D92" i="47"/>
  <c r="D91" i="47"/>
  <c r="D90" i="47"/>
  <c r="D89" i="47"/>
  <c r="B92" i="47"/>
  <c r="B91" i="47"/>
  <c r="B90" i="47"/>
  <c r="B89" i="47"/>
  <c r="J85" i="47"/>
  <c r="J84" i="47"/>
  <c r="J83" i="47"/>
  <c r="J82" i="47"/>
  <c r="H85" i="47"/>
  <c r="H84" i="47"/>
  <c r="H83" i="47"/>
  <c r="H82" i="47"/>
  <c r="D85" i="47"/>
  <c r="D84" i="47"/>
  <c r="D83" i="47"/>
  <c r="D82" i="47"/>
  <c r="B85" i="47"/>
  <c r="B84" i="47"/>
  <c r="B83" i="47"/>
  <c r="B82" i="47"/>
  <c r="J78" i="47"/>
  <c r="J77" i="47"/>
  <c r="J76" i="47"/>
  <c r="J75" i="47"/>
  <c r="H78" i="47"/>
  <c r="H77" i="47"/>
  <c r="H76" i="47"/>
  <c r="H75" i="47"/>
  <c r="D78" i="47"/>
  <c r="D77" i="47"/>
  <c r="D76" i="47"/>
  <c r="D75" i="47"/>
  <c r="B78" i="47"/>
  <c r="B77" i="47"/>
  <c r="B76" i="47"/>
  <c r="B75" i="47"/>
  <c r="J71" i="47"/>
  <c r="J70" i="47"/>
  <c r="J69" i="47"/>
  <c r="J68" i="47"/>
  <c r="H71" i="47"/>
  <c r="H70" i="47"/>
  <c r="H69" i="47"/>
  <c r="H68" i="47"/>
  <c r="D71" i="47"/>
  <c r="D70" i="47"/>
  <c r="D69" i="47"/>
  <c r="D68" i="47"/>
  <c r="B71" i="47"/>
  <c r="B70" i="47"/>
  <c r="B69" i="47"/>
  <c r="B68" i="47"/>
  <c r="I21" i="47"/>
  <c r="I20" i="47"/>
  <c r="I19" i="47"/>
  <c r="I18" i="47"/>
  <c r="I17" i="47"/>
  <c r="I16" i="47"/>
  <c r="I15" i="47"/>
  <c r="I14" i="47"/>
  <c r="D51" i="47"/>
  <c r="D50" i="47"/>
  <c r="D49" i="47"/>
  <c r="D48" i="47"/>
  <c r="B51" i="47"/>
  <c r="B50" i="47"/>
  <c r="B49" i="47"/>
  <c r="B48" i="47"/>
  <c r="J44" i="47"/>
  <c r="J43" i="47"/>
  <c r="J42" i="47"/>
  <c r="J41" i="47"/>
  <c r="H44" i="47"/>
  <c r="H43" i="47"/>
  <c r="H42" i="47"/>
  <c r="H41" i="47"/>
  <c r="D44" i="47"/>
  <c r="D43" i="47"/>
  <c r="D42" i="47"/>
  <c r="B44" i="47"/>
  <c r="B43" i="47"/>
  <c r="B42" i="47"/>
  <c r="D41" i="47"/>
  <c r="B41" i="47"/>
  <c r="J37" i="47"/>
  <c r="J36" i="47"/>
  <c r="J35" i="47"/>
  <c r="J34" i="47"/>
  <c r="H37" i="47"/>
  <c r="H36" i="47"/>
  <c r="H35" i="47"/>
  <c r="H34" i="47"/>
  <c r="D37" i="47"/>
  <c r="B37" i="47"/>
  <c r="D36" i="47"/>
  <c r="B36" i="47"/>
  <c r="D35" i="47"/>
  <c r="B35" i="47"/>
  <c r="D34" i="47"/>
  <c r="B34" i="47"/>
  <c r="J30" i="47"/>
  <c r="H30" i="47"/>
  <c r="J29" i="47"/>
  <c r="H29" i="47"/>
  <c r="J28" i="47"/>
  <c r="H28" i="47"/>
  <c r="J27" i="47"/>
  <c r="H27" i="47"/>
  <c r="B27" i="47"/>
  <c r="D30" i="47"/>
  <c r="B30" i="47"/>
  <c r="D29" i="47"/>
  <c r="B29" i="47"/>
  <c r="D28" i="47"/>
  <c r="B28" i="47"/>
  <c r="D27" i="47"/>
  <c r="E92" i="47"/>
  <c r="E91" i="47"/>
  <c r="E90" i="47"/>
  <c r="E89" i="47"/>
  <c r="E51" i="47"/>
  <c r="E50" i="47"/>
  <c r="E49" i="47"/>
  <c r="E48" i="47"/>
  <c r="E85" i="47"/>
  <c r="E84" i="47"/>
  <c r="E83" i="47"/>
  <c r="E82" i="47"/>
  <c r="E78" i="47"/>
  <c r="E77" i="47"/>
  <c r="E76" i="47"/>
  <c r="E75" i="47"/>
  <c r="E71" i="47"/>
  <c r="E70" i="47"/>
  <c r="E69" i="47"/>
  <c r="E68" i="47"/>
  <c r="E44" i="47"/>
  <c r="E43" i="47"/>
  <c r="E42" i="47"/>
  <c r="E41" i="47"/>
  <c r="E37" i="47"/>
  <c r="E36" i="47"/>
  <c r="E35" i="47"/>
  <c r="E34" i="47"/>
  <c r="E30" i="47"/>
  <c r="E29" i="47"/>
  <c r="E28" i="47"/>
  <c r="E27" i="47"/>
  <c r="K27" i="47"/>
  <c r="K28" i="47"/>
  <c r="K29" i="47"/>
  <c r="K30" i="47"/>
  <c r="K34" i="47"/>
  <c r="K35" i="47"/>
  <c r="K36" i="47"/>
  <c r="K37" i="47"/>
  <c r="K41" i="47"/>
  <c r="K42" i="47"/>
  <c r="K43" i="47"/>
  <c r="K44" i="47"/>
  <c r="K68" i="47"/>
  <c r="K69" i="47"/>
  <c r="K70" i="47"/>
  <c r="K71" i="47"/>
  <c r="K75" i="47"/>
  <c r="K76" i="47"/>
  <c r="K77" i="47"/>
  <c r="K78" i="47"/>
  <c r="K82" i="47"/>
  <c r="K83" i="47"/>
  <c r="K84" i="47"/>
  <c r="K85" i="47"/>
  <c r="I11" i="47"/>
  <c r="I10" i="47"/>
  <c r="I9" i="47"/>
  <c r="I8" i="47"/>
  <c r="I7" i="47"/>
  <c r="I6" i="47"/>
  <c r="I5" i="47"/>
  <c r="I4" i="47"/>
  <c r="D113" i="51"/>
  <c r="D112" i="51"/>
  <c r="D109" i="51"/>
  <c r="D108" i="51"/>
  <c r="D102" i="51"/>
  <c r="D101" i="51"/>
  <c r="D98" i="51"/>
  <c r="D97" i="51"/>
  <c r="D87" i="51"/>
  <c r="D86" i="51"/>
  <c r="D83" i="51"/>
  <c r="D82" i="51"/>
  <c r="D76" i="51"/>
  <c r="D75" i="51"/>
  <c r="D72" i="51"/>
  <c r="D71" i="51"/>
  <c r="D52" i="51"/>
  <c r="D51" i="51"/>
  <c r="D48" i="51"/>
  <c r="D47" i="51"/>
  <c r="D40" i="51"/>
  <c r="D39" i="51"/>
  <c r="D36" i="51"/>
  <c r="D35" i="51"/>
  <c r="D28" i="51"/>
  <c r="D27" i="51"/>
  <c r="D24" i="51"/>
  <c r="F7" i="51" s="1"/>
  <c r="D23" i="51"/>
  <c r="E113" i="51"/>
  <c r="C113" i="51"/>
  <c r="E112" i="51"/>
  <c r="C112" i="51"/>
  <c r="E109" i="51"/>
  <c r="C109" i="51"/>
  <c r="C108" i="51"/>
  <c r="E108" i="51"/>
  <c r="E98" i="51"/>
  <c r="E86" i="51"/>
  <c r="E102" i="51"/>
  <c r="C102" i="51"/>
  <c r="E101" i="51"/>
  <c r="C101" i="51"/>
  <c r="C98" i="51"/>
  <c r="E97" i="51"/>
  <c r="C97" i="51"/>
  <c r="E87" i="51"/>
  <c r="C87" i="51"/>
  <c r="C86" i="51"/>
  <c r="E83" i="51"/>
  <c r="C83" i="51"/>
  <c r="E82" i="51"/>
  <c r="C82" i="51"/>
  <c r="E76" i="51"/>
  <c r="C76" i="51"/>
  <c r="E75" i="51"/>
  <c r="C75" i="51"/>
  <c r="E72" i="51"/>
  <c r="C72" i="51"/>
  <c r="C71" i="51"/>
  <c r="E71" i="51"/>
  <c r="F35" i="51"/>
  <c r="F48" i="51"/>
  <c r="F97" i="51"/>
  <c r="F109" i="51"/>
  <c r="F39" i="51"/>
  <c r="F52" i="51"/>
  <c r="F82" i="51"/>
  <c r="F98" i="51"/>
  <c r="F28" i="51"/>
  <c r="F40" i="51"/>
  <c r="F72" i="51"/>
  <c r="F108" i="51"/>
  <c r="F24" i="51"/>
  <c r="F36" i="51"/>
  <c r="F76" i="51"/>
  <c r="F87" i="51"/>
  <c r="F47" i="51"/>
  <c r="F101" i="51"/>
  <c r="F113" i="51"/>
  <c r="F51" i="51"/>
  <c r="F86" i="51"/>
  <c r="F102" i="51"/>
  <c r="F27" i="51"/>
  <c r="F75" i="51"/>
  <c r="F112" i="51"/>
  <c r="F23" i="51"/>
  <c r="F71" i="51"/>
  <c r="F83" i="51"/>
  <c r="G5" i="51"/>
  <c r="J9" i="51"/>
  <c r="C51" i="51"/>
  <c r="C40" i="51"/>
  <c r="E27" i="51"/>
  <c r="E51" i="51"/>
  <c r="C39" i="51"/>
  <c r="C28" i="51"/>
  <c r="C52" i="51"/>
  <c r="E40" i="51"/>
  <c r="E28" i="51"/>
  <c r="E52" i="51"/>
  <c r="E39" i="51"/>
  <c r="C27" i="51"/>
  <c r="C48" i="51"/>
  <c r="E36" i="51"/>
  <c r="E24" i="51"/>
  <c r="C47" i="51"/>
  <c r="C36" i="51"/>
  <c r="E23" i="51"/>
  <c r="E47" i="51"/>
  <c r="C35" i="51"/>
  <c r="C24" i="51"/>
  <c r="E48" i="51"/>
  <c r="E35" i="51"/>
  <c r="C23" i="51"/>
  <c r="J12" i="51"/>
  <c r="J11" i="51"/>
  <c r="J10" i="51"/>
  <c r="J7" i="51"/>
  <c r="J6" i="51"/>
  <c r="J5" i="51"/>
  <c r="J4" i="51"/>
  <c r="J48" i="17"/>
  <c r="H48" i="17"/>
  <c r="J50" i="17"/>
  <c r="H50" i="17"/>
  <c r="J49" i="17"/>
  <c r="H49" i="17"/>
  <c r="B50" i="17"/>
  <c r="B48" i="17"/>
  <c r="D50" i="17"/>
  <c r="D49" i="17"/>
  <c r="B49" i="17"/>
  <c r="D48" i="17"/>
  <c r="J44" i="17"/>
  <c r="H44" i="17"/>
  <c r="J43" i="17"/>
  <c r="H43" i="17"/>
  <c r="J42" i="17"/>
  <c r="H42" i="17"/>
  <c r="B43" i="17"/>
  <c r="B42" i="17"/>
  <c r="D44" i="17"/>
  <c r="B44" i="17"/>
  <c r="D43" i="17"/>
  <c r="D42" i="17"/>
  <c r="J38" i="17"/>
  <c r="H36" i="17"/>
  <c r="J37" i="17"/>
  <c r="H38" i="17"/>
  <c r="H37" i="17"/>
  <c r="J36" i="17"/>
  <c r="D38" i="17"/>
  <c r="B36" i="17"/>
  <c r="D37" i="17"/>
  <c r="B37" i="17"/>
  <c r="D36" i="17"/>
  <c r="B38" i="17"/>
  <c r="H30" i="17"/>
  <c r="J32" i="17"/>
  <c r="H32" i="17"/>
  <c r="J31" i="17"/>
  <c r="H31" i="17"/>
  <c r="J30" i="17"/>
  <c r="D31" i="17"/>
  <c r="D30" i="17"/>
  <c r="D32" i="17"/>
  <c r="B32" i="17"/>
  <c r="B31" i="17"/>
  <c r="B30" i="17"/>
  <c r="J26" i="17"/>
  <c r="H26" i="17"/>
  <c r="H24" i="17"/>
  <c r="J25" i="17"/>
  <c r="H25" i="17"/>
  <c r="J24" i="17"/>
  <c r="K50" i="17"/>
  <c r="K49" i="17"/>
  <c r="K48" i="17"/>
  <c r="I50" i="17"/>
  <c r="I49" i="17"/>
  <c r="I48" i="17"/>
  <c r="E50" i="17"/>
  <c r="E49" i="17"/>
  <c r="E48" i="17"/>
  <c r="C50" i="17"/>
  <c r="C49" i="17"/>
  <c r="C48" i="17"/>
  <c r="K44" i="17"/>
  <c r="K43" i="17"/>
  <c r="K42" i="17"/>
  <c r="I44" i="17"/>
  <c r="I43" i="17"/>
  <c r="I42" i="17"/>
  <c r="E44" i="17"/>
  <c r="E43" i="17"/>
  <c r="E42" i="17"/>
  <c r="C44" i="17"/>
  <c r="C43" i="17"/>
  <c r="C42" i="17"/>
  <c r="K38" i="17"/>
  <c r="K37" i="17"/>
  <c r="K36" i="17"/>
  <c r="I38" i="17"/>
  <c r="I37" i="17"/>
  <c r="I36" i="17"/>
  <c r="E38" i="17"/>
  <c r="E37" i="17"/>
  <c r="E36" i="17"/>
  <c r="C38" i="17"/>
  <c r="C37" i="17"/>
  <c r="C36" i="17"/>
  <c r="K32" i="17"/>
  <c r="I32" i="17"/>
  <c r="K31" i="17"/>
  <c r="I31" i="17"/>
  <c r="K30" i="17"/>
  <c r="I30" i="17"/>
  <c r="E32" i="17"/>
  <c r="E31" i="17"/>
  <c r="E30" i="17"/>
  <c r="C32" i="17"/>
  <c r="C31" i="17"/>
  <c r="C30" i="17"/>
  <c r="K26" i="17"/>
  <c r="K25" i="17"/>
  <c r="K24" i="17"/>
  <c r="I26" i="17"/>
  <c r="I25" i="17"/>
  <c r="I24" i="17"/>
  <c r="D26" i="17"/>
  <c r="B25" i="17"/>
  <c r="D24" i="17"/>
  <c r="B26" i="17"/>
  <c r="D25" i="17"/>
  <c r="B24" i="17"/>
  <c r="E26" i="17"/>
  <c r="E25" i="17"/>
  <c r="E24" i="17"/>
  <c r="C26" i="17"/>
  <c r="C25" i="17"/>
  <c r="C24" i="17"/>
  <c r="J20" i="17"/>
  <c r="J18" i="17"/>
  <c r="H20" i="17"/>
  <c r="J19" i="17"/>
  <c r="H19" i="17"/>
  <c r="H18" i="17"/>
  <c r="K20" i="17"/>
  <c r="K19" i="17"/>
  <c r="K18" i="17"/>
  <c r="I20" i="17"/>
  <c r="I19" i="17"/>
  <c r="I18" i="17"/>
  <c r="D20" i="17"/>
  <c r="D19" i="17"/>
  <c r="D18" i="17"/>
  <c r="B20" i="17"/>
  <c r="B19" i="17"/>
  <c r="B18" i="17"/>
  <c r="E20" i="17"/>
  <c r="E19" i="17"/>
  <c r="E18" i="17"/>
  <c r="C20" i="17"/>
  <c r="C19" i="17"/>
  <c r="C18" i="17"/>
  <c r="B81" i="17"/>
  <c r="J76" i="17"/>
  <c r="D81" i="17"/>
  <c r="H76" i="17"/>
  <c r="B82" i="17"/>
  <c r="J77" i="17"/>
  <c r="D82" i="17"/>
  <c r="H77" i="17"/>
  <c r="I57" i="17"/>
  <c r="I56" i="17"/>
  <c r="K56" i="17"/>
  <c r="K55" i="17"/>
  <c r="I55" i="17"/>
  <c r="I54" i="17"/>
  <c r="K54" i="17"/>
  <c r="K53" i="17"/>
  <c r="I53" i="17"/>
  <c r="E81" i="17"/>
  <c r="C81" i="17"/>
  <c r="K76" i="17"/>
  <c r="C76" i="17"/>
  <c r="I76" i="17"/>
  <c r="E76" i="17"/>
  <c r="C82" i="17"/>
  <c r="K77" i="17"/>
  <c r="C77" i="17"/>
  <c r="E82" i="17"/>
  <c r="I77" i="17"/>
  <c r="E77" i="17"/>
  <c r="B76" i="17"/>
  <c r="D76" i="17"/>
  <c r="B77" i="17"/>
  <c r="D77" i="17"/>
  <c r="I12" i="17"/>
  <c r="I11" i="17"/>
  <c r="I10" i="17"/>
  <c r="I9" i="17"/>
  <c r="I8" i="17"/>
  <c r="I7" i="17"/>
  <c r="I6" i="17"/>
  <c r="I5" i="17"/>
  <c r="I4" i="17"/>
  <c r="D56" i="16"/>
  <c r="B56" i="16"/>
  <c r="D55" i="16"/>
  <c r="B55" i="16"/>
  <c r="D54" i="16"/>
  <c r="B54" i="16"/>
  <c r="D53" i="16"/>
  <c r="B53" i="16"/>
  <c r="E56" i="16"/>
  <c r="E55" i="16"/>
  <c r="E54" i="16"/>
  <c r="E53" i="16"/>
  <c r="C56" i="16"/>
  <c r="C55" i="16"/>
  <c r="C54" i="16"/>
  <c r="C53" i="16"/>
  <c r="J46" i="16"/>
  <c r="H48" i="16"/>
  <c r="J47" i="16"/>
  <c r="J49" i="16"/>
  <c r="H47" i="16"/>
  <c r="H49" i="16"/>
  <c r="H46" i="16"/>
  <c r="J48" i="16"/>
  <c r="K49" i="16"/>
  <c r="K48" i="16"/>
  <c r="K46" i="16"/>
  <c r="K47" i="16"/>
  <c r="I49" i="16"/>
  <c r="I48" i="16"/>
  <c r="I46" i="16"/>
  <c r="I47" i="16"/>
  <c r="D49" i="16"/>
  <c r="B49" i="16"/>
  <c r="D48" i="16"/>
  <c r="B48" i="16"/>
  <c r="D47" i="16"/>
  <c r="B47" i="16"/>
  <c r="D46" i="16"/>
  <c r="B46" i="16"/>
  <c r="E49" i="16"/>
  <c r="E48" i="16"/>
  <c r="E47" i="16"/>
  <c r="E46" i="16"/>
  <c r="C49" i="16"/>
  <c r="C48" i="16"/>
  <c r="C47" i="16"/>
  <c r="C46" i="16"/>
  <c r="J42" i="16"/>
  <c r="H42" i="16"/>
  <c r="J41" i="16"/>
  <c r="H41" i="16"/>
  <c r="J40" i="16"/>
  <c r="H40" i="16"/>
  <c r="J39" i="16"/>
  <c r="H39" i="16"/>
  <c r="K42" i="16"/>
  <c r="K41" i="16"/>
  <c r="K40" i="16"/>
  <c r="I42" i="16"/>
  <c r="I41" i="16"/>
  <c r="I40" i="16"/>
  <c r="K39" i="16"/>
  <c r="I39" i="16"/>
  <c r="D40" i="16"/>
  <c r="D42" i="16"/>
  <c r="B42" i="16"/>
  <c r="D41" i="16"/>
  <c r="B41" i="16"/>
  <c r="B40" i="16"/>
  <c r="D39" i="16"/>
  <c r="B39" i="16"/>
  <c r="J32" i="16"/>
  <c r="H32" i="16"/>
  <c r="J35" i="16"/>
  <c r="H33" i="16"/>
  <c r="J34" i="16"/>
  <c r="J33" i="16"/>
  <c r="H35" i="16"/>
  <c r="H34" i="16"/>
  <c r="D34" i="16"/>
  <c r="D35" i="16"/>
  <c r="B35" i="16"/>
  <c r="B34" i="16"/>
  <c r="D33" i="16"/>
  <c r="B33" i="16"/>
  <c r="D32" i="16"/>
  <c r="B32" i="16"/>
  <c r="E42" i="16"/>
  <c r="E41" i="16"/>
  <c r="E40" i="16"/>
  <c r="E39" i="16"/>
  <c r="C42" i="16"/>
  <c r="C41" i="16"/>
  <c r="C40" i="16"/>
  <c r="C39" i="16"/>
  <c r="K35" i="16"/>
  <c r="K34" i="16"/>
  <c r="K33" i="16"/>
  <c r="K32" i="16"/>
  <c r="I35" i="16"/>
  <c r="I34" i="16"/>
  <c r="I33" i="16"/>
  <c r="I32" i="16"/>
  <c r="E35" i="16"/>
  <c r="E34" i="16"/>
  <c r="E33" i="16"/>
  <c r="E32" i="16"/>
  <c r="C35" i="16"/>
  <c r="C34" i="16"/>
  <c r="C33" i="16"/>
  <c r="C32" i="16"/>
  <c r="J27" i="16"/>
  <c r="J28" i="16"/>
  <c r="J26" i="16"/>
  <c r="J25" i="16"/>
  <c r="H28" i="16"/>
  <c r="H27" i="16"/>
  <c r="H26" i="16"/>
  <c r="H25" i="16"/>
  <c r="K28" i="16"/>
  <c r="K27" i="16"/>
  <c r="K26" i="16"/>
  <c r="K25" i="16"/>
  <c r="I28" i="16"/>
  <c r="I27" i="16"/>
  <c r="I26" i="16"/>
  <c r="I25" i="16"/>
  <c r="D28" i="16"/>
  <c r="D27" i="16"/>
  <c r="D26" i="16"/>
  <c r="D25" i="16"/>
  <c r="B28" i="16"/>
  <c r="B27" i="16"/>
  <c r="B26" i="16"/>
  <c r="B25" i="16"/>
  <c r="E28" i="16"/>
  <c r="E27" i="16"/>
  <c r="E26" i="16"/>
  <c r="E25" i="16"/>
  <c r="C28" i="16"/>
  <c r="C27" i="16"/>
  <c r="C26" i="16"/>
  <c r="C25" i="16"/>
  <c r="I19" i="16"/>
  <c r="I18" i="16"/>
  <c r="K18" i="16"/>
  <c r="K17" i="16"/>
  <c r="I17" i="16"/>
  <c r="I16" i="16"/>
  <c r="K16" i="16"/>
  <c r="K15" i="16"/>
  <c r="I15" i="16"/>
  <c r="I12" i="16"/>
  <c r="I11" i="16"/>
  <c r="I10" i="16"/>
  <c r="I9" i="16"/>
  <c r="I8" i="16"/>
  <c r="I7" i="16"/>
  <c r="I6" i="16"/>
  <c r="I5" i="16"/>
  <c r="I4" i="16"/>
  <c r="J58" i="18"/>
  <c r="J57" i="18"/>
  <c r="H58" i="18"/>
  <c r="H57" i="18"/>
  <c r="D58" i="18"/>
  <c r="B58" i="18"/>
  <c r="D57" i="18"/>
  <c r="B57" i="18"/>
  <c r="J53" i="18"/>
  <c r="J52" i="18"/>
  <c r="H52" i="18"/>
  <c r="H53" i="18"/>
  <c r="D53" i="18"/>
  <c r="D52" i="18"/>
  <c r="B52" i="18"/>
  <c r="B53" i="18"/>
  <c r="J47" i="18"/>
  <c r="J48" i="18"/>
  <c r="H47" i="18"/>
  <c r="H48" i="18"/>
  <c r="B48" i="18"/>
  <c r="B47" i="18"/>
  <c r="D47" i="18"/>
  <c r="D48" i="18"/>
  <c r="J43" i="18"/>
  <c r="H43" i="18"/>
  <c r="J42" i="18"/>
  <c r="B43" i="18"/>
  <c r="D43" i="18"/>
  <c r="D42" i="18"/>
  <c r="B42" i="18"/>
  <c r="H38" i="18"/>
  <c r="J37" i="18"/>
  <c r="H37" i="18"/>
  <c r="J38" i="18"/>
  <c r="B38" i="18"/>
  <c r="D37" i="18"/>
  <c r="B37" i="18"/>
  <c r="D38" i="18"/>
  <c r="J33" i="18"/>
  <c r="H33" i="18"/>
  <c r="J32" i="18"/>
  <c r="H32" i="18"/>
  <c r="D33" i="18"/>
  <c r="D32" i="18"/>
  <c r="H28" i="18"/>
  <c r="J27" i="18"/>
  <c r="B28" i="18"/>
  <c r="D27" i="18"/>
  <c r="B27" i="18"/>
  <c r="D28" i="18"/>
  <c r="H23" i="18"/>
  <c r="J22" i="18"/>
  <c r="H22" i="18"/>
  <c r="J23" i="18"/>
  <c r="D23" i="18"/>
  <c r="B23" i="18"/>
  <c r="B22" i="18"/>
  <c r="J18" i="18"/>
  <c r="H17" i="18"/>
  <c r="J17" i="18"/>
  <c r="B18" i="18"/>
  <c r="D18" i="18"/>
  <c r="K58" i="18"/>
  <c r="K57" i="18"/>
  <c r="I58" i="18"/>
  <c r="I57" i="18"/>
  <c r="E58" i="18"/>
  <c r="E57" i="18"/>
  <c r="C58" i="18"/>
  <c r="C57" i="18"/>
  <c r="K53" i="18"/>
  <c r="K52" i="18"/>
  <c r="I53" i="18"/>
  <c r="I52" i="18"/>
  <c r="E53" i="18"/>
  <c r="E52" i="18"/>
  <c r="C53" i="18"/>
  <c r="C52" i="18"/>
  <c r="K48" i="18"/>
  <c r="K47" i="18"/>
  <c r="I48" i="18"/>
  <c r="I47" i="18"/>
  <c r="E48" i="18"/>
  <c r="E47" i="18"/>
  <c r="C48" i="18"/>
  <c r="C47" i="18"/>
  <c r="H42" i="18"/>
  <c r="K43" i="18"/>
  <c r="K42" i="18"/>
  <c r="I43" i="18"/>
  <c r="I42" i="18"/>
  <c r="E43" i="18"/>
  <c r="E42" i="18"/>
  <c r="C43" i="18"/>
  <c r="C42" i="18"/>
  <c r="K38" i="18"/>
  <c r="K37" i="18"/>
  <c r="I38" i="18"/>
  <c r="I37" i="18"/>
  <c r="E38" i="18"/>
  <c r="E18" i="18"/>
  <c r="C38" i="18"/>
  <c r="C18" i="18"/>
  <c r="E37" i="18"/>
  <c r="K32" i="18"/>
  <c r="C37" i="18"/>
  <c r="I32" i="18"/>
  <c r="E33" i="18"/>
  <c r="E32" i="18"/>
  <c r="C33" i="18"/>
  <c r="C32" i="18"/>
  <c r="B33" i="18"/>
  <c r="B32" i="18"/>
  <c r="J28" i="18"/>
  <c r="H27" i="18"/>
  <c r="K28" i="18"/>
  <c r="K27" i="18"/>
  <c r="I28" i="18"/>
  <c r="I27" i="18"/>
  <c r="E28" i="18"/>
  <c r="E27" i="18"/>
  <c r="C28" i="18"/>
  <c r="C27" i="18"/>
  <c r="K23" i="18"/>
  <c r="K22" i="18"/>
  <c r="I23" i="18"/>
  <c r="I22" i="18"/>
  <c r="D22" i="18"/>
  <c r="E23" i="18"/>
  <c r="E22" i="18"/>
  <c r="E17" i="18"/>
  <c r="K17" i="18"/>
  <c r="K18" i="18"/>
  <c r="K33" i="18"/>
  <c r="F12" i="18"/>
  <c r="C23" i="18"/>
  <c r="C22" i="18"/>
  <c r="C17" i="18"/>
  <c r="I17" i="18"/>
  <c r="I18" i="18"/>
  <c r="I33" i="18"/>
  <c r="H18" i="18"/>
  <c r="D17" i="18"/>
  <c r="B17" i="18"/>
  <c r="I72" i="18"/>
  <c r="I71" i="18"/>
  <c r="K71" i="18"/>
  <c r="K70" i="18"/>
  <c r="I70" i="18"/>
  <c r="I69" i="18"/>
  <c r="K69" i="18"/>
  <c r="K68" i="18"/>
  <c r="I68" i="18"/>
  <c r="I8" i="18"/>
  <c r="I12" i="18"/>
  <c r="I11" i="18"/>
  <c r="I10" i="18"/>
  <c r="I9" i="18"/>
  <c r="I7" i="18"/>
  <c r="I6" i="18"/>
  <c r="I5" i="18"/>
  <c r="I4" i="18"/>
  <c r="B19" i="117"/>
  <c r="E10" i="117"/>
  <c r="C10" i="117"/>
  <c r="E9" i="117"/>
  <c r="C9" i="117"/>
  <c r="D10" i="117"/>
  <c r="B10" i="117"/>
  <c r="D9" i="117"/>
  <c r="B9" i="117"/>
  <c r="D19" i="117"/>
  <c r="J10" i="117"/>
  <c r="H10" i="117"/>
  <c r="D20" i="117"/>
  <c r="B20" i="117"/>
  <c r="J11" i="117"/>
  <c r="H11" i="117"/>
  <c r="B18" i="117"/>
  <c r="D18" i="117"/>
  <c r="J9" i="117"/>
  <c r="H9" i="117"/>
  <c r="B11" i="117"/>
  <c r="D11" i="117"/>
  <c r="C19" i="117"/>
  <c r="E19" i="117"/>
  <c r="C18" i="117"/>
  <c r="E18" i="117"/>
  <c r="K10" i="117"/>
  <c r="I10" i="117"/>
  <c r="K9" i="117"/>
  <c r="I9" i="117"/>
  <c r="C20" i="117"/>
  <c r="E20" i="117"/>
  <c r="I11" i="117"/>
  <c r="K11" i="117"/>
  <c r="C11" i="117"/>
  <c r="E11" i="117"/>
  <c r="J77" i="292"/>
  <c r="J76" i="292"/>
  <c r="J75" i="292"/>
  <c r="J74" i="292"/>
  <c r="H77" i="292"/>
  <c r="H76" i="292"/>
  <c r="H75" i="292"/>
  <c r="H74" i="292"/>
  <c r="D77" i="292"/>
  <c r="D76" i="292"/>
  <c r="D75" i="292"/>
  <c r="D74" i="292"/>
  <c r="B77" i="292"/>
  <c r="B76" i="292"/>
  <c r="B75" i="292"/>
  <c r="B74" i="292"/>
  <c r="J67" i="292"/>
  <c r="J66" i="292"/>
  <c r="J65" i="292"/>
  <c r="J64" i="292"/>
  <c r="H67" i="292"/>
  <c r="H66" i="292"/>
  <c r="H65" i="292"/>
  <c r="H64" i="292"/>
  <c r="D67" i="292"/>
  <c r="D66" i="292"/>
  <c r="D65" i="292"/>
  <c r="D64" i="292"/>
  <c r="B67" i="292"/>
  <c r="B66" i="292"/>
  <c r="B65" i="292"/>
  <c r="B64" i="292"/>
  <c r="J57" i="292"/>
  <c r="J56" i="292"/>
  <c r="J55" i="292"/>
  <c r="J54" i="292"/>
  <c r="H57" i="292"/>
  <c r="H56" i="292"/>
  <c r="H55" i="292"/>
  <c r="H54" i="292"/>
  <c r="D57" i="292"/>
  <c r="D56" i="292"/>
  <c r="D55" i="292"/>
  <c r="D54" i="292"/>
  <c r="B57" i="292"/>
  <c r="B56" i="292"/>
  <c r="B55" i="292"/>
  <c r="B54" i="292"/>
  <c r="I14" i="292"/>
  <c r="E8" i="292"/>
  <c r="I7" i="292"/>
  <c r="I16" i="292"/>
  <c r="I15" i="292"/>
  <c r="I13" i="292"/>
  <c r="E16" i="292"/>
  <c r="E15" i="292"/>
  <c r="E14" i="292"/>
  <c r="E13" i="292"/>
  <c r="I10" i="292"/>
  <c r="I9" i="292"/>
  <c r="I8" i="292"/>
  <c r="E10" i="292"/>
  <c r="E9" i="292"/>
  <c r="E7" i="292"/>
  <c r="J80" i="271"/>
  <c r="H80" i="271"/>
  <c r="J79" i="271"/>
  <c r="H79" i="271"/>
  <c r="J71" i="271"/>
  <c r="H71" i="271"/>
  <c r="J70" i="271"/>
  <c r="H70" i="271"/>
  <c r="J62" i="271"/>
  <c r="H62" i="271"/>
  <c r="J61" i="271"/>
  <c r="H61" i="271"/>
  <c r="J78" i="271"/>
  <c r="H78" i="271"/>
  <c r="J77" i="271"/>
  <c r="H77" i="271"/>
  <c r="J69" i="271"/>
  <c r="H69" i="271"/>
  <c r="J68" i="271"/>
  <c r="H68" i="271"/>
  <c r="J60" i="271"/>
  <c r="H60" i="271"/>
  <c r="J59" i="271"/>
  <c r="H59" i="271"/>
  <c r="J76" i="271"/>
  <c r="H76" i="271"/>
  <c r="H66" i="271"/>
  <c r="J75" i="271" s="1"/>
  <c r="H67" i="271"/>
  <c r="H75" i="271" s="1"/>
  <c r="J67" i="271"/>
  <c r="J66" i="271"/>
  <c r="J58" i="271"/>
  <c r="H58" i="271"/>
  <c r="J57" i="271"/>
  <c r="H57" i="271"/>
  <c r="D80" i="271"/>
  <c r="B80" i="271"/>
  <c r="D79" i="271"/>
  <c r="B79" i="271"/>
  <c r="D71" i="271"/>
  <c r="B71" i="271"/>
  <c r="D70" i="271"/>
  <c r="B70" i="271"/>
  <c r="D62" i="271"/>
  <c r="B62" i="271"/>
  <c r="D61" i="271"/>
  <c r="B61" i="271"/>
  <c r="D78" i="271"/>
  <c r="B78" i="271"/>
  <c r="D77" i="271"/>
  <c r="B77" i="271"/>
  <c r="D69" i="271"/>
  <c r="B69" i="271"/>
  <c r="D68" i="271"/>
  <c r="B68" i="271"/>
  <c r="D60" i="271"/>
  <c r="B60" i="271"/>
  <c r="D59" i="271"/>
  <c r="B59" i="271"/>
  <c r="D76" i="271"/>
  <c r="B76" i="271"/>
  <c r="D75" i="271"/>
  <c r="B75" i="271"/>
  <c r="D67" i="271"/>
  <c r="B67" i="271"/>
  <c r="D66" i="271"/>
  <c r="B66" i="271"/>
  <c r="D58" i="271"/>
  <c r="B58" i="271"/>
  <c r="F137" i="271"/>
  <c r="A141" i="271"/>
  <c r="E137" i="271"/>
  <c r="A140" i="271"/>
  <c r="D137" i="271"/>
  <c r="A139" i="271"/>
  <c r="C137" i="271"/>
  <c r="A138" i="271"/>
  <c r="F131" i="271"/>
  <c r="A135" i="271"/>
  <c r="E131" i="271"/>
  <c r="A134" i="271"/>
  <c r="D131" i="271"/>
  <c r="A133" i="271"/>
  <c r="C131" i="271"/>
  <c r="A132" i="271"/>
  <c r="F125" i="271"/>
  <c r="A129" i="271"/>
  <c r="E125" i="271"/>
  <c r="A128" i="271"/>
  <c r="D125" i="271"/>
  <c r="A127" i="271"/>
  <c r="C125" i="271"/>
  <c r="A126" i="271"/>
  <c r="F108" i="271"/>
  <c r="A112" i="271"/>
  <c r="E108" i="271"/>
  <c r="A111" i="271"/>
  <c r="D108" i="271"/>
  <c r="A110" i="271"/>
  <c r="C108" i="271"/>
  <c r="A109" i="271"/>
  <c r="F101" i="271"/>
  <c r="A105" i="271"/>
  <c r="E101" i="271"/>
  <c r="A104" i="271"/>
  <c r="D101" i="271"/>
  <c r="A103" i="271"/>
  <c r="C101" i="271"/>
  <c r="A102" i="271"/>
  <c r="F94" i="271"/>
  <c r="E94" i="271"/>
  <c r="D94" i="271"/>
  <c r="C94" i="271"/>
  <c r="A98" i="271"/>
  <c r="A97" i="271"/>
  <c r="A96" i="271"/>
  <c r="A95" i="271"/>
  <c r="D57" i="271"/>
  <c r="B57" i="271"/>
  <c r="J24" i="271"/>
  <c r="J23" i="271"/>
  <c r="J22" i="271"/>
  <c r="J21" i="271"/>
  <c r="J18" i="271"/>
  <c r="J17" i="271"/>
  <c r="J16" i="271"/>
  <c r="J15" i="271"/>
  <c r="J12" i="271"/>
  <c r="J11" i="271"/>
  <c r="J10" i="271"/>
  <c r="J9" i="271"/>
  <c r="F24" i="271"/>
  <c r="F23" i="271"/>
  <c r="F22" i="271"/>
  <c r="F21" i="271"/>
  <c r="F18" i="271"/>
  <c r="F17" i="271"/>
  <c r="F16" i="271"/>
  <c r="F15" i="271"/>
  <c r="F12" i="271"/>
  <c r="F11" i="271"/>
  <c r="F10" i="271"/>
  <c r="F9" i="271"/>
  <c r="E135" i="272"/>
  <c r="A138" i="272"/>
  <c r="D135" i="272"/>
  <c r="A137" i="272"/>
  <c r="C135" i="272"/>
  <c r="A136" i="272"/>
  <c r="E129" i="272"/>
  <c r="A132" i="272"/>
  <c r="D129" i="272"/>
  <c r="A131" i="272"/>
  <c r="C129" i="272"/>
  <c r="A130" i="272"/>
  <c r="E123" i="272"/>
  <c r="A126" i="272"/>
  <c r="D123" i="272"/>
  <c r="A125" i="272"/>
  <c r="C123" i="272"/>
  <c r="A124" i="272"/>
  <c r="E117" i="272"/>
  <c r="A120" i="272"/>
  <c r="D117" i="272"/>
  <c r="A119" i="272"/>
  <c r="C117" i="272"/>
  <c r="A118" i="272"/>
  <c r="E109" i="272"/>
  <c r="A112" i="272"/>
  <c r="D109" i="272"/>
  <c r="A111" i="272"/>
  <c r="C109" i="272"/>
  <c r="A110" i="272"/>
  <c r="E103" i="272"/>
  <c r="A106" i="272"/>
  <c r="D103" i="272"/>
  <c r="A105" i="272"/>
  <c r="C103" i="272"/>
  <c r="A104" i="272"/>
  <c r="E97" i="272"/>
  <c r="A100" i="272"/>
  <c r="D97" i="272"/>
  <c r="A99" i="272"/>
  <c r="C97" i="272"/>
  <c r="A98" i="272"/>
  <c r="J76" i="272"/>
  <c r="H76" i="272"/>
  <c r="J75" i="272"/>
  <c r="H75" i="272"/>
  <c r="J74" i="272"/>
  <c r="H74" i="272"/>
  <c r="J73" i="272"/>
  <c r="H73" i="272"/>
  <c r="J67" i="272"/>
  <c r="H67" i="272"/>
  <c r="J66" i="272"/>
  <c r="H66" i="272"/>
  <c r="J65" i="272"/>
  <c r="H65" i="272"/>
  <c r="J64" i="272"/>
  <c r="H64" i="272"/>
  <c r="J58" i="272"/>
  <c r="H58" i="272"/>
  <c r="J57" i="272"/>
  <c r="H57" i="272"/>
  <c r="J56" i="272"/>
  <c r="H56" i="272"/>
  <c r="J55" i="272"/>
  <c r="H55" i="272"/>
  <c r="D76" i="272"/>
  <c r="B76" i="272"/>
  <c r="D67" i="272"/>
  <c r="B67" i="272"/>
  <c r="D58" i="272"/>
  <c r="B58" i="272"/>
  <c r="D75" i="272"/>
  <c r="B75" i="272"/>
  <c r="D66" i="272"/>
  <c r="B66" i="272"/>
  <c r="D57" i="272"/>
  <c r="B57" i="272"/>
  <c r="D74" i="272"/>
  <c r="B74" i="272"/>
  <c r="D65" i="272"/>
  <c r="B65" i="272"/>
  <c r="D56" i="272"/>
  <c r="B56" i="272"/>
  <c r="D73" i="272"/>
  <c r="B73" i="272"/>
  <c r="D64" i="272"/>
  <c r="B64" i="272"/>
  <c r="D55" i="272"/>
  <c r="B55" i="272"/>
  <c r="E91" i="272"/>
  <c r="A94" i="272"/>
  <c r="D91" i="272"/>
  <c r="A93" i="272"/>
  <c r="C91" i="272"/>
  <c r="A92" i="272"/>
  <c r="F27" i="272"/>
  <c r="J27" i="272"/>
  <c r="F9" i="272"/>
  <c r="J9" i="272"/>
  <c r="J15" i="272"/>
  <c r="F15" i="272"/>
  <c r="F21" i="272"/>
  <c r="J21" i="272"/>
  <c r="F26" i="272"/>
  <c r="J26" i="272"/>
  <c r="J20" i="272"/>
  <c r="F20" i="272"/>
  <c r="F14" i="272"/>
  <c r="J14" i="272"/>
  <c r="J8" i="272"/>
  <c r="F8" i="272"/>
  <c r="F25" i="272"/>
  <c r="J25" i="272"/>
  <c r="J19" i="272"/>
  <c r="F19" i="272"/>
  <c r="F13" i="272"/>
  <c r="J13" i="272"/>
  <c r="J7" i="272"/>
  <c r="F7" i="272"/>
  <c r="F136" i="273"/>
  <c r="A140" i="273"/>
  <c r="E136" i="273"/>
  <c r="A139" i="273"/>
  <c r="D136" i="273"/>
  <c r="A138" i="273"/>
  <c r="C136" i="273"/>
  <c r="A137" i="273"/>
  <c r="F130" i="273"/>
  <c r="A134" i="273"/>
  <c r="E130" i="273"/>
  <c r="A133" i="273"/>
  <c r="D130" i="273"/>
  <c r="A132" i="273"/>
  <c r="C130" i="273"/>
  <c r="A131" i="273"/>
  <c r="F124" i="273"/>
  <c r="A128" i="273"/>
  <c r="E124" i="273"/>
  <c r="A127" i="273"/>
  <c r="D124" i="273"/>
  <c r="A126" i="273"/>
  <c r="C124" i="273"/>
  <c r="A125" i="273"/>
  <c r="F118" i="273"/>
  <c r="A122" i="273"/>
  <c r="E118" i="273"/>
  <c r="A121" i="273"/>
  <c r="D118" i="273"/>
  <c r="A120" i="273"/>
  <c r="C118" i="273"/>
  <c r="A119" i="273"/>
  <c r="F108" i="273"/>
  <c r="A112" i="273"/>
  <c r="E108" i="273"/>
  <c r="A111" i="273"/>
  <c r="D108" i="273"/>
  <c r="A110" i="273"/>
  <c r="C108" i="273"/>
  <c r="A109" i="273"/>
  <c r="F102" i="273"/>
  <c r="A106" i="273"/>
  <c r="E102" i="273"/>
  <c r="A105" i="273"/>
  <c r="D102" i="273"/>
  <c r="A104" i="273"/>
  <c r="C102" i="273"/>
  <c r="A103" i="273"/>
  <c r="F96" i="273"/>
  <c r="A100" i="273"/>
  <c r="E96" i="273"/>
  <c r="A99" i="273"/>
  <c r="D96" i="273"/>
  <c r="A98" i="273"/>
  <c r="C96" i="273"/>
  <c r="A97" i="273"/>
  <c r="F90" i="273"/>
  <c r="A94" i="273"/>
  <c r="E90" i="273"/>
  <c r="A93" i="273"/>
  <c r="D90" i="273"/>
  <c r="A92" i="273"/>
  <c r="C90" i="273"/>
  <c r="A91" i="273"/>
  <c r="J84" i="273"/>
  <c r="J83" i="273"/>
  <c r="H84" i="273"/>
  <c r="H83" i="273"/>
  <c r="J72" i="273"/>
  <c r="J71" i="273"/>
  <c r="H72" i="273"/>
  <c r="H71" i="273"/>
  <c r="J60" i="273"/>
  <c r="J59" i="273"/>
  <c r="H60" i="273"/>
  <c r="H59" i="273"/>
  <c r="J82" i="273"/>
  <c r="J81" i="273"/>
  <c r="H82" i="273"/>
  <c r="H81" i="273"/>
  <c r="J70" i="273"/>
  <c r="J69" i="273"/>
  <c r="H70" i="273"/>
  <c r="H69" i="273"/>
  <c r="J58" i="273"/>
  <c r="J57" i="273"/>
  <c r="H58" i="273"/>
  <c r="H57" i="273"/>
  <c r="J80" i="273"/>
  <c r="J79" i="273"/>
  <c r="H80" i="273"/>
  <c r="H79" i="273"/>
  <c r="J68" i="273"/>
  <c r="J67" i="273"/>
  <c r="H68" i="273"/>
  <c r="H67" i="273"/>
  <c r="J56" i="273"/>
  <c r="J55" i="273"/>
  <c r="H56" i="273"/>
  <c r="H55" i="273"/>
  <c r="J78" i="273"/>
  <c r="J77" i="273"/>
  <c r="H78" i="273"/>
  <c r="H77" i="273"/>
  <c r="J66" i="273"/>
  <c r="J65" i="273"/>
  <c r="H66" i="273"/>
  <c r="H65" i="273"/>
  <c r="J54" i="273"/>
  <c r="J53" i="273"/>
  <c r="H54" i="273"/>
  <c r="H53" i="273"/>
  <c r="D84" i="273"/>
  <c r="D83" i="273"/>
  <c r="B84" i="273"/>
  <c r="B83" i="273"/>
  <c r="D72" i="273"/>
  <c r="D71" i="273"/>
  <c r="B72" i="273"/>
  <c r="B71" i="273"/>
  <c r="D60" i="273"/>
  <c r="D59" i="273"/>
  <c r="B60" i="273"/>
  <c r="B59" i="273"/>
  <c r="D82" i="273"/>
  <c r="D81" i="273"/>
  <c r="B82" i="273"/>
  <c r="B81" i="273"/>
  <c r="D70" i="273"/>
  <c r="D69" i="273"/>
  <c r="B70" i="273"/>
  <c r="B69" i="273"/>
  <c r="D58" i="273"/>
  <c r="D57" i="273"/>
  <c r="B58" i="273"/>
  <c r="B57" i="273"/>
  <c r="D80" i="273"/>
  <c r="D79" i="273"/>
  <c r="B80" i="273"/>
  <c r="B79" i="273"/>
  <c r="D68" i="273"/>
  <c r="B68" i="273"/>
  <c r="D67" i="273"/>
  <c r="B67" i="273"/>
  <c r="D56" i="273"/>
  <c r="B56" i="273"/>
  <c r="D55" i="273"/>
  <c r="B55" i="273"/>
  <c r="D78" i="273"/>
  <c r="D77" i="273"/>
  <c r="B78" i="273"/>
  <c r="B77" i="273"/>
  <c r="D66" i="273"/>
  <c r="D65" i="273"/>
  <c r="B66" i="273"/>
  <c r="B65" i="273"/>
  <c r="D54" i="273"/>
  <c r="B54" i="273"/>
  <c r="D53" i="273"/>
  <c r="B53" i="273"/>
  <c r="F28" i="273"/>
  <c r="F27" i="273"/>
  <c r="F26" i="273"/>
  <c r="F25" i="273"/>
  <c r="J28" i="273"/>
  <c r="J27" i="273"/>
  <c r="J26" i="273"/>
  <c r="J25" i="273"/>
  <c r="J22" i="273"/>
  <c r="J21" i="273"/>
  <c r="J20" i="273"/>
  <c r="J19" i="273"/>
  <c r="F22" i="273"/>
  <c r="F21" i="273"/>
  <c r="F20" i="273"/>
  <c r="F19" i="273"/>
  <c r="F16" i="273"/>
  <c r="F15" i="273"/>
  <c r="F14" i="273"/>
  <c r="F13" i="273"/>
  <c r="J16" i="273"/>
  <c r="J15" i="273"/>
  <c r="J14" i="273"/>
  <c r="J13" i="273"/>
  <c r="J10" i="273"/>
  <c r="J9" i="273"/>
  <c r="J8" i="273"/>
  <c r="J7" i="273"/>
  <c r="F10" i="273"/>
  <c r="F9" i="273"/>
  <c r="F8" i="273"/>
  <c r="F7" i="273"/>
  <c r="K6" i="182"/>
  <c r="K7" i="182"/>
  <c r="K8" i="182"/>
  <c r="D30" i="182" s="1"/>
  <c r="K9" i="182"/>
  <c r="K10" i="182"/>
  <c r="K11" i="182"/>
  <c r="B38" i="182" s="1"/>
  <c r="K12" i="182"/>
  <c r="K13" i="182"/>
  <c r="K5" i="182"/>
  <c r="H19" i="182"/>
  <c r="K4" i="182"/>
  <c r="D6" i="182"/>
  <c r="D7" i="182"/>
  <c r="D8" i="182"/>
  <c r="D9" i="182"/>
  <c r="D10" i="182"/>
  <c r="D11" i="182"/>
  <c r="D12" i="182"/>
  <c r="D13" i="182"/>
  <c r="D5" i="182"/>
  <c r="D4" i="182"/>
  <c r="C6" i="182"/>
  <c r="C7" i="182"/>
  <c r="I22" i="182"/>
  <c r="C8" i="182"/>
  <c r="C9" i="182"/>
  <c r="C10" i="182"/>
  <c r="I10" i="182"/>
  <c r="C11" i="182"/>
  <c r="U8" i="182" s="1"/>
  <c r="C12" i="182"/>
  <c r="E35" i="182"/>
  <c r="C13" i="182"/>
  <c r="I13" i="182" s="1"/>
  <c r="C5" i="182"/>
  <c r="I5" i="182" s="1"/>
  <c r="C4" i="182"/>
  <c r="K22" i="182" s="1"/>
  <c r="Q12" i="182"/>
  <c r="I20" i="182"/>
  <c r="N17" i="182"/>
  <c r="N16" i="182"/>
  <c r="N12" i="182"/>
  <c r="N8" i="182"/>
  <c r="B39" i="182"/>
  <c r="H31" i="182"/>
  <c r="B28" i="182"/>
  <c r="B23" i="182"/>
  <c r="D5" i="184"/>
  <c r="D6" i="184"/>
  <c r="D7" i="184"/>
  <c r="D8" i="184"/>
  <c r="D9" i="184"/>
  <c r="D10" i="184"/>
  <c r="D11" i="184"/>
  <c r="D12" i="184"/>
  <c r="D13" i="184"/>
  <c r="D4" i="184"/>
  <c r="C4" i="184"/>
  <c r="U34" i="184" s="1"/>
  <c r="C5" i="184"/>
  <c r="O10" i="184"/>
  <c r="C12" i="184"/>
  <c r="I26" i="184" s="1"/>
  <c r="C9" i="184"/>
  <c r="K30" i="184" s="1"/>
  <c r="C8" i="184"/>
  <c r="C10" i="184"/>
  <c r="Q6" i="184"/>
  <c r="C7" i="184"/>
  <c r="I7" i="184"/>
  <c r="C6" i="184"/>
  <c r="W31" i="184"/>
  <c r="C13" i="184"/>
  <c r="Q30" i="184"/>
  <c r="C11" i="184"/>
  <c r="Q21" i="184"/>
  <c r="W21" i="184"/>
  <c r="U15" i="184"/>
  <c r="K6" i="184"/>
  <c r="K11" i="184"/>
  <c r="K13" i="184"/>
  <c r="V15" i="184" s="1"/>
  <c r="K4" i="184"/>
  <c r="H30" i="184" s="1"/>
  <c r="P15" i="184"/>
  <c r="P11" i="184"/>
  <c r="D5" i="183"/>
  <c r="D6" i="183"/>
  <c r="D7" i="183"/>
  <c r="D8" i="183"/>
  <c r="D9" i="183"/>
  <c r="D10" i="183"/>
  <c r="D11" i="183"/>
  <c r="D12" i="183"/>
  <c r="D13" i="183"/>
  <c r="D4" i="183"/>
  <c r="C4" i="183"/>
  <c r="K37" i="183" s="1"/>
  <c r="K9" i="183"/>
  <c r="C6" i="183"/>
  <c r="C7" i="183"/>
  <c r="C8" i="183"/>
  <c r="I8" i="183" s="1"/>
  <c r="C9" i="183"/>
  <c r="C10" i="183"/>
  <c r="U8" i="183"/>
  <c r="C11" i="183"/>
  <c r="C12" i="183"/>
  <c r="Q15" i="183" s="1"/>
  <c r="C13" i="183"/>
  <c r="C26" i="183" s="1"/>
  <c r="K6" i="183"/>
  <c r="K11" i="183"/>
  <c r="J25" i="183" s="1"/>
  <c r="K13" i="183"/>
  <c r="P25" i="183" s="1"/>
  <c r="K5" i="183"/>
  <c r="K4" i="183"/>
  <c r="C5" i="183"/>
  <c r="E27" i="183"/>
  <c r="I25" i="183"/>
  <c r="O15" i="183"/>
  <c r="O14" i="183"/>
  <c r="O8" i="183"/>
  <c r="Q33" i="183"/>
  <c r="P26" i="183"/>
  <c r="Q31" i="183"/>
  <c r="P20" i="183"/>
  <c r="V19" i="183"/>
  <c r="P13" i="183"/>
  <c r="J39" i="183"/>
  <c r="D39" i="183"/>
  <c r="D31" i="183"/>
  <c r="B31" i="183"/>
  <c r="D26" i="183"/>
  <c r="J21" i="183"/>
  <c r="J19" i="183"/>
  <c r="H19" i="183"/>
  <c r="I10" i="183"/>
  <c r="I4" i="183"/>
  <c r="D6" i="180"/>
  <c r="D7" i="180"/>
  <c r="D8" i="180"/>
  <c r="D9" i="180"/>
  <c r="D10" i="180"/>
  <c r="D11" i="180"/>
  <c r="D12" i="180"/>
  <c r="D13" i="180"/>
  <c r="D5" i="180"/>
  <c r="D4" i="180"/>
  <c r="C4" i="180"/>
  <c r="C5" i="180"/>
  <c r="C11" i="180"/>
  <c r="E43" i="180"/>
  <c r="C12" i="180"/>
  <c r="C13" i="180"/>
  <c r="E41" i="180"/>
  <c r="C10" i="180"/>
  <c r="E26" i="180" s="1"/>
  <c r="C8" i="180"/>
  <c r="E36" i="180"/>
  <c r="C9" i="180"/>
  <c r="E29" i="180"/>
  <c r="C7" i="180"/>
  <c r="E22" i="180"/>
  <c r="E21" i="180"/>
  <c r="C6" i="180"/>
  <c r="E20" i="180" s="1"/>
  <c r="C34" i="180"/>
  <c r="K43" i="180"/>
  <c r="K40" i="180"/>
  <c r="K20" i="180"/>
  <c r="U11" i="180"/>
  <c r="C42" i="180"/>
  <c r="C36" i="180"/>
  <c r="C33" i="180"/>
  <c r="C29" i="180"/>
  <c r="C27" i="180"/>
  <c r="C20" i="180"/>
  <c r="O7" i="180"/>
  <c r="U5" i="180"/>
  <c r="K6" i="180"/>
  <c r="D26" i="180" s="1"/>
  <c r="K13" i="180"/>
  <c r="B36" i="180"/>
  <c r="K5" i="180"/>
  <c r="H19" i="180" s="1"/>
  <c r="K8" i="180"/>
  <c r="V7" i="180" s="1"/>
  <c r="K9" i="180"/>
  <c r="K12" i="180"/>
  <c r="K4" i="180"/>
  <c r="K11" i="180"/>
  <c r="N4" i="180" s="1"/>
  <c r="H41" i="180"/>
  <c r="T5" i="180"/>
  <c r="O28" i="180"/>
  <c r="Q26" i="180"/>
  <c r="D43" i="180"/>
  <c r="D41" i="180"/>
  <c r="H40" i="180"/>
  <c r="D36" i="180"/>
  <c r="B29" i="180"/>
  <c r="H27" i="180"/>
  <c r="H26" i="180"/>
  <c r="B21" i="180"/>
  <c r="J20" i="180"/>
  <c r="B19" i="180"/>
  <c r="I6" i="180"/>
  <c r="D6" i="181"/>
  <c r="D7" i="181"/>
  <c r="D8" i="181"/>
  <c r="D9" i="181"/>
  <c r="D10" i="181"/>
  <c r="D11" i="181"/>
  <c r="D12" i="181"/>
  <c r="D13" i="181"/>
  <c r="D5" i="181"/>
  <c r="D4" i="181"/>
  <c r="C4" i="181"/>
  <c r="C13" i="181"/>
  <c r="I43" i="181"/>
  <c r="C11" i="181"/>
  <c r="E36" i="181" s="1"/>
  <c r="C12" i="181"/>
  <c r="C10" i="181"/>
  <c r="I40" i="181"/>
  <c r="C40" i="181"/>
  <c r="C8" i="181"/>
  <c r="C9" i="181"/>
  <c r="I21" i="181"/>
  <c r="C5" i="181"/>
  <c r="K19" i="181" s="1"/>
  <c r="C7" i="181"/>
  <c r="C6" i="181"/>
  <c r="C20" i="181"/>
  <c r="I29" i="181"/>
  <c r="I19" i="181"/>
  <c r="E26" i="181"/>
  <c r="K35" i="181"/>
  <c r="K21" i="181"/>
  <c r="E35" i="181"/>
  <c r="E27" i="181"/>
  <c r="E21" i="181"/>
  <c r="K43" i="181"/>
  <c r="K34" i="181"/>
  <c r="K33" i="181"/>
  <c r="K28" i="181"/>
  <c r="K20" i="181"/>
  <c r="K4" i="181"/>
  <c r="P16" i="181"/>
  <c r="K6" i="181"/>
  <c r="D35" i="181" s="1"/>
  <c r="K8" i="181"/>
  <c r="N17" i="181"/>
  <c r="K9" i="181"/>
  <c r="D40" i="181"/>
  <c r="K11" i="181"/>
  <c r="P15" i="181"/>
  <c r="K12" i="181"/>
  <c r="J40" i="181"/>
  <c r="K13" i="181"/>
  <c r="J43" i="181"/>
  <c r="K5" i="181"/>
  <c r="K53" i="181"/>
  <c r="N57" i="181" s="1"/>
  <c r="K54" i="181"/>
  <c r="K55" i="181"/>
  <c r="H69" i="181"/>
  <c r="K56" i="181"/>
  <c r="K57" i="181"/>
  <c r="K58" i="181"/>
  <c r="K59" i="181"/>
  <c r="B76" i="181" s="1"/>
  <c r="K60" i="181"/>
  <c r="K52" i="181"/>
  <c r="K51" i="181"/>
  <c r="T56" i="181" s="1"/>
  <c r="P17" i="181"/>
  <c r="V11" i="181"/>
  <c r="P9" i="181"/>
  <c r="D53" i="181"/>
  <c r="D54" i="181"/>
  <c r="D55" i="181"/>
  <c r="D56" i="181"/>
  <c r="D57" i="181"/>
  <c r="D58" i="181"/>
  <c r="D59" i="181"/>
  <c r="D60" i="181"/>
  <c r="D52" i="181"/>
  <c r="D51" i="181"/>
  <c r="C53" i="181"/>
  <c r="C54" i="181"/>
  <c r="C55" i="181"/>
  <c r="E83" i="181"/>
  <c r="C56" i="181"/>
  <c r="C57" i="181"/>
  <c r="K66" i="181"/>
  <c r="C58" i="181"/>
  <c r="I67" i="181"/>
  <c r="C59" i="181"/>
  <c r="E80" i="181"/>
  <c r="C60" i="181"/>
  <c r="Q58" i="181"/>
  <c r="C52" i="181"/>
  <c r="C51" i="181"/>
  <c r="E89" i="181"/>
  <c r="E67" i="181"/>
  <c r="K81" i="181"/>
  <c r="I80" i="181"/>
  <c r="I66" i="181"/>
  <c r="C69" i="181"/>
  <c r="I88" i="181"/>
  <c r="I74" i="181"/>
  <c r="O65" i="181"/>
  <c r="O64" i="181"/>
  <c r="U56" i="181"/>
  <c r="E119" i="181"/>
  <c r="D119" i="181"/>
  <c r="C119" i="181"/>
  <c r="B119" i="181"/>
  <c r="E118" i="181"/>
  <c r="D118" i="181"/>
  <c r="C118" i="181"/>
  <c r="B118" i="181"/>
  <c r="K114" i="181"/>
  <c r="J114" i="181"/>
  <c r="I114" i="181"/>
  <c r="H114" i="181"/>
  <c r="E114" i="181"/>
  <c r="D114" i="181"/>
  <c r="C114" i="181"/>
  <c r="B114" i="181"/>
  <c r="K113" i="181"/>
  <c r="J113" i="181"/>
  <c r="I113" i="181"/>
  <c r="H113" i="181"/>
  <c r="E113" i="181"/>
  <c r="D113" i="181"/>
  <c r="C113" i="181"/>
  <c r="B113" i="181"/>
  <c r="Q28" i="181"/>
  <c r="Q27" i="181"/>
  <c r="Q26" i="181"/>
  <c r="Q25" i="181"/>
  <c r="N64" i="181"/>
  <c r="T63" i="181"/>
  <c r="P59" i="181"/>
  <c r="B89" i="181"/>
  <c r="H88" i="181"/>
  <c r="B80" i="181"/>
  <c r="H74" i="181"/>
  <c r="H67" i="181"/>
  <c r="B66" i="181"/>
  <c r="I57" i="181"/>
  <c r="B42" i="181"/>
  <c r="H41" i="181"/>
  <c r="D36" i="181"/>
  <c r="H34" i="181"/>
  <c r="B33" i="181"/>
  <c r="D27" i="181"/>
  <c r="D26" i="181"/>
  <c r="B22" i="181"/>
  <c r="J20" i="181"/>
  <c r="D19" i="181"/>
  <c r="I13" i="181"/>
  <c r="I10" i="181"/>
  <c r="K7" i="287"/>
  <c r="D42" i="287" s="1"/>
  <c r="J55" i="287"/>
  <c r="K8" i="287"/>
  <c r="T28" i="287"/>
  <c r="K14" i="287"/>
  <c r="D43" i="287" s="1"/>
  <c r="H56" i="287"/>
  <c r="K5" i="287"/>
  <c r="H51" i="287"/>
  <c r="D5" i="287"/>
  <c r="D6" i="287"/>
  <c r="D7" i="287"/>
  <c r="D8" i="287"/>
  <c r="D9" i="287"/>
  <c r="D10" i="287"/>
  <c r="D11" i="287"/>
  <c r="D12" i="287"/>
  <c r="D13" i="287"/>
  <c r="D14" i="287"/>
  <c r="D4" i="287"/>
  <c r="C5" i="287"/>
  <c r="I43" i="287" s="1"/>
  <c r="K38" i="287"/>
  <c r="C6" i="287"/>
  <c r="C7" i="287"/>
  <c r="C8" i="287"/>
  <c r="K55" i="287" s="1"/>
  <c r="C9" i="287"/>
  <c r="C60" i="287"/>
  <c r="C10" i="287"/>
  <c r="C11" i="287"/>
  <c r="C12" i="287"/>
  <c r="U43" i="287" s="1"/>
  <c r="W32" i="287"/>
  <c r="C13" i="287"/>
  <c r="Q33" i="287" s="1"/>
  <c r="C14" i="287"/>
  <c r="C4" i="287"/>
  <c r="W33" i="287"/>
  <c r="W27" i="287"/>
  <c r="W5" i="287"/>
  <c r="C61" i="287"/>
  <c r="O28" i="287"/>
  <c r="O10" i="287"/>
  <c r="U28" i="287"/>
  <c r="U6" i="287"/>
  <c r="B55" i="287"/>
  <c r="B51" i="287"/>
  <c r="T38" i="287"/>
  <c r="N37" i="287"/>
  <c r="T32" i="287"/>
  <c r="N27" i="287"/>
  <c r="N23" i="287"/>
  <c r="T17" i="287"/>
  <c r="N16" i="287"/>
  <c r="N11" i="287"/>
  <c r="N6" i="287"/>
  <c r="T5" i="287"/>
  <c r="P5" i="287"/>
  <c r="D37" i="287"/>
  <c r="K23" i="287"/>
  <c r="K20" i="287"/>
  <c r="I12" i="287"/>
  <c r="I5" i="287"/>
  <c r="K6" i="200"/>
  <c r="K7" i="200"/>
  <c r="P39" i="200"/>
  <c r="K8" i="200"/>
  <c r="K9" i="200"/>
  <c r="K10" i="200"/>
  <c r="V20" i="200"/>
  <c r="K11" i="200"/>
  <c r="V19" i="200" s="1"/>
  <c r="K12" i="200"/>
  <c r="P11" i="200"/>
  <c r="K13" i="200"/>
  <c r="K14" i="200"/>
  <c r="D5" i="200"/>
  <c r="D6" i="200"/>
  <c r="D7" i="200"/>
  <c r="D8" i="200"/>
  <c r="D9" i="200"/>
  <c r="D10" i="200"/>
  <c r="D11" i="200"/>
  <c r="D12" i="200"/>
  <c r="D13" i="200"/>
  <c r="D14" i="200"/>
  <c r="C5" i="200"/>
  <c r="C6" i="200"/>
  <c r="C7" i="200"/>
  <c r="C8" i="200"/>
  <c r="I41" i="200" s="1"/>
  <c r="C9" i="200"/>
  <c r="C37" i="200"/>
  <c r="C10" i="200"/>
  <c r="C11" i="200"/>
  <c r="C12" i="200"/>
  <c r="C13" i="200"/>
  <c r="I39" i="200" s="1"/>
  <c r="C14" i="200"/>
  <c r="K5" i="200"/>
  <c r="V10" i="200"/>
  <c r="D4" i="200"/>
  <c r="C4" i="200"/>
  <c r="I30" i="200" s="1"/>
  <c r="E39" i="200"/>
  <c r="K33" i="200"/>
  <c r="K30" i="200"/>
  <c r="Q28" i="200"/>
  <c r="W28" i="200"/>
  <c r="W23" i="200"/>
  <c r="O29" i="200"/>
  <c r="U31" i="200"/>
  <c r="U28" i="200"/>
  <c r="N41" i="200"/>
  <c r="P38" i="200"/>
  <c r="V32" i="200"/>
  <c r="P32" i="200"/>
  <c r="T30" i="200"/>
  <c r="V21" i="200"/>
  <c r="P19" i="200"/>
  <c r="P13" i="200"/>
  <c r="V11" i="200"/>
  <c r="J40" i="200"/>
  <c r="J38" i="200"/>
  <c r="D37" i="200"/>
  <c r="B37" i="200"/>
  <c r="J30" i="200"/>
  <c r="H29" i="200"/>
  <c r="K20" i="200"/>
  <c r="I14" i="200"/>
  <c r="I12" i="200"/>
  <c r="I6" i="200"/>
  <c r="K5" i="198"/>
  <c r="P41" i="198"/>
  <c r="K14" i="198"/>
  <c r="N8" i="198" s="1"/>
  <c r="N37" i="198"/>
  <c r="K8" i="198"/>
  <c r="K9" i="198"/>
  <c r="K6" i="198"/>
  <c r="P26" i="198" s="1"/>
  <c r="T37" i="198"/>
  <c r="K7" i="198"/>
  <c r="T36" i="198"/>
  <c r="N36" i="198"/>
  <c r="P33" i="198"/>
  <c r="P32" i="198"/>
  <c r="N33" i="198"/>
  <c r="T28" i="198"/>
  <c r="T27" i="198"/>
  <c r="N28" i="198"/>
  <c r="V23" i="198"/>
  <c r="V22" i="198"/>
  <c r="P23" i="198"/>
  <c r="T17" i="198"/>
  <c r="P17" i="198"/>
  <c r="P16" i="198"/>
  <c r="T11" i="198"/>
  <c r="N12" i="198"/>
  <c r="N11" i="198"/>
  <c r="T7" i="198"/>
  <c r="P8" i="198"/>
  <c r="J41" i="198"/>
  <c r="D41" i="198"/>
  <c r="B39" i="198"/>
  <c r="H36" i="198"/>
  <c r="H34" i="198"/>
  <c r="D34" i="198"/>
  <c r="B34" i="198"/>
  <c r="I5" i="198"/>
  <c r="I6" i="198"/>
  <c r="I7" i="198"/>
  <c r="I8" i="198"/>
  <c r="I9" i="198"/>
  <c r="I10" i="198"/>
  <c r="I11" i="198"/>
  <c r="I12" i="198"/>
  <c r="I13" i="198"/>
  <c r="I14" i="198"/>
  <c r="I4" i="198"/>
  <c r="D5" i="198"/>
  <c r="D6" i="198"/>
  <c r="D7" i="198"/>
  <c r="D8" i="198"/>
  <c r="D9" i="198"/>
  <c r="D10" i="198"/>
  <c r="D11" i="198"/>
  <c r="D12" i="198"/>
  <c r="D13" i="198"/>
  <c r="D14" i="198"/>
  <c r="C5" i="198"/>
  <c r="C6" i="198"/>
  <c r="Q41" i="198"/>
  <c r="C7" i="198"/>
  <c r="I19" i="198" s="1"/>
  <c r="W32" i="198"/>
  <c r="C8" i="198"/>
  <c r="E39" i="198"/>
  <c r="C9" i="198"/>
  <c r="W27" i="198"/>
  <c r="C10" i="198"/>
  <c r="W18" i="198"/>
  <c r="C11" i="198"/>
  <c r="C12" i="198"/>
  <c r="C13" i="198"/>
  <c r="W21" i="198"/>
  <c r="C14" i="198"/>
  <c r="D4" i="198"/>
  <c r="C4" i="198"/>
  <c r="E41" i="198"/>
  <c r="Q12" i="198"/>
  <c r="W17" i="198"/>
  <c r="E34" i="198"/>
  <c r="K41" i="198"/>
  <c r="Q23" i="198"/>
  <c r="Q13" i="198"/>
  <c r="W16" i="198"/>
  <c r="I34" i="198"/>
  <c r="O18" i="198"/>
  <c r="C40" i="198"/>
  <c r="C34" i="198"/>
  <c r="O37" i="198"/>
  <c r="O27" i="198"/>
  <c r="U26" i="198"/>
  <c r="U21" i="198"/>
  <c r="U8" i="198"/>
  <c r="K6" i="199"/>
  <c r="B24" i="199"/>
  <c r="K7" i="199"/>
  <c r="K8" i="199"/>
  <c r="N6" i="199"/>
  <c r="K9" i="199"/>
  <c r="T20" i="199" s="1"/>
  <c r="N25" i="199"/>
  <c r="K10" i="199"/>
  <c r="K11" i="199"/>
  <c r="T17" i="199" s="1"/>
  <c r="K12" i="199"/>
  <c r="T11" i="199" s="1"/>
  <c r="T18" i="199"/>
  <c r="K13" i="199"/>
  <c r="K14" i="199"/>
  <c r="K5" i="199"/>
  <c r="T25" i="199"/>
  <c r="D5" i="199"/>
  <c r="D6" i="199"/>
  <c r="D7" i="199"/>
  <c r="D8" i="199"/>
  <c r="D9" i="199"/>
  <c r="D10" i="199"/>
  <c r="D11" i="199"/>
  <c r="D12" i="199"/>
  <c r="D13" i="199"/>
  <c r="D14" i="199"/>
  <c r="D4" i="199"/>
  <c r="C5" i="199"/>
  <c r="C6" i="199"/>
  <c r="E37" i="199" s="1"/>
  <c r="C7" i="199"/>
  <c r="C8" i="199"/>
  <c r="I8" i="199" s="1"/>
  <c r="I37" i="199"/>
  <c r="C9" i="199"/>
  <c r="I22" i="199" s="1"/>
  <c r="C10" i="199"/>
  <c r="C11" i="199"/>
  <c r="W13" i="199" s="1"/>
  <c r="K37" i="199"/>
  <c r="C12" i="199"/>
  <c r="K30" i="199" s="1"/>
  <c r="C13" i="199"/>
  <c r="Q18" i="199"/>
  <c r="C14" i="199"/>
  <c r="C23" i="199" s="1"/>
  <c r="C4" i="199"/>
  <c r="W6" i="199"/>
  <c r="E36" i="199"/>
  <c r="K23" i="199"/>
  <c r="Q13" i="199"/>
  <c r="Q6" i="199"/>
  <c r="W20" i="199"/>
  <c r="I38" i="199"/>
  <c r="O26" i="199"/>
  <c r="O25" i="199"/>
  <c r="O20" i="199"/>
  <c r="O5" i="199"/>
  <c r="U23" i="199"/>
  <c r="Q31" i="199"/>
  <c r="O30" i="199"/>
  <c r="O29" i="199"/>
  <c r="N20" i="199"/>
  <c r="N19" i="199"/>
  <c r="V13" i="199"/>
  <c r="V12" i="199"/>
  <c r="T6" i="199"/>
  <c r="T5" i="199"/>
  <c r="H38" i="199"/>
  <c r="H36" i="199"/>
  <c r="B32" i="199"/>
  <c r="D31" i="199"/>
  <c r="I12" i="199"/>
  <c r="I11" i="199"/>
  <c r="I9" i="199"/>
  <c r="K5" i="204"/>
  <c r="K6" i="204"/>
  <c r="P32" i="204" s="1"/>
  <c r="K7" i="204"/>
  <c r="K8" i="204"/>
  <c r="K10" i="204"/>
  <c r="T23" i="204" s="1"/>
  <c r="K11" i="204"/>
  <c r="J22" i="204"/>
  <c r="V14" i="204"/>
  <c r="K12" i="204"/>
  <c r="N22" i="204"/>
  <c r="K14" i="204"/>
  <c r="B38" i="204" s="1"/>
  <c r="K15" i="204"/>
  <c r="V7" i="204"/>
  <c r="D5" i="204"/>
  <c r="D6" i="204"/>
  <c r="D7" i="204"/>
  <c r="D8" i="204"/>
  <c r="D9" i="204"/>
  <c r="D10" i="204"/>
  <c r="D11" i="204"/>
  <c r="D12" i="204"/>
  <c r="D13" i="204"/>
  <c r="D14" i="204"/>
  <c r="D15" i="204"/>
  <c r="C5" i="204"/>
  <c r="C25" i="204" s="1"/>
  <c r="W15" i="204"/>
  <c r="C6" i="204"/>
  <c r="Q38" i="204" s="1"/>
  <c r="C7" i="204"/>
  <c r="E38" i="204" s="1"/>
  <c r="U22" i="204"/>
  <c r="C8" i="204"/>
  <c r="O39" i="204" s="1"/>
  <c r="C9" i="204"/>
  <c r="C10" i="204"/>
  <c r="Q40" i="204"/>
  <c r="C11" i="204"/>
  <c r="O40" i="204"/>
  <c r="C12" i="204"/>
  <c r="I12" i="204"/>
  <c r="C13" i="204"/>
  <c r="O5" i="204"/>
  <c r="C14" i="204"/>
  <c r="I14" i="204" s="1"/>
  <c r="Q42" i="204"/>
  <c r="C15" i="204"/>
  <c r="O42" i="204"/>
  <c r="K4" i="204"/>
  <c r="P31" i="204"/>
  <c r="D4" i="204"/>
  <c r="C4" i="204"/>
  <c r="I4" i="204" s="1"/>
  <c r="Q41" i="204"/>
  <c r="P33" i="204"/>
  <c r="O31" i="204"/>
  <c r="Q30" i="204"/>
  <c r="N30" i="204"/>
  <c r="U25" i="204"/>
  <c r="O25" i="204"/>
  <c r="N25" i="204"/>
  <c r="V24" i="204"/>
  <c r="P24" i="204"/>
  <c r="V23" i="204"/>
  <c r="P23" i="204"/>
  <c r="N23" i="204"/>
  <c r="W22" i="204"/>
  <c r="P22" i="204"/>
  <c r="P21" i="204"/>
  <c r="U17" i="204"/>
  <c r="P17" i="204"/>
  <c r="O17" i="204"/>
  <c r="V16" i="204"/>
  <c r="T16" i="204"/>
  <c r="Q16" i="204"/>
  <c r="N16" i="204"/>
  <c r="P15" i="204"/>
  <c r="Q9" i="204"/>
  <c r="P9" i="204"/>
  <c r="W8" i="204"/>
  <c r="V8" i="204"/>
  <c r="U8" i="204"/>
  <c r="P8" i="204"/>
  <c r="N8" i="204"/>
  <c r="N7" i="204"/>
  <c r="V6" i="204"/>
  <c r="P5" i="204"/>
  <c r="D41" i="204"/>
  <c r="K40" i="204"/>
  <c r="H40" i="204"/>
  <c r="E40" i="204"/>
  <c r="J39" i="204"/>
  <c r="I38" i="204"/>
  <c r="H38" i="204"/>
  <c r="I37" i="204"/>
  <c r="B37" i="204"/>
  <c r="I33" i="204"/>
  <c r="C33" i="204"/>
  <c r="H32" i="204"/>
  <c r="C32" i="204"/>
  <c r="K31" i="204"/>
  <c r="D31" i="204"/>
  <c r="J30" i="204"/>
  <c r="D30" i="204"/>
  <c r="K29" i="204"/>
  <c r="I29" i="204"/>
  <c r="J23" i="204"/>
  <c r="B23" i="204"/>
  <c r="I22" i="204"/>
  <c r="H22" i="204"/>
  <c r="B22" i="204"/>
  <c r="C21" i="204"/>
  <c r="I15" i="204"/>
  <c r="I13" i="204"/>
  <c r="I10" i="204"/>
  <c r="I6" i="204"/>
  <c r="E76" i="201"/>
  <c r="E71" i="201"/>
  <c r="E66" i="201"/>
  <c r="E37" i="201"/>
  <c r="K72" i="201"/>
  <c r="K66" i="201"/>
  <c r="K52" i="201"/>
  <c r="Q31" i="201"/>
  <c r="Q16" i="201"/>
  <c r="Q7" i="201"/>
  <c r="W22" i="201"/>
  <c r="W11" i="201"/>
  <c r="W6" i="201"/>
  <c r="O32" i="201"/>
  <c r="U12" i="201"/>
  <c r="C61" i="201"/>
  <c r="C56" i="201"/>
  <c r="C52" i="201"/>
  <c r="C42" i="201"/>
  <c r="C31" i="201"/>
  <c r="I62" i="201"/>
  <c r="I57" i="201"/>
  <c r="I52" i="201"/>
  <c r="I31" i="201"/>
  <c r="O42" i="201"/>
  <c r="O27" i="201"/>
  <c r="O26" i="201"/>
  <c r="O11" i="201"/>
  <c r="O6" i="201"/>
  <c r="U42" i="201"/>
  <c r="U41" i="201"/>
  <c r="U27" i="201"/>
  <c r="U26" i="201"/>
  <c r="U22" i="201"/>
  <c r="U21" i="201"/>
  <c r="U16" i="201"/>
  <c r="U6" i="201"/>
  <c r="K11" i="201"/>
  <c r="J57" i="201"/>
  <c r="K12" i="201"/>
  <c r="T17" i="201" s="1"/>
  <c r="J71" i="201"/>
  <c r="K15" i="201"/>
  <c r="D71" i="201"/>
  <c r="D5" i="201"/>
  <c r="D6" i="201"/>
  <c r="D7" i="201"/>
  <c r="D8" i="201"/>
  <c r="D9" i="201"/>
  <c r="D10" i="201"/>
  <c r="D11" i="201"/>
  <c r="D12" i="201"/>
  <c r="D13" i="201"/>
  <c r="D14" i="201"/>
  <c r="D15" i="201"/>
  <c r="K8" i="201"/>
  <c r="D4" i="201"/>
  <c r="D77" i="201"/>
  <c r="J56" i="201"/>
  <c r="P26" i="201"/>
  <c r="T12" i="201"/>
  <c r="P12" i="201"/>
  <c r="P11" i="201"/>
  <c r="V7" i="201"/>
  <c r="V6" i="201"/>
  <c r="J42" i="201"/>
  <c r="D42" i="201"/>
  <c r="D41" i="201"/>
  <c r="J36" i="201"/>
  <c r="D36" i="201"/>
  <c r="D32" i="201"/>
  <c r="H31" i="201"/>
  <c r="D31" i="201"/>
  <c r="K23" i="201"/>
  <c r="I23" i="201"/>
  <c r="K20" i="201"/>
  <c r="I20" i="201"/>
  <c r="K19" i="201"/>
  <c r="I14" i="201"/>
  <c r="I12" i="201"/>
  <c r="I7" i="201"/>
  <c r="I6" i="201"/>
  <c r="I5" i="201"/>
  <c r="D5" i="202"/>
  <c r="D6" i="202"/>
  <c r="D7" i="202"/>
  <c r="D8" i="202"/>
  <c r="D9" i="202"/>
  <c r="D10" i="202"/>
  <c r="D11" i="202"/>
  <c r="D12" i="202"/>
  <c r="D13" i="202"/>
  <c r="D14" i="202"/>
  <c r="D15" i="202"/>
  <c r="C5" i="202"/>
  <c r="C6" i="202"/>
  <c r="C7" i="202"/>
  <c r="K36" i="202"/>
  <c r="C8" i="202"/>
  <c r="C9" i="202"/>
  <c r="U34" i="202"/>
  <c r="C10" i="202"/>
  <c r="K54" i="202" s="1"/>
  <c r="C11" i="202"/>
  <c r="E35" i="202" s="1"/>
  <c r="C12" i="202"/>
  <c r="C34" i="202"/>
  <c r="C13" i="202"/>
  <c r="C14" i="202"/>
  <c r="C58" i="202"/>
  <c r="C15" i="202"/>
  <c r="E34" i="202" s="1"/>
  <c r="D4" i="202"/>
  <c r="C4" i="202"/>
  <c r="E40" i="202"/>
  <c r="C52" i="202"/>
  <c r="U41" i="202"/>
  <c r="U16" i="202"/>
  <c r="E58" i="202"/>
  <c r="E59" i="202"/>
  <c r="Q42" i="202"/>
  <c r="Q16" i="202"/>
  <c r="W36" i="202"/>
  <c r="W23" i="202"/>
  <c r="W22" i="202"/>
  <c r="W11" i="202"/>
  <c r="E78" i="290"/>
  <c r="E79" i="290"/>
  <c r="P41" i="290" s="1"/>
  <c r="T35" i="290"/>
  <c r="E80" i="290"/>
  <c r="E81" i="290"/>
  <c r="E82" i="290"/>
  <c r="P42" i="290" s="1"/>
  <c r="E77" i="290"/>
  <c r="N42" i="290"/>
  <c r="K66" i="290"/>
  <c r="T29" i="290" s="1"/>
  <c r="K67" i="290"/>
  <c r="K69" i="290"/>
  <c r="K72" i="290"/>
  <c r="P37" i="290" s="1"/>
  <c r="K73" i="290"/>
  <c r="K63" i="290"/>
  <c r="E69" i="290"/>
  <c r="V23" i="290" s="1"/>
  <c r="E70" i="290"/>
  <c r="E71" i="290"/>
  <c r="N23" i="290"/>
  <c r="E72" i="290"/>
  <c r="T24" i="290" s="1"/>
  <c r="E73" i="290"/>
  <c r="P24" i="290"/>
  <c r="E74" i="290"/>
  <c r="K50" i="290"/>
  <c r="K51" i="290"/>
  <c r="K54" i="290"/>
  <c r="P18" i="290" s="1"/>
  <c r="K56" i="290"/>
  <c r="P13" i="290" s="1"/>
  <c r="K57" i="290"/>
  <c r="P17" i="290" s="1"/>
  <c r="K60" i="290"/>
  <c r="C5" i="290"/>
  <c r="C6" i="290"/>
  <c r="C7" i="290"/>
  <c r="C80" i="290" s="1"/>
  <c r="C8" i="290"/>
  <c r="C9" i="290"/>
  <c r="I54" i="290"/>
  <c r="C10" i="290"/>
  <c r="C11" i="290"/>
  <c r="U17" i="290"/>
  <c r="C12" i="290"/>
  <c r="C13" i="290"/>
  <c r="U24" i="290"/>
  <c r="C14" i="290"/>
  <c r="C15" i="290"/>
  <c r="E29" i="290" s="1"/>
  <c r="C4" i="290"/>
  <c r="W35" i="290"/>
  <c r="E50" i="290"/>
  <c r="J42" i="290" s="1"/>
  <c r="E51" i="290"/>
  <c r="T7" i="290"/>
  <c r="E54" i="290"/>
  <c r="E55" i="290"/>
  <c r="H42" i="290"/>
  <c r="E58" i="290"/>
  <c r="P6" i="290" s="1"/>
  <c r="E59" i="290"/>
  <c r="K7" i="290"/>
  <c r="K8" i="290"/>
  <c r="D24" i="290" s="1"/>
  <c r="K11" i="290"/>
  <c r="D25" i="290"/>
  <c r="K12" i="290"/>
  <c r="K15" i="290"/>
  <c r="D29" i="290"/>
  <c r="D5" i="290"/>
  <c r="D6" i="290"/>
  <c r="D7" i="290"/>
  <c r="D8" i="290"/>
  <c r="D9" i="290"/>
  <c r="D10" i="290"/>
  <c r="D11" i="290"/>
  <c r="D12" i="290"/>
  <c r="D13" i="290"/>
  <c r="D14" i="290"/>
  <c r="D15" i="290"/>
  <c r="K4" i="290"/>
  <c r="J23" i="290"/>
  <c r="D4" i="290"/>
  <c r="K36" i="290"/>
  <c r="Q43" i="290"/>
  <c r="Q24" i="290"/>
  <c r="Q12" i="290"/>
  <c r="W30" i="290"/>
  <c r="W6" i="290"/>
  <c r="C30" i="290"/>
  <c r="I42" i="290"/>
  <c r="I35" i="290"/>
  <c r="O25" i="290"/>
  <c r="O18" i="290"/>
  <c r="U36" i="290"/>
  <c r="U19" i="290"/>
  <c r="U12" i="290"/>
  <c r="U5" i="290"/>
  <c r="C86" i="290"/>
  <c r="C84" i="290"/>
  <c r="C78" i="290"/>
  <c r="I73" i="290"/>
  <c r="I72" i="290"/>
  <c r="I68" i="290"/>
  <c r="I65" i="290"/>
  <c r="I56" i="290"/>
  <c r="V42" i="290"/>
  <c r="V37" i="290"/>
  <c r="P36" i="290"/>
  <c r="P35" i="290"/>
  <c r="P31" i="290"/>
  <c r="P29" i="290"/>
  <c r="N29" i="290"/>
  <c r="N25" i="290"/>
  <c r="V24" i="290"/>
  <c r="V19" i="290"/>
  <c r="P19" i="290"/>
  <c r="V18" i="290"/>
  <c r="V12" i="290"/>
  <c r="V7" i="290"/>
  <c r="V6" i="290"/>
  <c r="V5" i="290"/>
  <c r="P5" i="290"/>
  <c r="D42" i="290"/>
  <c r="J37" i="290"/>
  <c r="D37" i="290"/>
  <c r="H36" i="290"/>
  <c r="D36" i="290"/>
  <c r="J35" i="290"/>
  <c r="J29" i="290"/>
  <c r="H29" i="290"/>
  <c r="D23" i="290"/>
  <c r="C4" i="203"/>
  <c r="C8" i="203"/>
  <c r="Q17" i="203"/>
  <c r="C5" i="203"/>
  <c r="C10" i="203"/>
  <c r="C26" i="203"/>
  <c r="C14" i="203"/>
  <c r="O31" i="203" s="1"/>
  <c r="C9" i="203"/>
  <c r="C12" i="203"/>
  <c r="C23" i="203" s="1"/>
  <c r="C6" i="203"/>
  <c r="K39" i="203" s="1"/>
  <c r="C7" i="203"/>
  <c r="C11" i="203"/>
  <c r="C15" i="203"/>
  <c r="Q12" i="203"/>
  <c r="C13" i="203"/>
  <c r="K31" i="203"/>
  <c r="Q39" i="203"/>
  <c r="W26" i="203"/>
  <c r="W23" i="203"/>
  <c r="W12" i="203"/>
  <c r="C24" i="203"/>
  <c r="C33" i="203"/>
  <c r="I26" i="203"/>
  <c r="O12" i="203"/>
  <c r="U39" i="203"/>
  <c r="U32" i="203"/>
  <c r="U9" i="203"/>
  <c r="K7" i="203"/>
  <c r="N38" i="203"/>
  <c r="K8" i="203"/>
  <c r="N11" i="203"/>
  <c r="K10" i="203"/>
  <c r="P31" i="203"/>
  <c r="K11" i="203"/>
  <c r="B48" i="203"/>
  <c r="K12" i="203"/>
  <c r="H38" i="203"/>
  <c r="K14" i="203"/>
  <c r="N40" i="203"/>
  <c r="K15" i="203"/>
  <c r="D5" i="203"/>
  <c r="D6" i="203"/>
  <c r="D7" i="203"/>
  <c r="D8" i="203"/>
  <c r="D9" i="203"/>
  <c r="D10" i="203"/>
  <c r="D11" i="203"/>
  <c r="D12" i="203"/>
  <c r="D13" i="203"/>
  <c r="D14" i="203"/>
  <c r="D15" i="203"/>
  <c r="K4" i="203"/>
  <c r="D4" i="203"/>
  <c r="K51" i="203"/>
  <c r="I50" i="203"/>
  <c r="D49" i="203"/>
  <c r="B49" i="203"/>
  <c r="D48" i="203"/>
  <c r="T39" i="203"/>
  <c r="N39" i="203"/>
  <c r="V38" i="203"/>
  <c r="T38" i="203"/>
  <c r="P38" i="203"/>
  <c r="T37" i="203"/>
  <c r="N37" i="203"/>
  <c r="N33" i="203"/>
  <c r="N32" i="203"/>
  <c r="V31" i="203"/>
  <c r="T31" i="203"/>
  <c r="T26" i="203"/>
  <c r="N26" i="203"/>
  <c r="V25" i="203"/>
  <c r="P25" i="203"/>
  <c r="T24" i="203"/>
  <c r="N24" i="203"/>
  <c r="T23" i="203"/>
  <c r="V19" i="203"/>
  <c r="T19" i="203"/>
  <c r="P19" i="203"/>
  <c r="N19" i="203"/>
  <c r="T18" i="203"/>
  <c r="P17" i="203"/>
  <c r="N17" i="203"/>
  <c r="V16" i="203"/>
  <c r="T16" i="203"/>
  <c r="V12" i="203"/>
  <c r="P12" i="203"/>
  <c r="N12" i="203"/>
  <c r="T11" i="203"/>
  <c r="T10" i="203"/>
  <c r="V9" i="203"/>
  <c r="H40" i="203"/>
  <c r="B40" i="203"/>
  <c r="H39" i="203"/>
  <c r="B39" i="203"/>
  <c r="D38" i="203"/>
  <c r="J37" i="203"/>
  <c r="D37" i="203"/>
  <c r="B37" i="203"/>
  <c r="J33" i="203"/>
  <c r="H32" i="203"/>
  <c r="D32" i="203"/>
  <c r="J31" i="203"/>
  <c r="H31" i="203"/>
  <c r="D31" i="203"/>
  <c r="B31" i="203"/>
  <c r="J30" i="203"/>
  <c r="B30" i="203"/>
  <c r="B26" i="203"/>
  <c r="H25" i="203"/>
  <c r="D25" i="203"/>
  <c r="J24" i="203"/>
  <c r="H24" i="203"/>
  <c r="H23" i="203"/>
  <c r="D23" i="203"/>
  <c r="B23" i="203"/>
  <c r="I9" i="203"/>
  <c r="K13" i="289"/>
  <c r="V19" i="289" s="1"/>
  <c r="K14" i="289"/>
  <c r="J60" i="289"/>
  <c r="D60" i="289"/>
  <c r="K15" i="289"/>
  <c r="K6" i="289"/>
  <c r="N43" i="289"/>
  <c r="K7" i="289"/>
  <c r="N17" i="289" s="1"/>
  <c r="K8" i="289"/>
  <c r="D5" i="289"/>
  <c r="D6" i="289"/>
  <c r="D7" i="289"/>
  <c r="D8" i="289"/>
  <c r="D9" i="289"/>
  <c r="D10" i="289"/>
  <c r="D11" i="289"/>
  <c r="D12" i="289"/>
  <c r="D13" i="289"/>
  <c r="D14" i="289"/>
  <c r="D15" i="289"/>
  <c r="C5" i="289"/>
  <c r="U27" i="289" s="1"/>
  <c r="K60" i="289"/>
  <c r="C6" i="289"/>
  <c r="E42" i="289"/>
  <c r="K42" i="289"/>
  <c r="C7" i="289"/>
  <c r="C8" i="289"/>
  <c r="O10" i="289"/>
  <c r="I60" i="289"/>
  <c r="C9" i="289"/>
  <c r="I59" i="289"/>
  <c r="C10" i="289"/>
  <c r="C11" i="289"/>
  <c r="C12" i="289"/>
  <c r="E54" i="289"/>
  <c r="C13" i="289"/>
  <c r="Q28" i="289" s="1"/>
  <c r="C62" i="289"/>
  <c r="C14" i="289"/>
  <c r="C54" i="289"/>
  <c r="C15" i="289"/>
  <c r="Q10" i="289"/>
  <c r="C61" i="289"/>
  <c r="K11" i="289"/>
  <c r="T20" i="289" s="1"/>
  <c r="K4" i="289"/>
  <c r="H55" i="289"/>
  <c r="D4" i="289"/>
  <c r="C4" i="289"/>
  <c r="C53" i="289"/>
  <c r="D62" i="289"/>
  <c r="C59" i="289"/>
  <c r="B55" i="289"/>
  <c r="J54" i="289"/>
  <c r="E53" i="289"/>
  <c r="O43" i="289"/>
  <c r="C43" i="289"/>
  <c r="I42" i="289"/>
  <c r="J41" i="289"/>
  <c r="N40" i="289"/>
  <c r="I40" i="289"/>
  <c r="E36" i="289"/>
  <c r="W35" i="289"/>
  <c r="O35" i="289"/>
  <c r="D35" i="289"/>
  <c r="V34" i="289"/>
  <c r="O34" i="289"/>
  <c r="I34" i="289"/>
  <c r="E34" i="289"/>
  <c r="C34" i="289"/>
  <c r="W33" i="289"/>
  <c r="V33" i="289"/>
  <c r="Q33" i="289"/>
  <c r="O33" i="289"/>
  <c r="J33" i="289"/>
  <c r="H33" i="289"/>
  <c r="U28" i="289"/>
  <c r="W27" i="289"/>
  <c r="Q27" i="289"/>
  <c r="N27" i="289"/>
  <c r="Q26" i="289"/>
  <c r="I25" i="289"/>
  <c r="I22" i="289"/>
  <c r="Q20" i="289"/>
  <c r="K20" i="289"/>
  <c r="W19" i="289"/>
  <c r="U19" i="289"/>
  <c r="N19" i="289"/>
  <c r="P18" i="289"/>
  <c r="N18" i="289"/>
  <c r="W17" i="289"/>
  <c r="T17" i="289"/>
  <c r="O17" i="289"/>
  <c r="O12" i="289"/>
  <c r="O11" i="289"/>
  <c r="U12" i="289"/>
  <c r="U10" i="289"/>
  <c r="I16" i="289"/>
  <c r="Q12" i="289"/>
  <c r="W13" i="289"/>
  <c r="T13" i="289"/>
  <c r="I13" i="289"/>
  <c r="P11" i="289"/>
  <c r="T10" i="289"/>
  <c r="I8" i="289"/>
  <c r="I7" i="289"/>
  <c r="C4" i="254"/>
  <c r="I4" i="254" s="1"/>
  <c r="C46" i="254"/>
  <c r="K7" i="254"/>
  <c r="K8" i="254"/>
  <c r="K10" i="254"/>
  <c r="T28" i="254" s="1"/>
  <c r="K11" i="254"/>
  <c r="J33" i="254"/>
  <c r="T37" i="254"/>
  <c r="K12" i="254"/>
  <c r="N34" i="254" s="1"/>
  <c r="K14" i="254"/>
  <c r="T36" i="254"/>
  <c r="K15" i="254"/>
  <c r="P34" i="254"/>
  <c r="D5" i="254"/>
  <c r="D47" i="254"/>
  <c r="D6" i="254"/>
  <c r="D7" i="254"/>
  <c r="D49" i="254" s="1"/>
  <c r="D8" i="254"/>
  <c r="D50" i="254"/>
  <c r="D9" i="254"/>
  <c r="D51" i="254" s="1"/>
  <c r="D10" i="254"/>
  <c r="D52" i="254" s="1"/>
  <c r="D11" i="254"/>
  <c r="D53" i="254" s="1"/>
  <c r="D12" i="254"/>
  <c r="D54" i="254" s="1"/>
  <c r="D13" i="254"/>
  <c r="D55" i="254" s="1"/>
  <c r="D14" i="254"/>
  <c r="D56" i="254"/>
  <c r="D15" i="254"/>
  <c r="D57" i="254" s="1"/>
  <c r="C5" i="254"/>
  <c r="C47" i="254"/>
  <c r="C6" i="254"/>
  <c r="C7" i="254"/>
  <c r="C8" i="254"/>
  <c r="I91" i="254"/>
  <c r="C9" i="254"/>
  <c r="C10" i="254"/>
  <c r="C11" i="254"/>
  <c r="C12" i="254"/>
  <c r="C54" i="254"/>
  <c r="C13" i="254"/>
  <c r="K93" i="254" s="1"/>
  <c r="C55" i="254"/>
  <c r="C14" i="254"/>
  <c r="C56" i="254"/>
  <c r="C15" i="254"/>
  <c r="E65" i="254"/>
  <c r="C23" i="254" s="1"/>
  <c r="K46" i="254"/>
  <c r="K4" i="254"/>
  <c r="N42" i="254"/>
  <c r="D4" i="254"/>
  <c r="D46" i="254" s="1"/>
  <c r="C57" i="254"/>
  <c r="Q58" i="254" s="1"/>
  <c r="O16" i="254" s="1"/>
  <c r="P84" i="254"/>
  <c r="P83" i="254"/>
  <c r="N83" i="254"/>
  <c r="V79" i="254"/>
  <c r="T79" i="254"/>
  <c r="P79" i="254"/>
  <c r="N79" i="254"/>
  <c r="V78" i="254"/>
  <c r="T78" i="254"/>
  <c r="P78" i="254"/>
  <c r="N78" i="254"/>
  <c r="V77" i="254"/>
  <c r="T77" i="254"/>
  <c r="N77" i="254"/>
  <c r="V76" i="254"/>
  <c r="P76" i="254"/>
  <c r="N76" i="254"/>
  <c r="V72" i="254"/>
  <c r="T72" i="254"/>
  <c r="P72" i="254"/>
  <c r="V71" i="254"/>
  <c r="T71" i="254"/>
  <c r="P71" i="254"/>
  <c r="N71" i="254"/>
  <c r="V70" i="254"/>
  <c r="P70" i="254"/>
  <c r="N70" i="254"/>
  <c r="V69" i="254"/>
  <c r="T69" i="254"/>
  <c r="P69" i="254"/>
  <c r="N69" i="254"/>
  <c r="V65" i="254"/>
  <c r="T65" i="254"/>
  <c r="P65" i="254"/>
  <c r="T64" i="254"/>
  <c r="P64" i="254"/>
  <c r="N64" i="254"/>
  <c r="V63" i="254"/>
  <c r="T63" i="254"/>
  <c r="P63" i="254"/>
  <c r="N63" i="254"/>
  <c r="V62" i="254"/>
  <c r="T62" i="254"/>
  <c r="P62" i="254"/>
  <c r="N62" i="254"/>
  <c r="V58" i="254"/>
  <c r="N58" i="254"/>
  <c r="V57" i="254"/>
  <c r="T57" i="254"/>
  <c r="P57" i="254"/>
  <c r="N57" i="254"/>
  <c r="V56" i="254"/>
  <c r="T56" i="254"/>
  <c r="P56" i="254"/>
  <c r="N56" i="254"/>
  <c r="V55" i="254"/>
  <c r="T55" i="254"/>
  <c r="P55" i="254"/>
  <c r="N55" i="254"/>
  <c r="T51" i="254"/>
  <c r="N51" i="254"/>
  <c r="V50" i="254"/>
  <c r="T50" i="254"/>
  <c r="P50" i="254"/>
  <c r="N50" i="254"/>
  <c r="V49" i="254"/>
  <c r="T49" i="254"/>
  <c r="P49" i="254"/>
  <c r="N49" i="254"/>
  <c r="V48" i="254"/>
  <c r="T48" i="254"/>
  <c r="P48" i="254"/>
  <c r="N48" i="254"/>
  <c r="J82" i="254"/>
  <c r="H82" i="254"/>
  <c r="D82" i="254"/>
  <c r="B82" i="254"/>
  <c r="J81" i="254"/>
  <c r="H81" i="254"/>
  <c r="D81" i="254"/>
  <c r="B81" i="254"/>
  <c r="J80" i="254"/>
  <c r="H80" i="254"/>
  <c r="B80" i="254"/>
  <c r="H79" i="254"/>
  <c r="D79" i="254"/>
  <c r="B79" i="254"/>
  <c r="J75" i="254"/>
  <c r="H75" i="254"/>
  <c r="D75" i="254"/>
  <c r="B75" i="254"/>
  <c r="J74" i="254"/>
  <c r="H74" i="254"/>
  <c r="B74" i="254"/>
  <c r="J73" i="254"/>
  <c r="D73" i="254"/>
  <c r="B73" i="254"/>
  <c r="J72" i="254"/>
  <c r="H72" i="254"/>
  <c r="D72" i="254"/>
  <c r="B72" i="254"/>
  <c r="J68" i="254"/>
  <c r="H68" i="254"/>
  <c r="D68" i="254"/>
  <c r="B68" i="254"/>
  <c r="J67" i="254"/>
  <c r="H67" i="254"/>
  <c r="B67" i="254"/>
  <c r="H66" i="254"/>
  <c r="D66" i="254"/>
  <c r="B66" i="254"/>
  <c r="J65" i="254"/>
  <c r="H65" i="254"/>
  <c r="D65" i="254"/>
  <c r="B65" i="254"/>
  <c r="I56" i="254"/>
  <c r="I55" i="254"/>
  <c r="I53" i="254"/>
  <c r="I51" i="254"/>
  <c r="I50" i="254"/>
  <c r="D48" i="254"/>
  <c r="I47" i="254"/>
  <c r="K94" i="254"/>
  <c r="K91" i="254"/>
  <c r="K89" i="254"/>
  <c r="P42" i="254"/>
  <c r="P41" i="254"/>
  <c r="P37" i="254"/>
  <c r="N36" i="254"/>
  <c r="P35" i="254"/>
  <c r="N35" i="254"/>
  <c r="V30" i="254"/>
  <c r="T30" i="254"/>
  <c r="P30" i="254"/>
  <c r="N29" i="254"/>
  <c r="V28" i="254"/>
  <c r="P28" i="254"/>
  <c r="T27" i="254"/>
  <c r="P27" i="254"/>
  <c r="P23" i="254"/>
  <c r="V22" i="254"/>
  <c r="P22" i="254"/>
  <c r="V21" i="254"/>
  <c r="P21" i="254"/>
  <c r="T20" i="254"/>
  <c r="V16" i="254"/>
  <c r="T16" i="254"/>
  <c r="P16" i="254"/>
  <c r="V15" i="254"/>
  <c r="T15" i="254"/>
  <c r="T14" i="254"/>
  <c r="V13" i="254"/>
  <c r="P13" i="254"/>
  <c r="V8" i="254"/>
  <c r="P8" i="254"/>
  <c r="P7" i="254"/>
  <c r="T6" i="254"/>
  <c r="P6" i="254"/>
  <c r="N6" i="254"/>
  <c r="D40" i="254"/>
  <c r="J39" i="254"/>
  <c r="H39" i="254"/>
  <c r="D39" i="254"/>
  <c r="J38" i="254"/>
  <c r="D37" i="254"/>
  <c r="B37" i="254"/>
  <c r="H33" i="254"/>
  <c r="D33" i="254"/>
  <c r="B33" i="254"/>
  <c r="D32" i="254"/>
  <c r="D31" i="254"/>
  <c r="B31" i="254"/>
  <c r="J26" i="254"/>
  <c r="J25" i="254"/>
  <c r="H25" i="254"/>
  <c r="D25" i="254"/>
  <c r="B25" i="254"/>
  <c r="J24" i="254"/>
  <c r="H24" i="254"/>
  <c r="D24" i="254"/>
  <c r="B23" i="254"/>
  <c r="I15" i="254"/>
  <c r="I14" i="254"/>
  <c r="I13" i="254"/>
  <c r="I12" i="254"/>
  <c r="I8" i="254"/>
  <c r="I7" i="254"/>
  <c r="I5" i="254"/>
  <c r="K5" i="206"/>
  <c r="V34" i="206"/>
  <c r="K6" i="206"/>
  <c r="K7" i="206"/>
  <c r="V15" i="206"/>
  <c r="K8" i="206"/>
  <c r="K9" i="206"/>
  <c r="P12" i="206"/>
  <c r="K11" i="206"/>
  <c r="K12" i="206"/>
  <c r="K13" i="206"/>
  <c r="V33" i="206"/>
  <c r="K16" i="206"/>
  <c r="D5" i="206"/>
  <c r="D6" i="206"/>
  <c r="D7" i="206"/>
  <c r="D8" i="206"/>
  <c r="D9" i="206"/>
  <c r="D10" i="206"/>
  <c r="D11" i="206"/>
  <c r="D12" i="206"/>
  <c r="D13" i="206"/>
  <c r="D14" i="206"/>
  <c r="D15" i="206"/>
  <c r="D16" i="206"/>
  <c r="C5" i="206"/>
  <c r="C6" i="206"/>
  <c r="E25" i="206" s="1"/>
  <c r="C7" i="206"/>
  <c r="Q19" i="206" s="1"/>
  <c r="C8" i="206"/>
  <c r="E24" i="206"/>
  <c r="C9" i="206"/>
  <c r="K41" i="206"/>
  <c r="C10" i="206"/>
  <c r="E42" i="206"/>
  <c r="C11" i="206"/>
  <c r="W20" i="206"/>
  <c r="E40" i="206"/>
  <c r="C12" i="206"/>
  <c r="C13" i="206"/>
  <c r="E26" i="206" s="1"/>
  <c r="O6" i="206"/>
  <c r="C14" i="206"/>
  <c r="Q12" i="206"/>
  <c r="C15" i="206"/>
  <c r="C16" i="206"/>
  <c r="W34" i="206"/>
  <c r="K4" i="206"/>
  <c r="D4" i="206"/>
  <c r="C4" i="206"/>
  <c r="W18" i="206" s="1"/>
  <c r="U5" i="206"/>
  <c r="K42" i="206"/>
  <c r="Q29" i="206"/>
  <c r="Q27" i="206"/>
  <c r="Q22" i="206"/>
  <c r="Q7" i="206"/>
  <c r="W33" i="206"/>
  <c r="W22" i="206"/>
  <c r="W12" i="206"/>
  <c r="C42" i="206"/>
  <c r="C41" i="206"/>
  <c r="C38" i="206"/>
  <c r="C33" i="206"/>
  <c r="C31" i="206"/>
  <c r="I42" i="206"/>
  <c r="I39" i="206"/>
  <c r="I33" i="206"/>
  <c r="I25" i="206"/>
  <c r="I24" i="206"/>
  <c r="O36" i="206"/>
  <c r="O35" i="206"/>
  <c r="O28" i="206"/>
  <c r="O25" i="206"/>
  <c r="O18" i="206"/>
  <c r="O12" i="206"/>
  <c r="O8" i="206"/>
  <c r="O5" i="206"/>
  <c r="U32" i="206"/>
  <c r="U29" i="206"/>
  <c r="U26" i="206"/>
  <c r="U21" i="206"/>
  <c r="U15" i="206"/>
  <c r="U7" i="206"/>
  <c r="W42" i="206"/>
  <c r="W39" i="206"/>
  <c r="W38" i="206"/>
  <c r="W37" i="206"/>
  <c r="P35" i="206"/>
  <c r="T34" i="206"/>
  <c r="P34" i="206"/>
  <c r="P33" i="206"/>
  <c r="N33" i="206"/>
  <c r="T32" i="206"/>
  <c r="N32" i="206"/>
  <c r="P29" i="206"/>
  <c r="V28" i="206"/>
  <c r="T28" i="206"/>
  <c r="T27" i="206"/>
  <c r="V26" i="206"/>
  <c r="P26" i="206"/>
  <c r="N26" i="206"/>
  <c r="T21" i="206"/>
  <c r="N21" i="206"/>
  <c r="P20" i="206"/>
  <c r="T18" i="206"/>
  <c r="P18" i="206"/>
  <c r="P15" i="206"/>
  <c r="V14" i="206"/>
  <c r="P14" i="206"/>
  <c r="V13" i="206"/>
  <c r="V12" i="206"/>
  <c r="T11" i="206"/>
  <c r="P11" i="206"/>
  <c r="V8" i="206"/>
  <c r="T7" i="206"/>
  <c r="P7" i="206"/>
  <c r="P6" i="206"/>
  <c r="N6" i="206"/>
  <c r="P5" i="206"/>
  <c r="P4" i="206"/>
  <c r="J42" i="206"/>
  <c r="H41" i="206"/>
  <c r="B41" i="206"/>
  <c r="D39" i="206"/>
  <c r="J38" i="206"/>
  <c r="H38" i="206"/>
  <c r="D34" i="206"/>
  <c r="H33" i="206"/>
  <c r="J32" i="206"/>
  <c r="D32" i="206"/>
  <c r="B32" i="206"/>
  <c r="H31" i="206"/>
  <c r="D30" i="206"/>
  <c r="H26" i="206"/>
  <c r="D26" i="206"/>
  <c r="B26" i="206"/>
  <c r="J25" i="206"/>
  <c r="H24" i="206"/>
  <c r="H23" i="206"/>
  <c r="D23" i="206"/>
  <c r="I14" i="206"/>
  <c r="I13" i="206"/>
  <c r="I12" i="206"/>
  <c r="I8" i="206"/>
  <c r="C4" i="205"/>
  <c r="C5" i="205"/>
  <c r="C28" i="205" s="1"/>
  <c r="C6" i="205"/>
  <c r="C7" i="205"/>
  <c r="E52" i="205"/>
  <c r="Q4" i="205"/>
  <c r="W27" i="205"/>
  <c r="C8" i="205"/>
  <c r="U39" i="205"/>
  <c r="E49" i="205"/>
  <c r="C9" i="205"/>
  <c r="C10" i="205"/>
  <c r="C11" i="205"/>
  <c r="C12" i="205"/>
  <c r="C13" i="205"/>
  <c r="W26" i="205" s="1"/>
  <c r="O21" i="205"/>
  <c r="C14" i="205"/>
  <c r="C15" i="205"/>
  <c r="O13" i="205"/>
  <c r="E25" i="205"/>
  <c r="C16" i="205"/>
  <c r="K33" i="205"/>
  <c r="O20" i="205"/>
  <c r="O12" i="205"/>
  <c r="I34" i="205"/>
  <c r="C27" i="205"/>
  <c r="I26" i="205"/>
  <c r="O39" i="205"/>
  <c r="O6" i="205"/>
  <c r="U20" i="205"/>
  <c r="K5" i="205"/>
  <c r="J50" i="205"/>
  <c r="K8" i="205"/>
  <c r="T26" i="205"/>
  <c r="D50" i="205"/>
  <c r="K9" i="205"/>
  <c r="K10" i="205"/>
  <c r="K11" i="205"/>
  <c r="K12" i="205"/>
  <c r="K13" i="205"/>
  <c r="V41" i="205"/>
  <c r="K15" i="205"/>
  <c r="D5" i="205"/>
  <c r="D6" i="205"/>
  <c r="D7" i="205"/>
  <c r="D8" i="205"/>
  <c r="D9" i="205"/>
  <c r="D10" i="205"/>
  <c r="D11" i="205"/>
  <c r="D12" i="205"/>
  <c r="D13" i="205"/>
  <c r="D14" i="205"/>
  <c r="D15" i="205"/>
  <c r="D16" i="205"/>
  <c r="D4" i="205"/>
  <c r="I61" i="205"/>
  <c r="K57" i="205"/>
  <c r="B50" i="205"/>
  <c r="N41" i="205"/>
  <c r="N34" i="205"/>
  <c r="V32" i="205"/>
  <c r="P32" i="205"/>
  <c r="N28" i="205"/>
  <c r="V25" i="205"/>
  <c r="N25" i="205"/>
  <c r="V21" i="205"/>
  <c r="P19" i="205"/>
  <c r="N19" i="205"/>
  <c r="P13" i="205"/>
  <c r="N13" i="205"/>
  <c r="V12" i="205"/>
  <c r="V7" i="205"/>
  <c r="N7" i="205"/>
  <c r="N5" i="205"/>
  <c r="V4" i="205"/>
  <c r="D42" i="205"/>
  <c r="H41" i="205"/>
  <c r="J35" i="205"/>
  <c r="B35" i="205"/>
  <c r="J27" i="205"/>
  <c r="H27" i="205"/>
  <c r="D27" i="205"/>
  <c r="I14" i="205"/>
  <c r="I12" i="205"/>
  <c r="I9" i="205"/>
  <c r="I8" i="205"/>
  <c r="C4" i="208"/>
  <c r="I38" i="208" s="1"/>
  <c r="C12" i="208"/>
  <c r="C5" i="208"/>
  <c r="C10" i="208"/>
  <c r="E70" i="208"/>
  <c r="C16" i="208"/>
  <c r="W10" i="208"/>
  <c r="E69" i="208"/>
  <c r="C11" i="208"/>
  <c r="C7" i="208"/>
  <c r="C15" i="208"/>
  <c r="E61" i="208" s="1"/>
  <c r="C17" i="208"/>
  <c r="C8" i="208"/>
  <c r="C14" i="208"/>
  <c r="E54" i="208"/>
  <c r="C9" i="208"/>
  <c r="C6" i="208"/>
  <c r="C40" i="208" s="1"/>
  <c r="U17" i="208"/>
  <c r="E51" i="208"/>
  <c r="K69" i="208"/>
  <c r="C13" i="208"/>
  <c r="K31" i="208" s="1"/>
  <c r="K68" i="208"/>
  <c r="K66" i="208"/>
  <c r="K53" i="208"/>
  <c r="K52" i="208"/>
  <c r="K39" i="208"/>
  <c r="Q31" i="208"/>
  <c r="Q24" i="208"/>
  <c r="Q22" i="208"/>
  <c r="Q9" i="208"/>
  <c r="Q7" i="208"/>
  <c r="W42" i="208"/>
  <c r="W34" i="208"/>
  <c r="C51" i="208"/>
  <c r="O14" i="208"/>
  <c r="U30" i="208"/>
  <c r="C69" i="208"/>
  <c r="C67" i="208"/>
  <c r="C62" i="208"/>
  <c r="C59" i="208"/>
  <c r="C54" i="208"/>
  <c r="C42" i="208"/>
  <c r="C41" i="208"/>
  <c r="I69" i="208"/>
  <c r="I68" i="208"/>
  <c r="I52" i="208"/>
  <c r="I41" i="208"/>
  <c r="O42" i="208"/>
  <c r="O39" i="208"/>
  <c r="O34" i="208"/>
  <c r="O33" i="208"/>
  <c r="O16" i="208"/>
  <c r="U42" i="208"/>
  <c r="U34" i="208"/>
  <c r="U26" i="208"/>
  <c r="U22" i="208"/>
  <c r="U15" i="208"/>
  <c r="U10" i="208"/>
  <c r="K5" i="208"/>
  <c r="K6" i="208"/>
  <c r="H69" i="208" s="1"/>
  <c r="K7" i="208"/>
  <c r="T40" i="208" s="1"/>
  <c r="K8" i="208"/>
  <c r="T38" i="208"/>
  <c r="J60" i="208"/>
  <c r="K9" i="208"/>
  <c r="P14" i="208" s="1"/>
  <c r="K10" i="208"/>
  <c r="K11" i="208"/>
  <c r="B61" i="208"/>
  <c r="K13" i="208"/>
  <c r="K14" i="208"/>
  <c r="B59" i="208"/>
  <c r="D5" i="208"/>
  <c r="D6" i="208"/>
  <c r="D7" i="208"/>
  <c r="D8" i="208"/>
  <c r="D9" i="208"/>
  <c r="D10" i="208"/>
  <c r="D11" i="208"/>
  <c r="D12" i="208"/>
  <c r="D13" i="208"/>
  <c r="D14" i="208"/>
  <c r="D15" i="208"/>
  <c r="D16" i="208"/>
  <c r="D17" i="208"/>
  <c r="K4" i="208"/>
  <c r="D4" i="208"/>
  <c r="D74" i="208"/>
  <c r="J70" i="208"/>
  <c r="D66" i="208"/>
  <c r="D61" i="208"/>
  <c r="H60" i="208"/>
  <c r="D54" i="208"/>
  <c r="B54" i="208"/>
  <c r="J51" i="208"/>
  <c r="H51" i="208"/>
  <c r="D51" i="208"/>
  <c r="V42" i="208"/>
  <c r="V41" i="208"/>
  <c r="N40" i="208"/>
  <c r="V38" i="208"/>
  <c r="V34" i="208"/>
  <c r="T33" i="208"/>
  <c r="P33" i="208"/>
  <c r="P31" i="208"/>
  <c r="V30" i="208"/>
  <c r="T30" i="208"/>
  <c r="T26" i="208"/>
  <c r="P26" i="208"/>
  <c r="V25" i="208"/>
  <c r="P25" i="208"/>
  <c r="V23" i="208"/>
  <c r="P22" i="208"/>
  <c r="P18" i="208"/>
  <c r="V16" i="208"/>
  <c r="T15" i="208"/>
  <c r="N15" i="208"/>
  <c r="V14" i="208"/>
  <c r="T10" i="208"/>
  <c r="V9" i="208"/>
  <c r="T9" i="208"/>
  <c r="N9" i="208"/>
  <c r="N8" i="208"/>
  <c r="V7" i="208"/>
  <c r="P6" i="208"/>
  <c r="D42" i="208"/>
  <c r="H40" i="208"/>
  <c r="J39" i="208"/>
  <c r="B39" i="208"/>
  <c r="H38" i="208"/>
  <c r="B38" i="208"/>
  <c r="I33" i="208"/>
  <c r="K30" i="208"/>
  <c r="I29" i="208"/>
  <c r="I16" i="208"/>
  <c r="I11" i="208"/>
  <c r="I10" i="208"/>
  <c r="I9" i="208"/>
  <c r="I4" i="208"/>
  <c r="D5" i="207"/>
  <c r="D6" i="207"/>
  <c r="D7" i="207"/>
  <c r="D8" i="207"/>
  <c r="D9" i="207"/>
  <c r="D10" i="207"/>
  <c r="D11" i="207"/>
  <c r="D12" i="207"/>
  <c r="D13" i="207"/>
  <c r="D14" i="207"/>
  <c r="D15" i="207"/>
  <c r="D16" i="207"/>
  <c r="D17" i="207"/>
  <c r="D4" i="207"/>
  <c r="K5" i="207"/>
  <c r="B65" i="207"/>
  <c r="K6" i="207"/>
  <c r="K7" i="207"/>
  <c r="B71" i="207"/>
  <c r="K8" i="207"/>
  <c r="K9" i="207"/>
  <c r="K10" i="207"/>
  <c r="N27" i="207"/>
  <c r="K11" i="207"/>
  <c r="J65" i="207" s="1"/>
  <c r="C5" i="207"/>
  <c r="C6" i="207"/>
  <c r="I6" i="207" s="1"/>
  <c r="C7" i="207"/>
  <c r="C8" i="207"/>
  <c r="C9" i="207"/>
  <c r="K40" i="207" s="1"/>
  <c r="C10" i="207"/>
  <c r="C11" i="207"/>
  <c r="C12" i="207"/>
  <c r="I12" i="207" s="1"/>
  <c r="C52" i="207"/>
  <c r="C13" i="207"/>
  <c r="K34" i="207"/>
  <c r="C14" i="207"/>
  <c r="C57" i="207" s="1"/>
  <c r="I14" i="207"/>
  <c r="C15" i="207"/>
  <c r="O24" i="207"/>
  <c r="C16" i="207"/>
  <c r="W10" i="207" s="1"/>
  <c r="C17" i="207"/>
  <c r="K4" i="207"/>
  <c r="C4" i="207"/>
  <c r="E24" i="207" s="1"/>
  <c r="O26" i="207"/>
  <c r="C59" i="207"/>
  <c r="C33" i="207"/>
  <c r="C32" i="207"/>
  <c r="I64" i="207"/>
  <c r="I34" i="207"/>
  <c r="I33" i="207"/>
  <c r="O39" i="207"/>
  <c r="O38" i="207"/>
  <c r="O25" i="207"/>
  <c r="U32" i="207"/>
  <c r="U20" i="207"/>
  <c r="U12" i="207"/>
  <c r="E72" i="207"/>
  <c r="E70" i="207"/>
  <c r="E58" i="207"/>
  <c r="E56" i="207"/>
  <c r="E32" i="207"/>
  <c r="E26" i="207"/>
  <c r="K63" i="207"/>
  <c r="K59" i="207"/>
  <c r="K49" i="207"/>
  <c r="K41" i="207"/>
  <c r="K26" i="207"/>
  <c r="K25" i="207"/>
  <c r="Q33" i="207"/>
  <c r="Q25" i="207"/>
  <c r="Q11" i="207"/>
  <c r="W41" i="207"/>
  <c r="W33" i="207"/>
  <c r="W31" i="207"/>
  <c r="W12" i="207"/>
  <c r="I75" i="207"/>
  <c r="K72" i="207"/>
  <c r="K70" i="207"/>
  <c r="J66" i="207"/>
  <c r="H65" i="207"/>
  <c r="J58" i="207"/>
  <c r="D58" i="207"/>
  <c r="J57" i="207"/>
  <c r="D52" i="207"/>
  <c r="J49" i="207"/>
  <c r="H49" i="207"/>
  <c r="V38" i="207"/>
  <c r="P34" i="207"/>
  <c r="V32" i="207"/>
  <c r="V31" i="207"/>
  <c r="T26" i="207"/>
  <c r="P20" i="207"/>
  <c r="V19" i="207"/>
  <c r="V17" i="207"/>
  <c r="P17" i="207"/>
  <c r="T12" i="207"/>
  <c r="N11" i="207"/>
  <c r="H41" i="207"/>
  <c r="D41" i="207"/>
  <c r="D39" i="207"/>
  <c r="B38" i="207"/>
  <c r="J33" i="207"/>
  <c r="J32" i="207"/>
  <c r="J31" i="207"/>
  <c r="D25" i="207"/>
  <c r="J24" i="207"/>
  <c r="D24" i="207"/>
  <c r="I16" i="207"/>
  <c r="I13" i="207"/>
  <c r="I11" i="207"/>
  <c r="I9" i="207"/>
  <c r="I5" i="207"/>
  <c r="I4" i="207"/>
  <c r="C10" i="217"/>
  <c r="O10" i="217"/>
  <c r="C9" i="217"/>
  <c r="O9" i="217" s="1"/>
  <c r="E18" i="217"/>
  <c r="C8" i="217"/>
  <c r="C7" i="217"/>
  <c r="I7" i="217"/>
  <c r="C6" i="217"/>
  <c r="K7" i="217"/>
  <c r="K8" i="217"/>
  <c r="D30" i="217"/>
  <c r="K9" i="217"/>
  <c r="K10" i="217"/>
  <c r="K6" i="217"/>
  <c r="J18" i="217" s="1"/>
  <c r="D7" i="217"/>
  <c r="D8" i="217"/>
  <c r="D9" i="217"/>
  <c r="D10" i="217"/>
  <c r="D6" i="217"/>
  <c r="Q29" i="217"/>
  <c r="P29" i="217"/>
  <c r="O29" i="217"/>
  <c r="N29" i="217"/>
  <c r="Q25" i="217"/>
  <c r="P25" i="217"/>
  <c r="O25" i="217"/>
  <c r="N25" i="217"/>
  <c r="W25" i="217"/>
  <c r="V25" i="217"/>
  <c r="U25" i="217"/>
  <c r="T25" i="217"/>
  <c r="Q24" i="217"/>
  <c r="P24" i="217"/>
  <c r="O24" i="217"/>
  <c r="N24" i="217"/>
  <c r="W20" i="217"/>
  <c r="V20" i="217"/>
  <c r="U20" i="217"/>
  <c r="T20" i="217"/>
  <c r="Q20" i="217"/>
  <c r="P20" i="217"/>
  <c r="O20" i="217"/>
  <c r="N20" i="217"/>
  <c r="W19" i="217"/>
  <c r="V19" i="217"/>
  <c r="U19" i="217"/>
  <c r="T19" i="217"/>
  <c r="Q19" i="217"/>
  <c r="P19" i="217"/>
  <c r="O19" i="217"/>
  <c r="N19" i="217"/>
  <c r="E31" i="217"/>
  <c r="K25" i="217"/>
  <c r="C24" i="217"/>
  <c r="H19" i="217"/>
  <c r="E19" i="217"/>
  <c r="I18" i="217"/>
  <c r="D18" i="217"/>
  <c r="I10" i="217"/>
  <c r="K5" i="218"/>
  <c r="D42" i="218"/>
  <c r="K6" i="218"/>
  <c r="K7" i="218"/>
  <c r="K4" i="218"/>
  <c r="B31" i="218"/>
  <c r="I5" i="218"/>
  <c r="B25" i="218"/>
  <c r="I6" i="218"/>
  <c r="D20" i="218"/>
  <c r="I7" i="218"/>
  <c r="H19" i="218"/>
  <c r="I4" i="218"/>
  <c r="B20" i="218" s="1"/>
  <c r="H14" i="218"/>
  <c r="D5" i="218"/>
  <c r="D6" i="218"/>
  <c r="D7" i="218"/>
  <c r="D8" i="218"/>
  <c r="D4" i="218"/>
  <c r="C5" i="218"/>
  <c r="U6" i="218" s="1"/>
  <c r="C6" i="218"/>
  <c r="U7" i="218"/>
  <c r="C7" i="218"/>
  <c r="C19" i="218" s="1"/>
  <c r="C8" i="218"/>
  <c r="U9" i="218"/>
  <c r="C4" i="218"/>
  <c r="I36" i="218" s="1"/>
  <c r="B19" i="218"/>
  <c r="P28" i="218"/>
  <c r="N28" i="218"/>
  <c r="P24" i="218"/>
  <c r="N24" i="218"/>
  <c r="V24" i="218"/>
  <c r="T24" i="218"/>
  <c r="P23" i="218"/>
  <c r="N23" i="218"/>
  <c r="V19" i="218"/>
  <c r="T19" i="218"/>
  <c r="P19" i="218"/>
  <c r="N19" i="218"/>
  <c r="V18" i="218"/>
  <c r="T18" i="218"/>
  <c r="P18" i="218"/>
  <c r="N18" i="218"/>
  <c r="E41" i="218"/>
  <c r="B41" i="218"/>
  <c r="D36" i="218"/>
  <c r="J32" i="218"/>
  <c r="E32" i="218"/>
  <c r="E31" i="218"/>
  <c r="E20" i="218"/>
  <c r="D19" i="218"/>
  <c r="C15" i="218"/>
  <c r="B15" i="218"/>
  <c r="J14" i="218"/>
  <c r="E9" i="218"/>
  <c r="K8" i="196"/>
  <c r="B28" i="196" s="1"/>
  <c r="D33" i="196" s="1"/>
  <c r="H33" i="196" s="1"/>
  <c r="D38" i="196" s="1"/>
  <c r="J38" i="196" s="1"/>
  <c r="K4" i="196"/>
  <c r="H29" i="196"/>
  <c r="B34" i="196"/>
  <c r="J33" i="196" s="1"/>
  <c r="B38" i="196" s="1"/>
  <c r="H38" i="196" s="1"/>
  <c r="D24" i="196"/>
  <c r="K7" i="196"/>
  <c r="J28" i="196" s="1"/>
  <c r="B33" i="196" s="1"/>
  <c r="J34" i="196"/>
  <c r="D39" i="196" s="1"/>
  <c r="K6" i="196"/>
  <c r="H28" i="196"/>
  <c r="D34" i="196"/>
  <c r="H34" i="196" s="1"/>
  <c r="B39" i="196" s="1"/>
  <c r="B29" i="196"/>
  <c r="C4" i="196"/>
  <c r="C5" i="196"/>
  <c r="K33" i="196"/>
  <c r="I38" i="196"/>
  <c r="C6" i="196"/>
  <c r="I6" i="196" s="1"/>
  <c r="E34" i="196"/>
  <c r="E39" i="196"/>
  <c r="C8" i="196"/>
  <c r="I33" i="196" s="1"/>
  <c r="E38" i="196" s="1"/>
  <c r="C7" i="196"/>
  <c r="I34" i="196" s="1"/>
  <c r="C39" i="196" s="1"/>
  <c r="C9" i="196"/>
  <c r="K23" i="196" s="1"/>
  <c r="C34" i="196"/>
  <c r="E28" i="196"/>
  <c r="C24" i="196"/>
  <c r="D5" i="196"/>
  <c r="D6" i="196"/>
  <c r="D7" i="196"/>
  <c r="D8" i="196"/>
  <c r="D9" i="196"/>
  <c r="D4" i="196"/>
  <c r="U31" i="196"/>
  <c r="Q29" i="196"/>
  <c r="P29" i="196"/>
  <c r="O29" i="196"/>
  <c r="N29" i="196"/>
  <c r="Q25" i="196"/>
  <c r="P25" i="196"/>
  <c r="O25" i="196"/>
  <c r="N25" i="196"/>
  <c r="W25" i="196"/>
  <c r="V25" i="196"/>
  <c r="U25" i="196"/>
  <c r="T25" i="196"/>
  <c r="Q24" i="196"/>
  <c r="P24" i="196"/>
  <c r="O24" i="196"/>
  <c r="N24" i="196"/>
  <c r="W20" i="196"/>
  <c r="V20" i="196"/>
  <c r="U20" i="196"/>
  <c r="T20" i="196"/>
  <c r="Q20" i="196"/>
  <c r="P20" i="196"/>
  <c r="O20" i="196"/>
  <c r="N20" i="196"/>
  <c r="W19" i="196"/>
  <c r="V19" i="196"/>
  <c r="U19" i="196"/>
  <c r="T19" i="196"/>
  <c r="Q19" i="196"/>
  <c r="P19" i="196"/>
  <c r="O19" i="196"/>
  <c r="N19" i="196"/>
  <c r="I9" i="196"/>
  <c r="I8" i="196"/>
  <c r="D60" i="195"/>
  <c r="H56" i="195"/>
  <c r="B56" i="195"/>
  <c r="D56" i="195"/>
  <c r="Q8" i="195"/>
  <c r="N38" i="195"/>
  <c r="Q9" i="195"/>
  <c r="Q10" i="195"/>
  <c r="Y26" i="195"/>
  <c r="W31" i="195"/>
  <c r="Q6" i="195"/>
  <c r="W37" i="195" s="1"/>
  <c r="E73" i="195"/>
  <c r="E74" i="195"/>
  <c r="E75" i="195"/>
  <c r="E76" i="195"/>
  <c r="E77" i="195"/>
  <c r="E72" i="195"/>
  <c r="C73" i="195"/>
  <c r="C74" i="195"/>
  <c r="C75" i="195"/>
  <c r="C76" i="195"/>
  <c r="C77" i="195"/>
  <c r="C72" i="195"/>
  <c r="C6" i="195"/>
  <c r="E31" i="195" s="1"/>
  <c r="Z37" i="195"/>
  <c r="U48" i="195"/>
  <c r="U62" i="195"/>
  <c r="T48" i="195"/>
  <c r="T62" i="195" s="1"/>
  <c r="S48" i="195"/>
  <c r="S62" i="195"/>
  <c r="R48" i="195"/>
  <c r="R62" i="195" s="1"/>
  <c r="Q48" i="195"/>
  <c r="Q62" i="195"/>
  <c r="P48" i="195"/>
  <c r="P62" i="195" s="1"/>
  <c r="M67" i="195"/>
  <c r="M68" i="195"/>
  <c r="M69" i="195"/>
  <c r="M70" i="195"/>
  <c r="M71" i="195"/>
  <c r="M66" i="195"/>
  <c r="M53" i="195"/>
  <c r="M54" i="195"/>
  <c r="M55" i="195"/>
  <c r="M56" i="195"/>
  <c r="M57" i="195"/>
  <c r="M52" i="195"/>
  <c r="C7" i="195"/>
  <c r="K37" i="195"/>
  <c r="C9" i="195"/>
  <c r="C11" i="195"/>
  <c r="Q26" i="195"/>
  <c r="E37" i="195"/>
  <c r="C8" i="195"/>
  <c r="X25" i="195"/>
  <c r="E20" i="195"/>
  <c r="C10" i="195"/>
  <c r="E19" i="195"/>
  <c r="K25" i="195"/>
  <c r="K20" i="195"/>
  <c r="Q38" i="195"/>
  <c r="Q37" i="195"/>
  <c r="Q32" i="195"/>
  <c r="Q31" i="195"/>
  <c r="Z20" i="195"/>
  <c r="C38" i="195"/>
  <c r="C37" i="195"/>
  <c r="C32" i="195"/>
  <c r="C31" i="195"/>
  <c r="C26" i="195"/>
  <c r="I31" i="195"/>
  <c r="I20" i="195"/>
  <c r="O32" i="195"/>
  <c r="O20" i="195"/>
  <c r="O19" i="195"/>
  <c r="X32" i="195"/>
  <c r="X31" i="195"/>
  <c r="X20" i="195"/>
  <c r="K8" i="195"/>
  <c r="B32" i="195"/>
  <c r="K9" i="195"/>
  <c r="J31" i="195" s="1"/>
  <c r="K10" i="195"/>
  <c r="D25" i="195" s="1"/>
  <c r="D31" i="195"/>
  <c r="K6" i="195"/>
  <c r="J32" i="195"/>
  <c r="D7" i="195"/>
  <c r="D8" i="195"/>
  <c r="D9" i="195"/>
  <c r="D10" i="195"/>
  <c r="D11" i="195"/>
  <c r="D6" i="195"/>
  <c r="O7" i="195"/>
  <c r="O8" i="195"/>
  <c r="O9" i="195"/>
  <c r="O10" i="195"/>
  <c r="O11" i="195"/>
  <c r="O6" i="195"/>
  <c r="E60" i="195"/>
  <c r="C60" i="195"/>
  <c r="B60" i="195"/>
  <c r="E56" i="195"/>
  <c r="C56" i="195"/>
  <c r="K56" i="195"/>
  <c r="J56" i="195"/>
  <c r="I56" i="195"/>
  <c r="E55" i="195"/>
  <c r="D55" i="195"/>
  <c r="C55" i="195"/>
  <c r="B55" i="195"/>
  <c r="K51" i="195"/>
  <c r="J51" i="195"/>
  <c r="I51" i="195"/>
  <c r="H51" i="195"/>
  <c r="E51" i="195"/>
  <c r="D51" i="195"/>
  <c r="C51" i="195"/>
  <c r="B51" i="195"/>
  <c r="K50" i="195"/>
  <c r="J50" i="195"/>
  <c r="I50" i="195"/>
  <c r="H50" i="195"/>
  <c r="E50" i="195"/>
  <c r="D50" i="195"/>
  <c r="C50" i="195"/>
  <c r="B50" i="195"/>
  <c r="Y37" i="195"/>
  <c r="P37" i="195"/>
  <c r="N32" i="195"/>
  <c r="P31" i="195"/>
  <c r="P26" i="195"/>
  <c r="P20" i="195"/>
  <c r="D38" i="195"/>
  <c r="H37" i="195"/>
  <c r="B37" i="195"/>
  <c r="D32" i="195"/>
  <c r="J26" i="195"/>
  <c r="D26" i="195"/>
  <c r="B26" i="195"/>
  <c r="H25" i="195"/>
  <c r="B25" i="195"/>
  <c r="J19" i="195"/>
  <c r="I10" i="195"/>
  <c r="I8" i="195"/>
  <c r="K5" i="194"/>
  <c r="J25" i="194" s="1"/>
  <c r="K6" i="194"/>
  <c r="B30" i="194"/>
  <c r="K7" i="194"/>
  <c r="B35" i="194"/>
  <c r="K8" i="194"/>
  <c r="D36" i="194"/>
  <c r="K9" i="194"/>
  <c r="K4" i="194"/>
  <c r="J24" i="194"/>
  <c r="B37" i="194"/>
  <c r="C5" i="194"/>
  <c r="C6" i="194"/>
  <c r="C36" i="194"/>
  <c r="C7" i="194"/>
  <c r="C23" i="194" s="1"/>
  <c r="C8" i="194"/>
  <c r="E36" i="194"/>
  <c r="C9" i="194"/>
  <c r="C4" i="194"/>
  <c r="I13" i="194"/>
  <c r="Q39" i="194"/>
  <c r="P39" i="194"/>
  <c r="O39" i="194"/>
  <c r="N39" i="194"/>
  <c r="D37" i="194"/>
  <c r="W35" i="194"/>
  <c r="V35" i="194"/>
  <c r="U35" i="194"/>
  <c r="T35" i="194"/>
  <c r="Q35" i="194"/>
  <c r="P35" i="194"/>
  <c r="O35" i="194"/>
  <c r="N35" i="194"/>
  <c r="E35" i="194"/>
  <c r="D35" i="194"/>
  <c r="Q34" i="194"/>
  <c r="P34" i="194"/>
  <c r="O34" i="194"/>
  <c r="N34" i="194"/>
  <c r="B31" i="194"/>
  <c r="W30" i="194"/>
  <c r="V30" i="194"/>
  <c r="U30" i="194"/>
  <c r="T30" i="194"/>
  <c r="Q30" i="194"/>
  <c r="P30" i="194"/>
  <c r="O30" i="194"/>
  <c r="N30" i="194"/>
  <c r="K30" i="194"/>
  <c r="J30" i="194"/>
  <c r="D30" i="194"/>
  <c r="W29" i="194"/>
  <c r="V29" i="194"/>
  <c r="U29" i="194"/>
  <c r="T29" i="194"/>
  <c r="Q29" i="194"/>
  <c r="P29" i="194"/>
  <c r="O29" i="194"/>
  <c r="N29" i="194"/>
  <c r="H29" i="194"/>
  <c r="D29" i="194"/>
  <c r="H25" i="194"/>
  <c r="B25" i="194"/>
  <c r="D24" i="194"/>
  <c r="Q16" i="194"/>
  <c r="P16" i="194"/>
  <c r="O16" i="194"/>
  <c r="N16" i="194"/>
  <c r="Q15" i="194"/>
  <c r="P15" i="194"/>
  <c r="O15" i="194"/>
  <c r="N15" i="194"/>
  <c r="I15" i="194"/>
  <c r="K13" i="194"/>
  <c r="W11" i="194"/>
  <c r="V11" i="194"/>
  <c r="U11" i="194"/>
  <c r="T11" i="194"/>
  <c r="Q11" i="194"/>
  <c r="P11" i="194"/>
  <c r="O11" i="194"/>
  <c r="N11" i="194"/>
  <c r="W10" i="194"/>
  <c r="V10" i="194"/>
  <c r="U10" i="194"/>
  <c r="T10" i="194"/>
  <c r="Q10" i="194"/>
  <c r="P10" i="194"/>
  <c r="O10" i="194"/>
  <c r="N10" i="194"/>
  <c r="D9" i="194"/>
  <c r="D8" i="194"/>
  <c r="D7" i="194"/>
  <c r="D6" i="194"/>
  <c r="I5" i="194"/>
  <c r="D5" i="194"/>
  <c r="D4" i="194"/>
  <c r="K12" i="193"/>
  <c r="N23" i="193" s="1"/>
  <c r="V16" i="193"/>
  <c r="K13" i="193"/>
  <c r="P22" i="193" s="1"/>
  <c r="K14" i="193"/>
  <c r="T10" i="193" s="1"/>
  <c r="P16" i="193"/>
  <c r="K15" i="193"/>
  <c r="P21" i="193"/>
  <c r="K16" i="193"/>
  <c r="T15" i="193" s="1"/>
  <c r="V11" i="193"/>
  <c r="K11" i="193"/>
  <c r="V17" i="193" s="1"/>
  <c r="K5" i="193"/>
  <c r="D38" i="193"/>
  <c r="K6" i="193"/>
  <c r="B37" i="193"/>
  <c r="K7" i="193"/>
  <c r="D37" i="193"/>
  <c r="K8" i="193"/>
  <c r="K9" i="193"/>
  <c r="D36" i="193"/>
  <c r="K4" i="193"/>
  <c r="D5" i="193"/>
  <c r="D6" i="193"/>
  <c r="D7" i="193"/>
  <c r="D8" i="193"/>
  <c r="D9" i="193"/>
  <c r="D4" i="193"/>
  <c r="C5" i="193"/>
  <c r="W16" i="193" s="1"/>
  <c r="C30" i="193"/>
  <c r="C6" i="193"/>
  <c r="I30" i="193" s="1"/>
  <c r="C7" i="193"/>
  <c r="C31" i="193" s="1"/>
  <c r="C24" i="193"/>
  <c r="C8" i="193"/>
  <c r="C36" i="193" s="1"/>
  <c r="C9" i="193"/>
  <c r="O21" i="193" s="1"/>
  <c r="C4" i="193"/>
  <c r="U11" i="193" s="1"/>
  <c r="K26" i="193"/>
  <c r="O17" i="193"/>
  <c r="O10" i="193"/>
  <c r="U15" i="193"/>
  <c r="E32" i="193"/>
  <c r="Q10" i="193"/>
  <c r="P23" i="193"/>
  <c r="N21" i="193"/>
  <c r="T17" i="193"/>
  <c r="N15" i="193"/>
  <c r="T11" i="193"/>
  <c r="N10" i="193"/>
  <c r="V9" i="193"/>
  <c r="T9" i="193"/>
  <c r="B36" i="193"/>
  <c r="B32" i="193"/>
  <c r="B31" i="193"/>
  <c r="D25" i="193"/>
  <c r="D24" i="193"/>
  <c r="B24" i="193"/>
  <c r="I4" i="193"/>
  <c r="K5" i="192"/>
  <c r="D32" i="192" s="1"/>
  <c r="K6" i="192"/>
  <c r="J39" i="192" s="1"/>
  <c r="P24" i="192"/>
  <c r="K7" i="192"/>
  <c r="B33" i="192" s="1"/>
  <c r="K4" i="192"/>
  <c r="V17" i="192" s="1"/>
  <c r="N24" i="192"/>
  <c r="D5" i="192"/>
  <c r="D6" i="192"/>
  <c r="D7" i="192"/>
  <c r="D8" i="192"/>
  <c r="D9" i="192"/>
  <c r="D10" i="192"/>
  <c r="D4" i="192"/>
  <c r="C5" i="192"/>
  <c r="C6" i="192"/>
  <c r="I25" i="192" s="1"/>
  <c r="C7" i="192"/>
  <c r="W18" i="192" s="1"/>
  <c r="C8" i="192"/>
  <c r="W11" i="192"/>
  <c r="C9" i="192"/>
  <c r="C10" i="192"/>
  <c r="U10" i="192"/>
  <c r="C4" i="192"/>
  <c r="O24" i="192"/>
  <c r="P18" i="192"/>
  <c r="N18" i="192"/>
  <c r="T17" i="192"/>
  <c r="U11" i="192"/>
  <c r="Q11" i="192"/>
  <c r="J32" i="192"/>
  <c r="I32" i="192"/>
  <c r="E26" i="192"/>
  <c r="D26" i="192"/>
  <c r="I5" i="192"/>
  <c r="C5" i="191"/>
  <c r="O5" i="191"/>
  <c r="C6" i="191"/>
  <c r="C7" i="191"/>
  <c r="Q5" i="191"/>
  <c r="C8" i="191"/>
  <c r="C9" i="191"/>
  <c r="W8" i="191"/>
  <c r="C10" i="191"/>
  <c r="C4" i="191"/>
  <c r="U6" i="191"/>
  <c r="K6" i="191"/>
  <c r="K7" i="191"/>
  <c r="B22" i="191"/>
  <c r="K8" i="191"/>
  <c r="K9" i="191"/>
  <c r="P5" i="191"/>
  <c r="K10" i="191"/>
  <c r="K5" i="191"/>
  <c r="J37" i="191"/>
  <c r="D5" i="191"/>
  <c r="D6" i="191"/>
  <c r="D7" i="191"/>
  <c r="D8" i="191"/>
  <c r="D9" i="191"/>
  <c r="D10" i="191"/>
  <c r="D4" i="191"/>
  <c r="N6" i="191"/>
  <c r="I35" i="191"/>
  <c r="D30" i="191"/>
  <c r="E28" i="191"/>
  <c r="E22" i="191"/>
  <c r="I10" i="191"/>
  <c r="K5" i="277"/>
  <c r="K6" i="277"/>
  <c r="K7" i="277"/>
  <c r="K8" i="277"/>
  <c r="K9" i="277"/>
  <c r="K4" i="277"/>
  <c r="D5" i="277"/>
  <c r="D6" i="277"/>
  <c r="D7" i="277"/>
  <c r="D8" i="277"/>
  <c r="D9" i="277"/>
  <c r="D10" i="277"/>
  <c r="D11" i="277"/>
  <c r="D4" i="277"/>
  <c r="C5" i="277"/>
  <c r="K28" i="277" s="1"/>
  <c r="C6" i="277"/>
  <c r="K40" i="277" s="1"/>
  <c r="C7" i="277"/>
  <c r="E41" i="277"/>
  <c r="C8" i="277"/>
  <c r="C9" i="277"/>
  <c r="C40" i="277" s="1"/>
  <c r="K41" i="277"/>
  <c r="C10" i="277"/>
  <c r="I34" i="277" s="1"/>
  <c r="E39" i="277"/>
  <c r="C11" i="277"/>
  <c r="C4" i="277"/>
  <c r="C27" i="277"/>
  <c r="K35" i="277"/>
  <c r="I41" i="277"/>
  <c r="K39" i="277"/>
  <c r="C39" i="277"/>
  <c r="C33" i="277"/>
  <c r="E29" i="277"/>
  <c r="K27" i="277"/>
  <c r="I27" i="277"/>
  <c r="O19" i="277"/>
  <c r="U17" i="277"/>
  <c r="C17" i="277"/>
  <c r="C16" i="277"/>
  <c r="O12" i="277"/>
  <c r="O11" i="277"/>
  <c r="U10" i="277"/>
  <c r="I7" i="277"/>
  <c r="K5" i="190"/>
  <c r="K6" i="190"/>
  <c r="H36" i="190" s="1"/>
  <c r="P23" i="190"/>
  <c r="K7" i="190"/>
  <c r="J31" i="190" s="1"/>
  <c r="T22" i="190"/>
  <c r="K4" i="190"/>
  <c r="C5" i="190"/>
  <c r="K27" i="190" s="1"/>
  <c r="C6" i="190"/>
  <c r="C7" i="190"/>
  <c r="O17" i="190" s="1"/>
  <c r="C8" i="190"/>
  <c r="I41" i="190"/>
  <c r="C9" i="190"/>
  <c r="W11" i="190" s="1"/>
  <c r="C10" i="190"/>
  <c r="C11" i="190"/>
  <c r="C4" i="190"/>
  <c r="Q16" i="190"/>
  <c r="D5" i="190"/>
  <c r="D6" i="190"/>
  <c r="D7" i="190"/>
  <c r="D8" i="190"/>
  <c r="D9" i="190"/>
  <c r="D10" i="190"/>
  <c r="D11" i="190"/>
  <c r="D4" i="190"/>
  <c r="W16" i="190"/>
  <c r="C42" i="190"/>
  <c r="J41" i="190"/>
  <c r="I37" i="190"/>
  <c r="H37" i="190"/>
  <c r="I32" i="190"/>
  <c r="B32" i="190"/>
  <c r="H27" i="190"/>
  <c r="B27" i="190"/>
  <c r="D26" i="190"/>
  <c r="I10" i="190"/>
  <c r="D5" i="189"/>
  <c r="D6" i="189"/>
  <c r="D7" i="189"/>
  <c r="D8" i="189"/>
  <c r="D9" i="189"/>
  <c r="D10" i="189"/>
  <c r="D11" i="189"/>
  <c r="D4" i="189"/>
  <c r="K5" i="189"/>
  <c r="P19" i="189"/>
  <c r="K6" i="189"/>
  <c r="P12" i="189" s="1"/>
  <c r="K8" i="189"/>
  <c r="V17" i="189" s="1"/>
  <c r="K9" i="189"/>
  <c r="V11" i="189"/>
  <c r="K10" i="189"/>
  <c r="P18" i="189" s="1"/>
  <c r="K4" i="189"/>
  <c r="H27" i="189"/>
  <c r="N18" i="189"/>
  <c r="C5" i="189"/>
  <c r="C6" i="189"/>
  <c r="C41" i="189"/>
  <c r="C7" i="189"/>
  <c r="I41" i="189" s="1"/>
  <c r="C8" i="189"/>
  <c r="O17" i="189"/>
  <c r="C9" i="189"/>
  <c r="C10" i="189"/>
  <c r="C11" i="189"/>
  <c r="C34" i="189"/>
  <c r="C4" i="189"/>
  <c r="Q11" i="189" s="1"/>
  <c r="I40" i="189"/>
  <c r="N19" i="189"/>
  <c r="T10" i="189"/>
  <c r="K41" i="189"/>
  <c r="K39" i="189"/>
  <c r="K35" i="189"/>
  <c r="C33" i="189"/>
  <c r="E29" i="189"/>
  <c r="C29" i="189"/>
  <c r="K28" i="189"/>
  <c r="H28" i="189"/>
  <c r="B28" i="189"/>
  <c r="C27" i="189"/>
  <c r="B27" i="189"/>
  <c r="E19" i="189"/>
  <c r="C18" i="189"/>
  <c r="E16" i="189"/>
  <c r="I6" i="189"/>
  <c r="C4" i="264"/>
  <c r="C46" i="264" s="1"/>
  <c r="K47" i="264"/>
  <c r="B74" i="264" s="1"/>
  <c r="P57" i="264"/>
  <c r="K48" i="264"/>
  <c r="N57" i="264" s="1"/>
  <c r="K50" i="264"/>
  <c r="V55" i="264" s="1"/>
  <c r="J81" i="264"/>
  <c r="K51" i="264"/>
  <c r="P55" i="264"/>
  <c r="K52" i="264"/>
  <c r="P56" i="264" s="1"/>
  <c r="K46" i="264"/>
  <c r="N49" i="264"/>
  <c r="K5" i="264"/>
  <c r="N14" i="264" s="1"/>
  <c r="K6" i="264"/>
  <c r="T7" i="264"/>
  <c r="K8" i="264"/>
  <c r="P14" i="264" s="1"/>
  <c r="K9" i="264"/>
  <c r="P15" i="264"/>
  <c r="K10" i="264"/>
  <c r="N15" i="264" s="1"/>
  <c r="D5" i="264"/>
  <c r="D47" i="264"/>
  <c r="D6" i="264"/>
  <c r="D48" i="264" s="1"/>
  <c r="D7" i="264"/>
  <c r="D8" i="264"/>
  <c r="D50" i="264"/>
  <c r="D9" i="264"/>
  <c r="D51" i="264" s="1"/>
  <c r="D10" i="264"/>
  <c r="D52" i="264"/>
  <c r="D11" i="264"/>
  <c r="C5" i="264"/>
  <c r="W13" i="264"/>
  <c r="C47" i="264"/>
  <c r="U55" i="264" s="1"/>
  <c r="C6" i="264"/>
  <c r="O13" i="264"/>
  <c r="C7" i="264"/>
  <c r="C8" i="264"/>
  <c r="K39" i="264"/>
  <c r="C50" i="264"/>
  <c r="C9" i="264"/>
  <c r="Q7" i="264"/>
  <c r="C10" i="264"/>
  <c r="C11" i="264"/>
  <c r="O15" i="264"/>
  <c r="C53" i="264"/>
  <c r="K4" i="264"/>
  <c r="P13" i="264"/>
  <c r="D4" i="264"/>
  <c r="D46" i="264"/>
  <c r="T55" i="264"/>
  <c r="T50" i="264"/>
  <c r="N50" i="264"/>
  <c r="V48" i="264"/>
  <c r="J83" i="264"/>
  <c r="J82" i="264"/>
  <c r="J76" i="264"/>
  <c r="D76" i="264"/>
  <c r="J75" i="264"/>
  <c r="H69" i="264"/>
  <c r="D68" i="264"/>
  <c r="H67" i="264"/>
  <c r="D67" i="264"/>
  <c r="D53" i="264"/>
  <c r="D49" i="264"/>
  <c r="Q14" i="264"/>
  <c r="U13" i="264"/>
  <c r="Q13" i="264"/>
  <c r="N13" i="264"/>
  <c r="V8" i="264"/>
  <c r="N8" i="264"/>
  <c r="W7" i="264"/>
  <c r="U7" i="264"/>
  <c r="O7" i="264"/>
  <c r="T6" i="264"/>
  <c r="Q6" i="264"/>
  <c r="O6" i="264"/>
  <c r="I41" i="264"/>
  <c r="K40" i="264"/>
  <c r="E40" i="264"/>
  <c r="H39" i="264"/>
  <c r="B39" i="264"/>
  <c r="K34" i="264"/>
  <c r="I34" i="264"/>
  <c r="D34" i="264"/>
  <c r="K33" i="264"/>
  <c r="I33" i="264"/>
  <c r="B33" i="264"/>
  <c r="J32" i="264"/>
  <c r="E32" i="264"/>
  <c r="J27" i="264"/>
  <c r="I27" i="264"/>
  <c r="C27" i="264"/>
  <c r="E26" i="264"/>
  <c r="C26" i="264"/>
  <c r="K25" i="264"/>
  <c r="C25" i="264"/>
  <c r="I17" i="264"/>
  <c r="I15" i="264"/>
  <c r="K7" i="188"/>
  <c r="D43" i="188" s="1"/>
  <c r="K5" i="188"/>
  <c r="B43" i="188"/>
  <c r="K6" i="188"/>
  <c r="D42" i="188" s="1"/>
  <c r="K11" i="188"/>
  <c r="B42" i="188"/>
  <c r="K4" i="188"/>
  <c r="D41" i="188" s="1"/>
  <c r="K10" i="188"/>
  <c r="J37" i="188"/>
  <c r="B41" i="188"/>
  <c r="K8" i="188"/>
  <c r="D40" i="188" s="1"/>
  <c r="K9" i="188"/>
  <c r="B40" i="188"/>
  <c r="J35" i="188"/>
  <c r="C7" i="188"/>
  <c r="E43" i="188"/>
  <c r="C5" i="188"/>
  <c r="C6" i="188"/>
  <c r="E35" i="188" s="1"/>
  <c r="E42" i="188"/>
  <c r="C11" i="188"/>
  <c r="C29" i="188" s="1"/>
  <c r="C42" i="188"/>
  <c r="C4" i="188"/>
  <c r="C10" i="188"/>
  <c r="C34" i="188"/>
  <c r="C41" i="188"/>
  <c r="C8" i="188"/>
  <c r="E40" i="188" s="1"/>
  <c r="C9" i="188"/>
  <c r="E28" i="188" s="1"/>
  <c r="K24" i="188"/>
  <c r="K34" i="188"/>
  <c r="D5" i="188"/>
  <c r="D6" i="188"/>
  <c r="D7" i="188"/>
  <c r="D8" i="188"/>
  <c r="D9" i="188"/>
  <c r="D10" i="188"/>
  <c r="D11" i="188"/>
  <c r="D4" i="188"/>
  <c r="O26" i="188"/>
  <c r="M38" i="188"/>
  <c r="M34" i="188"/>
  <c r="E37" i="188"/>
  <c r="C37" i="188"/>
  <c r="C36" i="188"/>
  <c r="E31" i="188"/>
  <c r="K30" i="188"/>
  <c r="I30" i="188"/>
  <c r="C30" i="188"/>
  <c r="I29" i="188"/>
  <c r="K28" i="188"/>
  <c r="I25" i="188"/>
  <c r="I24" i="188"/>
  <c r="E23" i="188"/>
  <c r="C23" i="188"/>
  <c r="I7" i="188"/>
  <c r="C4" i="197"/>
  <c r="E28" i="197" s="1"/>
  <c r="C5" i="197"/>
  <c r="E42" i="197"/>
  <c r="C9" i="197"/>
  <c r="C33" i="197" s="1"/>
  <c r="C11" i="197"/>
  <c r="U25" i="197"/>
  <c r="E40" i="197"/>
  <c r="C7" i="197"/>
  <c r="K32" i="197"/>
  <c r="C6" i="197"/>
  <c r="E34" i="197" s="1"/>
  <c r="O26" i="197"/>
  <c r="C10" i="197"/>
  <c r="E33" i="197"/>
  <c r="C8" i="197"/>
  <c r="K20" i="197"/>
  <c r="Q20" i="197"/>
  <c r="W26" i="197"/>
  <c r="W19" i="197"/>
  <c r="C40" i="197"/>
  <c r="I19" i="197"/>
  <c r="U32" i="197"/>
  <c r="Q5" i="197"/>
  <c r="P25" i="197"/>
  <c r="N42" i="197"/>
  <c r="Q6" i="197"/>
  <c r="P39" i="197" s="1"/>
  <c r="Q7" i="197"/>
  <c r="V21" i="197" s="1"/>
  <c r="N39" i="197"/>
  <c r="Q8" i="197"/>
  <c r="V35" i="197" s="1"/>
  <c r="Q9" i="197"/>
  <c r="P33" i="197" s="1"/>
  <c r="N41" i="197"/>
  <c r="Q10" i="197"/>
  <c r="P40" i="197" s="1"/>
  <c r="T35" i="197"/>
  <c r="Q11" i="197"/>
  <c r="N40" i="197" s="1"/>
  <c r="Q4" i="197"/>
  <c r="V27" i="197"/>
  <c r="P42" i="197"/>
  <c r="K5" i="197"/>
  <c r="B34" i="197"/>
  <c r="K6" i="197"/>
  <c r="J34" i="197" s="1"/>
  <c r="D26" i="197"/>
  <c r="K7" i="197"/>
  <c r="B27" i="197"/>
  <c r="K8" i="197"/>
  <c r="K9" i="197"/>
  <c r="H33" i="197"/>
  <c r="K10" i="197"/>
  <c r="K11" i="197"/>
  <c r="B26" i="197"/>
  <c r="K4" i="197"/>
  <c r="D5" i="197"/>
  <c r="D6" i="197"/>
  <c r="D7" i="197"/>
  <c r="D8" i="197"/>
  <c r="D9" i="197"/>
  <c r="D10" i="197"/>
  <c r="D11" i="197"/>
  <c r="D4" i="197"/>
  <c r="P41" i="197"/>
  <c r="V34" i="197"/>
  <c r="V32" i="197"/>
  <c r="P32" i="197"/>
  <c r="P27" i="197"/>
  <c r="V26" i="197"/>
  <c r="B41" i="197"/>
  <c r="D39" i="197"/>
  <c r="D33" i="197"/>
  <c r="D32" i="197"/>
  <c r="O11" i="197"/>
  <c r="O7" i="197"/>
  <c r="V24" i="187"/>
  <c r="T24" i="187"/>
  <c r="K8" i="187"/>
  <c r="V23" i="187" s="1"/>
  <c r="K4" i="187"/>
  <c r="V8" i="187"/>
  <c r="P24" i="187"/>
  <c r="N23" i="187"/>
  <c r="V19" i="187"/>
  <c r="T18" i="187"/>
  <c r="P19" i="187"/>
  <c r="P18" i="187"/>
  <c r="V14" i="187"/>
  <c r="N14" i="187"/>
  <c r="P13" i="187"/>
  <c r="N13" i="187"/>
  <c r="T9" i="187"/>
  <c r="P9" i="187"/>
  <c r="N9" i="187"/>
  <c r="J40" i="187"/>
  <c r="H40" i="187"/>
  <c r="C10" i="187"/>
  <c r="O8" i="187" s="1"/>
  <c r="I29" i="187"/>
  <c r="C8" i="187"/>
  <c r="C39" i="187"/>
  <c r="D40" i="187"/>
  <c r="B40" i="187"/>
  <c r="J34" i="187"/>
  <c r="C6" i="187"/>
  <c r="K35" i="187"/>
  <c r="C9" i="187"/>
  <c r="I35" i="187" s="1"/>
  <c r="D34" i="187"/>
  <c r="B30" i="187"/>
  <c r="B29" i="187"/>
  <c r="H25" i="187"/>
  <c r="D25" i="187"/>
  <c r="J20" i="187"/>
  <c r="C11" i="187"/>
  <c r="E20" i="187" s="1"/>
  <c r="C12" i="187"/>
  <c r="C20" i="187"/>
  <c r="D5" i="187"/>
  <c r="D6" i="187"/>
  <c r="D7" i="187"/>
  <c r="D8" i="187"/>
  <c r="D9" i="187"/>
  <c r="D10" i="187"/>
  <c r="D11" i="187"/>
  <c r="D12" i="187"/>
  <c r="D4" i="187"/>
  <c r="C5" i="187"/>
  <c r="K20" i="187"/>
  <c r="C7" i="187"/>
  <c r="C4" i="187"/>
  <c r="C24" i="187" s="1"/>
  <c r="Q24" i="187"/>
  <c r="K40" i="187"/>
  <c r="Q23" i="187"/>
  <c r="C34" i="187"/>
  <c r="T14" i="187"/>
  <c r="V9" i="187"/>
  <c r="J35" i="187"/>
  <c r="D35" i="187"/>
  <c r="H30" i="187"/>
  <c r="J29" i="187"/>
  <c r="H24" i="187"/>
  <c r="B24" i="187"/>
  <c r="D20" i="187"/>
  <c r="B20" i="187"/>
  <c r="J19" i="187"/>
  <c r="B19" i="187"/>
  <c r="C4" i="186"/>
  <c r="E38" i="186" s="1"/>
  <c r="W5" i="186"/>
  <c r="C5" i="186"/>
  <c r="C9" i="186"/>
  <c r="E44" i="186"/>
  <c r="C6" i="186"/>
  <c r="Q5" i="186" s="1"/>
  <c r="C12" i="186"/>
  <c r="O15" i="186"/>
  <c r="C7" i="186"/>
  <c r="E32" i="186" s="1"/>
  <c r="E31" i="186"/>
  <c r="E30" i="186"/>
  <c r="C10" i="186"/>
  <c r="C30" i="186" s="1"/>
  <c r="E26" i="186"/>
  <c r="C8" i="186"/>
  <c r="K44" i="186"/>
  <c r="C11" i="186"/>
  <c r="K32" i="186"/>
  <c r="K19" i="186"/>
  <c r="C18" i="186"/>
  <c r="C38" i="186"/>
  <c r="C20" i="186"/>
  <c r="D5" i="186"/>
  <c r="D6" i="186"/>
  <c r="D7" i="186"/>
  <c r="D8" i="186"/>
  <c r="D9" i="186"/>
  <c r="D10" i="186"/>
  <c r="D11" i="186"/>
  <c r="D12" i="186"/>
  <c r="D4" i="186"/>
  <c r="K7" i="186"/>
  <c r="P6" i="186"/>
  <c r="K8" i="186"/>
  <c r="D42" i="186" s="1"/>
  <c r="J44" i="186"/>
  <c r="K9" i="186"/>
  <c r="J38" i="186" s="1"/>
  <c r="K12" i="186"/>
  <c r="H43" i="186"/>
  <c r="K6" i="186"/>
  <c r="H30" i="186" s="1"/>
  <c r="P5" i="186"/>
  <c r="K4" i="186"/>
  <c r="Q42" i="186"/>
  <c r="P42" i="186"/>
  <c r="O42" i="186"/>
  <c r="N42" i="186"/>
  <c r="Q41" i="186"/>
  <c r="P41" i="186"/>
  <c r="O41" i="186"/>
  <c r="N41" i="186"/>
  <c r="W37" i="186"/>
  <c r="V37" i="186"/>
  <c r="U37" i="186"/>
  <c r="T37" i="186"/>
  <c r="Q37" i="186"/>
  <c r="P37" i="186"/>
  <c r="O37" i="186"/>
  <c r="N37" i="186"/>
  <c r="W36" i="186"/>
  <c r="V36" i="186"/>
  <c r="U36" i="186"/>
  <c r="T36" i="186"/>
  <c r="Q36" i="186"/>
  <c r="P36" i="186"/>
  <c r="O36" i="186"/>
  <c r="N36" i="186"/>
  <c r="O12" i="186"/>
  <c r="J43" i="186"/>
  <c r="B37" i="186"/>
  <c r="D31" i="186"/>
  <c r="H18" i="186"/>
  <c r="I5" i="186"/>
  <c r="D5" i="185"/>
  <c r="D6" i="185"/>
  <c r="D7" i="185"/>
  <c r="D8" i="185"/>
  <c r="D9" i="185"/>
  <c r="D10" i="185"/>
  <c r="D11" i="185"/>
  <c r="D12" i="185"/>
  <c r="D4" i="185"/>
  <c r="K7" i="185"/>
  <c r="P8" i="185"/>
  <c r="K8" i="185"/>
  <c r="B35" i="185" s="1"/>
  <c r="K9" i="185"/>
  <c r="N5" i="185"/>
  <c r="K10" i="185"/>
  <c r="K11" i="185"/>
  <c r="P13" i="185"/>
  <c r="K12" i="185"/>
  <c r="H21" i="185"/>
  <c r="P15" i="185"/>
  <c r="K6" i="185"/>
  <c r="J37" i="185" s="1"/>
  <c r="K4" i="185"/>
  <c r="J36" i="185"/>
  <c r="C6" i="185"/>
  <c r="O13" i="185" s="1"/>
  <c r="C7" i="185"/>
  <c r="Q13" i="185"/>
  <c r="C8" i="185"/>
  <c r="O14" i="185" s="1"/>
  <c r="C9" i="185"/>
  <c r="O6" i="185"/>
  <c r="C10" i="185"/>
  <c r="O15" i="185" s="1"/>
  <c r="C11" i="185"/>
  <c r="I36" i="185"/>
  <c r="C12" i="185"/>
  <c r="U8" i="185" s="1"/>
  <c r="C5" i="185"/>
  <c r="C4" i="185"/>
  <c r="Q12" i="185"/>
  <c r="Q14" i="185"/>
  <c r="N14" i="185"/>
  <c r="N13" i="185"/>
  <c r="P12" i="185"/>
  <c r="O12" i="185"/>
  <c r="N8" i="185"/>
  <c r="W7" i="185"/>
  <c r="V7" i="185"/>
  <c r="V6" i="185"/>
  <c r="W5" i="185"/>
  <c r="U5" i="185"/>
  <c r="Q5" i="185"/>
  <c r="O5" i="185"/>
  <c r="I38" i="185"/>
  <c r="C38" i="185"/>
  <c r="I37" i="185"/>
  <c r="D36" i="185"/>
  <c r="C36" i="185"/>
  <c r="K35" i="185"/>
  <c r="H35" i="185"/>
  <c r="K31" i="185"/>
  <c r="B31" i="185"/>
  <c r="J30" i="185"/>
  <c r="E30" i="185"/>
  <c r="C30" i="185"/>
  <c r="I29" i="185"/>
  <c r="K28" i="185"/>
  <c r="J24" i="185"/>
  <c r="K23" i="185"/>
  <c r="I23" i="185"/>
  <c r="D23" i="185"/>
  <c r="C22" i="185"/>
  <c r="K21" i="185"/>
  <c r="J21" i="185"/>
  <c r="B21" i="185"/>
  <c r="Q28" i="185"/>
  <c r="O27" i="185"/>
  <c r="Q26" i="185"/>
  <c r="I11" i="185"/>
  <c r="I7" i="185"/>
  <c r="I5" i="185"/>
  <c r="P31" i="234"/>
  <c r="Z17" i="234"/>
  <c r="P30" i="234"/>
  <c r="Y17" i="234"/>
  <c r="P29" i="234"/>
  <c r="X17" i="234"/>
  <c r="P28" i="234"/>
  <c r="W17" i="234"/>
  <c r="P27" i="234"/>
  <c r="V17" i="234"/>
  <c r="P26" i="234"/>
  <c r="U17" i="234"/>
  <c r="P25" i="234"/>
  <c r="T17" i="234"/>
  <c r="P24" i="234"/>
  <c r="S17" i="234"/>
  <c r="P23" i="234"/>
  <c r="R17" i="234"/>
  <c r="P22" i="234"/>
  <c r="Q17" i="234"/>
  <c r="B31" i="234"/>
  <c r="L17" i="234"/>
  <c r="B30" i="234"/>
  <c r="K17" i="234"/>
  <c r="B29" i="234"/>
  <c r="J17" i="234"/>
  <c r="B28" i="234"/>
  <c r="I17" i="234"/>
  <c r="B27" i="234"/>
  <c r="H17" i="234"/>
  <c r="B26" i="234"/>
  <c r="G17" i="234"/>
  <c r="B25" i="234"/>
  <c r="F17" i="234"/>
  <c r="B24" i="234"/>
  <c r="E17" i="234"/>
  <c r="B23" i="234"/>
  <c r="D17" i="234"/>
  <c r="B22" i="234"/>
  <c r="C17" i="234"/>
  <c r="B31" i="230"/>
  <c r="L17" i="230" s="1"/>
  <c r="Z17" i="230"/>
  <c r="B30" i="230"/>
  <c r="Y17" i="230"/>
  <c r="B29" i="230"/>
  <c r="X17" i="230"/>
  <c r="B28" i="230"/>
  <c r="W17" i="230"/>
  <c r="B27" i="230"/>
  <c r="V17" i="230"/>
  <c r="B26" i="230"/>
  <c r="U17" i="230" s="1"/>
  <c r="B25" i="230"/>
  <c r="T17" i="230"/>
  <c r="B24" i="230"/>
  <c r="S17" i="230" s="1"/>
  <c r="B23" i="230"/>
  <c r="B22" i="230"/>
  <c r="Q17" i="230" s="1"/>
  <c r="P23" i="230"/>
  <c r="P24" i="230"/>
  <c r="P25" i="230"/>
  <c r="P26" i="230"/>
  <c r="P27" i="230"/>
  <c r="P28" i="230"/>
  <c r="P29" i="230"/>
  <c r="P30" i="230"/>
  <c r="P31" i="230"/>
  <c r="P22" i="230"/>
  <c r="P31" i="233"/>
  <c r="Z17" i="233"/>
  <c r="P30" i="233"/>
  <c r="Y17" i="233"/>
  <c r="P29" i="233"/>
  <c r="X17" i="233" s="1"/>
  <c r="P28" i="233"/>
  <c r="W17" i="233"/>
  <c r="P27" i="233"/>
  <c r="V17" i="233" s="1"/>
  <c r="P26" i="233"/>
  <c r="U17" i="233"/>
  <c r="P25" i="233"/>
  <c r="T17" i="233" s="1"/>
  <c r="P24" i="233"/>
  <c r="S17" i="233"/>
  <c r="P23" i="233"/>
  <c r="R17" i="233"/>
  <c r="P22" i="233"/>
  <c r="Q17" i="233"/>
  <c r="B31" i="233"/>
  <c r="L17" i="233"/>
  <c r="B30" i="233"/>
  <c r="K17" i="233"/>
  <c r="B29" i="233"/>
  <c r="J17" i="233"/>
  <c r="B28" i="233"/>
  <c r="I17" i="233"/>
  <c r="B27" i="233"/>
  <c r="H17" i="233"/>
  <c r="B26" i="233"/>
  <c r="G17" i="233"/>
  <c r="B25" i="233"/>
  <c r="F17" i="233"/>
  <c r="B24" i="233"/>
  <c r="E17" i="233"/>
  <c r="B23" i="233"/>
  <c r="D17" i="233"/>
  <c r="B22" i="233"/>
  <c r="C17" i="233"/>
  <c r="L17" i="232"/>
  <c r="Z17" i="232"/>
  <c r="K17" i="232"/>
  <c r="Y17" i="232"/>
  <c r="J17" i="232"/>
  <c r="X17" i="232"/>
  <c r="I17" i="232"/>
  <c r="W17" i="232"/>
  <c r="H17" i="232"/>
  <c r="V17" i="232"/>
  <c r="G17" i="232"/>
  <c r="U17" i="232"/>
  <c r="F17" i="232"/>
  <c r="T17" i="232"/>
  <c r="E17" i="232"/>
  <c r="S17" i="232"/>
  <c r="D17" i="232"/>
  <c r="R17" i="232"/>
  <c r="C17" i="232"/>
  <c r="Q17" i="232"/>
  <c r="P23" i="232"/>
  <c r="P24" i="232"/>
  <c r="P25" i="232"/>
  <c r="P26" i="232"/>
  <c r="P27" i="232"/>
  <c r="P28" i="232"/>
  <c r="P29" i="232"/>
  <c r="P30" i="232"/>
  <c r="P31" i="232"/>
  <c r="P22" i="232"/>
  <c r="B23" i="232"/>
  <c r="B24" i="232"/>
  <c r="B25" i="232"/>
  <c r="B26" i="232"/>
  <c r="B27" i="232"/>
  <c r="B28" i="232"/>
  <c r="B29" i="232"/>
  <c r="B30" i="232"/>
  <c r="B31" i="232"/>
  <c r="B22" i="232"/>
  <c r="Q22" i="288"/>
  <c r="S16" i="288"/>
  <c r="Q23" i="288"/>
  <c r="T16" i="288"/>
  <c r="Q24" i="288"/>
  <c r="U16" i="288"/>
  <c r="Q25" i="288"/>
  <c r="V16" i="288"/>
  <c r="Q26" i="288"/>
  <c r="W16" i="288"/>
  <c r="Q27" i="288"/>
  <c r="X16" i="288"/>
  <c r="Q28" i="288"/>
  <c r="Y16" i="288"/>
  <c r="Q29" i="288"/>
  <c r="Z16" i="288"/>
  <c r="Q30" i="288"/>
  <c r="AA16" i="288"/>
  <c r="Q31" i="288"/>
  <c r="AB16" i="288"/>
  <c r="Q21" i="288"/>
  <c r="R16" i="288"/>
  <c r="B22" i="288"/>
  <c r="D16" i="288"/>
  <c r="B23" i="288"/>
  <c r="E16" i="288"/>
  <c r="B24" i="288"/>
  <c r="B25" i="288"/>
  <c r="G16" i="288" s="1"/>
  <c r="B26" i="288"/>
  <c r="H16" i="288"/>
  <c r="B27" i="288"/>
  <c r="I16" i="288" s="1"/>
  <c r="B28" i="288"/>
  <c r="J16" i="288"/>
  <c r="B29" i="288"/>
  <c r="K16" i="288" s="1"/>
  <c r="B30" i="288"/>
  <c r="L16" i="288"/>
  <c r="B31" i="288"/>
  <c r="M16" i="288" s="1"/>
  <c r="B21" i="288"/>
  <c r="F16" i="288"/>
  <c r="C16" i="288"/>
  <c r="Q31" i="237"/>
  <c r="AB16" i="237"/>
  <c r="Q30" i="237"/>
  <c r="AA16" i="237"/>
  <c r="Q29" i="237"/>
  <c r="Z16" i="237"/>
  <c r="Q28" i="237"/>
  <c r="Y16" i="237"/>
  <c r="Q27" i="237"/>
  <c r="X16" i="237"/>
  <c r="Q26" i="237"/>
  <c r="W16" i="237"/>
  <c r="Q25" i="237"/>
  <c r="V16" i="237"/>
  <c r="Q24" i="237"/>
  <c r="U16" i="237"/>
  <c r="Q23" i="237"/>
  <c r="T16" i="237"/>
  <c r="Q22" i="237"/>
  <c r="S16" i="237"/>
  <c r="Q21" i="237"/>
  <c r="R16" i="237"/>
  <c r="B31" i="237"/>
  <c r="M16" i="237"/>
  <c r="B30" i="237"/>
  <c r="L16" i="237"/>
  <c r="B29" i="237"/>
  <c r="K16" i="237"/>
  <c r="B28" i="237"/>
  <c r="J16" i="237"/>
  <c r="B27" i="237"/>
  <c r="I16" i="237"/>
  <c r="B26" i="237"/>
  <c r="H16" i="237"/>
  <c r="B25" i="237"/>
  <c r="G16" i="237"/>
  <c r="B24" i="237"/>
  <c r="F16" i="237"/>
  <c r="B23" i="237"/>
  <c r="E16" i="237"/>
  <c r="B22" i="237"/>
  <c r="D16" i="237"/>
  <c r="B21" i="237"/>
  <c r="C16" i="237"/>
  <c r="Q22" i="235"/>
  <c r="S16" i="235"/>
  <c r="Q23" i="235"/>
  <c r="T16" i="235"/>
  <c r="Q24" i="235"/>
  <c r="U16" i="235"/>
  <c r="Q25" i="235"/>
  <c r="V16" i="235"/>
  <c r="Q26" i="235"/>
  <c r="W16" i="235"/>
  <c r="Q27" i="235"/>
  <c r="X16" i="235"/>
  <c r="Q28" i="235"/>
  <c r="Y16" i="235"/>
  <c r="Q29" i="235"/>
  <c r="Z16" i="235"/>
  <c r="Q30" i="235"/>
  <c r="AA16" i="235"/>
  <c r="Q31" i="235"/>
  <c r="AB16" i="235"/>
  <c r="B22" i="235"/>
  <c r="D16" i="235"/>
  <c r="B23" i="235"/>
  <c r="E16" i="235"/>
  <c r="B24" i="235"/>
  <c r="F16" i="235"/>
  <c r="B25" i="235"/>
  <c r="G16" i="235"/>
  <c r="B26" i="235"/>
  <c r="H16" i="235"/>
  <c r="B27" i="235"/>
  <c r="I16" i="235"/>
  <c r="B28" i="235"/>
  <c r="J16" i="235"/>
  <c r="B29" i="235"/>
  <c r="K16" i="235"/>
  <c r="B30" i="235"/>
  <c r="L16" i="235"/>
  <c r="B31" i="235"/>
  <c r="M16" i="235"/>
  <c r="B21" i="235"/>
  <c r="C16" i="235"/>
  <c r="Q21" i="235"/>
  <c r="R16" i="235"/>
  <c r="Q31" i="236"/>
  <c r="AB16" i="236"/>
  <c r="Q30" i="236"/>
  <c r="AA16" i="236"/>
  <c r="Q29" i="236"/>
  <c r="Z16" i="236"/>
  <c r="Q28" i="236"/>
  <c r="Y16" i="236"/>
  <c r="Q27" i="236"/>
  <c r="X16" i="236"/>
  <c r="Q26" i="236"/>
  <c r="W16" i="236"/>
  <c r="Q25" i="236"/>
  <c r="V16" i="236"/>
  <c r="Q24" i="236"/>
  <c r="U16" i="236"/>
  <c r="Q23" i="236"/>
  <c r="T16" i="236"/>
  <c r="Q22" i="236"/>
  <c r="S16" i="236"/>
  <c r="Q21" i="236"/>
  <c r="R16" i="236"/>
  <c r="B31" i="236"/>
  <c r="M16" i="236"/>
  <c r="B30" i="236"/>
  <c r="L16" i="236"/>
  <c r="B29" i="236"/>
  <c r="K16" i="236"/>
  <c r="B28" i="236"/>
  <c r="J16" i="236"/>
  <c r="B27" i="236"/>
  <c r="I16" i="236"/>
  <c r="B26" i="236"/>
  <c r="H16" i="236"/>
  <c r="B25" i="236"/>
  <c r="G16" i="236"/>
  <c r="B24" i="236"/>
  <c r="F16" i="236"/>
  <c r="B23" i="236"/>
  <c r="E16" i="236"/>
  <c r="B22" i="236"/>
  <c r="D16" i="236"/>
  <c r="B21" i="236"/>
  <c r="C16" i="236"/>
  <c r="R31" i="241"/>
  <c r="AD15" i="241"/>
  <c r="R30" i="241"/>
  <c r="AC15" i="241"/>
  <c r="R29" i="241"/>
  <c r="AB15" i="241"/>
  <c r="R28" i="241"/>
  <c r="AA15" i="241"/>
  <c r="R27" i="241"/>
  <c r="Z15" i="241"/>
  <c r="R26" i="241"/>
  <c r="Y15" i="241"/>
  <c r="R25" i="241"/>
  <c r="X15" i="241"/>
  <c r="R24" i="241"/>
  <c r="W15" i="241"/>
  <c r="R23" i="241"/>
  <c r="V15" i="241"/>
  <c r="R22" i="241"/>
  <c r="U15" i="241"/>
  <c r="R21" i="241"/>
  <c r="T15" i="241"/>
  <c r="R20" i="241"/>
  <c r="S15" i="241"/>
  <c r="B31" i="241"/>
  <c r="N15" i="241"/>
  <c r="B30" i="241"/>
  <c r="M15" i="241"/>
  <c r="B29" i="241"/>
  <c r="L15" i="241"/>
  <c r="B28" i="241"/>
  <c r="K15" i="241"/>
  <c r="B27" i="241"/>
  <c r="J15" i="241"/>
  <c r="B26" i="241"/>
  <c r="I15" i="241"/>
  <c r="B25" i="241"/>
  <c r="H15" i="241"/>
  <c r="B24" i="241"/>
  <c r="G15" i="241"/>
  <c r="B23" i="241"/>
  <c r="F15" i="241"/>
  <c r="B22" i="241"/>
  <c r="E15" i="241"/>
  <c r="B21" i="241"/>
  <c r="D15" i="241"/>
  <c r="B20" i="241"/>
  <c r="C15" i="241"/>
  <c r="R32" i="238"/>
  <c r="AD16" i="238"/>
  <c r="R31" i="238"/>
  <c r="AC16" i="238"/>
  <c r="R30" i="238"/>
  <c r="AB16" i="238"/>
  <c r="R29" i="238"/>
  <c r="AA16" i="238"/>
  <c r="R28" i="238"/>
  <c r="Z16" i="238"/>
  <c r="R27" i="238"/>
  <c r="Y16" i="238"/>
  <c r="R26" i="238"/>
  <c r="X16" i="238" s="1"/>
  <c r="R25" i="238"/>
  <c r="W16" i="238"/>
  <c r="R24" i="238"/>
  <c r="V16" i="238"/>
  <c r="R23" i="238"/>
  <c r="U16" i="238"/>
  <c r="R22" i="238"/>
  <c r="T16" i="238" s="1"/>
  <c r="R21" i="238"/>
  <c r="S16" i="238"/>
  <c r="B32" i="238"/>
  <c r="N16" i="238" s="1"/>
  <c r="B31" i="238"/>
  <c r="M16" i="238"/>
  <c r="B30" i="238"/>
  <c r="L16" i="238" s="1"/>
  <c r="B29" i="238"/>
  <c r="K16" i="238"/>
  <c r="B28" i="238"/>
  <c r="J16" i="238"/>
  <c r="B27" i="238"/>
  <c r="I16" i="238"/>
  <c r="B26" i="238"/>
  <c r="H16" i="238" s="1"/>
  <c r="B25" i="238"/>
  <c r="G16" i="238"/>
  <c r="B24" i="238"/>
  <c r="F16" i="238" s="1"/>
  <c r="B23" i="238"/>
  <c r="E16" i="238"/>
  <c r="B22" i="238"/>
  <c r="D16" i="238"/>
  <c r="B21" i="238"/>
  <c r="C16" i="238"/>
  <c r="R21" i="239"/>
  <c r="R22" i="239"/>
  <c r="U15" i="239"/>
  <c r="R23" i="239"/>
  <c r="V15" i="239" s="1"/>
  <c r="R24" i="239"/>
  <c r="W15" i="239"/>
  <c r="R25" i="239"/>
  <c r="X15" i="239" s="1"/>
  <c r="R26" i="239"/>
  <c r="Y15" i="239" s="1"/>
  <c r="R27" i="239"/>
  <c r="Z15" i="239"/>
  <c r="R28" i="239"/>
  <c r="AA15" i="239" s="1"/>
  <c r="R29" i="239"/>
  <c r="AB15" i="239" s="1"/>
  <c r="R30" i="239"/>
  <c r="AC15" i="239" s="1"/>
  <c r="R31" i="239"/>
  <c r="AD15" i="239"/>
  <c r="B21" i="239"/>
  <c r="D15" i="239" s="1"/>
  <c r="B22" i="239"/>
  <c r="E15" i="239"/>
  <c r="B23" i="239"/>
  <c r="F15" i="239" s="1"/>
  <c r="B24" i="239"/>
  <c r="G15" i="239"/>
  <c r="B25" i="239"/>
  <c r="H15" i="239" s="1"/>
  <c r="B26" i="239"/>
  <c r="I15" i="239"/>
  <c r="B27" i="239"/>
  <c r="B28" i="239"/>
  <c r="K15" i="239" s="1"/>
  <c r="B29" i="239"/>
  <c r="L15" i="239"/>
  <c r="B30" i="239"/>
  <c r="M15" i="239" s="1"/>
  <c r="B31" i="239"/>
  <c r="N15" i="239"/>
  <c r="R20" i="239"/>
  <c r="S15" i="239" s="1"/>
  <c r="B20" i="239"/>
  <c r="C15" i="239"/>
  <c r="T15" i="239"/>
  <c r="J15" i="239"/>
  <c r="R31" i="240"/>
  <c r="AD15" i="240" s="1"/>
  <c r="R30" i="240"/>
  <c r="AC15" i="240"/>
  <c r="R29" i="240"/>
  <c r="AB15" i="240" s="1"/>
  <c r="R28" i="240"/>
  <c r="AA15" i="240"/>
  <c r="R27" i="240"/>
  <c r="Z15" i="240" s="1"/>
  <c r="R26" i="240"/>
  <c r="Y15" i="240"/>
  <c r="R25" i="240"/>
  <c r="X15" i="240" s="1"/>
  <c r="R24" i="240"/>
  <c r="W15" i="240"/>
  <c r="R23" i="240"/>
  <c r="V15" i="240" s="1"/>
  <c r="R22" i="240"/>
  <c r="U15" i="240"/>
  <c r="R21" i="240"/>
  <c r="T15" i="240" s="1"/>
  <c r="R20" i="240"/>
  <c r="S15" i="240"/>
  <c r="B31" i="240"/>
  <c r="N15" i="240" s="1"/>
  <c r="B30" i="240"/>
  <c r="M15" i="240"/>
  <c r="B29" i="240"/>
  <c r="L15" i="240" s="1"/>
  <c r="B28" i="240"/>
  <c r="K15" i="240"/>
  <c r="B27" i="240"/>
  <c r="J15" i="240" s="1"/>
  <c r="B26" i="240"/>
  <c r="I15" i="240"/>
  <c r="B25" i="240"/>
  <c r="H15" i="240" s="1"/>
  <c r="B24" i="240"/>
  <c r="G15" i="240"/>
  <c r="B23" i="240"/>
  <c r="F15" i="240" s="1"/>
  <c r="B22" i="240"/>
  <c r="E15" i="240"/>
  <c r="B21" i="240"/>
  <c r="D15" i="240" s="1"/>
  <c r="B20" i="240"/>
  <c r="C15" i="240"/>
  <c r="R21" i="256"/>
  <c r="R22" i="256"/>
  <c r="R23" i="256"/>
  <c r="V15" i="256"/>
  <c r="R24" i="256"/>
  <c r="R25" i="256"/>
  <c r="R26" i="256"/>
  <c r="Y15" i="256" s="1"/>
  <c r="R27" i="256"/>
  <c r="Z15" i="256" s="1"/>
  <c r="R28" i="256"/>
  <c r="AA15" i="256"/>
  <c r="R29" i="256"/>
  <c r="R30" i="256"/>
  <c r="R31" i="256"/>
  <c r="AD15" i="256"/>
  <c r="R20" i="256"/>
  <c r="S15" i="256" s="1"/>
  <c r="B21" i="256"/>
  <c r="B22" i="256"/>
  <c r="E15" i="256"/>
  <c r="B23" i="256"/>
  <c r="F15" i="256" s="1"/>
  <c r="B24" i="256"/>
  <c r="G15" i="256"/>
  <c r="B25" i="256"/>
  <c r="H15" i="256" s="1"/>
  <c r="B26" i="256"/>
  <c r="I15" i="256"/>
  <c r="B27" i="256"/>
  <c r="J15" i="256" s="1"/>
  <c r="B28" i="256"/>
  <c r="K15" i="256" s="1"/>
  <c r="B29" i="256"/>
  <c r="L15" i="256" s="1"/>
  <c r="B30" i="256"/>
  <c r="M15" i="256"/>
  <c r="B31" i="256"/>
  <c r="N15" i="256" s="1"/>
  <c r="B20" i="256"/>
  <c r="AC15" i="256"/>
  <c r="AB15" i="256"/>
  <c r="X15" i="256"/>
  <c r="W15" i="256"/>
  <c r="U15" i="256"/>
  <c r="T15" i="256"/>
  <c r="D15" i="256"/>
  <c r="C15" i="256"/>
  <c r="S32" i="243"/>
  <c r="AF15" i="243"/>
  <c r="S31" i="243"/>
  <c r="AE15" i="243"/>
  <c r="S30" i="243"/>
  <c r="AD15" i="243"/>
  <c r="S29" i="243"/>
  <c r="AC15" i="243"/>
  <c r="S28" i="243"/>
  <c r="AB15" i="243" s="1"/>
  <c r="S27" i="243"/>
  <c r="AA15" i="243"/>
  <c r="S26" i="243"/>
  <c r="Z15" i="243" s="1"/>
  <c r="S25" i="243"/>
  <c r="Y15" i="243"/>
  <c r="S24" i="243"/>
  <c r="X15" i="243"/>
  <c r="S23" i="243"/>
  <c r="W15" i="243"/>
  <c r="S22" i="243"/>
  <c r="V15" i="243" s="1"/>
  <c r="S21" i="243"/>
  <c r="U15" i="243"/>
  <c r="S20" i="243"/>
  <c r="T15" i="243"/>
  <c r="B32" i="243"/>
  <c r="O15" i="243"/>
  <c r="B31" i="243"/>
  <c r="N15" i="243"/>
  <c r="B30" i="243"/>
  <c r="M15" i="243"/>
  <c r="B29" i="243"/>
  <c r="L15" i="243"/>
  <c r="B28" i="243"/>
  <c r="K15" i="243"/>
  <c r="B27" i="243"/>
  <c r="J15" i="243"/>
  <c r="B26" i="243"/>
  <c r="I15" i="243"/>
  <c r="B25" i="243"/>
  <c r="H15" i="243"/>
  <c r="B24" i="243"/>
  <c r="G15" i="243"/>
  <c r="B23" i="243"/>
  <c r="F15" i="243"/>
  <c r="B22" i="243"/>
  <c r="E15" i="243"/>
  <c r="B21" i="243"/>
  <c r="D15" i="243"/>
  <c r="B20" i="243"/>
  <c r="C15" i="243"/>
  <c r="S31" i="242"/>
  <c r="AF14" i="242"/>
  <c r="S30" i="242"/>
  <c r="AE14" i="242"/>
  <c r="S29" i="242"/>
  <c r="AD14" i="242"/>
  <c r="S28" i="242"/>
  <c r="AC14" i="242"/>
  <c r="S27" i="242"/>
  <c r="AB14" i="242"/>
  <c r="S26" i="242"/>
  <c r="AA14" i="242"/>
  <c r="S25" i="242"/>
  <c r="Z14" i="242"/>
  <c r="S24" i="242"/>
  <c r="Y14" i="242"/>
  <c r="S23" i="242"/>
  <c r="X14" i="242"/>
  <c r="S22" i="242"/>
  <c r="W14" i="242"/>
  <c r="S21" i="242"/>
  <c r="V14" i="242"/>
  <c r="S20" i="242"/>
  <c r="U14" i="242"/>
  <c r="S19" i="242"/>
  <c r="T14" i="242"/>
  <c r="B31" i="242"/>
  <c r="O14" i="242"/>
  <c r="B30" i="242"/>
  <c r="N14" i="242"/>
  <c r="B29" i="242"/>
  <c r="M14" i="242"/>
  <c r="B28" i="242"/>
  <c r="L14" i="242"/>
  <c r="B27" i="242"/>
  <c r="K14" i="242"/>
  <c r="B26" i="242"/>
  <c r="J14" i="242"/>
  <c r="B25" i="242"/>
  <c r="I14" i="242"/>
  <c r="B24" i="242"/>
  <c r="H14" i="242"/>
  <c r="B23" i="242"/>
  <c r="G14" i="242"/>
  <c r="B22" i="242"/>
  <c r="F14" i="242"/>
  <c r="B21" i="242"/>
  <c r="E14" i="242"/>
  <c r="B20" i="242"/>
  <c r="D14" i="242"/>
  <c r="B19" i="242"/>
  <c r="C14" i="242"/>
  <c r="L30" i="225"/>
  <c r="R20" i="225"/>
  <c r="L29" i="225"/>
  <c r="Q20" i="225"/>
  <c r="L28" i="225"/>
  <c r="P20" i="225"/>
  <c r="L27" i="225"/>
  <c r="O20" i="225"/>
  <c r="L26" i="225"/>
  <c r="N20" i="225"/>
  <c r="L25" i="225"/>
  <c r="M20" i="225"/>
  <c r="B30" i="225"/>
  <c r="H20" i="225"/>
  <c r="B29" i="225"/>
  <c r="G20" i="225"/>
  <c r="B28" i="225"/>
  <c r="F20" i="225" s="1"/>
  <c r="B27" i="225"/>
  <c r="E20" i="225"/>
  <c r="B26" i="225"/>
  <c r="D20" i="225" s="1"/>
  <c r="B25" i="225"/>
  <c r="C20" i="225"/>
  <c r="H20" i="224"/>
  <c r="R20" i="224" s="1"/>
  <c r="G20" i="224"/>
  <c r="Q20" i="224"/>
  <c r="F20" i="224"/>
  <c r="P20" i="224" s="1"/>
  <c r="E20" i="224"/>
  <c r="O20" i="224"/>
  <c r="D20" i="224"/>
  <c r="N20" i="224" s="1"/>
  <c r="C20" i="224"/>
  <c r="M20" i="224"/>
  <c r="L26" i="224"/>
  <c r="L27" i="224"/>
  <c r="L28" i="224"/>
  <c r="L29" i="224"/>
  <c r="L30" i="224"/>
  <c r="B26" i="224"/>
  <c r="B27" i="224"/>
  <c r="B28" i="224"/>
  <c r="B29" i="224"/>
  <c r="B30" i="224"/>
  <c r="L25" i="224"/>
  <c r="B25" i="224"/>
  <c r="G20" i="223"/>
  <c r="Q20" i="223"/>
  <c r="H20" i="223"/>
  <c r="R20" i="223"/>
  <c r="F20" i="223"/>
  <c r="P20" i="223"/>
  <c r="E20" i="223"/>
  <c r="O20" i="223"/>
  <c r="D20" i="223"/>
  <c r="N20" i="223"/>
  <c r="B25" i="223"/>
  <c r="M20" i="223"/>
  <c r="C20" i="223"/>
  <c r="L26" i="223"/>
  <c r="L27" i="223"/>
  <c r="L28" i="223"/>
  <c r="L29" i="223"/>
  <c r="L30" i="223"/>
  <c r="B26" i="223"/>
  <c r="B27" i="223"/>
  <c r="B28" i="223"/>
  <c r="B29" i="223"/>
  <c r="B30" i="223"/>
  <c r="L25" i="223"/>
  <c r="I18" i="222"/>
  <c r="T18" i="222" s="1"/>
  <c r="H18" i="222"/>
  <c r="S18" i="222"/>
  <c r="G18" i="222"/>
  <c r="R18" i="222" s="1"/>
  <c r="F18" i="222"/>
  <c r="Q18" i="222"/>
  <c r="E18" i="222"/>
  <c r="P18" i="222" s="1"/>
  <c r="D18" i="222"/>
  <c r="O18" i="222"/>
  <c r="C18" i="222"/>
  <c r="N18" i="222" s="1"/>
  <c r="B24" i="222"/>
  <c r="M24" i="222"/>
  <c r="B25" i="222"/>
  <c r="M25" i="222" s="1"/>
  <c r="B26" i="222"/>
  <c r="M26" i="222"/>
  <c r="B27" i="222"/>
  <c r="M27" i="222" s="1"/>
  <c r="B28" i="222"/>
  <c r="M28" i="222"/>
  <c r="B29" i="222"/>
  <c r="M29" i="222" s="1"/>
  <c r="B23" i="222"/>
  <c r="M23" i="222"/>
  <c r="I18" i="221"/>
  <c r="T18" i="221" s="1"/>
  <c r="H18" i="221"/>
  <c r="S18" i="221"/>
  <c r="G18" i="221"/>
  <c r="R18" i="221" s="1"/>
  <c r="F18" i="221"/>
  <c r="Q18" i="221"/>
  <c r="E18" i="221"/>
  <c r="P18" i="221" s="1"/>
  <c r="D18" i="221"/>
  <c r="O18" i="221"/>
  <c r="C18" i="221"/>
  <c r="N18" i="221" s="1"/>
  <c r="M24" i="221"/>
  <c r="M25" i="221"/>
  <c r="M26" i="221"/>
  <c r="M27" i="221"/>
  <c r="M28" i="221"/>
  <c r="M29" i="221"/>
  <c r="B24" i="221"/>
  <c r="B25" i="221"/>
  <c r="B26" i="221"/>
  <c r="B27" i="221"/>
  <c r="B28" i="221"/>
  <c r="B29" i="221"/>
  <c r="M23" i="221"/>
  <c r="B23" i="221"/>
  <c r="B24" i="278"/>
  <c r="D18" i="278" s="1"/>
  <c r="P18" i="278" s="1"/>
  <c r="B25" i="278"/>
  <c r="B26" i="278"/>
  <c r="N26" i="278"/>
  <c r="B27" i="278"/>
  <c r="G18" i="278"/>
  <c r="S18" i="278" s="1"/>
  <c r="B28" i="278"/>
  <c r="N28" i="278"/>
  <c r="B29" i="278"/>
  <c r="B30" i="278"/>
  <c r="N30" i="278"/>
  <c r="B23" i="278"/>
  <c r="C18" i="278"/>
  <c r="O18" i="278" s="1"/>
  <c r="N24" i="278"/>
  <c r="H18" i="278"/>
  <c r="T18" i="278"/>
  <c r="V18" i="220"/>
  <c r="U18" i="220"/>
  <c r="T18" i="220"/>
  <c r="S18" i="220"/>
  <c r="R18" i="220"/>
  <c r="Q18" i="220"/>
  <c r="P18" i="220"/>
  <c r="O18" i="220"/>
  <c r="J18" i="220"/>
  <c r="I18" i="220"/>
  <c r="H18" i="220"/>
  <c r="G18" i="220"/>
  <c r="F18" i="220"/>
  <c r="E18" i="220"/>
  <c r="D18" i="220"/>
  <c r="C18" i="220"/>
  <c r="N24" i="220"/>
  <c r="N25" i="220"/>
  <c r="N26" i="220"/>
  <c r="N27" i="220"/>
  <c r="N28" i="220"/>
  <c r="N29" i="220"/>
  <c r="N30" i="220"/>
  <c r="N23" i="220"/>
  <c r="B24" i="220"/>
  <c r="B25" i="220"/>
  <c r="B26" i="220"/>
  <c r="B27" i="220"/>
  <c r="B28" i="220"/>
  <c r="B29" i="220"/>
  <c r="B30" i="220"/>
  <c r="B23" i="220"/>
  <c r="J18" i="226"/>
  <c r="V18" i="226"/>
  <c r="I18" i="226"/>
  <c r="U18" i="226"/>
  <c r="H18" i="226"/>
  <c r="T18" i="226"/>
  <c r="G18" i="226"/>
  <c r="S18" i="226"/>
  <c r="F18" i="226"/>
  <c r="R18" i="226"/>
  <c r="E18" i="226"/>
  <c r="Q18" i="226" s="1"/>
  <c r="D18" i="226"/>
  <c r="P18" i="226"/>
  <c r="C18" i="226"/>
  <c r="O18" i="226" s="1"/>
  <c r="N24" i="226"/>
  <c r="N25" i="226"/>
  <c r="N26" i="226"/>
  <c r="N27" i="226"/>
  <c r="N28" i="226"/>
  <c r="N29" i="226"/>
  <c r="N30" i="226"/>
  <c r="N23" i="226"/>
  <c r="B24" i="226"/>
  <c r="B25" i="226"/>
  <c r="B26" i="226"/>
  <c r="B27" i="226"/>
  <c r="B28" i="226"/>
  <c r="B29" i="226"/>
  <c r="B30" i="226"/>
  <c r="B23" i="226"/>
  <c r="B30" i="227"/>
  <c r="X17" i="227"/>
  <c r="B29" i="227"/>
  <c r="B28" i="227"/>
  <c r="V17" i="227"/>
  <c r="B27" i="227"/>
  <c r="B26" i="227"/>
  <c r="T17" i="227"/>
  <c r="B25" i="227"/>
  <c r="B24" i="227"/>
  <c r="B23" i="227"/>
  <c r="B22" i="227"/>
  <c r="P17" i="227"/>
  <c r="O23" i="227"/>
  <c r="O24" i="227"/>
  <c r="O25" i="227"/>
  <c r="O26" i="227"/>
  <c r="O27" i="227"/>
  <c r="O28" i="227"/>
  <c r="O29" i="227"/>
  <c r="O30" i="227"/>
  <c r="O22" i="227"/>
  <c r="B30" i="228"/>
  <c r="X17" i="228"/>
  <c r="B29" i="228"/>
  <c r="B28" i="228"/>
  <c r="V17" i="228" s="1"/>
  <c r="B27" i="228"/>
  <c r="B26" i="228"/>
  <c r="T17" i="228"/>
  <c r="B25" i="228"/>
  <c r="B24" i="228"/>
  <c r="B23" i="228"/>
  <c r="B22" i="228"/>
  <c r="P17" i="228" s="1"/>
  <c r="O23" i="228"/>
  <c r="O24" i="228"/>
  <c r="O25" i="228"/>
  <c r="O26" i="228"/>
  <c r="O27" i="228"/>
  <c r="O28" i="228"/>
  <c r="O29" i="228"/>
  <c r="O30" i="228"/>
  <c r="O22" i="228"/>
  <c r="B30" i="229"/>
  <c r="X17" i="229"/>
  <c r="B29" i="229"/>
  <c r="B28" i="229"/>
  <c r="B27" i="229"/>
  <c r="B26" i="229"/>
  <c r="B25" i="229"/>
  <c r="B24" i="229"/>
  <c r="E17" i="229"/>
  <c r="R17" i="229"/>
  <c r="B23" i="229"/>
  <c r="B22" i="229"/>
  <c r="P17" i="229"/>
  <c r="O23" i="229"/>
  <c r="O24" i="229"/>
  <c r="O25" i="229"/>
  <c r="O26" i="229"/>
  <c r="O27" i="229"/>
  <c r="O28" i="229"/>
  <c r="O29" i="229"/>
  <c r="O30" i="229"/>
  <c r="O22" i="229"/>
  <c r="L17" i="231"/>
  <c r="Z17" i="231" s="1"/>
  <c r="K17" i="231"/>
  <c r="Y17" i="231"/>
  <c r="J17" i="231"/>
  <c r="X17" i="231" s="1"/>
  <c r="I17" i="231"/>
  <c r="W17" i="231"/>
  <c r="H17" i="231"/>
  <c r="V17" i="231" s="1"/>
  <c r="G17" i="231"/>
  <c r="U17" i="231"/>
  <c r="F17" i="231"/>
  <c r="T17" i="231" s="1"/>
  <c r="E17" i="231"/>
  <c r="S17" i="231"/>
  <c r="D17" i="231"/>
  <c r="R17" i="231" s="1"/>
  <c r="C17" i="231"/>
  <c r="Q17" i="231"/>
  <c r="P23" i="231"/>
  <c r="P24" i="231"/>
  <c r="P25" i="231"/>
  <c r="P26" i="231"/>
  <c r="P27" i="231"/>
  <c r="P28" i="231"/>
  <c r="P29" i="231"/>
  <c r="P30" i="231"/>
  <c r="P31" i="231"/>
  <c r="P22" i="231"/>
  <c r="B23" i="231"/>
  <c r="B24" i="231"/>
  <c r="B25" i="231"/>
  <c r="B26" i="231"/>
  <c r="B27" i="231"/>
  <c r="B28" i="231"/>
  <c r="B29" i="231"/>
  <c r="B30" i="231"/>
  <c r="B31" i="231"/>
  <c r="B22" i="231"/>
  <c r="V18" i="219"/>
  <c r="U18" i="219"/>
  <c r="T18" i="219"/>
  <c r="S18" i="219"/>
  <c r="R18" i="219"/>
  <c r="Q18" i="219"/>
  <c r="P18" i="219"/>
  <c r="O18" i="219"/>
  <c r="J18" i="219"/>
  <c r="I18" i="219"/>
  <c r="H18" i="219"/>
  <c r="G18" i="219"/>
  <c r="F18" i="219"/>
  <c r="E18" i="219"/>
  <c r="D18" i="219"/>
  <c r="C18" i="219"/>
  <c r="B23" i="219"/>
  <c r="B24" i="219"/>
  <c r="B25" i="219"/>
  <c r="B26" i="219"/>
  <c r="B27" i="219"/>
  <c r="B28" i="219"/>
  <c r="B29" i="219"/>
  <c r="B30" i="219"/>
  <c r="N24" i="219"/>
  <c r="N25" i="219"/>
  <c r="N26" i="219"/>
  <c r="N27" i="219"/>
  <c r="N28" i="219"/>
  <c r="N29" i="219"/>
  <c r="N30" i="219"/>
  <c r="N23" i="219"/>
  <c r="P18" i="246"/>
  <c r="Q18" i="246"/>
  <c r="R18" i="246"/>
  <c r="P17" i="246"/>
  <c r="Q17" i="246"/>
  <c r="P16" i="246"/>
  <c r="D18" i="246"/>
  <c r="E18" i="246"/>
  <c r="F18" i="246"/>
  <c r="D17" i="246"/>
  <c r="E17" i="246"/>
  <c r="D16" i="246"/>
  <c r="E24" i="291"/>
  <c r="E93" i="291"/>
  <c r="D93" i="291"/>
  <c r="C93" i="291"/>
  <c r="B93" i="291"/>
  <c r="E92" i="291"/>
  <c r="D92" i="291"/>
  <c r="C92" i="291"/>
  <c r="B92" i="291"/>
  <c r="E87" i="291"/>
  <c r="D87" i="291"/>
  <c r="C87" i="291"/>
  <c r="B87" i="291"/>
  <c r="E86" i="291"/>
  <c r="D86" i="291"/>
  <c r="C86" i="291"/>
  <c r="B86" i="291"/>
  <c r="E81" i="291"/>
  <c r="D81" i="291"/>
  <c r="C81" i="291"/>
  <c r="B81" i="291"/>
  <c r="E80" i="291"/>
  <c r="D80" i="291"/>
  <c r="C80" i="291"/>
  <c r="B80" i="291"/>
  <c r="E75" i="291"/>
  <c r="D75" i="291"/>
  <c r="C75" i="291"/>
  <c r="B75" i="291"/>
  <c r="E74" i="291"/>
  <c r="D74" i="291"/>
  <c r="C74" i="291"/>
  <c r="B74" i="291"/>
  <c r="B43" i="291"/>
  <c r="C43" i="291"/>
  <c r="D43" i="291"/>
  <c r="E43" i="291"/>
  <c r="D42" i="291"/>
  <c r="E42" i="291"/>
  <c r="B42" i="291"/>
  <c r="C42" i="291"/>
  <c r="D37" i="291"/>
  <c r="E37" i="291"/>
  <c r="B37" i="291"/>
  <c r="C37" i="291"/>
  <c r="B36" i="291"/>
  <c r="C36" i="291"/>
  <c r="D36" i="291"/>
  <c r="E36" i="291"/>
  <c r="D31" i="291"/>
  <c r="B31" i="291"/>
  <c r="D30" i="291"/>
  <c r="B30" i="291"/>
  <c r="E31" i="291"/>
  <c r="E30" i="291"/>
  <c r="C31" i="291"/>
  <c r="C30" i="291"/>
  <c r="D25" i="291"/>
  <c r="B25" i="291"/>
  <c r="B24" i="291"/>
  <c r="D24" i="291"/>
  <c r="C24" i="291"/>
  <c r="C25" i="291"/>
  <c r="E25" i="291"/>
  <c r="F55" i="293"/>
  <c r="A59" i="293"/>
  <c r="E55" i="293"/>
  <c r="A58" i="293"/>
  <c r="D55" i="293"/>
  <c r="A57" i="293"/>
  <c r="C55" i="293"/>
  <c r="A56" i="293"/>
  <c r="F41" i="293"/>
  <c r="A45" i="293"/>
  <c r="E41" i="293"/>
  <c r="A44" i="293"/>
  <c r="D41" i="293"/>
  <c r="A43" i="293"/>
  <c r="C41" i="293"/>
  <c r="A42" i="293"/>
  <c r="F28" i="293"/>
  <c r="A32" i="293"/>
  <c r="E28" i="293"/>
  <c r="A31" i="293"/>
  <c r="D28" i="293"/>
  <c r="A30" i="293"/>
  <c r="C28" i="293"/>
  <c r="A29" i="293"/>
  <c r="F21" i="293"/>
  <c r="A25" i="293"/>
  <c r="E21" i="293"/>
  <c r="A24" i="293"/>
  <c r="D21" i="293"/>
  <c r="A23" i="293"/>
  <c r="C21" i="293"/>
  <c r="A22" i="293"/>
  <c r="C57" i="41"/>
  <c r="E57" i="41"/>
  <c r="K52" i="41"/>
  <c r="I52" i="41"/>
  <c r="C52" i="41"/>
  <c r="E52" i="41"/>
  <c r="C51" i="41"/>
  <c r="E51" i="41"/>
  <c r="K46" i="41"/>
  <c r="I46" i="41"/>
  <c r="I47" i="41"/>
  <c r="D16" i="41"/>
  <c r="L47" i="41"/>
  <c r="J47" i="41"/>
  <c r="D56" i="41"/>
  <c r="L51" i="41"/>
  <c r="D51" i="41"/>
  <c r="L46" i="41"/>
  <c r="D46" i="41"/>
  <c r="F56" i="41"/>
  <c r="J51" i="41"/>
  <c r="F51" i="41"/>
  <c r="J46" i="41"/>
  <c r="F46" i="41"/>
  <c r="D57" i="41"/>
  <c r="L52" i="41"/>
  <c r="D52" i="41"/>
  <c r="D47" i="41"/>
  <c r="F57" i="41"/>
  <c r="J52" i="41"/>
  <c r="F52" i="41"/>
  <c r="F47" i="41"/>
  <c r="K47" i="41"/>
  <c r="E47" i="41"/>
  <c r="C47" i="41"/>
  <c r="C56" i="41"/>
  <c r="K51" i="41"/>
  <c r="E46" i="41"/>
  <c r="E56" i="41"/>
  <c r="I51" i="41"/>
  <c r="C46" i="41"/>
  <c r="J4" i="41"/>
  <c r="K18" i="41"/>
  <c r="K19" i="41"/>
  <c r="K23" i="41"/>
  <c r="E37" i="41"/>
  <c r="C40" i="41"/>
  <c r="E23" i="41"/>
  <c r="K30" i="41"/>
  <c r="K33" i="41"/>
  <c r="E30" i="41"/>
  <c r="E40" i="41"/>
  <c r="E39" i="41"/>
  <c r="E38" i="41"/>
  <c r="E33" i="41"/>
  <c r="E32" i="41"/>
  <c r="E31" i="41"/>
  <c r="E26" i="41"/>
  <c r="K32" i="41"/>
  <c r="K31" i="41"/>
  <c r="K26" i="41"/>
  <c r="K25" i="41"/>
  <c r="K24" i="41"/>
  <c r="E25" i="41"/>
  <c r="E24" i="41"/>
  <c r="K17" i="41"/>
  <c r="E17" i="41"/>
  <c r="K16" i="41"/>
  <c r="C39" i="41"/>
  <c r="C38" i="41"/>
  <c r="C37" i="41"/>
  <c r="I33" i="41"/>
  <c r="I32" i="41"/>
  <c r="I31" i="41"/>
  <c r="I30" i="41"/>
  <c r="C33" i="41"/>
  <c r="C32" i="41"/>
  <c r="C31" i="41"/>
  <c r="C30" i="41"/>
  <c r="I26" i="41"/>
  <c r="I25" i="41"/>
  <c r="I24" i="41"/>
  <c r="I23" i="41"/>
  <c r="C26" i="41"/>
  <c r="C25" i="41"/>
  <c r="C24" i="41"/>
  <c r="C23" i="41"/>
  <c r="I19" i="41"/>
  <c r="I18" i="41"/>
  <c r="I17" i="41"/>
  <c r="I16" i="41"/>
  <c r="E19" i="41"/>
  <c r="E18" i="41"/>
  <c r="E16" i="41"/>
  <c r="C17" i="41"/>
  <c r="C18" i="41"/>
  <c r="C16" i="41"/>
  <c r="C19" i="41"/>
  <c r="F40" i="41"/>
  <c r="F39" i="41"/>
  <c r="F38" i="41"/>
  <c r="F37" i="41"/>
  <c r="D40" i="41"/>
  <c r="D39" i="41"/>
  <c r="D38" i="41"/>
  <c r="D37" i="41"/>
  <c r="F30" i="41"/>
  <c r="L25" i="41"/>
  <c r="L32" i="41"/>
  <c r="F33" i="41"/>
  <c r="F32" i="41"/>
  <c r="F31" i="41"/>
  <c r="F26" i="41"/>
  <c r="F25" i="41"/>
  <c r="F24" i="41"/>
  <c r="F23" i="41"/>
  <c r="F19" i="41"/>
  <c r="F18" i="41"/>
  <c r="F17" i="41"/>
  <c r="F16" i="41"/>
  <c r="L33" i="41"/>
  <c r="L31" i="41"/>
  <c r="L30" i="41"/>
  <c r="L26" i="41"/>
  <c r="L24" i="41"/>
  <c r="L23" i="41"/>
  <c r="L19" i="41"/>
  <c r="L18" i="41"/>
  <c r="L17" i="41"/>
  <c r="L16" i="41"/>
  <c r="D19" i="41"/>
  <c r="D26" i="41"/>
  <c r="J17" i="41"/>
  <c r="D33" i="41"/>
  <c r="D32" i="41"/>
  <c r="D31" i="41"/>
  <c r="D30" i="41"/>
  <c r="D25" i="41"/>
  <c r="D24" i="41"/>
  <c r="D23" i="41"/>
  <c r="D18" i="41"/>
  <c r="D17" i="41"/>
  <c r="J16" i="41"/>
  <c r="J18" i="41"/>
  <c r="J19" i="41"/>
  <c r="J23" i="41"/>
  <c r="J24" i="41"/>
  <c r="J25" i="41"/>
  <c r="J26" i="41"/>
  <c r="J30" i="41"/>
  <c r="J31" i="41"/>
  <c r="J32" i="41"/>
  <c r="J33" i="41"/>
  <c r="J11" i="41"/>
  <c r="J10" i="41"/>
  <c r="J9" i="41"/>
  <c r="J8" i="41"/>
  <c r="J7" i="41"/>
  <c r="J6" i="41"/>
  <c r="J5" i="41"/>
  <c r="B25" i="68"/>
  <c r="C26" i="68"/>
  <c r="B26" i="68"/>
  <c r="D27" i="68"/>
  <c r="C27" i="68"/>
  <c r="B27" i="68"/>
  <c r="T27" i="68"/>
  <c r="E28" i="68"/>
  <c r="D28" i="68"/>
  <c r="B28" i="68"/>
  <c r="C28" i="68"/>
  <c r="F29" i="68"/>
  <c r="E29" i="68"/>
  <c r="D29" i="68"/>
  <c r="C29" i="68"/>
  <c r="B29" i="68"/>
  <c r="G30" i="68"/>
  <c r="F30" i="68"/>
  <c r="E30" i="68"/>
  <c r="D30" i="68"/>
  <c r="T30" i="68" s="1"/>
  <c r="C30" i="68"/>
  <c r="B30" i="68"/>
  <c r="H31" i="68"/>
  <c r="G31" i="68"/>
  <c r="F31" i="68"/>
  <c r="E31" i="68"/>
  <c r="D31" i="68"/>
  <c r="U31" i="68" s="1"/>
  <c r="V31" i="68" s="1"/>
  <c r="C31" i="68"/>
  <c r="B31" i="68"/>
  <c r="U24" i="68"/>
  <c r="V24" i="68" s="1"/>
  <c r="T24" i="68"/>
  <c r="A31" i="68"/>
  <c r="A30" i="68"/>
  <c r="A29" i="68"/>
  <c r="A28" i="68"/>
  <c r="A27" i="68"/>
  <c r="A26" i="68"/>
  <c r="A25" i="68"/>
  <c r="A24" i="68"/>
  <c r="S23" i="68"/>
  <c r="R23" i="68"/>
  <c r="Q23" i="68"/>
  <c r="P23" i="68"/>
  <c r="O23" i="68"/>
  <c r="N23" i="68"/>
  <c r="M23" i="68"/>
  <c r="L23" i="68"/>
  <c r="K23" i="68"/>
  <c r="J23" i="68"/>
  <c r="I23" i="68"/>
  <c r="H23" i="68"/>
  <c r="G23" i="68"/>
  <c r="F23" i="68"/>
  <c r="E23" i="68"/>
  <c r="D23" i="68"/>
  <c r="C23" i="68"/>
  <c r="B23" i="68"/>
  <c r="A3" i="68"/>
  <c r="A4" i="68"/>
  <c r="A5" i="68"/>
  <c r="A6" i="68" s="1"/>
  <c r="A7" i="68" s="1"/>
  <c r="A8" i="68" s="1"/>
  <c r="A9" i="68" s="1"/>
  <c r="G7" i="96"/>
  <c r="E135" i="96"/>
  <c r="G13" i="96"/>
  <c r="G15" i="96"/>
  <c r="G8" i="96"/>
  <c r="C138" i="96" s="1"/>
  <c r="G10" i="96"/>
  <c r="E52" i="96" s="1"/>
  <c r="G6" i="96"/>
  <c r="G12" i="96"/>
  <c r="G14" i="96"/>
  <c r="E96" i="96"/>
  <c r="G9" i="96"/>
  <c r="G11" i="96"/>
  <c r="E51" i="96"/>
  <c r="E126" i="96"/>
  <c r="C127" i="96"/>
  <c r="E115" i="96"/>
  <c r="E89" i="96"/>
  <c r="E85" i="96"/>
  <c r="E76" i="96"/>
  <c r="C8" i="96"/>
  <c r="F87" i="96" s="1"/>
  <c r="D78" i="96"/>
  <c r="C6" i="96"/>
  <c r="D77" i="96" s="1"/>
  <c r="C15" i="96"/>
  <c r="D76" i="96"/>
  <c r="E63" i="96"/>
  <c r="E49" i="96"/>
  <c r="C7" i="96"/>
  <c r="F150" i="96" s="1"/>
  <c r="C13" i="96"/>
  <c r="F149" i="96"/>
  <c r="F147" i="96"/>
  <c r="C10" i="96"/>
  <c r="D137" i="96" s="1"/>
  <c r="C12" i="96"/>
  <c r="F115" i="96" s="1"/>
  <c r="D149" i="96"/>
  <c r="C14" i="96"/>
  <c r="F139" i="96"/>
  <c r="C9" i="96"/>
  <c r="D147" i="96"/>
  <c r="C11" i="96"/>
  <c r="D136" i="96"/>
  <c r="F138" i="96"/>
  <c r="F137" i="96"/>
  <c r="D135" i="96"/>
  <c r="F128" i="96"/>
  <c r="F124" i="96"/>
  <c r="D126" i="96"/>
  <c r="D116" i="96"/>
  <c r="F100" i="96"/>
  <c r="F85" i="96"/>
  <c r="D74" i="96"/>
  <c r="F66" i="96"/>
  <c r="F64" i="96"/>
  <c r="D65" i="96"/>
  <c r="D64" i="96"/>
  <c r="E8" i="96"/>
  <c r="E9" i="96"/>
  <c r="E10" i="96"/>
  <c r="E11" i="96"/>
  <c r="E12" i="96"/>
  <c r="E13" i="96"/>
  <c r="E14" i="96"/>
  <c r="E15" i="96"/>
  <c r="E7" i="96"/>
  <c r="E6" i="96"/>
  <c r="J8" i="97"/>
  <c r="J9" i="97"/>
  <c r="J10" i="97"/>
  <c r="J11" i="97"/>
  <c r="J12" i="97"/>
  <c r="J13" i="97"/>
  <c r="J14" i="97"/>
  <c r="J15" i="97"/>
  <c r="J7" i="97"/>
  <c r="J6" i="97"/>
  <c r="G7" i="97"/>
  <c r="C277" i="97" s="1"/>
  <c r="E223" i="97"/>
  <c r="G8" i="97"/>
  <c r="E226" i="97"/>
  <c r="C264" i="97"/>
  <c r="G9" i="97"/>
  <c r="C188" i="97" s="1"/>
  <c r="G10" i="97"/>
  <c r="G11" i="97"/>
  <c r="C78" i="97"/>
  <c r="G12" i="97"/>
  <c r="G13" i="97"/>
  <c r="C274" i="97"/>
  <c r="G14" i="97"/>
  <c r="G15" i="97"/>
  <c r="C136" i="97" s="1"/>
  <c r="C273" i="97"/>
  <c r="G6" i="97"/>
  <c r="E238" i="97"/>
  <c r="C8" i="97"/>
  <c r="D64" i="97" s="1"/>
  <c r="C9" i="97"/>
  <c r="F212" i="97" s="1"/>
  <c r="C10" i="97"/>
  <c r="F236" i="97"/>
  <c r="C11" i="97"/>
  <c r="C12" i="97"/>
  <c r="F235" i="97"/>
  <c r="C13" i="97"/>
  <c r="C14" i="97"/>
  <c r="D262" i="97"/>
  <c r="C15" i="97"/>
  <c r="C7" i="97"/>
  <c r="F264" i="97"/>
  <c r="C6" i="97"/>
  <c r="F275" i="97"/>
  <c r="F273" i="97"/>
  <c r="C265" i="97"/>
  <c r="D263" i="97"/>
  <c r="C249" i="97"/>
  <c r="D250" i="97"/>
  <c r="F239" i="97"/>
  <c r="F238" i="97"/>
  <c r="F224" i="97"/>
  <c r="F223" i="97"/>
  <c r="D227" i="97"/>
  <c r="D214" i="97"/>
  <c r="C197" i="97"/>
  <c r="F197" i="97"/>
  <c r="E186" i="97"/>
  <c r="C187" i="97"/>
  <c r="C177" i="97"/>
  <c r="C175" i="97"/>
  <c r="F176" i="97"/>
  <c r="D173" i="97"/>
  <c r="E162" i="97"/>
  <c r="E161" i="97"/>
  <c r="C165" i="97"/>
  <c r="D162" i="97"/>
  <c r="C147" i="97"/>
  <c r="F149" i="97"/>
  <c r="D151" i="97"/>
  <c r="F137" i="97"/>
  <c r="F136" i="97"/>
  <c r="E124" i="97"/>
  <c r="E123" i="97"/>
  <c r="D127" i="97"/>
  <c r="D123" i="97"/>
  <c r="C111" i="97"/>
  <c r="F112" i="97"/>
  <c r="D113" i="97"/>
  <c r="C102" i="97"/>
  <c r="F100" i="97"/>
  <c r="C77" i="97"/>
  <c r="D76" i="97"/>
  <c r="C64" i="97"/>
  <c r="F64" i="97"/>
  <c r="F63" i="97"/>
  <c r="F62" i="97"/>
  <c r="E8" i="114"/>
  <c r="E9" i="114"/>
  <c r="E10" i="114"/>
  <c r="E11" i="114"/>
  <c r="E12" i="114"/>
  <c r="E13" i="114"/>
  <c r="E14" i="114"/>
  <c r="E15" i="114"/>
  <c r="E7" i="114"/>
  <c r="E6" i="114"/>
  <c r="G8" i="114"/>
  <c r="C87" i="114"/>
  <c r="G9" i="114"/>
  <c r="E49" i="114" s="1"/>
  <c r="G10" i="114"/>
  <c r="G11" i="114"/>
  <c r="C143" i="114"/>
  <c r="G12" i="114"/>
  <c r="C124" i="114" s="1"/>
  <c r="G13" i="114"/>
  <c r="C74" i="114"/>
  <c r="G14" i="114"/>
  <c r="C132" i="114" s="1"/>
  <c r="E141" i="114"/>
  <c r="G15" i="114"/>
  <c r="C96" i="114"/>
  <c r="G7" i="114"/>
  <c r="E75" i="114" s="1"/>
  <c r="E134" i="114"/>
  <c r="G6" i="114"/>
  <c r="C8" i="114"/>
  <c r="F144" i="114"/>
  <c r="C9" i="114"/>
  <c r="D144" i="114" s="1"/>
  <c r="C10" i="114"/>
  <c r="F143" i="114"/>
  <c r="C11" i="114"/>
  <c r="D143" i="114" s="1"/>
  <c r="C12" i="114"/>
  <c r="F142" i="114"/>
  <c r="C13" i="114"/>
  <c r="D142" i="114" s="1"/>
  <c r="C14" i="114"/>
  <c r="F141" i="114"/>
  <c r="C15" i="114"/>
  <c r="D141" i="114" s="1"/>
  <c r="C7" i="114"/>
  <c r="D145" i="114"/>
  <c r="C6" i="114"/>
  <c r="F145" i="114" s="1"/>
  <c r="E145" i="114"/>
  <c r="E144" i="114"/>
  <c r="E135" i="114"/>
  <c r="F134" i="114"/>
  <c r="E133" i="114"/>
  <c r="D133" i="114"/>
  <c r="D125" i="114"/>
  <c r="E122" i="114"/>
  <c r="D122" i="114"/>
  <c r="E121" i="114"/>
  <c r="F115" i="114"/>
  <c r="D115" i="114"/>
  <c r="E114" i="114"/>
  <c r="C114" i="114"/>
  <c r="F111" i="114"/>
  <c r="C111" i="114"/>
  <c r="E98" i="114"/>
  <c r="F96" i="114"/>
  <c r="F95" i="114"/>
  <c r="C95" i="114"/>
  <c r="E87" i="114"/>
  <c r="E85" i="114"/>
  <c r="E84" i="114"/>
  <c r="E83" i="114"/>
  <c r="C83" i="114"/>
  <c r="F76" i="114"/>
  <c r="D76" i="114"/>
  <c r="C73" i="114"/>
  <c r="F72" i="114"/>
  <c r="E65" i="114"/>
  <c r="F63" i="114"/>
  <c r="C63" i="114"/>
  <c r="F61" i="114"/>
  <c r="C52" i="114"/>
  <c r="F51" i="114"/>
  <c r="D50" i="114"/>
  <c r="D49" i="114"/>
  <c r="G13" i="91"/>
  <c r="C187" i="91" s="1"/>
  <c r="G8" i="91"/>
  <c r="C149" i="91"/>
  <c r="G15" i="91"/>
  <c r="G6" i="91"/>
  <c r="C104" i="91" s="1"/>
  <c r="C8" i="91"/>
  <c r="F103" i="91" s="1"/>
  <c r="C10" i="91"/>
  <c r="D125" i="91" s="1"/>
  <c r="F152" i="91"/>
  <c r="C9" i="91"/>
  <c r="F79" i="91" s="1"/>
  <c r="D92" i="91"/>
  <c r="C11" i="91"/>
  <c r="D174" i="91"/>
  <c r="C6" i="91"/>
  <c r="F187" i="91" s="1"/>
  <c r="C15" i="91"/>
  <c r="F186" i="91"/>
  <c r="E175" i="91"/>
  <c r="C7" i="91"/>
  <c r="C12" i="91"/>
  <c r="D179" i="91"/>
  <c r="C13" i="91"/>
  <c r="F174" i="91" s="1"/>
  <c r="C14" i="91"/>
  <c r="C153" i="91"/>
  <c r="E129" i="91"/>
  <c r="F117" i="91"/>
  <c r="D112" i="91"/>
  <c r="F99" i="91"/>
  <c r="E87" i="91"/>
  <c r="D79" i="91"/>
  <c r="C76" i="91"/>
  <c r="E8" i="91"/>
  <c r="E9" i="91"/>
  <c r="E10" i="91"/>
  <c r="E11" i="91"/>
  <c r="E12" i="91"/>
  <c r="E13" i="91"/>
  <c r="E14" i="91"/>
  <c r="E15" i="91"/>
  <c r="E7" i="91"/>
  <c r="E6" i="91"/>
  <c r="G7" i="92"/>
  <c r="E177" i="92"/>
  <c r="G13" i="92"/>
  <c r="G15" i="92"/>
  <c r="C93" i="92" s="1"/>
  <c r="C168" i="92"/>
  <c r="G8" i="92"/>
  <c r="C177" i="92" s="1"/>
  <c r="G11" i="92"/>
  <c r="E72" i="92" s="1"/>
  <c r="C176" i="92"/>
  <c r="G6" i="92"/>
  <c r="C175" i="92" s="1"/>
  <c r="C7" i="92"/>
  <c r="F170" i="92" s="1"/>
  <c r="F177" i="92"/>
  <c r="C8" i="92"/>
  <c r="F148" i="92" s="1"/>
  <c r="F176" i="92"/>
  <c r="C9" i="92"/>
  <c r="C6" i="92"/>
  <c r="D177" i="92"/>
  <c r="C10" i="92"/>
  <c r="F79" i="92" s="1"/>
  <c r="C12" i="92"/>
  <c r="F141" i="92"/>
  <c r="D175" i="92"/>
  <c r="C13" i="92"/>
  <c r="F169" i="92"/>
  <c r="F168" i="92"/>
  <c r="C14" i="92"/>
  <c r="F99" i="92"/>
  <c r="C11" i="92"/>
  <c r="E162" i="92"/>
  <c r="C163" i="92"/>
  <c r="C162" i="92"/>
  <c r="C15" i="92"/>
  <c r="D114" i="92"/>
  <c r="F162" i="92"/>
  <c r="D163" i="92"/>
  <c r="D161" i="92"/>
  <c r="E149" i="92"/>
  <c r="E147" i="92"/>
  <c r="C149" i="92"/>
  <c r="D149" i="92"/>
  <c r="E141" i="92"/>
  <c r="C142" i="92"/>
  <c r="C141" i="92"/>
  <c r="F142" i="92"/>
  <c r="E135" i="92"/>
  <c r="E134" i="92"/>
  <c r="C135" i="92"/>
  <c r="C134" i="92"/>
  <c r="E128" i="92"/>
  <c r="C128" i="92"/>
  <c r="C121" i="92"/>
  <c r="C119" i="92"/>
  <c r="D120" i="92"/>
  <c r="E114" i="92"/>
  <c r="E112" i="92"/>
  <c r="C100" i="92"/>
  <c r="E98" i="92"/>
  <c r="C99" i="92"/>
  <c r="F100" i="92"/>
  <c r="D100" i="92"/>
  <c r="E93" i="92"/>
  <c r="E92" i="92"/>
  <c r="E91" i="92"/>
  <c r="C92" i="92"/>
  <c r="C91" i="92"/>
  <c r="E86" i="92"/>
  <c r="C86" i="92"/>
  <c r="C84" i="92"/>
  <c r="F84" i="92"/>
  <c r="D85" i="92"/>
  <c r="E79" i="92"/>
  <c r="E78" i="92"/>
  <c r="E77" i="92"/>
  <c r="C78" i="92"/>
  <c r="C71" i="92"/>
  <c r="F72" i="92"/>
  <c r="F71" i="92"/>
  <c r="E65" i="92"/>
  <c r="E64" i="92"/>
  <c r="E63" i="92"/>
  <c r="C65" i="92"/>
  <c r="F65" i="92"/>
  <c r="F63" i="92"/>
  <c r="D63" i="92"/>
  <c r="E8" i="92"/>
  <c r="E9" i="92"/>
  <c r="E10" i="92"/>
  <c r="E11" i="92"/>
  <c r="E12" i="92"/>
  <c r="E13" i="92"/>
  <c r="E14" i="92"/>
  <c r="E15" i="92"/>
  <c r="E7" i="92"/>
  <c r="E6" i="92"/>
  <c r="G13" i="95"/>
  <c r="E198" i="95"/>
  <c r="G14" i="95"/>
  <c r="G8" i="95"/>
  <c r="C114" i="95"/>
  <c r="G10" i="95"/>
  <c r="E149" i="95"/>
  <c r="G7" i="95"/>
  <c r="C98" i="95"/>
  <c r="C149" i="95"/>
  <c r="C6" i="95"/>
  <c r="F99" i="95" s="1"/>
  <c r="C14" i="95"/>
  <c r="D149" i="95"/>
  <c r="C12" i="95"/>
  <c r="F136" i="95" s="1"/>
  <c r="C8" i="95"/>
  <c r="G11" i="95"/>
  <c r="C15" i="95"/>
  <c r="C10" i="95"/>
  <c r="D164" i="95"/>
  <c r="D136" i="95"/>
  <c r="G15" i="95"/>
  <c r="C86" i="95"/>
  <c r="C9" i="95"/>
  <c r="F124" i="95"/>
  <c r="C13" i="95"/>
  <c r="D87" i="95" s="1"/>
  <c r="C7" i="95"/>
  <c r="F198" i="95"/>
  <c r="G6" i="95"/>
  <c r="C187" i="95"/>
  <c r="E186" i="95"/>
  <c r="C11" i="95"/>
  <c r="E175" i="95"/>
  <c r="F176" i="95"/>
  <c r="F165" i="95"/>
  <c r="E150" i="95"/>
  <c r="E138" i="95"/>
  <c r="C126" i="95"/>
  <c r="E125" i="95"/>
  <c r="C124" i="95"/>
  <c r="D125" i="95"/>
  <c r="C115" i="95"/>
  <c r="E112" i="95"/>
  <c r="C112" i="95"/>
  <c r="D98" i="95"/>
  <c r="E89" i="95"/>
  <c r="E76" i="95"/>
  <c r="C75" i="95"/>
  <c r="E64" i="95"/>
  <c r="C65" i="95"/>
  <c r="C62" i="95"/>
  <c r="F64" i="95"/>
  <c r="D64" i="95"/>
  <c r="E8" i="95"/>
  <c r="E9" i="95"/>
  <c r="E10" i="95"/>
  <c r="E11" i="95"/>
  <c r="E12" i="95"/>
  <c r="E13" i="95"/>
  <c r="E14" i="95"/>
  <c r="E15" i="95"/>
  <c r="E7" i="95"/>
  <c r="E6" i="95"/>
  <c r="G25" i="147"/>
  <c r="C216" i="147"/>
  <c r="C277" i="147"/>
  <c r="G30" i="147"/>
  <c r="E256" i="147"/>
  <c r="G26" i="147"/>
  <c r="E268" i="147" s="1"/>
  <c r="E277" i="147"/>
  <c r="G29" i="147"/>
  <c r="E276" i="147"/>
  <c r="G28" i="147"/>
  <c r="E216" i="147" s="1"/>
  <c r="C247" i="147"/>
  <c r="G22" i="147"/>
  <c r="C206" i="147"/>
  <c r="G21" i="147"/>
  <c r="E218" i="147" s="1"/>
  <c r="G23" i="147"/>
  <c r="C227" i="147"/>
  <c r="C7" i="147"/>
  <c r="F285" i="147" s="1"/>
  <c r="D226" i="147"/>
  <c r="C6" i="147"/>
  <c r="D285" i="147"/>
  <c r="C9" i="147"/>
  <c r="C8" i="147"/>
  <c r="F82" i="147" s="1"/>
  <c r="D239" i="147"/>
  <c r="C13" i="147"/>
  <c r="C12" i="147"/>
  <c r="F246" i="147" s="1"/>
  <c r="C10" i="147"/>
  <c r="C14" i="147"/>
  <c r="F238" i="147"/>
  <c r="D276" i="147"/>
  <c r="C11" i="147"/>
  <c r="E265" i="147"/>
  <c r="C265" i="147"/>
  <c r="C15" i="147"/>
  <c r="D228" i="147"/>
  <c r="F265" i="147"/>
  <c r="D267" i="147"/>
  <c r="C256" i="147"/>
  <c r="F258" i="147"/>
  <c r="D258" i="147"/>
  <c r="E249" i="147"/>
  <c r="D246" i="147"/>
  <c r="E238" i="147"/>
  <c r="C236" i="147"/>
  <c r="F237" i="147"/>
  <c r="D238" i="147"/>
  <c r="D237" i="147"/>
  <c r="F229" i="147"/>
  <c r="F228" i="147"/>
  <c r="F226" i="147"/>
  <c r="F218" i="147"/>
  <c r="F217" i="147"/>
  <c r="E208" i="147"/>
  <c r="D209" i="147"/>
  <c r="C200" i="147"/>
  <c r="C198" i="147"/>
  <c r="D199" i="147"/>
  <c r="D197" i="147"/>
  <c r="E188" i="147"/>
  <c r="C190" i="147"/>
  <c r="F190" i="147"/>
  <c r="F189" i="147"/>
  <c r="D189" i="147"/>
  <c r="C180" i="147"/>
  <c r="F177" i="147"/>
  <c r="D178" i="147"/>
  <c r="D177" i="147"/>
  <c r="G8" i="147"/>
  <c r="E167" i="147"/>
  <c r="G7" i="147"/>
  <c r="E61" i="147" s="1"/>
  <c r="E69" i="147"/>
  <c r="F167" i="147"/>
  <c r="G14" i="147"/>
  <c r="E160" i="147"/>
  <c r="G11" i="147"/>
  <c r="G6" i="147"/>
  <c r="E158" i="147"/>
  <c r="E157" i="147"/>
  <c r="G15" i="147"/>
  <c r="C160" i="147" s="1"/>
  <c r="G10" i="147"/>
  <c r="C108" i="147" s="1"/>
  <c r="C159" i="147"/>
  <c r="G13" i="147"/>
  <c r="C157" i="147" s="1"/>
  <c r="F157" i="147"/>
  <c r="D158" i="147"/>
  <c r="D157" i="147"/>
  <c r="E150" i="147"/>
  <c r="C149" i="147"/>
  <c r="F151" i="147"/>
  <c r="F150" i="147"/>
  <c r="D148" i="147"/>
  <c r="E140" i="147"/>
  <c r="C140" i="147"/>
  <c r="F138" i="147"/>
  <c r="D140" i="147"/>
  <c r="E129" i="147"/>
  <c r="C128" i="147"/>
  <c r="D131" i="147"/>
  <c r="E118" i="147"/>
  <c r="F120" i="147"/>
  <c r="F119" i="147"/>
  <c r="D119" i="147"/>
  <c r="E110" i="147"/>
  <c r="C110" i="147"/>
  <c r="F110" i="147"/>
  <c r="D110" i="147"/>
  <c r="E101" i="147"/>
  <c r="C99" i="147"/>
  <c r="E90" i="147"/>
  <c r="C92" i="147"/>
  <c r="F92" i="147"/>
  <c r="E79" i="147"/>
  <c r="F79" i="147"/>
  <c r="D80" i="147"/>
  <c r="E71" i="147"/>
  <c r="C69" i="147"/>
  <c r="F71" i="147"/>
  <c r="D72" i="147"/>
  <c r="D71" i="147"/>
  <c r="F60" i="147"/>
  <c r="F59" i="147"/>
  <c r="D59" i="147"/>
  <c r="E23" i="147"/>
  <c r="E24" i="147"/>
  <c r="E25" i="147"/>
  <c r="E26" i="147"/>
  <c r="E27" i="147"/>
  <c r="E28" i="147"/>
  <c r="E29" i="147"/>
  <c r="E30" i="147"/>
  <c r="E8" i="147"/>
  <c r="E9" i="147"/>
  <c r="E10" i="147"/>
  <c r="E11" i="147"/>
  <c r="E12" i="147"/>
  <c r="E13" i="147"/>
  <c r="E14" i="147"/>
  <c r="E15" i="147"/>
  <c r="E22" i="147"/>
  <c r="E21" i="147"/>
  <c r="E7" i="147"/>
  <c r="E6" i="147"/>
  <c r="C22" i="147"/>
  <c r="C21" i="147"/>
  <c r="C24" i="147"/>
  <c r="C23" i="147"/>
  <c r="C26" i="147"/>
  <c r="C25" i="147"/>
  <c r="C28" i="147"/>
  <c r="C27" i="147"/>
  <c r="C30" i="147"/>
  <c r="C29" i="147"/>
  <c r="C7" i="100"/>
  <c r="D189" i="100" s="1"/>
  <c r="C9" i="100"/>
  <c r="D188" i="100"/>
  <c r="G10" i="100"/>
  <c r="E189" i="100" s="1"/>
  <c r="G12" i="100"/>
  <c r="E188" i="100"/>
  <c r="G9" i="100"/>
  <c r="E187" i="100" s="1"/>
  <c r="G15" i="100"/>
  <c r="E186" i="100"/>
  <c r="G7" i="100"/>
  <c r="E185" i="100" s="1"/>
  <c r="G11" i="100"/>
  <c r="C126" i="100"/>
  <c r="C189" i="100"/>
  <c r="G13" i="100"/>
  <c r="G8" i="100"/>
  <c r="C187" i="100"/>
  <c r="G14" i="100"/>
  <c r="C186" i="100" s="1"/>
  <c r="G16" i="100"/>
  <c r="E173" i="100"/>
  <c r="C185" i="100"/>
  <c r="C6" i="100"/>
  <c r="C8" i="100"/>
  <c r="F162" i="100"/>
  <c r="C10" i="100"/>
  <c r="C12" i="100"/>
  <c r="D115" i="100"/>
  <c r="C14" i="100"/>
  <c r="C11" i="100"/>
  <c r="F150" i="100" s="1"/>
  <c r="C13" i="100"/>
  <c r="C15" i="100"/>
  <c r="F125" i="100" s="1"/>
  <c r="E174" i="100"/>
  <c r="C177" i="100"/>
  <c r="C176" i="100"/>
  <c r="C175" i="100"/>
  <c r="C173" i="100"/>
  <c r="F176" i="100"/>
  <c r="C16" i="100"/>
  <c r="F116" i="100" s="1"/>
  <c r="D177" i="100"/>
  <c r="D173" i="100"/>
  <c r="E164" i="100"/>
  <c r="E163" i="100"/>
  <c r="C165" i="100"/>
  <c r="C164" i="100"/>
  <c r="C163" i="100"/>
  <c r="C162" i="100"/>
  <c r="C161" i="100"/>
  <c r="F165" i="100"/>
  <c r="F163" i="100"/>
  <c r="D164" i="100"/>
  <c r="D162" i="100"/>
  <c r="E152" i="100"/>
  <c r="E151" i="100"/>
  <c r="E150" i="100"/>
  <c r="C151" i="100"/>
  <c r="C150" i="100"/>
  <c r="C149" i="100"/>
  <c r="C148" i="100"/>
  <c r="F148" i="100"/>
  <c r="D151" i="100"/>
  <c r="D149" i="100"/>
  <c r="E140" i="100"/>
  <c r="E139" i="100"/>
  <c r="E138" i="100"/>
  <c r="C140" i="100"/>
  <c r="C137" i="100"/>
  <c r="F140" i="100"/>
  <c r="F137" i="100"/>
  <c r="D139" i="100"/>
  <c r="E128" i="100"/>
  <c r="E127" i="100"/>
  <c r="E124" i="100"/>
  <c r="C128" i="100"/>
  <c r="C127" i="100"/>
  <c r="C124" i="100"/>
  <c r="F127" i="100"/>
  <c r="F126" i="100"/>
  <c r="D128" i="100"/>
  <c r="E116" i="100"/>
  <c r="E115" i="100"/>
  <c r="E114" i="100"/>
  <c r="E112" i="100"/>
  <c r="C116" i="100"/>
  <c r="C115" i="100"/>
  <c r="C114" i="100"/>
  <c r="C113" i="100"/>
  <c r="F114" i="100"/>
  <c r="F113" i="100"/>
  <c r="D113" i="100"/>
  <c r="E103" i="100"/>
  <c r="E102" i="100"/>
  <c r="E99" i="100"/>
  <c r="C103" i="100"/>
  <c r="C100" i="100"/>
  <c r="C99" i="100"/>
  <c r="F103" i="100"/>
  <c r="F100" i="100"/>
  <c r="D103" i="100"/>
  <c r="D102" i="100"/>
  <c r="D100" i="100"/>
  <c r="E90" i="100"/>
  <c r="E89" i="100"/>
  <c r="E88" i="100"/>
  <c r="E87" i="100"/>
  <c r="C91" i="100"/>
  <c r="C90" i="100"/>
  <c r="C89" i="100"/>
  <c r="C88" i="100"/>
  <c r="C87" i="100"/>
  <c r="F89" i="100"/>
  <c r="F88" i="100"/>
  <c r="F87" i="100"/>
  <c r="D89" i="100"/>
  <c r="F76" i="100"/>
  <c r="E79" i="100"/>
  <c r="E78" i="100"/>
  <c r="E77" i="100"/>
  <c r="E75" i="100"/>
  <c r="C79" i="100"/>
  <c r="C76" i="100"/>
  <c r="C75" i="100"/>
  <c r="F77" i="100"/>
  <c r="D76" i="100"/>
  <c r="E66" i="100"/>
  <c r="E65" i="100"/>
  <c r="E64" i="100"/>
  <c r="E63" i="100"/>
  <c r="C66" i="100"/>
  <c r="C64" i="100"/>
  <c r="C63" i="100"/>
  <c r="F67" i="100"/>
  <c r="F64" i="100"/>
  <c r="D67" i="100"/>
  <c r="D65" i="100"/>
  <c r="E8" i="100"/>
  <c r="E9" i="100"/>
  <c r="E10" i="100"/>
  <c r="E11" i="100"/>
  <c r="E12" i="100"/>
  <c r="E13" i="100"/>
  <c r="E14" i="100"/>
  <c r="E15" i="100"/>
  <c r="E16" i="100"/>
  <c r="E7" i="100"/>
  <c r="E6" i="100"/>
  <c r="G16" i="285"/>
  <c r="E254" i="285" s="1"/>
  <c r="G9" i="285"/>
  <c r="E238" i="285" s="1"/>
  <c r="C8" i="285"/>
  <c r="C9" i="285"/>
  <c r="D254" i="285" s="1"/>
  <c r="G7" i="285"/>
  <c r="E247" i="285" s="1"/>
  <c r="E246" i="285"/>
  <c r="C247" i="285"/>
  <c r="G10" i="285"/>
  <c r="C246" i="285" s="1"/>
  <c r="C10" i="285"/>
  <c r="D118" i="285" s="1"/>
  <c r="D247" i="285"/>
  <c r="C11" i="285"/>
  <c r="D246" i="285" s="1"/>
  <c r="E239" i="285"/>
  <c r="C239" i="285"/>
  <c r="C6" i="285"/>
  <c r="F99" i="285" s="1"/>
  <c r="C7" i="285"/>
  <c r="D39" i="285"/>
  <c r="C231" i="285"/>
  <c r="C12" i="285"/>
  <c r="F143" i="285"/>
  <c r="C14" i="285"/>
  <c r="F230" i="285" s="1"/>
  <c r="C13" i="285"/>
  <c r="D231" i="285"/>
  <c r="C15" i="285"/>
  <c r="F163" i="285" s="1"/>
  <c r="E223" i="285"/>
  <c r="C222" i="285"/>
  <c r="F223" i="285"/>
  <c r="E215" i="285"/>
  <c r="C215" i="285"/>
  <c r="F215" i="285"/>
  <c r="E202" i="285"/>
  <c r="C203" i="285"/>
  <c r="C202" i="285"/>
  <c r="E194" i="285"/>
  <c r="C195" i="285"/>
  <c r="C16" i="285"/>
  <c r="F134" i="285"/>
  <c r="E187" i="285"/>
  <c r="C187" i="285"/>
  <c r="E179" i="285"/>
  <c r="C179" i="285"/>
  <c r="F178" i="285"/>
  <c r="E171" i="285"/>
  <c r="C170" i="285"/>
  <c r="E162" i="285"/>
  <c r="C163" i="285"/>
  <c r="F162" i="285"/>
  <c r="E151" i="285"/>
  <c r="E150" i="285"/>
  <c r="C150" i="285"/>
  <c r="D150" i="285"/>
  <c r="E143" i="285"/>
  <c r="C143" i="285"/>
  <c r="C142" i="285"/>
  <c r="F142" i="285"/>
  <c r="E134" i="285"/>
  <c r="C135" i="285"/>
  <c r="D135" i="285"/>
  <c r="E127" i="285"/>
  <c r="C127" i="285"/>
  <c r="E119" i="285"/>
  <c r="E118" i="285"/>
  <c r="E111" i="285"/>
  <c r="E110" i="285"/>
  <c r="E99" i="285"/>
  <c r="E98" i="285"/>
  <c r="C99" i="285"/>
  <c r="E91" i="285"/>
  <c r="E90" i="285"/>
  <c r="C91" i="285"/>
  <c r="F91" i="285"/>
  <c r="E83" i="285"/>
  <c r="C83" i="285"/>
  <c r="D83" i="285"/>
  <c r="E75" i="285"/>
  <c r="E74" i="285"/>
  <c r="C75" i="285"/>
  <c r="E67" i="285"/>
  <c r="C66" i="285"/>
  <c r="F67" i="285"/>
  <c r="F66" i="285"/>
  <c r="E59" i="285"/>
  <c r="E58" i="285"/>
  <c r="C59" i="285"/>
  <c r="D58" i="285"/>
  <c r="E46" i="285"/>
  <c r="C45" i="285"/>
  <c r="D45" i="285"/>
  <c r="E39" i="285"/>
  <c r="C39" i="285"/>
  <c r="C38" i="285"/>
  <c r="F39" i="285"/>
  <c r="E31" i="285"/>
  <c r="C32" i="285"/>
  <c r="C31" i="285"/>
  <c r="F32" i="285"/>
  <c r="D31" i="285"/>
  <c r="E24" i="285"/>
  <c r="C25" i="285"/>
  <c r="F24" i="285"/>
  <c r="D25" i="285"/>
  <c r="E7" i="285"/>
  <c r="E8" i="285"/>
  <c r="E9" i="285"/>
  <c r="E10" i="285"/>
  <c r="E11" i="285"/>
  <c r="E12" i="285"/>
  <c r="E13" i="285"/>
  <c r="E14" i="285"/>
  <c r="E15" i="285"/>
  <c r="E16" i="285"/>
  <c r="E6" i="285"/>
  <c r="G7" i="99"/>
  <c r="E159" i="99" s="1"/>
  <c r="G8" i="99"/>
  <c r="C77" i="99"/>
  <c r="G9" i="99"/>
  <c r="E119" i="99" s="1"/>
  <c r="G10" i="99"/>
  <c r="G11" i="99"/>
  <c r="E186" i="99" s="1"/>
  <c r="G16" i="99"/>
  <c r="C59" i="99" s="1"/>
  <c r="E178" i="99"/>
  <c r="E145" i="99"/>
  <c r="E110" i="99"/>
  <c r="C110" i="99"/>
  <c r="C66" i="99"/>
  <c r="E59" i="99"/>
  <c r="C16" i="99"/>
  <c r="E46" i="99"/>
  <c r="C47" i="99"/>
  <c r="C37" i="99"/>
  <c r="C23" i="99"/>
  <c r="E7" i="99"/>
  <c r="E8" i="99"/>
  <c r="E9" i="99"/>
  <c r="E10" i="99"/>
  <c r="E11" i="99"/>
  <c r="E12" i="99"/>
  <c r="E13" i="99"/>
  <c r="E14" i="99"/>
  <c r="E15" i="99"/>
  <c r="E16" i="99"/>
  <c r="C7" i="99"/>
  <c r="F137" i="99"/>
  <c r="C8" i="99"/>
  <c r="C9" i="99"/>
  <c r="F58" i="99" s="1"/>
  <c r="C10" i="99"/>
  <c r="F136" i="99"/>
  <c r="D159" i="99"/>
  <c r="C11" i="99"/>
  <c r="C12" i="99"/>
  <c r="D135" i="99"/>
  <c r="C13" i="99"/>
  <c r="D94" i="99" s="1"/>
  <c r="C14" i="99"/>
  <c r="D66" i="99"/>
  <c r="D146" i="99"/>
  <c r="C15" i="99"/>
  <c r="E6" i="99"/>
  <c r="C6" i="99"/>
  <c r="D29" i="99" s="1"/>
  <c r="F188" i="99"/>
  <c r="D177" i="99"/>
  <c r="D160" i="99"/>
  <c r="F119" i="99"/>
  <c r="D110" i="99"/>
  <c r="F95" i="99"/>
  <c r="F93" i="99"/>
  <c r="F85" i="99"/>
  <c r="D76" i="99"/>
  <c r="F59" i="99"/>
  <c r="D58" i="99"/>
  <c r="F47" i="99"/>
  <c r="F45" i="99"/>
  <c r="D46" i="99"/>
  <c r="D39" i="99"/>
  <c r="D38" i="99"/>
  <c r="D30" i="99"/>
  <c r="F23" i="99"/>
  <c r="D21" i="99"/>
  <c r="C15" i="102"/>
  <c r="G8" i="102"/>
  <c r="E144" i="102"/>
  <c r="G14" i="102"/>
  <c r="C152" i="102" s="1"/>
  <c r="G16" i="102"/>
  <c r="G7" i="102"/>
  <c r="C142" i="102" s="1"/>
  <c r="G9" i="102"/>
  <c r="C193" i="102" s="1"/>
  <c r="G11" i="102"/>
  <c r="C6" i="102"/>
  <c r="D125" i="102" s="1"/>
  <c r="C10" i="102"/>
  <c r="F62" i="102" s="1"/>
  <c r="C9" i="102"/>
  <c r="F114" i="102" s="1"/>
  <c r="C7" i="102"/>
  <c r="C8" i="102"/>
  <c r="D193" i="102"/>
  <c r="C11" i="102"/>
  <c r="G13" i="102"/>
  <c r="G10" i="102"/>
  <c r="C92" i="102" s="1"/>
  <c r="C12" i="102"/>
  <c r="D123" i="102"/>
  <c r="C14" i="102"/>
  <c r="C13" i="102"/>
  <c r="D183" i="102"/>
  <c r="C16" i="102"/>
  <c r="D143" i="102"/>
  <c r="E164" i="102"/>
  <c r="E154" i="102"/>
  <c r="F154" i="102"/>
  <c r="D145" i="102"/>
  <c r="E132" i="102"/>
  <c r="E134" i="102"/>
  <c r="F135" i="102"/>
  <c r="E113" i="102"/>
  <c r="C112" i="102"/>
  <c r="D114" i="102"/>
  <c r="C105" i="102"/>
  <c r="F93" i="102"/>
  <c r="E83" i="102"/>
  <c r="C83" i="102"/>
  <c r="D85" i="102"/>
  <c r="E75" i="102"/>
  <c r="C72" i="102"/>
  <c r="D74" i="102"/>
  <c r="F64" i="102"/>
  <c r="E8" i="102"/>
  <c r="E9" i="102"/>
  <c r="E10" i="102"/>
  <c r="E11" i="102"/>
  <c r="E12" i="102"/>
  <c r="E13" i="102"/>
  <c r="E14" i="102"/>
  <c r="E15" i="102"/>
  <c r="E16" i="102"/>
  <c r="E7" i="102"/>
  <c r="E6" i="102"/>
  <c r="C16" i="106"/>
  <c r="C6" i="106"/>
  <c r="F121" i="106"/>
  <c r="G8" i="106"/>
  <c r="E177" i="106" s="1"/>
  <c r="G6" i="106"/>
  <c r="G14" i="106"/>
  <c r="E173" i="106" s="1"/>
  <c r="G10" i="106"/>
  <c r="G12" i="106"/>
  <c r="E185" i="106"/>
  <c r="G16" i="106"/>
  <c r="E163" i="106" s="1"/>
  <c r="G13" i="106"/>
  <c r="E97" i="106"/>
  <c r="C188" i="106"/>
  <c r="G9" i="106"/>
  <c r="C187" i="106"/>
  <c r="G17" i="106"/>
  <c r="E61" i="106" s="1"/>
  <c r="G7" i="106"/>
  <c r="C185" i="106"/>
  <c r="C12" i="106"/>
  <c r="D136" i="106" s="1"/>
  <c r="C17" i="106"/>
  <c r="C11" i="106"/>
  <c r="F133" i="106" s="1"/>
  <c r="C9" i="106"/>
  <c r="D47" i="106"/>
  <c r="C13" i="106"/>
  <c r="C15" i="106"/>
  <c r="C8" i="106"/>
  <c r="F38" i="106"/>
  <c r="C14" i="106"/>
  <c r="D185" i="106" s="1"/>
  <c r="C176" i="106"/>
  <c r="C174" i="106"/>
  <c r="C7" i="106"/>
  <c r="F177" i="106" s="1"/>
  <c r="D175" i="106"/>
  <c r="C10" i="106"/>
  <c r="D173" i="106" s="1"/>
  <c r="C164" i="106"/>
  <c r="D164" i="106"/>
  <c r="E145" i="106"/>
  <c r="F147" i="106"/>
  <c r="D146" i="106"/>
  <c r="C136" i="106"/>
  <c r="F137" i="106"/>
  <c r="D134" i="106"/>
  <c r="E125" i="106"/>
  <c r="D122" i="106"/>
  <c r="C110" i="106"/>
  <c r="C96" i="106"/>
  <c r="F99" i="106"/>
  <c r="F95" i="106"/>
  <c r="E83" i="106"/>
  <c r="C86" i="106"/>
  <c r="C84" i="106"/>
  <c r="E73" i="106"/>
  <c r="C72" i="106"/>
  <c r="F71" i="106"/>
  <c r="F63" i="106"/>
  <c r="D60" i="106"/>
  <c r="C47" i="106"/>
  <c r="E36" i="106"/>
  <c r="E34" i="106"/>
  <c r="C37" i="106"/>
  <c r="E8" i="106"/>
  <c r="E9" i="106"/>
  <c r="E10" i="106"/>
  <c r="E11" i="106"/>
  <c r="E12" i="106"/>
  <c r="E13" i="106"/>
  <c r="E14" i="106"/>
  <c r="E15" i="106"/>
  <c r="E16" i="106"/>
  <c r="E17" i="106"/>
  <c r="E7" i="106"/>
  <c r="E6" i="106"/>
  <c r="G269" i="127"/>
  <c r="E446" i="127"/>
  <c r="G270" i="127"/>
  <c r="E485" i="127" s="1"/>
  <c r="G271" i="127"/>
  <c r="G272" i="127"/>
  <c r="G273" i="127"/>
  <c r="C473" i="127" s="1"/>
  <c r="G274" i="127"/>
  <c r="G275" i="127"/>
  <c r="G277" i="127"/>
  <c r="C408" i="127" s="1"/>
  <c r="G268" i="127"/>
  <c r="C398" i="127"/>
  <c r="G267" i="127"/>
  <c r="C409" i="127" s="1"/>
  <c r="E8" i="127"/>
  <c r="E268" i="127" s="1"/>
  <c r="E9" i="127"/>
  <c r="E269" i="127"/>
  <c r="E10" i="127"/>
  <c r="E270" i="127" s="1"/>
  <c r="E11" i="127"/>
  <c r="E271" i="127"/>
  <c r="E12" i="127"/>
  <c r="E272" i="127" s="1"/>
  <c r="E13" i="127"/>
  <c r="E273" i="127"/>
  <c r="E14" i="127"/>
  <c r="E274" i="127" s="1"/>
  <c r="E15" i="127"/>
  <c r="E275" i="127"/>
  <c r="E16" i="127"/>
  <c r="E276" i="127" s="1"/>
  <c r="E17" i="127"/>
  <c r="E7" i="127"/>
  <c r="E267" i="127" s="1"/>
  <c r="E6" i="127"/>
  <c r="E266" i="127"/>
  <c r="C8" i="127"/>
  <c r="F200" i="127" s="1"/>
  <c r="C9" i="127"/>
  <c r="C10" i="127"/>
  <c r="D223" i="127"/>
  <c r="C11" i="127"/>
  <c r="F112" i="127" s="1"/>
  <c r="C12" i="127"/>
  <c r="D146" i="127"/>
  <c r="C13" i="127"/>
  <c r="C14" i="127"/>
  <c r="D97" i="127"/>
  <c r="C15" i="127"/>
  <c r="F149" i="127" s="1"/>
  <c r="C16" i="127"/>
  <c r="F198" i="127"/>
  <c r="C17" i="127"/>
  <c r="F197" i="127" s="1"/>
  <c r="C7" i="127"/>
  <c r="D199" i="127" s="1"/>
  <c r="C6" i="127"/>
  <c r="F172" i="127" s="1"/>
  <c r="E224" i="127"/>
  <c r="E223" i="127"/>
  <c r="E222" i="127"/>
  <c r="C224" i="127"/>
  <c r="E212" i="127"/>
  <c r="E211" i="127"/>
  <c r="E210" i="127"/>
  <c r="C212" i="127"/>
  <c r="C210" i="127"/>
  <c r="E200" i="127"/>
  <c r="E199" i="127"/>
  <c r="E198" i="127"/>
  <c r="E197" i="127"/>
  <c r="E196" i="127"/>
  <c r="C200" i="127"/>
  <c r="C199" i="127"/>
  <c r="C198" i="127"/>
  <c r="C197" i="127"/>
  <c r="C196" i="127"/>
  <c r="E188" i="127"/>
  <c r="E187" i="127"/>
  <c r="E186" i="127"/>
  <c r="E185" i="127"/>
  <c r="E184" i="127"/>
  <c r="C188" i="127"/>
  <c r="C187" i="127"/>
  <c r="C186" i="127"/>
  <c r="C185" i="127"/>
  <c r="C184" i="127"/>
  <c r="E176" i="127"/>
  <c r="E175" i="127"/>
  <c r="E174" i="127"/>
  <c r="E173" i="127"/>
  <c r="E172" i="127"/>
  <c r="C176" i="127"/>
  <c r="C175" i="127"/>
  <c r="C174" i="127"/>
  <c r="C173" i="127"/>
  <c r="C172" i="127"/>
  <c r="E164" i="127"/>
  <c r="E163" i="127"/>
  <c r="E162" i="127"/>
  <c r="E161" i="127"/>
  <c r="E160" i="127"/>
  <c r="C164" i="127"/>
  <c r="C163" i="127"/>
  <c r="C162" i="127"/>
  <c r="C161" i="127"/>
  <c r="C160" i="127"/>
  <c r="E150" i="127"/>
  <c r="E149" i="127"/>
  <c r="E148" i="127"/>
  <c r="E147" i="127"/>
  <c r="E146" i="127"/>
  <c r="C150" i="127"/>
  <c r="C149" i="127"/>
  <c r="C148" i="127"/>
  <c r="C147" i="127"/>
  <c r="C146" i="127"/>
  <c r="C138" i="127"/>
  <c r="E138" i="127"/>
  <c r="E137" i="127"/>
  <c r="E136" i="127"/>
  <c r="E135" i="127"/>
  <c r="E134" i="127"/>
  <c r="C137" i="127"/>
  <c r="C136" i="127"/>
  <c r="C135" i="127"/>
  <c r="C134" i="127"/>
  <c r="E126" i="127"/>
  <c r="E125" i="127"/>
  <c r="E124" i="127"/>
  <c r="E123" i="127"/>
  <c r="E122" i="127"/>
  <c r="C126" i="127"/>
  <c r="C125" i="127"/>
  <c r="C124" i="127"/>
  <c r="C123" i="127"/>
  <c r="C122" i="127"/>
  <c r="E114" i="127"/>
  <c r="E113" i="127"/>
  <c r="E112" i="127"/>
  <c r="E111" i="127"/>
  <c r="E110" i="127"/>
  <c r="C114" i="127"/>
  <c r="C113" i="127"/>
  <c r="C112" i="127"/>
  <c r="C111" i="127"/>
  <c r="C110" i="127"/>
  <c r="E101" i="127"/>
  <c r="E100" i="127"/>
  <c r="E99" i="127"/>
  <c r="E98" i="127"/>
  <c r="E97" i="127"/>
  <c r="C101" i="127"/>
  <c r="C100" i="127"/>
  <c r="C99" i="127"/>
  <c r="C98" i="127"/>
  <c r="C97" i="127"/>
  <c r="E89" i="127"/>
  <c r="E88" i="127"/>
  <c r="E87" i="127"/>
  <c r="E86" i="127"/>
  <c r="E85" i="127"/>
  <c r="C89" i="127"/>
  <c r="C88" i="127"/>
  <c r="C87" i="127"/>
  <c r="C86" i="127"/>
  <c r="C85" i="127"/>
  <c r="E77" i="127"/>
  <c r="E76" i="127"/>
  <c r="E75" i="127"/>
  <c r="E74" i="127"/>
  <c r="C77" i="127"/>
  <c r="C76" i="127"/>
  <c r="C75" i="127"/>
  <c r="C74" i="127"/>
  <c r="E65" i="127"/>
  <c r="E64" i="127"/>
  <c r="E63" i="127"/>
  <c r="E62" i="127"/>
  <c r="C65" i="127"/>
  <c r="C64" i="127"/>
  <c r="C63" i="127"/>
  <c r="C62" i="127"/>
  <c r="E61" i="127"/>
  <c r="C61" i="127"/>
  <c r="E277" i="127"/>
  <c r="D212" i="127"/>
  <c r="F211" i="127"/>
  <c r="F199" i="127"/>
  <c r="F185" i="127"/>
  <c r="F184" i="127"/>
  <c r="D174" i="127"/>
  <c r="D164" i="127"/>
  <c r="D163" i="127"/>
  <c r="D150" i="127"/>
  <c r="F148" i="127"/>
  <c r="F138" i="127"/>
  <c r="D135" i="127"/>
  <c r="F123" i="127"/>
  <c r="D123" i="127"/>
  <c r="F113" i="127"/>
  <c r="F111" i="127"/>
  <c r="D101" i="127"/>
  <c r="F100" i="127"/>
  <c r="F98" i="127"/>
  <c r="D88" i="127"/>
  <c r="D85" i="127"/>
  <c r="D74" i="127"/>
  <c r="D73" i="127"/>
  <c r="D63" i="127"/>
  <c r="D62" i="127"/>
  <c r="C273" i="127"/>
  <c r="D458" i="127"/>
  <c r="C274" i="127"/>
  <c r="F459" i="127" s="1"/>
  <c r="C275" i="127"/>
  <c r="D326" i="127"/>
  <c r="C276" i="127"/>
  <c r="F474" i="127" s="1"/>
  <c r="C277" i="127"/>
  <c r="D447" i="127"/>
  <c r="D474" i="127"/>
  <c r="C272" i="127"/>
  <c r="F484" i="127" s="1"/>
  <c r="C271" i="127"/>
  <c r="F409" i="127" s="1"/>
  <c r="C270" i="127"/>
  <c r="F485" i="127" s="1"/>
  <c r="C269" i="127"/>
  <c r="C268" i="127"/>
  <c r="F473" i="127" s="1"/>
  <c r="C267" i="127"/>
  <c r="F450" i="127"/>
  <c r="C266" i="127"/>
  <c r="F486" i="127" s="1"/>
  <c r="E486" i="127"/>
  <c r="E484" i="127"/>
  <c r="C472" i="127"/>
  <c r="D461" i="127"/>
  <c r="C460" i="127"/>
  <c r="D459" i="127"/>
  <c r="C450" i="127"/>
  <c r="F447" i="127"/>
  <c r="C438" i="127"/>
  <c r="D437" i="127"/>
  <c r="C436" i="127"/>
  <c r="E435" i="127"/>
  <c r="E425" i="127"/>
  <c r="C425" i="127"/>
  <c r="E423" i="127"/>
  <c r="D422" i="127"/>
  <c r="F412" i="127"/>
  <c r="D411" i="127"/>
  <c r="F410" i="127"/>
  <c r="F400" i="127"/>
  <c r="E400" i="127"/>
  <c r="C400" i="127"/>
  <c r="F398" i="127"/>
  <c r="F387" i="127"/>
  <c r="E387" i="127"/>
  <c r="C387" i="127"/>
  <c r="C385" i="127"/>
  <c r="C384" i="127"/>
  <c r="E376" i="127"/>
  <c r="F374" i="127"/>
  <c r="E374" i="127"/>
  <c r="E372" i="127"/>
  <c r="F362" i="127"/>
  <c r="D362" i="127"/>
  <c r="E361" i="127"/>
  <c r="F360" i="127"/>
  <c r="C360" i="127"/>
  <c r="C358" i="127"/>
  <c r="E350" i="127"/>
  <c r="F348" i="127"/>
  <c r="D347" i="127"/>
  <c r="C338" i="127"/>
  <c r="D336" i="127"/>
  <c r="C335" i="127"/>
  <c r="C326" i="127"/>
  <c r="F325" i="127"/>
  <c r="C325" i="127"/>
  <c r="C324" i="127"/>
  <c r="F323" i="127"/>
  <c r="F322" i="127"/>
  <c r="C223" i="127"/>
  <c r="C222" i="127"/>
  <c r="C211" i="127"/>
  <c r="E73" i="127"/>
  <c r="C73" i="127"/>
  <c r="E8" i="107"/>
  <c r="E9" i="107"/>
  <c r="E10" i="107"/>
  <c r="E11" i="107"/>
  <c r="E12" i="107"/>
  <c r="E13" i="107"/>
  <c r="E14" i="107"/>
  <c r="E15" i="107"/>
  <c r="E16" i="107"/>
  <c r="E17" i="107"/>
  <c r="E7" i="107"/>
  <c r="E6" i="107"/>
  <c r="G8" i="107"/>
  <c r="E147" i="107" s="1"/>
  <c r="G9" i="107"/>
  <c r="G10" i="107"/>
  <c r="C125" i="107" s="1"/>
  <c r="G11" i="107"/>
  <c r="G12" i="107"/>
  <c r="C86" i="107" s="1"/>
  <c r="G13" i="107"/>
  <c r="G14" i="107"/>
  <c r="E184" i="107" s="1"/>
  <c r="G15" i="107"/>
  <c r="G16" i="107"/>
  <c r="G17" i="107"/>
  <c r="E99" i="107" s="1"/>
  <c r="G7" i="107"/>
  <c r="E98" i="107"/>
  <c r="G6" i="107"/>
  <c r="E189" i="107" s="1"/>
  <c r="C8" i="107"/>
  <c r="D123" i="107"/>
  <c r="C9" i="107"/>
  <c r="D175" i="107" s="1"/>
  <c r="C10" i="107"/>
  <c r="F188" i="107"/>
  <c r="C11" i="107"/>
  <c r="D110" i="107" s="1"/>
  <c r="C12" i="107"/>
  <c r="F135" i="107"/>
  <c r="C13" i="107"/>
  <c r="D127" i="107" s="1"/>
  <c r="C14" i="107"/>
  <c r="F173" i="107"/>
  <c r="F184" i="107"/>
  <c r="C15" i="107"/>
  <c r="C16" i="107"/>
  <c r="C17" i="107"/>
  <c r="F114" i="107" s="1"/>
  <c r="C7" i="107"/>
  <c r="C6" i="107"/>
  <c r="C186" i="107"/>
  <c r="C184" i="107"/>
  <c r="F187" i="107"/>
  <c r="E174" i="107"/>
  <c r="E173" i="107"/>
  <c r="C175" i="107"/>
  <c r="F177" i="107"/>
  <c r="F174" i="107"/>
  <c r="D172" i="107"/>
  <c r="E165" i="107"/>
  <c r="E161" i="107"/>
  <c r="C165" i="107"/>
  <c r="C162" i="107"/>
  <c r="F165" i="107"/>
  <c r="F161" i="107"/>
  <c r="D162" i="107"/>
  <c r="E151" i="107"/>
  <c r="C151" i="107"/>
  <c r="C149" i="107"/>
  <c r="F149" i="107"/>
  <c r="D148" i="107"/>
  <c r="E138" i="107"/>
  <c r="E135" i="107"/>
  <c r="C136" i="107"/>
  <c r="C134" i="107"/>
  <c r="D139" i="107"/>
  <c r="D136" i="107"/>
  <c r="E126" i="107"/>
  <c r="E125" i="107"/>
  <c r="C127" i="107"/>
  <c r="E114" i="107"/>
  <c r="E111" i="107"/>
  <c r="E110" i="107"/>
  <c r="C112" i="107"/>
  <c r="F115" i="107"/>
  <c r="F110" i="107"/>
  <c r="D115" i="107"/>
  <c r="F98" i="107"/>
  <c r="D100" i="107"/>
  <c r="D98" i="107"/>
  <c r="C102" i="107"/>
  <c r="C98" i="107"/>
  <c r="C97" i="107"/>
  <c r="E88" i="107"/>
  <c r="E86" i="107"/>
  <c r="C90" i="107"/>
  <c r="F90" i="107"/>
  <c r="F88" i="107"/>
  <c r="D90" i="107"/>
  <c r="D88" i="107"/>
  <c r="F76" i="107"/>
  <c r="D74" i="107"/>
  <c r="E78" i="107"/>
  <c r="C74" i="107"/>
  <c r="C66" i="107"/>
  <c r="C65" i="107"/>
  <c r="D66" i="107"/>
  <c r="D62" i="107"/>
  <c r="G17" i="176"/>
  <c r="E200" i="176" s="1"/>
  <c r="G14" i="176"/>
  <c r="E261" i="176"/>
  <c r="E292" i="176"/>
  <c r="G13" i="176"/>
  <c r="G10" i="176"/>
  <c r="C10" i="176"/>
  <c r="F293" i="176" s="1"/>
  <c r="C9" i="176"/>
  <c r="D192" i="176"/>
  <c r="F292" i="176"/>
  <c r="C11" i="176"/>
  <c r="C16" i="176"/>
  <c r="F74" i="176"/>
  <c r="D292" i="176"/>
  <c r="E285" i="176"/>
  <c r="C14" i="176"/>
  <c r="F285" i="176"/>
  <c r="C12" i="176"/>
  <c r="D90" i="176" s="1"/>
  <c r="C15" i="176"/>
  <c r="D285" i="176"/>
  <c r="C13" i="176"/>
  <c r="C17" i="176"/>
  <c r="F124" i="176"/>
  <c r="F268" i="176"/>
  <c r="C7" i="176"/>
  <c r="D268" i="176" s="1"/>
  <c r="F261" i="176"/>
  <c r="C8" i="176"/>
  <c r="F65" i="176" s="1"/>
  <c r="C6" i="176"/>
  <c r="F243" i="176"/>
  <c r="C251" i="176"/>
  <c r="D251" i="176"/>
  <c r="C235" i="176"/>
  <c r="F234" i="176"/>
  <c r="E227" i="176"/>
  <c r="E219" i="176"/>
  <c r="F219" i="176"/>
  <c r="F210" i="176"/>
  <c r="F200" i="176"/>
  <c r="C184" i="176"/>
  <c r="D184" i="176"/>
  <c r="E176" i="176"/>
  <c r="E168" i="176"/>
  <c r="E160" i="176"/>
  <c r="F160" i="176"/>
  <c r="E148" i="176"/>
  <c r="D148" i="176"/>
  <c r="D140" i="176"/>
  <c r="F132" i="176"/>
  <c r="E123" i="176"/>
  <c r="F116" i="176"/>
  <c r="E108" i="176"/>
  <c r="F98" i="176"/>
  <c r="E90" i="176"/>
  <c r="C82" i="176"/>
  <c r="D82" i="176"/>
  <c r="E74" i="176"/>
  <c r="C74" i="176"/>
  <c r="C66" i="176"/>
  <c r="D66" i="176"/>
  <c r="E48" i="176"/>
  <c r="E40" i="176"/>
  <c r="E32" i="176"/>
  <c r="C32" i="176"/>
  <c r="F32" i="176"/>
  <c r="E8" i="176"/>
  <c r="E9" i="176"/>
  <c r="E10" i="176"/>
  <c r="E11" i="176"/>
  <c r="E12" i="176"/>
  <c r="E13" i="176"/>
  <c r="E14" i="176"/>
  <c r="E15" i="176"/>
  <c r="E16" i="176"/>
  <c r="E17" i="176"/>
  <c r="E7" i="176"/>
  <c r="E6" i="176"/>
  <c r="E23" i="169"/>
  <c r="E24" i="169"/>
  <c r="E25" i="169"/>
  <c r="E26" i="169"/>
  <c r="E27" i="169"/>
  <c r="E28" i="169"/>
  <c r="E29" i="169"/>
  <c r="E30" i="169"/>
  <c r="E31" i="169"/>
  <c r="E32" i="169"/>
  <c r="E33" i="169"/>
  <c r="C23" i="169"/>
  <c r="C24" i="169"/>
  <c r="C25" i="169"/>
  <c r="C26" i="169"/>
  <c r="C27" i="169"/>
  <c r="C28" i="169"/>
  <c r="C29" i="169"/>
  <c r="C30" i="169"/>
  <c r="C31" i="169"/>
  <c r="C32" i="169"/>
  <c r="C33" i="169"/>
  <c r="E22" i="169"/>
  <c r="C22" i="169"/>
  <c r="K23" i="169"/>
  <c r="C323" i="169" s="1"/>
  <c r="K24" i="169"/>
  <c r="E322" i="169"/>
  <c r="K25" i="169"/>
  <c r="C322" i="169" s="1"/>
  <c r="K26" i="169"/>
  <c r="E321" i="169"/>
  <c r="K27" i="169"/>
  <c r="C321" i="169" s="1"/>
  <c r="K22" i="169"/>
  <c r="E323" i="169"/>
  <c r="I25" i="169"/>
  <c r="E284" i="169" s="1"/>
  <c r="I26" i="169"/>
  <c r="C285" i="169" s="1"/>
  <c r="I28" i="169"/>
  <c r="C284" i="169" s="1"/>
  <c r="I31" i="169"/>
  <c r="E272" i="169"/>
  <c r="I32" i="169"/>
  <c r="E283" i="169" s="1"/>
  <c r="I22" i="169"/>
  <c r="G28" i="169"/>
  <c r="E245" i="169"/>
  <c r="G29" i="169"/>
  <c r="E247" i="169" s="1"/>
  <c r="G30" i="169"/>
  <c r="E246" i="169"/>
  <c r="G31" i="169"/>
  <c r="C235" i="169" s="1"/>
  <c r="G32" i="169"/>
  <c r="C247" i="169"/>
  <c r="G33" i="169"/>
  <c r="K7" i="169"/>
  <c r="C209" i="169"/>
  <c r="K8" i="169"/>
  <c r="K11" i="169"/>
  <c r="E210" i="169" s="1"/>
  <c r="K13" i="169"/>
  <c r="E184" i="169"/>
  <c r="K14" i="169"/>
  <c r="E209" i="169" s="1"/>
  <c r="K17" i="169"/>
  <c r="I7" i="169"/>
  <c r="E172" i="169" s="1"/>
  <c r="I8" i="169"/>
  <c r="I11" i="169"/>
  <c r="C171" i="169"/>
  <c r="I12" i="169"/>
  <c r="I15" i="169"/>
  <c r="E171" i="169" s="1"/>
  <c r="I16" i="169"/>
  <c r="G9" i="169"/>
  <c r="C110" i="169" s="1"/>
  <c r="G10" i="169"/>
  <c r="G13" i="169"/>
  <c r="E109" i="169" s="1"/>
  <c r="G14" i="169"/>
  <c r="C61" i="169"/>
  <c r="G17" i="169"/>
  <c r="C109" i="169" s="1"/>
  <c r="G6" i="169"/>
  <c r="C85" i="169"/>
  <c r="E7" i="169"/>
  <c r="E8" i="169"/>
  <c r="E9" i="169"/>
  <c r="E10" i="169"/>
  <c r="E11" i="169"/>
  <c r="E12" i="169"/>
  <c r="E13" i="169"/>
  <c r="E14" i="169"/>
  <c r="E15" i="169"/>
  <c r="E16" i="169"/>
  <c r="E17" i="169"/>
  <c r="E6" i="169"/>
  <c r="C8" i="169"/>
  <c r="D172" i="169" s="1"/>
  <c r="C9" i="169"/>
  <c r="C10" i="169"/>
  <c r="D309" i="169"/>
  <c r="C11" i="169"/>
  <c r="C12" i="169"/>
  <c r="C13" i="169"/>
  <c r="F235" i="169"/>
  <c r="C14" i="169"/>
  <c r="F246" i="169" s="1"/>
  <c r="C15" i="169"/>
  <c r="C16" i="169"/>
  <c r="C17" i="169"/>
  <c r="F211" i="169" s="1"/>
  <c r="C7" i="169"/>
  <c r="C6" i="169"/>
  <c r="C310" i="169"/>
  <c r="C309" i="169"/>
  <c r="F295" i="169"/>
  <c r="E295" i="169"/>
  <c r="F285" i="169"/>
  <c r="E285" i="169"/>
  <c r="D285" i="169"/>
  <c r="D284" i="169"/>
  <c r="C283" i="169"/>
  <c r="E273" i="169"/>
  <c r="F272" i="169"/>
  <c r="C272" i="169"/>
  <c r="F271" i="169"/>
  <c r="F261" i="169"/>
  <c r="E261" i="169"/>
  <c r="D261" i="169"/>
  <c r="E260" i="169"/>
  <c r="D259" i="169"/>
  <c r="C259" i="169"/>
  <c r="F247" i="169"/>
  <c r="D246" i="169"/>
  <c r="C246" i="169"/>
  <c r="D235" i="169"/>
  <c r="D233" i="169"/>
  <c r="F223" i="169"/>
  <c r="E211" i="169"/>
  <c r="D211" i="169"/>
  <c r="F210" i="169"/>
  <c r="D210" i="169"/>
  <c r="C210" i="169"/>
  <c r="F195" i="169"/>
  <c r="C195" i="169"/>
  <c r="E194" i="169"/>
  <c r="D184" i="169"/>
  <c r="E183" i="169"/>
  <c r="F171" i="169"/>
  <c r="F170" i="169"/>
  <c r="F160" i="169"/>
  <c r="F159" i="169"/>
  <c r="D146" i="169"/>
  <c r="D144" i="169"/>
  <c r="D134" i="169"/>
  <c r="D132" i="169"/>
  <c r="C121" i="169"/>
  <c r="D120" i="169"/>
  <c r="E110" i="169"/>
  <c r="F108" i="169"/>
  <c r="C108" i="169"/>
  <c r="E97" i="169"/>
  <c r="F95" i="169"/>
  <c r="D85" i="169"/>
  <c r="D84" i="169"/>
  <c r="D72" i="169"/>
  <c r="F61" i="169"/>
  <c r="C60" i="169"/>
  <c r="E7" i="101"/>
  <c r="E8" i="101"/>
  <c r="E9" i="101"/>
  <c r="E10" i="101"/>
  <c r="E11" i="101"/>
  <c r="E12" i="101"/>
  <c r="E13" i="101"/>
  <c r="E14" i="101"/>
  <c r="E15" i="101"/>
  <c r="E16" i="101"/>
  <c r="E17" i="101"/>
  <c r="C7" i="101"/>
  <c r="F249" i="101"/>
  <c r="C8" i="101"/>
  <c r="C9" i="101"/>
  <c r="F188" i="101"/>
  <c r="C10" i="101"/>
  <c r="C11" i="101"/>
  <c r="F87" i="101"/>
  <c r="C12" i="101"/>
  <c r="F171" i="101" s="1"/>
  <c r="C13" i="101"/>
  <c r="D69" i="101"/>
  <c r="D223" i="101"/>
  <c r="C14" i="101"/>
  <c r="C15" i="101"/>
  <c r="F224" i="101"/>
  <c r="C16" i="101"/>
  <c r="F198" i="101" s="1"/>
  <c r="C17" i="101"/>
  <c r="D224" i="101"/>
  <c r="C6" i="101"/>
  <c r="F52" i="101" s="1"/>
  <c r="E6" i="101"/>
  <c r="D242" i="101"/>
  <c r="D197" i="101"/>
  <c r="D172" i="101"/>
  <c r="F139" i="101"/>
  <c r="D138" i="101"/>
  <c r="D80" i="101"/>
  <c r="F122" i="101"/>
  <c r="F120" i="101"/>
  <c r="D97" i="101"/>
  <c r="D96" i="101"/>
  <c r="F89" i="101"/>
  <c r="D130" i="101"/>
  <c r="D129" i="101"/>
  <c r="F70" i="101"/>
  <c r="D70" i="101"/>
  <c r="F61" i="101"/>
  <c r="D62" i="101"/>
  <c r="F53" i="101"/>
  <c r="D52" i="101"/>
  <c r="D51" i="101"/>
  <c r="F42" i="101"/>
  <c r="D44" i="101"/>
  <c r="G14" i="103"/>
  <c r="G17" i="103"/>
  <c r="E170" i="103" s="1"/>
  <c r="G7" i="103"/>
  <c r="C200" i="103"/>
  <c r="G13" i="103"/>
  <c r="C12" i="103"/>
  <c r="C16" i="103"/>
  <c r="C14" i="103"/>
  <c r="F171" i="103" s="1"/>
  <c r="C17" i="103"/>
  <c r="D159" i="103"/>
  <c r="D199" i="103"/>
  <c r="G10" i="103"/>
  <c r="G9" i="103"/>
  <c r="G11" i="103"/>
  <c r="G8" i="103"/>
  <c r="C189" i="103"/>
  <c r="C10" i="103"/>
  <c r="C9" i="103"/>
  <c r="F191" i="103"/>
  <c r="C6" i="103"/>
  <c r="D150" i="103" s="1"/>
  <c r="F189" i="103"/>
  <c r="C11" i="103"/>
  <c r="D108" i="103" s="1"/>
  <c r="D190" i="103"/>
  <c r="C8" i="103"/>
  <c r="D98" i="103"/>
  <c r="E181" i="103"/>
  <c r="E180" i="103"/>
  <c r="C180" i="103"/>
  <c r="C179" i="103"/>
  <c r="F182" i="103"/>
  <c r="C7" i="103"/>
  <c r="F179" i="103"/>
  <c r="C15" i="103"/>
  <c r="D182" i="103"/>
  <c r="C13" i="103"/>
  <c r="F118" i="103"/>
  <c r="D181" i="103"/>
  <c r="E172" i="103"/>
  <c r="C171" i="103"/>
  <c r="C170" i="103"/>
  <c r="F172" i="103"/>
  <c r="F170" i="103"/>
  <c r="D172" i="103"/>
  <c r="E162" i="103"/>
  <c r="C162" i="103"/>
  <c r="C161" i="103"/>
  <c r="D161" i="103"/>
  <c r="E150" i="103"/>
  <c r="E149" i="103"/>
  <c r="C148" i="103"/>
  <c r="F148" i="103"/>
  <c r="D149" i="103"/>
  <c r="E138" i="103"/>
  <c r="C141" i="103"/>
  <c r="F140" i="103"/>
  <c r="D140" i="103"/>
  <c r="E130" i="103"/>
  <c r="C131" i="103"/>
  <c r="F130" i="103"/>
  <c r="D129" i="103"/>
  <c r="D130" i="103"/>
  <c r="E121" i="103"/>
  <c r="E120" i="103"/>
  <c r="C118" i="103"/>
  <c r="F121" i="103"/>
  <c r="F119" i="103"/>
  <c r="D120" i="103"/>
  <c r="D118" i="103"/>
  <c r="E111" i="103"/>
  <c r="E110" i="103"/>
  <c r="C111" i="103"/>
  <c r="C110" i="103"/>
  <c r="F111" i="103"/>
  <c r="F110" i="103"/>
  <c r="F109" i="103"/>
  <c r="D111" i="103"/>
  <c r="E101" i="103"/>
  <c r="C101" i="103"/>
  <c r="F101" i="103"/>
  <c r="D101" i="103"/>
  <c r="D100" i="103"/>
  <c r="D99" i="103"/>
  <c r="E91" i="103"/>
  <c r="E88" i="103"/>
  <c r="C91" i="103"/>
  <c r="F91" i="103"/>
  <c r="F90" i="103"/>
  <c r="D91" i="103"/>
  <c r="E81" i="103"/>
  <c r="E80" i="103"/>
  <c r="E79" i="103"/>
  <c r="C78" i="103"/>
  <c r="F78" i="103"/>
  <c r="E71" i="103"/>
  <c r="E69" i="103"/>
  <c r="C69" i="103"/>
  <c r="D68" i="103"/>
  <c r="E60" i="103"/>
  <c r="E59" i="103"/>
  <c r="F58" i="103"/>
  <c r="D59" i="103"/>
  <c r="D58" i="103"/>
  <c r="E48" i="103"/>
  <c r="C49" i="103"/>
  <c r="F50" i="103"/>
  <c r="F48" i="103"/>
  <c r="F47" i="103"/>
  <c r="D49" i="103"/>
  <c r="D47" i="103"/>
  <c r="E39" i="103"/>
  <c r="C39" i="103"/>
  <c r="C37" i="103"/>
  <c r="F39" i="103"/>
  <c r="D39" i="103"/>
  <c r="E8" i="103"/>
  <c r="E9" i="103"/>
  <c r="E10" i="103"/>
  <c r="E11" i="103"/>
  <c r="E12" i="103"/>
  <c r="E13" i="103"/>
  <c r="E14" i="103"/>
  <c r="E15" i="103"/>
  <c r="E16" i="103"/>
  <c r="E17" i="103"/>
  <c r="E7" i="103"/>
  <c r="E6" i="103"/>
  <c r="J12" i="105"/>
  <c r="C124" i="105"/>
  <c r="G13" i="105"/>
  <c r="J11" i="105"/>
  <c r="E187" i="105"/>
  <c r="J7" i="105"/>
  <c r="C244" i="105"/>
  <c r="G6" i="105"/>
  <c r="J15" i="105"/>
  <c r="E233" i="105"/>
  <c r="G14" i="105"/>
  <c r="C144" i="105" s="1"/>
  <c r="G10" i="105"/>
  <c r="C159" i="105"/>
  <c r="E209" i="105"/>
  <c r="C213" i="105"/>
  <c r="E195" i="105"/>
  <c r="E194" i="105"/>
  <c r="C199" i="105"/>
  <c r="E186" i="105"/>
  <c r="C182" i="105"/>
  <c r="C174" i="105"/>
  <c r="E148" i="105"/>
  <c r="E149" i="105"/>
  <c r="E136" i="105"/>
  <c r="C137" i="105"/>
  <c r="C13" i="105"/>
  <c r="F137" i="105"/>
  <c r="C15" i="105"/>
  <c r="C16" i="105"/>
  <c r="C17" i="105"/>
  <c r="D120" i="105" s="1"/>
  <c r="E120" i="105"/>
  <c r="C125" i="105"/>
  <c r="E112" i="105"/>
  <c r="C109" i="105"/>
  <c r="E95" i="105"/>
  <c r="C99" i="105"/>
  <c r="C87" i="105"/>
  <c r="C83" i="105"/>
  <c r="C82" i="105"/>
  <c r="E75" i="105"/>
  <c r="E71" i="105"/>
  <c r="E63" i="105"/>
  <c r="C58" i="105"/>
  <c r="C51" i="105"/>
  <c r="E7" i="105"/>
  <c r="E8" i="105"/>
  <c r="E9" i="105"/>
  <c r="E10" i="105"/>
  <c r="E11" i="105"/>
  <c r="E12" i="105"/>
  <c r="E13" i="105"/>
  <c r="E14" i="105"/>
  <c r="E15" i="105"/>
  <c r="E16" i="105"/>
  <c r="E17" i="105"/>
  <c r="C7" i="105"/>
  <c r="F220" i="105" s="1"/>
  <c r="C8" i="105"/>
  <c r="F208" i="105"/>
  <c r="C9" i="105"/>
  <c r="C10" i="105"/>
  <c r="F175" i="105"/>
  <c r="F232" i="105"/>
  <c r="C11" i="105"/>
  <c r="D244" i="105" s="1"/>
  <c r="C12" i="105"/>
  <c r="D187" i="105" s="1"/>
  <c r="C14" i="105"/>
  <c r="E6" i="105"/>
  <c r="C6" i="105"/>
  <c r="D209" i="105" s="1"/>
  <c r="F237" i="105"/>
  <c r="D232" i="105"/>
  <c r="F224" i="105"/>
  <c r="D224" i="105"/>
  <c r="F209" i="105"/>
  <c r="D212" i="105"/>
  <c r="D198" i="105"/>
  <c r="F183" i="105"/>
  <c r="D186" i="105"/>
  <c r="D183" i="105"/>
  <c r="D182" i="105"/>
  <c r="F170" i="105"/>
  <c r="D171" i="105"/>
  <c r="D170" i="105"/>
  <c r="F158" i="105"/>
  <c r="F149" i="105"/>
  <c r="F148" i="105"/>
  <c r="F145" i="105"/>
  <c r="F144" i="105"/>
  <c r="C133" i="105"/>
  <c r="F133" i="105"/>
  <c r="C120" i="105"/>
  <c r="F125" i="105"/>
  <c r="F124" i="105"/>
  <c r="D124" i="105"/>
  <c r="D121" i="105"/>
  <c r="F109" i="105"/>
  <c r="F108" i="105"/>
  <c r="D112" i="105"/>
  <c r="F99" i="105"/>
  <c r="F98" i="105"/>
  <c r="D99" i="105"/>
  <c r="D95" i="105"/>
  <c r="F87" i="105"/>
  <c r="D87" i="105"/>
  <c r="D86" i="105"/>
  <c r="C71" i="105"/>
  <c r="D75" i="105"/>
  <c r="D71" i="105"/>
  <c r="D70" i="105"/>
  <c r="C59" i="105"/>
  <c r="D62" i="105"/>
  <c r="F51" i="105"/>
  <c r="F50" i="105"/>
  <c r="F46" i="105"/>
  <c r="D51" i="105"/>
  <c r="D50" i="105"/>
  <c r="D47" i="105"/>
  <c r="D46" i="105"/>
  <c r="G6" i="252"/>
  <c r="C38" i="252"/>
  <c r="C39" i="252"/>
  <c r="C40" i="252"/>
  <c r="E410" i="252"/>
  <c r="C410" i="252"/>
  <c r="E409" i="252"/>
  <c r="C409" i="252"/>
  <c r="E400" i="252"/>
  <c r="E401" i="252"/>
  <c r="E402" i="252"/>
  <c r="C400" i="252"/>
  <c r="C401" i="252"/>
  <c r="C402" i="252"/>
  <c r="E399" i="252"/>
  <c r="C399" i="252"/>
  <c r="E390" i="252"/>
  <c r="E391" i="252"/>
  <c r="E392" i="252"/>
  <c r="C390" i="252"/>
  <c r="C391" i="252"/>
  <c r="C392" i="252"/>
  <c r="E389" i="252"/>
  <c r="C389" i="252"/>
  <c r="E380" i="252"/>
  <c r="E381" i="252"/>
  <c r="E382" i="252"/>
  <c r="C380" i="252"/>
  <c r="C381" i="252"/>
  <c r="C382" i="252"/>
  <c r="E379" i="252"/>
  <c r="C379" i="252"/>
  <c r="E370" i="252"/>
  <c r="E371" i="252"/>
  <c r="E372" i="252"/>
  <c r="C370" i="252"/>
  <c r="C371" i="252"/>
  <c r="C372" i="252"/>
  <c r="E369" i="252"/>
  <c r="C369" i="252"/>
  <c r="E359" i="252"/>
  <c r="E360" i="252"/>
  <c r="E361" i="252"/>
  <c r="C359" i="252"/>
  <c r="C360" i="252"/>
  <c r="C361" i="252"/>
  <c r="E358" i="252"/>
  <c r="C358" i="252"/>
  <c r="E349" i="252"/>
  <c r="E350" i="252"/>
  <c r="E351" i="252"/>
  <c r="C349" i="252"/>
  <c r="C350" i="252"/>
  <c r="C351" i="252"/>
  <c r="E348" i="252"/>
  <c r="C348" i="252"/>
  <c r="E339" i="252"/>
  <c r="E340" i="252"/>
  <c r="E341" i="252"/>
  <c r="C339" i="252"/>
  <c r="C340" i="252"/>
  <c r="C341" i="252"/>
  <c r="E338" i="252"/>
  <c r="C338" i="252"/>
  <c r="E329" i="252"/>
  <c r="E330" i="252"/>
  <c r="E331" i="252"/>
  <c r="C329" i="252"/>
  <c r="C330" i="252"/>
  <c r="C331" i="252"/>
  <c r="E328" i="252"/>
  <c r="C328" i="252"/>
  <c r="E319" i="252"/>
  <c r="E320" i="252"/>
  <c r="E321" i="252"/>
  <c r="C319" i="252"/>
  <c r="C320" i="252"/>
  <c r="C321" i="252"/>
  <c r="E318" i="252"/>
  <c r="C318" i="252"/>
  <c r="E308" i="252"/>
  <c r="E309" i="252"/>
  <c r="E310" i="252"/>
  <c r="C308" i="252"/>
  <c r="C309" i="252"/>
  <c r="C310" i="252"/>
  <c r="E307" i="252"/>
  <c r="C307" i="252"/>
  <c r="E298" i="252"/>
  <c r="E299" i="252"/>
  <c r="E300" i="252"/>
  <c r="C298" i="252"/>
  <c r="C299" i="252"/>
  <c r="C300" i="252"/>
  <c r="E297" i="252"/>
  <c r="C297" i="252"/>
  <c r="E288" i="252"/>
  <c r="E289" i="252"/>
  <c r="E290" i="252"/>
  <c r="C288" i="252"/>
  <c r="C289" i="252"/>
  <c r="C290" i="252"/>
  <c r="E287" i="252"/>
  <c r="C287" i="252"/>
  <c r="E278" i="252"/>
  <c r="E279" i="252"/>
  <c r="E280" i="252"/>
  <c r="C278" i="252"/>
  <c r="C279" i="252"/>
  <c r="C280" i="252"/>
  <c r="E277" i="252"/>
  <c r="C277" i="252"/>
  <c r="E268" i="252"/>
  <c r="E269" i="252"/>
  <c r="E270" i="252"/>
  <c r="C268" i="252"/>
  <c r="C269" i="252"/>
  <c r="C270" i="252"/>
  <c r="E267" i="252"/>
  <c r="D267" i="252"/>
  <c r="C267" i="252"/>
  <c r="E255" i="252"/>
  <c r="E256" i="252"/>
  <c r="E257" i="252"/>
  <c r="C255" i="252"/>
  <c r="C256" i="252"/>
  <c r="C257" i="252"/>
  <c r="E254" i="252"/>
  <c r="C254" i="252"/>
  <c r="F247" i="252"/>
  <c r="E245" i="252"/>
  <c r="E246" i="252"/>
  <c r="E247" i="252"/>
  <c r="D245" i="252"/>
  <c r="C245" i="252"/>
  <c r="C246" i="252"/>
  <c r="C247" i="252"/>
  <c r="F244" i="252"/>
  <c r="E244" i="252"/>
  <c r="C244" i="252"/>
  <c r="G216" i="252"/>
  <c r="G217" i="252"/>
  <c r="G219" i="252"/>
  <c r="G220" i="252"/>
  <c r="G221" i="252"/>
  <c r="G223" i="252"/>
  <c r="G224" i="252"/>
  <c r="G213" i="252"/>
  <c r="C6" i="252"/>
  <c r="C213" i="252"/>
  <c r="F203" i="252"/>
  <c r="E203" i="252"/>
  <c r="C203" i="252"/>
  <c r="F195" i="252"/>
  <c r="E193" i="252"/>
  <c r="E194" i="252"/>
  <c r="E195" i="252"/>
  <c r="D193" i="252"/>
  <c r="C193" i="252"/>
  <c r="C194" i="252"/>
  <c r="C195" i="252"/>
  <c r="F185" i="252"/>
  <c r="E183" i="252"/>
  <c r="E184" i="252"/>
  <c r="E185" i="252"/>
  <c r="D185" i="252"/>
  <c r="C183" i="252"/>
  <c r="C184" i="252"/>
  <c r="C185" i="252"/>
  <c r="F175" i="252"/>
  <c r="E173" i="252"/>
  <c r="E174" i="252"/>
  <c r="E175" i="252"/>
  <c r="D174" i="252"/>
  <c r="C173" i="252"/>
  <c r="C174" i="252"/>
  <c r="C175" i="252"/>
  <c r="F202" i="252"/>
  <c r="E202" i="252"/>
  <c r="D202" i="252"/>
  <c r="C202" i="252"/>
  <c r="E192" i="252"/>
  <c r="D192" i="252"/>
  <c r="C192" i="252"/>
  <c r="E182" i="252"/>
  <c r="C182" i="252"/>
  <c r="F172" i="252"/>
  <c r="E172" i="252"/>
  <c r="C172" i="252"/>
  <c r="F165" i="252"/>
  <c r="E163" i="252"/>
  <c r="E164" i="252"/>
  <c r="E165" i="252"/>
  <c r="D164" i="252"/>
  <c r="C163" i="252"/>
  <c r="C164" i="252"/>
  <c r="C165" i="252"/>
  <c r="F152" i="252"/>
  <c r="F153" i="252"/>
  <c r="E152" i="252"/>
  <c r="E153" i="252"/>
  <c r="E154" i="252"/>
  <c r="C152" i="252"/>
  <c r="C153" i="252"/>
  <c r="C154" i="252"/>
  <c r="F144" i="252"/>
  <c r="E142" i="252"/>
  <c r="E143" i="252"/>
  <c r="E144" i="252"/>
  <c r="D144" i="252"/>
  <c r="C142" i="252"/>
  <c r="C143" i="252"/>
  <c r="C144" i="252"/>
  <c r="F162" i="252"/>
  <c r="E162" i="252"/>
  <c r="C162" i="252"/>
  <c r="E151" i="252"/>
  <c r="C151" i="252"/>
  <c r="E141" i="252"/>
  <c r="C141" i="252"/>
  <c r="F133" i="252"/>
  <c r="E132" i="252"/>
  <c r="E133" i="252"/>
  <c r="E134" i="252"/>
  <c r="C132" i="252"/>
  <c r="C133" i="252"/>
  <c r="C134" i="252"/>
  <c r="E122" i="252"/>
  <c r="E123" i="252"/>
  <c r="E124" i="252"/>
  <c r="D122" i="252"/>
  <c r="D124" i="252"/>
  <c r="C122" i="252"/>
  <c r="C123" i="252"/>
  <c r="C124" i="252"/>
  <c r="F112" i="252"/>
  <c r="E112" i="252"/>
  <c r="E113" i="252"/>
  <c r="E114" i="252"/>
  <c r="D112" i="252"/>
  <c r="D114" i="252"/>
  <c r="C112" i="252"/>
  <c r="C113" i="252"/>
  <c r="C114" i="252"/>
  <c r="E131" i="252"/>
  <c r="C131" i="252"/>
  <c r="F121" i="252"/>
  <c r="E121" i="252"/>
  <c r="C121" i="252"/>
  <c r="E111" i="252"/>
  <c r="C111" i="252"/>
  <c r="F101" i="252"/>
  <c r="E101" i="252"/>
  <c r="E102" i="252"/>
  <c r="E103" i="252"/>
  <c r="D102" i="252"/>
  <c r="D103" i="252"/>
  <c r="C101" i="252"/>
  <c r="C102" i="252"/>
  <c r="C103" i="252"/>
  <c r="E100" i="252"/>
  <c r="C100" i="252"/>
  <c r="E91" i="252"/>
  <c r="E92" i="252"/>
  <c r="E93" i="252"/>
  <c r="D93" i="252"/>
  <c r="C91" i="252"/>
  <c r="C92" i="252"/>
  <c r="C93" i="252"/>
  <c r="E81" i="252"/>
  <c r="E82" i="252"/>
  <c r="E83" i="252"/>
  <c r="D82" i="252"/>
  <c r="C81" i="252"/>
  <c r="C82" i="252"/>
  <c r="C83" i="252"/>
  <c r="E90" i="252"/>
  <c r="C90" i="252"/>
  <c r="E80" i="252"/>
  <c r="D80" i="252"/>
  <c r="C80" i="252"/>
  <c r="E71" i="252"/>
  <c r="E72" i="252"/>
  <c r="E73" i="252"/>
  <c r="C71" i="252"/>
  <c r="C72" i="252"/>
  <c r="C73" i="252"/>
  <c r="E61" i="252"/>
  <c r="E62" i="252"/>
  <c r="E63" i="252"/>
  <c r="C61" i="252"/>
  <c r="C62" i="252"/>
  <c r="C63" i="252"/>
  <c r="F70" i="252"/>
  <c r="E70" i="252"/>
  <c r="C70" i="252"/>
  <c r="F60" i="252"/>
  <c r="E60" i="252"/>
  <c r="C60" i="252"/>
  <c r="F48" i="252"/>
  <c r="E48" i="252"/>
  <c r="E49" i="252"/>
  <c r="E50" i="252"/>
  <c r="D48" i="252"/>
  <c r="C48" i="252"/>
  <c r="C49" i="252"/>
  <c r="C50" i="252"/>
  <c r="E47" i="252"/>
  <c r="C47" i="252"/>
  <c r="E38" i="252"/>
  <c r="E39" i="252"/>
  <c r="E40" i="252"/>
  <c r="F38" i="252"/>
  <c r="D40" i="252"/>
  <c r="E37" i="252"/>
  <c r="D37" i="252"/>
  <c r="C37" i="252"/>
  <c r="G9" i="252"/>
  <c r="G10" i="252"/>
  <c r="G12" i="252"/>
  <c r="G13" i="252"/>
  <c r="G14" i="252"/>
  <c r="G16" i="252"/>
  <c r="G17" i="252"/>
  <c r="E7" i="252"/>
  <c r="E214" i="252" s="1"/>
  <c r="E8" i="252"/>
  <c r="E215" i="252"/>
  <c r="E9" i="252"/>
  <c r="E216" i="252" s="1"/>
  <c r="E10" i="252"/>
  <c r="E217" i="252" s="1"/>
  <c r="E11" i="252"/>
  <c r="E218" i="252"/>
  <c r="E12" i="252"/>
  <c r="E219" i="252" s="1"/>
  <c r="E13" i="252"/>
  <c r="E220" i="252"/>
  <c r="E14" i="252"/>
  <c r="E221" i="252" s="1"/>
  <c r="E15" i="252"/>
  <c r="E222" i="252"/>
  <c r="E16" i="252"/>
  <c r="E223" i="252" s="1"/>
  <c r="E17" i="252"/>
  <c r="E224" i="252"/>
  <c r="C7" i="252"/>
  <c r="C214" i="252" s="1"/>
  <c r="C8" i="252"/>
  <c r="C215" i="252"/>
  <c r="F390" i="252"/>
  <c r="C9" i="252"/>
  <c r="C216" i="252" s="1"/>
  <c r="C10" i="252"/>
  <c r="C217" i="252"/>
  <c r="C11" i="252"/>
  <c r="C218" i="252" s="1"/>
  <c r="C12" i="252"/>
  <c r="C219" i="252"/>
  <c r="C13" i="252"/>
  <c r="C220" i="252" s="1"/>
  <c r="C14" i="252"/>
  <c r="C221" i="252"/>
  <c r="C15" i="252"/>
  <c r="C222" i="252" s="1"/>
  <c r="C16" i="252"/>
  <c r="C223" i="252"/>
  <c r="C17" i="252"/>
  <c r="C224" i="252" s="1"/>
  <c r="E6" i="252"/>
  <c r="E213" i="252" s="1"/>
  <c r="E10" i="104"/>
  <c r="E11" i="104"/>
  <c r="E12" i="104"/>
  <c r="E13" i="104"/>
  <c r="E14" i="104"/>
  <c r="E15" i="104"/>
  <c r="E16" i="104"/>
  <c r="E17" i="104"/>
  <c r="E18" i="104"/>
  <c r="E19" i="104"/>
  <c r="E9" i="104"/>
  <c r="E8" i="104"/>
  <c r="G17" i="104"/>
  <c r="G16" i="104"/>
  <c r="C90" i="104"/>
  <c r="G15" i="104"/>
  <c r="G14" i="104"/>
  <c r="C146" i="104"/>
  <c r="G13" i="104"/>
  <c r="G12" i="104"/>
  <c r="G9" i="104"/>
  <c r="G8" i="104"/>
  <c r="C123" i="104"/>
  <c r="C10" i="104"/>
  <c r="C11" i="104"/>
  <c r="C12" i="104"/>
  <c r="F135" i="104" s="1"/>
  <c r="C13" i="104"/>
  <c r="F78" i="104" s="1"/>
  <c r="C14" i="104"/>
  <c r="F65" i="104"/>
  <c r="C15" i="104"/>
  <c r="F98" i="104" s="1"/>
  <c r="C16" i="104"/>
  <c r="D61" i="104"/>
  <c r="C17" i="104"/>
  <c r="D65" i="104" s="1"/>
  <c r="C18" i="104"/>
  <c r="D115" i="104"/>
  <c r="D138" i="104"/>
  <c r="C19" i="104"/>
  <c r="D134" i="104" s="1"/>
  <c r="C9" i="104"/>
  <c r="F151" i="104" s="1"/>
  <c r="C8" i="104"/>
  <c r="F123" i="104" s="1"/>
  <c r="E138" i="104"/>
  <c r="E135" i="104"/>
  <c r="E134" i="104"/>
  <c r="F134" i="104"/>
  <c r="E123" i="104"/>
  <c r="C122" i="104"/>
  <c r="E111" i="104"/>
  <c r="C111" i="104"/>
  <c r="C110" i="104"/>
  <c r="F111" i="104"/>
  <c r="F110" i="104"/>
  <c r="E102" i="104"/>
  <c r="E98" i="104"/>
  <c r="C97" i="104"/>
  <c r="F97" i="104"/>
  <c r="D102" i="104"/>
  <c r="C85" i="104"/>
  <c r="F90" i="104"/>
  <c r="F89" i="104"/>
  <c r="C78" i="104"/>
  <c r="C73" i="104"/>
  <c r="F77" i="104"/>
  <c r="D74" i="104"/>
  <c r="E61" i="104"/>
  <c r="C61" i="104"/>
  <c r="D62" i="104"/>
  <c r="G9" i="110"/>
  <c r="E197" i="110" s="1"/>
  <c r="G17" i="110"/>
  <c r="G10" i="110"/>
  <c r="G16" i="110"/>
  <c r="C249" i="110" s="1"/>
  <c r="G20" i="110"/>
  <c r="C248" i="110" s="1"/>
  <c r="E186" i="110"/>
  <c r="G11" i="110"/>
  <c r="C20" i="110"/>
  <c r="F236" i="110" s="1"/>
  <c r="C14" i="110"/>
  <c r="F248" i="110" s="1"/>
  <c r="C19" i="110"/>
  <c r="F225" i="110"/>
  <c r="F247" i="110"/>
  <c r="C10" i="110"/>
  <c r="C15" i="110"/>
  <c r="D248" i="110"/>
  <c r="C18" i="110"/>
  <c r="D247" i="110" s="1"/>
  <c r="E237" i="110"/>
  <c r="G12" i="110"/>
  <c r="C239" i="110" s="1"/>
  <c r="G15" i="110"/>
  <c r="C138" i="110"/>
  <c r="G8" i="110"/>
  <c r="C237" i="110" s="1"/>
  <c r="G13" i="110"/>
  <c r="E215" i="110"/>
  <c r="F237" i="110"/>
  <c r="C17" i="110"/>
  <c r="D239" i="110" s="1"/>
  <c r="C12" i="110"/>
  <c r="D174" i="110" s="1"/>
  <c r="C13" i="110"/>
  <c r="D227" i="110" s="1"/>
  <c r="C9" i="110"/>
  <c r="C16" i="110"/>
  <c r="F224" i="110" s="1"/>
  <c r="E227" i="110"/>
  <c r="E223" i="110"/>
  <c r="C225" i="110"/>
  <c r="C224" i="110"/>
  <c r="C11" i="110"/>
  <c r="D198" i="110" s="1"/>
  <c r="D225" i="110"/>
  <c r="D224" i="110"/>
  <c r="D223" i="110"/>
  <c r="E211" i="110"/>
  <c r="C214" i="110"/>
  <c r="C213" i="110"/>
  <c r="C212" i="110"/>
  <c r="C8" i="110"/>
  <c r="D214" i="110"/>
  <c r="D213" i="110"/>
  <c r="D211" i="110"/>
  <c r="E201" i="110"/>
  <c r="E199" i="110"/>
  <c r="C197" i="110"/>
  <c r="F201" i="110"/>
  <c r="F199" i="110"/>
  <c r="F198" i="110"/>
  <c r="D201" i="110"/>
  <c r="D199" i="110"/>
  <c r="E188" i="110"/>
  <c r="E185" i="110"/>
  <c r="C186" i="110"/>
  <c r="F189" i="110"/>
  <c r="F185" i="110"/>
  <c r="D186" i="110"/>
  <c r="D185" i="110"/>
  <c r="E176" i="110"/>
  <c r="E175" i="110"/>
  <c r="E173" i="110"/>
  <c r="C174" i="110"/>
  <c r="C173" i="110"/>
  <c r="F176" i="110"/>
  <c r="F173" i="110"/>
  <c r="E165" i="110"/>
  <c r="E161" i="110"/>
  <c r="C162" i="110"/>
  <c r="C161" i="110"/>
  <c r="F165" i="110"/>
  <c r="F162" i="110"/>
  <c r="D161" i="110"/>
  <c r="E147" i="110"/>
  <c r="C150" i="110"/>
  <c r="C149" i="110"/>
  <c r="C148" i="110"/>
  <c r="F151" i="110"/>
  <c r="F147" i="110"/>
  <c r="D149" i="110"/>
  <c r="D147" i="110"/>
  <c r="E138" i="110"/>
  <c r="E136" i="110"/>
  <c r="C137" i="110"/>
  <c r="F139" i="110"/>
  <c r="F137" i="110"/>
  <c r="D138" i="110"/>
  <c r="D136" i="110"/>
  <c r="E125" i="110"/>
  <c r="C126" i="110"/>
  <c r="C124" i="110"/>
  <c r="C123" i="110"/>
  <c r="F127" i="110"/>
  <c r="D127" i="110"/>
  <c r="D126" i="110"/>
  <c r="E115" i="110"/>
  <c r="E114" i="110"/>
  <c r="E113" i="110"/>
  <c r="E111" i="110"/>
  <c r="C112" i="110"/>
  <c r="F115" i="110"/>
  <c r="F112" i="110"/>
  <c r="D114" i="110"/>
  <c r="D112" i="110"/>
  <c r="E102" i="110"/>
  <c r="E100" i="110"/>
  <c r="E98" i="110"/>
  <c r="C99" i="110"/>
  <c r="F99" i="110"/>
  <c r="F98" i="110"/>
  <c r="D101" i="110"/>
  <c r="E90" i="110"/>
  <c r="E88" i="110"/>
  <c r="E87" i="110"/>
  <c r="E86" i="110"/>
  <c r="C89" i="110"/>
  <c r="F90" i="110"/>
  <c r="D90" i="110"/>
  <c r="D88" i="110"/>
  <c r="D87" i="110"/>
  <c r="E74" i="110"/>
  <c r="C78" i="110"/>
  <c r="C77" i="110"/>
  <c r="C76" i="110"/>
  <c r="C75" i="110"/>
  <c r="F77" i="110"/>
  <c r="F76" i="110"/>
  <c r="D77" i="110"/>
  <c r="D76" i="110"/>
  <c r="D75" i="110"/>
  <c r="E65" i="110"/>
  <c r="E64" i="110"/>
  <c r="E63" i="110"/>
  <c r="C65" i="110"/>
  <c r="C63" i="110"/>
  <c r="F66" i="110"/>
  <c r="F65" i="110"/>
  <c r="F62" i="110"/>
  <c r="D62" i="110"/>
  <c r="E9" i="110"/>
  <c r="E10" i="110"/>
  <c r="E11" i="110"/>
  <c r="E12" i="110"/>
  <c r="E13" i="110"/>
  <c r="E14" i="110"/>
  <c r="E15" i="110"/>
  <c r="E16" i="110"/>
  <c r="E17" i="110"/>
  <c r="E18" i="110"/>
  <c r="E19" i="110"/>
  <c r="E20" i="110"/>
  <c r="E8" i="110"/>
  <c r="F233" i="304"/>
  <c r="F234" i="304"/>
  <c r="E233" i="304"/>
  <c r="E234" i="304"/>
  <c r="D233" i="304"/>
  <c r="D234" i="304"/>
  <c r="C233" i="304"/>
  <c r="C234" i="304"/>
  <c r="F225" i="304"/>
  <c r="F226" i="304"/>
  <c r="E225" i="304"/>
  <c r="E226" i="304"/>
  <c r="D225" i="304"/>
  <c r="D226" i="304"/>
  <c r="C225" i="304"/>
  <c r="C226" i="304"/>
  <c r="F217" i="304"/>
  <c r="F218" i="304"/>
  <c r="E217" i="304"/>
  <c r="E218" i="304"/>
  <c r="D217" i="304"/>
  <c r="D218" i="304"/>
  <c r="C217" i="304"/>
  <c r="C218" i="304"/>
  <c r="F232" i="304"/>
  <c r="E232" i="304"/>
  <c r="D232" i="304"/>
  <c r="C232" i="304"/>
  <c r="F224" i="304"/>
  <c r="E224" i="304"/>
  <c r="D224" i="304"/>
  <c r="C224" i="304"/>
  <c r="F216" i="304"/>
  <c r="E216" i="304"/>
  <c r="D216" i="304"/>
  <c r="C216" i="304"/>
  <c r="F209" i="304"/>
  <c r="F210" i="304"/>
  <c r="E209" i="304"/>
  <c r="E210" i="304"/>
  <c r="D209" i="304"/>
  <c r="D210" i="304"/>
  <c r="C209" i="304"/>
  <c r="C210" i="304"/>
  <c r="F198" i="304"/>
  <c r="F199" i="304"/>
  <c r="E198" i="304"/>
  <c r="E199" i="304"/>
  <c r="D198" i="304"/>
  <c r="D199" i="304"/>
  <c r="C198" i="304"/>
  <c r="C199" i="304"/>
  <c r="F208" i="304"/>
  <c r="E208" i="304"/>
  <c r="D208" i="304"/>
  <c r="C208" i="304"/>
  <c r="F197" i="304"/>
  <c r="E197" i="304"/>
  <c r="D197" i="304"/>
  <c r="C197" i="304"/>
  <c r="F190" i="304"/>
  <c r="F191" i="304"/>
  <c r="E190" i="304"/>
  <c r="E191" i="304"/>
  <c r="D190" i="304"/>
  <c r="D191" i="304"/>
  <c r="C190" i="304"/>
  <c r="C191" i="304"/>
  <c r="F182" i="304"/>
  <c r="F183" i="304"/>
  <c r="E182" i="304"/>
  <c r="E183" i="304"/>
  <c r="D182" i="304"/>
  <c r="D183" i="304"/>
  <c r="C182" i="304"/>
  <c r="C183" i="304"/>
  <c r="F189" i="304"/>
  <c r="E189" i="304"/>
  <c r="D189" i="304"/>
  <c r="C189" i="304"/>
  <c r="F181" i="304"/>
  <c r="E181" i="304"/>
  <c r="D181" i="304"/>
  <c r="C181" i="304"/>
  <c r="F174" i="304"/>
  <c r="F175" i="304"/>
  <c r="E174" i="304"/>
  <c r="E175" i="304"/>
  <c r="D174" i="304"/>
  <c r="D175" i="304"/>
  <c r="C174" i="304"/>
  <c r="C175" i="304"/>
  <c r="F166" i="304"/>
  <c r="F167" i="304"/>
  <c r="E166" i="304"/>
  <c r="E167" i="304"/>
  <c r="D166" i="304"/>
  <c r="D167" i="304"/>
  <c r="C166" i="304"/>
  <c r="C167" i="304"/>
  <c r="F173" i="304"/>
  <c r="E173" i="304"/>
  <c r="D173" i="304"/>
  <c r="C173" i="304"/>
  <c r="F165" i="304"/>
  <c r="E165" i="304"/>
  <c r="D165" i="304"/>
  <c r="C165" i="304"/>
  <c r="F158" i="304"/>
  <c r="F159" i="304"/>
  <c r="E158" i="304"/>
  <c r="E159" i="304"/>
  <c r="D158" i="304"/>
  <c r="D159" i="304"/>
  <c r="C158" i="304"/>
  <c r="C159" i="304"/>
  <c r="F147" i="304"/>
  <c r="F148" i="304"/>
  <c r="E147" i="304"/>
  <c r="E148" i="304"/>
  <c r="D147" i="304"/>
  <c r="D148" i="304"/>
  <c r="C147" i="304"/>
  <c r="C148" i="304"/>
  <c r="F157" i="304"/>
  <c r="E157" i="304"/>
  <c r="D157" i="304"/>
  <c r="C157" i="304"/>
  <c r="F146" i="304"/>
  <c r="E146" i="304"/>
  <c r="D146" i="304"/>
  <c r="C146" i="304"/>
  <c r="F139" i="304"/>
  <c r="F140" i="304"/>
  <c r="E139" i="304"/>
  <c r="E140" i="304"/>
  <c r="D139" i="304"/>
  <c r="D140" i="304"/>
  <c r="C139" i="304"/>
  <c r="C140" i="304"/>
  <c r="F131" i="304"/>
  <c r="F132" i="304"/>
  <c r="E131" i="304"/>
  <c r="E132" i="304"/>
  <c r="D131" i="304"/>
  <c r="D132" i="304"/>
  <c r="C131" i="304"/>
  <c r="C132" i="304"/>
  <c r="F138" i="304"/>
  <c r="E138" i="304"/>
  <c r="D138" i="304"/>
  <c r="C138" i="304"/>
  <c r="F130" i="304"/>
  <c r="E130" i="304"/>
  <c r="D130" i="304"/>
  <c r="C130" i="304"/>
  <c r="F123" i="304"/>
  <c r="F124" i="304"/>
  <c r="E123" i="304"/>
  <c r="E124" i="304"/>
  <c r="D123" i="304"/>
  <c r="D124" i="304"/>
  <c r="C123" i="304"/>
  <c r="C124" i="304"/>
  <c r="F115" i="304"/>
  <c r="F116" i="304"/>
  <c r="E115" i="304"/>
  <c r="E116" i="304"/>
  <c r="D115" i="304"/>
  <c r="D116" i="304"/>
  <c r="C115" i="304"/>
  <c r="C116" i="304"/>
  <c r="F122" i="304"/>
  <c r="E122" i="304"/>
  <c r="D122" i="304"/>
  <c r="C122" i="304"/>
  <c r="F114" i="304"/>
  <c r="E114" i="304"/>
  <c r="D114" i="304"/>
  <c r="C114" i="304"/>
  <c r="F107" i="304"/>
  <c r="F108" i="304"/>
  <c r="E107" i="304"/>
  <c r="E108" i="304"/>
  <c r="D107" i="304"/>
  <c r="D108" i="304"/>
  <c r="C107" i="304"/>
  <c r="C108" i="304"/>
  <c r="F97" i="304"/>
  <c r="F98" i="304"/>
  <c r="E97" i="304"/>
  <c r="E98" i="304"/>
  <c r="D97" i="304"/>
  <c r="D98" i="304"/>
  <c r="C97" i="304"/>
  <c r="C98" i="304"/>
  <c r="F106" i="304"/>
  <c r="E106" i="304"/>
  <c r="D106" i="304"/>
  <c r="C106" i="304"/>
  <c r="F96" i="304"/>
  <c r="E96" i="304"/>
  <c r="D96" i="304"/>
  <c r="C96" i="304"/>
  <c r="F89" i="304"/>
  <c r="F90" i="304"/>
  <c r="E89" i="304"/>
  <c r="E90" i="304"/>
  <c r="D89" i="304"/>
  <c r="D90" i="304"/>
  <c r="C89" i="304"/>
  <c r="C90" i="304"/>
  <c r="F81" i="304"/>
  <c r="F82" i="304"/>
  <c r="E81" i="304"/>
  <c r="E82" i="304"/>
  <c r="D81" i="304"/>
  <c r="D82" i="304"/>
  <c r="C81" i="304"/>
  <c r="C82" i="304"/>
  <c r="F88" i="304"/>
  <c r="E88" i="304"/>
  <c r="D88" i="304"/>
  <c r="C88" i="304"/>
  <c r="F80" i="304"/>
  <c r="E80" i="304"/>
  <c r="D80" i="304"/>
  <c r="C80" i="304"/>
  <c r="F73" i="304"/>
  <c r="F74" i="304"/>
  <c r="E73" i="304"/>
  <c r="E74" i="304"/>
  <c r="D73" i="304"/>
  <c r="D74" i="304"/>
  <c r="C73" i="304"/>
  <c r="C74" i="304"/>
  <c r="F65" i="304"/>
  <c r="F66" i="304"/>
  <c r="E65" i="304"/>
  <c r="E66" i="304"/>
  <c r="D65" i="304"/>
  <c r="D66" i="304"/>
  <c r="C65" i="304"/>
  <c r="C66" i="304"/>
  <c r="F72" i="304"/>
  <c r="E72" i="304"/>
  <c r="D72" i="304"/>
  <c r="C72" i="304"/>
  <c r="F64" i="304"/>
  <c r="E64" i="304"/>
  <c r="D64" i="304"/>
  <c r="C64" i="304"/>
  <c r="F57" i="304"/>
  <c r="F58" i="304"/>
  <c r="E57" i="304"/>
  <c r="E58" i="304"/>
  <c r="D57" i="304"/>
  <c r="D58" i="304"/>
  <c r="C57" i="304"/>
  <c r="C58" i="304"/>
  <c r="F48" i="304"/>
  <c r="F49" i="304"/>
  <c r="E48" i="304"/>
  <c r="E49" i="304"/>
  <c r="D48" i="304"/>
  <c r="D49" i="304"/>
  <c r="C48" i="304"/>
  <c r="C49" i="304"/>
  <c r="F56" i="304"/>
  <c r="E56" i="304"/>
  <c r="D56" i="304"/>
  <c r="C56" i="304"/>
  <c r="F47" i="304"/>
  <c r="E47" i="304"/>
  <c r="D47" i="304"/>
  <c r="C47" i="304"/>
  <c r="F40" i="304"/>
  <c r="F41" i="304"/>
  <c r="E40" i="304"/>
  <c r="E41" i="304"/>
  <c r="D40" i="304"/>
  <c r="D41" i="304"/>
  <c r="C40" i="304"/>
  <c r="C41" i="304"/>
  <c r="F39" i="304"/>
  <c r="E39" i="304"/>
  <c r="D39" i="304"/>
  <c r="C39" i="304"/>
  <c r="F32" i="304"/>
  <c r="F33" i="304"/>
  <c r="E32" i="304"/>
  <c r="E33" i="304"/>
  <c r="D32" i="304"/>
  <c r="D33" i="304"/>
  <c r="C32" i="304"/>
  <c r="C33" i="304"/>
  <c r="F31" i="304"/>
  <c r="E31" i="304"/>
  <c r="D31" i="304"/>
  <c r="C31" i="304"/>
  <c r="F24" i="304"/>
  <c r="F25" i="304"/>
  <c r="E24" i="304"/>
  <c r="E25" i="304"/>
  <c r="D24" i="304"/>
  <c r="D25" i="304"/>
  <c r="C24" i="304"/>
  <c r="C25" i="304"/>
  <c r="F23" i="304"/>
  <c r="E23" i="304"/>
  <c r="D23" i="304"/>
  <c r="C23" i="304"/>
  <c r="G7" i="304"/>
  <c r="G10" i="304"/>
  <c r="G11" i="304"/>
  <c r="G13" i="304"/>
  <c r="G14" i="304"/>
  <c r="G17" i="304"/>
  <c r="E7" i="304"/>
  <c r="E8" i="304"/>
  <c r="E9" i="304"/>
  <c r="E10" i="304"/>
  <c r="E11" i="304"/>
  <c r="E12" i="304"/>
  <c r="E13" i="304"/>
  <c r="E14" i="304"/>
  <c r="E15" i="304"/>
  <c r="E16" i="304"/>
  <c r="E17" i="304"/>
  <c r="E18" i="304"/>
  <c r="C18" i="304"/>
  <c r="C7" i="304"/>
  <c r="C8" i="304"/>
  <c r="C9" i="304"/>
  <c r="C10" i="304"/>
  <c r="C11" i="304"/>
  <c r="C12" i="304"/>
  <c r="C13" i="304"/>
  <c r="C14" i="304"/>
  <c r="C15" i="304"/>
  <c r="C16" i="304"/>
  <c r="C17" i="304"/>
  <c r="E6" i="304"/>
  <c r="C6" i="304"/>
  <c r="G7" i="109"/>
  <c r="E297" i="109" s="1"/>
  <c r="G15" i="109"/>
  <c r="C124" i="109" s="1"/>
  <c r="G13" i="109"/>
  <c r="C297" i="109" s="1"/>
  <c r="G10" i="109"/>
  <c r="E248" i="109" s="1"/>
  <c r="C7" i="109"/>
  <c r="F297" i="109" s="1"/>
  <c r="C13" i="109"/>
  <c r="D86" i="109"/>
  <c r="C6" i="109"/>
  <c r="D297" i="109" s="1"/>
  <c r="C12" i="109"/>
  <c r="D247" i="109"/>
  <c r="G11" i="109"/>
  <c r="E287" i="109" s="1"/>
  <c r="G17" i="109"/>
  <c r="C97" i="109"/>
  <c r="G12" i="109"/>
  <c r="C287" i="109" s="1"/>
  <c r="G14" i="109"/>
  <c r="E124" i="109"/>
  <c r="C285" i="109"/>
  <c r="C9" i="109"/>
  <c r="F134" i="109"/>
  <c r="F287" i="109"/>
  <c r="C17" i="109"/>
  <c r="F286" i="109"/>
  <c r="C10" i="109"/>
  <c r="F111" i="109"/>
  <c r="C8" i="109"/>
  <c r="D287" i="109" s="1"/>
  <c r="C16" i="109"/>
  <c r="D273" i="109"/>
  <c r="C18" i="109"/>
  <c r="D285" i="109" s="1"/>
  <c r="C11" i="109"/>
  <c r="F249" i="109"/>
  <c r="E275" i="109"/>
  <c r="E273" i="109"/>
  <c r="C275" i="109"/>
  <c r="C272" i="109"/>
  <c r="C15" i="109"/>
  <c r="D187" i="109"/>
  <c r="F275" i="109"/>
  <c r="F272" i="109"/>
  <c r="C14" i="109"/>
  <c r="D196" i="109" s="1"/>
  <c r="D275" i="109"/>
  <c r="D274" i="109"/>
  <c r="E262" i="109"/>
  <c r="E260" i="109"/>
  <c r="C263" i="109"/>
  <c r="C262" i="109"/>
  <c r="C261" i="109"/>
  <c r="F262" i="109"/>
  <c r="F261" i="109"/>
  <c r="D261" i="109"/>
  <c r="E249" i="109"/>
  <c r="E246" i="109"/>
  <c r="C248" i="109"/>
  <c r="C246" i="109"/>
  <c r="F247" i="109"/>
  <c r="F246" i="109"/>
  <c r="E234" i="109"/>
  <c r="C237" i="109"/>
  <c r="C236" i="109"/>
  <c r="C235" i="109"/>
  <c r="C234" i="109"/>
  <c r="F234" i="109"/>
  <c r="D237" i="109"/>
  <c r="D236" i="109"/>
  <c r="E225" i="109"/>
  <c r="E223" i="109"/>
  <c r="E222" i="109"/>
  <c r="F223" i="109"/>
  <c r="F222" i="109"/>
  <c r="D225" i="109"/>
  <c r="D223" i="109"/>
  <c r="D222" i="109"/>
  <c r="E212" i="109"/>
  <c r="C213" i="109"/>
  <c r="C210" i="109"/>
  <c r="F213" i="109"/>
  <c r="F210" i="109"/>
  <c r="D211" i="109"/>
  <c r="E198" i="109"/>
  <c r="C199" i="109"/>
  <c r="C198" i="109"/>
  <c r="C196" i="109"/>
  <c r="F199" i="109"/>
  <c r="F197" i="109"/>
  <c r="D197" i="109"/>
  <c r="E185" i="109"/>
  <c r="E184" i="109"/>
  <c r="C187" i="109"/>
  <c r="F187" i="109"/>
  <c r="E173" i="109"/>
  <c r="E172" i="109"/>
  <c r="C174" i="109"/>
  <c r="C173" i="109"/>
  <c r="C172" i="109"/>
  <c r="F172" i="109"/>
  <c r="D174" i="109"/>
  <c r="D172" i="109"/>
  <c r="E162" i="109"/>
  <c r="C162" i="109"/>
  <c r="C161" i="109"/>
  <c r="C160" i="109"/>
  <c r="F162" i="109"/>
  <c r="F161" i="109"/>
  <c r="D163" i="109"/>
  <c r="D162" i="109"/>
  <c r="D161" i="109"/>
  <c r="E149" i="109"/>
  <c r="E148" i="109"/>
  <c r="E147" i="109"/>
  <c r="C149" i="109"/>
  <c r="C146" i="109"/>
  <c r="D148" i="109"/>
  <c r="D147" i="109"/>
  <c r="D146" i="109"/>
  <c r="E136" i="109"/>
  <c r="E134" i="109"/>
  <c r="C137" i="109"/>
  <c r="C135" i="109"/>
  <c r="D135" i="109"/>
  <c r="E125" i="109"/>
  <c r="E123" i="109"/>
  <c r="E122" i="109"/>
  <c r="C125" i="109"/>
  <c r="C122" i="109"/>
  <c r="F122" i="109"/>
  <c r="D125" i="109"/>
  <c r="D123" i="109"/>
  <c r="D122" i="109"/>
  <c r="E113" i="109"/>
  <c r="E112" i="109"/>
  <c r="C113" i="109"/>
  <c r="C112" i="109"/>
  <c r="C111" i="109"/>
  <c r="F113" i="109"/>
  <c r="F112" i="109"/>
  <c r="F110" i="109"/>
  <c r="D113" i="109"/>
  <c r="D111" i="109"/>
  <c r="D110" i="109"/>
  <c r="E100" i="109"/>
  <c r="E99" i="109"/>
  <c r="E98" i="109"/>
  <c r="C100" i="109"/>
  <c r="F98" i="109"/>
  <c r="D97" i="109"/>
  <c r="E87" i="109"/>
  <c r="E85" i="109"/>
  <c r="C88" i="109"/>
  <c r="C87" i="109"/>
  <c r="C85" i="109"/>
  <c r="F88" i="109"/>
  <c r="F86" i="109"/>
  <c r="F85" i="109"/>
  <c r="E75" i="109"/>
  <c r="E73" i="109"/>
  <c r="C76" i="109"/>
  <c r="C75" i="109"/>
  <c r="F76" i="109"/>
  <c r="F74" i="109"/>
  <c r="D73" i="109"/>
  <c r="C64" i="109"/>
  <c r="E64" i="109"/>
  <c r="E61" i="109"/>
  <c r="C63" i="109"/>
  <c r="C62" i="109"/>
  <c r="F64" i="109"/>
  <c r="F61" i="109"/>
  <c r="D64" i="109"/>
  <c r="D63" i="109"/>
  <c r="E7" i="109"/>
  <c r="E8" i="109"/>
  <c r="E9" i="109"/>
  <c r="E10" i="109"/>
  <c r="E11" i="109"/>
  <c r="E12" i="109"/>
  <c r="E13" i="109"/>
  <c r="E14" i="109"/>
  <c r="E15" i="109"/>
  <c r="E16" i="109"/>
  <c r="E17" i="109"/>
  <c r="E18" i="109"/>
  <c r="E6" i="109"/>
  <c r="F253" i="112"/>
  <c r="E253" i="112"/>
  <c r="D253" i="112"/>
  <c r="C253" i="112"/>
  <c r="F243" i="112"/>
  <c r="F244" i="112"/>
  <c r="F245" i="112"/>
  <c r="F246" i="112"/>
  <c r="E243" i="112"/>
  <c r="E244" i="112"/>
  <c r="E245" i="112"/>
  <c r="E246" i="112"/>
  <c r="D243" i="112"/>
  <c r="D244" i="112"/>
  <c r="D245" i="112"/>
  <c r="D246" i="112"/>
  <c r="C243" i="112"/>
  <c r="C244" i="112"/>
  <c r="C245" i="112"/>
  <c r="C246" i="112"/>
  <c r="F242" i="112"/>
  <c r="E242" i="112"/>
  <c r="D242" i="112"/>
  <c r="C242" i="112"/>
  <c r="F232" i="112"/>
  <c r="F233" i="112"/>
  <c r="F234" i="112"/>
  <c r="F235" i="112"/>
  <c r="E232" i="112"/>
  <c r="E233" i="112"/>
  <c r="E234" i="112"/>
  <c r="E235" i="112"/>
  <c r="D232" i="112"/>
  <c r="D233" i="112"/>
  <c r="D234" i="112"/>
  <c r="D235" i="112"/>
  <c r="C232" i="112"/>
  <c r="C233" i="112"/>
  <c r="C234" i="112"/>
  <c r="C235" i="112"/>
  <c r="F231" i="112"/>
  <c r="E231" i="112"/>
  <c r="D231" i="112"/>
  <c r="C231" i="112"/>
  <c r="F221" i="112"/>
  <c r="F222" i="112"/>
  <c r="F223" i="112"/>
  <c r="F224" i="112"/>
  <c r="E221" i="112"/>
  <c r="E222" i="112"/>
  <c r="E223" i="112"/>
  <c r="E224" i="112"/>
  <c r="D221" i="112"/>
  <c r="D222" i="112"/>
  <c r="D223" i="112"/>
  <c r="D224" i="112"/>
  <c r="C221" i="112"/>
  <c r="C222" i="112"/>
  <c r="C223" i="112"/>
  <c r="C224" i="112"/>
  <c r="F220" i="112"/>
  <c r="E220" i="112"/>
  <c r="D220" i="112"/>
  <c r="C220" i="112"/>
  <c r="F210" i="112"/>
  <c r="F211" i="112"/>
  <c r="F212" i="112"/>
  <c r="F213" i="112"/>
  <c r="E210" i="112"/>
  <c r="E211" i="112"/>
  <c r="E212" i="112"/>
  <c r="E213" i="112"/>
  <c r="D210" i="112"/>
  <c r="D211" i="112"/>
  <c r="D212" i="112"/>
  <c r="D213" i="112"/>
  <c r="C210" i="112"/>
  <c r="C211" i="112"/>
  <c r="C212" i="112"/>
  <c r="C213" i="112"/>
  <c r="F209" i="112"/>
  <c r="E209" i="112"/>
  <c r="D209" i="112"/>
  <c r="C209" i="112"/>
  <c r="F196" i="112"/>
  <c r="F197" i="112"/>
  <c r="F198" i="112"/>
  <c r="F199" i="112"/>
  <c r="E196" i="112"/>
  <c r="E197" i="112"/>
  <c r="E198" i="112"/>
  <c r="E199" i="112"/>
  <c r="D196" i="112"/>
  <c r="D197" i="112"/>
  <c r="D198" i="112"/>
  <c r="D199" i="112"/>
  <c r="C196" i="112"/>
  <c r="C197" i="112"/>
  <c r="C198" i="112"/>
  <c r="C199" i="112"/>
  <c r="F195" i="112"/>
  <c r="E195" i="112"/>
  <c r="D195" i="112"/>
  <c r="C195" i="112"/>
  <c r="F184" i="112"/>
  <c r="F185" i="112"/>
  <c r="F186" i="112"/>
  <c r="F187" i="112"/>
  <c r="E184" i="112"/>
  <c r="E185" i="112"/>
  <c r="E186" i="112"/>
  <c r="E187" i="112"/>
  <c r="D184" i="112"/>
  <c r="D185" i="112"/>
  <c r="D186" i="112"/>
  <c r="D187" i="112"/>
  <c r="C184" i="112"/>
  <c r="C185" i="112"/>
  <c r="C186" i="112"/>
  <c r="C187" i="112"/>
  <c r="F183" i="112"/>
  <c r="E183" i="112"/>
  <c r="D183" i="112"/>
  <c r="C183" i="112"/>
  <c r="F172" i="112"/>
  <c r="F173" i="112"/>
  <c r="F174" i="112"/>
  <c r="F175" i="112"/>
  <c r="E172" i="112"/>
  <c r="E173" i="112"/>
  <c r="E174" i="112"/>
  <c r="E175" i="112"/>
  <c r="D172" i="112"/>
  <c r="D173" i="112"/>
  <c r="D174" i="112"/>
  <c r="D175" i="112"/>
  <c r="C172" i="112"/>
  <c r="C173" i="112"/>
  <c r="C174" i="112"/>
  <c r="C175" i="112"/>
  <c r="F171" i="112"/>
  <c r="E171" i="112"/>
  <c r="D171" i="112"/>
  <c r="C171" i="112"/>
  <c r="F160" i="112"/>
  <c r="F161" i="112"/>
  <c r="F162" i="112"/>
  <c r="F163" i="112"/>
  <c r="E160" i="112"/>
  <c r="E161" i="112"/>
  <c r="E162" i="112"/>
  <c r="E163" i="112"/>
  <c r="D160" i="112"/>
  <c r="D161" i="112"/>
  <c r="D162" i="112"/>
  <c r="D163" i="112"/>
  <c r="C160" i="112"/>
  <c r="C161" i="112"/>
  <c r="C162" i="112"/>
  <c r="C163" i="112"/>
  <c r="F159" i="112"/>
  <c r="E159" i="112"/>
  <c r="D159" i="112"/>
  <c r="C159" i="112"/>
  <c r="F145" i="112"/>
  <c r="F146" i="112"/>
  <c r="F147" i="112"/>
  <c r="F148" i="112"/>
  <c r="E145" i="112"/>
  <c r="E146" i="112"/>
  <c r="E147" i="112"/>
  <c r="E148" i="112"/>
  <c r="D145" i="112"/>
  <c r="D146" i="112"/>
  <c r="D147" i="112"/>
  <c r="D148" i="112"/>
  <c r="C145" i="112"/>
  <c r="C146" i="112"/>
  <c r="C147" i="112"/>
  <c r="C148" i="112"/>
  <c r="F144" i="112"/>
  <c r="E144" i="112"/>
  <c r="D144" i="112"/>
  <c r="C144" i="112"/>
  <c r="F133" i="112"/>
  <c r="F134" i="112"/>
  <c r="F135" i="112"/>
  <c r="F136" i="112"/>
  <c r="E133" i="112"/>
  <c r="E134" i="112"/>
  <c r="E135" i="112"/>
  <c r="E136" i="112"/>
  <c r="D133" i="112"/>
  <c r="D134" i="112"/>
  <c r="D135" i="112"/>
  <c r="D136" i="112"/>
  <c r="C133" i="112"/>
  <c r="C134" i="112"/>
  <c r="C135" i="112"/>
  <c r="C136" i="112"/>
  <c r="F132" i="112"/>
  <c r="E132" i="112"/>
  <c r="D132" i="112"/>
  <c r="C132" i="112"/>
  <c r="F121" i="112"/>
  <c r="F122" i="112"/>
  <c r="F123" i="112"/>
  <c r="F124" i="112"/>
  <c r="E121" i="112"/>
  <c r="E122" i="112"/>
  <c r="E123" i="112"/>
  <c r="E124" i="112"/>
  <c r="D121" i="112"/>
  <c r="D122" i="112"/>
  <c r="D123" i="112"/>
  <c r="D124" i="112"/>
  <c r="C121" i="112"/>
  <c r="C122" i="112"/>
  <c r="C123" i="112"/>
  <c r="C124" i="112"/>
  <c r="F120" i="112"/>
  <c r="E120" i="112"/>
  <c r="D120" i="112"/>
  <c r="C120" i="112"/>
  <c r="F109" i="112"/>
  <c r="F110" i="112"/>
  <c r="F111" i="112"/>
  <c r="F112" i="112"/>
  <c r="E109" i="112"/>
  <c r="E110" i="112"/>
  <c r="E111" i="112"/>
  <c r="E112" i="112"/>
  <c r="D109" i="112"/>
  <c r="D110" i="112"/>
  <c r="D111" i="112"/>
  <c r="D112" i="112"/>
  <c r="C109" i="112"/>
  <c r="C110" i="112"/>
  <c r="C111" i="112"/>
  <c r="C112" i="112"/>
  <c r="F108" i="112"/>
  <c r="E108" i="112"/>
  <c r="D108" i="112"/>
  <c r="C108" i="112"/>
  <c r="F92" i="112"/>
  <c r="F93" i="112"/>
  <c r="F94" i="112"/>
  <c r="F95" i="112"/>
  <c r="E92" i="112"/>
  <c r="E93" i="112"/>
  <c r="E94" i="112"/>
  <c r="E95" i="112"/>
  <c r="D92" i="112"/>
  <c r="D93" i="112"/>
  <c r="D94" i="112"/>
  <c r="D95" i="112"/>
  <c r="C92" i="112"/>
  <c r="C93" i="112"/>
  <c r="C94" i="112"/>
  <c r="C95" i="112"/>
  <c r="F91" i="112"/>
  <c r="E91" i="112"/>
  <c r="D91" i="112"/>
  <c r="C91" i="112"/>
  <c r="F81" i="112"/>
  <c r="F82" i="112"/>
  <c r="F83" i="112"/>
  <c r="F84" i="112"/>
  <c r="E81" i="112"/>
  <c r="E82" i="112"/>
  <c r="E83" i="112"/>
  <c r="E84" i="112"/>
  <c r="D81" i="112"/>
  <c r="D82" i="112"/>
  <c r="D83" i="112"/>
  <c r="D84" i="112"/>
  <c r="C81" i="112"/>
  <c r="C82" i="112"/>
  <c r="C83" i="112"/>
  <c r="C84" i="112"/>
  <c r="F80" i="112"/>
  <c r="E80" i="112"/>
  <c r="D80" i="112"/>
  <c r="C80" i="112"/>
  <c r="F70" i="112"/>
  <c r="F71" i="112"/>
  <c r="F72" i="112"/>
  <c r="F73" i="112"/>
  <c r="E70" i="112"/>
  <c r="E71" i="112"/>
  <c r="E72" i="112"/>
  <c r="E73" i="112"/>
  <c r="D70" i="112"/>
  <c r="D71" i="112"/>
  <c r="D72" i="112"/>
  <c r="D73" i="112"/>
  <c r="C70" i="112"/>
  <c r="C71" i="112"/>
  <c r="C72" i="112"/>
  <c r="C73" i="112"/>
  <c r="F69" i="112"/>
  <c r="E69" i="112"/>
  <c r="D69" i="112"/>
  <c r="C69" i="112"/>
  <c r="F59" i="112"/>
  <c r="F60" i="112"/>
  <c r="F61" i="112"/>
  <c r="F62" i="112"/>
  <c r="E59" i="112"/>
  <c r="E60" i="112"/>
  <c r="E61" i="112"/>
  <c r="E62" i="112"/>
  <c r="D59" i="112"/>
  <c r="D60" i="112"/>
  <c r="D61" i="112"/>
  <c r="D62" i="112"/>
  <c r="C59" i="112"/>
  <c r="C60" i="112"/>
  <c r="C61" i="112"/>
  <c r="C62" i="112"/>
  <c r="F58" i="112"/>
  <c r="E58" i="112"/>
  <c r="D58" i="112"/>
  <c r="C58" i="112"/>
  <c r="F46" i="112"/>
  <c r="F47" i="112"/>
  <c r="F48" i="112"/>
  <c r="F49" i="112"/>
  <c r="E46" i="112"/>
  <c r="E47" i="112"/>
  <c r="E48" i="112"/>
  <c r="E49" i="112"/>
  <c r="D46" i="112"/>
  <c r="D47" i="112"/>
  <c r="D48" i="112"/>
  <c r="D49" i="112"/>
  <c r="C46" i="112"/>
  <c r="C47" i="112"/>
  <c r="C48" i="112"/>
  <c r="C49" i="112"/>
  <c r="E45" i="112"/>
  <c r="C45" i="112"/>
  <c r="F45" i="112"/>
  <c r="D45" i="112"/>
  <c r="E35" i="112"/>
  <c r="E36" i="112"/>
  <c r="E37" i="112"/>
  <c r="E38" i="112"/>
  <c r="C35" i="112"/>
  <c r="C36" i="112"/>
  <c r="C37" i="112"/>
  <c r="C38" i="112"/>
  <c r="E34" i="112"/>
  <c r="C34" i="112"/>
  <c r="F35" i="112"/>
  <c r="F36" i="112"/>
  <c r="F37" i="112"/>
  <c r="F38" i="112"/>
  <c r="D35" i="112"/>
  <c r="D36" i="112"/>
  <c r="D37" i="112"/>
  <c r="D38" i="112"/>
  <c r="F34" i="112"/>
  <c r="D34" i="112"/>
  <c r="G7" i="112"/>
  <c r="G8" i="112"/>
  <c r="G9" i="112"/>
  <c r="G10" i="112"/>
  <c r="G11" i="112"/>
  <c r="G12" i="112"/>
  <c r="G13" i="112"/>
  <c r="G15" i="112"/>
  <c r="G16" i="112"/>
  <c r="E7" i="112"/>
  <c r="E8" i="112"/>
  <c r="E9" i="112"/>
  <c r="E10" i="112"/>
  <c r="E11" i="112"/>
  <c r="E12" i="112"/>
  <c r="E13" i="112"/>
  <c r="E14" i="112"/>
  <c r="E15" i="112"/>
  <c r="E16" i="112"/>
  <c r="E17" i="112"/>
  <c r="E18" i="112"/>
  <c r="E19" i="112"/>
  <c r="C7" i="112"/>
  <c r="C8" i="112"/>
  <c r="C9" i="112"/>
  <c r="C10" i="112"/>
  <c r="C11" i="112"/>
  <c r="C12" i="112"/>
  <c r="C13" i="112"/>
  <c r="C14" i="112"/>
  <c r="C15" i="112"/>
  <c r="C16" i="112"/>
  <c r="C17" i="112"/>
  <c r="C18" i="112"/>
  <c r="C19" i="112"/>
  <c r="G6" i="112"/>
  <c r="E6" i="112"/>
  <c r="C6" i="112"/>
  <c r="F280" i="301"/>
  <c r="F281" i="301"/>
  <c r="E280" i="301"/>
  <c r="E281" i="301"/>
  <c r="D280" i="301"/>
  <c r="D281" i="301"/>
  <c r="C280" i="301"/>
  <c r="C281" i="301"/>
  <c r="F272" i="301"/>
  <c r="F273" i="301"/>
  <c r="E272" i="301"/>
  <c r="E273" i="301"/>
  <c r="D272" i="301"/>
  <c r="D273" i="301"/>
  <c r="C272" i="301"/>
  <c r="C273" i="301"/>
  <c r="F264" i="301"/>
  <c r="F265" i="301"/>
  <c r="E264" i="301"/>
  <c r="E265" i="301"/>
  <c r="D264" i="301"/>
  <c r="D265" i="301"/>
  <c r="C264" i="301"/>
  <c r="C265" i="301"/>
  <c r="F253" i="301"/>
  <c r="F254" i="301"/>
  <c r="E253" i="301"/>
  <c r="E254" i="301"/>
  <c r="D253" i="301"/>
  <c r="D254" i="301"/>
  <c r="C253" i="301"/>
  <c r="C254" i="301"/>
  <c r="F245" i="301"/>
  <c r="F246" i="301"/>
  <c r="E245" i="301"/>
  <c r="E246" i="301"/>
  <c r="D245" i="301"/>
  <c r="D246" i="301"/>
  <c r="C245" i="301"/>
  <c r="C246" i="301"/>
  <c r="F237" i="301"/>
  <c r="F238" i="301"/>
  <c r="E237" i="301"/>
  <c r="E238" i="301"/>
  <c r="D237" i="301"/>
  <c r="D238" i="301"/>
  <c r="C237" i="301"/>
  <c r="C238" i="301"/>
  <c r="F229" i="301"/>
  <c r="F230" i="301"/>
  <c r="E229" i="301"/>
  <c r="E230" i="301"/>
  <c r="D229" i="301"/>
  <c r="D230" i="301"/>
  <c r="C229" i="301"/>
  <c r="C230" i="301"/>
  <c r="F221" i="301"/>
  <c r="F222" i="301"/>
  <c r="E221" i="301"/>
  <c r="E222" i="301"/>
  <c r="D221" i="301"/>
  <c r="D222" i="301"/>
  <c r="C221" i="301"/>
  <c r="C222" i="301"/>
  <c r="F213" i="301"/>
  <c r="F214" i="301"/>
  <c r="E213" i="301"/>
  <c r="E214" i="301"/>
  <c r="D213" i="301"/>
  <c r="D214" i="301"/>
  <c r="C213" i="301"/>
  <c r="C214" i="301"/>
  <c r="F202" i="301"/>
  <c r="F203" i="301"/>
  <c r="E202" i="301"/>
  <c r="E203" i="301"/>
  <c r="D202" i="301"/>
  <c r="D203" i="301"/>
  <c r="C202" i="301"/>
  <c r="C203" i="301"/>
  <c r="F194" i="301"/>
  <c r="F195" i="301"/>
  <c r="E194" i="301"/>
  <c r="E195" i="301"/>
  <c r="D194" i="301"/>
  <c r="D195" i="301"/>
  <c r="C194" i="301"/>
  <c r="C195" i="301"/>
  <c r="F186" i="301"/>
  <c r="F187" i="301"/>
  <c r="E186" i="301"/>
  <c r="E187" i="301"/>
  <c r="D186" i="301"/>
  <c r="D187" i="301"/>
  <c r="C186" i="301"/>
  <c r="C187" i="301"/>
  <c r="F178" i="301"/>
  <c r="F179" i="301"/>
  <c r="E178" i="301"/>
  <c r="E179" i="301"/>
  <c r="D178" i="301"/>
  <c r="D179" i="301"/>
  <c r="C178" i="301"/>
  <c r="C179" i="301"/>
  <c r="F170" i="301"/>
  <c r="F171" i="301"/>
  <c r="E170" i="301"/>
  <c r="E171" i="301"/>
  <c r="D170" i="301"/>
  <c r="D171" i="301"/>
  <c r="C170" i="301"/>
  <c r="C171" i="301"/>
  <c r="F162" i="301"/>
  <c r="F163" i="301"/>
  <c r="E162" i="301"/>
  <c r="E163" i="301"/>
  <c r="D162" i="301"/>
  <c r="D163" i="301"/>
  <c r="C162" i="301"/>
  <c r="C163" i="301"/>
  <c r="F151" i="301"/>
  <c r="F152" i="301"/>
  <c r="E151" i="301"/>
  <c r="E152" i="301"/>
  <c r="D151" i="301"/>
  <c r="D152" i="301"/>
  <c r="C151" i="301"/>
  <c r="C152" i="301"/>
  <c r="F143" i="301"/>
  <c r="F144" i="301"/>
  <c r="E143" i="301"/>
  <c r="E144" i="301"/>
  <c r="D143" i="301"/>
  <c r="D144" i="301"/>
  <c r="C143" i="301"/>
  <c r="C144" i="301"/>
  <c r="F135" i="301"/>
  <c r="F136" i="301"/>
  <c r="E135" i="301"/>
  <c r="E136" i="301"/>
  <c r="D135" i="301"/>
  <c r="D136" i="301"/>
  <c r="C135" i="301"/>
  <c r="C136" i="301"/>
  <c r="F127" i="301"/>
  <c r="F128" i="301"/>
  <c r="E127" i="301"/>
  <c r="E128" i="301"/>
  <c r="D127" i="301"/>
  <c r="D128" i="301"/>
  <c r="C127" i="301"/>
  <c r="C128" i="301"/>
  <c r="F119" i="301"/>
  <c r="F120" i="301"/>
  <c r="E119" i="301"/>
  <c r="E120" i="301"/>
  <c r="D119" i="301"/>
  <c r="D120" i="301"/>
  <c r="C119" i="301"/>
  <c r="C120" i="301"/>
  <c r="F111" i="301"/>
  <c r="F112" i="301"/>
  <c r="E111" i="301"/>
  <c r="E112" i="301"/>
  <c r="D111" i="301"/>
  <c r="D112" i="301"/>
  <c r="C111" i="301"/>
  <c r="C112" i="301"/>
  <c r="F100" i="301"/>
  <c r="F101" i="301"/>
  <c r="E100" i="301"/>
  <c r="E101" i="301"/>
  <c r="D100" i="301"/>
  <c r="D101" i="301"/>
  <c r="C100" i="301"/>
  <c r="C101" i="301"/>
  <c r="F92" i="301"/>
  <c r="F93" i="301"/>
  <c r="E92" i="301"/>
  <c r="E93" i="301"/>
  <c r="D92" i="301"/>
  <c r="D93" i="301"/>
  <c r="C92" i="301"/>
  <c r="C93" i="301"/>
  <c r="F84" i="301"/>
  <c r="F85" i="301"/>
  <c r="E84" i="301"/>
  <c r="E85" i="301"/>
  <c r="D84" i="301"/>
  <c r="D85" i="301"/>
  <c r="C84" i="301"/>
  <c r="C85" i="301"/>
  <c r="F76" i="301"/>
  <c r="F77" i="301"/>
  <c r="E76" i="301"/>
  <c r="E77" i="301"/>
  <c r="D76" i="301"/>
  <c r="D77" i="301"/>
  <c r="C76" i="301"/>
  <c r="C77" i="301"/>
  <c r="F68" i="301"/>
  <c r="F69" i="301"/>
  <c r="E68" i="301"/>
  <c r="E69" i="301"/>
  <c r="D68" i="301"/>
  <c r="D69" i="301"/>
  <c r="C68" i="301"/>
  <c r="C69" i="301"/>
  <c r="F60" i="301"/>
  <c r="F61" i="301"/>
  <c r="E60" i="301"/>
  <c r="E61" i="301"/>
  <c r="D60" i="301"/>
  <c r="D61" i="301"/>
  <c r="C60" i="301"/>
  <c r="C61" i="301"/>
  <c r="F47" i="301"/>
  <c r="F48" i="301"/>
  <c r="E47" i="301"/>
  <c r="E48" i="301"/>
  <c r="D47" i="301"/>
  <c r="D48" i="301"/>
  <c r="C47" i="301"/>
  <c r="C48" i="301"/>
  <c r="F38" i="301"/>
  <c r="F39" i="301"/>
  <c r="E38" i="301"/>
  <c r="E39" i="301"/>
  <c r="D38" i="301"/>
  <c r="D39" i="301"/>
  <c r="C38" i="301"/>
  <c r="C39" i="301"/>
  <c r="F29" i="301"/>
  <c r="F30" i="301"/>
  <c r="E29" i="301"/>
  <c r="E30" i="301"/>
  <c r="D29" i="301"/>
  <c r="D30" i="301"/>
  <c r="C29" i="301"/>
  <c r="C30" i="301"/>
  <c r="F287" i="301"/>
  <c r="E287" i="301"/>
  <c r="D287" i="301"/>
  <c r="C287" i="301"/>
  <c r="F279" i="301"/>
  <c r="E279" i="301"/>
  <c r="D279" i="301"/>
  <c r="C279" i="301"/>
  <c r="F271" i="301"/>
  <c r="E271" i="301"/>
  <c r="D271" i="301"/>
  <c r="C271" i="301"/>
  <c r="F263" i="301"/>
  <c r="E263" i="301"/>
  <c r="D263" i="301"/>
  <c r="C263" i="301"/>
  <c r="F252" i="301"/>
  <c r="E252" i="301"/>
  <c r="D252" i="301"/>
  <c r="C252" i="301"/>
  <c r="F244" i="301"/>
  <c r="E244" i="301"/>
  <c r="D244" i="301"/>
  <c r="C244" i="301"/>
  <c r="F236" i="301"/>
  <c r="E236" i="301"/>
  <c r="D236" i="301"/>
  <c r="C236" i="301"/>
  <c r="F228" i="301"/>
  <c r="E228" i="301"/>
  <c r="D228" i="301"/>
  <c r="C228" i="301"/>
  <c r="F220" i="301"/>
  <c r="E220" i="301"/>
  <c r="D220" i="301"/>
  <c r="C220" i="301"/>
  <c r="F212" i="301"/>
  <c r="E212" i="301"/>
  <c r="D212" i="301"/>
  <c r="C212" i="301"/>
  <c r="F201" i="301"/>
  <c r="E201" i="301"/>
  <c r="D201" i="301"/>
  <c r="C201" i="301"/>
  <c r="F193" i="301"/>
  <c r="E193" i="301"/>
  <c r="D193" i="301"/>
  <c r="C193" i="301"/>
  <c r="F185" i="301"/>
  <c r="E185" i="301"/>
  <c r="D185" i="301"/>
  <c r="C185" i="301"/>
  <c r="F177" i="301"/>
  <c r="E177" i="301"/>
  <c r="D177" i="301"/>
  <c r="C177" i="301"/>
  <c r="F169" i="301"/>
  <c r="E169" i="301"/>
  <c r="D169" i="301"/>
  <c r="C169" i="301"/>
  <c r="F161" i="301"/>
  <c r="E161" i="301"/>
  <c r="D161" i="301"/>
  <c r="C161" i="301"/>
  <c r="F150" i="301"/>
  <c r="E150" i="301"/>
  <c r="D150" i="301"/>
  <c r="C150" i="301"/>
  <c r="F142" i="301"/>
  <c r="E142" i="301"/>
  <c r="D142" i="301"/>
  <c r="C142" i="301"/>
  <c r="F134" i="301"/>
  <c r="E134" i="301"/>
  <c r="D134" i="301"/>
  <c r="C134" i="301"/>
  <c r="F126" i="301"/>
  <c r="E126" i="301"/>
  <c r="D126" i="301"/>
  <c r="C126" i="301"/>
  <c r="F118" i="301"/>
  <c r="E118" i="301"/>
  <c r="D118" i="301"/>
  <c r="C118" i="301"/>
  <c r="F110" i="301"/>
  <c r="E110" i="301"/>
  <c r="D110" i="301"/>
  <c r="C110" i="301"/>
  <c r="F99" i="301"/>
  <c r="E99" i="301"/>
  <c r="D99" i="301"/>
  <c r="C99" i="301"/>
  <c r="F91" i="301"/>
  <c r="E91" i="301"/>
  <c r="D91" i="301"/>
  <c r="C91" i="301"/>
  <c r="F83" i="301"/>
  <c r="E83" i="301"/>
  <c r="D83" i="301"/>
  <c r="C83" i="301"/>
  <c r="F75" i="301"/>
  <c r="E75" i="301"/>
  <c r="D75" i="301"/>
  <c r="C75" i="301"/>
  <c r="F67" i="301"/>
  <c r="E67" i="301"/>
  <c r="D67" i="301"/>
  <c r="C67" i="301"/>
  <c r="F59" i="301"/>
  <c r="E59" i="301"/>
  <c r="D59" i="301"/>
  <c r="C59" i="301"/>
  <c r="F46" i="301"/>
  <c r="E46" i="301"/>
  <c r="D46" i="301"/>
  <c r="C46" i="301"/>
  <c r="F37" i="301"/>
  <c r="E37" i="301"/>
  <c r="D37" i="301"/>
  <c r="C37" i="301"/>
  <c r="F28" i="301"/>
  <c r="E28" i="301"/>
  <c r="D28" i="301"/>
  <c r="C28" i="301"/>
  <c r="G7" i="301"/>
  <c r="G8" i="301"/>
  <c r="G9" i="301"/>
  <c r="G10" i="301"/>
  <c r="G13" i="301"/>
  <c r="E7" i="301"/>
  <c r="E8" i="301"/>
  <c r="E9" i="301"/>
  <c r="E10" i="301"/>
  <c r="E11" i="301"/>
  <c r="E12" i="301"/>
  <c r="E13" i="301"/>
  <c r="E14" i="301"/>
  <c r="E15" i="301"/>
  <c r="E16" i="301"/>
  <c r="E17" i="301"/>
  <c r="E18" i="301"/>
  <c r="E19" i="301"/>
  <c r="C7" i="301"/>
  <c r="C8" i="301"/>
  <c r="C9" i="301"/>
  <c r="C10" i="301"/>
  <c r="C11" i="301"/>
  <c r="C12" i="301"/>
  <c r="C13" i="301"/>
  <c r="C14" i="301"/>
  <c r="C15" i="301"/>
  <c r="C16" i="301"/>
  <c r="C17" i="301"/>
  <c r="C18" i="301"/>
  <c r="C19" i="301"/>
  <c r="G6" i="301"/>
  <c r="E6" i="301"/>
  <c r="C6" i="301"/>
  <c r="F254" i="111"/>
  <c r="F255" i="111"/>
  <c r="E254" i="111"/>
  <c r="E255" i="111"/>
  <c r="D254" i="111"/>
  <c r="D255" i="111"/>
  <c r="C254" i="111"/>
  <c r="C255" i="111"/>
  <c r="F244" i="111"/>
  <c r="F245" i="111"/>
  <c r="F246" i="111"/>
  <c r="E244" i="111"/>
  <c r="E245" i="111"/>
  <c r="E246" i="111"/>
  <c r="D244" i="111"/>
  <c r="D245" i="111"/>
  <c r="D246" i="111"/>
  <c r="C244" i="111"/>
  <c r="C245" i="111"/>
  <c r="C246" i="111"/>
  <c r="F234" i="111"/>
  <c r="F235" i="111"/>
  <c r="F236" i="111"/>
  <c r="E234" i="111"/>
  <c r="E235" i="111"/>
  <c r="E236" i="111"/>
  <c r="D234" i="111"/>
  <c r="D235" i="111"/>
  <c r="D236" i="111"/>
  <c r="C234" i="111"/>
  <c r="C235" i="111"/>
  <c r="C236" i="111"/>
  <c r="F224" i="111"/>
  <c r="F225" i="111"/>
  <c r="F226" i="111"/>
  <c r="E224" i="111"/>
  <c r="E225" i="111"/>
  <c r="E226" i="111"/>
  <c r="D224" i="111"/>
  <c r="D225" i="111"/>
  <c r="D226" i="111"/>
  <c r="C224" i="111"/>
  <c r="C225" i="111"/>
  <c r="C226" i="111"/>
  <c r="F214" i="111"/>
  <c r="F215" i="111"/>
  <c r="F216" i="111"/>
  <c r="E214" i="111"/>
  <c r="E215" i="111"/>
  <c r="E216" i="111"/>
  <c r="D214" i="111"/>
  <c r="D215" i="111"/>
  <c r="D216" i="111"/>
  <c r="C214" i="111"/>
  <c r="C215" i="111"/>
  <c r="C216" i="111"/>
  <c r="F203" i="111"/>
  <c r="F204" i="111"/>
  <c r="F205" i="111"/>
  <c r="E203" i="111"/>
  <c r="E204" i="111"/>
  <c r="E205" i="111"/>
  <c r="D203" i="111"/>
  <c r="D204" i="111"/>
  <c r="D205" i="111"/>
  <c r="C203" i="111"/>
  <c r="C204" i="111"/>
  <c r="C205" i="111"/>
  <c r="F193" i="111"/>
  <c r="F194" i="111"/>
  <c r="F195" i="111"/>
  <c r="E193" i="111"/>
  <c r="E194" i="111"/>
  <c r="E195" i="111"/>
  <c r="D193" i="111"/>
  <c r="D194" i="111"/>
  <c r="D195" i="111"/>
  <c r="C193" i="111"/>
  <c r="C194" i="111"/>
  <c r="C195" i="111"/>
  <c r="F181" i="111"/>
  <c r="F182" i="111"/>
  <c r="F183" i="111"/>
  <c r="E181" i="111"/>
  <c r="E182" i="111"/>
  <c r="E183" i="111"/>
  <c r="D181" i="111"/>
  <c r="D182" i="111"/>
  <c r="D183" i="111"/>
  <c r="C181" i="111"/>
  <c r="C182" i="111"/>
  <c r="C183" i="111"/>
  <c r="F171" i="111"/>
  <c r="F172" i="111"/>
  <c r="F173" i="111"/>
  <c r="E171" i="111"/>
  <c r="E172" i="111"/>
  <c r="E173" i="111"/>
  <c r="D171" i="111"/>
  <c r="D172" i="111"/>
  <c r="D173" i="111"/>
  <c r="C171" i="111"/>
  <c r="C172" i="111"/>
  <c r="C173" i="111"/>
  <c r="F161" i="111"/>
  <c r="F162" i="111"/>
  <c r="F163" i="111"/>
  <c r="E161" i="111"/>
  <c r="E162" i="111"/>
  <c r="E163" i="111"/>
  <c r="D161" i="111"/>
  <c r="D162" i="111"/>
  <c r="D163" i="111"/>
  <c r="C161" i="111"/>
  <c r="C162" i="111"/>
  <c r="C163" i="111"/>
  <c r="F149" i="111"/>
  <c r="F150" i="111"/>
  <c r="F151" i="111"/>
  <c r="E149" i="111"/>
  <c r="E150" i="111"/>
  <c r="E151" i="111"/>
  <c r="D149" i="111"/>
  <c r="D150" i="111"/>
  <c r="D151" i="111"/>
  <c r="C149" i="111"/>
  <c r="C150" i="111"/>
  <c r="C151" i="111"/>
  <c r="F140" i="111"/>
  <c r="F141" i="111"/>
  <c r="F142" i="111"/>
  <c r="E140" i="111"/>
  <c r="E141" i="111"/>
  <c r="E142" i="111"/>
  <c r="D140" i="111"/>
  <c r="D141" i="111"/>
  <c r="D142" i="111"/>
  <c r="C140" i="111"/>
  <c r="C141" i="111"/>
  <c r="C142" i="111"/>
  <c r="F130" i="111"/>
  <c r="F131" i="111"/>
  <c r="F132" i="111"/>
  <c r="E130" i="111"/>
  <c r="E131" i="111"/>
  <c r="E132" i="111"/>
  <c r="D130" i="111"/>
  <c r="D131" i="111"/>
  <c r="D132" i="111"/>
  <c r="C130" i="111"/>
  <c r="C131" i="111"/>
  <c r="C132" i="111"/>
  <c r="F120" i="111"/>
  <c r="F121" i="111"/>
  <c r="F122" i="111"/>
  <c r="E120" i="111"/>
  <c r="E121" i="111"/>
  <c r="E122" i="111"/>
  <c r="D120" i="111"/>
  <c r="D121" i="111"/>
  <c r="D122" i="111"/>
  <c r="C120" i="111"/>
  <c r="C121" i="111"/>
  <c r="C122" i="111"/>
  <c r="F110" i="111"/>
  <c r="F111" i="111"/>
  <c r="F112" i="111"/>
  <c r="E110" i="111"/>
  <c r="E111" i="111"/>
  <c r="E112" i="111"/>
  <c r="D110" i="111"/>
  <c r="D111" i="111"/>
  <c r="D112" i="111"/>
  <c r="C110" i="111"/>
  <c r="C111" i="111"/>
  <c r="C112" i="111"/>
  <c r="F253" i="111"/>
  <c r="E253" i="111"/>
  <c r="D253" i="111"/>
  <c r="C253" i="111"/>
  <c r="F243" i="111"/>
  <c r="E243" i="111"/>
  <c r="D243" i="111"/>
  <c r="C243" i="111"/>
  <c r="F233" i="111"/>
  <c r="E233" i="111"/>
  <c r="D233" i="111"/>
  <c r="C233" i="111"/>
  <c r="F223" i="111"/>
  <c r="E223" i="111"/>
  <c r="D223" i="111"/>
  <c r="C223" i="111"/>
  <c r="F213" i="111"/>
  <c r="E213" i="111"/>
  <c r="D213" i="111"/>
  <c r="C213" i="111"/>
  <c r="F202" i="111"/>
  <c r="E202" i="111"/>
  <c r="D202" i="111"/>
  <c r="C202" i="111"/>
  <c r="F192" i="111"/>
  <c r="E192" i="111"/>
  <c r="D192" i="111"/>
  <c r="C192" i="111"/>
  <c r="F180" i="111"/>
  <c r="E180" i="111"/>
  <c r="D180" i="111"/>
  <c r="C180" i="111"/>
  <c r="F170" i="111"/>
  <c r="E170" i="111"/>
  <c r="D170" i="111"/>
  <c r="C170" i="111"/>
  <c r="F160" i="111"/>
  <c r="E160" i="111"/>
  <c r="D160" i="111"/>
  <c r="C160" i="111"/>
  <c r="F148" i="111"/>
  <c r="E148" i="111"/>
  <c r="D148" i="111"/>
  <c r="C148" i="111"/>
  <c r="F139" i="111"/>
  <c r="E139" i="111"/>
  <c r="D139" i="111"/>
  <c r="C139" i="111"/>
  <c r="F129" i="111"/>
  <c r="E129" i="111"/>
  <c r="D129" i="111"/>
  <c r="C129" i="111"/>
  <c r="F119" i="111"/>
  <c r="E119" i="111"/>
  <c r="D119" i="111"/>
  <c r="C119" i="111"/>
  <c r="F109" i="111"/>
  <c r="E109" i="111"/>
  <c r="D109" i="111"/>
  <c r="C109" i="111"/>
  <c r="F98" i="111"/>
  <c r="F99" i="111"/>
  <c r="F100" i="111"/>
  <c r="E98" i="111"/>
  <c r="E99" i="111"/>
  <c r="E100" i="111"/>
  <c r="D98" i="111"/>
  <c r="D99" i="111"/>
  <c r="D100" i="111"/>
  <c r="C98" i="111"/>
  <c r="C99" i="111"/>
  <c r="C100" i="111"/>
  <c r="F88" i="111"/>
  <c r="F89" i="111"/>
  <c r="F90" i="111"/>
  <c r="E88" i="111"/>
  <c r="E89" i="111"/>
  <c r="E90" i="111"/>
  <c r="D88" i="111"/>
  <c r="D89" i="111"/>
  <c r="D90" i="111"/>
  <c r="C88" i="111"/>
  <c r="C89" i="111"/>
  <c r="C90" i="111"/>
  <c r="F97" i="111"/>
  <c r="E97" i="111"/>
  <c r="D97" i="111"/>
  <c r="C97" i="111"/>
  <c r="F87" i="111"/>
  <c r="E87" i="111"/>
  <c r="D87" i="111"/>
  <c r="C87" i="111"/>
  <c r="F78" i="111"/>
  <c r="F79" i="111"/>
  <c r="F80" i="111"/>
  <c r="E78" i="111"/>
  <c r="E79" i="111"/>
  <c r="E80" i="111"/>
  <c r="D78" i="111"/>
  <c r="D79" i="111"/>
  <c r="D80" i="111"/>
  <c r="C78" i="111"/>
  <c r="C79" i="111"/>
  <c r="C80" i="111"/>
  <c r="F68" i="111"/>
  <c r="F69" i="111"/>
  <c r="F70" i="111"/>
  <c r="E68" i="111"/>
  <c r="E69" i="111"/>
  <c r="E70" i="111"/>
  <c r="D68" i="111"/>
  <c r="D69" i="111"/>
  <c r="D70" i="111"/>
  <c r="C68" i="111"/>
  <c r="C69" i="111"/>
  <c r="C70" i="111"/>
  <c r="F77" i="111"/>
  <c r="E77" i="111"/>
  <c r="D77" i="111"/>
  <c r="C77" i="111"/>
  <c r="F67" i="111"/>
  <c r="E67" i="111"/>
  <c r="D67" i="111"/>
  <c r="C67" i="111"/>
  <c r="F58" i="111"/>
  <c r="F59" i="111"/>
  <c r="F60" i="111"/>
  <c r="E58" i="111"/>
  <c r="E59" i="111"/>
  <c r="E60" i="111"/>
  <c r="D58" i="111"/>
  <c r="D59" i="111"/>
  <c r="D60" i="111"/>
  <c r="C58" i="111"/>
  <c r="C59" i="111"/>
  <c r="C60" i="111"/>
  <c r="F57" i="111"/>
  <c r="E57" i="111"/>
  <c r="D57" i="111"/>
  <c r="C57" i="111"/>
  <c r="F46" i="111"/>
  <c r="F47" i="111"/>
  <c r="F48" i="111"/>
  <c r="E46" i="111"/>
  <c r="E47" i="111"/>
  <c r="E48" i="111"/>
  <c r="D46" i="111"/>
  <c r="D47" i="111"/>
  <c r="D48" i="111"/>
  <c r="C46" i="111"/>
  <c r="C47" i="111"/>
  <c r="C48" i="111"/>
  <c r="F45" i="111"/>
  <c r="E45" i="111"/>
  <c r="D45" i="111"/>
  <c r="C45" i="111"/>
  <c r="F36" i="111"/>
  <c r="F37" i="111"/>
  <c r="F38" i="111"/>
  <c r="E36" i="111"/>
  <c r="E37" i="111"/>
  <c r="E38" i="111"/>
  <c r="F35" i="111"/>
  <c r="E35" i="111"/>
  <c r="C36" i="111"/>
  <c r="C37" i="111"/>
  <c r="C38" i="111"/>
  <c r="C35" i="111"/>
  <c r="D36" i="111"/>
  <c r="D37" i="111"/>
  <c r="D38" i="111"/>
  <c r="D35" i="111"/>
  <c r="G11" i="111"/>
  <c r="E28" i="111"/>
  <c r="G7" i="111"/>
  <c r="E27" i="111" s="1"/>
  <c r="G10" i="111"/>
  <c r="E26" i="111"/>
  <c r="G6" i="111"/>
  <c r="E25" i="111" s="1"/>
  <c r="G12" i="111"/>
  <c r="C28" i="111"/>
  <c r="G8" i="111"/>
  <c r="C27" i="111" s="1"/>
  <c r="G13" i="111"/>
  <c r="C26" i="111"/>
  <c r="G9" i="111"/>
  <c r="C25" i="111" s="1"/>
  <c r="C11" i="111"/>
  <c r="F28" i="111"/>
  <c r="C7" i="111"/>
  <c r="F27" i="111" s="1"/>
  <c r="C10" i="111"/>
  <c r="F26" i="111" s="1"/>
  <c r="C6" i="111"/>
  <c r="F25" i="111" s="1"/>
  <c r="C12" i="111"/>
  <c r="D28" i="111" s="1"/>
  <c r="C8" i="111"/>
  <c r="D27" i="111" s="1"/>
  <c r="C13" i="111"/>
  <c r="D26" i="111" s="1"/>
  <c r="C9" i="111"/>
  <c r="D25" i="111" s="1"/>
  <c r="E7" i="111"/>
  <c r="E8" i="111"/>
  <c r="E9" i="111"/>
  <c r="E10" i="111"/>
  <c r="E11" i="111"/>
  <c r="E12" i="111"/>
  <c r="E13" i="111"/>
  <c r="E14" i="111"/>
  <c r="E15" i="111"/>
  <c r="E16" i="111"/>
  <c r="E17" i="111"/>
  <c r="E18" i="111"/>
  <c r="E19" i="111"/>
  <c r="C14" i="111"/>
  <c r="C15" i="111"/>
  <c r="C16" i="111"/>
  <c r="C17" i="111"/>
  <c r="C18" i="111"/>
  <c r="C19" i="111"/>
  <c r="E6" i="111"/>
  <c r="E8" i="113"/>
  <c r="E9" i="113"/>
  <c r="E10" i="113"/>
  <c r="E11" i="113"/>
  <c r="E12" i="113"/>
  <c r="E13" i="113"/>
  <c r="E14" i="113"/>
  <c r="E15" i="113"/>
  <c r="E16" i="113"/>
  <c r="E17" i="113"/>
  <c r="E18" i="113"/>
  <c r="E19" i="113"/>
  <c r="E7" i="113"/>
  <c r="E6" i="113"/>
  <c r="I14" i="113"/>
  <c r="I13" i="113"/>
  <c r="E197" i="113"/>
  <c r="I12" i="113"/>
  <c r="C178" i="113"/>
  <c r="I11" i="113"/>
  <c r="E139" i="113"/>
  <c r="E190" i="113"/>
  <c r="G14" i="113"/>
  <c r="G13" i="113"/>
  <c r="C116" i="113"/>
  <c r="G12" i="113"/>
  <c r="C123" i="113" s="1"/>
  <c r="C98" i="113"/>
  <c r="G11" i="113"/>
  <c r="E116" i="113" s="1"/>
  <c r="C8" i="113"/>
  <c r="F185" i="113" s="1"/>
  <c r="C9" i="113"/>
  <c r="F78" i="113"/>
  <c r="C10" i="113"/>
  <c r="F61" i="113"/>
  <c r="C11" i="113"/>
  <c r="D173" i="113"/>
  <c r="F190" i="113"/>
  <c r="C12" i="113"/>
  <c r="D190" i="113" s="1"/>
  <c r="C13" i="113"/>
  <c r="F77" i="113" s="1"/>
  <c r="C14" i="113"/>
  <c r="F115" i="113"/>
  <c r="C15" i="113"/>
  <c r="F189" i="113" s="1"/>
  <c r="F178" i="113"/>
  <c r="C16" i="113"/>
  <c r="C17" i="113"/>
  <c r="F98" i="113"/>
  <c r="C18" i="113"/>
  <c r="C19" i="113"/>
  <c r="D178" i="113" s="1"/>
  <c r="C7" i="113"/>
  <c r="F177" i="113"/>
  <c r="F197" i="113"/>
  <c r="C6" i="113"/>
  <c r="F123" i="113"/>
  <c r="D197" i="113"/>
  <c r="C190" i="113"/>
  <c r="D189" i="113"/>
  <c r="C185" i="113"/>
  <c r="F186" i="113"/>
  <c r="D185" i="113"/>
  <c r="C177" i="113"/>
  <c r="C173" i="113"/>
  <c r="F174" i="113"/>
  <c r="C166" i="113"/>
  <c r="F165" i="113"/>
  <c r="C162" i="113"/>
  <c r="F162" i="113"/>
  <c r="E152" i="113"/>
  <c r="C152" i="113"/>
  <c r="F152" i="113"/>
  <c r="D151" i="113"/>
  <c r="C147" i="113"/>
  <c r="F148" i="113"/>
  <c r="D148" i="113"/>
  <c r="C139" i="113"/>
  <c r="F139" i="113"/>
  <c r="C135" i="113"/>
  <c r="D135" i="113"/>
  <c r="E112" i="113"/>
  <c r="C111" i="113"/>
  <c r="D112" i="113"/>
  <c r="D111" i="113"/>
  <c r="E101" i="113"/>
  <c r="C101" i="113"/>
  <c r="F101" i="113"/>
  <c r="D101" i="113"/>
  <c r="C97" i="113"/>
  <c r="D97" i="113"/>
  <c r="E90" i="113"/>
  <c r="E89" i="113"/>
  <c r="F89" i="113"/>
  <c r="D85" i="113"/>
  <c r="E73" i="113"/>
  <c r="C73" i="113"/>
  <c r="D77" i="113"/>
  <c r="E66" i="113"/>
  <c r="C65" i="113"/>
  <c r="E62" i="113"/>
  <c r="E61" i="113"/>
  <c r="D65" i="113"/>
  <c r="D61" i="113"/>
  <c r="F34" i="210"/>
  <c r="E34" i="210"/>
  <c r="D34" i="210"/>
  <c r="C34" i="210"/>
  <c r="F24" i="210"/>
  <c r="E24" i="210"/>
  <c r="D24" i="210"/>
  <c r="C24" i="210"/>
  <c r="G6" i="210"/>
  <c r="G7" i="210"/>
  <c r="G8" i="210"/>
  <c r="G9" i="210"/>
  <c r="G10" i="210"/>
  <c r="G12" i="210"/>
  <c r="G13" i="210"/>
  <c r="G16" i="210"/>
  <c r="G19" i="210"/>
  <c r="G5" i="210"/>
  <c r="C6" i="210"/>
  <c r="C7" i="210"/>
  <c r="C8" i="210"/>
  <c r="C9" i="210"/>
  <c r="C10" i="210"/>
  <c r="C11" i="210"/>
  <c r="C12" i="210"/>
  <c r="C13" i="210"/>
  <c r="C14" i="210"/>
  <c r="C15" i="210"/>
  <c r="C16" i="210"/>
  <c r="C17" i="210"/>
  <c r="C18" i="210"/>
  <c r="C19" i="210"/>
  <c r="C5" i="210"/>
  <c r="E6" i="210"/>
  <c r="E7" i="210"/>
  <c r="E8" i="210"/>
  <c r="E9" i="210"/>
  <c r="E10" i="210"/>
  <c r="E11" i="210"/>
  <c r="E12" i="210"/>
  <c r="E13" i="210"/>
  <c r="E14" i="210"/>
  <c r="E15" i="210"/>
  <c r="E16" i="210"/>
  <c r="E17" i="210"/>
  <c r="E18" i="210"/>
  <c r="E19" i="210"/>
  <c r="E5" i="210"/>
  <c r="E6" i="312"/>
  <c r="E7" i="312"/>
  <c r="E8" i="312"/>
  <c r="E9" i="312"/>
  <c r="E10" i="312"/>
  <c r="E11" i="312"/>
  <c r="E12" i="312"/>
  <c r="E13" i="312"/>
  <c r="E14" i="312"/>
  <c r="E15" i="312"/>
  <c r="E16" i="312"/>
  <c r="E17" i="312"/>
  <c r="E18" i="312"/>
  <c r="E19" i="312"/>
  <c r="E5" i="312"/>
  <c r="G6" i="312"/>
  <c r="G7" i="312"/>
  <c r="G8" i="312"/>
  <c r="G9" i="312"/>
  <c r="G10" i="312"/>
  <c r="G12" i="312"/>
  <c r="G13" i="312"/>
  <c r="G16" i="312"/>
  <c r="G19" i="312"/>
  <c r="C6" i="312"/>
  <c r="C7" i="312"/>
  <c r="C8" i="312"/>
  <c r="C9" i="312"/>
  <c r="C10" i="312"/>
  <c r="C11" i="312"/>
  <c r="C12" i="312"/>
  <c r="C13" i="312"/>
  <c r="C14" i="312"/>
  <c r="C15" i="312"/>
  <c r="C16" i="312"/>
  <c r="C17" i="312"/>
  <c r="C18" i="312"/>
  <c r="C19" i="312"/>
  <c r="G5" i="312"/>
  <c r="C5" i="312"/>
  <c r="F256" i="306"/>
  <c r="F257" i="306"/>
  <c r="F258" i="306"/>
  <c r="F259" i="306"/>
  <c r="E256" i="306"/>
  <c r="E257" i="306"/>
  <c r="E258" i="306"/>
  <c r="E259" i="306"/>
  <c r="D256" i="306"/>
  <c r="D257" i="306"/>
  <c r="D258" i="306"/>
  <c r="D259" i="306"/>
  <c r="C256" i="306"/>
  <c r="C257" i="306"/>
  <c r="C258" i="306"/>
  <c r="C259" i="306"/>
  <c r="F246" i="306"/>
  <c r="F247" i="306"/>
  <c r="F248" i="306"/>
  <c r="F249" i="306"/>
  <c r="E246" i="306"/>
  <c r="E247" i="306"/>
  <c r="E248" i="306"/>
  <c r="E249" i="306"/>
  <c r="D246" i="306"/>
  <c r="D247" i="306"/>
  <c r="D248" i="306"/>
  <c r="D249" i="306"/>
  <c r="C246" i="306"/>
  <c r="C247" i="306"/>
  <c r="C248" i="306"/>
  <c r="C249" i="306"/>
  <c r="F236" i="306"/>
  <c r="F237" i="306"/>
  <c r="F238" i="306"/>
  <c r="F239" i="306"/>
  <c r="E236" i="306"/>
  <c r="E237" i="306"/>
  <c r="E238" i="306"/>
  <c r="E239" i="306"/>
  <c r="D236" i="306"/>
  <c r="D237" i="306"/>
  <c r="D238" i="306"/>
  <c r="D239" i="306"/>
  <c r="C236" i="306"/>
  <c r="C237" i="306"/>
  <c r="C238" i="306"/>
  <c r="C239" i="306"/>
  <c r="F226" i="306"/>
  <c r="F227" i="306"/>
  <c r="F228" i="306"/>
  <c r="F229" i="306"/>
  <c r="E226" i="306"/>
  <c r="E227" i="306"/>
  <c r="E228" i="306"/>
  <c r="E229" i="306"/>
  <c r="D226" i="306"/>
  <c r="D227" i="306"/>
  <c r="D228" i="306"/>
  <c r="D229" i="306"/>
  <c r="C226" i="306"/>
  <c r="C227" i="306"/>
  <c r="C228" i="306"/>
  <c r="C229" i="306"/>
  <c r="F216" i="306"/>
  <c r="F217" i="306"/>
  <c r="F218" i="306"/>
  <c r="F219" i="306"/>
  <c r="E216" i="306"/>
  <c r="E217" i="306"/>
  <c r="E218" i="306"/>
  <c r="E219" i="306"/>
  <c r="D216" i="306"/>
  <c r="D217" i="306"/>
  <c r="D218" i="306"/>
  <c r="D219" i="306"/>
  <c r="C216" i="306"/>
  <c r="C217" i="306"/>
  <c r="C218" i="306"/>
  <c r="C219" i="306"/>
  <c r="F206" i="306"/>
  <c r="F207" i="306"/>
  <c r="F208" i="306"/>
  <c r="F209" i="306"/>
  <c r="E206" i="306"/>
  <c r="E207" i="306"/>
  <c r="E208" i="306"/>
  <c r="E209" i="306"/>
  <c r="D206" i="306"/>
  <c r="D207" i="306"/>
  <c r="D208" i="306"/>
  <c r="D209" i="306"/>
  <c r="C206" i="306"/>
  <c r="C207" i="306"/>
  <c r="C208" i="306"/>
  <c r="C209" i="306"/>
  <c r="F196" i="306"/>
  <c r="F197" i="306"/>
  <c r="F198" i="306"/>
  <c r="F199" i="306"/>
  <c r="E196" i="306"/>
  <c r="E197" i="306"/>
  <c r="E198" i="306"/>
  <c r="E199" i="306"/>
  <c r="D196" i="306"/>
  <c r="D197" i="306"/>
  <c r="D198" i="306"/>
  <c r="D199" i="306"/>
  <c r="C196" i="306"/>
  <c r="C197" i="306"/>
  <c r="C198" i="306"/>
  <c r="C199" i="306"/>
  <c r="F186" i="306"/>
  <c r="F187" i="306"/>
  <c r="F188" i="306"/>
  <c r="F189" i="306"/>
  <c r="E186" i="306"/>
  <c r="E187" i="306"/>
  <c r="E188" i="306"/>
  <c r="E189" i="306"/>
  <c r="D186" i="306"/>
  <c r="D187" i="306"/>
  <c r="D188" i="306"/>
  <c r="D189" i="306"/>
  <c r="C186" i="306"/>
  <c r="C187" i="306"/>
  <c r="C188" i="306"/>
  <c r="C189" i="306"/>
  <c r="F176" i="306"/>
  <c r="F177" i="306"/>
  <c r="F178" i="306"/>
  <c r="F179" i="306"/>
  <c r="E176" i="306"/>
  <c r="E177" i="306"/>
  <c r="E178" i="306"/>
  <c r="E179" i="306"/>
  <c r="D176" i="306"/>
  <c r="D177" i="306"/>
  <c r="D178" i="306"/>
  <c r="D179" i="306"/>
  <c r="C176" i="306"/>
  <c r="C177" i="306"/>
  <c r="C178" i="306"/>
  <c r="C179" i="306"/>
  <c r="F166" i="306"/>
  <c r="F167" i="306"/>
  <c r="F168" i="306"/>
  <c r="F169" i="306"/>
  <c r="E166" i="306"/>
  <c r="E167" i="306"/>
  <c r="E168" i="306"/>
  <c r="E169" i="306"/>
  <c r="D166" i="306"/>
  <c r="D167" i="306"/>
  <c r="D168" i="306"/>
  <c r="D169" i="306"/>
  <c r="C166" i="306"/>
  <c r="C167" i="306"/>
  <c r="C168" i="306"/>
  <c r="C169" i="306"/>
  <c r="F156" i="306"/>
  <c r="F157" i="306"/>
  <c r="F158" i="306"/>
  <c r="F159" i="306"/>
  <c r="E156" i="306"/>
  <c r="E157" i="306"/>
  <c r="E158" i="306"/>
  <c r="E159" i="306"/>
  <c r="D156" i="306"/>
  <c r="D157" i="306"/>
  <c r="D158" i="306"/>
  <c r="D159" i="306"/>
  <c r="C156" i="306"/>
  <c r="C157" i="306"/>
  <c r="C158" i="306"/>
  <c r="C159" i="306"/>
  <c r="F146" i="306"/>
  <c r="F147" i="306"/>
  <c r="F148" i="306"/>
  <c r="F149" i="306"/>
  <c r="E146" i="306"/>
  <c r="E147" i="306"/>
  <c r="E148" i="306"/>
  <c r="E149" i="306"/>
  <c r="D146" i="306"/>
  <c r="D147" i="306"/>
  <c r="D148" i="306"/>
  <c r="D149" i="306"/>
  <c r="C146" i="306"/>
  <c r="C147" i="306"/>
  <c r="C148" i="306"/>
  <c r="C149" i="306"/>
  <c r="F136" i="306"/>
  <c r="F137" i="306"/>
  <c r="F138" i="306"/>
  <c r="F139" i="306"/>
  <c r="E136" i="306"/>
  <c r="E137" i="306"/>
  <c r="E138" i="306"/>
  <c r="E139" i="306"/>
  <c r="D136" i="306"/>
  <c r="D137" i="306"/>
  <c r="D138" i="306"/>
  <c r="D139" i="306"/>
  <c r="C136" i="306"/>
  <c r="C137" i="306"/>
  <c r="C138" i="306"/>
  <c r="C139" i="306"/>
  <c r="F126" i="306"/>
  <c r="F127" i="306"/>
  <c r="F128" i="306"/>
  <c r="F129" i="306"/>
  <c r="E126" i="306"/>
  <c r="E127" i="306"/>
  <c r="E128" i="306"/>
  <c r="E129" i="306"/>
  <c r="D126" i="306"/>
  <c r="D127" i="306"/>
  <c r="D128" i="306"/>
  <c r="D129" i="306"/>
  <c r="C126" i="306"/>
  <c r="C127" i="306"/>
  <c r="C128" i="306"/>
  <c r="C129" i="306"/>
  <c r="F116" i="306"/>
  <c r="F117" i="306"/>
  <c r="F118" i="306"/>
  <c r="F119" i="306"/>
  <c r="E116" i="306"/>
  <c r="E117" i="306"/>
  <c r="E118" i="306"/>
  <c r="E119" i="306"/>
  <c r="D116" i="306"/>
  <c r="D117" i="306"/>
  <c r="D118" i="306"/>
  <c r="D119" i="306"/>
  <c r="C116" i="306"/>
  <c r="C117" i="306"/>
  <c r="C118" i="306"/>
  <c r="C119" i="306"/>
  <c r="F255" i="306"/>
  <c r="E255" i="306"/>
  <c r="D255" i="306"/>
  <c r="C255" i="306"/>
  <c r="F245" i="306"/>
  <c r="E245" i="306"/>
  <c r="D245" i="306"/>
  <c r="C245" i="306"/>
  <c r="F235" i="306"/>
  <c r="E235" i="306"/>
  <c r="D235" i="306"/>
  <c r="C235" i="306"/>
  <c r="F225" i="306"/>
  <c r="E225" i="306"/>
  <c r="D225" i="306"/>
  <c r="C225" i="306"/>
  <c r="F215" i="306"/>
  <c r="E215" i="306"/>
  <c r="D215" i="306"/>
  <c r="C215" i="306"/>
  <c r="F205" i="306"/>
  <c r="E205" i="306"/>
  <c r="D205" i="306"/>
  <c r="C205" i="306"/>
  <c r="F195" i="306"/>
  <c r="E195" i="306"/>
  <c r="D195" i="306"/>
  <c r="C195" i="306"/>
  <c r="F185" i="306"/>
  <c r="E185" i="306"/>
  <c r="D185" i="306"/>
  <c r="C185" i="306"/>
  <c r="F175" i="306"/>
  <c r="E175" i="306"/>
  <c r="D175" i="306"/>
  <c r="C175" i="306"/>
  <c r="F165" i="306"/>
  <c r="E165" i="306"/>
  <c r="D165" i="306"/>
  <c r="C165" i="306"/>
  <c r="F155" i="306"/>
  <c r="E155" i="306"/>
  <c r="D155" i="306"/>
  <c r="C155" i="306"/>
  <c r="F145" i="306"/>
  <c r="E145" i="306"/>
  <c r="D145" i="306"/>
  <c r="C145" i="306"/>
  <c r="F135" i="306"/>
  <c r="E135" i="306"/>
  <c r="D135" i="306"/>
  <c r="C135" i="306"/>
  <c r="F125" i="306"/>
  <c r="E125" i="306"/>
  <c r="D125" i="306"/>
  <c r="C125" i="306"/>
  <c r="F115" i="306"/>
  <c r="E115" i="306"/>
  <c r="D115" i="306"/>
  <c r="C115" i="306"/>
  <c r="F106" i="306"/>
  <c r="F107" i="306"/>
  <c r="F108" i="306"/>
  <c r="F109" i="306"/>
  <c r="E106" i="306"/>
  <c r="E107" i="306"/>
  <c r="E108" i="306"/>
  <c r="E109" i="306"/>
  <c r="D106" i="306"/>
  <c r="D107" i="306"/>
  <c r="D108" i="306"/>
  <c r="D109" i="306"/>
  <c r="C106" i="306"/>
  <c r="C107" i="306"/>
  <c r="C108" i="306"/>
  <c r="C109" i="306"/>
  <c r="F96" i="306"/>
  <c r="F97" i="306"/>
  <c r="F98" i="306"/>
  <c r="F99" i="306"/>
  <c r="E96" i="306"/>
  <c r="E97" i="306"/>
  <c r="E98" i="306"/>
  <c r="E99" i="306"/>
  <c r="D96" i="306"/>
  <c r="D97" i="306"/>
  <c r="D98" i="306"/>
  <c r="D99" i="306"/>
  <c r="C96" i="306"/>
  <c r="C97" i="306"/>
  <c r="C98" i="306"/>
  <c r="C99" i="306"/>
  <c r="F86" i="306"/>
  <c r="F87" i="306"/>
  <c r="F88" i="306"/>
  <c r="F89" i="306"/>
  <c r="E86" i="306"/>
  <c r="E87" i="306"/>
  <c r="E88" i="306"/>
  <c r="E89" i="306"/>
  <c r="D86" i="306"/>
  <c r="D87" i="306"/>
  <c r="D88" i="306"/>
  <c r="D89" i="306"/>
  <c r="C86" i="306"/>
  <c r="C87" i="306"/>
  <c r="C88" i="306"/>
  <c r="C89" i="306"/>
  <c r="F76" i="306"/>
  <c r="F77" i="306"/>
  <c r="F78" i="306"/>
  <c r="F79" i="306"/>
  <c r="E76" i="306"/>
  <c r="E77" i="306"/>
  <c r="E78" i="306"/>
  <c r="E79" i="306"/>
  <c r="D76" i="306"/>
  <c r="D77" i="306"/>
  <c r="D78" i="306"/>
  <c r="D79" i="306"/>
  <c r="C76" i="306"/>
  <c r="C77" i="306"/>
  <c r="C78" i="306"/>
  <c r="C79" i="306"/>
  <c r="F66" i="306"/>
  <c r="F67" i="306"/>
  <c r="F68" i="306"/>
  <c r="F69" i="306"/>
  <c r="E66" i="306"/>
  <c r="E67" i="306"/>
  <c r="E68" i="306"/>
  <c r="E69" i="306"/>
  <c r="D66" i="306"/>
  <c r="D67" i="306"/>
  <c r="D68" i="306"/>
  <c r="D69" i="306"/>
  <c r="C66" i="306"/>
  <c r="C67" i="306"/>
  <c r="C68" i="306"/>
  <c r="C69" i="306"/>
  <c r="F105" i="306"/>
  <c r="E105" i="306"/>
  <c r="D105" i="306"/>
  <c r="C105" i="306"/>
  <c r="F95" i="306"/>
  <c r="E95" i="306"/>
  <c r="D95" i="306"/>
  <c r="C95" i="306"/>
  <c r="F85" i="306"/>
  <c r="E85" i="306"/>
  <c r="D85" i="306"/>
  <c r="C85" i="306"/>
  <c r="F75" i="306"/>
  <c r="E75" i="306"/>
  <c r="D75" i="306"/>
  <c r="C75" i="306"/>
  <c r="F65" i="306"/>
  <c r="E65" i="306"/>
  <c r="D65" i="306"/>
  <c r="C65" i="306"/>
  <c r="F56" i="306"/>
  <c r="F57" i="306"/>
  <c r="F58" i="306"/>
  <c r="F59" i="306"/>
  <c r="E56" i="306"/>
  <c r="E57" i="306"/>
  <c r="E58" i="306"/>
  <c r="E59" i="306"/>
  <c r="D56" i="306"/>
  <c r="D57" i="306"/>
  <c r="D58" i="306"/>
  <c r="D59" i="306"/>
  <c r="C56" i="306"/>
  <c r="C57" i="306"/>
  <c r="C58" i="306"/>
  <c r="C59" i="306"/>
  <c r="F55" i="306"/>
  <c r="E55" i="306"/>
  <c r="D55" i="306"/>
  <c r="C55" i="306"/>
  <c r="F46" i="306"/>
  <c r="F47" i="306"/>
  <c r="F48" i="306"/>
  <c r="F49" i="306"/>
  <c r="E46" i="306"/>
  <c r="E47" i="306"/>
  <c r="E48" i="306"/>
  <c r="E49" i="306"/>
  <c r="D46" i="306"/>
  <c r="D47" i="306"/>
  <c r="D48" i="306"/>
  <c r="D49" i="306"/>
  <c r="C46" i="306"/>
  <c r="C47" i="306"/>
  <c r="C48" i="306"/>
  <c r="C49" i="306"/>
  <c r="F45" i="306"/>
  <c r="E45" i="306"/>
  <c r="D45" i="306"/>
  <c r="C45" i="306"/>
  <c r="F36" i="306"/>
  <c r="F37" i="306"/>
  <c r="F38" i="306"/>
  <c r="F39" i="306"/>
  <c r="E36" i="306"/>
  <c r="E37" i="306"/>
  <c r="E38" i="306"/>
  <c r="E39" i="306"/>
  <c r="D36" i="306"/>
  <c r="D37" i="306"/>
  <c r="D38" i="306"/>
  <c r="D39" i="306"/>
  <c r="C36" i="306"/>
  <c r="C37" i="306"/>
  <c r="C38" i="306"/>
  <c r="C39" i="306"/>
  <c r="F35" i="306"/>
  <c r="E35" i="306"/>
  <c r="D35" i="306"/>
  <c r="C35" i="306"/>
  <c r="F26" i="306"/>
  <c r="F27" i="306"/>
  <c r="F28" i="306"/>
  <c r="F29" i="306"/>
  <c r="E26" i="306"/>
  <c r="E27" i="306"/>
  <c r="E28" i="306"/>
  <c r="E29" i="306"/>
  <c r="D26" i="306"/>
  <c r="D27" i="306"/>
  <c r="D28" i="306"/>
  <c r="D29" i="306"/>
  <c r="C26" i="306"/>
  <c r="C27" i="306"/>
  <c r="C28" i="306"/>
  <c r="C29" i="306"/>
  <c r="F25" i="306"/>
  <c r="E25" i="306"/>
  <c r="C25" i="306"/>
  <c r="D25" i="306"/>
  <c r="G6" i="306"/>
  <c r="G7" i="306"/>
  <c r="G8" i="306"/>
  <c r="G9" i="306"/>
  <c r="G10" i="306"/>
  <c r="G11" i="306"/>
  <c r="G12" i="306"/>
  <c r="G14" i="306"/>
  <c r="G15" i="306"/>
  <c r="E6" i="306"/>
  <c r="E7" i="306"/>
  <c r="E8" i="306"/>
  <c r="E9" i="306"/>
  <c r="E10" i="306"/>
  <c r="E11" i="306"/>
  <c r="E12" i="306"/>
  <c r="E13" i="306"/>
  <c r="E14" i="306"/>
  <c r="E15" i="306"/>
  <c r="E16" i="306"/>
  <c r="E17" i="306"/>
  <c r="E18" i="306"/>
  <c r="E19" i="306"/>
  <c r="E20" i="306"/>
  <c r="C6" i="306"/>
  <c r="C7" i="306"/>
  <c r="C8" i="306"/>
  <c r="C9" i="306"/>
  <c r="C10" i="306"/>
  <c r="C11" i="306"/>
  <c r="C12" i="306"/>
  <c r="C13" i="306"/>
  <c r="C14" i="306"/>
  <c r="C15" i="306"/>
  <c r="C16" i="306"/>
  <c r="C17" i="306"/>
  <c r="C18" i="306"/>
  <c r="C19" i="306"/>
  <c r="C20" i="306"/>
  <c r="G5" i="306"/>
  <c r="E5" i="306"/>
  <c r="C5" i="306"/>
  <c r="F328" i="309"/>
  <c r="F329" i="309"/>
  <c r="F330" i="309"/>
  <c r="E328" i="309"/>
  <c r="E329" i="309"/>
  <c r="E330" i="309"/>
  <c r="D328" i="309"/>
  <c r="D329" i="309"/>
  <c r="D330" i="309"/>
  <c r="C328" i="309"/>
  <c r="C329" i="309"/>
  <c r="C330" i="309"/>
  <c r="F319" i="309"/>
  <c r="F320" i="309"/>
  <c r="F321" i="309"/>
  <c r="E319" i="309"/>
  <c r="E320" i="309"/>
  <c r="E321" i="309"/>
  <c r="D319" i="309"/>
  <c r="D320" i="309"/>
  <c r="D321" i="309"/>
  <c r="C319" i="309"/>
  <c r="C320" i="309"/>
  <c r="C321" i="309"/>
  <c r="F327" i="309"/>
  <c r="E327" i="309"/>
  <c r="D327" i="309"/>
  <c r="C327" i="309"/>
  <c r="F318" i="309"/>
  <c r="E318" i="309"/>
  <c r="D318" i="309"/>
  <c r="C318" i="309"/>
  <c r="F301" i="309"/>
  <c r="F302" i="309"/>
  <c r="F303" i="309"/>
  <c r="E301" i="309"/>
  <c r="E302" i="309"/>
  <c r="E303" i="309"/>
  <c r="D301" i="309"/>
  <c r="D302" i="309"/>
  <c r="D303" i="309"/>
  <c r="C301" i="309"/>
  <c r="C302" i="309"/>
  <c r="C303" i="309"/>
  <c r="F292" i="309"/>
  <c r="F293" i="309"/>
  <c r="F294" i="309"/>
  <c r="E292" i="309"/>
  <c r="E293" i="309"/>
  <c r="E294" i="309"/>
  <c r="D292" i="309"/>
  <c r="D293" i="309"/>
  <c r="D294" i="309"/>
  <c r="C292" i="309"/>
  <c r="C293" i="309"/>
  <c r="C294" i="309"/>
  <c r="F300" i="309"/>
  <c r="E300" i="309"/>
  <c r="D300" i="309"/>
  <c r="C300" i="309"/>
  <c r="F291" i="309"/>
  <c r="E291" i="309"/>
  <c r="D291" i="309"/>
  <c r="C291" i="309"/>
  <c r="F283" i="309"/>
  <c r="F284" i="309"/>
  <c r="F285" i="309"/>
  <c r="E283" i="309"/>
  <c r="E284" i="309"/>
  <c r="E285" i="309"/>
  <c r="D283" i="309"/>
  <c r="D284" i="309"/>
  <c r="D285" i="309"/>
  <c r="C283" i="309"/>
  <c r="C284" i="309"/>
  <c r="C285" i="309"/>
  <c r="F274" i="309"/>
  <c r="F275" i="309"/>
  <c r="F276" i="309"/>
  <c r="E274" i="309"/>
  <c r="E275" i="309"/>
  <c r="E276" i="309"/>
  <c r="D274" i="309"/>
  <c r="D275" i="309"/>
  <c r="D276" i="309"/>
  <c r="C274" i="309"/>
  <c r="C275" i="309"/>
  <c r="C276" i="309"/>
  <c r="F265" i="309"/>
  <c r="F266" i="309"/>
  <c r="F267" i="309"/>
  <c r="E265" i="309"/>
  <c r="E266" i="309"/>
  <c r="E267" i="309"/>
  <c r="D265" i="309"/>
  <c r="D266" i="309"/>
  <c r="D267" i="309"/>
  <c r="C265" i="309"/>
  <c r="C266" i="309"/>
  <c r="C267" i="309"/>
  <c r="F282" i="309"/>
  <c r="E282" i="309"/>
  <c r="D282" i="309"/>
  <c r="C282" i="309"/>
  <c r="F273" i="309"/>
  <c r="E273" i="309"/>
  <c r="D273" i="309"/>
  <c r="C273" i="309"/>
  <c r="F264" i="309"/>
  <c r="E264" i="309"/>
  <c r="D264" i="309"/>
  <c r="C264" i="309"/>
  <c r="F249" i="309"/>
  <c r="F250" i="309"/>
  <c r="F251" i="309"/>
  <c r="E249" i="309"/>
  <c r="E250" i="309"/>
  <c r="E251" i="309"/>
  <c r="D249" i="309"/>
  <c r="D250" i="309"/>
  <c r="D251" i="309"/>
  <c r="C249" i="309"/>
  <c r="C250" i="309"/>
  <c r="C251" i="309"/>
  <c r="F240" i="309"/>
  <c r="F241" i="309"/>
  <c r="F242" i="309"/>
  <c r="E240" i="309"/>
  <c r="E241" i="309"/>
  <c r="E242" i="309"/>
  <c r="D240" i="309"/>
  <c r="D241" i="309"/>
  <c r="D242" i="309"/>
  <c r="C240" i="309"/>
  <c r="C241" i="309"/>
  <c r="C242" i="309"/>
  <c r="F248" i="309"/>
  <c r="E248" i="309"/>
  <c r="D248" i="309"/>
  <c r="C248" i="309"/>
  <c r="F239" i="309"/>
  <c r="E239" i="309"/>
  <c r="D239" i="309"/>
  <c r="C239" i="309"/>
  <c r="F231" i="309"/>
  <c r="F232" i="309"/>
  <c r="F233" i="309"/>
  <c r="E231" i="309"/>
  <c r="E232" i="309"/>
  <c r="E233" i="309"/>
  <c r="D231" i="309"/>
  <c r="D232" i="309"/>
  <c r="D233" i="309"/>
  <c r="C231" i="309"/>
  <c r="C232" i="309"/>
  <c r="C233" i="309"/>
  <c r="F222" i="309"/>
  <c r="F223" i="309"/>
  <c r="F224" i="309"/>
  <c r="E222" i="309"/>
  <c r="E223" i="309"/>
  <c r="E224" i="309"/>
  <c r="D222" i="309"/>
  <c r="D223" i="309"/>
  <c r="D224" i="309"/>
  <c r="C222" i="309"/>
  <c r="C223" i="309"/>
  <c r="C224" i="309"/>
  <c r="F213" i="309"/>
  <c r="F214" i="309"/>
  <c r="F215" i="309"/>
  <c r="E213" i="309"/>
  <c r="E214" i="309"/>
  <c r="E215" i="309"/>
  <c r="D213" i="309"/>
  <c r="D214" i="309"/>
  <c r="D215" i="309"/>
  <c r="C213" i="309"/>
  <c r="C214" i="309"/>
  <c r="C215" i="309"/>
  <c r="F230" i="309"/>
  <c r="E230" i="309"/>
  <c r="D230" i="309"/>
  <c r="C230" i="309"/>
  <c r="F221" i="309"/>
  <c r="E221" i="309"/>
  <c r="D221" i="309"/>
  <c r="C221" i="309"/>
  <c r="F212" i="309"/>
  <c r="E212" i="309"/>
  <c r="D212" i="309"/>
  <c r="C212" i="309"/>
  <c r="F197" i="309"/>
  <c r="F198" i="309"/>
  <c r="F199" i="309"/>
  <c r="E197" i="309"/>
  <c r="E198" i="309"/>
  <c r="E199" i="309"/>
  <c r="D197" i="309"/>
  <c r="D198" i="309"/>
  <c r="D199" i="309"/>
  <c r="C197" i="309"/>
  <c r="C198" i="309"/>
  <c r="C199" i="309"/>
  <c r="F188" i="309"/>
  <c r="F189" i="309"/>
  <c r="F190" i="309"/>
  <c r="E188" i="309"/>
  <c r="E189" i="309"/>
  <c r="E190" i="309"/>
  <c r="D188" i="309"/>
  <c r="D189" i="309"/>
  <c r="D190" i="309"/>
  <c r="C188" i="309"/>
  <c r="C189" i="309"/>
  <c r="C190" i="309"/>
  <c r="F196" i="309"/>
  <c r="E196" i="309"/>
  <c r="D196" i="309"/>
  <c r="C196" i="309"/>
  <c r="F187" i="309"/>
  <c r="E187" i="309"/>
  <c r="D187" i="309"/>
  <c r="C187" i="309"/>
  <c r="F179" i="309"/>
  <c r="F180" i="309"/>
  <c r="F181" i="309"/>
  <c r="E179" i="309"/>
  <c r="E180" i="309"/>
  <c r="E181" i="309"/>
  <c r="D179" i="309"/>
  <c r="D180" i="309"/>
  <c r="D181" i="309"/>
  <c r="C179" i="309"/>
  <c r="C180" i="309"/>
  <c r="C181" i="309"/>
  <c r="F170" i="309"/>
  <c r="F171" i="309"/>
  <c r="F172" i="309"/>
  <c r="E170" i="309"/>
  <c r="E171" i="309"/>
  <c r="E172" i="309"/>
  <c r="D170" i="309"/>
  <c r="D171" i="309"/>
  <c r="D172" i="309"/>
  <c r="C170" i="309"/>
  <c r="C171" i="309"/>
  <c r="C172" i="309"/>
  <c r="F161" i="309"/>
  <c r="F162" i="309"/>
  <c r="F163" i="309"/>
  <c r="E161" i="309"/>
  <c r="E162" i="309"/>
  <c r="E163" i="309"/>
  <c r="D161" i="309"/>
  <c r="D162" i="309"/>
  <c r="D163" i="309"/>
  <c r="C161" i="309"/>
  <c r="C162" i="309"/>
  <c r="C163" i="309"/>
  <c r="F178" i="309"/>
  <c r="E178" i="309"/>
  <c r="D178" i="309"/>
  <c r="C178" i="309"/>
  <c r="F169" i="309"/>
  <c r="E169" i="309"/>
  <c r="D169" i="309"/>
  <c r="C169" i="309"/>
  <c r="F160" i="309"/>
  <c r="E160" i="309"/>
  <c r="D160" i="309"/>
  <c r="C160" i="309"/>
  <c r="F145" i="309"/>
  <c r="F146" i="309"/>
  <c r="F147" i="309"/>
  <c r="E147" i="309"/>
  <c r="E145" i="309"/>
  <c r="E146" i="309"/>
  <c r="D145" i="309"/>
  <c r="D146" i="309"/>
  <c r="D147" i="309"/>
  <c r="C145" i="309"/>
  <c r="C146" i="309"/>
  <c r="C147" i="309"/>
  <c r="F136" i="309"/>
  <c r="F137" i="309"/>
  <c r="F138" i="309"/>
  <c r="E136" i="309"/>
  <c r="E137" i="309"/>
  <c r="E138" i="309"/>
  <c r="D136" i="309"/>
  <c r="D137" i="309"/>
  <c r="D138" i="309"/>
  <c r="C136" i="309"/>
  <c r="C137" i="309"/>
  <c r="C138" i="309"/>
  <c r="F144" i="309"/>
  <c r="E144" i="309"/>
  <c r="D144" i="309"/>
  <c r="C144" i="309"/>
  <c r="F135" i="309"/>
  <c r="E135" i="309"/>
  <c r="D135" i="309"/>
  <c r="C135" i="309"/>
  <c r="F127" i="309"/>
  <c r="F128" i="309"/>
  <c r="F129" i="309"/>
  <c r="E127" i="309"/>
  <c r="E128" i="309"/>
  <c r="E129" i="309"/>
  <c r="D127" i="309"/>
  <c r="D128" i="309"/>
  <c r="D129" i="309"/>
  <c r="C127" i="309"/>
  <c r="C128" i="309"/>
  <c r="C129" i="309"/>
  <c r="F118" i="309"/>
  <c r="F119" i="309"/>
  <c r="F120" i="309"/>
  <c r="E118" i="309"/>
  <c r="E119" i="309"/>
  <c r="E120" i="309"/>
  <c r="D118" i="309"/>
  <c r="D119" i="309"/>
  <c r="D120" i="309"/>
  <c r="C118" i="309"/>
  <c r="C119" i="309"/>
  <c r="C120" i="309"/>
  <c r="F109" i="309"/>
  <c r="F110" i="309"/>
  <c r="F111" i="309"/>
  <c r="E109" i="309"/>
  <c r="E110" i="309"/>
  <c r="E111" i="309"/>
  <c r="D109" i="309"/>
  <c r="D110" i="309"/>
  <c r="D111" i="309"/>
  <c r="C109" i="309"/>
  <c r="C110" i="309"/>
  <c r="C111" i="309"/>
  <c r="F126" i="309"/>
  <c r="E126" i="309"/>
  <c r="D126" i="309"/>
  <c r="C126" i="309"/>
  <c r="F117" i="309"/>
  <c r="E117" i="309"/>
  <c r="D117" i="309"/>
  <c r="C117" i="309"/>
  <c r="F108" i="309"/>
  <c r="E108" i="309"/>
  <c r="D108" i="309"/>
  <c r="C108" i="309"/>
  <c r="F94" i="309"/>
  <c r="F95" i="309"/>
  <c r="F96" i="309"/>
  <c r="E94" i="309"/>
  <c r="E95" i="309"/>
  <c r="E96" i="309"/>
  <c r="D94" i="309"/>
  <c r="D95" i="309"/>
  <c r="D96" i="309"/>
  <c r="C94" i="309"/>
  <c r="C95" i="309"/>
  <c r="C96" i="309"/>
  <c r="F85" i="309"/>
  <c r="F86" i="309"/>
  <c r="F87" i="309"/>
  <c r="E85" i="309"/>
  <c r="E86" i="309"/>
  <c r="E87" i="309"/>
  <c r="D85" i="309"/>
  <c r="D86" i="309"/>
  <c r="D87" i="309"/>
  <c r="C85" i="309"/>
  <c r="C86" i="309"/>
  <c r="C87" i="309"/>
  <c r="F76" i="309"/>
  <c r="F77" i="309"/>
  <c r="F78" i="309"/>
  <c r="E76" i="309"/>
  <c r="E77" i="309"/>
  <c r="E78" i="309"/>
  <c r="D76" i="309"/>
  <c r="D77" i="309"/>
  <c r="D78" i="309"/>
  <c r="C76" i="309"/>
  <c r="C77" i="309"/>
  <c r="C78" i="309"/>
  <c r="F67" i="309"/>
  <c r="F68" i="309"/>
  <c r="F69" i="309"/>
  <c r="E67" i="309"/>
  <c r="E68" i="309"/>
  <c r="E69" i="309"/>
  <c r="D67" i="309"/>
  <c r="D68" i="309"/>
  <c r="D69" i="309"/>
  <c r="C67" i="309"/>
  <c r="C68" i="309"/>
  <c r="C69" i="309"/>
  <c r="F93" i="309"/>
  <c r="E93" i="309"/>
  <c r="D93" i="309"/>
  <c r="C93" i="309"/>
  <c r="F84" i="309"/>
  <c r="E84" i="309"/>
  <c r="D84" i="309"/>
  <c r="C84" i="309"/>
  <c r="F75" i="309"/>
  <c r="E75" i="309"/>
  <c r="D75" i="309"/>
  <c r="C75" i="309"/>
  <c r="F66" i="309"/>
  <c r="E66" i="309"/>
  <c r="D66" i="309"/>
  <c r="C66" i="309"/>
  <c r="F58" i="309"/>
  <c r="F59" i="309"/>
  <c r="F60" i="309"/>
  <c r="E58" i="309"/>
  <c r="E59" i="309"/>
  <c r="E60" i="309"/>
  <c r="D58" i="309"/>
  <c r="D59" i="309"/>
  <c r="D60" i="309"/>
  <c r="C58" i="309"/>
  <c r="C59" i="309"/>
  <c r="C60" i="309"/>
  <c r="F57" i="309"/>
  <c r="E57" i="309"/>
  <c r="D57" i="309"/>
  <c r="C57" i="309"/>
  <c r="F46" i="309"/>
  <c r="F47" i="309"/>
  <c r="F48" i="309"/>
  <c r="E46" i="309"/>
  <c r="E47" i="309"/>
  <c r="E48" i="309"/>
  <c r="D46" i="309"/>
  <c r="D47" i="309"/>
  <c r="D48" i="309"/>
  <c r="C46" i="309"/>
  <c r="C47" i="309"/>
  <c r="C48" i="309"/>
  <c r="F45" i="309"/>
  <c r="E45" i="309"/>
  <c r="D45" i="309"/>
  <c r="C45" i="309"/>
  <c r="F37" i="309"/>
  <c r="F38" i="309"/>
  <c r="F39" i="309"/>
  <c r="E37" i="309"/>
  <c r="E38" i="309"/>
  <c r="E39" i="309"/>
  <c r="D37" i="309"/>
  <c r="D38" i="309"/>
  <c r="D39" i="309"/>
  <c r="C37" i="309"/>
  <c r="C38" i="309"/>
  <c r="C39" i="309"/>
  <c r="F36" i="309"/>
  <c r="E36" i="309"/>
  <c r="D36" i="309"/>
  <c r="C36" i="309"/>
  <c r="F28" i="309"/>
  <c r="F29" i="309"/>
  <c r="F30" i="309"/>
  <c r="E28" i="309"/>
  <c r="E29" i="309"/>
  <c r="E30" i="309"/>
  <c r="D28" i="309"/>
  <c r="D29" i="309"/>
  <c r="D30" i="309"/>
  <c r="C28" i="309"/>
  <c r="C29" i="309"/>
  <c r="C30" i="309"/>
  <c r="F27" i="309"/>
  <c r="E27" i="309"/>
  <c r="D27" i="309"/>
  <c r="C27" i="309"/>
  <c r="G6" i="309"/>
  <c r="G7" i="309"/>
  <c r="G8" i="309"/>
  <c r="G9" i="309"/>
  <c r="G12" i="309"/>
  <c r="G16" i="309"/>
  <c r="G17" i="309"/>
  <c r="E6" i="309"/>
  <c r="E7" i="309"/>
  <c r="E8" i="309"/>
  <c r="E9" i="309"/>
  <c r="E10" i="309"/>
  <c r="E11" i="309"/>
  <c r="E12" i="309"/>
  <c r="E13" i="309"/>
  <c r="E14" i="309"/>
  <c r="E15" i="309"/>
  <c r="E16" i="309"/>
  <c r="E17" i="309"/>
  <c r="E18" i="309"/>
  <c r="E19" i="309"/>
  <c r="E20" i="309"/>
  <c r="C20" i="309"/>
  <c r="C6" i="309"/>
  <c r="C7" i="309"/>
  <c r="C8" i="309"/>
  <c r="C9" i="309"/>
  <c r="C10" i="309"/>
  <c r="C11" i="309"/>
  <c r="C12" i="309"/>
  <c r="C13" i="309"/>
  <c r="C14" i="309"/>
  <c r="C15" i="309"/>
  <c r="C16" i="309"/>
  <c r="C17" i="309"/>
  <c r="C18" i="309"/>
  <c r="C19" i="309"/>
  <c r="G5" i="309"/>
  <c r="E5" i="309"/>
  <c r="C5" i="309"/>
  <c r="C8" i="72"/>
  <c r="F27" i="72" s="1"/>
  <c r="C7" i="72"/>
  <c r="F17" i="72" s="1"/>
  <c r="C6" i="72"/>
  <c r="F16" i="72" s="1"/>
  <c r="G8" i="72"/>
  <c r="E28" i="72" s="1"/>
  <c r="G7" i="72"/>
  <c r="C28" i="72" s="1"/>
  <c r="E26" i="72"/>
  <c r="F28" i="72"/>
  <c r="D16" i="72"/>
  <c r="E6" i="72"/>
  <c r="E8" i="72"/>
  <c r="E7" i="72"/>
  <c r="G6" i="71"/>
  <c r="E36" i="71"/>
  <c r="G9" i="71"/>
  <c r="C6" i="71"/>
  <c r="F37" i="71"/>
  <c r="C7" i="71"/>
  <c r="D37" i="71"/>
  <c r="C8" i="71"/>
  <c r="F36" i="71" s="1"/>
  <c r="C9" i="71"/>
  <c r="D36" i="71"/>
  <c r="F34" i="71"/>
  <c r="F33" i="71"/>
  <c r="F32" i="71"/>
  <c r="E23" i="71"/>
  <c r="F25" i="71"/>
  <c r="F24" i="71"/>
  <c r="F23" i="71"/>
  <c r="F22" i="71"/>
  <c r="D22" i="71"/>
  <c r="F21" i="71"/>
  <c r="D21" i="71"/>
  <c r="F20" i="71"/>
  <c r="D20" i="71"/>
  <c r="E9" i="71"/>
  <c r="E8" i="71"/>
  <c r="E7" i="71"/>
  <c r="E6" i="71"/>
  <c r="E9" i="73"/>
  <c r="E8" i="73"/>
  <c r="E7" i="73"/>
  <c r="E6" i="73"/>
  <c r="I8" i="73"/>
  <c r="E38" i="73"/>
  <c r="I9" i="73"/>
  <c r="C38" i="73"/>
  <c r="I7" i="73"/>
  <c r="E35" i="73"/>
  <c r="I6" i="73"/>
  <c r="E39" i="73"/>
  <c r="G8" i="73"/>
  <c r="C24" i="73"/>
  <c r="G9" i="73"/>
  <c r="E23" i="73"/>
  <c r="G7" i="73"/>
  <c r="C21" i="73"/>
  <c r="E25" i="73"/>
  <c r="G6" i="73"/>
  <c r="C22" i="73" s="1"/>
  <c r="C8" i="73"/>
  <c r="C9" i="73"/>
  <c r="D20" i="73" s="1"/>
  <c r="C7" i="73"/>
  <c r="D39" i="73" s="1"/>
  <c r="C6" i="73"/>
  <c r="F39" i="73" s="1"/>
  <c r="C37" i="73"/>
  <c r="C35" i="73"/>
  <c r="E24" i="73"/>
  <c r="E21" i="73"/>
  <c r="F38" i="73"/>
  <c r="D36" i="73"/>
  <c r="F25" i="73"/>
  <c r="F22" i="73"/>
  <c r="F21" i="73"/>
  <c r="G6" i="74"/>
  <c r="C48" i="74"/>
  <c r="G7" i="74"/>
  <c r="C24" i="74"/>
  <c r="G9" i="74"/>
  <c r="C25" i="74"/>
  <c r="C49" i="74"/>
  <c r="G8" i="74"/>
  <c r="E40" i="74"/>
  <c r="C10" i="74"/>
  <c r="F49" i="74" s="1"/>
  <c r="C7" i="74"/>
  <c r="F48" i="74" s="1"/>
  <c r="C8" i="74"/>
  <c r="D17" i="74" s="1"/>
  <c r="C9" i="74"/>
  <c r="D48" i="74"/>
  <c r="C6" i="74"/>
  <c r="D40" i="74"/>
  <c r="C33" i="74"/>
  <c r="E32" i="74"/>
  <c r="F32" i="74"/>
  <c r="D32" i="74"/>
  <c r="E24" i="74"/>
  <c r="D24" i="74"/>
  <c r="E16" i="74"/>
  <c r="C16" i="74"/>
  <c r="F16" i="74"/>
  <c r="E10" i="74"/>
  <c r="E9" i="74"/>
  <c r="E8" i="74"/>
  <c r="E7" i="74"/>
  <c r="E6" i="74"/>
  <c r="J7" i="167"/>
  <c r="E60" i="167"/>
  <c r="J8" i="167"/>
  <c r="E91" i="167"/>
  <c r="J6" i="167"/>
  <c r="C92" i="167" s="1"/>
  <c r="J9" i="167"/>
  <c r="C91" i="167"/>
  <c r="C10" i="167"/>
  <c r="F84" i="167" s="1"/>
  <c r="C7" i="167"/>
  <c r="F91" i="167" s="1"/>
  <c r="C8" i="167"/>
  <c r="F49" i="167" s="1"/>
  <c r="C9" i="167"/>
  <c r="D91" i="167" s="1"/>
  <c r="E84" i="167"/>
  <c r="C6" i="167"/>
  <c r="D83" i="167"/>
  <c r="E75" i="167"/>
  <c r="E68" i="167"/>
  <c r="D67" i="167"/>
  <c r="C60" i="167"/>
  <c r="F60" i="167"/>
  <c r="G9" i="167"/>
  <c r="E49" i="167"/>
  <c r="G6" i="167"/>
  <c r="E48" i="167" s="1"/>
  <c r="G7" i="167"/>
  <c r="G8" i="167"/>
  <c r="F48" i="167"/>
  <c r="F41" i="167"/>
  <c r="F33" i="167"/>
  <c r="D32" i="167"/>
  <c r="F24" i="167"/>
  <c r="D17" i="167"/>
  <c r="E8" i="167"/>
  <c r="E9" i="167"/>
  <c r="E10" i="167"/>
  <c r="E7" i="167"/>
  <c r="E6" i="167"/>
  <c r="G10" i="75"/>
  <c r="E100" i="75"/>
  <c r="G6" i="75"/>
  <c r="G9" i="75"/>
  <c r="E93" i="75"/>
  <c r="E92" i="75"/>
  <c r="G8" i="75"/>
  <c r="C93" i="75" s="1"/>
  <c r="C84" i="75"/>
  <c r="E77" i="75"/>
  <c r="C69" i="75"/>
  <c r="E70" i="75"/>
  <c r="C62" i="75"/>
  <c r="C53" i="75"/>
  <c r="C44" i="75"/>
  <c r="C6" i="75"/>
  <c r="F100" i="75" s="1"/>
  <c r="C7" i="75"/>
  <c r="D100" i="75" s="1"/>
  <c r="C8" i="75"/>
  <c r="F78" i="75" s="1"/>
  <c r="C10" i="75"/>
  <c r="D44" i="75" s="1"/>
  <c r="C9" i="75"/>
  <c r="D93" i="75" s="1"/>
  <c r="F70" i="75"/>
  <c r="C11" i="75"/>
  <c r="D92" i="75" s="1"/>
  <c r="F85" i="75"/>
  <c r="D45" i="75"/>
  <c r="E7" i="75"/>
  <c r="E8" i="75"/>
  <c r="E9" i="75"/>
  <c r="E10" i="75"/>
  <c r="E11" i="75"/>
  <c r="E6" i="75"/>
  <c r="I7" i="76"/>
  <c r="I10" i="76"/>
  <c r="E125" i="76"/>
  <c r="C149" i="76"/>
  <c r="C6" i="76"/>
  <c r="F149" i="76"/>
  <c r="C7" i="76"/>
  <c r="D149" i="76"/>
  <c r="I9" i="76"/>
  <c r="E142" i="76"/>
  <c r="I8" i="76"/>
  <c r="C142" i="76"/>
  <c r="C141" i="76"/>
  <c r="C8" i="76"/>
  <c r="D31" i="76" s="1"/>
  <c r="C10" i="76"/>
  <c r="D133" i="76" s="1"/>
  <c r="C9" i="76"/>
  <c r="C11" i="76"/>
  <c r="F74" i="76"/>
  <c r="E133" i="76"/>
  <c r="F134" i="76"/>
  <c r="F133" i="76"/>
  <c r="D134" i="76"/>
  <c r="C126" i="76"/>
  <c r="C125" i="76"/>
  <c r="F125" i="76"/>
  <c r="D125" i="76"/>
  <c r="C118" i="76"/>
  <c r="C117" i="76"/>
  <c r="F117" i="76"/>
  <c r="D118" i="76"/>
  <c r="E110" i="76"/>
  <c r="F110" i="76"/>
  <c r="F109" i="76"/>
  <c r="E98" i="76"/>
  <c r="C98" i="76"/>
  <c r="D98" i="76"/>
  <c r="E91" i="76"/>
  <c r="E90" i="76"/>
  <c r="F91" i="76"/>
  <c r="D91" i="76"/>
  <c r="D90" i="76"/>
  <c r="G8" i="76"/>
  <c r="E74" i="76" s="1"/>
  <c r="G9" i="76"/>
  <c r="E66" i="76"/>
  <c r="C82" i="76"/>
  <c r="F82" i="76"/>
  <c r="G6" i="76"/>
  <c r="E75" i="76"/>
  <c r="G10" i="76"/>
  <c r="C75" i="76" s="1"/>
  <c r="F75" i="76"/>
  <c r="D74" i="76"/>
  <c r="F66" i="76"/>
  <c r="D67" i="76"/>
  <c r="D66" i="76"/>
  <c r="E59" i="76"/>
  <c r="C58" i="76"/>
  <c r="E48" i="76"/>
  <c r="C47" i="76"/>
  <c r="D47" i="76"/>
  <c r="E40" i="76"/>
  <c r="C40" i="76"/>
  <c r="C39" i="76"/>
  <c r="F40" i="76"/>
  <c r="D39" i="76"/>
  <c r="E30" i="76"/>
  <c r="C30" i="76"/>
  <c r="F30" i="76"/>
  <c r="E22" i="76"/>
  <c r="C23" i="76"/>
  <c r="C22" i="76"/>
  <c r="F22" i="76"/>
  <c r="D22" i="76"/>
  <c r="E8" i="76"/>
  <c r="E9" i="76"/>
  <c r="E10" i="76"/>
  <c r="E11" i="76"/>
  <c r="E7" i="76"/>
  <c r="E6" i="76"/>
  <c r="G11" i="77"/>
  <c r="E103" i="77" s="1"/>
  <c r="G10" i="77"/>
  <c r="G7" i="77"/>
  <c r="E101" i="77"/>
  <c r="G6" i="77"/>
  <c r="G8" i="77"/>
  <c r="C102" i="77"/>
  <c r="G9" i="77"/>
  <c r="E92" i="77" s="1"/>
  <c r="E93" i="77"/>
  <c r="C92" i="77"/>
  <c r="E85" i="77"/>
  <c r="E84" i="77"/>
  <c r="C85" i="77"/>
  <c r="C84" i="77"/>
  <c r="E76" i="77"/>
  <c r="E74" i="77"/>
  <c r="C11" i="77"/>
  <c r="C10" i="77"/>
  <c r="F102" i="77"/>
  <c r="C7" i="77"/>
  <c r="F76" i="77" s="1"/>
  <c r="C6" i="77"/>
  <c r="D103" i="77"/>
  <c r="C8" i="77"/>
  <c r="F94" i="77" s="1"/>
  <c r="C9" i="77"/>
  <c r="D101" i="77" s="1"/>
  <c r="D94" i="77"/>
  <c r="D93" i="77"/>
  <c r="F85" i="77"/>
  <c r="D83" i="77"/>
  <c r="F75" i="77"/>
  <c r="D75" i="77"/>
  <c r="F67" i="77"/>
  <c r="C67" i="77"/>
  <c r="C66" i="77"/>
  <c r="C65" i="77"/>
  <c r="F65" i="77"/>
  <c r="D65" i="77"/>
  <c r="E8" i="77"/>
  <c r="E9" i="77"/>
  <c r="E10" i="77"/>
  <c r="E11" i="77"/>
  <c r="E7" i="77"/>
  <c r="E6" i="77"/>
  <c r="E8" i="78"/>
  <c r="E9" i="78"/>
  <c r="E10" i="78"/>
  <c r="E11" i="78"/>
  <c r="E7" i="78"/>
  <c r="E6" i="78"/>
  <c r="J8" i="78"/>
  <c r="J9" i="78"/>
  <c r="C91" i="78"/>
  <c r="J10" i="78"/>
  <c r="E83" i="78"/>
  <c r="J11" i="78"/>
  <c r="C97" i="78"/>
  <c r="J7" i="78"/>
  <c r="C99" i="78"/>
  <c r="J6" i="78"/>
  <c r="E66" i="78"/>
  <c r="G8" i="78"/>
  <c r="G9" i="78"/>
  <c r="E48" i="78"/>
  <c r="G10" i="78"/>
  <c r="E19" i="78" s="1"/>
  <c r="G11" i="78"/>
  <c r="E57" i="78"/>
  <c r="G7" i="78"/>
  <c r="C37" i="78" s="1"/>
  <c r="G6" i="78"/>
  <c r="C59" i="78"/>
  <c r="C8" i="78"/>
  <c r="F98" i="78" s="1"/>
  <c r="C9" i="78"/>
  <c r="D74" i="78"/>
  <c r="C10" i="78"/>
  <c r="C11" i="78"/>
  <c r="F57" i="78" s="1"/>
  <c r="D97" i="78"/>
  <c r="C7" i="78"/>
  <c r="C6" i="78"/>
  <c r="F39" i="78" s="1"/>
  <c r="E99" i="78"/>
  <c r="E98" i="78"/>
  <c r="C98" i="78"/>
  <c r="F97" i="78"/>
  <c r="D99" i="78"/>
  <c r="E91" i="78"/>
  <c r="E89" i="78"/>
  <c r="F91" i="78"/>
  <c r="D90" i="78"/>
  <c r="D89" i="78"/>
  <c r="E81" i="78"/>
  <c r="C83" i="78"/>
  <c r="C81" i="78"/>
  <c r="F83" i="78"/>
  <c r="F81" i="78"/>
  <c r="E73" i="78"/>
  <c r="C75" i="78"/>
  <c r="C66" i="78"/>
  <c r="F73" i="78"/>
  <c r="D75" i="78"/>
  <c r="D73" i="78"/>
  <c r="F66" i="78"/>
  <c r="D67" i="78"/>
  <c r="D66" i="78"/>
  <c r="D65" i="78"/>
  <c r="E58" i="78"/>
  <c r="C58" i="78"/>
  <c r="F59" i="78"/>
  <c r="D58" i="78"/>
  <c r="D57" i="78"/>
  <c r="C46" i="78"/>
  <c r="F47" i="78"/>
  <c r="D46" i="78"/>
  <c r="E37" i="78"/>
  <c r="F38" i="78"/>
  <c r="D39" i="78"/>
  <c r="D37" i="78"/>
  <c r="C30" i="78"/>
  <c r="C28" i="78"/>
  <c r="F28" i="78"/>
  <c r="D30" i="78"/>
  <c r="D29" i="78"/>
  <c r="E20" i="78"/>
  <c r="C19" i="78"/>
  <c r="F21" i="78"/>
  <c r="F20" i="78"/>
  <c r="F19" i="78"/>
  <c r="D21" i="78"/>
  <c r="G8" i="79"/>
  <c r="C90" i="79"/>
  <c r="G6" i="79"/>
  <c r="E49" i="79"/>
  <c r="C97" i="79"/>
  <c r="C11" i="79"/>
  <c r="F42" i="79" s="1"/>
  <c r="C10" i="79"/>
  <c r="F74" i="79" s="1"/>
  <c r="D97" i="79"/>
  <c r="G9" i="79"/>
  <c r="E90" i="79"/>
  <c r="G7" i="79"/>
  <c r="E58" i="79"/>
  <c r="C9" i="79"/>
  <c r="F90" i="79" s="1"/>
  <c r="C12" i="79"/>
  <c r="D89" i="79"/>
  <c r="E82" i="79"/>
  <c r="C82" i="79"/>
  <c r="C7" i="79"/>
  <c r="F82" i="79"/>
  <c r="F81" i="79"/>
  <c r="D81" i="79"/>
  <c r="E74" i="79"/>
  <c r="C74" i="79"/>
  <c r="C6" i="79"/>
  <c r="D33" i="79" s="1"/>
  <c r="C8" i="79"/>
  <c r="C66" i="79"/>
  <c r="D66" i="79"/>
  <c r="C58" i="79"/>
  <c r="D58" i="79"/>
  <c r="D57" i="79"/>
  <c r="C41" i="79"/>
  <c r="F49" i="79"/>
  <c r="D50" i="79"/>
  <c r="D49" i="79"/>
  <c r="E42" i="79"/>
  <c r="E41" i="79"/>
  <c r="D42" i="79"/>
  <c r="C33" i="79"/>
  <c r="F34" i="79"/>
  <c r="D34" i="79"/>
  <c r="E26" i="79"/>
  <c r="C26" i="79"/>
  <c r="E17" i="79"/>
  <c r="F26" i="79"/>
  <c r="D18" i="79"/>
  <c r="D17" i="79"/>
  <c r="E8" i="79"/>
  <c r="E9" i="79"/>
  <c r="E10" i="79"/>
  <c r="E11" i="79"/>
  <c r="E12" i="79"/>
  <c r="E7" i="79"/>
  <c r="E6" i="79"/>
  <c r="G8" i="80"/>
  <c r="C99" i="80"/>
  <c r="G10" i="80"/>
  <c r="E100" i="80"/>
  <c r="G7" i="80"/>
  <c r="C100" i="80" s="1"/>
  <c r="G11" i="80"/>
  <c r="E99" i="80"/>
  <c r="G12" i="80"/>
  <c r="C98" i="80"/>
  <c r="G9" i="80"/>
  <c r="E98" i="80"/>
  <c r="C6" i="80"/>
  <c r="F71" i="80"/>
  <c r="F100" i="80"/>
  <c r="C9" i="80"/>
  <c r="F99" i="80" s="1"/>
  <c r="C10" i="80"/>
  <c r="F98" i="80"/>
  <c r="C12" i="80"/>
  <c r="D100" i="80" s="1"/>
  <c r="C7" i="80"/>
  <c r="D99" i="80"/>
  <c r="C11" i="80"/>
  <c r="D98" i="80" s="1"/>
  <c r="E90" i="80"/>
  <c r="C8" i="80"/>
  <c r="D64" i="80"/>
  <c r="D91" i="80"/>
  <c r="C82" i="80"/>
  <c r="E80" i="80"/>
  <c r="D81" i="80"/>
  <c r="D80" i="80"/>
  <c r="C73" i="80"/>
  <c r="E71" i="80"/>
  <c r="F73" i="80"/>
  <c r="D71" i="80"/>
  <c r="E62" i="80"/>
  <c r="C64" i="80"/>
  <c r="C62" i="80"/>
  <c r="F64" i="80"/>
  <c r="D63" i="80"/>
  <c r="E51" i="80"/>
  <c r="C51" i="80"/>
  <c r="C50" i="80"/>
  <c r="E49" i="80"/>
  <c r="C49" i="80"/>
  <c r="F51" i="80"/>
  <c r="F49" i="80"/>
  <c r="D49" i="80"/>
  <c r="E41" i="80"/>
  <c r="E40" i="80"/>
  <c r="C42" i="80"/>
  <c r="C41" i="80"/>
  <c r="D42" i="80"/>
  <c r="D40" i="80"/>
  <c r="E8" i="80"/>
  <c r="E9" i="80"/>
  <c r="E10" i="80"/>
  <c r="E11" i="80"/>
  <c r="E12" i="80"/>
  <c r="E7" i="80"/>
  <c r="E6" i="80"/>
  <c r="F100" i="261"/>
  <c r="E100" i="261"/>
  <c r="D100" i="261"/>
  <c r="C100" i="261"/>
  <c r="F92" i="261"/>
  <c r="F93" i="261"/>
  <c r="E92" i="261"/>
  <c r="E93" i="261"/>
  <c r="D92" i="261"/>
  <c r="D93" i="261"/>
  <c r="C92" i="261"/>
  <c r="C93" i="261"/>
  <c r="F91" i="261"/>
  <c r="E91" i="261"/>
  <c r="D91" i="261"/>
  <c r="C91" i="261"/>
  <c r="F83" i="261"/>
  <c r="F84" i="261"/>
  <c r="E83" i="261"/>
  <c r="E84" i="261"/>
  <c r="D83" i="261"/>
  <c r="D84" i="261"/>
  <c r="C83" i="261"/>
  <c r="C84" i="261"/>
  <c r="F82" i="261"/>
  <c r="E82" i="261"/>
  <c r="D82" i="261"/>
  <c r="C82" i="261"/>
  <c r="F74" i="261"/>
  <c r="F75" i="261"/>
  <c r="E74" i="261"/>
  <c r="E75" i="261"/>
  <c r="D74" i="261"/>
  <c r="D75" i="261"/>
  <c r="C74" i="261"/>
  <c r="C75" i="261"/>
  <c r="F73" i="261"/>
  <c r="E73" i="261"/>
  <c r="D73" i="261"/>
  <c r="C73" i="261"/>
  <c r="F65" i="261"/>
  <c r="F66" i="261"/>
  <c r="E65" i="261"/>
  <c r="E66" i="261"/>
  <c r="D65" i="261"/>
  <c r="D66" i="261"/>
  <c r="C65" i="261"/>
  <c r="C66" i="261"/>
  <c r="F64" i="261"/>
  <c r="E64" i="261"/>
  <c r="D64" i="261"/>
  <c r="C64" i="261"/>
  <c r="F56" i="261"/>
  <c r="F57" i="261"/>
  <c r="E56" i="261"/>
  <c r="E57" i="261"/>
  <c r="D56" i="261"/>
  <c r="D57" i="261"/>
  <c r="C56" i="261"/>
  <c r="C57" i="261"/>
  <c r="F55" i="261"/>
  <c r="E55" i="261"/>
  <c r="D55" i="261"/>
  <c r="C55" i="261"/>
  <c r="F47" i="261"/>
  <c r="F48" i="261"/>
  <c r="E47" i="261"/>
  <c r="E48" i="261"/>
  <c r="D47" i="261"/>
  <c r="D48" i="261"/>
  <c r="C47" i="261"/>
  <c r="C48" i="261"/>
  <c r="F46" i="261"/>
  <c r="E46" i="261"/>
  <c r="D46" i="261"/>
  <c r="C46" i="261"/>
  <c r="F38" i="261"/>
  <c r="F39" i="261"/>
  <c r="E38" i="261"/>
  <c r="E39" i="261"/>
  <c r="D38" i="261"/>
  <c r="D39" i="261"/>
  <c r="C38" i="261"/>
  <c r="C39" i="261"/>
  <c r="F37" i="261"/>
  <c r="E37" i="261"/>
  <c r="D37" i="261"/>
  <c r="C37" i="261"/>
  <c r="F29" i="261"/>
  <c r="F30" i="261"/>
  <c r="E29" i="261"/>
  <c r="E30" i="261"/>
  <c r="D29" i="261"/>
  <c r="D30" i="261"/>
  <c r="C29" i="261"/>
  <c r="C30" i="261"/>
  <c r="F28" i="261"/>
  <c r="E28" i="261"/>
  <c r="D28" i="261"/>
  <c r="C28" i="261"/>
  <c r="F20" i="261"/>
  <c r="F21" i="261"/>
  <c r="F19" i="261"/>
  <c r="E20" i="261"/>
  <c r="E21" i="261"/>
  <c r="E19" i="261"/>
  <c r="D20" i="261"/>
  <c r="D21" i="261"/>
  <c r="D19" i="261"/>
  <c r="C20" i="261"/>
  <c r="C21" i="261"/>
  <c r="C19" i="261"/>
  <c r="G107" i="261"/>
  <c r="C173" i="261" s="1"/>
  <c r="G108" i="261"/>
  <c r="G110" i="261"/>
  <c r="E182" i="261"/>
  <c r="G111" i="261"/>
  <c r="G112" i="261"/>
  <c r="G106" i="261"/>
  <c r="E107" i="261"/>
  <c r="E108" i="261"/>
  <c r="E109" i="261"/>
  <c r="E110" i="261"/>
  <c r="E111" i="261"/>
  <c r="E112" i="261"/>
  <c r="E113" i="261"/>
  <c r="E106" i="261"/>
  <c r="C107" i="261"/>
  <c r="D192" i="261" s="1"/>
  <c r="C108" i="261"/>
  <c r="F191" i="261" s="1"/>
  <c r="C109" i="261"/>
  <c r="F157" i="261" s="1"/>
  <c r="C110" i="261"/>
  <c r="D191" i="261" s="1"/>
  <c r="C111" i="261"/>
  <c r="D174" i="261" s="1"/>
  <c r="C112" i="261"/>
  <c r="D193" i="261" s="1"/>
  <c r="C113" i="261"/>
  <c r="D183" i="261" s="1"/>
  <c r="C106" i="261"/>
  <c r="F192" i="261" s="1"/>
  <c r="G6" i="261"/>
  <c r="G7" i="261"/>
  <c r="G9" i="261"/>
  <c r="G10" i="261"/>
  <c r="G11" i="261"/>
  <c r="G5" i="261"/>
  <c r="E6" i="261"/>
  <c r="E7" i="261"/>
  <c r="E8" i="261"/>
  <c r="E9" i="261"/>
  <c r="E10" i="261"/>
  <c r="E11" i="261"/>
  <c r="E12" i="261"/>
  <c r="E5" i="261"/>
  <c r="C6" i="261"/>
  <c r="C7" i="261"/>
  <c r="C8" i="261"/>
  <c r="C9" i="261"/>
  <c r="C10" i="261"/>
  <c r="C11" i="261"/>
  <c r="C12" i="261"/>
  <c r="C5" i="261"/>
  <c r="E200" i="261"/>
  <c r="C200" i="261"/>
  <c r="C193" i="261"/>
  <c r="E192" i="261"/>
  <c r="C192" i="261"/>
  <c r="E191" i="261"/>
  <c r="C191" i="261"/>
  <c r="C184" i="261"/>
  <c r="E183" i="261"/>
  <c r="C183" i="261"/>
  <c r="C182" i="261"/>
  <c r="E175" i="261"/>
  <c r="E174" i="261"/>
  <c r="C174" i="261"/>
  <c r="F173" i="261"/>
  <c r="E173" i="261"/>
  <c r="E166" i="261"/>
  <c r="C166" i="261"/>
  <c r="E165" i="261"/>
  <c r="F164" i="261"/>
  <c r="E164" i="261"/>
  <c r="E157" i="261"/>
  <c r="C157" i="261"/>
  <c r="C156" i="261"/>
  <c r="E149" i="261"/>
  <c r="D149" i="261"/>
  <c r="E148" i="261"/>
  <c r="C148" i="261"/>
  <c r="D147" i="261"/>
  <c r="C147" i="261"/>
  <c r="E140" i="261"/>
  <c r="C140" i="261"/>
  <c r="F139" i="261"/>
  <c r="E139" i="261"/>
  <c r="D139" i="261"/>
  <c r="E138" i="261"/>
  <c r="D138" i="261"/>
  <c r="E131" i="261"/>
  <c r="C131" i="261"/>
  <c r="C130" i="261"/>
  <c r="F129" i="261"/>
  <c r="C129" i="261"/>
  <c r="F122" i="261"/>
  <c r="E122" i="261"/>
  <c r="E121" i="261"/>
  <c r="D121" i="261"/>
  <c r="C121" i="261"/>
  <c r="C120" i="261"/>
  <c r="G8" i="81"/>
  <c r="E151" i="81"/>
  <c r="G6" i="81"/>
  <c r="E150" i="81" s="1"/>
  <c r="G7" i="81"/>
  <c r="E101" i="81"/>
  <c r="G9" i="81"/>
  <c r="C150" i="81" s="1"/>
  <c r="C9" i="81"/>
  <c r="F151" i="81" s="1"/>
  <c r="F43" i="81"/>
  <c r="C6" i="81"/>
  <c r="F150" i="81"/>
  <c r="C7" i="81"/>
  <c r="D151" i="81" s="1"/>
  <c r="C12" i="81"/>
  <c r="D150" i="81"/>
  <c r="E143" i="81"/>
  <c r="C10" i="81"/>
  <c r="F143" i="81"/>
  <c r="C8" i="81"/>
  <c r="F142" i="81"/>
  <c r="C11" i="81"/>
  <c r="D143" i="81"/>
  <c r="C13" i="81"/>
  <c r="D142" i="81"/>
  <c r="C135" i="81"/>
  <c r="C127" i="81"/>
  <c r="E119" i="81"/>
  <c r="C119" i="81"/>
  <c r="F119" i="81"/>
  <c r="C111" i="81"/>
  <c r="E93" i="81"/>
  <c r="D85" i="81"/>
  <c r="F77" i="81"/>
  <c r="E61" i="81"/>
  <c r="C61" i="81"/>
  <c r="F61" i="81"/>
  <c r="D52" i="81"/>
  <c r="E8" i="81"/>
  <c r="E9" i="81"/>
  <c r="E10" i="81"/>
  <c r="E11" i="81"/>
  <c r="E12" i="81"/>
  <c r="E13" i="81"/>
  <c r="E7" i="81"/>
  <c r="E6" i="81"/>
  <c r="E8" i="82"/>
  <c r="E9" i="82"/>
  <c r="E10" i="82"/>
  <c r="E11" i="82"/>
  <c r="E12" i="82"/>
  <c r="E13" i="82"/>
  <c r="E7" i="82"/>
  <c r="E6" i="82"/>
  <c r="G13" i="82"/>
  <c r="C35" i="82"/>
  <c r="J12" i="82"/>
  <c r="C47" i="82" s="1"/>
  <c r="J11" i="82"/>
  <c r="C45" i="82"/>
  <c r="G10" i="82"/>
  <c r="C33" i="82" s="1"/>
  <c r="G9" i="82"/>
  <c r="C37" i="82"/>
  <c r="J8" i="82"/>
  <c r="C49" i="82" s="1"/>
  <c r="J7" i="82"/>
  <c r="G6" i="82"/>
  <c r="E37" i="82"/>
  <c r="C8" i="82"/>
  <c r="D49" i="82" s="1"/>
  <c r="C9" i="82"/>
  <c r="D37" i="82"/>
  <c r="C10" i="82"/>
  <c r="D33" i="82" s="1"/>
  <c r="F36" i="82"/>
  <c r="C11" i="82"/>
  <c r="D45" i="82" s="1"/>
  <c r="C12" i="82"/>
  <c r="D47" i="82"/>
  <c r="C13" i="82"/>
  <c r="F32" i="82" s="1"/>
  <c r="C7" i="82"/>
  <c r="F49" i="82"/>
  <c r="C6" i="82"/>
  <c r="F37" i="82" s="1"/>
  <c r="F46" i="82"/>
  <c r="C36" i="82"/>
  <c r="G6" i="83"/>
  <c r="C100" i="83" s="1"/>
  <c r="G10" i="83"/>
  <c r="C9" i="83"/>
  <c r="F100" i="83" s="1"/>
  <c r="C7" i="83"/>
  <c r="F64" i="83"/>
  <c r="G7" i="83"/>
  <c r="E93" i="83" s="1"/>
  <c r="G12" i="83"/>
  <c r="E74" i="83"/>
  <c r="G11" i="83"/>
  <c r="E91" i="83" s="1"/>
  <c r="G8" i="83"/>
  <c r="C93" i="83" s="1"/>
  <c r="C13" i="83"/>
  <c r="F93" i="83" s="1"/>
  <c r="C6" i="83"/>
  <c r="F92" i="83" s="1"/>
  <c r="C8" i="83"/>
  <c r="F91" i="83" s="1"/>
  <c r="C12" i="83"/>
  <c r="D93" i="83" s="1"/>
  <c r="C10" i="83"/>
  <c r="D91" i="83" s="1"/>
  <c r="C83" i="83"/>
  <c r="C11" i="83"/>
  <c r="D82" i="83" s="1"/>
  <c r="C73" i="83"/>
  <c r="D74" i="83"/>
  <c r="F66" i="83"/>
  <c r="C57" i="83"/>
  <c r="E47" i="83"/>
  <c r="E40" i="83"/>
  <c r="E31" i="83"/>
  <c r="F29" i="83"/>
  <c r="E22" i="83"/>
  <c r="C21" i="83"/>
  <c r="D22" i="83"/>
  <c r="D21" i="83"/>
  <c r="D20" i="83"/>
  <c r="E8" i="83"/>
  <c r="E9" i="83"/>
  <c r="E10" i="83"/>
  <c r="E11" i="83"/>
  <c r="E12" i="83"/>
  <c r="E13" i="83"/>
  <c r="E7" i="83"/>
  <c r="E6" i="83"/>
  <c r="G9" i="84"/>
  <c r="C39" i="84" s="1"/>
  <c r="G7" i="84"/>
  <c r="G8" i="84"/>
  <c r="E100" i="84" s="1"/>
  <c r="G13" i="84"/>
  <c r="G6" i="84"/>
  <c r="E99" i="84"/>
  <c r="G12" i="84"/>
  <c r="C41" i="84" s="1"/>
  <c r="G10" i="84"/>
  <c r="E98" i="84"/>
  <c r="G11" i="84"/>
  <c r="C68" i="84" s="1"/>
  <c r="C91" i="84"/>
  <c r="C9" i="84"/>
  <c r="C7" i="84"/>
  <c r="D101" i="84" s="1"/>
  <c r="C8" i="84"/>
  <c r="F100" i="84" s="1"/>
  <c r="C13" i="84"/>
  <c r="D100" i="84" s="1"/>
  <c r="C6" i="84"/>
  <c r="C12" i="84"/>
  <c r="D99" i="84"/>
  <c r="C10" i="84"/>
  <c r="F61" i="84"/>
  <c r="C11" i="84"/>
  <c r="D98" i="84" s="1"/>
  <c r="C81" i="84"/>
  <c r="F81" i="84"/>
  <c r="E68" i="84"/>
  <c r="E59" i="84"/>
  <c r="E49" i="84"/>
  <c r="F41" i="84"/>
  <c r="D41" i="84"/>
  <c r="E8" i="84"/>
  <c r="E9" i="84"/>
  <c r="E10" i="84"/>
  <c r="E11" i="84"/>
  <c r="E12" i="84"/>
  <c r="E13" i="84"/>
  <c r="E7" i="84"/>
  <c r="E6" i="84"/>
  <c r="E8" i="86"/>
  <c r="E9" i="86"/>
  <c r="E10" i="86"/>
  <c r="E11" i="86"/>
  <c r="E12" i="86"/>
  <c r="E13" i="86"/>
  <c r="E7" i="86"/>
  <c r="E6" i="86"/>
  <c r="G13" i="86"/>
  <c r="C87" i="86"/>
  <c r="J12" i="86"/>
  <c r="C91" i="86"/>
  <c r="J11" i="86"/>
  <c r="E91" i="86"/>
  <c r="G10" i="86"/>
  <c r="E87" i="86"/>
  <c r="G9" i="86"/>
  <c r="C88" i="86"/>
  <c r="J8" i="86"/>
  <c r="J7" i="86"/>
  <c r="E92" i="86" s="1"/>
  <c r="G6" i="86"/>
  <c r="C8" i="86"/>
  <c r="D92" i="86"/>
  <c r="C9" i="86"/>
  <c r="C10" i="86"/>
  <c r="F87" i="86" s="1"/>
  <c r="C11" i="86"/>
  <c r="F91" i="86" s="1"/>
  <c r="C12" i="86"/>
  <c r="D80" i="86" s="1"/>
  <c r="C13" i="86"/>
  <c r="D87" i="86" s="1"/>
  <c r="C7" i="86"/>
  <c r="F92" i="86" s="1"/>
  <c r="C6" i="86"/>
  <c r="F75" i="86" s="1"/>
  <c r="D91" i="86"/>
  <c r="C79" i="86"/>
  <c r="F80" i="86"/>
  <c r="E64" i="86"/>
  <c r="C68" i="86"/>
  <c r="D64" i="86"/>
  <c r="E8" i="85"/>
  <c r="E9" i="85"/>
  <c r="E10" i="85"/>
  <c r="E11" i="85"/>
  <c r="E12" i="85"/>
  <c r="E13" i="85"/>
  <c r="E7" i="85"/>
  <c r="E6" i="85"/>
  <c r="J8" i="85"/>
  <c r="J9" i="85"/>
  <c r="J10" i="85"/>
  <c r="J11" i="85"/>
  <c r="J12" i="85"/>
  <c r="J13" i="85"/>
  <c r="J7" i="85"/>
  <c r="J6" i="85"/>
  <c r="G8" i="85"/>
  <c r="E212" i="85"/>
  <c r="C264" i="85"/>
  <c r="G9" i="85"/>
  <c r="E248" i="85"/>
  <c r="G10" i="85"/>
  <c r="C250" i="85" s="1"/>
  <c r="G11" i="85"/>
  <c r="G12" i="85"/>
  <c r="C263" i="85" s="1"/>
  <c r="G13" i="85"/>
  <c r="G7" i="85"/>
  <c r="C226" i="85" s="1"/>
  <c r="G6" i="85"/>
  <c r="E262" i="85"/>
  <c r="C8" i="85"/>
  <c r="D264" i="85" s="1"/>
  <c r="D276" i="85"/>
  <c r="C9" i="85"/>
  <c r="F136" i="85"/>
  <c r="C10" i="85"/>
  <c r="D250" i="85" s="1"/>
  <c r="C11" i="85"/>
  <c r="C12" i="85"/>
  <c r="F287" i="85" s="1"/>
  <c r="C13" i="85"/>
  <c r="D248" i="85" s="1"/>
  <c r="C7" i="85"/>
  <c r="F249" i="85" s="1"/>
  <c r="D289" i="85"/>
  <c r="C6" i="85"/>
  <c r="D112" i="85" s="1"/>
  <c r="E288" i="85"/>
  <c r="E286" i="85"/>
  <c r="C288" i="85"/>
  <c r="F286" i="85"/>
  <c r="D288" i="85"/>
  <c r="C277" i="85"/>
  <c r="E275" i="85"/>
  <c r="C276" i="85"/>
  <c r="F276" i="85"/>
  <c r="F274" i="85"/>
  <c r="E265" i="85"/>
  <c r="F262" i="85"/>
  <c r="F251" i="85"/>
  <c r="D251" i="85"/>
  <c r="C237" i="85"/>
  <c r="D236" i="85"/>
  <c r="F224" i="85"/>
  <c r="C213" i="85"/>
  <c r="C212" i="85"/>
  <c r="F214" i="85"/>
  <c r="E138" i="85"/>
  <c r="E136" i="85"/>
  <c r="C136" i="85"/>
  <c r="F138" i="85"/>
  <c r="D136" i="85"/>
  <c r="E126" i="85"/>
  <c r="C124" i="85"/>
  <c r="F126" i="85"/>
  <c r="D127" i="85"/>
  <c r="D124" i="85"/>
  <c r="C112" i="85"/>
  <c r="C102" i="85"/>
  <c r="C101" i="85"/>
  <c r="F102" i="85"/>
  <c r="E89" i="85"/>
  <c r="C87" i="85"/>
  <c r="F88" i="85"/>
  <c r="F87" i="85"/>
  <c r="E75" i="85"/>
  <c r="C77" i="85"/>
  <c r="C75" i="85"/>
  <c r="F77" i="85"/>
  <c r="F75" i="85"/>
  <c r="D75" i="85"/>
  <c r="C65" i="85"/>
  <c r="C63" i="85"/>
  <c r="F64" i="85"/>
  <c r="F63" i="85"/>
  <c r="D65" i="85"/>
  <c r="E8" i="87"/>
  <c r="E9" i="87"/>
  <c r="E10" i="87"/>
  <c r="E11" i="87"/>
  <c r="E12" i="87"/>
  <c r="E13" i="87"/>
  <c r="E7" i="87"/>
  <c r="E6" i="87"/>
  <c r="G13" i="87"/>
  <c r="C76" i="87"/>
  <c r="J12" i="87"/>
  <c r="E67" i="87"/>
  <c r="C80" i="87"/>
  <c r="J11" i="87"/>
  <c r="C141" i="87" s="1"/>
  <c r="G10" i="87"/>
  <c r="C138" i="87"/>
  <c r="G9" i="87"/>
  <c r="C88" i="87" s="1"/>
  <c r="J8" i="87"/>
  <c r="E142" i="87"/>
  <c r="J7" i="87"/>
  <c r="G6" i="87"/>
  <c r="C137" i="87" s="1"/>
  <c r="C126" i="87"/>
  <c r="C8" i="87"/>
  <c r="C9" i="87"/>
  <c r="D126" i="87"/>
  <c r="C10" i="87"/>
  <c r="F129" i="87" s="1"/>
  <c r="C11" i="87"/>
  <c r="C12" i="87"/>
  <c r="D129" i="87"/>
  <c r="C13" i="87"/>
  <c r="C7" i="87"/>
  <c r="D138" i="87" s="1"/>
  <c r="F126" i="87"/>
  <c r="C6" i="87"/>
  <c r="E138" i="87"/>
  <c r="E137" i="87"/>
  <c r="F141" i="87"/>
  <c r="E125" i="87"/>
  <c r="C130" i="87"/>
  <c r="E113" i="87"/>
  <c r="C117" i="87"/>
  <c r="D113" i="87"/>
  <c r="E99" i="87"/>
  <c r="C99" i="87"/>
  <c r="F103" i="87"/>
  <c r="F100" i="87"/>
  <c r="D99" i="87"/>
  <c r="E92" i="87"/>
  <c r="E91" i="87"/>
  <c r="E87" i="87"/>
  <c r="C87" i="87"/>
  <c r="E75" i="87"/>
  <c r="C75" i="87"/>
  <c r="F80" i="87"/>
  <c r="F79" i="87"/>
  <c r="D75" i="87"/>
  <c r="E63" i="87"/>
  <c r="C68" i="87"/>
  <c r="F68" i="87"/>
  <c r="D63" i="87"/>
  <c r="G7" i="275"/>
  <c r="G8" i="275"/>
  <c r="G9" i="275"/>
  <c r="G10" i="275"/>
  <c r="G11" i="275"/>
  <c r="G6" i="275"/>
  <c r="E100" i="275"/>
  <c r="E92" i="275"/>
  <c r="E93" i="275"/>
  <c r="C92" i="275"/>
  <c r="C93" i="275"/>
  <c r="C100" i="275"/>
  <c r="E91" i="275"/>
  <c r="C91" i="275"/>
  <c r="E83" i="275"/>
  <c r="E84" i="275"/>
  <c r="C83" i="275"/>
  <c r="C84" i="275"/>
  <c r="E74" i="275"/>
  <c r="E75" i="275"/>
  <c r="C74" i="275"/>
  <c r="C75" i="275"/>
  <c r="E82" i="275"/>
  <c r="C82" i="275"/>
  <c r="E73" i="275"/>
  <c r="C73" i="275"/>
  <c r="E65" i="275"/>
  <c r="E66" i="275"/>
  <c r="C65" i="275"/>
  <c r="C66" i="275"/>
  <c r="E64" i="275"/>
  <c r="C64" i="275"/>
  <c r="E56" i="275"/>
  <c r="E57" i="275"/>
  <c r="C56" i="275"/>
  <c r="C57" i="275"/>
  <c r="E55" i="275"/>
  <c r="C55" i="275"/>
  <c r="E48" i="275"/>
  <c r="E49" i="275"/>
  <c r="C48" i="275"/>
  <c r="C49" i="275"/>
  <c r="E47" i="275"/>
  <c r="C47" i="275"/>
  <c r="E39" i="275"/>
  <c r="E40" i="275"/>
  <c r="E38" i="275"/>
  <c r="C39" i="275"/>
  <c r="C40" i="275"/>
  <c r="C38" i="275"/>
  <c r="E30" i="275"/>
  <c r="E31" i="275"/>
  <c r="E29" i="275"/>
  <c r="C30" i="275"/>
  <c r="C31" i="275"/>
  <c r="C29" i="275"/>
  <c r="E21" i="275"/>
  <c r="E22" i="275"/>
  <c r="E20" i="275"/>
  <c r="C21" i="275"/>
  <c r="C22" i="275"/>
  <c r="C20" i="275"/>
  <c r="E7" i="275"/>
  <c r="E8" i="275"/>
  <c r="E9" i="275"/>
  <c r="E10" i="275"/>
  <c r="E11" i="275"/>
  <c r="E12" i="275"/>
  <c r="E13" i="275"/>
  <c r="E6" i="275"/>
  <c r="C7" i="275"/>
  <c r="D100" i="275"/>
  <c r="C8" i="275"/>
  <c r="F91" i="275"/>
  <c r="C9" i="275"/>
  <c r="D75" i="275"/>
  <c r="C10" i="275"/>
  <c r="C11" i="275"/>
  <c r="D56" i="275" s="1"/>
  <c r="F66" i="275"/>
  <c r="C12" i="275"/>
  <c r="C13" i="275"/>
  <c r="D73" i="275" s="1"/>
  <c r="D83" i="275"/>
  <c r="C6" i="275"/>
  <c r="F100" i="275"/>
  <c r="D93" i="275"/>
  <c r="D92" i="275"/>
  <c r="D74" i="275"/>
  <c r="D66" i="275"/>
  <c r="F64" i="275"/>
  <c r="F57" i="275"/>
  <c r="D57" i="275"/>
  <c r="D49" i="275"/>
  <c r="D47" i="275"/>
  <c r="D40" i="275"/>
  <c r="F39" i="275"/>
  <c r="D38" i="275"/>
  <c r="F30" i="275"/>
  <c r="F29" i="275"/>
  <c r="F22" i="275"/>
  <c r="D22" i="275"/>
  <c r="D21" i="275"/>
  <c r="G10" i="88"/>
  <c r="E150" i="88"/>
  <c r="G13" i="88"/>
  <c r="E151" i="88"/>
  <c r="G14" i="88"/>
  <c r="G6" i="88"/>
  <c r="E146" i="88" s="1"/>
  <c r="C151" i="88"/>
  <c r="C147" i="88"/>
  <c r="C146" i="88"/>
  <c r="C139" i="88"/>
  <c r="C138" i="88"/>
  <c r="E134" i="88"/>
  <c r="C134" i="88"/>
  <c r="C127" i="88"/>
  <c r="E126" i="88"/>
  <c r="C126" i="88"/>
  <c r="E123" i="88"/>
  <c r="C123" i="88"/>
  <c r="E115" i="88"/>
  <c r="E114" i="88"/>
  <c r="E111" i="88"/>
  <c r="C110" i="88"/>
  <c r="C102" i="88"/>
  <c r="E101" i="88"/>
  <c r="E98" i="88"/>
  <c r="E97" i="88"/>
  <c r="C97" i="88"/>
  <c r="C12" i="88"/>
  <c r="F97" i="88" s="1"/>
  <c r="C10" i="88"/>
  <c r="D97" i="88" s="1"/>
  <c r="E89" i="88"/>
  <c r="C89" i="88"/>
  <c r="C8" i="88"/>
  <c r="D115" i="88" s="1"/>
  <c r="C11" i="88"/>
  <c r="D134" i="88" s="1"/>
  <c r="E85" i="88"/>
  <c r="E77" i="88"/>
  <c r="E74" i="88"/>
  <c r="C74" i="88"/>
  <c r="C73" i="88"/>
  <c r="C65" i="88"/>
  <c r="C62" i="88"/>
  <c r="C61" i="88"/>
  <c r="E51" i="88"/>
  <c r="C51" i="88"/>
  <c r="C48" i="88"/>
  <c r="C13" i="88"/>
  <c r="D138" i="88" s="1"/>
  <c r="F48" i="88"/>
  <c r="C14" i="88"/>
  <c r="F101" i="88" s="1"/>
  <c r="F150" i="88"/>
  <c r="C6" i="88"/>
  <c r="F110" i="88" s="1"/>
  <c r="F147" i="88"/>
  <c r="C7" i="88"/>
  <c r="F138" i="88"/>
  <c r="F134" i="88"/>
  <c r="C9" i="88"/>
  <c r="D135" i="88" s="1"/>
  <c r="D122" i="88"/>
  <c r="C114" i="88"/>
  <c r="F111" i="88"/>
  <c r="E102" i="88"/>
  <c r="F98" i="88"/>
  <c r="D98" i="88"/>
  <c r="D89" i="88"/>
  <c r="C86" i="88"/>
  <c r="C85" i="88"/>
  <c r="D85" i="88"/>
  <c r="F78" i="88"/>
  <c r="D78" i="88"/>
  <c r="D73" i="88"/>
  <c r="E61" i="88"/>
  <c r="F62" i="88"/>
  <c r="D61" i="88"/>
  <c r="C52" i="88"/>
  <c r="F52" i="88"/>
  <c r="D51" i="88"/>
  <c r="E47" i="88"/>
  <c r="D47" i="88"/>
  <c r="E8" i="88"/>
  <c r="E9" i="88"/>
  <c r="E10" i="88"/>
  <c r="E11" i="88"/>
  <c r="E12" i="88"/>
  <c r="E13" i="88"/>
  <c r="E14" i="88"/>
  <c r="E7" i="88"/>
  <c r="E6" i="88"/>
  <c r="G14" i="89"/>
  <c r="E124" i="89"/>
  <c r="G6" i="89"/>
  <c r="E150" i="89"/>
  <c r="G9" i="89"/>
  <c r="C72" i="89"/>
  <c r="G11" i="89"/>
  <c r="C124" i="89"/>
  <c r="C151" i="89"/>
  <c r="G10" i="89"/>
  <c r="G8" i="89"/>
  <c r="E131" i="89"/>
  <c r="C149" i="89"/>
  <c r="C11" i="89"/>
  <c r="C13" i="89"/>
  <c r="F150" i="89"/>
  <c r="C6" i="89"/>
  <c r="C14" i="89"/>
  <c r="D151" i="89" s="1"/>
  <c r="C12" i="89"/>
  <c r="D99" i="89" s="1"/>
  <c r="C7" i="89"/>
  <c r="F98" i="89" s="1"/>
  <c r="E142" i="89"/>
  <c r="C142" i="89"/>
  <c r="C141" i="89"/>
  <c r="C140" i="89"/>
  <c r="C10" i="89"/>
  <c r="F141" i="89" s="1"/>
  <c r="C8" i="89"/>
  <c r="F140" i="89" s="1"/>
  <c r="D141" i="89"/>
  <c r="E133" i="89"/>
  <c r="E132" i="89"/>
  <c r="C133" i="89"/>
  <c r="C132" i="89"/>
  <c r="F132" i="89"/>
  <c r="C9" i="89"/>
  <c r="F81" i="89" s="1"/>
  <c r="D133" i="89"/>
  <c r="E123" i="89"/>
  <c r="E122" i="89"/>
  <c r="C123" i="89"/>
  <c r="D123" i="89"/>
  <c r="E115" i="89"/>
  <c r="E114" i="89"/>
  <c r="C115" i="89"/>
  <c r="C114" i="89"/>
  <c r="C113" i="89"/>
  <c r="F113" i="89"/>
  <c r="D114" i="89"/>
  <c r="E98" i="89"/>
  <c r="E97" i="89"/>
  <c r="C99" i="89"/>
  <c r="C97" i="89"/>
  <c r="F99" i="89"/>
  <c r="D98" i="89"/>
  <c r="E90" i="89"/>
  <c r="C90" i="89"/>
  <c r="C89" i="89"/>
  <c r="F90" i="89"/>
  <c r="F89" i="89"/>
  <c r="F88" i="89"/>
  <c r="E81" i="89"/>
  <c r="E80" i="89"/>
  <c r="C81" i="89"/>
  <c r="C80" i="89"/>
  <c r="C79" i="89"/>
  <c r="F79" i="89"/>
  <c r="D81" i="89"/>
  <c r="D79" i="89"/>
  <c r="E72" i="89"/>
  <c r="E71" i="89"/>
  <c r="C71" i="89"/>
  <c r="C70" i="89"/>
  <c r="D72" i="89"/>
  <c r="E62" i="89"/>
  <c r="E61" i="89"/>
  <c r="C62" i="89"/>
  <c r="C61" i="89"/>
  <c r="F63" i="89"/>
  <c r="D61" i="89"/>
  <c r="E49" i="89"/>
  <c r="C51" i="89"/>
  <c r="C50" i="89"/>
  <c r="F51" i="89"/>
  <c r="F49" i="89"/>
  <c r="D50" i="89"/>
  <c r="E41" i="89"/>
  <c r="E40" i="89"/>
  <c r="C42" i="89"/>
  <c r="C40" i="89"/>
  <c r="F42" i="89"/>
  <c r="F40" i="89"/>
  <c r="D40" i="89"/>
  <c r="E8" i="89"/>
  <c r="E9" i="89"/>
  <c r="E10" i="89"/>
  <c r="E11" i="89"/>
  <c r="E12" i="89"/>
  <c r="E13" i="89"/>
  <c r="E14" i="89"/>
  <c r="E7" i="89"/>
  <c r="E6" i="89"/>
  <c r="F134" i="90"/>
  <c r="F135" i="90"/>
  <c r="F136" i="90"/>
  <c r="E134" i="90"/>
  <c r="E135" i="90"/>
  <c r="E136" i="90"/>
  <c r="D134" i="90"/>
  <c r="D135" i="90"/>
  <c r="D136" i="90"/>
  <c r="C134" i="90"/>
  <c r="C135" i="90"/>
  <c r="C136" i="90"/>
  <c r="F133" i="90"/>
  <c r="E133" i="90"/>
  <c r="D133" i="90"/>
  <c r="C133" i="90"/>
  <c r="G14" i="90"/>
  <c r="E146" i="90"/>
  <c r="G12" i="90"/>
  <c r="E95" i="90"/>
  <c r="E145" i="90"/>
  <c r="G13" i="90"/>
  <c r="C114" i="90" s="1"/>
  <c r="G10" i="90"/>
  <c r="E143" i="90"/>
  <c r="G8" i="90"/>
  <c r="E115" i="90" s="1"/>
  <c r="G9" i="90"/>
  <c r="E126" i="90"/>
  <c r="C145" i="90"/>
  <c r="G6" i="90"/>
  <c r="G11" i="90"/>
  <c r="C143" i="90" s="1"/>
  <c r="C13" i="90"/>
  <c r="F123" i="90" s="1"/>
  <c r="C11" i="90"/>
  <c r="F145" i="90" s="1"/>
  <c r="C9" i="90"/>
  <c r="D115" i="90" s="1"/>
  <c r="C6" i="90"/>
  <c r="F143" i="90"/>
  <c r="C12" i="90"/>
  <c r="D146" i="90"/>
  <c r="C10" i="90"/>
  <c r="D75" i="90"/>
  <c r="D145" i="90"/>
  <c r="C8" i="90"/>
  <c r="F103" i="90" s="1"/>
  <c r="C7" i="90"/>
  <c r="D143" i="90"/>
  <c r="C14" i="90"/>
  <c r="F124" i="90"/>
  <c r="C126" i="90"/>
  <c r="C124" i="90"/>
  <c r="F126" i="90"/>
  <c r="F125" i="90"/>
  <c r="D124" i="90"/>
  <c r="D123" i="90"/>
  <c r="E114" i="90"/>
  <c r="C116" i="90"/>
  <c r="D113" i="90"/>
  <c r="E104" i="90"/>
  <c r="E103" i="90"/>
  <c r="C104" i="90"/>
  <c r="F104" i="90"/>
  <c r="D104" i="90"/>
  <c r="D102" i="90"/>
  <c r="E94" i="90"/>
  <c r="C94" i="90"/>
  <c r="C92" i="90"/>
  <c r="F93" i="90"/>
  <c r="D93" i="90"/>
  <c r="D92" i="90"/>
  <c r="E84" i="90"/>
  <c r="C84" i="90"/>
  <c r="C82" i="90"/>
  <c r="F84" i="90"/>
  <c r="F83" i="90"/>
  <c r="D84" i="90"/>
  <c r="D82" i="90"/>
  <c r="E73" i="90"/>
  <c r="E72" i="90"/>
  <c r="C74" i="90"/>
  <c r="F73" i="90"/>
  <c r="D74" i="90"/>
  <c r="D73" i="90"/>
  <c r="D72" i="90"/>
  <c r="E62" i="90"/>
  <c r="C64" i="90"/>
  <c r="C62" i="90"/>
  <c r="F65" i="90"/>
  <c r="F64" i="90"/>
  <c r="D64" i="90"/>
  <c r="D63" i="90"/>
  <c r="D62" i="90"/>
  <c r="E8" i="90"/>
  <c r="E9" i="90"/>
  <c r="E10" i="90"/>
  <c r="E11" i="90"/>
  <c r="E12" i="90"/>
  <c r="E13" i="90"/>
  <c r="E14" i="90"/>
  <c r="E7" i="90"/>
  <c r="E6" i="90"/>
  <c r="E218" i="125"/>
  <c r="E219" i="125"/>
  <c r="E220" i="125"/>
  <c r="E221" i="125"/>
  <c r="E222" i="125"/>
  <c r="E223" i="125"/>
  <c r="E224" i="125"/>
  <c r="E225" i="125"/>
  <c r="E226" i="125"/>
  <c r="E227" i="125"/>
  <c r="E217" i="125"/>
  <c r="E216" i="125"/>
  <c r="E8" i="125"/>
  <c r="E9" i="125"/>
  <c r="E10" i="125"/>
  <c r="E11" i="125"/>
  <c r="E12" i="125"/>
  <c r="E13" i="125"/>
  <c r="E14" i="125"/>
  <c r="E15" i="125"/>
  <c r="E16" i="125"/>
  <c r="E17" i="125"/>
  <c r="E7" i="125"/>
  <c r="E6" i="125"/>
  <c r="G10" i="125"/>
  <c r="C309" i="125"/>
  <c r="G17" i="125"/>
  <c r="C280" i="125"/>
  <c r="G227" i="125"/>
  <c r="G9" i="125"/>
  <c r="G11" i="125"/>
  <c r="E367" i="125"/>
  <c r="G12" i="125"/>
  <c r="E366" i="125"/>
  <c r="G13" i="125"/>
  <c r="C367" i="125"/>
  <c r="G14" i="125"/>
  <c r="C366" i="125"/>
  <c r="G15" i="125"/>
  <c r="E104" i="125"/>
  <c r="G8" i="125"/>
  <c r="G7" i="125"/>
  <c r="E288" i="125" s="1"/>
  <c r="C8" i="125"/>
  <c r="C9" i="125"/>
  <c r="C219" i="125"/>
  <c r="C10" i="125"/>
  <c r="C220" i="125"/>
  <c r="C11" i="125"/>
  <c r="C221" i="125"/>
  <c r="C12" i="125"/>
  <c r="D324" i="125"/>
  <c r="C13" i="125"/>
  <c r="F163" i="125"/>
  <c r="C14" i="125"/>
  <c r="D164" i="125"/>
  <c r="C15" i="125"/>
  <c r="C225" i="125"/>
  <c r="C16" i="125"/>
  <c r="C17" i="125"/>
  <c r="F359" i="125"/>
  <c r="C7" i="125"/>
  <c r="C217" i="125" s="1"/>
  <c r="C6" i="125"/>
  <c r="F367" i="125"/>
  <c r="G219" i="125"/>
  <c r="G218" i="125"/>
  <c r="C226" i="125"/>
  <c r="C222" i="125"/>
  <c r="C218" i="125"/>
  <c r="C216" i="125"/>
  <c r="D367" i="125"/>
  <c r="D366" i="125"/>
  <c r="E360" i="125"/>
  <c r="C360" i="125"/>
  <c r="C359" i="125"/>
  <c r="F360" i="125"/>
  <c r="D360" i="125"/>
  <c r="E352" i="125"/>
  <c r="C353" i="125"/>
  <c r="C352" i="125"/>
  <c r="D352" i="125"/>
  <c r="E346" i="125"/>
  <c r="E345" i="125"/>
  <c r="C346" i="125"/>
  <c r="C345" i="125"/>
  <c r="F345" i="125"/>
  <c r="D345" i="125"/>
  <c r="F339" i="125"/>
  <c r="F338" i="125"/>
  <c r="E331" i="125"/>
  <c r="C331" i="125"/>
  <c r="D331" i="125"/>
  <c r="E325" i="125"/>
  <c r="E324" i="125"/>
  <c r="C324" i="125"/>
  <c r="F324" i="125"/>
  <c r="E315" i="125"/>
  <c r="C316" i="125"/>
  <c r="C315" i="125"/>
  <c r="D315" i="125"/>
  <c r="E308" i="125"/>
  <c r="C308" i="125"/>
  <c r="F308" i="125"/>
  <c r="D308" i="125"/>
  <c r="C301" i="125"/>
  <c r="D302" i="125"/>
  <c r="C295" i="125"/>
  <c r="C294" i="125"/>
  <c r="D295" i="125"/>
  <c r="D294" i="125"/>
  <c r="C287" i="125"/>
  <c r="F287" i="125"/>
  <c r="E280" i="125"/>
  <c r="C281" i="125"/>
  <c r="F280" i="125"/>
  <c r="D281" i="125"/>
  <c r="D280" i="125"/>
  <c r="E273" i="125"/>
  <c r="C273" i="125"/>
  <c r="D273" i="125"/>
  <c r="E194" i="125"/>
  <c r="E193" i="125"/>
  <c r="C193" i="125"/>
  <c r="F195" i="125"/>
  <c r="F193" i="125"/>
  <c r="D195" i="125"/>
  <c r="D193" i="125"/>
  <c r="E184" i="125"/>
  <c r="C183" i="125"/>
  <c r="F185" i="125"/>
  <c r="D185" i="125"/>
  <c r="D183" i="125"/>
  <c r="E173" i="125"/>
  <c r="D174" i="125"/>
  <c r="D173" i="125"/>
  <c r="C163" i="125"/>
  <c r="F164" i="125"/>
  <c r="D163" i="125"/>
  <c r="C153" i="125"/>
  <c r="C152" i="125"/>
  <c r="F153" i="125"/>
  <c r="D153" i="125"/>
  <c r="D152" i="125"/>
  <c r="E142" i="125"/>
  <c r="C142" i="125"/>
  <c r="F142" i="125"/>
  <c r="C134" i="125"/>
  <c r="C133" i="125"/>
  <c r="C132" i="125"/>
  <c r="F133" i="125"/>
  <c r="D134" i="125"/>
  <c r="D132" i="125"/>
  <c r="E122" i="125"/>
  <c r="C122" i="125"/>
  <c r="F124" i="125"/>
  <c r="F123" i="125"/>
  <c r="F122" i="125"/>
  <c r="D124" i="125"/>
  <c r="D123" i="125"/>
  <c r="D122" i="125"/>
  <c r="D74" i="125"/>
  <c r="F114" i="125"/>
  <c r="E114" i="125"/>
  <c r="E113" i="125"/>
  <c r="C114" i="125"/>
  <c r="C112" i="125"/>
  <c r="F112" i="125"/>
  <c r="D113" i="125"/>
  <c r="E102" i="125"/>
  <c r="C104" i="125"/>
  <c r="F104" i="125"/>
  <c r="F102" i="125"/>
  <c r="D104" i="125"/>
  <c r="D103" i="125"/>
  <c r="E94" i="125"/>
  <c r="E93" i="125"/>
  <c r="C93" i="125"/>
  <c r="F94" i="125"/>
  <c r="F93" i="125"/>
  <c r="F92" i="125"/>
  <c r="D93" i="125"/>
  <c r="E83" i="125"/>
  <c r="E82" i="125"/>
  <c r="C84" i="125"/>
  <c r="C82" i="125"/>
  <c r="F84" i="125"/>
  <c r="F82" i="125"/>
  <c r="D84" i="125"/>
  <c r="D83" i="125"/>
  <c r="D82" i="125"/>
  <c r="E74" i="125"/>
  <c r="E72" i="125"/>
  <c r="C74" i="125"/>
  <c r="C73" i="125"/>
  <c r="F74" i="125"/>
  <c r="F72" i="125"/>
  <c r="E64" i="125"/>
  <c r="E63" i="125"/>
  <c r="C64" i="125"/>
  <c r="F64" i="125"/>
  <c r="F63" i="125"/>
  <c r="D64" i="125"/>
  <c r="E8" i="108"/>
  <c r="E9" i="108"/>
  <c r="E10" i="108"/>
  <c r="E11" i="108"/>
  <c r="E12" i="108"/>
  <c r="E13" i="108"/>
  <c r="E14" i="108"/>
  <c r="E15" i="108"/>
  <c r="E16" i="108"/>
  <c r="E17" i="108"/>
  <c r="E7" i="108"/>
  <c r="E6" i="108"/>
  <c r="I11" i="108"/>
  <c r="C211" i="108"/>
  <c r="I10" i="108"/>
  <c r="E211" i="108"/>
  <c r="I9" i="108"/>
  <c r="I8" i="108"/>
  <c r="E197" i="108" s="1"/>
  <c r="I7" i="108"/>
  <c r="E163" i="108" s="1"/>
  <c r="I6" i="108"/>
  <c r="E213" i="108" s="1"/>
  <c r="G11" i="108"/>
  <c r="C65" i="108" s="1"/>
  <c r="G10" i="108"/>
  <c r="C63" i="108" s="1"/>
  <c r="G9" i="108"/>
  <c r="C88" i="108" s="1"/>
  <c r="G8" i="108"/>
  <c r="E99" i="108" s="1"/>
  <c r="G7" i="108"/>
  <c r="G6" i="108"/>
  <c r="E114" i="108"/>
  <c r="C8" i="108"/>
  <c r="F198" i="108" s="1"/>
  <c r="C9" i="108"/>
  <c r="F87" i="108" s="1"/>
  <c r="C10" i="108"/>
  <c r="D64" i="108" s="1"/>
  <c r="C11" i="108"/>
  <c r="F212" i="108" s="1"/>
  <c r="C12" i="108"/>
  <c r="D212" i="108" s="1"/>
  <c r="C13" i="108"/>
  <c r="D101" i="108" s="1"/>
  <c r="D113" i="108"/>
  <c r="C14" i="108"/>
  <c r="C15" i="108"/>
  <c r="F211" i="108" s="1"/>
  <c r="C16" i="108"/>
  <c r="D211" i="108" s="1"/>
  <c r="C17" i="108"/>
  <c r="F77" i="108" s="1"/>
  <c r="C7" i="108"/>
  <c r="D187" i="108" s="1"/>
  <c r="C6" i="108"/>
  <c r="D89" i="108" s="1"/>
  <c r="I61" i="108"/>
  <c r="I245" i="108"/>
  <c r="I233" i="108"/>
  <c r="I221" i="108"/>
  <c r="I209" i="108"/>
  <c r="I195" i="108"/>
  <c r="I183" i="108"/>
  <c r="I171" i="108"/>
  <c r="I159" i="108"/>
  <c r="I146" i="108"/>
  <c r="I134" i="108"/>
  <c r="I122" i="108"/>
  <c r="I110" i="108"/>
  <c r="I97" i="108"/>
  <c r="I85" i="108"/>
  <c r="I73" i="108"/>
  <c r="H245" i="108"/>
  <c r="H233" i="108"/>
  <c r="H221" i="108"/>
  <c r="H209" i="108"/>
  <c r="H195" i="108"/>
  <c r="H183" i="108"/>
  <c r="H171" i="108"/>
  <c r="H159" i="108"/>
  <c r="H146" i="108"/>
  <c r="H134" i="108"/>
  <c r="H122" i="108"/>
  <c r="H110" i="108"/>
  <c r="H97" i="108"/>
  <c r="H85" i="108"/>
  <c r="H73" i="108"/>
  <c r="H61" i="108"/>
  <c r="E212" i="108"/>
  <c r="C212" i="108"/>
  <c r="F213" i="108"/>
  <c r="D213" i="108"/>
  <c r="C199" i="108"/>
  <c r="F199" i="108"/>
  <c r="D199" i="108"/>
  <c r="E186" i="108"/>
  <c r="C187" i="108"/>
  <c r="C186" i="108"/>
  <c r="C185" i="108"/>
  <c r="F185" i="108"/>
  <c r="D186" i="108"/>
  <c r="E175" i="108"/>
  <c r="E174" i="108"/>
  <c r="C175" i="108"/>
  <c r="C173" i="108"/>
  <c r="F174" i="108"/>
  <c r="D175" i="108"/>
  <c r="D174" i="108"/>
  <c r="E162" i="108"/>
  <c r="E161" i="108"/>
  <c r="C161" i="108"/>
  <c r="F162" i="108"/>
  <c r="E113" i="108"/>
  <c r="C114" i="108"/>
  <c r="C113" i="108"/>
  <c r="C112" i="108"/>
  <c r="F113" i="108"/>
  <c r="F112" i="108"/>
  <c r="D114" i="108"/>
  <c r="D112" i="108"/>
  <c r="E100" i="108"/>
  <c r="C99" i="108"/>
  <c r="F100" i="108"/>
  <c r="F99" i="108"/>
  <c r="D100" i="108"/>
  <c r="D99" i="108"/>
  <c r="E88" i="108"/>
  <c r="E87" i="108"/>
  <c r="C89" i="108"/>
  <c r="C87" i="108"/>
  <c r="F89" i="108"/>
  <c r="F88" i="108"/>
  <c r="D87" i="108"/>
  <c r="E77" i="108"/>
  <c r="C76" i="108"/>
  <c r="F76" i="108"/>
  <c r="F75" i="108"/>
  <c r="D77" i="108"/>
  <c r="D75" i="108"/>
  <c r="E65" i="108"/>
  <c r="E63" i="108"/>
  <c r="D65" i="108"/>
  <c r="D63" i="108"/>
  <c r="E218" i="116"/>
  <c r="E219" i="116"/>
  <c r="E220" i="116"/>
  <c r="E221" i="116"/>
  <c r="E222" i="116"/>
  <c r="E223" i="116"/>
  <c r="E224" i="116"/>
  <c r="E225" i="116"/>
  <c r="E226" i="116"/>
  <c r="E227" i="116"/>
  <c r="E217" i="116"/>
  <c r="E216" i="116"/>
  <c r="E8" i="116"/>
  <c r="E9" i="116"/>
  <c r="E10" i="116"/>
  <c r="E11" i="116"/>
  <c r="E12" i="116"/>
  <c r="E13" i="116"/>
  <c r="E14" i="116"/>
  <c r="E15" i="116"/>
  <c r="E16" i="116"/>
  <c r="E17" i="116"/>
  <c r="E7" i="116"/>
  <c r="E6" i="116"/>
  <c r="G17" i="116"/>
  <c r="G227" i="116"/>
  <c r="G9" i="116"/>
  <c r="C307" i="116"/>
  <c r="G10" i="116"/>
  <c r="G220" i="116"/>
  <c r="G11" i="116"/>
  <c r="C186" i="116"/>
  <c r="E366" i="116"/>
  <c r="G12" i="116"/>
  <c r="G13" i="116"/>
  <c r="C366" i="116"/>
  <c r="G14" i="116"/>
  <c r="C164" i="116"/>
  <c r="G15" i="116"/>
  <c r="E294" i="116"/>
  <c r="G8" i="116"/>
  <c r="G218" i="116"/>
  <c r="G7" i="116"/>
  <c r="G217" i="116"/>
  <c r="C8" i="116"/>
  <c r="C218" i="116"/>
  <c r="C9" i="116"/>
  <c r="F95" i="116"/>
  <c r="C219" i="116"/>
  <c r="C10" i="116"/>
  <c r="C220" i="116" s="1"/>
  <c r="C11" i="116"/>
  <c r="C221" i="116" s="1"/>
  <c r="C12" i="116"/>
  <c r="D359" i="116" s="1"/>
  <c r="C13" i="116"/>
  <c r="C223" i="116" s="1"/>
  <c r="C14" i="116"/>
  <c r="D165" i="116" s="1"/>
  <c r="C15" i="116"/>
  <c r="C225" i="116" s="1"/>
  <c r="C16" i="116"/>
  <c r="C226" i="116" s="1"/>
  <c r="C17" i="116"/>
  <c r="F358" i="116" s="1"/>
  <c r="C7" i="116"/>
  <c r="C217" i="116"/>
  <c r="C6" i="116"/>
  <c r="D293" i="116"/>
  <c r="F366" i="116"/>
  <c r="G225" i="116"/>
  <c r="G223" i="116"/>
  <c r="G222" i="116"/>
  <c r="G221" i="116"/>
  <c r="G219" i="116"/>
  <c r="E365" i="116"/>
  <c r="E359" i="116"/>
  <c r="E358" i="116"/>
  <c r="C359" i="116"/>
  <c r="C358" i="116"/>
  <c r="F359" i="116"/>
  <c r="D358" i="116"/>
  <c r="E351" i="116"/>
  <c r="C351" i="116"/>
  <c r="F351" i="116"/>
  <c r="E344" i="116"/>
  <c r="D344" i="116"/>
  <c r="E337" i="116"/>
  <c r="C338" i="116"/>
  <c r="C337" i="116"/>
  <c r="F337" i="116"/>
  <c r="D338" i="116"/>
  <c r="D337" i="116"/>
  <c r="C331" i="116"/>
  <c r="C330" i="116"/>
  <c r="F331" i="116"/>
  <c r="F330" i="116"/>
  <c r="D330" i="116"/>
  <c r="E324" i="116"/>
  <c r="E323" i="116"/>
  <c r="D323" i="116"/>
  <c r="E314" i="116"/>
  <c r="C315" i="116"/>
  <c r="F314" i="116"/>
  <c r="D315" i="116"/>
  <c r="D314" i="116"/>
  <c r="E308" i="116"/>
  <c r="E307" i="116"/>
  <c r="D307" i="116"/>
  <c r="E300" i="116"/>
  <c r="C300" i="116"/>
  <c r="F300" i="116"/>
  <c r="D301" i="116"/>
  <c r="E293" i="116"/>
  <c r="F293" i="116"/>
  <c r="D294" i="116"/>
  <c r="E286" i="116"/>
  <c r="C287" i="116"/>
  <c r="C286" i="116"/>
  <c r="F287" i="116"/>
  <c r="D286" i="116"/>
  <c r="E279" i="116"/>
  <c r="C279" i="116"/>
  <c r="F280" i="116"/>
  <c r="F279" i="116"/>
  <c r="D279" i="116"/>
  <c r="E273" i="116"/>
  <c r="E272" i="116"/>
  <c r="F272" i="116"/>
  <c r="D272" i="116"/>
  <c r="E195" i="116"/>
  <c r="C196" i="116"/>
  <c r="F196" i="116"/>
  <c r="F194" i="116"/>
  <c r="D194" i="116"/>
  <c r="E185" i="116"/>
  <c r="F185" i="116"/>
  <c r="D185" i="116"/>
  <c r="D184" i="116"/>
  <c r="E175" i="116"/>
  <c r="C175" i="116"/>
  <c r="F174" i="116"/>
  <c r="D174" i="116"/>
  <c r="E165" i="116"/>
  <c r="E164" i="116"/>
  <c r="F164" i="116"/>
  <c r="D164" i="116"/>
  <c r="C154" i="116"/>
  <c r="F154" i="116"/>
  <c r="D154" i="116"/>
  <c r="C144" i="116"/>
  <c r="C143" i="116"/>
  <c r="D143" i="116"/>
  <c r="E135" i="116"/>
  <c r="E134" i="116"/>
  <c r="C135" i="116"/>
  <c r="F135" i="116"/>
  <c r="F134" i="116"/>
  <c r="D135" i="116"/>
  <c r="E124" i="116"/>
  <c r="C125" i="116"/>
  <c r="C124" i="116"/>
  <c r="C123" i="116"/>
  <c r="F125" i="116"/>
  <c r="F124" i="116"/>
  <c r="D125" i="116"/>
  <c r="D123" i="116"/>
  <c r="F115" i="116"/>
  <c r="E114" i="116"/>
  <c r="C115" i="116"/>
  <c r="C114" i="116"/>
  <c r="C113" i="116"/>
  <c r="F114" i="116"/>
  <c r="F113" i="116"/>
  <c r="D115" i="116"/>
  <c r="E105" i="116"/>
  <c r="E104" i="116"/>
  <c r="E103" i="116"/>
  <c r="F105" i="116"/>
  <c r="F104" i="116"/>
  <c r="D105" i="116"/>
  <c r="D104" i="116"/>
  <c r="E95" i="116"/>
  <c r="E93" i="116"/>
  <c r="C93" i="116"/>
  <c r="F94" i="116"/>
  <c r="D94" i="116"/>
  <c r="E83" i="116"/>
  <c r="C84" i="116"/>
  <c r="F85" i="116"/>
  <c r="F83" i="116"/>
  <c r="D85" i="116"/>
  <c r="D83" i="116"/>
  <c r="E75" i="116"/>
  <c r="E73" i="116"/>
  <c r="C74" i="116"/>
  <c r="C73" i="116"/>
  <c r="F75" i="116"/>
  <c r="E65" i="116"/>
  <c r="E64" i="116"/>
  <c r="C65" i="116"/>
  <c r="F65" i="116"/>
  <c r="D65" i="116"/>
  <c r="D63" i="116"/>
  <c r="A40" i="177"/>
  <c r="M28" i="177"/>
  <c r="A39" i="177"/>
  <c r="L28" i="177"/>
  <c r="A38" i="177"/>
  <c r="K28" i="177"/>
  <c r="A37" i="177"/>
  <c r="J28" i="177"/>
  <c r="I28" i="177"/>
  <c r="A35" i="177"/>
  <c r="H28" i="177" s="1"/>
  <c r="A34" i="177"/>
  <c r="G28" i="177" s="1"/>
  <c r="A33" i="177"/>
  <c r="F28" i="177"/>
  <c r="A32" i="177"/>
  <c r="E28" i="177"/>
  <c r="A31" i="177"/>
  <c r="D28" i="177"/>
  <c r="A30" i="177"/>
  <c r="C28" i="177"/>
  <c r="A29" i="177"/>
  <c r="B28" i="177"/>
  <c r="A36" i="177"/>
  <c r="B30" i="177"/>
  <c r="P30" i="177" s="1"/>
  <c r="B31" i="177"/>
  <c r="C31" i="177"/>
  <c r="Q31" i="177"/>
  <c r="R31" i="177" s="1"/>
  <c r="P31" i="177"/>
  <c r="B32" i="177"/>
  <c r="D32" i="177"/>
  <c r="Q32" i="177" s="1"/>
  <c r="R32" i="177" s="1"/>
  <c r="C32" i="177"/>
  <c r="B33" i="177"/>
  <c r="C33" i="177"/>
  <c r="D33" i="177"/>
  <c r="E33" i="177"/>
  <c r="P33" i="177"/>
  <c r="B34" i="177"/>
  <c r="F34" i="177"/>
  <c r="E34" i="177"/>
  <c r="D34" i="177"/>
  <c r="Q34" i="177" s="1"/>
  <c r="R34" i="177" s="1"/>
  <c r="C34" i="177"/>
  <c r="B35" i="177"/>
  <c r="Q35" i="177" s="1"/>
  <c r="R35" i="177" s="1"/>
  <c r="G35" i="177"/>
  <c r="F35" i="177"/>
  <c r="E35" i="177"/>
  <c r="D35" i="177"/>
  <c r="C35" i="177"/>
  <c r="B36" i="177"/>
  <c r="Q36" i="177" s="1"/>
  <c r="R36" i="177" s="1"/>
  <c r="C36" i="177"/>
  <c r="D36" i="177"/>
  <c r="E36" i="177"/>
  <c r="F36" i="177"/>
  <c r="G36" i="177"/>
  <c r="H36" i="177"/>
  <c r="B37" i="177"/>
  <c r="I37" i="177"/>
  <c r="H37" i="177"/>
  <c r="G37" i="177"/>
  <c r="F37" i="177"/>
  <c r="E37" i="177"/>
  <c r="D37" i="177"/>
  <c r="C37" i="177"/>
  <c r="P37" i="177" s="1"/>
  <c r="B38" i="177"/>
  <c r="C38" i="177"/>
  <c r="D38" i="177"/>
  <c r="Q38" i="177" s="1"/>
  <c r="R38" i="177" s="1"/>
  <c r="E38" i="177"/>
  <c r="F38" i="177"/>
  <c r="G38" i="177"/>
  <c r="H38" i="177"/>
  <c r="I38" i="177"/>
  <c r="J38" i="177"/>
  <c r="B39" i="177"/>
  <c r="C39" i="177"/>
  <c r="D39" i="177"/>
  <c r="E39" i="177"/>
  <c r="F39" i="177"/>
  <c r="G39" i="177"/>
  <c r="H39" i="177"/>
  <c r="I39" i="177"/>
  <c r="J39" i="177"/>
  <c r="K39" i="177"/>
  <c r="Q39" i="177"/>
  <c r="R39" i="177" s="1"/>
  <c r="B40" i="177"/>
  <c r="C40" i="177"/>
  <c r="D40" i="177"/>
  <c r="E40" i="177"/>
  <c r="F40" i="177"/>
  <c r="G40" i="177"/>
  <c r="H40" i="177"/>
  <c r="N40" i="177" s="1"/>
  <c r="I40" i="177"/>
  <c r="J40" i="177"/>
  <c r="K40" i="177"/>
  <c r="L40" i="177"/>
  <c r="Q29" i="177"/>
  <c r="R29" i="177" s="1"/>
  <c r="P29" i="177"/>
  <c r="F15" i="177"/>
  <c r="E15" i="177"/>
  <c r="D15" i="177"/>
  <c r="C15" i="177"/>
  <c r="B15" i="177"/>
  <c r="F5" i="177"/>
  <c r="E5" i="177"/>
  <c r="D5" i="177"/>
  <c r="C5" i="177"/>
  <c r="B5" i="177"/>
  <c r="N34" i="177"/>
  <c r="N30" i="177"/>
  <c r="N29" i="177"/>
  <c r="A27" i="63"/>
  <c r="A28" i="63"/>
  <c r="D25" i="63"/>
  <c r="A29" i="63"/>
  <c r="E25" i="63"/>
  <c r="A30" i="63"/>
  <c r="A31" i="63"/>
  <c r="G25" i="63" s="1"/>
  <c r="A32" i="63"/>
  <c r="A33" i="63"/>
  <c r="I25" i="63"/>
  <c r="A34" i="63"/>
  <c r="J25" i="63"/>
  <c r="A35" i="63"/>
  <c r="A36" i="63"/>
  <c r="L25" i="63" s="1"/>
  <c r="A37" i="63"/>
  <c r="M25" i="63" s="1"/>
  <c r="A26" i="63"/>
  <c r="B25" i="63" s="1"/>
  <c r="K25" i="63"/>
  <c r="H25" i="63"/>
  <c r="F25" i="63"/>
  <c r="C25" i="63"/>
  <c r="B27" i="63"/>
  <c r="Q27" i="63" s="1"/>
  <c r="R27" i="63" s="1"/>
  <c r="B28" i="63"/>
  <c r="C28" i="63"/>
  <c r="N28" i="63" s="1"/>
  <c r="B29" i="63"/>
  <c r="C29" i="63"/>
  <c r="P29" i="63" s="1"/>
  <c r="D29" i="63"/>
  <c r="B30" i="63"/>
  <c r="C30" i="63"/>
  <c r="D30" i="63"/>
  <c r="E30" i="63"/>
  <c r="Q30" i="63"/>
  <c r="R30" i="63" s="1"/>
  <c r="N30" i="63"/>
  <c r="B31" i="63"/>
  <c r="C31" i="63"/>
  <c r="D31" i="63"/>
  <c r="E31" i="63"/>
  <c r="F31" i="63"/>
  <c r="Q31" i="63"/>
  <c r="R31" i="63" s="1"/>
  <c r="B32" i="63"/>
  <c r="G32" i="63"/>
  <c r="F32" i="63"/>
  <c r="E32" i="63"/>
  <c r="D32" i="63"/>
  <c r="C32" i="63"/>
  <c r="P32" i="63"/>
  <c r="B33" i="63"/>
  <c r="C33" i="63"/>
  <c r="D33" i="63"/>
  <c r="E33" i="63"/>
  <c r="F33" i="63"/>
  <c r="G33" i="63"/>
  <c r="H33" i="63"/>
  <c r="P33" i="63"/>
  <c r="B34" i="63"/>
  <c r="I34" i="63"/>
  <c r="H34" i="63"/>
  <c r="G34" i="63"/>
  <c r="F34" i="63"/>
  <c r="E34" i="63"/>
  <c r="D34" i="63"/>
  <c r="C34" i="63"/>
  <c r="Q34" i="63" s="1"/>
  <c r="R34" i="63" s="1"/>
  <c r="B35" i="63"/>
  <c r="C35" i="63"/>
  <c r="D35" i="63"/>
  <c r="E35" i="63"/>
  <c r="F35" i="63"/>
  <c r="G35" i="63"/>
  <c r="H35" i="63"/>
  <c r="I35" i="63"/>
  <c r="J35" i="63"/>
  <c r="Q35" i="63"/>
  <c r="R35" i="63" s="1"/>
  <c r="B36" i="63"/>
  <c r="C36" i="63"/>
  <c r="D36" i="63"/>
  <c r="Q36" i="63" s="1"/>
  <c r="R36" i="63" s="1"/>
  <c r="E36" i="63"/>
  <c r="F36" i="63"/>
  <c r="G36" i="63"/>
  <c r="H36" i="63"/>
  <c r="I36" i="63"/>
  <c r="J36" i="63"/>
  <c r="K36" i="63"/>
  <c r="N36" i="63"/>
  <c r="B37" i="63"/>
  <c r="P37" i="63" s="1"/>
  <c r="C37" i="63"/>
  <c r="D37" i="63"/>
  <c r="E37" i="63"/>
  <c r="F37" i="63"/>
  <c r="G37" i="63"/>
  <c r="H37" i="63"/>
  <c r="I37" i="63"/>
  <c r="J37" i="63"/>
  <c r="K37" i="63"/>
  <c r="L37" i="63"/>
  <c r="Q26" i="63"/>
  <c r="R26" i="63" s="1"/>
  <c r="P26" i="63"/>
  <c r="F15" i="63"/>
  <c r="E15" i="63"/>
  <c r="D15" i="63"/>
  <c r="C15" i="63"/>
  <c r="B15" i="63"/>
  <c r="F5" i="63"/>
  <c r="E5" i="63"/>
  <c r="D5" i="63"/>
  <c r="C5" i="63"/>
  <c r="B5" i="63"/>
  <c r="N34" i="63"/>
  <c r="N27" i="63"/>
  <c r="N26" i="63"/>
  <c r="B26" i="62"/>
  <c r="P26" i="62" s="1"/>
  <c r="C27" i="62"/>
  <c r="B27" i="62"/>
  <c r="R27" i="62"/>
  <c r="D28" i="62"/>
  <c r="C28" i="62"/>
  <c r="B28" i="62"/>
  <c r="S28" i="62"/>
  <c r="T28" i="62" s="1"/>
  <c r="E29" i="62"/>
  <c r="D29" i="62"/>
  <c r="C29" i="62"/>
  <c r="P29" i="62" s="1"/>
  <c r="B29" i="62"/>
  <c r="F30" i="62"/>
  <c r="E30" i="62"/>
  <c r="D30" i="62"/>
  <c r="C30" i="62"/>
  <c r="B30" i="62"/>
  <c r="P30" i="62"/>
  <c r="G31" i="62"/>
  <c r="F31" i="62"/>
  <c r="E31" i="62"/>
  <c r="B31" i="62"/>
  <c r="R31" i="62" s="1"/>
  <c r="C31" i="62"/>
  <c r="D31" i="62"/>
  <c r="H32" i="62"/>
  <c r="G32" i="62"/>
  <c r="F32" i="62"/>
  <c r="E32" i="62"/>
  <c r="D32" i="62"/>
  <c r="C32" i="62"/>
  <c r="B32" i="62"/>
  <c r="S32" i="62" s="1"/>
  <c r="T32" i="62" s="1"/>
  <c r="I33" i="62"/>
  <c r="H33" i="62"/>
  <c r="G33" i="62"/>
  <c r="F33" i="62"/>
  <c r="E33" i="62"/>
  <c r="D33" i="62"/>
  <c r="S33" i="62" s="1"/>
  <c r="T33" i="62" s="1"/>
  <c r="C33" i="62"/>
  <c r="B33" i="62"/>
  <c r="J34" i="62"/>
  <c r="I34" i="62"/>
  <c r="H34" i="62"/>
  <c r="G34" i="62"/>
  <c r="F34" i="62"/>
  <c r="E34" i="62"/>
  <c r="D34" i="62"/>
  <c r="C34" i="62"/>
  <c r="B34" i="62"/>
  <c r="P34" i="62" s="1"/>
  <c r="K35" i="62"/>
  <c r="J35" i="62"/>
  <c r="I35" i="62"/>
  <c r="H35" i="62"/>
  <c r="G35" i="62"/>
  <c r="F35" i="62"/>
  <c r="E35" i="62"/>
  <c r="D35" i="62"/>
  <c r="C35" i="62"/>
  <c r="B35" i="62"/>
  <c r="S35" i="62" s="1"/>
  <c r="T35" i="62" s="1"/>
  <c r="L36" i="62"/>
  <c r="K36" i="62"/>
  <c r="J36" i="62"/>
  <c r="I36" i="62"/>
  <c r="H36" i="62"/>
  <c r="G36" i="62"/>
  <c r="F36" i="62"/>
  <c r="E36" i="62"/>
  <c r="D36" i="62"/>
  <c r="C36" i="62"/>
  <c r="B36" i="62"/>
  <c r="S36" i="62" s="1"/>
  <c r="T36" i="62" s="1"/>
  <c r="M37" i="62"/>
  <c r="L37" i="62"/>
  <c r="K37" i="62"/>
  <c r="J37" i="62"/>
  <c r="I37" i="62"/>
  <c r="H37" i="62"/>
  <c r="G37" i="62"/>
  <c r="F37" i="62"/>
  <c r="E37" i="62"/>
  <c r="D37" i="62"/>
  <c r="C37" i="62"/>
  <c r="B37" i="62"/>
  <c r="P37" i="62"/>
  <c r="N38" i="62"/>
  <c r="M38" i="62"/>
  <c r="L38" i="62"/>
  <c r="K38" i="62"/>
  <c r="J38" i="62"/>
  <c r="I38" i="62"/>
  <c r="H38" i="62"/>
  <c r="G38" i="62"/>
  <c r="F38" i="62"/>
  <c r="E38" i="62"/>
  <c r="D38" i="62"/>
  <c r="C38" i="62"/>
  <c r="B38" i="62"/>
  <c r="P38" i="62" s="1"/>
  <c r="S25" i="62"/>
  <c r="T25" i="62" s="1"/>
  <c r="A38" i="62"/>
  <c r="O24" i="62" s="1"/>
  <c r="A37" i="62"/>
  <c r="N24" i="62" s="1"/>
  <c r="A36" i="62"/>
  <c r="M24" i="62" s="1"/>
  <c r="A35" i="62"/>
  <c r="L24" i="62" s="1"/>
  <c r="A34" i="62"/>
  <c r="K24" i="62" s="1"/>
  <c r="A33" i="62"/>
  <c r="J24" i="62" s="1"/>
  <c r="A32" i="62"/>
  <c r="I24" i="62" s="1"/>
  <c r="A31" i="62"/>
  <c r="H24" i="62" s="1"/>
  <c r="A30" i="62"/>
  <c r="G24" i="62" s="1"/>
  <c r="A29" i="62"/>
  <c r="F24" i="62" s="1"/>
  <c r="A28" i="62"/>
  <c r="E24" i="62" s="1"/>
  <c r="A27" i="62"/>
  <c r="D24" i="62" s="1"/>
  <c r="A26" i="62"/>
  <c r="C24" i="62" s="1"/>
  <c r="A25" i="62"/>
  <c r="B24" i="62" s="1"/>
  <c r="F15" i="62"/>
  <c r="E15" i="62"/>
  <c r="D15" i="62"/>
  <c r="C15" i="62"/>
  <c r="B15" i="62"/>
  <c r="F5" i="62"/>
  <c r="E5" i="62"/>
  <c r="D5" i="62"/>
  <c r="C5" i="62"/>
  <c r="B5" i="62"/>
  <c r="R32" i="62"/>
  <c r="R25" i="62"/>
  <c r="P33" i="62"/>
  <c r="P25" i="62"/>
  <c r="B26" i="61"/>
  <c r="S26" i="61" s="1"/>
  <c r="T26" i="61" s="1"/>
  <c r="C27" i="61"/>
  <c r="B27" i="61"/>
  <c r="S27" i="61" s="1"/>
  <c r="T27" i="61" s="1"/>
  <c r="D28" i="61"/>
  <c r="C28" i="61"/>
  <c r="B28" i="61"/>
  <c r="S28" i="61" s="1"/>
  <c r="T28" i="61" s="1"/>
  <c r="E29" i="61"/>
  <c r="D29" i="61"/>
  <c r="C29" i="61"/>
  <c r="B29" i="61"/>
  <c r="R29" i="61"/>
  <c r="F30" i="61"/>
  <c r="E30" i="61"/>
  <c r="D30" i="61"/>
  <c r="C30" i="61"/>
  <c r="B30" i="61"/>
  <c r="R30" i="61" s="1"/>
  <c r="G31" i="61"/>
  <c r="F31" i="61"/>
  <c r="E31" i="61"/>
  <c r="D31" i="61"/>
  <c r="C31" i="61"/>
  <c r="B31" i="61"/>
  <c r="S31" i="61" s="1"/>
  <c r="T31" i="61" s="1"/>
  <c r="H32" i="61"/>
  <c r="G32" i="61"/>
  <c r="F32" i="61"/>
  <c r="E32" i="61"/>
  <c r="D32" i="61"/>
  <c r="C32" i="61"/>
  <c r="B32" i="61"/>
  <c r="S32" i="61" s="1"/>
  <c r="T32" i="61" s="1"/>
  <c r="I33" i="61"/>
  <c r="H33" i="61"/>
  <c r="G33" i="61"/>
  <c r="F33" i="61"/>
  <c r="E33" i="61"/>
  <c r="D33" i="61"/>
  <c r="C33" i="61"/>
  <c r="B33" i="61"/>
  <c r="R33" i="61" s="1"/>
  <c r="S33" i="61"/>
  <c r="T33" i="61" s="1"/>
  <c r="J34" i="61"/>
  <c r="I34" i="61"/>
  <c r="H34" i="61"/>
  <c r="G34" i="61"/>
  <c r="F34" i="61"/>
  <c r="E34" i="61"/>
  <c r="D34" i="61"/>
  <c r="C34" i="61"/>
  <c r="B34" i="61"/>
  <c r="R34" i="61" s="1"/>
  <c r="S34" i="61"/>
  <c r="T34" i="61" s="1"/>
  <c r="K35" i="61"/>
  <c r="J35" i="61"/>
  <c r="I35" i="61"/>
  <c r="H35" i="61"/>
  <c r="G35" i="61"/>
  <c r="F35" i="61"/>
  <c r="E35" i="61"/>
  <c r="D35" i="61"/>
  <c r="C35" i="61"/>
  <c r="B35" i="61"/>
  <c r="S35" i="61" s="1"/>
  <c r="T35" i="61" s="1"/>
  <c r="L36" i="61"/>
  <c r="K36" i="61"/>
  <c r="J36" i="61"/>
  <c r="I36" i="61"/>
  <c r="H36" i="61"/>
  <c r="G36" i="61"/>
  <c r="F36" i="61"/>
  <c r="E36" i="61"/>
  <c r="D36" i="61"/>
  <c r="C36" i="61"/>
  <c r="B36" i="61"/>
  <c r="R36" i="61" s="1"/>
  <c r="M37" i="61"/>
  <c r="L37" i="61"/>
  <c r="K37" i="61"/>
  <c r="J37" i="61"/>
  <c r="I37" i="61"/>
  <c r="H37" i="61"/>
  <c r="G37" i="61"/>
  <c r="F37" i="61"/>
  <c r="E37" i="61"/>
  <c r="D37" i="61"/>
  <c r="C37" i="61"/>
  <c r="R37" i="61" s="1"/>
  <c r="B37" i="61"/>
  <c r="S37" i="61"/>
  <c r="T37" i="61" s="1"/>
  <c r="N38" i="61"/>
  <c r="M38" i="61"/>
  <c r="L38" i="61"/>
  <c r="K38" i="61"/>
  <c r="J38" i="61"/>
  <c r="I38" i="61"/>
  <c r="H38" i="61"/>
  <c r="G38" i="61"/>
  <c r="F38" i="61"/>
  <c r="E38" i="61"/>
  <c r="D38" i="61"/>
  <c r="C38" i="61"/>
  <c r="R38" i="61" s="1"/>
  <c r="B38" i="61"/>
  <c r="S38" i="61"/>
  <c r="T38" i="61" s="1"/>
  <c r="O39" i="61"/>
  <c r="N39" i="61"/>
  <c r="M39" i="61"/>
  <c r="L39" i="61"/>
  <c r="K39" i="61"/>
  <c r="J39" i="61"/>
  <c r="I39" i="61"/>
  <c r="H39" i="61"/>
  <c r="G39" i="61"/>
  <c r="F39" i="61"/>
  <c r="E39" i="61"/>
  <c r="D39" i="61"/>
  <c r="C39" i="61"/>
  <c r="B39" i="61"/>
  <c r="R39" i="61"/>
  <c r="P40" i="61"/>
  <c r="O40" i="61"/>
  <c r="N40" i="61"/>
  <c r="M40" i="61"/>
  <c r="L40" i="61"/>
  <c r="K40" i="61"/>
  <c r="J40" i="61"/>
  <c r="I40" i="61"/>
  <c r="H40" i="61"/>
  <c r="G40" i="61"/>
  <c r="F40" i="61"/>
  <c r="E40" i="61"/>
  <c r="D40" i="61"/>
  <c r="C40" i="61"/>
  <c r="B40" i="61"/>
  <c r="R40" i="61" s="1"/>
  <c r="S40" i="61"/>
  <c r="T40" i="61" s="1"/>
  <c r="S25" i="61"/>
  <c r="R25" i="61"/>
  <c r="T25" i="61"/>
  <c r="A6" i="61"/>
  <c r="A7" i="61"/>
  <c r="A8" i="61"/>
  <c r="A9" i="61" s="1"/>
  <c r="A10" i="61" s="1"/>
  <c r="A11" i="61" s="1"/>
  <c r="A12" i="61" s="1"/>
  <c r="A13" i="61" s="1"/>
  <c r="A14" i="61" s="1"/>
  <c r="A15" i="61" s="1"/>
  <c r="A16" i="61" s="1"/>
  <c r="A17" i="61" s="1"/>
  <c r="A18" i="61" s="1"/>
  <c r="A19" i="61" s="1"/>
  <c r="A20" i="61" s="1"/>
  <c r="A40" i="61"/>
  <c r="A39" i="61"/>
  <c r="A38" i="61"/>
  <c r="A37" i="61"/>
  <c r="A36" i="61"/>
  <c r="A35" i="61"/>
  <c r="A34" i="61"/>
  <c r="A33" i="61"/>
  <c r="A32" i="61"/>
  <c r="A31" i="61"/>
  <c r="A30" i="61"/>
  <c r="A29" i="61"/>
  <c r="A28" i="61"/>
  <c r="A27" i="61"/>
  <c r="A26" i="61"/>
  <c r="A25" i="61"/>
  <c r="Q24" i="61"/>
  <c r="P24" i="61"/>
  <c r="O24" i="61"/>
  <c r="N24" i="61"/>
  <c r="M24" i="61"/>
  <c r="L24" i="61"/>
  <c r="K24" i="61"/>
  <c r="J24" i="61"/>
  <c r="I24" i="61"/>
  <c r="H24" i="61"/>
  <c r="G24" i="61"/>
  <c r="F24" i="61"/>
  <c r="E24" i="61"/>
  <c r="D24" i="61"/>
  <c r="C24" i="61"/>
  <c r="B24" i="61"/>
  <c r="B28" i="60"/>
  <c r="T28" i="60" s="1"/>
  <c r="C29" i="60"/>
  <c r="B29" i="60"/>
  <c r="D30" i="60"/>
  <c r="C30" i="60"/>
  <c r="B30" i="60"/>
  <c r="E31" i="60"/>
  <c r="D31" i="60"/>
  <c r="C31" i="60"/>
  <c r="B31" i="60"/>
  <c r="U31" i="60" s="1"/>
  <c r="V31" i="60" s="1"/>
  <c r="F32" i="60"/>
  <c r="E32" i="60"/>
  <c r="D32" i="60"/>
  <c r="C32" i="60"/>
  <c r="B32" i="60"/>
  <c r="T32" i="60" s="1"/>
  <c r="G33" i="60"/>
  <c r="F33" i="60"/>
  <c r="E33" i="60"/>
  <c r="D33" i="60"/>
  <c r="C33" i="60"/>
  <c r="B33" i="60"/>
  <c r="T33" i="60" s="1"/>
  <c r="H34" i="60"/>
  <c r="G34" i="60"/>
  <c r="F34" i="60"/>
  <c r="E34" i="60"/>
  <c r="D34" i="60"/>
  <c r="C34" i="60"/>
  <c r="B34" i="60"/>
  <c r="I35" i="60"/>
  <c r="H35" i="60"/>
  <c r="G35" i="60"/>
  <c r="F35" i="60"/>
  <c r="E35" i="60"/>
  <c r="D35" i="60"/>
  <c r="C35" i="60"/>
  <c r="B35" i="60"/>
  <c r="U35" i="60" s="1"/>
  <c r="V35" i="60" s="1"/>
  <c r="J36" i="60"/>
  <c r="I36" i="60"/>
  <c r="H36" i="60"/>
  <c r="G36" i="60"/>
  <c r="F36" i="60"/>
  <c r="E36" i="60"/>
  <c r="D36" i="60"/>
  <c r="C36" i="60"/>
  <c r="B36" i="60"/>
  <c r="U36" i="60" s="1"/>
  <c r="V36" i="60" s="1"/>
  <c r="K37" i="60"/>
  <c r="J37" i="60"/>
  <c r="I37" i="60"/>
  <c r="H37" i="60"/>
  <c r="G37" i="60"/>
  <c r="F37" i="60"/>
  <c r="E37" i="60"/>
  <c r="D37" i="60"/>
  <c r="C37" i="60"/>
  <c r="B37" i="60"/>
  <c r="U37" i="60" s="1"/>
  <c r="V37" i="60" s="1"/>
  <c r="L38" i="60"/>
  <c r="K38" i="60"/>
  <c r="J38" i="60"/>
  <c r="I38" i="60"/>
  <c r="H38" i="60"/>
  <c r="G38" i="60"/>
  <c r="F38" i="60"/>
  <c r="E38" i="60"/>
  <c r="D38" i="60"/>
  <c r="C38" i="60"/>
  <c r="B38" i="60"/>
  <c r="U38" i="60" s="1"/>
  <c r="V38" i="60" s="1"/>
  <c r="T38" i="60"/>
  <c r="M39" i="60"/>
  <c r="L39" i="60"/>
  <c r="K39" i="60"/>
  <c r="J39" i="60"/>
  <c r="I39" i="60"/>
  <c r="H39" i="60"/>
  <c r="G39" i="60"/>
  <c r="F39" i="60"/>
  <c r="E39" i="60"/>
  <c r="D39" i="60"/>
  <c r="C39" i="60"/>
  <c r="B39" i="60"/>
  <c r="U39" i="60" s="1"/>
  <c r="V39" i="60" s="1"/>
  <c r="N40" i="60"/>
  <c r="M40" i="60"/>
  <c r="L40" i="60"/>
  <c r="K40" i="60"/>
  <c r="J40" i="60"/>
  <c r="I40" i="60"/>
  <c r="H40" i="60"/>
  <c r="G40" i="60"/>
  <c r="F40" i="60"/>
  <c r="E40" i="60"/>
  <c r="D40" i="60"/>
  <c r="C40" i="60"/>
  <c r="B40" i="60"/>
  <c r="O41" i="60"/>
  <c r="N41" i="60"/>
  <c r="M41" i="60"/>
  <c r="L41" i="60"/>
  <c r="K41" i="60"/>
  <c r="J41" i="60"/>
  <c r="I41" i="60"/>
  <c r="H41" i="60"/>
  <c r="G41" i="60"/>
  <c r="F41" i="60"/>
  <c r="E41" i="60"/>
  <c r="D41" i="60"/>
  <c r="C41" i="60"/>
  <c r="B41" i="60"/>
  <c r="T41" i="60" s="1"/>
  <c r="P42" i="60"/>
  <c r="O42" i="60"/>
  <c r="N42" i="60"/>
  <c r="M42" i="60"/>
  <c r="L42" i="60"/>
  <c r="K42" i="60"/>
  <c r="J42" i="60"/>
  <c r="I42" i="60"/>
  <c r="H42" i="60"/>
  <c r="G42" i="60"/>
  <c r="F42" i="60"/>
  <c r="E42" i="60"/>
  <c r="D42" i="60"/>
  <c r="C42" i="60"/>
  <c r="B42" i="60"/>
  <c r="U42" i="60" s="1"/>
  <c r="V42" i="60" s="1"/>
  <c r="Q43" i="60"/>
  <c r="P43" i="60"/>
  <c r="O43" i="60"/>
  <c r="N43" i="60"/>
  <c r="M43" i="60"/>
  <c r="L43" i="60"/>
  <c r="K43" i="60"/>
  <c r="J43" i="60"/>
  <c r="I43" i="60"/>
  <c r="H43" i="60"/>
  <c r="G43" i="60"/>
  <c r="F43" i="60"/>
  <c r="E43" i="60"/>
  <c r="D43" i="60"/>
  <c r="C43" i="60"/>
  <c r="B43" i="60"/>
  <c r="U43" i="60"/>
  <c r="V43" i="60" s="1"/>
  <c r="R44" i="60"/>
  <c r="Q44" i="60"/>
  <c r="P44" i="60"/>
  <c r="O44" i="60"/>
  <c r="N44" i="60"/>
  <c r="M44" i="60"/>
  <c r="L44" i="60"/>
  <c r="K44" i="60"/>
  <c r="J44" i="60"/>
  <c r="I44" i="60"/>
  <c r="H44" i="60"/>
  <c r="G44" i="60"/>
  <c r="F44" i="60"/>
  <c r="E44" i="60"/>
  <c r="D44" i="60"/>
  <c r="C44" i="60"/>
  <c r="B44" i="60"/>
  <c r="U44" i="60" s="1"/>
  <c r="V44" i="60" s="1"/>
  <c r="U27" i="60"/>
  <c r="V27" i="60" s="1"/>
  <c r="A6" i="60"/>
  <c r="A7" i="60"/>
  <c r="A8" i="60" s="1"/>
  <c r="A9" i="60" s="1"/>
  <c r="A10" i="60" s="1"/>
  <c r="A11" i="60" s="1"/>
  <c r="A12" i="60" s="1"/>
  <c r="A13" i="60" s="1"/>
  <c r="A14" i="60" s="1"/>
  <c r="A15" i="60" s="1"/>
  <c r="A16" i="60" s="1"/>
  <c r="A17" i="60" s="1"/>
  <c r="A18" i="60" s="1"/>
  <c r="A19" i="60" s="1"/>
  <c r="A20" i="60" s="1"/>
  <c r="A21" i="60" s="1"/>
  <c r="A22" i="60" s="1"/>
  <c r="T36" i="60"/>
  <c r="T27" i="60"/>
  <c r="A44" i="60"/>
  <c r="A43" i="60"/>
  <c r="A42" i="60"/>
  <c r="A41" i="60"/>
  <c r="A40" i="60"/>
  <c r="A39" i="60"/>
  <c r="A38" i="60"/>
  <c r="A37" i="60"/>
  <c r="A36" i="60"/>
  <c r="A35" i="60"/>
  <c r="A34" i="60"/>
  <c r="A33" i="60"/>
  <c r="A32" i="60"/>
  <c r="A31" i="60"/>
  <c r="A30" i="60"/>
  <c r="A29" i="60"/>
  <c r="A28" i="60"/>
  <c r="A27" i="60"/>
  <c r="S26" i="60"/>
  <c r="R26" i="60"/>
  <c r="Q26" i="60"/>
  <c r="P26" i="60"/>
  <c r="O26" i="60"/>
  <c r="N26" i="60"/>
  <c r="M26" i="60"/>
  <c r="L26" i="60"/>
  <c r="K26" i="60"/>
  <c r="J26" i="60"/>
  <c r="I26" i="60"/>
  <c r="H26" i="60"/>
  <c r="G26" i="60"/>
  <c r="F26" i="60"/>
  <c r="E26" i="60"/>
  <c r="D26" i="60"/>
  <c r="C26" i="60"/>
  <c r="B26" i="60"/>
  <c r="B25" i="49"/>
  <c r="W25" i="49" s="1"/>
  <c r="X25" i="49" s="1"/>
  <c r="B26" i="49"/>
  <c r="W26" i="49" s="1"/>
  <c r="X26" i="49" s="1"/>
  <c r="C26" i="49"/>
  <c r="B27" i="49"/>
  <c r="D27" i="49"/>
  <c r="C27" i="49"/>
  <c r="E28" i="49"/>
  <c r="D28" i="49"/>
  <c r="C28" i="49"/>
  <c r="B28" i="49"/>
  <c r="V28" i="49"/>
  <c r="F29" i="49"/>
  <c r="E29" i="49"/>
  <c r="D29" i="49"/>
  <c r="C29" i="49"/>
  <c r="B29" i="49"/>
  <c r="V29" i="49" s="1"/>
  <c r="G30" i="49"/>
  <c r="F30" i="49"/>
  <c r="E30" i="49"/>
  <c r="D30" i="49"/>
  <c r="C30" i="49"/>
  <c r="B30" i="49"/>
  <c r="W30" i="49" s="1"/>
  <c r="X30" i="49" s="1"/>
  <c r="H31" i="49"/>
  <c r="G31" i="49"/>
  <c r="F31" i="49"/>
  <c r="E31" i="49"/>
  <c r="D31" i="49"/>
  <c r="C31" i="49"/>
  <c r="B31" i="49"/>
  <c r="W31" i="49" s="1"/>
  <c r="X31" i="49" s="1"/>
  <c r="V31" i="49"/>
  <c r="I32" i="49"/>
  <c r="H32" i="49"/>
  <c r="G32" i="49"/>
  <c r="F32" i="49"/>
  <c r="E32" i="49"/>
  <c r="D32" i="49"/>
  <c r="C32" i="49"/>
  <c r="B32" i="49"/>
  <c r="W32" i="49" s="1"/>
  <c r="X32" i="49" s="1"/>
  <c r="J33" i="49"/>
  <c r="I33" i="49"/>
  <c r="H33" i="49"/>
  <c r="G33" i="49"/>
  <c r="F33" i="49"/>
  <c r="E33" i="49"/>
  <c r="D33" i="49"/>
  <c r="C33" i="49"/>
  <c r="B33" i="49"/>
  <c r="W33" i="49"/>
  <c r="X33" i="49" s="1"/>
  <c r="K34" i="49"/>
  <c r="J34" i="49"/>
  <c r="I34" i="49"/>
  <c r="H34" i="49"/>
  <c r="G34" i="49"/>
  <c r="F34" i="49"/>
  <c r="E34" i="49"/>
  <c r="D34" i="49"/>
  <c r="C34" i="49"/>
  <c r="B34" i="49"/>
  <c r="W34" i="49"/>
  <c r="X34" i="49" s="1"/>
  <c r="L35" i="49"/>
  <c r="K35" i="49"/>
  <c r="J35" i="49"/>
  <c r="I35" i="49"/>
  <c r="H35" i="49"/>
  <c r="G35" i="49"/>
  <c r="F35" i="49"/>
  <c r="E35" i="49"/>
  <c r="D35" i="49"/>
  <c r="C35" i="49"/>
  <c r="B35" i="49"/>
  <c r="W35" i="49" s="1"/>
  <c r="X35" i="49" s="1"/>
  <c r="M36" i="49"/>
  <c r="L36" i="49"/>
  <c r="K36" i="49"/>
  <c r="J36" i="49"/>
  <c r="I36" i="49"/>
  <c r="H36" i="49"/>
  <c r="G36" i="49"/>
  <c r="F36" i="49"/>
  <c r="E36" i="49"/>
  <c r="D36" i="49"/>
  <c r="C36" i="49"/>
  <c r="V36" i="49" s="1"/>
  <c r="B36" i="49"/>
  <c r="N37" i="49"/>
  <c r="M37" i="49"/>
  <c r="L37" i="49"/>
  <c r="K37" i="49"/>
  <c r="J37" i="49"/>
  <c r="I37" i="49"/>
  <c r="H37" i="49"/>
  <c r="G37" i="49"/>
  <c r="F37" i="49"/>
  <c r="E37" i="49"/>
  <c r="D37" i="49"/>
  <c r="C37" i="49"/>
  <c r="B37" i="49"/>
  <c r="O38" i="49"/>
  <c r="N38" i="49"/>
  <c r="M38" i="49"/>
  <c r="L38" i="49"/>
  <c r="K38" i="49"/>
  <c r="J38" i="49"/>
  <c r="I38" i="49"/>
  <c r="H38" i="49"/>
  <c r="G38" i="49"/>
  <c r="F38" i="49"/>
  <c r="E38" i="49"/>
  <c r="D38" i="49"/>
  <c r="C38" i="49"/>
  <c r="W38" i="49" s="1"/>
  <c r="X38" i="49" s="1"/>
  <c r="B38" i="49"/>
  <c r="P39" i="49"/>
  <c r="O39" i="49"/>
  <c r="N39" i="49"/>
  <c r="M39" i="49"/>
  <c r="L39" i="49"/>
  <c r="K39" i="49"/>
  <c r="J39" i="49"/>
  <c r="I39" i="49"/>
  <c r="H39" i="49"/>
  <c r="G39" i="49"/>
  <c r="F39" i="49"/>
  <c r="E39" i="49"/>
  <c r="D39" i="49"/>
  <c r="C39" i="49"/>
  <c r="B39" i="49"/>
  <c r="Q40" i="49"/>
  <c r="P40" i="49"/>
  <c r="O40" i="49"/>
  <c r="N40" i="49"/>
  <c r="M40" i="49"/>
  <c r="L40" i="49"/>
  <c r="K40" i="49"/>
  <c r="J40" i="49"/>
  <c r="I40" i="49"/>
  <c r="H40" i="49"/>
  <c r="G40" i="49"/>
  <c r="F40" i="49"/>
  <c r="E40" i="49"/>
  <c r="D40" i="49"/>
  <c r="C40" i="49"/>
  <c r="B40" i="49"/>
  <c r="R41" i="49"/>
  <c r="Q41" i="49"/>
  <c r="P41" i="49"/>
  <c r="O41" i="49"/>
  <c r="N41" i="49"/>
  <c r="M41" i="49"/>
  <c r="L41" i="49"/>
  <c r="K41" i="49"/>
  <c r="J41" i="49"/>
  <c r="I41" i="49"/>
  <c r="H41" i="49"/>
  <c r="G41" i="49"/>
  <c r="F41" i="49"/>
  <c r="E41" i="49"/>
  <c r="D41" i="49"/>
  <c r="C41" i="49"/>
  <c r="B41" i="49"/>
  <c r="W41" i="49" s="1"/>
  <c r="X41" i="49" s="1"/>
  <c r="S42" i="49"/>
  <c r="R42" i="49"/>
  <c r="Q42" i="49"/>
  <c r="P42" i="49"/>
  <c r="O42" i="49"/>
  <c r="N42" i="49"/>
  <c r="M42" i="49"/>
  <c r="L42" i="49"/>
  <c r="K42" i="49"/>
  <c r="J42" i="49"/>
  <c r="I42" i="49"/>
  <c r="H42" i="49"/>
  <c r="G42" i="49"/>
  <c r="F42" i="49"/>
  <c r="E42" i="49"/>
  <c r="D42" i="49"/>
  <c r="C42" i="49"/>
  <c r="B42" i="49"/>
  <c r="W42" i="49" s="1"/>
  <c r="X42" i="49" s="1"/>
  <c r="T43" i="49"/>
  <c r="S43" i="49"/>
  <c r="R43" i="49"/>
  <c r="Q43" i="49"/>
  <c r="P43" i="49"/>
  <c r="O43" i="49"/>
  <c r="N43" i="49"/>
  <c r="M43" i="49"/>
  <c r="L43" i="49"/>
  <c r="K43" i="49"/>
  <c r="J43" i="49"/>
  <c r="I43" i="49"/>
  <c r="H43" i="49"/>
  <c r="G43" i="49"/>
  <c r="F43" i="49"/>
  <c r="E43" i="49"/>
  <c r="D43" i="49"/>
  <c r="C43" i="49"/>
  <c r="B43" i="49"/>
  <c r="W24" i="49"/>
  <c r="X24" i="49" s="1"/>
  <c r="B23" i="49"/>
  <c r="A24" i="49"/>
  <c r="A32" i="49"/>
  <c r="V24" i="49"/>
  <c r="V33" i="49"/>
  <c r="V41" i="49"/>
  <c r="N23" i="49"/>
  <c r="M23" i="49"/>
  <c r="A36" i="49"/>
  <c r="A35" i="49"/>
  <c r="A3" i="49"/>
  <c r="A4" i="49" s="1"/>
  <c r="A5" i="49" s="1"/>
  <c r="A6" i="49" s="1"/>
  <c r="A7" i="49" s="1"/>
  <c r="A8" i="49" s="1"/>
  <c r="A9" i="49" s="1"/>
  <c r="A10" i="49" s="1"/>
  <c r="A11" i="49" s="1"/>
  <c r="A12" i="49" s="1"/>
  <c r="A13" i="49" s="1"/>
  <c r="A14" i="49" s="1"/>
  <c r="A15" i="49" s="1"/>
  <c r="A16" i="49" s="1"/>
  <c r="A17" i="49" s="1"/>
  <c r="A18" i="49" s="1"/>
  <c r="A19" i="49" s="1"/>
  <c r="A20" i="49" s="1"/>
  <c r="A21" i="49" s="1"/>
  <c r="U23" i="49"/>
  <c r="T23" i="49"/>
  <c r="S23" i="49"/>
  <c r="R23" i="49"/>
  <c r="Q23" i="49"/>
  <c r="P23" i="49"/>
  <c r="O23" i="49"/>
  <c r="L23" i="49"/>
  <c r="K23" i="49"/>
  <c r="J23" i="49"/>
  <c r="I23" i="49"/>
  <c r="H23" i="49"/>
  <c r="G23" i="49"/>
  <c r="F23" i="49"/>
  <c r="E23" i="49"/>
  <c r="D23" i="49"/>
  <c r="C23" i="49"/>
  <c r="A43" i="49"/>
  <c r="A42" i="49"/>
  <c r="A41" i="49"/>
  <c r="A40" i="49"/>
  <c r="A39" i="49"/>
  <c r="A38" i="49"/>
  <c r="A37" i="49"/>
  <c r="A34" i="49"/>
  <c r="A33" i="49"/>
  <c r="A31" i="49"/>
  <c r="A30" i="49"/>
  <c r="A29" i="49"/>
  <c r="A28" i="49"/>
  <c r="A27" i="49"/>
  <c r="A26" i="49"/>
  <c r="A25" i="49"/>
  <c r="B28" i="66"/>
  <c r="J28" i="66" s="1"/>
  <c r="B29" i="66"/>
  <c r="K29" i="66" s="1"/>
  <c r="L29" i="66" s="1"/>
  <c r="C29" i="66"/>
  <c r="B30" i="66"/>
  <c r="K30" i="66" s="1"/>
  <c r="L30" i="66" s="1"/>
  <c r="C30" i="66"/>
  <c r="D30" i="66"/>
  <c r="B31" i="66"/>
  <c r="C31" i="66"/>
  <c r="D31" i="66"/>
  <c r="E31" i="66"/>
  <c r="J31" i="66" s="1"/>
  <c r="B32" i="66"/>
  <c r="C32" i="66"/>
  <c r="D32" i="66"/>
  <c r="J32" i="66" s="1"/>
  <c r="E32" i="66"/>
  <c r="F32" i="66"/>
  <c r="A32" i="66"/>
  <c r="G26" i="66" s="1"/>
  <c r="A31" i="66"/>
  <c r="F26" i="66" s="1"/>
  <c r="A30" i="66"/>
  <c r="E26" i="66" s="1"/>
  <c r="A29" i="66"/>
  <c r="D26" i="66" s="1"/>
  <c r="A28" i="66"/>
  <c r="C26" i="66" s="1"/>
  <c r="A27" i="66"/>
  <c r="B26" i="66" s="1"/>
  <c r="J27" i="66"/>
  <c r="K27" i="66"/>
  <c r="L27" i="66" s="1"/>
  <c r="E14" i="66"/>
  <c r="D14" i="66"/>
  <c r="C14" i="66"/>
  <c r="B14" i="66"/>
  <c r="E5" i="66"/>
  <c r="D5" i="66"/>
  <c r="C5" i="66"/>
  <c r="B5" i="66"/>
  <c r="H27" i="66"/>
  <c r="H28" i="66"/>
  <c r="B30" i="65"/>
  <c r="L30" i="65" s="1"/>
  <c r="B31" i="65"/>
  <c r="C31" i="65"/>
  <c r="L31" i="65" s="1"/>
  <c r="M31" i="65"/>
  <c r="N31" i="65" s="1"/>
  <c r="B32" i="65"/>
  <c r="C32" i="65"/>
  <c r="D32" i="65"/>
  <c r="B33" i="65"/>
  <c r="C33" i="65"/>
  <c r="L33" i="65" s="1"/>
  <c r="D33" i="65"/>
  <c r="E33" i="65"/>
  <c r="B34" i="65"/>
  <c r="C34" i="65"/>
  <c r="D34" i="65"/>
  <c r="E34" i="65"/>
  <c r="F34" i="65"/>
  <c r="L34" i="65"/>
  <c r="B35" i="65"/>
  <c r="C35" i="65"/>
  <c r="D35" i="65"/>
  <c r="E35" i="65"/>
  <c r="F35" i="65"/>
  <c r="G35" i="65"/>
  <c r="B36" i="65"/>
  <c r="J36" i="65" s="1"/>
  <c r="C36" i="65"/>
  <c r="D36" i="65"/>
  <c r="E36" i="65"/>
  <c r="F36" i="65"/>
  <c r="G36" i="65"/>
  <c r="H36" i="65"/>
  <c r="M29" i="65"/>
  <c r="N29" i="65"/>
  <c r="L29" i="65"/>
  <c r="F14" i="65"/>
  <c r="E14" i="65"/>
  <c r="D14" i="65"/>
  <c r="C14" i="65"/>
  <c r="B14" i="65"/>
  <c r="F4" i="65"/>
  <c r="E4" i="65"/>
  <c r="D4" i="65"/>
  <c r="C4" i="65"/>
  <c r="B4" i="65"/>
  <c r="A36" i="65"/>
  <c r="I28" i="65" s="1"/>
  <c r="A35" i="65"/>
  <c r="H28" i="65"/>
  <c r="A34" i="65"/>
  <c r="G28" i="65" s="1"/>
  <c r="A33" i="65"/>
  <c r="F28" i="65"/>
  <c r="A32" i="65"/>
  <c r="E28" i="65" s="1"/>
  <c r="A31" i="65"/>
  <c r="D28" i="65"/>
  <c r="A30" i="65"/>
  <c r="C28" i="65" s="1"/>
  <c r="A29" i="65"/>
  <c r="B28" i="65"/>
  <c r="J29" i="65"/>
  <c r="W10" i="294"/>
  <c r="X10" i="294"/>
  <c r="Y10" i="294"/>
  <c r="B12" i="294"/>
  <c r="B11" i="294"/>
  <c r="L11" i="294" s="1"/>
  <c r="B10" i="294"/>
  <c r="R10" i="294"/>
  <c r="S10" i="294"/>
  <c r="T10" i="294"/>
  <c r="U10" i="294"/>
  <c r="V10" i="294"/>
  <c r="Q10" i="294"/>
  <c r="B15" i="294"/>
  <c r="B14" i="294"/>
  <c r="B13" i="294"/>
  <c r="C15" i="294"/>
  <c r="C14" i="294"/>
  <c r="C13" i="294"/>
  <c r="Q13" i="294"/>
  <c r="R13" i="294"/>
  <c r="S13" i="294"/>
  <c r="T13" i="294"/>
  <c r="U13" i="294"/>
  <c r="V13" i="294"/>
  <c r="W13" i="294"/>
  <c r="X13" i="294"/>
  <c r="Y13" i="294"/>
  <c r="B18" i="294"/>
  <c r="B17" i="294"/>
  <c r="C17" i="294"/>
  <c r="D17" i="294"/>
  <c r="L17" i="294" s="1"/>
  <c r="B16" i="294"/>
  <c r="C18" i="294"/>
  <c r="C16" i="294"/>
  <c r="Q16" i="294"/>
  <c r="D18" i="294"/>
  <c r="D16" i="294"/>
  <c r="R16" i="294"/>
  <c r="S16" i="294"/>
  <c r="T16" i="294"/>
  <c r="U16" i="294"/>
  <c r="V16" i="294"/>
  <c r="W16" i="294"/>
  <c r="X16" i="294"/>
  <c r="Y16" i="294"/>
  <c r="B21" i="294"/>
  <c r="B20" i="294"/>
  <c r="B19" i="294"/>
  <c r="L19" i="294" s="1"/>
  <c r="C21" i="294"/>
  <c r="C20" i="294"/>
  <c r="Q19" i="294" s="1"/>
  <c r="C19" i="294"/>
  <c r="D20" i="294"/>
  <c r="D21" i="294"/>
  <c r="R19" i="294" s="1"/>
  <c r="D19" i="294"/>
  <c r="E20" i="294"/>
  <c r="L20" i="294"/>
  <c r="E21" i="294"/>
  <c r="S19" i="294" s="1"/>
  <c r="E19" i="294"/>
  <c r="T19" i="294"/>
  <c r="U19" i="294"/>
  <c r="V19" i="294"/>
  <c r="W19" i="294"/>
  <c r="X19" i="294"/>
  <c r="Y19" i="294"/>
  <c r="B24" i="294"/>
  <c r="L24" i="294" s="1"/>
  <c r="C24" i="294"/>
  <c r="D24" i="294"/>
  <c r="E24" i="294"/>
  <c r="F24" i="294"/>
  <c r="B23" i="294"/>
  <c r="C23" i="294"/>
  <c r="D23" i="294"/>
  <c r="E23" i="294"/>
  <c r="F23" i="294"/>
  <c r="L23" i="294" s="1"/>
  <c r="B22" i="294"/>
  <c r="L22" i="294" s="1"/>
  <c r="N22" i="294" s="1"/>
  <c r="C22" i="294"/>
  <c r="D22" i="294"/>
  <c r="E22" i="294"/>
  <c r="F22" i="294"/>
  <c r="S22" i="294"/>
  <c r="U22" i="294"/>
  <c r="V22" i="294"/>
  <c r="W22" i="294"/>
  <c r="X22" i="294"/>
  <c r="Y22" i="294"/>
  <c r="B27" i="294"/>
  <c r="B26" i="294"/>
  <c r="B25" i="294"/>
  <c r="C27" i="294"/>
  <c r="D27" i="294"/>
  <c r="R25" i="294" s="1"/>
  <c r="E27" i="294"/>
  <c r="F27" i="294"/>
  <c r="G27" i="294"/>
  <c r="L27" i="294"/>
  <c r="C26" i="294"/>
  <c r="Q25" i="294" s="1"/>
  <c r="C25" i="294"/>
  <c r="D26" i="294"/>
  <c r="D25" i="294"/>
  <c r="E26" i="294"/>
  <c r="E25" i="294"/>
  <c r="S25" i="294" s="1"/>
  <c r="F26" i="294"/>
  <c r="F25" i="294"/>
  <c r="T25" i="294"/>
  <c r="G26" i="294"/>
  <c r="U25" i="294" s="1"/>
  <c r="G25" i="294"/>
  <c r="V25" i="294"/>
  <c r="W25" i="294"/>
  <c r="X25" i="294"/>
  <c r="Y25" i="294"/>
  <c r="C30" i="294"/>
  <c r="Q28" i="294" s="1"/>
  <c r="C29" i="294"/>
  <c r="C28" i="294"/>
  <c r="B30" i="294"/>
  <c r="P28" i="294" s="1"/>
  <c r="B29" i="294"/>
  <c r="B28" i="294"/>
  <c r="D28" i="294"/>
  <c r="L28" i="294" s="1"/>
  <c r="E28" i="294"/>
  <c r="F28" i="294"/>
  <c r="G28" i="294"/>
  <c r="H28" i="294"/>
  <c r="D30" i="294"/>
  <c r="D29" i="294"/>
  <c r="E30" i="294"/>
  <c r="S28" i="294" s="1"/>
  <c r="E29" i="294"/>
  <c r="F30" i="294"/>
  <c r="F29" i="294"/>
  <c r="T28" i="294" s="1"/>
  <c r="G30" i="294"/>
  <c r="G29" i="294"/>
  <c r="U28" i="294"/>
  <c r="H30" i="294"/>
  <c r="V28" i="294" s="1"/>
  <c r="H29" i="294"/>
  <c r="W28" i="294"/>
  <c r="X28" i="294"/>
  <c r="Y28" i="294"/>
  <c r="C33" i="294"/>
  <c r="C32" i="294"/>
  <c r="Q31" i="294" s="1"/>
  <c r="C31" i="294"/>
  <c r="B33" i="294"/>
  <c r="D33" i="294"/>
  <c r="R31" i="294" s="1"/>
  <c r="D32" i="294"/>
  <c r="D31" i="294"/>
  <c r="E33" i="294"/>
  <c r="F33" i="294"/>
  <c r="T31" i="294" s="1"/>
  <c r="G33" i="294"/>
  <c r="H33" i="294"/>
  <c r="H32" i="294"/>
  <c r="V31" i="294" s="1"/>
  <c r="H31" i="294"/>
  <c r="I33" i="294"/>
  <c r="L33" i="294"/>
  <c r="B32" i="294"/>
  <c r="B31" i="294"/>
  <c r="L31" i="294" s="1"/>
  <c r="E32" i="294"/>
  <c r="E31" i="294"/>
  <c r="F32" i="294"/>
  <c r="F31" i="294"/>
  <c r="G32" i="294"/>
  <c r="G31" i="294"/>
  <c r="I31" i="294"/>
  <c r="I32" i="294"/>
  <c r="X31" i="294"/>
  <c r="Y31" i="294"/>
  <c r="C36" i="294"/>
  <c r="C35" i="294"/>
  <c r="Q34" i="294" s="1"/>
  <c r="C34" i="294"/>
  <c r="B36" i="294"/>
  <c r="B35" i="294"/>
  <c r="D35" i="294"/>
  <c r="E35" i="294"/>
  <c r="F35" i="294"/>
  <c r="G35" i="294"/>
  <c r="H35" i="294"/>
  <c r="I35" i="294"/>
  <c r="J35" i="294"/>
  <c r="L35" i="294"/>
  <c r="B34" i="294"/>
  <c r="D34" i="294"/>
  <c r="E34" i="294"/>
  <c r="F34" i="294"/>
  <c r="L34" i="294" s="1"/>
  <c r="G34" i="294"/>
  <c r="H34" i="294"/>
  <c r="I34" i="294"/>
  <c r="J34" i="294"/>
  <c r="D36" i="294"/>
  <c r="E36" i="294"/>
  <c r="S34" i="294"/>
  <c r="F36" i="294"/>
  <c r="T34" i="294" s="1"/>
  <c r="G36" i="294"/>
  <c r="U34" i="294"/>
  <c r="H36" i="294"/>
  <c r="V34" i="294" s="1"/>
  <c r="I36" i="294"/>
  <c r="W34" i="294"/>
  <c r="J36" i="294"/>
  <c r="X34" i="294" s="1"/>
  <c r="Y34" i="294"/>
  <c r="Q7" i="294"/>
  <c r="R7" i="294"/>
  <c r="S7" i="294"/>
  <c r="T7" i="294"/>
  <c r="U7" i="294"/>
  <c r="V7" i="294"/>
  <c r="W7" i="294"/>
  <c r="X7" i="294"/>
  <c r="Y7" i="294"/>
  <c r="P7" i="294"/>
  <c r="L10" i="294"/>
  <c r="L13" i="294"/>
  <c r="L15" i="294"/>
  <c r="L18" i="294"/>
  <c r="L25" i="294"/>
  <c r="L7" i="294"/>
  <c r="L8" i="294"/>
  <c r="L9" i="294"/>
  <c r="N7" i="294" s="1"/>
  <c r="A34" i="294"/>
  <c r="A31" i="294"/>
  <c r="A28" i="294"/>
  <c r="A25" i="294"/>
  <c r="A22" i="294"/>
  <c r="A19" i="294"/>
  <c r="A16" i="294"/>
  <c r="A13" i="294"/>
  <c r="A10" i="294"/>
  <c r="A7" i="294"/>
  <c r="Y6" i="294"/>
  <c r="X6" i="294"/>
  <c r="W6" i="294"/>
  <c r="V6" i="294"/>
  <c r="U6" i="294"/>
  <c r="T6" i="294"/>
  <c r="S6" i="294"/>
  <c r="R6" i="294"/>
  <c r="Q6" i="294"/>
  <c r="P6" i="294"/>
  <c r="K6" i="294"/>
  <c r="J6" i="294"/>
  <c r="I6" i="294"/>
  <c r="H6" i="294"/>
  <c r="G6" i="294"/>
  <c r="F6" i="294"/>
  <c r="E6" i="294"/>
  <c r="D6" i="294"/>
  <c r="C6" i="294"/>
  <c r="B6" i="294"/>
  <c r="B53" i="48"/>
  <c r="N53" i="48" s="1"/>
  <c r="B54" i="48"/>
  <c r="C54" i="48"/>
  <c r="B55" i="48"/>
  <c r="O55" i="48" s="1"/>
  <c r="P55" i="48" s="1"/>
  <c r="C55" i="48"/>
  <c r="D55" i="48"/>
  <c r="B56" i="48"/>
  <c r="C56" i="48"/>
  <c r="D56" i="48"/>
  <c r="E56" i="48"/>
  <c r="N56" i="48" s="1"/>
  <c r="B57" i="48"/>
  <c r="N57" i="48" s="1"/>
  <c r="C57" i="48"/>
  <c r="D57" i="48"/>
  <c r="E57" i="48"/>
  <c r="F57" i="48"/>
  <c r="B58" i="48"/>
  <c r="C58" i="48"/>
  <c r="D58" i="48"/>
  <c r="E58" i="48"/>
  <c r="F58" i="48"/>
  <c r="G58" i="48"/>
  <c r="B59" i="48"/>
  <c r="C59" i="48"/>
  <c r="D59" i="48"/>
  <c r="E59" i="48"/>
  <c r="F59" i="48"/>
  <c r="G59" i="48"/>
  <c r="H59" i="48"/>
  <c r="B60" i="48"/>
  <c r="C60" i="48"/>
  <c r="D60" i="48"/>
  <c r="E60" i="48"/>
  <c r="F60" i="48"/>
  <c r="G60" i="48"/>
  <c r="H60" i="48"/>
  <c r="I60" i="48"/>
  <c r="B61" i="48"/>
  <c r="C61" i="48"/>
  <c r="D61" i="48"/>
  <c r="E61" i="48"/>
  <c r="F61" i="48"/>
  <c r="G61" i="48"/>
  <c r="H61" i="48"/>
  <c r="I61" i="48"/>
  <c r="J61" i="48"/>
  <c r="B38" i="48"/>
  <c r="B39" i="48"/>
  <c r="C39" i="48"/>
  <c r="B40" i="48"/>
  <c r="C40" i="48"/>
  <c r="D40" i="48"/>
  <c r="G40" i="48"/>
  <c r="B41" i="48"/>
  <c r="C41" i="48"/>
  <c r="D41" i="48"/>
  <c r="E41" i="48"/>
  <c r="G41" i="48" s="1"/>
  <c r="B30" i="48"/>
  <c r="I30" i="48" s="1"/>
  <c r="B31" i="48"/>
  <c r="I31" i="48" s="1"/>
  <c r="C31" i="48"/>
  <c r="B32" i="48"/>
  <c r="C32" i="48"/>
  <c r="J32" i="48" s="1"/>
  <c r="K32" i="48" s="1"/>
  <c r="D32" i="48"/>
  <c r="B33" i="48"/>
  <c r="C33" i="48"/>
  <c r="D33" i="48"/>
  <c r="E33" i="48"/>
  <c r="I33" i="48"/>
  <c r="F78" i="48"/>
  <c r="E78" i="48"/>
  <c r="D78" i="48"/>
  <c r="C78" i="48"/>
  <c r="B78" i="48"/>
  <c r="F68" i="48"/>
  <c r="E68" i="48"/>
  <c r="D68" i="48"/>
  <c r="C68" i="48"/>
  <c r="B68" i="48"/>
  <c r="L52" i="48"/>
  <c r="O52" i="48"/>
  <c r="P52" i="48" s="1"/>
  <c r="N52" i="48"/>
  <c r="J37" i="48"/>
  <c r="I37" i="48"/>
  <c r="K37" i="48"/>
  <c r="J29" i="48"/>
  <c r="K29" i="48" s="1"/>
  <c r="I29" i="48"/>
  <c r="K51" i="48"/>
  <c r="I51" i="48"/>
  <c r="K21" i="48"/>
  <c r="H21" i="48"/>
  <c r="H20" i="48"/>
  <c r="K20" i="48"/>
  <c r="K19" i="48"/>
  <c r="H19" i="48"/>
  <c r="H18" i="48"/>
  <c r="K18" i="48"/>
  <c r="K17" i="48"/>
  <c r="H17" i="48"/>
  <c r="A29" i="48"/>
  <c r="G37" i="48"/>
  <c r="G29" i="48"/>
  <c r="J51" i="48"/>
  <c r="H51" i="48"/>
  <c r="G51" i="48"/>
  <c r="F51" i="48"/>
  <c r="E51" i="48"/>
  <c r="D51" i="48"/>
  <c r="C51" i="48"/>
  <c r="B51" i="48"/>
  <c r="F36" i="48"/>
  <c r="E36" i="48"/>
  <c r="D36" i="48"/>
  <c r="C36" i="48"/>
  <c r="B36" i="48"/>
  <c r="F28" i="48"/>
  <c r="E28" i="48"/>
  <c r="D28" i="48"/>
  <c r="C28" i="48"/>
  <c r="B28" i="48"/>
  <c r="A31" i="48"/>
  <c r="A30" i="48"/>
  <c r="A61" i="48"/>
  <c r="A60" i="48"/>
  <c r="A59" i="48"/>
  <c r="A58" i="48"/>
  <c r="A57" i="48"/>
  <c r="A56" i="48"/>
  <c r="A55" i="48"/>
  <c r="A54" i="48"/>
  <c r="A53" i="48"/>
  <c r="A41" i="48"/>
  <c r="A40" i="48"/>
  <c r="A39" i="48"/>
  <c r="A38" i="48"/>
  <c r="A37" i="48"/>
  <c r="A33" i="48"/>
  <c r="A32" i="48"/>
  <c r="A52" i="48"/>
  <c r="B10" i="298"/>
  <c r="L10" i="298" s="1"/>
  <c r="B11" i="298"/>
  <c r="L11" i="298" s="1"/>
  <c r="B12" i="298"/>
  <c r="B13" i="298"/>
  <c r="C13" i="298"/>
  <c r="L13" i="298" s="1"/>
  <c r="B14" i="298"/>
  <c r="B15" i="298"/>
  <c r="P13" i="298"/>
  <c r="C14" i="298"/>
  <c r="L14" i="298" s="1"/>
  <c r="C15" i="298"/>
  <c r="L15" i="298"/>
  <c r="B16" i="298"/>
  <c r="C16" i="298"/>
  <c r="D16" i="298"/>
  <c r="L16" i="298"/>
  <c r="B17" i="298"/>
  <c r="C17" i="298"/>
  <c r="D17" i="298"/>
  <c r="L17" i="298"/>
  <c r="B18" i="298"/>
  <c r="C18" i="298"/>
  <c r="D18" i="298"/>
  <c r="L18" i="298"/>
  <c r="Q16" i="298"/>
  <c r="B19" i="298"/>
  <c r="C19" i="298"/>
  <c r="D19" i="298"/>
  <c r="E19" i="298"/>
  <c r="B20" i="298"/>
  <c r="C20" i="298"/>
  <c r="D20" i="298"/>
  <c r="L20" i="298" s="1"/>
  <c r="E20" i="298"/>
  <c r="S19" i="298" s="1"/>
  <c r="B21" i="298"/>
  <c r="C21" i="298"/>
  <c r="D21" i="298"/>
  <c r="R19" i="298" s="1"/>
  <c r="E21" i="298"/>
  <c r="L21" i="298"/>
  <c r="B22" i="298"/>
  <c r="C22" i="298"/>
  <c r="D22" i="298"/>
  <c r="E22" i="298"/>
  <c r="F22" i="298"/>
  <c r="T22" i="298" s="1"/>
  <c r="B23" i="298"/>
  <c r="C23" i="298"/>
  <c r="D23" i="298"/>
  <c r="L23" i="298" s="1"/>
  <c r="E23" i="298"/>
  <c r="F23" i="298"/>
  <c r="B24" i="298"/>
  <c r="P22" i="298" s="1"/>
  <c r="C24" i="298"/>
  <c r="D24" i="298"/>
  <c r="E24" i="298"/>
  <c r="F24" i="298"/>
  <c r="B25" i="298"/>
  <c r="C25" i="298"/>
  <c r="D25" i="298"/>
  <c r="E25" i="298"/>
  <c r="F25" i="298"/>
  <c r="G25" i="298"/>
  <c r="B26" i="298"/>
  <c r="C26" i="298"/>
  <c r="D26" i="298"/>
  <c r="E26" i="298"/>
  <c r="L26" i="298" s="1"/>
  <c r="F26" i="298"/>
  <c r="G26" i="298"/>
  <c r="B27" i="298"/>
  <c r="C27" i="298"/>
  <c r="D27" i="298"/>
  <c r="R25" i="298"/>
  <c r="E27" i="298"/>
  <c r="S25" i="298" s="1"/>
  <c r="F27" i="298"/>
  <c r="G27" i="298"/>
  <c r="U25" i="298" s="1"/>
  <c r="D28" i="298"/>
  <c r="B28" i="298"/>
  <c r="C28" i="298"/>
  <c r="E28" i="298"/>
  <c r="F28" i="298"/>
  <c r="G28" i="298"/>
  <c r="H28" i="298"/>
  <c r="B29" i="298"/>
  <c r="C29" i="298"/>
  <c r="D29" i="298"/>
  <c r="E29" i="298"/>
  <c r="F29" i="298"/>
  <c r="T28" i="298" s="1"/>
  <c r="G29" i="298"/>
  <c r="H29" i="298"/>
  <c r="B30" i="298"/>
  <c r="C30" i="298"/>
  <c r="Q28" i="298" s="1"/>
  <c r="D30" i="298"/>
  <c r="E30" i="298"/>
  <c r="S28" i="298" s="1"/>
  <c r="F30" i="298"/>
  <c r="G30" i="298"/>
  <c r="U28" i="298"/>
  <c r="H30" i="298"/>
  <c r="V28" i="298" s="1"/>
  <c r="B31" i="298"/>
  <c r="C31" i="298"/>
  <c r="D31" i="298"/>
  <c r="E31" i="298"/>
  <c r="F31" i="298"/>
  <c r="G31" i="298"/>
  <c r="H31" i="298"/>
  <c r="I31" i="298"/>
  <c r="B32" i="298"/>
  <c r="C32" i="298"/>
  <c r="D32" i="298"/>
  <c r="E32" i="298"/>
  <c r="F32" i="298"/>
  <c r="G32" i="298"/>
  <c r="H32" i="298"/>
  <c r="I32" i="298"/>
  <c r="B33" i="298"/>
  <c r="C33" i="298"/>
  <c r="D33" i="298"/>
  <c r="R31" i="298" s="1"/>
  <c r="E33" i="298"/>
  <c r="S31" i="298"/>
  <c r="F33" i="298"/>
  <c r="T31" i="298" s="1"/>
  <c r="G33" i="298"/>
  <c r="U31" i="298"/>
  <c r="H33" i="298"/>
  <c r="V31" i="298" s="1"/>
  <c r="I33" i="298"/>
  <c r="W31" i="298"/>
  <c r="B34" i="298"/>
  <c r="C34" i="298"/>
  <c r="C36" i="298"/>
  <c r="C35" i="298"/>
  <c r="Q34" i="298" s="1"/>
  <c r="D34" i="298"/>
  <c r="E34" i="298"/>
  <c r="F34" i="298"/>
  <c r="G34" i="298"/>
  <c r="H34" i="298"/>
  <c r="I34" i="298"/>
  <c r="J34" i="298"/>
  <c r="B35" i="298"/>
  <c r="D35" i="298"/>
  <c r="E35" i="298"/>
  <c r="F35" i="298"/>
  <c r="T34" i="298" s="1"/>
  <c r="G35" i="298"/>
  <c r="H35" i="298"/>
  <c r="I35" i="298"/>
  <c r="J35" i="298"/>
  <c r="X34" i="298" s="1"/>
  <c r="B36" i="298"/>
  <c r="D36" i="298"/>
  <c r="R34" i="298"/>
  <c r="E36" i="298"/>
  <c r="S34" i="298" s="1"/>
  <c r="F36" i="298"/>
  <c r="G36" i="298"/>
  <c r="U34" i="298" s="1"/>
  <c r="H36" i="298"/>
  <c r="V34" i="298"/>
  <c r="I36" i="298"/>
  <c r="W34" i="298" s="1"/>
  <c r="J36" i="298"/>
  <c r="R10" i="298"/>
  <c r="S10" i="298"/>
  <c r="T10" i="298"/>
  <c r="U10" i="298"/>
  <c r="V10" i="298"/>
  <c r="W10" i="298"/>
  <c r="X10" i="298"/>
  <c r="Y10" i="298"/>
  <c r="Q10" i="298"/>
  <c r="W13" i="298"/>
  <c r="R13" i="298"/>
  <c r="S13" i="298"/>
  <c r="T13" i="298"/>
  <c r="U13" i="298"/>
  <c r="V13" i="298"/>
  <c r="X13" i="298"/>
  <c r="Y13" i="298"/>
  <c r="R16" i="298"/>
  <c r="S16" i="298"/>
  <c r="T16" i="298"/>
  <c r="U16" i="298"/>
  <c r="V16" i="298"/>
  <c r="W16" i="298"/>
  <c r="X16" i="298"/>
  <c r="Y16" i="298"/>
  <c r="T19" i="298"/>
  <c r="U19" i="298"/>
  <c r="V19" i="298"/>
  <c r="W19" i="298"/>
  <c r="X19" i="298"/>
  <c r="Y19" i="298"/>
  <c r="Q22" i="298"/>
  <c r="U22" i="298"/>
  <c r="V22" i="298"/>
  <c r="W22" i="298"/>
  <c r="X22" i="298"/>
  <c r="Y22" i="298"/>
  <c r="V25" i="298"/>
  <c r="W25" i="298"/>
  <c r="X25" i="298"/>
  <c r="Y25" i="298"/>
  <c r="R28" i="298"/>
  <c r="W28" i="298"/>
  <c r="X28" i="298"/>
  <c r="Y28" i="298"/>
  <c r="X31" i="298"/>
  <c r="Y31" i="298"/>
  <c r="Y34" i="298"/>
  <c r="L7" i="298"/>
  <c r="L8" i="298"/>
  <c r="L9" i="298"/>
  <c r="N7" i="298"/>
  <c r="A34" i="298"/>
  <c r="A31" i="298"/>
  <c r="A28" i="298"/>
  <c r="A25" i="298"/>
  <c r="A22" i="298"/>
  <c r="A19" i="298"/>
  <c r="A16" i="298"/>
  <c r="A13" i="298"/>
  <c r="A10" i="298"/>
  <c r="P7" i="298"/>
  <c r="Q7" i="298"/>
  <c r="R7" i="298"/>
  <c r="S7" i="298"/>
  <c r="T7" i="298"/>
  <c r="U7" i="298"/>
  <c r="V7" i="298"/>
  <c r="W7" i="298"/>
  <c r="X7" i="298"/>
  <c r="Y7" i="298"/>
  <c r="Z7" i="298"/>
  <c r="A7" i="298"/>
  <c r="Y6" i="298"/>
  <c r="X6" i="298"/>
  <c r="W6" i="298"/>
  <c r="V6" i="298"/>
  <c r="U6" i="298"/>
  <c r="T6" i="298"/>
  <c r="S6" i="298"/>
  <c r="R6" i="298"/>
  <c r="Q6" i="298"/>
  <c r="P6" i="298"/>
  <c r="K6" i="298"/>
  <c r="J6" i="298"/>
  <c r="I6" i="298"/>
  <c r="H6" i="298"/>
  <c r="G6" i="298"/>
  <c r="F6" i="298"/>
  <c r="E6" i="298"/>
  <c r="D6" i="298"/>
  <c r="C6" i="298"/>
  <c r="B6" i="298"/>
  <c r="B17" i="266"/>
  <c r="B16" i="266"/>
  <c r="T16" i="266" s="1"/>
  <c r="X16" i="266"/>
  <c r="Z16" i="266"/>
  <c r="AA16" i="266"/>
  <c r="AB16" i="266"/>
  <c r="AC16" i="266"/>
  <c r="AD16" i="266"/>
  <c r="AE16" i="266"/>
  <c r="AF16" i="266"/>
  <c r="AG16" i="266"/>
  <c r="B19" i="266"/>
  <c r="C19" i="266"/>
  <c r="T19" i="266"/>
  <c r="B18" i="266"/>
  <c r="C18" i="266"/>
  <c r="Y18" i="266"/>
  <c r="T18" i="266"/>
  <c r="V18" i="266" s="1"/>
  <c r="AA18" i="266"/>
  <c r="AB18" i="266"/>
  <c r="AC18" i="266"/>
  <c r="AD18" i="266"/>
  <c r="AE18" i="266"/>
  <c r="AF18" i="266"/>
  <c r="AG18" i="266"/>
  <c r="B21" i="266"/>
  <c r="B20" i="266"/>
  <c r="C21" i="266"/>
  <c r="C20" i="266"/>
  <c r="D21" i="266"/>
  <c r="D20" i="266"/>
  <c r="Z20" i="266"/>
  <c r="AB20" i="266"/>
  <c r="AC20" i="266"/>
  <c r="AD20" i="266"/>
  <c r="AE20" i="266"/>
  <c r="AF20" i="266"/>
  <c r="AG20" i="266"/>
  <c r="B23" i="266"/>
  <c r="T23" i="266" s="1"/>
  <c r="B22" i="266"/>
  <c r="C23" i="266"/>
  <c r="D23" i="266"/>
  <c r="D22" i="266"/>
  <c r="Z22" i="266"/>
  <c r="E23" i="266"/>
  <c r="C22" i="266"/>
  <c r="E22" i="266"/>
  <c r="AA22" i="266"/>
  <c r="AC22" i="266"/>
  <c r="AD22" i="266"/>
  <c r="AE22" i="266"/>
  <c r="AF22" i="266"/>
  <c r="AG22" i="266"/>
  <c r="B25" i="266"/>
  <c r="B24" i="266"/>
  <c r="X24" i="266"/>
  <c r="C25" i="266"/>
  <c r="C24" i="266"/>
  <c r="Y24" i="266"/>
  <c r="D25" i="266"/>
  <c r="D24" i="266"/>
  <c r="E25" i="266"/>
  <c r="E24" i="266"/>
  <c r="AA24" i="266"/>
  <c r="F25" i="266"/>
  <c r="F24" i="266"/>
  <c r="AB24" i="266"/>
  <c r="AD24" i="266"/>
  <c r="AE24" i="266"/>
  <c r="AF24" i="266"/>
  <c r="AG24" i="266"/>
  <c r="B27" i="266"/>
  <c r="B26" i="266"/>
  <c r="C27" i="266"/>
  <c r="C26" i="266"/>
  <c r="Y26" i="266"/>
  <c r="D27" i="266"/>
  <c r="D26" i="266"/>
  <c r="E27" i="266"/>
  <c r="E26" i="266"/>
  <c r="F27" i="266"/>
  <c r="F26" i="266"/>
  <c r="AB26" i="266"/>
  <c r="G27" i="266"/>
  <c r="G26" i="266"/>
  <c r="AC26" i="266"/>
  <c r="AE26" i="266"/>
  <c r="AF26" i="266"/>
  <c r="AG26" i="266"/>
  <c r="B29" i="266"/>
  <c r="B28" i="266"/>
  <c r="C29" i="266"/>
  <c r="Y28" i="266" s="1"/>
  <c r="C28" i="266"/>
  <c r="D29" i="266"/>
  <c r="D28" i="266"/>
  <c r="T28" i="266" s="1"/>
  <c r="V28" i="266" s="1"/>
  <c r="E29" i="266"/>
  <c r="E28" i="266"/>
  <c r="F29" i="266"/>
  <c r="F28" i="266"/>
  <c r="G29" i="266"/>
  <c r="G28" i="266"/>
  <c r="AC28" i="266"/>
  <c r="H29" i="266"/>
  <c r="H28" i="266"/>
  <c r="AD28" i="266"/>
  <c r="AF28" i="266"/>
  <c r="AG28" i="266"/>
  <c r="B31" i="266"/>
  <c r="B30" i="266"/>
  <c r="C31" i="266"/>
  <c r="Y30" i="266" s="1"/>
  <c r="C30" i="266"/>
  <c r="D31" i="266"/>
  <c r="D30" i="266"/>
  <c r="E31" i="266"/>
  <c r="AA30" i="266" s="1"/>
  <c r="E30" i="266"/>
  <c r="F31" i="266"/>
  <c r="AB30" i="266" s="1"/>
  <c r="F30" i="266"/>
  <c r="G31" i="266"/>
  <c r="G30" i="266"/>
  <c r="AC30" i="266"/>
  <c r="H31" i="266"/>
  <c r="H30" i="266"/>
  <c r="AD30" i="266"/>
  <c r="I31" i="266"/>
  <c r="AE30" i="266" s="1"/>
  <c r="I30" i="266"/>
  <c r="AG30" i="266"/>
  <c r="B33" i="266"/>
  <c r="B32" i="266"/>
  <c r="C33" i="266"/>
  <c r="C32" i="266"/>
  <c r="Y32" i="266"/>
  <c r="D33" i="266"/>
  <c r="D32" i="266"/>
  <c r="Z32" i="266"/>
  <c r="E33" i="266"/>
  <c r="AA32" i="266" s="1"/>
  <c r="E32" i="266"/>
  <c r="F33" i="266"/>
  <c r="F32" i="266"/>
  <c r="G33" i="266"/>
  <c r="G32" i="266"/>
  <c r="AC32" i="266"/>
  <c r="H33" i="266"/>
  <c r="H32" i="266"/>
  <c r="AD32" i="266"/>
  <c r="I33" i="266"/>
  <c r="AE32" i="266" s="1"/>
  <c r="I32" i="266"/>
  <c r="J33" i="266"/>
  <c r="AF32" i="266" s="1"/>
  <c r="J32" i="266"/>
  <c r="B3" i="266"/>
  <c r="Y13" i="266"/>
  <c r="B9" i="266"/>
  <c r="AE13" i="266" s="1"/>
  <c r="AD2" i="266"/>
  <c r="AC2" i="266"/>
  <c r="AB2" i="266"/>
  <c r="AA2" i="266"/>
  <c r="T2" i="266"/>
  <c r="K2" i="266"/>
  <c r="J2" i="266"/>
  <c r="I2" i="266"/>
  <c r="B11" i="266"/>
  <c r="A32" i="266"/>
  <c r="B2" i="266"/>
  <c r="T15" i="266"/>
  <c r="T14" i="266"/>
  <c r="V14" i="266"/>
  <c r="B4" i="266"/>
  <c r="A18" i="266"/>
  <c r="B5" i="266"/>
  <c r="A20" i="266"/>
  <c r="B6" i="266"/>
  <c r="B7" i="266"/>
  <c r="A24" i="266"/>
  <c r="B8" i="266"/>
  <c r="AD13" i="266" s="1"/>
  <c r="B10" i="266"/>
  <c r="AF13" i="266"/>
  <c r="A26" i="266"/>
  <c r="X14" i="266"/>
  <c r="Y14" i="266"/>
  <c r="Z14" i="266"/>
  <c r="AA14" i="266"/>
  <c r="AB14" i="266"/>
  <c r="AC14" i="266"/>
  <c r="AD14" i="266"/>
  <c r="AE14" i="266"/>
  <c r="AF14" i="266"/>
  <c r="AG14" i="266"/>
  <c r="AA13" i="266"/>
  <c r="Z13" i="266"/>
  <c r="S13" i="266"/>
  <c r="R13" i="266"/>
  <c r="Q13" i="266"/>
  <c r="P13" i="266"/>
  <c r="O13" i="266"/>
  <c r="N13" i="266"/>
  <c r="M13" i="266"/>
  <c r="L13" i="266"/>
  <c r="D13" i="266"/>
  <c r="A3" i="266"/>
  <c r="A4" i="266"/>
  <c r="A5" i="266"/>
  <c r="A6" i="266" s="1"/>
  <c r="A7" i="266" s="1"/>
  <c r="A8" i="266" s="1"/>
  <c r="A9" i="266" s="1"/>
  <c r="A10" i="266" s="1"/>
  <c r="A11" i="266" s="1"/>
  <c r="B29" i="64"/>
  <c r="N29" i="64"/>
  <c r="B30" i="64"/>
  <c r="C30" i="64"/>
  <c r="L30" i="64"/>
  <c r="B31" i="64"/>
  <c r="C31" i="64"/>
  <c r="D31" i="64"/>
  <c r="B32" i="64"/>
  <c r="C32" i="64"/>
  <c r="D32" i="64"/>
  <c r="E32" i="64"/>
  <c r="O32" i="64"/>
  <c r="P32" i="64" s="1"/>
  <c r="B33" i="64"/>
  <c r="C33" i="64"/>
  <c r="D33" i="64"/>
  <c r="E33" i="64"/>
  <c r="F33" i="64"/>
  <c r="B34" i="64"/>
  <c r="C34" i="64"/>
  <c r="D34" i="64"/>
  <c r="E34" i="64"/>
  <c r="F34" i="64"/>
  <c r="G34" i="64"/>
  <c r="B35" i="64"/>
  <c r="C35" i="64"/>
  <c r="D35" i="64"/>
  <c r="E35" i="64"/>
  <c r="F35" i="64"/>
  <c r="G35" i="64"/>
  <c r="H35" i="64"/>
  <c r="L35" i="64"/>
  <c r="B36" i="64"/>
  <c r="C36" i="64"/>
  <c r="N36" i="64" s="1"/>
  <c r="D36" i="64"/>
  <c r="E36" i="64"/>
  <c r="F36" i="64"/>
  <c r="G36" i="64"/>
  <c r="H36" i="64"/>
  <c r="I36" i="64"/>
  <c r="B37" i="64"/>
  <c r="C37" i="64"/>
  <c r="D37" i="64"/>
  <c r="E37" i="64"/>
  <c r="F37" i="64"/>
  <c r="G37" i="64"/>
  <c r="H37" i="64"/>
  <c r="I37" i="64"/>
  <c r="J37" i="64"/>
  <c r="O29" i="64"/>
  <c r="P29" i="64" s="1"/>
  <c r="O30" i="64"/>
  <c r="P30" i="64"/>
  <c r="O28" i="64"/>
  <c r="P28" i="64" s="1"/>
  <c r="N28" i="64"/>
  <c r="A37" i="64"/>
  <c r="K27" i="64"/>
  <c r="A36" i="64"/>
  <c r="J27" i="64"/>
  <c r="A35" i="64"/>
  <c r="I27" i="64"/>
  <c r="A34" i="64"/>
  <c r="H27" i="64"/>
  <c r="A33" i="64"/>
  <c r="G27" i="64"/>
  <c r="A32" i="64"/>
  <c r="F27" i="64"/>
  <c r="A31" i="64"/>
  <c r="E27" i="64"/>
  <c r="A30" i="64"/>
  <c r="D27" i="64"/>
  <c r="A29" i="64"/>
  <c r="C27" i="64"/>
  <c r="A28" i="64"/>
  <c r="B27" i="64"/>
  <c r="F17" i="64"/>
  <c r="E17" i="64"/>
  <c r="D17" i="64"/>
  <c r="C17" i="64"/>
  <c r="B17" i="64"/>
  <c r="F7" i="64"/>
  <c r="E7" i="64"/>
  <c r="D7" i="64"/>
  <c r="C7" i="64"/>
  <c r="B7" i="64"/>
  <c r="L28" i="64"/>
  <c r="B30" i="150"/>
  <c r="N30" i="150"/>
  <c r="B31" i="150"/>
  <c r="C31" i="150"/>
  <c r="N31" i="150"/>
  <c r="B32" i="150"/>
  <c r="O32" i="150" s="1"/>
  <c r="C32" i="150"/>
  <c r="D32" i="150"/>
  <c r="P32" i="150"/>
  <c r="B33" i="150"/>
  <c r="C33" i="150"/>
  <c r="D33" i="150"/>
  <c r="E33" i="150"/>
  <c r="B34" i="150"/>
  <c r="C34" i="150"/>
  <c r="D34" i="150"/>
  <c r="N34" i="150" s="1"/>
  <c r="E34" i="150"/>
  <c r="F34" i="150"/>
  <c r="B35" i="150"/>
  <c r="C35" i="150"/>
  <c r="D35" i="150"/>
  <c r="E35" i="150"/>
  <c r="F35" i="150"/>
  <c r="G35" i="150"/>
  <c r="B36" i="150"/>
  <c r="C36" i="150"/>
  <c r="D36" i="150"/>
  <c r="E36" i="150"/>
  <c r="F36" i="150"/>
  <c r="G36" i="150"/>
  <c r="H36" i="150"/>
  <c r="O36" i="150"/>
  <c r="P36" i="150" s="1"/>
  <c r="B37" i="150"/>
  <c r="C37" i="150"/>
  <c r="D37" i="150"/>
  <c r="E37" i="150"/>
  <c r="F37" i="150"/>
  <c r="G37" i="150"/>
  <c r="H37" i="150"/>
  <c r="I37" i="150"/>
  <c r="B38" i="150"/>
  <c r="C38" i="150"/>
  <c r="D38" i="150"/>
  <c r="E38" i="150"/>
  <c r="F38" i="150"/>
  <c r="G38" i="150"/>
  <c r="H38" i="150"/>
  <c r="I38" i="150"/>
  <c r="J38" i="150"/>
  <c r="L38" i="150"/>
  <c r="B17" i="150"/>
  <c r="N17" i="150"/>
  <c r="B18" i="150"/>
  <c r="C18" i="150"/>
  <c r="L18" i="150" s="1"/>
  <c r="B19" i="150"/>
  <c r="O19" i="150" s="1"/>
  <c r="P19" i="150" s="1"/>
  <c r="C19" i="150"/>
  <c r="D19" i="150"/>
  <c r="L19" i="150" s="1"/>
  <c r="B20" i="150"/>
  <c r="O20" i="150" s="1"/>
  <c r="P20" i="150" s="1"/>
  <c r="C20" i="150"/>
  <c r="D20" i="150"/>
  <c r="E20" i="150"/>
  <c r="N20" i="150"/>
  <c r="B21" i="150"/>
  <c r="C21" i="150"/>
  <c r="D21" i="150"/>
  <c r="E21" i="150"/>
  <c r="F21" i="150"/>
  <c r="B22" i="150"/>
  <c r="C22" i="150"/>
  <c r="D22" i="150"/>
  <c r="E22" i="150"/>
  <c r="F22" i="150"/>
  <c r="G22" i="150"/>
  <c r="B23" i="150"/>
  <c r="C23" i="150"/>
  <c r="D23" i="150"/>
  <c r="E23" i="150"/>
  <c r="F23" i="150"/>
  <c r="G23" i="150"/>
  <c r="H23" i="150"/>
  <c r="B24" i="150"/>
  <c r="C24" i="150"/>
  <c r="D24" i="150"/>
  <c r="E24" i="150"/>
  <c r="F24" i="150"/>
  <c r="G24" i="150"/>
  <c r="H24" i="150"/>
  <c r="I24" i="150"/>
  <c r="B25" i="150"/>
  <c r="C25" i="150"/>
  <c r="D25" i="150"/>
  <c r="E25" i="150"/>
  <c r="F25" i="150"/>
  <c r="G25" i="150"/>
  <c r="H25" i="150"/>
  <c r="I25" i="150"/>
  <c r="J25" i="150"/>
  <c r="O17" i="150"/>
  <c r="P17" i="150"/>
  <c r="O18" i="150"/>
  <c r="P18" i="150" s="1"/>
  <c r="O16" i="150"/>
  <c r="P16" i="150" s="1"/>
  <c r="N16" i="150"/>
  <c r="O29" i="150"/>
  <c r="P29" i="150"/>
  <c r="N29" i="150"/>
  <c r="A30" i="150"/>
  <c r="C28" i="150"/>
  <c r="A31" i="150"/>
  <c r="D28" i="150" s="1"/>
  <c r="A32" i="150"/>
  <c r="E28" i="150"/>
  <c r="A33" i="150"/>
  <c r="F28" i="150" s="1"/>
  <c r="A34" i="150"/>
  <c r="G28" i="150"/>
  <c r="A35" i="150"/>
  <c r="H28" i="150" s="1"/>
  <c r="A36" i="150"/>
  <c r="I28" i="150"/>
  <c r="A37" i="150"/>
  <c r="J28" i="150" s="1"/>
  <c r="A38" i="150"/>
  <c r="K28" i="150"/>
  <c r="A29" i="150"/>
  <c r="B28" i="150" s="1"/>
  <c r="A25" i="150"/>
  <c r="K15" i="150"/>
  <c r="A24" i="150"/>
  <c r="J15" i="150" s="1"/>
  <c r="A23" i="150"/>
  <c r="I15" i="150"/>
  <c r="A22" i="150"/>
  <c r="H15" i="150" s="1"/>
  <c r="A21" i="150"/>
  <c r="G15" i="150"/>
  <c r="A20" i="150"/>
  <c r="F15" i="150" s="1"/>
  <c r="A19" i="150"/>
  <c r="E15" i="150"/>
  <c r="A18" i="150"/>
  <c r="D15" i="150" s="1"/>
  <c r="A17" i="150"/>
  <c r="C15" i="150"/>
  <c r="A16" i="150"/>
  <c r="B15" i="150" s="1"/>
  <c r="F4" i="150"/>
  <c r="E4" i="150"/>
  <c r="D4" i="150"/>
  <c r="C4" i="150"/>
  <c r="B4" i="150"/>
  <c r="L29" i="150"/>
  <c r="L30" i="150"/>
  <c r="L16" i="150"/>
  <c r="B29" i="143"/>
  <c r="V29" i="143"/>
  <c r="B30" i="143"/>
  <c r="C30" i="143"/>
  <c r="T30" i="143"/>
  <c r="B31" i="143"/>
  <c r="V31" i="143" s="1"/>
  <c r="C31" i="143"/>
  <c r="D31" i="143"/>
  <c r="B32" i="143"/>
  <c r="C32" i="143"/>
  <c r="D32" i="143"/>
  <c r="E32" i="143"/>
  <c r="V32" i="143"/>
  <c r="B33" i="143"/>
  <c r="C33" i="143"/>
  <c r="D33" i="143"/>
  <c r="E33" i="143"/>
  <c r="F33" i="143"/>
  <c r="W33" i="143"/>
  <c r="B34" i="143"/>
  <c r="C34" i="143"/>
  <c r="D34" i="143"/>
  <c r="E34" i="143"/>
  <c r="V34" i="143" s="1"/>
  <c r="F34" i="143"/>
  <c r="G34" i="143"/>
  <c r="B35" i="143"/>
  <c r="C35" i="143"/>
  <c r="D35" i="143"/>
  <c r="E35" i="143"/>
  <c r="F35" i="143"/>
  <c r="G35" i="143"/>
  <c r="H35" i="143"/>
  <c r="B36" i="143"/>
  <c r="C36" i="143"/>
  <c r="D36" i="143"/>
  <c r="E36" i="143"/>
  <c r="F36" i="143"/>
  <c r="G36" i="143"/>
  <c r="H36" i="143"/>
  <c r="I36" i="143"/>
  <c r="B37" i="143"/>
  <c r="C37" i="143"/>
  <c r="D37" i="143"/>
  <c r="E37" i="143"/>
  <c r="F37" i="143"/>
  <c r="G37" i="143"/>
  <c r="H37" i="143"/>
  <c r="I37" i="143"/>
  <c r="J37" i="143"/>
  <c r="W28" i="143"/>
  <c r="V28" i="143"/>
  <c r="A37" i="143"/>
  <c r="K27" i="143" s="1"/>
  <c r="A36" i="143"/>
  <c r="J27" i="143" s="1"/>
  <c r="A35" i="143"/>
  <c r="I27" i="143" s="1"/>
  <c r="A34" i="143"/>
  <c r="H27" i="143" s="1"/>
  <c r="A33" i="143"/>
  <c r="G27" i="143" s="1"/>
  <c r="A32" i="143"/>
  <c r="F27" i="143" s="1"/>
  <c r="A31" i="143"/>
  <c r="E27" i="143" s="1"/>
  <c r="A30" i="143"/>
  <c r="D27" i="143" s="1"/>
  <c r="A29" i="143"/>
  <c r="C27" i="143" s="1"/>
  <c r="A28" i="143"/>
  <c r="B27" i="143" s="1"/>
  <c r="F17" i="143"/>
  <c r="E17" i="143"/>
  <c r="D17" i="143"/>
  <c r="C17" i="143"/>
  <c r="B17" i="143"/>
  <c r="F7" i="143"/>
  <c r="E7" i="143"/>
  <c r="D7" i="143"/>
  <c r="C7" i="143"/>
  <c r="B7" i="143"/>
  <c r="T28" i="143"/>
  <c r="S27" i="143"/>
  <c r="R27" i="143"/>
  <c r="Q27" i="143"/>
  <c r="P27" i="143"/>
  <c r="O27" i="143"/>
  <c r="N27" i="143"/>
  <c r="M27" i="143"/>
  <c r="L27" i="143"/>
  <c r="B29" i="144"/>
  <c r="B30" i="144"/>
  <c r="N30" i="144" s="1"/>
  <c r="C30" i="144"/>
  <c r="L30" i="144"/>
  <c r="B31" i="144"/>
  <c r="C31" i="144"/>
  <c r="D31" i="144"/>
  <c r="B32" i="144"/>
  <c r="C32" i="144"/>
  <c r="D32" i="144"/>
  <c r="N32" i="144" s="1"/>
  <c r="E32" i="144"/>
  <c r="B33" i="144"/>
  <c r="C33" i="144"/>
  <c r="D33" i="144"/>
  <c r="E33" i="144"/>
  <c r="F33" i="144"/>
  <c r="B34" i="144"/>
  <c r="C34" i="144"/>
  <c r="D34" i="144"/>
  <c r="E34" i="144"/>
  <c r="F34" i="144"/>
  <c r="G34" i="144"/>
  <c r="B35" i="144"/>
  <c r="C35" i="144"/>
  <c r="D35" i="144"/>
  <c r="E35" i="144"/>
  <c r="F35" i="144"/>
  <c r="G35" i="144"/>
  <c r="H35" i="144"/>
  <c r="B36" i="144"/>
  <c r="C36" i="144"/>
  <c r="D36" i="144"/>
  <c r="E36" i="144"/>
  <c r="F36" i="144"/>
  <c r="G36" i="144"/>
  <c r="H36" i="144"/>
  <c r="I36" i="144"/>
  <c r="B37" i="144"/>
  <c r="C37" i="144"/>
  <c r="D37" i="144"/>
  <c r="E37" i="144"/>
  <c r="F37" i="144"/>
  <c r="G37" i="144"/>
  <c r="H37" i="144"/>
  <c r="I37" i="144"/>
  <c r="J37" i="144"/>
  <c r="O28" i="144"/>
  <c r="N28" i="144"/>
  <c r="P28" i="144"/>
  <c r="A37" i="144"/>
  <c r="K27" i="144" s="1"/>
  <c r="A36" i="144"/>
  <c r="J27" i="144" s="1"/>
  <c r="A35" i="144"/>
  <c r="I27" i="144" s="1"/>
  <c r="A34" i="144"/>
  <c r="H27" i="144" s="1"/>
  <c r="A33" i="144"/>
  <c r="G27" i="144" s="1"/>
  <c r="A32" i="144"/>
  <c r="F27" i="144" s="1"/>
  <c r="A31" i="144"/>
  <c r="E27" i="144" s="1"/>
  <c r="A30" i="144"/>
  <c r="D27" i="144" s="1"/>
  <c r="A29" i="144"/>
  <c r="C27" i="144" s="1"/>
  <c r="A28" i="144"/>
  <c r="B27" i="144" s="1"/>
  <c r="F17" i="144"/>
  <c r="E17" i="144"/>
  <c r="D17" i="144"/>
  <c r="C17" i="144"/>
  <c r="B17" i="144"/>
  <c r="F7" i="144"/>
  <c r="E7" i="144"/>
  <c r="D7" i="144"/>
  <c r="C7" i="144"/>
  <c r="B7" i="144"/>
  <c r="L28" i="144"/>
  <c r="B29" i="146"/>
  <c r="N29" i="146" s="1"/>
  <c r="B30" i="146"/>
  <c r="L30" i="146" s="1"/>
  <c r="C30" i="146"/>
  <c r="N30" i="146"/>
  <c r="B31" i="146"/>
  <c r="N31" i="146" s="1"/>
  <c r="C31" i="146"/>
  <c r="D31" i="146"/>
  <c r="B32" i="146"/>
  <c r="C32" i="146"/>
  <c r="D32" i="146"/>
  <c r="L32" i="146" s="1"/>
  <c r="E32" i="146"/>
  <c r="B33" i="146"/>
  <c r="C33" i="146"/>
  <c r="D33" i="146"/>
  <c r="E33" i="146"/>
  <c r="F33" i="146"/>
  <c r="N33" i="146"/>
  <c r="B34" i="146"/>
  <c r="C34" i="146"/>
  <c r="D34" i="146"/>
  <c r="E34" i="146"/>
  <c r="F34" i="146"/>
  <c r="G34" i="146"/>
  <c r="B35" i="146"/>
  <c r="C35" i="146"/>
  <c r="D35" i="146"/>
  <c r="E35" i="146"/>
  <c r="F35" i="146"/>
  <c r="G35" i="146"/>
  <c r="H35" i="146"/>
  <c r="B36" i="146"/>
  <c r="C36" i="146"/>
  <c r="D36" i="146"/>
  <c r="E36" i="146"/>
  <c r="F36" i="146"/>
  <c r="G36" i="146"/>
  <c r="H36" i="146"/>
  <c r="I36" i="146"/>
  <c r="B37" i="146"/>
  <c r="C37" i="146"/>
  <c r="D37" i="146"/>
  <c r="E37" i="146"/>
  <c r="F37" i="146"/>
  <c r="G37" i="146"/>
  <c r="H37" i="146"/>
  <c r="I37" i="146"/>
  <c r="J37" i="146"/>
  <c r="O28" i="146"/>
  <c r="P28" i="146" s="1"/>
  <c r="N28" i="146"/>
  <c r="A37" i="146"/>
  <c r="K27" i="146"/>
  <c r="A36" i="146"/>
  <c r="J27" i="146"/>
  <c r="A35" i="146"/>
  <c r="I27" i="146"/>
  <c r="A34" i="146"/>
  <c r="H27" i="146"/>
  <c r="A33" i="146"/>
  <c r="G27" i="146"/>
  <c r="A32" i="146"/>
  <c r="F27" i="146"/>
  <c r="A31" i="146"/>
  <c r="E27" i="146"/>
  <c r="A30" i="146"/>
  <c r="D27" i="146"/>
  <c r="A29" i="146"/>
  <c r="C27" i="146"/>
  <c r="A28" i="146"/>
  <c r="B27" i="146"/>
  <c r="F17" i="146"/>
  <c r="E17" i="146"/>
  <c r="D17" i="146"/>
  <c r="C17" i="146"/>
  <c r="B17" i="146"/>
  <c r="F7" i="146"/>
  <c r="E7" i="146"/>
  <c r="D7" i="146"/>
  <c r="C7" i="146"/>
  <c r="B7" i="146"/>
  <c r="L28" i="146"/>
  <c r="B34" i="145"/>
  <c r="C34" i="145"/>
  <c r="D34" i="145"/>
  <c r="E34" i="145"/>
  <c r="F34" i="145"/>
  <c r="G34" i="145"/>
  <c r="H34" i="145"/>
  <c r="I34" i="145"/>
  <c r="J34" i="145"/>
  <c r="B26" i="145"/>
  <c r="O26" i="145" s="1"/>
  <c r="P26" i="145" s="1"/>
  <c r="B27" i="145"/>
  <c r="C27" i="145"/>
  <c r="B28" i="145"/>
  <c r="C28" i="145"/>
  <c r="D28" i="145"/>
  <c r="B29" i="145"/>
  <c r="C29" i="145"/>
  <c r="D29" i="145"/>
  <c r="E29" i="145"/>
  <c r="B30" i="145"/>
  <c r="C30" i="145"/>
  <c r="D30" i="145"/>
  <c r="E30" i="145"/>
  <c r="F30" i="145"/>
  <c r="B31" i="145"/>
  <c r="C31" i="145"/>
  <c r="D31" i="145"/>
  <c r="E31" i="145"/>
  <c r="F31" i="145"/>
  <c r="G31" i="145"/>
  <c r="B32" i="145"/>
  <c r="N32" i="145" s="1"/>
  <c r="C32" i="145"/>
  <c r="D32" i="145"/>
  <c r="E32" i="145"/>
  <c r="F32" i="145"/>
  <c r="G32" i="145"/>
  <c r="H32" i="145"/>
  <c r="B33" i="145"/>
  <c r="C33" i="145"/>
  <c r="D33" i="145"/>
  <c r="E33" i="145"/>
  <c r="F33" i="145"/>
  <c r="G33" i="145"/>
  <c r="H33" i="145"/>
  <c r="I33" i="145"/>
  <c r="B14" i="145"/>
  <c r="N14" i="145" s="1"/>
  <c r="B15" i="145"/>
  <c r="N15" i="145" s="1"/>
  <c r="C15" i="145"/>
  <c r="B16" i="145"/>
  <c r="C16" i="145"/>
  <c r="N16" i="145" s="1"/>
  <c r="D16" i="145"/>
  <c r="B17" i="145"/>
  <c r="C17" i="145"/>
  <c r="N17" i="145" s="1"/>
  <c r="D17" i="145"/>
  <c r="E17" i="145"/>
  <c r="B18" i="145"/>
  <c r="C18" i="145"/>
  <c r="D18" i="145"/>
  <c r="E18" i="145"/>
  <c r="F18" i="145"/>
  <c r="B19" i="145"/>
  <c r="C19" i="145"/>
  <c r="D19" i="145"/>
  <c r="E19" i="145"/>
  <c r="F19" i="145"/>
  <c r="G19" i="145"/>
  <c r="B20" i="145"/>
  <c r="C20" i="145"/>
  <c r="D20" i="145"/>
  <c r="E20" i="145"/>
  <c r="F20" i="145"/>
  <c r="G20" i="145"/>
  <c r="H20" i="145"/>
  <c r="B21" i="145"/>
  <c r="C21" i="145"/>
  <c r="D21" i="145"/>
  <c r="E21" i="145"/>
  <c r="F21" i="145"/>
  <c r="G21" i="145"/>
  <c r="H21" i="145"/>
  <c r="I21" i="145"/>
  <c r="B22" i="145"/>
  <c r="C22" i="145"/>
  <c r="D22" i="145"/>
  <c r="E22" i="145"/>
  <c r="F22" i="145"/>
  <c r="G22" i="145"/>
  <c r="H22" i="145"/>
  <c r="I22" i="145"/>
  <c r="J22" i="145"/>
  <c r="N22" i="145"/>
  <c r="O25" i="145"/>
  <c r="P25" i="145"/>
  <c r="N25" i="145"/>
  <c r="O14" i="145"/>
  <c r="P14" i="145" s="1"/>
  <c r="O13" i="145"/>
  <c r="P13" i="145" s="1"/>
  <c r="N13" i="145"/>
  <c r="A34" i="145"/>
  <c r="K24" i="145"/>
  <c r="A33" i="145"/>
  <c r="J24" i="145"/>
  <c r="A32" i="145"/>
  <c r="I24" i="145"/>
  <c r="A31" i="145"/>
  <c r="H24" i="145"/>
  <c r="A30" i="145"/>
  <c r="G24" i="145"/>
  <c r="A29" i="145"/>
  <c r="F24" i="145"/>
  <c r="A28" i="145"/>
  <c r="E24" i="145"/>
  <c r="A27" i="145"/>
  <c r="D24" i="145"/>
  <c r="A26" i="145"/>
  <c r="C24" i="145"/>
  <c r="A25" i="145"/>
  <c r="B24" i="145"/>
  <c r="A22" i="145"/>
  <c r="K12" i="145"/>
  <c r="A21" i="145"/>
  <c r="J12" i="145"/>
  <c r="A20" i="145"/>
  <c r="I12" i="145"/>
  <c r="A19" i="145"/>
  <c r="H12" i="145"/>
  <c r="A18" i="145"/>
  <c r="G12" i="145"/>
  <c r="A17" i="145"/>
  <c r="F12" i="145"/>
  <c r="A16" i="145"/>
  <c r="E12" i="145"/>
  <c r="A15" i="145"/>
  <c r="D12" i="145"/>
  <c r="A14" i="145"/>
  <c r="C12" i="145"/>
  <c r="A13" i="145"/>
  <c r="B12" i="145"/>
  <c r="F3" i="145"/>
  <c r="E3" i="145"/>
  <c r="D3" i="145"/>
  <c r="C3" i="145"/>
  <c r="B3" i="145"/>
  <c r="L25" i="145"/>
  <c r="L13" i="145"/>
  <c r="L14" i="145"/>
  <c r="B17" i="257"/>
  <c r="L17" i="257" s="1"/>
  <c r="B16" i="257"/>
  <c r="L16" i="257" s="1"/>
  <c r="R16" i="257"/>
  <c r="S16" i="257"/>
  <c r="T16" i="257"/>
  <c r="U16" i="257"/>
  <c r="V16" i="257"/>
  <c r="W16" i="257"/>
  <c r="X16" i="257"/>
  <c r="Y16" i="257"/>
  <c r="B19" i="257"/>
  <c r="B18" i="257"/>
  <c r="P18" i="257"/>
  <c r="C19" i="257"/>
  <c r="C18" i="257"/>
  <c r="Q18" i="257"/>
  <c r="S18" i="257"/>
  <c r="T18" i="257"/>
  <c r="U18" i="257"/>
  <c r="V18" i="257"/>
  <c r="W18" i="257"/>
  <c r="X18" i="257"/>
  <c r="Y18" i="257"/>
  <c r="B21" i="257"/>
  <c r="L21" i="257" s="1"/>
  <c r="C21" i="257"/>
  <c r="D21" i="257"/>
  <c r="D20" i="257"/>
  <c r="R20" i="257"/>
  <c r="B20" i="257"/>
  <c r="C20" i="257"/>
  <c r="L20" i="257"/>
  <c r="Q20" i="257"/>
  <c r="T20" i="257"/>
  <c r="U20" i="257"/>
  <c r="V20" i="257"/>
  <c r="W20" i="257"/>
  <c r="X20" i="257"/>
  <c r="Y20" i="257"/>
  <c r="B23" i="257"/>
  <c r="B22" i="257"/>
  <c r="C23" i="257"/>
  <c r="C22" i="257"/>
  <c r="Q22" i="257"/>
  <c r="D23" i="257"/>
  <c r="R22" i="257" s="1"/>
  <c r="D22" i="257"/>
  <c r="E23" i="257"/>
  <c r="S22" i="257" s="1"/>
  <c r="E22" i="257"/>
  <c r="U22" i="257"/>
  <c r="V22" i="257"/>
  <c r="W22" i="257"/>
  <c r="X22" i="257"/>
  <c r="Y22" i="257"/>
  <c r="B25" i="257"/>
  <c r="C25" i="257"/>
  <c r="D25" i="257"/>
  <c r="E25" i="257"/>
  <c r="F25" i="257"/>
  <c r="L25" i="257"/>
  <c r="B24" i="257"/>
  <c r="C24" i="257"/>
  <c r="D24" i="257"/>
  <c r="E24" i="257"/>
  <c r="F24" i="257"/>
  <c r="T24" i="257"/>
  <c r="V24" i="257"/>
  <c r="W24" i="257"/>
  <c r="X24" i="257"/>
  <c r="Y24" i="257"/>
  <c r="B27" i="257"/>
  <c r="B26" i="257"/>
  <c r="C27" i="257"/>
  <c r="C26" i="257"/>
  <c r="D27" i="257"/>
  <c r="R26" i="257" s="1"/>
  <c r="D26" i="257"/>
  <c r="E27" i="257"/>
  <c r="E26" i="257"/>
  <c r="F27" i="257"/>
  <c r="F26" i="257"/>
  <c r="G27" i="257"/>
  <c r="G26" i="257"/>
  <c r="W26" i="257"/>
  <c r="X26" i="257"/>
  <c r="Y26" i="257"/>
  <c r="B29" i="257"/>
  <c r="B28" i="257"/>
  <c r="C29" i="257"/>
  <c r="C28" i="257"/>
  <c r="D29" i="257"/>
  <c r="D28" i="257"/>
  <c r="R28" i="257"/>
  <c r="E29" i="257"/>
  <c r="S28" i="257" s="1"/>
  <c r="E28" i="257"/>
  <c r="F29" i="257"/>
  <c r="F28" i="257"/>
  <c r="G29" i="257"/>
  <c r="G28" i="257"/>
  <c r="U28" i="257"/>
  <c r="H29" i="257"/>
  <c r="H28" i="257"/>
  <c r="V28" i="257"/>
  <c r="X28" i="257"/>
  <c r="Y28" i="257"/>
  <c r="B31" i="257"/>
  <c r="B30" i="257"/>
  <c r="C31" i="257"/>
  <c r="C30" i="257"/>
  <c r="D31" i="257"/>
  <c r="D30" i="257"/>
  <c r="R30" i="257"/>
  <c r="E31" i="257"/>
  <c r="F31" i="257"/>
  <c r="G31" i="257"/>
  <c r="H31" i="257"/>
  <c r="I31" i="257"/>
  <c r="I30" i="257"/>
  <c r="W30" i="257"/>
  <c r="E30" i="257"/>
  <c r="F30" i="257"/>
  <c r="G30" i="257"/>
  <c r="H30" i="257"/>
  <c r="Y30" i="257"/>
  <c r="B33" i="257"/>
  <c r="C33" i="257"/>
  <c r="L33" i="257" s="1"/>
  <c r="D33" i="257"/>
  <c r="E33" i="257"/>
  <c r="E32" i="257"/>
  <c r="S32" i="257"/>
  <c r="F33" i="257"/>
  <c r="G33" i="257"/>
  <c r="G32" i="257"/>
  <c r="U32" i="257"/>
  <c r="H33" i="257"/>
  <c r="I33" i="257"/>
  <c r="I32" i="257"/>
  <c r="W32" i="257"/>
  <c r="J33" i="257"/>
  <c r="B32" i="257"/>
  <c r="C32" i="257"/>
  <c r="D32" i="257"/>
  <c r="F32" i="257"/>
  <c r="H32" i="257"/>
  <c r="V32" i="257" s="1"/>
  <c r="J32" i="257"/>
  <c r="X32" i="257" s="1"/>
  <c r="R32" i="257"/>
  <c r="T32" i="257"/>
  <c r="Q14" i="257"/>
  <c r="R14" i="257"/>
  <c r="S14" i="257"/>
  <c r="T14" i="257"/>
  <c r="U14" i="257"/>
  <c r="V14" i="257"/>
  <c r="W14" i="257"/>
  <c r="X14" i="257"/>
  <c r="Y14" i="257"/>
  <c r="P14" i="257"/>
  <c r="Z14" i="257" s="1"/>
  <c r="B11" i="257"/>
  <c r="A32" i="257"/>
  <c r="B10" i="257"/>
  <c r="X13" i="257" s="1"/>
  <c r="B9" i="257"/>
  <c r="A28" i="257"/>
  <c r="B8" i="257"/>
  <c r="V13" i="257"/>
  <c r="B7" i="257"/>
  <c r="A24" i="257" s="1"/>
  <c r="B6" i="257"/>
  <c r="A22" i="257"/>
  <c r="B5" i="257"/>
  <c r="A20" i="257" s="1"/>
  <c r="L19" i="257"/>
  <c r="B4" i="257"/>
  <c r="R13" i="257" s="1"/>
  <c r="A18" i="257"/>
  <c r="B3" i="257"/>
  <c r="A16" i="257"/>
  <c r="L15" i="257"/>
  <c r="L14" i="257"/>
  <c r="N14" i="257" s="1"/>
  <c r="B2" i="257"/>
  <c r="B13" i="257"/>
  <c r="A14" i="257"/>
  <c r="D13" i="257"/>
  <c r="A3" i="257"/>
  <c r="A4" i="257"/>
  <c r="A5" i="257" s="1"/>
  <c r="A6" i="257" s="1"/>
  <c r="A7" i="257" s="1"/>
  <c r="A8" i="257" s="1"/>
  <c r="A9" i="257" s="1"/>
  <c r="A10" i="257" s="1"/>
  <c r="A11" i="257" s="1"/>
  <c r="V2" i="257"/>
  <c r="U2" i="257"/>
  <c r="T2" i="257"/>
  <c r="S2" i="257"/>
  <c r="L2" i="257"/>
  <c r="K2" i="257"/>
  <c r="J2" i="257"/>
  <c r="I2" i="257"/>
  <c r="B31" i="286"/>
  <c r="O31" i="286" s="1"/>
  <c r="B32" i="286"/>
  <c r="C32" i="286"/>
  <c r="B33" i="286"/>
  <c r="C33" i="286"/>
  <c r="D33" i="286"/>
  <c r="B34" i="286"/>
  <c r="C34" i="286"/>
  <c r="D34" i="286"/>
  <c r="E34" i="286"/>
  <c r="B35" i="286"/>
  <c r="C35" i="286"/>
  <c r="D35" i="286"/>
  <c r="E35" i="286"/>
  <c r="F35" i="286"/>
  <c r="B36" i="286"/>
  <c r="C36" i="286"/>
  <c r="D36" i="286"/>
  <c r="E36" i="286"/>
  <c r="F36" i="286"/>
  <c r="G36" i="286"/>
  <c r="B37" i="286"/>
  <c r="C37" i="286"/>
  <c r="D37" i="286"/>
  <c r="E37" i="286"/>
  <c r="F37" i="286"/>
  <c r="G37" i="286"/>
  <c r="H37" i="286"/>
  <c r="B38" i="286"/>
  <c r="C38" i="286"/>
  <c r="D38" i="286"/>
  <c r="E38" i="286"/>
  <c r="F38" i="286"/>
  <c r="G38" i="286"/>
  <c r="H38" i="286"/>
  <c r="I38" i="286"/>
  <c r="B39" i="286"/>
  <c r="C39" i="286"/>
  <c r="D39" i="286"/>
  <c r="E39" i="286"/>
  <c r="F39" i="286"/>
  <c r="G39" i="286"/>
  <c r="H39" i="286"/>
  <c r="I39" i="286"/>
  <c r="J39" i="286"/>
  <c r="B40" i="286"/>
  <c r="C40" i="286"/>
  <c r="D40" i="286"/>
  <c r="E40" i="286"/>
  <c r="F40" i="286"/>
  <c r="G40" i="286"/>
  <c r="H40" i="286"/>
  <c r="I40" i="286"/>
  <c r="J40" i="286"/>
  <c r="K40" i="286"/>
  <c r="P30" i="286"/>
  <c r="O30" i="286"/>
  <c r="A40" i="286"/>
  <c r="L29" i="286" s="1"/>
  <c r="A39" i="286"/>
  <c r="K29" i="286" s="1"/>
  <c r="A38" i="286"/>
  <c r="J29" i="286" s="1"/>
  <c r="A37" i="286"/>
  <c r="I29" i="286" s="1"/>
  <c r="A36" i="286"/>
  <c r="H29" i="286" s="1"/>
  <c r="A35" i="286"/>
  <c r="G29" i="286" s="1"/>
  <c r="A34" i="286"/>
  <c r="F29" i="286" s="1"/>
  <c r="A33" i="286"/>
  <c r="E29" i="286" s="1"/>
  <c r="A32" i="286"/>
  <c r="D29" i="286" s="1"/>
  <c r="A31" i="286"/>
  <c r="C29" i="286" s="1"/>
  <c r="A30" i="286"/>
  <c r="B29" i="286" s="1"/>
  <c r="F18" i="286"/>
  <c r="E18" i="286"/>
  <c r="D18" i="286"/>
  <c r="C18" i="286"/>
  <c r="B18" i="286"/>
  <c r="F8" i="286"/>
  <c r="E8" i="286"/>
  <c r="D8" i="286"/>
  <c r="C8" i="286"/>
  <c r="B8" i="286"/>
  <c r="M30" i="286"/>
  <c r="B28" i="153"/>
  <c r="P28" i="153"/>
  <c r="Q28" i="153" s="1"/>
  <c r="B29" i="153"/>
  <c r="C29" i="153"/>
  <c r="O29" i="153"/>
  <c r="B30" i="153"/>
  <c r="D30" i="153"/>
  <c r="C30" i="153"/>
  <c r="O30" i="153"/>
  <c r="B31" i="153"/>
  <c r="E31" i="153"/>
  <c r="D31" i="153"/>
  <c r="C31" i="153"/>
  <c r="P31" i="153" s="1"/>
  <c r="Q31" i="153" s="1"/>
  <c r="B32" i="153"/>
  <c r="F32" i="153"/>
  <c r="O32" i="153" s="1"/>
  <c r="E32" i="153"/>
  <c r="D32" i="153"/>
  <c r="C32" i="153"/>
  <c r="P32" i="153"/>
  <c r="Q32" i="153" s="1"/>
  <c r="B33" i="153"/>
  <c r="O33" i="153" s="1"/>
  <c r="G33" i="153"/>
  <c r="F33" i="153"/>
  <c r="E33" i="153"/>
  <c r="D33" i="153"/>
  <c r="C33" i="153"/>
  <c r="B34" i="153"/>
  <c r="C34" i="153"/>
  <c r="D34" i="153"/>
  <c r="M34" i="153" s="1"/>
  <c r="E34" i="153"/>
  <c r="F34" i="153"/>
  <c r="G34" i="153"/>
  <c r="H34" i="153"/>
  <c r="B35" i="153"/>
  <c r="I35" i="153"/>
  <c r="H35" i="153"/>
  <c r="G35" i="153"/>
  <c r="F35" i="153"/>
  <c r="E35" i="153"/>
  <c r="D35" i="153"/>
  <c r="P35" i="153" s="1"/>
  <c r="Q35" i="153" s="1"/>
  <c r="C35" i="153"/>
  <c r="B36" i="153"/>
  <c r="C36" i="153"/>
  <c r="D36" i="153"/>
  <c r="E36" i="153"/>
  <c r="F36" i="153"/>
  <c r="G36" i="153"/>
  <c r="H36" i="153"/>
  <c r="I36" i="153"/>
  <c r="J36" i="153"/>
  <c r="B37" i="153"/>
  <c r="K37" i="153"/>
  <c r="J37" i="153"/>
  <c r="I37" i="153"/>
  <c r="H37" i="153"/>
  <c r="G37" i="153"/>
  <c r="F37" i="153"/>
  <c r="E37" i="153"/>
  <c r="D37" i="153"/>
  <c r="C37" i="153"/>
  <c r="P27" i="153"/>
  <c r="Q27" i="153" s="1"/>
  <c r="O27" i="153"/>
  <c r="A37" i="153"/>
  <c r="L26" i="153"/>
  <c r="A36" i="153"/>
  <c r="K26" i="153"/>
  <c r="A35" i="153"/>
  <c r="J26" i="153"/>
  <c r="A34" i="153"/>
  <c r="I26" i="153"/>
  <c r="A33" i="153"/>
  <c r="H26" i="153"/>
  <c r="A32" i="153"/>
  <c r="G26" i="153"/>
  <c r="A31" i="153"/>
  <c r="F26" i="153"/>
  <c r="A30" i="153"/>
  <c r="E26" i="153"/>
  <c r="A29" i="153"/>
  <c r="D26" i="153"/>
  <c r="A28" i="153"/>
  <c r="C26" i="153"/>
  <c r="A27" i="153"/>
  <c r="B26" i="153"/>
  <c r="F15" i="153"/>
  <c r="E15" i="153"/>
  <c r="D15" i="153"/>
  <c r="C15" i="153"/>
  <c r="B15" i="153"/>
  <c r="F5" i="153"/>
  <c r="E5" i="153"/>
  <c r="D5" i="153"/>
  <c r="C5" i="153"/>
  <c r="B5" i="153"/>
  <c r="M27" i="153"/>
  <c r="B29" i="151"/>
  <c r="O29" i="151" s="1"/>
  <c r="B30" i="151"/>
  <c r="M30" i="151" s="1"/>
  <c r="C30" i="151"/>
  <c r="O30" i="151"/>
  <c r="B31" i="151"/>
  <c r="C31" i="151"/>
  <c r="D31" i="151"/>
  <c r="P31" i="151"/>
  <c r="Q31" i="151" s="1"/>
  <c r="B32" i="151"/>
  <c r="C32" i="151"/>
  <c r="P32" i="151" s="1"/>
  <c r="Q32" i="151" s="1"/>
  <c r="D32" i="151"/>
  <c r="E32" i="151"/>
  <c r="B33" i="151"/>
  <c r="C33" i="151"/>
  <c r="D33" i="151"/>
  <c r="E33" i="151"/>
  <c r="F33" i="151"/>
  <c r="P33" i="151"/>
  <c r="Q33" i="151" s="1"/>
  <c r="B34" i="151"/>
  <c r="C34" i="151"/>
  <c r="D34" i="151"/>
  <c r="E34" i="151"/>
  <c r="F34" i="151"/>
  <c r="G34" i="151"/>
  <c r="O34" i="151"/>
  <c r="B35" i="151"/>
  <c r="C35" i="151"/>
  <c r="D35" i="151"/>
  <c r="E35" i="151"/>
  <c r="F35" i="151"/>
  <c r="G35" i="151"/>
  <c r="H35" i="151"/>
  <c r="B36" i="151"/>
  <c r="C36" i="151"/>
  <c r="D36" i="151"/>
  <c r="E36" i="151"/>
  <c r="F36" i="151"/>
  <c r="G36" i="151"/>
  <c r="H36" i="151"/>
  <c r="I36" i="151"/>
  <c r="B37" i="151"/>
  <c r="C37" i="151"/>
  <c r="D37" i="151"/>
  <c r="E37" i="151"/>
  <c r="F37" i="151"/>
  <c r="G37" i="151"/>
  <c r="H37" i="151"/>
  <c r="I37" i="151"/>
  <c r="J37" i="151"/>
  <c r="B38" i="151"/>
  <c r="C38" i="151"/>
  <c r="D38" i="151"/>
  <c r="E38" i="151"/>
  <c r="F38" i="151"/>
  <c r="G38" i="151"/>
  <c r="H38" i="151"/>
  <c r="I38" i="151"/>
  <c r="J38" i="151"/>
  <c r="K38" i="151"/>
  <c r="A29" i="151"/>
  <c r="C27" i="151" s="1"/>
  <c r="A30" i="151"/>
  <c r="D27" i="151" s="1"/>
  <c r="A31" i="151"/>
  <c r="E27" i="151" s="1"/>
  <c r="A32" i="151"/>
  <c r="F27" i="151" s="1"/>
  <c r="A33" i="151"/>
  <c r="G27" i="151" s="1"/>
  <c r="A34" i="151"/>
  <c r="H27" i="151" s="1"/>
  <c r="A35" i="151"/>
  <c r="I27" i="151" s="1"/>
  <c r="A36" i="151"/>
  <c r="J27" i="151" s="1"/>
  <c r="A37" i="151"/>
  <c r="K27" i="151" s="1"/>
  <c r="A38" i="151"/>
  <c r="L27" i="151" s="1"/>
  <c r="A28" i="151"/>
  <c r="B27" i="151" s="1"/>
  <c r="P28" i="151"/>
  <c r="Q28" i="151" s="1"/>
  <c r="O28" i="151"/>
  <c r="F18" i="151"/>
  <c r="E18" i="151"/>
  <c r="D18" i="151"/>
  <c r="C18" i="151"/>
  <c r="B18" i="151"/>
  <c r="F8" i="151"/>
  <c r="E8" i="151"/>
  <c r="D8" i="151"/>
  <c r="C8" i="151"/>
  <c r="B8" i="151"/>
  <c r="M28" i="151"/>
  <c r="B29" i="152"/>
  <c r="P29" i="152" s="1"/>
  <c r="Q29" i="152" s="1"/>
  <c r="B30" i="152"/>
  <c r="C30" i="152"/>
  <c r="M30" i="152" s="1"/>
  <c r="B31" i="152"/>
  <c r="D31" i="152"/>
  <c r="C31" i="152"/>
  <c r="B32" i="152"/>
  <c r="E32" i="152"/>
  <c r="C32" i="152"/>
  <c r="D32" i="152"/>
  <c r="P32" i="152" s="1"/>
  <c r="Q32" i="152" s="1"/>
  <c r="B33" i="152"/>
  <c r="C33" i="152"/>
  <c r="D33" i="152"/>
  <c r="E33" i="152"/>
  <c r="P33" i="152" s="1"/>
  <c r="Q33" i="152" s="1"/>
  <c r="F33" i="152"/>
  <c r="B34" i="152"/>
  <c r="G34" i="152"/>
  <c r="F34" i="152"/>
  <c r="E34" i="152"/>
  <c r="D34" i="152"/>
  <c r="C34" i="152"/>
  <c r="B35" i="152"/>
  <c r="H35" i="152"/>
  <c r="G35" i="152"/>
  <c r="F35" i="152"/>
  <c r="E35" i="152"/>
  <c r="D35" i="152"/>
  <c r="C35" i="152"/>
  <c r="B36" i="152"/>
  <c r="I36" i="152"/>
  <c r="H36" i="152"/>
  <c r="G36" i="152"/>
  <c r="F36" i="152"/>
  <c r="E36" i="152"/>
  <c r="D36" i="152"/>
  <c r="C36" i="152"/>
  <c r="B37" i="152"/>
  <c r="O37" i="152" s="1"/>
  <c r="J37" i="152"/>
  <c r="I37" i="152"/>
  <c r="H37" i="152"/>
  <c r="G37" i="152"/>
  <c r="F37" i="152"/>
  <c r="E37" i="152"/>
  <c r="D37" i="152"/>
  <c r="C37" i="152"/>
  <c r="B38" i="152"/>
  <c r="K38" i="152"/>
  <c r="J38" i="152"/>
  <c r="I38" i="152"/>
  <c r="H38" i="152"/>
  <c r="G38" i="152"/>
  <c r="F38" i="152"/>
  <c r="E38" i="152"/>
  <c r="D38" i="152"/>
  <c r="C38" i="152"/>
  <c r="M38" i="152"/>
  <c r="P28" i="152"/>
  <c r="O28" i="152"/>
  <c r="Q28" i="152"/>
  <c r="A38" i="152"/>
  <c r="L27" i="152" s="1"/>
  <c r="A37" i="152"/>
  <c r="K27" i="152" s="1"/>
  <c r="A36" i="152"/>
  <c r="J27" i="152" s="1"/>
  <c r="A35" i="152"/>
  <c r="I27" i="152" s="1"/>
  <c r="A34" i="152"/>
  <c r="H27" i="152" s="1"/>
  <c r="A33" i="152"/>
  <c r="G27" i="152" s="1"/>
  <c r="A32" i="152"/>
  <c r="F27" i="152" s="1"/>
  <c r="A31" i="152"/>
  <c r="E27" i="152" s="1"/>
  <c r="A30" i="152"/>
  <c r="D27" i="152" s="1"/>
  <c r="A29" i="152"/>
  <c r="C27" i="152" s="1"/>
  <c r="A28" i="152"/>
  <c r="B27" i="152" s="1"/>
  <c r="F7" i="152"/>
  <c r="E7" i="152"/>
  <c r="D7" i="152"/>
  <c r="C7" i="152"/>
  <c r="B7" i="152"/>
  <c r="F17" i="152"/>
  <c r="E17" i="152"/>
  <c r="D17" i="152"/>
  <c r="C17" i="152"/>
  <c r="B17" i="152"/>
  <c r="M28" i="152"/>
  <c r="B23" i="282"/>
  <c r="Q23" i="282"/>
  <c r="R23" i="282" s="1"/>
  <c r="C24" i="282"/>
  <c r="B24" i="282"/>
  <c r="D25" i="282"/>
  <c r="C25" i="282"/>
  <c r="B25" i="282"/>
  <c r="Q25" i="282" s="1"/>
  <c r="R25" i="282" s="1"/>
  <c r="E26" i="282"/>
  <c r="D26" i="282"/>
  <c r="C26" i="282"/>
  <c r="B26" i="282"/>
  <c r="N26" i="282" s="1"/>
  <c r="F27" i="282"/>
  <c r="E27" i="282"/>
  <c r="D27" i="282"/>
  <c r="C27" i="282"/>
  <c r="B27" i="282"/>
  <c r="G28" i="282"/>
  <c r="F28" i="282"/>
  <c r="E28" i="282"/>
  <c r="D28" i="282"/>
  <c r="C28" i="282"/>
  <c r="B28" i="282"/>
  <c r="H29" i="282"/>
  <c r="G29" i="282"/>
  <c r="F29" i="282"/>
  <c r="E29" i="282"/>
  <c r="D29" i="282"/>
  <c r="C29" i="282"/>
  <c r="B29" i="282"/>
  <c r="Q29" i="282" s="1"/>
  <c r="R29" i="282" s="1"/>
  <c r="I30" i="282"/>
  <c r="H30" i="282"/>
  <c r="G30" i="282"/>
  <c r="F30" i="282"/>
  <c r="E30" i="282"/>
  <c r="D30" i="282"/>
  <c r="C30" i="282"/>
  <c r="B30" i="282"/>
  <c r="J31" i="282"/>
  <c r="I31" i="282"/>
  <c r="H31" i="282"/>
  <c r="G31" i="282"/>
  <c r="F31" i="282"/>
  <c r="E31" i="282"/>
  <c r="D31" i="282"/>
  <c r="C31" i="282"/>
  <c r="Q31" i="282" s="1"/>
  <c r="R31" i="282" s="1"/>
  <c r="B31" i="282"/>
  <c r="K32" i="282"/>
  <c r="J32" i="282"/>
  <c r="I32" i="282"/>
  <c r="H32" i="282"/>
  <c r="G32" i="282"/>
  <c r="F32" i="282"/>
  <c r="E32" i="282"/>
  <c r="D32" i="282"/>
  <c r="C32" i="282"/>
  <c r="B32" i="282"/>
  <c r="L33" i="282"/>
  <c r="K33" i="282"/>
  <c r="J33" i="282"/>
  <c r="I33" i="282"/>
  <c r="H33" i="282"/>
  <c r="G33" i="282"/>
  <c r="F33" i="282"/>
  <c r="E33" i="282"/>
  <c r="D33" i="282"/>
  <c r="C33" i="282"/>
  <c r="Q33" i="282" s="1"/>
  <c r="R33" i="282" s="1"/>
  <c r="B33" i="282"/>
  <c r="Q22" i="282"/>
  <c r="R22" i="282" s="1"/>
  <c r="P22" i="282"/>
  <c r="B8" i="282"/>
  <c r="A26" i="282"/>
  <c r="B5" i="282"/>
  <c r="A23" i="282"/>
  <c r="B6" i="282"/>
  <c r="A24" i="282"/>
  <c r="B7" i="282"/>
  <c r="E21" i="282"/>
  <c r="B9" i="282"/>
  <c r="G21" i="282"/>
  <c r="B10" i="282"/>
  <c r="B11" i="282"/>
  <c r="I21" i="282" s="1"/>
  <c r="B12" i="282"/>
  <c r="A30" i="282" s="1"/>
  <c r="B13" i="282"/>
  <c r="B14" i="282"/>
  <c r="A32" i="282"/>
  <c r="B15" i="282"/>
  <c r="M21" i="282"/>
  <c r="B4" i="282"/>
  <c r="A22" i="282"/>
  <c r="N22" i="282"/>
  <c r="A28" i="282"/>
  <c r="A27" i="282"/>
  <c r="A25" i="282"/>
  <c r="L21" i="282"/>
  <c r="H21" i="282"/>
  <c r="F21" i="282"/>
  <c r="A5" i="282"/>
  <c r="A6" i="282"/>
  <c r="A7" i="282" s="1"/>
  <c r="A8" i="282" s="1"/>
  <c r="A9" i="282" s="1"/>
  <c r="A10" i="282" s="1"/>
  <c r="A11" i="282" s="1"/>
  <c r="A12" i="282" s="1"/>
  <c r="A13" i="282" s="1"/>
  <c r="A14" i="282" s="1"/>
  <c r="A15" i="282" s="1"/>
  <c r="A37" i="157"/>
  <c r="M25" i="157" s="1"/>
  <c r="A36" i="157"/>
  <c r="L25" i="157" s="1"/>
  <c r="A35" i="157"/>
  <c r="K25" i="157" s="1"/>
  <c r="A34" i="157"/>
  <c r="J25" i="157" s="1"/>
  <c r="A33" i="157"/>
  <c r="I25" i="157" s="1"/>
  <c r="A32" i="157"/>
  <c r="H25" i="157" s="1"/>
  <c r="A31" i="157"/>
  <c r="G25" i="157" s="1"/>
  <c r="A30" i="157"/>
  <c r="F25" i="157" s="1"/>
  <c r="A29" i="157"/>
  <c r="E25" i="157" s="1"/>
  <c r="A28" i="157"/>
  <c r="D25" i="157" s="1"/>
  <c r="A27" i="157"/>
  <c r="C25" i="157" s="1"/>
  <c r="A26" i="157"/>
  <c r="B25" i="157" s="1"/>
  <c r="B27" i="157"/>
  <c r="Q27" i="157" s="1"/>
  <c r="R27" i="157" s="1"/>
  <c r="B28" i="157"/>
  <c r="N28" i="157" s="1"/>
  <c r="C28" i="157"/>
  <c r="P28" i="157" s="1"/>
  <c r="B29" i="157"/>
  <c r="C29" i="157"/>
  <c r="Q29" i="157" s="1"/>
  <c r="R29" i="157" s="1"/>
  <c r="D29" i="157"/>
  <c r="B30" i="157"/>
  <c r="N30" i="157" s="1"/>
  <c r="E30" i="157"/>
  <c r="D30" i="157"/>
  <c r="C30" i="157"/>
  <c r="Q30" i="157"/>
  <c r="R30" i="157" s="1"/>
  <c r="B31" i="157"/>
  <c r="P31" i="157" s="1"/>
  <c r="F31" i="157"/>
  <c r="E31" i="157"/>
  <c r="D31" i="157"/>
  <c r="C31" i="157"/>
  <c r="B32" i="157"/>
  <c r="G32" i="157"/>
  <c r="F32" i="157"/>
  <c r="E32" i="157"/>
  <c r="D32" i="157"/>
  <c r="C32" i="157"/>
  <c r="B33" i="157"/>
  <c r="H33" i="157"/>
  <c r="G33" i="157"/>
  <c r="F33" i="157"/>
  <c r="E33" i="157"/>
  <c r="D33" i="157"/>
  <c r="C33" i="157"/>
  <c r="B34" i="157"/>
  <c r="I34" i="157"/>
  <c r="H34" i="157"/>
  <c r="G34" i="157"/>
  <c r="F34" i="157"/>
  <c r="E34" i="157"/>
  <c r="D34" i="157"/>
  <c r="C34" i="157"/>
  <c r="B35" i="157"/>
  <c r="C35" i="157"/>
  <c r="D35" i="157"/>
  <c r="E35" i="157"/>
  <c r="F35" i="157"/>
  <c r="G35" i="157"/>
  <c r="H35" i="157"/>
  <c r="I35" i="157"/>
  <c r="J35" i="157"/>
  <c r="B36" i="157"/>
  <c r="K36" i="157"/>
  <c r="J36" i="157"/>
  <c r="I36" i="157"/>
  <c r="H36" i="157"/>
  <c r="G36" i="157"/>
  <c r="F36" i="157"/>
  <c r="E36" i="157"/>
  <c r="D36" i="157"/>
  <c r="C36" i="157"/>
  <c r="B37" i="157"/>
  <c r="C37" i="157"/>
  <c r="D37" i="157"/>
  <c r="E37" i="157"/>
  <c r="F37" i="157"/>
  <c r="G37" i="157"/>
  <c r="H37" i="157"/>
  <c r="I37" i="157"/>
  <c r="J37" i="157"/>
  <c r="K37" i="157"/>
  <c r="L37" i="157"/>
  <c r="P37" i="157"/>
  <c r="Q26" i="157"/>
  <c r="P26" i="157"/>
  <c r="R26" i="157"/>
  <c r="F15" i="157"/>
  <c r="E15" i="157"/>
  <c r="D15" i="157"/>
  <c r="C15" i="157"/>
  <c r="B15" i="157"/>
  <c r="F5" i="157"/>
  <c r="E5" i="157"/>
  <c r="D5" i="157"/>
  <c r="C5" i="157"/>
  <c r="B5" i="157"/>
  <c r="N26" i="157"/>
  <c r="B22" i="129"/>
  <c r="Q22" i="129" s="1"/>
  <c r="R22" i="129" s="1"/>
  <c r="B23" i="129"/>
  <c r="C23" i="129"/>
  <c r="B24" i="129"/>
  <c r="D24" i="129"/>
  <c r="C24" i="129"/>
  <c r="B25" i="129"/>
  <c r="E25" i="129"/>
  <c r="D25" i="129"/>
  <c r="N25" i="129" s="1"/>
  <c r="C25" i="129"/>
  <c r="B26" i="129"/>
  <c r="F26" i="129"/>
  <c r="E26" i="129"/>
  <c r="D26" i="129"/>
  <c r="C26" i="129"/>
  <c r="B27" i="129"/>
  <c r="C27" i="129"/>
  <c r="D27" i="129"/>
  <c r="E27" i="129"/>
  <c r="F27" i="129"/>
  <c r="G27" i="129"/>
  <c r="B28" i="129"/>
  <c r="H28" i="129"/>
  <c r="G28" i="129"/>
  <c r="F28" i="129"/>
  <c r="E28" i="129"/>
  <c r="D28" i="129"/>
  <c r="C28" i="129"/>
  <c r="B29" i="129"/>
  <c r="I29" i="129"/>
  <c r="H29" i="129"/>
  <c r="G29" i="129"/>
  <c r="F29" i="129"/>
  <c r="E29" i="129"/>
  <c r="D29" i="129"/>
  <c r="C29" i="129"/>
  <c r="B30" i="129"/>
  <c r="J30" i="129"/>
  <c r="I30" i="129"/>
  <c r="H30" i="129"/>
  <c r="G30" i="129"/>
  <c r="F30" i="129"/>
  <c r="E30" i="129"/>
  <c r="D30" i="129"/>
  <c r="C30" i="129"/>
  <c r="Q30" i="129" s="1"/>
  <c r="R30" i="129" s="1"/>
  <c r="B31" i="129"/>
  <c r="K31" i="129"/>
  <c r="J31" i="129"/>
  <c r="I31" i="129"/>
  <c r="H31" i="129"/>
  <c r="G31" i="129"/>
  <c r="F31" i="129"/>
  <c r="E31" i="129"/>
  <c r="D31" i="129"/>
  <c r="C31" i="129"/>
  <c r="N31" i="129" s="1"/>
  <c r="B32" i="129"/>
  <c r="L32" i="129"/>
  <c r="K32" i="129"/>
  <c r="J32" i="129"/>
  <c r="I32" i="129"/>
  <c r="H32" i="129"/>
  <c r="G32" i="129"/>
  <c r="F32" i="129"/>
  <c r="E32" i="129"/>
  <c r="D32" i="129"/>
  <c r="C32" i="129"/>
  <c r="Q21" i="129"/>
  <c r="R21" i="129"/>
  <c r="P21" i="129"/>
  <c r="B5" i="129"/>
  <c r="B6" i="129"/>
  <c r="C6" i="129"/>
  <c r="P6" i="129" s="1"/>
  <c r="B7" i="129"/>
  <c r="Q7" i="129" s="1"/>
  <c r="D7" i="129"/>
  <c r="C7" i="129"/>
  <c r="R7" i="129"/>
  <c r="B8" i="129"/>
  <c r="E8" i="129"/>
  <c r="D8" i="129"/>
  <c r="C8" i="129"/>
  <c r="N8" i="129" s="1"/>
  <c r="B9" i="129"/>
  <c r="F9" i="129"/>
  <c r="E9" i="129"/>
  <c r="D9" i="129"/>
  <c r="P9" i="129" s="1"/>
  <c r="C9" i="129"/>
  <c r="B10" i="129"/>
  <c r="G10" i="129"/>
  <c r="F10" i="129"/>
  <c r="Q10" i="129" s="1"/>
  <c r="R10" i="129" s="1"/>
  <c r="E10" i="129"/>
  <c r="D10" i="129"/>
  <c r="C10" i="129"/>
  <c r="B11" i="129"/>
  <c r="H11" i="129"/>
  <c r="G11" i="129"/>
  <c r="F11" i="129"/>
  <c r="E11" i="129"/>
  <c r="D11" i="129"/>
  <c r="C11" i="129"/>
  <c r="B12" i="129"/>
  <c r="I12" i="129"/>
  <c r="H12" i="129"/>
  <c r="G12" i="129"/>
  <c r="F12" i="129"/>
  <c r="E12" i="129"/>
  <c r="D12" i="129"/>
  <c r="C12" i="129"/>
  <c r="B13" i="129"/>
  <c r="J13" i="129"/>
  <c r="I13" i="129"/>
  <c r="H13" i="129"/>
  <c r="G13" i="129"/>
  <c r="F13" i="129"/>
  <c r="E13" i="129"/>
  <c r="D13" i="129"/>
  <c r="C13" i="129"/>
  <c r="B14" i="129"/>
  <c r="Q14" i="129" s="1"/>
  <c r="R14" i="129" s="1"/>
  <c r="C14" i="129"/>
  <c r="D14" i="129"/>
  <c r="E14" i="129"/>
  <c r="F14" i="129"/>
  <c r="G14" i="129"/>
  <c r="H14" i="129"/>
  <c r="I14" i="129"/>
  <c r="J14" i="129"/>
  <c r="K14" i="129"/>
  <c r="B15" i="129"/>
  <c r="L15" i="129"/>
  <c r="K15" i="129"/>
  <c r="J15" i="129"/>
  <c r="I15" i="129"/>
  <c r="H15" i="129"/>
  <c r="G15" i="129"/>
  <c r="F15" i="129"/>
  <c r="E15" i="129"/>
  <c r="D15" i="129"/>
  <c r="C15" i="129"/>
  <c r="Q4" i="129"/>
  <c r="R4" i="129" s="1"/>
  <c r="P4" i="129"/>
  <c r="F68" i="129"/>
  <c r="E68" i="129"/>
  <c r="D68" i="129"/>
  <c r="C68" i="129"/>
  <c r="B68" i="129"/>
  <c r="F58" i="129"/>
  <c r="E58" i="129"/>
  <c r="D58" i="129"/>
  <c r="C58" i="129"/>
  <c r="B58" i="129"/>
  <c r="F48" i="129"/>
  <c r="E48" i="129"/>
  <c r="D48" i="129"/>
  <c r="C48" i="129"/>
  <c r="B48" i="129"/>
  <c r="F38" i="129"/>
  <c r="E38" i="129"/>
  <c r="D38" i="129"/>
  <c r="C38" i="129"/>
  <c r="B38" i="129"/>
  <c r="M20" i="129"/>
  <c r="L20" i="129"/>
  <c r="K20" i="129"/>
  <c r="J20" i="129"/>
  <c r="I20" i="129"/>
  <c r="H20" i="129"/>
  <c r="G20" i="129"/>
  <c r="F20" i="129"/>
  <c r="E20" i="129"/>
  <c r="D20" i="129"/>
  <c r="C20" i="129"/>
  <c r="B20" i="129"/>
  <c r="A23" i="129"/>
  <c r="A24" i="129"/>
  <c r="A25" i="129"/>
  <c r="A26" i="129"/>
  <c r="A27" i="129"/>
  <c r="A28" i="129"/>
  <c r="A29" i="129"/>
  <c r="A30" i="129"/>
  <c r="A31" i="129"/>
  <c r="A32" i="129"/>
  <c r="A22" i="129"/>
  <c r="A21" i="129"/>
  <c r="A15" i="129"/>
  <c r="M3" i="129"/>
  <c r="A14" i="129"/>
  <c r="L3" i="129"/>
  <c r="A13" i="129"/>
  <c r="K3" i="129"/>
  <c r="A12" i="129"/>
  <c r="J3" i="129"/>
  <c r="A11" i="129"/>
  <c r="I3" i="129"/>
  <c r="A10" i="129"/>
  <c r="H3" i="129"/>
  <c r="A9" i="129"/>
  <c r="G3" i="129"/>
  <c r="A8" i="129"/>
  <c r="F3" i="129"/>
  <c r="A7" i="129"/>
  <c r="E3" i="129"/>
  <c r="A6" i="129"/>
  <c r="D3" i="129"/>
  <c r="A5" i="129"/>
  <c r="C3" i="129"/>
  <c r="B3" i="129"/>
  <c r="A4" i="129"/>
  <c r="N4" i="129"/>
  <c r="N21" i="129"/>
  <c r="A36" i="161"/>
  <c r="M24" i="161"/>
  <c r="A35" i="161"/>
  <c r="L24" i="161"/>
  <c r="A34" i="161"/>
  <c r="K24" i="161"/>
  <c r="A33" i="161"/>
  <c r="J24" i="161"/>
  <c r="A32" i="161"/>
  <c r="I24" i="161"/>
  <c r="A31" i="161"/>
  <c r="H24" i="161"/>
  <c r="A30" i="161"/>
  <c r="G24" i="161"/>
  <c r="A29" i="161"/>
  <c r="F24" i="161"/>
  <c r="A28" i="161"/>
  <c r="E24" i="161"/>
  <c r="A27" i="161"/>
  <c r="D24" i="161"/>
  <c r="A26" i="161"/>
  <c r="C24" i="161"/>
  <c r="A25" i="161"/>
  <c r="B24" i="161"/>
  <c r="B26" i="161"/>
  <c r="B27" i="161"/>
  <c r="Q27" i="161" s="1"/>
  <c r="R27" i="161" s="1"/>
  <c r="C27" i="161"/>
  <c r="B28" i="161"/>
  <c r="N28" i="161" s="1"/>
  <c r="C28" i="161"/>
  <c r="D28" i="161"/>
  <c r="B29" i="161"/>
  <c r="E29" i="161"/>
  <c r="D29" i="161"/>
  <c r="C29" i="161"/>
  <c r="P29" i="161"/>
  <c r="B30" i="161"/>
  <c r="F30" i="161"/>
  <c r="E30" i="161"/>
  <c r="D30" i="161"/>
  <c r="C30" i="161"/>
  <c r="B31" i="161"/>
  <c r="G31" i="161"/>
  <c r="F31" i="161"/>
  <c r="E31" i="161"/>
  <c r="D31" i="161"/>
  <c r="C31" i="161"/>
  <c r="P31" i="161"/>
  <c r="B32" i="161"/>
  <c r="H32" i="161"/>
  <c r="G32" i="161"/>
  <c r="F32" i="161"/>
  <c r="E32" i="161"/>
  <c r="D32" i="161"/>
  <c r="C32" i="161"/>
  <c r="Q32" i="161"/>
  <c r="R32" i="161" s="1"/>
  <c r="B33" i="161"/>
  <c r="I33" i="161"/>
  <c r="H33" i="161"/>
  <c r="G33" i="161"/>
  <c r="F33" i="161"/>
  <c r="E33" i="161"/>
  <c r="D33" i="161"/>
  <c r="C33" i="161"/>
  <c r="B34" i="161"/>
  <c r="P34" i="161" s="1"/>
  <c r="C34" i="161"/>
  <c r="D34" i="161"/>
  <c r="Q34" i="161" s="1"/>
  <c r="R34" i="161" s="1"/>
  <c r="E34" i="161"/>
  <c r="F34" i="161"/>
  <c r="G34" i="161"/>
  <c r="H34" i="161"/>
  <c r="I34" i="161"/>
  <c r="J34" i="161"/>
  <c r="B35" i="161"/>
  <c r="K35" i="161"/>
  <c r="J35" i="161"/>
  <c r="I35" i="161"/>
  <c r="H35" i="161"/>
  <c r="G35" i="161"/>
  <c r="F35" i="161"/>
  <c r="E35" i="161"/>
  <c r="D35" i="161"/>
  <c r="C35" i="161"/>
  <c r="Q35" i="161"/>
  <c r="R35" i="161" s="1"/>
  <c r="B36" i="161"/>
  <c r="F36" i="161"/>
  <c r="L36" i="161"/>
  <c r="K36" i="161"/>
  <c r="J36" i="161"/>
  <c r="I36" i="161"/>
  <c r="H36" i="161"/>
  <c r="G36" i="161"/>
  <c r="E36" i="161"/>
  <c r="D36" i="161"/>
  <c r="C36" i="161"/>
  <c r="Q25" i="161"/>
  <c r="R25" i="161"/>
  <c r="P25" i="161"/>
  <c r="F14" i="161"/>
  <c r="E14" i="161"/>
  <c r="D14" i="161"/>
  <c r="C14" i="161"/>
  <c r="B14" i="161"/>
  <c r="F4" i="161"/>
  <c r="E4" i="161"/>
  <c r="D4" i="161"/>
  <c r="C4" i="161"/>
  <c r="B4" i="161"/>
  <c r="N25" i="161"/>
  <c r="N26" i="161"/>
  <c r="A38" i="170"/>
  <c r="M26" i="170" s="1"/>
  <c r="A37" i="170"/>
  <c r="L26" i="170" s="1"/>
  <c r="A36" i="170"/>
  <c r="K26" i="170" s="1"/>
  <c r="A35" i="170"/>
  <c r="J26" i="170" s="1"/>
  <c r="A34" i="170"/>
  <c r="I26" i="170" s="1"/>
  <c r="A33" i="170"/>
  <c r="H26" i="170" s="1"/>
  <c r="A32" i="170"/>
  <c r="G26" i="170" s="1"/>
  <c r="A31" i="170"/>
  <c r="F26" i="170" s="1"/>
  <c r="A30" i="170"/>
  <c r="E26" i="170" s="1"/>
  <c r="A29" i="170"/>
  <c r="D26" i="170" s="1"/>
  <c r="A28" i="170"/>
  <c r="C26" i="170" s="1"/>
  <c r="A27" i="170"/>
  <c r="B26" i="170" s="1"/>
  <c r="B28" i="170"/>
  <c r="Q28" i="170" s="1"/>
  <c r="R28" i="170" s="1"/>
  <c r="B29" i="170"/>
  <c r="Q29" i="170" s="1"/>
  <c r="R29" i="170" s="1"/>
  <c r="C29" i="170"/>
  <c r="B30" i="170"/>
  <c r="C30" i="170"/>
  <c r="P30" i="170" s="1"/>
  <c r="D30" i="170"/>
  <c r="B31" i="170"/>
  <c r="E31" i="170"/>
  <c r="D31" i="170"/>
  <c r="C31" i="170"/>
  <c r="B32" i="170"/>
  <c r="F32" i="170"/>
  <c r="E32" i="170"/>
  <c r="D32" i="170"/>
  <c r="C32" i="170"/>
  <c r="B33" i="170"/>
  <c r="C33" i="170"/>
  <c r="D33" i="170"/>
  <c r="E33" i="170"/>
  <c r="F33" i="170"/>
  <c r="G33" i="170"/>
  <c r="B34" i="170"/>
  <c r="H34" i="170"/>
  <c r="G34" i="170"/>
  <c r="F34" i="170"/>
  <c r="E34" i="170"/>
  <c r="D34" i="170"/>
  <c r="C34" i="170"/>
  <c r="B35" i="170"/>
  <c r="I35" i="170"/>
  <c r="H35" i="170"/>
  <c r="G35" i="170"/>
  <c r="F35" i="170"/>
  <c r="E35" i="170"/>
  <c r="D35" i="170"/>
  <c r="C35" i="170"/>
  <c r="B36" i="170"/>
  <c r="J36" i="170"/>
  <c r="I36" i="170"/>
  <c r="H36" i="170"/>
  <c r="G36" i="170"/>
  <c r="F36" i="170"/>
  <c r="E36" i="170"/>
  <c r="D36" i="170"/>
  <c r="C36" i="170"/>
  <c r="B37" i="170"/>
  <c r="C37" i="170"/>
  <c r="D37" i="170"/>
  <c r="E37" i="170"/>
  <c r="F37" i="170"/>
  <c r="G37" i="170"/>
  <c r="H37" i="170"/>
  <c r="I37" i="170"/>
  <c r="J37" i="170"/>
  <c r="K37" i="170"/>
  <c r="B38" i="170"/>
  <c r="L38" i="170"/>
  <c r="K38" i="170"/>
  <c r="J38" i="170"/>
  <c r="I38" i="170"/>
  <c r="H38" i="170"/>
  <c r="G38" i="170"/>
  <c r="F38" i="170"/>
  <c r="E38" i="170"/>
  <c r="D38" i="170"/>
  <c r="C38" i="170"/>
  <c r="Q27" i="170"/>
  <c r="R27" i="170" s="1"/>
  <c r="P27" i="170"/>
  <c r="F16" i="170"/>
  <c r="E16" i="170"/>
  <c r="D16" i="170"/>
  <c r="C16" i="170"/>
  <c r="B16" i="170"/>
  <c r="F6" i="170"/>
  <c r="E6" i="170"/>
  <c r="D6" i="170"/>
  <c r="C6" i="170"/>
  <c r="B6" i="170"/>
  <c r="N27" i="170"/>
  <c r="B23" i="253"/>
  <c r="P23" i="253" s="1"/>
  <c r="B24" i="253"/>
  <c r="C24" i="253"/>
  <c r="B25" i="253"/>
  <c r="D25" i="253"/>
  <c r="C25" i="253"/>
  <c r="B26" i="253"/>
  <c r="C26" i="253"/>
  <c r="D26" i="253"/>
  <c r="E26" i="253"/>
  <c r="B27" i="253"/>
  <c r="F27" i="253"/>
  <c r="E27" i="253"/>
  <c r="D27" i="253"/>
  <c r="C27" i="253"/>
  <c r="B28" i="253"/>
  <c r="C28" i="253"/>
  <c r="D28" i="253"/>
  <c r="N28" i="253" s="1"/>
  <c r="E28" i="253"/>
  <c r="F28" i="253"/>
  <c r="G28" i="253"/>
  <c r="Q28" i="253"/>
  <c r="R28" i="253" s="1"/>
  <c r="B29" i="253"/>
  <c r="H29" i="253"/>
  <c r="G29" i="253"/>
  <c r="F29" i="253"/>
  <c r="E29" i="253"/>
  <c r="D29" i="253"/>
  <c r="C29" i="253"/>
  <c r="B30" i="253"/>
  <c r="I30" i="253"/>
  <c r="H30" i="253"/>
  <c r="G30" i="253"/>
  <c r="F30" i="253"/>
  <c r="E30" i="253"/>
  <c r="D30" i="253"/>
  <c r="C30" i="253"/>
  <c r="P30" i="253" s="1"/>
  <c r="B31" i="253"/>
  <c r="J31" i="253"/>
  <c r="I31" i="253"/>
  <c r="H31" i="253"/>
  <c r="G31" i="253"/>
  <c r="F31" i="253"/>
  <c r="E31" i="253"/>
  <c r="D31" i="253"/>
  <c r="C31" i="253"/>
  <c r="B32" i="253"/>
  <c r="K32" i="253"/>
  <c r="J32" i="253"/>
  <c r="I32" i="253"/>
  <c r="H32" i="253"/>
  <c r="G32" i="253"/>
  <c r="F32" i="253"/>
  <c r="E32" i="253"/>
  <c r="D32" i="253"/>
  <c r="C32" i="253"/>
  <c r="Q32" i="253" s="1"/>
  <c r="R32" i="253"/>
  <c r="B33" i="253"/>
  <c r="Q33" i="253"/>
  <c r="R33" i="253" s="1"/>
  <c r="Q22" i="253"/>
  <c r="R22" i="253" s="1"/>
  <c r="P22" i="253"/>
  <c r="B6" i="253"/>
  <c r="Q6" i="253"/>
  <c r="R6" i="253" s="1"/>
  <c r="P6" i="253"/>
  <c r="B7" i="253"/>
  <c r="P7" i="253" s="1"/>
  <c r="C7" i="253"/>
  <c r="Q7" i="253"/>
  <c r="R7" i="253" s="1"/>
  <c r="B8" i="253"/>
  <c r="D8" i="253"/>
  <c r="C8" i="253"/>
  <c r="B9" i="253"/>
  <c r="E9" i="253"/>
  <c r="D9" i="253"/>
  <c r="C9" i="253"/>
  <c r="B10" i="253"/>
  <c r="C10" i="253"/>
  <c r="D10" i="253"/>
  <c r="E10" i="253"/>
  <c r="F10" i="253"/>
  <c r="Q10" i="253"/>
  <c r="R10" i="253" s="1"/>
  <c r="P10" i="253"/>
  <c r="B11" i="253"/>
  <c r="G11" i="253"/>
  <c r="F11" i="253"/>
  <c r="E11" i="253"/>
  <c r="C11" i="253"/>
  <c r="D11" i="253"/>
  <c r="H12" i="253"/>
  <c r="G12" i="253"/>
  <c r="F12" i="253"/>
  <c r="E12" i="253"/>
  <c r="D12" i="253"/>
  <c r="C12" i="253"/>
  <c r="B12" i="253"/>
  <c r="P12" i="253"/>
  <c r="I13" i="253"/>
  <c r="H13" i="253"/>
  <c r="G13" i="253"/>
  <c r="F13" i="253"/>
  <c r="E13" i="253"/>
  <c r="D13" i="253"/>
  <c r="C13" i="253"/>
  <c r="B13" i="253"/>
  <c r="N13" i="253" s="1"/>
  <c r="J14" i="253"/>
  <c r="I14" i="253"/>
  <c r="H14" i="253"/>
  <c r="G14" i="253"/>
  <c r="F14" i="253"/>
  <c r="E14" i="253"/>
  <c r="D14" i="253"/>
  <c r="C14" i="253"/>
  <c r="B14" i="253"/>
  <c r="N14" i="253" s="1"/>
  <c r="K15" i="253"/>
  <c r="J15" i="253"/>
  <c r="I15" i="253"/>
  <c r="H15" i="253"/>
  <c r="G15" i="253"/>
  <c r="F15" i="253"/>
  <c r="E15" i="253"/>
  <c r="D15" i="253"/>
  <c r="C15" i="253"/>
  <c r="B15" i="253"/>
  <c r="L16" i="253"/>
  <c r="K16" i="253"/>
  <c r="J16" i="253"/>
  <c r="I16" i="253"/>
  <c r="H16" i="253"/>
  <c r="G16" i="253"/>
  <c r="F16" i="253"/>
  <c r="E16" i="253"/>
  <c r="D16" i="253"/>
  <c r="B16" i="253"/>
  <c r="C16" i="253"/>
  <c r="Q5" i="253"/>
  <c r="P5" i="253"/>
  <c r="R5" i="253"/>
  <c r="A23" i="253"/>
  <c r="A24" i="253"/>
  <c r="A25" i="253"/>
  <c r="A26" i="253"/>
  <c r="A27" i="253"/>
  <c r="A28" i="253"/>
  <c r="A29" i="253"/>
  <c r="A30" i="253"/>
  <c r="A31" i="253"/>
  <c r="A32" i="253"/>
  <c r="A33" i="253"/>
  <c r="A22" i="253"/>
  <c r="A6" i="253"/>
  <c r="C4" i="253"/>
  <c r="C21" i="253" s="1"/>
  <c r="A7" i="253"/>
  <c r="D4" i="253" s="1"/>
  <c r="D21" i="253"/>
  <c r="A8" i="253"/>
  <c r="A9" i="253"/>
  <c r="F4" i="253" s="1"/>
  <c r="A10" i="253"/>
  <c r="A11" i="253"/>
  <c r="H4" i="253" s="1"/>
  <c r="H21" i="253" s="1"/>
  <c r="A12" i="253"/>
  <c r="I4" i="253"/>
  <c r="I21" i="253" s="1"/>
  <c r="A13" i="253"/>
  <c r="J4" i="253" s="1"/>
  <c r="A14" i="253"/>
  <c r="K4" i="253"/>
  <c r="K21" i="253" s="1"/>
  <c r="A15" i="253"/>
  <c r="L4" i="253" s="1"/>
  <c r="L21" i="253"/>
  <c r="A16" i="253"/>
  <c r="A5" i="253"/>
  <c r="B4" i="253" s="1"/>
  <c r="F68" i="253"/>
  <c r="E68" i="253"/>
  <c r="D68" i="253"/>
  <c r="C68" i="253"/>
  <c r="B68" i="253"/>
  <c r="F58" i="253"/>
  <c r="E58" i="253"/>
  <c r="D58" i="253"/>
  <c r="C58" i="253"/>
  <c r="B58" i="253"/>
  <c r="F48" i="253"/>
  <c r="E48" i="253"/>
  <c r="D48" i="253"/>
  <c r="C48" i="253"/>
  <c r="B48" i="253"/>
  <c r="F38" i="253"/>
  <c r="E38" i="253"/>
  <c r="D38" i="253"/>
  <c r="C38" i="253"/>
  <c r="B38" i="253"/>
  <c r="N22" i="253"/>
  <c r="N23" i="253"/>
  <c r="N33" i="253"/>
  <c r="M4" i="253"/>
  <c r="M21" i="253"/>
  <c r="J21" i="253"/>
  <c r="G4" i="253"/>
  <c r="G21" i="253"/>
  <c r="F21" i="253"/>
  <c r="E4" i="253"/>
  <c r="E21" i="253"/>
  <c r="B21" i="253"/>
  <c r="N5" i="253"/>
  <c r="N6" i="253"/>
  <c r="A37" i="154"/>
  <c r="M25" i="154" s="1"/>
  <c r="A36" i="154"/>
  <c r="L25" i="154" s="1"/>
  <c r="A35" i="154"/>
  <c r="K25" i="154" s="1"/>
  <c r="A34" i="154"/>
  <c r="J25" i="154" s="1"/>
  <c r="A33" i="154"/>
  <c r="I25" i="154" s="1"/>
  <c r="A32" i="154"/>
  <c r="H25" i="154" s="1"/>
  <c r="A31" i="154"/>
  <c r="G25" i="154" s="1"/>
  <c r="A30" i="154"/>
  <c r="F25" i="154" s="1"/>
  <c r="A29" i="154"/>
  <c r="E25" i="154" s="1"/>
  <c r="A28" i="154"/>
  <c r="D25" i="154" s="1"/>
  <c r="A27" i="154"/>
  <c r="C25" i="154" s="1"/>
  <c r="A26" i="154"/>
  <c r="B25" i="154" s="1"/>
  <c r="B27" i="154"/>
  <c r="B28" i="154"/>
  <c r="C28" i="154"/>
  <c r="P28" i="154" s="1"/>
  <c r="B29" i="154"/>
  <c r="C29" i="154"/>
  <c r="D29" i="154"/>
  <c r="B30" i="154"/>
  <c r="E30" i="154"/>
  <c r="D30" i="154"/>
  <c r="C30" i="154"/>
  <c r="N30" i="154" s="1"/>
  <c r="B31" i="154"/>
  <c r="F31" i="154"/>
  <c r="E31" i="154"/>
  <c r="D31" i="154"/>
  <c r="Q31" i="154" s="1"/>
  <c r="R31" i="154" s="1"/>
  <c r="C31" i="154"/>
  <c r="B32" i="154"/>
  <c r="G32" i="154"/>
  <c r="F32" i="154"/>
  <c r="E32" i="154"/>
  <c r="D32" i="154"/>
  <c r="C32" i="154"/>
  <c r="B33" i="154"/>
  <c r="C33" i="154"/>
  <c r="D33" i="154"/>
  <c r="E33" i="154"/>
  <c r="F33" i="154"/>
  <c r="G33" i="154"/>
  <c r="H33" i="154"/>
  <c r="B34" i="154"/>
  <c r="I34" i="154"/>
  <c r="H34" i="154"/>
  <c r="G34" i="154"/>
  <c r="F34" i="154"/>
  <c r="E34" i="154"/>
  <c r="D34" i="154"/>
  <c r="C34" i="154"/>
  <c r="B35" i="154"/>
  <c r="P35" i="154" s="1"/>
  <c r="C35" i="154"/>
  <c r="D35" i="154"/>
  <c r="Q35" i="154" s="1"/>
  <c r="R35" i="154" s="1"/>
  <c r="E35" i="154"/>
  <c r="F35" i="154"/>
  <c r="G35" i="154"/>
  <c r="H35" i="154"/>
  <c r="I35" i="154"/>
  <c r="J35" i="154"/>
  <c r="B36" i="154"/>
  <c r="K36" i="154"/>
  <c r="J36" i="154"/>
  <c r="I36" i="154"/>
  <c r="H36" i="154"/>
  <c r="G36" i="154"/>
  <c r="F36" i="154"/>
  <c r="E36" i="154"/>
  <c r="D36" i="154"/>
  <c r="C36" i="154"/>
  <c r="B37" i="154"/>
  <c r="L37" i="154"/>
  <c r="K37" i="154"/>
  <c r="J37" i="154"/>
  <c r="I37" i="154"/>
  <c r="H37" i="154"/>
  <c r="G37" i="154"/>
  <c r="F37" i="154"/>
  <c r="E37" i="154"/>
  <c r="D37" i="154"/>
  <c r="C37" i="154"/>
  <c r="Q26" i="154"/>
  <c r="R26" i="154"/>
  <c r="P26" i="154"/>
  <c r="F15" i="154"/>
  <c r="E15" i="154"/>
  <c r="D15" i="154"/>
  <c r="C15" i="154"/>
  <c r="B15" i="154"/>
  <c r="F5" i="154"/>
  <c r="E5" i="154"/>
  <c r="D5" i="154"/>
  <c r="C5" i="154"/>
  <c r="B5" i="154"/>
  <c r="N26" i="154"/>
  <c r="M5" i="255"/>
  <c r="L5" i="255"/>
  <c r="K5" i="255"/>
  <c r="J5" i="255"/>
  <c r="B17" i="255"/>
  <c r="N17" i="255" s="1"/>
  <c r="B18" i="255"/>
  <c r="N18" i="255" s="1"/>
  <c r="C19" i="255"/>
  <c r="B19" i="255"/>
  <c r="N19" i="255"/>
  <c r="B20" i="255"/>
  <c r="C20" i="255"/>
  <c r="C21" i="255"/>
  <c r="B21" i="255"/>
  <c r="N21" i="255" s="1"/>
  <c r="D21" i="255"/>
  <c r="C22" i="255"/>
  <c r="S21" i="255" s="1"/>
  <c r="B22" i="255"/>
  <c r="D22" i="255"/>
  <c r="T21" i="255" s="1"/>
  <c r="C23" i="255"/>
  <c r="B23" i="255"/>
  <c r="D23" i="255"/>
  <c r="N23" i="255" s="1"/>
  <c r="E23" i="255"/>
  <c r="C24" i="255"/>
  <c r="B24" i="255"/>
  <c r="D24" i="255"/>
  <c r="E24" i="255"/>
  <c r="U23" i="255"/>
  <c r="C25" i="255"/>
  <c r="B25" i="255"/>
  <c r="D25" i="255"/>
  <c r="D26" i="255"/>
  <c r="T25" i="255" s="1"/>
  <c r="E25" i="255"/>
  <c r="U25" i="255" s="1"/>
  <c r="F25" i="255"/>
  <c r="C26" i="255"/>
  <c r="S25" i="255" s="1"/>
  <c r="B26" i="255"/>
  <c r="E26" i="255"/>
  <c r="F26" i="255"/>
  <c r="V25" i="255"/>
  <c r="C27" i="255"/>
  <c r="C28" i="255"/>
  <c r="S27" i="255" s="1"/>
  <c r="B27" i="255"/>
  <c r="D27" i="255"/>
  <c r="E27" i="255"/>
  <c r="F27" i="255"/>
  <c r="G27" i="255"/>
  <c r="B28" i="255"/>
  <c r="D28" i="255"/>
  <c r="E28" i="255"/>
  <c r="F28" i="255"/>
  <c r="V27" i="255" s="1"/>
  <c r="G28" i="255"/>
  <c r="C29" i="255"/>
  <c r="B29" i="255"/>
  <c r="D29" i="255"/>
  <c r="E29" i="255"/>
  <c r="F29" i="255"/>
  <c r="G29" i="255"/>
  <c r="H29" i="255"/>
  <c r="E30" i="255"/>
  <c r="U29" i="255" s="1"/>
  <c r="C30" i="255"/>
  <c r="B30" i="255"/>
  <c r="D30" i="255"/>
  <c r="T29" i="255" s="1"/>
  <c r="F30" i="255"/>
  <c r="G30" i="255"/>
  <c r="W29" i="255" s="1"/>
  <c r="H30" i="255"/>
  <c r="X29" i="255"/>
  <c r="R29" i="255"/>
  <c r="S29" i="255"/>
  <c r="Z29" i="255"/>
  <c r="AA29" i="255"/>
  <c r="AB29" i="255"/>
  <c r="AC29" i="255"/>
  <c r="C31" i="255"/>
  <c r="B31" i="255"/>
  <c r="R31" i="255" s="1"/>
  <c r="AD31" i="255" s="1"/>
  <c r="D31" i="255"/>
  <c r="E31" i="255"/>
  <c r="F31" i="255"/>
  <c r="G31" i="255"/>
  <c r="H31" i="255"/>
  <c r="H32" i="255"/>
  <c r="X31" i="255" s="1"/>
  <c r="I31" i="255"/>
  <c r="I32" i="255"/>
  <c r="Y31" i="255"/>
  <c r="C32" i="255"/>
  <c r="S31" i="255"/>
  <c r="B32" i="255"/>
  <c r="D32" i="255"/>
  <c r="T31" i="255" s="1"/>
  <c r="E32" i="255"/>
  <c r="U31" i="255"/>
  <c r="F32" i="255"/>
  <c r="V31" i="255"/>
  <c r="G32" i="255"/>
  <c r="W31" i="255"/>
  <c r="AA31" i="255"/>
  <c r="AB31" i="255"/>
  <c r="AC31" i="255"/>
  <c r="C33" i="255"/>
  <c r="C34" i="255"/>
  <c r="S33" i="255" s="1"/>
  <c r="B33" i="255"/>
  <c r="B34" i="255"/>
  <c r="R33" i="255"/>
  <c r="D33" i="255"/>
  <c r="E33" i="255"/>
  <c r="F33" i="255"/>
  <c r="G33" i="255"/>
  <c r="W33" i="255" s="1"/>
  <c r="H33" i="255"/>
  <c r="I33" i="255"/>
  <c r="J33" i="255"/>
  <c r="N33" i="255"/>
  <c r="D34" i="255"/>
  <c r="T33" i="255"/>
  <c r="E34" i="255"/>
  <c r="U33" i="255"/>
  <c r="F34" i="255"/>
  <c r="V33" i="255"/>
  <c r="G34" i="255"/>
  <c r="H34" i="255"/>
  <c r="X33" i="255" s="1"/>
  <c r="I34" i="255"/>
  <c r="J34" i="255"/>
  <c r="Z33" i="255" s="1"/>
  <c r="C35" i="255"/>
  <c r="B35" i="255"/>
  <c r="D35" i="255"/>
  <c r="E35" i="255"/>
  <c r="F35" i="255"/>
  <c r="G35" i="255"/>
  <c r="H35" i="255"/>
  <c r="I35" i="255"/>
  <c r="I36" i="255"/>
  <c r="Y35" i="255" s="1"/>
  <c r="J35" i="255"/>
  <c r="K35" i="255"/>
  <c r="C36" i="255"/>
  <c r="S35" i="255" s="1"/>
  <c r="B36" i="255"/>
  <c r="R35" i="255"/>
  <c r="D36" i="255"/>
  <c r="T35" i="255" s="1"/>
  <c r="E36" i="255"/>
  <c r="U35" i="255" s="1"/>
  <c r="F36" i="255"/>
  <c r="V35" i="255" s="1"/>
  <c r="G36" i="255"/>
  <c r="W35" i="255" s="1"/>
  <c r="H36" i="255"/>
  <c r="X35" i="255" s="1"/>
  <c r="J36" i="255"/>
  <c r="K36" i="255"/>
  <c r="AA35" i="255" s="1"/>
  <c r="AC35" i="255"/>
  <c r="C37" i="255"/>
  <c r="B37" i="255"/>
  <c r="N37" i="255" s="1"/>
  <c r="D37" i="255"/>
  <c r="E37" i="255"/>
  <c r="F37" i="255"/>
  <c r="G37" i="255"/>
  <c r="H37" i="255"/>
  <c r="X37" i="255" s="1"/>
  <c r="I37" i="255"/>
  <c r="J37" i="255"/>
  <c r="K37" i="255"/>
  <c r="L37" i="255"/>
  <c r="K38" i="255"/>
  <c r="AA37" i="255" s="1"/>
  <c r="C38" i="255"/>
  <c r="S37" i="255" s="1"/>
  <c r="B38" i="255"/>
  <c r="D38" i="255"/>
  <c r="T37" i="255"/>
  <c r="E38" i="255"/>
  <c r="F38" i="255"/>
  <c r="V37" i="255" s="1"/>
  <c r="G38" i="255"/>
  <c r="H38" i="255"/>
  <c r="I38" i="255"/>
  <c r="J38" i="255"/>
  <c r="Z37" i="255" s="1"/>
  <c r="L38" i="255"/>
  <c r="AB37" i="255" s="1"/>
  <c r="N15" i="255"/>
  <c r="N16" i="255"/>
  <c r="B3" i="255"/>
  <c r="C14" i="255" s="1"/>
  <c r="B4" i="255"/>
  <c r="T14" i="255"/>
  <c r="B5" i="255"/>
  <c r="E14" i="255"/>
  <c r="B6" i="255"/>
  <c r="F14" i="255"/>
  <c r="B7" i="255"/>
  <c r="G14" i="255"/>
  <c r="B8" i="255"/>
  <c r="B9" i="255"/>
  <c r="I14" i="255" s="1"/>
  <c r="B10" i="255"/>
  <c r="J14" i="255" s="1"/>
  <c r="B11" i="255"/>
  <c r="K14" i="255" s="1"/>
  <c r="B12" i="255"/>
  <c r="L14" i="255"/>
  <c r="B13" i="255"/>
  <c r="M14" i="255"/>
  <c r="B2" i="255"/>
  <c r="R14" i="255"/>
  <c r="X5" i="255"/>
  <c r="W5" i="255"/>
  <c r="V5" i="255"/>
  <c r="U5" i="255"/>
  <c r="A15" i="255"/>
  <c r="A23" i="255"/>
  <c r="U37" i="255"/>
  <c r="AB33" i="255"/>
  <c r="AC33" i="255"/>
  <c r="Y27" i="255"/>
  <c r="Z27" i="255"/>
  <c r="AA27" i="255"/>
  <c r="AB27" i="255"/>
  <c r="AC27" i="255"/>
  <c r="X25" i="255"/>
  <c r="Y25" i="255"/>
  <c r="Z25" i="255"/>
  <c r="AA25" i="255"/>
  <c r="AB25" i="255"/>
  <c r="AC25" i="255"/>
  <c r="S23" i="255"/>
  <c r="W23" i="255"/>
  <c r="X23" i="255"/>
  <c r="Y23" i="255"/>
  <c r="Z23" i="255"/>
  <c r="AA23" i="255"/>
  <c r="AB23" i="255"/>
  <c r="AC23" i="255"/>
  <c r="R21" i="255"/>
  <c r="V21" i="255"/>
  <c r="W21" i="255"/>
  <c r="X21" i="255"/>
  <c r="Y21" i="255"/>
  <c r="Z21" i="255"/>
  <c r="AA21" i="255"/>
  <c r="AB21" i="255"/>
  <c r="AC21" i="255"/>
  <c r="AD21" i="255"/>
  <c r="U19" i="255"/>
  <c r="V19" i="255"/>
  <c r="W19" i="255"/>
  <c r="X19" i="255"/>
  <c r="Y19" i="255"/>
  <c r="Z19" i="255"/>
  <c r="AA19" i="255"/>
  <c r="AB19" i="255"/>
  <c r="AC19" i="255"/>
  <c r="AA17" i="255"/>
  <c r="T17" i="255"/>
  <c r="U17" i="255"/>
  <c r="V17" i="255"/>
  <c r="W17" i="255"/>
  <c r="X17" i="255"/>
  <c r="Y17" i="255"/>
  <c r="Z17" i="255"/>
  <c r="AB17" i="255"/>
  <c r="AC17" i="255"/>
  <c r="S15" i="255"/>
  <c r="T15" i="255"/>
  <c r="U15" i="255"/>
  <c r="V15" i="255"/>
  <c r="W15" i="255"/>
  <c r="X15" i="255"/>
  <c r="Y15" i="255"/>
  <c r="Z15" i="255"/>
  <c r="AA15" i="255"/>
  <c r="AB15" i="255"/>
  <c r="AC15" i="255"/>
  <c r="R15" i="255"/>
  <c r="AD15" i="255"/>
  <c r="B14" i="255"/>
  <c r="Z14" i="255"/>
  <c r="A3" i="255"/>
  <c r="A4" i="255"/>
  <c r="A5" i="255" s="1"/>
  <c r="A6" i="255"/>
  <c r="A7" i="255" s="1"/>
  <c r="A8" i="255" s="1"/>
  <c r="A9" i="255" s="1"/>
  <c r="A10" i="255" s="1"/>
  <c r="A11" i="255" s="1"/>
  <c r="A37" i="156"/>
  <c r="M25" i="156" s="1"/>
  <c r="A36" i="156"/>
  <c r="L25" i="156" s="1"/>
  <c r="A35" i="156"/>
  <c r="K25" i="156" s="1"/>
  <c r="A34" i="156"/>
  <c r="J25" i="156" s="1"/>
  <c r="A33" i="156"/>
  <c r="I25" i="156" s="1"/>
  <c r="A32" i="156"/>
  <c r="H25" i="156" s="1"/>
  <c r="A31" i="156"/>
  <c r="G25" i="156" s="1"/>
  <c r="A30" i="156"/>
  <c r="F25" i="156" s="1"/>
  <c r="A29" i="156"/>
  <c r="E25" i="156" s="1"/>
  <c r="A28" i="156"/>
  <c r="D25" i="156" s="1"/>
  <c r="A27" i="156"/>
  <c r="C25" i="156" s="1"/>
  <c r="A26" i="156"/>
  <c r="B25" i="156" s="1"/>
  <c r="B27" i="156"/>
  <c r="Q27" i="156" s="1"/>
  <c r="R27" i="156"/>
  <c r="B28" i="156"/>
  <c r="C28" i="156"/>
  <c r="B29" i="156"/>
  <c r="D29" i="156"/>
  <c r="C29" i="156"/>
  <c r="Q29" i="156"/>
  <c r="R29" i="156" s="1"/>
  <c r="B30" i="156"/>
  <c r="C30" i="156"/>
  <c r="D30" i="156"/>
  <c r="Q30" i="156" s="1"/>
  <c r="R30" i="156" s="1"/>
  <c r="E30" i="156"/>
  <c r="N30" i="156"/>
  <c r="B31" i="156"/>
  <c r="C31" i="156"/>
  <c r="Q31" i="156" s="1"/>
  <c r="R31" i="156" s="1"/>
  <c r="D31" i="156"/>
  <c r="E31" i="156"/>
  <c r="F31" i="156"/>
  <c r="P31" i="156"/>
  <c r="B32" i="156"/>
  <c r="C32" i="156"/>
  <c r="D32" i="156"/>
  <c r="E32" i="156"/>
  <c r="F32" i="156"/>
  <c r="G32" i="156"/>
  <c r="B33" i="156"/>
  <c r="H33" i="156"/>
  <c r="G33" i="156"/>
  <c r="F33" i="156"/>
  <c r="E33" i="156"/>
  <c r="D33" i="156"/>
  <c r="C33" i="156"/>
  <c r="B34" i="156"/>
  <c r="I34" i="156"/>
  <c r="H34" i="156"/>
  <c r="G34" i="156"/>
  <c r="F34" i="156"/>
  <c r="E34" i="156"/>
  <c r="D34" i="156"/>
  <c r="C34" i="156"/>
  <c r="B35" i="156"/>
  <c r="J35" i="156"/>
  <c r="I35" i="156"/>
  <c r="H35" i="156"/>
  <c r="G35" i="156"/>
  <c r="F35" i="156"/>
  <c r="E35" i="156"/>
  <c r="D35" i="156"/>
  <c r="C35" i="156"/>
  <c r="B36" i="156"/>
  <c r="C36" i="156"/>
  <c r="D36" i="156"/>
  <c r="E36" i="156"/>
  <c r="F36" i="156"/>
  <c r="G36" i="156"/>
  <c r="H36" i="156"/>
  <c r="I36" i="156"/>
  <c r="J36" i="156"/>
  <c r="K36" i="156"/>
  <c r="B37" i="156"/>
  <c r="L37" i="156"/>
  <c r="K37" i="156"/>
  <c r="J37" i="156"/>
  <c r="I37" i="156"/>
  <c r="H37" i="156"/>
  <c r="G37" i="156"/>
  <c r="F37" i="156"/>
  <c r="E37" i="156"/>
  <c r="D37" i="156"/>
  <c r="C37" i="156"/>
  <c r="Q26" i="156"/>
  <c r="P26" i="156"/>
  <c r="R26" i="156"/>
  <c r="F15" i="156"/>
  <c r="E15" i="156"/>
  <c r="D15" i="156"/>
  <c r="C15" i="156"/>
  <c r="B15" i="156"/>
  <c r="F5" i="156"/>
  <c r="E5" i="156"/>
  <c r="D5" i="156"/>
  <c r="C5" i="156"/>
  <c r="B5" i="156"/>
  <c r="N26" i="156"/>
  <c r="A37" i="155"/>
  <c r="M25" i="155" s="1"/>
  <c r="A36" i="155"/>
  <c r="L25" i="155" s="1"/>
  <c r="A35" i="155"/>
  <c r="K25" i="155" s="1"/>
  <c r="A34" i="155"/>
  <c r="J25" i="155" s="1"/>
  <c r="A33" i="155"/>
  <c r="I25" i="155" s="1"/>
  <c r="A32" i="155"/>
  <c r="H25" i="155" s="1"/>
  <c r="A31" i="155"/>
  <c r="G25" i="155" s="1"/>
  <c r="A30" i="155"/>
  <c r="F25" i="155" s="1"/>
  <c r="A29" i="155"/>
  <c r="E25" i="155" s="1"/>
  <c r="A28" i="155"/>
  <c r="D25" i="155" s="1"/>
  <c r="A27" i="155"/>
  <c r="C25" i="155" s="1"/>
  <c r="A26" i="155"/>
  <c r="B25" i="155" s="1"/>
  <c r="B27" i="155"/>
  <c r="N27" i="155" s="1"/>
  <c r="B28" i="155"/>
  <c r="C28" i="155"/>
  <c r="P28" i="155" s="1"/>
  <c r="B29" i="155"/>
  <c r="Q29" i="155" s="1"/>
  <c r="R29" i="155" s="1"/>
  <c r="C29" i="155"/>
  <c r="D29" i="155"/>
  <c r="B30" i="155"/>
  <c r="E30" i="155"/>
  <c r="D30" i="155"/>
  <c r="C30" i="155"/>
  <c r="B31" i="155"/>
  <c r="C31" i="155"/>
  <c r="D31" i="155"/>
  <c r="E31" i="155"/>
  <c r="P31" i="155" s="1"/>
  <c r="F31" i="155"/>
  <c r="B32" i="155"/>
  <c r="G32" i="155"/>
  <c r="F32" i="155"/>
  <c r="E32" i="155"/>
  <c r="D32" i="155"/>
  <c r="C32" i="155"/>
  <c r="P32" i="155" s="1"/>
  <c r="B33" i="155"/>
  <c r="H33" i="155"/>
  <c r="G33" i="155"/>
  <c r="F33" i="155"/>
  <c r="E33" i="155"/>
  <c r="D33" i="155"/>
  <c r="C33" i="155"/>
  <c r="P33" i="155" s="1"/>
  <c r="Q33" i="155"/>
  <c r="R33" i="155" s="1"/>
  <c r="B34" i="155"/>
  <c r="I34" i="155"/>
  <c r="H34" i="155"/>
  <c r="G34" i="155"/>
  <c r="F34" i="155"/>
  <c r="E34" i="155"/>
  <c r="D34" i="155"/>
  <c r="C34" i="155"/>
  <c r="B35" i="155"/>
  <c r="C35" i="155"/>
  <c r="D35" i="155"/>
  <c r="E35" i="155"/>
  <c r="F35" i="155"/>
  <c r="G35" i="155"/>
  <c r="H35" i="155"/>
  <c r="I35" i="155"/>
  <c r="J35" i="155"/>
  <c r="B36" i="155"/>
  <c r="P36" i="155" s="1"/>
  <c r="K36" i="155"/>
  <c r="J36" i="155"/>
  <c r="I36" i="155"/>
  <c r="H36" i="155"/>
  <c r="G36" i="155"/>
  <c r="F36" i="155"/>
  <c r="E36" i="155"/>
  <c r="D36" i="155"/>
  <c r="C36" i="155"/>
  <c r="B37" i="155"/>
  <c r="L37" i="155"/>
  <c r="K37" i="155"/>
  <c r="J37" i="155"/>
  <c r="I37" i="155"/>
  <c r="H37" i="155"/>
  <c r="G37" i="155"/>
  <c r="F37" i="155"/>
  <c r="E37" i="155"/>
  <c r="D37" i="155"/>
  <c r="Q37" i="155" s="1"/>
  <c r="R37" i="155" s="1"/>
  <c r="C37" i="155"/>
  <c r="Q26" i="155"/>
  <c r="R26" i="155" s="1"/>
  <c r="P26" i="155"/>
  <c r="F15" i="155"/>
  <c r="E15" i="155"/>
  <c r="D15" i="155"/>
  <c r="C15" i="155"/>
  <c r="B15" i="155"/>
  <c r="F5" i="155"/>
  <c r="E5" i="155"/>
  <c r="D5" i="155"/>
  <c r="C5" i="155"/>
  <c r="B5" i="155"/>
  <c r="N26" i="155"/>
  <c r="A25" i="305"/>
  <c r="C23" i="305"/>
  <c r="A26" i="305"/>
  <c r="D23" i="305" s="1"/>
  <c r="A27" i="305"/>
  <c r="E23" i="305" s="1"/>
  <c r="A28" i="305"/>
  <c r="F23" i="305" s="1"/>
  <c r="A29" i="305"/>
  <c r="G23" i="305" s="1"/>
  <c r="A30" i="305"/>
  <c r="H23" i="305" s="1"/>
  <c r="A31" i="305"/>
  <c r="I23" i="305" s="1"/>
  <c r="A32" i="305"/>
  <c r="J23" i="305" s="1"/>
  <c r="A33" i="305"/>
  <c r="K23" i="305" s="1"/>
  <c r="A34" i="305"/>
  <c r="L23" i="305" s="1"/>
  <c r="A35" i="305"/>
  <c r="M23" i="305" s="1"/>
  <c r="A36" i="305"/>
  <c r="N23" i="305" s="1"/>
  <c r="A24" i="305"/>
  <c r="B23" i="305" s="1"/>
  <c r="O24" i="305"/>
  <c r="B25" i="305"/>
  <c r="O25" i="305"/>
  <c r="B26" i="305"/>
  <c r="C26" i="305"/>
  <c r="B27" i="305"/>
  <c r="Q27" i="305" s="1"/>
  <c r="C27" i="305"/>
  <c r="D27" i="305"/>
  <c r="B28" i="305"/>
  <c r="Q28" i="305" s="1"/>
  <c r="C28" i="305"/>
  <c r="D28" i="305"/>
  <c r="E28" i="305"/>
  <c r="O28" i="305"/>
  <c r="B29" i="305"/>
  <c r="C29" i="305"/>
  <c r="D29" i="305"/>
  <c r="E29" i="305"/>
  <c r="F29" i="305"/>
  <c r="B30" i="305"/>
  <c r="C30" i="305"/>
  <c r="D30" i="305"/>
  <c r="E30" i="305"/>
  <c r="F30" i="305"/>
  <c r="G30" i="305"/>
  <c r="R30" i="305"/>
  <c r="S30" i="305" s="1"/>
  <c r="B31" i="305"/>
  <c r="C31" i="305"/>
  <c r="D31" i="305"/>
  <c r="E31" i="305"/>
  <c r="F31" i="305"/>
  <c r="G31" i="305"/>
  <c r="H31" i="305"/>
  <c r="Q31" i="305"/>
  <c r="B32" i="305"/>
  <c r="C32" i="305"/>
  <c r="D32" i="305"/>
  <c r="E32" i="305"/>
  <c r="F32" i="305"/>
  <c r="G32" i="305"/>
  <c r="H32" i="305"/>
  <c r="I32" i="305"/>
  <c r="B33" i="305"/>
  <c r="C33" i="305"/>
  <c r="D33" i="305"/>
  <c r="E33" i="305"/>
  <c r="F33" i="305"/>
  <c r="G33" i="305"/>
  <c r="H33" i="305"/>
  <c r="I33" i="305"/>
  <c r="J33" i="305"/>
  <c r="B34" i="305"/>
  <c r="R34" i="305" s="1"/>
  <c r="S34" i="305" s="1"/>
  <c r="C34" i="305"/>
  <c r="D34" i="305"/>
  <c r="E34" i="305"/>
  <c r="F34" i="305"/>
  <c r="G34" i="305"/>
  <c r="H34" i="305"/>
  <c r="I34" i="305"/>
  <c r="J34" i="305"/>
  <c r="K34" i="305"/>
  <c r="B35" i="305"/>
  <c r="C35" i="305"/>
  <c r="D35" i="305"/>
  <c r="E35" i="305"/>
  <c r="F35" i="305"/>
  <c r="G35" i="305"/>
  <c r="H35" i="305"/>
  <c r="I35" i="305"/>
  <c r="J35" i="305"/>
  <c r="K35" i="305"/>
  <c r="L35" i="305"/>
  <c r="B36" i="305"/>
  <c r="C36" i="305"/>
  <c r="D36" i="305"/>
  <c r="O36" i="305" s="1"/>
  <c r="E36" i="305"/>
  <c r="F36" i="305"/>
  <c r="G36" i="305"/>
  <c r="H36" i="305"/>
  <c r="I36" i="305"/>
  <c r="J36" i="305"/>
  <c r="K36" i="305"/>
  <c r="L36" i="305"/>
  <c r="M36" i="305"/>
  <c r="R24" i="305"/>
  <c r="Q24" i="305"/>
  <c r="S24" i="305"/>
  <c r="F14" i="305"/>
  <c r="E14" i="305"/>
  <c r="D14" i="305"/>
  <c r="C14" i="305"/>
  <c r="B14" i="305"/>
  <c r="F4" i="305"/>
  <c r="E4" i="305"/>
  <c r="D4" i="305"/>
  <c r="C4" i="305"/>
  <c r="B4" i="305"/>
  <c r="B25" i="163"/>
  <c r="B26" i="163"/>
  <c r="Q26" i="163" s="1"/>
  <c r="C26" i="163"/>
  <c r="B27" i="163"/>
  <c r="D27" i="163"/>
  <c r="C27" i="163"/>
  <c r="B28" i="163"/>
  <c r="C28" i="163"/>
  <c r="O28" i="163" s="1"/>
  <c r="D28" i="163"/>
  <c r="E28" i="163"/>
  <c r="B29" i="163"/>
  <c r="C29" i="163"/>
  <c r="D29" i="163"/>
  <c r="E29" i="163"/>
  <c r="F29" i="163"/>
  <c r="B30" i="163"/>
  <c r="G30" i="163"/>
  <c r="F30" i="163"/>
  <c r="E30" i="163"/>
  <c r="Q30" i="163" s="1"/>
  <c r="D30" i="163"/>
  <c r="C30" i="163"/>
  <c r="B31" i="163"/>
  <c r="H31" i="163"/>
  <c r="G31" i="163"/>
  <c r="F31" i="163"/>
  <c r="E31" i="163"/>
  <c r="D31" i="163"/>
  <c r="C31" i="163"/>
  <c r="B32" i="163"/>
  <c r="I32" i="163"/>
  <c r="H32" i="163"/>
  <c r="G32" i="163"/>
  <c r="F32" i="163"/>
  <c r="C32" i="163"/>
  <c r="D32" i="163"/>
  <c r="E32" i="163"/>
  <c r="O24" i="163"/>
  <c r="O27" i="163"/>
  <c r="O31" i="163"/>
  <c r="B33" i="163"/>
  <c r="C33" i="163"/>
  <c r="D33" i="163"/>
  <c r="E33" i="163"/>
  <c r="O33" i="163" s="1"/>
  <c r="F33" i="163"/>
  <c r="G33" i="163"/>
  <c r="H33" i="163"/>
  <c r="I33" i="163"/>
  <c r="J33" i="163"/>
  <c r="B34" i="163"/>
  <c r="C34" i="163"/>
  <c r="D34" i="163"/>
  <c r="E34" i="163"/>
  <c r="F34" i="163"/>
  <c r="G34" i="163"/>
  <c r="H34" i="163"/>
  <c r="I34" i="163"/>
  <c r="J34" i="163"/>
  <c r="K34" i="163"/>
  <c r="B35" i="163"/>
  <c r="C35" i="163"/>
  <c r="D35" i="163"/>
  <c r="E35" i="163"/>
  <c r="F35" i="163"/>
  <c r="G35" i="163"/>
  <c r="H35" i="163"/>
  <c r="I35" i="163"/>
  <c r="J35" i="163"/>
  <c r="K35" i="163"/>
  <c r="L35" i="163"/>
  <c r="B36" i="163"/>
  <c r="C36" i="163"/>
  <c r="D36" i="163"/>
  <c r="E36" i="163"/>
  <c r="F36" i="163"/>
  <c r="G36" i="163"/>
  <c r="H36" i="163"/>
  <c r="I36" i="163"/>
  <c r="J36" i="163"/>
  <c r="K36" i="163"/>
  <c r="L36" i="163"/>
  <c r="M36" i="163"/>
  <c r="O36" i="163"/>
  <c r="R24" i="163"/>
  <c r="Q24" i="163"/>
  <c r="S24" i="163"/>
  <c r="A36" i="163"/>
  <c r="N23" i="163" s="1"/>
  <c r="A35" i="163"/>
  <c r="M23" i="163" s="1"/>
  <c r="A34" i="163"/>
  <c r="L23" i="163" s="1"/>
  <c r="A33" i="163"/>
  <c r="K23" i="163" s="1"/>
  <c r="A32" i="163"/>
  <c r="J23" i="163" s="1"/>
  <c r="A31" i="163"/>
  <c r="I23" i="163" s="1"/>
  <c r="A30" i="163"/>
  <c r="H23" i="163" s="1"/>
  <c r="A29" i="163"/>
  <c r="G23" i="163" s="1"/>
  <c r="A28" i="163"/>
  <c r="F23" i="163" s="1"/>
  <c r="A27" i="163"/>
  <c r="E23" i="163" s="1"/>
  <c r="A26" i="163"/>
  <c r="D23" i="163" s="1"/>
  <c r="A25" i="163"/>
  <c r="C23" i="163" s="1"/>
  <c r="A24" i="163"/>
  <c r="B23" i="163" s="1"/>
  <c r="F14" i="163"/>
  <c r="E14" i="163"/>
  <c r="D14" i="163"/>
  <c r="C14" i="163"/>
  <c r="B14" i="163"/>
  <c r="F4" i="163"/>
  <c r="E4" i="163"/>
  <c r="D4" i="163"/>
  <c r="C4" i="163"/>
  <c r="B4" i="163"/>
  <c r="A36" i="162"/>
  <c r="N23" i="162" s="1"/>
  <c r="A35" i="162"/>
  <c r="M23" i="162" s="1"/>
  <c r="A34" i="162"/>
  <c r="L23" i="162" s="1"/>
  <c r="A33" i="162"/>
  <c r="K23" i="162" s="1"/>
  <c r="A32" i="162"/>
  <c r="J23" i="162" s="1"/>
  <c r="A31" i="162"/>
  <c r="I23" i="162" s="1"/>
  <c r="A30" i="162"/>
  <c r="H23" i="162" s="1"/>
  <c r="A29" i="162"/>
  <c r="G23" i="162" s="1"/>
  <c r="A28" i="162"/>
  <c r="F23" i="162" s="1"/>
  <c r="A27" i="162"/>
  <c r="E23" i="162" s="1"/>
  <c r="A26" i="162"/>
  <c r="D23" i="162" s="1"/>
  <c r="A25" i="162"/>
  <c r="C23" i="162" s="1"/>
  <c r="A24" i="162"/>
  <c r="B23" i="162" s="1"/>
  <c r="B25" i="162"/>
  <c r="B26" i="162"/>
  <c r="C26" i="162"/>
  <c r="R26" i="162"/>
  <c r="S26" i="162" s="1"/>
  <c r="B27" i="162"/>
  <c r="D27" i="162"/>
  <c r="C27" i="162"/>
  <c r="B28" i="162"/>
  <c r="O28" i="162" s="1"/>
  <c r="E28" i="162"/>
  <c r="D28" i="162"/>
  <c r="C28" i="162"/>
  <c r="Q28" i="162"/>
  <c r="B29" i="162"/>
  <c r="F29" i="162"/>
  <c r="E29" i="162"/>
  <c r="D29" i="162"/>
  <c r="R29" i="162" s="1"/>
  <c r="S29" i="162" s="1"/>
  <c r="C29" i="162"/>
  <c r="B30" i="162"/>
  <c r="G30" i="162"/>
  <c r="F30" i="162"/>
  <c r="Q30" i="162" s="1"/>
  <c r="E30" i="162"/>
  <c r="D30" i="162"/>
  <c r="C30" i="162"/>
  <c r="R30" i="162"/>
  <c r="S30" i="162" s="1"/>
  <c r="B31" i="162"/>
  <c r="H31" i="162"/>
  <c r="G31" i="162"/>
  <c r="F31" i="162"/>
  <c r="E31" i="162"/>
  <c r="D31" i="162"/>
  <c r="C31" i="162"/>
  <c r="B32" i="162"/>
  <c r="I32" i="162"/>
  <c r="H32" i="162"/>
  <c r="G32" i="162"/>
  <c r="F32" i="162"/>
  <c r="E32" i="162"/>
  <c r="D32" i="162"/>
  <c r="C32" i="162"/>
  <c r="Q32" i="162" s="1"/>
  <c r="B33" i="162"/>
  <c r="J33" i="162"/>
  <c r="I33" i="162"/>
  <c r="H33" i="162"/>
  <c r="G33" i="162"/>
  <c r="F33" i="162"/>
  <c r="E33" i="162"/>
  <c r="D33" i="162"/>
  <c r="C33" i="162"/>
  <c r="B34" i="162"/>
  <c r="K34" i="162"/>
  <c r="J34" i="162"/>
  <c r="I34" i="162"/>
  <c r="H34" i="162"/>
  <c r="G34" i="162"/>
  <c r="F34" i="162"/>
  <c r="E34" i="162"/>
  <c r="D34" i="162"/>
  <c r="C34" i="162"/>
  <c r="B35" i="162"/>
  <c r="L35" i="162"/>
  <c r="K35" i="162"/>
  <c r="J35" i="162"/>
  <c r="I35" i="162"/>
  <c r="H35" i="162"/>
  <c r="G35" i="162"/>
  <c r="F35" i="162"/>
  <c r="E35" i="162"/>
  <c r="D35" i="162"/>
  <c r="C35" i="162"/>
  <c r="B36" i="162"/>
  <c r="M36" i="162"/>
  <c r="L36" i="162"/>
  <c r="K36" i="162"/>
  <c r="J36" i="162"/>
  <c r="I36" i="162"/>
  <c r="H36" i="162"/>
  <c r="G36" i="162"/>
  <c r="F36" i="162"/>
  <c r="E36" i="162"/>
  <c r="D36" i="162"/>
  <c r="C36" i="162"/>
  <c r="R24" i="162"/>
  <c r="Q24" i="162"/>
  <c r="S24" i="162"/>
  <c r="F14" i="162"/>
  <c r="E14" i="162"/>
  <c r="D14" i="162"/>
  <c r="C14" i="162"/>
  <c r="B14" i="162"/>
  <c r="F4" i="162"/>
  <c r="E4" i="162"/>
  <c r="D4" i="162"/>
  <c r="C4" i="162"/>
  <c r="B4" i="162"/>
  <c r="O24" i="162"/>
  <c r="O25" i="162"/>
  <c r="A27" i="302"/>
  <c r="C25" i="302" s="1"/>
  <c r="A28" i="302"/>
  <c r="D25" i="302" s="1"/>
  <c r="A29" i="302"/>
  <c r="E25" i="302" s="1"/>
  <c r="A30" i="302"/>
  <c r="F25" i="302" s="1"/>
  <c r="A31" i="302"/>
  <c r="G25" i="302"/>
  <c r="A32" i="302"/>
  <c r="A33" i="302"/>
  <c r="I25" i="302" s="1"/>
  <c r="A34" i="302"/>
  <c r="A35" i="302"/>
  <c r="K25" i="302"/>
  <c r="A36" i="302"/>
  <c r="L25" i="302"/>
  <c r="A37" i="302"/>
  <c r="M25" i="302"/>
  <c r="A38" i="302"/>
  <c r="A39" i="302"/>
  <c r="O25" i="302" s="1"/>
  <c r="A26" i="302"/>
  <c r="B25" i="302" s="1"/>
  <c r="P26" i="302"/>
  <c r="B27" i="302"/>
  <c r="P27" i="302" s="1"/>
  <c r="B28" i="302"/>
  <c r="C28" i="302"/>
  <c r="B29" i="302"/>
  <c r="P29" i="302" s="1"/>
  <c r="C29" i="302"/>
  <c r="D29" i="302"/>
  <c r="B30" i="302"/>
  <c r="C30" i="302"/>
  <c r="D30" i="302"/>
  <c r="E30" i="302"/>
  <c r="S30" i="302"/>
  <c r="T30" i="302" s="1"/>
  <c r="B31" i="302"/>
  <c r="P31" i="302" s="1"/>
  <c r="C31" i="302"/>
  <c r="D31" i="302"/>
  <c r="E31" i="302"/>
  <c r="F31" i="302"/>
  <c r="B32" i="302"/>
  <c r="C32" i="302"/>
  <c r="D32" i="302"/>
  <c r="E32" i="302"/>
  <c r="F32" i="302"/>
  <c r="G32" i="302"/>
  <c r="B33" i="302"/>
  <c r="C33" i="302"/>
  <c r="D33" i="302"/>
  <c r="E33" i="302"/>
  <c r="F33" i="302"/>
  <c r="G33" i="302"/>
  <c r="H33" i="302"/>
  <c r="B34" i="302"/>
  <c r="C34" i="302"/>
  <c r="D34" i="302"/>
  <c r="E34" i="302"/>
  <c r="F34" i="302"/>
  <c r="G34" i="302"/>
  <c r="H34" i="302"/>
  <c r="I34" i="302"/>
  <c r="S34" i="302"/>
  <c r="T34" i="302" s="1"/>
  <c r="B35" i="302"/>
  <c r="P35" i="302" s="1"/>
  <c r="C35" i="302"/>
  <c r="D35" i="302"/>
  <c r="E35" i="302"/>
  <c r="F35" i="302"/>
  <c r="G35" i="302"/>
  <c r="H35" i="302"/>
  <c r="I35" i="302"/>
  <c r="J35" i="302"/>
  <c r="B36" i="302"/>
  <c r="C36" i="302"/>
  <c r="D36" i="302"/>
  <c r="E36" i="302"/>
  <c r="F36" i="302"/>
  <c r="G36" i="302"/>
  <c r="H36" i="302"/>
  <c r="I36" i="302"/>
  <c r="J36" i="302"/>
  <c r="K36" i="302"/>
  <c r="B37" i="302"/>
  <c r="C37" i="302"/>
  <c r="S37" i="302" s="1"/>
  <c r="T37" i="302" s="1"/>
  <c r="D37" i="302"/>
  <c r="E37" i="302"/>
  <c r="F37" i="302"/>
  <c r="G37" i="302"/>
  <c r="H37" i="302"/>
  <c r="I37" i="302"/>
  <c r="J37" i="302"/>
  <c r="K37" i="302"/>
  <c r="L37" i="302"/>
  <c r="B38" i="302"/>
  <c r="C38" i="302"/>
  <c r="D38" i="302"/>
  <c r="E38" i="302"/>
  <c r="F38" i="302"/>
  <c r="G38" i="302"/>
  <c r="H38" i="302"/>
  <c r="I38" i="302"/>
  <c r="J38" i="302"/>
  <c r="K38" i="302"/>
  <c r="L38" i="302"/>
  <c r="M38" i="302"/>
  <c r="B39" i="302"/>
  <c r="C39" i="302"/>
  <c r="D39" i="302"/>
  <c r="E39" i="302"/>
  <c r="F39" i="302"/>
  <c r="G39" i="302"/>
  <c r="H39" i="302"/>
  <c r="I39" i="302"/>
  <c r="J39" i="302"/>
  <c r="K39" i="302"/>
  <c r="L39" i="302"/>
  <c r="M39" i="302"/>
  <c r="N39" i="302"/>
  <c r="S26" i="302"/>
  <c r="T26" i="302" s="1"/>
  <c r="R26" i="302"/>
  <c r="N25" i="302"/>
  <c r="J25" i="302"/>
  <c r="H25" i="302"/>
  <c r="F15" i="302"/>
  <c r="E15" i="302"/>
  <c r="D15" i="302"/>
  <c r="C15" i="302"/>
  <c r="B15" i="302"/>
  <c r="F5" i="302"/>
  <c r="E5" i="302"/>
  <c r="D5" i="302"/>
  <c r="C5" i="302"/>
  <c r="B5" i="302"/>
  <c r="F14" i="165"/>
  <c r="E14" i="165"/>
  <c r="D14" i="165"/>
  <c r="C14" i="165"/>
  <c r="B14" i="165"/>
  <c r="F4" i="165"/>
  <c r="E4" i="165"/>
  <c r="D4" i="165"/>
  <c r="C4" i="165"/>
  <c r="B4" i="165"/>
  <c r="B25" i="165"/>
  <c r="R25" i="165" s="1"/>
  <c r="S25" i="165"/>
  <c r="T25" i="165" s="1"/>
  <c r="B26" i="165"/>
  <c r="P26" i="165" s="1"/>
  <c r="C26" i="165"/>
  <c r="R26" i="165"/>
  <c r="B27" i="165"/>
  <c r="R27" i="165" s="1"/>
  <c r="C27" i="165"/>
  <c r="D27" i="165"/>
  <c r="B28" i="165"/>
  <c r="C28" i="165"/>
  <c r="D28" i="165"/>
  <c r="E28" i="165"/>
  <c r="S28" i="165"/>
  <c r="T28" i="165" s="1"/>
  <c r="P28" i="165"/>
  <c r="B29" i="165"/>
  <c r="F29" i="165"/>
  <c r="E29" i="165"/>
  <c r="D29" i="165"/>
  <c r="R29" i="165" s="1"/>
  <c r="C29" i="165"/>
  <c r="B30" i="165"/>
  <c r="P30" i="165" s="1"/>
  <c r="G30" i="165"/>
  <c r="F30" i="165"/>
  <c r="E30" i="165"/>
  <c r="D30" i="165"/>
  <c r="C30" i="165"/>
  <c r="B31" i="165"/>
  <c r="P31" i="165" s="1"/>
  <c r="H31" i="165"/>
  <c r="G31" i="165"/>
  <c r="F31" i="165"/>
  <c r="E31" i="165"/>
  <c r="D31" i="165"/>
  <c r="C31" i="165"/>
  <c r="B32" i="165"/>
  <c r="C32" i="165"/>
  <c r="D32" i="165"/>
  <c r="E32" i="165"/>
  <c r="F32" i="165"/>
  <c r="G32" i="165"/>
  <c r="H32" i="165"/>
  <c r="I32" i="165"/>
  <c r="B33" i="165"/>
  <c r="C33" i="165"/>
  <c r="D33" i="165"/>
  <c r="E33" i="165"/>
  <c r="S33" i="165" s="1"/>
  <c r="T33" i="165" s="1"/>
  <c r="F33" i="165"/>
  <c r="G33" i="165"/>
  <c r="H33" i="165"/>
  <c r="I33" i="165"/>
  <c r="J33" i="165"/>
  <c r="B34" i="165"/>
  <c r="K34" i="165"/>
  <c r="J34" i="165"/>
  <c r="I34" i="165"/>
  <c r="H34" i="165"/>
  <c r="G34" i="165"/>
  <c r="F34" i="165"/>
  <c r="E34" i="165"/>
  <c r="D34" i="165"/>
  <c r="C34" i="165"/>
  <c r="B35" i="165"/>
  <c r="P35" i="165" s="1"/>
  <c r="L35" i="165"/>
  <c r="K35" i="165"/>
  <c r="J35" i="165"/>
  <c r="I35" i="165"/>
  <c r="H35" i="165"/>
  <c r="G35" i="165"/>
  <c r="F35" i="165"/>
  <c r="E35" i="165"/>
  <c r="D35" i="165"/>
  <c r="C35" i="165"/>
  <c r="B36" i="165"/>
  <c r="M36" i="165"/>
  <c r="L36" i="165"/>
  <c r="K36" i="165"/>
  <c r="J36" i="165"/>
  <c r="I36" i="165"/>
  <c r="H36" i="165"/>
  <c r="G36" i="165"/>
  <c r="F36" i="165"/>
  <c r="E36" i="165"/>
  <c r="R36" i="165" s="1"/>
  <c r="D36" i="165"/>
  <c r="C36" i="165"/>
  <c r="B37" i="165"/>
  <c r="N37" i="165"/>
  <c r="M37" i="165"/>
  <c r="L37" i="165"/>
  <c r="K37" i="165"/>
  <c r="J37" i="165"/>
  <c r="I37" i="165"/>
  <c r="H37" i="165"/>
  <c r="G37" i="165"/>
  <c r="F37" i="165"/>
  <c r="R37" i="165" s="1"/>
  <c r="E37" i="165"/>
  <c r="C37" i="165"/>
  <c r="D37" i="165"/>
  <c r="S37" i="165"/>
  <c r="T37" i="165" s="1"/>
  <c r="S24" i="165"/>
  <c r="R24" i="165"/>
  <c r="T24" i="165"/>
  <c r="A37" i="165"/>
  <c r="O23" i="165"/>
  <c r="A36" i="165"/>
  <c r="N23" i="165"/>
  <c r="A35" i="165"/>
  <c r="M23" i="165"/>
  <c r="A34" i="165"/>
  <c r="L23" i="165"/>
  <c r="A33" i="165"/>
  <c r="K23" i="165"/>
  <c r="A32" i="165"/>
  <c r="J23" i="165"/>
  <c r="A31" i="165"/>
  <c r="I23" i="165"/>
  <c r="A30" i="165"/>
  <c r="H23" i="165"/>
  <c r="A29" i="165"/>
  <c r="G23" i="165"/>
  <c r="A28" i="165"/>
  <c r="F23" i="165"/>
  <c r="A27" i="165"/>
  <c r="E23" i="165"/>
  <c r="A26" i="165"/>
  <c r="D23" i="165"/>
  <c r="A25" i="165"/>
  <c r="C23" i="165"/>
  <c r="A24" i="165"/>
  <c r="B23" i="165"/>
  <c r="P24" i="165"/>
  <c r="A38" i="164"/>
  <c r="O24" i="164"/>
  <c r="A37" i="164"/>
  <c r="N24" i="164"/>
  <c r="A36" i="164"/>
  <c r="M24" i="164"/>
  <c r="A35" i="164"/>
  <c r="L24" i="164"/>
  <c r="A34" i="164"/>
  <c r="K24" i="164"/>
  <c r="A33" i="164"/>
  <c r="J24" i="164"/>
  <c r="A32" i="164"/>
  <c r="I24" i="164"/>
  <c r="A31" i="164"/>
  <c r="H24" i="164"/>
  <c r="A30" i="164"/>
  <c r="G24" i="164"/>
  <c r="A29" i="164"/>
  <c r="F24" i="164"/>
  <c r="A28" i="164"/>
  <c r="E24" i="164"/>
  <c r="A27" i="164"/>
  <c r="D24" i="164"/>
  <c r="A26" i="164"/>
  <c r="C24" i="164"/>
  <c r="A25" i="164"/>
  <c r="B24" i="164"/>
  <c r="B26" i="164"/>
  <c r="R26" i="164"/>
  <c r="B27" i="164"/>
  <c r="C27" i="164"/>
  <c r="S27" i="164" s="1"/>
  <c r="T27" i="164"/>
  <c r="B28" i="164"/>
  <c r="D28" i="164"/>
  <c r="S28" i="164" s="1"/>
  <c r="T28" i="164" s="1"/>
  <c r="C28" i="164"/>
  <c r="B29" i="164"/>
  <c r="E29" i="164"/>
  <c r="R29" i="164" s="1"/>
  <c r="D29" i="164"/>
  <c r="C29" i="164"/>
  <c r="B30" i="164"/>
  <c r="F30" i="164"/>
  <c r="E30" i="164"/>
  <c r="D30" i="164"/>
  <c r="S30" i="164" s="1"/>
  <c r="T30" i="164" s="1"/>
  <c r="C30" i="164"/>
  <c r="B31" i="164"/>
  <c r="P31" i="164" s="1"/>
  <c r="C31" i="164"/>
  <c r="D31" i="164"/>
  <c r="R31" i="164" s="1"/>
  <c r="E31" i="164"/>
  <c r="F31" i="164"/>
  <c r="G31" i="164"/>
  <c r="S31" i="164"/>
  <c r="T31" i="164" s="1"/>
  <c r="B32" i="164"/>
  <c r="H32" i="164"/>
  <c r="G32" i="164"/>
  <c r="F32" i="164"/>
  <c r="E32" i="164"/>
  <c r="D32" i="164"/>
  <c r="R32" i="164" s="1"/>
  <c r="C32" i="164"/>
  <c r="B33" i="164"/>
  <c r="I33" i="164"/>
  <c r="H33" i="164"/>
  <c r="G33" i="164"/>
  <c r="F33" i="164"/>
  <c r="E33" i="164"/>
  <c r="D33" i="164"/>
  <c r="C33" i="164"/>
  <c r="B34" i="164"/>
  <c r="J34" i="164"/>
  <c r="I34" i="164"/>
  <c r="H34" i="164"/>
  <c r="G34" i="164"/>
  <c r="F34" i="164"/>
  <c r="E34" i="164"/>
  <c r="R34" i="164" s="1"/>
  <c r="D34" i="164"/>
  <c r="C34" i="164"/>
  <c r="B35" i="164"/>
  <c r="K35" i="164"/>
  <c r="J35" i="164"/>
  <c r="I35" i="164"/>
  <c r="H35" i="164"/>
  <c r="G35" i="164"/>
  <c r="F35" i="164"/>
  <c r="E35" i="164"/>
  <c r="D35" i="164"/>
  <c r="C35" i="164"/>
  <c r="P35" i="164" s="1"/>
  <c r="B36" i="164"/>
  <c r="C36" i="164"/>
  <c r="D36" i="164"/>
  <c r="P36" i="164" s="1"/>
  <c r="E36" i="164"/>
  <c r="F36" i="164"/>
  <c r="G36" i="164"/>
  <c r="H36" i="164"/>
  <c r="I36" i="164"/>
  <c r="J36" i="164"/>
  <c r="K36" i="164"/>
  <c r="L36" i="164"/>
  <c r="B37" i="164"/>
  <c r="M37" i="164"/>
  <c r="L37" i="164"/>
  <c r="K37" i="164"/>
  <c r="J37" i="164"/>
  <c r="I37" i="164"/>
  <c r="H37" i="164"/>
  <c r="G37" i="164"/>
  <c r="F37" i="164"/>
  <c r="E37" i="164"/>
  <c r="D37" i="164"/>
  <c r="P37" i="164" s="1"/>
  <c r="C37" i="164"/>
  <c r="B38" i="164"/>
  <c r="N38" i="164"/>
  <c r="M38" i="164"/>
  <c r="L38" i="164"/>
  <c r="K38" i="164"/>
  <c r="J38" i="164"/>
  <c r="I38" i="164"/>
  <c r="H38" i="164"/>
  <c r="G38" i="164"/>
  <c r="F38" i="164"/>
  <c r="E38" i="164"/>
  <c r="D38" i="164"/>
  <c r="C38" i="164"/>
  <c r="S38" i="164"/>
  <c r="T38" i="164" s="1"/>
  <c r="S25" i="164"/>
  <c r="T25" i="164" s="1"/>
  <c r="R25" i="164"/>
  <c r="F15" i="164"/>
  <c r="E15" i="164"/>
  <c r="D15" i="164"/>
  <c r="C15" i="164"/>
  <c r="B15" i="164"/>
  <c r="F5" i="164"/>
  <c r="E5" i="164"/>
  <c r="D5" i="164"/>
  <c r="C5" i="164"/>
  <c r="B5" i="164"/>
  <c r="P25" i="164"/>
  <c r="A25" i="211"/>
  <c r="C23" i="211"/>
  <c r="A26" i="211"/>
  <c r="D23" i="211"/>
  <c r="A27" i="211"/>
  <c r="E23" i="211"/>
  <c r="A28" i="211"/>
  <c r="F23" i="211"/>
  <c r="A29" i="211"/>
  <c r="A30" i="211"/>
  <c r="H23" i="211" s="1"/>
  <c r="A31" i="211"/>
  <c r="I23" i="211" s="1"/>
  <c r="A32" i="211"/>
  <c r="J23" i="211" s="1"/>
  <c r="A33" i="211"/>
  <c r="K23" i="211" s="1"/>
  <c r="A34" i="211"/>
  <c r="L23" i="211" s="1"/>
  <c r="A36" i="211"/>
  <c r="N23" i="211" s="1"/>
  <c r="A37" i="211"/>
  <c r="O23" i="211" s="1"/>
  <c r="A38" i="211"/>
  <c r="P23" i="211" s="1"/>
  <c r="A24" i="211"/>
  <c r="B23" i="211" s="1"/>
  <c r="B38" i="211"/>
  <c r="T38" i="211" s="1"/>
  <c r="U38" i="211" s="1"/>
  <c r="C38" i="211"/>
  <c r="D38" i="211"/>
  <c r="E38" i="211"/>
  <c r="F38" i="211"/>
  <c r="G38" i="211"/>
  <c r="H38" i="211"/>
  <c r="I38" i="211"/>
  <c r="J38" i="211"/>
  <c r="K38" i="211"/>
  <c r="L38" i="211"/>
  <c r="M38" i="211"/>
  <c r="N38" i="211"/>
  <c r="O38" i="211"/>
  <c r="S38" i="211"/>
  <c r="Q24" i="211"/>
  <c r="S24" i="211"/>
  <c r="B25" i="211"/>
  <c r="B26" i="211"/>
  <c r="C26" i="211"/>
  <c r="T26" i="211"/>
  <c r="U26" i="211" s="1"/>
  <c r="B27" i="211"/>
  <c r="C27" i="211"/>
  <c r="D27" i="211"/>
  <c r="B28" i="211"/>
  <c r="C28" i="211"/>
  <c r="D28" i="211"/>
  <c r="E28" i="211"/>
  <c r="B29" i="211"/>
  <c r="C29" i="211"/>
  <c r="D29" i="211"/>
  <c r="E29" i="211"/>
  <c r="Q29" i="211" s="1"/>
  <c r="S29" i="211" s="1"/>
  <c r="F29" i="211"/>
  <c r="B30" i="211"/>
  <c r="C30" i="211"/>
  <c r="D30" i="211"/>
  <c r="E30" i="211"/>
  <c r="F30" i="211"/>
  <c r="G30" i="211"/>
  <c r="B31" i="211"/>
  <c r="C31" i="211"/>
  <c r="D31" i="211"/>
  <c r="E31" i="211"/>
  <c r="F31" i="211"/>
  <c r="G31" i="211"/>
  <c r="H31" i="211"/>
  <c r="B32" i="211"/>
  <c r="C32" i="211"/>
  <c r="D32" i="211"/>
  <c r="E32" i="211"/>
  <c r="F32" i="211"/>
  <c r="G32" i="211"/>
  <c r="H32" i="211"/>
  <c r="I32" i="211"/>
  <c r="B33" i="211"/>
  <c r="C33" i="211"/>
  <c r="D33" i="211"/>
  <c r="E33" i="211"/>
  <c r="F33" i="211"/>
  <c r="G33" i="211"/>
  <c r="H33" i="211"/>
  <c r="I33" i="211"/>
  <c r="J33" i="211"/>
  <c r="B34" i="211"/>
  <c r="C34" i="211"/>
  <c r="D34" i="211"/>
  <c r="E34" i="211"/>
  <c r="F34" i="211"/>
  <c r="G34" i="211"/>
  <c r="H34" i="211"/>
  <c r="I34" i="211"/>
  <c r="J34" i="211"/>
  <c r="K34" i="211"/>
  <c r="T34" i="211"/>
  <c r="U34" i="211" s="1"/>
  <c r="B35" i="211"/>
  <c r="C35" i="211"/>
  <c r="D35" i="211"/>
  <c r="E35" i="211"/>
  <c r="F35" i="211"/>
  <c r="G35" i="211"/>
  <c r="H35" i="211"/>
  <c r="I35" i="211"/>
  <c r="J35" i="211"/>
  <c r="K35" i="211"/>
  <c r="L35" i="211"/>
  <c r="B36" i="211"/>
  <c r="C36" i="211"/>
  <c r="D36" i="211"/>
  <c r="E36" i="211"/>
  <c r="F36" i="211"/>
  <c r="G36" i="211"/>
  <c r="H36" i="211"/>
  <c r="I36" i="211"/>
  <c r="J36" i="211"/>
  <c r="K36" i="211"/>
  <c r="L36" i="211"/>
  <c r="M36" i="211"/>
  <c r="B37" i="211"/>
  <c r="C37" i="211"/>
  <c r="D37" i="211"/>
  <c r="E37" i="211"/>
  <c r="F37" i="211"/>
  <c r="G37" i="211"/>
  <c r="H37" i="211"/>
  <c r="I37" i="211"/>
  <c r="J37" i="211"/>
  <c r="K37" i="211"/>
  <c r="L37" i="211"/>
  <c r="M37" i="211"/>
  <c r="N37" i="211"/>
  <c r="T24" i="211"/>
  <c r="U24" i="211" s="1"/>
  <c r="G23" i="211"/>
  <c r="F14" i="211"/>
  <c r="E14" i="211"/>
  <c r="D14" i="211"/>
  <c r="C14" i="211"/>
  <c r="B14" i="211"/>
  <c r="F4" i="211"/>
  <c r="E4" i="211"/>
  <c r="D4" i="211"/>
  <c r="C4" i="211"/>
  <c r="B4" i="211"/>
  <c r="A35" i="211"/>
  <c r="M23" i="211"/>
  <c r="A25" i="313"/>
  <c r="C23" i="313"/>
  <c r="A26" i="313"/>
  <c r="D23" i="313" s="1"/>
  <c r="A27" i="313"/>
  <c r="E23" i="313" s="1"/>
  <c r="A28" i="313"/>
  <c r="F23" i="313" s="1"/>
  <c r="A29" i="313"/>
  <c r="G23" i="313" s="1"/>
  <c r="A30" i="313"/>
  <c r="A31" i="313"/>
  <c r="I23" i="313"/>
  <c r="A32" i="313"/>
  <c r="A33" i="313"/>
  <c r="K23" i="313" s="1"/>
  <c r="A34" i="313"/>
  <c r="L23" i="313" s="1"/>
  <c r="A35" i="313"/>
  <c r="M23" i="313"/>
  <c r="A36" i="313"/>
  <c r="N23" i="313"/>
  <c r="A37" i="313"/>
  <c r="O23" i="313"/>
  <c r="A38" i="313"/>
  <c r="P23" i="313" s="1"/>
  <c r="A24" i="313"/>
  <c r="B23" i="313" s="1"/>
  <c r="Q24" i="313"/>
  <c r="B25" i="313"/>
  <c r="T25" i="313"/>
  <c r="U25" i="313" s="1"/>
  <c r="Q25" i="313"/>
  <c r="B26" i="313"/>
  <c r="C26" i="313"/>
  <c r="B27" i="313"/>
  <c r="C27" i="313"/>
  <c r="T27" i="313" s="1"/>
  <c r="U27" i="313" s="1"/>
  <c r="D27" i="313"/>
  <c r="B28" i="313"/>
  <c r="C28" i="313"/>
  <c r="D28" i="313"/>
  <c r="E28" i="313"/>
  <c r="B29" i="313"/>
  <c r="C29" i="313"/>
  <c r="D29" i="313"/>
  <c r="E29" i="313"/>
  <c r="F29" i="313"/>
  <c r="B30" i="313"/>
  <c r="C30" i="313"/>
  <c r="D30" i="313"/>
  <c r="E30" i="313"/>
  <c r="T30" i="313" s="1"/>
  <c r="U30" i="313" s="1"/>
  <c r="F30" i="313"/>
  <c r="G30" i="313"/>
  <c r="B31" i="313"/>
  <c r="C31" i="313"/>
  <c r="Q31" i="313" s="1"/>
  <c r="S31" i="313" s="1"/>
  <c r="D31" i="313"/>
  <c r="E31" i="313"/>
  <c r="F31" i="313"/>
  <c r="G31" i="313"/>
  <c r="H31" i="313"/>
  <c r="B32" i="313"/>
  <c r="C32" i="313"/>
  <c r="D32" i="313"/>
  <c r="E32" i="313"/>
  <c r="F32" i="313"/>
  <c r="G32" i="313"/>
  <c r="H32" i="313"/>
  <c r="I32" i="313"/>
  <c r="B33" i="313"/>
  <c r="C33" i="313"/>
  <c r="D33" i="313"/>
  <c r="E33" i="313"/>
  <c r="F33" i="313"/>
  <c r="G33" i="313"/>
  <c r="H33" i="313"/>
  <c r="I33" i="313"/>
  <c r="J33" i="313"/>
  <c r="B34" i="313"/>
  <c r="C34" i="313"/>
  <c r="D34" i="313"/>
  <c r="E34" i="313"/>
  <c r="F34" i="313"/>
  <c r="G34" i="313"/>
  <c r="H34" i="313"/>
  <c r="I34" i="313"/>
  <c r="J34" i="313"/>
  <c r="K34" i="313"/>
  <c r="B35" i="313"/>
  <c r="C35" i="313"/>
  <c r="D35" i="313"/>
  <c r="E35" i="313"/>
  <c r="F35" i="313"/>
  <c r="G35" i="313"/>
  <c r="H35" i="313"/>
  <c r="I35" i="313"/>
  <c r="J35" i="313"/>
  <c r="K35" i="313"/>
  <c r="L35" i="313"/>
  <c r="Q35" i="313"/>
  <c r="S35" i="313" s="1"/>
  <c r="B36" i="313"/>
  <c r="Q36" i="313" s="1"/>
  <c r="S36" i="313" s="1"/>
  <c r="C36" i="313"/>
  <c r="D36" i="313"/>
  <c r="E36" i="313"/>
  <c r="F36" i="313"/>
  <c r="G36" i="313"/>
  <c r="H36" i="313"/>
  <c r="I36" i="313"/>
  <c r="J36" i="313"/>
  <c r="K36" i="313"/>
  <c r="L36" i="313"/>
  <c r="M36" i="313"/>
  <c r="B37" i="313"/>
  <c r="C37" i="313"/>
  <c r="D37" i="313"/>
  <c r="E37" i="313"/>
  <c r="F37" i="313"/>
  <c r="G37" i="313"/>
  <c r="H37" i="313"/>
  <c r="I37" i="313"/>
  <c r="J37" i="313"/>
  <c r="K37" i="313"/>
  <c r="L37" i="313"/>
  <c r="M37" i="313"/>
  <c r="N37" i="313"/>
  <c r="O38" i="313"/>
  <c r="N38" i="313"/>
  <c r="M38" i="313"/>
  <c r="L38" i="313"/>
  <c r="K38" i="313"/>
  <c r="J38" i="313"/>
  <c r="I38" i="313"/>
  <c r="H38" i="313"/>
  <c r="G38" i="313"/>
  <c r="F38" i="313"/>
  <c r="E38" i="313"/>
  <c r="D38" i="313"/>
  <c r="C38" i="313"/>
  <c r="B38" i="313"/>
  <c r="T38" i="313" s="1"/>
  <c r="U38" i="313"/>
  <c r="S38" i="313"/>
  <c r="T24" i="313"/>
  <c r="U24" i="313" s="1"/>
  <c r="S24" i="313"/>
  <c r="J23" i="313"/>
  <c r="H23" i="313"/>
  <c r="F14" i="313"/>
  <c r="E14" i="313"/>
  <c r="D14" i="313"/>
  <c r="C14" i="313"/>
  <c r="B14" i="313"/>
  <c r="F4" i="313"/>
  <c r="E4" i="313"/>
  <c r="D4" i="313"/>
  <c r="C4" i="313"/>
  <c r="B4" i="313"/>
  <c r="B39" i="307"/>
  <c r="F39" i="307"/>
  <c r="H39" i="307"/>
  <c r="P39" i="307"/>
  <c r="O39" i="307"/>
  <c r="N39" i="307"/>
  <c r="M39" i="307"/>
  <c r="L39" i="307"/>
  <c r="K39" i="307"/>
  <c r="J39" i="307"/>
  <c r="I39" i="307"/>
  <c r="G39" i="307"/>
  <c r="E39" i="307"/>
  <c r="D39" i="307"/>
  <c r="C39" i="307"/>
  <c r="O38" i="307"/>
  <c r="N38" i="307"/>
  <c r="M38" i="307"/>
  <c r="L38" i="307"/>
  <c r="K38" i="307"/>
  <c r="J38" i="307"/>
  <c r="I38" i="307"/>
  <c r="H38" i="307"/>
  <c r="G38" i="307"/>
  <c r="F38" i="307"/>
  <c r="E38" i="307"/>
  <c r="D38" i="307"/>
  <c r="C38" i="307"/>
  <c r="B38" i="307"/>
  <c r="B25" i="307"/>
  <c r="U25" i="307"/>
  <c r="V25" i="307" s="1"/>
  <c r="R25" i="307"/>
  <c r="T25" i="307" s="1"/>
  <c r="C26" i="307"/>
  <c r="R26" i="307" s="1"/>
  <c r="T26" i="307" s="1"/>
  <c r="B26" i="307"/>
  <c r="C27" i="307"/>
  <c r="B27" i="307"/>
  <c r="D27" i="307"/>
  <c r="U27" i="307" s="1"/>
  <c r="V27" i="307" s="1"/>
  <c r="B28" i="307"/>
  <c r="E28" i="307"/>
  <c r="D28" i="307"/>
  <c r="C28" i="307"/>
  <c r="R28" i="307" s="1"/>
  <c r="T28" i="307" s="1"/>
  <c r="B29" i="307"/>
  <c r="F29" i="307"/>
  <c r="E29" i="307"/>
  <c r="D29" i="307"/>
  <c r="R29" i="307" s="1"/>
  <c r="T29" i="307" s="1"/>
  <c r="C29" i="307"/>
  <c r="B30" i="307"/>
  <c r="U30" i="307" s="1"/>
  <c r="V30" i="307" s="1"/>
  <c r="G30" i="307"/>
  <c r="F30" i="307"/>
  <c r="E30" i="307"/>
  <c r="C30" i="307"/>
  <c r="D30" i="307"/>
  <c r="B31" i="307"/>
  <c r="H31" i="307"/>
  <c r="G31" i="307"/>
  <c r="F31" i="307"/>
  <c r="E31" i="307"/>
  <c r="D31" i="307"/>
  <c r="C31" i="307"/>
  <c r="B32" i="307"/>
  <c r="I32" i="307"/>
  <c r="H32" i="307"/>
  <c r="G32" i="307"/>
  <c r="F32" i="307"/>
  <c r="E32" i="307"/>
  <c r="D32" i="307"/>
  <c r="C32" i="307"/>
  <c r="B33" i="307"/>
  <c r="J33" i="307"/>
  <c r="I33" i="307"/>
  <c r="H33" i="307"/>
  <c r="G33" i="307"/>
  <c r="F33" i="307"/>
  <c r="E33" i="307"/>
  <c r="D33" i="307"/>
  <c r="C33" i="307"/>
  <c r="U33" i="307"/>
  <c r="V33" i="307" s="1"/>
  <c r="R33" i="307"/>
  <c r="T33" i="307" s="1"/>
  <c r="B34" i="307"/>
  <c r="K34" i="307"/>
  <c r="J34" i="307"/>
  <c r="I34" i="307"/>
  <c r="H34" i="307"/>
  <c r="G34" i="307"/>
  <c r="F34" i="307"/>
  <c r="E34" i="307"/>
  <c r="D34" i="307"/>
  <c r="C34" i="307"/>
  <c r="B35" i="307"/>
  <c r="L35" i="307"/>
  <c r="K35" i="307"/>
  <c r="J35" i="307"/>
  <c r="I35" i="307"/>
  <c r="H35" i="307"/>
  <c r="G35" i="307"/>
  <c r="F35" i="307"/>
  <c r="E35" i="307"/>
  <c r="D35" i="307"/>
  <c r="C35" i="307"/>
  <c r="B36" i="307"/>
  <c r="M36" i="307"/>
  <c r="L36" i="307"/>
  <c r="K36" i="307"/>
  <c r="J36" i="307"/>
  <c r="I36" i="307"/>
  <c r="H36" i="307"/>
  <c r="G36" i="307"/>
  <c r="F36" i="307"/>
  <c r="E36" i="307"/>
  <c r="D36" i="307"/>
  <c r="C36" i="307"/>
  <c r="B37" i="307"/>
  <c r="C37" i="307"/>
  <c r="D37" i="307"/>
  <c r="E37" i="307"/>
  <c r="F37" i="307"/>
  <c r="G37" i="307"/>
  <c r="H37" i="307"/>
  <c r="I37" i="307"/>
  <c r="J37" i="307"/>
  <c r="K37" i="307"/>
  <c r="L37" i="307"/>
  <c r="M37" i="307"/>
  <c r="N37" i="307"/>
  <c r="U37" i="307"/>
  <c r="V37" i="307" s="1"/>
  <c r="R37" i="307"/>
  <c r="T37" i="307" s="1"/>
  <c r="T38" i="307"/>
  <c r="T39" i="307"/>
  <c r="R24" i="307"/>
  <c r="T24" i="307" s="1"/>
  <c r="U24" i="307"/>
  <c r="A39" i="307"/>
  <c r="Q23" i="307"/>
  <c r="A38" i="307"/>
  <c r="P23" i="307"/>
  <c r="A25" i="307"/>
  <c r="A26" i="307"/>
  <c r="D23" i="307" s="1"/>
  <c r="A27" i="307"/>
  <c r="E23" i="307" s="1"/>
  <c r="A28" i="307"/>
  <c r="F23" i="307" s="1"/>
  <c r="A29" i="307"/>
  <c r="G23" i="307" s="1"/>
  <c r="A30" i="307"/>
  <c r="H23" i="307"/>
  <c r="A31" i="307"/>
  <c r="A32" i="307"/>
  <c r="J23" i="307" s="1"/>
  <c r="A33" i="307"/>
  <c r="K23" i="307" s="1"/>
  <c r="A34" i="307"/>
  <c r="L23" i="307" s="1"/>
  <c r="A35" i="307"/>
  <c r="M23" i="307" s="1"/>
  <c r="A36" i="307"/>
  <c r="N23" i="307" s="1"/>
  <c r="A37" i="307"/>
  <c r="A24" i="307"/>
  <c r="B23" i="307"/>
  <c r="V24" i="307"/>
  <c r="O23" i="307"/>
  <c r="I23" i="307"/>
  <c r="C23" i="307"/>
  <c r="F14" i="307"/>
  <c r="E14" i="307"/>
  <c r="D14" i="307"/>
  <c r="C14" i="307"/>
  <c r="B14" i="307"/>
  <c r="F4" i="307"/>
  <c r="E4" i="307"/>
  <c r="D4" i="307"/>
  <c r="C4" i="307"/>
  <c r="B4" i="307"/>
  <c r="A25" i="310"/>
  <c r="C23" i="310" s="1"/>
  <c r="A26" i="310"/>
  <c r="D23" i="310" s="1"/>
  <c r="A27" i="310"/>
  <c r="E23" i="310" s="1"/>
  <c r="A28" i="310"/>
  <c r="F23" i="310" s="1"/>
  <c r="A29" i="310"/>
  <c r="G23" i="310"/>
  <c r="A30" i="310"/>
  <c r="H23" i="310"/>
  <c r="A31" i="310"/>
  <c r="I23" i="310"/>
  <c r="A32" i="310"/>
  <c r="J23" i="310"/>
  <c r="A33" i="310"/>
  <c r="K23" i="310"/>
  <c r="A34" i="310"/>
  <c r="L23" i="310" s="1"/>
  <c r="A35" i="310"/>
  <c r="M23" i="310" s="1"/>
  <c r="A36" i="310"/>
  <c r="N23" i="310"/>
  <c r="A37" i="310"/>
  <c r="O23" i="310" s="1"/>
  <c r="A38" i="310"/>
  <c r="P23" i="310" s="1"/>
  <c r="A39" i="310"/>
  <c r="Q23" i="310" s="1"/>
  <c r="A24" i="310"/>
  <c r="B23" i="310"/>
  <c r="R24" i="310"/>
  <c r="B25" i="310"/>
  <c r="R25" i="310"/>
  <c r="T25" i="310"/>
  <c r="B26" i="310"/>
  <c r="C26" i="310"/>
  <c r="B27" i="310"/>
  <c r="C27" i="310"/>
  <c r="U27" i="310" s="1"/>
  <c r="V27" i="310" s="1"/>
  <c r="D27" i="310"/>
  <c r="B28" i="310"/>
  <c r="C28" i="310"/>
  <c r="D28" i="310"/>
  <c r="E28" i="310"/>
  <c r="B29" i="310"/>
  <c r="C29" i="310"/>
  <c r="D29" i="310"/>
  <c r="R29" i="310" s="1"/>
  <c r="T29" i="310" s="1"/>
  <c r="E29" i="310"/>
  <c r="F29" i="310"/>
  <c r="B30" i="310"/>
  <c r="C30" i="310"/>
  <c r="D30" i="310"/>
  <c r="E30" i="310"/>
  <c r="R30" i="310" s="1"/>
  <c r="T30" i="310" s="1"/>
  <c r="F30" i="310"/>
  <c r="G30" i="310"/>
  <c r="B31" i="310"/>
  <c r="C31" i="310"/>
  <c r="U31" i="310" s="1"/>
  <c r="V31" i="310" s="1"/>
  <c r="D31" i="310"/>
  <c r="E31" i="310"/>
  <c r="F31" i="310"/>
  <c r="G31" i="310"/>
  <c r="H31" i="310"/>
  <c r="B32" i="310"/>
  <c r="C32" i="310"/>
  <c r="D32" i="310"/>
  <c r="E32" i="310"/>
  <c r="F32" i="310"/>
  <c r="G32" i="310"/>
  <c r="H32" i="310"/>
  <c r="I32" i="310"/>
  <c r="B33" i="310"/>
  <c r="C33" i="310"/>
  <c r="U33" i="310" s="1"/>
  <c r="V33" i="310" s="1"/>
  <c r="D33" i="310"/>
  <c r="E33" i="310"/>
  <c r="F33" i="310"/>
  <c r="G33" i="310"/>
  <c r="H33" i="310"/>
  <c r="I33" i="310"/>
  <c r="J33" i="310"/>
  <c r="R33" i="310"/>
  <c r="T33" i="310" s="1"/>
  <c r="B34" i="310"/>
  <c r="C34" i="310"/>
  <c r="D34" i="310"/>
  <c r="E34" i="310"/>
  <c r="F34" i="310"/>
  <c r="G34" i="310"/>
  <c r="H34" i="310"/>
  <c r="I34" i="310"/>
  <c r="J34" i="310"/>
  <c r="K34" i="310"/>
  <c r="U34" i="310"/>
  <c r="V34" i="310" s="1"/>
  <c r="B35" i="310"/>
  <c r="U35" i="310" s="1"/>
  <c r="V35" i="310" s="1"/>
  <c r="C35" i="310"/>
  <c r="D35" i="310"/>
  <c r="E35" i="310"/>
  <c r="F35" i="310"/>
  <c r="G35" i="310"/>
  <c r="H35" i="310"/>
  <c r="I35" i="310"/>
  <c r="J35" i="310"/>
  <c r="K35" i="310"/>
  <c r="L35" i="310"/>
  <c r="B36" i="310"/>
  <c r="C36" i="310"/>
  <c r="D36" i="310"/>
  <c r="E36" i="310"/>
  <c r="F36" i="310"/>
  <c r="G36" i="310"/>
  <c r="H36" i="310"/>
  <c r="I36" i="310"/>
  <c r="J36" i="310"/>
  <c r="K36" i="310"/>
  <c r="L36" i="310"/>
  <c r="M36" i="310"/>
  <c r="B37" i="310"/>
  <c r="C37" i="310"/>
  <c r="U37" i="310" s="1"/>
  <c r="V37" i="310" s="1"/>
  <c r="D37" i="310"/>
  <c r="E37" i="310"/>
  <c r="F37" i="310"/>
  <c r="G37" i="310"/>
  <c r="H37" i="310"/>
  <c r="I37" i="310"/>
  <c r="J37" i="310"/>
  <c r="K37" i="310"/>
  <c r="L37" i="310"/>
  <c r="M37" i="310"/>
  <c r="N37" i="310"/>
  <c r="R37" i="310"/>
  <c r="T37" i="310" s="1"/>
  <c r="P39" i="310"/>
  <c r="O39" i="310"/>
  <c r="N39" i="310"/>
  <c r="M39" i="310"/>
  <c r="L39" i="310"/>
  <c r="K39" i="310"/>
  <c r="J39" i="310"/>
  <c r="I39" i="310"/>
  <c r="H39" i="310"/>
  <c r="G39" i="310"/>
  <c r="F39" i="310"/>
  <c r="E39" i="310"/>
  <c r="D39" i="310"/>
  <c r="C39" i="310"/>
  <c r="B39" i="310"/>
  <c r="U39" i="310" s="1"/>
  <c r="V39" i="310" s="1"/>
  <c r="T39" i="310"/>
  <c r="O38" i="310"/>
  <c r="N38" i="310"/>
  <c r="M38" i="310"/>
  <c r="L38" i="310"/>
  <c r="K38" i="310"/>
  <c r="J38" i="310"/>
  <c r="I38" i="310"/>
  <c r="H38" i="310"/>
  <c r="G38" i="310"/>
  <c r="F38" i="310"/>
  <c r="E38" i="310"/>
  <c r="D38" i="310"/>
  <c r="C38" i="310"/>
  <c r="U38" i="310" s="1"/>
  <c r="V38" i="310" s="1"/>
  <c r="B38" i="310"/>
  <c r="T38" i="310"/>
  <c r="U25" i="310"/>
  <c r="V25" i="310" s="1"/>
  <c r="U24" i="310"/>
  <c r="V24" i="310"/>
  <c r="T24" i="310"/>
  <c r="F14" i="310"/>
  <c r="E14" i="310"/>
  <c r="D14" i="310"/>
  <c r="C14" i="310"/>
  <c r="B14" i="310"/>
  <c r="F4" i="310"/>
  <c r="E4" i="310"/>
  <c r="D4" i="310"/>
  <c r="C4" i="310"/>
  <c r="B4" i="310"/>
  <c r="B5" i="299"/>
  <c r="C13" i="299" s="1"/>
  <c r="B6" i="299"/>
  <c r="A27" i="299"/>
  <c r="B7" i="299"/>
  <c r="A28" i="299"/>
  <c r="B8" i="299"/>
  <c r="A29" i="299"/>
  <c r="B9" i="299"/>
  <c r="A19" i="299"/>
  <c r="B4" i="299"/>
  <c r="A25" i="299"/>
  <c r="E61" i="299"/>
  <c r="D61" i="299"/>
  <c r="C61" i="299"/>
  <c r="B61" i="299"/>
  <c r="E52" i="299"/>
  <c r="D52" i="299"/>
  <c r="C52" i="299"/>
  <c r="B52" i="299"/>
  <c r="E43" i="299"/>
  <c r="D43" i="299"/>
  <c r="C43" i="299"/>
  <c r="B43" i="299"/>
  <c r="E34" i="299"/>
  <c r="D34" i="299"/>
  <c r="C34" i="299"/>
  <c r="B34" i="299"/>
  <c r="T25" i="299"/>
  <c r="B26" i="299"/>
  <c r="V26" i="299" s="1"/>
  <c r="B27" i="299"/>
  <c r="C27" i="299"/>
  <c r="T27" i="299"/>
  <c r="B28" i="299"/>
  <c r="W28" i="299" s="1"/>
  <c r="X28" i="299" s="1"/>
  <c r="C28" i="299"/>
  <c r="D28" i="299"/>
  <c r="B29" i="299"/>
  <c r="C29" i="299"/>
  <c r="T29" i="299" s="1"/>
  <c r="D29" i="299"/>
  <c r="E29" i="299"/>
  <c r="B30" i="299"/>
  <c r="C30" i="299"/>
  <c r="V30" i="299" s="1"/>
  <c r="D30" i="299"/>
  <c r="E30" i="299"/>
  <c r="F30" i="299"/>
  <c r="W25" i="299"/>
  <c r="X25" i="299" s="1"/>
  <c r="V25" i="299"/>
  <c r="S24" i="299"/>
  <c r="R24" i="299"/>
  <c r="Q24" i="299"/>
  <c r="P24" i="299"/>
  <c r="O24" i="299"/>
  <c r="N24" i="299"/>
  <c r="M24" i="299"/>
  <c r="L24" i="299"/>
  <c r="K24" i="299"/>
  <c r="J24" i="299"/>
  <c r="I24" i="299"/>
  <c r="H24" i="299"/>
  <c r="T14" i="299"/>
  <c r="B15" i="299"/>
  <c r="B16" i="299"/>
  <c r="C16" i="299"/>
  <c r="T16" i="299"/>
  <c r="B17" i="299"/>
  <c r="T17" i="299" s="1"/>
  <c r="C17" i="299"/>
  <c r="D17" i="299"/>
  <c r="T15" i="299"/>
  <c r="B18" i="299"/>
  <c r="C18" i="299"/>
  <c r="D18" i="299"/>
  <c r="E18" i="299"/>
  <c r="B19" i="299"/>
  <c r="T19" i="299" s="1"/>
  <c r="C19" i="299"/>
  <c r="D19" i="299"/>
  <c r="E19" i="299"/>
  <c r="F19" i="299"/>
  <c r="A18" i="299"/>
  <c r="W14" i="299"/>
  <c r="X14" i="299"/>
  <c r="V14" i="299"/>
  <c r="A14" i="299"/>
  <c r="S13" i="299"/>
  <c r="R13" i="299"/>
  <c r="Q13" i="299"/>
  <c r="P13" i="299"/>
  <c r="O13" i="299"/>
  <c r="N13" i="299"/>
  <c r="M13" i="299"/>
  <c r="L13" i="299"/>
  <c r="K13" i="299"/>
  <c r="J13" i="299"/>
  <c r="I13" i="299"/>
  <c r="H13" i="299"/>
  <c r="F13" i="299"/>
  <c r="D13" i="299"/>
  <c r="B13" i="299"/>
  <c r="A5" i="299"/>
  <c r="A6" i="299"/>
  <c r="A7" i="299" s="1"/>
  <c r="A8" i="299" s="1"/>
  <c r="A9" i="299" s="1"/>
  <c r="B5" i="300"/>
  <c r="A14" i="300"/>
  <c r="B6" i="300"/>
  <c r="B7" i="300"/>
  <c r="E12" i="300" s="1"/>
  <c r="A16" i="300"/>
  <c r="B8" i="300"/>
  <c r="A17" i="300" s="1"/>
  <c r="B9" i="300"/>
  <c r="G12" i="300"/>
  <c r="B4" i="300"/>
  <c r="A13" i="300" s="1"/>
  <c r="E29" i="300"/>
  <c r="D29" i="300"/>
  <c r="C29" i="300"/>
  <c r="B29" i="300"/>
  <c r="E21" i="300"/>
  <c r="D21" i="300"/>
  <c r="C21" i="300"/>
  <c r="B21" i="300"/>
  <c r="T13" i="300"/>
  <c r="B14" i="300"/>
  <c r="B15" i="300"/>
  <c r="C15" i="300"/>
  <c r="W15" i="300"/>
  <c r="X15" i="300" s="1"/>
  <c r="B16" i="300"/>
  <c r="C16" i="300"/>
  <c r="D16" i="300"/>
  <c r="T16" i="300" s="1"/>
  <c r="B17" i="300"/>
  <c r="C17" i="300"/>
  <c r="T17" i="300" s="1"/>
  <c r="D17" i="300"/>
  <c r="E17" i="300"/>
  <c r="B18" i="300"/>
  <c r="T18" i="300" s="1"/>
  <c r="C18" i="300"/>
  <c r="D18" i="300"/>
  <c r="E18" i="300"/>
  <c r="F18" i="300"/>
  <c r="W13" i="300"/>
  <c r="X13" i="300"/>
  <c r="V13" i="300"/>
  <c r="S12" i="300"/>
  <c r="R12" i="300"/>
  <c r="Q12" i="300"/>
  <c r="P12" i="300"/>
  <c r="O12" i="300"/>
  <c r="N12" i="300"/>
  <c r="M12" i="300"/>
  <c r="L12" i="300"/>
  <c r="K12" i="300"/>
  <c r="J12" i="300"/>
  <c r="I12" i="300"/>
  <c r="H12" i="300"/>
  <c r="A5" i="300"/>
  <c r="A6" i="300"/>
  <c r="A7" i="300" s="1"/>
  <c r="A8" i="300"/>
  <c r="A9" i="300" s="1"/>
  <c r="B26" i="134"/>
  <c r="T26" i="134" s="1"/>
  <c r="B27" i="134"/>
  <c r="T27" i="134" s="1"/>
  <c r="C27" i="134"/>
  <c r="V27" i="134" s="1"/>
  <c r="B28" i="134"/>
  <c r="C28" i="134"/>
  <c r="D28" i="134"/>
  <c r="W28" i="134" s="1"/>
  <c r="X28" i="134" s="1"/>
  <c r="B29" i="134"/>
  <c r="C29" i="134"/>
  <c r="D29" i="134"/>
  <c r="T29" i="134" s="1"/>
  <c r="E29" i="134"/>
  <c r="B30" i="134"/>
  <c r="C30" i="134"/>
  <c r="D30" i="134"/>
  <c r="W30" i="134" s="1"/>
  <c r="X30" i="134" s="1"/>
  <c r="E30" i="134"/>
  <c r="F30" i="134"/>
  <c r="B15" i="134"/>
  <c r="W15" i="134" s="1"/>
  <c r="X15" i="134" s="1"/>
  <c r="B16" i="134"/>
  <c r="C16" i="134"/>
  <c r="V16" i="134"/>
  <c r="B17" i="134"/>
  <c r="C17" i="134"/>
  <c r="D17" i="134"/>
  <c r="W17" i="134"/>
  <c r="X17" i="134" s="1"/>
  <c r="B18" i="134"/>
  <c r="C18" i="134"/>
  <c r="V18" i="134" s="1"/>
  <c r="D18" i="134"/>
  <c r="E18" i="134"/>
  <c r="B19" i="134"/>
  <c r="C19" i="134"/>
  <c r="D19" i="134"/>
  <c r="E19" i="134"/>
  <c r="F19" i="134"/>
  <c r="W19" i="134"/>
  <c r="X19" i="134" s="1"/>
  <c r="W25" i="134"/>
  <c r="X25" i="134" s="1"/>
  <c r="V25" i="134"/>
  <c r="W14" i="134"/>
  <c r="X14" i="134"/>
  <c r="V14" i="134"/>
  <c r="E61" i="134"/>
  <c r="D61" i="134"/>
  <c r="C61" i="134"/>
  <c r="B61" i="134"/>
  <c r="E52" i="134"/>
  <c r="D52" i="134"/>
  <c r="C52" i="134"/>
  <c r="B52" i="134"/>
  <c r="E43" i="134"/>
  <c r="D43" i="134"/>
  <c r="C43" i="134"/>
  <c r="B43" i="134"/>
  <c r="E34" i="134"/>
  <c r="D34" i="134"/>
  <c r="C34" i="134"/>
  <c r="B34" i="134"/>
  <c r="B9" i="134"/>
  <c r="A30" i="134" s="1"/>
  <c r="B8" i="134"/>
  <c r="A18" i="134" s="1"/>
  <c r="A29" i="134"/>
  <c r="B7" i="134"/>
  <c r="B6" i="134"/>
  <c r="A27" i="134"/>
  <c r="B5" i="134"/>
  <c r="A26" i="134" s="1"/>
  <c r="T25" i="134"/>
  <c r="T30" i="134"/>
  <c r="B4" i="134"/>
  <c r="B24" i="134"/>
  <c r="A25" i="134"/>
  <c r="S24" i="134"/>
  <c r="R24" i="134"/>
  <c r="Q24" i="134"/>
  <c r="P24" i="134"/>
  <c r="O24" i="134"/>
  <c r="N24" i="134"/>
  <c r="M24" i="134"/>
  <c r="L24" i="134"/>
  <c r="K24" i="134"/>
  <c r="J24" i="134"/>
  <c r="I24" i="134"/>
  <c r="H24" i="134"/>
  <c r="T14" i="134"/>
  <c r="S13" i="134"/>
  <c r="R13" i="134"/>
  <c r="Q13" i="134"/>
  <c r="P13" i="134"/>
  <c r="O13" i="134"/>
  <c r="N13" i="134"/>
  <c r="M13" i="134"/>
  <c r="L13" i="134"/>
  <c r="K13" i="134"/>
  <c r="J13" i="134"/>
  <c r="I13" i="134"/>
  <c r="H13" i="134"/>
  <c r="D13" i="134"/>
  <c r="A5" i="134"/>
  <c r="A6" i="134" s="1"/>
  <c r="A7" i="134" s="1"/>
  <c r="A8" i="134" s="1"/>
  <c r="A9" i="134" s="1"/>
  <c r="B18" i="268"/>
  <c r="B17" i="268"/>
  <c r="Q17" i="268"/>
  <c r="S17" i="268"/>
  <c r="T17" i="268"/>
  <c r="U17" i="268"/>
  <c r="V17" i="268"/>
  <c r="W17" i="268"/>
  <c r="H18" i="268"/>
  <c r="B20" i="268"/>
  <c r="B19" i="268"/>
  <c r="Q19" i="268"/>
  <c r="W19" i="268" s="1"/>
  <c r="C20" i="268"/>
  <c r="C19" i="268"/>
  <c r="R19" i="268"/>
  <c r="T19" i="268"/>
  <c r="U19" i="268"/>
  <c r="V19" i="268"/>
  <c r="B22" i="268"/>
  <c r="Q21" i="268" s="1"/>
  <c r="B21" i="268"/>
  <c r="C22" i="268"/>
  <c r="C21" i="268"/>
  <c r="D22" i="268"/>
  <c r="H22" i="268" s="1"/>
  <c r="D21" i="268"/>
  <c r="U21" i="268"/>
  <c r="V21" i="268"/>
  <c r="B24" i="268"/>
  <c r="B23" i="268"/>
  <c r="C24" i="268"/>
  <c r="H24" i="268" s="1"/>
  <c r="C23" i="268"/>
  <c r="D24" i="268"/>
  <c r="D23" i="268"/>
  <c r="S23" i="268"/>
  <c r="R23" i="268"/>
  <c r="E24" i="268"/>
  <c r="E23" i="268"/>
  <c r="T23" i="268"/>
  <c r="V23" i="268"/>
  <c r="B26" i="268"/>
  <c r="B25" i="268"/>
  <c r="Q25" i="268"/>
  <c r="C26" i="268"/>
  <c r="R25" i="268" s="1"/>
  <c r="C25" i="268"/>
  <c r="D26" i="268"/>
  <c r="S25" i="268" s="1"/>
  <c r="D25" i="268"/>
  <c r="E26" i="268"/>
  <c r="E25" i="268"/>
  <c r="T25" i="268"/>
  <c r="F26" i="268"/>
  <c r="F25" i="268"/>
  <c r="U25" i="268"/>
  <c r="H17" i="268"/>
  <c r="J17" i="268"/>
  <c r="H20" i="268"/>
  <c r="H21" i="268"/>
  <c r="J21" i="268" s="1"/>
  <c r="H15" i="268"/>
  <c r="H16" i="268"/>
  <c r="J15" i="268"/>
  <c r="A4" i="268"/>
  <c r="N17" i="268"/>
  <c r="A5" i="268"/>
  <c r="N19" i="268"/>
  <c r="A6" i="268"/>
  <c r="A7" i="268"/>
  <c r="N23" i="268"/>
  <c r="A8" i="268"/>
  <c r="N25" i="268" s="1"/>
  <c r="A3" i="268"/>
  <c r="A15" i="268"/>
  <c r="N15" i="268"/>
  <c r="N21" i="268"/>
  <c r="Q15" i="268"/>
  <c r="R15" i="268"/>
  <c r="S15" i="268"/>
  <c r="T15" i="268"/>
  <c r="U15" i="268"/>
  <c r="V15" i="268"/>
  <c r="W15" i="268"/>
  <c r="V6" i="268"/>
  <c r="U6" i="268"/>
  <c r="T6" i="268"/>
  <c r="S6" i="268"/>
  <c r="I6" i="268"/>
  <c r="H6" i="268"/>
  <c r="G6" i="268"/>
  <c r="F6" i="268"/>
  <c r="B26" i="135"/>
  <c r="K26" i="135"/>
  <c r="B27" i="135"/>
  <c r="L27" i="135" s="1"/>
  <c r="M27" i="135" s="1"/>
  <c r="C27" i="135"/>
  <c r="K27" i="135" s="1"/>
  <c r="B28" i="135"/>
  <c r="L28" i="135" s="1"/>
  <c r="M28" i="135" s="1"/>
  <c r="C28" i="135"/>
  <c r="I28" i="135" s="1"/>
  <c r="D28" i="135"/>
  <c r="B29" i="135"/>
  <c r="I29" i="135" s="1"/>
  <c r="C29" i="135"/>
  <c r="D29" i="135"/>
  <c r="E29" i="135"/>
  <c r="L29" i="135"/>
  <c r="M29" i="135" s="1"/>
  <c r="B30" i="135"/>
  <c r="C30" i="135"/>
  <c r="D30" i="135"/>
  <c r="I30" i="135" s="1"/>
  <c r="E30" i="135"/>
  <c r="F30" i="135"/>
  <c r="B31" i="135"/>
  <c r="C31" i="135"/>
  <c r="D31" i="135"/>
  <c r="E31" i="135"/>
  <c r="L31" i="135" s="1"/>
  <c r="M31" i="135" s="1"/>
  <c r="F31" i="135"/>
  <c r="G31" i="135"/>
  <c r="L26" i="135"/>
  <c r="M26" i="135"/>
  <c r="L25" i="135"/>
  <c r="M25" i="135" s="1"/>
  <c r="K25" i="135"/>
  <c r="A31" i="135"/>
  <c r="H24" i="135"/>
  <c r="A30" i="135"/>
  <c r="G24" i="135" s="1"/>
  <c r="A29" i="135"/>
  <c r="F24" i="135"/>
  <c r="A28" i="135"/>
  <c r="E24" i="135" s="1"/>
  <c r="A27" i="135"/>
  <c r="D24" i="135"/>
  <c r="A26" i="135"/>
  <c r="C24" i="135" s="1"/>
  <c r="A25" i="135"/>
  <c r="B24" i="135"/>
  <c r="E14" i="135"/>
  <c r="D14" i="135"/>
  <c r="C14" i="135"/>
  <c r="B14" i="135"/>
  <c r="E5" i="135"/>
  <c r="D5" i="135"/>
  <c r="C5" i="135"/>
  <c r="B5" i="135"/>
  <c r="I25" i="135"/>
  <c r="I26" i="135"/>
  <c r="B26" i="136"/>
  <c r="I26" i="136" s="1"/>
  <c r="K26" i="136"/>
  <c r="B27" i="136"/>
  <c r="C27" i="136"/>
  <c r="L27" i="136"/>
  <c r="M27" i="136"/>
  <c r="B28" i="136"/>
  <c r="C28" i="136"/>
  <c r="D28" i="136"/>
  <c r="I28" i="136" s="1"/>
  <c r="L28" i="136"/>
  <c r="M28" i="136" s="1"/>
  <c r="B29" i="136"/>
  <c r="C29" i="136"/>
  <c r="L29" i="136" s="1"/>
  <c r="M29" i="136" s="1"/>
  <c r="D29" i="136"/>
  <c r="E29" i="136"/>
  <c r="B30" i="136"/>
  <c r="L30" i="136" s="1"/>
  <c r="M30" i="136" s="1"/>
  <c r="C30" i="136"/>
  <c r="D30" i="136"/>
  <c r="E30" i="136"/>
  <c r="F30" i="136"/>
  <c r="B31" i="136"/>
  <c r="L31" i="136" s="1"/>
  <c r="M31" i="136" s="1"/>
  <c r="C31" i="136"/>
  <c r="K31" i="136" s="1"/>
  <c r="D31" i="136"/>
  <c r="E31" i="136"/>
  <c r="F31" i="136"/>
  <c r="G31" i="136"/>
  <c r="L25" i="136"/>
  <c r="M25" i="136" s="1"/>
  <c r="K25" i="136"/>
  <c r="A31" i="136"/>
  <c r="H24" i="136"/>
  <c r="A30" i="136"/>
  <c r="G24" i="136" s="1"/>
  <c r="A29" i="136"/>
  <c r="F24" i="136"/>
  <c r="A28" i="136"/>
  <c r="E24" i="136" s="1"/>
  <c r="A27" i="136"/>
  <c r="D24" i="136"/>
  <c r="A26" i="136"/>
  <c r="C24" i="136" s="1"/>
  <c r="A25" i="136"/>
  <c r="B24" i="136"/>
  <c r="E14" i="136"/>
  <c r="D14" i="136"/>
  <c r="C14" i="136"/>
  <c r="B14" i="136"/>
  <c r="E5" i="136"/>
  <c r="D5" i="136"/>
  <c r="C5" i="136"/>
  <c r="B5" i="136"/>
  <c r="I25" i="136"/>
  <c r="V19" i="248"/>
  <c r="U19" i="248"/>
  <c r="T19" i="248"/>
  <c r="S19" i="248"/>
  <c r="R19" i="248"/>
  <c r="Q19" i="248"/>
  <c r="P19" i="248"/>
  <c r="O19" i="248"/>
  <c r="H19" i="248"/>
  <c r="G19" i="248"/>
  <c r="F19" i="248"/>
  <c r="E19" i="248"/>
  <c r="D19" i="248"/>
  <c r="C19" i="248"/>
  <c r="B19" i="248"/>
  <c r="A19" i="248"/>
  <c r="U18" i="248"/>
  <c r="T18" i="248"/>
  <c r="S18" i="248"/>
  <c r="R18" i="248"/>
  <c r="Q18" i="248"/>
  <c r="P18" i="248"/>
  <c r="O18" i="248"/>
  <c r="G18" i="248"/>
  <c r="F18" i="248"/>
  <c r="E18" i="248"/>
  <c r="D18" i="248"/>
  <c r="C18" i="248"/>
  <c r="B18" i="248"/>
  <c r="A18" i="248"/>
  <c r="T17" i="248"/>
  <c r="S17" i="248"/>
  <c r="R17" i="248"/>
  <c r="Q17" i="248"/>
  <c r="P17" i="248"/>
  <c r="O17" i="248"/>
  <c r="F17" i="248"/>
  <c r="E17" i="248"/>
  <c r="D17" i="248"/>
  <c r="C17" i="248"/>
  <c r="B17" i="248"/>
  <c r="A17" i="248"/>
  <c r="S16" i="248"/>
  <c r="R16" i="248"/>
  <c r="Q16" i="248"/>
  <c r="P16" i="248"/>
  <c r="O16" i="248"/>
  <c r="E16" i="248"/>
  <c r="D16" i="248"/>
  <c r="C16" i="248"/>
  <c r="B16" i="248"/>
  <c r="A16" i="248"/>
  <c r="R15" i="248"/>
  <c r="Q15" i="248"/>
  <c r="P15" i="248"/>
  <c r="O15" i="248"/>
  <c r="D15" i="248"/>
  <c r="C15" i="248"/>
  <c r="B15" i="248"/>
  <c r="A15" i="248"/>
  <c r="Q14" i="248"/>
  <c r="P14" i="248"/>
  <c r="O14" i="248"/>
  <c r="C14" i="248"/>
  <c r="B14" i="248"/>
  <c r="A14" i="248"/>
  <c r="P13" i="248"/>
  <c r="O13" i="248"/>
  <c r="B13" i="248"/>
  <c r="A13" i="248"/>
  <c r="O12" i="248"/>
  <c r="A12" i="248"/>
  <c r="W11" i="248"/>
  <c r="V11" i="248"/>
  <c r="U11" i="248"/>
  <c r="T11" i="248"/>
  <c r="S11" i="248"/>
  <c r="R11" i="248"/>
  <c r="Q11" i="248"/>
  <c r="P11" i="248"/>
  <c r="I11" i="248"/>
  <c r="H11" i="248"/>
  <c r="G11" i="248"/>
  <c r="F11" i="248"/>
  <c r="E11" i="248"/>
  <c r="D11" i="248"/>
  <c r="C11" i="248"/>
  <c r="B11" i="248"/>
  <c r="O3" i="248"/>
  <c r="O4" i="248"/>
  <c r="O5" i="248" s="1"/>
  <c r="O6" i="248" s="1"/>
  <c r="O7" i="248" s="1"/>
  <c r="O8" i="248" s="1"/>
  <c r="O9" i="248" s="1"/>
  <c r="A3" i="248"/>
  <c r="A4" i="248"/>
  <c r="A5" i="248"/>
  <c r="A6" i="248" s="1"/>
  <c r="A7" i="248" s="1"/>
  <c r="A8" i="248" s="1"/>
  <c r="A9" i="248" s="1"/>
  <c r="B28" i="276"/>
  <c r="J28" i="276"/>
  <c r="J27" i="276"/>
  <c r="J35" i="276" s="1"/>
  <c r="B29" i="276"/>
  <c r="J29" i="276" s="1"/>
  <c r="C29" i="276"/>
  <c r="B30" i="276"/>
  <c r="J30" i="276" s="1"/>
  <c r="C30" i="276"/>
  <c r="L30" i="276" s="1"/>
  <c r="D30" i="276"/>
  <c r="B31" i="276"/>
  <c r="L31" i="276" s="1"/>
  <c r="C31" i="276"/>
  <c r="J31" i="276" s="1"/>
  <c r="D31" i="276"/>
  <c r="E31" i="276"/>
  <c r="B32" i="276"/>
  <c r="J32" i="276" s="1"/>
  <c r="C32" i="276"/>
  <c r="D32" i="276"/>
  <c r="E32" i="276"/>
  <c r="F32" i="276"/>
  <c r="B33" i="276"/>
  <c r="C33" i="276"/>
  <c r="D33" i="276"/>
  <c r="L33" i="276" s="1"/>
  <c r="E33" i="276"/>
  <c r="F33" i="276"/>
  <c r="G33" i="276"/>
  <c r="J33" i="276"/>
  <c r="B34" i="276"/>
  <c r="C34" i="276"/>
  <c r="D34" i="276"/>
  <c r="M34" i="276" s="1"/>
  <c r="N34" i="276" s="1"/>
  <c r="E34" i="276"/>
  <c r="L34" i="276" s="1"/>
  <c r="F34" i="276"/>
  <c r="G34" i="276"/>
  <c r="H34" i="276"/>
  <c r="J34" i="276"/>
  <c r="L28" i="276"/>
  <c r="M30" i="276"/>
  <c r="N30" i="276" s="1"/>
  <c r="M33" i="276"/>
  <c r="N33" i="276" s="1"/>
  <c r="M28" i="276"/>
  <c r="N28" i="276" s="1"/>
  <c r="M27" i="276"/>
  <c r="N27" i="276"/>
  <c r="L27" i="276"/>
  <c r="A34" i="276"/>
  <c r="I26" i="276"/>
  <c r="A33" i="276"/>
  <c r="H26" i="276"/>
  <c r="A32" i="276"/>
  <c r="G26" i="276"/>
  <c r="A31" i="276"/>
  <c r="F26" i="276"/>
  <c r="A30" i="276"/>
  <c r="E26" i="276"/>
  <c r="A29" i="276"/>
  <c r="D26" i="276"/>
  <c r="A28" i="276"/>
  <c r="C26" i="276"/>
  <c r="A27" i="276"/>
  <c r="B26" i="276"/>
  <c r="E14" i="276"/>
  <c r="D14" i="276"/>
  <c r="C14" i="276"/>
  <c r="B14" i="276"/>
  <c r="E5" i="276"/>
  <c r="D5" i="276"/>
  <c r="C5" i="276"/>
  <c r="B5" i="276"/>
  <c r="B24" i="137"/>
  <c r="B25" i="137"/>
  <c r="L25" i="137" s="1"/>
  <c r="C25" i="137"/>
  <c r="M25" i="137"/>
  <c r="N25" i="137" s="1"/>
  <c r="B26" i="137"/>
  <c r="J26" i="137" s="1"/>
  <c r="C26" i="137"/>
  <c r="M26" i="137" s="1"/>
  <c r="D26" i="137"/>
  <c r="B27" i="137"/>
  <c r="L27" i="137" s="1"/>
  <c r="C27" i="137"/>
  <c r="D27" i="137"/>
  <c r="E27" i="137"/>
  <c r="J27" i="137"/>
  <c r="J23" i="137"/>
  <c r="J24" i="137"/>
  <c r="J25" i="137"/>
  <c r="B28" i="137"/>
  <c r="J28" i="137" s="1"/>
  <c r="C28" i="137"/>
  <c r="D28" i="137"/>
  <c r="E28" i="137"/>
  <c r="F28" i="137"/>
  <c r="B29" i="137"/>
  <c r="L29" i="137" s="1"/>
  <c r="C29" i="137"/>
  <c r="D29" i="137"/>
  <c r="M29" i="137" s="1"/>
  <c r="E29" i="137"/>
  <c r="F29" i="137"/>
  <c r="G29" i="137"/>
  <c r="J29" i="137"/>
  <c r="B30" i="137"/>
  <c r="C30" i="137"/>
  <c r="D30" i="137"/>
  <c r="E30" i="137"/>
  <c r="M30" i="137" s="1"/>
  <c r="F30" i="137"/>
  <c r="G30" i="137"/>
  <c r="H30" i="137"/>
  <c r="J30" i="137"/>
  <c r="M23" i="137"/>
  <c r="L23" i="137"/>
  <c r="N23" i="137"/>
  <c r="E5" i="137"/>
  <c r="D5" i="137"/>
  <c r="C5" i="137"/>
  <c r="B5" i="137"/>
  <c r="A30" i="137"/>
  <c r="I22" i="137"/>
  <c r="A29" i="137"/>
  <c r="H22" i="137"/>
  <c r="A28" i="137"/>
  <c r="G22" i="137"/>
  <c r="A27" i="137"/>
  <c r="F22" i="137"/>
  <c r="A26" i="137"/>
  <c r="E22" i="137"/>
  <c r="A25" i="137"/>
  <c r="D22" i="137"/>
  <c r="A24" i="137"/>
  <c r="C22" i="137"/>
  <c r="A23" i="137"/>
  <c r="B22" i="137"/>
  <c r="E14" i="137"/>
  <c r="D14" i="137"/>
  <c r="C14" i="137"/>
  <c r="B14" i="137"/>
  <c r="B16" i="263"/>
  <c r="J16" i="263"/>
  <c r="L16" i="263"/>
  <c r="B17" i="263"/>
  <c r="M17" i="263" s="1"/>
  <c r="N17" i="263" s="1"/>
  <c r="C17" i="263"/>
  <c r="B18" i="263"/>
  <c r="J18" i="263" s="1"/>
  <c r="C18" i="263"/>
  <c r="D18" i="263"/>
  <c r="L18" i="263" s="1"/>
  <c r="J15" i="263"/>
  <c r="B19" i="263"/>
  <c r="M19" i="263" s="1"/>
  <c r="N19" i="263" s="1"/>
  <c r="C19" i="263"/>
  <c r="D19" i="263"/>
  <c r="E19" i="263"/>
  <c r="J19" i="263"/>
  <c r="B20" i="263"/>
  <c r="C20" i="263"/>
  <c r="D20" i="263"/>
  <c r="J20" i="263" s="1"/>
  <c r="E20" i="263"/>
  <c r="F20" i="263"/>
  <c r="B21" i="263"/>
  <c r="J21" i="263" s="1"/>
  <c r="C21" i="263"/>
  <c r="L21" i="263" s="1"/>
  <c r="D21" i="263"/>
  <c r="E21" i="263"/>
  <c r="F21" i="263"/>
  <c r="G21" i="263"/>
  <c r="B22" i="263"/>
  <c r="J22" i="263" s="1"/>
  <c r="C22" i="263"/>
  <c r="D22" i="263"/>
  <c r="L22" i="263" s="1"/>
  <c r="E22" i="263"/>
  <c r="F22" i="263"/>
  <c r="G22" i="263"/>
  <c r="H22" i="263"/>
  <c r="L20" i="263"/>
  <c r="B4" i="263"/>
  <c r="B5" i="263"/>
  <c r="C5" i="263"/>
  <c r="L5" i="263" s="1"/>
  <c r="M5" i="263"/>
  <c r="N5" i="263" s="1"/>
  <c r="B6" i="263"/>
  <c r="L6" i="263" s="1"/>
  <c r="C6" i="263"/>
  <c r="J6" i="263" s="1"/>
  <c r="D6" i="263"/>
  <c r="B7" i="263"/>
  <c r="J7" i="263" s="1"/>
  <c r="C7" i="263"/>
  <c r="D7" i="263"/>
  <c r="E7" i="263"/>
  <c r="M7" i="263"/>
  <c r="N7" i="263" s="1"/>
  <c r="B8" i="263"/>
  <c r="C8" i="263"/>
  <c r="D8" i="263"/>
  <c r="M8" i="263" s="1"/>
  <c r="N8" i="263" s="1"/>
  <c r="E8" i="263"/>
  <c r="F8" i="263"/>
  <c r="B9" i="263"/>
  <c r="C9" i="263"/>
  <c r="D9" i="263"/>
  <c r="E9" i="263"/>
  <c r="L9" i="263" s="1"/>
  <c r="F9" i="263"/>
  <c r="G9" i="263"/>
  <c r="B10" i="263"/>
  <c r="L10" i="263" s="1"/>
  <c r="C10" i="263"/>
  <c r="D10" i="263"/>
  <c r="E10" i="263"/>
  <c r="F10" i="263"/>
  <c r="G10" i="263"/>
  <c r="H10" i="263"/>
  <c r="M16" i="263"/>
  <c r="N16" i="263" s="1"/>
  <c r="M15" i="263"/>
  <c r="L15" i="263"/>
  <c r="N15" i="263"/>
  <c r="M4" i="263"/>
  <c r="N4" i="263"/>
  <c r="M3" i="263"/>
  <c r="N3" i="263" s="1"/>
  <c r="L3" i="263"/>
  <c r="E57" i="263"/>
  <c r="D57" i="263"/>
  <c r="C57" i="263"/>
  <c r="B57" i="263"/>
  <c r="E48" i="263"/>
  <c r="D48" i="263"/>
  <c r="C48" i="263"/>
  <c r="B48" i="263"/>
  <c r="E39" i="263"/>
  <c r="D39" i="263"/>
  <c r="C39" i="263"/>
  <c r="B39" i="263"/>
  <c r="E30" i="263"/>
  <c r="D30" i="263"/>
  <c r="C30" i="263"/>
  <c r="B30" i="263"/>
  <c r="A4" i="263"/>
  <c r="A16" i="263"/>
  <c r="C14" i="263"/>
  <c r="A5" i="263"/>
  <c r="A17" i="263"/>
  <c r="D14" i="263"/>
  <c r="A6" i="263"/>
  <c r="A18" i="263" s="1"/>
  <c r="E14" i="263" s="1"/>
  <c r="A7" i="263"/>
  <c r="A19" i="263"/>
  <c r="F14" i="263" s="1"/>
  <c r="A8" i="263"/>
  <c r="A20" i="263"/>
  <c r="G14" i="263"/>
  <c r="A9" i="263"/>
  <c r="A21" i="263"/>
  <c r="H14" i="263"/>
  <c r="A10" i="263"/>
  <c r="A22" i="263" s="1"/>
  <c r="I14" i="263" s="1"/>
  <c r="A3" i="263"/>
  <c r="B2" i="263" s="1"/>
  <c r="A15" i="263"/>
  <c r="B14" i="263" s="1"/>
  <c r="J3" i="263"/>
  <c r="F2" i="263"/>
  <c r="B29" i="138"/>
  <c r="M29" i="138" s="1"/>
  <c r="N29" i="138" s="1"/>
  <c r="L29" i="138"/>
  <c r="B30" i="138"/>
  <c r="C30" i="138"/>
  <c r="J30" i="138"/>
  <c r="B31" i="138"/>
  <c r="J31" i="138" s="1"/>
  <c r="C31" i="138"/>
  <c r="D31" i="138"/>
  <c r="B32" i="138"/>
  <c r="C32" i="138"/>
  <c r="M32" i="138" s="1"/>
  <c r="N32" i="138" s="1"/>
  <c r="D32" i="138"/>
  <c r="E32" i="138"/>
  <c r="B33" i="138"/>
  <c r="C33" i="138"/>
  <c r="D33" i="138"/>
  <c r="J33" i="138" s="1"/>
  <c r="E33" i="138"/>
  <c r="F33" i="138"/>
  <c r="J28" i="138"/>
  <c r="J29" i="138"/>
  <c r="B34" i="138"/>
  <c r="C34" i="138"/>
  <c r="D34" i="138"/>
  <c r="L34" i="138" s="1"/>
  <c r="E34" i="138"/>
  <c r="F34" i="138"/>
  <c r="G34" i="138"/>
  <c r="J34" i="138"/>
  <c r="B35" i="138"/>
  <c r="C35" i="138"/>
  <c r="D35" i="138"/>
  <c r="E35" i="138"/>
  <c r="L35" i="138" s="1"/>
  <c r="F35" i="138"/>
  <c r="G35" i="138"/>
  <c r="H35" i="138"/>
  <c r="J35" i="138"/>
  <c r="M28" i="138"/>
  <c r="L28" i="138"/>
  <c r="A35" i="138"/>
  <c r="I27" i="138"/>
  <c r="A34" i="138"/>
  <c r="H27" i="138"/>
  <c r="A33" i="138"/>
  <c r="G27" i="138"/>
  <c r="A32" i="138"/>
  <c r="F27" i="138"/>
  <c r="A31" i="138"/>
  <c r="E27" i="138"/>
  <c r="A30" i="138"/>
  <c r="D27" i="138"/>
  <c r="A29" i="138"/>
  <c r="C27" i="138"/>
  <c r="A28" i="138"/>
  <c r="B27" i="138"/>
  <c r="F16" i="138"/>
  <c r="E16" i="138"/>
  <c r="D16" i="138"/>
  <c r="C16" i="138"/>
  <c r="B16" i="138"/>
  <c r="F6" i="138"/>
  <c r="E6" i="138"/>
  <c r="D6" i="138"/>
  <c r="C6" i="138"/>
  <c r="B6" i="138"/>
  <c r="B18" i="139"/>
  <c r="L18" i="139"/>
  <c r="B19" i="139"/>
  <c r="C19" i="139"/>
  <c r="J19" i="139"/>
  <c r="L19" i="139"/>
  <c r="B20" i="139"/>
  <c r="C20" i="139"/>
  <c r="D20" i="139"/>
  <c r="L20" i="139"/>
  <c r="B21" i="139"/>
  <c r="C21" i="139"/>
  <c r="M21" i="139" s="1"/>
  <c r="N21" i="139" s="1"/>
  <c r="D21" i="139"/>
  <c r="E21" i="139"/>
  <c r="L21" i="139" s="1"/>
  <c r="B22" i="139"/>
  <c r="C22" i="139"/>
  <c r="J22" i="139" s="1"/>
  <c r="D22" i="139"/>
  <c r="E22" i="139"/>
  <c r="F22" i="139"/>
  <c r="M22" i="139"/>
  <c r="N22" i="139" s="1"/>
  <c r="B23" i="139"/>
  <c r="C23" i="139"/>
  <c r="D23" i="139"/>
  <c r="J23" i="139" s="1"/>
  <c r="E23" i="139"/>
  <c r="F23" i="139"/>
  <c r="G23" i="139"/>
  <c r="M23" i="139"/>
  <c r="N23" i="139" s="1"/>
  <c r="B24" i="139"/>
  <c r="J24" i="139" s="1"/>
  <c r="C24" i="139"/>
  <c r="D24" i="139"/>
  <c r="E24" i="139"/>
  <c r="F24" i="139"/>
  <c r="G24" i="139"/>
  <c r="H24" i="139"/>
  <c r="B6" i="139"/>
  <c r="J6" i="139" s="1"/>
  <c r="L6" i="139"/>
  <c r="B7" i="139"/>
  <c r="J7" i="139" s="1"/>
  <c r="C7" i="139"/>
  <c r="B8" i="139"/>
  <c r="J8" i="139" s="1"/>
  <c r="C8" i="139"/>
  <c r="D8" i="139"/>
  <c r="M8" i="139" s="1"/>
  <c r="N8" i="139" s="1"/>
  <c r="B9" i="139"/>
  <c r="C9" i="139"/>
  <c r="L9" i="139" s="1"/>
  <c r="D9" i="139"/>
  <c r="J9" i="139" s="1"/>
  <c r="E9" i="139"/>
  <c r="B10" i="139"/>
  <c r="C10" i="139"/>
  <c r="D10" i="139"/>
  <c r="E10" i="139"/>
  <c r="F10" i="139"/>
  <c r="J10" i="139"/>
  <c r="B11" i="139"/>
  <c r="C11" i="139"/>
  <c r="D11" i="139"/>
  <c r="E11" i="139"/>
  <c r="M11" i="139" s="1"/>
  <c r="N11" i="139" s="1"/>
  <c r="F11" i="139"/>
  <c r="G11" i="139"/>
  <c r="B12" i="139"/>
  <c r="J12" i="139" s="1"/>
  <c r="C12" i="139"/>
  <c r="L12" i="139" s="1"/>
  <c r="D12" i="139"/>
  <c r="E12" i="139"/>
  <c r="F12" i="139"/>
  <c r="G12" i="139"/>
  <c r="H12" i="139"/>
  <c r="M17" i="139"/>
  <c r="N17" i="139" s="1"/>
  <c r="L17" i="139"/>
  <c r="M6" i="139"/>
  <c r="N6" i="139"/>
  <c r="M5" i="139"/>
  <c r="N5" i="139" s="1"/>
  <c r="L5" i="139"/>
  <c r="F60" i="139"/>
  <c r="E60" i="139"/>
  <c r="D60" i="139"/>
  <c r="C60" i="139"/>
  <c r="B60" i="139"/>
  <c r="F50" i="139"/>
  <c r="E50" i="139"/>
  <c r="D50" i="139"/>
  <c r="C50" i="139"/>
  <c r="B50" i="139"/>
  <c r="F40" i="139"/>
  <c r="E40" i="139"/>
  <c r="D40" i="139"/>
  <c r="C40" i="139"/>
  <c r="B40" i="139"/>
  <c r="F30" i="139"/>
  <c r="E30" i="139"/>
  <c r="D30" i="139"/>
  <c r="C30" i="139"/>
  <c r="B30" i="139"/>
  <c r="A24" i="139"/>
  <c r="I16" i="139" s="1"/>
  <c r="A23" i="139"/>
  <c r="H16" i="139" s="1"/>
  <c r="A22" i="139"/>
  <c r="G16" i="139" s="1"/>
  <c r="A21" i="139"/>
  <c r="F16" i="139" s="1"/>
  <c r="A20" i="139"/>
  <c r="E16" i="139" s="1"/>
  <c r="A19" i="139"/>
  <c r="D16" i="139" s="1"/>
  <c r="A18" i="139"/>
  <c r="C16" i="139" s="1"/>
  <c r="A17" i="139"/>
  <c r="B16" i="139" s="1"/>
  <c r="A12" i="139"/>
  <c r="I4" i="139" s="1"/>
  <c r="A11" i="139"/>
  <c r="H4" i="139" s="1"/>
  <c r="A10" i="139"/>
  <c r="G4" i="139" s="1"/>
  <c r="A9" i="139"/>
  <c r="F4" i="139" s="1"/>
  <c r="A8" i="139"/>
  <c r="E4" i="139" s="1"/>
  <c r="A7" i="139"/>
  <c r="D4" i="139" s="1"/>
  <c r="A6" i="139"/>
  <c r="C4" i="139" s="1"/>
  <c r="A5" i="139"/>
  <c r="B4" i="139" s="1"/>
  <c r="J5" i="139"/>
  <c r="J17" i="139"/>
  <c r="J15" i="258"/>
  <c r="L15" i="258" s="1"/>
  <c r="J16" i="258"/>
  <c r="A3" i="258"/>
  <c r="A15" i="258" s="1"/>
  <c r="M15" i="258"/>
  <c r="A4" i="258"/>
  <c r="A17" i="258"/>
  <c r="A5" i="258"/>
  <c r="A19" i="258"/>
  <c r="A6" i="258"/>
  <c r="A21" i="258"/>
  <c r="A7" i="258"/>
  <c r="A23" i="258" s="1"/>
  <c r="M23" i="258"/>
  <c r="A8" i="258"/>
  <c r="A25" i="258" s="1"/>
  <c r="A9" i="258"/>
  <c r="A27" i="258" s="1"/>
  <c r="H14" i="258"/>
  <c r="A10" i="258"/>
  <c r="M29" i="258" s="1"/>
  <c r="B18" i="258"/>
  <c r="J18" i="258" s="1"/>
  <c r="L17" i="258" s="1"/>
  <c r="B17" i="258"/>
  <c r="J17" i="258"/>
  <c r="B19" i="258"/>
  <c r="C19" i="258"/>
  <c r="O19" i="258" s="1"/>
  <c r="C20" i="258"/>
  <c r="B20" i="258"/>
  <c r="J20" i="258"/>
  <c r="B21" i="258"/>
  <c r="C21" i="258"/>
  <c r="D21" i="258"/>
  <c r="B22" i="258"/>
  <c r="N21" i="258" s="1"/>
  <c r="C22" i="258"/>
  <c r="O21" i="258" s="1"/>
  <c r="D22" i="258"/>
  <c r="P21" i="258" s="1"/>
  <c r="R21" i="258"/>
  <c r="S21" i="258"/>
  <c r="T21" i="258"/>
  <c r="U21" i="258"/>
  <c r="B23" i="258"/>
  <c r="C23" i="258"/>
  <c r="D23" i="258"/>
  <c r="E23" i="258"/>
  <c r="B24" i="258"/>
  <c r="C24" i="258"/>
  <c r="D24" i="258"/>
  <c r="J24" i="258" s="1"/>
  <c r="E24" i="258"/>
  <c r="O23" i="258"/>
  <c r="P23" i="258"/>
  <c r="Q23" i="258"/>
  <c r="B25" i="258"/>
  <c r="C25" i="258"/>
  <c r="D25" i="258"/>
  <c r="P25" i="258" s="1"/>
  <c r="E25" i="258"/>
  <c r="F25" i="258"/>
  <c r="B26" i="258"/>
  <c r="N25" i="258" s="1"/>
  <c r="C26" i="258"/>
  <c r="O25" i="258" s="1"/>
  <c r="D26" i="258"/>
  <c r="E26" i="258"/>
  <c r="Q25" i="258"/>
  <c r="F26" i="258"/>
  <c r="R25" i="258"/>
  <c r="T25" i="258"/>
  <c r="U25" i="258"/>
  <c r="B27" i="258"/>
  <c r="J27" i="258" s="1"/>
  <c r="C27" i="258"/>
  <c r="D27" i="258"/>
  <c r="E27" i="258"/>
  <c r="F27" i="258"/>
  <c r="G27" i="258"/>
  <c r="B28" i="258"/>
  <c r="N27" i="258" s="1"/>
  <c r="C28" i="258"/>
  <c r="O27" i="258" s="1"/>
  <c r="D28" i="258"/>
  <c r="P27" i="258" s="1"/>
  <c r="E28" i="258"/>
  <c r="Q27" i="258" s="1"/>
  <c r="F28" i="258"/>
  <c r="R27" i="258" s="1"/>
  <c r="G28" i="258"/>
  <c r="S27" i="258" s="1"/>
  <c r="U27" i="258"/>
  <c r="B29" i="258"/>
  <c r="J29" i="258" s="1"/>
  <c r="L29" i="258" s="1"/>
  <c r="C29" i="258"/>
  <c r="D29" i="258"/>
  <c r="E29" i="258"/>
  <c r="F29" i="258"/>
  <c r="G29" i="258"/>
  <c r="H29" i="258"/>
  <c r="B30" i="258"/>
  <c r="N29" i="258"/>
  <c r="C30" i="258"/>
  <c r="O29" i="258"/>
  <c r="D30" i="258"/>
  <c r="P29" i="258"/>
  <c r="E30" i="258"/>
  <c r="Q29" i="258"/>
  <c r="F30" i="258"/>
  <c r="R29" i="258"/>
  <c r="G30" i="258"/>
  <c r="S29" i="258"/>
  <c r="H30" i="258"/>
  <c r="T29" i="258"/>
  <c r="P17" i="258"/>
  <c r="Q17" i="258"/>
  <c r="R17" i="258"/>
  <c r="S17" i="258"/>
  <c r="T17" i="258"/>
  <c r="U17" i="258"/>
  <c r="Q19" i="258"/>
  <c r="R19" i="258"/>
  <c r="S19" i="258"/>
  <c r="T19" i="258"/>
  <c r="U19" i="258"/>
  <c r="S23" i="258"/>
  <c r="T23" i="258"/>
  <c r="U23" i="258"/>
  <c r="O15" i="258"/>
  <c r="P15" i="258"/>
  <c r="Q15" i="258"/>
  <c r="R15" i="258"/>
  <c r="S15" i="258"/>
  <c r="T15" i="258"/>
  <c r="U15" i="258"/>
  <c r="N15" i="258"/>
  <c r="V15" i="258" s="1"/>
  <c r="M25" i="258"/>
  <c r="M21" i="258"/>
  <c r="M17" i="258"/>
  <c r="T14" i="258"/>
  <c r="P14" i="258"/>
  <c r="N14" i="258"/>
  <c r="I14" i="258"/>
  <c r="F14" i="258"/>
  <c r="D14" i="258"/>
  <c r="T6" i="258"/>
  <c r="S6" i="258"/>
  <c r="R6" i="258"/>
  <c r="Q6" i="258"/>
  <c r="I6" i="258"/>
  <c r="H6" i="258"/>
  <c r="G6" i="258"/>
  <c r="F6" i="258"/>
  <c r="B30" i="140"/>
  <c r="M30" i="140" s="1"/>
  <c r="B31" i="140"/>
  <c r="C31" i="140"/>
  <c r="K31" i="140"/>
  <c r="B32" i="140"/>
  <c r="C32" i="140"/>
  <c r="D32" i="140"/>
  <c r="B33" i="140"/>
  <c r="M33" i="140" s="1"/>
  <c r="C33" i="140"/>
  <c r="D33" i="140"/>
  <c r="E33" i="140"/>
  <c r="K33" i="140"/>
  <c r="B34" i="140"/>
  <c r="C34" i="140"/>
  <c r="D34" i="140"/>
  <c r="E34" i="140"/>
  <c r="M34" i="140" s="1"/>
  <c r="F34" i="140"/>
  <c r="B35" i="140"/>
  <c r="K35" i="140" s="1"/>
  <c r="C35" i="140"/>
  <c r="M35" i="140" s="1"/>
  <c r="D35" i="140"/>
  <c r="E35" i="140"/>
  <c r="F35" i="140"/>
  <c r="G35" i="140"/>
  <c r="B36" i="140"/>
  <c r="K36" i="140" s="1"/>
  <c r="C36" i="140"/>
  <c r="D36" i="140"/>
  <c r="M36" i="140" s="1"/>
  <c r="E36" i="140"/>
  <c r="F36" i="140"/>
  <c r="G36" i="140"/>
  <c r="H36" i="140"/>
  <c r="B37" i="140"/>
  <c r="C37" i="140"/>
  <c r="D37" i="140"/>
  <c r="N37" i="140" s="1"/>
  <c r="E37" i="140"/>
  <c r="F37" i="140"/>
  <c r="G37" i="140"/>
  <c r="H37" i="140"/>
  <c r="I37" i="140"/>
  <c r="N29" i="140"/>
  <c r="M29" i="140"/>
  <c r="O29" i="140" s="1"/>
  <c r="A37" i="140"/>
  <c r="J28" i="140" s="1"/>
  <c r="A36" i="140"/>
  <c r="I28" i="140" s="1"/>
  <c r="A35" i="140"/>
  <c r="H28" i="140" s="1"/>
  <c r="A34" i="140"/>
  <c r="G28" i="140" s="1"/>
  <c r="A33" i="140"/>
  <c r="F28" i="140" s="1"/>
  <c r="A32" i="140"/>
  <c r="E28" i="140" s="1"/>
  <c r="A31" i="140"/>
  <c r="D28" i="140" s="1"/>
  <c r="A30" i="140"/>
  <c r="C28" i="140" s="1"/>
  <c r="A29" i="140"/>
  <c r="B28" i="140" s="1"/>
  <c r="F17" i="140"/>
  <c r="E17" i="140"/>
  <c r="D17" i="140"/>
  <c r="C17" i="140"/>
  <c r="B17" i="140"/>
  <c r="F7" i="140"/>
  <c r="E7" i="140"/>
  <c r="D7" i="140"/>
  <c r="C7" i="140"/>
  <c r="B7" i="140"/>
  <c r="K29" i="140"/>
  <c r="K32" i="140"/>
  <c r="B30" i="142"/>
  <c r="M30" i="142" s="1"/>
  <c r="B31" i="142"/>
  <c r="K31" i="142" s="1"/>
  <c r="C31" i="142"/>
  <c r="M31" i="142"/>
  <c r="B32" i="142"/>
  <c r="M32" i="142" s="1"/>
  <c r="C32" i="142"/>
  <c r="D32" i="142"/>
  <c r="K32" i="142" s="1"/>
  <c r="B33" i="142"/>
  <c r="C33" i="142"/>
  <c r="D33" i="142"/>
  <c r="M33" i="142" s="1"/>
  <c r="E33" i="142"/>
  <c r="B34" i="142"/>
  <c r="K34" i="142" s="1"/>
  <c r="C34" i="142"/>
  <c r="D34" i="142"/>
  <c r="E34" i="142"/>
  <c r="F34" i="142"/>
  <c r="B35" i="142"/>
  <c r="C35" i="142"/>
  <c r="D35" i="142"/>
  <c r="E35" i="142"/>
  <c r="F35" i="142"/>
  <c r="G35" i="142"/>
  <c r="M35" i="142"/>
  <c r="B36" i="142"/>
  <c r="C36" i="142"/>
  <c r="D36" i="142"/>
  <c r="E36" i="142"/>
  <c r="F36" i="142"/>
  <c r="G36" i="142"/>
  <c r="H36" i="142"/>
  <c r="M36" i="142"/>
  <c r="B37" i="142"/>
  <c r="C37" i="142"/>
  <c r="N37" i="142" s="1"/>
  <c r="O37" i="142" s="1"/>
  <c r="D37" i="142"/>
  <c r="E37" i="142"/>
  <c r="M37" i="142" s="1"/>
  <c r="F37" i="142"/>
  <c r="G37" i="142"/>
  <c r="H37" i="142"/>
  <c r="I37" i="142"/>
  <c r="N29" i="142"/>
  <c r="O29" i="142"/>
  <c r="M29" i="142"/>
  <c r="A37" i="142"/>
  <c r="J28" i="142" s="1"/>
  <c r="A36" i="142"/>
  <c r="I28" i="142" s="1"/>
  <c r="A35" i="142"/>
  <c r="H28" i="142" s="1"/>
  <c r="A34" i="142"/>
  <c r="G28" i="142" s="1"/>
  <c r="A33" i="142"/>
  <c r="F28" i="142" s="1"/>
  <c r="A32" i="142"/>
  <c r="E28" i="142" s="1"/>
  <c r="A31" i="142"/>
  <c r="D28" i="142" s="1"/>
  <c r="A30" i="142"/>
  <c r="C28" i="142" s="1"/>
  <c r="A29" i="142"/>
  <c r="B28" i="142" s="1"/>
  <c r="F17" i="142"/>
  <c r="E17" i="142"/>
  <c r="D17" i="142"/>
  <c r="C17" i="142"/>
  <c r="B17" i="142"/>
  <c r="F7" i="142"/>
  <c r="E7" i="142"/>
  <c r="D7" i="142"/>
  <c r="C7" i="142"/>
  <c r="B7" i="142"/>
  <c r="K29" i="142"/>
  <c r="B30" i="141"/>
  <c r="N30" i="141" s="1"/>
  <c r="O30" i="141" s="1"/>
  <c r="B31" i="141"/>
  <c r="K31" i="141" s="1"/>
  <c r="C31" i="141"/>
  <c r="B32" i="141"/>
  <c r="C32" i="141"/>
  <c r="D32" i="141"/>
  <c r="K32" i="141" s="1"/>
  <c r="B33" i="141"/>
  <c r="C33" i="141"/>
  <c r="K33" i="141" s="1"/>
  <c r="D33" i="141"/>
  <c r="E33" i="141"/>
  <c r="N33" i="141" s="1"/>
  <c r="O33" i="141" s="1"/>
  <c r="B34" i="141"/>
  <c r="M34" i="141" s="1"/>
  <c r="C34" i="141"/>
  <c r="D34" i="141"/>
  <c r="K34" i="141" s="1"/>
  <c r="E34" i="141"/>
  <c r="F34" i="141"/>
  <c r="B35" i="141"/>
  <c r="N35" i="141" s="1"/>
  <c r="O35" i="141" s="1"/>
  <c r="C35" i="141"/>
  <c r="D35" i="141"/>
  <c r="E35" i="141"/>
  <c r="F35" i="141"/>
  <c r="G35" i="141"/>
  <c r="B36" i="141"/>
  <c r="C36" i="141"/>
  <c r="K36" i="141" s="1"/>
  <c r="D36" i="141"/>
  <c r="E36" i="141"/>
  <c r="F36" i="141"/>
  <c r="G36" i="141"/>
  <c r="H36" i="141"/>
  <c r="B37" i="141"/>
  <c r="M37" i="141" s="1"/>
  <c r="C37" i="141"/>
  <c r="D37" i="141"/>
  <c r="K37" i="141" s="1"/>
  <c r="E37" i="141"/>
  <c r="F37" i="141"/>
  <c r="G37" i="141"/>
  <c r="H37" i="141"/>
  <c r="I37" i="141"/>
  <c r="N29" i="141"/>
  <c r="O29" i="141" s="1"/>
  <c r="M29" i="141"/>
  <c r="A37" i="141"/>
  <c r="J28" i="141"/>
  <c r="A36" i="141"/>
  <c r="I28" i="141"/>
  <c r="A35" i="141"/>
  <c r="H28" i="141"/>
  <c r="A34" i="141"/>
  <c r="G28" i="141"/>
  <c r="A33" i="141"/>
  <c r="F28" i="141"/>
  <c r="A32" i="141"/>
  <c r="E28" i="141"/>
  <c r="A31" i="141"/>
  <c r="D28" i="141"/>
  <c r="A30" i="141"/>
  <c r="C28" i="141"/>
  <c r="A29" i="141"/>
  <c r="B28" i="141"/>
  <c r="F17" i="141"/>
  <c r="E17" i="141"/>
  <c r="D17" i="141"/>
  <c r="C17" i="141"/>
  <c r="B17" i="141"/>
  <c r="F7" i="141"/>
  <c r="E7" i="141"/>
  <c r="D7" i="141"/>
  <c r="C7" i="141"/>
  <c r="B7" i="141"/>
  <c r="K29" i="141"/>
  <c r="K30" i="141"/>
  <c r="F15" i="159"/>
  <c r="E15" i="159"/>
  <c r="D15" i="159"/>
  <c r="C15" i="159"/>
  <c r="B15" i="159"/>
  <c r="F5" i="159"/>
  <c r="E5" i="159"/>
  <c r="D5" i="159"/>
  <c r="C5" i="159"/>
  <c r="B5" i="159"/>
  <c r="A39" i="159"/>
  <c r="M27" i="159" s="1"/>
  <c r="A38" i="159"/>
  <c r="L27" i="159" s="1"/>
  <c r="A37" i="159"/>
  <c r="K27" i="159" s="1"/>
  <c r="A36" i="159"/>
  <c r="J27" i="159" s="1"/>
  <c r="A35" i="159"/>
  <c r="I27" i="159" s="1"/>
  <c r="A34" i="159"/>
  <c r="H27" i="159" s="1"/>
  <c r="A33" i="159"/>
  <c r="G27" i="159" s="1"/>
  <c r="A32" i="159"/>
  <c r="F27" i="159" s="1"/>
  <c r="A31" i="159"/>
  <c r="E27" i="159" s="1"/>
  <c r="A30" i="159"/>
  <c r="D27" i="159" s="1"/>
  <c r="A29" i="159"/>
  <c r="C27" i="159" s="1"/>
  <c r="A28" i="159"/>
  <c r="B27" i="159" s="1"/>
  <c r="B29" i="159"/>
  <c r="P29" i="159" s="1"/>
  <c r="B30" i="159"/>
  <c r="C30" i="159"/>
  <c r="P30" i="159"/>
  <c r="B31" i="159"/>
  <c r="C31" i="159"/>
  <c r="D31" i="159"/>
  <c r="Q31" i="159"/>
  <c r="R31" i="159" s="1"/>
  <c r="B32" i="159"/>
  <c r="E32" i="159"/>
  <c r="D32" i="159"/>
  <c r="Q32" i="159" s="1"/>
  <c r="R32" i="159" s="1"/>
  <c r="C32" i="159"/>
  <c r="B33" i="159"/>
  <c r="P33" i="159" s="1"/>
  <c r="F33" i="159"/>
  <c r="E33" i="159"/>
  <c r="D33" i="159"/>
  <c r="C33" i="159"/>
  <c r="B34" i="159"/>
  <c r="G34" i="159"/>
  <c r="F34" i="159"/>
  <c r="P34" i="159" s="1"/>
  <c r="E34" i="159"/>
  <c r="D34" i="159"/>
  <c r="C34" i="159"/>
  <c r="Q34" i="159"/>
  <c r="R34" i="159" s="1"/>
  <c r="B35" i="159"/>
  <c r="Q35" i="159" s="1"/>
  <c r="R35" i="159" s="1"/>
  <c r="H35" i="159"/>
  <c r="G35" i="159"/>
  <c r="F35" i="159"/>
  <c r="E35" i="159"/>
  <c r="D35" i="159"/>
  <c r="C35" i="159"/>
  <c r="P35" i="159" s="1"/>
  <c r="B36" i="159"/>
  <c r="N36" i="159" s="1"/>
  <c r="C36" i="159"/>
  <c r="P36" i="159" s="1"/>
  <c r="D36" i="159"/>
  <c r="E36" i="159"/>
  <c r="F36" i="159"/>
  <c r="G36" i="159"/>
  <c r="H36" i="159"/>
  <c r="I36" i="159"/>
  <c r="B37" i="159"/>
  <c r="J37" i="159"/>
  <c r="I37" i="159"/>
  <c r="H37" i="159"/>
  <c r="G37" i="159"/>
  <c r="F37" i="159"/>
  <c r="E37" i="159"/>
  <c r="N37" i="159" s="1"/>
  <c r="D37" i="159"/>
  <c r="C37" i="159"/>
  <c r="P37" i="159" s="1"/>
  <c r="B38" i="159"/>
  <c r="N38" i="159" s="1"/>
  <c r="K38" i="159"/>
  <c r="J38" i="159"/>
  <c r="I38" i="159"/>
  <c r="H38" i="159"/>
  <c r="G38" i="159"/>
  <c r="F38" i="159"/>
  <c r="E38" i="159"/>
  <c r="D38" i="159"/>
  <c r="C38" i="159"/>
  <c r="B39" i="159"/>
  <c r="C39" i="159"/>
  <c r="P39" i="159" s="1"/>
  <c r="D39" i="159"/>
  <c r="E39" i="159"/>
  <c r="F39" i="159"/>
  <c r="G39" i="159"/>
  <c r="H39" i="159"/>
  <c r="I39" i="159"/>
  <c r="J39" i="159"/>
  <c r="K39" i="159"/>
  <c r="L39" i="159"/>
  <c r="Q28" i="159"/>
  <c r="R28" i="159" s="1"/>
  <c r="P28" i="159"/>
  <c r="N28" i="159"/>
  <c r="A37" i="158"/>
  <c r="M25" i="158" s="1"/>
  <c r="A36" i="158"/>
  <c r="L25" i="158" s="1"/>
  <c r="A35" i="158"/>
  <c r="K25" i="158" s="1"/>
  <c r="A34" i="158"/>
  <c r="J25" i="158" s="1"/>
  <c r="A33" i="158"/>
  <c r="I25" i="158" s="1"/>
  <c r="A32" i="158"/>
  <c r="H25" i="158" s="1"/>
  <c r="A31" i="158"/>
  <c r="G25" i="158" s="1"/>
  <c r="A30" i="158"/>
  <c r="F25" i="158" s="1"/>
  <c r="A29" i="158"/>
  <c r="E25" i="158" s="1"/>
  <c r="A28" i="158"/>
  <c r="D25" i="158" s="1"/>
  <c r="A27" i="158"/>
  <c r="C25" i="158" s="1"/>
  <c r="A26" i="158"/>
  <c r="B25" i="158" s="1"/>
  <c r="B27" i="158"/>
  <c r="N27" i="158" s="1"/>
  <c r="P27" i="158"/>
  <c r="B28" i="158"/>
  <c r="C28" i="158"/>
  <c r="P28" i="158" s="1"/>
  <c r="B29" i="158"/>
  <c r="P29" i="158" s="1"/>
  <c r="C29" i="158"/>
  <c r="D29" i="158"/>
  <c r="B30" i="158"/>
  <c r="P30" i="158" s="1"/>
  <c r="E30" i="158"/>
  <c r="D30" i="158"/>
  <c r="C30" i="158"/>
  <c r="Q30" i="158"/>
  <c r="R30" i="158" s="1"/>
  <c r="B31" i="158"/>
  <c r="N31" i="158" s="1"/>
  <c r="C31" i="158"/>
  <c r="D31" i="158"/>
  <c r="E31" i="158"/>
  <c r="F31" i="158"/>
  <c r="P31" i="158"/>
  <c r="B32" i="158"/>
  <c r="G32" i="158"/>
  <c r="F32" i="158"/>
  <c r="E32" i="158"/>
  <c r="N32" i="158" s="1"/>
  <c r="D32" i="158"/>
  <c r="C32" i="158"/>
  <c r="P32" i="158" s="1"/>
  <c r="B33" i="158"/>
  <c r="Q33" i="158" s="1"/>
  <c r="R33" i="158" s="1"/>
  <c r="C33" i="158"/>
  <c r="D33" i="158"/>
  <c r="E33" i="158"/>
  <c r="F33" i="158"/>
  <c r="G33" i="158"/>
  <c r="H33" i="158"/>
  <c r="B34" i="158"/>
  <c r="P34" i="158" s="1"/>
  <c r="C34" i="158"/>
  <c r="D34" i="158"/>
  <c r="E34" i="158"/>
  <c r="F34" i="158"/>
  <c r="G34" i="158"/>
  <c r="H34" i="158"/>
  <c r="I34" i="158"/>
  <c r="Q34" i="158"/>
  <c r="R34" i="158" s="1"/>
  <c r="B35" i="158"/>
  <c r="Q35" i="158" s="1"/>
  <c r="R35" i="158" s="1"/>
  <c r="C35" i="158"/>
  <c r="D35" i="158"/>
  <c r="E35" i="158"/>
  <c r="F35" i="158"/>
  <c r="G35" i="158"/>
  <c r="H35" i="158"/>
  <c r="I35" i="158"/>
  <c r="J35" i="158"/>
  <c r="B36" i="158"/>
  <c r="C36" i="158"/>
  <c r="P36" i="158" s="1"/>
  <c r="D36" i="158"/>
  <c r="E36" i="158"/>
  <c r="Q36" i="158" s="1"/>
  <c r="R36" i="158" s="1"/>
  <c r="F36" i="158"/>
  <c r="G36" i="158"/>
  <c r="H36" i="158"/>
  <c r="I36" i="158"/>
  <c r="J36" i="158"/>
  <c r="K36" i="158"/>
  <c r="B37" i="158"/>
  <c r="N37" i="158" s="1"/>
  <c r="L37" i="158"/>
  <c r="K37" i="158"/>
  <c r="J37" i="158"/>
  <c r="I37" i="158"/>
  <c r="H37" i="158"/>
  <c r="G37" i="158"/>
  <c r="F37" i="158"/>
  <c r="E37" i="158"/>
  <c r="D37" i="158"/>
  <c r="C37" i="158"/>
  <c r="Q26" i="158"/>
  <c r="R26" i="158" s="1"/>
  <c r="P26" i="158"/>
  <c r="F15" i="158"/>
  <c r="E15" i="158"/>
  <c r="D15" i="158"/>
  <c r="C15" i="158"/>
  <c r="B15" i="158"/>
  <c r="F5" i="158"/>
  <c r="E5" i="158"/>
  <c r="D5" i="158"/>
  <c r="C5" i="158"/>
  <c r="B5" i="158"/>
  <c r="N26" i="158"/>
  <c r="B26" i="160"/>
  <c r="P26" i="160" s="1"/>
  <c r="B27" i="160"/>
  <c r="P27" i="160" s="1"/>
  <c r="C27" i="160"/>
  <c r="B28" i="160"/>
  <c r="C28" i="160"/>
  <c r="Q28" i="160" s="1"/>
  <c r="R28" i="160" s="1"/>
  <c r="D28" i="160"/>
  <c r="B29" i="160"/>
  <c r="P29" i="160" s="1"/>
  <c r="E29" i="160"/>
  <c r="D29" i="160"/>
  <c r="C29" i="160"/>
  <c r="N29" i="160"/>
  <c r="N25" i="160"/>
  <c r="N26" i="160"/>
  <c r="N28" i="160"/>
  <c r="B30" i="160"/>
  <c r="C30" i="160"/>
  <c r="D30" i="160"/>
  <c r="E30" i="160"/>
  <c r="N30" i="160" s="1"/>
  <c r="F30" i="160"/>
  <c r="B31" i="160"/>
  <c r="N31" i="160" s="1"/>
  <c r="C31" i="160"/>
  <c r="Q31" i="160" s="1"/>
  <c r="R31" i="160" s="1"/>
  <c r="D31" i="160"/>
  <c r="E31" i="160"/>
  <c r="F31" i="160"/>
  <c r="G31" i="160"/>
  <c r="B32" i="160"/>
  <c r="N32" i="160" s="1"/>
  <c r="C32" i="160"/>
  <c r="D32" i="160"/>
  <c r="P32" i="160" s="1"/>
  <c r="E32" i="160"/>
  <c r="F32" i="160"/>
  <c r="G32" i="160"/>
  <c r="H32" i="160"/>
  <c r="B33" i="160"/>
  <c r="C33" i="160"/>
  <c r="D33" i="160"/>
  <c r="N33" i="160" s="1"/>
  <c r="E33" i="160"/>
  <c r="F33" i="160"/>
  <c r="G33" i="160"/>
  <c r="H33" i="160"/>
  <c r="I33" i="160"/>
  <c r="B34" i="160"/>
  <c r="P34" i="160" s="1"/>
  <c r="C34" i="160"/>
  <c r="D34" i="160"/>
  <c r="E34" i="160"/>
  <c r="F34" i="160"/>
  <c r="G34" i="160"/>
  <c r="H34" i="160"/>
  <c r="I34" i="160"/>
  <c r="J34" i="160"/>
  <c r="N34" i="160"/>
  <c r="B35" i="160"/>
  <c r="C35" i="160"/>
  <c r="N35" i="160" s="1"/>
  <c r="D35" i="160"/>
  <c r="E35" i="160"/>
  <c r="P35" i="160" s="1"/>
  <c r="F35" i="160"/>
  <c r="G35" i="160"/>
  <c r="H35" i="160"/>
  <c r="I35" i="160"/>
  <c r="J35" i="160"/>
  <c r="K35" i="160"/>
  <c r="B36" i="160"/>
  <c r="Q36" i="160" s="1"/>
  <c r="R36" i="160" s="1"/>
  <c r="C36" i="160"/>
  <c r="D36" i="160"/>
  <c r="E36" i="160"/>
  <c r="F36" i="160"/>
  <c r="G36" i="160"/>
  <c r="H36" i="160"/>
  <c r="I36" i="160"/>
  <c r="J36" i="160"/>
  <c r="K36" i="160"/>
  <c r="L36" i="160"/>
  <c r="Q29" i="160"/>
  <c r="R29" i="160" s="1"/>
  <c r="Q25" i="160"/>
  <c r="R25" i="160" s="1"/>
  <c r="P25" i="160"/>
  <c r="A36" i="160"/>
  <c r="M24" i="160"/>
  <c r="A35" i="160"/>
  <c r="L24" i="160"/>
  <c r="A34" i="160"/>
  <c r="K24" i="160"/>
  <c r="A33" i="160"/>
  <c r="J24" i="160"/>
  <c r="A32" i="160"/>
  <c r="I24" i="160"/>
  <c r="A31" i="160"/>
  <c r="H24" i="160"/>
  <c r="A30" i="160"/>
  <c r="G24" i="160"/>
  <c r="A29" i="160"/>
  <c r="F24" i="160"/>
  <c r="A28" i="160"/>
  <c r="E24" i="160"/>
  <c r="A27" i="160"/>
  <c r="D24" i="160"/>
  <c r="A26" i="160"/>
  <c r="C24" i="160"/>
  <c r="A25" i="160"/>
  <c r="B24" i="160"/>
  <c r="F15" i="160"/>
  <c r="E15" i="160"/>
  <c r="D15" i="160"/>
  <c r="C15" i="160"/>
  <c r="B15" i="160"/>
  <c r="F5" i="160"/>
  <c r="E5" i="160"/>
  <c r="D5" i="160"/>
  <c r="C5" i="160"/>
  <c r="B5" i="160"/>
  <c r="B4" i="58"/>
  <c r="K4" i="58"/>
  <c r="B5" i="58"/>
  <c r="J5" i="58" s="1"/>
  <c r="L5" i="58" s="1"/>
  <c r="C5" i="58"/>
  <c r="H5" i="58" s="1"/>
  <c r="D6" i="58"/>
  <c r="B6" i="58"/>
  <c r="K6" i="58" s="1"/>
  <c r="C6" i="58"/>
  <c r="D7" i="58"/>
  <c r="E7" i="58"/>
  <c r="B7" i="58"/>
  <c r="C7" i="58"/>
  <c r="H7" i="58" s="1"/>
  <c r="K7" i="58"/>
  <c r="E8" i="58"/>
  <c r="F8" i="58"/>
  <c r="B8" i="58"/>
  <c r="C8" i="58"/>
  <c r="K8" i="58" s="1"/>
  <c r="D8" i="58"/>
  <c r="B12" i="58"/>
  <c r="J12" i="58"/>
  <c r="L12" i="58" s="1"/>
  <c r="B13" i="58"/>
  <c r="C13" i="58"/>
  <c r="J13" i="58"/>
  <c r="L13" i="58" s="1"/>
  <c r="B14" i="58"/>
  <c r="C14" i="58"/>
  <c r="D14" i="58"/>
  <c r="K14" i="58" s="1"/>
  <c r="B15" i="58"/>
  <c r="C15" i="58"/>
  <c r="K15" i="58" s="1"/>
  <c r="D15" i="58"/>
  <c r="E15" i="58"/>
  <c r="J15" i="58" s="1"/>
  <c r="L15" i="58" s="1"/>
  <c r="B16" i="58"/>
  <c r="C16" i="58"/>
  <c r="D16" i="58"/>
  <c r="K16" i="58" s="1"/>
  <c r="E16" i="58"/>
  <c r="F16" i="58"/>
  <c r="J11" i="58"/>
  <c r="K11" i="58"/>
  <c r="L11" i="58"/>
  <c r="J3" i="58"/>
  <c r="L3" i="58" s="1"/>
  <c r="K3" i="58"/>
  <c r="B20" i="58"/>
  <c r="H20" i="58"/>
  <c r="B21" i="58"/>
  <c r="C21" i="58"/>
  <c r="K21" i="58" s="1"/>
  <c r="B22" i="58"/>
  <c r="H22" i="58" s="1"/>
  <c r="C22" i="58"/>
  <c r="D22" i="58"/>
  <c r="B23" i="58"/>
  <c r="H23" i="58" s="1"/>
  <c r="C23" i="58"/>
  <c r="D23" i="58"/>
  <c r="E23" i="58"/>
  <c r="J23" i="58"/>
  <c r="L23" i="58" s="1"/>
  <c r="B24" i="58"/>
  <c r="C24" i="58"/>
  <c r="K24" i="58" s="1"/>
  <c r="D24" i="58"/>
  <c r="E24" i="58"/>
  <c r="F24" i="58"/>
  <c r="H24" i="58"/>
  <c r="J19" i="58"/>
  <c r="L19" i="58"/>
  <c r="K19" i="58"/>
  <c r="H11" i="58"/>
  <c r="H3" i="58"/>
  <c r="G2" i="58"/>
  <c r="F2" i="58"/>
  <c r="E2" i="58"/>
  <c r="D2" i="58"/>
  <c r="C2" i="58"/>
  <c r="B2" i="58"/>
  <c r="H15" i="58"/>
  <c r="G10" i="58"/>
  <c r="F10" i="58"/>
  <c r="E10" i="58"/>
  <c r="D10" i="58"/>
  <c r="C10" i="58"/>
  <c r="B10" i="58"/>
  <c r="H19" i="58"/>
  <c r="G18" i="58"/>
  <c r="F18" i="58"/>
  <c r="E18" i="58"/>
  <c r="D18" i="58"/>
  <c r="C18" i="58"/>
  <c r="B18" i="58"/>
  <c r="J28" i="295"/>
  <c r="J29" i="295"/>
  <c r="J30" i="295"/>
  <c r="J31" i="295"/>
  <c r="J32" i="295"/>
  <c r="J33" i="295"/>
  <c r="J34" i="295"/>
  <c r="J27" i="295"/>
  <c r="J10" i="295"/>
  <c r="J11" i="295"/>
  <c r="J12" i="295"/>
  <c r="J13" i="295"/>
  <c r="J14" i="295"/>
  <c r="J15" i="295"/>
  <c r="J16" i="295"/>
  <c r="J9" i="295"/>
  <c r="D112" i="70"/>
  <c r="E112" i="70"/>
  <c r="F112" i="70"/>
  <c r="H111" i="70"/>
  <c r="H110" i="70"/>
  <c r="H109" i="70"/>
  <c r="G108" i="70"/>
  <c r="F108" i="70"/>
  <c r="E108" i="70"/>
  <c r="D108" i="70"/>
  <c r="D106" i="70"/>
  <c r="E106" i="70"/>
  <c r="F106" i="70"/>
  <c r="G106" i="70"/>
  <c r="H106" i="70"/>
  <c r="J105" i="70"/>
  <c r="J104" i="70"/>
  <c r="J103" i="70"/>
  <c r="J102" i="70"/>
  <c r="J101" i="70"/>
  <c r="I100" i="70"/>
  <c r="H100" i="70"/>
  <c r="G100" i="70"/>
  <c r="F100" i="70"/>
  <c r="E100" i="70"/>
  <c r="D100" i="70"/>
  <c r="H4" i="70"/>
  <c r="L71" i="70"/>
  <c r="K71" i="70"/>
  <c r="J71" i="70"/>
  <c r="I71" i="70"/>
  <c r="H71" i="70"/>
  <c r="G71" i="70"/>
  <c r="F71" i="70"/>
  <c r="E71" i="70"/>
  <c r="D71" i="70"/>
  <c r="J5" i="70"/>
  <c r="F62" i="70"/>
  <c r="E62" i="70"/>
  <c r="D62" i="70"/>
  <c r="H61" i="70"/>
  <c r="H60" i="70"/>
  <c r="H59" i="70"/>
  <c r="G58" i="70"/>
  <c r="F58" i="70"/>
  <c r="E58" i="70"/>
  <c r="D58" i="70"/>
  <c r="D55" i="70"/>
  <c r="E55" i="70"/>
  <c r="F55" i="70"/>
  <c r="H54" i="70"/>
  <c r="H53" i="70"/>
  <c r="H52" i="70"/>
  <c r="G51" i="70"/>
  <c r="F51" i="70"/>
  <c r="E51" i="70"/>
  <c r="D51" i="70"/>
  <c r="J48" i="70"/>
  <c r="J47" i="70"/>
  <c r="J46" i="70"/>
  <c r="J45" i="70"/>
  <c r="J44" i="70"/>
  <c r="J43" i="70"/>
  <c r="I42" i="70"/>
  <c r="H42" i="70"/>
  <c r="G42" i="70"/>
  <c r="F42" i="70"/>
  <c r="E42" i="70"/>
  <c r="D42" i="70"/>
  <c r="G12" i="70"/>
  <c r="F16" i="70"/>
  <c r="E16" i="70"/>
  <c r="H13" i="70"/>
  <c r="D16" i="70"/>
  <c r="H16" i="70"/>
  <c r="H10" i="70"/>
  <c r="G10" i="70"/>
  <c r="F10" i="70"/>
  <c r="G9" i="70"/>
  <c r="F9" i="70"/>
  <c r="F8" i="70"/>
  <c r="E10" i="70"/>
  <c r="E9" i="70"/>
  <c r="E8" i="70"/>
  <c r="D10" i="70"/>
  <c r="J10" i="70" s="1"/>
  <c r="D9" i="70"/>
  <c r="J9" i="70" s="1"/>
  <c r="D8" i="70"/>
  <c r="J8" i="70" s="1"/>
  <c r="I4" i="70"/>
  <c r="G4" i="70"/>
  <c r="E7" i="70"/>
  <c r="D7" i="70"/>
  <c r="J7" i="70"/>
  <c r="D6" i="70"/>
  <c r="J6" i="70"/>
  <c r="F4" i="70"/>
  <c r="E4" i="70"/>
  <c r="D4" i="70"/>
  <c r="D14" i="70"/>
  <c r="H14" i="70" s="1"/>
  <c r="D15" i="70"/>
  <c r="H15" i="70" s="1"/>
  <c r="E15" i="70"/>
  <c r="D12" i="70"/>
  <c r="F12" i="70"/>
  <c r="E12" i="70"/>
  <c r="C267" i="115"/>
  <c r="H274" i="115" s="1"/>
  <c r="I173" i="115"/>
  <c r="I15" i="115"/>
  <c r="I169" i="115"/>
  <c r="H271" i="115"/>
  <c r="H267" i="115"/>
  <c r="D275" i="115"/>
  <c r="D271" i="115"/>
  <c r="D267" i="115"/>
  <c r="J271" i="115"/>
  <c r="J267" i="115"/>
  <c r="B275" i="115"/>
  <c r="B271" i="115"/>
  <c r="B267" i="115"/>
  <c r="E267" i="115"/>
  <c r="H275" i="115"/>
  <c r="J250" i="115"/>
  <c r="J246" i="115"/>
  <c r="H250" i="115"/>
  <c r="H246" i="115"/>
  <c r="D254" i="115"/>
  <c r="D250" i="115"/>
  <c r="B254" i="115"/>
  <c r="B250" i="115"/>
  <c r="D246" i="115"/>
  <c r="B246" i="115"/>
  <c r="H254" i="115"/>
  <c r="H253" i="115"/>
  <c r="H223" i="115"/>
  <c r="H222" i="115"/>
  <c r="H221" i="115"/>
  <c r="H220" i="115"/>
  <c r="J191" i="115"/>
  <c r="J186" i="115"/>
  <c r="H191" i="115"/>
  <c r="H186" i="115"/>
  <c r="H190" i="115"/>
  <c r="H185" i="115"/>
  <c r="D196" i="115"/>
  <c r="B196" i="115"/>
  <c r="D195" i="115"/>
  <c r="D191" i="115"/>
  <c r="B191" i="115"/>
  <c r="D190" i="115"/>
  <c r="J190" i="115"/>
  <c r="J185" i="115"/>
  <c r="B195" i="115"/>
  <c r="B190" i="115"/>
  <c r="D186" i="115"/>
  <c r="B186" i="115"/>
  <c r="D185" i="115"/>
  <c r="B185" i="115"/>
  <c r="H197" i="115"/>
  <c r="H196" i="115"/>
  <c r="H195" i="115"/>
  <c r="H194" i="115"/>
  <c r="I271" i="115"/>
  <c r="I267" i="115"/>
  <c r="K271" i="115"/>
  <c r="K267" i="115"/>
  <c r="C275" i="115"/>
  <c r="C271" i="115"/>
  <c r="E275" i="115"/>
  <c r="E271" i="115"/>
  <c r="K246" i="115"/>
  <c r="C246" i="115"/>
  <c r="I229" i="115"/>
  <c r="K216" i="115"/>
  <c r="K211" i="115"/>
  <c r="C221" i="115"/>
  <c r="C216" i="115"/>
  <c r="C211" i="115"/>
  <c r="I204" i="115"/>
  <c r="I203" i="115"/>
  <c r="I191" i="115"/>
  <c r="E196" i="115"/>
  <c r="E191" i="115"/>
  <c r="K191" i="115"/>
  <c r="C196" i="115"/>
  <c r="C191" i="115"/>
  <c r="I190" i="115"/>
  <c r="E195" i="115"/>
  <c r="E190" i="115"/>
  <c r="K190" i="115"/>
  <c r="C195" i="115"/>
  <c r="C190" i="115"/>
  <c r="K186" i="115"/>
  <c r="I186" i="115"/>
  <c r="I185" i="115"/>
  <c r="K185" i="115"/>
  <c r="E186" i="115"/>
  <c r="C186" i="115"/>
  <c r="E185" i="115"/>
  <c r="C185" i="115"/>
  <c r="I259" i="115"/>
  <c r="I258" i="115"/>
  <c r="C254" i="115"/>
  <c r="C250" i="115"/>
  <c r="K250" i="115"/>
  <c r="E254" i="115"/>
  <c r="E250" i="115"/>
  <c r="I250" i="115"/>
  <c r="I246" i="115"/>
  <c r="E246" i="115"/>
  <c r="I231" i="115"/>
  <c r="I230" i="115"/>
  <c r="I228" i="115"/>
  <c r="E222" i="115"/>
  <c r="E217" i="115"/>
  <c r="I217" i="115"/>
  <c r="I212" i="115"/>
  <c r="E212" i="115"/>
  <c r="K217" i="115"/>
  <c r="K212" i="115"/>
  <c r="C222" i="115"/>
  <c r="C217" i="115"/>
  <c r="C212" i="115"/>
  <c r="E221" i="115"/>
  <c r="E216" i="115"/>
  <c r="I216" i="115"/>
  <c r="I211" i="115"/>
  <c r="E211" i="115"/>
  <c r="I202" i="115"/>
  <c r="I205" i="115"/>
  <c r="I174" i="115"/>
  <c r="I175" i="115"/>
  <c r="I176" i="115"/>
  <c r="I170" i="115"/>
  <c r="I171" i="115"/>
  <c r="I172" i="115"/>
  <c r="C143" i="115"/>
  <c r="D164" i="115"/>
  <c r="D154" i="115"/>
  <c r="H154" i="115"/>
  <c r="H144" i="115"/>
  <c r="D144" i="115"/>
  <c r="B164" i="115"/>
  <c r="B154" i="115"/>
  <c r="J154" i="115"/>
  <c r="J144" i="115"/>
  <c r="B144" i="115"/>
  <c r="D163" i="115"/>
  <c r="D153" i="115"/>
  <c r="H153" i="115"/>
  <c r="H143" i="115"/>
  <c r="D143" i="115"/>
  <c r="B163" i="115"/>
  <c r="J153" i="115"/>
  <c r="B153" i="115"/>
  <c r="J143" i="115"/>
  <c r="B143" i="115"/>
  <c r="D160" i="115"/>
  <c r="H150" i="115"/>
  <c r="D150" i="115"/>
  <c r="H140" i="115"/>
  <c r="D140" i="115"/>
  <c r="B160" i="115"/>
  <c r="J150" i="115"/>
  <c r="B150" i="115"/>
  <c r="J140" i="115"/>
  <c r="B140" i="115"/>
  <c r="B149" i="115"/>
  <c r="B159" i="115"/>
  <c r="J149" i="115"/>
  <c r="J139" i="115"/>
  <c r="D159" i="115"/>
  <c r="H149" i="115"/>
  <c r="D149" i="115"/>
  <c r="H139" i="115"/>
  <c r="D139" i="115"/>
  <c r="B139" i="115"/>
  <c r="K154" i="115"/>
  <c r="I154" i="115"/>
  <c r="K153" i="115"/>
  <c r="I153" i="115"/>
  <c r="K144" i="115"/>
  <c r="I144" i="115"/>
  <c r="K143" i="115"/>
  <c r="I143" i="115"/>
  <c r="C164" i="115"/>
  <c r="C163" i="115"/>
  <c r="E164" i="115"/>
  <c r="E163" i="115"/>
  <c r="E154" i="115"/>
  <c r="E153" i="115"/>
  <c r="C154" i="115"/>
  <c r="C153" i="115"/>
  <c r="C144" i="115"/>
  <c r="E144" i="115"/>
  <c r="E143" i="115"/>
  <c r="C160" i="115"/>
  <c r="E160" i="115"/>
  <c r="C159" i="115"/>
  <c r="E159" i="115"/>
  <c r="K150" i="115"/>
  <c r="I150" i="115"/>
  <c r="K149" i="115"/>
  <c r="E150" i="115"/>
  <c r="C150" i="115"/>
  <c r="C149" i="115"/>
  <c r="K140" i="115"/>
  <c r="I140" i="115"/>
  <c r="K139" i="115"/>
  <c r="I149" i="115"/>
  <c r="E149" i="115"/>
  <c r="I139" i="115"/>
  <c r="C140" i="115"/>
  <c r="E140" i="115"/>
  <c r="C139" i="115"/>
  <c r="E139" i="115"/>
  <c r="J115" i="115"/>
  <c r="J114" i="115"/>
  <c r="H115" i="115"/>
  <c r="H114" i="115"/>
  <c r="D115" i="115"/>
  <c r="D114" i="115"/>
  <c r="B115" i="115"/>
  <c r="B114" i="115"/>
  <c r="J109" i="115"/>
  <c r="J108" i="115"/>
  <c r="H109" i="115"/>
  <c r="H108" i="115"/>
  <c r="D109" i="115"/>
  <c r="D108" i="115"/>
  <c r="B109" i="115"/>
  <c r="B108" i="115"/>
  <c r="J103" i="115"/>
  <c r="J102" i="115"/>
  <c r="H103" i="115"/>
  <c r="H102" i="115"/>
  <c r="D103" i="115"/>
  <c r="D102" i="115"/>
  <c r="B103" i="115"/>
  <c r="B102" i="115"/>
  <c r="J98" i="115"/>
  <c r="J97" i="115"/>
  <c r="H98" i="115"/>
  <c r="H97" i="115"/>
  <c r="D98" i="115"/>
  <c r="D97" i="115"/>
  <c r="B98" i="115"/>
  <c r="B97" i="115"/>
  <c r="J93" i="115"/>
  <c r="J92" i="115"/>
  <c r="H93" i="115"/>
  <c r="H92" i="115"/>
  <c r="D93" i="115"/>
  <c r="D92" i="115"/>
  <c r="B93" i="115"/>
  <c r="B92" i="115"/>
  <c r="J88" i="115"/>
  <c r="J87" i="115"/>
  <c r="H88" i="115"/>
  <c r="H87" i="115"/>
  <c r="D88" i="115"/>
  <c r="D87" i="115"/>
  <c r="B88" i="115"/>
  <c r="B87" i="115"/>
  <c r="J83" i="115"/>
  <c r="J82" i="115"/>
  <c r="H83" i="115"/>
  <c r="H82" i="115"/>
  <c r="J58" i="115"/>
  <c r="J57" i="115"/>
  <c r="J56" i="115"/>
  <c r="H58" i="115"/>
  <c r="H57" i="115"/>
  <c r="H56" i="115"/>
  <c r="D58" i="115"/>
  <c r="D57" i="115"/>
  <c r="D56" i="115"/>
  <c r="B58" i="115"/>
  <c r="B57" i="115"/>
  <c r="B56" i="115"/>
  <c r="J52" i="115"/>
  <c r="J51" i="115"/>
  <c r="H52" i="115"/>
  <c r="H51" i="115"/>
  <c r="D52" i="115"/>
  <c r="D51" i="115"/>
  <c r="B52" i="115"/>
  <c r="B51" i="115"/>
  <c r="J47" i="115"/>
  <c r="J46" i="115"/>
  <c r="H47" i="115"/>
  <c r="H46" i="115"/>
  <c r="D47" i="115"/>
  <c r="D46" i="115"/>
  <c r="B47" i="115"/>
  <c r="B46" i="115"/>
  <c r="J42" i="115"/>
  <c r="J41" i="115"/>
  <c r="J40" i="115"/>
  <c r="H42" i="115"/>
  <c r="H41" i="115"/>
  <c r="H40" i="115"/>
  <c r="D42" i="115"/>
  <c r="D41" i="115"/>
  <c r="D40" i="115"/>
  <c r="B42" i="115"/>
  <c r="B41" i="115"/>
  <c r="B40" i="115"/>
  <c r="J36" i="115"/>
  <c r="J35" i="115"/>
  <c r="J34" i="115"/>
  <c r="H36" i="115"/>
  <c r="H35" i="115"/>
  <c r="H34" i="115"/>
  <c r="D36" i="115"/>
  <c r="D35" i="115"/>
  <c r="D34" i="115"/>
  <c r="B36" i="115"/>
  <c r="B35" i="115"/>
  <c r="B34" i="115"/>
  <c r="J30" i="115"/>
  <c r="J29" i="115"/>
  <c r="J28" i="115"/>
  <c r="H30" i="115"/>
  <c r="H29" i="115"/>
  <c r="H28" i="115"/>
  <c r="D30" i="115"/>
  <c r="D29" i="115"/>
  <c r="D28" i="115"/>
  <c r="B30" i="115"/>
  <c r="B29" i="115"/>
  <c r="B28" i="115"/>
  <c r="J23" i="115"/>
  <c r="J22" i="115"/>
  <c r="H23" i="115"/>
  <c r="H22" i="115"/>
  <c r="H24" i="115"/>
  <c r="J24" i="115"/>
  <c r="K76" i="115"/>
  <c r="K74" i="115"/>
  <c r="K73" i="115"/>
  <c r="K72" i="115"/>
  <c r="K71" i="115"/>
  <c r="K70" i="115"/>
  <c r="K69" i="115"/>
  <c r="K68" i="115"/>
  <c r="K67" i="115"/>
  <c r="K66" i="115"/>
  <c r="C76" i="115"/>
  <c r="I76" i="115"/>
  <c r="C75" i="115"/>
  <c r="I75" i="115"/>
  <c r="C74" i="115"/>
  <c r="I74" i="115"/>
  <c r="C73" i="115"/>
  <c r="C72" i="115"/>
  <c r="I72" i="115" s="1"/>
  <c r="C71" i="115"/>
  <c r="I71" i="115" s="1"/>
  <c r="C70" i="115"/>
  <c r="I70" i="115" s="1"/>
  <c r="C69" i="115"/>
  <c r="I69" i="115" s="1"/>
  <c r="C68" i="115"/>
  <c r="I68" i="115" s="1"/>
  <c r="C67" i="115"/>
  <c r="I67" i="115" s="1"/>
  <c r="C66" i="115"/>
  <c r="I66" i="115" s="1"/>
  <c r="C65" i="115"/>
  <c r="D83" i="115"/>
  <c r="D82" i="115"/>
  <c r="B83" i="115"/>
  <c r="B82" i="115"/>
  <c r="D24" i="115"/>
  <c r="D23" i="115"/>
  <c r="D22" i="115"/>
  <c r="B24" i="115"/>
  <c r="B23" i="115"/>
  <c r="B22" i="115"/>
  <c r="C28" i="115"/>
  <c r="C93" i="115"/>
  <c r="I24" i="115"/>
  <c r="I40" i="115"/>
  <c r="I51" i="115"/>
  <c r="C58" i="115"/>
  <c r="C57" i="115"/>
  <c r="C56" i="115"/>
  <c r="C52" i="115"/>
  <c r="C51" i="115"/>
  <c r="C47" i="115"/>
  <c r="C46" i="115"/>
  <c r="C42" i="115"/>
  <c r="C41" i="115"/>
  <c r="C40" i="115"/>
  <c r="C36" i="115"/>
  <c r="C35" i="115"/>
  <c r="C34" i="115"/>
  <c r="C30" i="115"/>
  <c r="C29" i="115"/>
  <c r="E74" i="115" s="1"/>
  <c r="C24" i="115"/>
  <c r="C23" i="115"/>
  <c r="C22" i="115"/>
  <c r="E70" i="115" s="1"/>
  <c r="C82" i="115"/>
  <c r="C83" i="115"/>
  <c r="C87" i="115"/>
  <c r="C88" i="115"/>
  <c r="C92" i="115"/>
  <c r="C97" i="115"/>
  <c r="C98" i="115"/>
  <c r="C102" i="115"/>
  <c r="C103" i="115"/>
  <c r="C108" i="115"/>
  <c r="C109" i="115"/>
  <c r="C114" i="115"/>
  <c r="C115" i="115"/>
  <c r="I22" i="115"/>
  <c r="I23" i="115"/>
  <c r="I28" i="115"/>
  <c r="I29" i="115"/>
  <c r="I30" i="115"/>
  <c r="I34" i="115"/>
  <c r="I35" i="115"/>
  <c r="I36" i="115"/>
  <c r="I41" i="115"/>
  <c r="I42" i="115"/>
  <c r="I46" i="115"/>
  <c r="I47" i="115"/>
  <c r="I52" i="115"/>
  <c r="I56" i="115"/>
  <c r="I57" i="115"/>
  <c r="I58" i="115"/>
  <c r="I82" i="115"/>
  <c r="I83" i="115"/>
  <c r="I87" i="115"/>
  <c r="I88" i="115"/>
  <c r="I92" i="115"/>
  <c r="I93" i="115"/>
  <c r="I97" i="115"/>
  <c r="I98" i="115"/>
  <c r="I102" i="115"/>
  <c r="I103" i="115"/>
  <c r="I108" i="115"/>
  <c r="I109" i="115"/>
  <c r="I114" i="115"/>
  <c r="I115" i="115"/>
  <c r="E5" i="115"/>
  <c r="E34" i="115"/>
  <c r="E29" i="115"/>
  <c r="K115" i="115"/>
  <c r="K109" i="115"/>
  <c r="K98" i="115"/>
  <c r="K82" i="115"/>
  <c r="E103" i="115"/>
  <c r="E92" i="115"/>
  <c r="K51" i="115"/>
  <c r="K47" i="115"/>
  <c r="K35" i="115"/>
  <c r="K83" i="115"/>
  <c r="E58" i="115"/>
  <c r="E40" i="115"/>
  <c r="E24" i="115"/>
  <c r="E22" i="115"/>
  <c r="F9" i="115" s="1"/>
  <c r="E23" i="115"/>
  <c r="E28" i="115"/>
  <c r="E30" i="115"/>
  <c r="E35" i="115"/>
  <c r="E36" i="115"/>
  <c r="E41" i="115"/>
  <c r="E42" i="115"/>
  <c r="E46" i="115"/>
  <c r="E47" i="115"/>
  <c r="E51" i="115"/>
  <c r="E52" i="115"/>
  <c r="E56" i="115"/>
  <c r="E57" i="115"/>
  <c r="E82" i="115"/>
  <c r="E83" i="115"/>
  <c r="E87" i="115"/>
  <c r="E88" i="115"/>
  <c r="E93" i="115"/>
  <c r="E97" i="115"/>
  <c r="E98" i="115"/>
  <c r="E102" i="115"/>
  <c r="E108" i="115"/>
  <c r="E109" i="115"/>
  <c r="E114" i="115"/>
  <c r="E115" i="115"/>
  <c r="K22" i="115"/>
  <c r="K23" i="115"/>
  <c r="K24" i="115"/>
  <c r="K28" i="115"/>
  <c r="K29" i="115"/>
  <c r="K30" i="115"/>
  <c r="K34" i="115"/>
  <c r="K36" i="115"/>
  <c r="K40" i="115"/>
  <c r="K41" i="115"/>
  <c r="K42" i="115"/>
  <c r="K46" i="115"/>
  <c r="K52" i="115"/>
  <c r="K56" i="115"/>
  <c r="K57" i="115"/>
  <c r="K58" i="115"/>
  <c r="K87" i="115"/>
  <c r="K88" i="115"/>
  <c r="K92" i="115"/>
  <c r="K93" i="115"/>
  <c r="K97" i="115"/>
  <c r="K102" i="115"/>
  <c r="K103" i="115"/>
  <c r="K108" i="115"/>
  <c r="K114" i="115"/>
  <c r="F7" i="115"/>
  <c r="I14" i="115"/>
  <c r="I13" i="115"/>
  <c r="I12" i="115"/>
  <c r="I11" i="115"/>
  <c r="I10" i="115"/>
  <c r="I9" i="115"/>
  <c r="I8" i="115"/>
  <c r="I7" i="115"/>
  <c r="I6" i="115"/>
  <c r="I5" i="115"/>
  <c r="I4" i="115"/>
  <c r="K194" i="124"/>
  <c r="I194" i="124"/>
  <c r="E199" i="124"/>
  <c r="C199" i="124"/>
  <c r="E194" i="124"/>
  <c r="C194" i="124"/>
  <c r="K189" i="124"/>
  <c r="I189" i="124"/>
  <c r="E189" i="124"/>
  <c r="C189" i="124"/>
  <c r="K156" i="124"/>
  <c r="I156" i="124"/>
  <c r="K155" i="124"/>
  <c r="I155" i="124"/>
  <c r="E166" i="124"/>
  <c r="C166" i="124"/>
  <c r="E156" i="124"/>
  <c r="C156" i="124"/>
  <c r="K146" i="124"/>
  <c r="I146" i="124"/>
  <c r="E146" i="124"/>
  <c r="C146" i="124"/>
  <c r="E165" i="124"/>
  <c r="C165" i="124"/>
  <c r="E155" i="124"/>
  <c r="C155" i="124"/>
  <c r="K145" i="124"/>
  <c r="I145" i="124"/>
  <c r="E145" i="124"/>
  <c r="C145" i="124"/>
  <c r="E162" i="124"/>
  <c r="C162" i="124"/>
  <c r="E161" i="124"/>
  <c r="I152" i="124"/>
  <c r="E152" i="124"/>
  <c r="K152" i="124"/>
  <c r="E151" i="124"/>
  <c r="I142" i="124"/>
  <c r="K142" i="124"/>
  <c r="K151" i="124"/>
  <c r="K141" i="124"/>
  <c r="I151" i="124"/>
  <c r="I141" i="124"/>
  <c r="C161" i="124"/>
  <c r="C151" i="124"/>
  <c r="E141" i="124"/>
  <c r="C152" i="124"/>
  <c r="E142" i="124"/>
  <c r="C142" i="124"/>
  <c r="C141" i="124"/>
  <c r="I175" i="124"/>
  <c r="I15" i="124"/>
  <c r="I171" i="124"/>
  <c r="H198" i="124"/>
  <c r="H197" i="124"/>
  <c r="I206" i="124"/>
  <c r="K193" i="124"/>
  <c r="K188" i="124"/>
  <c r="C198" i="124"/>
  <c r="C193" i="124"/>
  <c r="C188" i="124"/>
  <c r="I205" i="124"/>
  <c r="E198" i="124"/>
  <c r="E193" i="124"/>
  <c r="I193" i="124"/>
  <c r="I188" i="124"/>
  <c r="E188" i="124"/>
  <c r="I176" i="124"/>
  <c r="I177" i="124"/>
  <c r="I178" i="124"/>
  <c r="I172" i="124"/>
  <c r="I173" i="124"/>
  <c r="I174" i="124"/>
  <c r="D166" i="124"/>
  <c r="D156" i="124"/>
  <c r="H156" i="124"/>
  <c r="H146" i="124"/>
  <c r="D146" i="124"/>
  <c r="B166" i="124"/>
  <c r="B156" i="124"/>
  <c r="J156" i="124"/>
  <c r="J146" i="124"/>
  <c r="B146" i="124"/>
  <c r="D165" i="124"/>
  <c r="D155" i="124"/>
  <c r="H155" i="124"/>
  <c r="H145" i="124"/>
  <c r="D145" i="124"/>
  <c r="B165" i="124"/>
  <c r="J155" i="124"/>
  <c r="B155" i="124"/>
  <c r="J145" i="124"/>
  <c r="B145" i="124"/>
  <c r="D162" i="124"/>
  <c r="H152" i="124"/>
  <c r="D152" i="124"/>
  <c r="H142" i="124"/>
  <c r="D142" i="124"/>
  <c r="B162" i="124"/>
  <c r="J152" i="124"/>
  <c r="B152" i="124"/>
  <c r="J142" i="124"/>
  <c r="B142" i="124"/>
  <c r="B151" i="124"/>
  <c r="B161" i="124"/>
  <c r="J151" i="124"/>
  <c r="J141" i="124"/>
  <c r="D161" i="124"/>
  <c r="H151" i="124"/>
  <c r="D151" i="124"/>
  <c r="H141" i="124"/>
  <c r="D141" i="124"/>
  <c r="B141" i="124"/>
  <c r="J116" i="124"/>
  <c r="J115" i="124"/>
  <c r="H116" i="124"/>
  <c r="H115" i="124"/>
  <c r="D116" i="124"/>
  <c r="D115" i="124"/>
  <c r="B116" i="124"/>
  <c r="B115" i="124"/>
  <c r="J110" i="124"/>
  <c r="J109" i="124"/>
  <c r="H110" i="124"/>
  <c r="H109" i="124"/>
  <c r="D110" i="124"/>
  <c r="D109" i="124"/>
  <c r="B110" i="124"/>
  <c r="B109" i="124"/>
  <c r="J104" i="124"/>
  <c r="J103" i="124"/>
  <c r="H104" i="124"/>
  <c r="H103" i="124"/>
  <c r="D104" i="124"/>
  <c r="D103" i="124"/>
  <c r="B104" i="124"/>
  <c r="B103" i="124"/>
  <c r="J99" i="124"/>
  <c r="J98" i="124"/>
  <c r="H99" i="124"/>
  <c r="H98" i="124"/>
  <c r="D99" i="124"/>
  <c r="D98" i="124"/>
  <c r="B99" i="124"/>
  <c r="B98" i="124"/>
  <c r="J94" i="124"/>
  <c r="J93" i="124"/>
  <c r="H94" i="124"/>
  <c r="H93" i="124"/>
  <c r="D94" i="124"/>
  <c r="D93" i="124"/>
  <c r="B94" i="124"/>
  <c r="B93" i="124"/>
  <c r="J89" i="124"/>
  <c r="J88" i="124"/>
  <c r="H89" i="124"/>
  <c r="H88" i="124"/>
  <c r="D89" i="124"/>
  <c r="D88" i="124"/>
  <c r="B89" i="124"/>
  <c r="B88" i="124"/>
  <c r="J84" i="124"/>
  <c r="J83" i="124"/>
  <c r="H84" i="124"/>
  <c r="H83" i="124"/>
  <c r="J58" i="124"/>
  <c r="J57" i="124"/>
  <c r="J56" i="124"/>
  <c r="H58" i="124"/>
  <c r="H57" i="124"/>
  <c r="H56" i="124"/>
  <c r="D58" i="124"/>
  <c r="D57" i="124"/>
  <c r="D56" i="124"/>
  <c r="B58" i="124"/>
  <c r="B57" i="124"/>
  <c r="B56" i="124"/>
  <c r="J52" i="124"/>
  <c r="J51" i="124"/>
  <c r="H52" i="124"/>
  <c r="H51" i="124"/>
  <c r="D52" i="124"/>
  <c r="D51" i="124"/>
  <c r="B52" i="124"/>
  <c r="B51" i="124"/>
  <c r="J47" i="124"/>
  <c r="J46" i="124"/>
  <c r="H47" i="124"/>
  <c r="H46" i="124"/>
  <c r="D47" i="124"/>
  <c r="D46" i="124"/>
  <c r="B47" i="124"/>
  <c r="B46" i="124"/>
  <c r="J42" i="124"/>
  <c r="J41" i="124"/>
  <c r="J40" i="124"/>
  <c r="H42" i="124"/>
  <c r="H41" i="124"/>
  <c r="H40" i="124"/>
  <c r="D42" i="124"/>
  <c r="D41" i="124"/>
  <c r="D40" i="124"/>
  <c r="B42" i="124"/>
  <c r="B41" i="124"/>
  <c r="B40" i="124"/>
  <c r="J36" i="124"/>
  <c r="J35" i="124"/>
  <c r="J34" i="124"/>
  <c r="H36" i="124"/>
  <c r="H35" i="124"/>
  <c r="H34" i="124"/>
  <c r="D36" i="124"/>
  <c r="D35" i="124"/>
  <c r="D34" i="124"/>
  <c r="B36" i="124"/>
  <c r="B35" i="124"/>
  <c r="B34" i="124"/>
  <c r="J30" i="124"/>
  <c r="J29" i="124"/>
  <c r="J28" i="124"/>
  <c r="H30" i="124"/>
  <c r="H29" i="124"/>
  <c r="H28" i="124"/>
  <c r="D30" i="124"/>
  <c r="D29" i="124"/>
  <c r="D28" i="124"/>
  <c r="B30" i="124"/>
  <c r="B29" i="124"/>
  <c r="B28" i="124"/>
  <c r="J23" i="124"/>
  <c r="J22" i="124"/>
  <c r="H23" i="124"/>
  <c r="H22" i="124"/>
  <c r="H24" i="124"/>
  <c r="J24" i="124"/>
  <c r="K77" i="124"/>
  <c r="K75" i="124"/>
  <c r="K74" i="124"/>
  <c r="K73" i="124"/>
  <c r="K72" i="124"/>
  <c r="K71" i="124"/>
  <c r="K70" i="124"/>
  <c r="K69" i="124"/>
  <c r="K68" i="124"/>
  <c r="K67" i="124"/>
  <c r="C77" i="124"/>
  <c r="I77" i="124"/>
  <c r="C76" i="124"/>
  <c r="I76" i="124"/>
  <c r="C75" i="124"/>
  <c r="E22" i="124"/>
  <c r="F6" i="124" s="1"/>
  <c r="E23" i="124"/>
  <c r="E24" i="124"/>
  <c r="F69" i="124" s="1"/>
  <c r="E28" i="124"/>
  <c r="E29" i="124"/>
  <c r="E30" i="124"/>
  <c r="E34" i="124"/>
  <c r="E35" i="124"/>
  <c r="E36" i="124"/>
  <c r="E40" i="124"/>
  <c r="E41" i="124"/>
  <c r="E42" i="124"/>
  <c r="E46" i="124"/>
  <c r="E47" i="124"/>
  <c r="E51" i="124"/>
  <c r="E52" i="124"/>
  <c r="E56" i="124"/>
  <c r="E57" i="124"/>
  <c r="E58" i="124"/>
  <c r="E83" i="124"/>
  <c r="E84" i="124"/>
  <c r="E88" i="124"/>
  <c r="E89" i="124"/>
  <c r="E93" i="124"/>
  <c r="E94" i="124"/>
  <c r="E98" i="124"/>
  <c r="E99" i="124"/>
  <c r="E103" i="124"/>
  <c r="E104" i="124"/>
  <c r="E109" i="124"/>
  <c r="E110" i="124"/>
  <c r="E115" i="124"/>
  <c r="E116" i="124"/>
  <c r="K22" i="124"/>
  <c r="K23" i="124"/>
  <c r="K24" i="124"/>
  <c r="K28" i="124"/>
  <c r="K29" i="124"/>
  <c r="K30" i="124"/>
  <c r="K34" i="124"/>
  <c r="K35" i="124"/>
  <c r="K36" i="124"/>
  <c r="K40" i="124"/>
  <c r="K41" i="124"/>
  <c r="K42" i="124"/>
  <c r="K46" i="124"/>
  <c r="K47" i="124"/>
  <c r="K51" i="124"/>
  <c r="K52" i="124"/>
  <c r="K56" i="124"/>
  <c r="K57" i="124"/>
  <c r="K58" i="124"/>
  <c r="K83" i="124"/>
  <c r="K84" i="124"/>
  <c r="K88" i="124"/>
  <c r="K89" i="124"/>
  <c r="K93" i="124"/>
  <c r="K94" i="124"/>
  <c r="K98" i="124"/>
  <c r="K99" i="124"/>
  <c r="K103" i="124"/>
  <c r="K104" i="124"/>
  <c r="K109" i="124"/>
  <c r="K110" i="124"/>
  <c r="K115" i="124"/>
  <c r="K116" i="124"/>
  <c r="F75" i="124"/>
  <c r="I75" i="124"/>
  <c r="C74" i="124"/>
  <c r="C73" i="124"/>
  <c r="I73" i="124"/>
  <c r="C72" i="124"/>
  <c r="I72" i="124"/>
  <c r="C71" i="124"/>
  <c r="I71" i="124"/>
  <c r="C70" i="124"/>
  <c r="I70" i="124"/>
  <c r="C69" i="124"/>
  <c r="I69" i="124"/>
  <c r="C68" i="124"/>
  <c r="I68" i="124"/>
  <c r="C67" i="124"/>
  <c r="I67" i="124"/>
  <c r="C66" i="124"/>
  <c r="I66" i="124"/>
  <c r="D84" i="124"/>
  <c r="D83" i="124"/>
  <c r="B84" i="124"/>
  <c r="B83" i="124"/>
  <c r="D24" i="124"/>
  <c r="D23" i="124"/>
  <c r="D22" i="124"/>
  <c r="B24" i="124"/>
  <c r="B23" i="124"/>
  <c r="B22" i="124"/>
  <c r="C28" i="124"/>
  <c r="C94" i="124"/>
  <c r="I24" i="124"/>
  <c r="I40" i="124"/>
  <c r="I51" i="124"/>
  <c r="C58" i="124"/>
  <c r="C57" i="124"/>
  <c r="C56" i="124"/>
  <c r="C52" i="124"/>
  <c r="C51" i="124"/>
  <c r="C47" i="124"/>
  <c r="C46" i="124"/>
  <c r="C42" i="124"/>
  <c r="C41" i="124"/>
  <c r="C40" i="124"/>
  <c r="C36" i="124"/>
  <c r="C35" i="124"/>
  <c r="C34" i="124"/>
  <c r="C30" i="124"/>
  <c r="C29" i="124"/>
  <c r="E69" i="124" s="1"/>
  <c r="C24" i="124"/>
  <c r="C22" i="124"/>
  <c r="E67" i="124" s="1"/>
  <c r="C23" i="124"/>
  <c r="C83" i="124"/>
  <c r="C84" i="124"/>
  <c r="C88" i="124"/>
  <c r="C89" i="124"/>
  <c r="C93" i="124"/>
  <c r="C98" i="124"/>
  <c r="C99" i="124"/>
  <c r="C103" i="124"/>
  <c r="C104" i="124"/>
  <c r="C109" i="124"/>
  <c r="C110" i="124"/>
  <c r="C115" i="124"/>
  <c r="C116" i="124"/>
  <c r="I22" i="124"/>
  <c r="I23" i="124"/>
  <c r="I28" i="124"/>
  <c r="I29" i="124"/>
  <c r="I30" i="124"/>
  <c r="I34" i="124"/>
  <c r="I35" i="124"/>
  <c r="I36" i="124"/>
  <c r="I41" i="124"/>
  <c r="I42" i="124"/>
  <c r="I46" i="124"/>
  <c r="I47" i="124"/>
  <c r="I52" i="124"/>
  <c r="I56" i="124"/>
  <c r="I57" i="124"/>
  <c r="I58" i="124"/>
  <c r="I83" i="124"/>
  <c r="I84" i="124"/>
  <c r="I88" i="124"/>
  <c r="I89" i="124"/>
  <c r="I93" i="124"/>
  <c r="I94" i="124"/>
  <c r="I98" i="124"/>
  <c r="I99" i="124"/>
  <c r="I103" i="124"/>
  <c r="I104" i="124"/>
  <c r="I109" i="124"/>
  <c r="I110" i="124"/>
  <c r="I115" i="124"/>
  <c r="I116" i="124"/>
  <c r="E70" i="124"/>
  <c r="E74" i="124"/>
  <c r="F11" i="124"/>
  <c r="I14" i="124"/>
  <c r="I13" i="124"/>
  <c r="I12" i="124"/>
  <c r="I11" i="124"/>
  <c r="I10" i="124"/>
  <c r="I9" i="124"/>
  <c r="I8" i="124"/>
  <c r="I7" i="124"/>
  <c r="I6" i="124"/>
  <c r="I5" i="124"/>
  <c r="I4" i="124"/>
  <c r="I91" i="280"/>
  <c r="I90" i="280"/>
  <c r="I89" i="280"/>
  <c r="I88" i="280"/>
  <c r="I87" i="280"/>
  <c r="I86" i="280"/>
  <c r="I85" i="280"/>
  <c r="I84" i="280"/>
  <c r="C9" i="171"/>
  <c r="C7" i="171"/>
  <c r="C10" i="171"/>
  <c r="C11" i="171"/>
  <c r="C8" i="171"/>
  <c r="C13" i="171"/>
  <c r="C6" i="171"/>
  <c r="C12" i="171"/>
  <c r="A28" i="179"/>
  <c r="A29" i="179"/>
  <c r="E17" i="179"/>
  <c r="D17" i="179"/>
  <c r="C17" i="179"/>
  <c r="B17" i="179"/>
  <c r="M27" i="179"/>
  <c r="L27" i="179"/>
  <c r="K27" i="179"/>
  <c r="J27" i="179"/>
  <c r="I27" i="179"/>
  <c r="H27" i="179"/>
  <c r="G27" i="179"/>
  <c r="F27" i="179"/>
  <c r="E27" i="179"/>
  <c r="D27" i="179"/>
  <c r="C27" i="179"/>
  <c r="B27" i="179"/>
  <c r="A39" i="179"/>
  <c r="A38" i="179"/>
  <c r="A37" i="179"/>
  <c r="A36" i="179"/>
  <c r="A35" i="179"/>
  <c r="A34" i="179"/>
  <c r="A33" i="179"/>
  <c r="A32" i="179"/>
  <c r="A31" i="179"/>
  <c r="A30" i="179"/>
  <c r="P14" i="129"/>
  <c r="P13" i="129"/>
  <c r="P10" i="129"/>
  <c r="Q29" i="129"/>
  <c r="R29" i="129" s="1"/>
  <c r="P27" i="129"/>
  <c r="P23" i="129"/>
  <c r="F73" i="275"/>
  <c r="F63" i="87"/>
  <c r="D87" i="87"/>
  <c r="F91" i="87"/>
  <c r="C91" i="87"/>
  <c r="D103" i="87"/>
  <c r="C103" i="87"/>
  <c r="D117" i="87"/>
  <c r="E117" i="87"/>
  <c r="F125" i="87"/>
  <c r="C129" i="87"/>
  <c r="E129" i="87"/>
  <c r="E141" i="87"/>
  <c r="D100" i="85"/>
  <c r="F101" i="85"/>
  <c r="E102" i="85"/>
  <c r="D114" i="85"/>
  <c r="F114" i="85"/>
  <c r="C114" i="85"/>
  <c r="E114" i="85"/>
  <c r="F127" i="85"/>
  <c r="E127" i="85"/>
  <c r="D137" i="85"/>
  <c r="F139" i="85"/>
  <c r="C137" i="85"/>
  <c r="E139" i="85"/>
  <c r="D213" i="85"/>
  <c r="F212" i="85"/>
  <c r="C214" i="85"/>
  <c r="E214" i="85"/>
  <c r="D226" i="85"/>
  <c r="F225" i="85"/>
  <c r="C224" i="85"/>
  <c r="E224" i="85"/>
  <c r="D237" i="85"/>
  <c r="F236" i="85"/>
  <c r="C236" i="85"/>
  <c r="C238" i="85"/>
  <c r="C251" i="85"/>
  <c r="E251" i="85"/>
  <c r="F264" i="85"/>
  <c r="E264" i="85"/>
  <c r="D277" i="85"/>
  <c r="E274" i="85"/>
  <c r="F409" i="252"/>
  <c r="D319" i="252"/>
  <c r="D297" i="252"/>
  <c r="D279" i="252"/>
  <c r="D257" i="252"/>
  <c r="D401" i="252"/>
  <c r="D370" i="252"/>
  <c r="D372" i="252"/>
  <c r="D399" i="252"/>
  <c r="D307" i="252"/>
  <c r="Q28" i="129"/>
  <c r="R28" i="129"/>
  <c r="C216" i="116"/>
  <c r="F366" i="125"/>
  <c r="G217" i="125"/>
  <c r="G223" i="125"/>
  <c r="G225" i="125"/>
  <c r="D33" i="74"/>
  <c r="F40" i="74"/>
  <c r="C40" i="74"/>
  <c r="E41" i="74"/>
  <c r="E20" i="73"/>
  <c r="F15" i="72"/>
  <c r="E27" i="72"/>
  <c r="D165" i="102"/>
  <c r="E163" i="102"/>
  <c r="C184" i="102"/>
  <c r="D145" i="99"/>
  <c r="F159" i="99"/>
  <c r="D169" i="99"/>
  <c r="F168" i="99"/>
  <c r="F170" i="99"/>
  <c r="C128" i="99"/>
  <c r="E127" i="99"/>
  <c r="C170" i="99"/>
  <c r="E169" i="99"/>
  <c r="C179" i="99"/>
  <c r="E187" i="99"/>
  <c r="D151" i="285"/>
  <c r="D186" i="285"/>
  <c r="F187" i="285"/>
  <c r="D195" i="285"/>
  <c r="F202" i="285"/>
  <c r="F214" i="285"/>
  <c r="D222" i="285"/>
  <c r="C29" i="277"/>
  <c r="I39" i="277"/>
  <c r="I40" i="277"/>
  <c r="J36" i="191"/>
  <c r="D37" i="191"/>
  <c r="T18" i="192"/>
  <c r="Q16" i="193"/>
  <c r="K25" i="193"/>
  <c r="K30" i="193"/>
  <c r="K32" i="193"/>
  <c r="O22" i="193"/>
  <c r="I26" i="193"/>
  <c r="I31" i="193"/>
  <c r="C26" i="193"/>
  <c r="B29" i="194"/>
  <c r="H31" i="194"/>
  <c r="B19" i="195"/>
  <c r="H19" i="195"/>
  <c r="B20" i="195"/>
  <c r="B31" i="195"/>
  <c r="I28" i="196"/>
  <c r="D23" i="196"/>
  <c r="H23" i="196"/>
  <c r="J23" i="196"/>
  <c r="D28" i="196"/>
  <c r="J29" i="196"/>
  <c r="I32" i="218"/>
  <c r="E36" i="218"/>
  <c r="C41" i="218"/>
  <c r="O8" i="218"/>
  <c r="O5" i="218"/>
  <c r="E37" i="218"/>
  <c r="O6" i="218"/>
  <c r="I37" i="218"/>
  <c r="C37" i="218"/>
  <c r="B42" i="218"/>
  <c r="H36" i="218"/>
  <c r="D48" i="84"/>
  <c r="D50" i="84"/>
  <c r="F48" i="84"/>
  <c r="F50" i="84"/>
  <c r="C48" i="84"/>
  <c r="C49" i="84"/>
  <c r="C50" i="84"/>
  <c r="C51" i="84"/>
  <c r="D58" i="84"/>
  <c r="D60" i="84"/>
  <c r="F58" i="84"/>
  <c r="F60" i="84"/>
  <c r="C58" i="84"/>
  <c r="C59" i="84"/>
  <c r="C60" i="84"/>
  <c r="C61" i="84"/>
  <c r="D68" i="84"/>
  <c r="D70" i="84"/>
  <c r="F68" i="84"/>
  <c r="F71" i="84"/>
  <c r="C69" i="84"/>
  <c r="C71" i="84"/>
  <c r="F69" i="84"/>
  <c r="E70" i="84"/>
  <c r="D78" i="84"/>
  <c r="D80" i="84"/>
  <c r="F78" i="84"/>
  <c r="F80" i="84"/>
  <c r="C78" i="84"/>
  <c r="C80" i="84"/>
  <c r="E78" i="84"/>
  <c r="E80" i="84"/>
  <c r="D88" i="84"/>
  <c r="D89" i="84"/>
  <c r="D90" i="84"/>
  <c r="D91" i="84"/>
  <c r="C88" i="84"/>
  <c r="C90" i="84"/>
  <c r="E88" i="84"/>
  <c r="E90" i="84"/>
  <c r="D55" i="83"/>
  <c r="D64" i="83"/>
  <c r="F73" i="83"/>
  <c r="F75" i="83"/>
  <c r="D84" i="83"/>
  <c r="F84" i="83"/>
  <c r="D92" i="83"/>
  <c r="C32" i="82"/>
  <c r="F34" i="82"/>
  <c r="D46" i="82"/>
  <c r="F48" i="82"/>
  <c r="C48" i="82"/>
  <c r="F65" i="79"/>
  <c r="E73" i="79"/>
  <c r="C81" i="79"/>
  <c r="E81" i="79"/>
  <c r="D83" i="78"/>
  <c r="D98" i="78"/>
  <c r="F99" i="78"/>
  <c r="E67" i="76"/>
  <c r="C41" i="167"/>
  <c r="E284" i="109"/>
  <c r="F227" i="110"/>
  <c r="F238" i="110"/>
  <c r="C235" i="110"/>
  <c r="E236" i="110"/>
  <c r="E238" i="110"/>
  <c r="D110" i="104"/>
  <c r="D135" i="104"/>
  <c r="C135" i="104"/>
  <c r="C151" i="104"/>
  <c r="F58" i="105"/>
  <c r="F113" i="105"/>
  <c r="D125" i="105"/>
  <c r="F121" i="105"/>
  <c r="D133" i="105"/>
  <c r="D145" i="105"/>
  <c r="F213" i="105"/>
  <c r="D221" i="105"/>
  <c r="F225" i="105"/>
  <c r="D148" i="103"/>
  <c r="F150" i="103"/>
  <c r="F161" i="103"/>
  <c r="F169" i="103"/>
  <c r="C169" i="103"/>
  <c r="D179" i="103"/>
  <c r="F180" i="103"/>
  <c r="C182" i="103"/>
  <c r="F131" i="101"/>
  <c r="D89" i="101"/>
  <c r="D98" i="101"/>
  <c r="F98" i="101"/>
  <c r="D112" i="101"/>
  <c r="F111" i="101"/>
  <c r="F113" i="101"/>
  <c r="D122" i="101"/>
  <c r="F78" i="101"/>
  <c r="F80" i="101"/>
  <c r="D139" i="101"/>
  <c r="F138" i="101"/>
  <c r="D147" i="101"/>
  <c r="F147" i="101"/>
  <c r="D161" i="101"/>
  <c r="D170" i="101"/>
  <c r="F170" i="101"/>
  <c r="F179" i="101"/>
  <c r="F181" i="101"/>
  <c r="F189" i="101"/>
  <c r="D214" i="101"/>
  <c r="F213" i="101"/>
  <c r="F232" i="101"/>
  <c r="F233" i="101"/>
  <c r="D283" i="169"/>
  <c r="F297" i="169"/>
  <c r="D310" i="169"/>
  <c r="D168" i="176"/>
  <c r="D176" i="176"/>
  <c r="E191" i="176"/>
  <c r="C200" i="176"/>
  <c r="C211" i="176"/>
  <c r="D219" i="176"/>
  <c r="D243" i="176"/>
  <c r="C268" i="176"/>
  <c r="F277" i="176"/>
  <c r="E277" i="176"/>
  <c r="D125" i="107"/>
  <c r="F123" i="107"/>
  <c r="F127" i="107"/>
  <c r="E123" i="107"/>
  <c r="E127" i="107"/>
  <c r="D135" i="107"/>
  <c r="F139" i="107"/>
  <c r="C135" i="107"/>
  <c r="E139" i="107"/>
  <c r="D147" i="107"/>
  <c r="D149" i="107"/>
  <c r="F147" i="107"/>
  <c r="D163" i="107"/>
  <c r="F185" i="107"/>
  <c r="C189" i="107"/>
  <c r="E187" i="107"/>
  <c r="D257" i="147"/>
  <c r="F114" i="95"/>
  <c r="D127" i="95"/>
  <c r="E139" i="95"/>
  <c r="D151" i="95"/>
  <c r="C151" i="95"/>
  <c r="F164" i="95"/>
  <c r="C164" i="95"/>
  <c r="D175" i="95"/>
  <c r="D177" i="95"/>
  <c r="C176" i="95"/>
  <c r="C177" i="95"/>
  <c r="D187" i="95"/>
  <c r="F189" i="95"/>
  <c r="C188" i="95"/>
  <c r="E189" i="95"/>
  <c r="D137" i="95"/>
  <c r="E136" i="95"/>
  <c r="F98" i="92"/>
  <c r="D119" i="92"/>
  <c r="F120" i="92"/>
  <c r="F127" i="92"/>
  <c r="F113" i="91"/>
  <c r="D152" i="91"/>
  <c r="F162" i="91"/>
  <c r="D166" i="91"/>
  <c r="C17" i="227"/>
  <c r="G17" i="227"/>
  <c r="K17" i="227"/>
  <c r="F17" i="230"/>
  <c r="J17" i="230"/>
  <c r="I4" i="185"/>
  <c r="I6" i="185"/>
  <c r="I8" i="185"/>
  <c r="I10" i="185"/>
  <c r="I12" i="185"/>
  <c r="Q29" i="185"/>
  <c r="D21" i="185"/>
  <c r="H22" i="185"/>
  <c r="H23" i="185"/>
  <c r="J23" i="185"/>
  <c r="B24" i="185"/>
  <c r="D24" i="185"/>
  <c r="J28" i="185"/>
  <c r="B29" i="185"/>
  <c r="B30" i="185"/>
  <c r="J35" i="185"/>
  <c r="B37" i="185"/>
  <c r="D38" i="185"/>
  <c r="T7" i="185"/>
  <c r="V8" i="185"/>
  <c r="I12" i="186"/>
  <c r="B19" i="186"/>
  <c r="B20" i="186"/>
  <c r="B24" i="186"/>
  <c r="H24" i="186"/>
  <c r="B25" i="186"/>
  <c r="B26" i="186"/>
  <c r="H26" i="186"/>
  <c r="B32" i="186"/>
  <c r="B36" i="186"/>
  <c r="H38" i="186"/>
  <c r="T5" i="186"/>
  <c r="N7" i="186"/>
  <c r="T7" i="186"/>
  <c r="O11" i="186"/>
  <c r="O14" i="186"/>
  <c r="U6" i="186"/>
  <c r="O7" i="186"/>
  <c r="I25" i="186"/>
  <c r="C25" i="186"/>
  <c r="C43" i="186"/>
  <c r="K43" i="186"/>
  <c r="I4" i="187"/>
  <c r="D19" i="187"/>
  <c r="H20" i="187"/>
  <c r="D24" i="187"/>
  <c r="H29" i="187"/>
  <c r="B34" i="187"/>
  <c r="O32" i="187"/>
  <c r="U8" i="187"/>
  <c r="O18" i="187"/>
  <c r="O24" i="187"/>
  <c r="I24" i="187"/>
  <c r="C19" i="187"/>
  <c r="C40" i="187"/>
  <c r="W13" i="187"/>
  <c r="Q18" i="187"/>
  <c r="K29" i="187"/>
  <c r="E34" i="187"/>
  <c r="D39" i="187"/>
  <c r="J39" i="187"/>
  <c r="P8" i="187"/>
  <c r="P14" i="187"/>
  <c r="V13" i="187"/>
  <c r="N18" i="187"/>
  <c r="N19" i="187"/>
  <c r="T19" i="187"/>
  <c r="N24" i="187"/>
  <c r="I4" i="197"/>
  <c r="O5" i="197"/>
  <c r="D20" i="197"/>
  <c r="J32" i="197"/>
  <c r="J33" i="197"/>
  <c r="P19" i="197"/>
  <c r="V20" i="197"/>
  <c r="P21" i="197"/>
  <c r="V25" i="197"/>
  <c r="P26" i="197"/>
  <c r="V33" i="197"/>
  <c r="P34" i="197"/>
  <c r="U20" i="197"/>
  <c r="O20" i="197"/>
  <c r="I20" i="197"/>
  <c r="C25" i="197"/>
  <c r="U19" i="197"/>
  <c r="I34" i="197"/>
  <c r="Q21" i="197"/>
  <c r="K25" i="197"/>
  <c r="W34" i="197"/>
  <c r="E21" i="197"/>
  <c r="I4" i="188"/>
  <c r="I6" i="188"/>
  <c r="I8" i="188"/>
  <c r="I10" i="188"/>
  <c r="I15" i="188"/>
  <c r="I16" i="188"/>
  <c r="I17" i="188"/>
  <c r="I18" i="188"/>
  <c r="B22" i="188"/>
  <c r="D22" i="188"/>
  <c r="H22" i="188"/>
  <c r="J22" i="188"/>
  <c r="B23" i="188"/>
  <c r="D23" i="188"/>
  <c r="H23" i="188"/>
  <c r="J23" i="188"/>
  <c r="B24" i="188"/>
  <c r="D24" i="188"/>
  <c r="H24" i="188"/>
  <c r="J24" i="188"/>
  <c r="B25" i="188"/>
  <c r="D25" i="188"/>
  <c r="H25" i="188"/>
  <c r="J25" i="188"/>
  <c r="B28" i="188"/>
  <c r="D28" i="188"/>
  <c r="H28" i="188"/>
  <c r="J28" i="188"/>
  <c r="B29" i="188"/>
  <c r="D29" i="188"/>
  <c r="H29" i="188"/>
  <c r="J29" i="188"/>
  <c r="B30" i="188"/>
  <c r="D30" i="188"/>
  <c r="H30" i="188"/>
  <c r="J30" i="188"/>
  <c r="B31" i="188"/>
  <c r="D31" i="188"/>
  <c r="H31" i="188"/>
  <c r="J31" i="188"/>
  <c r="B34" i="188"/>
  <c r="D34" i="188"/>
  <c r="B35" i="188"/>
  <c r="D35" i="188"/>
  <c r="B36" i="188"/>
  <c r="D36" i="188"/>
  <c r="B37" i="188"/>
  <c r="D37" i="188"/>
  <c r="M31" i="188"/>
  <c r="M33" i="188"/>
  <c r="M35" i="188"/>
  <c r="M37" i="188"/>
  <c r="N26" i="188"/>
  <c r="P26" i="188"/>
  <c r="R26" i="188"/>
  <c r="T26" i="188"/>
  <c r="I34" i="188"/>
  <c r="I35" i="188"/>
  <c r="I36" i="188"/>
  <c r="I37" i="188"/>
  <c r="H34" i="188"/>
  <c r="H35" i="188"/>
  <c r="H36" i="188"/>
  <c r="H37" i="188"/>
  <c r="W11" i="180"/>
  <c r="Q12" i="180"/>
  <c r="Q7" i="180"/>
  <c r="K27" i="180"/>
  <c r="J26" i="207"/>
  <c r="D27" i="207"/>
  <c r="D31" i="207"/>
  <c r="D32" i="207"/>
  <c r="D33" i="207"/>
  <c r="D38" i="207"/>
  <c r="J38" i="207"/>
  <c r="J39" i="207"/>
  <c r="P10" i="207"/>
  <c r="V11" i="207"/>
  <c r="V13" i="207"/>
  <c r="V20" i="207"/>
  <c r="V24" i="207"/>
  <c r="V25" i="207"/>
  <c r="P26" i="207"/>
  <c r="P27" i="207"/>
  <c r="P32" i="207"/>
  <c r="P33" i="207"/>
  <c r="V33" i="207"/>
  <c r="V34" i="207"/>
  <c r="V39" i="207"/>
  <c r="V41" i="207"/>
  <c r="D49" i="207"/>
  <c r="J50" i="207"/>
  <c r="D51" i="207"/>
  <c r="J52" i="207"/>
  <c r="J56" i="207"/>
  <c r="D57" i="207"/>
  <c r="D59" i="207"/>
  <c r="D63" i="207"/>
  <c r="J63" i="207"/>
  <c r="J64" i="207"/>
  <c r="D66" i="207"/>
  <c r="D71" i="207"/>
  <c r="K71" i="207"/>
  <c r="K73" i="207"/>
  <c r="W17" i="207"/>
  <c r="W24" i="207"/>
  <c r="Q19" i="207"/>
  <c r="K33" i="207"/>
  <c r="K51" i="207"/>
  <c r="E33" i="207"/>
  <c r="E71" i="207"/>
  <c r="E66" i="207"/>
  <c r="E64" i="207"/>
  <c r="E52" i="207"/>
  <c r="E50" i="207"/>
  <c r="E41" i="207"/>
  <c r="E34" i="207"/>
  <c r="E25" i="207"/>
  <c r="K52" i="207"/>
  <c r="K50" i="207"/>
  <c r="K39" i="207"/>
  <c r="K32" i="207"/>
  <c r="Q41" i="207"/>
  <c r="Q34" i="207"/>
  <c r="Q32" i="207"/>
  <c r="Q27" i="207"/>
  <c r="Q20" i="207"/>
  <c r="Q18" i="207"/>
  <c r="W32" i="207"/>
  <c r="W27" i="207"/>
  <c r="W25" i="207"/>
  <c r="W20" i="207"/>
  <c r="W18" i="207"/>
  <c r="W13" i="207"/>
  <c r="U19" i="207"/>
  <c r="U26" i="207"/>
  <c r="U31" i="207"/>
  <c r="U40" i="207"/>
  <c r="O12" i="207"/>
  <c r="I24" i="207"/>
  <c r="I38" i="207"/>
  <c r="I58" i="207"/>
  <c r="C26" i="207"/>
  <c r="I15" i="208"/>
  <c r="I32" i="208"/>
  <c r="B40" i="208"/>
  <c r="B41" i="208"/>
  <c r="H41" i="208"/>
  <c r="N6" i="208"/>
  <c r="T7" i="208"/>
  <c r="N16" i="208"/>
  <c r="N18" i="208"/>
  <c r="N22" i="208"/>
  <c r="T22" i="208"/>
  <c r="T23" i="208"/>
  <c r="N24" i="208"/>
  <c r="T24" i="208"/>
  <c r="N25" i="208"/>
  <c r="N32" i="208"/>
  <c r="T32" i="208"/>
  <c r="N33" i="208"/>
  <c r="N38" i="208"/>
  <c r="T39" i="208"/>
  <c r="T41" i="208"/>
  <c r="N42" i="208"/>
  <c r="T42" i="208"/>
  <c r="B50" i="208"/>
  <c r="B60" i="208"/>
  <c r="H62" i="208"/>
  <c r="H68" i="208"/>
  <c r="B69" i="208"/>
  <c r="U8" i="208"/>
  <c r="U39" i="208"/>
  <c r="O18" i="208"/>
  <c r="O41" i="208"/>
  <c r="I50" i="208"/>
  <c r="I61" i="208"/>
  <c r="C58" i="208"/>
  <c r="C68" i="208"/>
  <c r="C74" i="208"/>
  <c r="W15" i="208"/>
  <c r="W17" i="208"/>
  <c r="W25" i="208"/>
  <c r="W40" i="208"/>
  <c r="Q34" i="208"/>
  <c r="Q41" i="208"/>
  <c r="K41" i="208"/>
  <c r="I13" i="205"/>
  <c r="B25" i="205"/>
  <c r="H26" i="205"/>
  <c r="H32" i="205"/>
  <c r="H33" i="205"/>
  <c r="B34" i="205"/>
  <c r="H39" i="205"/>
  <c r="B41" i="205"/>
  <c r="T5" i="205"/>
  <c r="N6" i="205"/>
  <c r="T6" i="205"/>
  <c r="N14" i="205"/>
  <c r="N18" i="205"/>
  <c r="T18" i="205"/>
  <c r="N20" i="205"/>
  <c r="T25" i="205"/>
  <c r="N26" i="205"/>
  <c r="N32" i="205"/>
  <c r="T34" i="205"/>
  <c r="T42" i="205"/>
  <c r="H49" i="205"/>
  <c r="B52" i="205"/>
  <c r="I59" i="205"/>
  <c r="C32" i="205"/>
  <c r="U21" i="205"/>
  <c r="O35" i="205"/>
  <c r="C41" i="205"/>
  <c r="U42" i="205"/>
  <c r="W40" i="205"/>
  <c r="K25" i="205"/>
  <c r="W42" i="205"/>
  <c r="Q27" i="205"/>
  <c r="W5" i="205"/>
  <c r="K40" i="205"/>
  <c r="W18" i="205"/>
  <c r="W35" i="205"/>
  <c r="Q21" i="205"/>
  <c r="E40" i="205"/>
  <c r="W32" i="205"/>
  <c r="K50" i="205"/>
  <c r="W21" i="205"/>
  <c r="Q41" i="205"/>
  <c r="W32" i="206"/>
  <c r="K33" i="206"/>
  <c r="K38" i="206"/>
  <c r="K40" i="206"/>
  <c r="E30" i="206"/>
  <c r="E39" i="206"/>
  <c r="O69" i="254"/>
  <c r="Q27" i="254" s="1"/>
  <c r="O83" i="254"/>
  <c r="Q41" i="254"/>
  <c r="C50" i="254"/>
  <c r="C66" i="254" s="1"/>
  <c r="Q42" i="289"/>
  <c r="E43" i="289"/>
  <c r="C52" i="289"/>
  <c r="E52" i="289"/>
  <c r="I53" i="289"/>
  <c r="E55" i="289"/>
  <c r="I55" i="289"/>
  <c r="E60" i="289"/>
  <c r="K25" i="203"/>
  <c r="W30" i="203"/>
  <c r="K24" i="203"/>
  <c r="I64" i="202"/>
  <c r="K40" i="202"/>
  <c r="P16" i="201"/>
  <c r="V17" i="201"/>
  <c r="V21" i="201"/>
  <c r="P22" i="201"/>
  <c r="V22" i="201"/>
  <c r="V26" i="201"/>
  <c r="V31" i="201"/>
  <c r="P37" i="201"/>
  <c r="V41" i="201"/>
  <c r="V42" i="201"/>
  <c r="J51" i="201"/>
  <c r="D56" i="201"/>
  <c r="D57" i="201"/>
  <c r="D62" i="201"/>
  <c r="D66" i="201"/>
  <c r="T31" i="198"/>
  <c r="T33" i="198"/>
  <c r="K33" i="287"/>
  <c r="E73" i="181"/>
  <c r="W63" i="181"/>
  <c r="Q64" i="181"/>
  <c r="T26" i="184"/>
  <c r="A27" i="260"/>
  <c r="K29" i="189"/>
  <c r="I35" i="189"/>
  <c r="O10" i="189"/>
  <c r="E7" i="13"/>
  <c r="F38" i="83"/>
  <c r="F48" i="83"/>
  <c r="F82" i="83"/>
  <c r="F10" i="13"/>
  <c r="E5" i="13"/>
  <c r="O12" i="189"/>
  <c r="F8" i="13"/>
  <c r="F4" i="13"/>
  <c r="E10" i="13"/>
  <c r="F14" i="124"/>
  <c r="I74" i="124"/>
  <c r="E68" i="115"/>
  <c r="E4" i="115"/>
  <c r="J21" i="58"/>
  <c r="L21" i="58" s="1"/>
  <c r="H21" i="58"/>
  <c r="J6" i="58"/>
  <c r="L6" i="58" s="1"/>
  <c r="P28" i="160"/>
  <c r="N35" i="159"/>
  <c r="P31" i="159"/>
  <c r="N31" i="159"/>
  <c r="N36" i="141"/>
  <c r="O36" i="141" s="1"/>
  <c r="N32" i="141"/>
  <c r="O32" i="141" s="1"/>
  <c r="K37" i="142"/>
  <c r="N36" i="140"/>
  <c r="O36" i="140" s="1"/>
  <c r="M32" i="140"/>
  <c r="N32" i="140"/>
  <c r="O32" i="140"/>
  <c r="J30" i="258"/>
  <c r="L11" i="139"/>
  <c r="M9" i="139"/>
  <c r="N9" i="139" s="1"/>
  <c r="M7" i="139"/>
  <c r="N7" i="139" s="1"/>
  <c r="J21" i="139"/>
  <c r="L30" i="138"/>
  <c r="J8" i="263"/>
  <c r="L4" i="263"/>
  <c r="J4" i="263"/>
  <c r="M21" i="263"/>
  <c r="N21" i="263" s="1"/>
  <c r="L17" i="263"/>
  <c r="M28" i="137"/>
  <c r="L24" i="137"/>
  <c r="M24" i="137"/>
  <c r="N24" i="137"/>
  <c r="V14" i="268"/>
  <c r="A21" i="268"/>
  <c r="T14" i="268"/>
  <c r="E14" i="268"/>
  <c r="A17" i="268"/>
  <c r="R14" i="268"/>
  <c r="C14" i="268"/>
  <c r="H23" i="268"/>
  <c r="J23" i="268" s="1"/>
  <c r="H19" i="268"/>
  <c r="J19" i="268"/>
  <c r="C24" i="134"/>
  <c r="V17" i="134"/>
  <c r="T17" i="134"/>
  <c r="V28" i="134"/>
  <c r="W15" i="299"/>
  <c r="X15" i="299"/>
  <c r="V15" i="299"/>
  <c r="V29" i="299"/>
  <c r="W27" i="299"/>
  <c r="X27" i="299" s="1"/>
  <c r="V27" i="299"/>
  <c r="U36" i="307"/>
  <c r="V36" i="307"/>
  <c r="R36" i="307"/>
  <c r="T36" i="307"/>
  <c r="U32" i="307"/>
  <c r="V32" i="307"/>
  <c r="R32" i="307"/>
  <c r="T32" i="307"/>
  <c r="T36" i="313"/>
  <c r="U36" i="313" s="1"/>
  <c r="Q32" i="313"/>
  <c r="S32" i="313"/>
  <c r="T32" i="313"/>
  <c r="U32" i="313" s="1"/>
  <c r="Q28" i="313"/>
  <c r="S28" i="313"/>
  <c r="T28" i="313"/>
  <c r="U28" i="313" s="1"/>
  <c r="Q37" i="211"/>
  <c r="S37" i="211"/>
  <c r="T37" i="211"/>
  <c r="U37" i="211" s="1"/>
  <c r="Q33" i="211"/>
  <c r="S33" i="211"/>
  <c r="T33" i="211"/>
  <c r="U33" i="211" s="1"/>
  <c r="T29" i="211"/>
  <c r="U29" i="211" s="1"/>
  <c r="Q25" i="211"/>
  <c r="T25" i="211"/>
  <c r="U25" i="211"/>
  <c r="R38" i="164"/>
  <c r="P38" i="164"/>
  <c r="P34" i="164"/>
  <c r="R30" i="164"/>
  <c r="P30" i="164"/>
  <c r="P37" i="165"/>
  <c r="R33" i="165"/>
  <c r="P33" i="165"/>
  <c r="P29" i="165"/>
  <c r="S33" i="302"/>
  <c r="T33" i="302" s="1"/>
  <c r="R33" i="302"/>
  <c r="R35" i="163"/>
  <c r="S35" i="163"/>
  <c r="R31" i="163"/>
  <c r="S31" i="163" s="1"/>
  <c r="R27" i="163"/>
  <c r="S27" i="163"/>
  <c r="F399" i="252"/>
  <c r="F331" i="252"/>
  <c r="F321" i="252"/>
  <c r="F310" i="252"/>
  <c r="D382" i="252"/>
  <c r="D255" i="252"/>
  <c r="D409" i="252"/>
  <c r="D369" i="252"/>
  <c r="D359" i="252"/>
  <c r="F359" i="252"/>
  <c r="F348" i="252"/>
  <c r="F340" i="252"/>
  <c r="F307" i="252"/>
  <c r="F280" i="252"/>
  <c r="D328" i="252"/>
  <c r="D298" i="252"/>
  <c r="D392" i="252"/>
  <c r="D379" i="252"/>
  <c r="D289" i="252"/>
  <c r="F401" i="252"/>
  <c r="F358" i="252"/>
  <c r="F338" i="252"/>
  <c r="F308" i="252"/>
  <c r="F256" i="252"/>
  <c r="D390" i="252"/>
  <c r="D348" i="252"/>
  <c r="D330" i="252"/>
  <c r="D321" i="252"/>
  <c r="F389" i="252"/>
  <c r="F371" i="252"/>
  <c r="F341" i="252"/>
  <c r="F318" i="252"/>
  <c r="F290" i="252"/>
  <c r="F257" i="252"/>
  <c r="D349" i="252"/>
  <c r="D331" i="252"/>
  <c r="D299" i="252"/>
  <c r="D358" i="252"/>
  <c r="D280" i="252"/>
  <c r="E9" i="124"/>
  <c r="J106" i="70"/>
  <c r="P33" i="160"/>
  <c r="N29" i="158"/>
  <c r="N30" i="159"/>
  <c r="K35" i="142"/>
  <c r="M19" i="258"/>
  <c r="M18" i="139"/>
  <c r="N18" i="139"/>
  <c r="M10" i="139"/>
  <c r="N10" i="139" s="1"/>
  <c r="M20" i="263"/>
  <c r="N20" i="263" s="1"/>
  <c r="I30" i="136"/>
  <c r="K28" i="136"/>
  <c r="H25" i="268"/>
  <c r="T18" i="134"/>
  <c r="W16" i="134"/>
  <c r="X16" i="134" s="1"/>
  <c r="V15" i="300"/>
  <c r="B24" i="299"/>
  <c r="D24" i="299"/>
  <c r="F24" i="299"/>
  <c r="R34" i="310"/>
  <c r="T34" i="310"/>
  <c r="R34" i="307"/>
  <c r="T34" i="307"/>
  <c r="S25" i="313"/>
  <c r="T34" i="313"/>
  <c r="U34" i="313" s="1"/>
  <c r="R35" i="164"/>
  <c r="R27" i="164"/>
  <c r="P34" i="302"/>
  <c r="P30" i="302"/>
  <c r="Q32" i="163"/>
  <c r="Q28" i="163"/>
  <c r="F67" i="115"/>
  <c r="F8" i="115"/>
  <c r="I65" i="115"/>
  <c r="F65" i="115"/>
  <c r="I73" i="115"/>
  <c r="J20" i="58"/>
  <c r="L20" i="58"/>
  <c r="K20" i="58"/>
  <c r="Q34" i="160"/>
  <c r="R34" i="160" s="1"/>
  <c r="Q26" i="160"/>
  <c r="R26" i="160" s="1"/>
  <c r="N36" i="158"/>
  <c r="Q28" i="158"/>
  <c r="R28" i="158" s="1"/>
  <c r="N28" i="158"/>
  <c r="N33" i="159"/>
  <c r="M35" i="141"/>
  <c r="N34" i="140"/>
  <c r="O34" i="140" s="1"/>
  <c r="M31" i="140"/>
  <c r="N31" i="140"/>
  <c r="O31" i="140"/>
  <c r="L8" i="139"/>
  <c r="M22" i="263"/>
  <c r="N22" i="263" s="1"/>
  <c r="I31" i="136"/>
  <c r="K27" i="136"/>
  <c r="I27" i="136"/>
  <c r="I31" i="135"/>
  <c r="A28" i="134"/>
  <c r="E24" i="134"/>
  <c r="A17" i="134"/>
  <c r="E13" i="134"/>
  <c r="G24" i="134"/>
  <c r="G13" i="134"/>
  <c r="W27" i="134"/>
  <c r="X27" i="134" s="1"/>
  <c r="W18" i="299"/>
  <c r="X18" i="299"/>
  <c r="V18" i="299"/>
  <c r="W17" i="299"/>
  <c r="X17" i="299"/>
  <c r="V17" i="299"/>
  <c r="W16" i="299"/>
  <c r="X16" i="299" s="1"/>
  <c r="V16" i="299"/>
  <c r="W30" i="299"/>
  <c r="X30" i="299" s="1"/>
  <c r="W26" i="299"/>
  <c r="X26" i="299" s="1"/>
  <c r="U35" i="307"/>
  <c r="V35" i="307"/>
  <c r="R35" i="307"/>
  <c r="T35" i="307"/>
  <c r="U31" i="307"/>
  <c r="V31" i="307"/>
  <c r="R31" i="307"/>
  <c r="T31" i="307"/>
  <c r="S32" i="164"/>
  <c r="T32" i="164"/>
  <c r="P32" i="164"/>
  <c r="S35" i="165"/>
  <c r="T35" i="165" s="1"/>
  <c r="P27" i="165"/>
  <c r="P39" i="302"/>
  <c r="S39" i="302"/>
  <c r="T39" i="302"/>
  <c r="R39" i="302"/>
  <c r="R35" i="302"/>
  <c r="R31" i="302"/>
  <c r="R27" i="302"/>
  <c r="R36" i="162"/>
  <c r="S36" i="162"/>
  <c r="O36" i="162"/>
  <c r="Q34" i="162"/>
  <c r="O34" i="162"/>
  <c r="R32" i="162"/>
  <c r="S32" i="162"/>
  <c r="O32" i="162"/>
  <c r="Q26" i="162"/>
  <c r="O26" i="162"/>
  <c r="Q33" i="163"/>
  <c r="Q29" i="163"/>
  <c r="Q37" i="158"/>
  <c r="R37" i="158" s="1"/>
  <c r="Q29" i="158"/>
  <c r="R29" i="158" s="1"/>
  <c r="N37" i="141"/>
  <c r="O37" i="141" s="1"/>
  <c r="M34" i="142"/>
  <c r="N33" i="140"/>
  <c r="O33" i="140" s="1"/>
  <c r="J23" i="258"/>
  <c r="L23" i="258" s="1"/>
  <c r="J21" i="258"/>
  <c r="L22" i="139"/>
  <c r="L7" i="263"/>
  <c r="I29" i="136"/>
  <c r="T19" i="134"/>
  <c r="W29" i="134"/>
  <c r="X29" i="134" s="1"/>
  <c r="Q33" i="313"/>
  <c r="S33" i="313" s="1"/>
  <c r="Q29" i="313"/>
  <c r="S29" i="313"/>
  <c r="Q36" i="211"/>
  <c r="S36" i="211" s="1"/>
  <c r="Q32" i="211"/>
  <c r="S32" i="211" s="1"/>
  <c r="Q28" i="211"/>
  <c r="S28" i="211" s="1"/>
  <c r="R37" i="164"/>
  <c r="R33" i="164"/>
  <c r="R32" i="165"/>
  <c r="R28" i="165"/>
  <c r="R34" i="302"/>
  <c r="R33" i="162"/>
  <c r="S33" i="162" s="1"/>
  <c r="Q35" i="163"/>
  <c r="Q31" i="163"/>
  <c r="Q27" i="163"/>
  <c r="N16" i="298"/>
  <c r="C146" i="96"/>
  <c r="C117" i="96"/>
  <c r="C148" i="96"/>
  <c r="E125" i="96"/>
  <c r="E64" i="96"/>
  <c r="C52" i="96"/>
  <c r="E147" i="96"/>
  <c r="C124" i="96"/>
  <c r="E114" i="96"/>
  <c r="C78" i="96"/>
  <c r="U25" i="68"/>
  <c r="V25" i="68"/>
  <c r="T25" i="68"/>
  <c r="F11" i="41"/>
  <c r="F9" i="41"/>
  <c r="F7" i="41"/>
  <c r="F5" i="41"/>
  <c r="G10" i="41"/>
  <c r="G8" i="41"/>
  <c r="G6" i="41"/>
  <c r="G4" i="41"/>
  <c r="Q17" i="229"/>
  <c r="D17" i="229"/>
  <c r="S17" i="229"/>
  <c r="F17" i="229"/>
  <c r="U17" i="229"/>
  <c r="H17" i="229"/>
  <c r="W17" i="229"/>
  <c r="J17" i="229"/>
  <c r="Q17" i="227"/>
  <c r="D17" i="227"/>
  <c r="S17" i="227"/>
  <c r="F17" i="227"/>
  <c r="U17" i="227"/>
  <c r="H17" i="227"/>
  <c r="W17" i="227"/>
  <c r="J17" i="227"/>
  <c r="O27" i="305"/>
  <c r="P27" i="156"/>
  <c r="N36" i="255"/>
  <c r="N32" i="255"/>
  <c r="Q15" i="253"/>
  <c r="R15" i="253"/>
  <c r="P33" i="253"/>
  <c r="Q31" i="253"/>
  <c r="R31" i="253" s="1"/>
  <c r="P25" i="253"/>
  <c r="P31" i="170"/>
  <c r="P35" i="161"/>
  <c r="P31" i="129"/>
  <c r="Q33" i="157"/>
  <c r="R33" i="157" s="1"/>
  <c r="P27" i="157"/>
  <c r="P23" i="282"/>
  <c r="O31" i="151"/>
  <c r="O28" i="153"/>
  <c r="P20" i="257"/>
  <c r="Z20" i="257" s="1"/>
  <c r="N19" i="150"/>
  <c r="X30" i="266"/>
  <c r="I40" i="48"/>
  <c r="P25" i="294"/>
  <c r="Z25" i="294"/>
  <c r="P22" i="294"/>
  <c r="S38" i="62"/>
  <c r="T38" i="62" s="1"/>
  <c r="Q33" i="63"/>
  <c r="R33" i="63" s="1"/>
  <c r="P27" i="63"/>
  <c r="P32" i="177"/>
  <c r="F76" i="167"/>
  <c r="F33" i="74"/>
  <c r="C150" i="96"/>
  <c r="E138" i="96"/>
  <c r="C126" i="96"/>
  <c r="C100" i="96"/>
  <c r="E86" i="96"/>
  <c r="E66" i="96"/>
  <c r="E149" i="96"/>
  <c r="C135" i="96"/>
  <c r="E116" i="96"/>
  <c r="E88" i="96"/>
  <c r="C74" i="96"/>
  <c r="C48" i="96"/>
  <c r="U29" i="68"/>
  <c r="V29" i="68" s="1"/>
  <c r="T29" i="68"/>
  <c r="C147" i="96"/>
  <c r="E136" i="96"/>
  <c r="C128" i="96"/>
  <c r="C96" i="96"/>
  <c r="C149" i="96"/>
  <c r="C139" i="96"/>
  <c r="C98" i="96"/>
  <c r="C87" i="96"/>
  <c r="C50" i="96"/>
  <c r="E146" i="96"/>
  <c r="C137" i="96"/>
  <c r="E127" i="96"/>
  <c r="C115" i="96"/>
  <c r="E99" i="96"/>
  <c r="C85" i="96"/>
  <c r="E77" i="96"/>
  <c r="C67" i="96"/>
  <c r="E148" i="96"/>
  <c r="C89" i="96"/>
  <c r="C76" i="96"/>
  <c r="C65" i="96"/>
  <c r="C49" i="96"/>
  <c r="E150" i="96"/>
  <c r="C113" i="96"/>
  <c r="E97" i="96"/>
  <c r="E75" i="96"/>
  <c r="C63" i="96"/>
  <c r="C51" i="96"/>
  <c r="Q17" i="228"/>
  <c r="D17" i="228"/>
  <c r="S17" i="228"/>
  <c r="F17" i="228"/>
  <c r="U17" i="228"/>
  <c r="H17" i="228"/>
  <c r="W17" i="228"/>
  <c r="J17" i="228"/>
  <c r="O48" i="264"/>
  <c r="E82" i="264"/>
  <c r="I76" i="264"/>
  <c r="C75" i="264"/>
  <c r="K69" i="264"/>
  <c r="I11" i="264"/>
  <c r="Q57" i="264"/>
  <c r="U49" i="264"/>
  <c r="I53" i="264"/>
  <c r="E69" i="264"/>
  <c r="Q48" i="264"/>
  <c r="K68" i="264"/>
  <c r="K81" i="264"/>
  <c r="C38" i="196"/>
  <c r="Q83" i="254"/>
  <c r="O41" i="254" s="1"/>
  <c r="W65" i="254"/>
  <c r="U23" i="254" s="1"/>
  <c r="I68" i="254"/>
  <c r="K26" i="254" s="1"/>
  <c r="O70" i="254"/>
  <c r="Q28" i="254" s="1"/>
  <c r="U49" i="254"/>
  <c r="W7" i="254" s="1"/>
  <c r="E81" i="254"/>
  <c r="C39" i="254" s="1"/>
  <c r="E68" i="254"/>
  <c r="C26" i="254" s="1"/>
  <c r="Q65" i="254"/>
  <c r="O23" i="254" s="1"/>
  <c r="I79" i="254"/>
  <c r="K37" i="254" s="1"/>
  <c r="I74" i="254"/>
  <c r="K32" i="254" s="1"/>
  <c r="U78" i="254"/>
  <c r="W36" i="254" s="1"/>
  <c r="K72" i="254"/>
  <c r="I30" i="254" s="1"/>
  <c r="O84" i="254"/>
  <c r="Q42" i="254" s="1"/>
  <c r="O65" i="254"/>
  <c r="Q23" i="254" s="1"/>
  <c r="O49" i="254"/>
  <c r="Q7" i="254" s="1"/>
  <c r="U58" i="254"/>
  <c r="W16" i="254" s="1"/>
  <c r="E79" i="254"/>
  <c r="C37" i="254" s="1"/>
  <c r="Q79" i="254"/>
  <c r="O37" i="254" s="1"/>
  <c r="Q72" i="254"/>
  <c r="O30" i="254" s="1"/>
  <c r="W71" i="254"/>
  <c r="U29" i="254" s="1"/>
  <c r="C65" i="254"/>
  <c r="I65" i="254"/>
  <c r="K23" i="254"/>
  <c r="W77" i="254"/>
  <c r="U35" i="254"/>
  <c r="W49" i="254"/>
  <c r="U7" i="254"/>
  <c r="U56" i="254"/>
  <c r="W14" i="254"/>
  <c r="E67" i="254"/>
  <c r="C25" i="254"/>
  <c r="K82" i="254"/>
  <c r="I40" i="254"/>
  <c r="K66" i="254"/>
  <c r="I24" i="254"/>
  <c r="W69" i="254"/>
  <c r="U27" i="254"/>
  <c r="C79" i="254"/>
  <c r="E37" i="254"/>
  <c r="O76" i="254"/>
  <c r="Q34" i="254"/>
  <c r="O50" i="254"/>
  <c r="Q8" i="254"/>
  <c r="U64" i="254"/>
  <c r="W22" i="254"/>
  <c r="O26" i="305"/>
  <c r="P34" i="156"/>
  <c r="N28" i="255"/>
  <c r="P29" i="154"/>
  <c r="P32" i="253"/>
  <c r="Q34" i="170"/>
  <c r="R34" i="170" s="1"/>
  <c r="P28" i="170"/>
  <c r="P34" i="157"/>
  <c r="P30" i="157"/>
  <c r="O36" i="152"/>
  <c r="P35" i="152"/>
  <c r="Q35" i="152"/>
  <c r="O29" i="152"/>
  <c r="O35" i="153"/>
  <c r="O31" i="153"/>
  <c r="P32" i="257"/>
  <c r="P28" i="257"/>
  <c r="P24" i="257"/>
  <c r="X32" i="266"/>
  <c r="X26" i="266"/>
  <c r="X22" i="266"/>
  <c r="X18" i="266"/>
  <c r="AH18" i="266"/>
  <c r="L36" i="298"/>
  <c r="I32" i="48"/>
  <c r="P34" i="294"/>
  <c r="R32" i="61"/>
  <c r="P34" i="63"/>
  <c r="P30" i="63"/>
  <c r="Q25" i="305"/>
  <c r="R28" i="305"/>
  <c r="S28" i="305" s="1"/>
  <c r="Q30" i="305"/>
  <c r="Q32" i="305"/>
  <c r="R32" i="305"/>
  <c r="S32" i="305" s="1"/>
  <c r="Q34" i="305"/>
  <c r="Q36" i="305"/>
  <c r="R36" i="305"/>
  <c r="S36" i="305" s="1"/>
  <c r="N36" i="155"/>
  <c r="N34" i="155"/>
  <c r="N32" i="155"/>
  <c r="N30" i="155"/>
  <c r="N28" i="155"/>
  <c r="N37" i="156"/>
  <c r="N35" i="156"/>
  <c r="N33" i="156"/>
  <c r="N31" i="156"/>
  <c r="N29" i="156"/>
  <c r="R17" i="255"/>
  <c r="AD17" i="255" s="1"/>
  <c r="R19" i="255"/>
  <c r="R23" i="255"/>
  <c r="R27" i="255"/>
  <c r="N36" i="154"/>
  <c r="N34" i="154"/>
  <c r="N32" i="154"/>
  <c r="N28" i="154"/>
  <c r="N16" i="253"/>
  <c r="N12" i="253"/>
  <c r="N10" i="253"/>
  <c r="N8" i="253"/>
  <c r="N32" i="253"/>
  <c r="N30" i="253"/>
  <c r="N26" i="253"/>
  <c r="N24" i="253"/>
  <c r="P13" i="253"/>
  <c r="N38" i="170"/>
  <c r="N36" i="170"/>
  <c r="N34" i="170"/>
  <c r="N32" i="170"/>
  <c r="N30" i="170"/>
  <c r="N28" i="170"/>
  <c r="N35" i="161"/>
  <c r="N33" i="161"/>
  <c r="N31" i="161"/>
  <c r="N29" i="161"/>
  <c r="N27" i="161"/>
  <c r="N30" i="129"/>
  <c r="N26" i="129"/>
  <c r="N14" i="129"/>
  <c r="N13" i="129"/>
  <c r="N10" i="129"/>
  <c r="N6" i="129"/>
  <c r="N37" i="157"/>
  <c r="N35" i="157"/>
  <c r="N33" i="157"/>
  <c r="N31" i="157"/>
  <c r="N29" i="157"/>
  <c r="N27" i="157"/>
  <c r="P26" i="282"/>
  <c r="P27" i="282"/>
  <c r="P29" i="282"/>
  <c r="P30" i="282"/>
  <c r="P31" i="282"/>
  <c r="P33" i="282"/>
  <c r="N33" i="282"/>
  <c r="N29" i="282"/>
  <c r="N25" i="282"/>
  <c r="N23" i="282"/>
  <c r="M37" i="152"/>
  <c r="M35" i="152"/>
  <c r="M33" i="152"/>
  <c r="M31" i="152"/>
  <c r="M29" i="152"/>
  <c r="M37" i="151"/>
  <c r="M33" i="151"/>
  <c r="M29" i="151"/>
  <c r="M36" i="153"/>
  <c r="M32" i="153"/>
  <c r="M30" i="153"/>
  <c r="M28" i="153"/>
  <c r="M33" i="286"/>
  <c r="M31" i="286"/>
  <c r="P38" i="286"/>
  <c r="P35" i="286"/>
  <c r="P34" i="286"/>
  <c r="P31" i="286"/>
  <c r="C13" i="257"/>
  <c r="E13" i="257"/>
  <c r="I13" i="257"/>
  <c r="K13" i="257"/>
  <c r="Q13" i="257"/>
  <c r="S13" i="257"/>
  <c r="U13" i="257"/>
  <c r="W13" i="257"/>
  <c r="Y13" i="257"/>
  <c r="L18" i="257"/>
  <c r="N18" i="257"/>
  <c r="L22" i="257"/>
  <c r="L26" i="257"/>
  <c r="L30" i="257"/>
  <c r="L19" i="145"/>
  <c r="L15" i="145"/>
  <c r="L34" i="145"/>
  <c r="L32" i="145"/>
  <c r="L30" i="145"/>
  <c r="L28" i="145"/>
  <c r="O32" i="145"/>
  <c r="P32" i="145" s="1"/>
  <c r="O31" i="145"/>
  <c r="P31" i="145" s="1"/>
  <c r="O28" i="145"/>
  <c r="P28" i="145" s="1"/>
  <c r="O27" i="145"/>
  <c r="P27" i="145" s="1"/>
  <c r="L37" i="146"/>
  <c r="L35" i="146"/>
  <c r="L33" i="146"/>
  <c r="L31" i="146"/>
  <c r="O35" i="146"/>
  <c r="P35" i="146" s="1"/>
  <c r="O34" i="146"/>
  <c r="P34" i="146" s="1"/>
  <c r="O31" i="146"/>
  <c r="P31" i="146" s="1"/>
  <c r="O30" i="146"/>
  <c r="P30" i="146" s="1"/>
  <c r="L37" i="144"/>
  <c r="L35" i="144"/>
  <c r="L33" i="144"/>
  <c r="L31" i="144"/>
  <c r="O35" i="144"/>
  <c r="P35" i="144" s="1"/>
  <c r="O34" i="144"/>
  <c r="P34" i="144" s="1"/>
  <c r="O31" i="144"/>
  <c r="P31" i="144" s="1"/>
  <c r="O30" i="144"/>
  <c r="P30" i="144" s="1"/>
  <c r="T37" i="143"/>
  <c r="T35" i="143"/>
  <c r="T33" i="143"/>
  <c r="T31" i="143"/>
  <c r="W35" i="143"/>
  <c r="W34" i="143"/>
  <c r="X34" i="143" s="1"/>
  <c r="W31" i="143"/>
  <c r="X31" i="143" s="1"/>
  <c r="W30" i="143"/>
  <c r="L25" i="150"/>
  <c r="L21" i="150"/>
  <c r="L17" i="150"/>
  <c r="L37" i="150"/>
  <c r="L35" i="150"/>
  <c r="L33" i="150"/>
  <c r="L31" i="150"/>
  <c r="O38" i="150"/>
  <c r="P38" i="150" s="1"/>
  <c r="O37" i="150"/>
  <c r="P37" i="150" s="1"/>
  <c r="O34" i="150"/>
  <c r="P34" i="150" s="1"/>
  <c r="O33" i="150"/>
  <c r="P33" i="150" s="1"/>
  <c r="O30" i="150"/>
  <c r="P30" i="150" s="1"/>
  <c r="L29" i="64"/>
  <c r="L36" i="64"/>
  <c r="L32" i="64"/>
  <c r="C13" i="266"/>
  <c r="E13" i="266"/>
  <c r="G13" i="266"/>
  <c r="I13" i="266"/>
  <c r="K13" i="266"/>
  <c r="AG13" i="266"/>
  <c r="A16" i="266"/>
  <c r="A28" i="266"/>
  <c r="T24" i="266"/>
  <c r="T20" i="266"/>
  <c r="Q31" i="298"/>
  <c r="P28" i="298"/>
  <c r="Z28" i="298"/>
  <c r="Q25" i="298"/>
  <c r="Q19" i="298"/>
  <c r="P16" i="298"/>
  <c r="Z16" i="298"/>
  <c r="Q13" i="298"/>
  <c r="Z13" i="298"/>
  <c r="G33" i="48"/>
  <c r="G38" i="48"/>
  <c r="L53" i="48"/>
  <c r="L55" i="48"/>
  <c r="L57" i="48"/>
  <c r="L59" i="48"/>
  <c r="L61" i="48"/>
  <c r="J33" i="48"/>
  <c r="K33" i="48"/>
  <c r="J30" i="48"/>
  <c r="K30" i="48"/>
  <c r="O61" i="48"/>
  <c r="P61" i="48"/>
  <c r="O60" i="48"/>
  <c r="P60" i="48"/>
  <c r="O57" i="48"/>
  <c r="P57" i="48"/>
  <c r="O56" i="48"/>
  <c r="P56" i="48"/>
  <c r="O53" i="48"/>
  <c r="P53" i="48"/>
  <c r="J30" i="65"/>
  <c r="J35" i="65"/>
  <c r="J33" i="65"/>
  <c r="J31" i="65"/>
  <c r="M34" i="65"/>
  <c r="N34" i="65"/>
  <c r="M33" i="65"/>
  <c r="N33" i="65"/>
  <c r="M30" i="65"/>
  <c r="N30" i="65"/>
  <c r="H31" i="66"/>
  <c r="H29" i="66"/>
  <c r="K32" i="66"/>
  <c r="L32" i="66"/>
  <c r="K31" i="66"/>
  <c r="L31" i="66"/>
  <c r="K28" i="66"/>
  <c r="L28" i="66"/>
  <c r="V42" i="49"/>
  <c r="V38" i="49"/>
  <c r="V34" i="49"/>
  <c r="V30" i="49"/>
  <c r="V26" i="49"/>
  <c r="V25" i="49"/>
  <c r="T43" i="60"/>
  <c r="T39" i="60"/>
  <c r="T35" i="60"/>
  <c r="T31" i="60"/>
  <c r="P36" i="62"/>
  <c r="P32" i="62"/>
  <c r="P28" i="62"/>
  <c r="R37" i="62"/>
  <c r="R33" i="62"/>
  <c r="R29" i="62"/>
  <c r="N37" i="63"/>
  <c r="N35" i="63"/>
  <c r="N33" i="63"/>
  <c r="N31" i="63"/>
  <c r="N29" i="63"/>
  <c r="N39" i="177"/>
  <c r="N37" i="177"/>
  <c r="N35" i="177"/>
  <c r="N33" i="177"/>
  <c r="N31" i="177"/>
  <c r="D64" i="116"/>
  <c r="F63" i="116"/>
  <c r="C64" i="116"/>
  <c r="D74" i="116"/>
  <c r="F74" i="116"/>
  <c r="E74" i="116"/>
  <c r="F84" i="116"/>
  <c r="E84" i="116"/>
  <c r="D93" i="116"/>
  <c r="D95" i="116"/>
  <c r="C95" i="116"/>
  <c r="D103" i="116"/>
  <c r="C103" i="116"/>
  <c r="D113" i="116"/>
  <c r="E113" i="116"/>
  <c r="E125" i="116"/>
  <c r="D134" i="116"/>
  <c r="F133" i="116"/>
  <c r="C134" i="116"/>
  <c r="D144" i="116"/>
  <c r="F144" i="116"/>
  <c r="E144" i="116"/>
  <c r="E154" i="116"/>
  <c r="F175" i="116"/>
  <c r="F184" i="116"/>
  <c r="C185" i="116"/>
  <c r="E184" i="116"/>
  <c r="D195" i="116"/>
  <c r="C195" i="116"/>
  <c r="D273" i="116"/>
  <c r="C273" i="116"/>
  <c r="E280" i="116"/>
  <c r="D287" i="116"/>
  <c r="F294" i="116"/>
  <c r="F301" i="116"/>
  <c r="D308" i="116"/>
  <c r="F308" i="116"/>
  <c r="F315" i="116"/>
  <c r="E315" i="116"/>
  <c r="D324" i="116"/>
  <c r="F324" i="116"/>
  <c r="D331" i="116"/>
  <c r="E331" i="116"/>
  <c r="D345" i="116"/>
  <c r="F345" i="116"/>
  <c r="E345" i="116"/>
  <c r="D352" i="116"/>
  <c r="F352" i="116"/>
  <c r="E352" i="116"/>
  <c r="F63" i="108"/>
  <c r="F65" i="108"/>
  <c r="C64" i="108"/>
  <c r="D76" i="108"/>
  <c r="E75" i="108"/>
  <c r="D88" i="108"/>
  <c r="E89" i="108"/>
  <c r="F101" i="108"/>
  <c r="C100" i="108"/>
  <c r="E101" i="108"/>
  <c r="D162" i="108"/>
  <c r="C162" i="108"/>
  <c r="F173" i="108"/>
  <c r="E173" i="108"/>
  <c r="F187" i="108"/>
  <c r="E187" i="108"/>
  <c r="D198" i="108"/>
  <c r="C198" i="108"/>
  <c r="E199" i="108"/>
  <c r="D63" i="125"/>
  <c r="F62" i="125"/>
  <c r="C63" i="125"/>
  <c r="E62" i="125"/>
  <c r="D73" i="125"/>
  <c r="F73" i="125"/>
  <c r="E73" i="125"/>
  <c r="F83" i="125"/>
  <c r="D92" i="125"/>
  <c r="D94" i="125"/>
  <c r="C92" i="125"/>
  <c r="C94" i="125"/>
  <c r="D102" i="125"/>
  <c r="C102" i="125"/>
  <c r="D112" i="125"/>
  <c r="E112" i="125"/>
  <c r="E124" i="125"/>
  <c r="D133" i="125"/>
  <c r="F132" i="125"/>
  <c r="E132" i="125"/>
  <c r="D143" i="125"/>
  <c r="F143" i="125"/>
  <c r="C143" i="125"/>
  <c r="E143" i="125"/>
  <c r="E153" i="125"/>
  <c r="C164" i="125"/>
  <c r="F174" i="125"/>
  <c r="F183" i="125"/>
  <c r="C184" i="125"/>
  <c r="E183" i="125"/>
  <c r="D194" i="125"/>
  <c r="C194" i="125"/>
  <c r="E195" i="125"/>
  <c r="D274" i="125"/>
  <c r="C274" i="125"/>
  <c r="E281" i="125"/>
  <c r="D288" i="125"/>
  <c r="C288" i="125"/>
  <c r="F295" i="125"/>
  <c r="F302" i="125"/>
  <c r="E302" i="125"/>
  <c r="D309" i="125"/>
  <c r="F309" i="125"/>
  <c r="E309" i="125"/>
  <c r="F316" i="125"/>
  <c r="E316" i="125"/>
  <c r="D325" i="125"/>
  <c r="F325" i="125"/>
  <c r="D332" i="125"/>
  <c r="E332" i="125"/>
  <c r="C339" i="125"/>
  <c r="D346" i="125"/>
  <c r="F346" i="125"/>
  <c r="D353" i="125"/>
  <c r="F353" i="125"/>
  <c r="E353" i="125"/>
  <c r="D42" i="89"/>
  <c r="F41" i="89"/>
  <c r="D49" i="89"/>
  <c r="D51" i="89"/>
  <c r="F50" i="89"/>
  <c r="D63" i="89"/>
  <c r="F62" i="89"/>
  <c r="D70" i="89"/>
  <c r="D88" i="89"/>
  <c r="D97" i="89"/>
  <c r="D115" i="89"/>
  <c r="D122" i="89"/>
  <c r="D124" i="89"/>
  <c r="F123" i="89"/>
  <c r="D131" i="89"/>
  <c r="F131" i="89"/>
  <c r="C47" i="88"/>
  <c r="D62" i="88"/>
  <c r="D65" i="88"/>
  <c r="F73" i="88"/>
  <c r="D77" i="88"/>
  <c r="C77" i="88"/>
  <c r="C90" i="88"/>
  <c r="F102" i="88"/>
  <c r="D110" i="88"/>
  <c r="D114" i="88"/>
  <c r="D123" i="88"/>
  <c r="F123" i="88"/>
  <c r="F135" i="88"/>
  <c r="F139" i="88"/>
  <c r="F146" i="88"/>
  <c r="E48" i="88"/>
  <c r="E62" i="88"/>
  <c r="E65" i="88"/>
  <c r="E73" i="88"/>
  <c r="C78" i="88"/>
  <c r="E86" i="88"/>
  <c r="C98" i="88"/>
  <c r="E110" i="88"/>
  <c r="C115" i="88"/>
  <c r="C122" i="88"/>
  <c r="E127" i="88"/>
  <c r="E135" i="88"/>
  <c r="E138" i="88"/>
  <c r="E139" i="88"/>
  <c r="E147" i="88"/>
  <c r="F20" i="275"/>
  <c r="F21" i="275"/>
  <c r="F40" i="275"/>
  <c r="F47" i="275"/>
  <c r="F49" i="275"/>
  <c r="F55" i="275"/>
  <c r="F65" i="275"/>
  <c r="F74" i="275"/>
  <c r="F83" i="275"/>
  <c r="F84" i="275"/>
  <c r="D68" i="87"/>
  <c r="C64" i="87"/>
  <c r="F64" i="87"/>
  <c r="E68" i="87"/>
  <c r="D76" i="87"/>
  <c r="F76" i="87"/>
  <c r="E80" i="87"/>
  <c r="D88" i="87"/>
  <c r="F88" i="87"/>
  <c r="C92" i="87"/>
  <c r="E88" i="87"/>
  <c r="D104" i="87"/>
  <c r="F104" i="87"/>
  <c r="C104" i="87"/>
  <c r="E100" i="87"/>
  <c r="F114" i="87"/>
  <c r="F118" i="87"/>
  <c r="C114" i="87"/>
  <c r="E114" i="87"/>
  <c r="F130" i="87"/>
  <c r="E126" i="87"/>
  <c r="D64" i="85"/>
  <c r="D66" i="85"/>
  <c r="F66" i="85"/>
  <c r="C64" i="85"/>
  <c r="C66" i="85"/>
  <c r="E66" i="85"/>
  <c r="D78" i="85"/>
  <c r="F76" i="85"/>
  <c r="F78" i="85"/>
  <c r="C78" i="85"/>
  <c r="E76" i="85"/>
  <c r="E78" i="85"/>
  <c r="D88" i="85"/>
  <c r="D90" i="85"/>
  <c r="F90" i="85"/>
  <c r="C88" i="85"/>
  <c r="C90" i="85"/>
  <c r="E90" i="85"/>
  <c r="F100" i="85"/>
  <c r="E100" i="85"/>
  <c r="D113" i="85"/>
  <c r="F115" i="85"/>
  <c r="C113" i="85"/>
  <c r="E115" i="85"/>
  <c r="D125" i="85"/>
  <c r="F125" i="85"/>
  <c r="C125" i="85"/>
  <c r="E125" i="85"/>
  <c r="D139" i="85"/>
  <c r="F137" i="85"/>
  <c r="C139" i="85"/>
  <c r="E137" i="85"/>
  <c r="D215" i="85"/>
  <c r="F213" i="85"/>
  <c r="F215" i="85"/>
  <c r="C215" i="85"/>
  <c r="E213" i="85"/>
  <c r="E215" i="85"/>
  <c r="D225" i="85"/>
  <c r="D227" i="85"/>
  <c r="C225" i="85"/>
  <c r="C227" i="85"/>
  <c r="D239" i="85"/>
  <c r="F237" i="85"/>
  <c r="F239" i="85"/>
  <c r="C239" i="85"/>
  <c r="E237" i="85"/>
  <c r="E239" i="85"/>
  <c r="D249" i="85"/>
  <c r="C249" i="85"/>
  <c r="E250" i="85"/>
  <c r="D265" i="85"/>
  <c r="F263" i="85"/>
  <c r="C265" i="85"/>
  <c r="D275" i="85"/>
  <c r="C275" i="85"/>
  <c r="E276" i="85"/>
  <c r="D68" i="86"/>
  <c r="C64" i="86"/>
  <c r="D76" i="86"/>
  <c r="C75" i="86"/>
  <c r="F20" i="83"/>
  <c r="F47" i="83"/>
  <c r="F33" i="82"/>
  <c r="F35" i="82"/>
  <c r="E45" i="82"/>
  <c r="E47" i="82"/>
  <c r="D120" i="261"/>
  <c r="F120" i="261"/>
  <c r="F121" i="261"/>
  <c r="D122" i="261"/>
  <c r="D129" i="261"/>
  <c r="D130" i="261"/>
  <c r="D131" i="261"/>
  <c r="D140" i="261"/>
  <c r="F140" i="261"/>
  <c r="F147" i="261"/>
  <c r="D148" i="261"/>
  <c r="F149" i="261"/>
  <c r="D155" i="261"/>
  <c r="F155" i="261"/>
  <c r="D157" i="261"/>
  <c r="D164" i="261"/>
  <c r="D165" i="261"/>
  <c r="F165" i="261"/>
  <c r="F174" i="261"/>
  <c r="F175" i="261"/>
  <c r="F182" i="261"/>
  <c r="F183" i="261"/>
  <c r="D184" i="261"/>
  <c r="F184" i="261"/>
  <c r="C17" i="79"/>
  <c r="E25" i="79"/>
  <c r="C34" i="79"/>
  <c r="C50" i="79"/>
  <c r="C57" i="79"/>
  <c r="E65" i="79"/>
  <c r="D20" i="78"/>
  <c r="C20" i="78"/>
  <c r="F30" i="78"/>
  <c r="E30" i="78"/>
  <c r="D38" i="78"/>
  <c r="C38" i="78"/>
  <c r="F46" i="78"/>
  <c r="F48" i="78"/>
  <c r="E46" i="78"/>
  <c r="F58" i="78"/>
  <c r="F65" i="78"/>
  <c r="F67" i="78"/>
  <c r="F75" i="78"/>
  <c r="E65" i="78"/>
  <c r="E67" i="78"/>
  <c r="C74" i="78"/>
  <c r="E75" i="78"/>
  <c r="D82" i="78"/>
  <c r="C82" i="78"/>
  <c r="C89" i="78"/>
  <c r="E31" i="76"/>
  <c r="C48" i="76"/>
  <c r="E58" i="76"/>
  <c r="C67" i="76"/>
  <c r="C91" i="76"/>
  <c r="C99" i="76"/>
  <c r="E99" i="76"/>
  <c r="C110" i="76"/>
  <c r="E118" i="76"/>
  <c r="E126" i="76"/>
  <c r="C134" i="76"/>
  <c r="E141" i="76"/>
  <c r="C45" i="75"/>
  <c r="E53" i="75"/>
  <c r="C63" i="75"/>
  <c r="E78" i="75"/>
  <c r="C85" i="75"/>
  <c r="F16" i="167"/>
  <c r="C16" i="167"/>
  <c r="E16" i="167"/>
  <c r="D24" i="167"/>
  <c r="C25" i="167"/>
  <c r="E25" i="167"/>
  <c r="C32" i="167"/>
  <c r="E32" i="167"/>
  <c r="F40" i="167"/>
  <c r="C40" i="167"/>
  <c r="E40" i="167"/>
  <c r="D59" i="167"/>
  <c r="F67" i="167"/>
  <c r="D16" i="74"/>
  <c r="F24" i="74"/>
  <c r="F20" i="73"/>
  <c r="F23" i="73"/>
  <c r="F24" i="73"/>
  <c r="F36" i="73"/>
  <c r="C20" i="73"/>
  <c r="E34" i="73"/>
  <c r="E36" i="73"/>
  <c r="D15" i="72"/>
  <c r="C15" i="72"/>
  <c r="C16" i="72"/>
  <c r="C17" i="72"/>
  <c r="C26" i="72"/>
  <c r="C27" i="72"/>
  <c r="F62" i="113"/>
  <c r="D66" i="113"/>
  <c r="C62" i="113"/>
  <c r="D74" i="113"/>
  <c r="F74" i="113"/>
  <c r="C74" i="113"/>
  <c r="C78" i="113"/>
  <c r="E78" i="113"/>
  <c r="D86" i="113"/>
  <c r="F86" i="113"/>
  <c r="C86" i="113"/>
  <c r="E86" i="113"/>
  <c r="D90" i="113"/>
  <c r="C90" i="113"/>
  <c r="E98" i="113"/>
  <c r="E102" i="113"/>
  <c r="F112" i="113"/>
  <c r="C112" i="113"/>
  <c r="D136" i="113"/>
  <c r="C136" i="113"/>
  <c r="F140" i="113"/>
  <c r="C140" i="113"/>
  <c r="C148" i="113"/>
  <c r="E148" i="113"/>
  <c r="D152" i="113"/>
  <c r="E151" i="113"/>
  <c r="E162" i="113"/>
  <c r="F166" i="113"/>
  <c r="D174" i="113"/>
  <c r="E174" i="113"/>
  <c r="E178" i="113"/>
  <c r="D186" i="113"/>
  <c r="C186" i="113"/>
  <c r="E186" i="113"/>
  <c r="D61" i="109"/>
  <c r="F63" i="109"/>
  <c r="D75" i="109"/>
  <c r="F73" i="109"/>
  <c r="F75" i="109"/>
  <c r="D85" i="109"/>
  <c r="D87" i="109"/>
  <c r="D99" i="109"/>
  <c r="F99" i="109"/>
  <c r="D112" i="109"/>
  <c r="F124" i="109"/>
  <c r="D134" i="109"/>
  <c r="D136" i="109"/>
  <c r="F136" i="109"/>
  <c r="F148" i="109"/>
  <c r="D184" i="109"/>
  <c r="F184" i="109"/>
  <c r="F186" i="109"/>
  <c r="D198" i="109"/>
  <c r="F196" i="109"/>
  <c r="F198" i="109"/>
  <c r="D210" i="109"/>
  <c r="D213" i="109"/>
  <c r="F212" i="109"/>
  <c r="F236" i="109"/>
  <c r="D246" i="109"/>
  <c r="D248" i="109"/>
  <c r="D260" i="109"/>
  <c r="D262" i="109"/>
  <c r="F260" i="109"/>
  <c r="D272" i="109"/>
  <c r="F273" i="109"/>
  <c r="D66" i="110"/>
  <c r="F63" i="110"/>
  <c r="C62" i="110"/>
  <c r="C64" i="110"/>
  <c r="C66" i="110"/>
  <c r="D78" i="110"/>
  <c r="C74" i="110"/>
  <c r="E75" i="110"/>
  <c r="E77" i="110"/>
  <c r="C86" i="110"/>
  <c r="C88" i="110"/>
  <c r="D98" i="110"/>
  <c r="D100" i="110"/>
  <c r="F101" i="110"/>
  <c r="C98" i="110"/>
  <c r="E99" i="110"/>
  <c r="D113" i="110"/>
  <c r="D115" i="110"/>
  <c r="F114" i="110"/>
  <c r="C113" i="110"/>
  <c r="F124" i="110"/>
  <c r="F126" i="110"/>
  <c r="C127" i="110"/>
  <c r="E124" i="110"/>
  <c r="D135" i="110"/>
  <c r="D137" i="110"/>
  <c r="D139" i="110"/>
  <c r="C139" i="110"/>
  <c r="F148" i="110"/>
  <c r="F150" i="110"/>
  <c r="C147" i="110"/>
  <c r="E148" i="110"/>
  <c r="D163" i="110"/>
  <c r="F164" i="110"/>
  <c r="C163" i="110"/>
  <c r="E163" i="110"/>
  <c r="D175" i="110"/>
  <c r="F174" i="110"/>
  <c r="C175" i="110"/>
  <c r="E174" i="110"/>
  <c r="D187" i="110"/>
  <c r="C187" i="110"/>
  <c r="D197" i="110"/>
  <c r="F200" i="110"/>
  <c r="E198" i="110"/>
  <c r="E200" i="110"/>
  <c r="F213" i="110"/>
  <c r="F215" i="110"/>
  <c r="E214" i="110"/>
  <c r="D226" i="110"/>
  <c r="C227" i="110"/>
  <c r="F62" i="104"/>
  <c r="D66" i="104"/>
  <c r="C62" i="104"/>
  <c r="C66" i="104"/>
  <c r="E62" i="104"/>
  <c r="E66" i="104"/>
  <c r="D78" i="104"/>
  <c r="E74" i="104"/>
  <c r="E78" i="104"/>
  <c r="D86" i="104"/>
  <c r="F86" i="104"/>
  <c r="C86" i="104"/>
  <c r="E86" i="104"/>
  <c r="E90" i="104"/>
  <c r="D98" i="104"/>
  <c r="C102" i="104"/>
  <c r="D111" i="104"/>
  <c r="D126" i="104"/>
  <c r="F122" i="104"/>
  <c r="E122" i="104"/>
  <c r="E126" i="104"/>
  <c r="F138" i="104"/>
  <c r="C134" i="104"/>
  <c r="F279" i="252"/>
  <c r="F289" i="252"/>
  <c r="F299" i="252"/>
  <c r="F309" i="252"/>
  <c r="F320" i="252"/>
  <c r="F329" i="252"/>
  <c r="F349" i="252"/>
  <c r="F351" i="252"/>
  <c r="F360" i="252"/>
  <c r="F361" i="252"/>
  <c r="F370" i="252"/>
  <c r="F47" i="105"/>
  <c r="D63" i="105"/>
  <c r="D74" i="105"/>
  <c r="F74" i="105"/>
  <c r="D82" i="105"/>
  <c r="F86" i="105"/>
  <c r="D94" i="105"/>
  <c r="F112" i="105"/>
  <c r="D148" i="105"/>
  <c r="D158" i="105"/>
  <c r="D162" i="105"/>
  <c r="F186" i="105"/>
  <c r="F194" i="105"/>
  <c r="D208" i="105"/>
  <c r="E40" i="103"/>
  <c r="C50" i="103"/>
  <c r="F61" i="103"/>
  <c r="E61" i="103"/>
  <c r="D69" i="103"/>
  <c r="D79" i="103"/>
  <c r="F79" i="103"/>
  <c r="C79" i="103"/>
  <c r="E118" i="103"/>
  <c r="F120" i="103"/>
  <c r="F129" i="103"/>
  <c r="C129" i="103"/>
  <c r="E141" i="103"/>
  <c r="E151" i="103"/>
  <c r="D162" i="103"/>
  <c r="C160" i="103"/>
  <c r="D170" i="103"/>
  <c r="D43" i="101"/>
  <c r="F44" i="101"/>
  <c r="F60" i="101"/>
  <c r="F62" i="101"/>
  <c r="D71" i="101"/>
  <c r="F69" i="101"/>
  <c r="F71" i="101"/>
  <c r="F129" i="101"/>
  <c r="D88" i="101"/>
  <c r="F96" i="101"/>
  <c r="D121" i="101"/>
  <c r="D79" i="101"/>
  <c r="F140" i="101"/>
  <c r="D148" i="101"/>
  <c r="F161" i="101"/>
  <c r="F163" i="101"/>
  <c r="D171" i="101"/>
  <c r="F172" i="101"/>
  <c r="D180" i="101"/>
  <c r="D189" i="101"/>
  <c r="F199" i="101"/>
  <c r="D231" i="101"/>
  <c r="F241" i="101"/>
  <c r="C59" i="169"/>
  <c r="E59" i="169"/>
  <c r="E61" i="169"/>
  <c r="C71" i="169"/>
  <c r="C72" i="169"/>
  <c r="E73" i="169"/>
  <c r="E83" i="169"/>
  <c r="C84" i="169"/>
  <c r="E84" i="169"/>
  <c r="E95" i="169"/>
  <c r="C96" i="169"/>
  <c r="C97" i="169"/>
  <c r="C120" i="169"/>
  <c r="E120" i="169"/>
  <c r="E121" i="169"/>
  <c r="C132" i="169"/>
  <c r="C133" i="169"/>
  <c r="C134" i="169"/>
  <c r="C144" i="169"/>
  <c r="E145" i="169"/>
  <c r="E146" i="169"/>
  <c r="E159" i="169"/>
  <c r="C160" i="169"/>
  <c r="E160" i="169"/>
  <c r="C182" i="169"/>
  <c r="E182" i="169"/>
  <c r="C183" i="169"/>
  <c r="C194" i="169"/>
  <c r="E195" i="169"/>
  <c r="C196" i="169"/>
  <c r="E221" i="169"/>
  <c r="C222" i="169"/>
  <c r="E222" i="169"/>
  <c r="C233" i="169"/>
  <c r="E233" i="169"/>
  <c r="E234" i="169"/>
  <c r="E259" i="169"/>
  <c r="C260" i="169"/>
  <c r="C261" i="169"/>
  <c r="C271" i="169"/>
  <c r="E271" i="169"/>
  <c r="C273" i="169"/>
  <c r="E296" i="169"/>
  <c r="C297" i="169"/>
  <c r="E297" i="169"/>
  <c r="E310" i="169"/>
  <c r="C311" i="169"/>
  <c r="E311" i="169"/>
  <c r="D23" i="176"/>
  <c r="F23" i="176"/>
  <c r="C23" i="176"/>
  <c r="E23" i="176"/>
  <c r="D31" i="176"/>
  <c r="F31" i="176"/>
  <c r="C31" i="176"/>
  <c r="E31" i="176"/>
  <c r="D39" i="176"/>
  <c r="F39" i="176"/>
  <c r="C39" i="176"/>
  <c r="E39" i="176"/>
  <c r="D47" i="176"/>
  <c r="F47" i="176"/>
  <c r="C47" i="176"/>
  <c r="E47" i="176"/>
  <c r="D57" i="176"/>
  <c r="F57" i="176"/>
  <c r="C57" i="176"/>
  <c r="E57" i="176"/>
  <c r="D65" i="176"/>
  <c r="C65" i="176"/>
  <c r="E65" i="176"/>
  <c r="D73" i="176"/>
  <c r="F73" i="176"/>
  <c r="C73" i="176"/>
  <c r="E73" i="176"/>
  <c r="D81" i="176"/>
  <c r="F81" i="176"/>
  <c r="C81" i="176"/>
  <c r="E81" i="176"/>
  <c r="D89" i="176"/>
  <c r="F89" i="176"/>
  <c r="C89" i="176"/>
  <c r="E89" i="176"/>
  <c r="D97" i="176"/>
  <c r="C98" i="176"/>
  <c r="E98" i="176"/>
  <c r="D107" i="176"/>
  <c r="F107" i="176"/>
  <c r="C107" i="176"/>
  <c r="E107" i="176"/>
  <c r="D115" i="176"/>
  <c r="F115" i="176"/>
  <c r="C115" i="176"/>
  <c r="E115" i="176"/>
  <c r="D123" i="176"/>
  <c r="F123" i="176"/>
  <c r="C123" i="176"/>
  <c r="C124" i="176"/>
  <c r="F131" i="176"/>
  <c r="C131" i="176"/>
  <c r="E131" i="176"/>
  <c r="D139" i="176"/>
  <c r="F139" i="176"/>
  <c r="C139" i="176"/>
  <c r="E139" i="176"/>
  <c r="D147" i="176"/>
  <c r="F147" i="176"/>
  <c r="C147" i="176"/>
  <c r="E147" i="176"/>
  <c r="D159" i="176"/>
  <c r="F159" i="176"/>
  <c r="C159" i="176"/>
  <c r="E159" i="176"/>
  <c r="D167" i="176"/>
  <c r="F167" i="176"/>
  <c r="C167" i="176"/>
  <c r="E167" i="176"/>
  <c r="D175" i="176"/>
  <c r="F175" i="176"/>
  <c r="C175" i="176"/>
  <c r="E175" i="176"/>
  <c r="D183" i="176"/>
  <c r="C183" i="176"/>
  <c r="E184" i="176"/>
  <c r="D191" i="176"/>
  <c r="C192" i="176"/>
  <c r="E192" i="176"/>
  <c r="D199" i="176"/>
  <c r="F199" i="176"/>
  <c r="C199" i="176"/>
  <c r="E199" i="176"/>
  <c r="D210" i="176"/>
  <c r="F211" i="176"/>
  <c r="C210" i="176"/>
  <c r="E210" i="176"/>
  <c r="D218" i="176"/>
  <c r="F218" i="176"/>
  <c r="C218" i="176"/>
  <c r="E218" i="176"/>
  <c r="F226" i="176"/>
  <c r="C226" i="176"/>
  <c r="E226" i="176"/>
  <c r="D234" i="176"/>
  <c r="F235" i="176"/>
  <c r="C234" i="176"/>
  <c r="E234" i="176"/>
  <c r="F242" i="176"/>
  <c r="C242" i="176"/>
  <c r="E242" i="176"/>
  <c r="D250" i="176"/>
  <c r="F250" i="176"/>
  <c r="C250" i="176"/>
  <c r="E250" i="176"/>
  <c r="D261" i="176"/>
  <c r="C260" i="176"/>
  <c r="E260" i="176"/>
  <c r="D269" i="176"/>
  <c r="F269" i="176"/>
  <c r="C269" i="176"/>
  <c r="E269" i="176"/>
  <c r="F276" i="176"/>
  <c r="C276" i="176"/>
  <c r="E276" i="176"/>
  <c r="C284" i="176"/>
  <c r="E284" i="176"/>
  <c r="D61" i="107"/>
  <c r="D63" i="107"/>
  <c r="F63" i="107"/>
  <c r="F65" i="107"/>
  <c r="C61" i="107"/>
  <c r="C63" i="107"/>
  <c r="E63" i="107"/>
  <c r="E65" i="107"/>
  <c r="C73" i="107"/>
  <c r="C75" i="107"/>
  <c r="C77" i="107"/>
  <c r="E75" i="107"/>
  <c r="E77" i="107"/>
  <c r="D73" i="107"/>
  <c r="D75" i="107"/>
  <c r="D77" i="107"/>
  <c r="F75" i="107"/>
  <c r="F77" i="107"/>
  <c r="D85" i="107"/>
  <c r="D87" i="107"/>
  <c r="D89" i="107"/>
  <c r="F87" i="107"/>
  <c r="C85" i="107"/>
  <c r="C87" i="107"/>
  <c r="C89" i="107"/>
  <c r="E87" i="107"/>
  <c r="C101" i="107"/>
  <c r="E97" i="107"/>
  <c r="E101" i="107"/>
  <c r="D101" i="107"/>
  <c r="F97" i="107"/>
  <c r="F101" i="107"/>
  <c r="D114" i="107"/>
  <c r="F112" i="107"/>
  <c r="C114" i="107"/>
  <c r="E112" i="107"/>
  <c r="D122" i="107"/>
  <c r="D124" i="107"/>
  <c r="C122" i="107"/>
  <c r="C124" i="107"/>
  <c r="D138" i="107"/>
  <c r="F136" i="107"/>
  <c r="C138" i="107"/>
  <c r="E136" i="107"/>
  <c r="D150" i="107"/>
  <c r="F146" i="107"/>
  <c r="F148" i="107"/>
  <c r="C150" i="107"/>
  <c r="E146" i="107"/>
  <c r="D160" i="107"/>
  <c r="D164" i="107"/>
  <c r="F162" i="107"/>
  <c r="F164" i="107"/>
  <c r="C160" i="107"/>
  <c r="C164" i="107"/>
  <c r="E162" i="107"/>
  <c r="E164" i="107"/>
  <c r="D324" i="127"/>
  <c r="F324" i="127"/>
  <c r="D325" i="127"/>
  <c r="F326" i="127"/>
  <c r="D334" i="127"/>
  <c r="F334" i="127"/>
  <c r="D335" i="127"/>
  <c r="F337" i="127"/>
  <c r="D338" i="127"/>
  <c r="F338" i="127"/>
  <c r="F346" i="127"/>
  <c r="F347" i="127"/>
  <c r="D348" i="127"/>
  <c r="D349" i="127"/>
  <c r="F358" i="127"/>
  <c r="D359" i="127"/>
  <c r="D360" i="127"/>
  <c r="D361" i="127"/>
  <c r="D372" i="127"/>
  <c r="F372" i="127"/>
  <c r="D375" i="127"/>
  <c r="F375" i="127"/>
  <c r="D376" i="127"/>
  <c r="F376" i="127"/>
  <c r="F384" i="127"/>
  <c r="F385" i="127"/>
  <c r="D386" i="127"/>
  <c r="D387" i="127"/>
  <c r="D388" i="127"/>
  <c r="F388" i="127"/>
  <c r="D396" i="127"/>
  <c r="F396" i="127"/>
  <c r="D397" i="127"/>
  <c r="F397" i="127"/>
  <c r="D398" i="127"/>
  <c r="D399" i="127"/>
  <c r="D408" i="127"/>
  <c r="F408" i="127"/>
  <c r="D409" i="127"/>
  <c r="F411" i="127"/>
  <c r="D412" i="127"/>
  <c r="D423" i="127"/>
  <c r="D424" i="127"/>
  <c r="F424" i="127"/>
  <c r="D426" i="127"/>
  <c r="D434" i="127"/>
  <c r="F434" i="127"/>
  <c r="D435" i="127"/>
  <c r="F436" i="127"/>
  <c r="F437" i="127"/>
  <c r="F446" i="127"/>
  <c r="F448" i="127"/>
  <c r="D449" i="127"/>
  <c r="F449" i="127"/>
  <c r="D450" i="127"/>
  <c r="D460" i="127"/>
  <c r="D462" i="127"/>
  <c r="F462" i="127"/>
  <c r="D472" i="127"/>
  <c r="F472" i="127"/>
  <c r="F61" i="127"/>
  <c r="F63" i="127"/>
  <c r="F64" i="127"/>
  <c r="F74" i="127"/>
  <c r="F77" i="127"/>
  <c r="F85" i="127"/>
  <c r="F87" i="127"/>
  <c r="F88" i="127"/>
  <c r="F97" i="127"/>
  <c r="D113" i="127"/>
  <c r="F114" i="127"/>
  <c r="F124" i="127"/>
  <c r="F125" i="127"/>
  <c r="F126" i="127"/>
  <c r="F134" i="127"/>
  <c r="F135" i="127"/>
  <c r="F136" i="127"/>
  <c r="F137" i="127"/>
  <c r="F146" i="127"/>
  <c r="F150" i="127"/>
  <c r="F164" i="127"/>
  <c r="F173" i="127"/>
  <c r="F176" i="127"/>
  <c r="F187" i="127"/>
  <c r="F188" i="127"/>
  <c r="D34" i="106"/>
  <c r="D36" i="106"/>
  <c r="D38" i="106"/>
  <c r="F35" i="106"/>
  <c r="F37" i="106"/>
  <c r="C34" i="106"/>
  <c r="C36" i="106"/>
  <c r="C38" i="106"/>
  <c r="E35" i="106"/>
  <c r="E37" i="106"/>
  <c r="D46" i="106"/>
  <c r="D48" i="106"/>
  <c r="D50" i="106"/>
  <c r="F47" i="106"/>
  <c r="F49" i="106"/>
  <c r="C46" i="106"/>
  <c r="C48" i="106"/>
  <c r="C50" i="106"/>
  <c r="E47" i="106"/>
  <c r="E49" i="106"/>
  <c r="D59" i="106"/>
  <c r="D61" i="106"/>
  <c r="D63" i="106"/>
  <c r="F60" i="106"/>
  <c r="F62" i="106"/>
  <c r="C59" i="106"/>
  <c r="C61" i="106"/>
  <c r="C63" i="106"/>
  <c r="E60" i="106"/>
  <c r="E62" i="106"/>
  <c r="D71" i="106"/>
  <c r="D73" i="106"/>
  <c r="D75" i="106"/>
  <c r="F72" i="106"/>
  <c r="F74" i="106"/>
  <c r="C71" i="106"/>
  <c r="C73" i="106"/>
  <c r="C75" i="106"/>
  <c r="E72" i="106"/>
  <c r="E75" i="106"/>
  <c r="D83" i="106"/>
  <c r="D85" i="106"/>
  <c r="D87" i="106"/>
  <c r="F84" i="106"/>
  <c r="F85" i="106"/>
  <c r="C83" i="106"/>
  <c r="C85" i="106"/>
  <c r="C87" i="106"/>
  <c r="E84" i="106"/>
  <c r="E86" i="106"/>
  <c r="D95" i="106"/>
  <c r="D97" i="106"/>
  <c r="D99" i="106"/>
  <c r="F96" i="106"/>
  <c r="F98" i="106"/>
  <c r="C95" i="106"/>
  <c r="C97" i="106"/>
  <c r="C99" i="106"/>
  <c r="E96" i="106"/>
  <c r="E98" i="106"/>
  <c r="D109" i="106"/>
  <c r="D111" i="106"/>
  <c r="D113" i="106"/>
  <c r="F110" i="106"/>
  <c r="F112" i="106"/>
  <c r="C109" i="106"/>
  <c r="C111" i="106"/>
  <c r="C113" i="106"/>
  <c r="E110" i="106"/>
  <c r="E112" i="106"/>
  <c r="D121" i="106"/>
  <c r="D123" i="106"/>
  <c r="D125" i="106"/>
  <c r="F122" i="106"/>
  <c r="F124" i="106"/>
  <c r="C121" i="106"/>
  <c r="C123" i="106"/>
  <c r="C125" i="106"/>
  <c r="E122" i="106"/>
  <c r="E124" i="106"/>
  <c r="D133" i="106"/>
  <c r="D135" i="106"/>
  <c r="D137" i="106"/>
  <c r="F134" i="106"/>
  <c r="F136" i="106"/>
  <c r="C133" i="106"/>
  <c r="C135" i="106"/>
  <c r="C137" i="106"/>
  <c r="E134" i="106"/>
  <c r="E136" i="106"/>
  <c r="D145" i="106"/>
  <c r="D147" i="106"/>
  <c r="D149" i="106"/>
  <c r="F146" i="106"/>
  <c r="F148" i="106"/>
  <c r="C145" i="106"/>
  <c r="C147" i="106"/>
  <c r="C149" i="106"/>
  <c r="E146" i="106"/>
  <c r="E148" i="106"/>
  <c r="D161" i="106"/>
  <c r="D163" i="106"/>
  <c r="F161" i="106"/>
  <c r="D165" i="106"/>
  <c r="F163" i="106"/>
  <c r="C161" i="106"/>
  <c r="C163" i="106"/>
  <c r="C165" i="106"/>
  <c r="E162" i="106"/>
  <c r="E164" i="106"/>
  <c r="D174" i="106"/>
  <c r="D176" i="106"/>
  <c r="F173" i="106"/>
  <c r="F175" i="106"/>
  <c r="C173" i="106"/>
  <c r="C175" i="106"/>
  <c r="C177" i="106"/>
  <c r="E174" i="106"/>
  <c r="E176" i="106"/>
  <c r="F187" i="106"/>
  <c r="E187" i="106"/>
  <c r="D62" i="102"/>
  <c r="C62" i="102"/>
  <c r="D64" i="102"/>
  <c r="F63" i="102"/>
  <c r="F65" i="102"/>
  <c r="C65" i="102"/>
  <c r="E64" i="102"/>
  <c r="C64" i="102"/>
  <c r="D73" i="102"/>
  <c r="D75" i="102"/>
  <c r="F73" i="102"/>
  <c r="F75" i="102"/>
  <c r="C73" i="102"/>
  <c r="C75" i="102"/>
  <c r="E73" i="102"/>
  <c r="D84" i="102"/>
  <c r="D82" i="102"/>
  <c r="F84" i="102"/>
  <c r="C82" i="102"/>
  <c r="E82" i="102"/>
  <c r="E84" i="102"/>
  <c r="D92" i="102"/>
  <c r="D94" i="102"/>
  <c r="F92" i="102"/>
  <c r="F94" i="102"/>
  <c r="E92" i="102"/>
  <c r="E94" i="102"/>
  <c r="D102" i="102"/>
  <c r="D104" i="102"/>
  <c r="F102" i="102"/>
  <c r="F104" i="102"/>
  <c r="C102" i="102"/>
  <c r="C104" i="102"/>
  <c r="E102" i="102"/>
  <c r="E104" i="102"/>
  <c r="D113" i="102"/>
  <c r="D115" i="102"/>
  <c r="F113" i="102"/>
  <c r="F115" i="102"/>
  <c r="C113" i="102"/>
  <c r="E112" i="102"/>
  <c r="E114" i="102"/>
  <c r="D122" i="102"/>
  <c r="D124" i="102"/>
  <c r="F122" i="102"/>
  <c r="F124" i="102"/>
  <c r="C122" i="102"/>
  <c r="C124" i="102"/>
  <c r="E124" i="102"/>
  <c r="D132" i="102"/>
  <c r="D134" i="102"/>
  <c r="F132" i="102"/>
  <c r="F134" i="102"/>
  <c r="C132" i="102"/>
  <c r="C134" i="102"/>
  <c r="E133" i="102"/>
  <c r="E135" i="102"/>
  <c r="D142" i="102"/>
  <c r="D144" i="102"/>
  <c r="F143" i="102"/>
  <c r="F145" i="102"/>
  <c r="C143" i="102"/>
  <c r="C145" i="102"/>
  <c r="E143" i="102"/>
  <c r="E145" i="102"/>
  <c r="D152" i="102"/>
  <c r="D154" i="102"/>
  <c r="F153" i="102"/>
  <c r="F155" i="102"/>
  <c r="C153" i="102"/>
  <c r="C155" i="102"/>
  <c r="E155" i="102"/>
  <c r="D162" i="102"/>
  <c r="D164" i="102"/>
  <c r="F162" i="102"/>
  <c r="F164" i="102"/>
  <c r="C162" i="102"/>
  <c r="E165" i="102"/>
  <c r="D172" i="102"/>
  <c r="D174" i="102"/>
  <c r="F173" i="102"/>
  <c r="F175" i="102"/>
  <c r="C173" i="102"/>
  <c r="C175" i="102"/>
  <c r="E173" i="102"/>
  <c r="D184" i="102"/>
  <c r="F184" i="102"/>
  <c r="C182" i="102"/>
  <c r="C185" i="102"/>
  <c r="E184" i="102"/>
  <c r="D23" i="99"/>
  <c r="F30" i="99"/>
  <c r="D37" i="99"/>
  <c r="F46" i="99"/>
  <c r="D67" i="99"/>
  <c r="F67" i="99"/>
  <c r="D75" i="99"/>
  <c r="D77" i="99"/>
  <c r="D93" i="99"/>
  <c r="D108" i="99"/>
  <c r="D119" i="99"/>
  <c r="D126" i="99"/>
  <c r="D128" i="99"/>
  <c r="F127" i="99"/>
  <c r="D136" i="99"/>
  <c r="F135" i="99"/>
  <c r="D144" i="99"/>
  <c r="F160" i="99"/>
  <c r="D168" i="99"/>
  <c r="C22" i="99"/>
  <c r="E21" i="99"/>
  <c r="E29" i="99"/>
  <c r="E31" i="99"/>
  <c r="C38" i="99"/>
  <c r="C46" i="99"/>
  <c r="E45" i="99"/>
  <c r="E57" i="99"/>
  <c r="E68" i="99"/>
  <c r="E75" i="99"/>
  <c r="E77" i="99"/>
  <c r="E84" i="99"/>
  <c r="E86" i="99"/>
  <c r="C94" i="99"/>
  <c r="E93" i="99"/>
  <c r="E95" i="99"/>
  <c r="E108" i="99"/>
  <c r="C118" i="99"/>
  <c r="C127" i="99"/>
  <c r="C136" i="99"/>
  <c r="E135" i="99"/>
  <c r="E137" i="99"/>
  <c r="E146" i="99"/>
  <c r="C160" i="99"/>
  <c r="E161" i="99"/>
  <c r="E170" i="99"/>
  <c r="E179" i="99"/>
  <c r="F110" i="285"/>
  <c r="D170" i="285"/>
  <c r="F186" i="285"/>
  <c r="D62" i="147"/>
  <c r="F62" i="147"/>
  <c r="C62" i="147"/>
  <c r="E60" i="147"/>
  <c r="D70" i="147"/>
  <c r="F70" i="147"/>
  <c r="E72" i="147"/>
  <c r="D82" i="147"/>
  <c r="F80" i="147"/>
  <c r="C80" i="147"/>
  <c r="F90" i="147"/>
  <c r="E92" i="147"/>
  <c r="D102" i="147"/>
  <c r="F102" i="147"/>
  <c r="E102" i="147"/>
  <c r="D109" i="147"/>
  <c r="F109" i="147"/>
  <c r="F111" i="147"/>
  <c r="D121" i="147"/>
  <c r="C121" i="147"/>
  <c r="E121" i="147"/>
  <c r="F129" i="147"/>
  <c r="C129" i="147"/>
  <c r="E131" i="147"/>
  <c r="F139" i="147"/>
  <c r="C139" i="147"/>
  <c r="E141" i="147"/>
  <c r="D149" i="147"/>
  <c r="F149" i="147"/>
  <c r="C151" i="147"/>
  <c r="E151" i="147"/>
  <c r="F158" i="147"/>
  <c r="F160" i="147"/>
  <c r="D180" i="147"/>
  <c r="F180" i="147"/>
  <c r="D188" i="147"/>
  <c r="F188" i="147"/>
  <c r="D198" i="147"/>
  <c r="F200" i="147"/>
  <c r="D207" i="147"/>
  <c r="D219" i="147"/>
  <c r="F219" i="147"/>
  <c r="D227" i="147"/>
  <c r="D229" i="147"/>
  <c r="F227" i="147"/>
  <c r="F239" i="147"/>
  <c r="D247" i="147"/>
  <c r="D256" i="147"/>
  <c r="D266" i="147"/>
  <c r="F267" i="147"/>
  <c r="D63" i="95"/>
  <c r="F65" i="95"/>
  <c r="E63" i="95"/>
  <c r="E65" i="95"/>
  <c r="D75" i="95"/>
  <c r="E77" i="95"/>
  <c r="E74" i="95"/>
  <c r="D101" i="95"/>
  <c r="F101" i="95"/>
  <c r="E98" i="95"/>
  <c r="E99" i="95"/>
  <c r="D115" i="95"/>
  <c r="F113" i="95"/>
  <c r="F115" i="95"/>
  <c r="E114" i="95"/>
  <c r="E115" i="95"/>
  <c r="E124" i="95"/>
  <c r="E127" i="95"/>
  <c r="F139" i="95"/>
  <c r="C139" i="95"/>
  <c r="F151" i="95"/>
  <c r="E162" i="95"/>
  <c r="E165" i="95"/>
  <c r="C163" i="95"/>
  <c r="F175" i="95"/>
  <c r="E177" i="95"/>
  <c r="C175" i="95"/>
  <c r="D188" i="95"/>
  <c r="F186" i="95"/>
  <c r="C186" i="95"/>
  <c r="E188" i="95"/>
  <c r="C198" i="95"/>
  <c r="E87" i="95"/>
  <c r="C137" i="95"/>
  <c r="D64" i="92"/>
  <c r="D78" i="92"/>
  <c r="D113" i="92"/>
  <c r="F121" i="92"/>
  <c r="F126" i="92"/>
  <c r="F133" i="92"/>
  <c r="F140" i="92"/>
  <c r="D162" i="92"/>
  <c r="D68" i="91"/>
  <c r="F67" i="91"/>
  <c r="F76" i="91"/>
  <c r="D80" i="91"/>
  <c r="D88" i="91"/>
  <c r="F104" i="91"/>
  <c r="F112" i="91"/>
  <c r="D117" i="91"/>
  <c r="F125" i="91"/>
  <c r="F129" i="91"/>
  <c r="D137" i="91"/>
  <c r="F137" i="91"/>
  <c r="F149" i="91"/>
  <c r="D167" i="91"/>
  <c r="F167" i="91"/>
  <c r="F175" i="91"/>
  <c r="F49" i="114"/>
  <c r="F50" i="114"/>
  <c r="D52" i="114"/>
  <c r="D53" i="114"/>
  <c r="F53" i="114"/>
  <c r="D63" i="114"/>
  <c r="D64" i="114"/>
  <c r="F64" i="114"/>
  <c r="D65" i="114"/>
  <c r="F65" i="114"/>
  <c r="D73" i="114"/>
  <c r="F73" i="114"/>
  <c r="D74" i="114"/>
  <c r="F74" i="114"/>
  <c r="D75" i="114"/>
  <c r="D83" i="114"/>
  <c r="F83" i="114"/>
  <c r="D84" i="114"/>
  <c r="F84" i="114"/>
  <c r="F87" i="114"/>
  <c r="D94" i="114"/>
  <c r="D96" i="114"/>
  <c r="D97" i="114"/>
  <c r="D98" i="114"/>
  <c r="F98" i="114"/>
  <c r="D111" i="114"/>
  <c r="D112" i="114"/>
  <c r="D113" i="114"/>
  <c r="D114" i="114"/>
  <c r="F114" i="114"/>
  <c r="F121" i="114"/>
  <c r="F122" i="114"/>
  <c r="F123" i="114"/>
  <c r="F124" i="114"/>
  <c r="F125" i="114"/>
  <c r="D131" i="114"/>
  <c r="F131" i="114"/>
  <c r="F132" i="114"/>
  <c r="F133" i="114"/>
  <c r="F135" i="114"/>
  <c r="D63" i="97"/>
  <c r="F66" i="97"/>
  <c r="C65" i="97"/>
  <c r="E62" i="97"/>
  <c r="E64" i="97"/>
  <c r="D77" i="97"/>
  <c r="F76" i="97"/>
  <c r="F78" i="97"/>
  <c r="C75" i="97"/>
  <c r="E74" i="97"/>
  <c r="E76" i="97"/>
  <c r="D87" i="97"/>
  <c r="F88" i="97"/>
  <c r="E86" i="97"/>
  <c r="D99" i="97"/>
  <c r="F98" i="97"/>
  <c r="C101" i="97"/>
  <c r="E98" i="97"/>
  <c r="E100" i="97"/>
  <c r="E102" i="97"/>
  <c r="F111" i="97"/>
  <c r="F113" i="97"/>
  <c r="F115" i="97"/>
  <c r="C112" i="97"/>
  <c r="C114" i="97"/>
  <c r="D126" i="97"/>
  <c r="F123" i="97"/>
  <c r="F125" i="97"/>
  <c r="C124" i="97"/>
  <c r="C126" i="97"/>
  <c r="D136" i="97"/>
  <c r="D138" i="97"/>
  <c r="E135" i="97"/>
  <c r="E137" i="97"/>
  <c r="E139" i="97"/>
  <c r="D148" i="97"/>
  <c r="F147" i="97"/>
  <c r="E149" i="97"/>
  <c r="E151" i="97"/>
  <c r="F161" i="97"/>
  <c r="F163" i="97"/>
  <c r="C162" i="97"/>
  <c r="C164" i="97"/>
  <c r="D176" i="97"/>
  <c r="F173" i="97"/>
  <c r="F177" i="97"/>
  <c r="C176" i="97"/>
  <c r="E175" i="97"/>
  <c r="D188" i="97"/>
  <c r="F189" i="97"/>
  <c r="C186" i="97"/>
  <c r="E187" i="97"/>
  <c r="D198" i="97"/>
  <c r="D200" i="97"/>
  <c r="F199" i="97"/>
  <c r="C198" i="97"/>
  <c r="E197" i="97"/>
  <c r="E201" i="97"/>
  <c r="F211" i="97"/>
  <c r="C214" i="97"/>
  <c r="D226" i="97"/>
  <c r="F227" i="97"/>
  <c r="C224" i="97"/>
  <c r="E225" i="97"/>
  <c r="E227" i="97"/>
  <c r="D236" i="97"/>
  <c r="D238" i="97"/>
  <c r="E235" i="97"/>
  <c r="E237" i="97"/>
  <c r="E239" i="97"/>
  <c r="F247" i="97"/>
  <c r="F249" i="97"/>
  <c r="F251" i="97"/>
  <c r="E247" i="97"/>
  <c r="F261" i="97"/>
  <c r="F263" i="97"/>
  <c r="F265" i="97"/>
  <c r="C262" i="97"/>
  <c r="E265" i="97"/>
  <c r="D49" i="96"/>
  <c r="D51" i="96"/>
  <c r="F50" i="96"/>
  <c r="D66" i="96"/>
  <c r="F63" i="96"/>
  <c r="F65" i="96"/>
  <c r="F67" i="96"/>
  <c r="D75" i="96"/>
  <c r="F75" i="96"/>
  <c r="D87" i="96"/>
  <c r="D89" i="96"/>
  <c r="F89" i="96"/>
  <c r="D96" i="96"/>
  <c r="D98" i="96"/>
  <c r="F97" i="96"/>
  <c r="D113" i="96"/>
  <c r="D117" i="96"/>
  <c r="F114" i="96"/>
  <c r="D124" i="96"/>
  <c r="D128" i="96"/>
  <c r="F125" i="96"/>
  <c r="D139" i="96"/>
  <c r="F136" i="96"/>
  <c r="F148" i="96"/>
  <c r="E48" i="96"/>
  <c r="E65" i="96"/>
  <c r="C75" i="96"/>
  <c r="C77" i="96"/>
  <c r="C86" i="96"/>
  <c r="C99" i="96"/>
  <c r="E98" i="96"/>
  <c r="C114" i="96"/>
  <c r="E117" i="96"/>
  <c r="C136" i="96"/>
  <c r="E139" i="96"/>
  <c r="F6" i="41"/>
  <c r="F10" i="41"/>
  <c r="G5" i="41"/>
  <c r="G9" i="41"/>
  <c r="C17" i="228"/>
  <c r="G17" i="228"/>
  <c r="K17" i="228"/>
  <c r="H59" i="289"/>
  <c r="B59" i="289"/>
  <c r="D53" i="289"/>
  <c r="J52" i="289"/>
  <c r="H43" i="289"/>
  <c r="D43" i="289"/>
  <c r="P41" i="289"/>
  <c r="P36" i="289"/>
  <c r="J36" i="289"/>
  <c r="B36" i="289"/>
  <c r="V35" i="289"/>
  <c r="V29" i="289"/>
  <c r="P29" i="289"/>
  <c r="B60" i="289"/>
  <c r="J59" i="289"/>
  <c r="H52" i="289"/>
  <c r="B52" i="289"/>
  <c r="N41" i="289"/>
  <c r="J40" i="289"/>
  <c r="D40" i="289"/>
  <c r="T35" i="289"/>
  <c r="P35" i="289"/>
  <c r="H34" i="289"/>
  <c r="D33" i="289"/>
  <c r="N29" i="289"/>
  <c r="V28" i="289"/>
  <c r="D61" i="289"/>
  <c r="J55" i="289"/>
  <c r="D55" i="289"/>
  <c r="J43" i="289"/>
  <c r="B43" i="289"/>
  <c r="P42" i="289"/>
  <c r="T36" i="289"/>
  <c r="N36" i="289"/>
  <c r="J35" i="289"/>
  <c r="B35" i="289"/>
  <c r="T28" i="289"/>
  <c r="H60" i="289"/>
  <c r="D59" i="289"/>
  <c r="J53" i="289"/>
  <c r="B53" i="289"/>
  <c r="P43" i="289"/>
  <c r="H42" i="289"/>
  <c r="B42" i="289"/>
  <c r="V36" i="289"/>
  <c r="D36" i="289"/>
  <c r="N35" i="289"/>
  <c r="H35" i="289"/>
  <c r="T29" i="289"/>
  <c r="V26" i="203"/>
  <c r="P26" i="203"/>
  <c r="P16" i="203"/>
  <c r="V11" i="203"/>
  <c r="J39" i="203"/>
  <c r="D33" i="203"/>
  <c r="J32" i="203"/>
  <c r="D26" i="203"/>
  <c r="V37" i="203"/>
  <c r="P37" i="203"/>
  <c r="P30" i="203"/>
  <c r="P18" i="203"/>
  <c r="V17" i="203"/>
  <c r="D40" i="203"/>
  <c r="D24" i="203"/>
  <c r="J23" i="203"/>
  <c r="V40" i="203"/>
  <c r="P40" i="203"/>
  <c r="P33" i="203"/>
  <c r="V32" i="203"/>
  <c r="V24" i="203"/>
  <c r="P23" i="203"/>
  <c r="V18" i="203"/>
  <c r="V10" i="203"/>
  <c r="J40" i="203"/>
  <c r="D30" i="203"/>
  <c r="E24" i="203"/>
  <c r="Q25" i="203"/>
  <c r="Q16" i="203"/>
  <c r="W31" i="203"/>
  <c r="I40" i="203"/>
  <c r="O32" i="203"/>
  <c r="U26" i="203"/>
  <c r="E33" i="203"/>
  <c r="K32" i="203"/>
  <c r="Q38" i="203"/>
  <c r="W25" i="203"/>
  <c r="W11" i="203"/>
  <c r="C38" i="203"/>
  <c r="U31" i="203"/>
  <c r="K48" i="203"/>
  <c r="I6" i="203"/>
  <c r="E38" i="203"/>
  <c r="Q30" i="203"/>
  <c r="I31" i="203"/>
  <c r="O25" i="203"/>
  <c r="U40" i="203"/>
  <c r="K49" i="203"/>
  <c r="E48" i="203"/>
  <c r="E39" i="203"/>
  <c r="E26" i="203"/>
  <c r="U10" i="203"/>
  <c r="K52" i="203"/>
  <c r="I14" i="203"/>
  <c r="E30" i="203"/>
  <c r="Q24" i="203"/>
  <c r="Q11" i="203"/>
  <c r="I30" i="203"/>
  <c r="U18" i="203"/>
  <c r="I8" i="203"/>
  <c r="C49" i="290"/>
  <c r="E37" i="290"/>
  <c r="K23" i="290"/>
  <c r="W43" i="290"/>
  <c r="C31" i="290"/>
  <c r="C24" i="290"/>
  <c r="C43" i="290"/>
  <c r="C41" i="290"/>
  <c r="C36" i="290"/>
  <c r="C29" i="290"/>
  <c r="I43" i="290"/>
  <c r="I41" i="290"/>
  <c r="I37" i="290"/>
  <c r="I36" i="290"/>
  <c r="I31" i="290"/>
  <c r="I29" i="290"/>
  <c r="I24" i="290"/>
  <c r="O43" i="290"/>
  <c r="O41" i="290"/>
  <c r="O37" i="290"/>
  <c r="O36" i="290"/>
  <c r="O31" i="290"/>
  <c r="O30" i="290"/>
  <c r="O29" i="290"/>
  <c r="O24" i="290"/>
  <c r="O23" i="290"/>
  <c r="O19" i="290"/>
  <c r="O17" i="290"/>
  <c r="O13" i="290"/>
  <c r="O12" i="290"/>
  <c r="O7" i="290"/>
  <c r="O6" i="290"/>
  <c r="O5" i="290"/>
  <c r="U42" i="290"/>
  <c r="U37" i="290"/>
  <c r="U35" i="290"/>
  <c r="U31" i="290"/>
  <c r="U30" i="290"/>
  <c r="U25" i="290"/>
  <c r="U23" i="290"/>
  <c r="U18" i="290"/>
  <c r="U13" i="290"/>
  <c r="U11" i="290"/>
  <c r="U7" i="290"/>
  <c r="U6" i="290"/>
  <c r="C77" i="290"/>
  <c r="C63" i="290"/>
  <c r="I49" i="290"/>
  <c r="C59" i="290"/>
  <c r="K37" i="290"/>
  <c r="Q35" i="290"/>
  <c r="W29" i="290"/>
  <c r="C87" i="290"/>
  <c r="C73" i="290"/>
  <c r="I59" i="290"/>
  <c r="C57" i="290"/>
  <c r="K30" i="290"/>
  <c r="W24" i="290"/>
  <c r="C85" i="290"/>
  <c r="C71" i="290"/>
  <c r="I57" i="290"/>
  <c r="C55" i="290"/>
  <c r="Q23" i="290"/>
  <c r="W17" i="290"/>
  <c r="W5" i="290"/>
  <c r="C83" i="290"/>
  <c r="C69" i="290"/>
  <c r="I55" i="290"/>
  <c r="C53" i="290"/>
  <c r="E35" i="290"/>
  <c r="Q30" i="290"/>
  <c r="W41" i="290"/>
  <c r="W31" i="290"/>
  <c r="C81" i="290"/>
  <c r="C67" i="290"/>
  <c r="I53" i="290"/>
  <c r="C51" i="290"/>
  <c r="E42" i="290"/>
  <c r="C79" i="290"/>
  <c r="C65" i="290"/>
  <c r="I51" i="290"/>
  <c r="C40" i="202"/>
  <c r="O11" i="202"/>
  <c r="U30" i="202"/>
  <c r="Q36" i="202"/>
  <c r="Q29" i="202"/>
  <c r="I35" i="202"/>
  <c r="C42" i="202"/>
  <c r="C66" i="202"/>
  <c r="Q12" i="202"/>
  <c r="C54" i="202"/>
  <c r="O35" i="202"/>
  <c r="O18" i="202"/>
  <c r="E60" i="202"/>
  <c r="Q22" i="202"/>
  <c r="W24" i="202"/>
  <c r="E25" i="202"/>
  <c r="I40" i="202"/>
  <c r="C41" i="202"/>
  <c r="C64" i="202"/>
  <c r="I59" i="202"/>
  <c r="K52" i="202"/>
  <c r="Q41" i="202"/>
  <c r="W34" i="202"/>
  <c r="I53" i="202"/>
  <c r="W41" i="202"/>
  <c r="W10" i="202"/>
  <c r="E23" i="202"/>
  <c r="C36" i="202"/>
  <c r="I41" i="202"/>
  <c r="I65" i="202"/>
  <c r="U28" i="202"/>
  <c r="Q10" i="202"/>
  <c r="O42" i="202"/>
  <c r="O28" i="202"/>
  <c r="U23" i="202"/>
  <c r="K64" i="202"/>
  <c r="K58" i="202"/>
  <c r="Q24" i="202"/>
  <c r="W12" i="202"/>
  <c r="E21" i="202"/>
  <c r="E51" i="201"/>
  <c r="K67" i="201"/>
  <c r="W21" i="201"/>
  <c r="W12" i="201"/>
  <c r="I72" i="201"/>
  <c r="I56" i="201"/>
  <c r="I13" i="201"/>
  <c r="E61" i="201"/>
  <c r="Q22" i="201"/>
  <c r="C57" i="201"/>
  <c r="C72" i="201"/>
  <c r="C71" i="201"/>
  <c r="C41" i="201"/>
  <c r="C37" i="201"/>
  <c r="I67" i="201"/>
  <c r="I61" i="201"/>
  <c r="I51" i="201"/>
  <c r="I42" i="201"/>
  <c r="I37" i="201"/>
  <c r="I32" i="201"/>
  <c r="O22" i="201"/>
  <c r="O21" i="201"/>
  <c r="U37" i="201"/>
  <c r="U17" i="201"/>
  <c r="I24" i="201"/>
  <c r="I15" i="201"/>
  <c r="Q31" i="204"/>
  <c r="U29" i="204"/>
  <c r="Q22" i="204"/>
  <c r="O13" i="204"/>
  <c r="O6" i="204"/>
  <c r="W5" i="204"/>
  <c r="C37" i="204"/>
  <c r="K30" i="204"/>
  <c r="E29" i="204"/>
  <c r="E25" i="204"/>
  <c r="E24" i="204"/>
  <c r="E22" i="204"/>
  <c r="E33" i="204"/>
  <c r="E32" i="204"/>
  <c r="Q5" i="204"/>
  <c r="Q17" i="204"/>
  <c r="Q15" i="204"/>
  <c r="Q14" i="204"/>
  <c r="Q24" i="204"/>
  <c r="Q21" i="204"/>
  <c r="Q33" i="204"/>
  <c r="Q32" i="204"/>
  <c r="K24" i="204"/>
  <c r="K21" i="204"/>
  <c r="K33" i="204"/>
  <c r="K32" i="204"/>
  <c r="K39" i="204"/>
  <c r="K38" i="204"/>
  <c r="K37" i="204"/>
  <c r="W9" i="204"/>
  <c r="W7" i="204"/>
  <c r="W17" i="204"/>
  <c r="W16" i="204"/>
  <c r="W14" i="204"/>
  <c r="W24" i="204"/>
  <c r="W21" i="204"/>
  <c r="W29" i="204"/>
  <c r="C23" i="204"/>
  <c r="O23" i="204"/>
  <c r="U16" i="204"/>
  <c r="I39" i="204"/>
  <c r="C39" i="204"/>
  <c r="I25" i="204"/>
  <c r="C24" i="204"/>
  <c r="O29" i="204"/>
  <c r="U24" i="204"/>
  <c r="O16" i="204"/>
  <c r="C38" i="204"/>
  <c r="I30" i="204"/>
  <c r="C22" i="204"/>
  <c r="C31" i="204"/>
  <c r="C30" i="204"/>
  <c r="C41" i="204"/>
  <c r="C40" i="204"/>
  <c r="O9" i="204"/>
  <c r="O7" i="204"/>
  <c r="O22" i="204"/>
  <c r="O30" i="204"/>
  <c r="I24" i="204"/>
  <c r="I21" i="204"/>
  <c r="I41" i="204"/>
  <c r="U9" i="204"/>
  <c r="U7" i="204"/>
  <c r="U5" i="204"/>
  <c r="U14" i="204"/>
  <c r="U21" i="204"/>
  <c r="K36" i="199"/>
  <c r="K29" i="199"/>
  <c r="K22" i="199"/>
  <c r="U8" i="199"/>
  <c r="Q23" i="199"/>
  <c r="W12" i="199"/>
  <c r="C29" i="199"/>
  <c r="O13" i="199"/>
  <c r="Q11" i="199"/>
  <c r="W18" i="199"/>
  <c r="C31" i="199"/>
  <c r="I29" i="199"/>
  <c r="I24" i="199"/>
  <c r="Q32" i="199"/>
  <c r="E29" i="199"/>
  <c r="E22" i="199"/>
  <c r="K31" i="199"/>
  <c r="K24" i="199"/>
  <c r="Q26" i="199"/>
  <c r="Q25" i="199"/>
  <c r="Q20" i="199"/>
  <c r="W24" i="199"/>
  <c r="W8" i="199"/>
  <c r="C36" i="199"/>
  <c r="O17" i="199"/>
  <c r="U18" i="199"/>
  <c r="C24" i="199"/>
  <c r="C25" i="199"/>
  <c r="O7" i="199"/>
  <c r="O6" i="199"/>
  <c r="U24" i="199"/>
  <c r="U17" i="199"/>
  <c r="U14" i="199"/>
  <c r="U5" i="199"/>
  <c r="Q30" i="199"/>
  <c r="V23" i="199"/>
  <c r="V19" i="199"/>
  <c r="P8" i="199"/>
  <c r="J36" i="199"/>
  <c r="J29" i="199"/>
  <c r="D29" i="199"/>
  <c r="J22" i="199"/>
  <c r="P25" i="199"/>
  <c r="V24" i="199"/>
  <c r="P12" i="199"/>
  <c r="P6" i="199"/>
  <c r="J30" i="199"/>
  <c r="J23" i="199"/>
  <c r="V20" i="199"/>
  <c r="P18" i="199"/>
  <c r="V11" i="199"/>
  <c r="P11" i="199"/>
  <c r="V7" i="199"/>
  <c r="D39" i="199"/>
  <c r="D22" i="199"/>
  <c r="V25" i="199"/>
  <c r="P24" i="199"/>
  <c r="P20" i="199"/>
  <c r="V18" i="199"/>
  <c r="P13" i="199"/>
  <c r="J38" i="199"/>
  <c r="D38" i="199"/>
  <c r="J24" i="199"/>
  <c r="K36" i="198"/>
  <c r="O36" i="198"/>
  <c r="O8" i="198"/>
  <c r="U11" i="198"/>
  <c r="K22" i="198"/>
  <c r="W33" i="198"/>
  <c r="C41" i="198"/>
  <c r="O28" i="198"/>
  <c r="E36" i="198"/>
  <c r="Q16" i="198"/>
  <c r="E40" i="198"/>
  <c r="Q33" i="198"/>
  <c r="Q31" i="198"/>
  <c r="Q28" i="198"/>
  <c r="Q22" i="198"/>
  <c r="Q17" i="198"/>
  <c r="Q7" i="198"/>
  <c r="W37" i="198"/>
  <c r="W13" i="198"/>
  <c r="W12" i="198"/>
  <c r="W8" i="198"/>
  <c r="W6" i="198"/>
  <c r="I35" i="198"/>
  <c r="O38" i="198"/>
  <c r="U37" i="198"/>
  <c r="U33" i="198"/>
  <c r="K20" i="198"/>
  <c r="I39" i="198"/>
  <c r="U18" i="198"/>
  <c r="I41" i="198"/>
  <c r="U22" i="198"/>
  <c r="K18" i="198"/>
  <c r="V36" i="198"/>
  <c r="P36" i="198"/>
  <c r="V31" i="198"/>
  <c r="D39" i="198"/>
  <c r="H35" i="198"/>
  <c r="D36" i="198"/>
  <c r="K29" i="200"/>
  <c r="Q14" i="200"/>
  <c r="O32" i="200"/>
  <c r="U19" i="200"/>
  <c r="K38" i="200"/>
  <c r="Q20" i="200"/>
  <c r="C33" i="200"/>
  <c r="U21" i="200"/>
  <c r="Q38" i="200"/>
  <c r="Q22" i="200"/>
  <c r="C38" i="200"/>
  <c r="K21" i="200"/>
  <c r="E29" i="200"/>
  <c r="K39" i="200"/>
  <c r="Q40" i="200"/>
  <c r="Q37" i="200"/>
  <c r="Q29" i="200"/>
  <c r="Q23" i="200"/>
  <c r="W13" i="200"/>
  <c r="W10" i="200"/>
  <c r="O30" i="200"/>
  <c r="C31" i="200"/>
  <c r="C41" i="200"/>
  <c r="C39" i="200"/>
  <c r="O10" i="200"/>
  <c r="U32" i="200"/>
  <c r="U29" i="200"/>
  <c r="U13" i="200"/>
  <c r="U10" i="200"/>
  <c r="K19" i="200"/>
  <c r="N37" i="200"/>
  <c r="N32" i="200"/>
  <c r="N23" i="200"/>
  <c r="T19" i="200"/>
  <c r="B41" i="200"/>
  <c r="B30" i="200"/>
  <c r="N38" i="200"/>
  <c r="T23" i="200"/>
  <c r="T11" i="200"/>
  <c r="B39" i="200"/>
  <c r="B33" i="200"/>
  <c r="T29" i="200"/>
  <c r="N13" i="200"/>
  <c r="T10" i="200"/>
  <c r="B38" i="200"/>
  <c r="H37" i="200"/>
  <c r="H32" i="200"/>
  <c r="N28" i="200"/>
  <c r="T20" i="200"/>
  <c r="T14" i="200"/>
  <c r="N12" i="200"/>
  <c r="H30" i="200"/>
  <c r="N39" i="200"/>
  <c r="T31" i="200"/>
  <c r="N19" i="200"/>
  <c r="T13" i="200"/>
  <c r="N10" i="200"/>
  <c r="B31" i="200"/>
  <c r="E51" i="287"/>
  <c r="Q27" i="287"/>
  <c r="O42" i="287"/>
  <c r="U27" i="287"/>
  <c r="U22" i="287"/>
  <c r="I18" i="287"/>
  <c r="I4" i="287"/>
  <c r="E38" i="287"/>
  <c r="I42" i="287"/>
  <c r="O27" i="287"/>
  <c r="U5" i="287"/>
  <c r="W16" i="287"/>
  <c r="C56" i="287"/>
  <c r="U37" i="287"/>
  <c r="I21" i="287"/>
  <c r="K32" i="287"/>
  <c r="Q42" i="287"/>
  <c r="Q32" i="287"/>
  <c r="Q22" i="287"/>
  <c r="I55" i="287"/>
  <c r="K50" i="287"/>
  <c r="C43" i="287"/>
  <c r="I60" i="287"/>
  <c r="I19" i="287"/>
  <c r="E33" i="287"/>
  <c r="Q16" i="287"/>
  <c r="W42" i="287"/>
  <c r="W37" i="287"/>
  <c r="C38" i="287"/>
  <c r="I50" i="287"/>
  <c r="U32" i="287"/>
  <c r="J56" i="287"/>
  <c r="V43" i="287"/>
  <c r="V38" i="287"/>
  <c r="P28" i="287"/>
  <c r="V23" i="287"/>
  <c r="P16" i="287"/>
  <c r="D38" i="287"/>
  <c r="D33" i="287"/>
  <c r="D50" i="287"/>
  <c r="V42" i="287"/>
  <c r="P42" i="287"/>
  <c r="V37" i="287"/>
  <c r="P33" i="287"/>
  <c r="V22" i="287"/>
  <c r="P22" i="287"/>
  <c r="V11" i="287"/>
  <c r="P11" i="287"/>
  <c r="J32" i="287"/>
  <c r="D32" i="287"/>
  <c r="E66" i="181"/>
  <c r="K74" i="181"/>
  <c r="Q59" i="181"/>
  <c r="C75" i="181"/>
  <c r="U63" i="181"/>
  <c r="I51" i="181"/>
  <c r="E88" i="181"/>
  <c r="K90" i="181"/>
  <c r="W56" i="181"/>
  <c r="C73" i="181"/>
  <c r="C67" i="181"/>
  <c r="I68" i="181"/>
  <c r="E90" i="181"/>
  <c r="K82" i="181"/>
  <c r="Q63" i="181"/>
  <c r="C83" i="181"/>
  <c r="E68" i="181"/>
  <c r="C89" i="181"/>
  <c r="I83" i="181"/>
  <c r="O57" i="181"/>
  <c r="K80" i="181"/>
  <c r="K73" i="181"/>
  <c r="Q66" i="181"/>
  <c r="Q57" i="181"/>
  <c r="I90" i="181"/>
  <c r="U59" i="181"/>
  <c r="P56" i="181"/>
  <c r="D82" i="181"/>
  <c r="J74" i="181"/>
  <c r="J69" i="181"/>
  <c r="D66" i="181"/>
  <c r="P66" i="181"/>
  <c r="P57" i="181"/>
  <c r="D90" i="181"/>
  <c r="J82" i="181"/>
  <c r="P63" i="181"/>
  <c r="V57" i="181"/>
  <c r="D89" i="181"/>
  <c r="J81" i="181"/>
  <c r="D80" i="181"/>
  <c r="P65" i="181"/>
  <c r="V59" i="181"/>
  <c r="J88" i="181"/>
  <c r="D81" i="181"/>
  <c r="J76" i="181"/>
  <c r="D76" i="181"/>
  <c r="J68" i="181"/>
  <c r="D68" i="181"/>
  <c r="N16" i="181"/>
  <c r="N10" i="181"/>
  <c r="H43" i="181"/>
  <c r="B41" i="181"/>
  <c r="B36" i="181"/>
  <c r="B28" i="181"/>
  <c r="V9" i="181"/>
  <c r="H36" i="181"/>
  <c r="H28" i="181"/>
  <c r="H20" i="181"/>
  <c r="H42" i="181"/>
  <c r="B34" i="181"/>
  <c r="H29" i="181"/>
  <c r="B29" i="181"/>
  <c r="H21" i="181"/>
  <c r="B21" i="181"/>
  <c r="T9" i="181"/>
  <c r="P8" i="181"/>
  <c r="H40" i="181"/>
  <c r="B40" i="181"/>
  <c r="B26" i="181"/>
  <c r="B20" i="181"/>
  <c r="H19" i="181"/>
  <c r="C27" i="181"/>
  <c r="I26" i="181"/>
  <c r="K22" i="181"/>
  <c r="E22" i="181"/>
  <c r="K27" i="181"/>
  <c r="I7" i="181"/>
  <c r="C36" i="181"/>
  <c r="C28" i="181"/>
  <c r="C22" i="181"/>
  <c r="I42" i="181"/>
  <c r="I55" i="181"/>
  <c r="C42" i="181"/>
  <c r="C33" i="181"/>
  <c r="I34" i="181"/>
  <c r="I20" i="181"/>
  <c r="I59" i="181"/>
  <c r="E27" i="180"/>
  <c r="K33" i="180"/>
  <c r="K26" i="180"/>
  <c r="Q14" i="180"/>
  <c r="Q5" i="180"/>
  <c r="I43" i="180"/>
  <c r="U7" i="180"/>
  <c r="O26" i="180"/>
  <c r="I22" i="180"/>
  <c r="I7" i="180"/>
  <c r="E23" i="203"/>
  <c r="Q19" i="203"/>
  <c r="C30" i="203"/>
  <c r="C49" i="203"/>
  <c r="C40" i="203"/>
  <c r="C31" i="203"/>
  <c r="I37" i="203"/>
  <c r="I32" i="203"/>
  <c r="I25" i="203"/>
  <c r="I24" i="203"/>
  <c r="O39" i="203"/>
  <c r="O33" i="203"/>
  <c r="O30" i="203"/>
  <c r="O10" i="203"/>
  <c r="O9" i="203"/>
  <c r="U38" i="203"/>
  <c r="U37" i="203"/>
  <c r="U33" i="203"/>
  <c r="U16" i="203"/>
  <c r="E37" i="203"/>
  <c r="K30" i="203"/>
  <c r="Q40" i="203"/>
  <c r="Q33" i="203"/>
  <c r="I12" i="203"/>
  <c r="E49" i="203"/>
  <c r="K38" i="203"/>
  <c r="W33" i="203"/>
  <c r="K50" i="203"/>
  <c r="I10" i="203"/>
  <c r="B31" i="290"/>
  <c r="B24" i="290"/>
  <c r="B36" i="290"/>
  <c r="H30" i="290"/>
  <c r="H23" i="290"/>
  <c r="H31" i="290"/>
  <c r="B30" i="290"/>
  <c r="H24" i="290"/>
  <c r="B37" i="290"/>
  <c r="B23" i="290"/>
  <c r="H41" i="290"/>
  <c r="B41" i="290"/>
  <c r="H35" i="290"/>
  <c r="T6" i="290"/>
  <c r="B42" i="290"/>
  <c r="N7" i="290"/>
  <c r="B43" i="290"/>
  <c r="C60" i="290"/>
  <c r="E23" i="290"/>
  <c r="C74" i="290"/>
  <c r="I15" i="290"/>
  <c r="C58" i="290"/>
  <c r="Q37" i="290"/>
  <c r="Q6" i="290"/>
  <c r="W19" i="290"/>
  <c r="C72" i="290"/>
  <c r="I13" i="290"/>
  <c r="C56" i="290"/>
  <c r="E25" i="290"/>
  <c r="Q25" i="290"/>
  <c r="Q13" i="290"/>
  <c r="C70" i="290"/>
  <c r="I11" i="290"/>
  <c r="C54" i="290"/>
  <c r="Q42" i="290"/>
  <c r="Q18" i="290"/>
  <c r="Q11" i="290"/>
  <c r="C68" i="290"/>
  <c r="I9" i="290"/>
  <c r="C52" i="290"/>
  <c r="E30" i="290"/>
  <c r="E43" i="290"/>
  <c r="K42" i="290"/>
  <c r="K35" i="290"/>
  <c r="K25" i="290"/>
  <c r="Q5" i="290"/>
  <c r="W36" i="290"/>
  <c r="W23" i="290"/>
  <c r="W13" i="290"/>
  <c r="W12" i="290"/>
  <c r="W7" i="290"/>
  <c r="C66" i="290"/>
  <c r="I7" i="290"/>
  <c r="C50" i="290"/>
  <c r="C64" i="290"/>
  <c r="I5" i="290"/>
  <c r="T13" i="290"/>
  <c r="N11" i="290"/>
  <c r="N17" i="290"/>
  <c r="N12" i="290"/>
  <c r="T25" i="290"/>
  <c r="T18" i="290"/>
  <c r="N36" i="290"/>
  <c r="T31" i="290"/>
  <c r="N31" i="290"/>
  <c r="T41" i="290"/>
  <c r="T37" i="290"/>
  <c r="N43" i="290"/>
  <c r="T42" i="290"/>
  <c r="B76" i="201"/>
  <c r="H71" i="201"/>
  <c r="B71" i="201"/>
  <c r="H66" i="201"/>
  <c r="B66" i="201"/>
  <c r="H61" i="201"/>
  <c r="H56" i="201"/>
  <c r="B52" i="201"/>
  <c r="T42" i="201"/>
  <c r="N36" i="201"/>
  <c r="T31" i="201"/>
  <c r="N27" i="201"/>
  <c r="T26" i="201"/>
  <c r="N17" i="201"/>
  <c r="N11" i="201"/>
  <c r="T6" i="201"/>
  <c r="B42" i="201"/>
  <c r="B32" i="201"/>
  <c r="H62" i="201"/>
  <c r="B57" i="201"/>
  <c r="H52" i="201"/>
  <c r="N41" i="201"/>
  <c r="T32" i="201"/>
  <c r="N31" i="201"/>
  <c r="N26" i="201"/>
  <c r="T21" i="201"/>
  <c r="N21" i="201"/>
  <c r="N16" i="201"/>
  <c r="T11" i="201"/>
  <c r="N6" i="201"/>
  <c r="H41" i="201"/>
  <c r="B36" i="201"/>
  <c r="H32" i="201"/>
  <c r="B77" i="201"/>
  <c r="H72" i="201"/>
  <c r="B72" i="201"/>
  <c r="H67" i="201"/>
  <c r="B67" i="201"/>
  <c r="B62" i="201"/>
  <c r="H51" i="201"/>
  <c r="B51" i="201"/>
  <c r="N42" i="201"/>
  <c r="T37" i="201"/>
  <c r="N37" i="201"/>
  <c r="N32" i="201"/>
  <c r="T27" i="201"/>
  <c r="T16" i="201"/>
  <c r="N7" i="201"/>
  <c r="H37" i="201"/>
  <c r="B37" i="201"/>
  <c r="E32" i="201"/>
  <c r="K57" i="201"/>
  <c r="K51" i="201"/>
  <c r="W41" i="201"/>
  <c r="I22" i="201"/>
  <c r="I11" i="201"/>
  <c r="E57" i="201"/>
  <c r="Q11" i="201"/>
  <c r="W26" i="201"/>
  <c r="I9" i="201"/>
  <c r="E62" i="201"/>
  <c r="K32" i="201"/>
  <c r="W27" i="201"/>
  <c r="I19" i="201"/>
  <c r="V15" i="181"/>
  <c r="B35" i="181"/>
  <c r="H27" i="181"/>
  <c r="H22" i="181"/>
  <c r="B19" i="181"/>
  <c r="E17" i="230"/>
  <c r="G17" i="230"/>
  <c r="I17" i="230"/>
  <c r="K17" i="230"/>
  <c r="O26" i="185"/>
  <c r="O28" i="185"/>
  <c r="O30" i="185"/>
  <c r="C21" i="185"/>
  <c r="I21" i="185"/>
  <c r="E22" i="185"/>
  <c r="I22" i="185"/>
  <c r="K22" i="185"/>
  <c r="C23" i="185"/>
  <c r="E23" i="185"/>
  <c r="E24" i="185"/>
  <c r="I24" i="185"/>
  <c r="K24" i="185"/>
  <c r="C28" i="185"/>
  <c r="E28" i="185"/>
  <c r="I28" i="185"/>
  <c r="E29" i="185"/>
  <c r="K29" i="185"/>
  <c r="I30" i="185"/>
  <c r="K30" i="185"/>
  <c r="C31" i="185"/>
  <c r="C35" i="185"/>
  <c r="E35" i="185"/>
  <c r="I35" i="185"/>
  <c r="E36" i="185"/>
  <c r="K36" i="185"/>
  <c r="C37" i="185"/>
  <c r="K37" i="185"/>
  <c r="K38" i="185"/>
  <c r="Q6" i="185"/>
  <c r="U6" i="185"/>
  <c r="W6" i="185"/>
  <c r="O7" i="185"/>
  <c r="Q7" i="185"/>
  <c r="U7" i="185"/>
  <c r="O8" i="185"/>
  <c r="Q8" i="185"/>
  <c r="W8" i="185"/>
  <c r="I7" i="186"/>
  <c r="I9" i="186"/>
  <c r="I11" i="186"/>
  <c r="J18" i="186"/>
  <c r="D19" i="186"/>
  <c r="J19" i="186"/>
  <c r="J26" i="186"/>
  <c r="J31" i="186"/>
  <c r="D32" i="186"/>
  <c r="J32" i="186"/>
  <c r="J36" i="186"/>
  <c r="D38" i="186"/>
  <c r="J42" i="186"/>
  <c r="D43" i="186"/>
  <c r="V5" i="186"/>
  <c r="Q12" i="186"/>
  <c r="Q13" i="186"/>
  <c r="Q14" i="186"/>
  <c r="U7" i="186"/>
  <c r="O6" i="186"/>
  <c r="I18" i="186"/>
  <c r="I24" i="186"/>
  <c r="I26" i="186"/>
  <c r="I31" i="186"/>
  <c r="I36" i="186"/>
  <c r="I38" i="186"/>
  <c r="I43" i="186"/>
  <c r="C19" i="186"/>
  <c r="C26" i="186"/>
  <c r="C32" i="186"/>
  <c r="C37" i="186"/>
  <c r="C42" i="186"/>
  <c r="I19" i="186"/>
  <c r="C31" i="186"/>
  <c r="W7" i="186"/>
  <c r="Q6" i="186"/>
  <c r="K20" i="186"/>
  <c r="K25" i="186"/>
  <c r="K31" i="186"/>
  <c r="K37" i="186"/>
  <c r="K42" i="186"/>
  <c r="E18" i="186"/>
  <c r="E20" i="186"/>
  <c r="K26" i="186"/>
  <c r="I6" i="187"/>
  <c r="I8" i="187"/>
  <c r="I10" i="187"/>
  <c r="I12" i="187"/>
  <c r="Q33" i="187"/>
  <c r="Q34" i="187"/>
  <c r="Q35" i="187"/>
  <c r="U9" i="187"/>
  <c r="U14" i="187"/>
  <c r="U19" i="187"/>
  <c r="U24" i="187"/>
  <c r="O9" i="187"/>
  <c r="O14" i="187"/>
  <c r="O19" i="187"/>
  <c r="I20" i="187"/>
  <c r="I25" i="187"/>
  <c r="I30" i="187"/>
  <c r="I39" i="187"/>
  <c r="C25" i="187"/>
  <c r="C30" i="187"/>
  <c r="C35" i="187"/>
  <c r="W14" i="187"/>
  <c r="W19" i="187"/>
  <c r="W24" i="187"/>
  <c r="Q9" i="187"/>
  <c r="Q19" i="187"/>
  <c r="K25" i="187"/>
  <c r="K39" i="187"/>
  <c r="E19" i="187"/>
  <c r="E25" i="187"/>
  <c r="E30" i="187"/>
  <c r="I5" i="197"/>
  <c r="I7" i="197"/>
  <c r="I9" i="197"/>
  <c r="I11" i="197"/>
  <c r="O4" i="197"/>
  <c r="O8" i="197"/>
  <c r="B19" i="197"/>
  <c r="H20" i="197"/>
  <c r="B21" i="197"/>
  <c r="H21" i="197"/>
  <c r="B25" i="197"/>
  <c r="H25" i="197"/>
  <c r="H26" i="197"/>
  <c r="B28" i="197"/>
  <c r="H32" i="197"/>
  <c r="B33" i="197"/>
  <c r="N18" i="197"/>
  <c r="N20" i="197"/>
  <c r="T20" i="197"/>
  <c r="T21" i="197"/>
  <c r="T25" i="197"/>
  <c r="T26" i="197"/>
  <c r="N32" i="197"/>
  <c r="T32" i="197"/>
  <c r="T33" i="197"/>
  <c r="N35" i="197"/>
  <c r="U18" i="197"/>
  <c r="U21" i="197"/>
  <c r="U26" i="197"/>
  <c r="U33" i="197"/>
  <c r="O19" i="197"/>
  <c r="O25" i="197"/>
  <c r="O35" i="197"/>
  <c r="O40" i="197"/>
  <c r="O42" i="197"/>
  <c r="I21" i="197"/>
  <c r="I26" i="197"/>
  <c r="I32" i="197"/>
  <c r="I35" i="197"/>
  <c r="C19" i="197"/>
  <c r="C21" i="197"/>
  <c r="C26" i="197"/>
  <c r="C28" i="197"/>
  <c r="C34" i="197"/>
  <c r="C41" i="197"/>
  <c r="O21" i="197"/>
  <c r="I27" i="197"/>
  <c r="C32" i="197"/>
  <c r="W20" i="197"/>
  <c r="W25" i="197"/>
  <c r="W33" i="197"/>
  <c r="Q25" i="197"/>
  <c r="Q27" i="197"/>
  <c r="Q33" i="197"/>
  <c r="Q35" i="197"/>
  <c r="K18" i="197"/>
  <c r="K21" i="197"/>
  <c r="K26" i="197"/>
  <c r="K33" i="197"/>
  <c r="E19" i="197"/>
  <c r="E32" i="197"/>
  <c r="W27" i="197"/>
  <c r="Q32" i="197"/>
  <c r="K19" i="197"/>
  <c r="I5" i="264"/>
  <c r="I16" i="264"/>
  <c r="I18" i="264"/>
  <c r="D25" i="264"/>
  <c r="J25" i="264"/>
  <c r="H26" i="264"/>
  <c r="B27" i="264"/>
  <c r="D27" i="264"/>
  <c r="H27" i="264"/>
  <c r="B32" i="264"/>
  <c r="D32" i="264"/>
  <c r="H32" i="264"/>
  <c r="D33" i="264"/>
  <c r="H33" i="264"/>
  <c r="J34" i="264"/>
  <c r="D39" i="264"/>
  <c r="J39" i="264"/>
  <c r="B40" i="264"/>
  <c r="D40" i="264"/>
  <c r="J40" i="264"/>
  <c r="H41" i="264"/>
  <c r="P6" i="264"/>
  <c r="V6" i="264"/>
  <c r="N7" i="264"/>
  <c r="P7" i="264"/>
  <c r="V7" i="264"/>
  <c r="T8" i="264"/>
  <c r="V13" i="264"/>
  <c r="C74" i="264"/>
  <c r="P49" i="264"/>
  <c r="T49" i="264"/>
  <c r="V50" i="264"/>
  <c r="N55" i="264"/>
  <c r="I5" i="189"/>
  <c r="I7" i="189"/>
  <c r="I9" i="189"/>
  <c r="I11" i="189"/>
  <c r="D27" i="189"/>
  <c r="J28" i="189"/>
  <c r="B29" i="189"/>
  <c r="D29" i="189"/>
  <c r="H29" i="189"/>
  <c r="J29" i="189"/>
  <c r="B33" i="189"/>
  <c r="J33" i="189"/>
  <c r="B34" i="189"/>
  <c r="H34" i="189"/>
  <c r="D35" i="189"/>
  <c r="H35" i="189"/>
  <c r="B39" i="189"/>
  <c r="D39" i="189"/>
  <c r="H39" i="189"/>
  <c r="J39" i="189"/>
  <c r="D40" i="189"/>
  <c r="H40" i="189"/>
  <c r="N10" i="189"/>
  <c r="P10" i="189"/>
  <c r="V10" i="189"/>
  <c r="P11" i="189"/>
  <c r="T11" i="189"/>
  <c r="V12" i="189"/>
  <c r="N17" i="189"/>
  <c r="K15" i="190"/>
  <c r="K17" i="190"/>
  <c r="E26" i="190"/>
  <c r="I26" i="190"/>
  <c r="E27" i="190"/>
  <c r="C31" i="190"/>
  <c r="D36" i="190"/>
  <c r="J36" i="190"/>
  <c r="D37" i="190"/>
  <c r="J37" i="190"/>
  <c r="B41" i="190"/>
  <c r="H41" i="190"/>
  <c r="D42" i="190"/>
  <c r="J42" i="190"/>
  <c r="N10" i="190"/>
  <c r="T10" i="190"/>
  <c r="N11" i="190"/>
  <c r="T11" i="190"/>
  <c r="N17" i="190"/>
  <c r="P17" i="190"/>
  <c r="T17" i="190"/>
  <c r="V17" i="190"/>
  <c r="N22" i="190"/>
  <c r="N23" i="190"/>
  <c r="Q11" i="277"/>
  <c r="Q12" i="277"/>
  <c r="W12" i="277"/>
  <c r="E17" i="277"/>
  <c r="Q17" i="277"/>
  <c r="Q18" i="277"/>
  <c r="E19" i="277"/>
  <c r="E27" i="277"/>
  <c r="E28" i="277"/>
  <c r="E35" i="277"/>
  <c r="I4" i="191"/>
  <c r="I5" i="191"/>
  <c r="I7" i="191"/>
  <c r="I9" i="191"/>
  <c r="E21" i="191"/>
  <c r="I21" i="191"/>
  <c r="K21" i="191"/>
  <c r="C22" i="191"/>
  <c r="K22" i="191"/>
  <c r="C23" i="191"/>
  <c r="K23" i="191"/>
  <c r="C28" i="191"/>
  <c r="I28" i="191"/>
  <c r="K28" i="191"/>
  <c r="C29" i="191"/>
  <c r="E29" i="191"/>
  <c r="K29" i="191"/>
  <c r="C35" i="191"/>
  <c r="E36" i="191"/>
  <c r="I36" i="191"/>
  <c r="K36" i="191"/>
  <c r="C37" i="191"/>
  <c r="E37" i="191"/>
  <c r="I37" i="191"/>
  <c r="O4" i="191"/>
  <c r="W6" i="191"/>
  <c r="I14" i="192"/>
  <c r="I15" i="192"/>
  <c r="C25" i="192"/>
  <c r="E25" i="192"/>
  <c r="K25" i="192"/>
  <c r="C26" i="192"/>
  <c r="C33" i="192"/>
  <c r="C32" i="192"/>
  <c r="C40" i="192"/>
  <c r="O11" i="192"/>
  <c r="O10" i="192"/>
  <c r="I26" i="192"/>
  <c r="I33" i="192"/>
  <c r="I40" i="192"/>
  <c r="I39" i="192"/>
  <c r="U18" i="192"/>
  <c r="K33" i="192"/>
  <c r="E39" i="192"/>
  <c r="E40" i="192"/>
  <c r="K40" i="192"/>
  <c r="Q10" i="192"/>
  <c r="Q17" i="192"/>
  <c r="I5" i="193"/>
  <c r="I7" i="193"/>
  <c r="I9" i="193"/>
  <c r="I12" i="193"/>
  <c r="I14" i="193"/>
  <c r="I16" i="193"/>
  <c r="J25" i="193"/>
  <c r="D26" i="193"/>
  <c r="J30" i="193"/>
  <c r="D31" i="193"/>
  <c r="J32" i="193"/>
  <c r="P9" i="193"/>
  <c r="V10" i="193"/>
  <c r="P11" i="193"/>
  <c r="P15" i="193"/>
  <c r="W10" i="193"/>
  <c r="Q15" i="193"/>
  <c r="E26" i="193"/>
  <c r="E31" i="193"/>
  <c r="E36" i="193"/>
  <c r="E38" i="193"/>
  <c r="O11" i="193"/>
  <c r="O16" i="193"/>
  <c r="O23" i="193"/>
  <c r="I25" i="193"/>
  <c r="I4" i="194"/>
  <c r="I6" i="194"/>
  <c r="I8" i="194"/>
  <c r="K14" i="194"/>
  <c r="E23" i="194"/>
  <c r="K23" i="194"/>
  <c r="E24" i="194"/>
  <c r="I24" i="194"/>
  <c r="K24" i="194"/>
  <c r="E25" i="194"/>
  <c r="C29" i="194"/>
  <c r="C30" i="194"/>
  <c r="I30" i="194"/>
  <c r="E31" i="194"/>
  <c r="I31" i="194"/>
  <c r="K31" i="194"/>
  <c r="I7" i="195"/>
  <c r="H20" i="195"/>
  <c r="H26" i="195"/>
  <c r="H31" i="195"/>
  <c r="H32" i="195"/>
  <c r="N19" i="195"/>
  <c r="N20" i="195"/>
  <c r="W20" i="195"/>
  <c r="N25" i="195"/>
  <c r="W25" i="195"/>
  <c r="N26" i="195"/>
  <c r="W32" i="195"/>
  <c r="X19" i="195"/>
  <c r="X37" i="195"/>
  <c r="O31" i="195"/>
  <c r="I37" i="195"/>
  <c r="Z25" i="195"/>
  <c r="Z31" i="195"/>
  <c r="Q25" i="195"/>
  <c r="K19" i="195"/>
  <c r="Q20" i="195"/>
  <c r="Z32" i="195"/>
  <c r="W29" i="196"/>
  <c r="T31" i="196"/>
  <c r="W31" i="196"/>
  <c r="I24" i="196"/>
  <c r="E29" i="196"/>
  <c r="I29" i="196"/>
  <c r="E33" i="196"/>
  <c r="B24" i="196"/>
  <c r="J24" i="196"/>
  <c r="K14" i="218"/>
  <c r="E15" i="218"/>
  <c r="I15" i="218"/>
  <c r="E19" i="218"/>
  <c r="H20" i="218"/>
  <c r="E25" i="218"/>
  <c r="I31" i="218"/>
  <c r="C32" i="218"/>
  <c r="K32" i="218"/>
  <c r="C36" i="218"/>
  <c r="K36" i="218"/>
  <c r="K37" i="218"/>
  <c r="C42" i="218"/>
  <c r="E42" i="218"/>
  <c r="J15" i="218"/>
  <c r="B19" i="217"/>
  <c r="J19" i="217"/>
  <c r="B25" i="217"/>
  <c r="H25" i="217"/>
  <c r="B24" i="207"/>
  <c r="B25" i="207"/>
  <c r="H25" i="207"/>
  <c r="H26" i="207"/>
  <c r="H31" i="207"/>
  <c r="B32" i="207"/>
  <c r="H32" i="207"/>
  <c r="B33" i="207"/>
  <c r="H33" i="207"/>
  <c r="H34" i="207"/>
  <c r="B39" i="207"/>
  <c r="H39" i="207"/>
  <c r="B40" i="207"/>
  <c r="H40" i="207"/>
  <c r="B41" i="207"/>
  <c r="N10" i="207"/>
  <c r="T10" i="207"/>
  <c r="T11" i="207"/>
  <c r="N12" i="207"/>
  <c r="N13" i="207"/>
  <c r="N17" i="207"/>
  <c r="T17" i="207"/>
  <c r="N18" i="207"/>
  <c r="T18" i="207"/>
  <c r="N19" i="207"/>
  <c r="T20" i="207"/>
  <c r="N24" i="207"/>
  <c r="T24" i="207"/>
  <c r="N25" i="207"/>
  <c r="T25" i="207"/>
  <c r="T27" i="207"/>
  <c r="N31" i="207"/>
  <c r="T31" i="207"/>
  <c r="N32" i="207"/>
  <c r="T32" i="207"/>
  <c r="N33" i="207"/>
  <c r="N38" i="207"/>
  <c r="T38" i="207"/>
  <c r="N39" i="207"/>
  <c r="T39" i="207"/>
  <c r="N40" i="207"/>
  <c r="T40" i="207"/>
  <c r="B50" i="207"/>
  <c r="H50" i="207"/>
  <c r="H51" i="207"/>
  <c r="H52" i="207"/>
  <c r="B56" i="207"/>
  <c r="H56" i="207"/>
  <c r="H57" i="207"/>
  <c r="B59" i="207"/>
  <c r="H59" i="207"/>
  <c r="B63" i="207"/>
  <c r="I72" i="207"/>
  <c r="I74" i="207"/>
  <c r="I76" i="207"/>
  <c r="U13" i="207"/>
  <c r="U34" i="207"/>
  <c r="U39" i="207"/>
  <c r="U41" i="207"/>
  <c r="O11" i="207"/>
  <c r="O20" i="207"/>
  <c r="O27" i="207"/>
  <c r="O32" i="207"/>
  <c r="O41" i="207"/>
  <c r="I25" i="207"/>
  <c r="I27" i="207"/>
  <c r="I39" i="207"/>
  <c r="I41" i="207"/>
  <c r="I59" i="207"/>
  <c r="I66" i="207"/>
  <c r="C34" i="207"/>
  <c r="C41" i="207"/>
  <c r="I6" i="208"/>
  <c r="I8" i="208"/>
  <c r="I14" i="208"/>
  <c r="K27" i="208"/>
  <c r="K28" i="208"/>
  <c r="K29" i="208"/>
  <c r="K32" i="208"/>
  <c r="K33" i="208"/>
  <c r="J38" i="208"/>
  <c r="D39" i="208"/>
  <c r="J41" i="208"/>
  <c r="J42" i="208"/>
  <c r="P8" i="208"/>
  <c r="V8" i="208"/>
  <c r="P9" i="208"/>
  <c r="P10" i="208"/>
  <c r="V10" i="208"/>
  <c r="V15" i="208"/>
  <c r="P16" i="208"/>
  <c r="V17" i="208"/>
  <c r="V22" i="208"/>
  <c r="P23" i="208"/>
  <c r="P30" i="208"/>
  <c r="V31" i="208"/>
  <c r="P38" i="208"/>
  <c r="P39" i="208"/>
  <c r="D50" i="208"/>
  <c r="J52" i="208"/>
  <c r="J53" i="208"/>
  <c r="J54" i="208"/>
  <c r="D59" i="208"/>
  <c r="J59" i="208"/>
  <c r="D62" i="208"/>
  <c r="J62" i="208"/>
  <c r="D67" i="208"/>
  <c r="U7" i="208"/>
  <c r="U9" i="208"/>
  <c r="U18" i="208"/>
  <c r="U23" i="208"/>
  <c r="U38" i="208"/>
  <c r="U40" i="208"/>
  <c r="O9" i="208"/>
  <c r="O15" i="208"/>
  <c r="O17" i="208"/>
  <c r="O24" i="208"/>
  <c r="O40" i="208"/>
  <c r="I40" i="208"/>
  <c r="I42" i="208"/>
  <c r="I51" i="208"/>
  <c r="I53" i="208"/>
  <c r="I58" i="208"/>
  <c r="I60" i="208"/>
  <c r="I70" i="208"/>
  <c r="C50" i="208"/>
  <c r="C53" i="208"/>
  <c r="C66" i="208"/>
  <c r="C61" i="208"/>
  <c r="W8" i="208"/>
  <c r="W18" i="208"/>
  <c r="W24" i="208"/>
  <c r="W26" i="208"/>
  <c r="W31" i="208"/>
  <c r="W33" i="208"/>
  <c r="W38" i="208"/>
  <c r="W41" i="208"/>
  <c r="Q8" i="208"/>
  <c r="Q18" i="208"/>
  <c r="Q25" i="208"/>
  <c r="Q32" i="208"/>
  <c r="Q39" i="208"/>
  <c r="Q42" i="208"/>
  <c r="K60" i="208"/>
  <c r="K67" i="208"/>
  <c r="E39" i="208"/>
  <c r="E41" i="208"/>
  <c r="E50" i="208"/>
  <c r="D25" i="205"/>
  <c r="D26" i="205"/>
  <c r="J26" i="205"/>
  <c r="D32" i="205"/>
  <c r="J32" i="205"/>
  <c r="D33" i="205"/>
  <c r="J34" i="205"/>
  <c r="D39" i="205"/>
  <c r="D40" i="205"/>
  <c r="J40" i="205"/>
  <c r="J41" i="205"/>
  <c r="P5" i="205"/>
  <c r="V6" i="205"/>
  <c r="V11" i="205"/>
  <c r="P12" i="205"/>
  <c r="V13" i="205"/>
  <c r="P14" i="205"/>
  <c r="V14" i="205"/>
  <c r="V18" i="205"/>
  <c r="V19" i="205"/>
  <c r="P20" i="205"/>
  <c r="P25" i="205"/>
  <c r="P26" i="205"/>
  <c r="V27" i="205"/>
  <c r="P34" i="205"/>
  <c r="V34" i="205"/>
  <c r="P40" i="205"/>
  <c r="P42" i="205"/>
  <c r="K56" i="205"/>
  <c r="K58" i="205"/>
  <c r="K60" i="205"/>
  <c r="U5" i="205"/>
  <c r="U26" i="205"/>
  <c r="C40" i="205"/>
  <c r="U40" i="205"/>
  <c r="O28" i="205"/>
  <c r="C35" i="205"/>
  <c r="U13" i="205"/>
  <c r="U25" i="205"/>
  <c r="O34" i="205"/>
  <c r="U7" i="205"/>
  <c r="U33" i="205"/>
  <c r="I49" i="205"/>
  <c r="U32" i="205"/>
  <c r="O4" i="205"/>
  <c r="O33" i="205"/>
  <c r="U34" i="205"/>
  <c r="O41" i="205"/>
  <c r="C34" i="205"/>
  <c r="I50" i="205"/>
  <c r="U28" i="205"/>
  <c r="U4" i="205"/>
  <c r="Q5" i="205"/>
  <c r="Q18" i="205"/>
  <c r="Q20" i="205"/>
  <c r="K27" i="205"/>
  <c r="Q13" i="205"/>
  <c r="K32" i="205"/>
  <c r="Q26" i="205"/>
  <c r="K42" i="205"/>
  <c r="Q39" i="205"/>
  <c r="K41" i="205"/>
  <c r="W12" i="205"/>
  <c r="W39" i="205"/>
  <c r="W33" i="205"/>
  <c r="Q28" i="205"/>
  <c r="I4" i="206"/>
  <c r="B22" i="206"/>
  <c r="H22" i="206"/>
  <c r="B24" i="206"/>
  <c r="H25" i="206"/>
  <c r="B30" i="206"/>
  <c r="H30" i="206"/>
  <c r="B31" i="206"/>
  <c r="H32" i="206"/>
  <c r="B33" i="206"/>
  <c r="B34" i="206"/>
  <c r="B40" i="206"/>
  <c r="H40" i="206"/>
  <c r="B42" i="206"/>
  <c r="H42" i="206"/>
  <c r="T4" i="206"/>
  <c r="N5" i="206"/>
  <c r="N7" i="206"/>
  <c r="N8" i="206"/>
  <c r="T8" i="206"/>
  <c r="N13" i="206"/>
  <c r="T13" i="206"/>
  <c r="N14" i="206"/>
  <c r="T14" i="206"/>
  <c r="N15" i="206"/>
  <c r="T15" i="206"/>
  <c r="N18" i="206"/>
  <c r="N19" i="206"/>
  <c r="N20" i="206"/>
  <c r="T20" i="206"/>
  <c r="N22" i="206"/>
  <c r="T22" i="206"/>
  <c r="N25" i="206"/>
  <c r="T25" i="206"/>
  <c r="T26" i="206"/>
  <c r="T29" i="206"/>
  <c r="U37" i="206"/>
  <c r="U38" i="206"/>
  <c r="U40" i="206"/>
  <c r="U42" i="206"/>
  <c r="U4" i="206"/>
  <c r="U8" i="206"/>
  <c r="U14" i="206"/>
  <c r="U18" i="206"/>
  <c r="U28" i="206"/>
  <c r="O11" i="206"/>
  <c r="O13" i="206"/>
  <c r="O15" i="206"/>
  <c r="O19" i="206"/>
  <c r="O21" i="206"/>
  <c r="O29" i="206"/>
  <c r="O33" i="206"/>
  <c r="I22" i="206"/>
  <c r="I31" i="206"/>
  <c r="I38" i="206"/>
  <c r="I40" i="206"/>
  <c r="C23" i="206"/>
  <c r="C30" i="206"/>
  <c r="C25" i="206"/>
  <c r="W5" i="206"/>
  <c r="W11" i="206"/>
  <c r="W15" i="206"/>
  <c r="W27" i="206"/>
  <c r="Q4" i="206"/>
  <c r="Q8" i="206"/>
  <c r="Q14" i="206"/>
  <c r="Q18" i="206"/>
  <c r="Q20" i="206"/>
  <c r="Q26" i="206"/>
  <c r="Q28" i="206"/>
  <c r="Q34" i="206"/>
  <c r="Q36" i="206"/>
  <c r="K23" i="206"/>
  <c r="H23" i="254"/>
  <c r="B24" i="254"/>
  <c r="B26" i="254"/>
  <c r="B30" i="254"/>
  <c r="H31" i="254"/>
  <c r="H38" i="254"/>
  <c r="B40" i="254"/>
  <c r="H40" i="254"/>
  <c r="T7" i="254"/>
  <c r="N8" i="254"/>
  <c r="N9" i="254"/>
  <c r="T9" i="254"/>
  <c r="N13" i="254"/>
  <c r="N14" i="254"/>
  <c r="N16" i="254"/>
  <c r="N21" i="254"/>
  <c r="N23" i="254"/>
  <c r="T29" i="254"/>
  <c r="N30" i="254"/>
  <c r="N37" i="254"/>
  <c r="I89" i="254"/>
  <c r="I93" i="254"/>
  <c r="J66" i="254"/>
  <c r="D67" i="254"/>
  <c r="D74" i="254"/>
  <c r="J79" i="254"/>
  <c r="D80" i="254"/>
  <c r="P51" i="254"/>
  <c r="V51" i="254"/>
  <c r="P58" i="254"/>
  <c r="V64" i="254"/>
  <c r="U63" i="254"/>
  <c r="W21" i="254" s="1"/>
  <c r="U72" i="254"/>
  <c r="W30" i="254" s="1"/>
  <c r="I66" i="254"/>
  <c r="K24" i="254" s="1"/>
  <c r="W51" i="254"/>
  <c r="U9" i="254" s="1"/>
  <c r="Q51" i="254"/>
  <c r="O9" i="254" s="1"/>
  <c r="Q56" i="254"/>
  <c r="O14" i="254" s="1"/>
  <c r="P10" i="289"/>
  <c r="I12" i="289"/>
  <c r="P12" i="289"/>
  <c r="V12" i="289"/>
  <c r="P13" i="289"/>
  <c r="V13" i="289"/>
  <c r="I14" i="289"/>
  <c r="W12" i="289"/>
  <c r="U11" i="289"/>
  <c r="O13" i="289"/>
  <c r="Q17" i="289"/>
  <c r="Q18" i="289"/>
  <c r="U18" i="289"/>
  <c r="O19" i="289"/>
  <c r="O20" i="289"/>
  <c r="U20" i="289"/>
  <c r="K21" i="289"/>
  <c r="K23" i="289"/>
  <c r="K25" i="289"/>
  <c r="O26" i="289"/>
  <c r="U26" i="289"/>
  <c r="O27" i="289"/>
  <c r="O28" i="289"/>
  <c r="Q29" i="289"/>
  <c r="W29" i="289"/>
  <c r="C33" i="289"/>
  <c r="Q34" i="289"/>
  <c r="U35" i="289"/>
  <c r="K36" i="289"/>
  <c r="Q36" i="289"/>
  <c r="O40" i="289"/>
  <c r="Q40" i="289"/>
  <c r="K41" i="289"/>
  <c r="E59" i="289"/>
  <c r="I11" i="203"/>
  <c r="B24" i="203"/>
  <c r="H26" i="203"/>
  <c r="N9" i="203"/>
  <c r="T9" i="203"/>
  <c r="N10" i="203"/>
  <c r="N16" i="203"/>
  <c r="N25" i="203"/>
  <c r="T25" i="203"/>
  <c r="T40" i="203"/>
  <c r="I49" i="203"/>
  <c r="W17" i="203"/>
  <c r="Q18" i="203"/>
  <c r="Q26" i="203"/>
  <c r="K23" i="203"/>
  <c r="K37" i="203"/>
  <c r="E32" i="203"/>
  <c r="W40" i="203"/>
  <c r="Q31" i="203"/>
  <c r="I6" i="290"/>
  <c r="I10" i="290"/>
  <c r="I14" i="290"/>
  <c r="C22" i="202"/>
  <c r="C26" i="202"/>
  <c r="W28" i="202"/>
  <c r="Q18" i="202"/>
  <c r="Q28" i="202"/>
  <c r="Q40" i="202"/>
  <c r="K59" i="202"/>
  <c r="E52" i="202"/>
  <c r="U12" i="202"/>
  <c r="U17" i="202"/>
  <c r="U22" i="202"/>
  <c r="O12" i="202"/>
  <c r="O17" i="202"/>
  <c r="O29" i="202"/>
  <c r="O34" i="202"/>
  <c r="C59" i="202"/>
  <c r="C60" i="202"/>
  <c r="C53" i="202"/>
  <c r="I66" i="202"/>
  <c r="E41" i="202"/>
  <c r="K35" i="202"/>
  <c r="Q27" i="201"/>
  <c r="Q41" i="201"/>
  <c r="J21" i="204"/>
  <c r="D22" i="204"/>
  <c r="B24" i="204"/>
  <c r="D25" i="204"/>
  <c r="B29" i="204"/>
  <c r="D29" i="204"/>
  <c r="H30" i="204"/>
  <c r="B31" i="204"/>
  <c r="H33" i="204"/>
  <c r="J33" i="204"/>
  <c r="J37" i="204"/>
  <c r="J38" i="204"/>
  <c r="D39" i="204"/>
  <c r="B40" i="204"/>
  <c r="H41" i="204"/>
  <c r="T5" i="204"/>
  <c r="N6" i="204"/>
  <c r="T7" i="204"/>
  <c r="N9" i="204"/>
  <c r="T13" i="204"/>
  <c r="N14" i="204"/>
  <c r="P14" i="204"/>
  <c r="V15" i="204"/>
  <c r="T17" i="204"/>
  <c r="T21" i="204"/>
  <c r="T22" i="204"/>
  <c r="P25" i="204"/>
  <c r="T25" i="204"/>
  <c r="V25" i="204"/>
  <c r="B23" i="199"/>
  <c r="B25" i="199"/>
  <c r="B29" i="199"/>
  <c r="H30" i="199"/>
  <c r="B37" i="199"/>
  <c r="H37" i="199"/>
  <c r="N7" i="199"/>
  <c r="T7" i="199"/>
  <c r="T8" i="199"/>
  <c r="N12" i="199"/>
  <c r="T13" i="199"/>
  <c r="T14" i="199"/>
  <c r="N17" i="199"/>
  <c r="N18" i="199"/>
  <c r="N24" i="199"/>
  <c r="N26" i="199"/>
  <c r="O33" i="199"/>
  <c r="Q34" i="199"/>
  <c r="I21" i="198"/>
  <c r="U17" i="198"/>
  <c r="U32" i="198"/>
  <c r="O7" i="198"/>
  <c r="O33" i="198"/>
  <c r="O41" i="198"/>
  <c r="I40" i="198"/>
  <c r="H39" i="198"/>
  <c r="P7" i="198"/>
  <c r="T8" i="198"/>
  <c r="P12" i="198"/>
  <c r="T13" i="198"/>
  <c r="N18" i="198"/>
  <c r="V17" i="198"/>
  <c r="N21" i="198"/>
  <c r="T21" i="198"/>
  <c r="P27" i="198"/>
  <c r="T26" i="198"/>
  <c r="N31" i="198"/>
  <c r="I22" i="200"/>
  <c r="K23" i="200"/>
  <c r="J37" i="200"/>
  <c r="J39" i="200"/>
  <c r="D40" i="200"/>
  <c r="V14" i="200"/>
  <c r="P28" i="200"/>
  <c r="V28" i="200"/>
  <c r="P29" i="200"/>
  <c r="V31" i="200"/>
  <c r="P40" i="200"/>
  <c r="P41" i="200"/>
  <c r="U17" i="287"/>
  <c r="O6" i="287"/>
  <c r="O11" i="287"/>
  <c r="O17" i="287"/>
  <c r="O23" i="287"/>
  <c r="I33" i="287"/>
  <c r="I51" i="287"/>
  <c r="C32" i="287"/>
  <c r="C55" i="287"/>
  <c r="C50" i="287"/>
  <c r="C37" i="287"/>
  <c r="W6" i="287"/>
  <c r="W11" i="287"/>
  <c r="K51" i="287"/>
  <c r="K56" i="287"/>
  <c r="E42" i="287"/>
  <c r="E50" i="287"/>
  <c r="O56" i="181"/>
  <c r="I69" i="181"/>
  <c r="I76" i="181"/>
  <c r="I82" i="181"/>
  <c r="C66" i="181"/>
  <c r="C88" i="181"/>
  <c r="C80" i="181"/>
  <c r="C74" i="181"/>
  <c r="W57" i="181"/>
  <c r="E74" i="181"/>
  <c r="E76" i="181"/>
  <c r="E82" i="181"/>
  <c r="K83" i="181"/>
  <c r="T10" i="181"/>
  <c r="T15" i="181"/>
  <c r="N25" i="183"/>
  <c r="N21" i="183"/>
  <c r="T20" i="183"/>
  <c r="N14" i="183"/>
  <c r="T9" i="183"/>
  <c r="N9" i="183"/>
  <c r="H37" i="183"/>
  <c r="B37" i="183"/>
  <c r="H25" i="183"/>
  <c r="T19" i="183"/>
  <c r="T13" i="183"/>
  <c r="N13" i="183"/>
  <c r="B38" i="183"/>
  <c r="B33" i="183"/>
  <c r="H26" i="183"/>
  <c r="B26" i="183"/>
  <c r="H21" i="183"/>
  <c r="B20" i="183"/>
  <c r="N27" i="183"/>
  <c r="T21" i="183"/>
  <c r="T14" i="183"/>
  <c r="N7" i="183"/>
  <c r="H31" i="183"/>
  <c r="B27" i="183"/>
  <c r="K19" i="183"/>
  <c r="W8" i="183"/>
  <c r="I26" i="183"/>
  <c r="O7" i="183"/>
  <c r="U14" i="183"/>
  <c r="O34" i="183"/>
  <c r="E26" i="183"/>
  <c r="Q14" i="183"/>
  <c r="W13" i="183"/>
  <c r="I31" i="183"/>
  <c r="E38" i="183"/>
  <c r="E33" i="183"/>
  <c r="Q9" i="183"/>
  <c r="W15" i="183"/>
  <c r="O26" i="183"/>
  <c r="O21" i="183"/>
  <c r="O32" i="183"/>
  <c r="Q26" i="183"/>
  <c r="C31" i="183"/>
  <c r="I33" i="183"/>
  <c r="E19" i="183"/>
  <c r="K26" i="183"/>
  <c r="Q19" i="183"/>
  <c r="C27" i="183"/>
  <c r="O13" i="183"/>
  <c r="O30" i="183"/>
  <c r="T31" i="184"/>
  <c r="T25" i="184"/>
  <c r="N20" i="184"/>
  <c r="T10" i="184"/>
  <c r="N10" i="184"/>
  <c r="N6" i="184"/>
  <c r="B21" i="184"/>
  <c r="N35" i="184"/>
  <c r="N30" i="184"/>
  <c r="T21" i="184"/>
  <c r="T16" i="184"/>
  <c r="N16" i="184"/>
  <c r="T5" i="184"/>
  <c r="H41" i="184"/>
  <c r="B41" i="184"/>
  <c r="B36" i="184"/>
  <c r="H31" i="184"/>
  <c r="B31" i="184"/>
  <c r="H26" i="184"/>
  <c r="B26" i="184"/>
  <c r="Q25" i="184"/>
  <c r="C25" i="184"/>
  <c r="C20" i="184"/>
  <c r="E21" i="184"/>
  <c r="K35" i="184"/>
  <c r="C41" i="184"/>
  <c r="C36" i="184"/>
  <c r="O31" i="184"/>
  <c r="O16" i="184"/>
  <c r="W35" i="184"/>
  <c r="I6" i="184"/>
  <c r="E26" i="184"/>
  <c r="K20" i="184"/>
  <c r="W6" i="184"/>
  <c r="I40" i="184"/>
  <c r="I35" i="184"/>
  <c r="O11" i="184"/>
  <c r="U21" i="184"/>
  <c r="W37" i="184"/>
  <c r="I10" i="184"/>
  <c r="E35" i="184"/>
  <c r="W30" i="184"/>
  <c r="W15" i="184"/>
  <c r="I25" i="184"/>
  <c r="O6" i="184"/>
  <c r="I8" i="184"/>
  <c r="E40" i="184"/>
  <c r="Q15" i="184"/>
  <c r="O26" i="184"/>
  <c r="U5" i="184"/>
  <c r="I12" i="184"/>
  <c r="E20" i="184"/>
  <c r="K26" i="184"/>
  <c r="W11" i="184"/>
  <c r="C35" i="184"/>
  <c r="U25" i="184"/>
  <c r="I4" i="184"/>
  <c r="E5" i="16"/>
  <c r="E7" i="16"/>
  <c r="E9" i="16"/>
  <c r="E11" i="16"/>
  <c r="F6" i="16"/>
  <c r="F8" i="16"/>
  <c r="F10" i="16"/>
  <c r="F12" i="16"/>
  <c r="E4" i="17"/>
  <c r="E6" i="17"/>
  <c r="E8" i="17"/>
  <c r="E10" i="17"/>
  <c r="E12" i="17"/>
  <c r="F5" i="17"/>
  <c r="F7" i="17"/>
  <c r="F9" i="17"/>
  <c r="F11" i="17"/>
  <c r="F4" i="17"/>
  <c r="G6" i="51"/>
  <c r="G8" i="51"/>
  <c r="G10" i="51"/>
  <c r="G4" i="51"/>
  <c r="G6" i="45"/>
  <c r="G8" i="45"/>
  <c r="G10" i="45"/>
  <c r="G4" i="45"/>
  <c r="F5" i="45"/>
  <c r="F7" i="45"/>
  <c r="F9" i="45"/>
  <c r="F11" i="45"/>
  <c r="E5" i="14"/>
  <c r="E7" i="14"/>
  <c r="E9" i="14"/>
  <c r="E11" i="14"/>
  <c r="F5" i="14"/>
  <c r="F7" i="14"/>
  <c r="F9" i="14"/>
  <c r="F11" i="14"/>
  <c r="E4" i="15"/>
  <c r="E6" i="15"/>
  <c r="E8" i="15"/>
  <c r="E10" i="15"/>
  <c r="E7" i="12"/>
  <c r="E11" i="12"/>
  <c r="F8" i="12"/>
  <c r="F4" i="12"/>
  <c r="J30" i="260"/>
  <c r="L29" i="260" s="1"/>
  <c r="N29" i="260"/>
  <c r="V29" i="260"/>
  <c r="J26" i="260"/>
  <c r="N25" i="260"/>
  <c r="V25" i="260" s="1"/>
  <c r="J22" i="260"/>
  <c r="N21" i="260"/>
  <c r="V21" i="260"/>
  <c r="J18" i="260"/>
  <c r="L17" i="260"/>
  <c r="N17" i="260"/>
  <c r="V17" i="260"/>
  <c r="E6" i="259"/>
  <c r="E8" i="259"/>
  <c r="E10" i="259"/>
  <c r="E4" i="259"/>
  <c r="F6" i="259"/>
  <c r="F8" i="259"/>
  <c r="F10" i="259"/>
  <c r="F4" i="259"/>
  <c r="C106" i="259"/>
  <c r="I107" i="259"/>
  <c r="I11" i="259"/>
  <c r="E100" i="259"/>
  <c r="K87" i="259"/>
  <c r="C86" i="259"/>
  <c r="C100" i="259"/>
  <c r="E92" i="259"/>
  <c r="K93" i="259"/>
  <c r="K101" i="259"/>
  <c r="I9" i="259"/>
  <c r="C108" i="259"/>
  <c r="I101" i="259"/>
  <c r="K85" i="259"/>
  <c r="K113" i="259"/>
  <c r="I7" i="259"/>
  <c r="C92" i="259"/>
  <c r="C114" i="259"/>
  <c r="I113" i="259"/>
  <c r="E106" i="259"/>
  <c r="K99" i="259"/>
  <c r="I5" i="259"/>
  <c r="F5" i="9"/>
  <c r="F7" i="9"/>
  <c r="F9" i="9"/>
  <c r="E4" i="9"/>
  <c r="E6" i="9"/>
  <c r="E8" i="9"/>
  <c r="F70" i="7"/>
  <c r="F66" i="7"/>
  <c r="F8" i="7"/>
  <c r="F10" i="7"/>
  <c r="F6" i="7"/>
  <c r="E7" i="4"/>
  <c r="E5" i="4"/>
  <c r="E5" i="308"/>
  <c r="C19" i="181"/>
  <c r="I27" i="181"/>
  <c r="E25" i="184"/>
  <c r="K25" i="184"/>
  <c r="Q10" i="184"/>
  <c r="U16" i="184"/>
  <c r="E36" i="184"/>
  <c r="E30" i="184"/>
  <c r="K40" i="184"/>
  <c r="O21" i="184"/>
  <c r="U30" i="184"/>
  <c r="U11" i="184"/>
  <c r="W36" i="184"/>
  <c r="E41" i="184"/>
  <c r="Q26" i="184"/>
  <c r="Q20" i="184"/>
  <c r="W25" i="184"/>
  <c r="C30" i="184"/>
  <c r="I20" i="184"/>
  <c r="W34" i="184"/>
  <c r="E19" i="182"/>
  <c r="K28" i="182"/>
  <c r="W11" i="182"/>
  <c r="C30" i="182"/>
  <c r="O10" i="182"/>
  <c r="I4" i="182"/>
  <c r="E39" i="182"/>
  <c r="Q19" i="182"/>
  <c r="C29" i="182"/>
  <c r="I38" i="182"/>
  <c r="I21" i="182"/>
  <c r="W20" i="182"/>
  <c r="K38" i="182"/>
  <c r="K30" i="182"/>
  <c r="C27" i="182"/>
  <c r="C19" i="182"/>
  <c r="E37" i="182"/>
  <c r="E31" i="182"/>
  <c r="K21" i="182"/>
  <c r="I30" i="182"/>
  <c r="U9" i="182"/>
  <c r="W18" i="182"/>
  <c r="E21" i="182"/>
  <c r="K27" i="182"/>
  <c r="W9" i="182"/>
  <c r="C35" i="182"/>
  <c r="O17" i="182"/>
  <c r="O12" i="182"/>
  <c r="V11" i="182"/>
  <c r="J39" i="182"/>
  <c r="J28" i="182"/>
  <c r="J22" i="182"/>
  <c r="D19" i="182"/>
  <c r="P19" i="182"/>
  <c r="P12" i="182"/>
  <c r="V10" i="182"/>
  <c r="D39" i="182"/>
  <c r="P20" i="182"/>
  <c r="P8" i="182"/>
  <c r="J38" i="182"/>
  <c r="J30" i="182"/>
  <c r="D37" i="182"/>
  <c r="D31" i="182"/>
  <c r="D22" i="182"/>
  <c r="J21" i="182"/>
  <c r="V9" i="182"/>
  <c r="J35" i="182"/>
  <c r="J27" i="182"/>
  <c r="D27" i="182"/>
  <c r="D21" i="182"/>
  <c r="E4" i="18"/>
  <c r="E6" i="18"/>
  <c r="E8" i="18"/>
  <c r="E10" i="18"/>
  <c r="E12" i="18"/>
  <c r="F5" i="18"/>
  <c r="F7" i="18"/>
  <c r="F9" i="18"/>
  <c r="F11" i="18"/>
  <c r="F4" i="18"/>
  <c r="F4" i="51"/>
  <c r="F6" i="51"/>
  <c r="F8" i="51"/>
  <c r="F10" i="51"/>
  <c r="F5" i="47"/>
  <c r="F7" i="47"/>
  <c r="F9" i="47"/>
  <c r="F11" i="47"/>
  <c r="E5" i="47"/>
  <c r="E7" i="47"/>
  <c r="E9" i="47"/>
  <c r="E11" i="47"/>
  <c r="E4" i="274"/>
  <c r="E6" i="274"/>
  <c r="E8" i="274"/>
  <c r="E10" i="274"/>
  <c r="F5" i="13"/>
  <c r="F7" i="13"/>
  <c r="F9" i="13"/>
  <c r="F11" i="13"/>
  <c r="E4" i="13"/>
  <c r="E6" i="13"/>
  <c r="E9" i="13"/>
  <c r="E11" i="13"/>
  <c r="F6" i="15"/>
  <c r="F8" i="15"/>
  <c r="F10" i="15"/>
  <c r="F4" i="15"/>
  <c r="E5" i="10"/>
  <c r="E7" i="10"/>
  <c r="E9" i="10"/>
  <c r="F6" i="10"/>
  <c r="F8" i="10"/>
  <c r="F10" i="10"/>
  <c r="E7" i="11"/>
  <c r="E9" i="11"/>
  <c r="E4" i="11"/>
  <c r="F7" i="11"/>
  <c r="F9" i="11"/>
  <c r="F6" i="11"/>
  <c r="E6" i="11"/>
  <c r="E5" i="8"/>
  <c r="E7" i="8"/>
  <c r="E9" i="8"/>
  <c r="E66" i="7"/>
  <c r="E70" i="7"/>
  <c r="E6" i="7"/>
  <c r="E8" i="7"/>
  <c r="E10" i="7"/>
  <c r="I68" i="7"/>
  <c r="E68" i="7"/>
  <c r="F68" i="7"/>
  <c r="F6" i="4"/>
  <c r="F4" i="4"/>
  <c r="E4" i="308"/>
  <c r="E6" i="308"/>
  <c r="E8" i="308"/>
  <c r="E10" i="308"/>
  <c r="E12" i="308"/>
  <c r="E14" i="308"/>
  <c r="E16" i="308"/>
  <c r="E18" i="308"/>
  <c r="D20" i="183"/>
  <c r="J20" i="183"/>
  <c r="J26" i="183"/>
  <c r="J31" i="183"/>
  <c r="D32" i="183"/>
  <c r="J32" i="183"/>
  <c r="D38" i="183"/>
  <c r="J38" i="183"/>
  <c r="P21" i="183"/>
  <c r="U21" i="183"/>
  <c r="O25" i="183"/>
  <c r="I27" i="183"/>
  <c r="I38" i="183"/>
  <c r="O27" i="183"/>
  <c r="W14" i="183"/>
  <c r="K20" i="183"/>
  <c r="K25" i="183"/>
  <c r="E20" i="183"/>
  <c r="U37" i="184"/>
  <c r="D21" i="184"/>
  <c r="J21" i="184"/>
  <c r="J26" i="184"/>
  <c r="D30" i="184"/>
  <c r="J30" i="184"/>
  <c r="J35" i="184"/>
  <c r="D41" i="184"/>
  <c r="V5" i="184"/>
  <c r="P21" i="184"/>
  <c r="V25" i="184"/>
  <c r="P26" i="184"/>
  <c r="U26" i="184"/>
  <c r="O20" i="184"/>
  <c r="O30" i="184"/>
  <c r="I21" i="184"/>
  <c r="C31" i="184"/>
  <c r="U6" i="184"/>
  <c r="W10" i="184"/>
  <c r="Q11" i="184"/>
  <c r="Q35" i="184"/>
  <c r="K41" i="184"/>
  <c r="E31" i="184"/>
  <c r="K31" i="184"/>
  <c r="F4" i="16"/>
  <c r="F9" i="16"/>
  <c r="F5" i="16"/>
  <c r="E10" i="16"/>
  <c r="E6" i="16"/>
  <c r="F12" i="17"/>
  <c r="F8" i="17"/>
  <c r="E9" i="17"/>
  <c r="E5" i="17"/>
  <c r="G11" i="51"/>
  <c r="G7" i="51"/>
  <c r="G11" i="45"/>
  <c r="G7" i="45"/>
  <c r="F10" i="45"/>
  <c r="F6" i="45"/>
  <c r="F10" i="14"/>
  <c r="F6" i="14"/>
  <c r="E10" i="14"/>
  <c r="E6" i="14"/>
  <c r="E9" i="15"/>
  <c r="E5" i="15"/>
  <c r="F11" i="12"/>
  <c r="E10" i="12"/>
  <c r="J29" i="260"/>
  <c r="J27" i="260"/>
  <c r="J25" i="260"/>
  <c r="L25" i="260" s="1"/>
  <c r="J23" i="260"/>
  <c r="J21" i="260"/>
  <c r="L21" i="260"/>
  <c r="I64" i="259"/>
  <c r="I66" i="259"/>
  <c r="I68" i="259"/>
  <c r="I70" i="259"/>
  <c r="E115" i="259"/>
  <c r="E101" i="259"/>
  <c r="C93" i="259"/>
  <c r="E11" i="259"/>
  <c r="E7" i="259"/>
  <c r="F11" i="259"/>
  <c r="F7" i="259"/>
  <c r="F4" i="9"/>
  <c r="F6" i="9"/>
  <c r="E9" i="9"/>
  <c r="E5" i="9"/>
  <c r="F65" i="7"/>
  <c r="F69" i="7"/>
  <c r="E4" i="4"/>
  <c r="E6" i="209"/>
  <c r="E8" i="209"/>
  <c r="E10" i="209"/>
  <c r="E12" i="209"/>
  <c r="E14" i="209"/>
  <c r="E16" i="209"/>
  <c r="E18" i="209"/>
  <c r="E5" i="209"/>
  <c r="F6" i="209"/>
  <c r="F8" i="209"/>
  <c r="F10" i="209"/>
  <c r="F12" i="209"/>
  <c r="F14" i="209"/>
  <c r="F16" i="209"/>
  <c r="F18" i="209"/>
  <c r="F5" i="209"/>
  <c r="F11" i="53"/>
  <c r="F7" i="53"/>
  <c r="F9" i="53"/>
  <c r="F12" i="53"/>
  <c r="F14" i="53"/>
  <c r="F16" i="53"/>
  <c r="F18" i="53"/>
  <c r="E76" i="53"/>
  <c r="F76" i="53"/>
  <c r="E74" i="53"/>
  <c r="F74" i="53"/>
  <c r="E72" i="53"/>
  <c r="F72" i="53"/>
  <c r="E70" i="53"/>
  <c r="F70" i="53"/>
  <c r="E68" i="53"/>
  <c r="F68" i="53"/>
  <c r="E66" i="53"/>
  <c r="F66" i="53"/>
  <c r="E64" i="53"/>
  <c r="F64" i="53"/>
  <c r="F6" i="38"/>
  <c r="F8" i="38"/>
  <c r="F10" i="38"/>
  <c r="F12" i="38"/>
  <c r="F14" i="38"/>
  <c r="F16" i="38"/>
  <c r="F4" i="38"/>
  <c r="E10" i="38"/>
  <c r="E7" i="38"/>
  <c r="E5" i="38"/>
  <c r="E16" i="38"/>
  <c r="E14" i="38"/>
  <c r="E12" i="38"/>
  <c r="E9" i="38"/>
  <c r="F6" i="297"/>
  <c r="F8" i="297"/>
  <c r="F10" i="297"/>
  <c r="F12" i="297"/>
  <c r="F14" i="297"/>
  <c r="F16" i="297"/>
  <c r="F4" i="297"/>
  <c r="E19" i="311"/>
  <c r="F4" i="308"/>
  <c r="F6" i="308"/>
  <c r="F4" i="279"/>
  <c r="F6" i="279"/>
  <c r="F8" i="279"/>
  <c r="F10" i="279"/>
  <c r="F12" i="279"/>
  <c r="F14" i="279"/>
  <c r="F16" i="279"/>
  <c r="F18" i="279"/>
  <c r="E4" i="279"/>
  <c r="E6" i="279"/>
  <c r="E8" i="279"/>
  <c r="E10" i="279"/>
  <c r="E12" i="279"/>
  <c r="E14" i="279"/>
  <c r="E16" i="279"/>
  <c r="E3" i="279"/>
  <c r="E6" i="53"/>
  <c r="E8" i="53"/>
  <c r="E10" i="53"/>
  <c r="E13" i="53"/>
  <c r="E15" i="53"/>
  <c r="E17" i="53"/>
  <c r="E6" i="297"/>
  <c r="E8" i="297"/>
  <c r="E10" i="297"/>
  <c r="E12" i="297"/>
  <c r="E14" i="297"/>
  <c r="E16" i="297"/>
  <c r="E4" i="297"/>
  <c r="F7" i="22"/>
  <c r="E7" i="22"/>
  <c r="F4" i="2"/>
  <c r="E3" i="308"/>
  <c r="E17" i="308"/>
  <c r="E15" i="308"/>
  <c r="E13" i="308"/>
  <c r="E11" i="308"/>
  <c r="E9" i="308"/>
  <c r="E7" i="308"/>
  <c r="E19" i="209"/>
  <c r="E15" i="209"/>
  <c r="E11" i="209"/>
  <c r="E7" i="209"/>
  <c r="F19" i="209"/>
  <c r="F15" i="209"/>
  <c r="F11" i="209"/>
  <c r="F7" i="209"/>
  <c r="F17" i="53"/>
  <c r="F13" i="53"/>
  <c r="F8" i="53"/>
  <c r="F65" i="53"/>
  <c r="F69" i="53"/>
  <c r="F73" i="53"/>
  <c r="F77" i="53"/>
  <c r="F15" i="38"/>
  <c r="F11" i="38"/>
  <c r="F7" i="38"/>
  <c r="E4" i="38"/>
  <c r="E13" i="38"/>
  <c r="E17" i="38"/>
  <c r="E8" i="38"/>
  <c r="F15" i="297"/>
  <c r="F11" i="297"/>
  <c r="F7" i="297"/>
  <c r="E144" i="126"/>
  <c r="K202" i="126"/>
  <c r="K187" i="126"/>
  <c r="K167" i="126"/>
  <c r="K144" i="126"/>
  <c r="C202" i="126"/>
  <c r="C188" i="126"/>
  <c r="C162" i="126"/>
  <c r="I160" i="126"/>
  <c r="E184" i="126"/>
  <c r="K185" i="126"/>
  <c r="K142" i="126"/>
  <c r="I202" i="126"/>
  <c r="I169" i="126"/>
  <c r="I158" i="126"/>
  <c r="E188" i="126"/>
  <c r="E169" i="126"/>
  <c r="K193" i="126"/>
  <c r="K152" i="126"/>
  <c r="C160" i="126"/>
  <c r="C153" i="126"/>
  <c r="C141" i="126"/>
  <c r="I143" i="126"/>
  <c r="E204" i="126"/>
  <c r="E149" i="126"/>
  <c r="K159" i="126"/>
  <c r="K140" i="126"/>
  <c r="C196" i="126"/>
  <c r="I152" i="126"/>
  <c r="E13" i="32"/>
  <c r="E9" i="32"/>
  <c r="E5" i="32"/>
  <c r="E15" i="32"/>
  <c r="E8" i="32"/>
  <c r="E12" i="32"/>
  <c r="F6" i="32"/>
  <c r="F8" i="32"/>
  <c r="F10" i="32"/>
  <c r="F12" i="32"/>
  <c r="F14" i="32"/>
  <c r="F5" i="32"/>
  <c r="E5" i="28"/>
  <c r="E7" i="28"/>
  <c r="E9" i="28"/>
  <c r="E11" i="28"/>
  <c r="E13" i="28"/>
  <c r="F5" i="28"/>
  <c r="F7" i="28"/>
  <c r="F9" i="28"/>
  <c r="F11" i="28"/>
  <c r="F13" i="28"/>
  <c r="F4" i="28"/>
  <c r="F7" i="27"/>
  <c r="F9" i="27"/>
  <c r="F11" i="27"/>
  <c r="F13" i="27"/>
  <c r="F5" i="27"/>
  <c r="E6" i="26"/>
  <c r="E8" i="26"/>
  <c r="E10" i="26"/>
  <c r="E12" i="26"/>
  <c r="E15" i="26"/>
  <c r="F7" i="26"/>
  <c r="F9" i="26"/>
  <c r="F11" i="26"/>
  <c r="F13" i="26"/>
  <c r="F15" i="26"/>
  <c r="F115" i="130"/>
  <c r="L109" i="130"/>
  <c r="L100" i="130"/>
  <c r="D88" i="130"/>
  <c r="L87" i="130"/>
  <c r="F79" i="130"/>
  <c r="D85" i="130"/>
  <c r="F108" i="130"/>
  <c r="L106" i="130"/>
  <c r="L102" i="130"/>
  <c r="F100" i="130"/>
  <c r="J80" i="130"/>
  <c r="D79" i="130"/>
  <c r="E5" i="283"/>
  <c r="E7" i="283"/>
  <c r="E9" i="283"/>
  <c r="E11" i="283"/>
  <c r="E13" i="283"/>
  <c r="F7" i="21"/>
  <c r="F9" i="21"/>
  <c r="F11" i="21"/>
  <c r="F13" i="21"/>
  <c r="F4" i="21"/>
  <c r="F7" i="20"/>
  <c r="F9" i="20"/>
  <c r="F11" i="20"/>
  <c r="F13" i="20"/>
  <c r="F4" i="20"/>
  <c r="F4" i="39"/>
  <c r="F16" i="39"/>
  <c r="F14" i="39"/>
  <c r="F12" i="39"/>
  <c r="F10" i="39"/>
  <c r="F8" i="39"/>
  <c r="E17" i="39"/>
  <c r="E15" i="39"/>
  <c r="E13" i="39"/>
  <c r="E11" i="39"/>
  <c r="E9" i="39"/>
  <c r="E7" i="39"/>
  <c r="F5" i="35"/>
  <c r="E5" i="35"/>
  <c r="F15" i="35"/>
  <c r="F13" i="35"/>
  <c r="F11" i="35"/>
  <c r="F9" i="35"/>
  <c r="E16" i="35"/>
  <c r="E14" i="35"/>
  <c r="E12" i="35"/>
  <c r="E10" i="35"/>
  <c r="E8" i="35"/>
  <c r="F4" i="303"/>
  <c r="F5" i="303"/>
  <c r="F6" i="303"/>
  <c r="F7" i="303"/>
  <c r="F8" i="303"/>
  <c r="F9" i="303"/>
  <c r="F10" i="303"/>
  <c r="F11" i="303"/>
  <c r="F12" i="303"/>
  <c r="F13" i="303"/>
  <c r="F14" i="303"/>
  <c r="F15" i="303"/>
  <c r="F15" i="126"/>
  <c r="F14" i="126"/>
  <c r="F13" i="126"/>
  <c r="F12" i="126"/>
  <c r="F11" i="126"/>
  <c r="F10" i="126"/>
  <c r="E4" i="126"/>
  <c r="E6" i="126"/>
  <c r="E8" i="126"/>
  <c r="E10" i="126"/>
  <c r="E12" i="126"/>
  <c r="E14" i="126"/>
  <c r="E171" i="126"/>
  <c r="E160" i="126"/>
  <c r="E140" i="126"/>
  <c r="K161" i="126"/>
  <c r="C204" i="126"/>
  <c r="C194" i="126"/>
  <c r="C184" i="126"/>
  <c r="I194" i="126"/>
  <c r="E187" i="126"/>
  <c r="E152" i="126"/>
  <c r="K171" i="126"/>
  <c r="I196" i="126"/>
  <c r="E194" i="126"/>
  <c r="K195" i="126"/>
  <c r="K150" i="126"/>
  <c r="I186" i="126"/>
  <c r="E193" i="126"/>
  <c r="E150" i="126"/>
  <c r="K197" i="126"/>
  <c r="I184" i="126"/>
  <c r="I150" i="126"/>
  <c r="E10" i="27"/>
  <c r="E6" i="27"/>
  <c r="E8" i="27"/>
  <c r="E11" i="27"/>
  <c r="E13" i="27"/>
  <c r="E5" i="27"/>
  <c r="E5" i="284"/>
  <c r="E7" i="284"/>
  <c r="E9" i="284"/>
  <c r="E11" i="284"/>
  <c r="E13" i="284"/>
  <c r="F5" i="284"/>
  <c r="F7" i="284"/>
  <c r="F9" i="284"/>
  <c r="F11" i="284"/>
  <c r="F13" i="284"/>
  <c r="F4" i="284"/>
  <c r="D115" i="130"/>
  <c r="L108" i="130"/>
  <c r="L101" i="130"/>
  <c r="F95" i="130"/>
  <c r="F87" i="130"/>
  <c r="F81" i="130"/>
  <c r="F85" i="130"/>
  <c r="D116" i="130"/>
  <c r="L99" i="130"/>
  <c r="F99" i="130"/>
  <c r="L78" i="130"/>
  <c r="F13" i="130"/>
  <c r="F11" i="130"/>
  <c r="F9" i="130"/>
  <c r="F7" i="130"/>
  <c r="F5" i="130"/>
  <c r="G13" i="130"/>
  <c r="G11" i="130"/>
  <c r="G9" i="130"/>
  <c r="G7" i="130"/>
  <c r="G5" i="130"/>
  <c r="E6" i="21"/>
  <c r="E8" i="21"/>
  <c r="E10" i="21"/>
  <c r="E12" i="21"/>
  <c r="E5" i="21"/>
  <c r="E6" i="20"/>
  <c r="E8" i="20"/>
  <c r="E10" i="20"/>
  <c r="E12" i="20"/>
  <c r="E5" i="20"/>
  <c r="E6" i="303"/>
  <c r="E4" i="303"/>
  <c r="E4" i="37"/>
  <c r="E15" i="37"/>
  <c r="E13" i="37"/>
  <c r="E11" i="37"/>
  <c r="E9" i="37"/>
  <c r="E7" i="37"/>
  <c r="F16" i="37"/>
  <c r="F14" i="37"/>
  <c r="F12" i="37"/>
  <c r="F10" i="37"/>
  <c r="F8" i="37"/>
  <c r="E4" i="281"/>
  <c r="E14" i="281"/>
  <c r="E12" i="281"/>
  <c r="E10" i="281"/>
  <c r="E8" i="281"/>
  <c r="F4" i="281"/>
  <c r="F14" i="281"/>
  <c r="F12" i="281"/>
  <c r="F10" i="281"/>
  <c r="F8" i="281"/>
  <c r="F5" i="34"/>
  <c r="F6" i="34"/>
  <c r="F8" i="34"/>
  <c r="F10" i="34"/>
  <c r="F12" i="34"/>
  <c r="F14" i="34"/>
  <c r="G15" i="34"/>
  <c r="G13" i="34"/>
  <c r="G11" i="34"/>
  <c r="G9" i="34"/>
  <c r="G7" i="34"/>
  <c r="G5" i="34"/>
  <c r="F66" i="34"/>
  <c r="F68" i="34"/>
  <c r="F71" i="34"/>
  <c r="F73" i="34"/>
  <c r="E5" i="29"/>
  <c r="E7" i="29"/>
  <c r="E9" i="29"/>
  <c r="E11" i="29"/>
  <c r="E13" i="29"/>
  <c r="F5" i="29"/>
  <c r="F7" i="29"/>
  <c r="F9" i="29"/>
  <c r="F11" i="29"/>
  <c r="F13" i="29"/>
  <c r="E15" i="175"/>
  <c r="E13" i="175"/>
  <c r="E11" i="175"/>
  <c r="E9" i="175"/>
  <c r="E7" i="175"/>
  <c r="F4" i="175"/>
  <c r="F6" i="175"/>
  <c r="F8" i="175"/>
  <c r="F10" i="175"/>
  <c r="F12" i="175"/>
  <c r="E143" i="251"/>
  <c r="C145" i="251"/>
  <c r="E26" i="251" s="1"/>
  <c r="C144" i="251"/>
  <c r="E25" i="251" s="1"/>
  <c r="K142" i="251"/>
  <c r="F254" i="252" s="1"/>
  <c r="K145" i="251"/>
  <c r="I26" i="251" s="1"/>
  <c r="D50" i="252" s="1"/>
  <c r="K144" i="251"/>
  <c r="I25" i="251" s="1"/>
  <c r="D49" i="252" s="1"/>
  <c r="E152" i="251"/>
  <c r="E151" i="251"/>
  <c r="C32" i="251" s="1"/>
  <c r="E150" i="251"/>
  <c r="C152" i="251"/>
  <c r="C150" i="251"/>
  <c r="D268" i="252" s="1"/>
  <c r="K151" i="251"/>
  <c r="I32" i="251" s="1"/>
  <c r="D72" i="252" s="1"/>
  <c r="K150" i="251"/>
  <c r="I31" i="251" s="1"/>
  <c r="D71" i="252" s="1"/>
  <c r="I152" i="251"/>
  <c r="K33" i="251"/>
  <c r="F73" i="252" s="1"/>
  <c r="I150" i="251"/>
  <c r="K31" i="251" s="1"/>
  <c r="F71" i="252" s="1"/>
  <c r="E159" i="251"/>
  <c r="C40" i="251" s="1"/>
  <c r="D83" i="252" s="1"/>
  <c r="E157" i="251"/>
  <c r="C38" i="251" s="1"/>
  <c r="D81" i="252" s="1"/>
  <c r="C159" i="251"/>
  <c r="E40" i="251"/>
  <c r="F83" i="252" s="1"/>
  <c r="C157" i="251"/>
  <c r="E38" i="251" s="1"/>
  <c r="F81" i="252" s="1"/>
  <c r="K156" i="251"/>
  <c r="I37" i="251" s="1"/>
  <c r="D90" i="252" s="1"/>
  <c r="K158" i="251"/>
  <c r="I39" i="251" s="1"/>
  <c r="D92" i="252" s="1"/>
  <c r="K157" i="251"/>
  <c r="I38" i="251"/>
  <c r="D91" i="252" s="1"/>
  <c r="I159" i="251"/>
  <c r="K40" i="251" s="1"/>
  <c r="F93" i="252" s="1"/>
  <c r="I158" i="251"/>
  <c r="K39" i="251" s="1"/>
  <c r="F92" i="252" s="1"/>
  <c r="C163" i="251"/>
  <c r="E44" i="251" s="1"/>
  <c r="F100" i="252" s="1"/>
  <c r="E164" i="251"/>
  <c r="C45" i="251"/>
  <c r="D101" i="252" s="1"/>
  <c r="C166" i="251"/>
  <c r="E47" i="251" s="1"/>
  <c r="F103" i="252" s="1"/>
  <c r="K163" i="251"/>
  <c r="I44" i="251" s="1"/>
  <c r="D111" i="252" s="1"/>
  <c r="I163" i="251"/>
  <c r="K44" i="251" s="1"/>
  <c r="F111" i="252" s="1"/>
  <c r="K165" i="251"/>
  <c r="I46" i="251"/>
  <c r="D113" i="252" s="1"/>
  <c r="I166" i="251"/>
  <c r="K47" i="251" s="1"/>
  <c r="F114" i="252" s="1"/>
  <c r="E170" i="251"/>
  <c r="C51" i="251" s="1"/>
  <c r="D121" i="252" s="1"/>
  <c r="E172" i="251"/>
  <c r="C53" i="251" s="1"/>
  <c r="D123" i="252" s="1"/>
  <c r="C173" i="251"/>
  <c r="E54" i="251"/>
  <c r="F124" i="252" s="1"/>
  <c r="C172" i="251"/>
  <c r="E53" i="251" s="1"/>
  <c r="F123" i="252" s="1"/>
  <c r="C171" i="251"/>
  <c r="E52" i="251" s="1"/>
  <c r="F122" i="252" s="1"/>
  <c r="K170" i="251"/>
  <c r="I51" i="251" s="1"/>
  <c r="D131" i="252" s="1"/>
  <c r="I170" i="251"/>
  <c r="K51" i="251"/>
  <c r="F131" i="252" s="1"/>
  <c r="K173" i="251"/>
  <c r="I54" i="251" s="1"/>
  <c r="D134" i="252" s="1"/>
  <c r="K171" i="251"/>
  <c r="I52" i="251" s="1"/>
  <c r="D132" i="252" s="1"/>
  <c r="C189" i="251"/>
  <c r="E70" i="251" s="1"/>
  <c r="F141" i="252" s="1"/>
  <c r="E191" i="251"/>
  <c r="C72" i="251"/>
  <c r="D143" i="252" s="1"/>
  <c r="C191" i="251"/>
  <c r="E72" i="251" s="1"/>
  <c r="F143" i="252" s="1"/>
  <c r="C190" i="251"/>
  <c r="E71" i="251" s="1"/>
  <c r="F142" i="252" s="1"/>
  <c r="K189" i="251"/>
  <c r="I70" i="251" s="1"/>
  <c r="D151" i="252" s="1"/>
  <c r="I189" i="251"/>
  <c r="K70" i="251"/>
  <c r="F151" i="252" s="1"/>
  <c r="K191" i="251"/>
  <c r="I72" i="251" s="1"/>
  <c r="D153" i="252" s="1"/>
  <c r="I192" i="251"/>
  <c r="K73" i="251" s="1"/>
  <c r="F154" i="252" s="1"/>
  <c r="E196" i="251"/>
  <c r="C77" i="251" s="1"/>
  <c r="D162" i="252" s="1"/>
  <c r="E203" i="251"/>
  <c r="C84" i="251"/>
  <c r="D182" i="252" s="1"/>
  <c r="I203" i="251"/>
  <c r="K84" i="251" s="1"/>
  <c r="F192" i="252" s="1"/>
  <c r="I198" i="251"/>
  <c r="K79" i="251" s="1"/>
  <c r="F174" i="252" s="1"/>
  <c r="I197" i="251"/>
  <c r="K78" i="251" s="1"/>
  <c r="F173" i="252" s="1"/>
  <c r="E205" i="251"/>
  <c r="C86" i="251"/>
  <c r="D184" i="252" s="1"/>
  <c r="I204" i="251"/>
  <c r="K85" i="251" s="1"/>
  <c r="F193" i="252" s="1"/>
  <c r="E4" i="30"/>
  <c r="F15" i="30"/>
  <c r="F13" i="30"/>
  <c r="F11" i="30"/>
  <c r="F9" i="30"/>
  <c r="F7" i="30"/>
  <c r="E15" i="30"/>
  <c r="E13" i="30"/>
  <c r="E11" i="30"/>
  <c r="E9" i="30"/>
  <c r="E7" i="30"/>
  <c r="E14" i="133"/>
  <c r="E12" i="133"/>
  <c r="E10" i="133"/>
  <c r="E8" i="133"/>
  <c r="F10" i="133"/>
  <c r="F8" i="133"/>
  <c r="G4" i="33"/>
  <c r="G13" i="33"/>
  <c r="G11" i="33"/>
  <c r="G9" i="33"/>
  <c r="G7" i="33"/>
  <c r="F15" i="33"/>
  <c r="F13" i="33"/>
  <c r="F11" i="33"/>
  <c r="F9" i="33"/>
  <c r="F7" i="33"/>
  <c r="I153" i="126"/>
  <c r="I167" i="126"/>
  <c r="I193" i="126"/>
  <c r="C152" i="126"/>
  <c r="C161" i="126"/>
  <c r="C195" i="126"/>
  <c r="K188" i="126"/>
  <c r="E143" i="126"/>
  <c r="E151" i="126"/>
  <c r="E168" i="126"/>
  <c r="E10" i="32"/>
  <c r="E4" i="32"/>
  <c r="E11" i="32"/>
  <c r="F15" i="32"/>
  <c r="F11" i="32"/>
  <c r="F7" i="32"/>
  <c r="E14" i="28"/>
  <c r="E10" i="28"/>
  <c r="E6" i="28"/>
  <c r="F14" i="28"/>
  <c r="F10" i="28"/>
  <c r="F6" i="28"/>
  <c r="F4" i="27"/>
  <c r="F12" i="27"/>
  <c r="F8" i="27"/>
  <c r="E13" i="26"/>
  <c r="E9" i="26"/>
  <c r="F5" i="26"/>
  <c r="F12" i="26"/>
  <c r="F8" i="26"/>
  <c r="J88" i="130"/>
  <c r="D93" i="130"/>
  <c r="J94" i="130"/>
  <c r="D102" i="130"/>
  <c r="D109" i="130"/>
  <c r="F4" i="283"/>
  <c r="F5" i="283"/>
  <c r="F6" i="283"/>
  <c r="F7" i="283"/>
  <c r="F8" i="283"/>
  <c r="F9" i="283"/>
  <c r="F10" i="283"/>
  <c r="F11" i="283"/>
  <c r="F12" i="283"/>
  <c r="E10" i="283"/>
  <c r="E6" i="283"/>
  <c r="F12" i="21"/>
  <c r="F8" i="21"/>
  <c r="F12" i="19"/>
  <c r="F4" i="44"/>
  <c r="F12" i="44"/>
  <c r="F10" i="44"/>
  <c r="F8" i="44"/>
  <c r="E13" i="44"/>
  <c r="E11" i="44"/>
  <c r="E9" i="44"/>
  <c r="E7" i="44"/>
  <c r="F5" i="24"/>
  <c r="F12" i="24"/>
  <c r="F10" i="24"/>
  <c r="F8" i="24"/>
  <c r="G5" i="24"/>
  <c r="G13" i="24"/>
  <c r="G11" i="24"/>
  <c r="G9" i="24"/>
  <c r="F62" i="24"/>
  <c r="F69" i="24"/>
  <c r="F67" i="24"/>
  <c r="F65" i="24"/>
  <c r="E72" i="254"/>
  <c r="C30" i="254" s="1"/>
  <c r="Q70" i="254"/>
  <c r="O28" i="254"/>
  <c r="Q50" i="254"/>
  <c r="O8" i="254" s="1"/>
  <c r="I72" i="254"/>
  <c r="K30" i="254"/>
  <c r="Q63" i="254"/>
  <c r="O21" i="254" s="1"/>
  <c r="I67" i="254"/>
  <c r="K25" i="254"/>
  <c r="U57" i="254"/>
  <c r="W15" i="254" s="1"/>
  <c r="U50" i="254"/>
  <c r="W8" i="254"/>
  <c r="E33" i="251"/>
  <c r="F63" i="252" s="1"/>
  <c r="D270" i="252"/>
  <c r="I23" i="251"/>
  <c r="D47" i="252" s="1"/>
  <c r="E31" i="251"/>
  <c r="F61" i="252" s="1"/>
  <c r="C31" i="251"/>
  <c r="D61" i="252"/>
  <c r="F268" i="252"/>
  <c r="C33" i="251"/>
  <c r="D63" i="252"/>
  <c r="F270" i="252"/>
  <c r="D246" i="252"/>
  <c r="C24" i="251"/>
  <c r="D38" i="252"/>
  <c r="F245" i="252"/>
  <c r="E23" i="254"/>
  <c r="S25" i="211"/>
  <c r="E19" i="308"/>
  <c r="E10" i="8"/>
  <c r="AC14" i="255"/>
  <c r="A37" i="255"/>
  <c r="A33" i="255"/>
  <c r="AA14" i="255"/>
  <c r="A29" i="255"/>
  <c r="Y14" i="255"/>
  <c r="A25" i="255"/>
  <c r="W14" i="255"/>
  <c r="A21" i="255"/>
  <c r="U14" i="255"/>
  <c r="A17" i="255"/>
  <c r="S14" i="255"/>
  <c r="Q5" i="129"/>
  <c r="R5" i="129" s="1"/>
  <c r="N5" i="129"/>
  <c r="P32" i="129"/>
  <c r="N29" i="129"/>
  <c r="P24" i="129"/>
  <c r="P12" i="129"/>
  <c r="N12" i="129"/>
  <c r="P26" i="129"/>
  <c r="Q26" i="129"/>
  <c r="R26" i="129" s="1"/>
  <c r="N24" i="129"/>
  <c r="N32" i="129"/>
  <c r="A19" i="134"/>
  <c r="M27" i="258"/>
  <c r="A15" i="134"/>
  <c r="Q24" i="129"/>
  <c r="R24" i="129" s="1"/>
  <c r="Q32" i="129"/>
  <c r="R32" i="129"/>
  <c r="D380" i="252"/>
  <c r="D288" i="252"/>
  <c r="Q25" i="129"/>
  <c r="R25" i="129"/>
  <c r="P29" i="129"/>
  <c r="C14" i="258"/>
  <c r="E14" i="258"/>
  <c r="O14" i="258"/>
  <c r="Q14" i="258"/>
  <c r="D2" i="263"/>
  <c r="H2" i="263"/>
  <c r="D14" i="268"/>
  <c r="Q14" i="268"/>
  <c r="U14" i="268"/>
  <c r="B13" i="134"/>
  <c r="A16" i="134"/>
  <c r="D24" i="134"/>
  <c r="G13" i="299"/>
  <c r="A16" i="299"/>
  <c r="G24" i="299"/>
  <c r="P5" i="129"/>
  <c r="A33" i="282"/>
  <c r="D366" i="116"/>
  <c r="C150" i="88"/>
  <c r="D174" i="105"/>
  <c r="F187" i="105"/>
  <c r="D199" i="105"/>
  <c r="D245" i="105"/>
  <c r="F245" i="105"/>
  <c r="E158" i="105"/>
  <c r="E162" i="105"/>
  <c r="E163" i="105"/>
  <c r="C175" i="105"/>
  <c r="E175" i="105"/>
  <c r="C183" i="105"/>
  <c r="C187" i="105"/>
  <c r="C195" i="105"/>
  <c r="E213" i="105"/>
  <c r="E225" i="105"/>
  <c r="D169" i="103"/>
  <c r="F180" i="101"/>
  <c r="D232" i="101"/>
  <c r="D109" i="99"/>
  <c r="F108" i="99"/>
  <c r="F110" i="99"/>
  <c r="F117" i="99"/>
  <c r="F126" i="99"/>
  <c r="D137" i="99"/>
  <c r="F144" i="99"/>
  <c r="D179" i="99"/>
  <c r="F179" i="99"/>
  <c r="C86" i="99"/>
  <c r="C95" i="99"/>
  <c r="E109" i="99"/>
  <c r="C117" i="99"/>
  <c r="E118" i="99"/>
  <c r="C126" i="99"/>
  <c r="C144" i="99"/>
  <c r="C159" i="99"/>
  <c r="E177" i="99"/>
  <c r="D162" i="285"/>
  <c r="F170" i="285"/>
  <c r="D178" i="285"/>
  <c r="D203" i="285"/>
  <c r="E138" i="147"/>
  <c r="E148" i="147"/>
  <c r="F249" i="147"/>
  <c r="F257" i="147"/>
  <c r="C267" i="147"/>
  <c r="E285" i="147"/>
  <c r="F163" i="95"/>
  <c r="E176" i="95"/>
  <c r="D198" i="95"/>
  <c r="F141" i="91"/>
  <c r="D153" i="91"/>
  <c r="E149" i="91"/>
  <c r="E153" i="91"/>
  <c r="F163" i="91"/>
  <c r="E162" i="91"/>
  <c r="C166" i="91"/>
  <c r="E166" i="91"/>
  <c r="F179" i="91"/>
  <c r="E179" i="91"/>
  <c r="N22" i="129"/>
  <c r="P28" i="129"/>
  <c r="F115" i="89"/>
  <c r="D140" i="89"/>
  <c r="E140" i="89"/>
  <c r="D126" i="88"/>
  <c r="F113" i="87"/>
  <c r="E118" i="87"/>
  <c r="F63" i="86"/>
  <c r="E63" i="86"/>
  <c r="F79" i="86"/>
  <c r="C76" i="86"/>
  <c r="E76" i="86"/>
  <c r="D38" i="84"/>
  <c r="D40" i="84"/>
  <c r="F38" i="84"/>
  <c r="F40" i="84"/>
  <c r="C38" i="84"/>
  <c r="C40" i="84"/>
  <c r="E38" i="84"/>
  <c r="E40" i="84"/>
  <c r="D49" i="84"/>
  <c r="F49" i="84"/>
  <c r="E48" i="84"/>
  <c r="E50" i="84"/>
  <c r="D59" i="84"/>
  <c r="F59" i="84"/>
  <c r="E58" i="84"/>
  <c r="E60" i="84"/>
  <c r="D69" i="84"/>
  <c r="F70" i="84"/>
  <c r="C70" i="84"/>
  <c r="E69" i="84"/>
  <c r="D79" i="84"/>
  <c r="F79" i="84"/>
  <c r="C79" i="84"/>
  <c r="E79" i="84"/>
  <c r="F88" i="84"/>
  <c r="F90" i="84"/>
  <c r="C89" i="84"/>
  <c r="E89" i="84"/>
  <c r="D39" i="83"/>
  <c r="C38" i="83"/>
  <c r="C40" i="83"/>
  <c r="E39" i="83"/>
  <c r="D47" i="83"/>
  <c r="D49" i="83"/>
  <c r="C47" i="83"/>
  <c r="C49" i="83"/>
  <c r="E48" i="83"/>
  <c r="D56" i="83"/>
  <c r="F55" i="83"/>
  <c r="F57" i="83"/>
  <c r="C56" i="83"/>
  <c r="E55" i="83"/>
  <c r="E57" i="83"/>
  <c r="D66" i="83"/>
  <c r="F65" i="83"/>
  <c r="C64" i="83"/>
  <c r="C66" i="83"/>
  <c r="E65" i="83"/>
  <c r="D73" i="83"/>
  <c r="F74" i="83"/>
  <c r="C74" i="83"/>
  <c r="E73" i="83"/>
  <c r="E75" i="83"/>
  <c r="D83" i="83"/>
  <c r="C82" i="83"/>
  <c r="C84" i="83"/>
  <c r="E83" i="83"/>
  <c r="C91" i="83"/>
  <c r="D32" i="82"/>
  <c r="D34" i="82"/>
  <c r="E34" i="82"/>
  <c r="F44" i="82"/>
  <c r="D44" i="81"/>
  <c r="E43" i="81"/>
  <c r="C52" i="81"/>
  <c r="F69" i="81"/>
  <c r="E69" i="81"/>
  <c r="D93" i="81"/>
  <c r="F101" i="81"/>
  <c r="F127" i="81"/>
  <c r="D173" i="261"/>
  <c r="D41" i="74"/>
  <c r="C41" i="74"/>
  <c r="D24" i="71"/>
  <c r="D25" i="71"/>
  <c r="C23" i="71"/>
  <c r="C24" i="71"/>
  <c r="C25" i="71"/>
  <c r="D32" i="71"/>
  <c r="D33" i="71"/>
  <c r="D34" i="71"/>
  <c r="D35" i="71"/>
  <c r="C32" i="71"/>
  <c r="C33" i="71"/>
  <c r="C35" i="71"/>
  <c r="E33" i="71"/>
  <c r="E35" i="71"/>
  <c r="D17" i="72"/>
  <c r="D26" i="72"/>
  <c r="D27" i="72"/>
  <c r="E15" i="72"/>
  <c r="E17" i="72"/>
  <c r="F102" i="113"/>
  <c r="C102" i="113"/>
  <c r="F111" i="113"/>
  <c r="E111" i="113"/>
  <c r="D115" i="113"/>
  <c r="C115" i="113"/>
  <c r="F136" i="113"/>
  <c r="E135" i="113"/>
  <c r="D147" i="113"/>
  <c r="F147" i="113"/>
  <c r="F151" i="113"/>
  <c r="D161" i="113"/>
  <c r="F161" i="113"/>
  <c r="C161" i="113"/>
  <c r="D166" i="113"/>
  <c r="C165" i="113"/>
  <c r="E165" i="113"/>
  <c r="D177" i="113"/>
  <c r="E177" i="113"/>
  <c r="F135" i="109"/>
  <c r="C134" i="109"/>
  <c r="C136" i="109"/>
  <c r="F146" i="109"/>
  <c r="C147" i="109"/>
  <c r="F163" i="109"/>
  <c r="C163" i="109"/>
  <c r="E161" i="109"/>
  <c r="E163" i="109"/>
  <c r="D173" i="109"/>
  <c r="D175" i="109"/>
  <c r="F173" i="109"/>
  <c r="C175" i="109"/>
  <c r="E175" i="109"/>
  <c r="D186" i="109"/>
  <c r="F185" i="109"/>
  <c r="C184" i="109"/>
  <c r="C186" i="109"/>
  <c r="E186" i="109"/>
  <c r="D199" i="109"/>
  <c r="C197" i="109"/>
  <c r="E197" i="109"/>
  <c r="E199" i="109"/>
  <c r="D212" i="109"/>
  <c r="F211" i="109"/>
  <c r="C212" i="109"/>
  <c r="E210" i="109"/>
  <c r="D224" i="109"/>
  <c r="F224" i="109"/>
  <c r="C222" i="109"/>
  <c r="C224" i="109"/>
  <c r="E224" i="109"/>
  <c r="D234" i="109"/>
  <c r="F237" i="109"/>
  <c r="E236" i="109"/>
  <c r="E235" i="109"/>
  <c r="D249" i="109"/>
  <c r="C247" i="109"/>
  <c r="C249" i="109"/>
  <c r="E247" i="109"/>
  <c r="D263" i="109"/>
  <c r="E261" i="109"/>
  <c r="E263" i="109"/>
  <c r="C274" i="109"/>
  <c r="E272" i="109"/>
  <c r="E274" i="109"/>
  <c r="C284" i="109"/>
  <c r="E285" i="109"/>
  <c r="F176" i="107"/>
  <c r="D189" i="107"/>
  <c r="C17" i="229"/>
  <c r="K17" i="229"/>
  <c r="I17" i="227"/>
  <c r="H17" i="230"/>
  <c r="I9" i="185"/>
  <c r="Q27" i="185"/>
  <c r="O29" i="185"/>
  <c r="E21" i="185"/>
  <c r="E31" i="185"/>
  <c r="E37" i="185"/>
  <c r="F7" i="185" s="1"/>
  <c r="E38" i="185"/>
  <c r="Q15" i="185"/>
  <c r="B22" i="185"/>
  <c r="D22" i="185"/>
  <c r="B23" i="185"/>
  <c r="C24" i="185"/>
  <c r="E9" i="185" s="1"/>
  <c r="C29" i="185"/>
  <c r="E12" i="185" s="1"/>
  <c r="I31" i="185"/>
  <c r="D28" i="185"/>
  <c r="H29" i="185"/>
  <c r="D30" i="185"/>
  <c r="D31" i="185"/>
  <c r="J31" i="185"/>
  <c r="H38" i="185"/>
  <c r="T5" i="185"/>
  <c r="N12" i="185"/>
  <c r="H20" i="186"/>
  <c r="J24" i="186"/>
  <c r="D30" i="186"/>
  <c r="D37" i="186"/>
  <c r="B42" i="186"/>
  <c r="H42" i="186"/>
  <c r="N6" i="186"/>
  <c r="V7" i="186"/>
  <c r="C36" i="186"/>
  <c r="E24" i="186"/>
  <c r="I5" i="187"/>
  <c r="I9" i="187"/>
  <c r="Q32" i="187"/>
  <c r="O34" i="187"/>
  <c r="U13" i="187"/>
  <c r="U23" i="187"/>
  <c r="O13" i="187"/>
  <c r="I19" i="187"/>
  <c r="W8" i="187"/>
  <c r="Q8" i="187"/>
  <c r="Q14" i="187"/>
  <c r="K24" i="187"/>
  <c r="K34" i="187"/>
  <c r="E24" i="187"/>
  <c r="E35" i="187"/>
  <c r="H39" i="187"/>
  <c r="O9" i="197"/>
  <c r="D18" i="197"/>
  <c r="J19" i="197"/>
  <c r="D21" i="197"/>
  <c r="J25" i="197"/>
  <c r="H28" i="197"/>
  <c r="D35" i="197"/>
  <c r="B39" i="197"/>
  <c r="P18" i="197"/>
  <c r="V18" i="197"/>
  <c r="T19" i="197"/>
  <c r="N21" i="197"/>
  <c r="N28" i="197"/>
  <c r="V28" i="197"/>
  <c r="T34" i="197"/>
  <c r="U27" i="197"/>
  <c r="U35" i="197"/>
  <c r="O41" i="197"/>
  <c r="I25" i="197"/>
  <c r="I33" i="197"/>
  <c r="C27" i="197"/>
  <c r="C35" i="197"/>
  <c r="C42" i="197"/>
  <c r="W21" i="197"/>
  <c r="W32" i="197"/>
  <c r="Q19" i="197"/>
  <c r="Q26" i="197"/>
  <c r="Q34" i="197"/>
  <c r="Q41" i="197"/>
  <c r="K27" i="197"/>
  <c r="K35" i="197"/>
  <c r="E20" i="197"/>
  <c r="E27" i="197"/>
  <c r="Q42" i="197"/>
  <c r="B61" i="201"/>
  <c r="J62" i="201"/>
  <c r="J67" i="201"/>
  <c r="D72" i="201"/>
  <c r="K42" i="201"/>
  <c r="K61" i="201"/>
  <c r="E42" i="201"/>
  <c r="E52" i="201"/>
  <c r="Q17" i="287"/>
  <c r="Q37" i="287"/>
  <c r="E61" i="287"/>
  <c r="K67" i="181"/>
  <c r="E75" i="181"/>
  <c r="I34" i="189"/>
  <c r="E39" i="189"/>
  <c r="B40" i="189"/>
  <c r="K40" i="189"/>
  <c r="N11" i="189"/>
  <c r="I8" i="190"/>
  <c r="I16" i="190"/>
  <c r="I17" i="190"/>
  <c r="J26" i="190"/>
  <c r="I27" i="190"/>
  <c r="E32" i="190"/>
  <c r="C36" i="190"/>
  <c r="K36" i="190"/>
  <c r="K37" i="190"/>
  <c r="H42" i="190"/>
  <c r="U10" i="190"/>
  <c r="P11" i="190"/>
  <c r="U16" i="190"/>
  <c r="Q17" i="190"/>
  <c r="W17" i="190"/>
  <c r="W23" i="190"/>
  <c r="I8" i="277"/>
  <c r="W10" i="277"/>
  <c r="I11" i="277"/>
  <c r="O10" i="277"/>
  <c r="O17" i="277"/>
  <c r="C18" i="277"/>
  <c r="I28" i="277"/>
  <c r="K29" i="277"/>
  <c r="E33" i="277"/>
  <c r="C35" i="277"/>
  <c r="C41" i="277"/>
  <c r="O18" i="277"/>
  <c r="I33" i="277"/>
  <c r="I35" i="277"/>
  <c r="U11" i="277"/>
  <c r="U12" i="277"/>
  <c r="H30" i="191"/>
  <c r="I10" i="192"/>
  <c r="K17" i="192"/>
  <c r="H25" i="192"/>
  <c r="J25" i="192"/>
  <c r="K26" i="192"/>
  <c r="K32" i="192"/>
  <c r="E32" i="192"/>
  <c r="E33" i="192"/>
  <c r="K39" i="192"/>
  <c r="W17" i="192"/>
  <c r="B39" i="192"/>
  <c r="H39" i="192"/>
  <c r="P10" i="192"/>
  <c r="V10" i="192"/>
  <c r="P11" i="192"/>
  <c r="T11" i="192"/>
  <c r="P17" i="192"/>
  <c r="I6" i="193"/>
  <c r="I13" i="193"/>
  <c r="B26" i="193"/>
  <c r="D30" i="193"/>
  <c r="P10" i="193"/>
  <c r="N17" i="193"/>
  <c r="N22" i="193"/>
  <c r="W9" i="193"/>
  <c r="W15" i="193"/>
  <c r="Q22" i="193"/>
  <c r="K24" i="193"/>
  <c r="K31" i="193"/>
  <c r="E30" i="193"/>
  <c r="U9" i="193"/>
  <c r="O9" i="193"/>
  <c r="O15" i="193"/>
  <c r="I24" i="193"/>
  <c r="I7" i="194"/>
  <c r="I14" i="194"/>
  <c r="B23" i="194"/>
  <c r="D23" i="194"/>
  <c r="B24" i="194"/>
  <c r="E29" i="194"/>
  <c r="J29" i="194"/>
  <c r="E30" i="194"/>
  <c r="W19" i="195"/>
  <c r="Y20" i="195"/>
  <c r="Y25" i="195"/>
  <c r="P32" i="195"/>
  <c r="I4" i="196"/>
  <c r="U30" i="196"/>
  <c r="C23" i="196"/>
  <c r="E24" i="196"/>
  <c r="K29" i="196"/>
  <c r="B23" i="196"/>
  <c r="H24" i="196"/>
  <c r="D29" i="196"/>
  <c r="I19" i="218"/>
  <c r="C25" i="218"/>
  <c r="J31" i="218"/>
  <c r="D37" i="218"/>
  <c r="J37" i="218"/>
  <c r="O9" i="218"/>
  <c r="D25" i="217"/>
  <c r="E30" i="217"/>
  <c r="C31" i="217"/>
  <c r="K31" i="217"/>
  <c r="K32" i="217"/>
  <c r="C40" i="207"/>
  <c r="H54" i="208"/>
  <c r="D60" i="208"/>
  <c r="B66" i="208"/>
  <c r="H70" i="208"/>
  <c r="K51" i="208"/>
  <c r="W7" i="208"/>
  <c r="Q40" i="208"/>
  <c r="W22" i="208"/>
  <c r="E58" i="208"/>
  <c r="Q14" i="205"/>
  <c r="K35" i="205"/>
  <c r="W34" i="205"/>
  <c r="Q11" i="205"/>
  <c r="W28" i="205"/>
  <c r="K26" i="205"/>
  <c r="Q19" i="205"/>
  <c r="P33" i="289"/>
  <c r="T33" i="289"/>
  <c r="B34" i="289"/>
  <c r="K34" i="289"/>
  <c r="C35" i="289"/>
  <c r="E35" i="289"/>
  <c r="K35" i="289"/>
  <c r="Q35" i="289"/>
  <c r="C36" i="289"/>
  <c r="O36" i="289"/>
  <c r="W36" i="289"/>
  <c r="K40" i="289"/>
  <c r="P40" i="289"/>
  <c r="C41" i="289"/>
  <c r="H41" i="289"/>
  <c r="O41" i="289"/>
  <c r="C42" i="289"/>
  <c r="J42" i="289"/>
  <c r="I43" i="289"/>
  <c r="D52" i="289"/>
  <c r="K53" i="289"/>
  <c r="D54" i="289"/>
  <c r="I54" i="289"/>
  <c r="C55" i="289"/>
  <c r="E62" i="289"/>
  <c r="V11" i="180"/>
  <c r="N7" i="180"/>
  <c r="P5" i="180"/>
  <c r="P7" i="180"/>
  <c r="V4" i="180"/>
  <c r="V6" i="180"/>
  <c r="T6" i="180"/>
  <c r="T7" i="180"/>
  <c r="Q13" i="180"/>
  <c r="K28" i="180"/>
  <c r="K41" i="180"/>
  <c r="Q21" i="183"/>
  <c r="E25" i="183"/>
  <c r="E31" i="183"/>
  <c r="E37" i="183"/>
  <c r="D40" i="184"/>
  <c r="J40" i="184"/>
  <c r="N5" i="184"/>
  <c r="V16" i="184"/>
  <c r="U10" i="184"/>
  <c r="O15" i="184"/>
  <c r="C26" i="184"/>
  <c r="W20" i="184"/>
  <c r="I31" i="182"/>
  <c r="O18" i="182"/>
  <c r="F392" i="252"/>
  <c r="D351" i="252"/>
  <c r="D341" i="252"/>
  <c r="F277" i="252"/>
  <c r="D308" i="252"/>
  <c r="D410" i="252"/>
  <c r="F287" i="252"/>
  <c r="F372" i="252"/>
  <c r="F381" i="252"/>
  <c r="F410" i="252"/>
  <c r="D329" i="252"/>
  <c r="D290" i="252"/>
  <c r="F382" i="252"/>
  <c r="D400" i="252"/>
  <c r="D338" i="252"/>
  <c r="F278" i="252"/>
  <c r="F298" i="252"/>
  <c r="F391" i="252"/>
  <c r="F400" i="252"/>
  <c r="D389" i="252"/>
  <c r="D339" i="252"/>
  <c r="D309" i="252"/>
  <c r="F379" i="252"/>
  <c r="D360" i="252"/>
  <c r="D287" i="252"/>
  <c r="F255" i="252"/>
  <c r="F300" i="252"/>
  <c r="F319" i="252"/>
  <c r="F380" i="252"/>
  <c r="F328" i="252"/>
  <c r="D310" i="252"/>
  <c r="D361" i="252"/>
  <c r="F350" i="252"/>
  <c r="D391" i="252"/>
  <c r="D371" i="252"/>
  <c r="D300" i="252"/>
  <c r="F369" i="252"/>
  <c r="F330" i="252"/>
  <c r="F288" i="252"/>
  <c r="D318" i="252"/>
  <c r="D350" i="252"/>
  <c r="F339" i="252"/>
  <c r="F297" i="252"/>
  <c r="D402" i="252"/>
  <c r="D381" i="252"/>
  <c r="D278" i="252"/>
  <c r="F222" i="101"/>
  <c r="F214" i="101"/>
  <c r="F215" i="101"/>
  <c r="F223" i="101"/>
  <c r="F149" i="101"/>
  <c r="D241" i="101"/>
  <c r="F250" i="101"/>
  <c r="D213" i="101"/>
  <c r="F172" i="169"/>
  <c r="D160" i="169"/>
  <c r="F283" i="169"/>
  <c r="D260" i="169"/>
  <c r="D247" i="169"/>
  <c r="D159" i="169"/>
  <c r="F122" i="169"/>
  <c r="F222" i="169"/>
  <c r="F209" i="169"/>
  <c r="D196" i="169"/>
  <c r="D108" i="169"/>
  <c r="D61" i="169"/>
  <c r="D273" i="169"/>
  <c r="F245" i="169"/>
  <c r="F233" i="169"/>
  <c r="F221" i="169"/>
  <c r="D158" i="169"/>
  <c r="D145" i="169"/>
  <c r="C170" i="169"/>
  <c r="C146" i="169"/>
  <c r="E134" i="169"/>
  <c r="E235" i="169"/>
  <c r="C221" i="169"/>
  <c r="F260" i="176"/>
  <c r="D242" i="176"/>
  <c r="D235" i="176"/>
  <c r="F183" i="176"/>
  <c r="D131" i="176"/>
  <c r="F97" i="176"/>
  <c r="F90" i="176"/>
  <c r="D58" i="176"/>
  <c r="D187" i="107"/>
  <c r="D173" i="107"/>
  <c r="D161" i="107"/>
  <c r="D146" i="107"/>
  <c r="D137" i="107"/>
  <c r="F99" i="107"/>
  <c r="D78" i="107"/>
  <c r="F186" i="107"/>
  <c r="D177" i="107"/>
  <c r="D113" i="107"/>
  <c r="D102" i="107"/>
  <c r="D185" i="107"/>
  <c r="D165" i="107"/>
  <c r="D126" i="107"/>
  <c r="F62" i="107"/>
  <c r="C174" i="107"/>
  <c r="E66" i="107"/>
  <c r="E150" i="107"/>
  <c r="E137" i="107"/>
  <c r="C111" i="107"/>
  <c r="C100" i="107"/>
  <c r="E85" i="107"/>
  <c r="C176" i="107"/>
  <c r="E185" i="107"/>
  <c r="C123" i="107"/>
  <c r="E76" i="107"/>
  <c r="D485" i="127"/>
  <c r="F438" i="127"/>
  <c r="D374" i="127"/>
  <c r="F361" i="127"/>
  <c r="D350" i="127"/>
  <c r="D323" i="127"/>
  <c r="D184" i="127"/>
  <c r="D122" i="127"/>
  <c r="F162" i="127"/>
  <c r="D197" i="127"/>
  <c r="D187" i="127"/>
  <c r="D110" i="127"/>
  <c r="F223" i="127"/>
  <c r="D196" i="127"/>
  <c r="D147" i="127"/>
  <c r="F89" i="127"/>
  <c r="F76" i="127"/>
  <c r="E458" i="127"/>
  <c r="E448" i="127"/>
  <c r="C423" i="127"/>
  <c r="E396" i="127"/>
  <c r="C359" i="127"/>
  <c r="E347" i="127"/>
  <c r="C459" i="127"/>
  <c r="C447" i="127"/>
  <c r="C437" i="127"/>
  <c r="C422" i="127"/>
  <c r="E397" i="127"/>
  <c r="E385" i="127"/>
  <c r="C361" i="127"/>
  <c r="E334" i="127"/>
  <c r="C486" i="127"/>
  <c r="E461" i="127"/>
  <c r="E450" i="127"/>
  <c r="E410" i="127"/>
  <c r="E360" i="127"/>
  <c r="C347" i="127"/>
  <c r="C484" i="127"/>
  <c r="C458" i="127"/>
  <c r="C448" i="127"/>
  <c r="E422" i="127"/>
  <c r="C410" i="127"/>
  <c r="C399" i="127"/>
  <c r="E388" i="127"/>
  <c r="E375" i="127"/>
  <c r="C349" i="127"/>
  <c r="E338" i="127"/>
  <c r="E326" i="127"/>
  <c r="E460" i="127"/>
  <c r="E447" i="127"/>
  <c r="C411" i="127"/>
  <c r="E386" i="127"/>
  <c r="D187" i="106"/>
  <c r="D124" i="106"/>
  <c r="D62" i="106"/>
  <c r="D189" i="106"/>
  <c r="F111" i="106"/>
  <c r="F36" i="106"/>
  <c r="F186" i="106"/>
  <c r="D177" i="106"/>
  <c r="F73" i="106"/>
  <c r="E189" i="106"/>
  <c r="C162" i="106"/>
  <c r="E149" i="106"/>
  <c r="E50" i="106"/>
  <c r="C35" i="106"/>
  <c r="E197" i="106"/>
  <c r="C134" i="106"/>
  <c r="C122" i="106"/>
  <c r="E99" i="106"/>
  <c r="E71" i="106"/>
  <c r="E38" i="106"/>
  <c r="F197" i="106"/>
  <c r="F188" i="106"/>
  <c r="D148" i="106"/>
  <c r="F123" i="106"/>
  <c r="D37" i="106"/>
  <c r="F182" i="102"/>
  <c r="F123" i="102"/>
  <c r="D65" i="102"/>
  <c r="D161" i="99"/>
  <c r="F118" i="99"/>
  <c r="F86" i="99"/>
  <c r="D45" i="99"/>
  <c r="D186" i="99"/>
  <c r="D127" i="99"/>
  <c r="F77" i="99"/>
  <c r="D47" i="99"/>
  <c r="F38" i="99"/>
  <c r="D31" i="99"/>
  <c r="F22" i="99"/>
  <c r="C178" i="99"/>
  <c r="C195" i="99"/>
  <c r="C108" i="99"/>
  <c r="C177" i="99"/>
  <c r="E160" i="99"/>
  <c r="C137" i="99"/>
  <c r="E128" i="99"/>
  <c r="E47" i="99"/>
  <c r="E39" i="99"/>
  <c r="C29" i="99"/>
  <c r="C21" i="99"/>
  <c r="F195" i="285"/>
  <c r="D179" i="285"/>
  <c r="D171" i="285"/>
  <c r="F111" i="285"/>
  <c r="F98" i="285"/>
  <c r="D74" i="285"/>
  <c r="F38" i="285"/>
  <c r="N15" i="129"/>
  <c r="P15" i="129"/>
  <c r="Q12" i="129"/>
  <c r="R12" i="129"/>
  <c r="P11" i="129"/>
  <c r="Q8" i="129"/>
  <c r="R8" i="129" s="1"/>
  <c r="P7" i="129"/>
  <c r="P22" i="129"/>
  <c r="D142" i="89"/>
  <c r="C226" i="110"/>
  <c r="F59" i="105"/>
  <c r="C198" i="105"/>
  <c r="E198" i="105"/>
  <c r="C212" i="105"/>
  <c r="E212" i="105"/>
  <c r="C220" i="105"/>
  <c r="C224" i="105"/>
  <c r="E220" i="105"/>
  <c r="E224" i="105"/>
  <c r="C232" i="105"/>
  <c r="E232" i="105"/>
  <c r="D162" i="101"/>
  <c r="F162" i="101"/>
  <c r="D181" i="101"/>
  <c r="D199" i="101"/>
  <c r="D215" i="101"/>
  <c r="D240" i="101"/>
  <c r="F46" i="106"/>
  <c r="D63" i="102"/>
  <c r="C39" i="99"/>
  <c r="F46" i="285"/>
  <c r="D67" i="285"/>
  <c r="D251" i="101"/>
  <c r="F242" i="101"/>
  <c r="D198" i="101"/>
  <c r="D250" i="101"/>
  <c r="F240" i="101"/>
  <c r="F231" i="101"/>
  <c r="D321" i="169"/>
  <c r="F310" i="169"/>
  <c r="D297" i="169"/>
  <c r="D194" i="169"/>
  <c r="F182" i="169"/>
  <c r="D171" i="169"/>
  <c r="F146" i="169"/>
  <c r="D133" i="169"/>
  <c r="F121" i="169"/>
  <c r="F322" i="169"/>
  <c r="F309" i="169"/>
  <c r="D295" i="169"/>
  <c r="F196" i="169"/>
  <c r="F158" i="169"/>
  <c r="F144" i="169"/>
  <c r="F133" i="169"/>
  <c r="D122" i="169"/>
  <c r="E96" i="169"/>
  <c r="E85" i="169"/>
  <c r="C73" i="169"/>
  <c r="D260" i="176"/>
  <c r="F148" i="176"/>
  <c r="D277" i="176"/>
  <c r="D227" i="176"/>
  <c r="F191" i="176"/>
  <c r="F140" i="176"/>
  <c r="D32" i="176"/>
  <c r="D174" i="107"/>
  <c r="F66" i="107"/>
  <c r="F150" i="107"/>
  <c r="F137" i="107"/>
  <c r="D111" i="107"/>
  <c r="F85" i="107"/>
  <c r="F74" i="107"/>
  <c r="D176" i="107"/>
  <c r="F102" i="107"/>
  <c r="C187" i="107"/>
  <c r="C173" i="107"/>
  <c r="C161" i="107"/>
  <c r="C146" i="107"/>
  <c r="C137" i="107"/>
  <c r="E186" i="107"/>
  <c r="C177" i="107"/>
  <c r="C163" i="107"/>
  <c r="C113" i="107"/>
  <c r="C185" i="107"/>
  <c r="C126" i="107"/>
  <c r="E100" i="107"/>
  <c r="E73" i="107"/>
  <c r="E62" i="107"/>
  <c r="D438" i="127"/>
  <c r="F423" i="127"/>
  <c r="F373" i="127"/>
  <c r="D358" i="127"/>
  <c r="D346" i="127"/>
  <c r="D322" i="127"/>
  <c r="D436" i="127"/>
  <c r="D425" i="127"/>
  <c r="F399" i="127"/>
  <c r="D373" i="127"/>
  <c r="F359" i="127"/>
  <c r="F350" i="127"/>
  <c r="F224" i="127"/>
  <c r="D148" i="127"/>
  <c r="D124" i="127"/>
  <c r="D111" i="127"/>
  <c r="D198" i="127"/>
  <c r="D185" i="127"/>
  <c r="F174" i="127"/>
  <c r="F163" i="127"/>
  <c r="D137" i="127"/>
  <c r="D98" i="127"/>
  <c r="F75" i="127"/>
  <c r="F161" i="127"/>
  <c r="D210" i="127"/>
  <c r="D186" i="127"/>
  <c r="D172" i="127"/>
  <c r="D126" i="127"/>
  <c r="F99" i="127"/>
  <c r="D186" i="106"/>
  <c r="F176" i="106"/>
  <c r="F135" i="106"/>
  <c r="F97" i="106"/>
  <c r="D86" i="106"/>
  <c r="F185" i="106"/>
  <c r="D112" i="106"/>
  <c r="D98" i="106"/>
  <c r="F87" i="106"/>
  <c r="D74" i="106"/>
  <c r="F61" i="106"/>
  <c r="F48" i="106"/>
  <c r="C197" i="106"/>
  <c r="E161" i="106"/>
  <c r="C146" i="106"/>
  <c r="E109" i="106"/>
  <c r="E95" i="106"/>
  <c r="E59" i="106"/>
  <c r="E46" i="106"/>
  <c r="D197" i="106"/>
  <c r="F162" i="106"/>
  <c r="F172" i="102"/>
  <c r="D135" i="102"/>
  <c r="F112" i="102"/>
  <c r="D188" i="99"/>
  <c r="F195" i="99"/>
  <c r="F57" i="99"/>
  <c r="D57" i="99"/>
  <c r="F146" i="99"/>
  <c r="D118" i="99"/>
  <c r="F84" i="99"/>
  <c r="F75" i="99"/>
  <c r="D22" i="99"/>
  <c r="C187" i="99"/>
  <c r="C146" i="99"/>
  <c r="C119" i="99"/>
  <c r="E85" i="99"/>
  <c r="E67" i="99"/>
  <c r="D68" i="99"/>
  <c r="F93" i="275"/>
  <c r="E130" i="87"/>
  <c r="D137" i="87"/>
  <c r="D141" i="87"/>
  <c r="F68" i="86"/>
  <c r="C67" i="86"/>
  <c r="E67" i="86"/>
  <c r="D79" i="86"/>
  <c r="C80" i="86"/>
  <c r="E79" i="86"/>
  <c r="C92" i="86"/>
  <c r="E32" i="82"/>
  <c r="E35" i="82"/>
  <c r="F45" i="82"/>
  <c r="F47" i="82"/>
  <c r="D51" i="81"/>
  <c r="F51" i="81"/>
  <c r="D60" i="81"/>
  <c r="F60" i="81"/>
  <c r="C60" i="81"/>
  <c r="E60" i="81"/>
  <c r="D68" i="81"/>
  <c r="F68" i="81"/>
  <c r="C68" i="81"/>
  <c r="E68" i="81"/>
  <c r="D76" i="81"/>
  <c r="F76" i="81"/>
  <c r="C76" i="81"/>
  <c r="E76" i="81"/>
  <c r="D84" i="81"/>
  <c r="F84" i="81"/>
  <c r="C84" i="81"/>
  <c r="E84" i="81"/>
  <c r="D92" i="81"/>
  <c r="F93" i="81"/>
  <c r="C92" i="81"/>
  <c r="E92" i="81"/>
  <c r="D100" i="81"/>
  <c r="F100" i="81"/>
  <c r="C100" i="81"/>
  <c r="E100" i="81"/>
  <c r="D110" i="81"/>
  <c r="F110" i="81"/>
  <c r="C110" i="81"/>
  <c r="E110" i="81"/>
  <c r="D118" i="81"/>
  <c r="F118" i="81"/>
  <c r="C118" i="81"/>
  <c r="E118" i="81"/>
  <c r="D126" i="81"/>
  <c r="F126" i="81"/>
  <c r="C126" i="81"/>
  <c r="E126" i="81"/>
  <c r="D134" i="81"/>
  <c r="F134" i="81"/>
  <c r="C134" i="81"/>
  <c r="E134" i="81"/>
  <c r="C142" i="81"/>
  <c r="E142" i="81"/>
  <c r="F80" i="80"/>
  <c r="F82" i="80"/>
  <c r="D90" i="80"/>
  <c r="F90" i="80"/>
  <c r="C89" i="80"/>
  <c r="C90" i="80"/>
  <c r="C91" i="80"/>
  <c r="E89" i="79"/>
  <c r="C74" i="76"/>
  <c r="E134" i="76"/>
  <c r="F44" i="75"/>
  <c r="D62" i="75"/>
  <c r="F62" i="75"/>
  <c r="D69" i="75"/>
  <c r="F69" i="75"/>
  <c r="D77" i="75"/>
  <c r="F77" i="75"/>
  <c r="D84" i="75"/>
  <c r="F84" i="75"/>
  <c r="E17" i="167"/>
  <c r="E24" i="167"/>
  <c r="C33" i="167"/>
  <c r="D68" i="167"/>
  <c r="E67" i="167"/>
  <c r="D75" i="167"/>
  <c r="F75" i="167"/>
  <c r="C76" i="167"/>
  <c r="E76" i="167"/>
  <c r="F83" i="167"/>
  <c r="C83" i="167"/>
  <c r="E83" i="167"/>
  <c r="D21" i="73"/>
  <c r="D23" i="73"/>
  <c r="F35" i="73"/>
  <c r="D37" i="73"/>
  <c r="D38" i="73"/>
  <c r="C23" i="73"/>
  <c r="D123" i="113"/>
  <c r="E136" i="113"/>
  <c r="E140" i="113"/>
  <c r="E147" i="113"/>
  <c r="C151" i="113"/>
  <c r="E166" i="113"/>
  <c r="E173" i="113"/>
  <c r="E185" i="113"/>
  <c r="C189" i="113"/>
  <c r="E189" i="113"/>
  <c r="D323" i="169"/>
  <c r="W12" i="189"/>
  <c r="I27" i="189"/>
  <c r="C16" i="189"/>
  <c r="I4" i="189"/>
  <c r="W10" i="189"/>
  <c r="I39" i="189"/>
  <c r="C39" i="189"/>
  <c r="K33" i="189"/>
  <c r="I29" i="189"/>
  <c r="E27" i="189"/>
  <c r="I8" i="189"/>
  <c r="Q17" i="189"/>
  <c r="W11" i="189"/>
  <c r="C35" i="189"/>
  <c r="I28" i="189"/>
  <c r="E28" i="189"/>
  <c r="E17" i="189"/>
  <c r="I17" i="228"/>
  <c r="H30" i="185"/>
  <c r="F11" i="185"/>
  <c r="D35" i="185"/>
  <c r="H37" i="185"/>
  <c r="P5" i="185"/>
  <c r="V5" i="185"/>
  <c r="P6" i="185"/>
  <c r="T8" i="185"/>
  <c r="D20" i="186"/>
  <c r="J20" i="186"/>
  <c r="H25" i="186"/>
  <c r="D26" i="186"/>
  <c r="J30" i="186"/>
  <c r="H36" i="186"/>
  <c r="B44" i="186"/>
  <c r="H44" i="186"/>
  <c r="Q11" i="186"/>
  <c r="U5" i="186"/>
  <c r="I32" i="186"/>
  <c r="K18" i="186"/>
  <c r="I11" i="187"/>
  <c r="B35" i="187"/>
  <c r="H35" i="187"/>
  <c r="T8" i="187"/>
  <c r="O35" i="187"/>
  <c r="I34" i="187"/>
  <c r="W18" i="187"/>
  <c r="K19" i="187"/>
  <c r="H19" i="187"/>
  <c r="B25" i="187"/>
  <c r="J24" i="187"/>
  <c r="J25" i="187"/>
  <c r="D29" i="187"/>
  <c r="D30" i="187"/>
  <c r="H34" i="187"/>
  <c r="B39" i="187"/>
  <c r="N8" i="187"/>
  <c r="T13" i="187"/>
  <c r="P23" i="187"/>
  <c r="I10" i="197"/>
  <c r="O10" i="197"/>
  <c r="B18" i="197"/>
  <c r="H18" i="197"/>
  <c r="J20" i="197"/>
  <c r="J21" i="197"/>
  <c r="J26" i="197"/>
  <c r="J28" i="197"/>
  <c r="D34" i="197"/>
  <c r="D41" i="197"/>
  <c r="D42" i="197"/>
  <c r="V19" i="197"/>
  <c r="N26" i="197"/>
  <c r="N27" i="197"/>
  <c r="T28" i="197"/>
  <c r="N33" i="197"/>
  <c r="N34" i="197"/>
  <c r="U28" i="197"/>
  <c r="U34" i="197"/>
  <c r="O27" i="197"/>
  <c r="O33" i="197"/>
  <c r="I18" i="197"/>
  <c r="C20" i="197"/>
  <c r="C39" i="197"/>
  <c r="O28" i="197"/>
  <c r="W18" i="197"/>
  <c r="W28" i="197"/>
  <c r="W35" i="197"/>
  <c r="Q40" i="197"/>
  <c r="K28" i="197"/>
  <c r="K34" i="197"/>
  <c r="E26" i="197"/>
  <c r="I9" i="188"/>
  <c r="K17" i="188"/>
  <c r="C24" i="188"/>
  <c r="I28" i="188"/>
  <c r="M36" i="188"/>
  <c r="S26" i="188"/>
  <c r="C19" i="189"/>
  <c r="Q19" i="189"/>
  <c r="U11" i="189"/>
  <c r="E40" i="189"/>
  <c r="O11" i="189"/>
  <c r="U10" i="189"/>
  <c r="K34" i="189"/>
  <c r="C28" i="189"/>
  <c r="E18" i="189"/>
  <c r="C17" i="189"/>
  <c r="W17" i="189"/>
  <c r="K27" i="189"/>
  <c r="U17" i="189"/>
  <c r="O18" i="189"/>
  <c r="Q10" i="189"/>
  <c r="P17" i="189"/>
  <c r="H41" i="189"/>
  <c r="D41" i="189"/>
  <c r="D34" i="189"/>
  <c r="H33" i="189"/>
  <c r="D60" i="147"/>
  <c r="F61" i="147"/>
  <c r="C60" i="147"/>
  <c r="E59" i="147"/>
  <c r="E62" i="147"/>
  <c r="F69" i="147"/>
  <c r="F72" i="147"/>
  <c r="C70" i="147"/>
  <c r="C72" i="147"/>
  <c r="E70" i="147"/>
  <c r="F81" i="147"/>
  <c r="C79" i="147"/>
  <c r="C82" i="147"/>
  <c r="E80" i="147"/>
  <c r="E82" i="147"/>
  <c r="D90" i="147"/>
  <c r="D92" i="147"/>
  <c r="C91" i="147"/>
  <c r="E89" i="147"/>
  <c r="E91" i="147"/>
  <c r="D100" i="147"/>
  <c r="F99" i="147"/>
  <c r="C100" i="147"/>
  <c r="C102" i="147"/>
  <c r="E100" i="147"/>
  <c r="D108" i="147"/>
  <c r="D111" i="147"/>
  <c r="C109" i="147"/>
  <c r="C111" i="147"/>
  <c r="E109" i="147"/>
  <c r="E111" i="147"/>
  <c r="C118" i="147"/>
  <c r="C120" i="147"/>
  <c r="E119" i="147"/>
  <c r="F128" i="147"/>
  <c r="F131" i="147"/>
  <c r="C130" i="147"/>
  <c r="E128" i="147"/>
  <c r="E130" i="147"/>
  <c r="D139" i="147"/>
  <c r="D141" i="147"/>
  <c r="C138" i="147"/>
  <c r="C141" i="147"/>
  <c r="E139" i="147"/>
  <c r="D151" i="147"/>
  <c r="C148" i="147"/>
  <c r="C150" i="147"/>
  <c r="E149" i="147"/>
  <c r="D159" i="147"/>
  <c r="C158" i="147"/>
  <c r="D167" i="147"/>
  <c r="D179" i="147"/>
  <c r="F178" i="147"/>
  <c r="C177" i="147"/>
  <c r="C179" i="147"/>
  <c r="E177" i="147"/>
  <c r="E179" i="147"/>
  <c r="D187" i="147"/>
  <c r="D190" i="147"/>
  <c r="C187" i="147"/>
  <c r="C189" i="147"/>
  <c r="E187" i="147"/>
  <c r="E189" i="147"/>
  <c r="D200" i="147"/>
  <c r="F198" i="147"/>
  <c r="C197" i="147"/>
  <c r="C199" i="147"/>
  <c r="E197" i="147"/>
  <c r="E199" i="147"/>
  <c r="F207" i="147"/>
  <c r="F209" i="147"/>
  <c r="C207" i="147"/>
  <c r="C209" i="147"/>
  <c r="E207" i="147"/>
  <c r="E209" i="147"/>
  <c r="D217" i="147"/>
  <c r="C217" i="147"/>
  <c r="C219" i="147"/>
  <c r="E217" i="147"/>
  <c r="E219" i="147"/>
  <c r="C226" i="147"/>
  <c r="C228" i="147"/>
  <c r="E226" i="147"/>
  <c r="E228" i="147"/>
  <c r="C237" i="147"/>
  <c r="C239" i="147"/>
  <c r="E237" i="147"/>
  <c r="E239" i="147"/>
  <c r="D248" i="147"/>
  <c r="C246" i="147"/>
  <c r="C248" i="147"/>
  <c r="E246" i="147"/>
  <c r="E248" i="147"/>
  <c r="F255" i="147"/>
  <c r="C255" i="147"/>
  <c r="C257" i="147"/>
  <c r="E255" i="147"/>
  <c r="E257" i="147"/>
  <c r="D268" i="147"/>
  <c r="F268" i="147"/>
  <c r="C266" i="147"/>
  <c r="C268" i="147"/>
  <c r="E266" i="147"/>
  <c r="E267" i="147"/>
  <c r="C285" i="147"/>
  <c r="D62" i="95"/>
  <c r="C64" i="95"/>
  <c r="E62" i="95"/>
  <c r="C77" i="95"/>
  <c r="F89" i="95"/>
  <c r="F126" i="95"/>
  <c r="D138" i="95"/>
  <c r="D162" i="95"/>
  <c r="D176" i="95"/>
  <c r="E86" i="95"/>
  <c r="D70" i="92"/>
  <c r="D72" i="92"/>
  <c r="D77" i="92"/>
  <c r="D133" i="92"/>
  <c r="D163" i="91"/>
  <c r="F166" i="91"/>
  <c r="D178" i="91"/>
  <c r="C174" i="91"/>
  <c r="E174" i="91"/>
  <c r="C178" i="91"/>
  <c r="E178" i="91"/>
  <c r="D186" i="91"/>
  <c r="F190" i="91"/>
  <c r="C186" i="91"/>
  <c r="E186" i="91"/>
  <c r="E190" i="91"/>
  <c r="Q18" i="189"/>
  <c r="I5" i="190"/>
  <c r="I9" i="190"/>
  <c r="K26" i="190"/>
  <c r="C27" i="190"/>
  <c r="J27" i="190"/>
  <c r="D31" i="190"/>
  <c r="H31" i="190"/>
  <c r="D32" i="190"/>
  <c r="H32" i="190"/>
  <c r="B36" i="190"/>
  <c r="E36" i="190"/>
  <c r="I36" i="190"/>
  <c r="C41" i="190"/>
  <c r="B42" i="190"/>
  <c r="I42" i="190"/>
  <c r="Q10" i="190"/>
  <c r="Q11" i="190"/>
  <c r="V11" i="190"/>
  <c r="N16" i="190"/>
  <c r="T16" i="190"/>
  <c r="U23" i="190"/>
  <c r="I6" i="277"/>
  <c r="I10" i="277"/>
  <c r="W11" i="277"/>
  <c r="W17" i="277"/>
  <c r="C19" i="277"/>
  <c r="Q19" i="277"/>
  <c r="E34" i="277"/>
  <c r="I8" i="191"/>
  <c r="B21" i="191"/>
  <c r="D21" i="191"/>
  <c r="J21" i="191"/>
  <c r="H22" i="191"/>
  <c r="J22" i="191"/>
  <c r="D23" i="191"/>
  <c r="H23" i="191"/>
  <c r="D28" i="191"/>
  <c r="H28" i="191"/>
  <c r="B29" i="191"/>
  <c r="H29" i="191"/>
  <c r="E30" i="191"/>
  <c r="I30" i="191"/>
  <c r="K30" i="191"/>
  <c r="D35" i="191"/>
  <c r="H35" i="191"/>
  <c r="J35" i="191"/>
  <c r="B36" i="191"/>
  <c r="D36" i="191"/>
  <c r="O6" i="191"/>
  <c r="I7" i="192"/>
  <c r="I16" i="192"/>
  <c r="D25" i="192"/>
  <c r="B26" i="192"/>
  <c r="J26" i="192"/>
  <c r="D33" i="192"/>
  <c r="H33" i="192"/>
  <c r="D39" i="192"/>
  <c r="H40" i="192"/>
  <c r="N10" i="192"/>
  <c r="T10" i="192"/>
  <c r="V11" i="192"/>
  <c r="I8" i="193"/>
  <c r="H24" i="193"/>
  <c r="B25" i="193"/>
  <c r="H25" i="193"/>
  <c r="H26" i="193"/>
  <c r="B30" i="193"/>
  <c r="H30" i="193"/>
  <c r="H31" i="193"/>
  <c r="N9" i="193"/>
  <c r="T16" i="193"/>
  <c r="P17" i="193"/>
  <c r="Q9" i="193"/>
  <c r="Q21" i="193"/>
  <c r="E24" i="193"/>
  <c r="E37" i="193"/>
  <c r="U10" i="193"/>
  <c r="U17" i="193"/>
  <c r="K15" i="194"/>
  <c r="H23" i="194"/>
  <c r="J23" i="194"/>
  <c r="C24" i="194"/>
  <c r="I25" i="194"/>
  <c r="I29" i="194"/>
  <c r="D31" i="194"/>
  <c r="Y19" i="195"/>
  <c r="W26" i="195"/>
  <c r="Y31" i="195"/>
  <c r="N37" i="195"/>
  <c r="I7" i="196"/>
  <c r="T30" i="196"/>
  <c r="W30" i="196"/>
  <c r="E23" i="196"/>
  <c r="K24" i="196"/>
  <c r="C29" i="196"/>
  <c r="C33" i="196"/>
  <c r="C14" i="218"/>
  <c r="E14" i="218"/>
  <c r="I14" i="218"/>
  <c r="K15" i="218"/>
  <c r="J19" i="218"/>
  <c r="I20" i="218"/>
  <c r="K20" i="218"/>
  <c r="C24" i="218"/>
  <c r="E24" i="218"/>
  <c r="H31" i="218"/>
  <c r="K31" i="218"/>
  <c r="D32" i="218"/>
  <c r="B36" i="218"/>
  <c r="O7" i="218"/>
  <c r="B14" i="218"/>
  <c r="D25" i="218"/>
  <c r="D24" i="217"/>
  <c r="H24" i="217"/>
  <c r="I31" i="207"/>
  <c r="I40" i="207"/>
  <c r="I50" i="207"/>
  <c r="I52" i="207"/>
  <c r="I57" i="207"/>
  <c r="C24" i="207"/>
  <c r="C39" i="207"/>
  <c r="C51" i="207"/>
  <c r="H58" i="208"/>
  <c r="Q62" i="254"/>
  <c r="O20" i="254" s="1"/>
  <c r="Q48" i="254"/>
  <c r="O6" i="254"/>
  <c r="W63" i="254"/>
  <c r="U21" i="254" s="1"/>
  <c r="W57" i="254"/>
  <c r="U15" i="254"/>
  <c r="C74" i="254"/>
  <c r="E32" i="254" s="1"/>
  <c r="O79" i="254"/>
  <c r="Q37" i="254"/>
  <c r="O55" i="254"/>
  <c r="Q13" i="254" s="1"/>
  <c r="U69" i="254"/>
  <c r="W27" i="254"/>
  <c r="K75" i="254"/>
  <c r="I33" i="254" s="1"/>
  <c r="C81" i="254"/>
  <c r="E39" i="254"/>
  <c r="I80" i="254"/>
  <c r="K38" i="254" s="1"/>
  <c r="Q71" i="254"/>
  <c r="O29" i="254"/>
  <c r="W48" i="254"/>
  <c r="U6" i="254" s="1"/>
  <c r="I81" i="254"/>
  <c r="K39" i="254"/>
  <c r="O63" i="254"/>
  <c r="Q21" i="254" s="1"/>
  <c r="E82" i="254"/>
  <c r="C40" i="254"/>
  <c r="K68" i="254"/>
  <c r="I26" i="254" s="1"/>
  <c r="Q76" i="254"/>
  <c r="O34" i="254"/>
  <c r="W58" i="254"/>
  <c r="U16" i="254" s="1"/>
  <c r="I75" i="254"/>
  <c r="K33" i="254"/>
  <c r="O58" i="254"/>
  <c r="Q16" i="254" s="1"/>
  <c r="U62" i="254"/>
  <c r="W20" i="254"/>
  <c r="Q10" i="208"/>
  <c r="Q33" i="208"/>
  <c r="K38" i="208"/>
  <c r="E42" i="208"/>
  <c r="W14" i="208"/>
  <c r="Q14" i="208"/>
  <c r="W6" i="208"/>
  <c r="K58" i="208"/>
  <c r="E38" i="208"/>
  <c r="E52" i="208"/>
  <c r="E60" i="208"/>
  <c r="E62" i="208"/>
  <c r="E74" i="208"/>
  <c r="K42" i="208"/>
  <c r="K50" i="208"/>
  <c r="K54" i="208"/>
  <c r="K59" i="208"/>
  <c r="Q6" i="208"/>
  <c r="Q15" i="208"/>
  <c r="Q16" i="208"/>
  <c r="Q23" i="208"/>
  <c r="Q38" i="208"/>
  <c r="W9" i="208"/>
  <c r="W30" i="208"/>
  <c r="W39" i="208"/>
  <c r="T33" i="205"/>
  <c r="P35" i="205"/>
  <c r="V35" i="205"/>
  <c r="P41" i="205"/>
  <c r="V42" i="205"/>
  <c r="Q34" i="205"/>
  <c r="Q33" i="205"/>
  <c r="W20" i="205"/>
  <c r="K25" i="206"/>
  <c r="E32" i="206"/>
  <c r="E34" i="206"/>
  <c r="C72" i="254"/>
  <c r="E41" i="289"/>
  <c r="I41" i="289"/>
  <c r="Q43" i="289"/>
  <c r="I52" i="289"/>
  <c r="E61" i="289"/>
  <c r="W24" i="203"/>
  <c r="Q23" i="203"/>
  <c r="U11" i="202"/>
  <c r="U18" i="202"/>
  <c r="U29" i="202"/>
  <c r="U35" i="202"/>
  <c r="U40" i="202"/>
  <c r="U42" i="202"/>
  <c r="O30" i="202"/>
  <c r="O40" i="202"/>
  <c r="I58" i="202"/>
  <c r="I42" i="202"/>
  <c r="I36" i="202"/>
  <c r="I34" i="202"/>
  <c r="D52" i="201"/>
  <c r="J66" i="201"/>
  <c r="W16" i="201"/>
  <c r="W36" i="201"/>
  <c r="Q12" i="201"/>
  <c r="Q32" i="201"/>
  <c r="Q42" i="201"/>
  <c r="K36" i="201"/>
  <c r="K41" i="201"/>
  <c r="K62" i="201"/>
  <c r="K71" i="201"/>
  <c r="E36" i="201"/>
  <c r="E41" i="201"/>
  <c r="E56" i="201"/>
  <c r="W37" i="201"/>
  <c r="Q17" i="201"/>
  <c r="W17" i="201"/>
  <c r="T29" i="204"/>
  <c r="Q11" i="287"/>
  <c r="Q23" i="287"/>
  <c r="Q38" i="287"/>
  <c r="K37" i="287"/>
  <c r="E43" i="287"/>
  <c r="K87" i="181"/>
  <c r="K89" i="181"/>
  <c r="E69" i="181"/>
  <c r="Q56" i="181"/>
  <c r="N9" i="181"/>
  <c r="C26" i="181"/>
  <c r="C43" i="180"/>
  <c r="W7" i="180"/>
  <c r="C37" i="183"/>
  <c r="C39" i="183"/>
  <c r="I20" i="183"/>
  <c r="U9" i="183"/>
  <c r="W9" i="183"/>
  <c r="W20" i="183"/>
  <c r="Q7" i="183"/>
  <c r="Q20" i="183"/>
  <c r="K21" i="183"/>
  <c r="K31" i="183"/>
  <c r="K33" i="183"/>
  <c r="H20" i="184"/>
  <c r="D25" i="184"/>
  <c r="J25" i="184"/>
  <c r="B30" i="184"/>
  <c r="H36" i="184"/>
  <c r="P5" i="184"/>
  <c r="T6" i="184"/>
  <c r="P10" i="184"/>
  <c r="P16" i="184"/>
  <c r="V20" i="184"/>
  <c r="O25" i="184"/>
  <c r="O5" i="184"/>
  <c r="W19" i="182"/>
  <c r="U20" i="182"/>
  <c r="U10" i="182"/>
  <c r="U12" i="182"/>
  <c r="O19" i="182"/>
  <c r="I23" i="182"/>
  <c r="I28" i="182"/>
  <c r="I37" i="182"/>
  <c r="C31" i="182"/>
  <c r="C37" i="182"/>
  <c r="O11" i="182"/>
  <c r="I35" i="182"/>
  <c r="Q10" i="182"/>
  <c r="Q17" i="182"/>
  <c r="K19" i="182"/>
  <c r="E30" i="182"/>
  <c r="Q18" i="182"/>
  <c r="M33" i="138"/>
  <c r="N33" i="138"/>
  <c r="M31" i="138"/>
  <c r="L32" i="138"/>
  <c r="M30" i="138"/>
  <c r="N30" i="138"/>
  <c r="M35" i="138"/>
  <c r="N35" i="138" s="1"/>
  <c r="L33" i="138"/>
  <c r="N31" i="138"/>
  <c r="N28" i="138"/>
  <c r="M34" i="138"/>
  <c r="N34" i="138"/>
  <c r="F10" i="185"/>
  <c r="E10" i="185"/>
  <c r="X28" i="143"/>
  <c r="E67" i="91"/>
  <c r="E117" i="91"/>
  <c r="C136" i="91"/>
  <c r="J20" i="184"/>
  <c r="V21" i="184"/>
  <c r="H21" i="184"/>
  <c r="P6" i="184"/>
  <c r="T11" i="184"/>
  <c r="N31" i="184"/>
  <c r="C112" i="91"/>
  <c r="C116" i="91"/>
  <c r="C141" i="91"/>
  <c r="B25" i="184"/>
  <c r="D31" i="184"/>
  <c r="H35" i="184"/>
  <c r="V6" i="184"/>
  <c r="N15" i="184"/>
  <c r="P20" i="184"/>
  <c r="C88" i="91"/>
  <c r="E124" i="91"/>
  <c r="E103" i="91"/>
  <c r="C128" i="91"/>
  <c r="E163" i="91"/>
  <c r="C198" i="91"/>
  <c r="D87" i="91"/>
  <c r="D128" i="91"/>
  <c r="D175" i="91"/>
  <c r="D75" i="91"/>
  <c r="F100" i="91"/>
  <c r="F75" i="91"/>
  <c r="W5" i="184"/>
  <c r="E9" i="19"/>
  <c r="I5" i="184"/>
  <c r="F63" i="91"/>
  <c r="Q31" i="184"/>
  <c r="F70" i="115"/>
  <c r="F5" i="115"/>
  <c r="E5" i="124"/>
  <c r="E14" i="115"/>
  <c r="E6" i="115"/>
  <c r="E72" i="115"/>
  <c r="F74" i="124"/>
  <c r="F4" i="124"/>
  <c r="F12" i="124"/>
  <c r="F72" i="124"/>
  <c r="E10" i="124"/>
  <c r="F9" i="124"/>
  <c r="F67" i="124"/>
  <c r="F77" i="124"/>
  <c r="E11" i="124"/>
  <c r="F11" i="115"/>
  <c r="F76" i="115"/>
  <c r="F74" i="115"/>
  <c r="E15" i="115"/>
  <c r="E7" i="115"/>
  <c r="H13" i="58"/>
  <c r="J7" i="58"/>
  <c r="L7" i="58" s="1"/>
  <c r="J4" i="58"/>
  <c r="L4" i="58"/>
  <c r="H4" i="58"/>
  <c r="Q31" i="158"/>
  <c r="R31" i="158" s="1"/>
  <c r="N34" i="159"/>
  <c r="N35" i="142"/>
  <c r="O35" i="142" s="1"/>
  <c r="N31" i="142"/>
  <c r="O31" i="142"/>
  <c r="B14" i="258"/>
  <c r="R14" i="258"/>
  <c r="N23" i="258"/>
  <c r="V23" i="258"/>
  <c r="N19" i="258"/>
  <c r="V19" i="258" s="1"/>
  <c r="G2" i="263"/>
  <c r="A23" i="268"/>
  <c r="W26" i="134"/>
  <c r="X26" i="134" s="1"/>
  <c r="W18" i="134"/>
  <c r="X18" i="134"/>
  <c r="V15" i="134"/>
  <c r="V29" i="134"/>
  <c r="V26" i="134"/>
  <c r="C12" i="300"/>
  <c r="V14" i="300"/>
  <c r="W18" i="300"/>
  <c r="X18" i="300" s="1"/>
  <c r="W17" i="300"/>
  <c r="X17" i="300"/>
  <c r="A18" i="300"/>
  <c r="A17" i="299"/>
  <c r="A30" i="299"/>
  <c r="E13" i="299"/>
  <c r="U26" i="307"/>
  <c r="V26" i="307" s="1"/>
  <c r="T26" i="313"/>
  <c r="U26" i="313"/>
  <c r="Q34" i="211"/>
  <c r="S34" i="211" s="1"/>
  <c r="Q26" i="211"/>
  <c r="S33" i="164"/>
  <c r="T33" i="164" s="1"/>
  <c r="S26" i="164"/>
  <c r="T26" i="164"/>
  <c r="P25" i="165"/>
  <c r="S34" i="165"/>
  <c r="T34" i="165" s="1"/>
  <c r="S26" i="165"/>
  <c r="T26" i="165"/>
  <c r="R30" i="302"/>
  <c r="R36" i="302"/>
  <c r="P36" i="302"/>
  <c r="O35" i="162"/>
  <c r="O27" i="162"/>
  <c r="Q29" i="162"/>
  <c r="R27" i="162"/>
  <c r="S27" i="162"/>
  <c r="R25" i="163"/>
  <c r="S25" i="163" s="1"/>
  <c r="R27" i="305"/>
  <c r="S27" i="305"/>
  <c r="R29" i="305"/>
  <c r="S29" i="305" s="1"/>
  <c r="O34" i="305"/>
  <c r="O29" i="305"/>
  <c r="N35" i="155"/>
  <c r="V14" i="255"/>
  <c r="AB14" i="255"/>
  <c r="R25" i="255"/>
  <c r="A35" i="255"/>
  <c r="A19" i="255"/>
  <c r="N9" i="253"/>
  <c r="N29" i="253"/>
  <c r="Q13" i="253"/>
  <c r="R13" i="253" s="1"/>
  <c r="Q9" i="253"/>
  <c r="R9" i="253"/>
  <c r="P29" i="253"/>
  <c r="Q26" i="253"/>
  <c r="R26" i="253"/>
  <c r="N37" i="170"/>
  <c r="N29" i="170"/>
  <c r="Q38" i="170"/>
  <c r="R38" i="170"/>
  <c r="P37" i="170"/>
  <c r="Q36" i="170"/>
  <c r="R36" i="170" s="1"/>
  <c r="Q35" i="170"/>
  <c r="R35" i="170"/>
  <c r="P33" i="170"/>
  <c r="Q32" i="170"/>
  <c r="R32" i="170"/>
  <c r="N32" i="161"/>
  <c r="Q28" i="161"/>
  <c r="R28" i="161" s="1"/>
  <c r="N23" i="129"/>
  <c r="N7" i="129"/>
  <c r="Q11" i="129"/>
  <c r="R11" i="129" s="1"/>
  <c r="P35" i="157"/>
  <c r="Q28" i="157"/>
  <c r="R28" i="157" s="1"/>
  <c r="J21" i="282"/>
  <c r="Q32" i="282"/>
  <c r="R32" i="282"/>
  <c r="Q28" i="282"/>
  <c r="R28" i="282" s="1"/>
  <c r="Q24" i="282"/>
  <c r="R24" i="282"/>
  <c r="P34" i="152"/>
  <c r="Q34" i="152" s="1"/>
  <c r="O33" i="152"/>
  <c r="P31" i="152"/>
  <c r="Q31" i="152" s="1"/>
  <c r="O30" i="152"/>
  <c r="O35" i="151"/>
  <c r="O33" i="151"/>
  <c r="O32" i="151"/>
  <c r="P36" i="153"/>
  <c r="Q36" i="153"/>
  <c r="O40" i="286"/>
  <c r="O33" i="286"/>
  <c r="H13" i="257"/>
  <c r="A26" i="257"/>
  <c r="Q32" i="257"/>
  <c r="Z32" i="257" s="1"/>
  <c r="T30" i="257"/>
  <c r="Q30" i="257"/>
  <c r="Q28" i="257"/>
  <c r="T26" i="257"/>
  <c r="Q26" i="257"/>
  <c r="L27" i="145"/>
  <c r="O21" i="145"/>
  <c r="P21" i="145" s="1"/>
  <c r="O16" i="145"/>
  <c r="P16" i="145"/>
  <c r="N21" i="145"/>
  <c r="O34" i="145"/>
  <c r="P34" i="145"/>
  <c r="N37" i="146"/>
  <c r="O32" i="146"/>
  <c r="P32" i="146" s="1"/>
  <c r="O37" i="144"/>
  <c r="P37" i="144"/>
  <c r="N35" i="144"/>
  <c r="T29" i="143"/>
  <c r="V33" i="143"/>
  <c r="X33" i="143"/>
  <c r="O25" i="150"/>
  <c r="P25" i="150" s="1"/>
  <c r="N22" i="150"/>
  <c r="O31" i="150"/>
  <c r="P31" i="150" s="1"/>
  <c r="N33" i="64"/>
  <c r="O33" i="64"/>
  <c r="P33" i="64"/>
  <c r="L33" i="64"/>
  <c r="N32" i="64"/>
  <c r="T30" i="266"/>
  <c r="P31" i="298"/>
  <c r="Z31" i="298" s="1"/>
  <c r="P25" i="298"/>
  <c r="P34" i="298"/>
  <c r="Z34" i="298"/>
  <c r="L32" i="298"/>
  <c r="L33" i="298"/>
  <c r="L30" i="298"/>
  <c r="L28" i="298"/>
  <c r="T25" i="298"/>
  <c r="L27" i="298"/>
  <c r="R22" i="298"/>
  <c r="I41" i="48"/>
  <c r="I38" i="48"/>
  <c r="J38" i="48"/>
  <c r="K38" i="48" s="1"/>
  <c r="N60" i="48"/>
  <c r="O58" i="48"/>
  <c r="P58" i="48"/>
  <c r="U31" i="294"/>
  <c r="P31" i="294"/>
  <c r="R22" i="294"/>
  <c r="P13" i="294"/>
  <c r="Z13" i="294" s="1"/>
  <c r="L14" i="294"/>
  <c r="N13" i="294"/>
  <c r="M35" i="65"/>
  <c r="N35" i="65" s="1"/>
  <c r="L35" i="65"/>
  <c r="J34" i="65"/>
  <c r="M9" i="263"/>
  <c r="N9" i="263" s="1"/>
  <c r="M31" i="276"/>
  <c r="N31" i="276"/>
  <c r="N35" i="255"/>
  <c r="P35" i="255" s="1"/>
  <c r="N25" i="255"/>
  <c r="Q9" i="129"/>
  <c r="R9" i="129"/>
  <c r="P32" i="157"/>
  <c r="Q31" i="157"/>
  <c r="R31" i="157"/>
  <c r="O36" i="151"/>
  <c r="O37" i="153"/>
  <c r="M37" i="153"/>
  <c r="P29" i="153"/>
  <c r="Q29" i="153"/>
  <c r="M29" i="153"/>
  <c r="Z18" i="257"/>
  <c r="N18" i="145"/>
  <c r="L18" i="145"/>
  <c r="O30" i="145"/>
  <c r="P30" i="145" s="1"/>
  <c r="L34" i="146"/>
  <c r="L36" i="144"/>
  <c r="O36" i="144"/>
  <c r="P36" i="144" s="1"/>
  <c r="N36" i="144"/>
  <c r="V36" i="143"/>
  <c r="N24" i="150"/>
  <c r="N38" i="150"/>
  <c r="N35" i="64"/>
  <c r="O35" i="64"/>
  <c r="P35" i="64" s="1"/>
  <c r="X13" i="266"/>
  <c r="B13" i="266"/>
  <c r="A14" i="266"/>
  <c r="T31" i="266"/>
  <c r="Z30" i="266"/>
  <c r="AH30" i="266"/>
  <c r="T29" i="266"/>
  <c r="Z28" i="266"/>
  <c r="T26" i="266"/>
  <c r="T21" i="266"/>
  <c r="V20" i="266" s="1"/>
  <c r="X20" i="266"/>
  <c r="L25" i="298"/>
  <c r="N25" i="298" s="1"/>
  <c r="P10" i="298"/>
  <c r="Z10" i="298"/>
  <c r="L12" i="298"/>
  <c r="N10" i="298" s="1"/>
  <c r="L54" i="48"/>
  <c r="O54" i="48"/>
  <c r="P54" i="48" s="1"/>
  <c r="L21" i="294"/>
  <c r="N19" i="294"/>
  <c r="P19" i="294"/>
  <c r="Z19" i="294" s="1"/>
  <c r="W29" i="49"/>
  <c r="X29" i="49"/>
  <c r="W27" i="49"/>
  <c r="X27" i="49" s="1"/>
  <c r="T40" i="60"/>
  <c r="U40" i="60"/>
  <c r="V40" i="60"/>
  <c r="U30" i="60"/>
  <c r="V30" i="60" s="1"/>
  <c r="T30" i="60"/>
  <c r="E13" i="124"/>
  <c r="F66" i="124"/>
  <c r="F8" i="124"/>
  <c r="F68" i="124"/>
  <c r="E14" i="124"/>
  <c r="E6" i="124"/>
  <c r="F5" i="124"/>
  <c r="F13" i="124"/>
  <c r="F71" i="124"/>
  <c r="F68" i="115"/>
  <c r="E11" i="115"/>
  <c r="E75" i="115"/>
  <c r="E67" i="115"/>
  <c r="N35" i="158"/>
  <c r="M33" i="141"/>
  <c r="A29" i="258"/>
  <c r="J9" i="263"/>
  <c r="M10" i="263"/>
  <c r="N10" i="263" s="1"/>
  <c r="M6" i="263"/>
  <c r="N6" i="263"/>
  <c r="M32" i="276"/>
  <c r="N32" i="276" s="1"/>
  <c r="F14" i="268"/>
  <c r="T15" i="134"/>
  <c r="E24" i="299"/>
  <c r="R28" i="310"/>
  <c r="T30" i="211"/>
  <c r="U30" i="211"/>
  <c r="P27" i="164"/>
  <c r="S37" i="164"/>
  <c r="T37" i="164"/>
  <c r="D14" i="255"/>
  <c r="H14" i="255"/>
  <c r="N31" i="255"/>
  <c r="P31" i="255"/>
  <c r="P14" i="253"/>
  <c r="Q12" i="253"/>
  <c r="R12" i="253" s="1"/>
  <c r="P11" i="253"/>
  <c r="Q30" i="253"/>
  <c r="R30" i="253" s="1"/>
  <c r="N33" i="170"/>
  <c r="N36" i="161"/>
  <c r="Q27" i="129"/>
  <c r="R27" i="129" s="1"/>
  <c r="B21" i="282"/>
  <c r="P28" i="282"/>
  <c r="P30" i="152"/>
  <c r="Q30" i="152" s="1"/>
  <c r="M36" i="151"/>
  <c r="P30" i="153"/>
  <c r="Q30" i="153"/>
  <c r="N20" i="257"/>
  <c r="A30" i="257"/>
  <c r="J13" i="257"/>
  <c r="U30" i="257"/>
  <c r="P30" i="257"/>
  <c r="U26" i="257"/>
  <c r="P26" i="257"/>
  <c r="R24" i="257"/>
  <c r="L24" i="257"/>
  <c r="N24" i="257"/>
  <c r="O17" i="145"/>
  <c r="P17" i="145" s="1"/>
  <c r="L17" i="145"/>
  <c r="O33" i="145"/>
  <c r="P33" i="145"/>
  <c r="N33" i="145"/>
  <c r="L33" i="145"/>
  <c r="N29" i="145"/>
  <c r="N28" i="145"/>
  <c r="O29" i="146"/>
  <c r="P29" i="146" s="1"/>
  <c r="N36" i="146"/>
  <c r="L34" i="144"/>
  <c r="O32" i="144"/>
  <c r="P32" i="144" s="1"/>
  <c r="L32" i="144"/>
  <c r="T36" i="143"/>
  <c r="T34" i="143"/>
  <c r="W36" i="143"/>
  <c r="X36" i="143" s="1"/>
  <c r="N32" i="150"/>
  <c r="L32" i="150"/>
  <c r="L37" i="64"/>
  <c r="O36" i="64"/>
  <c r="P36" i="64" s="1"/>
  <c r="Z26" i="266"/>
  <c r="T27" i="266"/>
  <c r="Z24" i="266"/>
  <c r="AH24" i="266"/>
  <c r="Y22" i="266"/>
  <c r="AH22" i="266" s="1"/>
  <c r="L24" i="298"/>
  <c r="L36" i="294"/>
  <c r="N34" i="294" s="1"/>
  <c r="W31" i="294"/>
  <c r="S31" i="294"/>
  <c r="Z31" i="294"/>
  <c r="L12" i="294"/>
  <c r="N10" i="294" s="1"/>
  <c r="P10" i="294"/>
  <c r="Z10" i="294"/>
  <c r="W43" i="49"/>
  <c r="X43" i="49" s="1"/>
  <c r="V43" i="49"/>
  <c r="V40" i="49"/>
  <c r="W40" i="49"/>
  <c r="X40" i="49" s="1"/>
  <c r="W28" i="49"/>
  <c r="X28" i="49"/>
  <c r="U33" i="60"/>
  <c r="V33" i="60" s="1"/>
  <c r="F10" i="124"/>
  <c r="F70" i="124"/>
  <c r="E12" i="124"/>
  <c r="E4" i="124"/>
  <c r="E15" i="124"/>
  <c r="F7" i="124"/>
  <c r="E9" i="115"/>
  <c r="E73" i="115"/>
  <c r="K13" i="58"/>
  <c r="K36" i="142"/>
  <c r="U14" i="258"/>
  <c r="M20" i="139"/>
  <c r="N20" i="139"/>
  <c r="P26" i="164"/>
  <c r="N37" i="155"/>
  <c r="P37" i="155"/>
  <c r="Q34" i="155"/>
  <c r="R34" i="155" s="1"/>
  <c r="N32" i="156"/>
  <c r="N28" i="156"/>
  <c r="R37" i="255"/>
  <c r="Q34" i="154"/>
  <c r="R34" i="154" s="1"/>
  <c r="N31" i="170"/>
  <c r="P32" i="161"/>
  <c r="Q29" i="161"/>
  <c r="R29" i="161" s="1"/>
  <c r="C21" i="282"/>
  <c r="M34" i="151"/>
  <c r="P38" i="151"/>
  <c r="Q38" i="151" s="1"/>
  <c r="M31" i="151"/>
  <c r="M31" i="153"/>
  <c r="P37" i="153"/>
  <c r="Q37" i="153" s="1"/>
  <c r="M32" i="286"/>
  <c r="P32" i="286"/>
  <c r="Q24" i="257"/>
  <c r="P22" i="257"/>
  <c r="Z22" i="257"/>
  <c r="L23" i="257"/>
  <c r="N22" i="257" s="1"/>
  <c r="L16" i="145"/>
  <c r="N31" i="145"/>
  <c r="L29" i="146"/>
  <c r="N34" i="146"/>
  <c r="O33" i="144"/>
  <c r="P33" i="144" s="1"/>
  <c r="N33" i="144"/>
  <c r="V30" i="143"/>
  <c r="X30" i="143"/>
  <c r="L22" i="150"/>
  <c r="L20" i="150"/>
  <c r="N36" i="150"/>
  <c r="L36" i="150"/>
  <c r="L34" i="64"/>
  <c r="O34" i="64"/>
  <c r="P34" i="64"/>
  <c r="N34" i="64"/>
  <c r="AH14" i="266"/>
  <c r="J13" i="266"/>
  <c r="A30" i="266"/>
  <c r="A22" i="266"/>
  <c r="AB13" i="266"/>
  <c r="F13" i="266"/>
  <c r="T33" i="266"/>
  <c r="T22" i="266"/>
  <c r="V22" i="266" s="1"/>
  <c r="L34" i="298"/>
  <c r="L19" i="298"/>
  <c r="N19" i="298" s="1"/>
  <c r="P19" i="298"/>
  <c r="Z19" i="298"/>
  <c r="N54" i="48"/>
  <c r="Z7" i="294"/>
  <c r="L32" i="294"/>
  <c r="N31" i="294"/>
  <c r="L26" i="294"/>
  <c r="N25" i="294" s="1"/>
  <c r="Q22" i="294"/>
  <c r="P16" i="294"/>
  <c r="Z16" i="294" s="1"/>
  <c r="L16" i="294"/>
  <c r="N16" i="294"/>
  <c r="M32" i="65"/>
  <c r="N32" i="65" s="1"/>
  <c r="J32" i="65"/>
  <c r="J37" i="65"/>
  <c r="L32" i="65"/>
  <c r="J29" i="66"/>
  <c r="W39" i="49"/>
  <c r="X39" i="49"/>
  <c r="V39" i="49"/>
  <c r="V37" i="49"/>
  <c r="W37" i="49"/>
  <c r="X37" i="49"/>
  <c r="T34" i="60"/>
  <c r="U34" i="60"/>
  <c r="V34" i="60" s="1"/>
  <c r="T29" i="60"/>
  <c r="U29" i="60"/>
  <c r="V29" i="60" s="1"/>
  <c r="L26" i="145"/>
  <c r="N30" i="145"/>
  <c r="N34" i="145"/>
  <c r="N37" i="144"/>
  <c r="L24" i="150"/>
  <c r="O31" i="64"/>
  <c r="P31" i="64" s="1"/>
  <c r="G39" i="48"/>
  <c r="L58" i="48"/>
  <c r="J40" i="48"/>
  <c r="K40" i="48" s="1"/>
  <c r="V35" i="49"/>
  <c r="V27" i="49"/>
  <c r="V32" i="49"/>
  <c r="T37" i="60"/>
  <c r="S36" i="61"/>
  <c r="T36" i="61"/>
  <c r="S30" i="61"/>
  <c r="T30" i="61" s="1"/>
  <c r="S29" i="61"/>
  <c r="T29" i="61"/>
  <c r="R27" i="61"/>
  <c r="R34" i="62"/>
  <c r="R26" i="62"/>
  <c r="S37" i="62"/>
  <c r="T37" i="62"/>
  <c r="S34" i="62"/>
  <c r="T34" i="62" s="1"/>
  <c r="S30" i="62"/>
  <c r="T30" i="62"/>
  <c r="S29" i="62"/>
  <c r="T29" i="62" s="1"/>
  <c r="S26" i="62"/>
  <c r="T26" i="62"/>
  <c r="Q32" i="63"/>
  <c r="R32" i="63" s="1"/>
  <c r="P31" i="63"/>
  <c r="N36" i="177"/>
  <c r="P40" i="177"/>
  <c r="Q40" i="177"/>
  <c r="R40" i="177"/>
  <c r="Q37" i="177"/>
  <c r="R37" i="177" s="1"/>
  <c r="P35" i="177"/>
  <c r="P34" i="177"/>
  <c r="Q30" i="177"/>
  <c r="R30" i="177" s="1"/>
  <c r="F64" i="116"/>
  <c r="E63" i="116"/>
  <c r="F73" i="116"/>
  <c r="C75" i="116"/>
  <c r="D84" i="116"/>
  <c r="C83" i="116"/>
  <c r="E85" i="116"/>
  <c r="E94" i="116"/>
  <c r="F103" i="116"/>
  <c r="C105" i="116"/>
  <c r="D114" i="116"/>
  <c r="E115" i="116"/>
  <c r="D124" i="116"/>
  <c r="E123" i="116"/>
  <c r="E133" i="116"/>
  <c r="F143" i="116"/>
  <c r="D153" i="116"/>
  <c r="C153" i="116"/>
  <c r="C165" i="116"/>
  <c r="D175" i="116"/>
  <c r="E174" i="116"/>
  <c r="D186" i="116"/>
  <c r="D196" i="116"/>
  <c r="C194" i="116"/>
  <c r="E196" i="116"/>
  <c r="C272" i="116"/>
  <c r="D280" i="116"/>
  <c r="C280" i="116"/>
  <c r="C294" i="116"/>
  <c r="E301" i="116"/>
  <c r="C308" i="116"/>
  <c r="C324" i="116"/>
  <c r="E330" i="116"/>
  <c r="F338" i="116"/>
  <c r="E338" i="116"/>
  <c r="C345" i="116"/>
  <c r="C365" i="116"/>
  <c r="C222" i="116"/>
  <c r="E287" i="116"/>
  <c r="C352" i="116"/>
  <c r="C75" i="108"/>
  <c r="E76" i="108"/>
  <c r="C101" i="108"/>
  <c r="F161" i="108"/>
  <c r="C163" i="108"/>
  <c r="D173" i="108"/>
  <c r="F175" i="108"/>
  <c r="D197" i="108"/>
  <c r="C197" i="108"/>
  <c r="F114" i="108"/>
  <c r="F197" i="108"/>
  <c r="E112" i="108"/>
  <c r="D62" i="125"/>
  <c r="C62" i="125"/>
  <c r="D72" i="125"/>
  <c r="E92" i="125"/>
  <c r="C103" i="125"/>
  <c r="F113" i="125"/>
  <c r="C124" i="125"/>
  <c r="D142" i="125"/>
  <c r="E185" i="125"/>
  <c r="F194" i="125"/>
  <c r="F288" i="125"/>
  <c r="F294" i="125"/>
  <c r="D301" i="125"/>
  <c r="C302" i="125"/>
  <c r="C325" i="125"/>
  <c r="F331" i="125"/>
  <c r="D339" i="125"/>
  <c r="E339" i="125"/>
  <c r="F352" i="125"/>
  <c r="D359" i="125"/>
  <c r="G224" i="125"/>
  <c r="C227" i="125"/>
  <c r="F315" i="125"/>
  <c r="D287" i="125"/>
  <c r="F184" i="125"/>
  <c r="E301" i="125"/>
  <c r="E174" i="125"/>
  <c r="F63" i="90"/>
  <c r="C63" i="90"/>
  <c r="E64" i="90"/>
  <c r="F72" i="90"/>
  <c r="C73" i="90"/>
  <c r="E74" i="90"/>
  <c r="F82" i="90"/>
  <c r="C83" i="90"/>
  <c r="F92" i="90"/>
  <c r="C93" i="90"/>
  <c r="F102" i="90"/>
  <c r="C103" i="90"/>
  <c r="F113" i="90"/>
  <c r="C125" i="90"/>
  <c r="D144" i="90"/>
  <c r="D126" i="90"/>
  <c r="D116" i="90"/>
  <c r="F95" i="90"/>
  <c r="D65" i="90"/>
  <c r="C144" i="90"/>
  <c r="C85" i="90"/>
  <c r="E75" i="90"/>
  <c r="E51" i="89"/>
  <c r="E63" i="89"/>
  <c r="F80" i="89"/>
  <c r="E88" i="89"/>
  <c r="C122" i="89"/>
  <c r="C131" i="89"/>
  <c r="C150" i="89"/>
  <c r="E79" i="89"/>
  <c r="E70" i="89"/>
  <c r="F66" i="88"/>
  <c r="D30" i="275"/>
  <c r="F75" i="275"/>
  <c r="D48" i="275"/>
  <c r="D84" i="275"/>
  <c r="C142" i="87"/>
  <c r="E79" i="87"/>
  <c r="C67" i="87"/>
  <c r="E104" i="87"/>
  <c r="D89" i="85"/>
  <c r="C89" i="85"/>
  <c r="F99" i="85"/>
  <c r="F275" i="85"/>
  <c r="D212" i="85"/>
  <c r="E263" i="85"/>
  <c r="E63" i="85"/>
  <c r="F98" i="84"/>
  <c r="D51" i="84"/>
  <c r="C101" i="84"/>
  <c r="E41" i="84"/>
  <c r="E21" i="83"/>
  <c r="F83" i="83"/>
  <c r="E92" i="83"/>
  <c r="E84" i="83"/>
  <c r="C65" i="83"/>
  <c r="E56" i="83"/>
  <c r="C39" i="83"/>
  <c r="C22" i="83"/>
  <c r="E49" i="82"/>
  <c r="E46" i="82"/>
  <c r="C44" i="82"/>
  <c r="E48" i="82"/>
  <c r="C46" i="82"/>
  <c r="D61" i="81"/>
  <c r="D119" i="81"/>
  <c r="D127" i="81"/>
  <c r="D156" i="261"/>
  <c r="F193" i="261"/>
  <c r="F156" i="261"/>
  <c r="F131" i="261"/>
  <c r="E129" i="261"/>
  <c r="C175" i="261"/>
  <c r="D72" i="80"/>
  <c r="F89" i="80"/>
  <c r="F81" i="80"/>
  <c r="F40" i="80"/>
  <c r="F62" i="80"/>
  <c r="D89" i="80"/>
  <c r="D73" i="80"/>
  <c r="E73" i="80"/>
  <c r="E64" i="80"/>
  <c r="C40" i="80"/>
  <c r="E81" i="80"/>
  <c r="C63" i="80"/>
  <c r="C71" i="80"/>
  <c r="E50" i="80"/>
  <c r="E89" i="80"/>
  <c r="E42" i="80"/>
  <c r="C25" i="79"/>
  <c r="D65" i="79"/>
  <c r="C73" i="79"/>
  <c r="D90" i="79"/>
  <c r="C89" i="79"/>
  <c r="E47" i="78"/>
  <c r="F82" i="78"/>
  <c r="F90" i="78"/>
  <c r="F74" i="78"/>
  <c r="D47" i="78"/>
  <c r="E59" i="78"/>
  <c r="C47" i="78"/>
  <c r="E21" i="78"/>
  <c r="E90" i="78"/>
  <c r="E74" i="78"/>
  <c r="D66" i="77"/>
  <c r="D102" i="77"/>
  <c r="F66" i="77"/>
  <c r="D84" i="77"/>
  <c r="F74" i="77"/>
  <c r="E102" i="77"/>
  <c r="C83" i="77"/>
  <c r="C93" i="77"/>
  <c r="C75" i="77"/>
  <c r="E67" i="77"/>
  <c r="C37" i="71"/>
  <c r="E25" i="71"/>
  <c r="C20" i="71"/>
  <c r="C36" i="71"/>
  <c r="E22" i="71"/>
  <c r="C34" i="71"/>
  <c r="E21" i="71"/>
  <c r="E32" i="71"/>
  <c r="E24" i="71"/>
  <c r="E295" i="125"/>
  <c r="C195" i="125"/>
  <c r="E359" i="125"/>
  <c r="E287" i="125"/>
  <c r="E274" i="125"/>
  <c r="F116" i="90"/>
  <c r="D85" i="90"/>
  <c r="F75" i="90"/>
  <c r="F146" i="90"/>
  <c r="D105" i="90"/>
  <c r="D95" i="90"/>
  <c r="F62" i="90"/>
  <c r="E116" i="90"/>
  <c r="C75" i="90"/>
  <c r="F114" i="89"/>
  <c r="F97" i="89"/>
  <c r="F151" i="89"/>
  <c r="D132" i="89"/>
  <c r="F61" i="89"/>
  <c r="D41" i="89"/>
  <c r="D48" i="88"/>
  <c r="F51" i="88"/>
  <c r="D146" i="88"/>
  <c r="F114" i="88"/>
  <c r="F85" i="88"/>
  <c r="D66" i="88"/>
  <c r="F90" i="88"/>
  <c r="F127" i="88"/>
  <c r="F122" i="88"/>
  <c r="D101" i="88"/>
  <c r="D52" i="88"/>
  <c r="F74" i="88"/>
  <c r="F47" i="88"/>
  <c r="F92" i="275"/>
  <c r="D29" i="275"/>
  <c r="D20" i="275"/>
  <c r="D142" i="87"/>
  <c r="F117" i="87"/>
  <c r="D125" i="87"/>
  <c r="D114" i="87"/>
  <c r="D287" i="85"/>
  <c r="D77" i="85"/>
  <c r="F226" i="85"/>
  <c r="C287" i="85"/>
  <c r="C248" i="85"/>
  <c r="E99" i="85"/>
  <c r="D63" i="86"/>
  <c r="F88" i="86"/>
  <c r="E68" i="86"/>
  <c r="E80" i="86"/>
  <c r="F101" i="84"/>
  <c r="D81" i="84"/>
  <c r="D39" i="84"/>
  <c r="C100" i="84"/>
  <c r="E51" i="84"/>
  <c r="D74" i="79"/>
  <c r="F57" i="79"/>
  <c r="F66" i="79"/>
  <c r="D41" i="79"/>
  <c r="F29" i="78"/>
  <c r="D91" i="78"/>
  <c r="C103" i="77"/>
  <c r="C94" i="77"/>
  <c r="E65" i="77"/>
  <c r="E75" i="77"/>
  <c r="E48" i="74"/>
  <c r="E25" i="74"/>
  <c r="T17" i="266"/>
  <c r="V16" i="266"/>
  <c r="G32" i="48"/>
  <c r="J41" i="48"/>
  <c r="K41" i="48"/>
  <c r="H30" i="66"/>
  <c r="T42" i="60"/>
  <c r="R31" i="61"/>
  <c r="R28" i="61"/>
  <c r="R38" i="62"/>
  <c r="R30" i="62"/>
  <c r="N32" i="63"/>
  <c r="N38" i="63"/>
  <c r="N32" i="177"/>
  <c r="P39" i="177"/>
  <c r="P38" i="177"/>
  <c r="P36" i="177"/>
  <c r="Q33" i="177"/>
  <c r="R33" i="177" s="1"/>
  <c r="C63" i="116"/>
  <c r="C85" i="116"/>
  <c r="F93" i="116"/>
  <c r="C94" i="116"/>
  <c r="D75" i="116"/>
  <c r="F123" i="116"/>
  <c r="D133" i="116"/>
  <c r="C133" i="116"/>
  <c r="F153" i="116"/>
  <c r="E153" i="116"/>
  <c r="F165" i="116"/>
  <c r="C174" i="116"/>
  <c r="F186" i="116"/>
  <c r="E186" i="116"/>
  <c r="F195" i="116"/>
  <c r="E194" i="116"/>
  <c r="D300" i="116"/>
  <c r="C301" i="116"/>
  <c r="F307" i="116"/>
  <c r="C314" i="116"/>
  <c r="F323" i="116"/>
  <c r="F344" i="116"/>
  <c r="D351" i="116"/>
  <c r="D365" i="116"/>
  <c r="G224" i="116"/>
  <c r="F64" i="108"/>
  <c r="E64" i="108"/>
  <c r="C77" i="108"/>
  <c r="D161" i="108"/>
  <c r="F163" i="108"/>
  <c r="C174" i="108"/>
  <c r="D185" i="108"/>
  <c r="F186" i="108"/>
  <c r="E185" i="108"/>
  <c r="E198" i="108"/>
  <c r="C213" i="108"/>
  <c r="C83" i="125"/>
  <c r="E84" i="125"/>
  <c r="F103" i="125"/>
  <c r="D114" i="125"/>
  <c r="C113" i="125"/>
  <c r="E123" i="125"/>
  <c r="F134" i="125"/>
  <c r="E133" i="125"/>
  <c r="F152" i="125"/>
  <c r="E152" i="125"/>
  <c r="C173" i="125"/>
  <c r="D184" i="125"/>
  <c r="C185" i="125"/>
  <c r="F274" i="125"/>
  <c r="F301" i="125"/>
  <c r="D316" i="125"/>
  <c r="C332" i="125"/>
  <c r="C224" i="125"/>
  <c r="G220" i="125"/>
  <c r="C223" i="125"/>
  <c r="D338" i="125"/>
  <c r="F273" i="125"/>
  <c r="F74" i="90"/>
  <c r="D83" i="90"/>
  <c r="E82" i="90"/>
  <c r="F94" i="90"/>
  <c r="E92" i="90"/>
  <c r="D103" i="90"/>
  <c r="E102" i="90"/>
  <c r="D114" i="90"/>
  <c r="F115" i="90"/>
  <c r="E113" i="90"/>
  <c r="E124" i="90"/>
  <c r="F144" i="90"/>
  <c r="F105" i="90"/>
  <c r="F85" i="90"/>
  <c r="C115" i="90"/>
  <c r="E105" i="90"/>
  <c r="E85" i="90"/>
  <c r="E144" i="90"/>
  <c r="E123" i="90"/>
  <c r="C105" i="90"/>
  <c r="C95" i="90"/>
  <c r="D62" i="89"/>
  <c r="D89" i="89"/>
  <c r="D113" i="89"/>
  <c r="F122" i="89"/>
  <c r="D90" i="89"/>
  <c r="F149" i="89"/>
  <c r="D80" i="89"/>
  <c r="F72" i="89"/>
  <c r="E151" i="89"/>
  <c r="E42" i="89"/>
  <c r="F115" i="88"/>
  <c r="F89" i="88"/>
  <c r="F61" i="88"/>
  <c r="D74" i="88"/>
  <c r="D147" i="88"/>
  <c r="F86" i="88"/>
  <c r="D151" i="88"/>
  <c r="C111" i="88"/>
  <c r="E90" i="88"/>
  <c r="E122" i="88"/>
  <c r="C66" i="88"/>
  <c r="E52" i="88"/>
  <c r="D65" i="275"/>
  <c r="D79" i="87"/>
  <c r="D92" i="87"/>
  <c r="F137" i="87"/>
  <c r="D130" i="87"/>
  <c r="F99" i="87"/>
  <c r="F142" i="87"/>
  <c r="D100" i="87"/>
  <c r="F87" i="87"/>
  <c r="D64" i="87"/>
  <c r="F289" i="85"/>
  <c r="D101" i="85"/>
  <c r="E289" i="85"/>
  <c r="C126" i="85"/>
  <c r="E75" i="86"/>
  <c r="E88" i="86"/>
  <c r="C63" i="86"/>
  <c r="C99" i="84"/>
  <c r="E91" i="84"/>
  <c r="C30" i="83"/>
  <c r="E100" i="83"/>
  <c r="E64" i="83"/>
  <c r="C48" i="83"/>
  <c r="E20" i="83"/>
  <c r="E82" i="83"/>
  <c r="C31" i="83"/>
  <c r="D35" i="82"/>
  <c r="D36" i="82"/>
  <c r="F92" i="81"/>
  <c r="D77" i="81"/>
  <c r="F111" i="81"/>
  <c r="D101" i="81"/>
  <c r="E135" i="81"/>
  <c r="E127" i="81"/>
  <c r="E85" i="81"/>
  <c r="E77" i="81"/>
  <c r="C69" i="81"/>
  <c r="E44" i="81"/>
  <c r="C101" i="81"/>
  <c r="E51" i="81"/>
  <c r="C44" i="81"/>
  <c r="F18" i="79"/>
  <c r="C18" i="79"/>
  <c r="C42" i="79"/>
  <c r="E97" i="79"/>
  <c r="E66" i="79"/>
  <c r="E57" i="79"/>
  <c r="E18" i="79"/>
  <c r="C49" i="79"/>
  <c r="F103" i="77"/>
  <c r="D92" i="77"/>
  <c r="F84" i="77"/>
  <c r="D76" i="77"/>
  <c r="D67" i="77"/>
  <c r="C101" i="77"/>
  <c r="E83" i="77"/>
  <c r="C74" i="77"/>
  <c r="F142" i="76"/>
  <c r="F126" i="76"/>
  <c r="F99" i="76"/>
  <c r="D75" i="76"/>
  <c r="D117" i="76"/>
  <c r="D59" i="76"/>
  <c r="F47" i="76"/>
  <c r="C17" i="74"/>
  <c r="P35" i="63"/>
  <c r="D73" i="116"/>
  <c r="C104" i="116"/>
  <c r="E143" i="116"/>
  <c r="C184" i="116"/>
  <c r="F273" i="116"/>
  <c r="F286" i="116"/>
  <c r="C293" i="116"/>
  <c r="C323" i="116"/>
  <c r="C344" i="116"/>
  <c r="D163" i="108"/>
  <c r="C72" i="125"/>
  <c r="E103" i="125"/>
  <c r="C123" i="125"/>
  <c r="E134" i="125"/>
  <c r="E164" i="125"/>
  <c r="C174" i="125"/>
  <c r="E294" i="125"/>
  <c r="E338" i="125"/>
  <c r="G222" i="125"/>
  <c r="F332" i="125"/>
  <c r="F281" i="125"/>
  <c r="F173" i="125"/>
  <c r="G221" i="125"/>
  <c r="C338" i="125"/>
  <c r="E163" i="125"/>
  <c r="E63" i="90"/>
  <c r="C72" i="90"/>
  <c r="E83" i="90"/>
  <c r="D94" i="90"/>
  <c r="E93" i="90"/>
  <c r="C102" i="90"/>
  <c r="C113" i="90"/>
  <c r="D125" i="90"/>
  <c r="C123" i="90"/>
  <c r="C65" i="90"/>
  <c r="C146" i="90"/>
  <c r="E65" i="90"/>
  <c r="F71" i="89"/>
  <c r="F124" i="89"/>
  <c r="D150" i="89"/>
  <c r="F142" i="89"/>
  <c r="F133" i="89"/>
  <c r="D71" i="89"/>
  <c r="E149" i="89"/>
  <c r="E141" i="89"/>
  <c r="E113" i="89"/>
  <c r="C98" i="89"/>
  <c r="E89" i="89"/>
  <c r="E50" i="89"/>
  <c r="D127" i="88"/>
  <c r="F82" i="275"/>
  <c r="D91" i="275"/>
  <c r="D64" i="275"/>
  <c r="D31" i="275"/>
  <c r="D55" i="275"/>
  <c r="F138" i="87"/>
  <c r="F75" i="87"/>
  <c r="C125" i="87"/>
  <c r="C113" i="87"/>
  <c r="C100" i="87"/>
  <c r="E76" i="87"/>
  <c r="E64" i="87"/>
  <c r="E226" i="85"/>
  <c r="F227" i="85"/>
  <c r="D286" i="85"/>
  <c r="F124" i="85"/>
  <c r="D274" i="85"/>
  <c r="D262" i="85"/>
  <c r="F248" i="85"/>
  <c r="F112" i="85"/>
  <c r="E227" i="85"/>
  <c r="C286" i="85"/>
  <c r="C274" i="85"/>
  <c r="E238" i="85"/>
  <c r="C262" i="85"/>
  <c r="E112" i="85"/>
  <c r="C99" i="85"/>
  <c r="F64" i="86"/>
  <c r="D88" i="86"/>
  <c r="F76" i="86"/>
  <c r="F99" i="84"/>
  <c r="D61" i="84"/>
  <c r="C98" i="84"/>
  <c r="E81" i="84"/>
  <c r="E49" i="83"/>
  <c r="D40" i="83"/>
  <c r="D30" i="83"/>
  <c r="D57" i="83"/>
  <c r="F21" i="83"/>
  <c r="F56" i="83"/>
  <c r="F31" i="83"/>
  <c r="D100" i="83"/>
  <c r="F22" i="83"/>
  <c r="D38" i="83"/>
  <c r="F30" i="83"/>
  <c r="F166" i="261"/>
  <c r="D182" i="261"/>
  <c r="F148" i="261"/>
  <c r="F138" i="261"/>
  <c r="E184" i="261"/>
  <c r="C149" i="261"/>
  <c r="C139" i="261"/>
  <c r="C122" i="261"/>
  <c r="C165" i="261"/>
  <c r="E156" i="261"/>
  <c r="C164" i="261"/>
  <c r="E147" i="261"/>
  <c r="C138" i="261"/>
  <c r="E193" i="261"/>
  <c r="C155" i="261"/>
  <c r="E130" i="261"/>
  <c r="F42" i="80"/>
  <c r="D25" i="79"/>
  <c r="E33" i="79"/>
  <c r="E50" i="79"/>
  <c r="C65" i="79"/>
  <c r="F97" i="79"/>
  <c r="F25" i="79"/>
  <c r="D19" i="78"/>
  <c r="E39" i="78"/>
  <c r="C48" i="78"/>
  <c r="E28" i="78"/>
  <c r="C57" i="78"/>
  <c r="C39" i="78"/>
  <c r="F101" i="77"/>
  <c r="F93" i="77"/>
  <c r="D85" i="77"/>
  <c r="D141" i="76"/>
  <c r="F98" i="76"/>
  <c r="F59" i="76"/>
  <c r="D30" i="76"/>
  <c r="D126" i="76"/>
  <c r="F48" i="76"/>
  <c r="D40" i="76"/>
  <c r="C100" i="75"/>
  <c r="E84" i="75"/>
  <c r="E52" i="75"/>
  <c r="C92" i="75"/>
  <c r="C78" i="75"/>
  <c r="E63" i="75"/>
  <c r="C70" i="75"/>
  <c r="E45" i="75"/>
  <c r="C48" i="167"/>
  <c r="E41" i="167"/>
  <c r="E33" i="167"/>
  <c r="D28" i="72"/>
  <c r="F26" i="72"/>
  <c r="C174" i="113"/>
  <c r="E161" i="113"/>
  <c r="C197" i="113"/>
  <c r="E97" i="78"/>
  <c r="D58" i="76"/>
  <c r="C109" i="76"/>
  <c r="D142" i="76"/>
  <c r="F90" i="76"/>
  <c r="F67" i="76"/>
  <c r="D48" i="76"/>
  <c r="E117" i="76"/>
  <c r="E109" i="76"/>
  <c r="D110" i="76"/>
  <c r="D82" i="76"/>
  <c r="F58" i="76"/>
  <c r="F45" i="75"/>
  <c r="D63" i="75"/>
  <c r="E62" i="75"/>
  <c r="E85" i="75"/>
  <c r="C24" i="167"/>
  <c r="F32" i="167"/>
  <c r="D41" i="167"/>
  <c r="C49" i="167"/>
  <c r="C17" i="167"/>
  <c r="D60" i="167"/>
  <c r="C67" i="167"/>
  <c r="C75" i="167"/>
  <c r="C21" i="71"/>
  <c r="E34" i="71"/>
  <c r="E115" i="113"/>
  <c r="C85" i="113"/>
  <c r="E74" i="113"/>
  <c r="E123" i="113"/>
  <c r="E97" i="113"/>
  <c r="C89" i="113"/>
  <c r="E77" i="113"/>
  <c r="C66" i="113"/>
  <c r="C61" i="113"/>
  <c r="C41" i="89"/>
  <c r="C49" i="89"/>
  <c r="C63" i="89"/>
  <c r="C88" i="89"/>
  <c r="E99" i="89"/>
  <c r="F65" i="88"/>
  <c r="E78" i="88"/>
  <c r="D102" i="88"/>
  <c r="E66" i="88"/>
  <c r="C101" i="88"/>
  <c r="D39" i="275"/>
  <c r="D67" i="87"/>
  <c r="F92" i="87"/>
  <c r="D63" i="85"/>
  <c r="F65" i="85"/>
  <c r="E64" i="85"/>
  <c r="C76" i="85"/>
  <c r="D87" i="85"/>
  <c r="F89" i="85"/>
  <c r="E88" i="85"/>
  <c r="D102" i="85"/>
  <c r="C100" i="85"/>
  <c r="E101" i="85"/>
  <c r="F113" i="85"/>
  <c r="E113" i="85"/>
  <c r="C127" i="85"/>
  <c r="C138" i="85"/>
  <c r="D214" i="85"/>
  <c r="D238" i="85"/>
  <c r="D71" i="84"/>
  <c r="E29" i="83"/>
  <c r="E120" i="261"/>
  <c r="F130" i="261"/>
  <c r="E155" i="261"/>
  <c r="F17" i="79"/>
  <c r="E34" i="79"/>
  <c r="D28" i="78"/>
  <c r="F37" i="78"/>
  <c r="C65" i="78"/>
  <c r="C73" i="78"/>
  <c r="D81" i="78"/>
  <c r="F89" i="78"/>
  <c r="D23" i="76"/>
  <c r="F31" i="76"/>
  <c r="F39" i="76"/>
  <c r="E82" i="76"/>
  <c r="C59" i="76"/>
  <c r="E47" i="76"/>
  <c r="C90" i="76"/>
  <c r="D99" i="76"/>
  <c r="D109" i="76"/>
  <c r="F118" i="76"/>
  <c r="F141" i="76"/>
  <c r="D85" i="75"/>
  <c r="F93" i="75"/>
  <c r="C52" i="75"/>
  <c r="F17" i="167"/>
  <c r="D49" i="167"/>
  <c r="D92" i="167"/>
  <c r="F92" i="167"/>
  <c r="E92" i="167"/>
  <c r="C25" i="73"/>
  <c r="D35" i="73"/>
  <c r="D24" i="73"/>
  <c r="E37" i="73"/>
  <c r="F35" i="71"/>
  <c r="D23" i="71"/>
  <c r="F66" i="113"/>
  <c r="D102" i="113"/>
  <c r="F85" i="113"/>
  <c r="D98" i="113"/>
  <c r="F73" i="113"/>
  <c r="D340" i="252"/>
  <c r="D320" i="252"/>
  <c r="F402" i="252"/>
  <c r="D277" i="252"/>
  <c r="D256" i="252"/>
  <c r="E149" i="76"/>
  <c r="C133" i="76"/>
  <c r="C77" i="75"/>
  <c r="E69" i="75"/>
  <c r="E44" i="75"/>
  <c r="E49" i="74"/>
  <c r="C32" i="74"/>
  <c r="E17" i="74"/>
  <c r="E37" i="71"/>
  <c r="C22" i="71"/>
  <c r="E85" i="113"/>
  <c r="D139" i="113"/>
  <c r="D162" i="113"/>
  <c r="D165" i="113"/>
  <c r="F173" i="113"/>
  <c r="D62" i="109"/>
  <c r="F62" i="109"/>
  <c r="D76" i="109"/>
  <c r="C74" i="109"/>
  <c r="E74" i="109"/>
  <c r="D88" i="109"/>
  <c r="E88" i="109"/>
  <c r="F97" i="109"/>
  <c r="C98" i="109"/>
  <c r="D124" i="109"/>
  <c r="F125" i="109"/>
  <c r="F137" i="109"/>
  <c r="E135" i="109"/>
  <c r="F149" i="109"/>
  <c r="E146" i="109"/>
  <c r="D160" i="109"/>
  <c r="F160" i="109"/>
  <c r="F175" i="109"/>
  <c r="C211" i="109"/>
  <c r="E213" i="109"/>
  <c r="C225" i="109"/>
  <c r="D235" i="109"/>
  <c r="F235" i="109"/>
  <c r="F263" i="109"/>
  <c r="F274" i="109"/>
  <c r="C273" i="109"/>
  <c r="D284" i="109"/>
  <c r="D286" i="109"/>
  <c r="F284" i="109"/>
  <c r="C286" i="109"/>
  <c r="E286" i="109"/>
  <c r="D296" i="109"/>
  <c r="F296" i="109"/>
  <c r="C296" i="109"/>
  <c r="E296" i="109"/>
  <c r="D65" i="110"/>
  <c r="D74" i="110"/>
  <c r="F74" i="110"/>
  <c r="F78" i="110"/>
  <c r="D86" i="110"/>
  <c r="F89" i="110"/>
  <c r="C90" i="110"/>
  <c r="E89" i="110"/>
  <c r="D102" i="110"/>
  <c r="F102" i="110"/>
  <c r="C102" i="110"/>
  <c r="F111" i="110"/>
  <c r="C111" i="110"/>
  <c r="E127" i="110"/>
  <c r="C135" i="110"/>
  <c r="E135" i="110"/>
  <c r="E139" i="110"/>
  <c r="D150" i="110"/>
  <c r="E151" i="110"/>
  <c r="D165" i="110"/>
  <c r="C165" i="110"/>
  <c r="E162" i="110"/>
  <c r="D177" i="110"/>
  <c r="C177" i="110"/>
  <c r="F188" i="110"/>
  <c r="C188" i="110"/>
  <c r="C198" i="110"/>
  <c r="D212" i="110"/>
  <c r="F211" i="110"/>
  <c r="C215" i="110"/>
  <c r="F226" i="110"/>
  <c r="E226" i="110"/>
  <c r="D236" i="110"/>
  <c r="D238" i="110"/>
  <c r="C236" i="110"/>
  <c r="C238" i="110"/>
  <c r="E65" i="104"/>
  <c r="F73" i="104"/>
  <c r="C74" i="104"/>
  <c r="C89" i="104"/>
  <c r="F102" i="104"/>
  <c r="E110" i="104"/>
  <c r="D122" i="104"/>
  <c r="D139" i="104"/>
  <c r="C139" i="104"/>
  <c r="E139" i="104"/>
  <c r="E146" i="104"/>
  <c r="F114" i="104"/>
  <c r="C98" i="104"/>
  <c r="F62" i="105"/>
  <c r="F71" i="105"/>
  <c r="D83" i="105"/>
  <c r="F95" i="105"/>
  <c r="D113" i="105"/>
  <c r="E108" i="105"/>
  <c r="C121" i="105"/>
  <c r="F162" i="105"/>
  <c r="D175" i="105"/>
  <c r="D195" i="105"/>
  <c r="F233" i="105"/>
  <c r="F199" i="105"/>
  <c r="E47" i="105"/>
  <c r="E51" i="105"/>
  <c r="E58" i="105"/>
  <c r="C74" i="105"/>
  <c r="C98" i="105"/>
  <c r="E109" i="105"/>
  <c r="E133" i="105"/>
  <c r="C145" i="105"/>
  <c r="E145" i="105"/>
  <c r="C170" i="105"/>
  <c r="E171" i="105"/>
  <c r="E182" i="105"/>
  <c r="C194" i="105"/>
  <c r="E199" i="105"/>
  <c r="E208" i="105"/>
  <c r="E221" i="105"/>
  <c r="C237" i="105"/>
  <c r="F38" i="103"/>
  <c r="E38" i="103"/>
  <c r="F49" i="103"/>
  <c r="C58" i="103"/>
  <c r="D70" i="103"/>
  <c r="F70" i="103"/>
  <c r="C70" i="103"/>
  <c r="E70" i="103"/>
  <c r="F99" i="103"/>
  <c r="C99" i="103"/>
  <c r="D109" i="103"/>
  <c r="C109" i="103"/>
  <c r="C128" i="103"/>
  <c r="E129" i="103"/>
  <c r="D139" i="103"/>
  <c r="E139" i="103"/>
  <c r="D151" i="103"/>
  <c r="D160" i="103"/>
  <c r="E159" i="103"/>
  <c r="D171" i="103"/>
  <c r="D180" i="103"/>
  <c r="E179" i="103"/>
  <c r="D189" i="103"/>
  <c r="D192" i="103"/>
  <c r="C192" i="103"/>
  <c r="F43" i="101"/>
  <c r="F51" i="101"/>
  <c r="D61" i="101"/>
  <c r="D131" i="101"/>
  <c r="F88" i="101"/>
  <c r="F97" i="101"/>
  <c r="D120" i="101"/>
  <c r="D140" i="101"/>
  <c r="D163" i="101"/>
  <c r="D249" i="101"/>
  <c r="F197" i="101"/>
  <c r="F190" i="101"/>
  <c r="F59" i="169"/>
  <c r="F60" i="169"/>
  <c r="E71" i="169"/>
  <c r="F72" i="169"/>
  <c r="D83" i="169"/>
  <c r="D95" i="169"/>
  <c r="D97" i="169"/>
  <c r="D110" i="169"/>
  <c r="F120" i="169"/>
  <c r="E133" i="169"/>
  <c r="E144" i="169"/>
  <c r="C158" i="169"/>
  <c r="F184" i="169"/>
  <c r="D195" i="169"/>
  <c r="D222" i="169"/>
  <c r="D245" i="169"/>
  <c r="F273" i="169"/>
  <c r="C295" i="169"/>
  <c r="D296" i="169"/>
  <c r="E309" i="169"/>
  <c r="F321" i="169"/>
  <c r="C172" i="169"/>
  <c r="D24" i="176"/>
  <c r="F40" i="176"/>
  <c r="F48" i="176"/>
  <c r="C58" i="176"/>
  <c r="F66" i="176"/>
  <c r="F82" i="176"/>
  <c r="C90" i="176"/>
  <c r="E97" i="176"/>
  <c r="C108" i="176"/>
  <c r="C116" i="176"/>
  <c r="E124" i="176"/>
  <c r="C132" i="176"/>
  <c r="E140" i="176"/>
  <c r="D160" i="176"/>
  <c r="F168" i="176"/>
  <c r="C176" i="176"/>
  <c r="C219" i="176"/>
  <c r="C227" i="176"/>
  <c r="E235" i="176"/>
  <c r="F251" i="176"/>
  <c r="E268" i="176"/>
  <c r="D284" i="176"/>
  <c r="F284" i="176"/>
  <c r="C285" i="176"/>
  <c r="D293" i="176"/>
  <c r="C293" i="176"/>
  <c r="E293" i="176"/>
  <c r="C62" i="107"/>
  <c r="E61" i="107"/>
  <c r="C78" i="107"/>
  <c r="D76" i="107"/>
  <c r="D86" i="107"/>
  <c r="C88" i="107"/>
  <c r="E89" i="107"/>
  <c r="C99" i="107"/>
  <c r="E102" i="107"/>
  <c r="D112" i="107"/>
  <c r="F113" i="107"/>
  <c r="E113" i="107"/>
  <c r="E124" i="107"/>
  <c r="F138" i="107"/>
  <c r="E134" i="107"/>
  <c r="E149" i="107"/>
  <c r="E175" i="107"/>
  <c r="D188" i="107"/>
  <c r="C188" i="107"/>
  <c r="E160" i="107"/>
  <c r="E322" i="127"/>
  <c r="E325" i="127"/>
  <c r="C336" i="127"/>
  <c r="C337" i="127"/>
  <c r="E348" i="127"/>
  <c r="C350" i="127"/>
  <c r="E359" i="127"/>
  <c r="C362" i="127"/>
  <c r="C374" i="127"/>
  <c r="C376" i="127"/>
  <c r="F386" i="127"/>
  <c r="C388" i="127"/>
  <c r="E398" i="127"/>
  <c r="E408" i="127"/>
  <c r="D410" i="127"/>
  <c r="C412" i="127"/>
  <c r="F422" i="127"/>
  <c r="E426" i="127"/>
  <c r="E436" i="127"/>
  <c r="E449" i="127"/>
  <c r="F460" i="127"/>
  <c r="E462" i="127"/>
  <c r="D484" i="127"/>
  <c r="D486" i="127"/>
  <c r="F461" i="127"/>
  <c r="F62" i="127"/>
  <c r="F65" i="127"/>
  <c r="D75" i="127"/>
  <c r="D89" i="127"/>
  <c r="D100" i="127"/>
  <c r="D136" i="127"/>
  <c r="D173" i="127"/>
  <c r="D176" i="127"/>
  <c r="F210" i="127"/>
  <c r="D49" i="106"/>
  <c r="E48" i="106"/>
  <c r="C62" i="106"/>
  <c r="D110" i="106"/>
  <c r="C112" i="106"/>
  <c r="E123" i="106"/>
  <c r="E135" i="106"/>
  <c r="F149" i="106"/>
  <c r="D162" i="106"/>
  <c r="E175" i="106"/>
  <c r="D72" i="102"/>
  <c r="F95" i="102"/>
  <c r="E93" i="102"/>
  <c r="C103" i="102"/>
  <c r="C125" i="102"/>
  <c r="D175" i="102"/>
  <c r="C174" i="102"/>
  <c r="F185" i="102"/>
  <c r="E182" i="102"/>
  <c r="C165" i="102"/>
  <c r="C133" i="102"/>
  <c r="E65" i="102"/>
  <c r="F174" i="102"/>
  <c r="D163" i="102"/>
  <c r="C192" i="102"/>
  <c r="E95" i="102"/>
  <c r="C93" i="102"/>
  <c r="C85" i="102"/>
  <c r="E74" i="102"/>
  <c r="D86" i="99"/>
  <c r="F177" i="99"/>
  <c r="E30" i="99"/>
  <c r="C145" i="99"/>
  <c r="C168" i="99"/>
  <c r="E188" i="99"/>
  <c r="C161" i="99"/>
  <c r="C57" i="99"/>
  <c r="E195" i="99"/>
  <c r="E117" i="99"/>
  <c r="E38" i="99"/>
  <c r="C31" i="99"/>
  <c r="D24" i="285"/>
  <c r="E38" i="285"/>
  <c r="F45" i="285"/>
  <c r="D99" i="285"/>
  <c r="C134" i="285"/>
  <c r="F150" i="285"/>
  <c r="F179" i="285"/>
  <c r="C194" i="285"/>
  <c r="D202" i="285"/>
  <c r="E222" i="285"/>
  <c r="F231" i="285"/>
  <c r="D223" i="285"/>
  <c r="F126" i="285"/>
  <c r="D165" i="100"/>
  <c r="D148" i="100"/>
  <c r="D140" i="100"/>
  <c r="D91" i="100"/>
  <c r="F164" i="100"/>
  <c r="F151" i="100"/>
  <c r="D116" i="100"/>
  <c r="F79" i="100"/>
  <c r="F115" i="100"/>
  <c r="F102" i="100"/>
  <c r="D87" i="100"/>
  <c r="D75" i="100"/>
  <c r="F139" i="100"/>
  <c r="D124" i="100"/>
  <c r="D99" i="100"/>
  <c r="F66" i="100"/>
  <c r="D136" i="100"/>
  <c r="D112" i="100"/>
  <c r="E177" i="100"/>
  <c r="C138" i="100"/>
  <c r="E125" i="100"/>
  <c r="C101" i="100"/>
  <c r="C174" i="100"/>
  <c r="E162" i="100"/>
  <c r="E149" i="100"/>
  <c r="C78" i="100"/>
  <c r="F175" i="100"/>
  <c r="D63" i="100"/>
  <c r="C59" i="147"/>
  <c r="D89" i="147"/>
  <c r="F118" i="147"/>
  <c r="C119" i="147"/>
  <c r="D130" i="147"/>
  <c r="F148" i="147"/>
  <c r="C188" i="147"/>
  <c r="E198" i="147"/>
  <c r="D216" i="147"/>
  <c r="D275" i="147"/>
  <c r="F179" i="147"/>
  <c r="D101" i="147"/>
  <c r="D61" i="147"/>
  <c r="C74" i="95"/>
  <c r="E88" i="95"/>
  <c r="C100" i="95"/>
  <c r="D112" i="95"/>
  <c r="C125" i="95"/>
  <c r="C127" i="95"/>
  <c r="D150" i="95"/>
  <c r="C165" i="95"/>
  <c r="C189" i="95"/>
  <c r="F137" i="95"/>
  <c r="D86" i="95"/>
  <c r="E148" i="95"/>
  <c r="C87" i="95"/>
  <c r="C162" i="95"/>
  <c r="C99" i="95"/>
  <c r="C77" i="92"/>
  <c r="E84" i="92"/>
  <c r="D93" i="92"/>
  <c r="C114" i="92"/>
  <c r="D170" i="92"/>
  <c r="C63" i="91"/>
  <c r="C68" i="91"/>
  <c r="E79" i="91"/>
  <c r="C87" i="91"/>
  <c r="C92" i="91"/>
  <c r="D100" i="91"/>
  <c r="C100" i="91"/>
  <c r="C103" i="91"/>
  <c r="D113" i="91"/>
  <c r="C117" i="91"/>
  <c r="C124" i="91"/>
  <c r="F128" i="91"/>
  <c r="D136" i="91"/>
  <c r="D149" i="91"/>
  <c r="C175" i="91"/>
  <c r="F153" i="91"/>
  <c r="F124" i="91"/>
  <c r="D64" i="91"/>
  <c r="D191" i="91"/>
  <c r="F136" i="91"/>
  <c r="F198" i="91"/>
  <c r="C53" i="114"/>
  <c r="E64" i="114"/>
  <c r="C76" i="114"/>
  <c r="C86" i="97"/>
  <c r="F99" i="97"/>
  <c r="E111" i="97"/>
  <c r="F127" i="97"/>
  <c r="F135" i="97"/>
  <c r="D174" i="97"/>
  <c r="E176" i="97"/>
  <c r="F200" i="97"/>
  <c r="F226" i="97"/>
  <c r="D248" i="97"/>
  <c r="D189" i="97"/>
  <c r="D137" i="97"/>
  <c r="F124" i="97"/>
  <c r="D115" i="96"/>
  <c r="F127" i="96"/>
  <c r="F74" i="96"/>
  <c r="F113" i="96"/>
  <c r="F126" i="96"/>
  <c r="F76" i="96"/>
  <c r="U27" i="68"/>
  <c r="V27" i="68" s="1"/>
  <c r="F4" i="41"/>
  <c r="G11" i="41"/>
  <c r="F183" i="102"/>
  <c r="F105" i="102"/>
  <c r="D155" i="102"/>
  <c r="F74" i="102"/>
  <c r="F193" i="102"/>
  <c r="D173" i="102"/>
  <c r="F82" i="102"/>
  <c r="E174" i="102"/>
  <c r="E125" i="102"/>
  <c r="F186" i="99"/>
  <c r="D117" i="99"/>
  <c r="F76" i="99"/>
  <c r="F39" i="99"/>
  <c r="F171" i="285"/>
  <c r="F118" i="285"/>
  <c r="F83" i="285"/>
  <c r="C101" i="147"/>
  <c r="C90" i="147"/>
  <c r="F236" i="147"/>
  <c r="D128" i="147"/>
  <c r="D186" i="95"/>
  <c r="D163" i="95"/>
  <c r="F188" i="95"/>
  <c r="F177" i="95"/>
  <c r="F63" i="95"/>
  <c r="F138" i="95"/>
  <c r="F112" i="95"/>
  <c r="C179" i="91"/>
  <c r="C163" i="91"/>
  <c r="C129" i="91"/>
  <c r="E116" i="91"/>
  <c r="E99" i="91"/>
  <c r="C263" i="97"/>
  <c r="E224" i="97"/>
  <c r="C213" i="97"/>
  <c r="C250" i="97"/>
  <c r="E138" i="97"/>
  <c r="E90" i="97"/>
  <c r="C276" i="97"/>
  <c r="E263" i="97"/>
  <c r="E164" i="97"/>
  <c r="C149" i="97"/>
  <c r="C99" i="97"/>
  <c r="C88" i="97"/>
  <c r="E77" i="97"/>
  <c r="C238" i="97"/>
  <c r="E199" i="97"/>
  <c r="E173" i="97"/>
  <c r="E126" i="97"/>
  <c r="C62" i="97"/>
  <c r="F99" i="96"/>
  <c r="D85" i="96"/>
  <c r="D67" i="96"/>
  <c r="F52" i="96"/>
  <c r="F146" i="96"/>
  <c r="E78" i="96"/>
  <c r="C88" i="96"/>
  <c r="C64" i="96"/>
  <c r="E124" i="96"/>
  <c r="C61" i="109"/>
  <c r="E62" i="109"/>
  <c r="E76" i="109"/>
  <c r="C86" i="109"/>
  <c r="E86" i="109"/>
  <c r="D98" i="109"/>
  <c r="F100" i="109"/>
  <c r="E97" i="109"/>
  <c r="C99" i="109"/>
  <c r="C110" i="109"/>
  <c r="E110" i="109"/>
  <c r="C123" i="109"/>
  <c r="D137" i="109"/>
  <c r="E137" i="109"/>
  <c r="D149" i="109"/>
  <c r="C148" i="109"/>
  <c r="E160" i="109"/>
  <c r="E174" i="109"/>
  <c r="C185" i="109"/>
  <c r="E187" i="109"/>
  <c r="E196" i="109"/>
  <c r="E211" i="109"/>
  <c r="F225" i="109"/>
  <c r="E237" i="109"/>
  <c r="F248" i="109"/>
  <c r="C260" i="109"/>
  <c r="F285" i="109"/>
  <c r="D63" i="110"/>
  <c r="F64" i="110"/>
  <c r="F87" i="110"/>
  <c r="D99" i="110"/>
  <c r="C114" i="110"/>
  <c r="D124" i="110"/>
  <c r="F123" i="110"/>
  <c r="E137" i="110"/>
  <c r="D148" i="110"/>
  <c r="D162" i="110"/>
  <c r="F186" i="110"/>
  <c r="C200" i="110"/>
  <c r="E213" i="110"/>
  <c r="D89" i="104"/>
  <c r="E89" i="104"/>
  <c r="C114" i="104"/>
  <c r="D127" i="104"/>
  <c r="F132" i="105"/>
  <c r="F221" i="105"/>
  <c r="F159" i="103"/>
  <c r="D87" i="101"/>
  <c r="D113" i="101"/>
  <c r="F121" i="101"/>
  <c r="D149" i="101"/>
  <c r="D222" i="101"/>
  <c r="F85" i="169"/>
  <c r="E132" i="169"/>
  <c r="F145" i="169"/>
  <c r="D182" i="169"/>
  <c r="F260" i="169"/>
  <c r="F311" i="169"/>
  <c r="E66" i="176"/>
  <c r="E82" i="176"/>
  <c r="D108" i="176"/>
  <c r="D116" i="176"/>
  <c r="D124" i="176"/>
  <c r="C148" i="176"/>
  <c r="C160" i="176"/>
  <c r="F192" i="176"/>
  <c r="E211" i="176"/>
  <c r="D226" i="176"/>
  <c r="E243" i="176"/>
  <c r="E251" i="176"/>
  <c r="F100" i="107"/>
  <c r="F151" i="107"/>
  <c r="E163" i="107"/>
  <c r="E324" i="127"/>
  <c r="E335" i="127"/>
  <c r="E336" i="127"/>
  <c r="E337" i="127"/>
  <c r="E349" i="127"/>
  <c r="E362" i="127"/>
  <c r="C397" i="127"/>
  <c r="C424" i="127"/>
  <c r="C434" i="127"/>
  <c r="F435" i="127"/>
  <c r="E437" i="127"/>
  <c r="D448" i="127"/>
  <c r="E459" i="127"/>
  <c r="D77" i="127"/>
  <c r="D175" i="127"/>
  <c r="D222" i="127"/>
  <c r="C124" i="106"/>
  <c r="C63" i="102"/>
  <c r="D105" i="102"/>
  <c r="C135" i="102"/>
  <c r="F142" i="102"/>
  <c r="C154" i="102"/>
  <c r="F163" i="102"/>
  <c r="D194" i="102"/>
  <c r="D95" i="102"/>
  <c r="C109" i="99"/>
  <c r="D75" i="285"/>
  <c r="F82" i="285"/>
  <c r="D126" i="285"/>
  <c r="D69" i="147"/>
  <c r="F91" i="147"/>
  <c r="D118" i="147"/>
  <c r="E120" i="147"/>
  <c r="E159" i="147"/>
  <c r="E108" i="147"/>
  <c r="C61" i="147"/>
  <c r="D208" i="147"/>
  <c r="D265" i="147"/>
  <c r="F216" i="147"/>
  <c r="D120" i="147"/>
  <c r="F275" i="147"/>
  <c r="F266" i="147"/>
  <c r="D255" i="147"/>
  <c r="F76" i="95"/>
  <c r="F100" i="95"/>
  <c r="F87" i="95"/>
  <c r="F98" i="95"/>
  <c r="D77" i="95"/>
  <c r="F150" i="95"/>
  <c r="F88" i="95"/>
  <c r="F70" i="92"/>
  <c r="D126" i="92"/>
  <c r="F64" i="91"/>
  <c r="E75" i="91"/>
  <c r="F80" i="91"/>
  <c r="F92" i="91"/>
  <c r="D124" i="91"/>
  <c r="E136" i="91"/>
  <c r="E140" i="91"/>
  <c r="D187" i="91"/>
  <c r="C113" i="91"/>
  <c r="C80" i="91"/>
  <c r="E68" i="91"/>
  <c r="E64" i="91"/>
  <c r="C145" i="114"/>
  <c r="C122" i="114"/>
  <c r="E94" i="114"/>
  <c r="C115" i="114"/>
  <c r="E95" i="114"/>
  <c r="C133" i="114"/>
  <c r="C134" i="114"/>
  <c r="C121" i="114"/>
  <c r="E113" i="114"/>
  <c r="C72" i="114"/>
  <c r="F89" i="97"/>
  <c r="D66" i="97"/>
  <c r="D212" i="97"/>
  <c r="F262" i="97"/>
  <c r="F276" i="97"/>
  <c r="F150" i="97"/>
  <c r="D114" i="97"/>
  <c r="D247" i="97"/>
  <c r="D197" i="97"/>
  <c r="D164" i="97"/>
  <c r="D75" i="97"/>
  <c r="C237" i="97"/>
  <c r="E189" i="97"/>
  <c r="E177" i="97"/>
  <c r="E125" i="97"/>
  <c r="E89" i="97"/>
  <c r="C66" i="97"/>
  <c r="F135" i="96"/>
  <c r="D63" i="96"/>
  <c r="U26" i="68"/>
  <c r="V26" i="68"/>
  <c r="T26" i="68"/>
  <c r="G7" i="41"/>
  <c r="N27" i="278"/>
  <c r="C77" i="113"/>
  <c r="E63" i="109"/>
  <c r="D74" i="109"/>
  <c r="C73" i="109"/>
  <c r="F87" i="109"/>
  <c r="D100" i="109"/>
  <c r="E111" i="109"/>
  <c r="F123" i="109"/>
  <c r="F147" i="109"/>
  <c r="F174" i="109"/>
  <c r="D185" i="109"/>
  <c r="C223" i="109"/>
  <c r="D64" i="110"/>
  <c r="E62" i="110"/>
  <c r="E78" i="110"/>
  <c r="D89" i="110"/>
  <c r="F88" i="110"/>
  <c r="F100" i="110"/>
  <c r="C101" i="110"/>
  <c r="E101" i="110"/>
  <c r="C115" i="110"/>
  <c r="D125" i="110"/>
  <c r="F125" i="110"/>
  <c r="E126" i="110"/>
  <c r="F135" i="110"/>
  <c r="F149" i="110"/>
  <c r="E150" i="110"/>
  <c r="D164" i="110"/>
  <c r="D176" i="110"/>
  <c r="C201" i="110"/>
  <c r="D215" i="110"/>
  <c r="E73" i="104"/>
  <c r="C47" i="105"/>
  <c r="E59" i="105"/>
  <c r="E83" i="105"/>
  <c r="F94" i="105"/>
  <c r="C95" i="105"/>
  <c r="F174" i="105"/>
  <c r="C46" i="105"/>
  <c r="E50" i="105"/>
  <c r="C63" i="105"/>
  <c r="C70" i="105"/>
  <c r="E74" i="105"/>
  <c r="C86" i="105"/>
  <c r="C94" i="105"/>
  <c r="E98" i="105"/>
  <c r="C113" i="105"/>
  <c r="E124" i="105"/>
  <c r="E132" i="105"/>
  <c r="C158" i="105"/>
  <c r="C163" i="105"/>
  <c r="E170" i="105"/>
  <c r="F37" i="103"/>
  <c r="E37" i="103"/>
  <c r="D48" i="103"/>
  <c r="C48" i="103"/>
  <c r="E49" i="103"/>
  <c r="F60" i="103"/>
  <c r="F81" i="103"/>
  <c r="E78" i="103"/>
  <c r="D88" i="103"/>
  <c r="F88" i="103"/>
  <c r="C88" i="103"/>
  <c r="F108" i="103"/>
  <c r="C119" i="103"/>
  <c r="E119" i="103"/>
  <c r="F151" i="103"/>
  <c r="C151" i="103"/>
  <c r="C181" i="103"/>
  <c r="D53" i="101"/>
  <c r="D71" i="169"/>
  <c r="F96" i="169"/>
  <c r="F109" i="169"/>
  <c r="D183" i="169"/>
  <c r="D221" i="169"/>
  <c r="C296" i="169"/>
  <c r="E24" i="176"/>
  <c r="D48" i="176"/>
  <c r="F58" i="176"/>
  <c r="D74" i="176"/>
  <c r="C97" i="176"/>
  <c r="F108" i="176"/>
  <c r="F176" i="176"/>
  <c r="C191" i="176"/>
  <c r="C261" i="176"/>
  <c r="D64" i="107"/>
  <c r="C76" i="107"/>
  <c r="D99" i="107"/>
  <c r="E323" i="127"/>
  <c r="F336" i="127"/>
  <c r="C348" i="127"/>
  <c r="E358" i="127"/>
  <c r="C375" i="127"/>
  <c r="D384" i="127"/>
  <c r="C386" i="127"/>
  <c r="E411" i="127"/>
  <c r="E424" i="127"/>
  <c r="C426" i="127"/>
  <c r="D65" i="127"/>
  <c r="D99" i="127"/>
  <c r="D161" i="127"/>
  <c r="D188" i="127"/>
  <c r="C49" i="106"/>
  <c r="F103" i="102"/>
  <c r="D112" i="102"/>
  <c r="D133" i="102"/>
  <c r="D153" i="102"/>
  <c r="F165" i="102"/>
  <c r="C163" i="102"/>
  <c r="D182" i="102"/>
  <c r="E152" i="102"/>
  <c r="E142" i="102"/>
  <c r="C123" i="102"/>
  <c r="E105" i="102"/>
  <c r="C194" i="102"/>
  <c r="C114" i="102"/>
  <c r="F21" i="99"/>
  <c r="F29" i="99"/>
  <c r="F37" i="99"/>
  <c r="D85" i="99"/>
  <c r="D95" i="99"/>
  <c r="F187" i="99"/>
  <c r="F169" i="99"/>
  <c r="C67" i="99"/>
  <c r="C84" i="99"/>
  <c r="C186" i="99"/>
  <c r="E168" i="99"/>
  <c r="E136" i="99"/>
  <c r="E76" i="99"/>
  <c r="C68" i="99"/>
  <c r="E58" i="99"/>
  <c r="D46" i="285"/>
  <c r="D90" i="285"/>
  <c r="D98" i="285"/>
  <c r="D127" i="285"/>
  <c r="F135" i="285"/>
  <c r="D239" i="285"/>
  <c r="F25" i="285"/>
  <c r="F246" i="285"/>
  <c r="F151" i="285"/>
  <c r="F75" i="285"/>
  <c r="D59" i="285"/>
  <c r="C214" i="285"/>
  <c r="C186" i="285"/>
  <c r="C162" i="285"/>
  <c r="E142" i="285"/>
  <c r="C98" i="285"/>
  <c r="E66" i="285"/>
  <c r="C71" i="147"/>
  <c r="E81" i="147"/>
  <c r="D99" i="147"/>
  <c r="D277" i="147"/>
  <c r="D236" i="147"/>
  <c r="F199" i="147"/>
  <c r="D150" i="147"/>
  <c r="F89" i="147"/>
  <c r="D81" i="147"/>
  <c r="D249" i="147"/>
  <c r="F206" i="147"/>
  <c r="D160" i="147"/>
  <c r="D138" i="147"/>
  <c r="F130" i="147"/>
  <c r="F108" i="147"/>
  <c r="C238" i="147"/>
  <c r="E190" i="147"/>
  <c r="E206" i="147"/>
  <c r="E180" i="147"/>
  <c r="D65" i="95"/>
  <c r="D99" i="95"/>
  <c r="D174" i="95"/>
  <c r="D127" i="92"/>
  <c r="D98" i="92"/>
  <c r="D84" i="92"/>
  <c r="F78" i="92"/>
  <c r="F161" i="92"/>
  <c r="F119" i="92"/>
  <c r="F92" i="92"/>
  <c r="F85" i="92"/>
  <c r="D91" i="92"/>
  <c r="F64" i="92"/>
  <c r="C169" i="92"/>
  <c r="C112" i="92"/>
  <c r="E71" i="92"/>
  <c r="E119" i="92"/>
  <c r="E113" i="92"/>
  <c r="C79" i="92"/>
  <c r="C161" i="92"/>
  <c r="E148" i="92"/>
  <c r="C70" i="92"/>
  <c r="C67" i="91"/>
  <c r="C91" i="91"/>
  <c r="D99" i="91"/>
  <c r="E112" i="91"/>
  <c r="D129" i="91"/>
  <c r="E137" i="91"/>
  <c r="E141" i="91"/>
  <c r="D148" i="91"/>
  <c r="F116" i="91"/>
  <c r="F91" i="91"/>
  <c r="F87" i="91"/>
  <c r="E198" i="91"/>
  <c r="C152" i="91"/>
  <c r="E125" i="91"/>
  <c r="C75" i="91"/>
  <c r="C50" i="114"/>
  <c r="E51" i="114"/>
  <c r="E61" i="114"/>
  <c r="E62" i="114"/>
  <c r="E97" i="114"/>
  <c r="E111" i="114"/>
  <c r="E132" i="114"/>
  <c r="E124" i="114"/>
  <c r="C113" i="114"/>
  <c r="C98" i="114"/>
  <c r="C75" i="114"/>
  <c r="E53" i="114"/>
  <c r="E75" i="97"/>
  <c r="F102" i="97"/>
  <c r="E99" i="97"/>
  <c r="E115" i="97"/>
  <c r="C139" i="97"/>
  <c r="C148" i="97"/>
  <c r="F186" i="97"/>
  <c r="C200" i="97"/>
  <c r="E212" i="97"/>
  <c r="C227" i="97"/>
  <c r="E251" i="97"/>
  <c r="D264" i="97"/>
  <c r="D275" i="97"/>
  <c r="E274" i="97"/>
  <c r="D277" i="97"/>
  <c r="D239" i="97"/>
  <c r="F213" i="97"/>
  <c r="D150" i="97"/>
  <c r="D100" i="97"/>
  <c r="D89" i="97"/>
  <c r="D74" i="97"/>
  <c r="F185" i="97"/>
  <c r="F165" i="97"/>
  <c r="D111" i="97"/>
  <c r="D265" i="97"/>
  <c r="D175" i="97"/>
  <c r="D163" i="97"/>
  <c r="F74" i="97"/>
  <c r="D251" i="97"/>
  <c r="F225" i="97"/>
  <c r="F214" i="97"/>
  <c r="D185" i="97"/>
  <c r="F151" i="97"/>
  <c r="D124" i="97"/>
  <c r="D101" i="97"/>
  <c r="D90" i="97"/>
  <c r="E148" i="97"/>
  <c r="E112" i="97"/>
  <c r="E101" i="97"/>
  <c r="C76" i="97"/>
  <c r="C173" i="97"/>
  <c r="C127" i="97"/>
  <c r="F77" i="96"/>
  <c r="D150" i="96"/>
  <c r="F117" i="96"/>
  <c r="F86" i="96"/>
  <c r="D100" i="96"/>
  <c r="F48" i="96"/>
  <c r="C125" i="96"/>
  <c r="T31" i="68"/>
  <c r="I17" i="229"/>
  <c r="V17" i="229"/>
  <c r="N23" i="278"/>
  <c r="C51" i="114"/>
  <c r="F62" i="114"/>
  <c r="D87" i="114"/>
  <c r="D135" i="114"/>
  <c r="F75" i="97"/>
  <c r="E78" i="97"/>
  <c r="F90" i="97"/>
  <c r="F138" i="97"/>
  <c r="C137" i="97"/>
  <c r="E150" i="97"/>
  <c r="D177" i="97"/>
  <c r="F198" i="97"/>
  <c r="C199" i="97"/>
  <c r="C215" i="97"/>
  <c r="C226" i="97"/>
  <c r="E50" i="96"/>
  <c r="C66" i="96"/>
  <c r="F18" i="278"/>
  <c r="R18" i="278" s="1"/>
  <c r="J18" i="278"/>
  <c r="V18" i="278"/>
  <c r="J22" i="185"/>
  <c r="H24" i="185"/>
  <c r="H31" i="185"/>
  <c r="P7" i="185"/>
  <c r="N15" i="185"/>
  <c r="B38" i="185"/>
  <c r="B36" i="185"/>
  <c r="B31" i="186"/>
  <c r="I42" i="186"/>
  <c r="K24" i="186"/>
  <c r="E25" i="186"/>
  <c r="E36" i="186"/>
  <c r="U18" i="187"/>
  <c r="I40" i="187"/>
  <c r="W23" i="187"/>
  <c r="V18" i="187"/>
  <c r="T23" i="187"/>
  <c r="O6" i="197"/>
  <c r="D19" i="197"/>
  <c r="B35" i="197"/>
  <c r="D40" i="197"/>
  <c r="N19" i="197"/>
  <c r="O32" i="197"/>
  <c r="I28" i="197"/>
  <c r="Q28" i="197"/>
  <c r="E18" i="197"/>
  <c r="E39" i="197"/>
  <c r="E41" i="197"/>
  <c r="I11" i="188"/>
  <c r="C22" i="188"/>
  <c r="K23" i="188"/>
  <c r="C25" i="188"/>
  <c r="C28" i="188"/>
  <c r="E30" i="188"/>
  <c r="E34" i="188"/>
  <c r="E36" i="188"/>
  <c r="U26" i="188"/>
  <c r="K37" i="188"/>
  <c r="I8" i="264"/>
  <c r="K16" i="264"/>
  <c r="I26" i="264"/>
  <c r="E27" i="264"/>
  <c r="C34" i="264"/>
  <c r="E39" i="264"/>
  <c r="C40" i="264"/>
  <c r="E41" i="264"/>
  <c r="U6" i="264"/>
  <c r="I47" i="264"/>
  <c r="E67" i="264"/>
  <c r="B68" i="264"/>
  <c r="J74" i="264"/>
  <c r="H75" i="264"/>
  <c r="C81" i="264"/>
  <c r="H83" i="264"/>
  <c r="T48" i="264"/>
  <c r="N56" i="264"/>
  <c r="J27" i="189"/>
  <c r="D33" i="189"/>
  <c r="J34" i="189"/>
  <c r="J41" i="189"/>
  <c r="N12" i="189"/>
  <c r="T17" i="189"/>
  <c r="I7" i="190"/>
  <c r="I18" i="190"/>
  <c r="E35" i="190"/>
  <c r="K42" i="190"/>
  <c r="U11" i="190"/>
  <c r="O22" i="190"/>
  <c r="K18" i="190"/>
  <c r="U22" i="190"/>
  <c r="K41" i="190"/>
  <c r="I31" i="190"/>
  <c r="C32" i="190"/>
  <c r="I4" i="277"/>
  <c r="E16" i="277"/>
  <c r="I5" i="277"/>
  <c r="E23" i="191"/>
  <c r="Q6" i="191"/>
  <c r="K35" i="191"/>
  <c r="J29" i="191"/>
  <c r="H37" i="191"/>
  <c r="U7" i="191"/>
  <c r="P4" i="191"/>
  <c r="C39" i="192"/>
  <c r="J40" i="192"/>
  <c r="O17" i="192"/>
  <c r="E4" i="192" s="1"/>
  <c r="U17" i="192"/>
  <c r="O18" i="192"/>
  <c r="K15" i="192"/>
  <c r="I6" i="192"/>
  <c r="V18" i="192"/>
  <c r="N17" i="192"/>
  <c r="N11" i="193"/>
  <c r="V15" i="193"/>
  <c r="W17" i="193"/>
  <c r="Q11" i="193"/>
  <c r="W11" i="193"/>
  <c r="C37" i="193"/>
  <c r="E25" i="193"/>
  <c r="F5" i="193" s="1"/>
  <c r="Q17" i="193"/>
  <c r="Q23" i="193"/>
  <c r="J31" i="193"/>
  <c r="J24" i="193"/>
  <c r="J31" i="194"/>
  <c r="C37" i="194"/>
  <c r="K25" i="194"/>
  <c r="K29" i="194"/>
  <c r="C31" i="194"/>
  <c r="C35" i="194"/>
  <c r="I23" i="194"/>
  <c r="H30" i="194"/>
  <c r="B36" i="194"/>
  <c r="I6" i="195"/>
  <c r="I11" i="195"/>
  <c r="X26" i="195"/>
  <c r="I19" i="195"/>
  <c r="Z19" i="195"/>
  <c r="C28" i="196"/>
  <c r="E8" i="196" s="1"/>
  <c r="I23" i="196"/>
  <c r="D14" i="218"/>
  <c r="H15" i="218"/>
  <c r="C31" i="218"/>
  <c r="I9" i="217"/>
  <c r="C25" i="217"/>
  <c r="I33" i="217"/>
  <c r="O8" i="217"/>
  <c r="C19" i="217"/>
  <c r="I15" i="207"/>
  <c r="D26" i="207"/>
  <c r="D34" i="207"/>
  <c r="J40" i="207"/>
  <c r="P13" i="207"/>
  <c r="P19" i="207"/>
  <c r="H64" i="207"/>
  <c r="D70" i="207"/>
  <c r="W19" i="207"/>
  <c r="W39" i="207"/>
  <c r="E63" i="207"/>
  <c r="U24" i="207"/>
  <c r="I51" i="207"/>
  <c r="C50" i="207"/>
  <c r="O10" i="207"/>
  <c r="Q31" i="207"/>
  <c r="W26" i="207"/>
  <c r="C66" i="207"/>
  <c r="C63" i="207"/>
  <c r="E51" i="207"/>
  <c r="C71" i="207"/>
  <c r="B70" i="207"/>
  <c r="H63" i="207"/>
  <c r="V27" i="207"/>
  <c r="N20" i="207"/>
  <c r="V18" i="207"/>
  <c r="T18" i="208"/>
  <c r="N30" i="208"/>
  <c r="J50" i="208"/>
  <c r="I54" i="208"/>
  <c r="I67" i="208"/>
  <c r="U25" i="208"/>
  <c r="C60" i="208"/>
  <c r="U33" i="208"/>
  <c r="I12" i="208"/>
  <c r="Q42" i="205"/>
  <c r="I33" i="205"/>
  <c r="Q7" i="205"/>
  <c r="C33" i="205"/>
  <c r="O32" i="205"/>
  <c r="I58" i="205"/>
  <c r="K49" i="205"/>
  <c r="I41" i="205"/>
  <c r="I11" i="205"/>
  <c r="O19" i="189"/>
  <c r="Q12" i="189"/>
  <c r="E35" i="189"/>
  <c r="W22" i="190"/>
  <c r="O10" i="190"/>
  <c r="C26" i="190"/>
  <c r="I15" i="190"/>
  <c r="C32" i="193"/>
  <c r="C25" i="193"/>
  <c r="C38" i="193"/>
  <c r="I32" i="193"/>
  <c r="U16" i="193"/>
  <c r="E7" i="193"/>
  <c r="K28" i="196"/>
  <c r="U5" i="218"/>
  <c r="K19" i="218"/>
  <c r="J20" i="218"/>
  <c r="D15" i="218"/>
  <c r="H32" i="218"/>
  <c r="D31" i="218"/>
  <c r="O6" i="217"/>
  <c r="I31" i="217"/>
  <c r="E25" i="217"/>
  <c r="E24" i="217"/>
  <c r="K18" i="217"/>
  <c r="C58" i="207"/>
  <c r="C49" i="207"/>
  <c r="O19" i="207"/>
  <c r="U27" i="207"/>
  <c r="U17" i="207"/>
  <c r="K27" i="207"/>
  <c r="Q40" i="207"/>
  <c r="W38" i="207"/>
  <c r="K74" i="207"/>
  <c r="C31" i="207"/>
  <c r="C65" i="207"/>
  <c r="I63" i="207"/>
  <c r="O40" i="207"/>
  <c r="U33" i="207"/>
  <c r="Q17" i="207"/>
  <c r="P38" i="207"/>
  <c r="J25" i="207"/>
  <c r="H59" i="208"/>
  <c r="B58" i="208"/>
  <c r="B51" i="208"/>
  <c r="V39" i="208"/>
  <c r="B74" i="208"/>
  <c r="J68" i="208"/>
  <c r="E34" i="205"/>
  <c r="U27" i="205"/>
  <c r="I10" i="205"/>
  <c r="W13" i="205"/>
  <c r="E50" i="205"/>
  <c r="I35" i="205"/>
  <c r="W6" i="205"/>
  <c r="C52" i="205"/>
  <c r="I6" i="205"/>
  <c r="I27" i="205"/>
  <c r="K34" i="205"/>
  <c r="B28" i="185"/>
  <c r="O13" i="186"/>
  <c r="P35" i="197"/>
  <c r="O18" i="197"/>
  <c r="O39" i="197"/>
  <c r="K26" i="264"/>
  <c r="E34" i="264"/>
  <c r="I50" i="264"/>
  <c r="H81" i="264"/>
  <c r="N48" i="264"/>
  <c r="W48" i="264"/>
  <c r="O55" i="264"/>
  <c r="I10" i="189"/>
  <c r="I33" i="189"/>
  <c r="U12" i="189"/>
  <c r="Q22" i="190"/>
  <c r="I6" i="190"/>
  <c r="J23" i="191"/>
  <c r="D29" i="191"/>
  <c r="I8" i="192"/>
  <c r="B25" i="192"/>
  <c r="H26" i="192"/>
  <c r="B40" i="192"/>
  <c r="I11" i="193"/>
  <c r="H24" i="194"/>
  <c r="D25" i="194"/>
  <c r="D37" i="195"/>
  <c r="D20" i="195"/>
  <c r="E26" i="195"/>
  <c r="C20" i="195"/>
  <c r="C25" i="195"/>
  <c r="I25" i="195"/>
  <c r="I32" i="195"/>
  <c r="O37" i="195"/>
  <c r="B24" i="218"/>
  <c r="J36" i="218"/>
  <c r="I6" i="217"/>
  <c r="C18" i="217"/>
  <c r="C30" i="217"/>
  <c r="I19" i="217"/>
  <c r="I24" i="217"/>
  <c r="I32" i="217"/>
  <c r="B30" i="217"/>
  <c r="B18" i="217"/>
  <c r="K65" i="207"/>
  <c r="E40" i="207"/>
  <c r="K64" i="207"/>
  <c r="Q10" i="207"/>
  <c r="D65" i="207"/>
  <c r="B51" i="207"/>
  <c r="V40" i="207"/>
  <c r="P12" i="207"/>
  <c r="H27" i="207"/>
  <c r="D53" i="208"/>
  <c r="P42" i="208"/>
  <c r="H67" i="208"/>
  <c r="V32" i="208"/>
  <c r="P24" i="208"/>
  <c r="H42" i="208"/>
  <c r="B67" i="208"/>
  <c r="V33" i="208"/>
  <c r="P32" i="208"/>
  <c r="V18" i="208"/>
  <c r="P17" i="208"/>
  <c r="N10" i="208"/>
  <c r="H39" i="208"/>
  <c r="B62" i="208"/>
  <c r="N31" i="208"/>
  <c r="N35" i="205"/>
  <c r="P27" i="205"/>
  <c r="H35" i="205"/>
  <c r="D34" i="205"/>
  <c r="N21" i="205"/>
  <c r="T12" i="205"/>
  <c r="H28" i="205"/>
  <c r="D52" i="205"/>
  <c r="T21" i="205"/>
  <c r="T7" i="205"/>
  <c r="E39" i="205"/>
  <c r="W19" i="205"/>
  <c r="O26" i="205"/>
  <c r="U41" i="205"/>
  <c r="I15" i="205"/>
  <c r="E33" i="205"/>
  <c r="O19" i="205"/>
  <c r="E51" i="205"/>
  <c r="Q35" i="205"/>
  <c r="I39" i="205"/>
  <c r="O5" i="205"/>
  <c r="I60" i="205"/>
  <c r="W41" i="205"/>
  <c r="C49" i="205"/>
  <c r="O18" i="205"/>
  <c r="W7" i="205"/>
  <c r="C42" i="205"/>
  <c r="O7" i="205"/>
  <c r="E28" i="205"/>
  <c r="I28" i="205"/>
  <c r="H28" i="185"/>
  <c r="J29" i="185"/>
  <c r="H36" i="185"/>
  <c r="J18" i="197"/>
  <c r="D25" i="197"/>
  <c r="T18" i="197"/>
  <c r="N25" i="197"/>
  <c r="T27" i="197"/>
  <c r="K18" i="188"/>
  <c r="K25" i="188"/>
  <c r="K27" i="264"/>
  <c r="E33" i="264"/>
  <c r="I40" i="264"/>
  <c r="J67" i="264"/>
  <c r="J68" i="264"/>
  <c r="I69" i="264"/>
  <c r="H74" i="264"/>
  <c r="D75" i="264"/>
  <c r="B81" i="264"/>
  <c r="D83" i="264"/>
  <c r="V49" i="264"/>
  <c r="E34" i="189"/>
  <c r="E41" i="189"/>
  <c r="I4" i="190"/>
  <c r="K16" i="190"/>
  <c r="E31" i="190"/>
  <c r="E37" i="190"/>
  <c r="E42" i="190"/>
  <c r="Q23" i="190"/>
  <c r="O11" i="190"/>
  <c r="I6" i="191"/>
  <c r="B23" i="191"/>
  <c r="I29" i="191"/>
  <c r="B37" i="191"/>
  <c r="J33" i="192"/>
  <c r="D40" i="192"/>
  <c r="I15" i="193"/>
  <c r="J26" i="193"/>
  <c r="J20" i="195"/>
  <c r="J25" i="195"/>
  <c r="J37" i="195"/>
  <c r="E32" i="195"/>
  <c r="K26" i="195"/>
  <c r="I5" i="196"/>
  <c r="C20" i="218"/>
  <c r="D24" i="218"/>
  <c r="E38" i="207"/>
  <c r="B72" i="207"/>
  <c r="J41" i="207"/>
  <c r="D56" i="207"/>
  <c r="B49" i="207"/>
  <c r="T33" i="207"/>
  <c r="N26" i="207"/>
  <c r="T13" i="207"/>
  <c r="D40" i="207"/>
  <c r="J34" i="207"/>
  <c r="H50" i="208"/>
  <c r="H61" i="208"/>
  <c r="J67" i="208"/>
  <c r="B70" i="208"/>
  <c r="C38" i="208"/>
  <c r="I39" i="208"/>
  <c r="I62" i="208"/>
  <c r="O26" i="208"/>
  <c r="U16" i="208"/>
  <c r="U24" i="208"/>
  <c r="U41" i="208"/>
  <c r="I7" i="208"/>
  <c r="D49" i="205"/>
  <c r="T39" i="205"/>
  <c r="B40" i="205"/>
  <c r="B26" i="205"/>
  <c r="H50" i="205"/>
  <c r="P39" i="205"/>
  <c r="T32" i="205"/>
  <c r="T13" i="205"/>
  <c r="J39" i="205"/>
  <c r="J33" i="205"/>
  <c r="J25" i="205"/>
  <c r="N33" i="205"/>
  <c r="V28" i="205"/>
  <c r="T20" i="205"/>
  <c r="P18" i="205"/>
  <c r="V5" i="205"/>
  <c r="P4" i="205"/>
  <c r="B32" i="205"/>
  <c r="O25" i="205"/>
  <c r="K28" i="205"/>
  <c r="K59" i="205"/>
  <c r="Q6" i="205"/>
  <c r="O42" i="205"/>
  <c r="E27" i="205"/>
  <c r="U12" i="205"/>
  <c r="J40" i="208"/>
  <c r="N7" i="208"/>
  <c r="T14" i="208"/>
  <c r="N34" i="208"/>
  <c r="N41" i="208"/>
  <c r="I7" i="205"/>
  <c r="H34" i="205"/>
  <c r="J49" i="205"/>
  <c r="I57" i="205"/>
  <c r="O11" i="205"/>
  <c r="I32" i="205"/>
  <c r="U6" i="205"/>
  <c r="I42" i="205"/>
  <c r="C39" i="205"/>
  <c r="W11" i="205"/>
  <c r="K39" i="205"/>
  <c r="E35" i="205"/>
  <c r="E32" i="205"/>
  <c r="I7" i="206"/>
  <c r="I11" i="206"/>
  <c r="B23" i="206"/>
  <c r="D24" i="206"/>
  <c r="D31" i="206"/>
  <c r="B38" i="206"/>
  <c r="B39" i="206"/>
  <c r="D40" i="206"/>
  <c r="N4" i="206"/>
  <c r="T5" i="206"/>
  <c r="V7" i="206"/>
  <c r="P19" i="206"/>
  <c r="V21" i="206"/>
  <c r="V25" i="206"/>
  <c r="P27" i="206"/>
  <c r="U39" i="206"/>
  <c r="W41" i="206"/>
  <c r="U6" i="206"/>
  <c r="U27" i="206"/>
  <c r="U34" i="206"/>
  <c r="O7" i="206"/>
  <c r="O26" i="206"/>
  <c r="O34" i="206"/>
  <c r="I32" i="206"/>
  <c r="I41" i="206"/>
  <c r="C34" i="206"/>
  <c r="W7" i="206"/>
  <c r="W28" i="206"/>
  <c r="Q5" i="206"/>
  <c r="Q21" i="206"/>
  <c r="K22" i="206"/>
  <c r="K34" i="206"/>
  <c r="K30" i="206"/>
  <c r="E31" i="206"/>
  <c r="N36" i="206"/>
  <c r="I10" i="254"/>
  <c r="H30" i="254"/>
  <c r="J32" i="254"/>
  <c r="J37" i="254"/>
  <c r="B39" i="254"/>
  <c r="V7" i="254"/>
  <c r="P9" i="254"/>
  <c r="N15" i="254"/>
  <c r="T21" i="254"/>
  <c r="N28" i="254"/>
  <c r="T35" i="254"/>
  <c r="K92" i="254"/>
  <c r="I46" i="254"/>
  <c r="I9" i="289"/>
  <c r="Q19" i="289"/>
  <c r="H53" i="289"/>
  <c r="B41" i="289"/>
  <c r="N11" i="289"/>
  <c r="B32" i="203"/>
  <c r="H37" i="203"/>
  <c r="T30" i="203"/>
  <c r="U24" i="203"/>
  <c r="O17" i="203"/>
  <c r="O40" i="203"/>
  <c r="I38" i="203"/>
  <c r="U11" i="203"/>
  <c r="O37" i="203"/>
  <c r="W32" i="203"/>
  <c r="I51" i="203"/>
  <c r="W10" i="203"/>
  <c r="I8" i="290"/>
  <c r="J24" i="290"/>
  <c r="B29" i="290"/>
  <c r="V41" i="290"/>
  <c r="I60" i="290"/>
  <c r="I66" i="290"/>
  <c r="I70" i="290"/>
  <c r="C37" i="290"/>
  <c r="K24" i="290"/>
  <c r="E31" i="290"/>
  <c r="P32" i="201"/>
  <c r="E31" i="201"/>
  <c r="C36" i="201"/>
  <c r="H40" i="289"/>
  <c r="H54" i="289"/>
  <c r="N10" i="289"/>
  <c r="W18" i="203"/>
  <c r="C39" i="203"/>
  <c r="O16" i="203"/>
  <c r="U30" i="203"/>
  <c r="P23" i="290"/>
  <c r="V17" i="290"/>
  <c r="K34" i="202"/>
  <c r="C24" i="202"/>
  <c r="J61" i="201"/>
  <c r="J52" i="201"/>
  <c r="P41" i="201"/>
  <c r="P36" i="201"/>
  <c r="V27" i="201"/>
  <c r="N22" i="201"/>
  <c r="N12" i="201"/>
  <c r="T7" i="201"/>
  <c r="B31" i="201"/>
  <c r="H57" i="201"/>
  <c r="D51" i="201"/>
  <c r="V32" i="201"/>
  <c r="P27" i="201"/>
  <c r="P7" i="201"/>
  <c r="H42" i="201"/>
  <c r="B41" i="201"/>
  <c r="H36" i="201"/>
  <c r="D76" i="201"/>
  <c r="D67" i="201"/>
  <c r="B56" i="201"/>
  <c r="T41" i="201"/>
  <c r="T36" i="201"/>
  <c r="T22" i="201"/>
  <c r="P17" i="201"/>
  <c r="U11" i="205"/>
  <c r="U43" i="206"/>
  <c r="U11" i="206"/>
  <c r="U19" i="206"/>
  <c r="O22" i="206"/>
  <c r="I34" i="206"/>
  <c r="C22" i="206"/>
  <c r="C39" i="206"/>
  <c r="W25" i="206"/>
  <c r="Q25" i="206"/>
  <c r="Q33" i="206"/>
  <c r="K26" i="206"/>
  <c r="E22" i="206"/>
  <c r="E33" i="206"/>
  <c r="W76" i="254"/>
  <c r="U34" i="254" s="1"/>
  <c r="T76" i="254"/>
  <c r="T70" i="254"/>
  <c r="B62" i="289"/>
  <c r="O42" i="289"/>
  <c r="C40" i="289"/>
  <c r="U34" i="289"/>
  <c r="E33" i="289"/>
  <c r="W26" i="289"/>
  <c r="O18" i="289"/>
  <c r="N5" i="290"/>
  <c r="D41" i="290"/>
  <c r="K31" i="290"/>
  <c r="O35" i="290"/>
  <c r="I4" i="290"/>
  <c r="Q6" i="201"/>
  <c r="O16" i="201"/>
  <c r="U31" i="201"/>
  <c r="I4" i="201"/>
  <c r="K56" i="201"/>
  <c r="C66" i="201"/>
  <c r="J28" i="205"/>
  <c r="B42" i="205"/>
  <c r="P7" i="205"/>
  <c r="P11" i="205"/>
  <c r="T14" i="205"/>
  <c r="P21" i="205"/>
  <c r="I56" i="205"/>
  <c r="U35" i="205"/>
  <c r="I25" i="205"/>
  <c r="O40" i="205"/>
  <c r="I40" i="205"/>
  <c r="J22" i="206"/>
  <c r="B25" i="206"/>
  <c r="J30" i="206"/>
  <c r="N11" i="206"/>
  <c r="N12" i="206"/>
  <c r="V18" i="206"/>
  <c r="P25" i="206"/>
  <c r="U20" i="206"/>
  <c r="U33" i="206"/>
  <c r="I23" i="206"/>
  <c r="C24" i="206"/>
  <c r="W6" i="206"/>
  <c r="W13" i="206"/>
  <c r="Q11" i="206"/>
  <c r="T58" i="254"/>
  <c r="N72" i="254"/>
  <c r="N84" i="254"/>
  <c r="W10" i="289"/>
  <c r="V17" i="289"/>
  <c r="P20" i="289"/>
  <c r="W20" i="289"/>
  <c r="I23" i="289"/>
  <c r="N26" i="289"/>
  <c r="V26" i="289"/>
  <c r="T34" i="289"/>
  <c r="K54" i="289"/>
  <c r="U13" i="289"/>
  <c r="I15" i="289"/>
  <c r="K33" i="289"/>
  <c r="I6" i="289"/>
  <c r="D42" i="289"/>
  <c r="H36" i="289"/>
  <c r="T19" i="289"/>
  <c r="N12" i="289"/>
  <c r="T17" i="203"/>
  <c r="P39" i="203"/>
  <c r="V33" i="203"/>
  <c r="P32" i="203"/>
  <c r="P9" i="203"/>
  <c r="N30" i="203"/>
  <c r="D39" i="203"/>
  <c r="B25" i="203"/>
  <c r="W37" i="203"/>
  <c r="W38" i="203"/>
  <c r="C37" i="203"/>
  <c r="U17" i="203"/>
  <c r="I47" i="203"/>
  <c r="Q19" i="290"/>
  <c r="I30" i="290"/>
  <c r="E36" i="290"/>
  <c r="W25" i="290"/>
  <c r="K29" i="290"/>
  <c r="Q36" i="290"/>
  <c r="N30" i="290"/>
  <c r="V29" i="290"/>
  <c r="K65" i="202"/>
  <c r="W30" i="202"/>
  <c r="I60" i="202"/>
  <c r="W17" i="202"/>
  <c r="E22" i="202"/>
  <c r="C65" i="202"/>
  <c r="I52" i="202"/>
  <c r="O23" i="202"/>
  <c r="U10" i="202"/>
  <c r="Q30" i="202"/>
  <c r="H24" i="204"/>
  <c r="H25" i="204"/>
  <c r="D32" i="204"/>
  <c r="H39" i="204"/>
  <c r="V5" i="204"/>
  <c r="P7" i="204"/>
  <c r="O8" i="204"/>
  <c r="P13" i="204"/>
  <c r="W13" i="204"/>
  <c r="O21" i="204"/>
  <c r="U23" i="204"/>
  <c r="O41" i="204"/>
  <c r="N33" i="204"/>
  <c r="B31" i="199"/>
  <c r="B36" i="199"/>
  <c r="H39" i="199"/>
  <c r="U13" i="199"/>
  <c r="O12" i="199"/>
  <c r="E32" i="199"/>
  <c r="W25" i="199"/>
  <c r="I18" i="198"/>
  <c r="I22" i="198"/>
  <c r="U12" i="198"/>
  <c r="U31" i="198"/>
  <c r="O12" i="198"/>
  <c r="O23" i="198"/>
  <c r="C39" i="198"/>
  <c r="O21" i="198"/>
  <c r="W28" i="198"/>
  <c r="Q26" i="198"/>
  <c r="W31" i="198"/>
  <c r="N7" i="198"/>
  <c r="N17" i="198"/>
  <c r="N23" i="198"/>
  <c r="V21" i="198"/>
  <c r="V26" i="198"/>
  <c r="T38" i="198"/>
  <c r="V32" i="198"/>
  <c r="V27" i="198"/>
  <c r="P28" i="198"/>
  <c r="P18" i="198"/>
  <c r="N6" i="198"/>
  <c r="B29" i="200"/>
  <c r="J31" i="200"/>
  <c r="P12" i="200"/>
  <c r="V13" i="200"/>
  <c r="T22" i="200"/>
  <c r="T32" i="200"/>
  <c r="U20" i="200"/>
  <c r="I37" i="200"/>
  <c r="W20" i="200"/>
  <c r="Q32" i="200"/>
  <c r="Q19" i="200"/>
  <c r="O38" i="200"/>
  <c r="I21" i="200"/>
  <c r="K31" i="200"/>
  <c r="W12" i="200"/>
  <c r="J37" i="287"/>
  <c r="P17" i="287"/>
  <c r="V28" i="287"/>
  <c r="J60" i="287"/>
  <c r="E37" i="287"/>
  <c r="W10" i="287"/>
  <c r="C33" i="287"/>
  <c r="U33" i="287"/>
  <c r="Q10" i="287"/>
  <c r="C51" i="287"/>
  <c r="B60" i="287"/>
  <c r="H55" i="287"/>
  <c r="H50" i="287"/>
  <c r="N38" i="287"/>
  <c r="N17" i="287"/>
  <c r="H37" i="287"/>
  <c r="T33" i="287"/>
  <c r="N5" i="287"/>
  <c r="H42" i="287"/>
  <c r="D67" i="181"/>
  <c r="H82" i="181"/>
  <c r="D87" i="181"/>
  <c r="T57" i="181"/>
  <c r="T59" i="181"/>
  <c r="B83" i="181"/>
  <c r="B73" i="181"/>
  <c r="N59" i="181"/>
  <c r="B90" i="181"/>
  <c r="H80" i="181"/>
  <c r="T11" i="181"/>
  <c r="P11" i="181"/>
  <c r="D43" i="181"/>
  <c r="D33" i="181"/>
  <c r="H26" i="181"/>
  <c r="C34" i="181"/>
  <c r="K42" i="181"/>
  <c r="Q24" i="181"/>
  <c r="I5" i="181"/>
  <c r="H22" i="180"/>
  <c r="J26" i="180"/>
  <c r="N6" i="180"/>
  <c r="J42" i="180"/>
  <c r="J29" i="180"/>
  <c r="D21" i="180"/>
  <c r="J21" i="180"/>
  <c r="I7" i="183"/>
  <c r="Q25" i="183"/>
  <c r="I39" i="183"/>
  <c r="O31" i="183"/>
  <c r="I32" i="183"/>
  <c r="I9" i="184"/>
  <c r="W16" i="184"/>
  <c r="K21" i="184"/>
  <c r="U20" i="184"/>
  <c r="U38" i="184"/>
  <c r="I6" i="182"/>
  <c r="J29" i="182"/>
  <c r="U11" i="182"/>
  <c r="E20" i="182"/>
  <c r="E38" i="182"/>
  <c r="Q16" i="182"/>
  <c r="I27" i="182"/>
  <c r="U18" i="182"/>
  <c r="I8" i="182"/>
  <c r="Q11" i="182"/>
  <c r="E23" i="182"/>
  <c r="T9" i="182"/>
  <c r="H30" i="182"/>
  <c r="N9" i="182"/>
  <c r="H39" i="182"/>
  <c r="E7" i="17"/>
  <c r="E11" i="17"/>
  <c r="E13" i="17"/>
  <c r="Q8" i="199"/>
  <c r="W17" i="199"/>
  <c r="E39" i="199"/>
  <c r="W7" i="199"/>
  <c r="Q18" i="198"/>
  <c r="O6" i="198"/>
  <c r="O26" i="198"/>
  <c r="O16" i="198"/>
  <c r="Q6" i="198"/>
  <c r="W7" i="198"/>
  <c r="C36" i="198"/>
  <c r="U16" i="198"/>
  <c r="N41" i="198"/>
  <c r="T23" i="198"/>
  <c r="J35" i="198"/>
  <c r="E40" i="200"/>
  <c r="K41" i="200"/>
  <c r="W29" i="200"/>
  <c r="O28" i="200"/>
  <c r="O12" i="200"/>
  <c r="U14" i="200"/>
  <c r="I4" i="200"/>
  <c r="N40" i="200"/>
  <c r="N31" i="200"/>
  <c r="B40" i="200"/>
  <c r="H38" i="200"/>
  <c r="N30" i="200"/>
  <c r="N11" i="200"/>
  <c r="H41" i="200"/>
  <c r="U38" i="287"/>
  <c r="U16" i="287"/>
  <c r="I20" i="287"/>
  <c r="O33" i="287"/>
  <c r="T42" i="287"/>
  <c r="N10" i="287"/>
  <c r="J42" i="287"/>
  <c r="D55" i="287"/>
  <c r="P27" i="287"/>
  <c r="T16" i="287"/>
  <c r="J75" i="181"/>
  <c r="J67" i="181"/>
  <c r="P58" i="181"/>
  <c r="D88" i="181"/>
  <c r="N65" i="181"/>
  <c r="N58" i="181"/>
  <c r="D69" i="181"/>
  <c r="J89" i="181"/>
  <c r="B87" i="181"/>
  <c r="J80" i="181"/>
  <c r="D74" i="181"/>
  <c r="J26" i="181"/>
  <c r="J19" i="181"/>
  <c r="I28" i="181"/>
  <c r="E34" i="181"/>
  <c r="I53" i="181"/>
  <c r="E43" i="181"/>
  <c r="E29" i="181"/>
  <c r="C21" i="181"/>
  <c r="E42" i="181"/>
  <c r="K36" i="181"/>
  <c r="I9" i="181"/>
  <c r="C35" i="181"/>
  <c r="I56" i="181"/>
  <c r="H36" i="180"/>
  <c r="D35" i="180"/>
  <c r="D19" i="180"/>
  <c r="P13" i="180"/>
  <c r="J41" i="180"/>
  <c r="J33" i="180"/>
  <c r="D27" i="180"/>
  <c r="D22" i="180"/>
  <c r="B43" i="180"/>
  <c r="E28" i="180"/>
  <c r="K42" i="180"/>
  <c r="O27" i="180"/>
  <c r="C40" i="180"/>
  <c r="O13" i="180"/>
  <c r="O6" i="180"/>
  <c r="Q6" i="180"/>
  <c r="C26" i="180"/>
  <c r="I29" i="180"/>
  <c r="I21" i="180"/>
  <c r="W4" i="180"/>
  <c r="Q29" i="180"/>
  <c r="K35" i="180"/>
  <c r="C19" i="180"/>
  <c r="I20" i="180"/>
  <c r="O4" i="180"/>
  <c r="I11" i="180"/>
  <c r="Q11" i="180"/>
  <c r="P8" i="183"/>
  <c r="V7" i="183"/>
  <c r="P19" i="183"/>
  <c r="K32" i="183"/>
  <c r="I12" i="183"/>
  <c r="W19" i="183"/>
  <c r="O19" i="183"/>
  <c r="W38" i="184"/>
  <c r="V30" i="184"/>
  <c r="V11" i="184"/>
  <c r="E22" i="182"/>
  <c r="E8" i="16"/>
  <c r="E12" i="16"/>
  <c r="E4" i="16"/>
  <c r="F11" i="16"/>
  <c r="F7" i="16"/>
  <c r="E11" i="15"/>
  <c r="O19" i="260"/>
  <c r="V19" i="260" s="1"/>
  <c r="J20" i="260"/>
  <c r="V36" i="290"/>
  <c r="I50" i="290"/>
  <c r="I58" i="290"/>
  <c r="C82" i="290"/>
  <c r="C42" i="290"/>
  <c r="C25" i="202"/>
  <c r="W40" i="202"/>
  <c r="Q17" i="202"/>
  <c r="Q35" i="202"/>
  <c r="E65" i="202"/>
  <c r="U24" i="202"/>
  <c r="O10" i="202"/>
  <c r="O36" i="202"/>
  <c r="I8" i="201"/>
  <c r="K21" i="201"/>
  <c r="K24" i="201"/>
  <c r="J31" i="201"/>
  <c r="V11" i="201"/>
  <c r="P21" i="201"/>
  <c r="V37" i="201"/>
  <c r="J72" i="201"/>
  <c r="U11" i="201"/>
  <c r="C32" i="201"/>
  <c r="C67" i="201"/>
  <c r="C76" i="201"/>
  <c r="I8" i="204"/>
  <c r="B21" i="204"/>
  <c r="H21" i="204"/>
  <c r="E23" i="204"/>
  <c r="K23" i="204"/>
  <c r="B25" i="204"/>
  <c r="K25" i="204"/>
  <c r="E30" i="204"/>
  <c r="H31" i="204"/>
  <c r="I32" i="204"/>
  <c r="D33" i="204"/>
  <c r="E37" i="204"/>
  <c r="D38" i="204"/>
  <c r="B39" i="204"/>
  <c r="E41" i="204"/>
  <c r="W6" i="204"/>
  <c r="Q8" i="204"/>
  <c r="V9" i="204"/>
  <c r="U13" i="204"/>
  <c r="T14" i="204"/>
  <c r="T15" i="204"/>
  <c r="N17" i="204"/>
  <c r="V22" i="204"/>
  <c r="Q23" i="204"/>
  <c r="Q25" i="204"/>
  <c r="P29" i="204"/>
  <c r="I6" i="199"/>
  <c r="I10" i="199"/>
  <c r="I14" i="199"/>
  <c r="B30" i="199"/>
  <c r="N5" i="199"/>
  <c r="N14" i="199"/>
  <c r="P19" i="199"/>
  <c r="O32" i="199"/>
  <c r="O8" i="199"/>
  <c r="O24" i="199"/>
  <c r="I23" i="199"/>
  <c r="I39" i="199"/>
  <c r="C32" i="199"/>
  <c r="W5" i="199"/>
  <c r="W14" i="199"/>
  <c r="Q24" i="199"/>
  <c r="E25" i="199"/>
  <c r="K19" i="198"/>
  <c r="U7" i="198"/>
  <c r="U23" i="198"/>
  <c r="U38" i="198"/>
  <c r="O31" i="198"/>
  <c r="U13" i="198"/>
  <c r="W11" i="198"/>
  <c r="W38" i="198"/>
  <c r="Q21" i="198"/>
  <c r="K35" i="198"/>
  <c r="B36" i="198"/>
  <c r="J34" i="198"/>
  <c r="D40" i="198"/>
  <c r="J40" i="198"/>
  <c r="P6" i="198"/>
  <c r="V6" i="198"/>
  <c r="P11" i="198"/>
  <c r="V12" i="198"/>
  <c r="V18" i="198"/>
  <c r="N32" i="198"/>
  <c r="T32" i="198"/>
  <c r="P37" i="198"/>
  <c r="V37" i="198"/>
  <c r="I7" i="200"/>
  <c r="I11" i="200"/>
  <c r="I18" i="200"/>
  <c r="D39" i="200"/>
  <c r="V12" i="200"/>
  <c r="P23" i="200"/>
  <c r="V29" i="200"/>
  <c r="U11" i="200"/>
  <c r="U23" i="200"/>
  <c r="O40" i="200"/>
  <c r="I32" i="200"/>
  <c r="C30" i="200"/>
  <c r="W14" i="200"/>
  <c r="W32" i="200"/>
  <c r="E33" i="200"/>
  <c r="Q31" i="200"/>
  <c r="C32" i="200"/>
  <c r="E31" i="200"/>
  <c r="W21" i="200"/>
  <c r="I29" i="200"/>
  <c r="P22" i="200"/>
  <c r="D32" i="200"/>
  <c r="I8" i="287"/>
  <c r="I14" i="287"/>
  <c r="B37" i="287"/>
  <c r="B42" i="287"/>
  <c r="T6" i="287"/>
  <c r="T27" i="287"/>
  <c r="T37" i="287"/>
  <c r="J51" i="287"/>
  <c r="U42" i="287"/>
  <c r="O16" i="287"/>
  <c r="O38" i="287"/>
  <c r="I6" i="181"/>
  <c r="D21" i="181"/>
  <c r="H33" i="181"/>
  <c r="I52" i="181"/>
  <c r="H68" i="181"/>
  <c r="J73" i="181"/>
  <c r="D75" i="181"/>
  <c r="B81" i="181"/>
  <c r="H90" i="181"/>
  <c r="V56" i="181"/>
  <c r="V58" i="181"/>
  <c r="V63" i="181"/>
  <c r="E81" i="181"/>
  <c r="C68" i="181"/>
  <c r="K76" i="181"/>
  <c r="I89" i="181"/>
  <c r="O25" i="181"/>
  <c r="E33" i="181"/>
  <c r="C43" i="181"/>
  <c r="E19" i="181"/>
  <c r="O27" i="181"/>
  <c r="I58" i="181"/>
  <c r="I35" i="181"/>
  <c r="I11" i="181"/>
  <c r="I8" i="180"/>
  <c r="I13" i="180"/>
  <c r="B20" i="180"/>
  <c r="H21" i="180"/>
  <c r="J27" i="180"/>
  <c r="D29" i="180"/>
  <c r="D34" i="180"/>
  <c r="H42" i="180"/>
  <c r="I26" i="180"/>
  <c r="I35" i="180"/>
  <c r="W5" i="180"/>
  <c r="I6" i="183"/>
  <c r="C33" i="183"/>
  <c r="Q30" i="183"/>
  <c r="Q27" i="183"/>
  <c r="I5" i="183"/>
  <c r="U15" i="183"/>
  <c r="V14" i="183"/>
  <c r="P7" i="183"/>
  <c r="B39" i="183"/>
  <c r="N19" i="183"/>
  <c r="B19" i="183"/>
  <c r="T7" i="183"/>
  <c r="H33" i="183"/>
  <c r="B25" i="183"/>
  <c r="I37" i="183"/>
  <c r="O9" i="183"/>
  <c r="Q32" i="183"/>
  <c r="U20" i="183"/>
  <c r="Q5" i="184"/>
  <c r="B21" i="182"/>
  <c r="B29" i="182"/>
  <c r="F5" i="259"/>
  <c r="C85" i="259"/>
  <c r="E107" i="259"/>
  <c r="K94" i="259"/>
  <c r="I85" i="259"/>
  <c r="I100" i="259"/>
  <c r="E114" i="259"/>
  <c r="I4" i="259"/>
  <c r="I63" i="259"/>
  <c r="K108" i="259"/>
  <c r="K92" i="259"/>
  <c r="K106" i="259"/>
  <c r="C99" i="259"/>
  <c r="I67" i="259"/>
  <c r="I87" i="259"/>
  <c r="E85" i="259"/>
  <c r="I99" i="259"/>
  <c r="I8" i="259"/>
  <c r="E26" i="202"/>
  <c r="W18" i="202"/>
  <c r="W42" i="202"/>
  <c r="Q23" i="202"/>
  <c r="E66" i="202"/>
  <c r="O41" i="202"/>
  <c r="Q21" i="201"/>
  <c r="K37" i="201"/>
  <c r="I9" i="204"/>
  <c r="D24" i="204"/>
  <c r="J32" i="204"/>
  <c r="V13" i="204"/>
  <c r="N21" i="204"/>
  <c r="Q29" i="204"/>
  <c r="C37" i="199"/>
  <c r="K21" i="198"/>
  <c r="O11" i="198"/>
  <c r="O22" i="198"/>
  <c r="C35" i="198"/>
  <c r="W26" i="198"/>
  <c r="Q8" i="198"/>
  <c r="Q37" i="198"/>
  <c r="K40" i="198"/>
  <c r="W36" i="198"/>
  <c r="U27" i="198"/>
  <c r="K39" i="198"/>
  <c r="U28" i="198"/>
  <c r="U6" i="198"/>
  <c r="Q38" i="198"/>
  <c r="Q27" i="198"/>
  <c r="I20" i="198"/>
  <c r="V8" i="198"/>
  <c r="P13" i="198"/>
  <c r="V13" i="198"/>
  <c r="T16" i="198"/>
  <c r="N22" i="198"/>
  <c r="N27" i="198"/>
  <c r="V33" i="198"/>
  <c r="N38" i="198"/>
  <c r="V16" i="198"/>
  <c r="N13" i="198"/>
  <c r="V7" i="198"/>
  <c r="B41" i="198"/>
  <c r="P31" i="198"/>
  <c r="N26" i="198"/>
  <c r="P21" i="198"/>
  <c r="N16" i="198"/>
  <c r="T12" i="198"/>
  <c r="H41" i="198"/>
  <c r="D35" i="198"/>
  <c r="H31" i="200"/>
  <c r="D33" i="200"/>
  <c r="N22" i="200"/>
  <c r="Q21" i="200"/>
  <c r="Q41" i="200"/>
  <c r="J50" i="287"/>
  <c r="U11" i="287"/>
  <c r="E55" i="287"/>
  <c r="O43" i="287"/>
  <c r="O32" i="287"/>
  <c r="I37" i="287"/>
  <c r="I22" i="287"/>
  <c r="K43" i="287"/>
  <c r="I9" i="287"/>
  <c r="B61" i="287"/>
  <c r="N28" i="287"/>
  <c r="J43" i="287"/>
  <c r="B33" i="287"/>
  <c r="T43" i="287"/>
  <c r="V10" i="287"/>
  <c r="B38" i="287"/>
  <c r="I75" i="181"/>
  <c r="O66" i="181"/>
  <c r="E87" i="181"/>
  <c r="U57" i="181"/>
  <c r="H87" i="181"/>
  <c r="H73" i="181"/>
  <c r="B68" i="181"/>
  <c r="H66" i="181"/>
  <c r="B82" i="181"/>
  <c r="J66" i="181"/>
  <c r="H75" i="181"/>
  <c r="D34" i="181"/>
  <c r="D22" i="181"/>
  <c r="I41" i="181"/>
  <c r="C29" i="181"/>
  <c r="B28" i="180"/>
  <c r="B33" i="180"/>
  <c r="T4" i="180"/>
  <c r="P11" i="180"/>
  <c r="V5" i="180"/>
  <c r="J34" i="180"/>
  <c r="D42" i="180"/>
  <c r="D33" i="180"/>
  <c r="B27" i="180"/>
  <c r="H20" i="180"/>
  <c r="P14" i="180"/>
  <c r="J35" i="180"/>
  <c r="H43" i="180"/>
  <c r="H29" i="180"/>
  <c r="B26" i="180"/>
  <c r="W6" i="180"/>
  <c r="I30" i="184"/>
  <c r="I13" i="184"/>
  <c r="C21" i="184"/>
  <c r="I36" i="184"/>
  <c r="O16" i="182"/>
  <c r="O9" i="182"/>
  <c r="K23" i="182"/>
  <c r="K36" i="182"/>
  <c r="K29" i="182"/>
  <c r="W17" i="182"/>
  <c r="N11" i="182"/>
  <c r="D36" i="182"/>
  <c r="D28" i="182"/>
  <c r="J31" i="182"/>
  <c r="B22" i="182"/>
  <c r="T12" i="182"/>
  <c r="H29" i="182"/>
  <c r="J19" i="182"/>
  <c r="N20" i="182"/>
  <c r="J37" i="182"/>
  <c r="J23" i="182"/>
  <c r="B36" i="182"/>
  <c r="D20" i="182"/>
  <c r="T11" i="182"/>
  <c r="J36" i="182"/>
  <c r="E8" i="47"/>
  <c r="E4" i="47"/>
  <c r="E10" i="47"/>
  <c r="E6" i="47"/>
  <c r="V15" i="260"/>
  <c r="F10" i="18"/>
  <c r="F6" i="18"/>
  <c r="F8" i="47"/>
  <c r="E14" i="260"/>
  <c r="E7" i="7"/>
  <c r="E12" i="7" s="1"/>
  <c r="E9" i="7"/>
  <c r="E11" i="7"/>
  <c r="E67" i="7"/>
  <c r="E5" i="22"/>
  <c r="E4" i="22"/>
  <c r="E6" i="22"/>
  <c r="E9" i="22"/>
  <c r="K22" i="287"/>
  <c r="I13" i="287"/>
  <c r="N18" i="181"/>
  <c r="B43" i="181"/>
  <c r="H35" i="181"/>
  <c r="E28" i="181"/>
  <c r="I4" i="181"/>
  <c r="J36" i="180"/>
  <c r="N14" i="180"/>
  <c r="B41" i="180"/>
  <c r="D28" i="180"/>
  <c r="K29" i="180"/>
  <c r="C21" i="180"/>
  <c r="E34" i="180"/>
  <c r="I42" i="180"/>
  <c r="V15" i="183"/>
  <c r="D19" i="183"/>
  <c r="J41" i="184"/>
  <c r="D36" i="184"/>
  <c r="J36" i="184"/>
  <c r="J20" i="182"/>
  <c r="V12" i="182"/>
  <c r="H28" i="182"/>
  <c r="H37" i="182"/>
  <c r="T10" i="182"/>
  <c r="H23" i="182"/>
  <c r="F8" i="18"/>
  <c r="G9" i="51"/>
  <c r="E4" i="14"/>
  <c r="F4" i="14"/>
  <c r="F4" i="274"/>
  <c r="F6" i="274"/>
  <c r="F8" i="274"/>
  <c r="F6" i="13"/>
  <c r="A15" i="260"/>
  <c r="N14" i="260"/>
  <c r="B14" i="260"/>
  <c r="M15" i="260"/>
  <c r="F9" i="10"/>
  <c r="F8" i="11"/>
  <c r="E7" i="9"/>
  <c r="E18" i="9"/>
  <c r="F9" i="7"/>
  <c r="F7" i="7"/>
  <c r="F11" i="7"/>
  <c r="F9" i="8"/>
  <c r="F8" i="8"/>
  <c r="F6" i="8"/>
  <c r="F4" i="8"/>
  <c r="F5" i="8"/>
  <c r="F9" i="51"/>
  <c r="F13" i="51" s="1"/>
  <c r="F11" i="51"/>
  <c r="F5" i="51"/>
  <c r="G9" i="45"/>
  <c r="G5" i="45"/>
  <c r="F9" i="15"/>
  <c r="F4" i="11"/>
  <c r="E8" i="11"/>
  <c r="F5" i="11"/>
  <c r="P12" i="180"/>
  <c r="J43" i="180"/>
  <c r="J28" i="180"/>
  <c r="K36" i="180"/>
  <c r="C41" i="180"/>
  <c r="E32" i="183"/>
  <c r="U13" i="183"/>
  <c r="P30" i="184"/>
  <c r="T30" i="184"/>
  <c r="N25" i="184"/>
  <c r="D20" i="184"/>
  <c r="W12" i="182"/>
  <c r="I12" i="182"/>
  <c r="E27" i="182"/>
  <c r="U17" i="182"/>
  <c r="E9" i="18"/>
  <c r="F10" i="17"/>
  <c r="F10" i="47"/>
  <c r="F8" i="14"/>
  <c r="E9" i="274"/>
  <c r="F5" i="15"/>
  <c r="M23" i="260"/>
  <c r="A23" i="260"/>
  <c r="R14" i="260"/>
  <c r="F14" i="260"/>
  <c r="N23" i="260"/>
  <c r="V23" i="260" s="1"/>
  <c r="J24" i="260"/>
  <c r="L23" i="260"/>
  <c r="F5" i="2"/>
  <c r="F9" i="308"/>
  <c r="E18" i="279"/>
  <c r="E77" i="53"/>
  <c r="E7" i="279"/>
  <c r="E17" i="279"/>
  <c r="E17" i="209"/>
  <c r="E8" i="13"/>
  <c r="E12" i="13"/>
  <c r="E5" i="259"/>
  <c r="F9" i="259"/>
  <c r="C107" i="259"/>
  <c r="I106" i="259"/>
  <c r="E4" i="10"/>
  <c r="F5" i="10"/>
  <c r="E65" i="7"/>
  <c r="F7" i="5"/>
  <c r="F6" i="5"/>
  <c r="F8" i="5"/>
  <c r="F5" i="22"/>
  <c r="F4" i="22"/>
  <c r="E6" i="2"/>
  <c r="F5" i="308"/>
  <c r="E15" i="279"/>
  <c r="F11" i="279"/>
  <c r="F13" i="209"/>
  <c r="F17" i="209"/>
  <c r="F10" i="308"/>
  <c r="F16" i="308"/>
  <c r="E7" i="53"/>
  <c r="E9" i="53"/>
  <c r="E12" i="53"/>
  <c r="E14" i="53"/>
  <c r="E16" i="53"/>
  <c r="E18" i="53"/>
  <c r="E71" i="53"/>
  <c r="E75" i="53"/>
  <c r="G74" i="34"/>
  <c r="F74" i="34"/>
  <c r="F6" i="53"/>
  <c r="F15" i="53"/>
  <c r="E73" i="53"/>
  <c r="F13" i="38"/>
  <c r="F9" i="297"/>
  <c r="F17" i="297"/>
  <c r="E6" i="35"/>
  <c r="E15" i="303"/>
  <c r="E5" i="303"/>
  <c r="E7" i="303"/>
  <c r="E5" i="37"/>
  <c r="E12" i="37"/>
  <c r="E10" i="37"/>
  <c r="E6" i="37"/>
  <c r="E16" i="37"/>
  <c r="F13" i="37"/>
  <c r="F7" i="37"/>
  <c r="E11" i="281"/>
  <c r="E6" i="281"/>
  <c r="E9" i="281"/>
  <c r="E5" i="281"/>
  <c r="E7" i="281"/>
  <c r="E16" i="281" s="1"/>
  <c r="E13" i="281"/>
  <c r="E15" i="281"/>
  <c r="F9" i="281"/>
  <c r="G69" i="34"/>
  <c r="F69" i="34"/>
  <c r="E6" i="175"/>
  <c r="J28" i="260"/>
  <c r="L27" i="260" s="1"/>
  <c r="E10" i="11"/>
  <c r="F6" i="2"/>
  <c r="F17" i="308"/>
  <c r="F12" i="308"/>
  <c r="F7" i="308"/>
  <c r="F11" i="308"/>
  <c r="F15" i="308"/>
  <c r="F3" i="308"/>
  <c r="E9" i="279"/>
  <c r="F9" i="209"/>
  <c r="F5" i="53"/>
  <c r="E69" i="53"/>
  <c r="F9" i="38"/>
  <c r="F17" i="38"/>
  <c r="F13" i="297"/>
  <c r="F11" i="39"/>
  <c r="E7" i="35"/>
  <c r="E13" i="303"/>
  <c r="E12" i="303"/>
  <c r="E9" i="303"/>
  <c r="E14" i="303"/>
  <c r="F11" i="37"/>
  <c r="F11" i="281"/>
  <c r="F15" i="281"/>
  <c r="F11" i="34"/>
  <c r="E10" i="29"/>
  <c r="E12" i="29"/>
  <c r="E15" i="29"/>
  <c r="E6" i="29"/>
  <c r="E5" i="175"/>
  <c r="I69" i="7"/>
  <c r="E69" i="7"/>
  <c r="E6" i="5"/>
  <c r="F5" i="4"/>
  <c r="F5" i="279"/>
  <c r="F13" i="279"/>
  <c r="E5" i="279"/>
  <c r="E13" i="279"/>
  <c r="E9" i="209"/>
  <c r="F10" i="53"/>
  <c r="E65" i="53"/>
  <c r="E15" i="38"/>
  <c r="E11" i="38"/>
  <c r="E18" i="38" s="1"/>
  <c r="E7" i="297"/>
  <c r="E15" i="297"/>
  <c r="E11" i="297"/>
  <c r="F5" i="297"/>
  <c r="E4" i="39"/>
  <c r="E5" i="39"/>
  <c r="E12" i="39"/>
  <c r="E8" i="39"/>
  <c r="E16" i="39"/>
  <c r="F7" i="39"/>
  <c r="F15" i="39"/>
  <c r="E11" i="35"/>
  <c r="F7" i="35"/>
  <c r="F10" i="35"/>
  <c r="F6" i="35"/>
  <c r="F14" i="35"/>
  <c r="F4" i="35"/>
  <c r="E14" i="37"/>
  <c r="E17" i="37" s="1"/>
  <c r="F5" i="37"/>
  <c r="F6" i="37"/>
  <c r="F7" i="281"/>
  <c r="G70" i="34"/>
  <c r="G73" i="34"/>
  <c r="F65" i="34"/>
  <c r="F15" i="34"/>
  <c r="G8" i="34"/>
  <c r="G4" i="34"/>
  <c r="G75" i="34"/>
  <c r="G14" i="34"/>
  <c r="G72" i="34"/>
  <c r="G10" i="34"/>
  <c r="E10" i="175"/>
  <c r="E4" i="175"/>
  <c r="E8" i="175"/>
  <c r="E14" i="175"/>
  <c r="E16" i="175" s="1"/>
  <c r="F14" i="175"/>
  <c r="K190" i="251"/>
  <c r="I71" i="251"/>
  <c r="D152" i="252" s="1"/>
  <c r="K205" i="251"/>
  <c r="I86" i="251" s="1"/>
  <c r="D194" i="252" s="1"/>
  <c r="C204" i="251"/>
  <c r="E13" i="133"/>
  <c r="F8" i="31"/>
  <c r="F12" i="31"/>
  <c r="F5" i="31"/>
  <c r="F9" i="31"/>
  <c r="F14" i="31"/>
  <c r="F6" i="31"/>
  <c r="F11" i="31"/>
  <c r="F4" i="31"/>
  <c r="F14" i="33"/>
  <c r="K151" i="126"/>
  <c r="C150" i="126"/>
  <c r="E203" i="126"/>
  <c r="E162" i="126"/>
  <c r="K170" i="126"/>
  <c r="K143" i="126"/>
  <c r="E186" i="126"/>
  <c r="C197" i="126"/>
  <c r="C168" i="126"/>
  <c r="I197" i="126"/>
  <c r="I161" i="126"/>
  <c r="E142" i="126"/>
  <c r="E15" i="35"/>
  <c r="E11" i="303"/>
  <c r="F9" i="37"/>
  <c r="F4" i="37"/>
  <c r="F5" i="281"/>
  <c r="F13" i="281"/>
  <c r="G67" i="34"/>
  <c r="F75" i="34"/>
  <c r="F14" i="29"/>
  <c r="F6" i="29"/>
  <c r="I144" i="251"/>
  <c r="K25" i="251" s="1"/>
  <c r="F49" i="252" s="1"/>
  <c r="E163" i="251"/>
  <c r="E189" i="251"/>
  <c r="C70" i="251" s="1"/>
  <c r="D141" i="252" s="1"/>
  <c r="I205" i="251"/>
  <c r="K86" i="251"/>
  <c r="F194" i="252" s="1"/>
  <c r="C197" i="251"/>
  <c r="E78" i="251" s="1"/>
  <c r="F163" i="252" s="1"/>
  <c r="F6" i="30"/>
  <c r="F14" i="30"/>
  <c r="F8" i="30"/>
  <c r="F12" i="30"/>
  <c r="E7" i="133"/>
  <c r="E15" i="133"/>
  <c r="E11" i="133"/>
  <c r="E6" i="133"/>
  <c r="E5" i="133"/>
  <c r="E4" i="31"/>
  <c r="F13" i="31"/>
  <c r="G12" i="33"/>
  <c r="E211" i="251"/>
  <c r="C92" i="251"/>
  <c r="D203" i="252" s="1"/>
  <c r="K199" i="251"/>
  <c r="I80" i="251" s="1"/>
  <c r="D175" i="252" s="1"/>
  <c r="G14" i="33"/>
  <c r="G71" i="34"/>
  <c r="F13" i="34"/>
  <c r="F11" i="175"/>
  <c r="C151" i="251"/>
  <c r="K152" i="251"/>
  <c r="I33" i="251" s="1"/>
  <c r="D73" i="252" s="1"/>
  <c r="C158" i="251"/>
  <c r="E39" i="251"/>
  <c r="F82" i="252" s="1"/>
  <c r="I157" i="251"/>
  <c r="K38" i="251" s="1"/>
  <c r="F91" i="252" s="1"/>
  <c r="K172" i="251"/>
  <c r="I53" i="251"/>
  <c r="D133" i="252" s="1"/>
  <c r="E197" i="251"/>
  <c r="C78" i="251" s="1"/>
  <c r="D163" i="252" s="1"/>
  <c r="K206" i="251"/>
  <c r="I87" i="251"/>
  <c r="D195" i="252" s="1"/>
  <c r="E10" i="30"/>
  <c r="F9" i="133"/>
  <c r="E11" i="31"/>
  <c r="E5" i="31"/>
  <c r="F7" i="31"/>
  <c r="F4" i="33"/>
  <c r="F6" i="33"/>
  <c r="F9" i="32"/>
  <c r="F13" i="32"/>
  <c r="F4" i="32"/>
  <c r="E12" i="30"/>
  <c r="F4" i="133"/>
  <c r="F13" i="133"/>
  <c r="F5" i="133"/>
  <c r="E13" i="31"/>
  <c r="G15" i="33"/>
  <c r="G5" i="33"/>
  <c r="F10" i="33"/>
  <c r="F5" i="33"/>
  <c r="F12" i="33"/>
  <c r="F8" i="126"/>
  <c r="F6" i="126"/>
  <c r="F4" i="126"/>
  <c r="K141" i="126"/>
  <c r="E6" i="32"/>
  <c r="E16" i="32" s="1"/>
  <c r="E14" i="32"/>
  <c r="E12" i="28"/>
  <c r="F8" i="28"/>
  <c r="G12" i="130"/>
  <c r="G4" i="130"/>
  <c r="E9" i="20"/>
  <c r="F8" i="20"/>
  <c r="F109" i="130"/>
  <c r="D100" i="130"/>
  <c r="L86" i="130"/>
  <c r="L81" i="130"/>
  <c r="J99" i="130"/>
  <c r="J113" i="130"/>
  <c r="L95" i="130"/>
  <c r="F78" i="130"/>
  <c r="E7" i="21"/>
  <c r="E4" i="21"/>
  <c r="E11" i="21"/>
  <c r="F11" i="133"/>
  <c r="F15" i="133"/>
  <c r="E6" i="31"/>
  <c r="E10" i="31"/>
  <c r="E14" i="31"/>
  <c r="E4" i="168"/>
  <c r="E7" i="168"/>
  <c r="E11" i="168"/>
  <c r="E15" i="168"/>
  <c r="E5" i="168"/>
  <c r="E8" i="168"/>
  <c r="E12" i="168"/>
  <c r="G10" i="33"/>
  <c r="K204" i="126"/>
  <c r="I168" i="126"/>
  <c r="K158" i="126"/>
  <c r="I140" i="126"/>
  <c r="E167" i="126"/>
  <c r="C158" i="126"/>
  <c r="E7" i="27"/>
  <c r="E10" i="284"/>
  <c r="E8" i="284"/>
  <c r="E4" i="284"/>
  <c r="F10" i="284"/>
  <c r="J63" i="130"/>
  <c r="F10" i="130"/>
  <c r="G8" i="130"/>
  <c r="F6" i="21"/>
  <c r="E11" i="20"/>
  <c r="F12" i="20"/>
  <c r="G8" i="33"/>
  <c r="C193" i="126"/>
  <c r="C171" i="126"/>
  <c r="I159" i="126"/>
  <c r="E141" i="126"/>
  <c r="E4" i="28"/>
  <c r="F6" i="27"/>
  <c r="F14" i="27"/>
  <c r="E14" i="27"/>
  <c r="D87" i="130"/>
  <c r="F12" i="130"/>
  <c r="G10" i="130"/>
  <c r="E8" i="283"/>
  <c r="F13" i="283"/>
  <c r="F10" i="20"/>
  <c r="E12" i="44"/>
  <c r="E4" i="44"/>
  <c r="E5" i="44"/>
  <c r="F13" i="24"/>
  <c r="G10" i="24"/>
  <c r="G7" i="24"/>
  <c r="F66" i="24"/>
  <c r="G70" i="24"/>
  <c r="G68" i="24"/>
  <c r="E11" i="126"/>
  <c r="I170" i="126"/>
  <c r="I188" i="126"/>
  <c r="I204" i="126"/>
  <c r="C144" i="126"/>
  <c r="C159" i="126"/>
  <c r="K160" i="126"/>
  <c r="K196" i="126"/>
  <c r="F12" i="28"/>
  <c r="E9" i="27"/>
  <c r="E7" i="26"/>
  <c r="F14" i="284"/>
  <c r="F6" i="284"/>
  <c r="D78" i="130"/>
  <c r="J78" i="130"/>
  <c r="J92" i="130"/>
  <c r="D95" i="130"/>
  <c r="D106" i="130"/>
  <c r="F107" i="130"/>
  <c r="F7" i="44"/>
  <c r="F9" i="24"/>
  <c r="F4" i="24"/>
  <c r="F14" i="24" s="1"/>
  <c r="F6" i="24"/>
  <c r="G4" i="24"/>
  <c r="G6" i="24"/>
  <c r="F63" i="24"/>
  <c r="C140" i="126"/>
  <c r="C149" i="126"/>
  <c r="E185" i="126"/>
  <c r="E4" i="27"/>
  <c r="E15" i="27" s="1"/>
  <c r="F4" i="130"/>
  <c r="J79" i="130"/>
  <c r="D86" i="130"/>
  <c r="J87" i="130"/>
  <c r="D94" i="130"/>
  <c r="F13" i="44"/>
  <c r="F5" i="44"/>
  <c r="D269" i="252"/>
  <c r="E12" i="47"/>
  <c r="V30" i="266"/>
  <c r="T28" i="310"/>
  <c r="S26" i="211"/>
  <c r="E5" i="193"/>
  <c r="E6" i="193"/>
  <c r="E8" i="193"/>
  <c r="Z25" i="298"/>
  <c r="E13" i="16"/>
  <c r="F9" i="193"/>
  <c r="F7" i="193"/>
  <c r="F4" i="193"/>
  <c r="E5" i="192"/>
  <c r="E7" i="192"/>
  <c r="V44" i="49"/>
  <c r="V26" i="266"/>
  <c r="F13" i="19"/>
  <c r="F11" i="19"/>
  <c r="E10" i="19"/>
  <c r="F4" i="19"/>
  <c r="C17" i="230"/>
  <c r="F5" i="19"/>
  <c r="F8" i="19"/>
  <c r="F9" i="19"/>
  <c r="F10" i="19"/>
  <c r="E8" i="19"/>
  <c r="U31" i="184"/>
  <c r="W26" i="184"/>
  <c r="F6" i="19"/>
  <c r="E5" i="19"/>
  <c r="E14" i="19" s="1"/>
  <c r="E12" i="19"/>
  <c r="E4" i="19"/>
  <c r="E6" i="19"/>
  <c r="E7" i="19"/>
  <c r="E11" i="19"/>
  <c r="D70" i="75"/>
  <c r="D78" i="75"/>
  <c r="F52" i="75"/>
  <c r="F63" i="75"/>
  <c r="F12" i="300"/>
  <c r="E6" i="196"/>
  <c r="E4" i="196"/>
  <c r="E7" i="196"/>
  <c r="E10" i="296"/>
  <c r="E6" i="296"/>
  <c r="K38" i="296"/>
  <c r="K43" i="296" s="1"/>
  <c r="E7" i="296"/>
  <c r="E11" i="296"/>
  <c r="E8" i="296"/>
  <c r="E9" i="296"/>
  <c r="H33" i="287"/>
  <c r="P6" i="287"/>
  <c r="P38" i="287"/>
  <c r="D51" i="287"/>
  <c r="J38" i="287"/>
  <c r="T23" i="287"/>
  <c r="V33" i="287"/>
  <c r="H60" i="287"/>
  <c r="B50" i="287"/>
  <c r="V32" i="287"/>
  <c r="V17" i="287"/>
  <c r="T22" i="287"/>
  <c r="N32" i="287"/>
  <c r="D60" i="287"/>
  <c r="V5" i="287"/>
  <c r="N22" i="287"/>
  <c r="N42" i="287"/>
  <c r="P23" i="287"/>
  <c r="T10" i="287"/>
  <c r="B32" i="287"/>
  <c r="J33" i="287"/>
  <c r="V6" i="287"/>
  <c r="V16" i="287"/>
  <c r="V27" i="287"/>
  <c r="P32" i="287"/>
  <c r="P43" i="287"/>
  <c r="D56" i="287"/>
  <c r="D61" i="287"/>
  <c r="E25" i="285"/>
  <c r="E32" i="285"/>
  <c r="C46" i="285"/>
  <c r="C58" i="285"/>
  <c r="C67" i="285"/>
  <c r="C74" i="285"/>
  <c r="C82" i="285"/>
  <c r="C111" i="285"/>
  <c r="C119" i="285"/>
  <c r="E126" i="285"/>
  <c r="E135" i="285"/>
  <c r="C151" i="285"/>
  <c r="E163" i="285"/>
  <c r="C171" i="285"/>
  <c r="C178" i="285"/>
  <c r="E186" i="285"/>
  <c r="E195" i="285"/>
  <c r="E203" i="285"/>
  <c r="E214" i="285"/>
  <c r="C223" i="285"/>
  <c r="C230" i="285"/>
  <c r="E231" i="285"/>
  <c r="C238" i="285"/>
  <c r="H32" i="287"/>
  <c r="H38" i="287"/>
  <c r="B43" i="287"/>
  <c r="H43" i="287"/>
  <c r="P10" i="287"/>
  <c r="T11" i="287"/>
  <c r="N33" i="287"/>
  <c r="P37" i="287"/>
  <c r="N43" i="287"/>
  <c r="B56" i="287"/>
  <c r="D62" i="252"/>
  <c r="E32" i="251"/>
  <c r="F40" i="252"/>
  <c r="F8" i="185"/>
  <c r="E65" i="115"/>
  <c r="F72" i="115"/>
  <c r="Q35" i="160"/>
  <c r="R35" i="160"/>
  <c r="Q27" i="160"/>
  <c r="R27" i="160" s="1"/>
  <c r="Q38" i="159"/>
  <c r="R38" i="159"/>
  <c r="Q30" i="159"/>
  <c r="R30" i="159" s="1"/>
  <c r="N36" i="142"/>
  <c r="O36" i="142"/>
  <c r="J19" i="258"/>
  <c r="L19" i="258" s="1"/>
  <c r="L10" i="139"/>
  <c r="S14" i="268"/>
  <c r="A19" i="268"/>
  <c r="A14" i="134"/>
  <c r="T16" i="134"/>
  <c r="F24" i="134"/>
  <c r="V19" i="134"/>
  <c r="V17" i="300"/>
  <c r="V18" i="300"/>
  <c r="T15" i="300"/>
  <c r="T14" i="300"/>
  <c r="W14" i="300"/>
  <c r="X14" i="300" s="1"/>
  <c r="A26" i="299"/>
  <c r="C24" i="299"/>
  <c r="A15" i="299"/>
  <c r="R36" i="310"/>
  <c r="T36" i="310"/>
  <c r="U36" i="310"/>
  <c r="V36" i="310" s="1"/>
  <c r="U30" i="310"/>
  <c r="V30" i="310"/>
  <c r="U28" i="310"/>
  <c r="V28" i="310" s="1"/>
  <c r="U26" i="310"/>
  <c r="V26" i="310"/>
  <c r="R26" i="310"/>
  <c r="U34" i="307"/>
  <c r="V34" i="307" s="1"/>
  <c r="R27" i="307"/>
  <c r="T35" i="313"/>
  <c r="U35" i="313" s="1"/>
  <c r="T32" i="211"/>
  <c r="U32" i="211"/>
  <c r="Q30" i="211"/>
  <c r="S30" i="211" s="1"/>
  <c r="R35" i="165"/>
  <c r="P34" i="165"/>
  <c r="R34" i="165"/>
  <c r="R31" i="165"/>
  <c r="S36" i="302"/>
  <c r="T36" i="302"/>
  <c r="P33" i="302"/>
  <c r="R32" i="302"/>
  <c r="P32" i="302"/>
  <c r="R34" i="162"/>
  <c r="S34" i="162" s="1"/>
  <c r="O31" i="162"/>
  <c r="R31" i="162"/>
  <c r="S31" i="162" s="1"/>
  <c r="Q31" i="162"/>
  <c r="O29" i="162"/>
  <c r="R30" i="163"/>
  <c r="S30" i="163" s="1"/>
  <c r="R35" i="305"/>
  <c r="S35" i="305" s="1"/>
  <c r="Q35" i="305"/>
  <c r="Q29" i="305"/>
  <c r="Q36" i="155"/>
  <c r="R36" i="155" s="1"/>
  <c r="P37" i="156"/>
  <c r="Q37" i="156"/>
  <c r="R37" i="156" s="1"/>
  <c r="P35" i="156"/>
  <c r="N34" i="156"/>
  <c r="Q34" i="156"/>
  <c r="R34" i="156" s="1"/>
  <c r="P29" i="156"/>
  <c r="Q28" i="156"/>
  <c r="R28" i="156" s="1"/>
  <c r="P28" i="156"/>
  <c r="N38" i="255"/>
  <c r="P37" i="255"/>
  <c r="N34" i="255"/>
  <c r="P33" i="255" s="1"/>
  <c r="N26" i="255"/>
  <c r="P25" i="255" s="1"/>
  <c r="N24" i="255"/>
  <c r="P23" i="255" s="1"/>
  <c r="Q37" i="154"/>
  <c r="R37" i="154" s="1"/>
  <c r="N37" i="154"/>
  <c r="P37" i="154"/>
  <c r="P34" i="154"/>
  <c r="N35" i="170"/>
  <c r="Q31" i="170"/>
  <c r="R31" i="170" s="1"/>
  <c r="P36" i="161"/>
  <c r="Q30" i="161"/>
  <c r="R30" i="161" s="1"/>
  <c r="N30" i="161"/>
  <c r="N34" i="161"/>
  <c r="N37" i="161" s="1"/>
  <c r="N28" i="129"/>
  <c r="N34" i="157"/>
  <c r="N36" i="157"/>
  <c r="Q34" i="157"/>
  <c r="R34" i="157"/>
  <c r="N31" i="282"/>
  <c r="O35" i="152"/>
  <c r="O34" i="152"/>
  <c r="O32" i="152"/>
  <c r="M32" i="152"/>
  <c r="M36" i="152"/>
  <c r="O38" i="151"/>
  <c r="M38" i="151"/>
  <c r="P37" i="151"/>
  <c r="Q37" i="151" s="1"/>
  <c r="M35" i="151"/>
  <c r="P35" i="151"/>
  <c r="Q35" i="151" s="1"/>
  <c r="P34" i="151"/>
  <c r="Q34" i="151"/>
  <c r="N16" i="257"/>
  <c r="E30" i="254"/>
  <c r="F5" i="185"/>
  <c r="F6" i="185"/>
  <c r="D247" i="252"/>
  <c r="F269" i="252"/>
  <c r="E13" i="115"/>
  <c r="E69" i="115"/>
  <c r="H12" i="58"/>
  <c r="K12" i="58"/>
  <c r="K22" i="58"/>
  <c r="J22" i="58"/>
  <c r="L22" i="58" s="1"/>
  <c r="N32" i="159"/>
  <c r="K30" i="142"/>
  <c r="N30" i="142"/>
  <c r="O30" i="142" s="1"/>
  <c r="N34" i="142"/>
  <c r="O34" i="142" s="1"/>
  <c r="N32" i="142"/>
  <c r="O32" i="142" s="1"/>
  <c r="J28" i="258"/>
  <c r="L27" i="258" s="1"/>
  <c r="J18" i="139"/>
  <c r="M24" i="139"/>
  <c r="N24" i="139" s="1"/>
  <c r="M19" i="139"/>
  <c r="N19" i="139"/>
  <c r="L24" i="139"/>
  <c r="J20" i="139"/>
  <c r="C2" i="263"/>
  <c r="J5" i="263"/>
  <c r="K30" i="136"/>
  <c r="T28" i="299"/>
  <c r="R32" i="310"/>
  <c r="T32" i="310" s="1"/>
  <c r="U39" i="307"/>
  <c r="V39" i="307" s="1"/>
  <c r="Q30" i="313"/>
  <c r="T36" i="211"/>
  <c r="U36" i="211" s="1"/>
  <c r="T27" i="211"/>
  <c r="U27" i="211"/>
  <c r="Q27" i="211"/>
  <c r="S34" i="164"/>
  <c r="T34" i="164" s="1"/>
  <c r="P36" i="165"/>
  <c r="S36" i="165"/>
  <c r="T36" i="165" s="1"/>
  <c r="P32" i="165"/>
  <c r="P38" i="165"/>
  <c r="S30" i="165"/>
  <c r="T30" i="165" s="1"/>
  <c r="R30" i="165"/>
  <c r="S29" i="165"/>
  <c r="T29" i="165" s="1"/>
  <c r="Q35" i="162"/>
  <c r="R35" i="162"/>
  <c r="S35" i="162"/>
  <c r="Q33" i="305"/>
  <c r="O30" i="305"/>
  <c r="Q35" i="155"/>
  <c r="R35" i="155"/>
  <c r="Q32" i="155"/>
  <c r="R32" i="155" s="1"/>
  <c r="N31" i="155"/>
  <c r="P30" i="155"/>
  <c r="Q30" i="155"/>
  <c r="R30" i="155" s="1"/>
  <c r="Q27" i="155"/>
  <c r="R27" i="155"/>
  <c r="P27" i="155"/>
  <c r="A27" i="255"/>
  <c r="X14" i="255"/>
  <c r="P15" i="255"/>
  <c r="Y37" i="255"/>
  <c r="W37" i="255"/>
  <c r="N30" i="255"/>
  <c r="T27" i="255"/>
  <c r="N22" i="255"/>
  <c r="P21" i="255"/>
  <c r="Q36" i="154"/>
  <c r="R36" i="154" s="1"/>
  <c r="P33" i="154"/>
  <c r="Q32" i="154"/>
  <c r="R32" i="154" s="1"/>
  <c r="N31" i="154"/>
  <c r="P30" i="154"/>
  <c r="Q30" i="154"/>
  <c r="R30" i="154" s="1"/>
  <c r="Q27" i="154"/>
  <c r="R27" i="154" s="1"/>
  <c r="P27" i="154"/>
  <c r="N27" i="154"/>
  <c r="Q16" i="253"/>
  <c r="R16" i="253"/>
  <c r="P15" i="253"/>
  <c r="N15" i="253"/>
  <c r="P9" i="253"/>
  <c r="Q8" i="253"/>
  <c r="R8" i="253" s="1"/>
  <c r="P8" i="253"/>
  <c r="Q29" i="253"/>
  <c r="R29" i="253"/>
  <c r="Q25" i="253"/>
  <c r="R25" i="253" s="1"/>
  <c r="Q23" i="253"/>
  <c r="R23" i="253"/>
  <c r="P34" i="170"/>
  <c r="P32" i="170"/>
  <c r="Q30" i="170"/>
  <c r="R30" i="170"/>
  <c r="Q36" i="161"/>
  <c r="R36" i="161" s="1"/>
  <c r="P33" i="161"/>
  <c r="Q33" i="161"/>
  <c r="R33" i="161" s="1"/>
  <c r="Q31" i="161"/>
  <c r="R31" i="161" s="1"/>
  <c r="P30" i="161"/>
  <c r="Q26" i="161"/>
  <c r="R26" i="161" s="1"/>
  <c r="P26" i="161"/>
  <c r="Q15" i="129"/>
  <c r="R15" i="129" s="1"/>
  <c r="N9" i="129"/>
  <c r="P8" i="129"/>
  <c r="Q31" i="129"/>
  <c r="R31" i="129" s="1"/>
  <c r="P30" i="129"/>
  <c r="Q37" i="157"/>
  <c r="R37" i="157" s="1"/>
  <c r="P36" i="157"/>
  <c r="Q36" i="157"/>
  <c r="R36" i="157"/>
  <c r="P33" i="157"/>
  <c r="P29" i="157"/>
  <c r="K21" i="282"/>
  <c r="A31" i="282"/>
  <c r="N30" i="282"/>
  <c r="Q30" i="282"/>
  <c r="R30" i="282" s="1"/>
  <c r="N27" i="282"/>
  <c r="P24" i="282"/>
  <c r="N24" i="282"/>
  <c r="O38" i="152"/>
  <c r="P38" i="152"/>
  <c r="Q38" i="152" s="1"/>
  <c r="P36" i="152"/>
  <c r="Q36" i="152"/>
  <c r="O31" i="152"/>
  <c r="P36" i="151"/>
  <c r="Q36" i="151" s="1"/>
  <c r="L29" i="257"/>
  <c r="P34" i="153"/>
  <c r="Q34" i="153" s="1"/>
  <c r="M33" i="153"/>
  <c r="M38" i="153" s="1"/>
  <c r="M35" i="153"/>
  <c r="O29" i="145"/>
  <c r="P29" i="145" s="1"/>
  <c r="O33" i="146"/>
  <c r="P33" i="146" s="1"/>
  <c r="W37" i="143"/>
  <c r="L23" i="150"/>
  <c r="L26" i="150" s="1"/>
  <c r="O37" i="64"/>
  <c r="P37" i="64" s="1"/>
  <c r="J31" i="48"/>
  <c r="K31" i="48"/>
  <c r="L56" i="48"/>
  <c r="L30" i="294"/>
  <c r="M36" i="65"/>
  <c r="N36" i="65" s="1"/>
  <c r="L36" i="65"/>
  <c r="W36" i="49"/>
  <c r="X36" i="49"/>
  <c r="U41" i="60"/>
  <c r="V41" i="60" s="1"/>
  <c r="R35" i="61"/>
  <c r="R26" i="61"/>
  <c r="R41" i="61" s="1"/>
  <c r="R36" i="62"/>
  <c r="P35" i="62"/>
  <c r="R28" i="62"/>
  <c r="P27" i="62"/>
  <c r="Q37" i="63"/>
  <c r="R37" i="63" s="1"/>
  <c r="F83" i="77"/>
  <c r="F92" i="77"/>
  <c r="F68" i="167"/>
  <c r="C84" i="167"/>
  <c r="D25" i="74"/>
  <c r="D22" i="73"/>
  <c r="D25" i="73"/>
  <c r="D34" i="73"/>
  <c r="F37" i="73"/>
  <c r="E20" i="71"/>
  <c r="D62" i="113"/>
  <c r="F65" i="113"/>
  <c r="E65" i="113"/>
  <c r="D73" i="113"/>
  <c r="D78" i="113"/>
  <c r="D89" i="113"/>
  <c r="F90" i="113"/>
  <c r="F97" i="113"/>
  <c r="F116" i="113"/>
  <c r="F135" i="113"/>
  <c r="D140" i="113"/>
  <c r="F197" i="110"/>
  <c r="D173" i="110"/>
  <c r="D123" i="110"/>
  <c r="D111" i="110"/>
  <c r="F86" i="110"/>
  <c r="D188" i="110"/>
  <c r="D200" i="110"/>
  <c r="C211" i="110"/>
  <c r="E189" i="110"/>
  <c r="C176" i="110"/>
  <c r="C164" i="110"/>
  <c r="C136" i="110"/>
  <c r="C87" i="110"/>
  <c r="F239" i="110"/>
  <c r="D151" i="110"/>
  <c r="F138" i="110"/>
  <c r="F113" i="110"/>
  <c r="F75" i="110"/>
  <c r="D189" i="110"/>
  <c r="F223" i="110"/>
  <c r="E225" i="110"/>
  <c r="C189" i="110"/>
  <c r="E149" i="110"/>
  <c r="E76" i="110"/>
  <c r="F85" i="104"/>
  <c r="D73" i="104"/>
  <c r="C138" i="104"/>
  <c r="C115" i="104"/>
  <c r="E77" i="104"/>
  <c r="C126" i="104"/>
  <c r="E151" i="104"/>
  <c r="E114" i="104"/>
  <c r="C65" i="104"/>
  <c r="D225" i="105"/>
  <c r="F212" i="105"/>
  <c r="D194" i="105"/>
  <c r="F171" i="105"/>
  <c r="D144" i="105"/>
  <c r="F120" i="105"/>
  <c r="D109" i="105"/>
  <c r="F83" i="105"/>
  <c r="D220" i="105"/>
  <c r="F244" i="105"/>
  <c r="D233" i="105"/>
  <c r="F195" i="105"/>
  <c r="D132" i="105"/>
  <c r="D59" i="105"/>
  <c r="F159" i="105"/>
  <c r="D213" i="105"/>
  <c r="F182" i="105"/>
  <c r="E236" i="105"/>
  <c r="C162" i="105"/>
  <c r="E137" i="105"/>
  <c r="E125" i="105"/>
  <c r="E113" i="105"/>
  <c r="E99" i="105"/>
  <c r="C75" i="105"/>
  <c r="E62" i="105"/>
  <c r="C50" i="105"/>
  <c r="E244" i="105"/>
  <c r="C208" i="105"/>
  <c r="C186" i="105"/>
  <c r="E174" i="105"/>
  <c r="C149" i="105"/>
  <c r="C132" i="105"/>
  <c r="C108" i="105"/>
  <c r="E94" i="105"/>
  <c r="E82" i="105"/>
  <c r="E70" i="105"/>
  <c r="E46" i="105"/>
  <c r="F192" i="103"/>
  <c r="F160" i="103"/>
  <c r="F139" i="103"/>
  <c r="D110" i="103"/>
  <c r="F100" i="103"/>
  <c r="D38" i="103"/>
  <c r="C172" i="103"/>
  <c r="C159" i="103"/>
  <c r="C149" i="103"/>
  <c r="C130" i="103"/>
  <c r="E100" i="103"/>
  <c r="D191" i="103"/>
  <c r="F141" i="103"/>
  <c r="F80" i="103"/>
  <c r="D50" i="103"/>
  <c r="F40" i="103"/>
  <c r="C191" i="103"/>
  <c r="E140" i="103"/>
  <c r="D179" i="101"/>
  <c r="D42" i="101"/>
  <c r="F323" i="169"/>
  <c r="F97" i="169"/>
  <c r="F71" i="169"/>
  <c r="D60" i="169"/>
  <c r="D234" i="169"/>
  <c r="D96" i="169"/>
  <c r="F83" i="169"/>
  <c r="F259" i="169"/>
  <c r="F284" i="169"/>
  <c r="D271" i="169"/>
  <c r="F84" i="169"/>
  <c r="F73" i="169"/>
  <c r="D59" i="169"/>
  <c r="E108" i="169"/>
  <c r="C95" i="169"/>
  <c r="E72" i="169"/>
  <c r="E170" i="169"/>
  <c r="C145" i="169"/>
  <c r="C122" i="169"/>
  <c r="E158" i="169"/>
  <c r="E183" i="176"/>
  <c r="C140" i="176"/>
  <c r="E132" i="176"/>
  <c r="C24" i="176"/>
  <c r="F189" i="107"/>
  <c r="D134" i="107"/>
  <c r="F122" i="107"/>
  <c r="F111" i="107"/>
  <c r="D97" i="107"/>
  <c r="F78" i="107"/>
  <c r="F126" i="107"/>
  <c r="F89" i="107"/>
  <c r="F61" i="107"/>
  <c r="D151" i="107"/>
  <c r="F125" i="107"/>
  <c r="D65" i="107"/>
  <c r="C110" i="107"/>
  <c r="E172" i="107"/>
  <c r="E90" i="107"/>
  <c r="D446" i="127"/>
  <c r="F425" i="127"/>
  <c r="D400" i="127"/>
  <c r="D385" i="127"/>
  <c r="F349" i="127"/>
  <c r="F335" i="127"/>
  <c r="F458" i="127"/>
  <c r="D337" i="127"/>
  <c r="E438" i="127"/>
  <c r="E473" i="127"/>
  <c r="C462" i="127"/>
  <c r="E409" i="127"/>
  <c r="C373" i="127"/>
  <c r="D72" i="106"/>
  <c r="E113" i="106"/>
  <c r="F125" i="106"/>
  <c r="F164" i="106"/>
  <c r="D188" i="106"/>
  <c r="F113" i="106"/>
  <c r="D96" i="106"/>
  <c r="F34" i="106"/>
  <c r="C74" i="106"/>
  <c r="C148" i="106"/>
  <c r="C98" i="106"/>
  <c r="E133" i="106"/>
  <c r="E111" i="106"/>
  <c r="E74" i="106"/>
  <c r="F59" i="106"/>
  <c r="E162" i="102"/>
  <c r="C172" i="102"/>
  <c r="E153" i="102"/>
  <c r="C144" i="102"/>
  <c r="E122" i="102"/>
  <c r="C94" i="102"/>
  <c r="D192" i="102"/>
  <c r="F144" i="102"/>
  <c r="D83" i="102"/>
  <c r="F133" i="102"/>
  <c r="F85" i="102"/>
  <c r="C164" i="102"/>
  <c r="E63" i="102"/>
  <c r="F83" i="102"/>
  <c r="F152" i="102"/>
  <c r="F161" i="99"/>
  <c r="F94" i="99"/>
  <c r="D84" i="99"/>
  <c r="F68" i="99"/>
  <c r="D59" i="99"/>
  <c r="F31" i="99"/>
  <c r="F178" i="99"/>
  <c r="F145" i="99"/>
  <c r="D187" i="99"/>
  <c r="D170" i="99"/>
  <c r="C30" i="99"/>
  <c r="E37" i="99"/>
  <c r="E66" i="99"/>
  <c r="C76" i="99"/>
  <c r="E144" i="99"/>
  <c r="F254" i="285"/>
  <c r="D215" i="285"/>
  <c r="F203" i="285"/>
  <c r="D110" i="285"/>
  <c r="F90" i="285"/>
  <c r="F74" i="285"/>
  <c r="D78" i="100"/>
  <c r="F75" i="100"/>
  <c r="F78" i="100"/>
  <c r="F91" i="100"/>
  <c r="E91" i="100"/>
  <c r="D101" i="100"/>
  <c r="D126" i="100"/>
  <c r="E161" i="100"/>
  <c r="D186" i="100"/>
  <c r="D152" i="100"/>
  <c r="F136" i="100"/>
  <c r="D125" i="100"/>
  <c r="D90" i="100"/>
  <c r="D77" i="100"/>
  <c r="F185" i="100"/>
  <c r="D150" i="100"/>
  <c r="F124" i="100"/>
  <c r="F187" i="100"/>
  <c r="D163" i="100"/>
  <c r="F63" i="100"/>
  <c r="F189" i="100"/>
  <c r="F174" i="100"/>
  <c r="D161" i="100"/>
  <c r="F138" i="100"/>
  <c r="D114" i="100"/>
  <c r="F90" i="100"/>
  <c r="C188" i="100"/>
  <c r="E175" i="100"/>
  <c r="E148" i="100"/>
  <c r="C139" i="100"/>
  <c r="E126" i="100"/>
  <c r="C77" i="100"/>
  <c r="E67" i="100"/>
  <c r="F100" i="147"/>
  <c r="C218" i="147"/>
  <c r="D278" i="147"/>
  <c r="D218" i="147"/>
  <c r="F187" i="147"/>
  <c r="F101" i="147"/>
  <c r="D79" i="147"/>
  <c r="C276" i="147"/>
  <c r="C229" i="147"/>
  <c r="E200" i="147"/>
  <c r="C258" i="147"/>
  <c r="C63" i="95"/>
  <c r="F75" i="95"/>
  <c r="D89" i="95"/>
  <c r="C101" i="95"/>
  <c r="F125" i="95"/>
  <c r="D139" i="95"/>
  <c r="D165" i="95"/>
  <c r="F187" i="95"/>
  <c r="F162" i="95"/>
  <c r="D124" i="95"/>
  <c r="D74" i="95"/>
  <c r="C136" i="95"/>
  <c r="E113" i="95"/>
  <c r="E101" i="95"/>
  <c r="F148" i="95"/>
  <c r="F86" i="95"/>
  <c r="D114" i="95"/>
  <c r="D100" i="95"/>
  <c r="F74" i="95"/>
  <c r="D148" i="95"/>
  <c r="F127" i="95"/>
  <c r="D88" i="95"/>
  <c r="F77" i="95"/>
  <c r="F62" i="95"/>
  <c r="C148" i="95"/>
  <c r="E99" i="92"/>
  <c r="E127" i="92"/>
  <c r="C140" i="92"/>
  <c r="F163" i="92"/>
  <c r="D147" i="92"/>
  <c r="D79" i="92"/>
  <c r="E163" i="92"/>
  <c r="C170" i="92"/>
  <c r="C148" i="92"/>
  <c r="E142" i="92"/>
  <c r="C126" i="92"/>
  <c r="C98" i="92"/>
  <c r="E85" i="92"/>
  <c r="E70" i="92"/>
  <c r="D116" i="91"/>
  <c r="D140" i="91"/>
  <c r="F178" i="91"/>
  <c r="D67" i="91"/>
  <c r="C190" i="91"/>
  <c r="E63" i="91"/>
  <c r="E50" i="114"/>
  <c r="D134" i="114"/>
  <c r="D121" i="114"/>
  <c r="F113" i="114"/>
  <c r="D72" i="114"/>
  <c r="C85" i="114"/>
  <c r="C62" i="114"/>
  <c r="C144" i="114"/>
  <c r="E125" i="114"/>
  <c r="C94" i="114"/>
  <c r="E74" i="114"/>
  <c r="C63" i="97"/>
  <c r="E63" i="97"/>
  <c r="C74" i="97"/>
  <c r="D88" i="97"/>
  <c r="E87" i="97"/>
  <c r="C98" i="97"/>
  <c r="C115" i="97"/>
  <c r="E114" i="97"/>
  <c r="F126" i="97"/>
  <c r="C151" i="97"/>
  <c r="F164" i="97"/>
  <c r="E165" i="97"/>
  <c r="E174" i="97"/>
  <c r="E185" i="97"/>
  <c r="E213" i="97"/>
  <c r="C223" i="97"/>
  <c r="D225" i="97"/>
  <c r="D273" i="97"/>
  <c r="F248" i="97"/>
  <c r="D235" i="97"/>
  <c r="D102" i="97"/>
  <c r="F237" i="97"/>
  <c r="D215" i="97"/>
  <c r="F175" i="97"/>
  <c r="F86" i="97"/>
  <c r="C201" i="97"/>
  <c r="C123" i="97"/>
  <c r="E275" i="97"/>
  <c r="C251" i="97"/>
  <c r="E236" i="97"/>
  <c r="E214" i="97"/>
  <c r="C185" i="97"/>
  <c r="C163" i="97"/>
  <c r="C113" i="97"/>
  <c r="C90" i="97"/>
  <c r="D86" i="96"/>
  <c r="F98" i="96"/>
  <c r="D114" i="96"/>
  <c r="D125" i="96"/>
  <c r="C116" i="96"/>
  <c r="E137" i="96"/>
  <c r="E128" i="96"/>
  <c r="E100" i="96"/>
  <c r="U30" i="68"/>
  <c r="V30" i="68" s="1"/>
  <c r="R17" i="227"/>
  <c r="E17" i="227"/>
  <c r="R17" i="230"/>
  <c r="D17" i="230"/>
  <c r="P30" i="151"/>
  <c r="Q30" i="151"/>
  <c r="P29" i="151"/>
  <c r="Q29" i="151" s="1"/>
  <c r="P33" i="153"/>
  <c r="Q33" i="153"/>
  <c r="M34" i="286"/>
  <c r="M41" i="286" s="1"/>
  <c r="P13" i="257"/>
  <c r="L22" i="145"/>
  <c r="N32" i="146"/>
  <c r="W29" i="143"/>
  <c r="X29" i="143" s="1"/>
  <c r="L34" i="150"/>
  <c r="L39" i="150" s="1"/>
  <c r="N30" i="64"/>
  <c r="H13" i="266"/>
  <c r="T25" i="266"/>
  <c r="V24" i="266" s="1"/>
  <c r="N59" i="48"/>
  <c r="R34" i="294"/>
  <c r="Z34" i="294"/>
  <c r="R28" i="294"/>
  <c r="Z28" i="294" s="1"/>
  <c r="H32" i="66"/>
  <c r="H33" i="66"/>
  <c r="T44" i="60"/>
  <c r="T45" i="60" s="1"/>
  <c r="S39" i="61"/>
  <c r="T39" i="61"/>
  <c r="R35" i="62"/>
  <c r="S27" i="62"/>
  <c r="T27" i="62" s="1"/>
  <c r="Q29" i="63"/>
  <c r="R29" i="63" s="1"/>
  <c r="N38" i="177"/>
  <c r="C135" i="88"/>
  <c r="F31" i="275"/>
  <c r="F38" i="275"/>
  <c r="F48" i="275"/>
  <c r="F56" i="275"/>
  <c r="D82" i="275"/>
  <c r="F67" i="87"/>
  <c r="C63" i="87"/>
  <c r="D80" i="87"/>
  <c r="C79" i="87"/>
  <c r="D91" i="87"/>
  <c r="E103" i="87"/>
  <c r="D118" i="87"/>
  <c r="C118" i="87"/>
  <c r="E65" i="85"/>
  <c r="D76" i="85"/>
  <c r="E77" i="85"/>
  <c r="E87" i="85"/>
  <c r="D99" i="85"/>
  <c r="D115" i="85"/>
  <c r="C115" i="85"/>
  <c r="D126" i="85"/>
  <c r="E124" i="85"/>
  <c r="D224" i="85"/>
  <c r="E225" i="85"/>
  <c r="F238" i="85"/>
  <c r="E236" i="85"/>
  <c r="F250" i="85"/>
  <c r="E249" i="85"/>
  <c r="F265" i="85"/>
  <c r="F277" i="85"/>
  <c r="F288" i="85"/>
  <c r="D75" i="86"/>
  <c r="F51" i="84"/>
  <c r="E71" i="84"/>
  <c r="C20" i="83"/>
  <c r="D31" i="83"/>
  <c r="C29" i="83"/>
  <c r="F40" i="83"/>
  <c r="D48" i="83"/>
  <c r="E66" i="83"/>
  <c r="D75" i="83"/>
  <c r="C92" i="83"/>
  <c r="C34" i="82"/>
  <c r="E36" i="82"/>
  <c r="E44" i="82"/>
  <c r="D48" i="82"/>
  <c r="D43" i="81"/>
  <c r="C43" i="81"/>
  <c r="F52" i="81"/>
  <c r="E52" i="81"/>
  <c r="D69" i="81"/>
  <c r="C77" i="81"/>
  <c r="F85" i="81"/>
  <c r="C93" i="81"/>
  <c r="D111" i="81"/>
  <c r="E111" i="81"/>
  <c r="F135" i="81"/>
  <c r="C143" i="81"/>
  <c r="D50" i="80"/>
  <c r="D62" i="80"/>
  <c r="E63" i="80"/>
  <c r="C72" i="80"/>
  <c r="E72" i="80"/>
  <c r="C80" i="80"/>
  <c r="C81" i="80"/>
  <c r="E82" i="80"/>
  <c r="E91" i="80"/>
  <c r="D235" i="110"/>
  <c r="F163" i="110"/>
  <c r="F177" i="110"/>
  <c r="F212" i="110"/>
  <c r="F187" i="110"/>
  <c r="D249" i="110"/>
  <c r="F175" i="110"/>
  <c r="F161" i="110"/>
  <c r="F136" i="110"/>
  <c r="F249" i="110"/>
  <c r="C247" i="110"/>
  <c r="E224" i="110"/>
  <c r="E212" i="110"/>
  <c r="E187" i="110"/>
  <c r="E177" i="110"/>
  <c r="E164" i="110"/>
  <c r="E123" i="110"/>
  <c r="E112" i="110"/>
  <c r="E247" i="110"/>
  <c r="E248" i="110"/>
  <c r="E235" i="110"/>
  <c r="C223" i="110"/>
  <c r="C199" i="110"/>
  <c r="C185" i="110"/>
  <c r="C151" i="110"/>
  <c r="C125" i="110"/>
  <c r="C100" i="110"/>
  <c r="E66" i="110"/>
  <c r="F146" i="104"/>
  <c r="F66" i="104"/>
  <c r="F127" i="104"/>
  <c r="D114" i="104"/>
  <c r="D90" i="104"/>
  <c r="D101" i="104"/>
  <c r="F139" i="104"/>
  <c r="D146" i="104"/>
  <c r="F126" i="104"/>
  <c r="D151" i="104"/>
  <c r="F101" i="104"/>
  <c r="D77" i="104"/>
  <c r="E97" i="104"/>
  <c r="E85" i="104"/>
  <c r="E127" i="104"/>
  <c r="E101" i="104"/>
  <c r="C77" i="104"/>
  <c r="E115" i="104"/>
  <c r="C127" i="104"/>
  <c r="C101" i="104"/>
  <c r="D58" i="105"/>
  <c r="F70" i="105"/>
  <c r="F82" i="105"/>
  <c r="D149" i="105"/>
  <c r="D236" i="105"/>
  <c r="D136" i="105"/>
  <c r="D137" i="105"/>
  <c r="F236" i="105"/>
  <c r="F163" i="105"/>
  <c r="D98" i="105"/>
  <c r="F75" i="105"/>
  <c r="F63" i="105"/>
  <c r="C233" i="105"/>
  <c r="F131" i="103"/>
  <c r="D121" i="103"/>
  <c r="D90" i="103"/>
  <c r="D71" i="103"/>
  <c r="D138" i="103"/>
  <c r="F128" i="103"/>
  <c r="F59" i="103"/>
  <c r="C98" i="103"/>
  <c r="E90" i="103"/>
  <c r="E191" i="103"/>
  <c r="E192" i="103"/>
  <c r="E182" i="103"/>
  <c r="E171" i="103"/>
  <c r="E109" i="103"/>
  <c r="C100" i="103"/>
  <c r="C68" i="103"/>
  <c r="E58" i="103"/>
  <c r="C38" i="103"/>
  <c r="F199" i="103"/>
  <c r="F200" i="103"/>
  <c r="F181" i="103"/>
  <c r="D128" i="103"/>
  <c r="D119" i="103"/>
  <c r="F89" i="103"/>
  <c r="D81" i="103"/>
  <c r="F69" i="103"/>
  <c r="D61" i="103"/>
  <c r="D40" i="103"/>
  <c r="E199" i="103"/>
  <c r="E200" i="103"/>
  <c r="E161" i="103"/>
  <c r="C139" i="103"/>
  <c r="E131" i="103"/>
  <c r="E98" i="103"/>
  <c r="C80" i="103"/>
  <c r="C60" i="103"/>
  <c r="C47" i="103"/>
  <c r="D78" i="101"/>
  <c r="D109" i="169"/>
  <c r="F110" i="169"/>
  <c r="F183" i="169"/>
  <c r="D223" i="169"/>
  <c r="D272" i="169"/>
  <c r="D322" i="169"/>
  <c r="D209" i="169"/>
  <c r="F296" i="169"/>
  <c r="F234" i="169"/>
  <c r="D170" i="169"/>
  <c r="F134" i="169"/>
  <c r="F132" i="169"/>
  <c r="D121" i="169"/>
  <c r="D311" i="169"/>
  <c r="C211" i="169"/>
  <c r="E196" i="169"/>
  <c r="C184" i="169"/>
  <c r="C245" i="169"/>
  <c r="C234" i="169"/>
  <c r="C223" i="169"/>
  <c r="D211" i="176"/>
  <c r="D200" i="176"/>
  <c r="D132" i="176"/>
  <c r="F227" i="176"/>
  <c r="D276" i="176"/>
  <c r="C292" i="176"/>
  <c r="C277" i="176"/>
  <c r="C243" i="176"/>
  <c r="E58" i="176"/>
  <c r="C48" i="176"/>
  <c r="C40" i="176"/>
  <c r="D184" i="107"/>
  <c r="F160" i="107"/>
  <c r="F175" i="107"/>
  <c r="C147" i="107"/>
  <c r="C115" i="107"/>
  <c r="C64" i="107"/>
  <c r="E188" i="107"/>
  <c r="E177" i="107"/>
  <c r="E148" i="107"/>
  <c r="C139" i="107"/>
  <c r="E115" i="107"/>
  <c r="F426" i="127"/>
  <c r="D473" i="127"/>
  <c r="F186" i="127"/>
  <c r="F222" i="127"/>
  <c r="F196" i="127"/>
  <c r="D160" i="127"/>
  <c r="F122" i="127"/>
  <c r="F101" i="127"/>
  <c r="D87" i="127"/>
  <c r="D64" i="127"/>
  <c r="D162" i="127"/>
  <c r="D211" i="127"/>
  <c r="D149" i="127"/>
  <c r="D76" i="127"/>
  <c r="C485" i="127"/>
  <c r="E434" i="127"/>
  <c r="E384" i="127"/>
  <c r="C372" i="127"/>
  <c r="C334" i="127"/>
  <c r="C322" i="127"/>
  <c r="C435" i="127"/>
  <c r="E474" i="127"/>
  <c r="C449" i="127"/>
  <c r="E412" i="127"/>
  <c r="C323" i="127"/>
  <c r="F86" i="106"/>
  <c r="F174" i="106"/>
  <c r="F50" i="106"/>
  <c r="F165" i="106"/>
  <c r="F83" i="106"/>
  <c r="E186" i="106"/>
  <c r="E165" i="106"/>
  <c r="C60" i="106"/>
  <c r="F125" i="102"/>
  <c r="D103" i="102"/>
  <c r="F72" i="102"/>
  <c r="E115" i="102"/>
  <c r="E103" i="102"/>
  <c r="E85" i="102"/>
  <c r="E192" i="102"/>
  <c r="E72" i="102"/>
  <c r="E194" i="102"/>
  <c r="E183" i="102"/>
  <c r="B47" i="99"/>
  <c r="C45" i="99"/>
  <c r="E23" i="99"/>
  <c r="C188" i="99"/>
  <c r="C169" i="99"/>
  <c r="C135" i="99"/>
  <c r="C85" i="99"/>
  <c r="C58" i="99"/>
  <c r="F222" i="285"/>
  <c r="D143" i="285"/>
  <c r="F119" i="285"/>
  <c r="F173" i="100"/>
  <c r="F128" i="100"/>
  <c r="F99" i="100"/>
  <c r="D64" i="100"/>
  <c r="D185" i="100"/>
  <c r="D138" i="100"/>
  <c r="D66" i="100"/>
  <c r="D187" i="100"/>
  <c r="D176" i="100"/>
  <c r="F161" i="100"/>
  <c r="F65" i="100"/>
  <c r="F186" i="100"/>
  <c r="F177" i="100"/>
  <c r="F149" i="100"/>
  <c r="D88" i="100"/>
  <c r="F188" i="100"/>
  <c r="D174" i="100"/>
  <c r="D127" i="100"/>
  <c r="F101" i="100"/>
  <c r="C65" i="100"/>
  <c r="C136" i="100"/>
  <c r="C112" i="100"/>
  <c r="E101" i="100"/>
  <c r="F159" i="147"/>
  <c r="D206" i="147"/>
  <c r="F277" i="147"/>
  <c r="F247" i="147"/>
  <c r="F208" i="147"/>
  <c r="F141" i="147"/>
  <c r="D129" i="147"/>
  <c r="F121" i="147"/>
  <c r="D91" i="147"/>
  <c r="C275" i="147"/>
  <c r="E236" i="147"/>
  <c r="C208" i="147"/>
  <c r="E178" i="147"/>
  <c r="C278" i="147"/>
  <c r="E258" i="147"/>
  <c r="E229" i="147"/>
  <c r="E278" i="147"/>
  <c r="C249" i="147"/>
  <c r="C178" i="147"/>
  <c r="C174" i="95"/>
  <c r="C150" i="95"/>
  <c r="C138" i="95"/>
  <c r="C88" i="95"/>
  <c r="C76" i="95"/>
  <c r="E163" i="95"/>
  <c r="E126" i="95"/>
  <c r="F175" i="92"/>
  <c r="D168" i="92"/>
  <c r="F135" i="92"/>
  <c r="D121" i="92"/>
  <c r="D92" i="92"/>
  <c r="F86" i="92"/>
  <c r="E175" i="92"/>
  <c r="E161" i="92"/>
  <c r="E133" i="92"/>
  <c r="E120" i="92"/>
  <c r="C113" i="92"/>
  <c r="C85" i="92"/>
  <c r="C72" i="92"/>
  <c r="C64" i="92"/>
  <c r="F68" i="91"/>
  <c r="F148" i="91"/>
  <c r="D76" i="91"/>
  <c r="D104" i="91"/>
  <c r="D190" i="91"/>
  <c r="D141" i="91"/>
  <c r="C131" i="114"/>
  <c r="C141" i="114"/>
  <c r="E73" i="114"/>
  <c r="C142" i="114"/>
  <c r="E123" i="114"/>
  <c r="C97" i="114"/>
  <c r="C65" i="114"/>
  <c r="D276" i="97"/>
  <c r="D223" i="97"/>
  <c r="D139" i="97"/>
  <c r="F77" i="97"/>
  <c r="D62" i="97"/>
  <c r="E277" i="97"/>
  <c r="C211" i="97"/>
  <c r="C135" i="97"/>
  <c r="E65" i="97"/>
  <c r="E249" i="97"/>
  <c r="E261" i="97"/>
  <c r="C236" i="97"/>
  <c r="E211" i="97"/>
  <c r="C189" i="97"/>
  <c r="E88" i="97"/>
  <c r="E262" i="97"/>
  <c r="C275" i="97"/>
  <c r="E250" i="97"/>
  <c r="E163" i="97"/>
  <c r="C138" i="97"/>
  <c r="C248" i="97"/>
  <c r="E200" i="97"/>
  <c r="C174" i="97"/>
  <c r="C150" i="97"/>
  <c r="E127" i="97"/>
  <c r="C100" i="97"/>
  <c r="D146" i="96"/>
  <c r="D88" i="96"/>
  <c r="F78" i="96"/>
  <c r="F51" i="96"/>
  <c r="D148" i="96"/>
  <c r="F96" i="96"/>
  <c r="D52" i="96"/>
  <c r="C97" i="96"/>
  <c r="E87" i="96"/>
  <c r="E67" i="96"/>
  <c r="T17" i="229"/>
  <c r="G17" i="229"/>
  <c r="R17" i="228"/>
  <c r="E17" i="228"/>
  <c r="W50" i="264"/>
  <c r="Q49" i="264"/>
  <c r="K76" i="264"/>
  <c r="I67" i="264"/>
  <c r="I46" i="264"/>
  <c r="I4" i="264"/>
  <c r="I82" i="264"/>
  <c r="Q56" i="264"/>
  <c r="C67" i="264"/>
  <c r="V33" i="205"/>
  <c r="N40" i="205"/>
  <c r="V40" i="205"/>
  <c r="B49" i="205"/>
  <c r="C25" i="205"/>
  <c r="O14" i="205"/>
  <c r="W25" i="205"/>
  <c r="P28" i="206"/>
  <c r="U25" i="206"/>
  <c r="O27" i="206"/>
  <c r="W8" i="206"/>
  <c r="W14" i="206"/>
  <c r="W19" i="206"/>
  <c r="Q6" i="206"/>
  <c r="Q15" i="206"/>
  <c r="Q32" i="206"/>
  <c r="V20" i="254"/>
  <c r="V35" i="254"/>
  <c r="I94" i="254"/>
  <c r="I54" i="254"/>
  <c r="I57" i="254"/>
  <c r="I4" i="289"/>
  <c r="I11" i="289"/>
  <c r="T12" i="289"/>
  <c r="N13" i="289"/>
  <c r="Q11" i="289"/>
  <c r="Q13" i="289"/>
  <c r="W18" i="289"/>
  <c r="I20" i="289"/>
  <c r="N20" i="289"/>
  <c r="K22" i="289"/>
  <c r="K24" i="289"/>
  <c r="P27" i="289"/>
  <c r="V27" i="289"/>
  <c r="U29" i="289"/>
  <c r="U33" i="289"/>
  <c r="P34" i="289"/>
  <c r="W34" i="289"/>
  <c r="I35" i="289"/>
  <c r="I36" i="289"/>
  <c r="K43" i="289"/>
  <c r="K52" i="289"/>
  <c r="I15" i="203"/>
  <c r="J25" i="203"/>
  <c r="J26" i="203"/>
  <c r="H30" i="203"/>
  <c r="B33" i="203"/>
  <c r="J38" i="203"/>
  <c r="P10" i="203"/>
  <c r="P11" i="203"/>
  <c r="T12" i="203"/>
  <c r="N18" i="203"/>
  <c r="N23" i="203"/>
  <c r="V23" i="203"/>
  <c r="P24" i="203"/>
  <c r="V30" i="203"/>
  <c r="T33" i="203"/>
  <c r="V39" i="203"/>
  <c r="K47" i="203"/>
  <c r="I52" i="203"/>
  <c r="U19" i="203"/>
  <c r="O19" i="203"/>
  <c r="O24" i="203"/>
  <c r="I23" i="203"/>
  <c r="I33" i="203"/>
  <c r="C32" i="203"/>
  <c r="C48" i="203"/>
  <c r="W9" i="203"/>
  <c r="Q37" i="203"/>
  <c r="K26" i="203"/>
  <c r="B25" i="290"/>
  <c r="J31" i="290"/>
  <c r="H37" i="290"/>
  <c r="J41" i="290"/>
  <c r="I63" i="290"/>
  <c r="I74" i="290"/>
  <c r="W11" i="290"/>
  <c r="I23" i="290"/>
  <c r="C88" i="290"/>
  <c r="E41" i="290"/>
  <c r="I69" i="290"/>
  <c r="E24" i="290"/>
  <c r="K43" i="290"/>
  <c r="Q7" i="290"/>
  <c r="Q29" i="290"/>
  <c r="Q31" i="290"/>
  <c r="W37" i="290"/>
  <c r="I67" i="290"/>
  <c r="T11" i="290"/>
  <c r="P11" i="290"/>
  <c r="E53" i="202"/>
  <c r="O24" i="202"/>
  <c r="E36" i="202"/>
  <c r="E54" i="202"/>
  <c r="E64" i="202"/>
  <c r="K41" i="202"/>
  <c r="K60" i="202"/>
  <c r="Q11" i="202"/>
  <c r="Q34" i="202"/>
  <c r="W16" i="202"/>
  <c r="W35" i="202"/>
  <c r="C21" i="202"/>
  <c r="I54" i="202"/>
  <c r="E10" i="202" s="1"/>
  <c r="U36" i="202"/>
  <c r="O16" i="202"/>
  <c r="O22" i="202"/>
  <c r="E24" i="202"/>
  <c r="C35" i="202"/>
  <c r="E6" i="202"/>
  <c r="J37" i="201"/>
  <c r="J41" i="201"/>
  <c r="C29" i="204"/>
  <c r="O14" i="204"/>
  <c r="O15" i="204"/>
  <c r="O24" i="204"/>
  <c r="O32" i="204"/>
  <c r="O33" i="204"/>
  <c r="I23" i="204"/>
  <c r="I31" i="204"/>
  <c r="U6" i="204"/>
  <c r="U15" i="204"/>
  <c r="K41" i="204"/>
  <c r="Q7" i="204"/>
  <c r="P16" i="204"/>
  <c r="O37" i="204"/>
  <c r="Q5" i="199"/>
  <c r="E24" i="199"/>
  <c r="K39" i="199"/>
  <c r="K32" i="199"/>
  <c r="Q19" i="199"/>
  <c r="C30" i="199"/>
  <c r="U20" i="199"/>
  <c r="P23" i="199"/>
  <c r="N13" i="199"/>
  <c r="P5" i="199"/>
  <c r="B39" i="199"/>
  <c r="H31" i="199"/>
  <c r="D30" i="199"/>
  <c r="J25" i="199"/>
  <c r="D25" i="199"/>
  <c r="P26" i="199"/>
  <c r="T24" i="199"/>
  <c r="T19" i="199"/>
  <c r="P17" i="199"/>
  <c r="P14" i="199"/>
  <c r="T12" i="199"/>
  <c r="D37" i="199"/>
  <c r="H23" i="199"/>
  <c r="O13" i="198"/>
  <c r="Q32" i="198"/>
  <c r="Q11" i="198"/>
  <c r="K23" i="198"/>
  <c r="Q36" i="198"/>
  <c r="K34" i="198"/>
  <c r="W22" i="198"/>
  <c r="O32" i="198"/>
  <c r="E35" i="198"/>
  <c r="I36" i="198"/>
  <c r="U36" i="198"/>
  <c r="V38" i="198"/>
  <c r="P38" i="198"/>
  <c r="T18" i="198"/>
  <c r="V11" i="198"/>
  <c r="T22" i="198"/>
  <c r="P22" i="198"/>
  <c r="T6" i="198"/>
  <c r="J39" i="198"/>
  <c r="W23" i="287"/>
  <c r="I11" i="287"/>
  <c r="C42" i="287"/>
  <c r="D73" i="181"/>
  <c r="E39" i="183"/>
  <c r="W21" i="183"/>
  <c r="C21" i="183"/>
  <c r="T15" i="183"/>
  <c r="N15" i="183"/>
  <c r="V9" i="183"/>
  <c r="H39" i="183"/>
  <c r="D37" i="183"/>
  <c r="B32" i="183"/>
  <c r="D25" i="183"/>
  <c r="H20" i="183"/>
  <c r="P27" i="183"/>
  <c r="V21" i="183"/>
  <c r="P9" i="183"/>
  <c r="H32" i="183"/>
  <c r="B21" i="183"/>
  <c r="J27" i="183"/>
  <c r="Q13" i="183"/>
  <c r="K39" i="183"/>
  <c r="I21" i="183"/>
  <c r="Q34" i="183"/>
  <c r="C20" i="183"/>
  <c r="E7" i="183" s="1"/>
  <c r="U7" i="183"/>
  <c r="I13" i="183"/>
  <c r="K38" i="183"/>
  <c r="C25" i="183"/>
  <c r="C19" i="183"/>
  <c r="C32" i="183"/>
  <c r="E8" i="183" s="1"/>
  <c r="C38" i="183"/>
  <c r="I19" i="183"/>
  <c r="O20" i="183"/>
  <c r="U19" i="183"/>
  <c r="O33" i="183"/>
  <c r="I11" i="183"/>
  <c r="Q8" i="183"/>
  <c r="W7" i="183"/>
  <c r="E21" i="183"/>
  <c r="F11" i="183" s="1"/>
  <c r="K27" i="183"/>
  <c r="F7" i="183"/>
  <c r="I9" i="183"/>
  <c r="V20" i="183"/>
  <c r="N20" i="183"/>
  <c r="V13" i="183"/>
  <c r="N8" i="183"/>
  <c r="H38" i="183"/>
  <c r="D33" i="183"/>
  <c r="H27" i="183"/>
  <c r="D21" i="183"/>
  <c r="N26" i="183"/>
  <c r="P14" i="183"/>
  <c r="D27" i="183"/>
  <c r="V10" i="184"/>
  <c r="D35" i="184"/>
  <c r="N21" i="184"/>
  <c r="P35" i="184"/>
  <c r="V26" i="184"/>
  <c r="T20" i="184"/>
  <c r="T15" i="184"/>
  <c r="H40" i="184"/>
  <c r="J31" i="184"/>
  <c r="B20" i="184"/>
  <c r="V31" i="184"/>
  <c r="N11" i="184"/>
  <c r="B35" i="184"/>
  <c r="H25" i="184"/>
  <c r="N26" i="184"/>
  <c r="B40" i="184"/>
  <c r="C40" i="184"/>
  <c r="E10" i="184" s="1"/>
  <c r="I31" i="184"/>
  <c r="I41" i="184"/>
  <c r="O35" i="184"/>
  <c r="E9" i="184" s="1"/>
  <c r="U35" i="184"/>
  <c r="U36" i="184"/>
  <c r="D23" i="182"/>
  <c r="I4" i="186"/>
  <c r="I10" i="186"/>
  <c r="D18" i="186"/>
  <c r="D25" i="186"/>
  <c r="B30" i="186"/>
  <c r="H37" i="186"/>
  <c r="B38" i="186"/>
  <c r="D44" i="186"/>
  <c r="T6" i="186"/>
  <c r="P7" i="186"/>
  <c r="I44" i="186"/>
  <c r="C44" i="186"/>
  <c r="W6" i="186"/>
  <c r="Q7" i="186"/>
  <c r="K30" i="186"/>
  <c r="K38" i="186"/>
  <c r="O36" i="187"/>
  <c r="O23" i="187"/>
  <c r="C29" i="187"/>
  <c r="E9" i="187" s="1"/>
  <c r="Q13" i="187"/>
  <c r="K30" i="187"/>
  <c r="E29" i="187"/>
  <c r="P20" i="197"/>
  <c r="P28" i="197"/>
  <c r="O34" i="197"/>
  <c r="C18" i="197"/>
  <c r="E7" i="197" s="1"/>
  <c r="Q18" i="197"/>
  <c r="Q39" i="197"/>
  <c r="E35" i="197"/>
  <c r="I5" i="188"/>
  <c r="K15" i="188"/>
  <c r="E22" i="188"/>
  <c r="K22" i="188"/>
  <c r="E25" i="188"/>
  <c r="E29" i="188"/>
  <c r="K29" i="188"/>
  <c r="C31" i="188"/>
  <c r="I31" i="188"/>
  <c r="C35" i="188"/>
  <c r="Q26" i="188"/>
  <c r="K35" i="188"/>
  <c r="J34" i="188"/>
  <c r="J36" i="188"/>
  <c r="K15" i="264"/>
  <c r="K17" i="264"/>
  <c r="B25" i="264"/>
  <c r="H25" i="264"/>
  <c r="E25" i="264"/>
  <c r="B26" i="264"/>
  <c r="D26" i="264"/>
  <c r="J26" i="264"/>
  <c r="C32" i="264"/>
  <c r="I32" i="264"/>
  <c r="K32" i="264"/>
  <c r="C33" i="264"/>
  <c r="J33" i="264"/>
  <c r="B34" i="264"/>
  <c r="H34" i="264"/>
  <c r="I39" i="264"/>
  <c r="H40" i="264"/>
  <c r="B41" i="264"/>
  <c r="D41" i="264"/>
  <c r="J41" i="264"/>
  <c r="N6" i="264"/>
  <c r="W6" i="264"/>
  <c r="P8" i="264"/>
  <c r="U8" i="264"/>
  <c r="T13" i="264"/>
  <c r="O14" i="264"/>
  <c r="B67" i="264"/>
  <c r="H68" i="264"/>
  <c r="D69" i="264"/>
  <c r="J69" i="264"/>
  <c r="D74" i="264"/>
  <c r="B75" i="264"/>
  <c r="B76" i="264"/>
  <c r="H76" i="264"/>
  <c r="B82" i="264"/>
  <c r="H82" i="264"/>
  <c r="B83" i="264"/>
  <c r="P50" i="264"/>
  <c r="C48" i="264"/>
  <c r="K82" i="264" s="1"/>
  <c r="O56" i="264"/>
  <c r="K31" i="195"/>
  <c r="N6" i="290"/>
  <c r="T5" i="290"/>
  <c r="O42" i="290"/>
  <c r="U41" i="290"/>
  <c r="C23" i="290"/>
  <c r="U29" i="290"/>
  <c r="I52" i="290"/>
  <c r="N18" i="290"/>
  <c r="T12" i="290"/>
  <c r="N19" i="290"/>
  <c r="V13" i="290"/>
  <c r="N13" i="290"/>
  <c r="N24" i="290"/>
  <c r="T23" i="290"/>
  <c r="T19" i="290"/>
  <c r="T43" i="290"/>
  <c r="P43" i="290"/>
  <c r="D61" i="201"/>
  <c r="P42" i="201"/>
  <c r="P31" i="201"/>
  <c r="V12" i="201"/>
  <c r="P6" i="201"/>
  <c r="D37" i="201"/>
  <c r="W23" i="204"/>
  <c r="K22" i="204"/>
  <c r="E21" i="204"/>
  <c r="I11" i="204"/>
  <c r="Q39" i="204"/>
  <c r="E31" i="204"/>
  <c r="O38" i="204"/>
  <c r="I7" i="204"/>
  <c r="Q6" i="204"/>
  <c r="Q37" i="204"/>
  <c r="W25" i="204"/>
  <c r="E39" i="204"/>
  <c r="I5" i="204"/>
  <c r="V21" i="204"/>
  <c r="V17" i="204"/>
  <c r="T8" i="204"/>
  <c r="N5" i="204"/>
  <c r="J40" i="204"/>
  <c r="D40" i="204"/>
  <c r="B32" i="204"/>
  <c r="H29" i="204"/>
  <c r="J25" i="204"/>
  <c r="E30" i="199"/>
  <c r="K25" i="199"/>
  <c r="W11" i="199"/>
  <c r="C39" i="199"/>
  <c r="I36" i="199"/>
  <c r="I31" i="199"/>
  <c r="O23" i="199"/>
  <c r="Q33" i="199"/>
  <c r="I13" i="199"/>
  <c r="P37" i="200"/>
  <c r="T28" i="200"/>
  <c r="T21" i="200"/>
  <c r="P10" i="200"/>
  <c r="H40" i="200"/>
  <c r="D30" i="200"/>
  <c r="P20" i="200"/>
  <c r="D38" i="200"/>
  <c r="H33" i="200"/>
  <c r="E37" i="200"/>
  <c r="O21" i="200"/>
  <c r="K22" i="200"/>
  <c r="I13" i="200"/>
  <c r="W22" i="200"/>
  <c r="W11" i="200"/>
  <c r="O37" i="200"/>
  <c r="O14" i="200"/>
  <c r="C40" i="200"/>
  <c r="I31" i="200"/>
  <c r="Q11" i="200"/>
  <c r="W31" i="200"/>
  <c r="K69" i="181"/>
  <c r="I87" i="181"/>
  <c r="H76" i="181"/>
  <c r="B67" i="181"/>
  <c r="N63" i="181"/>
  <c r="T58" i="181"/>
  <c r="J87" i="181"/>
  <c r="H81" i="181"/>
  <c r="D28" i="181"/>
  <c r="J42" i="181"/>
  <c r="J36" i="181"/>
  <c r="V8" i="181"/>
  <c r="N8" i="181"/>
  <c r="D42" i="181"/>
  <c r="I33" i="181"/>
  <c r="I54" i="181"/>
  <c r="E40" i="181"/>
  <c r="K26" i="181"/>
  <c r="I8" i="181"/>
  <c r="O26" i="181"/>
  <c r="K41" i="181"/>
  <c r="O28" i="181"/>
  <c r="I12" i="181"/>
  <c r="N13" i="180"/>
  <c r="B40" i="180"/>
  <c r="H33" i="180"/>
  <c r="K31" i="182"/>
  <c r="W8" i="182"/>
  <c r="C22" i="182"/>
  <c r="W16" i="182"/>
  <c r="E28" i="182"/>
  <c r="E36" i="182"/>
  <c r="I19" i="182"/>
  <c r="C23" i="182"/>
  <c r="Q9" i="182"/>
  <c r="C28" i="182"/>
  <c r="I36" i="182"/>
  <c r="K20" i="182"/>
  <c r="F9" i="182" s="1"/>
  <c r="K37" i="182"/>
  <c r="E29" i="182"/>
  <c r="O20" i="182"/>
  <c r="C21" i="182"/>
  <c r="I29" i="182"/>
  <c r="P18" i="182"/>
  <c r="V8" i="182"/>
  <c r="H35" i="182"/>
  <c r="P10" i="182"/>
  <c r="B37" i="182"/>
  <c r="D29" i="182"/>
  <c r="P16" i="182"/>
  <c r="D38" i="182"/>
  <c r="P11" i="182"/>
  <c r="H27" i="182"/>
  <c r="H40" i="198"/>
  <c r="V28" i="198"/>
  <c r="K37" i="200"/>
  <c r="O23" i="200"/>
  <c r="O13" i="200"/>
  <c r="E32" i="200"/>
  <c r="I10" i="200"/>
  <c r="Q39" i="200"/>
  <c r="O11" i="200"/>
  <c r="U22" i="200"/>
  <c r="I20" i="200"/>
  <c r="I8" i="200"/>
  <c r="D41" i="200"/>
  <c r="J32" i="200"/>
  <c r="E56" i="287"/>
  <c r="Q28" i="287"/>
  <c r="W38" i="287"/>
  <c r="I38" i="287"/>
  <c r="O37" i="287"/>
  <c r="O22" i="287"/>
  <c r="U10" i="287"/>
  <c r="J40" i="180"/>
  <c r="N11" i="180"/>
  <c r="N5" i="180"/>
  <c r="H34" i="180"/>
  <c r="H28" i="180"/>
  <c r="D20" i="180"/>
  <c r="T11" i="180"/>
  <c r="D40" i="180"/>
  <c r="B35" i="180"/>
  <c r="J19" i="180"/>
  <c r="E19" i="180"/>
  <c r="I40" i="180"/>
  <c r="O25" i="180"/>
  <c r="K22" i="180"/>
  <c r="C28" i="180"/>
  <c r="I4" i="180"/>
  <c r="C82" i="181"/>
  <c r="I81" i="181"/>
  <c r="P64" i="181"/>
  <c r="J90" i="181"/>
  <c r="B69" i="181"/>
  <c r="T8" i="181"/>
  <c r="J35" i="181"/>
  <c r="N15" i="181"/>
  <c r="J34" i="181"/>
  <c r="J28" i="181"/>
  <c r="C41" i="181"/>
  <c r="E20" i="181"/>
  <c r="K29" i="181"/>
  <c r="I60" i="181"/>
  <c r="P6" i="180"/>
  <c r="H35" i="180"/>
  <c r="P31" i="184"/>
  <c r="P25" i="184"/>
  <c r="D26" i="184"/>
  <c r="Q16" i="184"/>
  <c r="I11" i="184"/>
  <c r="W10" i="182"/>
  <c r="C20" i="182"/>
  <c r="Q8" i="182"/>
  <c r="Q20" i="182"/>
  <c r="C38" i="182"/>
  <c r="U19" i="182"/>
  <c r="I11" i="182"/>
  <c r="N18" i="182"/>
  <c r="N10" i="182"/>
  <c r="B30" i="182"/>
  <c r="H38" i="182"/>
  <c r="H21" i="182"/>
  <c r="B20" i="182"/>
  <c r="B27" i="182"/>
  <c r="B19" i="182"/>
  <c r="F10" i="274"/>
  <c r="E108" i="259"/>
  <c r="C87" i="259"/>
  <c r="E8" i="10"/>
  <c r="E6" i="10"/>
  <c r="E11" i="10" s="1"/>
  <c r="F7" i="10"/>
  <c r="F4" i="5"/>
  <c r="E4" i="5"/>
  <c r="E7" i="5"/>
  <c r="E8" i="5"/>
  <c r="E6" i="4"/>
  <c r="E13" i="4" s="1"/>
  <c r="F14" i="308"/>
  <c r="F15" i="279"/>
  <c r="F7" i="279"/>
  <c r="F17" i="279"/>
  <c r="E11" i="279"/>
  <c r="E17" i="297"/>
  <c r="E5" i="297"/>
  <c r="E13" i="297"/>
  <c r="E9" i="35"/>
  <c r="E13" i="35"/>
  <c r="F16" i="303"/>
  <c r="F6" i="281"/>
  <c r="F5" i="274"/>
  <c r="F8" i="308"/>
  <c r="F18" i="308"/>
  <c r="E13" i="209"/>
  <c r="E20" i="209"/>
  <c r="E67" i="53"/>
  <c r="E79" i="53" s="1"/>
  <c r="E10" i="39"/>
  <c r="E14" i="39"/>
  <c r="E6" i="39"/>
  <c r="F13" i="39"/>
  <c r="F6" i="39"/>
  <c r="F17" i="39"/>
  <c r="F9" i="39"/>
  <c r="F12" i="35"/>
  <c r="E10" i="303"/>
  <c r="E16" i="303"/>
  <c r="F13" i="175"/>
  <c r="E9" i="133"/>
  <c r="E17" i="133" s="1"/>
  <c r="E8" i="31"/>
  <c r="F5" i="126"/>
  <c r="E15" i="126"/>
  <c r="E7" i="126"/>
  <c r="I149" i="126"/>
  <c r="I162" i="126"/>
  <c r="I185" i="126"/>
  <c r="C143" i="126"/>
  <c r="C170" i="126"/>
  <c r="C186" i="126"/>
  <c r="K149" i="126"/>
  <c r="K184" i="126"/>
  <c r="K194" i="126"/>
  <c r="E158" i="126"/>
  <c r="E161" i="126"/>
  <c r="F6" i="26"/>
  <c r="E14" i="26"/>
  <c r="F8" i="130"/>
  <c r="D80" i="130"/>
  <c r="D92" i="130"/>
  <c r="J81" i="130"/>
  <c r="J93" i="130"/>
  <c r="J109" i="130"/>
  <c r="F86" i="130"/>
  <c r="L92" i="130"/>
  <c r="F106" i="130"/>
  <c r="E4" i="283"/>
  <c r="E14" i="283" s="1"/>
  <c r="F5" i="21"/>
  <c r="E7" i="20"/>
  <c r="E13" i="20"/>
  <c r="E8" i="44"/>
  <c r="G8" i="24"/>
  <c r="F64" i="24"/>
  <c r="F4" i="34"/>
  <c r="E4" i="29"/>
  <c r="F4" i="29"/>
  <c r="F15" i="175"/>
  <c r="F9" i="175"/>
  <c r="E204" i="251"/>
  <c r="F5" i="30"/>
  <c r="F12" i="133"/>
  <c r="F6" i="133"/>
  <c r="E15" i="31"/>
  <c r="F14" i="26"/>
  <c r="E10" i="187"/>
  <c r="E7" i="187"/>
  <c r="E4" i="187"/>
  <c r="E5" i="184"/>
  <c r="E4" i="184"/>
  <c r="E8" i="184"/>
  <c r="E13" i="184"/>
  <c r="F13" i="183"/>
  <c r="F5" i="183"/>
  <c r="F9" i="183"/>
  <c r="E6" i="183"/>
  <c r="E10" i="183"/>
  <c r="E13" i="183"/>
  <c r="E12" i="183"/>
  <c r="E12" i="202"/>
  <c r="E9" i="202"/>
  <c r="E4" i="202"/>
  <c r="E14" i="202"/>
  <c r="E8" i="202"/>
  <c r="S30" i="313"/>
  <c r="T27" i="307"/>
  <c r="T26" i="310"/>
  <c r="T19" i="300"/>
  <c r="F62" i="252"/>
  <c r="C85" i="251"/>
  <c r="D183" i="252"/>
  <c r="E14" i="20"/>
  <c r="E17" i="303"/>
  <c r="E18" i="39"/>
  <c r="Q55" i="264"/>
  <c r="W49" i="264"/>
  <c r="E68" i="264"/>
  <c r="I6" i="264"/>
  <c r="C76" i="264"/>
  <c r="C83" i="264"/>
  <c r="I68" i="264"/>
  <c r="E10" i="197"/>
  <c r="E4" i="197"/>
  <c r="E5" i="197"/>
  <c r="E6" i="197"/>
  <c r="E11" i="197"/>
  <c r="E9" i="197"/>
  <c r="S27" i="211"/>
  <c r="J25" i="139"/>
  <c r="P33" i="286"/>
  <c r="Q33" i="286"/>
  <c r="M39" i="286"/>
  <c r="O35" i="286"/>
  <c r="O32" i="286"/>
  <c r="M40" i="286"/>
  <c r="Q32" i="286"/>
  <c r="M37" i="286"/>
  <c r="O34" i="286"/>
  <c r="Q34" i="286"/>
  <c r="O39" i="286"/>
  <c r="P36" i="286"/>
  <c r="Q31" i="286"/>
  <c r="Q35" i="286"/>
  <c r="P39" i="286"/>
  <c r="Q39" i="286" s="1"/>
  <c r="M36" i="286"/>
  <c r="M35" i="286"/>
  <c r="M38" i="286"/>
  <c r="O38" i="286"/>
  <c r="O36" i="286"/>
  <c r="Q38" i="286"/>
  <c r="P40" i="286"/>
  <c r="Q40" i="286"/>
  <c r="O37" i="286"/>
  <c r="P37" i="286"/>
  <c r="Q37" i="286" s="1"/>
  <c r="Q30" i="286"/>
  <c r="Q36" i="286"/>
  <c r="C151" i="81"/>
  <c r="D135" i="81"/>
  <c r="I11" i="190"/>
  <c r="W10" i="190"/>
  <c r="U17" i="190"/>
  <c r="E4" i="12"/>
  <c r="F5" i="12"/>
  <c r="E5" i="12"/>
  <c r="E12" i="12" s="1"/>
  <c r="E6" i="12"/>
  <c r="F7" i="12"/>
  <c r="F10" i="12"/>
  <c r="F6" i="12"/>
  <c r="E9" i="12"/>
  <c r="E8" i="12"/>
  <c r="C44" i="251"/>
  <c r="E85" i="251"/>
  <c r="N41" i="177"/>
  <c r="N39" i="170"/>
  <c r="V29" i="258"/>
  <c r="AD25" i="255"/>
  <c r="P17" i="255"/>
  <c r="E11" i="202"/>
  <c r="E7" i="202"/>
  <c r="E15" i="202"/>
  <c r="E13" i="202"/>
  <c r="E4" i="183"/>
  <c r="E9" i="183"/>
  <c r="E5" i="183"/>
  <c r="F4" i="183"/>
  <c r="F8" i="183"/>
  <c r="F6" i="183"/>
  <c r="E12" i="184"/>
  <c r="E6" i="184"/>
  <c r="E7" i="184"/>
  <c r="E12" i="187"/>
  <c r="E5" i="187"/>
  <c r="E8" i="187"/>
  <c r="E19" i="279"/>
  <c r="AD37" i="255"/>
  <c r="T20" i="134"/>
  <c r="F39" i="252"/>
  <c r="V21" i="258"/>
  <c r="L23" i="139"/>
  <c r="J32" i="138"/>
  <c r="J36" i="138" s="1"/>
  <c r="L26" i="136"/>
  <c r="M26" i="136"/>
  <c r="K29" i="136"/>
  <c r="K30" i="135"/>
  <c r="K29" i="135"/>
  <c r="B14" i="268"/>
  <c r="R28" i="302"/>
  <c r="O26" i="163"/>
  <c r="R25" i="305"/>
  <c r="S25" i="305"/>
  <c r="N29" i="155"/>
  <c r="N27" i="156"/>
  <c r="P30" i="156"/>
  <c r="A31" i="255"/>
  <c r="N11" i="253"/>
  <c r="P28" i="253"/>
  <c r="N25" i="253"/>
  <c r="Q24" i="253"/>
  <c r="R24" i="253" s="1"/>
  <c r="P24" i="253"/>
  <c r="N13" i="298"/>
  <c r="E5" i="196"/>
  <c r="E9" i="196"/>
  <c r="E10" i="196"/>
  <c r="E9" i="192"/>
  <c r="F6" i="193"/>
  <c r="F8" i="193"/>
  <c r="E9" i="193"/>
  <c r="E4" i="193"/>
  <c r="E18" i="193"/>
  <c r="F12" i="185"/>
  <c r="E11" i="185"/>
  <c r="E8" i="185"/>
  <c r="E7" i="185"/>
  <c r="F4" i="185"/>
  <c r="E77" i="124"/>
  <c r="E75" i="124"/>
  <c r="E73" i="124"/>
  <c r="E71" i="124"/>
  <c r="E68" i="124"/>
  <c r="E66" i="124"/>
  <c r="P35" i="158"/>
  <c r="Q37" i="170"/>
  <c r="R37" i="170"/>
  <c r="N61" i="48"/>
  <c r="O59" i="48"/>
  <c r="P59" i="48"/>
  <c r="P29" i="170"/>
  <c r="P27" i="161"/>
  <c r="D21" i="282"/>
  <c r="A29" i="282"/>
  <c r="M32" i="151"/>
  <c r="M39" i="151"/>
  <c r="F13" i="257"/>
  <c r="T13" i="257"/>
  <c r="S30" i="257"/>
  <c r="O22" i="145"/>
  <c r="P22" i="145"/>
  <c r="O15" i="145"/>
  <c r="P15" i="145"/>
  <c r="N26" i="145"/>
  <c r="N21" i="150"/>
  <c r="AC13" i="266"/>
  <c r="T32" i="266"/>
  <c r="V32" i="266" s="1"/>
  <c r="J39" i="48"/>
  <c r="K39" i="48"/>
  <c r="I39" i="48"/>
  <c r="L60" i="48"/>
  <c r="N58" i="48"/>
  <c r="N55" i="48"/>
  <c r="F67" i="86"/>
  <c r="F39" i="84"/>
  <c r="E39" i="84"/>
  <c r="E61" i="84"/>
  <c r="F91" i="84"/>
  <c r="D29" i="83"/>
  <c r="E30" i="83"/>
  <c r="F39" i="83"/>
  <c r="F49" i="83"/>
  <c r="C55" i="83"/>
  <c r="D65" i="83"/>
  <c r="E33" i="82"/>
  <c r="D44" i="82"/>
  <c r="F44" i="81"/>
  <c r="C51" i="81"/>
  <c r="C85" i="81"/>
  <c r="D166" i="261"/>
  <c r="D175" i="261"/>
  <c r="D200" i="261"/>
  <c r="D41" i="80"/>
  <c r="F41" i="80"/>
  <c r="D51" i="80"/>
  <c r="F50" i="80"/>
  <c r="F63" i="80"/>
  <c r="F72" i="80"/>
  <c r="D82" i="80"/>
  <c r="F91" i="80"/>
  <c r="D26" i="79"/>
  <c r="F33" i="79"/>
  <c r="F41" i="79"/>
  <c r="F50" i="79"/>
  <c r="F58" i="79"/>
  <c r="D73" i="79"/>
  <c r="D82" i="79"/>
  <c r="F89" i="79"/>
  <c r="C21" i="78"/>
  <c r="C29" i="78"/>
  <c r="E29" i="78"/>
  <c r="E38" i="78"/>
  <c r="D59" i="78"/>
  <c r="C67" i="78"/>
  <c r="E82" i="78"/>
  <c r="C90" i="78"/>
  <c r="E66" i="77"/>
  <c r="D74" i="77"/>
  <c r="C76" i="77"/>
  <c r="E94" i="77"/>
  <c r="F23" i="76"/>
  <c r="E23" i="76"/>
  <c r="C31" i="76"/>
  <c r="E39" i="76"/>
  <c r="C66" i="76"/>
  <c r="D52" i="75"/>
  <c r="F53" i="75"/>
  <c r="D16" i="167"/>
  <c r="D25" i="167"/>
  <c r="F25" i="167"/>
  <c r="D33" i="167"/>
  <c r="D40" i="167"/>
  <c r="D48" i="167"/>
  <c r="F59" i="167"/>
  <c r="C59" i="167"/>
  <c r="E59" i="167"/>
  <c r="C68" i="167"/>
  <c r="D76" i="167"/>
  <c r="D84" i="167"/>
  <c r="F17" i="74"/>
  <c r="F25" i="74"/>
  <c r="E33" i="74"/>
  <c r="F41" i="74"/>
  <c r="E22" i="73"/>
  <c r="C34" i="73"/>
  <c r="C36" i="73"/>
  <c r="C39" i="73"/>
  <c r="F75" i="106"/>
  <c r="F109" i="106"/>
  <c r="J30" i="66"/>
  <c r="P31" i="62"/>
  <c r="P39" i="62"/>
  <c r="F365" i="116"/>
  <c r="C224" i="116"/>
  <c r="F91" i="92"/>
  <c r="F113" i="92"/>
  <c r="F128" i="92"/>
  <c r="D134" i="92"/>
  <c r="F134" i="92"/>
  <c r="D140" i="92"/>
  <c r="D142" i="92"/>
  <c r="E140" i="92"/>
  <c r="D148" i="92"/>
  <c r="F147" i="92"/>
  <c r="E168" i="92"/>
  <c r="E170" i="92"/>
  <c r="D63" i="91"/>
  <c r="D91" i="91"/>
  <c r="D103" i="91"/>
  <c r="E104" i="91"/>
  <c r="E113" i="91"/>
  <c r="E128" i="91"/>
  <c r="F140" i="91"/>
  <c r="C140" i="91"/>
  <c r="E148" i="91"/>
  <c r="E152" i="91"/>
  <c r="C167" i="91"/>
  <c r="C162" i="91"/>
  <c r="C49" i="114"/>
  <c r="D51" i="114"/>
  <c r="F52" i="114"/>
  <c r="D61" i="114"/>
  <c r="D62" i="114"/>
  <c r="E63" i="114"/>
  <c r="E72" i="114"/>
  <c r="F75" i="114"/>
  <c r="E76" i="114"/>
  <c r="C84" i="114"/>
  <c r="D85" i="114"/>
  <c r="F85" i="114"/>
  <c r="D86" i="114"/>
  <c r="F86" i="114"/>
  <c r="F94" i="114"/>
  <c r="D95" i="114"/>
  <c r="E96" i="114"/>
  <c r="F97" i="114"/>
  <c r="C112" i="114"/>
  <c r="F112" i="114"/>
  <c r="E115" i="114"/>
  <c r="D123" i="114"/>
  <c r="D124" i="114"/>
  <c r="E131" i="114"/>
  <c r="D132" i="114"/>
  <c r="C135" i="114"/>
  <c r="D65" i="97"/>
  <c r="E66" i="97"/>
  <c r="D78" i="97"/>
  <c r="D86" i="97"/>
  <c r="C87" i="97"/>
  <c r="D98" i="97"/>
  <c r="F101" i="97"/>
  <c r="D112" i="97"/>
  <c r="F114" i="97"/>
  <c r="E113" i="97"/>
  <c r="C125" i="97"/>
  <c r="F139" i="97"/>
  <c r="E136" i="97"/>
  <c r="D149" i="97"/>
  <c r="F148" i="97"/>
  <c r="D161" i="97"/>
  <c r="F174" i="97"/>
  <c r="D186" i="97"/>
  <c r="F187" i="97"/>
  <c r="E188" i="97"/>
  <c r="D201" i="97"/>
  <c r="F201" i="97"/>
  <c r="E198" i="97"/>
  <c r="D213" i="97"/>
  <c r="C212" i="97"/>
  <c r="D224" i="97"/>
  <c r="C225" i="97"/>
  <c r="C235" i="97"/>
  <c r="D249" i="97"/>
  <c r="C247" i="97"/>
  <c r="E248" i="97"/>
  <c r="C261" i="97"/>
  <c r="E264" i="97"/>
  <c r="F274" i="97"/>
  <c r="E276" i="97"/>
  <c r="D48" i="96"/>
  <c r="F88" i="96"/>
  <c r="D99" i="96"/>
  <c r="F116" i="96"/>
  <c r="D127" i="96"/>
  <c r="C51" i="264"/>
  <c r="O49" i="264" s="1"/>
  <c r="C52" i="264"/>
  <c r="Q50" i="264" s="1"/>
  <c r="W42" i="201"/>
  <c r="I4" i="199"/>
  <c r="I7" i="199"/>
  <c r="H22" i="199"/>
  <c r="H24" i="199"/>
  <c r="H29" i="199"/>
  <c r="J32" i="199"/>
  <c r="B38" i="199"/>
  <c r="V5" i="199"/>
  <c r="V6" i="199"/>
  <c r="N8" i="199"/>
  <c r="N11" i="199"/>
  <c r="V14" i="199"/>
  <c r="V17" i="199"/>
  <c r="N23" i="199"/>
  <c r="Q29" i="199"/>
  <c r="O31" i="199"/>
  <c r="U6" i="199"/>
  <c r="U11" i="199"/>
  <c r="U19" i="199"/>
  <c r="U25" i="199"/>
  <c r="O11" i="199"/>
  <c r="O19" i="199"/>
  <c r="I30" i="199"/>
  <c r="C22" i="199"/>
  <c r="W19" i="199"/>
  <c r="W23" i="199"/>
  <c r="Q7" i="199"/>
  <c r="K38" i="199"/>
  <c r="E31" i="199"/>
  <c r="E38" i="199"/>
  <c r="B35" i="198"/>
  <c r="B40" i="198"/>
  <c r="K18" i="200"/>
  <c r="N29" i="200"/>
  <c r="O20" i="200"/>
  <c r="O39" i="200"/>
  <c r="E41" i="200"/>
  <c r="K32" i="200"/>
  <c r="O19" i="200"/>
  <c r="P14" i="200"/>
  <c r="J29" i="200"/>
  <c r="P30" i="200"/>
  <c r="V23" i="200"/>
  <c r="N20" i="200"/>
  <c r="T12" i="200"/>
  <c r="D31" i="200"/>
  <c r="K40" i="200"/>
  <c r="Q13" i="200"/>
  <c r="U12" i="200"/>
  <c r="I9" i="200"/>
  <c r="W19" i="200"/>
  <c r="C29" i="200"/>
  <c r="I38" i="200"/>
  <c r="O31" i="200"/>
  <c r="O22" i="200"/>
  <c r="I19" i="200"/>
  <c r="E38" i="200"/>
  <c r="Q30" i="200"/>
  <c r="Q10" i="200"/>
  <c r="I40" i="200"/>
  <c r="O41" i="200"/>
  <c r="U30" i="200"/>
  <c r="I5" i="200"/>
  <c r="P21" i="200"/>
  <c r="J41" i="200"/>
  <c r="D29" i="200"/>
  <c r="I6" i="287"/>
  <c r="K18" i="287"/>
  <c r="U23" i="287"/>
  <c r="I32" i="287"/>
  <c r="I56" i="287"/>
  <c r="W28" i="287"/>
  <c r="W43" i="287"/>
  <c r="Q6" i="287"/>
  <c r="K42" i="287"/>
  <c r="D20" i="181"/>
  <c r="J21" i="181"/>
  <c r="J22" i="181"/>
  <c r="B27" i="181"/>
  <c r="J27" i="181"/>
  <c r="J29" i="181"/>
  <c r="J33" i="181"/>
  <c r="D41" i="181"/>
  <c r="J41" i="181"/>
  <c r="B75" i="181"/>
  <c r="H83" i="181"/>
  <c r="H89" i="181"/>
  <c r="N66" i="181"/>
  <c r="P10" i="181"/>
  <c r="V10" i="181"/>
  <c r="P18" i="181"/>
  <c r="E41" i="181"/>
  <c r="J22" i="180"/>
  <c r="P4" i="180"/>
  <c r="T8" i="182"/>
  <c r="H20" i="182"/>
  <c r="E5" i="18"/>
  <c r="E9" i="297"/>
  <c r="E18" i="297"/>
  <c r="K36" i="184"/>
  <c r="F10" i="184" s="1"/>
  <c r="K19" i="184"/>
  <c r="K39" i="182"/>
  <c r="C39" i="182"/>
  <c r="U16" i="182"/>
  <c r="K35" i="182"/>
  <c r="F7" i="182"/>
  <c r="I7" i="182"/>
  <c r="F8" i="29"/>
  <c r="E14" i="30"/>
  <c r="E12" i="31"/>
  <c r="E11" i="18"/>
  <c r="E7" i="18"/>
  <c r="F7" i="126"/>
  <c r="E13" i="126"/>
  <c r="I141" i="126"/>
  <c r="I144" i="126"/>
  <c r="I171" i="126"/>
  <c r="C169" i="126"/>
  <c r="C203" i="126"/>
  <c r="K186" i="126"/>
  <c r="E159" i="126"/>
  <c r="E12" i="284"/>
  <c r="E15" i="284"/>
  <c r="L88" i="130"/>
  <c r="F93" i="130"/>
  <c r="F13" i="184"/>
  <c r="F12" i="184"/>
  <c r="F7" i="184"/>
  <c r="F8" i="184"/>
  <c r="E13" i="18"/>
  <c r="E76" i="264"/>
  <c r="E81" i="264"/>
  <c r="I10" i="264"/>
  <c r="I52" i="264"/>
  <c r="F8" i="182"/>
  <c r="F13" i="182"/>
  <c r="F10" i="182"/>
  <c r="I9" i="264"/>
  <c r="C68" i="264"/>
  <c r="K83" i="264"/>
  <c r="C82" i="264"/>
  <c r="F4" i="182"/>
  <c r="F183" i="252"/>
  <c r="D100" i="252"/>
  <c r="F12" i="182"/>
  <c r="F6" i="182"/>
  <c r="J31" i="137"/>
  <c r="L30" i="137"/>
  <c r="N30" i="137" s="1"/>
  <c r="F11" i="296" l="1"/>
  <c r="F7" i="296"/>
  <c r="F10" i="296"/>
  <c r="F8" i="296"/>
  <c r="F6" i="296"/>
  <c r="F9" i="296"/>
  <c r="V27" i="258"/>
  <c r="E74" i="264"/>
  <c r="K75" i="264"/>
  <c r="O57" i="264"/>
  <c r="U50" i="264"/>
  <c r="F4" i="184"/>
  <c r="F11" i="184"/>
  <c r="F9" i="184"/>
  <c r="U48" i="264"/>
  <c r="I51" i="264"/>
  <c r="F11" i="182"/>
  <c r="F5" i="182"/>
  <c r="C69" i="264"/>
  <c r="I75" i="264"/>
  <c r="F6" i="184"/>
  <c r="F5" i="184"/>
  <c r="E6" i="187"/>
  <c r="E11" i="184"/>
  <c r="E14" i="184" s="1"/>
  <c r="F10" i="183"/>
  <c r="E11" i="183"/>
  <c r="E14" i="183" s="1"/>
  <c r="E5" i="202"/>
  <c r="E17" i="202" s="1"/>
  <c r="E8" i="197"/>
  <c r="E12" i="197" s="1"/>
  <c r="I48" i="264"/>
  <c r="F12" i="183"/>
  <c r="E11" i="187"/>
  <c r="E71" i="7"/>
  <c r="N29" i="137"/>
  <c r="E24" i="254"/>
  <c r="V25" i="258"/>
  <c r="I32" i="136"/>
  <c r="W25" i="268"/>
  <c r="E6" i="185"/>
  <c r="F9" i="185"/>
  <c r="T37" i="313"/>
  <c r="U37" i="313" s="1"/>
  <c r="Q35" i="211"/>
  <c r="S35" i="211" s="1"/>
  <c r="Q31" i="211"/>
  <c r="S31" i="211" s="1"/>
  <c r="S32" i="165"/>
  <c r="T32" i="165" s="1"/>
  <c r="S38" i="302"/>
  <c r="T38" i="302" s="1"/>
  <c r="Q33" i="162"/>
  <c r="O33" i="162"/>
  <c r="Q25" i="162"/>
  <c r="R25" i="162"/>
  <c r="S25" i="162" s="1"/>
  <c r="R36" i="163"/>
  <c r="S36" i="163" s="1"/>
  <c r="R34" i="163"/>
  <c r="S34" i="163" s="1"/>
  <c r="O34" i="163"/>
  <c r="O31" i="305"/>
  <c r="Q36" i="156"/>
  <c r="R36" i="156" s="1"/>
  <c r="N29" i="255"/>
  <c r="P29" i="255" s="1"/>
  <c r="N31" i="253"/>
  <c r="P27" i="253"/>
  <c r="N27" i="253"/>
  <c r="Q27" i="253"/>
  <c r="R27" i="253" s="1"/>
  <c r="N11" i="129"/>
  <c r="N16" i="129" s="1"/>
  <c r="O18" i="145"/>
  <c r="P18" i="145" s="1"/>
  <c r="N35" i="146"/>
  <c r="O22" i="150"/>
  <c r="P22" i="150" s="1"/>
  <c r="L31" i="64"/>
  <c r="L38" i="64" s="1"/>
  <c r="N31" i="64"/>
  <c r="AH16" i="266"/>
  <c r="R38" i="302"/>
  <c r="J10" i="263"/>
  <c r="J11" i="263" s="1"/>
  <c r="P31" i="160"/>
  <c r="R28" i="162"/>
  <c r="S28" i="162" s="1"/>
  <c r="S31" i="165"/>
  <c r="T31" i="165" s="1"/>
  <c r="P28" i="164"/>
  <c r="S36" i="164"/>
  <c r="T36" i="164" s="1"/>
  <c r="R27" i="310"/>
  <c r="T27" i="310" s="1"/>
  <c r="R31" i="310"/>
  <c r="T31" i="310" s="1"/>
  <c r="R35" i="310"/>
  <c r="T35" i="310" s="1"/>
  <c r="T26" i="299"/>
  <c r="T31" i="299" s="1"/>
  <c r="T30" i="299"/>
  <c r="K31" i="135"/>
  <c r="M27" i="137"/>
  <c r="N27" i="137" s="1"/>
  <c r="M18" i="263"/>
  <c r="N18" i="263" s="1"/>
  <c r="N17" i="258"/>
  <c r="V17" i="258" s="1"/>
  <c r="N31" i="141"/>
  <c r="O31" i="141" s="1"/>
  <c r="N34" i="141"/>
  <c r="O34" i="141" s="1"/>
  <c r="N29" i="159"/>
  <c r="Q37" i="159"/>
  <c r="R37" i="159" s="1"/>
  <c r="N30" i="158"/>
  <c r="Q32" i="158"/>
  <c r="R32" i="158" s="1"/>
  <c r="K5" i="58"/>
  <c r="J8" i="58"/>
  <c r="L8" i="58" s="1"/>
  <c r="J14" i="58"/>
  <c r="L14" i="58" s="1"/>
  <c r="J24" i="58"/>
  <c r="L24" i="58" s="1"/>
  <c r="F10" i="115"/>
  <c r="F69" i="115"/>
  <c r="P38" i="302"/>
  <c r="R30" i="307"/>
  <c r="U29" i="310"/>
  <c r="V29" i="310" s="1"/>
  <c r="K28" i="135"/>
  <c r="P32" i="159"/>
  <c r="N33" i="158"/>
  <c r="F66" i="115"/>
  <c r="F73" i="124"/>
  <c r="S29" i="302"/>
  <c r="T29" i="302" s="1"/>
  <c r="R37" i="302"/>
  <c r="U28" i="307"/>
  <c r="V28" i="307" s="1"/>
  <c r="V28" i="299"/>
  <c r="W19" i="299"/>
  <c r="X19" i="299" s="1"/>
  <c r="A25" i="268"/>
  <c r="L28" i="137"/>
  <c r="N28" i="137" s="1"/>
  <c r="L8" i="263"/>
  <c r="L7" i="139"/>
  <c r="J11" i="139"/>
  <c r="J13" i="139" s="1"/>
  <c r="J22" i="258"/>
  <c r="L21" i="258" s="1"/>
  <c r="M32" i="141"/>
  <c r="M36" i="141"/>
  <c r="H6" i="58"/>
  <c r="E12" i="115"/>
  <c r="E76" i="115"/>
  <c r="E66" i="115"/>
  <c r="F76" i="124"/>
  <c r="F15" i="124"/>
  <c r="E72" i="124"/>
  <c r="E7" i="124"/>
  <c r="F15" i="115"/>
  <c r="E71" i="115"/>
  <c r="J16" i="58"/>
  <c r="L16" i="58" s="1"/>
  <c r="Q33" i="160"/>
  <c r="R33" i="160" s="1"/>
  <c r="N36" i="160"/>
  <c r="N27" i="160"/>
  <c r="N37" i="160" s="1"/>
  <c r="P37" i="158"/>
  <c r="P33" i="158"/>
  <c r="Q36" i="159"/>
  <c r="R36" i="159" s="1"/>
  <c r="M30" i="141"/>
  <c r="K34" i="140"/>
  <c r="N30" i="140"/>
  <c r="O30" i="140" s="1"/>
  <c r="I2" i="263"/>
  <c r="L19" i="263"/>
  <c r="J17" i="263"/>
  <c r="J23" i="263" s="1"/>
  <c r="L26" i="137"/>
  <c r="N26" i="137" s="1"/>
  <c r="L32" i="276"/>
  <c r="L29" i="276"/>
  <c r="L30" i="135"/>
  <c r="M30" i="135" s="1"/>
  <c r="T28" i="134"/>
  <c r="T31" i="134" s="1"/>
  <c r="V30" i="134"/>
  <c r="U32" i="310"/>
  <c r="V32" i="310" s="1"/>
  <c r="U29" i="307"/>
  <c r="V29" i="307" s="1"/>
  <c r="T33" i="313"/>
  <c r="U33" i="313" s="1"/>
  <c r="T29" i="313"/>
  <c r="U29" i="313" s="1"/>
  <c r="Q26" i="313"/>
  <c r="O32" i="163"/>
  <c r="R32" i="163"/>
  <c r="S32" i="163" s="1"/>
  <c r="R29" i="163"/>
  <c r="S29" i="163" s="1"/>
  <c r="O29" i="163"/>
  <c r="Q25" i="163"/>
  <c r="O25" i="163"/>
  <c r="R31" i="305"/>
  <c r="S31" i="305" s="1"/>
  <c r="P36" i="156"/>
  <c r="P32" i="156"/>
  <c r="Q32" i="156"/>
  <c r="R32" i="156" s="1"/>
  <c r="V29" i="255"/>
  <c r="AD29" i="255" s="1"/>
  <c r="W27" i="255"/>
  <c r="P31" i="154"/>
  <c r="P36" i="170"/>
  <c r="Q13" i="129"/>
  <c r="R13" i="129" s="1"/>
  <c r="Q6" i="129"/>
  <c r="R6" i="129" s="1"/>
  <c r="N27" i="129"/>
  <c r="N33" i="129" s="1"/>
  <c r="Q35" i="157"/>
  <c r="R35" i="157" s="1"/>
  <c r="P32" i="282"/>
  <c r="N32" i="282"/>
  <c r="M34" i="152"/>
  <c r="M39" i="152" s="1"/>
  <c r="O37" i="151"/>
  <c r="L32" i="257"/>
  <c r="N32" i="257" s="1"/>
  <c r="V30" i="257"/>
  <c r="Z30" i="257" s="1"/>
  <c r="L31" i="257"/>
  <c r="N30" i="257" s="1"/>
  <c r="T28" i="257"/>
  <c r="Z28" i="257" s="1"/>
  <c r="L27" i="257"/>
  <c r="N26" i="257" s="1"/>
  <c r="N20" i="145"/>
  <c r="L20" i="145"/>
  <c r="O20" i="145"/>
  <c r="P20" i="145" s="1"/>
  <c r="N27" i="145"/>
  <c r="L36" i="146"/>
  <c r="L38" i="146" s="1"/>
  <c r="O36" i="146"/>
  <c r="P36" i="146" s="1"/>
  <c r="AB28" i="266"/>
  <c r="W79" i="254"/>
  <c r="U37" i="254" s="1"/>
  <c r="T31" i="211"/>
  <c r="U31" i="211" s="1"/>
  <c r="T35" i="211"/>
  <c r="U35" i="211" s="1"/>
  <c r="Q37" i="313"/>
  <c r="S37" i="313" s="1"/>
  <c r="H26" i="268"/>
  <c r="J25" i="268" s="1"/>
  <c r="L31" i="138"/>
  <c r="J25" i="258"/>
  <c r="L25" i="258" s="1"/>
  <c r="M37" i="140"/>
  <c r="O37" i="140" s="1"/>
  <c r="P38" i="159"/>
  <c r="O30" i="162"/>
  <c r="O37" i="162" s="1"/>
  <c r="S27" i="302"/>
  <c r="T27" i="302" s="1"/>
  <c r="S31" i="302"/>
  <c r="T31" i="302" s="1"/>
  <c r="S35" i="302"/>
  <c r="T35" i="302" s="1"/>
  <c r="S27" i="165"/>
  <c r="T27" i="165" s="1"/>
  <c r="I27" i="135"/>
  <c r="I32" i="135" s="1"/>
  <c r="M12" i="139"/>
  <c r="N12" i="139" s="1"/>
  <c r="N35" i="140"/>
  <c r="O35" i="140" s="1"/>
  <c r="M31" i="141"/>
  <c r="Q33" i="159"/>
  <c r="R33" i="159" s="1"/>
  <c r="N34" i="158"/>
  <c r="Q30" i="160"/>
  <c r="R30" i="160" s="1"/>
  <c r="H14" i="58"/>
  <c r="H16" i="58"/>
  <c r="F73" i="115"/>
  <c r="F4" i="115"/>
  <c r="F12" i="115"/>
  <c r="F71" i="115"/>
  <c r="Q36" i="163"/>
  <c r="M29" i="276"/>
  <c r="N29" i="276" s="1"/>
  <c r="F13" i="115"/>
  <c r="W29" i="299"/>
  <c r="X29" i="299" s="1"/>
  <c r="J26" i="258"/>
  <c r="K33" i="142"/>
  <c r="K38" i="142" s="1"/>
  <c r="N39" i="159"/>
  <c r="P36" i="160"/>
  <c r="E10" i="115"/>
  <c r="E8" i="124"/>
  <c r="K23" i="58"/>
  <c r="H8" i="58"/>
  <c r="P30" i="160"/>
  <c r="Q27" i="158"/>
  <c r="R27" i="158" s="1"/>
  <c r="Q39" i="159"/>
  <c r="R39" i="159" s="1"/>
  <c r="K35" i="141"/>
  <c r="K38" i="141" s="1"/>
  <c r="N33" i="142"/>
  <c r="O33" i="142" s="1"/>
  <c r="K37" i="140"/>
  <c r="S21" i="268"/>
  <c r="R21" i="268"/>
  <c r="F13" i="134"/>
  <c r="V16" i="300"/>
  <c r="U38" i="307"/>
  <c r="V38" i="307" s="1"/>
  <c r="T31" i="313"/>
  <c r="U31" i="313" s="1"/>
  <c r="Q27" i="313"/>
  <c r="S27" i="313" s="1"/>
  <c r="R36" i="164"/>
  <c r="S29" i="164"/>
  <c r="T29" i="164" s="1"/>
  <c r="R28" i="164"/>
  <c r="P37" i="302"/>
  <c r="S32" i="302"/>
  <c r="T32" i="302" s="1"/>
  <c r="P28" i="302"/>
  <c r="P40" i="302" s="1"/>
  <c r="S28" i="302"/>
  <c r="T28" i="302" s="1"/>
  <c r="R33" i="163"/>
  <c r="S33" i="163" s="1"/>
  <c r="R28" i="163"/>
  <c r="S28" i="163" s="1"/>
  <c r="R26" i="163"/>
  <c r="S26" i="163" s="1"/>
  <c r="O35" i="305"/>
  <c r="O32" i="305"/>
  <c r="Q26" i="305"/>
  <c r="R26" i="305"/>
  <c r="S26" i="305" s="1"/>
  <c r="P35" i="155"/>
  <c r="Z35" i="255"/>
  <c r="AD35" i="255" s="1"/>
  <c r="N27" i="255"/>
  <c r="P27" i="255" s="1"/>
  <c r="N35" i="154"/>
  <c r="N33" i="154"/>
  <c r="Q28" i="154"/>
  <c r="R28" i="154" s="1"/>
  <c r="P38" i="170"/>
  <c r="P35" i="170"/>
  <c r="Q33" i="170"/>
  <c r="R33" i="170" s="1"/>
  <c r="Q27" i="282"/>
  <c r="R27" i="282" s="1"/>
  <c r="O34" i="153"/>
  <c r="S24" i="257"/>
  <c r="Z24" i="257" s="1"/>
  <c r="N19" i="145"/>
  <c r="O37" i="146"/>
  <c r="P37" i="146" s="1"/>
  <c r="V35" i="143"/>
  <c r="X35" i="143" s="1"/>
  <c r="N23" i="150"/>
  <c r="N37" i="150"/>
  <c r="N35" i="150"/>
  <c r="O35" i="150"/>
  <c r="P35" i="150" s="1"/>
  <c r="N33" i="150"/>
  <c r="AB32" i="266"/>
  <c r="AH32" i="266" s="1"/>
  <c r="L29" i="298"/>
  <c r="N28" i="298" s="1"/>
  <c r="E5" i="185"/>
  <c r="E4" i="185"/>
  <c r="E13" i="185" s="1"/>
  <c r="G31" i="48"/>
  <c r="G13" i="257"/>
  <c r="P25" i="282"/>
  <c r="P16" i="257"/>
  <c r="Z16" i="257" s="1"/>
  <c r="P28" i="161"/>
  <c r="Q14" i="253"/>
  <c r="R14" i="253" s="1"/>
  <c r="P29" i="155"/>
  <c r="Q34" i="163"/>
  <c r="Q29" i="159"/>
  <c r="R29" i="159" s="1"/>
  <c r="F6" i="115"/>
  <c r="F14" i="115"/>
  <c r="F75" i="115"/>
  <c r="R29" i="302"/>
  <c r="V19" i="299"/>
  <c r="C13" i="134"/>
  <c r="G14" i="268"/>
  <c r="E8" i="115"/>
  <c r="P25" i="129"/>
  <c r="E76" i="124"/>
  <c r="Q32" i="160"/>
  <c r="R32" i="160" s="1"/>
  <c r="K30" i="140"/>
  <c r="G14" i="258"/>
  <c r="S14" i="258"/>
  <c r="E2" i="263"/>
  <c r="Q23" i="268"/>
  <c r="W23" i="268" s="1"/>
  <c r="B12" i="300"/>
  <c r="W16" i="300"/>
  <c r="X16" i="300" s="1"/>
  <c r="D12" i="300"/>
  <c r="A15" i="300"/>
  <c r="T18" i="299"/>
  <c r="T20" i="299" s="1"/>
  <c r="Q34" i="313"/>
  <c r="S34" i="313" s="1"/>
  <c r="T28" i="211"/>
  <c r="U28" i="211" s="1"/>
  <c r="P29" i="164"/>
  <c r="S35" i="164"/>
  <c r="T35" i="164" s="1"/>
  <c r="P33" i="164"/>
  <c r="Q36" i="162"/>
  <c r="Q27" i="162"/>
  <c r="O35" i="163"/>
  <c r="O30" i="163"/>
  <c r="R33" i="305"/>
  <c r="S33" i="305" s="1"/>
  <c r="O33" i="305"/>
  <c r="P34" i="155"/>
  <c r="N33" i="155"/>
  <c r="N38" i="155" s="1"/>
  <c r="Q31" i="155"/>
  <c r="R31" i="155" s="1"/>
  <c r="Q28" i="155"/>
  <c r="R28" i="155" s="1"/>
  <c r="N36" i="156"/>
  <c r="N38" i="156" s="1"/>
  <c r="Q35" i="156"/>
  <c r="R35" i="156" s="1"/>
  <c r="Q33" i="156"/>
  <c r="R33" i="156" s="1"/>
  <c r="P33" i="156"/>
  <c r="Y33" i="255"/>
  <c r="AD33" i="255" s="1"/>
  <c r="U27" i="255"/>
  <c r="AD27" i="255" s="1"/>
  <c r="T23" i="255"/>
  <c r="AD23" i="255" s="1"/>
  <c r="S19" i="255"/>
  <c r="AD19" i="255" s="1"/>
  <c r="N20" i="255"/>
  <c r="P19" i="255" s="1"/>
  <c r="P36" i="154"/>
  <c r="Q33" i="154"/>
  <c r="R33" i="154" s="1"/>
  <c r="P32" i="154"/>
  <c r="N29" i="154"/>
  <c r="N38" i="154" s="1"/>
  <c r="Q29" i="154"/>
  <c r="R29" i="154" s="1"/>
  <c r="P16" i="253"/>
  <c r="Q11" i="253"/>
  <c r="R11" i="253" s="1"/>
  <c r="P31" i="253"/>
  <c r="P26" i="253"/>
  <c r="Q23" i="129"/>
  <c r="R23" i="129" s="1"/>
  <c r="N32" i="157"/>
  <c r="N38" i="157" s="1"/>
  <c r="Q32" i="157"/>
  <c r="R32" i="157" s="1"/>
  <c r="N28" i="282"/>
  <c r="N34" i="282" s="1"/>
  <c r="O36" i="153"/>
  <c r="L28" i="257"/>
  <c r="N28" i="257" s="1"/>
  <c r="S26" i="257"/>
  <c r="Z26" i="257" s="1"/>
  <c r="L21" i="145"/>
  <c r="O19" i="145"/>
  <c r="P19" i="145" s="1"/>
  <c r="L31" i="145"/>
  <c r="L29" i="145"/>
  <c r="L35" i="145" s="1"/>
  <c r="N34" i="144"/>
  <c r="N31" i="144"/>
  <c r="N29" i="144"/>
  <c r="O29" i="144"/>
  <c r="P29" i="144" s="1"/>
  <c r="L29" i="144"/>
  <c r="L38" i="144" s="1"/>
  <c r="V37" i="143"/>
  <c r="X37" i="143" s="1"/>
  <c r="W32" i="143"/>
  <c r="X32" i="143" s="1"/>
  <c r="T32" i="143"/>
  <c r="T38" i="143" s="1"/>
  <c r="O23" i="150"/>
  <c r="P23" i="150" s="1"/>
  <c r="N25" i="150"/>
  <c r="O24" i="150"/>
  <c r="P24" i="150" s="1"/>
  <c r="O21" i="150"/>
  <c r="P21" i="150" s="1"/>
  <c r="N18" i="150"/>
  <c r="N37" i="64"/>
  <c r="Y20" i="266"/>
  <c r="AH20" i="266" s="1"/>
  <c r="Q26" i="282"/>
  <c r="R26" i="282" s="1"/>
  <c r="P37" i="152"/>
  <c r="Q37" i="152" s="1"/>
  <c r="AA26" i="266"/>
  <c r="AH26" i="266" s="1"/>
  <c r="L35" i="298"/>
  <c r="N34" i="298" s="1"/>
  <c r="S22" i="298"/>
  <c r="Z22" i="298" s="1"/>
  <c r="X28" i="266"/>
  <c r="AH28" i="266" s="1"/>
  <c r="L31" i="298"/>
  <c r="N31" i="298" s="1"/>
  <c r="N7" i="253"/>
  <c r="N17" i="253" s="1"/>
  <c r="AA28" i="266"/>
  <c r="L22" i="298"/>
  <c r="N22" i="298" s="1"/>
  <c r="S31" i="62"/>
  <c r="T31" i="62" s="1"/>
  <c r="P36" i="63"/>
  <c r="D149" i="89"/>
  <c r="D111" i="88"/>
  <c r="F126" i="88"/>
  <c r="D139" i="88"/>
  <c r="F151" i="88"/>
  <c r="D263" i="85"/>
  <c r="D138" i="85"/>
  <c r="F89" i="84"/>
  <c r="E101" i="84"/>
  <c r="C75" i="83"/>
  <c r="E38" i="83"/>
  <c r="F200" i="261"/>
  <c r="D48" i="78"/>
  <c r="E16" i="72"/>
  <c r="D89" i="103"/>
  <c r="F138" i="103"/>
  <c r="F98" i="103"/>
  <c r="D80" i="103"/>
  <c r="E169" i="103"/>
  <c r="E160" i="103"/>
  <c r="C120" i="103"/>
  <c r="E99" i="103"/>
  <c r="E89" i="103"/>
  <c r="C81" i="103"/>
  <c r="E190" i="103"/>
  <c r="E148" i="103"/>
  <c r="E128" i="103"/>
  <c r="C61" i="103"/>
  <c r="C40" i="103"/>
  <c r="C159" i="169"/>
  <c r="E122" i="169"/>
  <c r="G30" i="48"/>
  <c r="U28" i="60"/>
  <c r="V28" i="60" s="1"/>
  <c r="Q28" i="63"/>
  <c r="R28" i="63" s="1"/>
  <c r="C227" i="116"/>
  <c r="F114" i="90"/>
  <c r="D86" i="88"/>
  <c r="D90" i="88"/>
  <c r="C289" i="85"/>
  <c r="E287" i="85"/>
  <c r="E277" i="85"/>
  <c r="D49" i="74"/>
  <c r="D116" i="113"/>
  <c r="F214" i="110"/>
  <c r="F235" i="110"/>
  <c r="E239" i="110"/>
  <c r="E249" i="110"/>
  <c r="F61" i="104"/>
  <c r="F74" i="104"/>
  <c r="D85" i="104"/>
  <c r="D97" i="104"/>
  <c r="F115" i="104"/>
  <c r="D123" i="104"/>
  <c r="D159" i="105"/>
  <c r="C148" i="105"/>
  <c r="E87" i="105"/>
  <c r="C221" i="105"/>
  <c r="E159" i="105"/>
  <c r="E86" i="105"/>
  <c r="E245" i="105"/>
  <c r="C136" i="105"/>
  <c r="C112" i="105"/>
  <c r="D60" i="103"/>
  <c r="C138" i="103"/>
  <c r="C150" i="103"/>
  <c r="C140" i="103"/>
  <c r="C71" i="103"/>
  <c r="C59" i="103"/>
  <c r="C108" i="103"/>
  <c r="C199" i="103"/>
  <c r="E189" i="103"/>
  <c r="C90" i="103"/>
  <c r="E47" i="103"/>
  <c r="E108" i="103"/>
  <c r="C89" i="103"/>
  <c r="C121" i="103"/>
  <c r="F130" i="101"/>
  <c r="F112" i="101"/>
  <c r="T22" i="294"/>
  <c r="Z22" i="294" s="1"/>
  <c r="U32" i="60"/>
  <c r="V32" i="60" s="1"/>
  <c r="P28" i="63"/>
  <c r="E125" i="90"/>
  <c r="F70" i="89"/>
  <c r="F77" i="88"/>
  <c r="D150" i="88"/>
  <c r="D67" i="86"/>
  <c r="F73" i="79"/>
  <c r="F92" i="75"/>
  <c r="F34" i="73"/>
  <c r="D237" i="110"/>
  <c r="D108" i="105"/>
  <c r="D163" i="105"/>
  <c r="F198" i="105"/>
  <c r="F136" i="105"/>
  <c r="D237" i="105"/>
  <c r="E183" i="105"/>
  <c r="C236" i="105"/>
  <c r="C171" i="105"/>
  <c r="E144" i="105"/>
  <c r="E121" i="105"/>
  <c r="E237" i="105"/>
  <c r="C225" i="105"/>
  <c r="C245" i="105"/>
  <c r="C209" i="105"/>
  <c r="C62" i="105"/>
  <c r="E50" i="103"/>
  <c r="F71" i="103"/>
  <c r="F149" i="103"/>
  <c r="C190" i="103"/>
  <c r="F79" i="101"/>
  <c r="F148" i="101"/>
  <c r="F251" i="101"/>
  <c r="D190" i="101"/>
  <c r="C83" i="169"/>
  <c r="E60" i="169"/>
  <c r="C172" i="107"/>
  <c r="E64" i="107"/>
  <c r="E74" i="107"/>
  <c r="L29" i="294"/>
  <c r="N28" i="294" s="1"/>
  <c r="D53" i="75"/>
  <c r="F24" i="176"/>
  <c r="D40" i="176"/>
  <c r="F68" i="103"/>
  <c r="E68" i="103"/>
  <c r="D131" i="103"/>
  <c r="F162" i="103"/>
  <c r="F190" i="103"/>
  <c r="D200" i="103"/>
  <c r="D60" i="101"/>
  <c r="D188" i="101"/>
  <c r="D73" i="169"/>
  <c r="F194" i="169"/>
  <c r="E223" i="169"/>
  <c r="D98" i="176"/>
  <c r="E116" i="176"/>
  <c r="C168" i="176"/>
  <c r="F184" i="176"/>
  <c r="F64" i="107"/>
  <c r="F73" i="107"/>
  <c r="F124" i="107"/>
  <c r="F134" i="107"/>
  <c r="F163" i="107"/>
  <c r="F172" i="107"/>
  <c r="D186" i="107"/>
  <c r="F86" i="107"/>
  <c r="C148" i="107"/>
  <c r="C346" i="127"/>
  <c r="E373" i="127"/>
  <c r="C446" i="127"/>
  <c r="E472" i="127"/>
  <c r="D61" i="127"/>
  <c r="F73" i="127"/>
  <c r="F86" i="127"/>
  <c r="D125" i="127"/>
  <c r="F160" i="127"/>
  <c r="F212" i="127"/>
  <c r="D35" i="106"/>
  <c r="E63" i="106"/>
  <c r="D84" i="106"/>
  <c r="E85" i="106"/>
  <c r="E137" i="106"/>
  <c r="E147" i="106"/>
  <c r="F145" i="106"/>
  <c r="F189" i="106"/>
  <c r="C189" i="106"/>
  <c r="E188" i="106"/>
  <c r="C95" i="102"/>
  <c r="E123" i="102"/>
  <c r="E172" i="102"/>
  <c r="D185" i="102"/>
  <c r="C183" i="102"/>
  <c r="E185" i="102"/>
  <c r="E193" i="102"/>
  <c r="F66" i="99"/>
  <c r="F128" i="99"/>
  <c r="D195" i="99"/>
  <c r="D178" i="99"/>
  <c r="E22" i="99"/>
  <c r="C93" i="99"/>
  <c r="E126" i="99"/>
  <c r="E94" i="99"/>
  <c r="F31" i="285"/>
  <c r="E45" i="285"/>
  <c r="F59" i="285"/>
  <c r="D66" i="285"/>
  <c r="D82" i="285"/>
  <c r="C110" i="285"/>
  <c r="D119" i="285"/>
  <c r="F127" i="285"/>
  <c r="D134" i="285"/>
  <c r="D142" i="285"/>
  <c r="D194" i="285"/>
  <c r="D230" i="285"/>
  <c r="F239" i="285"/>
  <c r="F247" i="285"/>
  <c r="C254" i="285"/>
  <c r="C102" i="100"/>
  <c r="E137" i="100"/>
  <c r="C152" i="100"/>
  <c r="F278" i="147"/>
  <c r="F256" i="147"/>
  <c r="D128" i="92"/>
  <c r="D112" i="92"/>
  <c r="D169" i="92"/>
  <c r="D99" i="92"/>
  <c r="F112" i="92"/>
  <c r="F77" i="92"/>
  <c r="D162" i="91"/>
  <c r="F250" i="97"/>
  <c r="D237" i="97"/>
  <c r="E74" i="96"/>
  <c r="E113" i="96"/>
  <c r="N25" i="278"/>
  <c r="E18" i="278"/>
  <c r="Q18" i="278" s="1"/>
  <c r="O5" i="186"/>
  <c r="K36" i="186"/>
  <c r="J30" i="187"/>
  <c r="H35" i="197"/>
  <c r="J27" i="197"/>
  <c r="C43" i="188"/>
  <c r="M32" i="188"/>
  <c r="B69" i="264"/>
  <c r="K32" i="190"/>
  <c r="C37" i="190"/>
  <c r="E41" i="190"/>
  <c r="V22" i="190"/>
  <c r="P16" i="190"/>
  <c r="P10" i="190"/>
  <c r="D41" i="190"/>
  <c r="B31" i="190"/>
  <c r="P22" i="190"/>
  <c r="J32" i="190"/>
  <c r="B26" i="190"/>
  <c r="V16" i="190"/>
  <c r="V10" i="190"/>
  <c r="B37" i="190"/>
  <c r="H26" i="190"/>
  <c r="C34" i="277"/>
  <c r="E40" i="277"/>
  <c r="I23" i="191"/>
  <c r="C21" i="191"/>
  <c r="W9" i="191"/>
  <c r="K37" i="191"/>
  <c r="W10" i="192"/>
  <c r="I4" i="192"/>
  <c r="Q18" i="192"/>
  <c r="K14" i="192"/>
  <c r="C25" i="194"/>
  <c r="I9" i="194"/>
  <c r="E37" i="194"/>
  <c r="D31" i="217"/>
  <c r="D19" i="217"/>
  <c r="B24" i="217"/>
  <c r="H18" i="217"/>
  <c r="K19" i="217"/>
  <c r="F6" i="217" s="1"/>
  <c r="I8" i="217"/>
  <c r="K24" i="217"/>
  <c r="C56" i="207"/>
  <c r="K56" i="207"/>
  <c r="I17" i="207"/>
  <c r="C70" i="207"/>
  <c r="O13" i="207"/>
  <c r="K76" i="207"/>
  <c r="B64" i="207"/>
  <c r="V26" i="207"/>
  <c r="J27" i="207"/>
  <c r="J59" i="207"/>
  <c r="P40" i="207"/>
  <c r="P18" i="207"/>
  <c r="B26" i="207"/>
  <c r="D72" i="207"/>
  <c r="P31" i="207"/>
  <c r="B34" i="207"/>
  <c r="W32" i="208"/>
  <c r="O10" i="208"/>
  <c r="I17" i="208"/>
  <c r="Q17" i="208"/>
  <c r="I66" i="208"/>
  <c r="T41" i="205"/>
  <c r="T35" i="205"/>
  <c r="H25" i="205"/>
  <c r="H40" i="205"/>
  <c r="B39" i="205"/>
  <c r="N27" i="205"/>
  <c r="T19" i="205"/>
  <c r="D51" i="205"/>
  <c r="N34" i="206"/>
  <c r="V5" i="206"/>
  <c r="D38" i="206"/>
  <c r="J31" i="206"/>
  <c r="V22" i="206"/>
  <c r="J40" i="206"/>
  <c r="V11" i="206"/>
  <c r="K39" i="206"/>
  <c r="E23" i="206"/>
  <c r="C40" i="206"/>
  <c r="I26" i="206"/>
  <c r="O20" i="206"/>
  <c r="Q13" i="206"/>
  <c r="I30" i="206"/>
  <c r="U41" i="206"/>
  <c r="W21" i="206"/>
  <c r="O32" i="206"/>
  <c r="U13" i="206"/>
  <c r="W26" i="206"/>
  <c r="W4" i="206"/>
  <c r="P22" i="206"/>
  <c r="V19" i="206"/>
  <c r="D42" i="206"/>
  <c r="J34" i="206"/>
  <c r="C48" i="254"/>
  <c r="I48" i="254"/>
  <c r="I6" i="254"/>
  <c r="K90" i="254"/>
  <c r="C60" i="289"/>
  <c r="K59" i="289"/>
  <c r="W28" i="289"/>
  <c r="U17" i="289"/>
  <c r="I5" i="289"/>
  <c r="Q41" i="289"/>
  <c r="E40" i="289"/>
  <c r="O29" i="289"/>
  <c r="W11" i="289"/>
  <c r="I21" i="289"/>
  <c r="O23" i="203"/>
  <c r="I48" i="203"/>
  <c r="I7" i="203"/>
  <c r="W39" i="203"/>
  <c r="C25" i="203"/>
  <c r="O18" i="203"/>
  <c r="O38" i="203"/>
  <c r="Q10" i="203"/>
  <c r="U12" i="203"/>
  <c r="E31" i="203"/>
  <c r="W16" i="203"/>
  <c r="W30" i="200"/>
  <c r="Q12" i="200"/>
  <c r="E33" i="180"/>
  <c r="C22" i="180"/>
  <c r="O12" i="180"/>
  <c r="K34" i="180"/>
  <c r="U4" i="180"/>
  <c r="O29" i="180"/>
  <c r="I12" i="180"/>
  <c r="E42" i="180"/>
  <c r="I27" i="180"/>
  <c r="I41" i="180"/>
  <c r="E346" i="127"/>
  <c r="C396" i="127"/>
  <c r="C461" i="127"/>
  <c r="C474" i="127"/>
  <c r="F110" i="127"/>
  <c r="D114" i="127"/>
  <c r="D134" i="127"/>
  <c r="F147" i="127"/>
  <c r="D200" i="127"/>
  <c r="D224" i="127"/>
  <c r="F175" i="127"/>
  <c r="E87" i="106"/>
  <c r="C186" i="106"/>
  <c r="E62" i="102"/>
  <c r="D93" i="102"/>
  <c r="C115" i="102"/>
  <c r="E175" i="102"/>
  <c r="C74" i="102"/>
  <c r="F192" i="102"/>
  <c r="F194" i="102"/>
  <c r="F109" i="99"/>
  <c r="D38" i="285"/>
  <c r="D91" i="285"/>
  <c r="C118" i="285"/>
  <c r="C126" i="285"/>
  <c r="D163" i="285"/>
  <c r="D187" i="285"/>
  <c r="F194" i="285"/>
  <c r="D214" i="285"/>
  <c r="D238" i="285"/>
  <c r="F238" i="285"/>
  <c r="E230" i="285"/>
  <c r="D79" i="100"/>
  <c r="D137" i="100"/>
  <c r="D175" i="100"/>
  <c r="F149" i="95"/>
  <c r="D113" i="95"/>
  <c r="C113" i="95"/>
  <c r="E100" i="95"/>
  <c r="E137" i="95"/>
  <c r="E164" i="95"/>
  <c r="E187" i="95"/>
  <c r="E151" i="95"/>
  <c r="C89" i="95"/>
  <c r="E75" i="95"/>
  <c r="F149" i="92"/>
  <c r="D86" i="92"/>
  <c r="D176" i="92"/>
  <c r="F93" i="92"/>
  <c r="C125" i="114"/>
  <c r="E112" i="114"/>
  <c r="E86" i="114"/>
  <c r="C61" i="114"/>
  <c r="D199" i="97"/>
  <c r="F162" i="97"/>
  <c r="D274" i="97"/>
  <c r="D147" i="97"/>
  <c r="E273" i="97"/>
  <c r="C161" i="97"/>
  <c r="F8" i="41"/>
  <c r="N29" i="278"/>
  <c r="I18" i="278"/>
  <c r="U18" i="278" s="1"/>
  <c r="T6" i="185"/>
  <c r="J38" i="185"/>
  <c r="D29" i="185"/>
  <c r="N7" i="185"/>
  <c r="E37" i="186"/>
  <c r="C24" i="186"/>
  <c r="E42" i="186"/>
  <c r="I37" i="186"/>
  <c r="H19" i="197"/>
  <c r="J35" i="197"/>
  <c r="B40" i="197"/>
  <c r="B20" i="197"/>
  <c r="E25" i="197"/>
  <c r="I8" i="197"/>
  <c r="D82" i="264"/>
  <c r="C41" i="264"/>
  <c r="I25" i="264"/>
  <c r="C49" i="264"/>
  <c r="Q8" i="264"/>
  <c r="K41" i="264"/>
  <c r="E33" i="189"/>
  <c r="C40" i="189"/>
  <c r="T23" i="190"/>
  <c r="D27" i="190"/>
  <c r="K33" i="277"/>
  <c r="I29" i="277"/>
  <c r="B30" i="191"/>
  <c r="N5" i="191"/>
  <c r="H32" i="193"/>
  <c r="D32" i="193"/>
  <c r="B38" i="193"/>
  <c r="Y32" i="195"/>
  <c r="P25" i="195"/>
  <c r="P38" i="195"/>
  <c r="N31" i="195"/>
  <c r="P19" i="195"/>
  <c r="U29" i="196"/>
  <c r="K34" i="196"/>
  <c r="B31" i="217"/>
  <c r="J24" i="217"/>
  <c r="B66" i="207"/>
  <c r="P11" i="207"/>
  <c r="D64" i="207"/>
  <c r="T34" i="207"/>
  <c r="V10" i="207"/>
  <c r="H38" i="207"/>
  <c r="H24" i="207"/>
  <c r="B58" i="207"/>
  <c r="J51" i="207"/>
  <c r="N41" i="207"/>
  <c r="N34" i="207"/>
  <c r="B52" i="207"/>
  <c r="T41" i="207"/>
  <c r="B31" i="207"/>
  <c r="H53" i="208"/>
  <c r="J61" i="208"/>
  <c r="V40" i="208"/>
  <c r="P15" i="208"/>
  <c r="D40" i="208"/>
  <c r="J66" i="208"/>
  <c r="T34" i="208"/>
  <c r="T6" i="208"/>
  <c r="V24" i="208"/>
  <c r="D68" i="208"/>
  <c r="B53" i="208"/>
  <c r="Q32" i="205"/>
  <c r="U19" i="205"/>
  <c r="E41" i="205"/>
  <c r="K55" i="205"/>
  <c r="I5" i="205"/>
  <c r="N35" i="206"/>
  <c r="J23" i="206"/>
  <c r="V4" i="206"/>
  <c r="J39" i="206"/>
  <c r="V29" i="206"/>
  <c r="P13" i="206"/>
  <c r="P77" i="254"/>
  <c r="N65" i="254"/>
  <c r="F8" i="45"/>
  <c r="F4" i="45"/>
  <c r="A21" i="260"/>
  <c r="M21" i="260"/>
  <c r="Q14" i="260"/>
  <c r="C148" i="91"/>
  <c r="C137" i="91"/>
  <c r="C99" i="91"/>
  <c r="E88" i="91"/>
  <c r="C79" i="91"/>
  <c r="E191" i="91"/>
  <c r="E92" i="91"/>
  <c r="E52" i="114"/>
  <c r="E142" i="114"/>
  <c r="D261" i="97"/>
  <c r="F215" i="97"/>
  <c r="F188" i="97"/>
  <c r="P14" i="185"/>
  <c r="D37" i="185"/>
  <c r="N6" i="185"/>
  <c r="I20" i="186"/>
  <c r="I8" i="186"/>
  <c r="I30" i="186"/>
  <c r="E19" i="186"/>
  <c r="I6" i="186"/>
  <c r="E43" i="186"/>
  <c r="W9" i="187"/>
  <c r="O33" i="187"/>
  <c r="I7" i="187"/>
  <c r="E40" i="187"/>
  <c r="H34" i="197"/>
  <c r="B32" i="197"/>
  <c r="B42" i="197"/>
  <c r="H27" i="197"/>
  <c r="D28" i="197"/>
  <c r="I81" i="264"/>
  <c r="K74" i="264"/>
  <c r="K31" i="190"/>
  <c r="O16" i="190"/>
  <c r="O23" i="190"/>
  <c r="B35" i="191"/>
  <c r="H21" i="191"/>
  <c r="J28" i="191"/>
  <c r="P6" i="191"/>
  <c r="B28" i="191"/>
  <c r="D22" i="191"/>
  <c r="I22" i="191"/>
  <c r="W7" i="191"/>
  <c r="E35" i="191"/>
  <c r="C30" i="191"/>
  <c r="D41" i="218"/>
  <c r="B37" i="218"/>
  <c r="B32" i="218"/>
  <c r="H37" i="218"/>
  <c r="E49" i="207"/>
  <c r="K38" i="207"/>
  <c r="I32" i="207"/>
  <c r="U11" i="207"/>
  <c r="K66" i="207"/>
  <c r="I56" i="207"/>
  <c r="E57" i="207"/>
  <c r="E31" i="207"/>
  <c r="C72" i="207"/>
  <c r="O34" i="207"/>
  <c r="E39" i="207"/>
  <c r="Q39" i="207"/>
  <c r="I71" i="207"/>
  <c r="I7" i="207"/>
  <c r="B52" i="208"/>
  <c r="J69" i="208"/>
  <c r="T16" i="208"/>
  <c r="C70" i="208"/>
  <c r="I31" i="208"/>
  <c r="O23" i="208"/>
  <c r="O30" i="208"/>
  <c r="N12" i="205"/>
  <c r="V26" i="205"/>
  <c r="D41" i="205"/>
  <c r="P6" i="205"/>
  <c r="N42" i="205"/>
  <c r="H42" i="205"/>
  <c r="D28" i="205"/>
  <c r="U14" i="205"/>
  <c r="W4" i="205"/>
  <c r="C26" i="205"/>
  <c r="U25" i="203"/>
  <c r="K40" i="203"/>
  <c r="I4" i="203"/>
  <c r="O11" i="203"/>
  <c r="E25" i="203"/>
  <c r="Q17" i="199"/>
  <c r="E23" i="199"/>
  <c r="I32" i="199"/>
  <c r="I25" i="199"/>
  <c r="Q14" i="199"/>
  <c r="U12" i="199"/>
  <c r="I5" i="199"/>
  <c r="V8" i="199"/>
  <c r="J39" i="199"/>
  <c r="J31" i="199"/>
  <c r="P7" i="199"/>
  <c r="B22" i="199"/>
  <c r="D32" i="199"/>
  <c r="D37" i="103"/>
  <c r="D78" i="103"/>
  <c r="D141" i="103"/>
  <c r="D111" i="101"/>
  <c r="E122" i="107"/>
  <c r="E176" i="107"/>
  <c r="E399" i="127"/>
  <c r="D86" i="127"/>
  <c r="D112" i="127"/>
  <c r="D138" i="127"/>
  <c r="E121" i="106"/>
  <c r="C84" i="102"/>
  <c r="C75" i="99"/>
  <c r="C24" i="285"/>
  <c r="D32" i="285"/>
  <c r="F58" i="285"/>
  <c r="E82" i="285"/>
  <c r="C90" i="285"/>
  <c r="D111" i="285"/>
  <c r="E170" i="285"/>
  <c r="E178" i="285"/>
  <c r="C67" i="100"/>
  <c r="E76" i="100"/>
  <c r="E100" i="100"/>
  <c r="F112" i="100"/>
  <c r="E113" i="100"/>
  <c r="C125" i="100"/>
  <c r="E136" i="100"/>
  <c r="F152" i="100"/>
  <c r="E165" i="100"/>
  <c r="E176" i="100"/>
  <c r="F248" i="147"/>
  <c r="F140" i="147"/>
  <c r="E174" i="95"/>
  <c r="F174" i="95"/>
  <c r="D76" i="95"/>
  <c r="D126" i="95"/>
  <c r="D141" i="92"/>
  <c r="E176" i="92"/>
  <c r="E121" i="92"/>
  <c r="C63" i="92"/>
  <c r="E126" i="92"/>
  <c r="C133" i="92"/>
  <c r="C191" i="91"/>
  <c r="E100" i="91"/>
  <c r="E91" i="91"/>
  <c r="E80" i="91"/>
  <c r="E167" i="91"/>
  <c r="C64" i="91"/>
  <c r="E187" i="91"/>
  <c r="C125" i="91"/>
  <c r="E76" i="91"/>
  <c r="E143" i="114"/>
  <c r="D187" i="97"/>
  <c r="F87" i="97"/>
  <c r="F65" i="97"/>
  <c r="D211" i="97"/>
  <c r="D165" i="97"/>
  <c r="F277" i="97"/>
  <c r="D135" i="97"/>
  <c r="D115" i="97"/>
  <c r="U28" i="68"/>
  <c r="V28" i="68" s="1"/>
  <c r="V6" i="186"/>
  <c r="D24" i="186"/>
  <c r="N5" i="186"/>
  <c r="J37" i="186"/>
  <c r="H31" i="186"/>
  <c r="H19" i="186"/>
  <c r="B43" i="186"/>
  <c r="D36" i="186"/>
  <c r="J25" i="186"/>
  <c r="B18" i="186"/>
  <c r="D27" i="197"/>
  <c r="K36" i="188"/>
  <c r="K31" i="188"/>
  <c r="E41" i="188"/>
  <c r="I22" i="188"/>
  <c r="Q15" i="264"/>
  <c r="W8" i="264"/>
  <c r="C39" i="264"/>
  <c r="O8" i="264"/>
  <c r="K18" i="264"/>
  <c r="H36" i="191"/>
  <c r="J30" i="191"/>
  <c r="N4" i="191"/>
  <c r="U8" i="191"/>
  <c r="C36" i="191"/>
  <c r="Q4" i="191"/>
  <c r="K16" i="192"/>
  <c r="I9" i="192"/>
  <c r="Q24" i="192"/>
  <c r="Q19" i="195"/>
  <c r="K32" i="195"/>
  <c r="Z26" i="195"/>
  <c r="C19" i="195"/>
  <c r="O38" i="195"/>
  <c r="I9" i="195"/>
  <c r="E38" i="195"/>
  <c r="E25" i="195"/>
  <c r="I26" i="195"/>
  <c r="O25" i="195"/>
  <c r="J25" i="217"/>
  <c r="P24" i="207"/>
  <c r="O18" i="207"/>
  <c r="C27" i="207"/>
  <c r="I10" i="207"/>
  <c r="N26" i="208"/>
  <c r="N17" i="208"/>
  <c r="T8" i="208"/>
  <c r="T17" i="208"/>
  <c r="D69" i="208"/>
  <c r="T31" i="208"/>
  <c r="B42" i="208"/>
  <c r="E68" i="208"/>
  <c r="Q26" i="208"/>
  <c r="C52" i="208"/>
  <c r="C39" i="208"/>
  <c r="K61" i="208"/>
  <c r="O38" i="208"/>
  <c r="U32" i="208"/>
  <c r="Q30" i="208"/>
  <c r="W16" i="208"/>
  <c r="O7" i="208"/>
  <c r="U6" i="208"/>
  <c r="I30" i="208"/>
  <c r="B51" i="205"/>
  <c r="T40" i="205"/>
  <c r="N4" i="205"/>
  <c r="B33" i="205"/>
  <c r="T27" i="205"/>
  <c r="T4" i="205"/>
  <c r="P33" i="205"/>
  <c r="N39" i="205"/>
  <c r="T11" i="205"/>
  <c r="K24" i="206"/>
  <c r="I6" i="206"/>
  <c r="Q35" i="206"/>
  <c r="V6" i="206"/>
  <c r="J41" i="206"/>
  <c r="J24" i="206"/>
  <c r="D25" i="206"/>
  <c r="V32" i="206"/>
  <c r="P8" i="206"/>
  <c r="J33" i="206"/>
  <c r="N29" i="206"/>
  <c r="V27" i="206"/>
  <c r="H73" i="254"/>
  <c r="W19" i="203"/>
  <c r="I39" i="203"/>
  <c r="E40" i="203"/>
  <c r="U23" i="203"/>
  <c r="I5" i="203"/>
  <c r="Q32" i="203"/>
  <c r="I71" i="201"/>
  <c r="K31" i="201"/>
  <c r="O37" i="201"/>
  <c r="I36" i="201"/>
  <c r="E77" i="201"/>
  <c r="Q36" i="201"/>
  <c r="W32" i="201"/>
  <c r="C51" i="201"/>
  <c r="U36" i="201"/>
  <c r="I21" i="201"/>
  <c r="O63" i="181"/>
  <c r="U58" i="181"/>
  <c r="K68" i="181"/>
  <c r="K88" i="181"/>
  <c r="Q65" i="181"/>
  <c r="C76" i="181"/>
  <c r="O59" i="181"/>
  <c r="K75" i="181"/>
  <c r="C90" i="181"/>
  <c r="W59" i="181"/>
  <c r="C81" i="181"/>
  <c r="C81" i="147"/>
  <c r="C131" i="147"/>
  <c r="C167" i="147"/>
  <c r="F197" i="147"/>
  <c r="E227" i="147"/>
  <c r="E247" i="147"/>
  <c r="F276" i="147"/>
  <c r="E275" i="147"/>
  <c r="D189" i="95"/>
  <c r="E100" i="92"/>
  <c r="C120" i="92"/>
  <c r="C127" i="92"/>
  <c r="C147" i="92"/>
  <c r="E169" i="92"/>
  <c r="F88" i="91"/>
  <c r="D198" i="91"/>
  <c r="C64" i="114"/>
  <c r="C123" i="114"/>
  <c r="C89" i="97"/>
  <c r="D125" i="97"/>
  <c r="E147" i="97"/>
  <c r="E215" i="97"/>
  <c r="F49" i="96"/>
  <c r="D97" i="96"/>
  <c r="D138" i="96"/>
  <c r="T28" i="68"/>
  <c r="T32" i="68" s="1"/>
  <c r="E39" i="187"/>
  <c r="F11" i="187" s="1"/>
  <c r="I6" i="197"/>
  <c r="E24" i="188"/>
  <c r="C40" i="188"/>
  <c r="E5" i="188" s="1"/>
  <c r="D81" i="264"/>
  <c r="P48" i="264"/>
  <c r="D28" i="189"/>
  <c r="J35" i="189"/>
  <c r="B41" i="189"/>
  <c r="T12" i="189"/>
  <c r="V23" i="190"/>
  <c r="Q10" i="277"/>
  <c r="K34" i="277"/>
  <c r="H32" i="192"/>
  <c r="N11" i="192"/>
  <c r="N16" i="193"/>
  <c r="D19" i="195"/>
  <c r="B38" i="195"/>
  <c r="O26" i="195"/>
  <c r="O7" i="217"/>
  <c r="I25" i="217"/>
  <c r="W40" i="207"/>
  <c r="Q24" i="207"/>
  <c r="K58" i="207"/>
  <c r="E65" i="207"/>
  <c r="I65" i="207"/>
  <c r="O17" i="207"/>
  <c r="W11" i="207"/>
  <c r="O33" i="207"/>
  <c r="Q26" i="207"/>
  <c r="Q12" i="207"/>
  <c r="P39" i="207"/>
  <c r="P25" i="207"/>
  <c r="V12" i="207"/>
  <c r="I27" i="208"/>
  <c r="V6" i="208"/>
  <c r="V26" i="208"/>
  <c r="H66" i="208"/>
  <c r="N39" i="208"/>
  <c r="P34" i="208"/>
  <c r="P7" i="208"/>
  <c r="D38" i="208"/>
  <c r="E53" i="208"/>
  <c r="W23" i="208"/>
  <c r="U31" i="208"/>
  <c r="U14" i="208"/>
  <c r="I28" i="208"/>
  <c r="O31" i="208"/>
  <c r="E40" i="208"/>
  <c r="K40" i="208"/>
  <c r="I5" i="208"/>
  <c r="N11" i="205"/>
  <c r="V39" i="205"/>
  <c r="E42" i="205"/>
  <c r="C51" i="205"/>
  <c r="E38" i="206"/>
  <c r="K31" i="206"/>
  <c r="O14" i="206"/>
  <c r="I15" i="206"/>
  <c r="C26" i="206"/>
  <c r="I9" i="206"/>
  <c r="P36" i="206"/>
  <c r="T12" i="206"/>
  <c r="H39" i="206"/>
  <c r="J26" i="206"/>
  <c r="T19" i="206"/>
  <c r="H34" i="206"/>
  <c r="D33" i="206"/>
  <c r="D22" i="206"/>
  <c r="D23" i="254"/>
  <c r="H26" i="254"/>
  <c r="J31" i="254"/>
  <c r="N7" i="254"/>
  <c r="V9" i="254"/>
  <c r="P15" i="254"/>
  <c r="N27" i="254"/>
  <c r="V29" i="254"/>
  <c r="I90" i="254"/>
  <c r="I49" i="254"/>
  <c r="C49" i="254"/>
  <c r="Q9" i="203"/>
  <c r="I13" i="203"/>
  <c r="V30" i="290"/>
  <c r="D31" i="290"/>
  <c r="B35" i="290"/>
  <c r="C35" i="290"/>
  <c r="I25" i="290"/>
  <c r="I12" i="290"/>
  <c r="C25" i="290"/>
  <c r="E13" i="290" s="1"/>
  <c r="Q17" i="290"/>
  <c r="I71" i="290"/>
  <c r="W18" i="290"/>
  <c r="Q41" i="290"/>
  <c r="W42" i="290"/>
  <c r="K41" i="290"/>
  <c r="F5" i="290" s="1"/>
  <c r="N35" i="290"/>
  <c r="T30" i="290"/>
  <c r="N37" i="290"/>
  <c r="V31" i="290"/>
  <c r="P30" i="290"/>
  <c r="C77" i="201"/>
  <c r="W31" i="201"/>
  <c r="T6" i="204"/>
  <c r="B41" i="204"/>
  <c r="B30" i="204"/>
  <c r="T9" i="204"/>
  <c r="D24" i="199"/>
  <c r="J36" i="198"/>
  <c r="V30" i="200"/>
  <c r="E32" i="287"/>
  <c r="K60" i="287"/>
  <c r="Q5" i="287"/>
  <c r="K19" i="287"/>
  <c r="K19" i="180"/>
  <c r="I33" i="180"/>
  <c r="I19" i="180"/>
  <c r="Q25" i="180"/>
  <c r="Q4" i="180"/>
  <c r="I5" i="180"/>
  <c r="I49" i="207"/>
  <c r="U10" i="207"/>
  <c r="K24" i="207"/>
  <c r="I70" i="207"/>
  <c r="I26" i="207"/>
  <c r="U25" i="207"/>
  <c r="E59" i="207"/>
  <c r="E27" i="207"/>
  <c r="W34" i="207"/>
  <c r="B68" i="208"/>
  <c r="T25" i="208"/>
  <c r="N23" i="208"/>
  <c r="D58" i="208"/>
  <c r="N14" i="208"/>
  <c r="I59" i="208"/>
  <c r="O25" i="208"/>
  <c r="I13" i="208"/>
  <c r="E66" i="208"/>
  <c r="K70" i="208"/>
  <c r="O32" i="208"/>
  <c r="I55" i="205"/>
  <c r="Q12" i="205"/>
  <c r="C53" i="254"/>
  <c r="I92" i="254"/>
  <c r="I11" i="254"/>
  <c r="P20" i="254"/>
  <c r="T13" i="254"/>
  <c r="H37" i="254"/>
  <c r="B32" i="254"/>
  <c r="J23" i="254"/>
  <c r="T34" i="254"/>
  <c r="N41" i="254"/>
  <c r="P36" i="254"/>
  <c r="V23" i="254"/>
  <c r="N22" i="254"/>
  <c r="T8" i="254"/>
  <c r="D26" i="254"/>
  <c r="V36" i="254"/>
  <c r="P14" i="254"/>
  <c r="D38" i="254"/>
  <c r="H32" i="254"/>
  <c r="B54" i="289"/>
  <c r="N42" i="289"/>
  <c r="B40" i="289"/>
  <c r="N33" i="289"/>
  <c r="P17" i="289"/>
  <c r="B33" i="289"/>
  <c r="N28" i="289"/>
  <c r="V20" i="289"/>
  <c r="J36" i="290"/>
  <c r="P7" i="290"/>
  <c r="J43" i="290"/>
  <c r="V11" i="290"/>
  <c r="P12" i="290"/>
  <c r="P25" i="290"/>
  <c r="V25" i="290"/>
  <c r="T17" i="290"/>
  <c r="K66" i="202"/>
  <c r="W29" i="202"/>
  <c r="C23" i="202"/>
  <c r="E42" i="202"/>
  <c r="O17" i="201"/>
  <c r="U32" i="201"/>
  <c r="I10" i="201"/>
  <c r="E72" i="201"/>
  <c r="C62" i="201"/>
  <c r="O12" i="201"/>
  <c r="N24" i="204"/>
  <c r="P6" i="204"/>
  <c r="V29" i="204"/>
  <c r="J41" i="204"/>
  <c r="J29" i="204"/>
  <c r="C38" i="199"/>
  <c r="E8" i="199" s="1"/>
  <c r="O14" i="199"/>
  <c r="D36" i="199"/>
  <c r="D23" i="199"/>
  <c r="H32" i="199"/>
  <c r="H25" i="199"/>
  <c r="T23" i="199"/>
  <c r="J37" i="199"/>
  <c r="Q43" i="287"/>
  <c r="W22" i="287"/>
  <c r="O5" i="287"/>
  <c r="N11" i="181"/>
  <c r="D29" i="181"/>
  <c r="C35" i="180"/>
  <c r="I34" i="180"/>
  <c r="E40" i="180"/>
  <c r="I28" i="180"/>
  <c r="Q28" i="180"/>
  <c r="I10" i="180"/>
  <c r="O14" i="180"/>
  <c r="C36" i="182"/>
  <c r="E4" i="182" s="1"/>
  <c r="O8" i="182"/>
  <c r="F4" i="47"/>
  <c r="F6" i="47"/>
  <c r="C89" i="147"/>
  <c r="E99" i="147"/>
  <c r="D65" i="92"/>
  <c r="D71" i="92"/>
  <c r="F114" i="92"/>
  <c r="D135" i="92"/>
  <c r="F191" i="91"/>
  <c r="C86" i="114"/>
  <c r="C239" i="97"/>
  <c r="D50" i="96"/>
  <c r="H32" i="186"/>
  <c r="K16" i="188"/>
  <c r="I23" i="188"/>
  <c r="B35" i="189"/>
  <c r="J40" i="189"/>
  <c r="I9" i="277"/>
  <c r="E18" i="277"/>
  <c r="C28" i="277"/>
  <c r="B32" i="192"/>
  <c r="U8" i="218"/>
  <c r="K75" i="207"/>
  <c r="Q13" i="207"/>
  <c r="Q38" i="207"/>
  <c r="K31" i="207"/>
  <c r="K57" i="207"/>
  <c r="U38" i="207"/>
  <c r="O31" i="207"/>
  <c r="C38" i="207"/>
  <c r="H66" i="207"/>
  <c r="D50" i="207"/>
  <c r="C25" i="207"/>
  <c r="I73" i="207"/>
  <c r="U18" i="207"/>
  <c r="I8" i="207"/>
  <c r="C64" i="207"/>
  <c r="H58" i="207"/>
  <c r="B57" i="207"/>
  <c r="P41" i="207"/>
  <c r="T19" i="207"/>
  <c r="B27" i="207"/>
  <c r="D41" i="208"/>
  <c r="P40" i="208"/>
  <c r="D52" i="208"/>
  <c r="J58" i="208"/>
  <c r="P41" i="208"/>
  <c r="H52" i="208"/>
  <c r="D70" i="208"/>
  <c r="O22" i="208"/>
  <c r="O8" i="208"/>
  <c r="E59" i="208"/>
  <c r="O6" i="208"/>
  <c r="E67" i="208"/>
  <c r="K62" i="208"/>
  <c r="I4" i="205"/>
  <c r="B27" i="205"/>
  <c r="I16" i="205"/>
  <c r="C50" i="205"/>
  <c r="W14" i="205"/>
  <c r="E26" i="205"/>
  <c r="U18" i="205"/>
  <c r="Q25" i="205"/>
  <c r="U22" i="206"/>
  <c r="I16" i="206"/>
  <c r="T33" i="206"/>
  <c r="V20" i="206"/>
  <c r="D41" i="206"/>
  <c r="N28" i="206"/>
  <c r="P21" i="206"/>
  <c r="T6" i="206"/>
  <c r="B38" i="254"/>
  <c r="P29" i="254"/>
  <c r="I52" i="254"/>
  <c r="C52" i="254"/>
  <c r="V27" i="254"/>
  <c r="V14" i="254"/>
  <c r="J30" i="254"/>
  <c r="T23" i="254"/>
  <c r="V37" i="254"/>
  <c r="T11" i="289"/>
  <c r="P19" i="289"/>
  <c r="P28" i="289"/>
  <c r="K55" i="289"/>
  <c r="U36" i="289"/>
  <c r="N31" i="203"/>
  <c r="B38" i="203"/>
  <c r="T32" i="203"/>
  <c r="H33" i="203"/>
  <c r="O26" i="203"/>
  <c r="K33" i="203"/>
  <c r="H25" i="290"/>
  <c r="O11" i="290"/>
  <c r="J30" i="290"/>
  <c r="D35" i="290"/>
  <c r="V43" i="290"/>
  <c r="V35" i="290"/>
  <c r="K22" i="201"/>
  <c r="V16" i="201"/>
  <c r="V36" i="201"/>
  <c r="J32" i="201"/>
  <c r="O7" i="201"/>
  <c r="O31" i="201"/>
  <c r="W7" i="201"/>
  <c r="I41" i="201"/>
  <c r="Q37" i="201"/>
  <c r="I66" i="201"/>
  <c r="Q26" i="201"/>
  <c r="O41" i="201"/>
  <c r="J24" i="204"/>
  <c r="Q13" i="204"/>
  <c r="F9" i="204" s="1"/>
  <c r="I40" i="204"/>
  <c r="E4" i="204" s="1"/>
  <c r="N13" i="204"/>
  <c r="P30" i="204"/>
  <c r="T24" i="204"/>
  <c r="D37" i="204"/>
  <c r="B33" i="204"/>
  <c r="J31" i="204"/>
  <c r="N29" i="204"/>
  <c r="H37" i="204"/>
  <c r="H23" i="204"/>
  <c r="F7" i="274"/>
  <c r="F9" i="274"/>
  <c r="F11" i="274"/>
  <c r="T28" i="205"/>
  <c r="P28" i="205"/>
  <c r="D35" i="205"/>
  <c r="V20" i="205"/>
  <c r="J42" i="205"/>
  <c r="B28" i="205"/>
  <c r="Q40" i="205"/>
  <c r="O27" i="205"/>
  <c r="C32" i="206"/>
  <c r="W40" i="206"/>
  <c r="I10" i="206"/>
  <c r="W29" i="206"/>
  <c r="O4" i="206"/>
  <c r="U12" i="206"/>
  <c r="K32" i="206"/>
  <c r="E41" i="206"/>
  <c r="I5" i="206"/>
  <c r="N27" i="206"/>
  <c r="P32" i="206"/>
  <c r="C51" i="254"/>
  <c r="I9" i="254"/>
  <c r="J40" i="254"/>
  <c r="N20" i="254"/>
  <c r="D30" i="254"/>
  <c r="T26" i="289"/>
  <c r="T18" i="289"/>
  <c r="V10" i="289"/>
  <c r="J34" i="289"/>
  <c r="D41" i="289"/>
  <c r="N34" i="289"/>
  <c r="D34" i="289"/>
  <c r="B61" i="289"/>
  <c r="T27" i="289"/>
  <c r="P26" i="289"/>
  <c r="V18" i="289"/>
  <c r="V11" i="289"/>
  <c r="J25" i="290"/>
  <c r="D30" i="290"/>
  <c r="U43" i="290"/>
  <c r="I64" i="290"/>
  <c r="T36" i="290"/>
  <c r="N41" i="290"/>
  <c r="O36" i="201"/>
  <c r="E67" i="201"/>
  <c r="U7" i="201"/>
  <c r="N32" i="204"/>
  <c r="D21" i="204"/>
  <c r="N31" i="204"/>
  <c r="D23" i="204"/>
  <c r="N15" i="204"/>
  <c r="E60" i="287"/>
  <c r="W17" i="287"/>
  <c r="I7" i="287"/>
  <c r="D83" i="181"/>
  <c r="B88" i="181"/>
  <c r="J83" i="181"/>
  <c r="E7" i="15"/>
  <c r="E13" i="15" s="1"/>
  <c r="F9" i="12"/>
  <c r="G12" i="34"/>
  <c r="E7" i="274"/>
  <c r="E5" i="274"/>
  <c r="E11" i="274"/>
  <c r="E9" i="259"/>
  <c r="E12" i="259" s="1"/>
  <c r="E5" i="5"/>
  <c r="E9" i="5" s="1"/>
  <c r="F7" i="4"/>
  <c r="G65" i="34"/>
  <c r="T22" i="254"/>
  <c r="V34" i="254"/>
  <c r="V6" i="254"/>
  <c r="I33" i="289"/>
  <c r="I24" i="289"/>
  <c r="D43" i="290"/>
  <c r="H43" i="290"/>
  <c r="K42" i="202"/>
  <c r="K53" i="202"/>
  <c r="O18" i="199"/>
  <c r="Q12" i="199"/>
  <c r="U7" i="199"/>
  <c r="E30" i="200"/>
  <c r="I33" i="200"/>
  <c r="E10" i="200" s="1"/>
  <c r="V22" i="200"/>
  <c r="N14" i="200"/>
  <c r="H39" i="200"/>
  <c r="J33" i="200"/>
  <c r="P31" i="200"/>
  <c r="N21" i="200"/>
  <c r="B32" i="200"/>
  <c r="I73" i="181"/>
  <c r="W58" i="181"/>
  <c r="C87" i="181"/>
  <c r="O58" i="181"/>
  <c r="K40" i="181"/>
  <c r="F7" i="181" s="1"/>
  <c r="I22" i="181"/>
  <c r="O24" i="181"/>
  <c r="I36" i="181"/>
  <c r="K21" i="180"/>
  <c r="U6" i="180"/>
  <c r="Q27" i="180"/>
  <c r="I9" i="180"/>
  <c r="I36" i="180"/>
  <c r="O11" i="180"/>
  <c r="E35" i="180"/>
  <c r="O5" i="180"/>
  <c r="I9" i="182"/>
  <c r="I39" i="182"/>
  <c r="N19" i="182"/>
  <c r="P9" i="182"/>
  <c r="H36" i="182"/>
  <c r="D35" i="182"/>
  <c r="F6" i="17"/>
  <c r="M19" i="260"/>
  <c r="P14" i="260"/>
  <c r="D14" i="260"/>
  <c r="F4" i="10"/>
  <c r="F5" i="5"/>
  <c r="F3" i="279"/>
  <c r="G68" i="34"/>
  <c r="E14" i="29"/>
  <c r="E11" i="53"/>
  <c r="E5" i="53"/>
  <c r="E20" i="53" s="1"/>
  <c r="W23" i="198"/>
  <c r="O17" i="198"/>
  <c r="E6" i="198" s="1"/>
  <c r="K21" i="287"/>
  <c r="I10" i="287"/>
  <c r="N56" i="181"/>
  <c r="B74" i="181"/>
  <c r="B34" i="180"/>
  <c r="B22" i="180"/>
  <c r="V8" i="183"/>
  <c r="P15" i="183"/>
  <c r="J37" i="183"/>
  <c r="B35" i="182"/>
  <c r="H22" i="182"/>
  <c r="M17" i="260"/>
  <c r="C14" i="260"/>
  <c r="A17" i="260"/>
  <c r="I6" i="259"/>
  <c r="K100" i="259"/>
  <c r="I65" i="259"/>
  <c r="C94" i="259"/>
  <c r="E5" i="11"/>
  <c r="E11" i="11" s="1"/>
  <c r="F5" i="38"/>
  <c r="F8" i="35"/>
  <c r="F15" i="37"/>
  <c r="G66" i="34"/>
  <c r="G6" i="34"/>
  <c r="F10" i="29"/>
  <c r="E9" i="31"/>
  <c r="K197" i="251"/>
  <c r="I78" i="251" s="1"/>
  <c r="D173" i="252" s="1"/>
  <c r="C198" i="251"/>
  <c r="E79" i="251" s="1"/>
  <c r="F164" i="252" s="1"/>
  <c r="C205" i="251"/>
  <c r="E86" i="251" s="1"/>
  <c r="F184" i="252" s="1"/>
  <c r="E6" i="30"/>
  <c r="E7" i="31"/>
  <c r="N12" i="180"/>
  <c r="B42" i="180"/>
  <c r="T8" i="183"/>
  <c r="J33" i="183"/>
  <c r="P17" i="182"/>
  <c r="B31" i="182"/>
  <c r="E8" i="14"/>
  <c r="E12" i="14" s="1"/>
  <c r="F7" i="15"/>
  <c r="E5" i="2"/>
  <c r="E8" i="2" s="1"/>
  <c r="R27" i="260"/>
  <c r="V27" i="260" s="1"/>
  <c r="J19" i="260"/>
  <c r="L19" i="260" s="1"/>
  <c r="F13" i="308"/>
  <c r="E4" i="35"/>
  <c r="E17" i="35" s="1"/>
  <c r="F16" i="35"/>
  <c r="F7" i="34"/>
  <c r="F17" i="34" s="1"/>
  <c r="G76" i="34"/>
  <c r="F4" i="30"/>
  <c r="E8" i="30"/>
  <c r="F6" i="168"/>
  <c r="E9" i="126"/>
  <c r="E16" i="126" s="1"/>
  <c r="J85" i="130"/>
  <c r="D99" i="130"/>
  <c r="F68" i="130" s="1"/>
  <c r="D108" i="130"/>
  <c r="F6" i="130"/>
  <c r="F14" i="130" s="1"/>
  <c r="G6" i="130"/>
  <c r="F10" i="21"/>
  <c r="G66" i="24"/>
  <c r="F15" i="168"/>
  <c r="F13" i="168"/>
  <c r="F11" i="168"/>
  <c r="F9" i="168"/>
  <c r="F7" i="168"/>
  <c r="F5" i="168"/>
  <c r="E8" i="28"/>
  <c r="E15" i="28" s="1"/>
  <c r="F10" i="27"/>
  <c r="L107" i="130"/>
  <c r="F102" i="130"/>
  <c r="F113" i="130"/>
  <c r="L94" i="130"/>
  <c r="G63" i="24"/>
  <c r="G65" i="24"/>
  <c r="G67" i="24"/>
  <c r="F8" i="284"/>
  <c r="F12" i="284"/>
  <c r="E13" i="21"/>
  <c r="E14" i="21" s="1"/>
  <c r="F6" i="20"/>
  <c r="F5" i="20"/>
  <c r="F11" i="44"/>
  <c r="F9" i="44"/>
  <c r="G12" i="24"/>
  <c r="F68" i="24"/>
  <c r="G64" i="24"/>
  <c r="E5" i="30"/>
  <c r="F14" i="133"/>
  <c r="F15" i="31"/>
  <c r="F8" i="168"/>
  <c r="F8" i="33"/>
  <c r="F16" i="33" s="1"/>
  <c r="K169" i="126"/>
  <c r="F125" i="126" s="1"/>
  <c r="E5" i="26"/>
  <c r="E16" i="26" s="1"/>
  <c r="F6" i="44"/>
  <c r="E6" i="44"/>
  <c r="G61" i="24"/>
  <c r="G69" i="24"/>
  <c r="E8" i="29"/>
  <c r="E18" i="29" s="1"/>
  <c r="C142" i="251"/>
  <c r="E144" i="251"/>
  <c r="I142" i="251"/>
  <c r="I145" i="251"/>
  <c r="K26" i="251" s="1"/>
  <c r="F50" i="252" s="1"/>
  <c r="E149" i="251"/>
  <c r="K149" i="251"/>
  <c r="I30" i="251" s="1"/>
  <c r="D70" i="252" s="1"/>
  <c r="I151" i="251"/>
  <c r="K32" i="251" s="1"/>
  <c r="F72" i="252" s="1"/>
  <c r="C156" i="251"/>
  <c r="E37" i="251" s="1"/>
  <c r="F80" i="252" s="1"/>
  <c r="I156" i="251"/>
  <c r="K37" i="251" s="1"/>
  <c r="F90" i="252" s="1"/>
  <c r="C165" i="251"/>
  <c r="E46" i="251" s="1"/>
  <c r="F102" i="252" s="1"/>
  <c r="I165" i="251"/>
  <c r="K46" i="251" s="1"/>
  <c r="F113" i="252" s="1"/>
  <c r="I173" i="251"/>
  <c r="K54" i="251" s="1"/>
  <c r="F134" i="252" s="1"/>
  <c r="I171" i="251"/>
  <c r="K52" i="251" s="1"/>
  <c r="F132" i="252" s="1"/>
  <c r="E190" i="251"/>
  <c r="C71" i="251" s="1"/>
  <c r="D142" i="252" s="1"/>
  <c r="K192" i="251"/>
  <c r="I73" i="251" s="1"/>
  <c r="D154" i="252" s="1"/>
  <c r="K196" i="251"/>
  <c r="I77" i="251" s="1"/>
  <c r="D172" i="252" s="1"/>
  <c r="C203" i="251"/>
  <c r="E84" i="251" s="1"/>
  <c r="F182" i="252" s="1"/>
  <c r="E199" i="251"/>
  <c r="C80" i="251" s="1"/>
  <c r="D165" i="252" s="1"/>
  <c r="E10" i="168"/>
  <c r="E16" i="168" s="1"/>
  <c r="C185" i="126"/>
  <c r="K203" i="126"/>
  <c r="F80" i="130"/>
  <c r="L93" i="130"/>
  <c r="J101" i="130"/>
  <c r="D107" i="130"/>
  <c r="E10" i="44"/>
  <c r="F61" i="24"/>
  <c r="F71" i="24" s="1"/>
  <c r="I142" i="126"/>
  <c r="E64" i="259" l="1"/>
  <c r="E68" i="259"/>
  <c r="E70" i="259"/>
  <c r="E69" i="259"/>
  <c r="E67" i="259"/>
  <c r="E65" i="259"/>
  <c r="E66" i="259"/>
  <c r="E63" i="259"/>
  <c r="G67" i="130"/>
  <c r="G72" i="130"/>
  <c r="G66" i="130"/>
  <c r="G68" i="130"/>
  <c r="G71" i="130"/>
  <c r="G69" i="130"/>
  <c r="G63" i="130"/>
  <c r="G65" i="130"/>
  <c r="G70" i="130"/>
  <c r="G64" i="130"/>
  <c r="C25" i="251"/>
  <c r="F246" i="252"/>
  <c r="F123" i="251"/>
  <c r="F131" i="251"/>
  <c r="F133" i="251"/>
  <c r="F134" i="251"/>
  <c r="F129" i="251"/>
  <c r="F130" i="251"/>
  <c r="F126" i="251"/>
  <c r="F128" i="251"/>
  <c r="F124" i="251"/>
  <c r="F125" i="251"/>
  <c r="F132" i="251"/>
  <c r="F127" i="251"/>
  <c r="E131" i="126"/>
  <c r="E134" i="126"/>
  <c r="E129" i="126"/>
  <c r="E128" i="126"/>
  <c r="E127" i="126"/>
  <c r="E125" i="126"/>
  <c r="E133" i="126"/>
  <c r="E124" i="126"/>
  <c r="E123" i="126"/>
  <c r="E130" i="126"/>
  <c r="E16" i="31"/>
  <c r="F5" i="198"/>
  <c r="F7" i="198"/>
  <c r="F4" i="198"/>
  <c r="F14" i="198"/>
  <c r="F12" i="198"/>
  <c r="F11" i="198"/>
  <c r="F10" i="198"/>
  <c r="F8" i="198"/>
  <c r="E5" i="181"/>
  <c r="E13" i="181"/>
  <c r="E7" i="181"/>
  <c r="E6" i="181"/>
  <c r="E10" i="181"/>
  <c r="E9" i="181"/>
  <c r="E4" i="181"/>
  <c r="E14" i="181" s="1"/>
  <c r="E11" i="181"/>
  <c r="E12" i="181"/>
  <c r="E8" i="181"/>
  <c r="E12" i="274"/>
  <c r="F15" i="205"/>
  <c r="F4" i="205"/>
  <c r="F13" i="205"/>
  <c r="F16" i="205"/>
  <c r="F11" i="205"/>
  <c r="F14" i="205"/>
  <c r="F7" i="205"/>
  <c r="F12" i="205"/>
  <c r="F5" i="205"/>
  <c r="F6" i="205"/>
  <c r="F8" i="205"/>
  <c r="F9" i="205"/>
  <c r="F10" i="205"/>
  <c r="E13" i="207"/>
  <c r="E14" i="207"/>
  <c r="E6" i="207"/>
  <c r="E8" i="207"/>
  <c r="E9" i="207"/>
  <c r="E11" i="207"/>
  <c r="E16" i="207"/>
  <c r="E12" i="207"/>
  <c r="E7" i="207"/>
  <c r="E15" i="207"/>
  <c r="E10" i="207"/>
  <c r="E17" i="207"/>
  <c r="E4" i="207"/>
  <c r="E12" i="287"/>
  <c r="E11" i="287"/>
  <c r="E8" i="287"/>
  <c r="E6" i="287"/>
  <c r="E9" i="287"/>
  <c r="E7" i="287"/>
  <c r="O71" i="254"/>
  <c r="Q29" i="254" s="1"/>
  <c r="U65" i="254"/>
  <c r="W23" i="254" s="1"/>
  <c r="O51" i="254"/>
  <c r="Q9" i="254" s="1"/>
  <c r="I82" i="254"/>
  <c r="K40" i="254" s="1"/>
  <c r="C73" i="254"/>
  <c r="E31" i="254" s="1"/>
  <c r="K65" i="254"/>
  <c r="I23" i="254" s="1"/>
  <c r="O78" i="254"/>
  <c r="Q36" i="254" s="1"/>
  <c r="W70" i="254"/>
  <c r="U28" i="254" s="1"/>
  <c r="Q64" i="254"/>
  <c r="O22" i="254" s="1"/>
  <c r="Q55" i="254"/>
  <c r="O13" i="254" s="1"/>
  <c r="E66" i="254"/>
  <c r="F11" i="287"/>
  <c r="F7" i="287"/>
  <c r="F9" i="287"/>
  <c r="F6" i="287"/>
  <c r="F10" i="287"/>
  <c r="F13" i="287"/>
  <c r="F5" i="287"/>
  <c r="F8" i="287"/>
  <c r="F4" i="287"/>
  <c r="F14" i="287"/>
  <c r="F12" i="287"/>
  <c r="F54" i="181"/>
  <c r="F51" i="181"/>
  <c r="F56" i="181"/>
  <c r="F57" i="181"/>
  <c r="F53" i="181"/>
  <c r="F59" i="181"/>
  <c r="F60" i="181"/>
  <c r="F58" i="181"/>
  <c r="F52" i="181"/>
  <c r="F55" i="181"/>
  <c r="E15" i="205"/>
  <c r="E7" i="205"/>
  <c r="E11" i="205"/>
  <c r="E5" i="205"/>
  <c r="E8" i="205"/>
  <c r="E12" i="205"/>
  <c r="E14" i="205"/>
  <c r="E6" i="205"/>
  <c r="E9" i="205"/>
  <c r="E16" i="205"/>
  <c r="E13" i="205"/>
  <c r="E4" i="205"/>
  <c r="E10" i="205"/>
  <c r="F6" i="191"/>
  <c r="F10" i="191"/>
  <c r="F7" i="191"/>
  <c r="F4" i="191"/>
  <c r="F8" i="191"/>
  <c r="F9" i="191"/>
  <c r="F5" i="191"/>
  <c r="F9" i="264"/>
  <c r="F11" i="264"/>
  <c r="F7" i="264"/>
  <c r="F5" i="264"/>
  <c r="F4" i="264"/>
  <c r="F10" i="264"/>
  <c r="F6" i="264"/>
  <c r="F8" i="264"/>
  <c r="E5" i="194"/>
  <c r="E7" i="194"/>
  <c r="E4" i="194"/>
  <c r="E8" i="194"/>
  <c r="E9" i="194"/>
  <c r="E6" i="194"/>
  <c r="E11" i="190"/>
  <c r="E10" i="190"/>
  <c r="E6" i="190"/>
  <c r="E5" i="190"/>
  <c r="E4" i="190"/>
  <c r="E8" i="190"/>
  <c r="E9" i="190"/>
  <c r="E7" i="190"/>
  <c r="K38" i="140"/>
  <c r="E16" i="115"/>
  <c r="W21" i="268"/>
  <c r="L23" i="145"/>
  <c r="E78" i="124"/>
  <c r="N34" i="253"/>
  <c r="F14" i="290"/>
  <c r="E4" i="188"/>
  <c r="Q39" i="211"/>
  <c r="F8" i="204"/>
  <c r="K23" i="251"/>
  <c r="F47" i="252" s="1"/>
  <c r="D254" i="252"/>
  <c r="F9" i="181"/>
  <c r="F5" i="181"/>
  <c r="F8" i="181"/>
  <c r="F13" i="181"/>
  <c r="F6" i="181"/>
  <c r="F10" i="181"/>
  <c r="F12" i="181"/>
  <c r="F11" i="181"/>
  <c r="E7" i="200"/>
  <c r="E8" i="200"/>
  <c r="E6" i="200"/>
  <c r="E11" i="200"/>
  <c r="E9" i="200"/>
  <c r="E14" i="200"/>
  <c r="E4" i="200"/>
  <c r="E13" i="200"/>
  <c r="F5" i="201"/>
  <c r="F6" i="201"/>
  <c r="F8" i="201"/>
  <c r="F4" i="201"/>
  <c r="F14" i="201"/>
  <c r="F12" i="201"/>
  <c r="F10" i="201"/>
  <c r="F15" i="201"/>
  <c r="F9" i="201"/>
  <c r="F11" i="201"/>
  <c r="F13" i="201"/>
  <c r="F7" i="201"/>
  <c r="E80" i="254"/>
  <c r="C38" i="254" s="1"/>
  <c r="W56" i="254"/>
  <c r="U14" i="254" s="1"/>
  <c r="K79" i="254"/>
  <c r="I37" i="254" s="1"/>
  <c r="U48" i="254"/>
  <c r="W6" i="254" s="1"/>
  <c r="O64" i="254"/>
  <c r="Q22" i="254" s="1"/>
  <c r="E74" i="254"/>
  <c r="C32" i="254" s="1"/>
  <c r="Q69" i="254"/>
  <c r="O27" i="254" s="1"/>
  <c r="U71" i="254"/>
  <c r="W29" i="254" s="1"/>
  <c r="U79" i="254"/>
  <c r="W37" i="254" s="1"/>
  <c r="I73" i="254"/>
  <c r="K31" i="254" s="1"/>
  <c r="Q57" i="254"/>
  <c r="O15" i="254" s="1"/>
  <c r="E13" i="204"/>
  <c r="E8" i="204"/>
  <c r="E10" i="204"/>
  <c r="E12" i="204"/>
  <c r="E9" i="204"/>
  <c r="E11" i="204"/>
  <c r="E15" i="204"/>
  <c r="E7" i="204"/>
  <c r="E5" i="277"/>
  <c r="E8" i="277"/>
  <c r="E9" i="277"/>
  <c r="E7" i="277"/>
  <c r="E11" i="277"/>
  <c r="E4" i="277"/>
  <c r="E12" i="277" s="1"/>
  <c r="E10" i="277"/>
  <c r="E6" i="277"/>
  <c r="E10" i="290"/>
  <c r="E14" i="290"/>
  <c r="E8" i="290"/>
  <c r="E12" i="290"/>
  <c r="E7" i="290"/>
  <c r="E15" i="290"/>
  <c r="E6" i="290"/>
  <c r="E9" i="290"/>
  <c r="E4" i="290"/>
  <c r="F16" i="208"/>
  <c r="F6" i="208"/>
  <c r="F4" i="208"/>
  <c r="F12" i="208"/>
  <c r="F9" i="208"/>
  <c r="F17" i="208"/>
  <c r="F8" i="208"/>
  <c r="F15" i="208"/>
  <c r="F11" i="208"/>
  <c r="F13" i="208"/>
  <c r="F14" i="208"/>
  <c r="F7" i="208"/>
  <c r="F5" i="208"/>
  <c r="E7" i="217"/>
  <c r="E10" i="217"/>
  <c r="E8" i="217"/>
  <c r="E6" i="217"/>
  <c r="E11" i="217" s="1"/>
  <c r="E9" i="217"/>
  <c r="F8" i="187"/>
  <c r="F6" i="187"/>
  <c r="F4" i="187"/>
  <c r="F9" i="187"/>
  <c r="F12" i="187"/>
  <c r="F10" i="187"/>
  <c r="F7" i="187"/>
  <c r="E52" i="181"/>
  <c r="E53" i="181"/>
  <c r="E55" i="181"/>
  <c r="E59" i="181"/>
  <c r="E54" i="181"/>
  <c r="E56" i="181"/>
  <c r="E57" i="181"/>
  <c r="E60" i="181"/>
  <c r="E51" i="181"/>
  <c r="E58" i="181"/>
  <c r="E11" i="201"/>
  <c r="E4" i="201"/>
  <c r="E13" i="201"/>
  <c r="E15" i="201"/>
  <c r="E7" i="201"/>
  <c r="E6" i="201"/>
  <c r="E14" i="201"/>
  <c r="E10" i="201"/>
  <c r="E8" i="201"/>
  <c r="E5" i="201"/>
  <c r="E9" i="201"/>
  <c r="E8" i="208"/>
  <c r="E16" i="208"/>
  <c r="E14" i="208"/>
  <c r="E10" i="208"/>
  <c r="E5" i="208"/>
  <c r="E11" i="208"/>
  <c r="E12" i="208"/>
  <c r="E13" i="208"/>
  <c r="E17" i="208"/>
  <c r="E7" i="208"/>
  <c r="E4" i="208"/>
  <c r="E18" i="208" s="1"/>
  <c r="E9" i="208"/>
  <c r="E15" i="208"/>
  <c r="E6" i="208"/>
  <c r="F13" i="199"/>
  <c r="F7" i="199"/>
  <c r="F8" i="199"/>
  <c r="F12" i="199"/>
  <c r="F11" i="199"/>
  <c r="F10" i="199"/>
  <c r="F6" i="199"/>
  <c r="F14" i="199"/>
  <c r="F5" i="199"/>
  <c r="F9" i="199"/>
  <c r="F4" i="199"/>
  <c r="F8" i="186"/>
  <c r="F10" i="186"/>
  <c r="F4" i="186"/>
  <c r="F5" i="186"/>
  <c r="F11" i="186"/>
  <c r="F7" i="186"/>
  <c r="F9" i="186"/>
  <c r="F6" i="186"/>
  <c r="F12" i="186"/>
  <c r="K38" i="196"/>
  <c r="F6" i="196" s="1"/>
  <c r="F9" i="196"/>
  <c r="E5" i="189"/>
  <c r="E9" i="189"/>
  <c r="E8" i="189"/>
  <c r="E10" i="189"/>
  <c r="E4" i="189"/>
  <c r="E6" i="189"/>
  <c r="E11" i="189"/>
  <c r="E7" i="189"/>
  <c r="E83" i="264"/>
  <c r="I74" i="264"/>
  <c r="E75" i="264"/>
  <c r="F46" i="264" s="1"/>
  <c r="K67" i="264"/>
  <c r="I7" i="264"/>
  <c r="O50" i="264"/>
  <c r="E48" i="264" s="1"/>
  <c r="I83" i="264"/>
  <c r="W55" i="264"/>
  <c r="I49" i="264"/>
  <c r="E49" i="264"/>
  <c r="E7" i="186"/>
  <c r="E5" i="186"/>
  <c r="E6" i="186"/>
  <c r="E11" i="186"/>
  <c r="E10" i="186"/>
  <c r="E8" i="186"/>
  <c r="E9" i="186"/>
  <c r="E12" i="186"/>
  <c r="E4" i="186"/>
  <c r="E12" i="180"/>
  <c r="E6" i="180"/>
  <c r="E7" i="180"/>
  <c r="E5" i="180"/>
  <c r="E13" i="180"/>
  <c r="E4" i="180"/>
  <c r="E10" i="180"/>
  <c r="E11" i="180"/>
  <c r="E8" i="180"/>
  <c r="E9" i="180"/>
  <c r="E4" i="289"/>
  <c r="E13" i="289"/>
  <c r="E6" i="289"/>
  <c r="E7" i="289"/>
  <c r="E5" i="289"/>
  <c r="E9" i="289"/>
  <c r="E15" i="289"/>
  <c r="E11" i="289"/>
  <c r="E10" i="289"/>
  <c r="E8" i="289"/>
  <c r="E14" i="289"/>
  <c r="E12" i="289"/>
  <c r="K81" i="254"/>
  <c r="I39" i="254" s="1"/>
  <c r="C80" i="254"/>
  <c r="E38" i="254" s="1"/>
  <c r="U70" i="254"/>
  <c r="W28" i="254" s="1"/>
  <c r="Q77" i="254"/>
  <c r="O35" i="254" s="1"/>
  <c r="W50" i="254"/>
  <c r="U8" i="254" s="1"/>
  <c r="U76" i="254"/>
  <c r="W34" i="254" s="1"/>
  <c r="K74" i="254"/>
  <c r="I32" i="254" s="1"/>
  <c r="O72" i="254"/>
  <c r="Q30" i="254" s="1"/>
  <c r="E75" i="254"/>
  <c r="C33" i="254" s="1"/>
  <c r="W64" i="254"/>
  <c r="U22" i="254" s="1"/>
  <c r="O48" i="254"/>
  <c r="Q6" i="254" s="1"/>
  <c r="F12" i="206"/>
  <c r="F6" i="206"/>
  <c r="F13" i="206"/>
  <c r="F11" i="206"/>
  <c r="F9" i="206"/>
  <c r="F4" i="206"/>
  <c r="F10" i="206"/>
  <c r="F8" i="206"/>
  <c r="F16" i="206"/>
  <c r="F15" i="206"/>
  <c r="F14" i="206"/>
  <c r="F5" i="206"/>
  <c r="F7" i="206"/>
  <c r="F9" i="217"/>
  <c r="F10" i="217"/>
  <c r="F7" i="217"/>
  <c r="F8" i="217"/>
  <c r="F11" i="277"/>
  <c r="F6" i="277"/>
  <c r="F7" i="277"/>
  <c r="F4" i="277"/>
  <c r="F8" i="277"/>
  <c r="F9" i="277"/>
  <c r="F10" i="277"/>
  <c r="F5" i="277"/>
  <c r="S26" i="313"/>
  <c r="Q39" i="313"/>
  <c r="N40" i="159"/>
  <c r="E5" i="207"/>
  <c r="F9" i="198"/>
  <c r="F128" i="126"/>
  <c r="F4" i="181"/>
  <c r="E46" i="264"/>
  <c r="F48" i="264"/>
  <c r="E13" i="287"/>
  <c r="E5" i="204"/>
  <c r="E16" i="204" s="1"/>
  <c r="R40" i="310"/>
  <c r="F63" i="130"/>
  <c r="F72" i="130"/>
  <c r="F66" i="130"/>
  <c r="F64" i="130"/>
  <c r="F69" i="130"/>
  <c r="F65" i="130"/>
  <c r="F67" i="130"/>
  <c r="F70" i="130"/>
  <c r="F13" i="200"/>
  <c r="F6" i="200"/>
  <c r="F14" i="200"/>
  <c r="F4" i="200"/>
  <c r="F8" i="200"/>
  <c r="F5" i="200"/>
  <c r="F10" i="200"/>
  <c r="F12" i="200"/>
  <c r="F9" i="200"/>
  <c r="F7" i="200"/>
  <c r="F11" i="200"/>
  <c r="F7" i="204"/>
  <c r="F6" i="204"/>
  <c r="F10" i="204"/>
  <c r="F14" i="204"/>
  <c r="F12" i="204"/>
  <c r="F15" i="204"/>
  <c r="F4" i="204"/>
  <c r="F13" i="204"/>
  <c r="F11" i="204"/>
  <c r="K73" i="254"/>
  <c r="I31" i="254" s="1"/>
  <c r="Q84" i="254"/>
  <c r="O42" i="254" s="1"/>
  <c r="U77" i="254"/>
  <c r="W35" i="254" s="1"/>
  <c r="C75" i="254"/>
  <c r="E33" i="254" s="1"/>
  <c r="Q78" i="254"/>
  <c r="O36" i="254" s="1"/>
  <c r="K80" i="254"/>
  <c r="I38" i="254" s="1"/>
  <c r="U55" i="254"/>
  <c r="W13" i="254" s="1"/>
  <c r="O56" i="254"/>
  <c r="Q14" i="254" s="1"/>
  <c r="C68" i="254"/>
  <c r="E26" i="254" s="1"/>
  <c r="C82" i="254"/>
  <c r="E40" i="254" s="1"/>
  <c r="W72" i="254"/>
  <c r="U30" i="254" s="1"/>
  <c r="E6" i="182"/>
  <c r="E8" i="182"/>
  <c r="E5" i="182"/>
  <c r="E14" i="182" s="1"/>
  <c r="E10" i="182"/>
  <c r="E13" i="182"/>
  <c r="E9" i="182"/>
  <c r="E11" i="182"/>
  <c r="E11" i="199"/>
  <c r="E9" i="199"/>
  <c r="E5" i="199"/>
  <c r="E4" i="199"/>
  <c r="E12" i="199"/>
  <c r="E7" i="199"/>
  <c r="E6" i="199"/>
  <c r="E10" i="199"/>
  <c r="F14" i="202"/>
  <c r="F5" i="202"/>
  <c r="F6" i="202"/>
  <c r="F13" i="202"/>
  <c r="F8" i="202"/>
  <c r="F12" i="202"/>
  <c r="F10" i="202"/>
  <c r="F9" i="202"/>
  <c r="F4" i="202"/>
  <c r="F7" i="202"/>
  <c r="F15" i="202"/>
  <c r="F11" i="202"/>
  <c r="O62" i="254"/>
  <c r="Q20" i="254" s="1"/>
  <c r="W62" i="254"/>
  <c r="U20" i="254" s="1"/>
  <c r="W78" i="254"/>
  <c r="U36" i="254" s="1"/>
  <c r="O77" i="254"/>
  <c r="Q35" i="254" s="1"/>
  <c r="C67" i="254"/>
  <c r="E48" i="254" s="1"/>
  <c r="W55" i="254"/>
  <c r="U13" i="254" s="1"/>
  <c r="U51" i="254"/>
  <c r="W9" i="254" s="1"/>
  <c r="Q49" i="254"/>
  <c r="O7" i="254" s="1"/>
  <c r="K67" i="254"/>
  <c r="I25" i="254" s="1"/>
  <c r="O57" i="254"/>
  <c r="Q15" i="254" s="1"/>
  <c r="E73" i="254"/>
  <c r="C31" i="254" s="1"/>
  <c r="E15" i="206"/>
  <c r="E13" i="206"/>
  <c r="E6" i="206"/>
  <c r="E7" i="206"/>
  <c r="E11" i="206"/>
  <c r="E4" i="206"/>
  <c r="E5" i="206"/>
  <c r="E10" i="206"/>
  <c r="E14" i="206"/>
  <c r="E16" i="206"/>
  <c r="E12" i="206"/>
  <c r="E9" i="206"/>
  <c r="E8" i="206"/>
  <c r="E8" i="188"/>
  <c r="E10" i="188"/>
  <c r="E7" i="188"/>
  <c r="E9" i="188"/>
  <c r="E6" i="188"/>
  <c r="E11" i="188"/>
  <c r="E7" i="264"/>
  <c r="E10" i="264"/>
  <c r="E9" i="264"/>
  <c r="E4" i="264"/>
  <c r="E11" i="264"/>
  <c r="E8" i="264"/>
  <c r="F10" i="189"/>
  <c r="F4" i="189"/>
  <c r="F8" i="189"/>
  <c r="F11" i="189"/>
  <c r="F9" i="189"/>
  <c r="F6" i="189"/>
  <c r="F7" i="189"/>
  <c r="F5" i="189"/>
  <c r="F4" i="197"/>
  <c r="F9" i="197"/>
  <c r="F8" i="197"/>
  <c r="F6" i="197"/>
  <c r="F5" i="197"/>
  <c r="F7" i="197"/>
  <c r="F11" i="197"/>
  <c r="F10" i="197"/>
  <c r="F5" i="180"/>
  <c r="F4" i="180"/>
  <c r="F8" i="180"/>
  <c r="F12" i="180"/>
  <c r="F11" i="180"/>
  <c r="F10" i="180"/>
  <c r="F7" i="180"/>
  <c r="F13" i="180"/>
  <c r="F6" i="180"/>
  <c r="F9" i="180"/>
  <c r="F9" i="194"/>
  <c r="F8" i="194"/>
  <c r="F4" i="194"/>
  <c r="F6" i="194"/>
  <c r="F7" i="194"/>
  <c r="F5" i="194"/>
  <c r="F10" i="192"/>
  <c r="F8" i="192"/>
  <c r="E10" i="192"/>
  <c r="F6" i="192"/>
  <c r="F5" i="192"/>
  <c r="E6" i="192"/>
  <c r="F7" i="192"/>
  <c r="F9" i="192"/>
  <c r="F4" i="192"/>
  <c r="E8" i="192"/>
  <c r="T30" i="307"/>
  <c r="R40" i="307"/>
  <c r="P39" i="164"/>
  <c r="O37" i="305"/>
  <c r="F8" i="196"/>
  <c r="F5" i="204"/>
  <c r="E5" i="264"/>
  <c r="F13" i="198"/>
  <c r="E14" i="204"/>
  <c r="E5" i="287"/>
  <c r="E13" i="199"/>
  <c r="E7" i="182"/>
  <c r="F50" i="264"/>
  <c r="F47" i="264"/>
  <c r="F10" i="208"/>
  <c r="E4" i="287"/>
  <c r="F5" i="187"/>
  <c r="E10" i="287"/>
  <c r="E6" i="264"/>
  <c r="F6" i="198"/>
  <c r="E5" i="290"/>
  <c r="E14" i="199"/>
  <c r="F126" i="126"/>
  <c r="F129" i="126"/>
  <c r="F132" i="126"/>
  <c r="F124" i="126"/>
  <c r="F134" i="126"/>
  <c r="F130" i="126"/>
  <c r="F127" i="126"/>
  <c r="F123" i="126"/>
  <c r="F133" i="126"/>
  <c r="C30" i="251"/>
  <c r="D60" i="252" s="1"/>
  <c r="F267" i="252"/>
  <c r="E23" i="251"/>
  <c r="D244" i="252"/>
  <c r="E130" i="251"/>
  <c r="E132" i="251"/>
  <c r="E123" i="251"/>
  <c r="E124" i="251"/>
  <c r="E134" i="251"/>
  <c r="E129" i="251"/>
  <c r="E133" i="251"/>
  <c r="E127" i="251"/>
  <c r="E128" i="251"/>
  <c r="E131" i="251"/>
  <c r="E126" i="251"/>
  <c r="E125" i="251"/>
  <c r="E14" i="44"/>
  <c r="E17" i="30"/>
  <c r="F70" i="259"/>
  <c r="F67" i="259"/>
  <c r="F64" i="259"/>
  <c r="F63" i="259"/>
  <c r="F66" i="259"/>
  <c r="F65" i="259"/>
  <c r="F69" i="259"/>
  <c r="E11" i="198"/>
  <c r="E10" i="198"/>
  <c r="E9" i="198"/>
  <c r="E5" i="198"/>
  <c r="E7" i="198"/>
  <c r="E4" i="198"/>
  <c r="E8" i="198"/>
  <c r="E13" i="198"/>
  <c r="E12" i="198"/>
  <c r="F17" i="207"/>
  <c r="F7" i="207"/>
  <c r="F6" i="207"/>
  <c r="F11" i="207"/>
  <c r="F14" i="207"/>
  <c r="F10" i="207"/>
  <c r="F12" i="207"/>
  <c r="F8" i="207"/>
  <c r="F9" i="207"/>
  <c r="F15" i="207"/>
  <c r="F13" i="207"/>
  <c r="F4" i="207"/>
  <c r="F5" i="207"/>
  <c r="F16" i="207"/>
  <c r="F6" i="290"/>
  <c r="F11" i="290"/>
  <c r="F9" i="290"/>
  <c r="F13" i="290"/>
  <c r="F12" i="290"/>
  <c r="F15" i="290"/>
  <c r="F7" i="290"/>
  <c r="F4" i="290"/>
  <c r="F8" i="290"/>
  <c r="F10" i="290"/>
  <c r="F4" i="188"/>
  <c r="F10" i="188"/>
  <c r="F5" i="188"/>
  <c r="F7" i="188"/>
  <c r="F6" i="188"/>
  <c r="F9" i="188"/>
  <c r="F11" i="188"/>
  <c r="F8" i="188"/>
  <c r="F11" i="195"/>
  <c r="F9" i="195"/>
  <c r="F10" i="195"/>
  <c r="F6" i="195"/>
  <c r="F7" i="195"/>
  <c r="F8" i="195"/>
  <c r="E11" i="195"/>
  <c r="E8" i="195"/>
  <c r="E9" i="195"/>
  <c r="E6" i="195"/>
  <c r="E12" i="195" s="1"/>
  <c r="E7" i="195"/>
  <c r="E10" i="195"/>
  <c r="F15" i="203"/>
  <c r="F12" i="203"/>
  <c r="F8" i="203"/>
  <c r="F9" i="203"/>
  <c r="F5" i="203"/>
  <c r="F14" i="203"/>
  <c r="F10" i="203"/>
  <c r="F4" i="203"/>
  <c r="F11" i="203"/>
  <c r="F6" i="203"/>
  <c r="F7" i="203"/>
  <c r="F13" i="203"/>
  <c r="F13" i="45"/>
  <c r="E7" i="203"/>
  <c r="E12" i="203"/>
  <c r="E5" i="203"/>
  <c r="E9" i="203"/>
  <c r="E8" i="203"/>
  <c r="E14" i="203"/>
  <c r="E10" i="203"/>
  <c r="E15" i="203"/>
  <c r="E11" i="203"/>
  <c r="E4" i="203"/>
  <c r="E13" i="203"/>
  <c r="E6" i="203"/>
  <c r="F9" i="289"/>
  <c r="F4" i="289"/>
  <c r="F11" i="289"/>
  <c r="F15" i="289"/>
  <c r="F13" i="289"/>
  <c r="F8" i="289"/>
  <c r="F14" i="289"/>
  <c r="F5" i="289"/>
  <c r="F7" i="289"/>
  <c r="F12" i="289"/>
  <c r="F10" i="289"/>
  <c r="F6" i="289"/>
  <c r="E9" i="191"/>
  <c r="E10" i="191"/>
  <c r="E4" i="191"/>
  <c r="E7" i="191"/>
  <c r="E5" i="191"/>
  <c r="E8" i="191"/>
  <c r="E6" i="191"/>
  <c r="F4" i="190"/>
  <c r="F11" i="190"/>
  <c r="F5" i="190"/>
  <c r="F10" i="190"/>
  <c r="F8" i="190"/>
  <c r="F6" i="190"/>
  <c r="F9" i="190"/>
  <c r="F7" i="190"/>
  <c r="O37" i="163"/>
  <c r="E16" i="124"/>
  <c r="E77" i="115"/>
  <c r="N38" i="158"/>
  <c r="E12" i="201"/>
  <c r="E6" i="204"/>
  <c r="E11" i="290"/>
  <c r="F71" i="130"/>
  <c r="E14" i="198"/>
  <c r="E13" i="187"/>
  <c r="E12" i="200"/>
  <c r="E126" i="126"/>
  <c r="F52" i="264"/>
  <c r="F51" i="264"/>
  <c r="E14" i="287"/>
  <c r="E132" i="126"/>
  <c r="F68" i="259"/>
  <c r="F131" i="126"/>
  <c r="E12" i="182"/>
  <c r="E5" i="200"/>
  <c r="E17" i="289" l="1"/>
  <c r="E16" i="201"/>
  <c r="E15" i="200"/>
  <c r="E135" i="126"/>
  <c r="E15" i="198"/>
  <c r="E135" i="251"/>
  <c r="F37" i="252"/>
  <c r="F6" i="251"/>
  <c r="F10" i="251"/>
  <c r="F15" i="251"/>
  <c r="F9" i="251"/>
  <c r="F8" i="251"/>
  <c r="F5" i="251"/>
  <c r="F12" i="251"/>
  <c r="F14" i="251"/>
  <c r="F11" i="251"/>
  <c r="F4" i="251"/>
  <c r="F13" i="251"/>
  <c r="F7" i="251"/>
  <c r="E25" i="254"/>
  <c r="E50" i="254"/>
  <c r="E46" i="254"/>
  <c r="E55" i="254"/>
  <c r="E57" i="254"/>
  <c r="E54" i="254"/>
  <c r="E47" i="254"/>
  <c r="E56" i="254"/>
  <c r="F48" i="254"/>
  <c r="E14" i="180"/>
  <c r="F49" i="264"/>
  <c r="E53" i="264"/>
  <c r="E50" i="264"/>
  <c r="E51" i="264"/>
  <c r="F5" i="196"/>
  <c r="E16" i="290"/>
  <c r="E52" i="264"/>
  <c r="E17" i="205"/>
  <c r="E53" i="254"/>
  <c r="E18" i="207"/>
  <c r="E71" i="259"/>
  <c r="E11" i="191"/>
  <c r="F49" i="254"/>
  <c r="E49" i="254"/>
  <c r="E52" i="254"/>
  <c r="F73" i="130"/>
  <c r="E12" i="189"/>
  <c r="F7" i="196"/>
  <c r="F51" i="254"/>
  <c r="E51" i="254"/>
  <c r="E47" i="264"/>
  <c r="E12" i="190"/>
  <c r="E10" i="194"/>
  <c r="F54" i="254"/>
  <c r="F57" i="254"/>
  <c r="F55" i="254"/>
  <c r="F46" i="254"/>
  <c r="F47" i="254"/>
  <c r="F56" i="254"/>
  <c r="C24" i="254"/>
  <c r="F50" i="254"/>
  <c r="D39" i="252"/>
  <c r="E15" i="251"/>
  <c r="E13" i="251"/>
  <c r="E10" i="251"/>
  <c r="E12" i="251"/>
  <c r="E8" i="251"/>
  <c r="E14" i="251"/>
  <c r="E9" i="251"/>
  <c r="E7" i="251"/>
  <c r="E6" i="251"/>
  <c r="E5" i="251"/>
  <c r="E4" i="251"/>
  <c r="E16" i="251" s="1"/>
  <c r="E11" i="251"/>
  <c r="E16" i="203"/>
  <c r="E15" i="287"/>
  <c r="E11" i="192"/>
  <c r="E12" i="264"/>
  <c r="E17" i="206"/>
  <c r="E15" i="199"/>
  <c r="F52" i="254"/>
  <c r="E54" i="264"/>
  <c r="E13" i="186"/>
  <c r="F4" i="196"/>
  <c r="E61" i="181"/>
  <c r="F53" i="264"/>
  <c r="E12" i="188"/>
  <c r="F53" i="254"/>
  <c r="F6" i="254" l="1"/>
  <c r="F11" i="254"/>
  <c r="F10" i="254"/>
  <c r="F12" i="254"/>
  <c r="F5" i="254"/>
  <c r="F4" i="254"/>
  <c r="F7" i="254"/>
  <c r="F15" i="254"/>
  <c r="F13" i="254"/>
  <c r="F14" i="254"/>
  <c r="F9" i="254"/>
  <c r="F8" i="254"/>
  <c r="E5" i="254"/>
  <c r="E13" i="254"/>
  <c r="E4" i="254"/>
  <c r="E7" i="254"/>
  <c r="E8" i="254"/>
  <c r="E9" i="254"/>
  <c r="E14" i="254"/>
  <c r="E10" i="254"/>
  <c r="E6" i="254"/>
  <c r="E12" i="254"/>
  <c r="E15" i="254"/>
  <c r="E11" i="254"/>
  <c r="E58" i="254"/>
  <c r="E16" i="25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C56" authorId="0" shapeId="0" xr:uid="{00000000-0006-0000-3400-000001000000}">
      <text>
        <r>
          <rPr>
            <sz val="10"/>
            <color indexed="81"/>
            <rFont val="Arial"/>
            <family val="2"/>
          </rPr>
          <t>Evidenziati quelli che
salgono in barca.</t>
        </r>
        <r>
          <rPr>
            <sz val="8"/>
            <color indexed="81"/>
            <rFont val="Tahoma"/>
          </rPr>
          <t xml:space="preserve">
</t>
        </r>
      </text>
    </comment>
    <comment ref="K82" authorId="0" shapeId="0" xr:uid="{00000000-0006-0000-3400-000002000000}">
      <text>
        <r>
          <rPr>
            <sz val="10"/>
            <color indexed="81"/>
            <rFont val="Arial"/>
            <family val="2"/>
          </rPr>
          <t>Evidenziati quelli che
salgono in barca.</t>
        </r>
        <r>
          <rPr>
            <sz val="8"/>
            <color indexed="81"/>
            <rFont val="Tahoma"/>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C56" authorId="0" shapeId="0" xr:uid="{00000000-0006-0000-3700-000001000000}">
      <text>
        <r>
          <rPr>
            <sz val="10"/>
            <color indexed="81"/>
            <rFont val="Arial"/>
            <family val="2"/>
          </rPr>
          <t>Evidenziati quelli che
salgono in barca.</t>
        </r>
        <r>
          <rPr>
            <sz val="8"/>
            <color indexed="81"/>
            <rFont val="Tahoma"/>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77" authorId="0" shapeId="0" xr:uid="{00000000-0006-0000-0501-000001000000}">
      <text>
        <r>
          <rPr>
            <sz val="8"/>
            <color indexed="81"/>
            <rFont val="Tahoma"/>
          </rPr>
          <t xml:space="preserve">1° numero = vittorie
2° numero = match disputati
</t>
        </r>
      </text>
    </comment>
    <comment ref="G77" authorId="0" shapeId="0" xr:uid="{00000000-0006-0000-0501-000002000000}">
      <text>
        <r>
          <rPr>
            <sz val="8"/>
            <color indexed="81"/>
            <rFont val="Tahoma"/>
          </rPr>
          <t xml:space="preserve">1° numero = vittorie
2° numero = Sconfitte
 </t>
        </r>
      </text>
    </comment>
    <comment ref="H77" authorId="0" shapeId="0" xr:uid="{00000000-0006-0000-0501-000003000000}">
      <text>
        <r>
          <rPr>
            <sz val="8"/>
            <color indexed="81"/>
            <rFont val="Tahoma"/>
          </rPr>
          <t xml:space="preserve">1° numero = vittorie
2° numero = sconfitte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Miino Mario</author>
    <author>.</author>
  </authors>
  <commentList>
    <comment ref="B2" authorId="0" shapeId="0" xr:uid="{00000000-0006-0000-0B01-000001000000}">
      <text>
        <r>
          <rPr>
            <sz val="12"/>
            <color indexed="81"/>
            <rFont val="Tahoma"/>
          </rPr>
          <t>1 clik nella casella,
premere F2, dare uno spazio e poi scrivere i nomi in ordine di Ranking
Per concellarli 2 clik a destra del numero e poi cancellare con il tasto CANC.</t>
        </r>
      </text>
    </comment>
    <comment ref="H2" authorId="1" shapeId="0" xr:uid="{00000000-0006-0000-0B01-000002000000}">
      <text>
        <r>
          <rPr>
            <sz val="12"/>
            <color indexed="81"/>
            <rFont val="Tahoma"/>
          </rPr>
          <t>Scrivere la data della ultima Ranking List ISAF</t>
        </r>
        <r>
          <rPr>
            <sz val="8"/>
            <color indexed="81"/>
            <rFont val="Tahoma"/>
          </rPr>
          <t xml:space="preserve">
</t>
        </r>
      </text>
    </comment>
    <comment ref="B6" authorId="1" shapeId="0" xr:uid="{00000000-0006-0000-0B01-000003000000}">
      <text>
        <r>
          <rPr>
            <sz val="12"/>
            <color indexed="81"/>
            <rFont val="Tahoma"/>
          </rPr>
          <t>E' possibile scrivere solamente nelle parti colorate di verdino. Le altre parti
sono protette. Questo vale per l'intero
programma.</t>
        </r>
        <r>
          <rPr>
            <sz val="8"/>
            <color indexed="81"/>
            <rFont val="Tahoma"/>
          </rPr>
          <t xml:space="preserve">
</t>
        </r>
        <r>
          <rPr>
            <sz val="12"/>
            <color indexed="81"/>
            <rFont val="Tahoma"/>
          </rPr>
          <t xml:space="preserve">La Password  è ( mm ) in minuscolo </t>
        </r>
      </text>
    </comment>
    <comment ref="E20" authorId="1" shapeId="0" xr:uid="{00000000-0006-0000-0B01-000004000000}">
      <text>
        <r>
          <rPr>
            <sz val="12"/>
            <color indexed="81"/>
            <rFont val="Tahoma"/>
          </rPr>
          <t>Scrivere la data e l'ora di esposizione della classifica</t>
        </r>
        <r>
          <rPr>
            <sz val="8"/>
            <color indexed="81"/>
            <rFont val="Tahoma"/>
          </rPr>
          <t xml:space="preserve">
</t>
        </r>
      </text>
    </comment>
    <comment ref="C24" authorId="0" shapeId="0" xr:uid="{00000000-0006-0000-0B01-000005000000}">
      <text>
        <r>
          <rPr>
            <sz val="12"/>
            <color indexed="81"/>
            <rFont val="Tahoma"/>
          </rPr>
          <t>Digitare 1 oppure 0 solamente
nella parte colorata e poi invio.
Il programma provvederà ad assegnare i risultati automaticamente 
Non digitare mai nella parte bianca.
Anche per cancellare usare lo stesso
sistema.</t>
        </r>
      </text>
    </comment>
    <comment ref="T24" authorId="0" shapeId="0" xr:uid="{00000000-0006-0000-0B01-000006000000}">
      <text>
        <r>
          <rPr>
            <sz val="12"/>
            <color indexed="81"/>
            <rFont val="Tahoma"/>
          </rPr>
          <t xml:space="preserve">Riepilogo n° vittorie
</t>
        </r>
      </text>
    </comment>
    <comment ref="U25" authorId="0" shapeId="0" xr:uid="{00000000-0006-0000-0B01-000007000000}">
      <text>
        <r>
          <rPr>
            <sz val="12"/>
            <color indexed="81"/>
            <rFont val="Tahoma"/>
          </rPr>
          <t>Numero match fatti
dal concorrente</t>
        </r>
      </text>
    </comment>
    <comment ref="V27" authorId="0" shapeId="0" xr:uid="{00000000-0006-0000-0B01-000008000000}">
      <text>
        <r>
          <rPr>
            <sz val="12"/>
            <color indexed="81"/>
            <rFont val="Tahoma"/>
          </rPr>
          <t>Percentuale
di vittorie</t>
        </r>
      </text>
    </comment>
    <comment ref="W29" authorId="0" shapeId="0" xr:uid="{00000000-0006-0000-0B01-000009000000}">
      <text>
        <r>
          <rPr>
            <sz val="12"/>
            <color indexed="81"/>
            <rFont val="Tahoma"/>
          </rPr>
          <t xml:space="preserve">Posizione in classifica da
scrivere manualmente
</t>
        </r>
      </text>
    </comment>
    <comment ref="T32" authorId="0" shapeId="0" xr:uid="{00000000-0006-0000-0B01-00000A000000}">
      <text>
        <r>
          <rPr>
            <sz val="12"/>
            <color indexed="81"/>
            <rFont val="Tahoma"/>
          </rPr>
          <t xml:space="preserve">Riepilogo del numero 
totale dei match fatti.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Miino Mario</author>
    <author>.</author>
  </authors>
  <commentList>
    <comment ref="D4" authorId="0" shapeId="0" xr:uid="{00000000-0006-0000-0C01-000001000000}">
      <text>
        <r>
          <rPr>
            <sz val="12"/>
            <color indexed="81"/>
            <rFont val="Tahoma"/>
          </rPr>
          <t>1 clik sulla casella, premere F2, dare uno spazio e quindi
digitare i nomi in ordine di
Ranking List.
Il programma provvederà alla
collocazione  dei concorrenti
nei rispettivi voli.
Se non si vuole far apparire il
numero relativo alla posizione
di Ranking, procedere come segue:
1 clik sulla casella, scrivere il nome e poi invio. Ripristinare
alla fine delle  regate la
numerazione della Ranking.</t>
        </r>
      </text>
    </comment>
    <comment ref="G4" authorId="0" shapeId="0" xr:uid="{00000000-0006-0000-0C01-000002000000}">
      <text>
        <r>
          <rPr>
            <sz val="12"/>
            <color indexed="81"/>
            <rFont val="Tahoma"/>
          </rPr>
          <t xml:space="preserve">Verifica dei Gialli e dei Blu
secondo istruzioni ISAF
</t>
        </r>
      </text>
    </comment>
    <comment ref="L4" authorId="0" shapeId="0" xr:uid="{00000000-0006-0000-0C01-000003000000}">
      <text>
        <r>
          <rPr>
            <sz val="12"/>
            <color indexed="81"/>
            <rFont val="Tahoma"/>
          </rPr>
          <t>Inserire il numero, lettera o nome della barca 
sorteggiata per quel
concorrente.
Il programma provvederà
ad inserirlo nelle apposite
caselle" Boat"</t>
        </r>
      </text>
    </comment>
    <comment ref="D11" authorId="1" shapeId="0" xr:uid="{00000000-0006-0000-0C01-000004000000}">
      <text>
        <r>
          <rPr>
            <sz val="12"/>
            <color indexed="81"/>
            <rFont val="Tahoma"/>
          </rPr>
          <t>E' possibile digitare solamente nelle parti colorate di
verdino. Le altre parti sono protette.
La Password è ( mm ) in minuscolo.</t>
        </r>
        <r>
          <rPr>
            <sz val="8"/>
            <color indexed="81"/>
            <rFont val="Tahoma"/>
          </rPr>
          <t xml:space="preserve">
</t>
        </r>
      </text>
    </comment>
    <comment ref="J37" authorId="0" shapeId="0" xr:uid="{00000000-0006-0000-0C01-000005000000}">
      <text>
        <r>
          <rPr>
            <sz val="12"/>
            <color indexed="81"/>
            <rFont val="Tahoma"/>
          </rPr>
          <t xml:space="preserve">Digitare i nomi dei
finalisti che verranno
collocati nei rispettivi
voli di finale. Non cancellare il numero.
</t>
        </r>
      </text>
    </comment>
    <comment ref="L37" authorId="0" shapeId="0" xr:uid="{00000000-0006-0000-0C01-000006000000}">
      <text>
        <r>
          <rPr>
            <sz val="12"/>
            <color indexed="81"/>
            <rFont val="Tahoma"/>
          </rPr>
          <t>Sorteggiare le barche per
le finali ed inserirle qui.</t>
        </r>
      </text>
    </comment>
    <comment ref="B43" authorId="0" shapeId="0" xr:uid="{00000000-0006-0000-0C01-000007000000}">
      <text>
        <r>
          <rPr>
            <sz val="12"/>
            <color indexed="81"/>
            <rFont val="Tahoma"/>
          </rPr>
          <t xml:space="preserve">Finale tra 1° e 2° del R.R. Vince chi arriva primo a 2 o 3 punti.
Finalina tra il 3° e 4° del R.R.
Vince chi arriva primo a 2 o 3 punti 
</t>
        </r>
      </text>
    </comment>
    <comment ref="I51" authorId="0" shapeId="0" xr:uid="{00000000-0006-0000-0C01-000008000000}">
      <text>
        <r>
          <rPr>
            <sz val="12"/>
            <color indexed="81"/>
            <rFont val="Tahoma"/>
          </rPr>
          <t xml:space="preserve">Il programma ha provveduto al cambio delle barche dopo il primo volo, ed il terzo volo se si regata per i tre punti.
 </t>
        </r>
      </text>
    </comment>
  </commentList>
</comments>
</file>

<file path=xl/sharedStrings.xml><?xml version="1.0" encoding="utf-8"?>
<sst xmlns="http://schemas.openxmlformats.org/spreadsheetml/2006/main" count="40242" uniqueCount="2391">
  <si>
    <t xml:space="preserve"> Match Race Report         10 skippers- 6 boats- 1 r.r.</t>
  </si>
  <si>
    <t xml:space="preserve"> Match Race Report         10 skippers- 8 boats- 1 r.r.</t>
  </si>
  <si>
    <t xml:space="preserve"> Match Race Report         10 skippers- 10 boats- 2 r.r.</t>
  </si>
  <si>
    <t>MANTIS</t>
  </si>
  <si>
    <t>ANDREADIS</t>
  </si>
  <si>
    <t>TSOULFAS</t>
  </si>
  <si>
    <t>BEKA</t>
  </si>
  <si>
    <t>KARALIS</t>
  </si>
  <si>
    <t>PRIFTIS</t>
  </si>
  <si>
    <t>NONIKA</t>
  </si>
  <si>
    <t>PACHOUMAS</t>
  </si>
  <si>
    <t>MILAIOS</t>
  </si>
  <si>
    <t>JUREK</t>
  </si>
  <si>
    <t>PASCHALIDIS</t>
  </si>
  <si>
    <t>SOTIRIOU</t>
  </si>
  <si>
    <t>Regole Fondamentali    Regola  5                      Doping</t>
  </si>
  <si>
    <t xml:space="preserve">Un concorrente non deve assumere sostanze né usare metodi che siano messi al bando dal Codice Antidoping del Movimento Olimpico o dall' Agenzia Mondiale Antidoping. Essa non può essere motivo di protesta.                                                                     (Se si assumono medicinali a rischio è utile              segnalarlo al momento dell'iscrizione)                                                   </t>
  </si>
  <si>
    <t xml:space="preserve">Per infrazioni alle regole delle NIPAM possono protestare solamente il Comitato                                                                      di Regata o il Comitato per le proteste, tranne quando sostituiscono le regole della Parte 2            ( Preambolo alla Parte 2 ) </t>
  </si>
  <si>
    <t>Change of course</t>
  </si>
  <si>
    <t xml:space="preserve">BLUE  </t>
  </si>
  <si>
    <t xml:space="preserve">YELLOW  </t>
  </si>
  <si>
    <t>1-2-3</t>
  </si>
  <si>
    <t>Gli incontri evidenziati in grigio non verranno considerati se si svolgerà solamente</t>
  </si>
  <si>
    <t>7 Skippers -  4 Boats - 1 r.r.  " New - Mini "</t>
  </si>
  <si>
    <t>6 Skippers - 6 Boats - 2  r.r. " New  - Mini "</t>
  </si>
  <si>
    <t>Follows  duble Round Robin</t>
  </si>
  <si>
    <t>6 Skippers - 6 Boats - 1 r.r.  " New  -  Mini "</t>
  </si>
  <si>
    <t xml:space="preserve">The skippers will sail each other skippers once in the first eight ( 8 ) flights </t>
  </si>
  <si>
    <t>Points Semi-Finals</t>
  </si>
  <si>
    <t xml:space="preserve">5x4   </t>
  </si>
  <si>
    <t>3 h  45'</t>
  </si>
  <si>
    <t>Duration  Semi- Finals</t>
  </si>
  <si>
    <t xml:space="preserve">     App. C 11.1.d &amp; e</t>
  </si>
  <si>
    <t>4° Risolvere per prime quelle con puntegg</t>
  </si>
  <si>
    <t xml:space="preserve">5° Chi ha il punteggio più alto nei diversi  </t>
  </si>
  <si>
    <t>Optimist Match Races   ( 16 Skippers  subdivided in  4 Groups and  1 Fields )</t>
  </si>
  <si>
    <t>Total estimate time   3 h  30 min.</t>
  </si>
  <si>
    <t>Optimist Match Races   ( 16 Skippers  subdivided in  4 Groups  )</t>
  </si>
  <si>
    <t xml:space="preserve"> Estimate time for  partial round robin    3h  30 min.</t>
  </si>
  <si>
    <t>Ita 4 Dubbini</t>
  </si>
  <si>
    <t>Ita 6805 Caputo</t>
  </si>
  <si>
    <t>Ita 6 Vitali</t>
  </si>
  <si>
    <t>Ita 6847 Videsott</t>
  </si>
  <si>
    <t>Ita 6858 Bianchini</t>
  </si>
  <si>
    <t>Pol 1991 Staniuk</t>
  </si>
  <si>
    <t>Ita 6916 Ramian</t>
  </si>
  <si>
    <t>Ita 6999 Cosentino</t>
  </si>
  <si>
    <t>Ita 6962 Vignone</t>
  </si>
  <si>
    <t xml:space="preserve">Final   </t>
  </si>
  <si>
    <t xml:space="preserve">Pairing List per 12 Skippers - 12 barche - 2 Campi - no r.r. </t>
  </si>
  <si>
    <t>Foglio di esercitazione per la compilazione delle pairing</t>
  </si>
  <si>
    <t>Foglio di esercitazione per la compilazione delle classifiche</t>
  </si>
  <si>
    <t>Calcolo dei tempi per la durata dei Flight e del Round Robin</t>
  </si>
  <si>
    <t>Durations R.R.</t>
  </si>
  <si>
    <t>h 3,00'</t>
  </si>
  <si>
    <t>h 3,30'</t>
  </si>
  <si>
    <t>h 6,00'</t>
  </si>
  <si>
    <t>h 2,55'</t>
  </si>
  <si>
    <t>h 4,35'</t>
  </si>
  <si>
    <t xml:space="preserve">9 h   10' </t>
  </si>
  <si>
    <t>h 9,10'</t>
  </si>
  <si>
    <t>h 3,20'</t>
  </si>
  <si>
    <t>h 6,40'</t>
  </si>
  <si>
    <t>vincerà la squadra che non</t>
  </si>
  <si>
    <t>ha fatto il primo posto</t>
  </si>
  <si>
    <t>Per gli O.C.S.</t>
  </si>
  <si>
    <t>Esporre la bandiera " X "</t>
  </si>
  <si>
    <t>per 2 minuti</t>
  </si>
  <si>
    <t>Corsivo F.I.V. alla regola  D 3.3</t>
  </si>
  <si>
    <t>Tutti gli altri casi allontanati con Nera</t>
  </si>
  <si>
    <t>compresa 28.1 - 29.1 ammessi + 1</t>
  </si>
  <si>
    <t>Select the four boats for the finals and draw (first for SF1 and after for SF2)</t>
  </si>
  <si>
    <t>The R.R. best scored chooses the opponement - Draw who takes yellow for SF1.</t>
  </si>
  <si>
    <t>The other two skippers sail each other. Draw who takes yellow for SF2</t>
  </si>
  <si>
    <t>Draw the boats (first for SF1 and after SF2)</t>
  </si>
  <si>
    <t>The winner of SF1 sails with the winner of SF2 - Draw who takes yellow for F1° 2°</t>
  </si>
  <si>
    <t>The loser of SF1 sails with the loser of SF2 - Draw who takes yellow for F 3° 4°.</t>
  </si>
  <si>
    <t>QUESTI ULTIMI SON CONTRADDISTINTI DAL COLORE GRIGIO</t>
  </si>
  <si>
    <t>THE BEST SCORED IN R.R. TAKES YELLOW AND SAILS WITH SECOND SCORED (BLUE)</t>
  </si>
  <si>
    <r>
      <t xml:space="preserve">Round Robin      </t>
    </r>
    <r>
      <rPr>
        <b/>
        <sz val="10"/>
        <color indexed="14"/>
        <rFont val="Arial"/>
        <family val="2"/>
      </rPr>
      <t xml:space="preserve">          </t>
    </r>
    <r>
      <rPr>
        <b/>
        <sz val="10"/>
        <color indexed="12"/>
        <rFont val="Arial"/>
        <family val="2"/>
      </rPr>
      <t xml:space="preserve">           </t>
    </r>
  </si>
  <si>
    <t xml:space="preserve"> Match Race Report         15 skippers- 10 boats- 1 r.r.</t>
  </si>
  <si>
    <t xml:space="preserve">Round Robin                           </t>
  </si>
  <si>
    <t>30x4</t>
  </si>
  <si>
    <t>h. 22,30'</t>
  </si>
  <si>
    <t xml:space="preserve">16 Skippers - 8 Boats - 1 r.r.  " New "   </t>
  </si>
  <si>
    <t>16 Skippers - 8 Boats - 1 r.r.  " New "</t>
  </si>
  <si>
    <t xml:space="preserve"> Match Race Report         16 skippers- 8 boats- 1 r.r.</t>
  </si>
  <si>
    <t xml:space="preserve">Round Robin             (  da finire non usare )              </t>
  </si>
  <si>
    <t>15 Skippers - 8 Boats - 1 r.r.  " New "   ( da finire nono usare )</t>
  </si>
  <si>
    <t>14 Skippers - 8 Boats - 1 r.r.  " New "</t>
  </si>
  <si>
    <t xml:space="preserve"> Match Race Report         15 skippers- 8 boats- 1 r.r.</t>
  </si>
  <si>
    <t>Finals  1st  2nd  and  3rd  4th   Place</t>
  </si>
  <si>
    <t>Win</t>
  </si>
  <si>
    <t>Pts.</t>
  </si>
  <si>
    <t xml:space="preserve"> Round Robin Results</t>
  </si>
  <si>
    <t>1 - 4 - 5 - 6</t>
  </si>
  <si>
    <t>1 - 4 - 5 - 7</t>
  </si>
  <si>
    <t>2 - 3 - 4 - X</t>
  </si>
  <si>
    <t>2 - 3 - 5 - X</t>
  </si>
  <si>
    <t>2 - 4 - 5 - 6</t>
  </si>
  <si>
    <t>1 Boats Drawing</t>
  </si>
  <si>
    <t>2 Boats Drawing</t>
  </si>
  <si>
    <t>45-30</t>
  </si>
  <si>
    <t>45'/30'</t>
  </si>
  <si>
    <t>10 Skippers - 8 Boats - 2 r.r. "  New - Mini "</t>
  </si>
  <si>
    <t xml:space="preserve">Duration  </t>
  </si>
  <si>
    <t>2 - 4 - 5 - 7</t>
  </si>
  <si>
    <t>Con squadre da 4</t>
  </si>
  <si>
    <t>In caso di parità 18 a 18</t>
  </si>
  <si>
    <t>5) Spostare la boa di bolina a sinistra,</t>
  </si>
  <si>
    <t>10 Skippers - 10 Boats - 1 r.r.  " New  Mini "</t>
  </si>
  <si>
    <t>Optimist Match Races   ( 4 groups of 4 competitors )</t>
  </si>
  <si>
    <t>Eliminatory Round Robin</t>
  </si>
  <si>
    <t>Each competitor will sail against the other in the same group.</t>
  </si>
  <si>
    <t>A - B</t>
  </si>
  <si>
    <t>C - D</t>
  </si>
  <si>
    <t>Quarter Finals</t>
  </si>
  <si>
    <t>Q1</t>
  </si>
  <si>
    <t>Q2</t>
  </si>
  <si>
    <t>The first and second of each group will enter quarter finals. Knock out system applies.</t>
  </si>
  <si>
    <t>The four winners of the quarter finals will enter semi finals. Knock out system applies.</t>
  </si>
  <si>
    <t>S1</t>
  </si>
  <si>
    <t>S2</t>
  </si>
  <si>
    <t>WQ1</t>
  </si>
  <si>
    <t>WQ2</t>
  </si>
  <si>
    <t>WQ3</t>
  </si>
  <si>
    <t>WQ4</t>
  </si>
  <si>
    <t>Traditional finals 1 - 2 and 3 - 4</t>
  </si>
  <si>
    <t>Winner/Loser</t>
  </si>
  <si>
    <t>1° Sorteggiare chi entra giallo SF1</t>
  </si>
  <si>
    <t>2° Sorteggiare chi entra giallo SF2</t>
  </si>
  <si>
    <t>3° Scegliere le quattro barche</t>
  </si>
  <si>
    <t>il 1° contro il  4° -  il  2° contro il 3°</t>
  </si>
  <si>
    <t>5° Poi sorteggiare le barche per SF2</t>
  </si>
  <si>
    <t>4° Sorteggiare le barche per primi SF1</t>
  </si>
  <si>
    <t>Sorteggiare chi entra giallo, prima SF1 - Poi sorteggiare chi entra giallo SF2 -</t>
  </si>
  <si>
    <t xml:space="preserve">Scegliere le quattro barche - </t>
  </si>
  <si>
    <t>Sorteggiare le barche, prima SF1 - Poi sorteggiare le barche SF2 -</t>
  </si>
  <si>
    <t>Il Vincitore del Round Robin contro il Quarto - oppure il Vincitore sceglie l'avversario</t>
  </si>
  <si>
    <t xml:space="preserve">The winner in R.R. sails the fourth scored ( or the first meet the fourth ) </t>
  </si>
  <si>
    <t>Drown who enters yellow in SF1 - After drown who enters yellow in SF2</t>
  </si>
  <si>
    <t xml:space="preserve">Selected the four boats and drawn ( first SF1 later SF2 ) </t>
  </si>
  <si>
    <r>
      <t xml:space="preserve">Inserire nel Flight uno i dati dei sorteggi    -    </t>
    </r>
    <r>
      <rPr>
        <b/>
        <sz val="10"/>
        <color indexed="10"/>
        <rFont val="Arial"/>
        <family val="2"/>
      </rPr>
      <t>Insert to flight one the results ties</t>
    </r>
  </si>
  <si>
    <t>Sorteggiare chi entra giallo nella F1 - Poi sorteggiare chi entra giallo nella F2 -</t>
  </si>
  <si>
    <t xml:space="preserve">Il vincitore della SF1 si incontra contro il vincitore della SF2 - </t>
  </si>
  <si>
    <t>Il perdente della SF1 si incontra con il perdente della SF2</t>
  </si>
  <si>
    <t xml:space="preserve">Drawn who enters yellow in F1 - Draw who enters yellow in F2 </t>
  </si>
  <si>
    <t>Drawn the boats first F1 and later F2</t>
  </si>
  <si>
    <t xml:space="preserve">The winner in SF1 sails the winner in SF2 - The loser in SF1 and later the loser in SF2 </t>
  </si>
  <si>
    <t>3°  Tre copie  delle Pairing  2 per C.d.R.</t>
  </si>
  <si>
    <t xml:space="preserve">      1 per cambio equipaggi</t>
  </si>
  <si>
    <t>Semifinali &amp; finali ( versione 1 )</t>
  </si>
  <si>
    <t>Semifinali &amp; finali ( versione 2 )</t>
  </si>
  <si>
    <t>password &lt; mm &gt;</t>
  </si>
  <si>
    <t>9°  Copia "Mini" pairing / scoring / boats</t>
  </si>
  <si>
    <t xml:space="preserve"> Match Race Report         14 skippers- 8 boats- 1 r.r.</t>
  </si>
  <si>
    <t xml:space="preserve"> Match Race Report         14 skippers- 10 boats- 1 r.r.</t>
  </si>
  <si>
    <t xml:space="preserve">19x4+1x2   </t>
  </si>
  <si>
    <t xml:space="preserve">15x5 + 1x3   </t>
  </si>
  <si>
    <t xml:space="preserve">22x4 + 1x3   </t>
  </si>
  <si>
    <t xml:space="preserve">Classifica per 6 concorrenti  1 R.R. </t>
  </si>
  <si>
    <t>SCORING  6    1 ROUND ROBIN</t>
  </si>
  <si>
    <t>Il vincitore del R.R. sceglie l'avversario, scegliere le barche e sorteggiarle - sorteggiare chi entra giallo</t>
  </si>
  <si>
    <t>Final scoring after two R.R.</t>
  </si>
  <si>
    <t>Points (1°+2° R.R.)</t>
  </si>
  <si>
    <t>Q3</t>
  </si>
  <si>
    <t>Q4</t>
  </si>
  <si>
    <t>2d</t>
  </si>
  <si>
    <t>2c</t>
  </si>
  <si>
    <t>1) La barca Comitato è troppo sopravento</t>
  </si>
  <si>
    <t>2) La cima dell'ancora ostacola il Giallo</t>
  </si>
  <si>
    <t xml:space="preserve">Se è troppo corta penalizza chi </t>
  </si>
  <si>
    <t>Cause e Rimedi</t>
  </si>
  <si>
    <t>Se è troppo lunga favorisce chi</t>
  </si>
  <si>
    <t>4) Effetto della corrente non considerato</t>
  </si>
  <si>
    <t>1) Filare della cima dalla barca Comitato</t>
  </si>
  <si>
    <t>" escluse le penalità "</t>
  </si>
  <si>
    <t>In ogni semigirone i timonieri si incontrano tra di loro nei primi  ( 8 ) otto voli</t>
  </si>
  <si>
    <t>The skippers will sail each other skippers once in the first 8 ( eight ) flight in each semi-series</t>
  </si>
  <si>
    <t>14 Skippers - 8 Boats - 1 r.r. " New "</t>
  </si>
  <si>
    <t>Regola 52</t>
  </si>
  <si>
    <t>Forza manuale</t>
  </si>
  <si>
    <t>Regola 53</t>
  </si>
  <si>
    <t>Resistenza d'attrito</t>
  </si>
  <si>
    <t>Regola 54</t>
  </si>
  <si>
    <t>Stralli di prua e mure dei fiocchi</t>
  </si>
  <si>
    <t>LE REGOLE DI CLASSE POSSONO MODIFICARE:</t>
  </si>
  <si>
    <t>REGOLE NON MODIFICABILI  86.1.a  b.</t>
  </si>
  <si>
    <t>MODIFICHE ALLE REGOLE  86.1.c</t>
  </si>
  <si>
    <t xml:space="preserve"> Match Race Report         6 skippers -  6 boats -  1 r.r.</t>
  </si>
  <si>
    <t>Se chi entra Blu incrocia con largo spazio</t>
  </si>
  <si>
    <t>chi entra Giallo le cause possono essere:</t>
  </si>
  <si>
    <t>Optimist Match Races   ( 24 Skippers  subdivided in  8 Groups and  2 Fields )</t>
  </si>
  <si>
    <t>Winner</t>
  </si>
  <si>
    <t>Report for Match Races</t>
  </si>
  <si>
    <t>Penality</t>
  </si>
  <si>
    <t>Ranking list</t>
  </si>
  <si>
    <t>Boats</t>
  </si>
  <si>
    <t>Wind</t>
  </si>
  <si>
    <t>Area</t>
  </si>
  <si>
    <t>Flight N°</t>
  </si>
  <si>
    <t>1° R.R.</t>
  </si>
  <si>
    <t>2° R.R.</t>
  </si>
  <si>
    <t xml:space="preserve"> R.R.</t>
  </si>
  <si>
    <t>Skipper name</t>
  </si>
  <si>
    <t>1_2_3_4_5_6</t>
  </si>
  <si>
    <t xml:space="preserve">7x3  </t>
  </si>
  <si>
    <t xml:space="preserve"> 1° R.R.</t>
  </si>
  <si>
    <t>GR.A</t>
  </si>
  <si>
    <t>2à R.R.</t>
  </si>
  <si>
    <t>Gr.  A</t>
  </si>
  <si>
    <t>Gr.  B</t>
  </si>
  <si>
    <t>Gli incontri evidenziati in grigio non verranno considerati se si svolgerà solamente il primo semi-girone</t>
  </si>
  <si>
    <r>
      <t>Pairing List per 14 Skippers - 8 barche - 2 Campi - no r.r.</t>
    </r>
    <r>
      <rPr>
        <b/>
        <sz val="10"/>
        <rFont val="Arial"/>
        <family val="2"/>
      </rPr>
      <t xml:space="preserve"> </t>
    </r>
  </si>
  <si>
    <r>
      <t xml:space="preserve">Pairing List per 14 Skippers - 8 barche - 1 round robin </t>
    </r>
    <r>
      <rPr>
        <b/>
        <sz val="10"/>
        <color indexed="12"/>
        <rFont val="Arial"/>
        <family val="2"/>
      </rPr>
      <t>(New)</t>
    </r>
  </si>
  <si>
    <t>12 Skippers - 8  Boats - 2 Groups - 1 r.r  " New "</t>
  </si>
  <si>
    <t xml:space="preserve">17x4 + 1x2   </t>
  </si>
  <si>
    <t>13 h  35'</t>
  </si>
  <si>
    <t>Round Robin Groups A + Group  B</t>
  </si>
  <si>
    <t>Round Robin Group B ( 2 - 3 - 6 ) + Group A ( 8 - 9 - 12 )</t>
  </si>
  <si>
    <t>Round Robin Groups A ( 1 - 4 - 5 ) + Group B ( 7 - 10 - 11 )</t>
  </si>
  <si>
    <t>Round Robin Group A  ( 1 - 4 - 5 ) + Group B  ( 2 - 3 - 6 )</t>
  </si>
  <si>
    <t>2a</t>
  </si>
  <si>
    <t>2b</t>
  </si>
  <si>
    <t>1a</t>
  </si>
  <si>
    <t>1b</t>
  </si>
  <si>
    <t>1c</t>
  </si>
  <si>
    <t>1d</t>
  </si>
  <si>
    <t>15 h  30'</t>
  </si>
  <si>
    <t>ROUND ROBIN  11s - 4b - 1 rr</t>
  </si>
  <si>
    <t>Fase 2</t>
  </si>
  <si>
    <t>OPTIMIST 32s - 8 Gr. -2 Areas</t>
  </si>
  <si>
    <t>In realtà i Match, spesso, li facciamo durare meno dei 20' minuti previsti</t>
  </si>
  <si>
    <t>Durations</t>
  </si>
  <si>
    <t>Descriptions</t>
  </si>
  <si>
    <t>PAPERCOVER</t>
  </si>
  <si>
    <t>PRACTICE PAIRING</t>
  </si>
  <si>
    <t>PRACTICE SCORING</t>
  </si>
  <si>
    <t>DURATIONS ROUND ROBIN</t>
  </si>
  <si>
    <t>SCORING 3 GROUPS</t>
  </si>
  <si>
    <t>Speciali classifiche per Match diviso in tre gruppi</t>
  </si>
  <si>
    <t>SCORING 20</t>
  </si>
  <si>
    <t>Classifica per 20 concorrenti</t>
  </si>
  <si>
    <t>SCORING 18</t>
  </si>
  <si>
    <t>SCORING 16</t>
  </si>
  <si>
    <t>Classifica per 18 concorrenti</t>
  </si>
  <si>
    <r>
      <t xml:space="preserve">Total Points </t>
    </r>
    <r>
      <rPr>
        <b/>
        <sz val="8"/>
        <color indexed="10"/>
        <rFont val="Arial"/>
        <family val="2"/>
      </rPr>
      <t>1°</t>
    </r>
    <r>
      <rPr>
        <b/>
        <sz val="8"/>
        <color indexed="8"/>
        <rFont val="Arial"/>
        <family val="2"/>
      </rPr>
      <t>-2°-</t>
    </r>
    <r>
      <rPr>
        <b/>
        <sz val="8"/>
        <color indexed="12"/>
        <rFont val="Arial"/>
        <family val="2"/>
      </rPr>
      <t>3°</t>
    </r>
    <r>
      <rPr>
        <b/>
        <sz val="8"/>
        <color indexed="8"/>
        <rFont val="Arial"/>
        <family val="2"/>
      </rPr>
      <t xml:space="preserve"> </t>
    </r>
  </si>
  <si>
    <r>
      <t xml:space="preserve">Penalty Points </t>
    </r>
    <r>
      <rPr>
        <b/>
        <sz val="10"/>
        <color indexed="10"/>
        <rFont val="Arial"/>
        <family val="2"/>
      </rPr>
      <t>1°</t>
    </r>
    <r>
      <rPr>
        <b/>
        <sz val="10"/>
        <rFont val="Arial"/>
        <family val="2"/>
      </rPr>
      <t xml:space="preserve"> </t>
    </r>
    <r>
      <rPr>
        <b/>
        <sz val="10"/>
        <color indexed="8"/>
        <rFont val="Arial"/>
        <family val="2"/>
      </rPr>
      <t>2°</t>
    </r>
  </si>
  <si>
    <r>
      <t xml:space="preserve">Win </t>
    </r>
    <r>
      <rPr>
        <b/>
        <sz val="8"/>
        <color indexed="10"/>
        <rFont val="Arial"/>
        <family val="2"/>
      </rPr>
      <t>1°</t>
    </r>
    <r>
      <rPr>
        <b/>
        <sz val="8"/>
        <rFont val="Arial"/>
        <family val="2"/>
      </rPr>
      <t xml:space="preserve"> 2° </t>
    </r>
    <r>
      <rPr>
        <b/>
        <sz val="8"/>
        <color indexed="12"/>
        <rFont val="Arial"/>
        <family val="2"/>
      </rPr>
      <t>3°</t>
    </r>
    <r>
      <rPr>
        <b/>
        <sz val="8"/>
        <rFont val="Arial"/>
        <family val="2"/>
      </rPr>
      <t xml:space="preserve"> </t>
    </r>
  </si>
  <si>
    <r>
      <t xml:space="preserve">Penalty Points </t>
    </r>
    <r>
      <rPr>
        <b/>
        <sz val="10"/>
        <color indexed="10"/>
        <rFont val="Arial"/>
        <family val="2"/>
      </rPr>
      <t>1°</t>
    </r>
    <r>
      <rPr>
        <b/>
        <sz val="10"/>
        <rFont val="Arial"/>
        <family val="2"/>
      </rPr>
      <t xml:space="preserve"> 2°</t>
    </r>
  </si>
  <si>
    <t xml:space="preserve">Pairing List per 4 Skippers - 2 barche - 2 round robin </t>
  </si>
  <si>
    <t>Finals  1st  2nd  and   3rd  4th   place two points</t>
  </si>
  <si>
    <t xml:space="preserve">Semi finals two points  </t>
  </si>
  <si>
    <t>Semi finals  two points</t>
  </si>
  <si>
    <t>Semi finals for two points</t>
  </si>
  <si>
    <t xml:space="preserve">    gruppi anche se diverso nei concorrenti</t>
  </si>
  <si>
    <t xml:space="preserve">    più alto</t>
  </si>
  <si>
    <t>4° risolvere per prime quelle con puntegg.</t>
  </si>
  <si>
    <t xml:space="preserve">    più alto  App. 11.1.i</t>
  </si>
  <si>
    <t>5° Chi ha il punteggio più alto nei diversi</t>
  </si>
  <si>
    <t>Il perdente della SF1 si incontra con il perdente della SF2  -  Sorteggiare chi entra giallo per la F 3° 4°</t>
  </si>
  <si>
    <t>F2</t>
  </si>
  <si>
    <t>F1</t>
  </si>
  <si>
    <t>Qui il Giallo F1</t>
  </si>
  <si>
    <t>Qui il Blue   F1</t>
  </si>
  <si>
    <t>Duration</t>
  </si>
  <si>
    <t>11 Skippers  -  4 Boats  -  1 r.r.  " New "</t>
  </si>
  <si>
    <t>11 Skippers - 4 Boats - 1 r.r.  " New "</t>
  </si>
  <si>
    <t xml:space="preserve"> Match Race Report         11 skippers- 4 boats- 1 r.r.</t>
  </si>
  <si>
    <r>
      <t xml:space="preserve">Pairing List per 14 Skippers - 10 barche - 1 round robin </t>
    </r>
    <r>
      <rPr>
        <b/>
        <sz val="10"/>
        <color indexed="12"/>
        <rFont val="Arial"/>
        <family val="2"/>
      </rPr>
      <t>(New)</t>
    </r>
    <r>
      <rPr>
        <b/>
        <sz val="10"/>
        <rFont val="Arial"/>
        <family val="2"/>
      </rPr>
      <t xml:space="preserve"> </t>
    </r>
  </si>
  <si>
    <r>
      <t xml:space="preserve">Pairing List per 13 Skippers - 8 barche - 1 round robin </t>
    </r>
    <r>
      <rPr>
        <b/>
        <sz val="10"/>
        <color indexed="12"/>
        <rFont val="Arial"/>
        <family val="2"/>
      </rPr>
      <t>(New)</t>
    </r>
  </si>
  <si>
    <r>
      <t>Pairing List per 13 Skippers - 10 barche - 1 round robin</t>
    </r>
    <r>
      <rPr>
        <b/>
        <sz val="10"/>
        <color indexed="12"/>
        <rFont val="Arial"/>
        <family val="2"/>
      </rPr>
      <t>(New)</t>
    </r>
    <r>
      <rPr>
        <b/>
        <sz val="10"/>
        <rFont val="Arial"/>
        <family val="2"/>
      </rPr>
      <t xml:space="preserve"> </t>
    </r>
  </si>
  <si>
    <t>NEW SEMI-FINALS &amp; FINALS</t>
  </si>
  <si>
    <t xml:space="preserve">     Finals  &amp; Petite Finals       Grade 1 Ledro</t>
  </si>
  <si>
    <t>LSF1-2</t>
  </si>
  <si>
    <t>Esempio di compilazione  ( Carattere Verdana)</t>
  </si>
  <si>
    <t>Circolo:</t>
  </si>
  <si>
    <t>Final Results</t>
  </si>
  <si>
    <t xml:space="preserve">Date: </t>
  </si>
  <si>
    <t>Skipper on board    ( Totale 62 cambi barca )</t>
  </si>
  <si>
    <r>
      <t xml:space="preserve">10 Skippers - 8 Boats - 1 r.r.  " New "  </t>
    </r>
    <r>
      <rPr>
        <b/>
        <sz val="10"/>
        <color indexed="10"/>
        <rFont val="Arial"/>
        <family val="2"/>
      </rPr>
      <t>( + cambi )</t>
    </r>
  </si>
  <si>
    <t>12 Skippers - 6  Boats - 1 r.r       ( ISAF version )</t>
  </si>
  <si>
    <t xml:space="preserve">Pairing List Speciale per 10 Skippers - 10 barche </t>
  </si>
  <si>
    <t>Copertina con logo</t>
  </si>
  <si>
    <t xml:space="preserve">Risultato finale dopo il primo Round Robin completo ed il </t>
  </si>
  <si>
    <t>secondo Round Robin disputato solo parzialmente.</t>
  </si>
  <si>
    <t xml:space="preserve">The skippers will sail each other skippers once in the first four ( 4 ) flights </t>
  </si>
  <si>
    <t>8 Skippers - 6 Boats - 1 r.r.  " New  Mini "</t>
  </si>
  <si>
    <t xml:space="preserve">The skippers will sail each other skippers once in the first six ( 6 ) flight </t>
  </si>
  <si>
    <t>Total match</t>
  </si>
  <si>
    <t>Total Match</t>
  </si>
  <si>
    <t xml:space="preserve"> Match Race Report         13 skippers- 6 boats- 1 r.r.</t>
  </si>
  <si>
    <t>ROUND ROBIN 13S - 6B - 1 rr</t>
  </si>
  <si>
    <t>PAIRING 14S - 6B - 1 rr</t>
  </si>
  <si>
    <t>h 15,10'</t>
  </si>
  <si>
    <t>h 20,30'</t>
  </si>
  <si>
    <t>11 Skippers - 8  Boats - 1 r.r.  " New "</t>
  </si>
  <si>
    <t>1 RR.Boats Drawing</t>
  </si>
  <si>
    <t>2 RR.Boats Drawing</t>
  </si>
  <si>
    <t>Penalty</t>
  </si>
  <si>
    <t>Duration  2  R.R.</t>
  </si>
  <si>
    <t>Duration  Flight</t>
  </si>
  <si>
    <t>Duration  2 R.R.</t>
  </si>
  <si>
    <t>Duration  R.R.</t>
  </si>
  <si>
    <t xml:space="preserve">Place  </t>
  </si>
  <si>
    <t>Ranking  list at:</t>
  </si>
  <si>
    <t xml:space="preserve">                                                   </t>
  </si>
  <si>
    <t>Flight  1</t>
  </si>
  <si>
    <t>Flight  2</t>
  </si>
  <si>
    <t>Flight  3</t>
  </si>
  <si>
    <t>Change the boats</t>
  </si>
  <si>
    <t>Flight  8</t>
  </si>
  <si>
    <t>Flight  9</t>
  </si>
  <si>
    <t>Flight  10</t>
  </si>
  <si>
    <t>Flight  11</t>
  </si>
  <si>
    <t xml:space="preserve">The skippers will sail each other skippers once in the first seven ( 7 ) flights in </t>
  </si>
  <si>
    <t>each semi-series</t>
  </si>
  <si>
    <t>10 Skippers - 6 Boats - 1 r.r.  " New - Mini "</t>
  </si>
  <si>
    <t>Results after Quarter-Finals</t>
  </si>
  <si>
    <t>Chosen</t>
  </si>
  <si>
    <t>W/L</t>
  </si>
  <si>
    <t>Scoring after Quarter-Finals- Repechage</t>
  </si>
  <si>
    <t xml:space="preserve">     Semi-Finals &amp; Petite Finals                                   Version  2  (Grade 1 Ledro)</t>
  </si>
  <si>
    <t>Squalifica dopo udienza, piazzamento + 6</t>
  </si>
  <si>
    <t xml:space="preserve">18x3 + 1x1   </t>
  </si>
  <si>
    <t xml:space="preserve">13x4 + 1x3   </t>
  </si>
  <si>
    <t xml:space="preserve">11x5   </t>
  </si>
  <si>
    <t xml:space="preserve">22x3   </t>
  </si>
  <si>
    <t xml:space="preserve">Round Robin                      </t>
  </si>
  <si>
    <t xml:space="preserve">Round Robin              </t>
  </si>
  <si>
    <t>Pairing 16 s - 6 gruppi - 1 campo no R.R.</t>
  </si>
  <si>
    <t>OPTIMIST 16s - 4 Gr. -1 Area</t>
  </si>
  <si>
    <t>h 3, 30'</t>
  </si>
  <si>
    <t>in Ranking</t>
  </si>
  <si>
    <t>Corsivo FIV alla regola C 11.3.a</t>
  </si>
  <si>
    <t>Match Race - Parità a tre</t>
  </si>
  <si>
    <t>Delle 5 parità due si</t>
  </si>
  <si>
    <t xml:space="preserve">sono risolte con </t>
  </si>
  <si>
    <t>l'assegnazione del 4°</t>
  </si>
  <si>
    <t xml:space="preserve">e dell' 8° posto </t>
  </si>
  <si>
    <t>Den 7830 Dybkiaer</t>
  </si>
  <si>
    <t>Ita 6616 Piccone</t>
  </si>
  <si>
    <t>Ger 11761 Autenriek</t>
  </si>
  <si>
    <t>Den 8004 Bonde</t>
  </si>
  <si>
    <t>Pol 1201 Arian</t>
  </si>
  <si>
    <t>Ita 6583 Tita</t>
  </si>
  <si>
    <t>Pol 199 Buksak</t>
  </si>
  <si>
    <t>The skippers will sail each other skippers once in the first five ( 5 ) flight in each</t>
  </si>
  <si>
    <t>Gli incontri evidenziati in grigio non saranno considerati se si svolgerà solamente</t>
  </si>
  <si>
    <t>il primo semigirone.</t>
  </si>
  <si>
    <t>Rankings  Field  1  ( Groups  A+D+E+H )</t>
  </si>
  <si>
    <t>Replay Ranking</t>
  </si>
  <si>
    <t>12 Skippers - 6  Boats - 1 r.r       ( ISAF version ) Boats Drawing</t>
  </si>
  <si>
    <t xml:space="preserve">Parte - Differire  </t>
  </si>
  <si>
    <t>Giusta rotta - Protesta</t>
  </si>
  <si>
    <t>In regata - Spazio</t>
  </si>
  <si>
    <t>Regola - Partenza</t>
  </si>
  <si>
    <t xml:space="preserve">Tenersi discosta - Sottovento / Al vento  </t>
  </si>
  <si>
    <t xml:space="preserve">1° </t>
  </si>
  <si>
    <t xml:space="preserve">2° </t>
  </si>
  <si>
    <t xml:space="preserve">3° </t>
  </si>
  <si>
    <t xml:space="preserve">4° </t>
  </si>
  <si>
    <t>Flight</t>
  </si>
  <si>
    <t>R.R</t>
  </si>
  <si>
    <t>22 x 2  + 1 x 1</t>
  </si>
  <si>
    <t xml:space="preserve">                                         13 Skippers - 10 Boats - 1 r.r. " New "</t>
  </si>
  <si>
    <t xml:space="preserve">Ranking list at:                              </t>
  </si>
  <si>
    <t>Nat.</t>
  </si>
  <si>
    <t>RISOLUZIONE DELLE PARITA'</t>
  </si>
  <si>
    <t>Verificare chi ha più primi, secondi  ecc.</t>
  </si>
  <si>
    <t>Appendice  A 8.1</t>
  </si>
  <si>
    <t>Se persiste la parità, chi ha fatto il miglior</t>
  </si>
  <si>
    <t>punteggio nell'ultima regata.</t>
  </si>
  <si>
    <t>Country</t>
  </si>
  <si>
    <t>Event: Geneva International Match Race</t>
  </si>
  <si>
    <t>Di Biase Julien</t>
  </si>
  <si>
    <t>Cohen Michel</t>
  </si>
  <si>
    <t>Calafat Jordi ( Alinghi )</t>
  </si>
  <si>
    <t>Meister Stefan</t>
  </si>
  <si>
    <t>Wibroe Peter</t>
  </si>
  <si>
    <t xml:space="preserve">Cherry Nick </t>
  </si>
  <si>
    <t>Elengast Tino</t>
  </si>
  <si>
    <t>Littox Alexis</t>
  </si>
  <si>
    <t>Sui</t>
  </si>
  <si>
    <t>Fra</t>
  </si>
  <si>
    <t>Esp</t>
  </si>
  <si>
    <t>Ger</t>
  </si>
  <si>
    <t>Den</t>
  </si>
  <si>
    <t>Gbr</t>
  </si>
  <si>
    <t>2/1</t>
  </si>
  <si>
    <t>1/2</t>
  </si>
  <si>
    <t>5/7</t>
  </si>
  <si>
    <t>4/7</t>
  </si>
  <si>
    <t>7/7</t>
  </si>
  <si>
    <t>2/7</t>
  </si>
  <si>
    <t>1/7</t>
  </si>
  <si>
    <t>0/7</t>
  </si>
  <si>
    <t>Final</t>
  </si>
  <si>
    <t>senza usare i punteggi scartati.</t>
  </si>
  <si>
    <t>Appendice  A 8.2</t>
  </si>
  <si>
    <t>Qualsiasi parità rimanente va</t>
  </si>
  <si>
    <t>risolta usando i punteggi più vicini</t>
  </si>
  <si>
    <t>all'ultima regata delle barche in parità</t>
  </si>
  <si>
    <t>Questi punteggi devono essere usati</t>
  </si>
  <si>
    <t>punteggio scartato</t>
  </si>
  <si>
    <t>Arrivo - Parte Interessata</t>
  </si>
  <si>
    <t>Il primo si incontra con il secondo, vince chi arriva per primo a tre punti. Il terzo si incontra con il quarto  e vince chi</t>
  </si>
  <si>
    <t>11 Skippers  -  6 Boats  -  1 r.r.  " New "</t>
  </si>
  <si>
    <t>14 h  50'</t>
  </si>
  <si>
    <t>50'/40'</t>
  </si>
  <si>
    <t>13 h  10'</t>
  </si>
  <si>
    <t>17 h  10'</t>
  </si>
  <si>
    <t>12 h  40'</t>
  </si>
  <si>
    <t>50'/30'</t>
  </si>
  <si>
    <t>Flight  34</t>
  </si>
  <si>
    <t>Flight  35</t>
  </si>
  <si>
    <t>Flight  36</t>
  </si>
  <si>
    <t>Flight  37</t>
  </si>
  <si>
    <t>Flight  38</t>
  </si>
  <si>
    <t>Flight  39</t>
  </si>
  <si>
    <t>Finals Results</t>
  </si>
  <si>
    <t>1° match</t>
  </si>
  <si>
    <t>Total   Points</t>
  </si>
  <si>
    <t>2° match</t>
  </si>
  <si>
    <t>3° match</t>
  </si>
  <si>
    <t>4° match</t>
  </si>
  <si>
    <t>5° match</t>
  </si>
  <si>
    <t>Semi-Finals Results</t>
  </si>
  <si>
    <t xml:space="preserve"> Match Race Report         4  skippers -  4 boats -  2  r.r.</t>
  </si>
  <si>
    <t>Nome o lettera dell' area</t>
  </si>
  <si>
    <t xml:space="preserve">18x5 + 1x1   </t>
  </si>
  <si>
    <t xml:space="preserve">The skippers will sail each other skippers once in the first ten ( 10 ) flights </t>
  </si>
  <si>
    <t>12 Skippers - 8  Boats - 1 r.r.  " New - Mini "</t>
  </si>
  <si>
    <t>Boats Drawing  1°</t>
  </si>
  <si>
    <t>Boats Drawing  2°</t>
  </si>
  <si>
    <t>flights in each semi-series</t>
  </si>
  <si>
    <t>Boats Drawing  3°</t>
  </si>
  <si>
    <t xml:space="preserve">The skippers will sail each other skippers once in the first ten ( 10 ) </t>
  </si>
  <si>
    <t>Skippers on board</t>
  </si>
  <si>
    <t>The matches marked with gray shall not be considered if only the first</t>
  </si>
  <si>
    <t xml:space="preserve">The skippers will sail each other skippers once in the first eight ( 8 ) flight </t>
  </si>
  <si>
    <t xml:space="preserve">semi-series will be sailed </t>
  </si>
  <si>
    <t>12 Skippers - 10  Boats - 1 r.r.  " New - Mini "</t>
  </si>
  <si>
    <t>In ogni semi-girone i timonieri si</t>
  </si>
  <si>
    <t>incontrano tra loro nei primi 6 voli</t>
  </si>
  <si>
    <t xml:space="preserve">      App. C 11.1.c</t>
  </si>
  <si>
    <t>24x5</t>
  </si>
  <si>
    <t>h. 20,00'</t>
  </si>
  <si>
    <t>2 h  15'</t>
  </si>
  <si>
    <t xml:space="preserve"> Match Race Report         12 skippers- 4+2 boats- 1 r.r.</t>
  </si>
  <si>
    <t>12 Skippers - 4+2  Boats - 1 r.r  " New - Mini "</t>
  </si>
  <si>
    <t>12 Skippers - 4+2  Boats - 1 r.r. " New - Mini "</t>
  </si>
  <si>
    <t>Rankings  Field  2  ( Groups B+C+F+G )</t>
  </si>
  <si>
    <t xml:space="preserve"> 17 min.</t>
  </si>
  <si>
    <t>12 min.</t>
  </si>
  <si>
    <t>Quarter-Finals</t>
  </si>
  <si>
    <t xml:space="preserve">The skippers will sail each other </t>
  </si>
  <si>
    <t>skippers once in the first six ( 6 ) flight</t>
  </si>
  <si>
    <t>9 Skippers - 4 Boats - 1 r.r. " New "</t>
  </si>
  <si>
    <t>9 Skippers - 6 Boats - 1 r.r. " New "</t>
  </si>
  <si>
    <t xml:space="preserve">Final  Scoring  </t>
  </si>
  <si>
    <t>Se non si completa il Round Robin i match</t>
  </si>
  <si>
    <t>evidenziati non si considerano</t>
  </si>
  <si>
    <t>WQF1=</t>
  </si>
  <si>
    <t>LQF1=</t>
  </si>
  <si>
    <t>WQF2=</t>
  </si>
  <si>
    <t>LQF2=</t>
  </si>
  <si>
    <t>WQF3=</t>
  </si>
  <si>
    <t>LQF3=</t>
  </si>
  <si>
    <t>WQF4=</t>
  </si>
  <si>
    <t>LQF4=</t>
  </si>
  <si>
    <t>1°R.R.=</t>
  </si>
  <si>
    <t>B=</t>
  </si>
  <si>
    <t>The skippers will sail each other skippers once in the first three</t>
  </si>
  <si>
    <t>( 3 ) in each semi-series</t>
  </si>
  <si>
    <t xml:space="preserve">In ogni semi-girone i timonieri si incontrano tra di loro nei primi </t>
  </si>
  <si>
    <t>tre voli</t>
  </si>
  <si>
    <t>C=</t>
  </si>
  <si>
    <t>A=</t>
  </si>
  <si>
    <t>5°R.R.=</t>
  </si>
  <si>
    <t>E=</t>
  </si>
  <si>
    <t>F=</t>
  </si>
  <si>
    <t>GRE</t>
  </si>
  <si>
    <t>TUR</t>
  </si>
  <si>
    <t>Mantis</t>
  </si>
  <si>
    <t>Strezmiezki</t>
  </si>
  <si>
    <t xml:space="preserve">      ad una nuova sigla</t>
  </si>
  <si>
    <t>Con numero Skippers e numero barche uguali</t>
  </si>
  <si>
    <t xml:space="preserve">Con numero Skippers più alto del numero barche </t>
  </si>
  <si>
    <t xml:space="preserve">           12 Skippers - 10  Boats - 2 Groups - 2 Areas - 1 r.r.   ( Trombini 2003 )</t>
  </si>
  <si>
    <t xml:space="preserve">30x3 + 1x1   </t>
  </si>
  <si>
    <t>20 h  30'</t>
  </si>
  <si>
    <t xml:space="preserve"> Match Race Report         14 skippers- 6 boats- 1 r.r.</t>
  </si>
  <si>
    <r>
      <t xml:space="preserve">Pairing List per 14 Skippers - 6 barche - 1 round robin </t>
    </r>
    <r>
      <rPr>
        <b/>
        <sz val="10"/>
        <color indexed="12"/>
        <rFont val="Arial"/>
        <family val="2"/>
      </rPr>
      <t>(New)</t>
    </r>
  </si>
  <si>
    <t xml:space="preserve"> Semi finals for two points  </t>
  </si>
  <si>
    <t>Scegliere le quattro barche per le finali e sorteggiarle ( prima SF1 poi SF2 )</t>
  </si>
  <si>
    <t>Second semi-series</t>
  </si>
  <si>
    <t>First  semi-series</t>
  </si>
  <si>
    <t>F</t>
  </si>
  <si>
    <t>E' PREVISTO IL CAMBIO BARCA DOPO IL PRIMO FLIGHT</t>
  </si>
  <si>
    <t>Poits</t>
  </si>
  <si>
    <t>Sc.</t>
  </si>
  <si>
    <t>First Semi-series</t>
  </si>
  <si>
    <t>Second Semi-series</t>
  </si>
  <si>
    <t>Semi Finals 4</t>
  </si>
  <si>
    <t>Semi Finals 5</t>
  </si>
  <si>
    <t xml:space="preserve"> Finals       Area  A</t>
  </si>
  <si>
    <t>Finals  1st  2nd  and  3rd  4th  Place</t>
  </si>
  <si>
    <t>Duration S.F.</t>
  </si>
  <si>
    <t xml:space="preserve">8 Skippers - 8 Boats - 1 R.R.        ( PRACTICE )           </t>
  </si>
  <si>
    <t>SLO</t>
  </si>
  <si>
    <t>AUS</t>
  </si>
  <si>
    <t xml:space="preserve"> CIAN P</t>
  </si>
  <si>
    <t xml:space="preserve"> SIMONCELLI M</t>
  </si>
  <si>
    <t xml:space="preserve"> MORVAN P.</t>
  </si>
  <si>
    <t xml:space="preserve"> MONNIN E.</t>
  </si>
  <si>
    <t xml:space="preserve"> OREL J.</t>
  </si>
  <si>
    <t xml:space="preserve"> AINSLIE I.</t>
  </si>
  <si>
    <t xml:space="preserve"> MIRSKY T.</t>
  </si>
  <si>
    <t xml:space="preserve"> PASINI J.</t>
  </si>
  <si>
    <t xml:space="preserve"> FERRARESE S</t>
  </si>
  <si>
    <t xml:space="preserve"> GURIOLI S.</t>
  </si>
  <si>
    <t xml:space="preserve"> BEZZI I.</t>
  </si>
  <si>
    <t xml:space="preserve"> HAHLBROCK S</t>
  </si>
  <si>
    <t>Last</t>
  </si>
  <si>
    <t xml:space="preserve">BLU RIMINI MATCH RACE GR. 2                      30-05-07          02-06-07         </t>
  </si>
  <si>
    <t>12 Skippers - 10  Boats - 2 Groups - 2 Areas - 1 r.r.   ( Trombini/Repechage 2002  )</t>
  </si>
  <si>
    <t>La parità fra due o più concorrenti di un girone all'italiana ( Round Robin ) sarà risolta con i seguenti metodi, in ordine,</t>
  </si>
  <si>
    <t xml:space="preserve">fino a quando la parità non viene risolta, Quando la parità è risolta solo parzialmente, si riapplicheranno i paragrafi da </t>
  </si>
  <si>
    <t>Ties       Resolutions</t>
  </si>
  <si>
    <t xml:space="preserve">Round Robin             </t>
  </si>
  <si>
    <t>Boats Drawing  1</t>
  </si>
  <si>
    <t>Boats Drawing  2</t>
  </si>
  <si>
    <t>Boats Drawing  3</t>
  </si>
  <si>
    <t>Boats Drawing  4</t>
  </si>
  <si>
    <t>qui giallo  F1</t>
  </si>
  <si>
    <t>qui blue   F1</t>
  </si>
  <si>
    <t>qui giallo  F2</t>
  </si>
  <si>
    <t>qui blue   F2</t>
  </si>
  <si>
    <t xml:space="preserve">Number </t>
  </si>
  <si>
    <t>Area  Romeo</t>
  </si>
  <si>
    <t>Area  Juliet</t>
  </si>
  <si>
    <t>Signature:</t>
  </si>
  <si>
    <t>Flight  29</t>
  </si>
  <si>
    <t>in minuscolo</t>
  </si>
  <si>
    <t>F  - Procedure di Appello</t>
  </si>
  <si>
    <t>1  - Codice ISAF per la pubblicità</t>
  </si>
  <si>
    <t>2  - Codice ISAF di Eleggibilità</t>
  </si>
  <si>
    <t>3  - Codice ISAF Anti-Doping</t>
  </si>
  <si>
    <t>Regola 50</t>
  </si>
  <si>
    <t>Propulsione</t>
  </si>
  <si>
    <t>Regola  49</t>
  </si>
  <si>
    <t>Posizione dell'equipaggio</t>
  </si>
  <si>
    <t xml:space="preserve"> Match Race Report         12 skippers- 8 boats- 2 gr - no r.r.</t>
  </si>
  <si>
    <t>27.3</t>
  </si>
  <si>
    <t>33</t>
  </si>
  <si>
    <t>10 Skippers - 4 Boats - 1 r.r. " New "</t>
  </si>
  <si>
    <t>3 Skippers - 2 Boats  2 r.r. " New "</t>
  </si>
  <si>
    <t>4 Skippers  -  2 Boats  -  2  r.r. " New "</t>
  </si>
  <si>
    <t>4 Skippers  -  4 Boats -  2  r.r. " New "</t>
  </si>
  <si>
    <t>5 Skippers - 4 Boats - 1 r.r.     " New "</t>
  </si>
  <si>
    <t>5 Skippers - 4 Boats - 2 r.r.  " New "</t>
  </si>
  <si>
    <t>6 Skippers - 6 Boats - 2  r.r. " New "</t>
  </si>
  <si>
    <t xml:space="preserve">20x2 + 2x1   </t>
  </si>
  <si>
    <t xml:space="preserve">The skippers will sail each other skippers once in the first five(5)flights in each S.S. </t>
  </si>
  <si>
    <t xml:space="preserve">The skippers will sail each other skippers once in the first fifteen (15 ) flights </t>
  </si>
  <si>
    <t>12 Skippers - 4  Boats - 1 r.r. " New - Mini "</t>
  </si>
  <si>
    <t>2-9</t>
  </si>
  <si>
    <t>9-10</t>
  </si>
  <si>
    <t xml:space="preserve">Skipper on board    </t>
  </si>
  <si>
    <t>Skipper on board</t>
  </si>
  <si>
    <t xml:space="preserve">Skipper on board   </t>
  </si>
  <si>
    <t xml:space="preserve">18 piedi =  5,49 mt.         38 piedi = 11,59 mt.               </t>
  </si>
  <si>
    <t xml:space="preserve">20 piedi =  6,10 mt.         39 piedi = 11,89 mt.               </t>
  </si>
  <si>
    <t xml:space="preserve"> Match Race Report         11 skippers- 10 boats- 1 r.r.</t>
  </si>
  <si>
    <t xml:space="preserve"> Match Race Report         12 skippers- 8 boats- 1 r.r.</t>
  </si>
  <si>
    <t>Ties resolutions</t>
  </si>
  <si>
    <t>8 Skippers - 4 Boats - 1 r.r.  " New - Mini "</t>
  </si>
  <si>
    <t xml:space="preserve">The skippers will sail each other skippers once in the first three ( 3 ) flights </t>
  </si>
  <si>
    <t xml:space="preserve"> Flight</t>
  </si>
  <si>
    <t xml:space="preserve">Time </t>
  </si>
  <si>
    <t>7 Skippers - 6 Boats - 1 r.r.  " New - Mini "</t>
  </si>
  <si>
    <r>
      <t xml:space="preserve">1° )  Scegliere le barche per le </t>
    </r>
    <r>
      <rPr>
        <b/>
        <sz val="10"/>
        <color indexed="10"/>
        <rFont val="Arial"/>
        <family val="2"/>
      </rPr>
      <t>semi-finali e finali.</t>
    </r>
  </si>
  <si>
    <r>
      <t xml:space="preserve">4° )  Compilare n° 10 moduli della Pairing per: </t>
    </r>
    <r>
      <rPr>
        <b/>
        <sz val="10"/>
        <color indexed="10"/>
        <rFont val="Arial"/>
        <family val="2"/>
      </rPr>
      <t>Comitato (2) - Umpire (4) - Skippers (4)</t>
    </r>
  </si>
  <si>
    <t xml:space="preserve">       Oppure, se manca il tempo, lasciare gli skippers sulle barche usate precedentemente.</t>
  </si>
  <si>
    <t>WHITE PAIRING</t>
  </si>
  <si>
    <t>Foglio per la compilazione delle Pairing a mare</t>
  </si>
  <si>
    <t>Second  Round Robin</t>
  </si>
  <si>
    <t>Follows Second  Round Robin</t>
  </si>
  <si>
    <t>1° rr Boats Drawing</t>
  </si>
  <si>
    <t>2° Boats Drawing</t>
  </si>
  <si>
    <t>W</t>
  </si>
  <si>
    <t>L</t>
  </si>
  <si>
    <t>Pairing List per 12 Skippers - 12 barche - 1 round robin</t>
  </si>
  <si>
    <t>In ogni semigirone i timonieri si incontrano tra di loro nei primi 3 voli</t>
  </si>
  <si>
    <t>The skippers will sail each other skippers once in the first three ( 3 ) flights in each semi-series</t>
  </si>
  <si>
    <t>ROUND ROBIN  12s - 6b - 1 rr   ISAF</t>
  </si>
  <si>
    <r>
      <t xml:space="preserve">Pairing List per 12 Skippers - 6 barche - 1 r.r.  ISAF     </t>
    </r>
    <r>
      <rPr>
        <b/>
        <sz val="10"/>
        <color indexed="12"/>
        <rFont val="Arial"/>
        <family val="2"/>
      </rPr>
      <t>( New )</t>
    </r>
  </si>
  <si>
    <t>Gli incontri evidenziati in grigo non verranno considerati se si svolgerà solo il primo semi-girone</t>
  </si>
  <si>
    <r>
      <t xml:space="preserve">Pairing List per 5 Skippers - 4 barche - 1 round robin </t>
    </r>
    <r>
      <rPr>
        <b/>
        <sz val="10"/>
        <color indexed="12"/>
        <rFont val="Arial"/>
        <family val="2"/>
      </rPr>
      <t>(</t>
    </r>
    <r>
      <rPr>
        <b/>
        <sz val="10"/>
        <rFont val="Arial"/>
        <family val="2"/>
      </rPr>
      <t xml:space="preserve"> </t>
    </r>
    <r>
      <rPr>
        <b/>
        <sz val="10"/>
        <color indexed="12"/>
        <rFont val="Arial"/>
        <family val="2"/>
      </rPr>
      <t>New )</t>
    </r>
  </si>
  <si>
    <r>
      <t xml:space="preserve">Pairing List per 6 Skippers - 6 barche - 1 round robin  </t>
    </r>
    <r>
      <rPr>
        <b/>
        <sz val="10"/>
        <color indexed="12"/>
        <rFont val="Arial"/>
        <family val="2"/>
      </rPr>
      <t>( New )</t>
    </r>
    <r>
      <rPr>
        <b/>
        <sz val="10"/>
        <rFont val="Arial"/>
        <family val="2"/>
      </rPr>
      <t xml:space="preserve"> </t>
    </r>
  </si>
  <si>
    <r>
      <t xml:space="preserve">Pairing List per 7 Skippers - 4 barche - 1 round robin </t>
    </r>
    <r>
      <rPr>
        <b/>
        <sz val="10"/>
        <color indexed="12"/>
        <rFont val="Arial"/>
        <family val="2"/>
      </rPr>
      <t>( New )</t>
    </r>
    <r>
      <rPr>
        <b/>
        <sz val="10"/>
        <rFont val="Arial"/>
        <family val="2"/>
      </rPr>
      <t xml:space="preserve"> </t>
    </r>
  </si>
  <si>
    <r>
      <t xml:space="preserve">Pairing List per 7 Skippers - 6 barche - 1 round robin </t>
    </r>
    <r>
      <rPr>
        <b/>
        <sz val="10"/>
        <color indexed="12"/>
        <rFont val="Arial"/>
        <family val="2"/>
      </rPr>
      <t>( New )</t>
    </r>
  </si>
  <si>
    <t xml:space="preserve">25 piedi =  7,70 mt.         44 piedi = 13,42 mt.               </t>
  </si>
  <si>
    <t xml:space="preserve">26 piedi =  7,93 mt.         45 piedi = 13,72 mt.               </t>
  </si>
  <si>
    <t xml:space="preserve">27 piedi =  8,23 mt.         46 piedi = 14,03 mt.               </t>
  </si>
  <si>
    <t xml:space="preserve">28 piedi =  8,54 mt.         47 piedi = 14,33 mt.               </t>
  </si>
  <si>
    <t>5                 2°</t>
  </si>
  <si>
    <t xml:space="preserve">Points -  Scoring R.R.  </t>
  </si>
  <si>
    <t>FASE 1</t>
  </si>
  <si>
    <t>FASE 2</t>
  </si>
  <si>
    <t>FASE 3</t>
  </si>
  <si>
    <t>" PROGRAM "</t>
  </si>
  <si>
    <t>NOTE GRANDI</t>
  </si>
  <si>
    <t>NOTE PICCOLE</t>
  </si>
  <si>
    <t>by Mario  Miino</t>
  </si>
  <si>
    <t>2° Il vincitore contro il quarto classificato</t>
  </si>
  <si>
    <t xml:space="preserve">4° Sorteggiare le barche </t>
  </si>
  <si>
    <t xml:space="preserve">Finali 1°  2° posto   WSF 1 + WSF 2 </t>
  </si>
  <si>
    <t>Finali 3°  4° posto    LSF1 + LSF2</t>
  </si>
  <si>
    <t>COME USARE IL PROGRAMMA</t>
  </si>
  <si>
    <t>MATERIALE DA PREPARARE STAMPATO</t>
  </si>
  <si>
    <t>In ogni semi-girone i timonieri si incontrano tra di loro nei primi 8 voli</t>
  </si>
  <si>
    <t>Area  B  match  28</t>
  </si>
  <si>
    <t>Area  A  match 38</t>
  </si>
  <si>
    <t>12 Skippers - 10  Boats - 2 Groups - 2 Areas - 1 R.R.   ( Trombini/Repechage 2002 )</t>
  </si>
  <si>
    <t>SWE</t>
  </si>
  <si>
    <t>GER</t>
  </si>
  <si>
    <t>RSA</t>
  </si>
  <si>
    <t>CHN</t>
  </si>
  <si>
    <t xml:space="preserve"> ALINGHI</t>
  </si>
  <si>
    <t xml:space="preserve"> BMW ORACLE</t>
  </si>
  <si>
    <t>LUNA ROSSA CHALLENGE</t>
  </si>
  <si>
    <t xml:space="preserve"> DESAFIO ESPANOL</t>
  </si>
  <si>
    <t xml:space="preserve"> K-CHALLENGE</t>
  </si>
  <si>
    <t xml:space="preserve"> MASCALZONE LATINO</t>
  </si>
  <si>
    <t xml:space="preserve"> VICTORY CHALLENGE</t>
  </si>
  <si>
    <t xml:space="preserve"> +39 CHALLENGE</t>
  </si>
  <si>
    <t xml:space="preserve"> TEAM  GERMANY</t>
  </si>
  <si>
    <t xml:space="preserve"> TEAM SHOSHOLOZA</t>
  </si>
  <si>
    <t xml:space="preserve"> CHINA TEAM</t>
  </si>
  <si>
    <t>7° Digitare solo nelle caselle colorate</t>
  </si>
  <si>
    <t>password  &lt; mm &gt;</t>
  </si>
  <si>
    <t>CHI ARRIVA PER PRIMO A DUE PUNTI SARA' IL VINCITORE, L'ALTRO IL SECONDO NELLA CLASSIFICA FINALE</t>
  </si>
  <si>
    <t>8 Skippers - 6 Boats - 2 r.r.  " New "</t>
  </si>
  <si>
    <t xml:space="preserve"> Match Race Report         8 skippers -  6 boats -  2 r.r.</t>
  </si>
  <si>
    <t>CHI ARRIVA PER PRIMO A DUE PUNTI SARA' TERZO L'ALTRO IL QUARTO NELLA CLASSIFICA FINALE</t>
  </si>
  <si>
    <t>Duration  Fast Finals</t>
  </si>
  <si>
    <t>Semi - Finals      Area  A</t>
  </si>
  <si>
    <t>Final  1</t>
  </si>
  <si>
    <t>Final  2</t>
  </si>
  <si>
    <t>Final  3</t>
  </si>
  <si>
    <t>Final  4</t>
  </si>
  <si>
    <t>Final  5</t>
  </si>
  <si>
    <t xml:space="preserve">Ties Resolution </t>
  </si>
  <si>
    <t>14 Skippers - 10 Boats - 1 r.r.  " New "</t>
  </si>
  <si>
    <t xml:space="preserve">Round Robin                   </t>
  </si>
  <si>
    <t>ita</t>
  </si>
  <si>
    <t>Area B match 28</t>
  </si>
  <si>
    <t>Area A match 38</t>
  </si>
  <si>
    <t>Duration Flight  Area  A</t>
  </si>
  <si>
    <t>Duration Flight Area  A</t>
  </si>
  <si>
    <t xml:space="preserve">    12 skippers- 10 boats-  1 R.R.  Two Areas     ( Trombini/Repechage  2002 )</t>
  </si>
  <si>
    <t xml:space="preserve">       12 skippers- 10 boats-  1 R.R.  Two Area     ( Trombini/Repechage  2002 )</t>
  </si>
  <si>
    <t>Ranking at:</t>
  </si>
  <si>
    <t xml:space="preserve">The matches marked with gray shall not be considered if only the first </t>
  </si>
  <si>
    <t>8 Skippers - 8 Boats - 1 r.r.  " New - Mini "</t>
  </si>
  <si>
    <t>I timonieri si incontrano tra loro nei primi 3 voli</t>
  </si>
  <si>
    <t>Ties Resolutions</t>
  </si>
  <si>
    <t>Flight  12</t>
  </si>
  <si>
    <t>Flight  13</t>
  </si>
  <si>
    <t>Flight  40</t>
  </si>
  <si>
    <t>ROUND ROBIN  8s - 8b - 2 rr</t>
  </si>
  <si>
    <t>ROUND ROBIN  8s - 8b - 2gr - no rr</t>
  </si>
  <si>
    <t>ROUND ROBIN  8s - 8b - 2ss - 1 rr</t>
  </si>
  <si>
    <t>ROUND ROBIN  9s - 4b - 1 rr</t>
  </si>
  <si>
    <t>ROUND ROBIN  9s - 6b - 1 rr</t>
  </si>
  <si>
    <t>ROUND ROBIN  9s - 8b - 1 rr</t>
  </si>
  <si>
    <t>ROUND ROBIN  10s - 4b - 1 rr</t>
  </si>
  <si>
    <t>ROUND ROBIN  10s - 6b - 1 rr</t>
  </si>
  <si>
    <t>stabilire quali skippers dovranno regatare per la finale.</t>
  </si>
  <si>
    <t>Vedi schema sottostante.</t>
  </si>
  <si>
    <t>Skipper</t>
  </si>
  <si>
    <t xml:space="preserve">(serve per la classifica speciale)    </t>
  </si>
  <si>
    <t>Name</t>
  </si>
  <si>
    <t>Stampare</t>
  </si>
  <si>
    <t>12 Skippers - 10  Boats - 2 Groups - 2 Areas - 1 r.r.   ( Trombini 2003/2004  )</t>
  </si>
  <si>
    <t xml:space="preserve"> Match Race Report       12 skippers- 10 boats-  1 R.R.  Two Area     ( Trombini 2003/2004 )</t>
  </si>
  <si>
    <t>12 SKIPPERS - 10 BOATS - TWO AREAS - 1 ROUND ROBIN ( TROFEO TROMBINI 2003/2004 )</t>
  </si>
  <si>
    <t xml:space="preserve">Risultato finale dopo il primo Round Robin completo ed  </t>
  </si>
  <si>
    <t>AW</t>
  </si>
  <si>
    <t>DW</t>
  </si>
  <si>
    <t>EW</t>
  </si>
  <si>
    <t>HW</t>
  </si>
  <si>
    <t>BW</t>
  </si>
  <si>
    <t>CW</t>
  </si>
  <si>
    <t>FW</t>
  </si>
  <si>
    <t>GW</t>
  </si>
  <si>
    <t xml:space="preserve">  Field  1  ( Groups   A+D+E+H )</t>
  </si>
  <si>
    <t>Quarter Finals 4</t>
  </si>
  <si>
    <t>Quarter Finals 1</t>
  </si>
  <si>
    <t>Quarter Finals 3</t>
  </si>
  <si>
    <t>Quarter Finals 5</t>
  </si>
  <si>
    <t>5-6</t>
  </si>
  <si>
    <t>7-12</t>
  </si>
  <si>
    <t>8-9</t>
  </si>
  <si>
    <t>10-4</t>
  </si>
  <si>
    <t>6-12</t>
  </si>
  <si>
    <t>5-2</t>
  </si>
  <si>
    <t>10-11</t>
  </si>
  <si>
    <t>1-4</t>
  </si>
  <si>
    <t>2-3</t>
  </si>
  <si>
    <t>9-3</t>
  </si>
  <si>
    <t>8-11</t>
  </si>
  <si>
    <t>1-7</t>
  </si>
  <si>
    <t>8-12</t>
  </si>
  <si>
    <t>10-3</t>
  </si>
  <si>
    <t>4-5</t>
  </si>
  <si>
    <t>1-11</t>
  </si>
  <si>
    <t>9-2</t>
  </si>
  <si>
    <t>6-10</t>
  </si>
  <si>
    <t>SCORING TIES</t>
  </si>
  <si>
    <t>4</t>
  </si>
  <si>
    <t>1-2-</t>
  </si>
  <si>
    <r>
      <t xml:space="preserve">AREA  </t>
    </r>
    <r>
      <rPr>
        <b/>
        <sz val="36"/>
        <color indexed="12"/>
        <rFont val="Arial"/>
        <family val="2"/>
      </rPr>
      <t>A</t>
    </r>
    <r>
      <rPr>
        <b/>
        <sz val="28"/>
        <color indexed="12"/>
        <rFont val="Arial"/>
        <family val="2"/>
      </rPr>
      <t xml:space="preserve"> </t>
    </r>
  </si>
  <si>
    <r>
      <t xml:space="preserve">Area  </t>
    </r>
    <r>
      <rPr>
        <b/>
        <sz val="36"/>
        <color indexed="12"/>
        <rFont val="Arial"/>
        <family val="2"/>
      </rPr>
      <t>B</t>
    </r>
  </si>
  <si>
    <t xml:space="preserve">Round Robin  Group  A  </t>
  </si>
  <si>
    <t xml:space="preserve">Round  Robin   Group  B    </t>
  </si>
  <si>
    <t>10 Skippers - 8 Boats - 1 r.r.  " New "    ( 21 Change the boat )</t>
  </si>
  <si>
    <t xml:space="preserve">Skipper on board       </t>
  </si>
  <si>
    <r>
      <t xml:space="preserve">Pairing List per 11 Skippers - 10 barche -1 round robin </t>
    </r>
    <r>
      <rPr>
        <b/>
        <sz val="10"/>
        <color indexed="12"/>
        <rFont val="Arial"/>
        <family val="2"/>
      </rPr>
      <t>( New )</t>
    </r>
    <r>
      <rPr>
        <b/>
        <sz val="10"/>
        <rFont val="Arial"/>
        <family val="2"/>
      </rPr>
      <t xml:space="preserve"> </t>
    </r>
  </si>
  <si>
    <r>
      <t xml:space="preserve">Pairing List per 12 Skippers - 6 barche - 1 round robin </t>
    </r>
    <r>
      <rPr>
        <b/>
        <sz val="10"/>
        <color indexed="12"/>
        <rFont val="Arial"/>
        <family val="2"/>
      </rPr>
      <t>( New )</t>
    </r>
  </si>
  <si>
    <r>
      <t xml:space="preserve">Pairing List per 12 Skippers - 8 barche - 1 round robin </t>
    </r>
    <r>
      <rPr>
        <b/>
        <sz val="10"/>
        <color indexed="12"/>
        <rFont val="Arial"/>
        <family val="2"/>
      </rPr>
      <t>( New )</t>
    </r>
  </si>
  <si>
    <t xml:space="preserve">  Boat    H   </t>
  </si>
  <si>
    <t xml:space="preserve">  Boat    I   </t>
  </si>
  <si>
    <t xml:space="preserve">  Boat   L   </t>
  </si>
  <si>
    <t>Round Robin  for Semi-Finals of the 4 best scored in each group</t>
  </si>
  <si>
    <t xml:space="preserve"> Semi - Finals scoring</t>
  </si>
  <si>
    <t>Temporary scoring  Round Robin</t>
  </si>
  <si>
    <t>Win%</t>
  </si>
  <si>
    <t>Se non si finisce il Round Robin gli incontri evidenziati in giallo non conteranno ai fini della classifica.</t>
  </si>
  <si>
    <t xml:space="preserve">Si proseguirà con le finali secche 1-1  2-2  3-3  ecc.ecc. dei due gruppi </t>
  </si>
  <si>
    <t>ROUND ROBIN  3s - 2b - 2rr</t>
  </si>
  <si>
    <t>ROUND ROBIN  4s - 2b - 2rr</t>
  </si>
  <si>
    <t>ROUND ROBIN  4s - 4b - 2rr</t>
  </si>
  <si>
    <t>ROUND ROBIN   5s - 4b - 1rr</t>
  </si>
  <si>
    <t>ROUND ROBIN  6s - 4b - 1rr</t>
  </si>
  <si>
    <t>ROUND ROBIN  6s - 4b - 2rr</t>
  </si>
  <si>
    <t xml:space="preserve">ROUND ROBIN  6s - 6b - 1rr </t>
  </si>
  <si>
    <t>ROUND ROBIN  6s - 6b - 2rr</t>
  </si>
  <si>
    <t>ROUND ROBIN  7s - 6b - 1rr</t>
  </si>
  <si>
    <t>ROUND ROBIN  7s - 4b - 1rr</t>
  </si>
  <si>
    <t>ROUND ROBIN  14s - 10b - 1 rr</t>
  </si>
  <si>
    <t>ROUND ROBIN  8s - 4b - 1rr</t>
  </si>
  <si>
    <t>ROUND ROBIN  8s - 4b - 2 Gr - no rr</t>
  </si>
  <si>
    <t>ROUND ROBIN  8s - 6b - 1 rr</t>
  </si>
  <si>
    <t>ROUND ROBIN  8s - 8b - 1 rr</t>
  </si>
  <si>
    <t>Tot.P.</t>
  </si>
  <si>
    <t>Tot. G.</t>
  </si>
  <si>
    <r>
      <t xml:space="preserve">Pairing List per 10 Skippers - 8 barche - 2 r.r. </t>
    </r>
    <r>
      <rPr>
        <b/>
        <sz val="10"/>
        <color indexed="12"/>
        <rFont val="Arial"/>
        <family val="2"/>
      </rPr>
      <t>( New )</t>
    </r>
  </si>
  <si>
    <t>In ogni semi-girone i timonieri si incontrano tra di loro nei primi 8 voli.</t>
  </si>
  <si>
    <t>The skippers will sail each other skippers once in the first eight ( 8 ) flights in each semi-series</t>
  </si>
  <si>
    <t xml:space="preserve">The matches marked with gray shall not be considered if only the first semi-series will be sailed </t>
  </si>
  <si>
    <t>1 MARIO</t>
  </si>
  <si>
    <t>2 GIGI</t>
  </si>
  <si>
    <t>3 ANNA</t>
  </si>
  <si>
    <t>4 LORENA</t>
  </si>
  <si>
    <t>5 MIRELLA</t>
  </si>
  <si>
    <t>6 ELENA</t>
  </si>
  <si>
    <t>7 CHIARA</t>
  </si>
  <si>
    <t>8 ELETTRA</t>
  </si>
  <si>
    <t>9 CRIS</t>
  </si>
  <si>
    <t>10 DIEGO</t>
  </si>
  <si>
    <t>11 MARCO</t>
  </si>
  <si>
    <t>12 SILVANA</t>
  </si>
  <si>
    <t>13 FRANCA</t>
  </si>
  <si>
    <t>14 ELDA</t>
  </si>
  <si>
    <t>15 SERGIO</t>
  </si>
  <si>
    <t>I</t>
  </si>
  <si>
    <t>16 Skippers - 10 Boats - 1 r.r.  " New "</t>
  </si>
  <si>
    <t>EUROLYMPIC</t>
  </si>
  <si>
    <t>USO DELLA BANDIERA VICTOR" V "</t>
  </si>
  <si>
    <t>nei 2 minuti che precedono la partenza dovrà</t>
  </si>
  <si>
    <t>essere esposta la bandiera "V" muta che resterà</t>
  </si>
  <si>
    <t>Comunque quando mancano 15 secondi alla</t>
  </si>
  <si>
    <t xml:space="preserve">Per eventuali modifiche ( comunque sconsigliate prima di aver sentito il parere degli autori ) la password è ( mm ) </t>
  </si>
  <si>
    <t>8 Skippers - 4 Boats - 2 Groups - no R.R.</t>
  </si>
  <si>
    <t>1-2</t>
  </si>
  <si>
    <t>2-4</t>
  </si>
  <si>
    <t>3-6</t>
  </si>
  <si>
    <t>3-5</t>
  </si>
  <si>
    <t>5-1</t>
  </si>
  <si>
    <t>4-1</t>
  </si>
  <si>
    <t>6-2</t>
  </si>
  <si>
    <t>2-6</t>
  </si>
  <si>
    <t>4-2</t>
  </si>
  <si>
    <t>2-1</t>
  </si>
  <si>
    <t>1-5</t>
  </si>
  <si>
    <t xml:space="preserve">  Round Robin Scoring</t>
  </si>
  <si>
    <t>Boats Drawing for the finals</t>
  </si>
  <si>
    <t xml:space="preserve">Final scoring  Round Robin </t>
  </si>
  <si>
    <t xml:space="preserve">Final scoring Round Robin  </t>
  </si>
  <si>
    <t>Finals Scoring</t>
  </si>
  <si>
    <t>C</t>
  </si>
  <si>
    <t>1-6</t>
  </si>
  <si>
    <t>35/30</t>
  </si>
  <si>
    <t>1</t>
  </si>
  <si>
    <t>3</t>
  </si>
  <si>
    <t>2</t>
  </si>
  <si>
    <t>7</t>
  </si>
  <si>
    <t>5</t>
  </si>
  <si>
    <t>6</t>
  </si>
  <si>
    <t>3-4</t>
  </si>
  <si>
    <t>1-3</t>
  </si>
  <si>
    <t>6-8</t>
  </si>
  <si>
    <t>6-7</t>
  </si>
  <si>
    <t>5-7</t>
  </si>
  <si>
    <t>2-8</t>
  </si>
  <si>
    <t>5-8</t>
  </si>
  <si>
    <t xml:space="preserve">Finals  Scoring  </t>
  </si>
  <si>
    <t>Finals  1st  2nd  end  3rd  4th   Place</t>
  </si>
  <si>
    <t>arriva per primo a due punti.</t>
  </si>
  <si>
    <t>Dopo il primo ed il terzo volo si invertono le barche tra i due contendenti.</t>
  </si>
  <si>
    <t>13 Skippers - 10 Boats - 1 r.r.</t>
  </si>
  <si>
    <t>Follows Round Robin</t>
  </si>
  <si>
    <t>14 Skippers - 8 Boats - 2 Groups - no r.r.</t>
  </si>
  <si>
    <t>WHITE REPORT</t>
  </si>
  <si>
    <t xml:space="preserve">Foglio con i rapporti in bianco da compilare. </t>
  </si>
  <si>
    <r>
      <t xml:space="preserve">Pairing List per 6 Skippers - 4 barche - 1 round robin </t>
    </r>
    <r>
      <rPr>
        <b/>
        <sz val="10"/>
        <color indexed="12"/>
        <rFont val="Arial"/>
        <family val="2"/>
      </rPr>
      <t>( New )</t>
    </r>
  </si>
  <si>
    <t>Points Finals</t>
  </si>
  <si>
    <t xml:space="preserve">First Semi-series     </t>
  </si>
  <si>
    <t>Second  Semi-series</t>
  </si>
  <si>
    <t>In ogni semi-girone i timonieri si incontrano tra di loro nei primi 10 voli</t>
  </si>
  <si>
    <t>The skippers will sail each other skippers once in the first ten ( 10 ) flights in each semi-series</t>
  </si>
  <si>
    <t>In ogni semi-girone i timonieri si incontrano tra di loro nei primi 7 voli</t>
  </si>
  <si>
    <t>Conduzione Regate</t>
  </si>
  <si>
    <t>Percorsi</t>
  </si>
  <si>
    <t>Tabelle varie</t>
  </si>
  <si>
    <t>Pairing Match Race e Team</t>
  </si>
  <si>
    <t>The skippers will sail each other skippers once in the first seven ( 7 ) flights in each semi-series</t>
  </si>
  <si>
    <t>10 Skippers - 8 Boats - 1 r.r.</t>
  </si>
  <si>
    <t>Flight 25</t>
  </si>
  <si>
    <t>13 Skippers - 6 Boats - 1 r.r. " New "</t>
  </si>
  <si>
    <t xml:space="preserve"> Match Race Report         6 skippers -  6 boats -  2  r.r.</t>
  </si>
  <si>
    <t>Drawing Boats First R.R.</t>
  </si>
  <si>
    <t>Drawing Boats Second R.R.</t>
  </si>
  <si>
    <r>
      <t xml:space="preserve">Pairing List per 11 Skippers - 6 barche - 1 round robin </t>
    </r>
    <r>
      <rPr>
        <b/>
        <sz val="10"/>
        <color indexed="12"/>
        <rFont val="Arial"/>
        <family val="2"/>
      </rPr>
      <t>( New )</t>
    </r>
  </si>
  <si>
    <r>
      <t xml:space="preserve">Pairing List per 11 Skippers - 8 barche - 1 round robin </t>
    </r>
    <r>
      <rPr>
        <b/>
        <sz val="10"/>
        <color indexed="12"/>
        <rFont val="Arial"/>
        <family val="2"/>
      </rPr>
      <t>( New )</t>
    </r>
  </si>
  <si>
    <t>CLASSIFICA DAL QUINTO ALL'ULTIMO. SARA' GIALLO IL MEGLIO CLASSIFICATO DEI DUE L'ALTRO SARA' BLU</t>
  </si>
  <si>
    <t>The matches marked with gray shall not be considered if only the firts semi-series will be sailed</t>
  </si>
  <si>
    <t xml:space="preserve"> Boats Drawing</t>
  </si>
  <si>
    <t xml:space="preserve"> Boats Drawing 1°RR</t>
  </si>
  <si>
    <t>Scoring</t>
  </si>
  <si>
    <t>3x2</t>
  </si>
  <si>
    <t>1 h  30'</t>
  </si>
  <si>
    <t>3x2 + 2x1</t>
  </si>
  <si>
    <t>2 h  30'</t>
  </si>
  <si>
    <t xml:space="preserve">D </t>
  </si>
  <si>
    <t>1 - 2 - 3 - X</t>
  </si>
  <si>
    <t>Flight  14</t>
  </si>
  <si>
    <t>Flight   10</t>
  </si>
  <si>
    <t>Flight  15</t>
  </si>
  <si>
    <t>Flight  16</t>
  </si>
  <si>
    <t>Flight  17</t>
  </si>
  <si>
    <t>Flight  18</t>
  </si>
  <si>
    <t>Blue</t>
  </si>
  <si>
    <t>Yellow</t>
  </si>
  <si>
    <t>Flight  23</t>
  </si>
  <si>
    <t>Flight  21</t>
  </si>
  <si>
    <t>Flight  22</t>
  </si>
  <si>
    <t>Flight  19</t>
  </si>
  <si>
    <t>Flight  20</t>
  </si>
  <si>
    <t>Flight   21</t>
  </si>
  <si>
    <t>Flight 15</t>
  </si>
  <si>
    <t>Flight 19</t>
  </si>
  <si>
    <t>Vedere foglio classifica speciale</t>
  </si>
  <si>
    <t>Questa è una tabella speciale per località con problemi di vento o meteorologici</t>
  </si>
  <si>
    <t>che può essere usata nel caso si abbia necessità di concludere la manifestazione.</t>
  </si>
  <si>
    <t>Gli skipper vengono divisi in due gruppi. Dopo 5 voli, se il vento cessa ci si trova in</t>
  </si>
  <si>
    <t xml:space="preserve">condizione di poter classificare i gruppi e di organizzare una finale veloce ( 1-1, 2-2 </t>
  </si>
  <si>
    <t>ecc.) in questo caso i match   7-5    9-6    8-3   4-2   1-10 non contano. Se il tempo è</t>
  </si>
  <si>
    <t>buono si prosegue.</t>
  </si>
  <si>
    <t>SCORING   8  2 R.R no COMPLETA</t>
  </si>
  <si>
    <t>soluzione accettabile in quelle di grado 4, 5, regate che si svolgono in un week end.</t>
  </si>
  <si>
    <t xml:space="preserve">Questa tabella non è consigliabile per manifestazioni di grado 1, 2, 3, ma è una </t>
  </si>
  <si>
    <t>Se si è optato per questa soluzione occorre rifare le classifiche dei due gruppi per</t>
  </si>
  <si>
    <t>Appendice  A</t>
  </si>
  <si>
    <t>Temporary Scoring Round Robin</t>
  </si>
  <si>
    <t xml:space="preserve">PLACE  R.R. </t>
  </si>
  <si>
    <t>Ranking List</t>
  </si>
  <si>
    <t>Nome</t>
  </si>
  <si>
    <t>Bye</t>
  </si>
  <si>
    <t>Match</t>
  </si>
  <si>
    <t>5 Skippers - 4 Boats - 2 r.r.  " New - Mini "</t>
  </si>
  <si>
    <t xml:space="preserve">Round Robin  Group  A (1-4) + Group  B (2-3) </t>
  </si>
  <si>
    <t xml:space="preserve">5x2   </t>
  </si>
  <si>
    <t xml:space="preserve">    Finals </t>
  </si>
  <si>
    <t>SF-1</t>
  </si>
  <si>
    <t>SF-2</t>
  </si>
  <si>
    <t xml:space="preserve">2° )  Per le semifinali, il primo classificato nel Round Robin sceglie l'avversario, i rimanenti si batteranno </t>
  </si>
  <si>
    <r>
      <t xml:space="preserve">       tra di loro. </t>
    </r>
    <r>
      <rPr>
        <b/>
        <sz val="10"/>
        <color indexed="10"/>
        <rFont val="Arial"/>
        <family val="2"/>
      </rPr>
      <t>Oppure il 1° si incontra con il 4° ed i rimanenti si incontrano tra di loro</t>
    </r>
  </si>
  <si>
    <r>
      <t xml:space="preserve">3° )  Sorteggiare chi entra giallo, </t>
    </r>
    <r>
      <rPr>
        <b/>
        <sz val="10"/>
        <color indexed="10"/>
        <rFont val="Arial"/>
        <family val="2"/>
      </rPr>
      <t xml:space="preserve">prima SF 1 poi SF 2. </t>
    </r>
    <r>
      <rPr>
        <b/>
        <sz val="10"/>
        <color indexed="12"/>
        <rFont val="Arial"/>
        <family val="2"/>
      </rPr>
      <t xml:space="preserve"> </t>
    </r>
  </si>
  <si>
    <t>ROUND ROBIN  12s - 4b - 1 rr</t>
  </si>
  <si>
    <r>
      <t xml:space="preserve">Pairing List per 12 Skippers - 4 barche -1 round robin </t>
    </r>
    <r>
      <rPr>
        <b/>
        <sz val="10"/>
        <color indexed="12"/>
        <rFont val="Arial"/>
        <family val="2"/>
      </rPr>
      <t>( New )</t>
    </r>
    <r>
      <rPr>
        <b/>
        <sz val="10"/>
        <rFont val="Arial"/>
        <family val="2"/>
      </rPr>
      <t xml:space="preserve"> </t>
    </r>
  </si>
  <si>
    <t>38 h 30'</t>
  </si>
  <si>
    <t>Area  A</t>
  </si>
  <si>
    <t>Area  1</t>
  </si>
  <si>
    <t>Area  2</t>
  </si>
  <si>
    <t>Copiare  Area  A</t>
  </si>
  <si>
    <t>Copiare  Area  B</t>
  </si>
  <si>
    <t>Copiare  Area  2</t>
  </si>
  <si>
    <t>Copiare   Area  1</t>
  </si>
  <si>
    <t xml:space="preserve">The skippers will sail each other skippers once in the first five ( 5 ) flights in each </t>
  </si>
  <si>
    <t>semi-series</t>
  </si>
  <si>
    <t>Copiare con copia/incolla</t>
  </si>
  <si>
    <t>A</t>
  </si>
  <si>
    <t>B</t>
  </si>
  <si>
    <t>Round  Robin</t>
  </si>
  <si>
    <t>A 1</t>
  </si>
  <si>
    <t>B 1</t>
  </si>
  <si>
    <t>Classifica per 16 concorrenti</t>
  </si>
  <si>
    <t>Foglio per semi-finali e finali</t>
  </si>
  <si>
    <t>Numeri per il sorteggio delle barche</t>
  </si>
  <si>
    <t>BOATS NUMBERS FOR DRAWING</t>
  </si>
  <si>
    <t xml:space="preserve">Risultato finale dopo il primo Round Robin completo e il </t>
  </si>
  <si>
    <t xml:space="preserve">Pairing List per 3 Skippers - 2 barche - 2 round robin </t>
  </si>
  <si>
    <r>
      <t xml:space="preserve">Win  </t>
    </r>
    <r>
      <rPr>
        <b/>
        <sz val="8"/>
        <color indexed="10"/>
        <rFont val="Arial"/>
        <family val="2"/>
      </rPr>
      <t>1°-</t>
    </r>
    <r>
      <rPr>
        <b/>
        <sz val="8"/>
        <rFont val="Arial"/>
        <family val="2"/>
      </rPr>
      <t xml:space="preserve"> 2° </t>
    </r>
  </si>
  <si>
    <t xml:space="preserve">Penalty Points </t>
  </si>
  <si>
    <t>il secondo Round Robin disputato anche parzialmente.</t>
  </si>
  <si>
    <t xml:space="preserve">Finals results after total first Round Robin and also </t>
  </si>
  <si>
    <t>partially second Round Robin</t>
  </si>
  <si>
    <t>Total Points 1°+2°</t>
  </si>
  <si>
    <r>
      <t xml:space="preserve">Win  </t>
    </r>
    <r>
      <rPr>
        <b/>
        <sz val="8"/>
        <color indexed="10"/>
        <rFont val="Arial"/>
        <family val="2"/>
      </rPr>
      <t>1°</t>
    </r>
    <r>
      <rPr>
        <b/>
        <sz val="8"/>
        <rFont val="Arial"/>
        <family val="2"/>
      </rPr>
      <t xml:space="preserve">- 2° </t>
    </r>
  </si>
  <si>
    <r>
      <t xml:space="preserve">Win  </t>
    </r>
    <r>
      <rPr>
        <b/>
        <sz val="8"/>
        <color indexed="10"/>
        <rFont val="Arial"/>
        <family val="2"/>
      </rPr>
      <t>1°-</t>
    </r>
    <r>
      <rPr>
        <b/>
        <sz val="8"/>
        <rFont val="Arial"/>
        <family val="2"/>
      </rPr>
      <t xml:space="preserve"> 2° R.R.</t>
    </r>
  </si>
  <si>
    <r>
      <t>Total Points</t>
    </r>
    <r>
      <rPr>
        <b/>
        <sz val="8"/>
        <color indexed="10"/>
        <rFont val="Arial"/>
        <family val="2"/>
      </rPr>
      <t xml:space="preserve"> 1° </t>
    </r>
    <r>
      <rPr>
        <b/>
        <sz val="8"/>
        <color indexed="8"/>
        <rFont val="Arial"/>
        <family val="2"/>
      </rPr>
      <t>2°</t>
    </r>
  </si>
  <si>
    <t>Finals results after total first Round Robin and also</t>
  </si>
  <si>
    <t xml:space="preserve">  Field  2  ( Groups   B+C+F+G )</t>
  </si>
  <si>
    <t>2/D</t>
  </si>
  <si>
    <t>3/E</t>
  </si>
  <si>
    <t>2/C</t>
  </si>
  <si>
    <t>3/F</t>
  </si>
  <si>
    <t>Match/ Group</t>
  </si>
  <si>
    <t>3/D</t>
  </si>
  <si>
    <t>4/D</t>
  </si>
  <si>
    <t>5/E</t>
  </si>
  <si>
    <t>6/E</t>
  </si>
  <si>
    <t>3/C</t>
  </si>
  <si>
    <t>4/C</t>
  </si>
  <si>
    <t>5/F</t>
  </si>
  <si>
    <t>6/F</t>
  </si>
  <si>
    <t>1 - 2°</t>
  </si>
  <si>
    <t>2 - 2°</t>
  </si>
  <si>
    <t xml:space="preserve">29 piedi =  8,84 mt.         48 piedi = 14,64 mt.               </t>
  </si>
  <si>
    <t>SCORING 11   1 ROUND ROBIN</t>
  </si>
  <si>
    <t>Classifica per 11 concorrenti 1 R.R.</t>
  </si>
  <si>
    <t>SCORING  6   2 R.R. no COMPLETA</t>
  </si>
  <si>
    <t xml:space="preserve">Classifica per 6 concorrenti  2 R.R. </t>
  </si>
  <si>
    <t>8 Skippers - 8 Boats -  2 r.r.</t>
  </si>
  <si>
    <t>8 Skippers - 8 Boats - 2 Groups - no r.r.</t>
  </si>
  <si>
    <t xml:space="preserve"> Match Race Report         8 skippers -  8 boats -  2 ss - 1 r.r.</t>
  </si>
  <si>
    <t xml:space="preserve"> Match Race Report         9 skippers -  4 boats - 1 r.r.</t>
  </si>
  <si>
    <t xml:space="preserve">Scoring First Round Robin </t>
  </si>
  <si>
    <t xml:space="preserve">Scoring Second Round Robin </t>
  </si>
  <si>
    <t xml:space="preserve">Scoring  </t>
  </si>
  <si>
    <t>13 Skippers - 10 Boats - 1 r.r. " New "</t>
  </si>
  <si>
    <t xml:space="preserve">  ( Da finire )</t>
  </si>
  <si>
    <t>8 Skippers - 8 boats -  2  semi-series - 1 r.r.</t>
  </si>
  <si>
    <t>In ogni semi-girone i timonieri si incontrano tra di loro nei primi 9 voli</t>
  </si>
  <si>
    <t xml:space="preserve">8 h  10' </t>
  </si>
  <si>
    <t xml:space="preserve">3 h  30' </t>
  </si>
  <si>
    <t>40'/30'</t>
  </si>
  <si>
    <t xml:space="preserve">6 h 30' </t>
  </si>
  <si>
    <t xml:space="preserve">5 h 15 </t>
  </si>
  <si>
    <t xml:space="preserve">10 h 30' </t>
  </si>
  <si>
    <t xml:space="preserve">1 h 45' </t>
  </si>
  <si>
    <t xml:space="preserve">2 h  15' </t>
  </si>
  <si>
    <t>5 h  15'</t>
  </si>
  <si>
    <t xml:space="preserve">10h  30' </t>
  </si>
  <si>
    <t>8h  00'</t>
  </si>
  <si>
    <t xml:space="preserve">6 h 45' </t>
  </si>
  <si>
    <t>13 h  20'</t>
  </si>
  <si>
    <t xml:space="preserve">10 h 00' </t>
  </si>
  <si>
    <t>45'/40'</t>
  </si>
  <si>
    <t xml:space="preserve">7 h  30' </t>
  </si>
  <si>
    <t xml:space="preserve">15 h  00' </t>
  </si>
  <si>
    <t xml:space="preserve">12 h  30' </t>
  </si>
  <si>
    <t>45'/30</t>
  </si>
  <si>
    <t xml:space="preserve">10 h  25' </t>
  </si>
  <si>
    <t xml:space="preserve">9 h  10' </t>
  </si>
  <si>
    <t>14 h   40'</t>
  </si>
  <si>
    <t>45'/35'</t>
  </si>
  <si>
    <t>12  h  35'</t>
  </si>
  <si>
    <t>5 h   50'</t>
  </si>
  <si>
    <t>50'/40</t>
  </si>
  <si>
    <t xml:space="preserve"> Match Race Report         </t>
  </si>
  <si>
    <t>11 h   20'</t>
  </si>
  <si>
    <t>40'/35'</t>
  </si>
  <si>
    <t>Quì il giallo SF1</t>
  </si>
  <si>
    <t>Quì il Blue  SF1</t>
  </si>
  <si>
    <t>Quì il giallo SF2</t>
  </si>
  <si>
    <t>Quì il Blue  SF2</t>
  </si>
  <si>
    <t>Finals  1st  2nd for trhee points   and   3rd  4th  for two points</t>
  </si>
  <si>
    <t>Sorteggiare le barche ( prima F1 poi F2 )</t>
  </si>
  <si>
    <t>NORDBJERG</t>
  </si>
  <si>
    <t>SIMONCELLI</t>
  </si>
  <si>
    <t>CAMPBELL</t>
  </si>
  <si>
    <t>VASCOTTO</t>
  </si>
  <si>
    <t>GURIOLI</t>
  </si>
  <si>
    <t>WIBROE</t>
  </si>
  <si>
    <t>3 sono stati individuati</t>
  </si>
  <si>
    <t>classifica  generale</t>
  </si>
  <si>
    <t xml:space="preserve">1°  Nella finestra di destra dei nomi </t>
  </si>
  <si>
    <t>DURATIONS FLIGHT MATCH  ( Team - 3')</t>
  </si>
  <si>
    <t>8 Skippers - 6 Boats - 1 r.r.  " New  Mini "     ( three pair the boats )</t>
  </si>
  <si>
    <t>Penalty Points</t>
  </si>
  <si>
    <t>Duration Flight  Area  B</t>
  </si>
  <si>
    <t>G. Perris</t>
  </si>
  <si>
    <t>Ian Ilsely</t>
  </si>
  <si>
    <t>Michele Perris</t>
  </si>
  <si>
    <t>N. Stimamiglio</t>
  </si>
  <si>
    <t>MON</t>
  </si>
  <si>
    <t>GBR</t>
  </si>
  <si>
    <t>F.B. Maurice</t>
  </si>
  <si>
    <t>R. Tamburelli</t>
  </si>
  <si>
    <t>P. Floyl</t>
  </si>
  <si>
    <t>D. Frederiksen</t>
  </si>
  <si>
    <t>Monaco Match Race Championship 2008</t>
  </si>
  <si>
    <t>Final  1st  2nd three points  and  3rd  4th  place two points</t>
  </si>
  <si>
    <t>Norme per issare e manovrare le vele</t>
  </si>
  <si>
    <t>Regola 51</t>
  </si>
  <si>
    <t>Zavorra mobile</t>
  </si>
  <si>
    <t xml:space="preserve">  Round  Robin</t>
  </si>
  <si>
    <t xml:space="preserve">6 Skippers - 4 Boats - 1  r.r. </t>
  </si>
  <si>
    <t xml:space="preserve">4 h   35' </t>
  </si>
  <si>
    <t>10 Skippers - 10 Boats - 1 r.r.  " New "</t>
  </si>
  <si>
    <t xml:space="preserve">9x5    </t>
  </si>
  <si>
    <t>RR</t>
  </si>
  <si>
    <t>Date:</t>
  </si>
  <si>
    <t>x</t>
  </si>
  <si>
    <t xml:space="preserve">12x5  + 2x3  </t>
  </si>
  <si>
    <t>PLACE   R.R.</t>
  </si>
  <si>
    <t>Start</t>
  </si>
  <si>
    <t>Mark  1</t>
  </si>
  <si>
    <t>Finish</t>
  </si>
  <si>
    <t xml:space="preserve">14 Skippers - 6 Boats - 1 r.r. " New "  </t>
  </si>
  <si>
    <t>The skippers will sail each other skippers once in the first fourteen (14)</t>
  </si>
  <si>
    <t>In ogni semi-girone i timonieri si incontrano tra di loro nei primi 14 voli</t>
  </si>
  <si>
    <r>
      <t xml:space="preserve">Pairing List per 8 Skippers - 4 barche - 1 round robin </t>
    </r>
    <r>
      <rPr>
        <b/>
        <sz val="10"/>
        <color indexed="12"/>
        <rFont val="Arial"/>
        <family val="2"/>
      </rPr>
      <t>( New )</t>
    </r>
  </si>
  <si>
    <r>
      <t xml:space="preserve">Pairing List per 8 Skippers - 6 barche - 1 round robin </t>
    </r>
    <r>
      <rPr>
        <b/>
        <sz val="10"/>
        <color indexed="12"/>
        <rFont val="Arial"/>
        <family val="2"/>
      </rPr>
      <t>( New )</t>
    </r>
  </si>
  <si>
    <r>
      <t xml:space="preserve">Pairing List per 8 Skippers - 8 barche - 1 round robin </t>
    </r>
    <r>
      <rPr>
        <b/>
        <sz val="10"/>
        <color indexed="12"/>
        <rFont val="Arial"/>
        <family val="2"/>
      </rPr>
      <t>( New )</t>
    </r>
    <r>
      <rPr>
        <b/>
        <sz val="10"/>
        <rFont val="Arial"/>
        <family val="2"/>
      </rPr>
      <t xml:space="preserve"> </t>
    </r>
  </si>
  <si>
    <r>
      <t xml:space="preserve">Pairing List per 9 Skippers - 4 barche - 1 round robin </t>
    </r>
    <r>
      <rPr>
        <b/>
        <sz val="10"/>
        <color indexed="12"/>
        <rFont val="Arial"/>
        <family val="2"/>
      </rPr>
      <t>( New )</t>
    </r>
  </si>
  <si>
    <r>
      <t xml:space="preserve">Pairing List per 9 Skippers - 6 barche - 1 round robin </t>
    </r>
    <r>
      <rPr>
        <b/>
        <sz val="10"/>
        <color indexed="12"/>
        <rFont val="Arial"/>
        <family val="2"/>
      </rPr>
      <t>( New )</t>
    </r>
  </si>
  <si>
    <r>
      <t xml:space="preserve">Pairing List per 9 Skippers - 8 barche - 1 round robin </t>
    </r>
    <r>
      <rPr>
        <b/>
        <sz val="10"/>
        <color indexed="12"/>
        <rFont val="Arial"/>
        <family val="2"/>
      </rPr>
      <t>( New )</t>
    </r>
  </si>
  <si>
    <r>
      <t xml:space="preserve">Pairing List per 10 Skippers - 4 barche - 1 round robin </t>
    </r>
    <r>
      <rPr>
        <b/>
        <sz val="10"/>
        <color indexed="12"/>
        <rFont val="Arial"/>
        <family val="2"/>
      </rPr>
      <t>( New )</t>
    </r>
  </si>
  <si>
    <r>
      <t xml:space="preserve">Pairing List per 10 Skippers - 6 barche - 1 round robin </t>
    </r>
    <r>
      <rPr>
        <b/>
        <sz val="10"/>
        <color indexed="12"/>
        <rFont val="Arial"/>
        <family val="2"/>
      </rPr>
      <t>( New )</t>
    </r>
  </si>
  <si>
    <t>EMIRATE T. NEW ZEALAND</t>
  </si>
  <si>
    <t>Quarter Final Repec. 5</t>
  </si>
  <si>
    <t>Semi-Final  Repech.1</t>
  </si>
  <si>
    <t>Semi-Final  Repech.2</t>
  </si>
  <si>
    <t>F - 1</t>
  </si>
  <si>
    <t>F - 2</t>
  </si>
  <si>
    <t>Semi-Final  Repech.3</t>
  </si>
  <si>
    <t>Semi-Final  Repech.4</t>
  </si>
  <si>
    <t>anche se qualcuno di questi sia un</t>
  </si>
  <si>
    <t>D= Will be the skipper chosen by the skipper in 5th place in the R.R.</t>
  </si>
  <si>
    <t>E= Will be the best placed in the R.R. between "E" and "F"</t>
  </si>
  <si>
    <t>F= Will be the worst placed in the R.R. between "E" and "F"</t>
  </si>
  <si>
    <t>Quarter - Finals   ( Repechage )     Area  A</t>
  </si>
  <si>
    <t>Semi - Final  ( Repechage )     Area  A</t>
  </si>
  <si>
    <t>Report  Quarter - Finals</t>
  </si>
  <si>
    <t>Follows  13 Skippers - 10 Boats - 1 r.r. " New "</t>
  </si>
  <si>
    <t xml:space="preserve"> Match Race Report         13 skippers- 8 boats- 1 r.r.</t>
  </si>
  <si>
    <t>70.5</t>
  </si>
  <si>
    <t>87</t>
  </si>
  <si>
    <t>88.1</t>
  </si>
  <si>
    <t>90</t>
  </si>
  <si>
    <t>A .2</t>
  </si>
  <si>
    <t>32.1</t>
  </si>
  <si>
    <t>63.4</t>
  </si>
  <si>
    <t>63.6</t>
  </si>
  <si>
    <t>67</t>
  </si>
  <si>
    <t>69.1</t>
  </si>
  <si>
    <t>75.2</t>
  </si>
  <si>
    <t>76.1</t>
  </si>
  <si>
    <t>78.1</t>
  </si>
  <si>
    <t>78.3</t>
  </si>
  <si>
    <t>86.3</t>
  </si>
  <si>
    <t xml:space="preserve">Group  B  </t>
  </si>
  <si>
    <t xml:space="preserve">Group  C  </t>
  </si>
  <si>
    <t xml:space="preserve">Group  D  </t>
  </si>
  <si>
    <t xml:space="preserve">Group  E  </t>
  </si>
  <si>
    <t xml:space="preserve">Group  F  </t>
  </si>
  <si>
    <t>A 4.2</t>
  </si>
  <si>
    <t>B 2.1</t>
  </si>
  <si>
    <t>B 5.1</t>
  </si>
  <si>
    <t>C 3.1</t>
  </si>
  <si>
    <t>C 6.6</t>
  </si>
  <si>
    <t>C 10.5</t>
  </si>
  <si>
    <t>D 2.2</t>
  </si>
  <si>
    <t>D 2.3</t>
  </si>
  <si>
    <t>D 2.4</t>
  </si>
  <si>
    <t>D 3.3</t>
  </si>
  <si>
    <t>C 3.2</t>
  </si>
  <si>
    <t>C 4.1</t>
  </si>
  <si>
    <t>C 11.3</t>
  </si>
  <si>
    <t>E 3.1</t>
  </si>
  <si>
    <t>F 2.2</t>
  </si>
  <si>
    <t>P 3</t>
  </si>
  <si>
    <t>64.3</t>
  </si>
  <si>
    <t>88.2</t>
  </si>
  <si>
    <r>
      <t xml:space="preserve">Applicabili, </t>
    </r>
    <r>
      <rPr>
        <b/>
        <u/>
        <sz val="12"/>
        <color indexed="12"/>
        <rFont val="Arial"/>
        <family val="2"/>
      </rPr>
      <t>sempre,</t>
    </r>
    <r>
      <rPr>
        <b/>
        <sz val="12"/>
        <color indexed="12"/>
        <rFont val="Arial"/>
        <family val="2"/>
      </rPr>
      <t xml:space="preserve"> a manifestazioni   locali, nazionali ed internazionali che si  svolgono in Italia .                                             </t>
    </r>
    <r>
      <rPr>
        <b/>
        <sz val="10"/>
        <color indexed="12"/>
        <rFont val="Arial"/>
        <family val="2"/>
      </rPr>
      <t xml:space="preserve">( Se internazionali occorre traduzione )  </t>
    </r>
    <r>
      <rPr>
        <b/>
        <sz val="12"/>
        <color indexed="12"/>
        <rFont val="Arial"/>
        <family val="2"/>
      </rPr>
      <t xml:space="preserve">   </t>
    </r>
  </si>
  <si>
    <t>10 Skippers - 6 Boats - 1 r.r.</t>
  </si>
  <si>
    <t>5) Se le barche navigano in poppa più a</t>
  </si>
  <si>
    <t>l calcoli tengono conto dei tempi di partenza che prevedono</t>
  </si>
  <si>
    <t xml:space="preserve">13x5  + 1x1  </t>
  </si>
  <si>
    <t>9-11</t>
  </si>
  <si>
    <t>prima di 30 minuti o altro tempo previsto.</t>
  </si>
  <si>
    <t>e non esporre alcun segnale in barca</t>
  </si>
  <si>
    <t>La scadenza dei 30 minuti può anche</t>
  </si>
  <si>
    <t>Calcolo per la durata dei Flight</t>
  </si>
  <si>
    <t>Durata del flight per regate di Match Race  ( Puramente indicativo )</t>
  </si>
  <si>
    <t>In ogni semi-girone i timonieri si incontrano tra di loro nei primi 11 voli</t>
  </si>
  <si>
    <t xml:space="preserve">Round Robin  Group  A (5-8) + Group  B (6-7) </t>
  </si>
  <si>
    <t>9 Skippers - 6 Boats - 1 R.R.</t>
  </si>
  <si>
    <t>Boats Drawing for finals</t>
  </si>
  <si>
    <r>
      <t xml:space="preserve">Pairing List per 8 Skippers - 6 barche - 3 coppie - 1 rr </t>
    </r>
    <r>
      <rPr>
        <b/>
        <sz val="10"/>
        <color indexed="12"/>
        <rFont val="Arial"/>
        <family val="2"/>
      </rPr>
      <t>( New )</t>
    </r>
  </si>
  <si>
    <t>LQFR1=</t>
  </si>
  <si>
    <t>WQFR2=</t>
  </si>
  <si>
    <t>LQFR2=</t>
  </si>
  <si>
    <t>Qui il Giallo F2</t>
  </si>
  <si>
    <t>Qui il Blue   F2</t>
  </si>
  <si>
    <t>Quarter -Finals</t>
  </si>
  <si>
    <t>Estimate time for each field</t>
  </si>
  <si>
    <t xml:space="preserve">  17 min.</t>
  </si>
  <si>
    <t xml:space="preserve"> 12 min.</t>
  </si>
  <si>
    <t xml:space="preserve"> Estimate time for  partial round robin    1h  21 min.</t>
  </si>
  <si>
    <t>Total estimate time   2 h  02 min.</t>
  </si>
  <si>
    <t>Total estimate time   2 h  32 min.</t>
  </si>
  <si>
    <t>Time for partial round robin   1h  51 min.</t>
  </si>
  <si>
    <t>Field  2  ( Groups B+C+F )</t>
  </si>
  <si>
    <t>Field  1  ( Groups A+D+E )</t>
  </si>
  <si>
    <t>Rankings</t>
  </si>
  <si>
    <t xml:space="preserve">The skippers will sail each other skippers once in the first ten ( 10 ) flights in </t>
  </si>
  <si>
    <t>10 Skippers - 4 Boats - 1 r.r. " New - Mini "</t>
  </si>
  <si>
    <t>9 Skippers - 8 Boats - 1 r.r.  " New  Mini "</t>
  </si>
  <si>
    <t xml:space="preserve">The matches marked with gray shall not be considered if only the first  </t>
  </si>
  <si>
    <t>semi-series will be sailed</t>
  </si>
  <si>
    <t>il primo semi-girone</t>
  </si>
  <si>
    <t>Boats Drawing 1°</t>
  </si>
  <si>
    <t>Boats Drawing 2°</t>
  </si>
  <si>
    <t>Finals  1°st  2nd  and   3rd  4th  place for two points</t>
  </si>
  <si>
    <t>Durations Flight</t>
  </si>
  <si>
    <t>H  2,55</t>
  </si>
  <si>
    <t>H  1,45</t>
  </si>
  <si>
    <t>Change the boats and colours</t>
  </si>
  <si>
    <t>Semi - Finals for two or three points</t>
  </si>
  <si>
    <t>Durations Semi-Finals for  two points</t>
  </si>
  <si>
    <t>Durations Semi-Finals for three points</t>
  </si>
  <si>
    <t>o circa 10 lunghezze di barca</t>
  </si>
  <si>
    <t>da 4 team                                            da 3 team</t>
  </si>
  <si>
    <t>Sequenza di Partenza</t>
  </si>
  <si>
    <t xml:space="preserve">              Issare l'Avviso + Yellow o Blue </t>
  </si>
  <si>
    <t>meno 5'</t>
  </si>
  <si>
    <t>meno 4'</t>
  </si>
  <si>
    <t>meno 2'</t>
  </si>
  <si>
    <t>meno 1'</t>
  </si>
  <si>
    <t>meno 0'</t>
  </si>
  <si>
    <t xml:space="preserve">           oltre la linea di partenza, senza</t>
  </si>
  <si>
    <t xml:space="preserve">            fino al rientro, o alla Partenza,  </t>
  </si>
  <si>
    <t xml:space="preserve">                segnale sonoro, e tenerla issata</t>
  </si>
  <si>
    <t xml:space="preserve">               + eventuale Victor, con un suono</t>
  </si>
  <si>
    <t xml:space="preserve">                 con un suono</t>
  </si>
  <si>
    <t>avviso con un suono.</t>
  </si>
  <si>
    <t>con un suono.</t>
  </si>
  <si>
    <t xml:space="preserve">               con un suono.</t>
  </si>
  <si>
    <t xml:space="preserve">           Issare la Victor se quancuno è</t>
  </si>
  <si>
    <t>Time for  Final</t>
  </si>
  <si>
    <t xml:space="preserve">1°GRA </t>
  </si>
  <si>
    <t>Elenco dei programmi e relative descrizioni</t>
  </si>
  <si>
    <t xml:space="preserve">Boats Drawing </t>
  </si>
  <si>
    <t xml:space="preserve">  Yellow</t>
  </si>
  <si>
    <t xml:space="preserve">  Blue</t>
  </si>
  <si>
    <t>FOR THE REMAINING PAIR A KNOCK-OUT MATCH WILL DEFINY THE RANKING FROM THE 6TH TO THE LAST POSITION.</t>
  </si>
  <si>
    <t>THE SKIPPER BEST SCORED IN THE PAIR WILL TAKE YELLOW, THE OTHER GREY.</t>
  </si>
  <si>
    <t xml:space="preserve">For semi-finals, the best scored in R.R. chooses his opponent, the others will sail e sail each other. Or,  </t>
  </si>
  <si>
    <t># 1 sails #4 and the others sail each other. Drawn who enters yellow, first SF1 and later SF2.</t>
  </si>
  <si>
    <t xml:space="preserve">Fill in 10 Pairing List forms for: R.C. (2) Umpires (4) Skippers (4). Select the boats for finals adn drawn, </t>
  </si>
  <si>
    <t>First #1, later #2, later #3, later #4. Or, in case of a little time, let the skippers remain abord of the boats</t>
  </si>
  <si>
    <t>they are boarding. Drawn who enters yellow, first #1, #2, later #3, #4.</t>
  </si>
  <si>
    <t xml:space="preserve">The first match will be for  #3 - #4 and the second will be for #1 -  #2. </t>
  </si>
  <si>
    <t xml:space="preserve">     posto dei nomi</t>
  </si>
  <si>
    <t>2°  R.R.</t>
  </si>
  <si>
    <t>1°  R.R.</t>
  </si>
  <si>
    <t>Racing Team</t>
  </si>
  <si>
    <t xml:space="preserve">il totale del punteggio deve </t>
  </si>
  <si>
    <t>sempre essere 36</t>
  </si>
  <si>
    <t>secondo Round Robin disputato anche parzialmente.</t>
  </si>
  <si>
    <t>Se gli effetti della corrente sono minimi</t>
  </si>
  <si>
    <t xml:space="preserve">sacrificare un poco il lato di bolina </t>
  </si>
  <si>
    <t xml:space="preserve">posizionando la boa un poco nella </t>
  </si>
  <si>
    <t>poco la boa di partenza.</t>
  </si>
  <si>
    <t>Louis Vuitton Cup      Act  8 &amp; 9                                  Trapani   ( Italy )</t>
  </si>
  <si>
    <t>SUI</t>
  </si>
  <si>
    <t>USA</t>
  </si>
  <si>
    <t>NZL</t>
  </si>
  <si>
    <t>ITA</t>
  </si>
  <si>
    <t>ESP</t>
  </si>
  <si>
    <t>FRA</t>
  </si>
  <si>
    <t>ROUND ROBIN  12s - 10b - 1 rr</t>
  </si>
  <si>
    <t>ROUND ROBIN  12s - 12b - 1 rr</t>
  </si>
  <si>
    <t>ROUND ROBIN  12s-12b-2 Areas-no rr</t>
  </si>
  <si>
    <t>ROUND ROBIN  13s - 8b - 1 rr</t>
  </si>
  <si>
    <t>ROUND ROBIN  13s - 10b - 1 rr</t>
  </si>
  <si>
    <t>ROUND ROBIN  14s - 8b - 1 rr</t>
  </si>
  <si>
    <t>ROUND ROBIN  14s-8b-2 Areas-no rr</t>
  </si>
  <si>
    <t xml:space="preserve">Temporary scoring  </t>
  </si>
  <si>
    <t>Boats Drawing 2° R.R.</t>
  </si>
  <si>
    <t>Boats Drawing 1° R.R.</t>
  </si>
  <si>
    <t xml:space="preserve"> R.R.1</t>
  </si>
  <si>
    <t xml:space="preserve"> R.R.2</t>
  </si>
  <si>
    <t>11-12</t>
  </si>
  <si>
    <t>Boats Drawing 2° Round Robin</t>
  </si>
  <si>
    <t>Boats Drawing 1° Round Robin</t>
  </si>
  <si>
    <t>GR.B</t>
  </si>
  <si>
    <t xml:space="preserve"> Match Race Report      12 skippers- 10 boats-  1 R.R.  Two Areas     ( Trombini  2003 )</t>
  </si>
  <si>
    <t>12 Skippers - 4  Boats - 1 r.r. " New "</t>
  </si>
  <si>
    <t>Follows  Round Robin</t>
  </si>
  <si>
    <t>12 SKIPPERS - 10 BOATS - TWO AREAS - 1 ROUND ROBIN ( TROFEO TROMBINI 2002 )</t>
  </si>
  <si>
    <r>
      <t xml:space="preserve">Pairing List per 8 Skippers - 6 barche - 2 round robin </t>
    </r>
    <r>
      <rPr>
        <b/>
        <sz val="10"/>
        <color indexed="12"/>
        <rFont val="Arial"/>
        <family val="2"/>
      </rPr>
      <t>( New )</t>
    </r>
  </si>
  <si>
    <t>h 13,00'</t>
  </si>
  <si>
    <t>18x3 + 2x1</t>
  </si>
  <si>
    <t xml:space="preserve">13 h 00' </t>
  </si>
  <si>
    <r>
      <t xml:space="preserve">Pairing List per 10 Skippers - 10 barche -1 round robin </t>
    </r>
    <r>
      <rPr>
        <b/>
        <sz val="10"/>
        <color indexed="12"/>
        <rFont val="Arial"/>
        <family val="2"/>
      </rPr>
      <t>( New )</t>
    </r>
  </si>
  <si>
    <t>LSFR=</t>
  </si>
  <si>
    <t>Area B</t>
  </si>
  <si>
    <t>Namber or Name</t>
  </si>
  <si>
    <t>Finals results after total first Round Robin and partially</t>
  </si>
  <si>
    <t>second Round Robin</t>
  </si>
  <si>
    <t>11 Skippers - 10  Boats - 1 r.r.  " New - Mini "</t>
  </si>
  <si>
    <t>h 8,20'</t>
  </si>
  <si>
    <t>h 6,30'</t>
  </si>
  <si>
    <t>h 5,15'</t>
  </si>
  <si>
    <t>h 10,30'</t>
  </si>
  <si>
    <t>h 8,00'</t>
  </si>
  <si>
    <t>h 6,45'</t>
  </si>
  <si>
    <t>h 2 15'</t>
  </si>
  <si>
    <t>h 13,20'</t>
  </si>
  <si>
    <t>h 10,00'</t>
  </si>
  <si>
    <t>h 8,45'</t>
  </si>
  <si>
    <t>h 7,30'</t>
  </si>
  <si>
    <t>h 15,00</t>
  </si>
  <si>
    <t>h 12,30'</t>
  </si>
  <si>
    <t>h 10,25'</t>
  </si>
  <si>
    <t>h 14,40'</t>
  </si>
  <si>
    <t>h 12,35'</t>
  </si>
  <si>
    <t>h 5,50'</t>
  </si>
  <si>
    <t xml:space="preserve">The skippers will sail each other skippers once  </t>
  </si>
  <si>
    <t>in the first three ( 3 ) flight in each semi-series</t>
  </si>
  <si>
    <t>h 11,20'</t>
  </si>
  <si>
    <t>h 10,05'</t>
  </si>
  <si>
    <t>h 14,50'</t>
  </si>
  <si>
    <t>h 13,10'</t>
  </si>
  <si>
    <t>h 17,10'</t>
  </si>
  <si>
    <t>h 12,40'</t>
  </si>
  <si>
    <t xml:space="preserve"> Match Race Report         5 skippers  -  4 boats -  1  r.r.</t>
  </si>
  <si>
    <t xml:space="preserve"> Match Race Report         5 skippers -  4 boats -  2 r.r.</t>
  </si>
  <si>
    <t>Match Race Report         6 skippers -  4 boats -  1 r.r.</t>
  </si>
  <si>
    <t>Qui blue   F2</t>
  </si>
  <si>
    <t>3° Prende il giallo il migliore del R.R.</t>
  </si>
  <si>
    <t xml:space="preserve">3°  Chi ha battuto il primo, secondo </t>
  </si>
  <si>
    <t>2° Quando la parità è fra due concorrenti</t>
  </si>
  <si>
    <t xml:space="preserve">     =  scontri diretti  App. C 11.1.a</t>
  </si>
  <si>
    <t xml:space="preserve">     in un girone multiplo, ha vinto l'ultimo</t>
  </si>
  <si>
    <t xml:space="preserve">     incontro fra i due concorrenti</t>
  </si>
  <si>
    <t xml:space="preserve">    App. C 11.1.b</t>
  </si>
  <si>
    <t xml:space="preserve">      e così via</t>
  </si>
  <si>
    <t xml:space="preserve">     App. C 11.1.c</t>
  </si>
  <si>
    <t>1°  Le regate vinte quando le squadre</t>
  </si>
  <si>
    <t xml:space="preserve">2° Il totale dei punti ottenuti negli scontri  </t>
  </si>
  <si>
    <t>3° Il risultato dell'ultima regata tra le</t>
  </si>
  <si>
    <t xml:space="preserve">4° Il totale dei punti in tutte le regate </t>
  </si>
  <si>
    <t xml:space="preserve">      in parità si sono incontrate</t>
  </si>
  <si>
    <t xml:space="preserve">22 piedi =  6,71 mt.         40 piedi = 12,20 mt.               </t>
  </si>
  <si>
    <t xml:space="preserve">24 piedi =  7,32 mt.         42 piedi = 12,81 mt.               </t>
  </si>
  <si>
    <t xml:space="preserve">26X3   </t>
  </si>
  <si>
    <t xml:space="preserve">B </t>
  </si>
  <si>
    <t>15 h  10'</t>
  </si>
  <si>
    <t>1mario</t>
  </si>
  <si>
    <t>2gigi</t>
  </si>
  <si>
    <t>3cris</t>
  </si>
  <si>
    <t>4pio</t>
  </si>
  <si>
    <t>5elena</t>
  </si>
  <si>
    <t>6mirella</t>
  </si>
  <si>
    <t>7lorena</t>
  </si>
  <si>
    <t>8franca</t>
  </si>
  <si>
    <t>9patrizia</t>
  </si>
  <si>
    <t>10paolo</t>
  </si>
  <si>
    <t>11flavio</t>
  </si>
  <si>
    <t>12enzo</t>
  </si>
  <si>
    <t>13anna</t>
  </si>
  <si>
    <t>In ogni semi-girone i timonieri si incontrano tra di loro nei primi 12 voli.</t>
  </si>
  <si>
    <t>19 h 15'</t>
  </si>
  <si>
    <t>h 19,15'</t>
  </si>
  <si>
    <t>Boa - Ostacolo</t>
  </si>
  <si>
    <t xml:space="preserve">Pairing List per 8 Skippers - 8 barche - 2 Gruppi - no r.r. </t>
  </si>
  <si>
    <t xml:space="preserve">Pairing List per 8 Skippers - 8 barche - 2 semi-serie - 1 r.r. </t>
  </si>
  <si>
    <t>a)  il numero di regate o incontri vinti quando le squadre in parità si sono incontrate ( scontro diretto )</t>
  </si>
  <si>
    <t>Dalla barra inferiore orrizzontale del P.C.</t>
  </si>
  <si>
    <t>1° Cliccare su " leggimi index "</t>
  </si>
  <si>
    <t>2° Cercare il file che interessa</t>
  </si>
  <si>
    <t>Durations  Final</t>
  </si>
  <si>
    <t xml:space="preserve">12 piedi =  3,66 mt.         35 piedi = 10,67 mt.               </t>
  </si>
  <si>
    <t xml:space="preserve">14 piedi =  4,27 mt.         36 piedi = 10,98 mt.               </t>
  </si>
  <si>
    <t xml:space="preserve">16 piedi =  4,88 mt.         37 piedi = 11,28 mt.               </t>
  </si>
  <si>
    <t>Nel caso di sequenza dai meno 7' togliere 3' dalla durata del volo</t>
  </si>
  <si>
    <t xml:space="preserve"> Match per volo </t>
  </si>
  <si>
    <t>gli altri due si incontrano tra di loro ed</t>
  </si>
  <si>
    <t>il vincitore si incontrerà con il migliore</t>
  </si>
  <si>
    <t>Il migliore in Ranking stà fermo,</t>
  </si>
  <si>
    <t>( Con 2 Match si risolve tutto )</t>
  </si>
  <si>
    <t>Chief Umpire</t>
  </si>
  <si>
    <t>from Race Committee</t>
  </si>
  <si>
    <t>2) We are ready</t>
  </si>
  <si>
    <t>4) Five - Four - Three - Two - One - Zero</t>
  </si>
  <si>
    <t xml:space="preserve">    Siete pronti per partire ?</t>
  </si>
  <si>
    <t xml:space="preserve">    Noi siamo pronti</t>
  </si>
  <si>
    <t xml:space="preserve">     Ok, iniziamo la procedura di partenza</t>
  </si>
  <si>
    <t xml:space="preserve">     App. C 11.1.b</t>
  </si>
  <si>
    <t xml:space="preserve">           12 Skippers - 10  Boats - 2 Groups - 2 Areas - 1 r.r.   ( Trombini 2002 )</t>
  </si>
  <si>
    <t xml:space="preserve">           12 Skippers - 10  Boats - 2 Groups - 2 Areas - 1 r.r.   ( Trombini 2002  )</t>
  </si>
  <si>
    <t xml:space="preserve">            12 Skippers - 10  Boats - 2 Groups - 2 Areas - 1 r.r.   ( Trombini 2002 )</t>
  </si>
  <si>
    <t>12 Skippers - 12 Boats - 1 r.r.</t>
  </si>
  <si>
    <t>12 Skippers - 12  Boats - 2 Groups - no r.r.  ( 2 Areas )</t>
  </si>
  <si>
    <t>12 Skippers - 12  Boats - 2  Groups - no R.R.  ( 2 Areas )</t>
  </si>
  <si>
    <r>
      <t>b)</t>
    </r>
    <r>
      <rPr>
        <sz val="10"/>
        <rFont val="Arial"/>
      </rPr>
      <t xml:space="preserve"> quando la parità è fra due concorrenti in un girone multiplo all'italiana, ha vinto l'ultimo incontro fra i due concorrenti</t>
    </r>
  </si>
  <si>
    <t>Risoluzione delle parità  Appendice C 11.1</t>
  </si>
  <si>
    <t>ROUND ROBIN  10s - 8b - 1 rr</t>
  </si>
  <si>
    <t>ROUND ROBIN  10s - 10b - 1 rr</t>
  </si>
  <si>
    <t>ROUND ROBIN  10s - 10b - 2 rr</t>
  </si>
  <si>
    <t>ROUND ROBIN  10s - 10b - Special</t>
  </si>
  <si>
    <t>ROUND ROBIN  11s - 6b - 1 rr</t>
  </si>
  <si>
    <t>ROUND ROBIN  11s - 8b - 1 rr</t>
  </si>
  <si>
    <t xml:space="preserve">                                     9 Skippers - 6 Boats - 1 r.r. " New Mini "</t>
  </si>
  <si>
    <t>Swapping course area skipper</t>
  </si>
  <si>
    <t>Swipping course area skipper</t>
  </si>
  <si>
    <t xml:space="preserve">PER LE RIMANENTI COPPIE BASTERA' UN INCONTRO SECCO PER STABILIRE LA </t>
  </si>
  <si>
    <t>10 Skippers - 6 Boats - 1 r.r.  " New "</t>
  </si>
  <si>
    <t xml:space="preserve">  All  Skippers  Fast  Final</t>
  </si>
  <si>
    <t>Ties  Resolutions</t>
  </si>
  <si>
    <t>Final scoring Round Robin  -  Riva 1- 2  Novembre 2003  Gr. III</t>
  </si>
  <si>
    <t>TIES  RESOLUTIONS (CASO DI RIVA DEL GARDA GRADO 3 1- 2 NOVEMBRE 2003</t>
  </si>
  <si>
    <t>Ties   Resolutions</t>
  </si>
  <si>
    <t>WHITE SCORING</t>
  </si>
  <si>
    <t xml:space="preserve">Foglio con la classifica in bianco da compilare. </t>
  </si>
  <si>
    <t>Scartare la prima prova dei due se previsto dalle I.d.R.</t>
  </si>
  <si>
    <t>Risoluzione delle parità  Match  Races</t>
  </si>
  <si>
    <t>1° Chi ha il punteggio più alto negli</t>
  </si>
  <si>
    <t>Boats Drawing  5</t>
  </si>
  <si>
    <t>Boats Drawing  6</t>
  </si>
  <si>
    <t xml:space="preserve">16x4 + 1x2   </t>
  </si>
  <si>
    <t xml:space="preserve">7x4 + 1x2   </t>
  </si>
  <si>
    <t>Flight 2</t>
  </si>
  <si>
    <t xml:space="preserve">1°GRB </t>
  </si>
  <si>
    <t xml:space="preserve">2°GRA </t>
  </si>
  <si>
    <t xml:space="preserve">2°GRB </t>
  </si>
  <si>
    <t xml:space="preserve">3x2 </t>
  </si>
  <si>
    <t>5x1</t>
  </si>
  <si>
    <t>3x1</t>
  </si>
  <si>
    <t>First semi-series</t>
  </si>
  <si>
    <t xml:space="preserve">     incontri tra i concorrenti</t>
  </si>
  <si>
    <t>The skippers will sail each other skippers once in the first four ( 4 ) flights in each semi-series</t>
  </si>
  <si>
    <t>Semi-Finals</t>
  </si>
  <si>
    <t>ROUND ROBIN  12s - 8b - 1 rr</t>
  </si>
  <si>
    <r>
      <t xml:space="preserve">Win </t>
    </r>
    <r>
      <rPr>
        <b/>
        <sz val="10"/>
        <color indexed="10"/>
        <rFont val="Arial"/>
        <family val="2"/>
      </rPr>
      <t xml:space="preserve">1°- </t>
    </r>
    <r>
      <rPr>
        <b/>
        <sz val="10"/>
        <rFont val="Arial"/>
        <family val="2"/>
      </rPr>
      <t>2°  R.R.</t>
    </r>
  </si>
  <si>
    <r>
      <t>c)</t>
    </r>
    <r>
      <rPr>
        <sz val="10"/>
        <rFont val="Arial"/>
      </rPr>
      <t xml:space="preserve"> ha conseguito il miglior punteggio contro il concorrente meglio classificato nel girone, oppure, se del caso, il secondo </t>
    </r>
  </si>
  <si>
    <r>
      <t>La FIV prescrive:</t>
    </r>
    <r>
      <rPr>
        <sz val="10"/>
        <rFont val="Arial"/>
      </rPr>
      <t xml:space="preserve"> quando si debba rompere con spareggio una parità fra un numero dispari di concorrenti, a norma</t>
    </r>
  </si>
  <si>
    <t>3° Sorteggiare il colore di entrata</t>
  </si>
  <si>
    <t>1° Sorteggiare il colore di entrata</t>
  </si>
  <si>
    <t>2° Scegliere le barche</t>
  </si>
  <si>
    <t>3° Sorteggiare le barche</t>
  </si>
  <si>
    <t>2° Il vincitore sceglie l'avversario</t>
  </si>
  <si>
    <t>Flight 1</t>
  </si>
  <si>
    <t>Il vincitore del Round Robin sceglie l'avversario  -  Sorteggiare chi entra giallo per la SF1</t>
  </si>
  <si>
    <t>In ogni semigirone i timonieri si incontrano tra di loro nei primi ( 10 )voli</t>
  </si>
  <si>
    <t>The skippers will sail each other skippers once in the first ten  (10)</t>
  </si>
  <si>
    <t>15 Skippers - 10 Boats - 1 r.r.  " New "</t>
  </si>
  <si>
    <t>21x5</t>
  </si>
  <si>
    <t xml:space="preserve">15 Skippers - 10 Boats - 1 r.r.  " New "   </t>
  </si>
  <si>
    <r>
      <t xml:space="preserve">Round Robin      </t>
    </r>
    <r>
      <rPr>
        <b/>
        <sz val="10"/>
        <color indexed="14"/>
        <rFont val="Arial"/>
        <family val="2"/>
      </rPr>
      <t xml:space="preserve">      </t>
    </r>
    <r>
      <rPr>
        <b/>
        <sz val="10"/>
        <color indexed="12"/>
        <rFont val="Arial"/>
        <family val="2"/>
      </rPr>
      <t xml:space="preserve">            </t>
    </r>
  </si>
  <si>
    <t>a</t>
  </si>
  <si>
    <t>I rimanenti due si incontrano tra di loro  -  Sorteggiare chi entra giallo per la SF2</t>
  </si>
  <si>
    <t>SF2</t>
  </si>
  <si>
    <t>SF1</t>
  </si>
  <si>
    <r>
      <t xml:space="preserve">Pairing List per 10 Skippers - 8 barche - 1 r.r. </t>
    </r>
    <r>
      <rPr>
        <b/>
        <sz val="10"/>
        <color indexed="12"/>
        <rFont val="Arial"/>
        <family val="2"/>
      </rPr>
      <t>( New )</t>
    </r>
  </si>
  <si>
    <t>ROUND ROBIN  8s - 6b - 2 rr</t>
  </si>
  <si>
    <t>i fogli sono protetti per evitare cancellazioni involontarie. E' possibile digitare solamente nelle parti colorate di verdino.</t>
  </si>
  <si>
    <t>Program name</t>
  </si>
  <si>
    <t xml:space="preserve">Temporary Scoring  </t>
  </si>
  <si>
    <t xml:space="preserve">Final Scoring event </t>
  </si>
  <si>
    <t>First R.R.</t>
  </si>
  <si>
    <t>Second R.R.</t>
  </si>
  <si>
    <t xml:space="preserve"> R.R. 2</t>
  </si>
  <si>
    <t xml:space="preserve"> R.R 2.</t>
  </si>
  <si>
    <t xml:space="preserve"> R.R. 1</t>
  </si>
  <si>
    <t xml:space="preserve"> R.R 1.</t>
  </si>
  <si>
    <t xml:space="preserve">IL PRIMO CLASSIFICATO DEL ROUND ROBIN SARA' GIALLO E SI INCONTRERA' CON IL SECONDO CHE SARA' BLU </t>
  </si>
  <si>
    <t xml:space="preserve">IL TERZO CLASSIFICATO DEL ROUND ROBIN SARA' GIALLO E SI INCONTRERA' CON IL QUARTO CHE SARA' BLU </t>
  </si>
  <si>
    <t xml:space="preserve">Round Robin  </t>
  </si>
  <si>
    <t xml:space="preserve">Semi Finals  </t>
  </si>
  <si>
    <t xml:space="preserve"> Match Race Report         6 skippers -  4 boats -  2  r.r.</t>
  </si>
  <si>
    <t xml:space="preserve">Regola  42 </t>
  </si>
  <si>
    <t xml:space="preserve">Definizioni </t>
  </si>
  <si>
    <t xml:space="preserve">partenza la Bandiera "V" dovrà essere </t>
  </si>
  <si>
    <t>ammainata definitivamente</t>
  </si>
  <si>
    <t>PREAVVISO DI PARTENZA</t>
  </si>
  <si>
    <t xml:space="preserve">Dopo un lungo intervallo, prima di iniziare le </t>
  </si>
  <si>
    <t>operazioni di partenza, dovranno essere dati</t>
  </si>
  <si>
    <t>una serie di brevi segnali acustici per</t>
  </si>
  <si>
    <t>richiamare l'attenzione dei regatanti che a</t>
  </si>
  <si>
    <t>segnali di partenza</t>
  </si>
  <si>
    <t>breve inizieranno le sequenze dei</t>
  </si>
  <si>
    <t>MEDAL RACE</t>
  </si>
  <si>
    <t>Dopo l'arrivo dovrà essere esposta la tabella</t>
  </si>
  <si>
    <t>con l'ordine di arrivo unitamente ad una</t>
  </si>
  <si>
    <t>E' il tempo per presentare proteste</t>
  </si>
  <si>
    <t>bandiera Rossa che resterà esposta per 2 minuti.</t>
  </si>
  <si>
    <t>Se una o più barche si trova/no oltre la linea</t>
  </si>
  <si>
    <t>esposta fino a quando non siano rientrate tutte.</t>
  </si>
  <si>
    <t xml:space="preserve"> Se dopo essere rientrate escono nuovamente  </t>
  </si>
  <si>
    <t>occorrerà rialzare la Bandiera "V".</t>
  </si>
  <si>
    <r>
      <t>a)</t>
    </r>
    <r>
      <rPr>
        <sz val="10"/>
        <rFont val="Arial"/>
      </rPr>
      <t xml:space="preserve"> messi in ordine ha il punteggio più alto negli incontri fra i concorrenti in parità ( scontri diretti )</t>
    </r>
  </si>
  <si>
    <t xml:space="preserve">     meglio classificato, e così via sino a quando la parità non viene risolta ( chi ha battuto il 1° 2° ecc. )</t>
  </si>
  <si>
    <t>The skippers will sail each other skippers once in the first five ( 5 ) flights in each semi-series</t>
  </si>
  <si>
    <t>Groups and Skippers</t>
  </si>
  <si>
    <t>Groups</t>
  </si>
  <si>
    <t>GR. A+B</t>
  </si>
  <si>
    <t>1 - 2</t>
  </si>
  <si>
    <t>E</t>
  </si>
  <si>
    <t>3 - 4</t>
  </si>
  <si>
    <t>5 - 6</t>
  </si>
  <si>
    <t>7 - 8</t>
  </si>
  <si>
    <t>9 - 10</t>
  </si>
  <si>
    <t>11 - 12</t>
  </si>
  <si>
    <t>13 - 14</t>
  </si>
  <si>
    <t>15 - 16</t>
  </si>
  <si>
    <t>17 - 18</t>
  </si>
  <si>
    <t>Raport for Match Races</t>
  </si>
  <si>
    <t>19 - 20</t>
  </si>
  <si>
    <t>21 - 22</t>
  </si>
  <si>
    <t>23</t>
  </si>
  <si>
    <t>GR.  A</t>
  </si>
  <si>
    <t>GR.  B</t>
  </si>
  <si>
    <t>First 5 Flight</t>
  </si>
  <si>
    <t>After 5 flight</t>
  </si>
  <si>
    <t>After 10 flight</t>
  </si>
  <si>
    <t>After 13 flight</t>
  </si>
  <si>
    <t>After 16 flight</t>
  </si>
  <si>
    <t>After 19 flight</t>
  </si>
  <si>
    <t>Penalties</t>
  </si>
  <si>
    <t>Wind m/s</t>
  </si>
  <si>
    <t>Bearing</t>
  </si>
  <si>
    <t xml:space="preserve">Wind </t>
  </si>
  <si>
    <t xml:space="preserve"> Match Race Report        7 skippers- 4 boats- 1 r.r.</t>
  </si>
  <si>
    <t xml:space="preserve">    lungo con le mure a dritta. </t>
  </si>
  <si>
    <t>3) L'asta della bandiera è troppo a poppa</t>
  </si>
  <si>
    <t>Scoring Second  Round Robin</t>
  </si>
  <si>
    <t>Scoring First  Round Robin</t>
  </si>
  <si>
    <t>Hours:</t>
  </si>
  <si>
    <t>Final Scoring Round Robin</t>
  </si>
  <si>
    <t xml:space="preserve">Temporary scoring Round Robin   </t>
  </si>
  <si>
    <t xml:space="preserve">Final scoring Round Robin   </t>
  </si>
  <si>
    <t>10x2</t>
  </si>
  <si>
    <t>5 h  50'</t>
  </si>
  <si>
    <t xml:space="preserve"> Boats Drawing 2° RR</t>
  </si>
  <si>
    <t xml:space="preserve"> Match Race Report         10 skippers -  8 boats -  2  r.r.</t>
  </si>
  <si>
    <t>ROUND ROBIN  12s - 8b - 2 Gr - no rr</t>
  </si>
  <si>
    <t>8 Skippers - 6 Boats - 1 r.r.  " New "                        ( three pair the boats )  Palermo GR.2 Palio</t>
  </si>
  <si>
    <t xml:space="preserve"> Match Race Report         8 skippers- 8 boats- 2 gr - no r.r.</t>
  </si>
  <si>
    <t xml:space="preserve"> Match Race Report         9 skippers- 6 boats- 1 r.r.</t>
  </si>
  <si>
    <t xml:space="preserve"> Match Race Report         9 skippers- 8 boats- 1 r.r.</t>
  </si>
  <si>
    <t xml:space="preserve"> Match Race Report         10 skippers- 4 boats- 1 r.r.</t>
  </si>
  <si>
    <t>Per gli altri 3 vedi sotto</t>
  </si>
  <si>
    <t xml:space="preserve">Da 6 in parità, </t>
  </si>
  <si>
    <t>Verificando chi dei tre</t>
  </si>
  <si>
    <t>ha battuto il primo,  o il</t>
  </si>
  <si>
    <t>secondo, o il terzo ecc.</t>
  </si>
  <si>
    <t>come  6° - 7° - 8° in</t>
  </si>
  <si>
    <t xml:space="preserve">Temporary scoring Round Robin  </t>
  </si>
  <si>
    <t xml:space="preserve">Final scoring event </t>
  </si>
  <si>
    <t>Quindi Wibroe è il 1°</t>
  </si>
  <si>
    <t xml:space="preserve">ha battuto Gurioli nello </t>
  </si>
  <si>
    <t>scontro diretto</t>
  </si>
  <si>
    <t>Simoncelli il 2° perché</t>
  </si>
  <si>
    <t>1 Nordbjerg L.</t>
  </si>
  <si>
    <t>2 Simoncelli M.</t>
  </si>
  <si>
    <t>3 Willim A.</t>
  </si>
  <si>
    <t>4 Campbell J.M.</t>
  </si>
  <si>
    <t>The skippers will sail each other skippers once in the first twelve ( 12 ) flights in each semi-series</t>
  </si>
  <si>
    <r>
      <t xml:space="preserve">d) </t>
    </r>
    <r>
      <rPr>
        <sz val="10"/>
        <rFont val="Arial"/>
      </rPr>
      <t>ha il punteggio più alto nella classifica del round robin dopo aver eliminato il punteggio della prima prova per ogni</t>
    </r>
    <r>
      <rPr>
        <b/>
        <sz val="10"/>
        <rFont val="Arial"/>
        <family val="2"/>
      </rPr>
      <t xml:space="preserve"> </t>
    </r>
  </si>
  <si>
    <t xml:space="preserve">    timoniere</t>
  </si>
  <si>
    <t>Temporary scoring Round Robin</t>
  </si>
  <si>
    <t>Hours</t>
  </si>
  <si>
    <t>Final scoring Round Robin</t>
  </si>
  <si>
    <t>4 Skippers  -  2  Boats -  2  r.r.</t>
  </si>
  <si>
    <t>Final  1st  2nd three point  and  3rd  4th  place two points</t>
  </si>
  <si>
    <t>Final  1st  2nd three points and  3rd  4th  place two points</t>
  </si>
  <si>
    <t xml:space="preserve"> Match Race Report         8 skippers -  4 boats -  2 gr -  no r.r.</t>
  </si>
  <si>
    <t>OPTIMIST 24s - 6 Gr. -2 Areas</t>
  </si>
  <si>
    <t>OPTIMIST 24s - 8 Gr. -2 Areas</t>
  </si>
  <si>
    <t xml:space="preserve"> Match Race Report         12 skippers- 8 boats- 2 r.r.</t>
  </si>
  <si>
    <t xml:space="preserve"> R.R. 2°</t>
  </si>
  <si>
    <t xml:space="preserve"> R.R 2°</t>
  </si>
  <si>
    <t xml:space="preserve"> R.R.2°</t>
  </si>
  <si>
    <t xml:space="preserve"> R.R.1°</t>
  </si>
  <si>
    <t xml:space="preserve"> R.R1°.</t>
  </si>
  <si>
    <t xml:space="preserve"> R.R. 1°</t>
  </si>
  <si>
    <t>The skippers will sail each other skippers once in the first nine ( 9 ) flights in each semi-series</t>
  </si>
  <si>
    <t xml:space="preserve"> Match Race Report         12 skippers- 8 boats- 2 gr - 1 r.r.</t>
  </si>
  <si>
    <t>Boats Drowing</t>
  </si>
  <si>
    <t xml:space="preserve"> Quarter-Finals</t>
  </si>
  <si>
    <t xml:space="preserve">Final Scoring </t>
  </si>
  <si>
    <t>Final 1</t>
  </si>
  <si>
    <t>Final 2</t>
  </si>
  <si>
    <t>Final 3</t>
  </si>
  <si>
    <t>Final 4</t>
  </si>
  <si>
    <t>Final 5</t>
  </si>
  <si>
    <t>LSF1</t>
  </si>
  <si>
    <t>LSF2</t>
  </si>
  <si>
    <t>WSF2</t>
  </si>
  <si>
    <t>WSF1</t>
  </si>
  <si>
    <t>Finals</t>
  </si>
  <si>
    <t xml:space="preserve"> Match Race Report         12 skippers- 10 boats-  2 R.R.</t>
  </si>
  <si>
    <t>NAME</t>
  </si>
  <si>
    <t>Pos. in R.R.</t>
  </si>
  <si>
    <t>Ties Scoring</t>
  </si>
  <si>
    <t xml:space="preserve">Pairing List per 12 Skippers - 10 barche - 2 round robin </t>
  </si>
  <si>
    <t>h 22,40'</t>
  </si>
  <si>
    <t>Dawing Boats</t>
  </si>
  <si>
    <t xml:space="preserve">3x3   </t>
  </si>
  <si>
    <t xml:space="preserve">10° </t>
  </si>
  <si>
    <r>
      <t xml:space="preserve">Win </t>
    </r>
    <r>
      <rPr>
        <b/>
        <sz val="7"/>
        <color indexed="10"/>
        <rFont val="Arial"/>
        <family val="2"/>
      </rPr>
      <t xml:space="preserve">1° </t>
    </r>
    <r>
      <rPr>
        <b/>
        <sz val="7"/>
        <color indexed="8"/>
        <rFont val="Arial"/>
        <family val="2"/>
      </rPr>
      <t xml:space="preserve">- </t>
    </r>
    <r>
      <rPr>
        <b/>
        <sz val="7"/>
        <color indexed="12"/>
        <rFont val="Arial"/>
        <family val="2"/>
      </rPr>
      <t>2°</t>
    </r>
    <r>
      <rPr>
        <b/>
        <sz val="7"/>
        <color indexed="8"/>
        <rFont val="Arial"/>
        <family val="2"/>
      </rPr>
      <t xml:space="preserve"> R.R.</t>
    </r>
  </si>
  <si>
    <r>
      <t xml:space="preserve">Total Points </t>
    </r>
    <r>
      <rPr>
        <b/>
        <sz val="7"/>
        <color indexed="10"/>
        <rFont val="Arial"/>
        <family val="2"/>
      </rPr>
      <t>1° -</t>
    </r>
    <r>
      <rPr>
        <b/>
        <sz val="7"/>
        <color indexed="8"/>
        <rFont val="Arial"/>
        <family val="2"/>
      </rPr>
      <t>2°</t>
    </r>
  </si>
  <si>
    <t xml:space="preserve"> Boats Drawing 1° RR</t>
  </si>
  <si>
    <t>ROUND ROBIN   5s - 4b - 2rr</t>
  </si>
  <si>
    <t xml:space="preserve">Pairing List per 5 Skippers - 4 barche - 2 round robin </t>
  </si>
  <si>
    <t xml:space="preserve">ROUND ROBIN  10s - 8b - 2 rr - </t>
  </si>
  <si>
    <t>h 17,30'</t>
  </si>
  <si>
    <t xml:space="preserve">NB: E' sufficiente compilare la lista della Ranking con i nominativi degli Skippers. Il programma provvederà alla </t>
  </si>
  <si>
    <t xml:space="preserve">11x4 + 1x1 </t>
  </si>
  <si>
    <t>4-7</t>
  </si>
  <si>
    <t>1-10</t>
  </si>
  <si>
    <t>7-9</t>
  </si>
  <si>
    <t>ROUND ROBIN  12s - 10b - 2 rr</t>
  </si>
  <si>
    <t>Pairing 24 s - 8 gruppi - 2 campi no R.R.</t>
  </si>
  <si>
    <t>Result after Quarter-F. Repechage</t>
  </si>
  <si>
    <t>Scoring after Semi-Finals</t>
  </si>
  <si>
    <t>Result Semi-Finals</t>
  </si>
  <si>
    <t>Scoring after Semi-Finals Repechage</t>
  </si>
  <si>
    <t>Results  Semi-Finals Repechage</t>
  </si>
  <si>
    <t xml:space="preserve">Flight Free </t>
  </si>
  <si>
    <t>POINTS</t>
  </si>
  <si>
    <t xml:space="preserve">3° GRA  </t>
  </si>
  <si>
    <t xml:space="preserve">1° GRB  </t>
  </si>
  <si>
    <t xml:space="preserve">2° GRB </t>
  </si>
  <si>
    <t>3° GRB</t>
  </si>
  <si>
    <t>Boats Drawing for semi finals</t>
  </si>
  <si>
    <t>3x2+2x1</t>
  </si>
  <si>
    <t>Duration s/finals</t>
  </si>
  <si>
    <t>2  h  45'</t>
  </si>
  <si>
    <t xml:space="preserve">Group  G  </t>
  </si>
  <si>
    <t>Group  H</t>
  </si>
  <si>
    <t>D</t>
  </si>
  <si>
    <t>G</t>
  </si>
  <si>
    <t>H</t>
  </si>
  <si>
    <t>1 - 3</t>
  </si>
  <si>
    <t>2 - 1</t>
  </si>
  <si>
    <t>3 - 2</t>
  </si>
  <si>
    <t>Pairing</t>
  </si>
  <si>
    <t xml:space="preserve"> Match Race Report         7 skippers -  6 boats -  1 r.r.</t>
  </si>
  <si>
    <t>In ogni semi-girone i timonieri si incontrano tra di loro nei primi 3 voli</t>
  </si>
  <si>
    <t xml:space="preserve"> Match Race Report         8 skippers -  4 boats -  1 r.r.</t>
  </si>
  <si>
    <t>In ogni semi-girone i timonieri si incontrano tra di loro nei primi 6 voli</t>
  </si>
  <si>
    <t>The skippers will sail each other skippers once in the first six ( 6 ) flights in each semi-series</t>
  </si>
  <si>
    <t>42.3</t>
  </si>
  <si>
    <t>61.3</t>
  </si>
  <si>
    <t>66</t>
  </si>
  <si>
    <t>68</t>
  </si>
  <si>
    <t>69.3</t>
  </si>
  <si>
    <t>70.1</t>
  </si>
  <si>
    <t>6 Skippers - 6 Boats - 1 r.r.  " New "</t>
  </si>
  <si>
    <t>Round Robin Group  A  ( 8 - 9 - 12 ) + Group  B  ( 7 - 10 - 11 )</t>
  </si>
  <si>
    <r>
      <t xml:space="preserve">Pairing List per 11 Skippers - 4 barche - 1 round robin </t>
    </r>
    <r>
      <rPr>
        <b/>
        <sz val="10"/>
        <color indexed="12"/>
        <rFont val="Arial"/>
        <family val="2"/>
      </rPr>
      <t>( New )</t>
    </r>
  </si>
  <si>
    <t>h 16,15'</t>
  </si>
  <si>
    <t>Time for Flight</t>
  </si>
  <si>
    <t>6x1</t>
  </si>
  <si>
    <t>12x1</t>
  </si>
  <si>
    <t>6x2</t>
  </si>
  <si>
    <t>5x2</t>
  </si>
  <si>
    <t>7x2 + 1x1</t>
  </si>
  <si>
    <t>30'</t>
  </si>
  <si>
    <t>14x2 + 2x1</t>
  </si>
  <si>
    <t>5x3</t>
  </si>
  <si>
    <t>35'</t>
  </si>
  <si>
    <t>Second  semi-series</t>
  </si>
  <si>
    <t>10x3</t>
  </si>
  <si>
    <t>2 h  55'</t>
  </si>
  <si>
    <t>10x2 + 1x1</t>
  </si>
  <si>
    <t>14x2</t>
  </si>
  <si>
    <t>9x3 + 1x1</t>
  </si>
  <si>
    <t>40'</t>
  </si>
  <si>
    <t xml:space="preserve">14x4 </t>
  </si>
  <si>
    <t xml:space="preserve">7x4 </t>
  </si>
  <si>
    <t xml:space="preserve">3x4 </t>
  </si>
  <si>
    <t>8°</t>
  </si>
  <si>
    <t>12 Skippers - 6  Boats - 1 r.r  " New "</t>
  </si>
  <si>
    <t xml:space="preserve">18x2 </t>
  </si>
  <si>
    <t xml:space="preserve">12x3 </t>
  </si>
  <si>
    <t xml:space="preserve">9x4 </t>
  </si>
  <si>
    <t xml:space="preserve">15x3 </t>
  </si>
  <si>
    <t xml:space="preserve">8 h 45' </t>
  </si>
  <si>
    <t>45'</t>
  </si>
  <si>
    <t xml:space="preserve">9x5   </t>
  </si>
  <si>
    <t xml:space="preserve">18x5   </t>
  </si>
  <si>
    <t>Drawing Boats 2°RR</t>
  </si>
  <si>
    <t>In ogni semi-girone i timonieri si incontrano tra di loro nei primi otto ( 8 ) voli</t>
  </si>
  <si>
    <t>The skippers will sail each other skippers once in the first eight ( 8 ) Flight</t>
  </si>
  <si>
    <t>coincidere con l'esposizione del segnale</t>
  </si>
  <si>
    <t>di Avviso + Arancio in barca, un suono.</t>
  </si>
  <si>
    <t>Regate tipo Olimpiche a Batterie</t>
  </si>
  <si>
    <t xml:space="preserve">6° Chi ha il punteggio più alto nella fase </t>
  </si>
  <si>
    <t xml:space="preserve">     più recente</t>
  </si>
  <si>
    <t xml:space="preserve">     Semi-Finals                                      Version 1</t>
  </si>
  <si>
    <t>Change the boats and colour</t>
  </si>
  <si>
    <t>Annullamento - Libero dalla poppa / prua</t>
  </si>
  <si>
    <t>Mure a dritta / Sinistra - Al vento</t>
  </si>
  <si>
    <t>3 h 00'</t>
  </si>
  <si>
    <t>6 h   00'</t>
  </si>
  <si>
    <t>3 h  30'</t>
  </si>
  <si>
    <t>35/30'</t>
  </si>
  <si>
    <t>4 h 35'</t>
  </si>
  <si>
    <t>35'/30'</t>
  </si>
  <si>
    <t>3 h  20'</t>
  </si>
  <si>
    <t xml:space="preserve">6 h 40' </t>
  </si>
  <si>
    <t xml:space="preserve">6 h 20' </t>
  </si>
  <si>
    <t xml:space="preserve">4 h  40' </t>
  </si>
  <si>
    <t xml:space="preserve">1 h  45' </t>
  </si>
  <si>
    <t xml:space="preserve">             Ammainare India con un suono</t>
  </si>
  <si>
    <t xml:space="preserve">              Issare la X se qualcuno è in OCS </t>
  </si>
  <si>
    <t xml:space="preserve">               Ammainare Avviso+Yellow o Blue</t>
  </si>
  <si>
    <t xml:space="preserve">                 Issare l'India o altro Preparatorio</t>
  </si>
  <si>
    <t>EFFETTI DELLE CORRENTI</t>
  </si>
  <si>
    <t>Finals results after total first Round Robin and also partially</t>
  </si>
  <si>
    <r>
      <t xml:space="preserve">Win  </t>
    </r>
    <r>
      <rPr>
        <b/>
        <sz val="8"/>
        <color indexed="10"/>
        <rFont val="Arial"/>
        <family val="2"/>
      </rPr>
      <t xml:space="preserve">1° </t>
    </r>
    <r>
      <rPr>
        <b/>
        <sz val="8"/>
        <rFont val="Arial"/>
        <family val="2"/>
      </rPr>
      <t xml:space="preserve"> 2°  </t>
    </r>
    <r>
      <rPr>
        <b/>
        <sz val="8"/>
        <color indexed="12"/>
        <rFont val="Arial"/>
        <family val="2"/>
      </rPr>
      <t>3°</t>
    </r>
    <r>
      <rPr>
        <b/>
        <sz val="8"/>
        <rFont val="Arial"/>
        <family val="2"/>
      </rPr>
      <t xml:space="preserve"> </t>
    </r>
  </si>
  <si>
    <t xml:space="preserve">Penalty Points  </t>
  </si>
  <si>
    <t xml:space="preserve">direzione della corrente ed alzare un </t>
  </si>
  <si>
    <t>Se in poppa stanno più a lungo su mure</t>
  </si>
  <si>
    <t>La linea di arrivo deve essere sempre</t>
  </si>
  <si>
    <t>ortogonale alla direzione dell'ultima boa.</t>
  </si>
  <si>
    <t xml:space="preserve">a sinistra spostare la boa  di bolina più a </t>
  </si>
  <si>
    <t xml:space="preserve">a dritta spostare la boa  di bolina più a </t>
  </si>
  <si>
    <t>La linea di arrivo di una Regata ridotta</t>
  </si>
  <si>
    <t xml:space="preserve">dovrà sempre essere  ortogonale </t>
  </si>
  <si>
    <t>all'ultimo lato del percorso.</t>
  </si>
  <si>
    <t>dritta guardando il vento.</t>
  </si>
  <si>
    <t>sinistra guardando il vento.</t>
  </si>
  <si>
    <t>Il vincitore della SF1 si incontra con il vincitore della SF2   -  Sorteggiare chi entra giallo per la F 1° 2°</t>
  </si>
  <si>
    <t>1 Match 30'  -  2 Match 35'  -  3 Match 40'</t>
  </si>
  <si>
    <t>4 Match 45'  -  5 Match 50'  -  6 Match 55'</t>
  </si>
  <si>
    <t>1 Piede ( feet ) = 30,48 cm</t>
  </si>
  <si>
    <t>Boats Drawing 2°RR</t>
  </si>
  <si>
    <t>First  Round Robin</t>
  </si>
  <si>
    <t>Second  Round  Robin</t>
  </si>
  <si>
    <t>Ranking list at:</t>
  </si>
  <si>
    <t>7°</t>
  </si>
  <si>
    <t>Group A</t>
  </si>
  <si>
    <t>Group B</t>
  </si>
  <si>
    <t>Round  Robin  Group  A</t>
  </si>
  <si>
    <t>Round  Robin  Group  B</t>
  </si>
  <si>
    <t>X</t>
  </si>
  <si>
    <t>1°GRA</t>
  </si>
  <si>
    <t>Group  A</t>
  </si>
  <si>
    <t>Group  B</t>
  </si>
  <si>
    <t>Round Robin Group  A + Round Robin Group B</t>
  </si>
  <si>
    <t>Scoring  Group  A</t>
  </si>
  <si>
    <t>Scoring Group B</t>
  </si>
  <si>
    <t>Round Robin</t>
  </si>
  <si>
    <t>First Round Robin</t>
  </si>
  <si>
    <t>Round Robin  Group  B (2-3) + Group  A (5-8)</t>
  </si>
  <si>
    <t>Round Robin  Group  A (1-4) + Group  B (6-7)</t>
  </si>
  <si>
    <t>5 Skippers - 4 Boats - 1 r.r.     " New - Mini "</t>
  </si>
  <si>
    <t>Time</t>
  </si>
  <si>
    <t xml:space="preserve">2° Boats Drawing </t>
  </si>
  <si>
    <t>1° Boats drawing</t>
  </si>
  <si>
    <t>WSF1=</t>
  </si>
  <si>
    <t>LSF1=</t>
  </si>
  <si>
    <t>WSF2=</t>
  </si>
  <si>
    <t>LSF2=</t>
  </si>
  <si>
    <t>WSFR=</t>
  </si>
  <si>
    <t>will be sailed.</t>
  </si>
  <si>
    <t>The matches marked with gray shall not be considered if only the first semi-series</t>
  </si>
  <si>
    <t>Optimist Match Races  ( 32 Skippers  subdivided in  8 Groups and  2 Fields )</t>
  </si>
  <si>
    <t xml:space="preserve">Group G  </t>
  </si>
  <si>
    <t xml:space="preserve">Group  H </t>
  </si>
  <si>
    <r>
      <t xml:space="preserve">Field  1 or </t>
    </r>
    <r>
      <rPr>
        <b/>
        <sz val="8"/>
        <color indexed="10"/>
        <rFont val="Arial"/>
        <family val="2"/>
      </rPr>
      <t>2</t>
    </r>
  </si>
  <si>
    <t>1 - 4</t>
  </si>
  <si>
    <t>3 - 1</t>
  </si>
  <si>
    <t>4 - 2</t>
  </si>
  <si>
    <t>4 - 3</t>
  </si>
  <si>
    <t>Field  1  ( Groups A+H+D+E )</t>
  </si>
  <si>
    <t>Field  2  ( Groups B+G+C+F )</t>
  </si>
  <si>
    <t>1/A</t>
  </si>
  <si>
    <t>2/A</t>
  </si>
  <si>
    <t>3/H</t>
  </si>
  <si>
    <t>4/H</t>
  </si>
  <si>
    <t>5/D</t>
  </si>
  <si>
    <t>6/D</t>
  </si>
  <si>
    <t>7/E</t>
  </si>
  <si>
    <t>8/E</t>
  </si>
  <si>
    <t>Match/Group</t>
  </si>
  <si>
    <t>1/B</t>
  </si>
  <si>
    <t>2/B</t>
  </si>
  <si>
    <t>3/G</t>
  </si>
  <si>
    <t>4/G</t>
  </si>
  <si>
    <t>5/C</t>
  </si>
  <si>
    <t>6/C</t>
  </si>
  <si>
    <t>7/F</t>
  </si>
  <si>
    <t>8/F</t>
  </si>
  <si>
    <t>3-8</t>
  </si>
  <si>
    <t>12 Skippers - 10  Boats - 2 r.r.</t>
  </si>
  <si>
    <t>h 6,20'</t>
  </si>
  <si>
    <t>Boat    1</t>
  </si>
  <si>
    <t>Boat    2</t>
  </si>
  <si>
    <t>Boat    3</t>
  </si>
  <si>
    <t>Boat    4</t>
  </si>
  <si>
    <t>Boat    5</t>
  </si>
  <si>
    <t>Boat    6</t>
  </si>
  <si>
    <t xml:space="preserve">  Boat  7</t>
  </si>
  <si>
    <t xml:space="preserve">  Boat  8</t>
  </si>
  <si>
    <t xml:space="preserve">  Boat  9</t>
  </si>
  <si>
    <t xml:space="preserve"> Boats  Scoring</t>
  </si>
  <si>
    <t xml:space="preserve"> Follows  Round Robin</t>
  </si>
  <si>
    <t xml:space="preserve"> Finals for two or three points</t>
  </si>
  <si>
    <t>Sorteggiare le barche, prima F1 poi F2</t>
  </si>
  <si>
    <t>Loser SF1+ Loser SF2</t>
  </si>
  <si>
    <t>WSF1 + WSF2</t>
  </si>
  <si>
    <t>1st</t>
  </si>
  <si>
    <t>2nd</t>
  </si>
  <si>
    <t>3th</t>
  </si>
  <si>
    <t>4th</t>
  </si>
  <si>
    <t>Gli incontri evidenziati in grigio non verranno considerati se si svolgerà solo il primo semigirone</t>
  </si>
  <si>
    <t>The skippers will sail each other skippers once in the first nine  ( 9 ) flight in each semi-series</t>
  </si>
  <si>
    <t>Quarter Final Repec. 1</t>
  </si>
  <si>
    <t>Quarter Final Repec. 2</t>
  </si>
  <si>
    <t>Quarter Final Repec. 3</t>
  </si>
  <si>
    <t>Quarter Final Repec. 4</t>
  </si>
  <si>
    <t>2) Mettere un peso alla cima e un gavitello</t>
  </si>
  <si>
    <t>3) Spostare l'asta più a prua</t>
  </si>
  <si>
    <t>è in ritardo nell'entrata ai - 4'</t>
  </si>
  <si>
    <t xml:space="preserve"> Match Race Report         10 skippers- 10 boats-  Special</t>
  </si>
  <si>
    <t xml:space="preserve"> Match Race Report         11 skippers- 8 boats- 1 r.r.</t>
  </si>
  <si>
    <t>Group  G</t>
  </si>
  <si>
    <t>WSF1-2</t>
  </si>
  <si>
    <t>THE FIRST SKIPPER WHO GAINS TWO POINTS WINS, THE LOSER WILL BE SECOND IN THE FINAL RANKING.</t>
  </si>
  <si>
    <t>THE BOATS WILL BE SWAPPED AFTER THE FIRST FLIGHT</t>
  </si>
  <si>
    <t>THE THIRD SCORED IN R.R. TAKES YELLOW AND SAILS WITH THE FOURTH (BLUE)</t>
  </si>
  <si>
    <t>THE FIRST SKIPPER WHO GAINS TWO POINTS WILL BE THIRD, THE LOSER WILL BE THE FOURTH IN THE FINAL RANKING.</t>
  </si>
  <si>
    <t>12 Skippers - 8  Boats - 2 Groups - no r.r</t>
  </si>
  <si>
    <t>12 Skippers - 10  Boats - 1 r.r.</t>
  </si>
  <si>
    <t>In ogni semi-girone i timonieri si incontrano tra di loro nei primi 6 voli.</t>
  </si>
  <si>
    <t>12 Skippers - 10  Boats - 1 r.r.  " New "</t>
  </si>
  <si>
    <t>9-12</t>
  </si>
  <si>
    <t>2-11</t>
  </si>
  <si>
    <t xml:space="preserve">Pairing List per 4 Skippers - 4 barche - 2 round robin </t>
  </si>
  <si>
    <t xml:space="preserve">      = scontri diretti  App. D 4.3.a</t>
  </si>
  <si>
    <t xml:space="preserve">     tra le squadre in parità</t>
  </si>
  <si>
    <t xml:space="preserve">     App. D 4.3.b</t>
  </si>
  <si>
    <t xml:space="preserve">     due squadre in parità</t>
  </si>
  <si>
    <t xml:space="preserve">     App. D 4.3.c</t>
  </si>
  <si>
    <t xml:space="preserve">    contro avversari comuni</t>
  </si>
  <si>
    <t xml:space="preserve">    App. D 4.3.d</t>
  </si>
  <si>
    <t xml:space="preserve">5° Sorteggio  </t>
  </si>
  <si>
    <t xml:space="preserve">    App. D 4.3.e</t>
  </si>
  <si>
    <t xml:space="preserve">Sorteggiare solamente le barche per i </t>
  </si>
  <si>
    <t>concorrenti del 1° volo e compilare</t>
  </si>
  <si>
    <t>la Pairing del Round Robin</t>
  </si>
  <si>
    <t>1° Far scegliere le barche</t>
  </si>
  <si>
    <t>Le rimanenti parità si</t>
  </si>
  <si>
    <t>b) i punti ottenuti negli scontri tra le squadre alla pari</t>
  </si>
  <si>
    <t>c) se due squadre rimangono alla pari, il risultato dell'ultima regata tra le due squadre.</t>
  </si>
  <si>
    <t xml:space="preserve">d) il totale dei punti ottenuti in tutte le regate contro avversari comuni </t>
  </si>
  <si>
    <t>e) sorteggio</t>
  </si>
  <si>
    <t xml:space="preserve">Place R.R.  </t>
  </si>
  <si>
    <t>Place   R.R.</t>
  </si>
  <si>
    <t>sono risolte con il totale</t>
  </si>
  <si>
    <t xml:space="preserve">del punteggio tra le </t>
  </si>
  <si>
    <t>squadre in parità</t>
  </si>
  <si>
    <t>Change the colour</t>
  </si>
  <si>
    <t>Pairing       Semi - Finals for skippers</t>
  </si>
  <si>
    <t>Pairing     Finals  for skippers</t>
  </si>
  <si>
    <t>7° )  Il primo match in partenza sarà quello per il 3° e 4° posto, ed il secondo match sarà per il 1° e 2° posto.</t>
  </si>
  <si>
    <t>The skippers will sail each other skippers once in the first eleven (11)</t>
  </si>
  <si>
    <t>flight in each semi-series</t>
  </si>
  <si>
    <t xml:space="preserve">della regola 11.3.a, gli stessi verranno elencati in ordine di ranking list  ISAF o, in caso di parità, per sorteggio. </t>
  </si>
  <si>
    <t>2-5</t>
  </si>
  <si>
    <t>Round Robin Groups A+B</t>
  </si>
  <si>
    <t>2 h  45'</t>
  </si>
  <si>
    <t>Semi Finals  for two points</t>
  </si>
  <si>
    <t>Flight 26</t>
  </si>
  <si>
    <t>5 Gabinus T.</t>
  </si>
  <si>
    <t>6 Vascotto V.</t>
  </si>
  <si>
    <t>7 Gurioli S.</t>
  </si>
  <si>
    <t>8 Wibroe P.</t>
  </si>
  <si>
    <t>9 Col S.</t>
  </si>
  <si>
    <t>6                 1°</t>
  </si>
  <si>
    <t>reg. 87  PRESCRIZIONI  FIV   2005 - 2008</t>
  </si>
  <si>
    <t>Group  C</t>
  </si>
  <si>
    <t>Group  D</t>
  </si>
  <si>
    <t>Group  E</t>
  </si>
  <si>
    <t>Group  F</t>
  </si>
  <si>
    <t>Match Race Report         13 skippers- 10 boats- 1 r.r.</t>
  </si>
  <si>
    <t>Scoring First Round Robin</t>
  </si>
  <si>
    <t>Scoring Second Round Robin</t>
  </si>
  <si>
    <t xml:space="preserve">Scoring </t>
  </si>
  <si>
    <t>Total Points</t>
  </si>
  <si>
    <t>Total Points after two Round Robin</t>
  </si>
  <si>
    <t>Duration  R.R. 9 h 10'</t>
  </si>
  <si>
    <t>1 - 2 - 4 - X</t>
  </si>
  <si>
    <t>1 - 2 - 5 - X</t>
  </si>
  <si>
    <t>1 - 2 - 6 - X</t>
  </si>
  <si>
    <t>1 - 3 - 4 - X</t>
  </si>
  <si>
    <t>1 - 3 - 5 - X</t>
  </si>
  <si>
    <t>1 - 3 - 6 - 7</t>
  </si>
  <si>
    <t>h 15,30'</t>
  </si>
  <si>
    <t>h 4,40'</t>
  </si>
  <si>
    <t xml:space="preserve">Pairing List per 10 Skippers - 10 barche - 2 round robin </t>
  </si>
  <si>
    <t>reg. 87  CORSIVI  FIV   2005 - 2008</t>
  </si>
  <si>
    <t xml:space="preserve">2h  45' </t>
  </si>
  <si>
    <r>
      <t xml:space="preserve">5° )  Scegliere le barche per le </t>
    </r>
    <r>
      <rPr>
        <b/>
        <sz val="10"/>
        <color indexed="10"/>
        <rFont val="Arial"/>
        <family val="2"/>
      </rPr>
      <t>finali</t>
    </r>
    <r>
      <rPr>
        <b/>
        <sz val="10"/>
        <color indexed="12"/>
        <rFont val="Arial"/>
        <family val="2"/>
      </rPr>
      <t xml:space="preserve">, e sorteggiarle, </t>
    </r>
    <r>
      <rPr>
        <b/>
        <sz val="10"/>
        <color indexed="10"/>
        <rFont val="Arial"/>
        <family val="2"/>
      </rPr>
      <t>prima il 1° e  2°  poi 3° e  4°</t>
    </r>
    <r>
      <rPr>
        <b/>
        <sz val="10"/>
        <color indexed="12"/>
        <rFont val="Arial"/>
        <family val="2"/>
      </rPr>
      <t xml:space="preserve"> </t>
    </r>
  </si>
  <si>
    <r>
      <t xml:space="preserve">6° )  Sorteggiare chi entra giallo, </t>
    </r>
    <r>
      <rPr>
        <b/>
        <sz val="10"/>
        <color indexed="10"/>
        <rFont val="Arial"/>
        <family val="2"/>
      </rPr>
      <t>prima 1° -  2°  poi  3° -  4°</t>
    </r>
    <r>
      <rPr>
        <b/>
        <sz val="10"/>
        <color indexed="12"/>
        <rFont val="Arial"/>
        <family val="2"/>
      </rPr>
      <t xml:space="preserve"> </t>
    </r>
  </si>
  <si>
    <t>Introduzione - Comportamento Sportivo</t>
  </si>
  <si>
    <t>H -  Pesatura di indumenti ed equipaggio</t>
  </si>
  <si>
    <t>Classifica speciale in alternativa del 10 c - 10 b, interrotta  dopo il 5° volo</t>
  </si>
  <si>
    <t>CLASSIFICA   PROVVISORIA</t>
  </si>
  <si>
    <t>CLASSIFICA   DEFINITIVA</t>
  </si>
  <si>
    <t>1°</t>
  </si>
  <si>
    <t>2°</t>
  </si>
  <si>
    <t>3°</t>
  </si>
  <si>
    <t>4°</t>
  </si>
  <si>
    <t>5°</t>
  </si>
  <si>
    <t>6°</t>
  </si>
  <si>
    <t>The matches marked with gray shall not be considered if only the first semi-series will be sailed</t>
  </si>
  <si>
    <t>Report  Quarter - Finals  ( Repechage )</t>
  </si>
  <si>
    <t>Report  Semi - Finals</t>
  </si>
  <si>
    <t>Report  Semi - Finals  ( Repechage )</t>
  </si>
  <si>
    <t>Report  - Final</t>
  </si>
  <si>
    <t>Quarter Finals 2</t>
  </si>
  <si>
    <t xml:space="preserve">  Boat        A   </t>
  </si>
  <si>
    <t xml:space="preserve">  Boat   B   </t>
  </si>
  <si>
    <t xml:space="preserve">  Boat   C   </t>
  </si>
  <si>
    <t xml:space="preserve">  Boat    D   </t>
  </si>
  <si>
    <t xml:space="preserve">  Boat    E   </t>
  </si>
  <si>
    <t xml:space="preserve">  Boat   F   </t>
  </si>
  <si>
    <t xml:space="preserve">  Boat    G   </t>
  </si>
  <si>
    <t>la sequenza dai meno 10' e che un Match duri 20'.</t>
  </si>
  <si>
    <t>e questo tempo risparmiato viene usato per, eventuali, cambi di campo</t>
  </si>
  <si>
    <t>o per anticipare il programma delle regate ed essere così in grado</t>
  </si>
  <si>
    <t xml:space="preserve">e questo tempo risparmiato viene usato sia per i cambi di equipaggio, </t>
  </si>
  <si>
    <t>per eventuali cambi di campo, o dei capricci dellle condizioni meteo.</t>
  </si>
  <si>
    <t>di affrontare eventuali mutamenti del tempo</t>
  </si>
  <si>
    <r>
      <t xml:space="preserve">Win </t>
    </r>
    <r>
      <rPr>
        <b/>
        <sz val="10"/>
        <color indexed="10"/>
        <rFont val="Arial"/>
        <family val="2"/>
      </rPr>
      <t>1°</t>
    </r>
    <r>
      <rPr>
        <b/>
        <sz val="10"/>
        <rFont val="Arial"/>
        <family val="2"/>
      </rPr>
      <t xml:space="preserve">- 2°  </t>
    </r>
  </si>
  <si>
    <t>8 Skippers - 6 Boats - 1 r.r.  " New  Mini "     ( three pair the boats )      Palermo</t>
  </si>
  <si>
    <t>ROUND ROBIN 8S - 6B - 3 Coppie -1rr</t>
  </si>
  <si>
    <r>
      <t>Second  Round Robin</t>
    </r>
    <r>
      <rPr>
        <b/>
        <i/>
        <sz val="12"/>
        <color indexed="10"/>
        <rFont val="Arial"/>
        <family val="2"/>
      </rPr>
      <t xml:space="preserve"> </t>
    </r>
    <r>
      <rPr>
        <b/>
        <i/>
        <sz val="12"/>
        <color indexed="12"/>
        <rFont val="Arial"/>
        <family val="2"/>
      </rPr>
      <t xml:space="preserve"> </t>
    </r>
    <r>
      <rPr>
        <sz val="8"/>
        <rFont val="Arial"/>
        <family val="2"/>
      </rPr>
      <t>( Usare questo in caso di unico Round Robin - Use this in case of single Round Robin)</t>
    </r>
    <r>
      <rPr>
        <b/>
        <i/>
        <sz val="12"/>
        <color indexed="12"/>
        <rFont val="Arial"/>
        <family val="2"/>
      </rPr>
      <t xml:space="preserve"> </t>
    </r>
  </si>
  <si>
    <t xml:space="preserve">8 Skippers - 8 Boats -  2 r.r. </t>
  </si>
  <si>
    <t>10 Skippers - 10 Boats - 2  R.R.</t>
  </si>
  <si>
    <t>10 Skippers - 10 Boats -  2  R.R.</t>
  </si>
  <si>
    <t>10 Skippers - 10 Boats -  2 Groups Special  ISAF</t>
  </si>
  <si>
    <t>10 Skippers - 10 Boats - 2 Groups  Special ISAF</t>
  </si>
  <si>
    <t>( serve per la classifica speciale )</t>
  </si>
  <si>
    <t>10 Skippers - 8 Boats - 2 r.r.  " New "</t>
  </si>
  <si>
    <t>Se due hanno lo stesso punteggio in Rankig, sorteggiare</t>
  </si>
  <si>
    <t xml:space="preserve">     Cinque - Quattro - Tre - Due - Uno - Zero</t>
  </si>
  <si>
    <t>The skippers will sail each other skippers once in the first eleven ( 11 ) flight</t>
  </si>
  <si>
    <t>in each semi-series.</t>
  </si>
  <si>
    <t>Il primo semi-girone.</t>
  </si>
  <si>
    <t xml:space="preserve">The matches marked with gray shall not be considered if only the firts </t>
  </si>
  <si>
    <t>Risoluzione delle parità  Appendice D 4.3</t>
  </si>
  <si>
    <t>Cagliari</t>
  </si>
  <si>
    <t>Pescara</t>
  </si>
  <si>
    <t>Ravennate</t>
  </si>
  <si>
    <t>Cupa</t>
  </si>
  <si>
    <t>Vela Bari</t>
  </si>
  <si>
    <t>o</t>
  </si>
  <si>
    <t>Not regular entrance of the Yellow boat</t>
  </si>
  <si>
    <t>3) Ok, we begin the starting sequence</t>
  </si>
  <si>
    <t xml:space="preserve">           12 Skippers - 10  Boats - 2 Groups - 2 Areas - 1 r.r.   ( Trombini 2003  )</t>
  </si>
  <si>
    <t>Final Points</t>
  </si>
  <si>
    <t>Semi Finals 1</t>
  </si>
  <si>
    <t>Semi Finals 2</t>
  </si>
  <si>
    <t>Semi Finals 3</t>
  </si>
  <si>
    <t xml:space="preserve">come A,B,C : B e C si incontrano, il perdente è terzo ed il vincente incontra A per il primo e secondo posto </t>
  </si>
  <si>
    <r>
      <t xml:space="preserve">Final  1st  and  2nd  Place  </t>
    </r>
    <r>
      <rPr>
        <sz val="10"/>
        <color indexed="10"/>
        <rFont val="Arial"/>
        <family val="2"/>
      </rPr>
      <t xml:space="preserve">     </t>
    </r>
  </si>
  <si>
    <t>Risoluzione delle parità  Team  Races</t>
  </si>
  <si>
    <t>o circa 12 lunghezze di barca</t>
  </si>
  <si>
    <t>Regole Fondamentali    Regola 1                               Sicurezza</t>
  </si>
  <si>
    <t xml:space="preserve">                                                                        Aiutare chi è in pericolo.                              Mezzi salvagente e di galleggiamento personale.     </t>
  </si>
  <si>
    <t>Prescrizioni                                                         FIV                           Sono in "corsivo neretto"</t>
  </si>
  <si>
    <t>Le proprie disposizioni che si applicano sempre a manifestazioni                                              ( locali,nazionali ed internazionali )                che si svolgono in Italia sotto la sua giurisdizione. Il testo in Inglese deve essere inserito nel Bando e nelle Istruzioni di Regata se occorre.</t>
  </si>
  <si>
    <t xml:space="preserve">Regole Fondamentali    Regola 2                        Corretto Navigare      </t>
  </si>
  <si>
    <t xml:space="preserve">                                                                                 Una barca ed il suo proprietario devono gareggiare nel rispetto dei principi riconosciuti di sportività e correttezza. Una squalifica in base  a questa regola non può essere scartata. </t>
  </si>
  <si>
    <t>Corsivi                                                              FIV                  Sono in " corsivo "</t>
  </si>
  <si>
    <t>Le proprie disposizioni che si applicano  a manifestazioni non internazionali che si svolgono in Italia sotto la sua giurisdizione                              e che sono soggette alle  " Prescrizioni "         della Regola 87.</t>
  </si>
  <si>
    <t>Regole Fondamentali    Regola 3              Accettazione delle Regole</t>
  </si>
  <si>
    <t xml:space="preserve">       Nel partecipare ad una Regata ogni                                                                                    concorrente e proprietario acconsente:                                                                          - ad assoggettarsi alle Regole di Regata,                                                                                - ad accettare le penalizzazioni inflitte,                                                                             - a non far ricorso  a Corti o Tribunali sino a quando non sono stati esauriti tutti i provvedimenti  interni disposti dall' ISAF.                                                                   </t>
  </si>
  <si>
    <t>NIPAM                                                              Norme Internazionali per prevenire gli abbordi in mare</t>
  </si>
  <si>
    <t>Le barche che non sono " in regata " e non intendono regatare sono soggette alle NIPAM                                                                          ( Preambolo alla Parte 2 )</t>
  </si>
  <si>
    <t xml:space="preserve">Regole Fondamentali    Regola 4                     Decisione di partecipare alla Regata            </t>
  </si>
  <si>
    <t xml:space="preserve">La responsabilità della decisione di una barca di partecipare a una Regata                                     o di rimanere " in regata " è solo sua.                                                      </t>
  </si>
  <si>
    <t>Tra una barca " in regata " ed una che non                                                                                                                                                    lo è si applicano le NIPAM.                                                Se previsto le NIPAM possono sostituire le regole della Parte 2.                                                      ( Preambolo alla Parte 2 )</t>
  </si>
  <si>
    <t>Andreadis</t>
  </si>
  <si>
    <t>Karalis</t>
  </si>
  <si>
    <t>Tumsen</t>
  </si>
  <si>
    <t>Mandis</t>
  </si>
  <si>
    <t>Tsoulfas</t>
  </si>
  <si>
    <t>Metin</t>
  </si>
  <si>
    <t>Papageorgiou</t>
  </si>
  <si>
    <t>Strzmiezki</t>
  </si>
  <si>
    <t>Kouris</t>
  </si>
  <si>
    <t>D=</t>
  </si>
  <si>
    <t>WQFR1=</t>
  </si>
  <si>
    <t>Skippers</t>
  </si>
  <si>
    <t xml:space="preserve">Second Round Robin    </t>
  </si>
  <si>
    <t>Boats Drawing 1°RR</t>
  </si>
  <si>
    <t>Boats Drawing 2° RR</t>
  </si>
  <si>
    <t>Boats Drawing</t>
  </si>
  <si>
    <t>3th - 4th  of the R.R.</t>
  </si>
  <si>
    <t>1st - 2nd of the R.R.</t>
  </si>
  <si>
    <t>Change the colours</t>
  </si>
  <si>
    <t xml:space="preserve"> Follows   First  Round Robin</t>
  </si>
  <si>
    <t xml:space="preserve"> Follows  Second  Round Robin</t>
  </si>
  <si>
    <t>12 Skippers - 10  Boats - 2 Groups - 2 Areas - 1 r.r.   ( Trombini 2003 )</t>
  </si>
  <si>
    <t>Gli incontri evidenziati in grigo non verranno considerati se si svolgerà solamente</t>
  </si>
  <si>
    <t>6 Skippers - 4 Boats - 2  r.r. " Mini "</t>
  </si>
  <si>
    <t xml:space="preserve">9 h 10' </t>
  </si>
  <si>
    <t>Final scoring</t>
  </si>
  <si>
    <r>
      <t>Total Points</t>
    </r>
    <r>
      <rPr>
        <b/>
        <sz val="8"/>
        <color indexed="10"/>
        <rFont val="Arial"/>
        <family val="2"/>
      </rPr>
      <t xml:space="preserve"> 1°</t>
    </r>
    <r>
      <rPr>
        <b/>
        <sz val="8"/>
        <color indexed="8"/>
        <rFont val="Arial"/>
        <family val="2"/>
      </rPr>
      <t>+2°</t>
    </r>
  </si>
  <si>
    <t>Final  scoring</t>
  </si>
  <si>
    <t>( a ) fino a ( c ) alle parità irrisolte. La parità sarà risolta in favore del concorrente o dei concorrenti che:</t>
  </si>
  <si>
    <t xml:space="preserve">Il primo elencato supererà il primo turno di eliminazione. Per esempio tre concorrenti in parità, elencati per ordine di merito </t>
  </si>
  <si>
    <t>Ties  Resolutions Racing Team Isola d'Elba  01/08/2004</t>
  </si>
  <si>
    <t>Se occorre le parità in una serie si risolvono usando, in ordine di precedenza;</t>
  </si>
  <si>
    <t>Fase 1</t>
  </si>
  <si>
    <t xml:space="preserve">     es: 8 S - 6 B - 1 R.R. e cliccare.</t>
  </si>
  <si>
    <t xml:space="preserve">3° Digitare i nominativi in ordine di </t>
  </si>
  <si>
    <t xml:space="preserve">     Ranking</t>
  </si>
  <si>
    <t>4° Digitare l'esito del sorteggio barche</t>
  </si>
  <si>
    <t xml:space="preserve">5° Il programma provvederà alla </t>
  </si>
  <si>
    <t xml:space="preserve">    compilazione di tutti i moduli occorrenti</t>
  </si>
  <si>
    <t>6° Prima di stampare verificare le pagine</t>
  </si>
  <si>
    <t>The skippers will sail each other skippers once in the first fifteen (15 ) flights in each semi-series</t>
  </si>
  <si>
    <t xml:space="preserve"> Follows Round Robin             </t>
  </si>
  <si>
    <t>Flight  24</t>
  </si>
  <si>
    <t>Flight  25</t>
  </si>
  <si>
    <t>Flight  26</t>
  </si>
  <si>
    <t xml:space="preserve">14 Skippers - 8 Boats - 1 r.r. " New "  </t>
  </si>
  <si>
    <t>In ogni semigirone i timonieri si incontrano tra di loro nei primi ( 9 )voli</t>
  </si>
  <si>
    <t>The skippers will sail each other skippers once in the first nine  ( 9 )</t>
  </si>
  <si>
    <t>Flight  27</t>
  </si>
  <si>
    <t>Flight  28</t>
  </si>
  <si>
    <t>Pairing 24 s - 6 gruppi - 2 campi no R.R.</t>
  </si>
  <si>
    <t>Cercle: Cercle de la Voile de la Sociètè Nautique de Genève</t>
  </si>
  <si>
    <t xml:space="preserve"> Match Race Report         14 skippers- 8 boats- 2 Gr. - no r.r.</t>
  </si>
  <si>
    <t>GR. A</t>
  </si>
  <si>
    <t xml:space="preserve">11 </t>
  </si>
  <si>
    <t>11</t>
  </si>
  <si>
    <t xml:space="preserve">14x2  </t>
  </si>
  <si>
    <t>7-8</t>
  </si>
  <si>
    <t>4-6</t>
  </si>
  <si>
    <t xml:space="preserve">10x3  + 4x2  </t>
  </si>
  <si>
    <t>Duration  Area  B</t>
  </si>
  <si>
    <t>Scoring after R.R.</t>
  </si>
  <si>
    <t>DATA:</t>
  </si>
  <si>
    <t>Sailed</t>
  </si>
  <si>
    <t>Win %</t>
  </si>
  <si>
    <t>Place</t>
  </si>
  <si>
    <t>Ranking</t>
  </si>
  <si>
    <t xml:space="preserve">Totale Match n°    </t>
  </si>
  <si>
    <t>SF - 1</t>
  </si>
  <si>
    <t>SF - 2</t>
  </si>
  <si>
    <t>Final Scoring</t>
  </si>
  <si>
    <t>Boat</t>
  </si>
  <si>
    <t>12 Skippers - 12 Boats - 1 R.R. - 2 Areas -                                    Trapani  -   Louis Vuitton 2005</t>
  </si>
  <si>
    <r>
      <t xml:space="preserve">Match 1- 2- 3   Area Romeo </t>
    </r>
    <r>
      <rPr>
        <b/>
        <sz val="10"/>
        <color indexed="12"/>
        <rFont val="Arial"/>
        <family val="2"/>
      </rPr>
      <t xml:space="preserve">    -     Match 4- 5- 6   Area Juliet</t>
    </r>
  </si>
  <si>
    <t>Second  Round  Robin  Scoring</t>
  </si>
  <si>
    <t xml:space="preserve">Final scoring Round Robin </t>
  </si>
  <si>
    <t>Event:</t>
  </si>
  <si>
    <t>Durata del flight per regate di Racing Team  da 4 Skipper ( Puramente indicativo )</t>
  </si>
  <si>
    <t>Durata minuti</t>
  </si>
  <si>
    <t>la sequenza dai meno 7' e che un Match duri circa 18'.</t>
  </si>
  <si>
    <t>In realtà i Match, spesso, li facciamo durare meno dei 18' minuti previsti</t>
  </si>
  <si>
    <t>25'</t>
  </si>
  <si>
    <r>
      <t xml:space="preserve">Applicabili  a manifestazioni, non        internazionali, che si svolgono in Italia.        </t>
    </r>
    <r>
      <rPr>
        <b/>
        <sz val="10"/>
        <color indexed="10"/>
        <rFont val="Arial"/>
        <family val="2"/>
      </rPr>
      <t>( non occorre traduzione )</t>
    </r>
  </si>
  <si>
    <t xml:space="preserve"> Match Race Report         8 skippers -  8 boats -  1 r.r.</t>
  </si>
  <si>
    <t xml:space="preserve"> Match Race Report         8  skippers -  8 boats -  2 r.r.</t>
  </si>
  <si>
    <t>8 Skippers - 8 Boats - 1 r.r.  " New "</t>
  </si>
  <si>
    <r>
      <t xml:space="preserve">Pairing List per 12 Skippers - 10 barche -1 round robin </t>
    </r>
    <r>
      <rPr>
        <b/>
        <sz val="10"/>
        <color indexed="12"/>
        <rFont val="Arial"/>
        <family val="2"/>
      </rPr>
      <t>( New )</t>
    </r>
  </si>
  <si>
    <t xml:space="preserve">   PAIRING   MATCH  RACE  </t>
  </si>
  <si>
    <t>Round Robin Groups   A+ B</t>
  </si>
  <si>
    <t>8 Skippers - 8 Boats - Two Semi Series - 1 R.R.</t>
  </si>
  <si>
    <t>Time for  Finals</t>
  </si>
  <si>
    <t>Time for finals</t>
  </si>
  <si>
    <t>Per gli altri concorrenti si dovranno risolvere le eventuali parità</t>
  </si>
  <si>
    <t>Duration Finals</t>
  </si>
  <si>
    <t>Duration finals</t>
  </si>
  <si>
    <t>Duration  Finals</t>
  </si>
  <si>
    <t>11 Skippers - 6 Boats - 1 r.r.  " New "</t>
  </si>
  <si>
    <t>5-12</t>
  </si>
  <si>
    <t>4-8</t>
  </si>
  <si>
    <t>3-7</t>
  </si>
  <si>
    <t>5-9</t>
  </si>
  <si>
    <t>2-12</t>
  </si>
  <si>
    <t>Regate di flotta</t>
  </si>
  <si>
    <t>Finals 1st  2nd  and  3rd  4th   place for two points</t>
  </si>
  <si>
    <t>Semi finals  for two points</t>
  </si>
  <si>
    <t>h 2,02'</t>
  </si>
  <si>
    <t>h 2, 32'</t>
  </si>
  <si>
    <t>Gli incontri evidenziati in grigio non verranno considerati se si svolgerà</t>
  </si>
  <si>
    <t>solamente il primo semigirone.</t>
  </si>
  <si>
    <t>semi-series will be sailed.</t>
  </si>
  <si>
    <t>flight in each semi-series.</t>
  </si>
  <si>
    <t>First  Round  Robin  Scoring</t>
  </si>
  <si>
    <t>In ogni semigirone i timonieri si incontrano tra di loro nei primi ( 12 )voli</t>
  </si>
  <si>
    <t>The skippers will sail each other skippers once in the first twelve (12 )</t>
  </si>
  <si>
    <t>10 Skippers - 8 Boats - 2 r.r. " New "</t>
  </si>
  <si>
    <t>11 Skippers - 8  Boats - 1 r.r. " New "</t>
  </si>
  <si>
    <t>11 Skippers - 10  Boats - 1 r.r. " New "</t>
  </si>
  <si>
    <t>ROUND ROBIN  11s - 10b - 1 rr</t>
  </si>
  <si>
    <t>ROUND ROBIN  12s - 6b - 1 rr</t>
  </si>
  <si>
    <t>Scoring Round Robin</t>
  </si>
  <si>
    <t>Points</t>
  </si>
  <si>
    <t>Scor.</t>
  </si>
  <si>
    <t xml:space="preserve">Second  Round Robin  </t>
  </si>
  <si>
    <t>First   Round  Robin</t>
  </si>
  <si>
    <t>Second Round Robin</t>
  </si>
  <si>
    <t>Scoring after two Round Robin</t>
  </si>
  <si>
    <t>13 Skippers - 8 Boats - 1 r.r. " New - Mini "</t>
  </si>
  <si>
    <t>First  Round  Robin</t>
  </si>
  <si>
    <t>70 - Diritto di appello e Interpretazione</t>
  </si>
  <si>
    <t>71 - Decisioni di appello</t>
  </si>
  <si>
    <t>M - Giurie Internazionali</t>
  </si>
  <si>
    <t>LE DEFINIZIONI</t>
  </si>
  <si>
    <t>Zona delle due lunghezze</t>
  </si>
  <si>
    <t>42 - Propulsione</t>
  </si>
  <si>
    <t>7 Skippers - 6 Boats - 1 r.r.  " New "</t>
  </si>
  <si>
    <t xml:space="preserve"> Match Race Report         8 skippers -  6 boats -  1 r.r.</t>
  </si>
  <si>
    <t>8 Skippers - 6 Boats - 1 r.r.  " New "</t>
  </si>
  <si>
    <t>In ogni semi-girone i timonieri si incontrano tra di loro nei primi 4 voli</t>
  </si>
  <si>
    <t xml:space="preserve">   gruppi anche se diverso nei concorrenti</t>
  </si>
  <si>
    <t>6° Chi ha il punteggio più alto nella fase</t>
  </si>
  <si>
    <t>Ingaggio ( vedi Libero dalla poppa / prua )</t>
  </si>
  <si>
    <t>Duration  R.R  A</t>
  </si>
  <si>
    <t>Duration  R.R  B</t>
  </si>
  <si>
    <t>Duration flight</t>
  </si>
  <si>
    <t xml:space="preserve">Duration </t>
  </si>
  <si>
    <t>9°</t>
  </si>
  <si>
    <t>10°</t>
  </si>
  <si>
    <t>11°</t>
  </si>
  <si>
    <t>12°</t>
  </si>
  <si>
    <t xml:space="preserve"> Match Race Report         12 skippers- 12 boats- 2gr - no r.r. Two Area</t>
  </si>
  <si>
    <t>Area  B</t>
  </si>
  <si>
    <t>In ogni semi-girone i timonieri si incontrano tra di loro nei primi 13 voli</t>
  </si>
  <si>
    <t>The skippers will sail each other skippers once in the first nine ( thirteen ) flights in each semi-series</t>
  </si>
  <si>
    <t xml:space="preserve">27x2 + 1x1   </t>
  </si>
  <si>
    <t xml:space="preserve">16 h  15' </t>
  </si>
  <si>
    <t>12 Skippers - 6  Boats - 1 r.r.   ( ISAF  Version )</t>
  </si>
  <si>
    <t xml:space="preserve"> Boats Drawing   (  ISAF Version )  </t>
  </si>
  <si>
    <t xml:space="preserve">Round Robin </t>
  </si>
  <si>
    <t>Semi Finals</t>
  </si>
  <si>
    <t>Come usare il programma e materiale da preparare</t>
  </si>
  <si>
    <t xml:space="preserve"> Match Race Report         12 skippers- 10 boats-  1 r.r.</t>
  </si>
  <si>
    <t xml:space="preserve"> Match Race Report         12 skippers- 12 boats- 1 r.r.</t>
  </si>
  <si>
    <t>1) Are you ready to start ?</t>
  </si>
  <si>
    <t>Scegliere le barche,  sorteggiare chi entra giallo   ( select the boats, drawn who takes yellow )</t>
  </si>
  <si>
    <t xml:space="preserve">6 Skippers - 4 Boats - 2  r.r. </t>
  </si>
  <si>
    <t>6 Skippers - 4 Boats - 1 r.r.   " New - Mini "</t>
  </si>
  <si>
    <t>in each semiseries</t>
  </si>
  <si>
    <t xml:space="preserve">The skippers will sail each other skippers once in the first nine ( 9 ) flight </t>
  </si>
  <si>
    <t xml:space="preserve">The matches marked with gray shall not be considered if only the first semi-serie  </t>
  </si>
  <si>
    <t xml:space="preserve">The skippers will sail each other skippers once in the first seven ( 7 ) flights </t>
  </si>
  <si>
    <t>Classifica per 10 concorrenti  3 R.R.  non completata</t>
  </si>
  <si>
    <t>SCORING 10  3 R.R no COMPLETA</t>
  </si>
  <si>
    <t>Finals 1°  2° place for three points  and  3° 4° place for two points</t>
  </si>
  <si>
    <t>Finals  1° 2° fot three points and 3° 4° for two points</t>
  </si>
  <si>
    <t>Duration semi finals</t>
  </si>
  <si>
    <t xml:space="preserve">  Scoring  </t>
  </si>
  <si>
    <t>boats drawing for semi finals</t>
  </si>
  <si>
    <t>Finals 1° 2° for three points 3° 4° for two points</t>
  </si>
  <si>
    <t>50'/30</t>
  </si>
  <si>
    <t>4° GRB</t>
  </si>
  <si>
    <t>Flight 4</t>
  </si>
  <si>
    <t>Flight 5</t>
  </si>
  <si>
    <t>8 Skippers - 4 Boats - 1 r.r.  " New "</t>
  </si>
  <si>
    <t xml:space="preserve">The matches marked with gray shall not be considered if only the first semi-series </t>
  </si>
  <si>
    <t>6) Se le barche navigano in poppa più a</t>
  </si>
  <si>
    <t xml:space="preserve">    lungo con le mure a sinistra.</t>
  </si>
  <si>
    <t>7 Skippers -  4 Boats - 1 r.r.  " New "</t>
  </si>
  <si>
    <t xml:space="preserve">     guardando il vento.</t>
  </si>
  <si>
    <t>6) Spostare la boa di bolina a destra,</t>
  </si>
  <si>
    <t>4) Se la corrente va verso destra spostare</t>
  </si>
  <si>
    <t xml:space="preserve">  leggermente la boa di bolina verso destra</t>
  </si>
  <si>
    <t xml:space="preserve">Linea di partenza lunga  30" </t>
  </si>
  <si>
    <t>Note sulle Match Race</t>
  </si>
  <si>
    <t xml:space="preserve">30 piedi =  9,15 mt.         50 piedi = 15,24 mt.               </t>
  </si>
  <si>
    <t xml:space="preserve">31 piedi =  9.45 mt.         52 piedi = 15,85 mt.               </t>
  </si>
  <si>
    <t xml:space="preserve">32 piedi =  9,76 mt.         54 piedi = 16,46 mt.               </t>
  </si>
  <si>
    <t xml:space="preserve">33 piedi =10,06 mt.         55 piedi = 16,77 mt.               </t>
  </si>
  <si>
    <t xml:space="preserve">34 piedi =10,37 mt.         56 piedi = 17,07 mt.               </t>
  </si>
  <si>
    <t xml:space="preserve">     più recente         App. C 11.1.d &amp; e</t>
  </si>
  <si>
    <t>Scartare la prima prova dei due</t>
  </si>
  <si>
    <t>1° Sorteggiare chi entra giallo</t>
  </si>
  <si>
    <t>Il vincitore sceglie l'avversario</t>
  </si>
  <si>
    <t xml:space="preserve">    punteggio più alto</t>
  </si>
  <si>
    <t xml:space="preserve">4° Risolvere per prime quelle con </t>
  </si>
  <si>
    <t xml:space="preserve">     App. D 4.3.e</t>
  </si>
  <si>
    <t>Semifinali &amp; finali  ( versione 1 )</t>
  </si>
  <si>
    <t>7°  Una copia dei numeri colori</t>
  </si>
  <si>
    <t xml:space="preserve">      ( Facoltativa )</t>
  </si>
  <si>
    <t>Corsivo F.I.V. alla regola  D 3.3 Team da 4</t>
  </si>
  <si>
    <t xml:space="preserve">                non rialzare se esce nuovamante.</t>
  </si>
  <si>
    <t>circa 8/10 lunghezze di barca</t>
  </si>
  <si>
    <t xml:space="preserve">Se è troppo corta penalizza solo chi </t>
  </si>
  <si>
    <t>Se è troppo lunga favorisce solo chi</t>
  </si>
  <si>
    <t xml:space="preserve">Il perdente della SF1 incontra il perdente della SF2 - Sorteggiare chi entra giallo  (F2 3°-4°) </t>
  </si>
  <si>
    <t>Qui giallo F1</t>
  </si>
  <si>
    <t>Qui blue   F1</t>
  </si>
  <si>
    <t>Qui giallo  F2</t>
  </si>
  <si>
    <t xml:space="preserve">Pairing List per 12 Skippers - 8 barche - 2 Gruppi - no r.r. </t>
  </si>
  <si>
    <t xml:space="preserve">The skippers will sail each other skippers once in the first five ( 5 ) </t>
  </si>
  <si>
    <t>will be sailed</t>
  </si>
  <si>
    <t>il primo semigirone</t>
  </si>
  <si>
    <t>In ogni semi-girone i timonieri si incontrano tra di loro nei primi 5 voli</t>
  </si>
  <si>
    <t>Gli incontri evidenziati in grigio non verranno considerati se si svolgerà solo il primo semi-girone</t>
  </si>
  <si>
    <t>11 Skippers - 10  Boats - 1 r.r.  " New "</t>
  </si>
  <si>
    <t>12 Skippers - 8  Boats - 1 r.r.  " New "</t>
  </si>
  <si>
    <t>N - Giurie Internazionali</t>
  </si>
  <si>
    <t>19  - Codice ISAF per la pubblicità</t>
  </si>
  <si>
    <t>20  - Codice ISAF di Eleggibilità</t>
  </si>
  <si>
    <t>21 - Codice ISAF Anti-Doping</t>
  </si>
  <si>
    <t xml:space="preserve">Pairing List per 6 Skippers - 4 barche - 2 round robin </t>
  </si>
  <si>
    <t xml:space="preserve">Pairing List per 6 Skippers - 6 barche - 2 round robin </t>
  </si>
  <si>
    <t>43.1 -  Indumenti ed equipaggiamento</t>
  </si>
  <si>
    <t>Finals  1st- 2nd three points  and   3rd -  4th   place two points</t>
  </si>
  <si>
    <t>Finals  1st  2nd three points and   3rd  4th  place two points</t>
  </si>
  <si>
    <t>Time for  S.finals</t>
  </si>
  <si>
    <t>Classifica per 13 concorrenti</t>
  </si>
  <si>
    <t>Classifica per 10 concorrenti 1 R.R.</t>
  </si>
  <si>
    <t>Classifica per 10 concorrenti 2 R.R.</t>
  </si>
  <si>
    <t>Classifica per 8 concorrenti  1 R.R.</t>
  </si>
  <si>
    <t>Classifica per 8 concorrenti  2 R.R.</t>
  </si>
  <si>
    <t>SCORING  8    2 ROUND ROBIN</t>
  </si>
  <si>
    <t>SCORING  8    1 ROUND ROBIN</t>
  </si>
  <si>
    <t>SCORING  10  2 ROUND ROBIN</t>
  </si>
  <si>
    <t>SCORING  10  1 ROUND ROBIN</t>
  </si>
  <si>
    <t>SCORING  13</t>
  </si>
  <si>
    <t>ROUND ROBIN 12s - 8b - 2 rr</t>
  </si>
  <si>
    <t>h 25,10'</t>
  </si>
  <si>
    <t>Classifica per 8 concorrenti  2 R.R.  non completata</t>
  </si>
  <si>
    <t>Classifica per 12 concorrenti  1  R.R.</t>
  </si>
  <si>
    <t>Classifica per 12 concorrenti  2  R.R.</t>
  </si>
  <si>
    <t>Classifica per 12 concorrenti  2 R.R.  non completata</t>
  </si>
  <si>
    <t>Classifica per 10 concorrenti  2 R.R.  non completata</t>
  </si>
  <si>
    <t>SCORING 10  2 R.R no COMPLETA</t>
  </si>
  <si>
    <t>SCORING 12  2 R.R no COMPLETA</t>
  </si>
  <si>
    <t>SCORING  12  1 ROUND ROBIN</t>
  </si>
  <si>
    <t>SCORING  12  2 ROUND ROBIN</t>
  </si>
  <si>
    <t>In ogni semi-girone i timonieri si incontrano tra di loro nei primi 10 voli.</t>
  </si>
  <si>
    <t>13 Skippers - 8 Boats - 1 r.r. " New "</t>
  </si>
  <si>
    <t>SI CONSIGLIA DI VERIFICARE, PRIMA DI STAMPARE, L'ESATTEZZA DELLE IMPAGINAZIONI</t>
  </si>
  <si>
    <t xml:space="preserve">PERCHE' POTREBBERO ESSERCI DELLE DIFFERENZE FORSE A CAUSA DELLE DIVERSE </t>
  </si>
  <si>
    <t>Ranking List at:</t>
  </si>
  <si>
    <t>Tot.Points</t>
  </si>
  <si>
    <t xml:space="preserve"> Match Race Report         12 skippers- 6 boats- 1 r.r.  ( ISAF Version )</t>
  </si>
  <si>
    <t>12 Skippers - 6 Boats - 1 r.r.  ( ISAF Version )</t>
  </si>
  <si>
    <t>12 Skippers - 6  Boats - 1 r.r. " New "</t>
  </si>
  <si>
    <t>Flight 3</t>
  </si>
  <si>
    <t>Flight  5</t>
  </si>
  <si>
    <t>Flight  4</t>
  </si>
  <si>
    <t>Flight  6</t>
  </si>
  <si>
    <t>Flight  7</t>
  </si>
  <si>
    <t>compilazione della Pairing, dei moduli di regata per il Comitato, dei moduli Mini ed infine nel foglio della classifica.Tutti</t>
  </si>
  <si>
    <t>Flight  30</t>
  </si>
  <si>
    <t>Flight  31</t>
  </si>
  <si>
    <t>Flight  32</t>
  </si>
  <si>
    <t>Flight  33</t>
  </si>
  <si>
    <t xml:space="preserve"> Match Race Report         12 skippers- 4 boats- 1 r.r.</t>
  </si>
  <si>
    <t xml:space="preserve"> Yellow</t>
  </si>
  <si>
    <t>After Flight  5</t>
  </si>
  <si>
    <t>After Flight  19</t>
  </si>
  <si>
    <t>After Flight  16</t>
  </si>
  <si>
    <t>After Flight  13</t>
  </si>
  <si>
    <t>After Flight  10</t>
  </si>
  <si>
    <t xml:space="preserve">11x6   </t>
  </si>
  <si>
    <t>50'</t>
  </si>
  <si>
    <t xml:space="preserve">5x3   </t>
  </si>
  <si>
    <t xml:space="preserve">1° GRA  </t>
  </si>
  <si>
    <t xml:space="preserve">2° GRA  </t>
  </si>
  <si>
    <t xml:space="preserve">4° GRA </t>
  </si>
  <si>
    <t xml:space="preserve">3x4   </t>
  </si>
  <si>
    <t>2 h  00'</t>
  </si>
  <si>
    <t xml:space="preserve">3x2 + 2x1  </t>
  </si>
  <si>
    <t xml:space="preserve">WSF1   </t>
  </si>
  <si>
    <t xml:space="preserve">LSF1   </t>
  </si>
  <si>
    <t xml:space="preserve">WSF2   </t>
  </si>
  <si>
    <t xml:space="preserve">LSF2  </t>
  </si>
  <si>
    <t>Time for Final.</t>
  </si>
  <si>
    <t xml:space="preserve">Boats Drawing  </t>
  </si>
  <si>
    <t xml:space="preserve">Total Match n°    </t>
  </si>
  <si>
    <t>Total Match n°</t>
  </si>
  <si>
    <t>Date</t>
  </si>
  <si>
    <t>Total  Macht  n°</t>
  </si>
  <si>
    <t>SCORING   R.R.              GROUP  A</t>
  </si>
  <si>
    <t>SCORING   R.R.              GROUP  B</t>
  </si>
  <si>
    <t>SCORING   R.R.              GROUP  C</t>
  </si>
  <si>
    <t>9 Skippers - 8 Boats - 1 r.r.  " New "</t>
  </si>
  <si>
    <t>Reg. 14 con bandiera Nera, ammessi + 8</t>
  </si>
  <si>
    <t>RACING TEAM WINNER</t>
  </si>
  <si>
    <t xml:space="preserve">3 - 4 - 5 - 6 </t>
  </si>
  <si>
    <t xml:space="preserve">2 - 3 - 6 - 7 </t>
  </si>
  <si>
    <t>Le Regole</t>
  </si>
  <si>
    <t>Parte  1 - Regole Fondamentali</t>
  </si>
  <si>
    <t>75 - Iscrizione ad una regata</t>
  </si>
  <si>
    <t>76.1 - Esclusione di barche o concorrenti</t>
  </si>
  <si>
    <t>76.2 - idem come sopra per mondiali</t>
  </si>
  <si>
    <t>79 - Pubblicità " Regulations 20 "</t>
  </si>
  <si>
    <t>LE APPENDICI</t>
  </si>
  <si>
    <t>Parte  2 - Quando le barche si incontrano</t>
  </si>
  <si>
    <t xml:space="preserve">Parte  7 - Organizzazione della regata </t>
  </si>
  <si>
    <t>43.2  Modifica alla 43.1</t>
  </si>
  <si>
    <t xml:space="preserve"> Match Race Report         3 skippers -  2 boats -  2  r.r.</t>
  </si>
  <si>
    <t>Boats drawing</t>
  </si>
  <si>
    <t xml:space="preserve"> Match Race Report       4 skippers -  2 boats -  2  r.r.</t>
  </si>
  <si>
    <t>Field  1</t>
  </si>
  <si>
    <t>Field  2</t>
  </si>
  <si>
    <r>
      <t>Field  1 or</t>
    </r>
    <r>
      <rPr>
        <b/>
        <sz val="8"/>
        <color indexed="10"/>
        <rFont val="Arial"/>
        <family val="2"/>
      </rPr>
      <t xml:space="preserve"> 2</t>
    </r>
  </si>
  <si>
    <t>Optimist Match Races  ( 24 Skippers  subdivided in  6 Groups and  2 Fields )</t>
  </si>
  <si>
    <r>
      <t xml:space="preserve">Field  1 or  </t>
    </r>
    <r>
      <rPr>
        <b/>
        <sz val="8"/>
        <color indexed="10"/>
        <rFont val="Arial"/>
        <family val="2"/>
      </rPr>
      <t>2</t>
    </r>
  </si>
  <si>
    <t>Pairings</t>
  </si>
  <si>
    <t xml:space="preserve"> Match Race Report         11 skippers- 6 boats- 1 r.r.</t>
  </si>
  <si>
    <t>11 Skippers  -  6 Boats  -  1 r.r.  " New - Mini "</t>
  </si>
  <si>
    <t>Semi-Final  Repech.5</t>
  </si>
  <si>
    <t>Scoring after Quarter-Finals</t>
  </si>
  <si>
    <t xml:space="preserve">    </t>
  </si>
  <si>
    <t>Tot.Match</t>
  </si>
  <si>
    <t>Area  B   match 28</t>
  </si>
  <si>
    <t>Area  A  match  38</t>
  </si>
  <si>
    <t>Quarter - Finals      Area  A + Area  B</t>
  </si>
  <si>
    <t>Namber</t>
  </si>
  <si>
    <t>Area   A</t>
  </si>
  <si>
    <t>A= Will be the skipper chosen by the winner of R.R.</t>
  </si>
  <si>
    <t>B= Will be the best placed in the R.R. "B" and "C"</t>
  </si>
  <si>
    <t>C= Will be the worst placed in the R.R. between "B" and "C"</t>
  </si>
  <si>
    <t xml:space="preserve">Gli incontri evidenziati in grigio non verranno considerati se si svolgerà solamente </t>
  </si>
  <si>
    <t>The skippers will sail each other skippers once in the first six ( 6 ) flights in each</t>
  </si>
  <si>
    <t>in each semi-series</t>
  </si>
  <si>
    <t>B=Sarà il migliore in classifica dopo la scelta del primo del R.R.</t>
  </si>
  <si>
    <t>E=Sarà il migliore in classifica dopo la scelta del 5° del R.R.</t>
  </si>
  <si>
    <t>F=Sarà il migliore in classifica dopo E</t>
  </si>
  <si>
    <t>The matches marked with gray shall not be considered if only the first semi-series will be sailed.</t>
  </si>
  <si>
    <t>Gli incontri evidenziati in grigio non verranno considerati</t>
  </si>
  <si>
    <t>se si svolgerà solamente il primo semi.girone</t>
  </si>
  <si>
    <t>The matches marked with gray shall not be considered if only the</t>
  </si>
  <si>
    <t>first semi-series will be sailed</t>
  </si>
  <si>
    <t>qualsiasi momento prima del primo start.</t>
  </si>
  <si>
    <t xml:space="preserve">La bandiera Arancio si può issare in </t>
  </si>
  <si>
    <t>Dopo l'arrivo ammainare sia la Blu che</t>
  </si>
  <si>
    <t xml:space="preserve">Per far scendere in acqua le barche </t>
  </si>
  <si>
    <t>almeno 4 minuti prima dei nuovi segnali</t>
  </si>
  <si>
    <t xml:space="preserve">l'Arancio e poi esporre l'Arancio per </t>
  </si>
  <si>
    <t>issare a terra la bandiera D con un suono</t>
  </si>
  <si>
    <t xml:space="preserve">Tra le varie prove si issa l'Arancio per un </t>
  </si>
  <si>
    <t xml:space="preserve">minimo di 4 minuti prima del segnale di </t>
  </si>
  <si>
    <t xml:space="preserve">Sorteggiarle le barche ( prima F1 poi F2 ) </t>
  </si>
  <si>
    <t xml:space="preserve">Il vincitore della SF1 incontra il vincitore della SF2  - Sorteggiare chi entra giallo (prima F1 1°-2°) </t>
  </si>
  <si>
    <t>69 - Comportamento gravemente sconven.</t>
  </si>
  <si>
    <t>In good weather conditions, best of three ( the first scoring 2 points)</t>
  </si>
  <si>
    <t xml:space="preserve">Pairing List per 8 Skippers - 4 barche - 2 Gruppi - no round robin </t>
  </si>
  <si>
    <t xml:space="preserve">Pairing List per 8 Skippers - 8 barche - 2 round robin </t>
  </si>
  <si>
    <t>Boat  10</t>
  </si>
  <si>
    <t>Total</t>
  </si>
  <si>
    <t>Pairing 32 s - 8 gruppi - 2 campi no R.R.</t>
  </si>
  <si>
    <t>h 2,32'</t>
  </si>
  <si>
    <t>9 h  00'</t>
  </si>
  <si>
    <t>8 h  10'</t>
  </si>
  <si>
    <t>55'</t>
  </si>
  <si>
    <t>10 h  05'</t>
  </si>
  <si>
    <t>3 h   20'</t>
  </si>
  <si>
    <t xml:space="preserve">16 Skippers - 10 Boats - 1 r.r.  " New "   </t>
  </si>
  <si>
    <t xml:space="preserve"> Match Race Report         16 skippers- 10 boats- 1 r.r.</t>
  </si>
  <si>
    <t>12 Skippers - 8  Boats - 2 r.r.  " New "</t>
  </si>
  <si>
    <t>Follows First  Round Robin</t>
  </si>
  <si>
    <t>QUESTO VALE SIA PER LE PAIRING CHE PER I MODULI DI REGATA</t>
  </si>
  <si>
    <t xml:space="preserve"> </t>
  </si>
  <si>
    <t>VERSIONI DI EXCEL OPPURE DIVERSE CARATTERISTICHE DELLE STAMPANTI</t>
  </si>
  <si>
    <t>Final  1st  and  2nd  Place</t>
  </si>
  <si>
    <t>Final  1st  and   2nd   Place</t>
  </si>
  <si>
    <t>Final  Scoring</t>
  </si>
  <si>
    <t>Change the Boats</t>
  </si>
  <si>
    <t>Reg. 14 con udienza, piazzamento + 10</t>
  </si>
  <si>
    <t xml:space="preserve"> Blue</t>
  </si>
  <si>
    <t>33 x 2</t>
  </si>
  <si>
    <t>In ogni semi-girone i timonieri si incontrano tra di loro nei primi 15 voli</t>
  </si>
  <si>
    <t>10 Skippers - 8 Boats - 1 r.r.  " New - Mini "</t>
  </si>
  <si>
    <r>
      <t xml:space="preserve">Pairing List per 13 Skippers - 6 barche - 1 round robin </t>
    </r>
    <r>
      <rPr>
        <b/>
        <sz val="10"/>
        <color indexed="12"/>
        <rFont val="Arial"/>
        <family val="2"/>
      </rPr>
      <t>(New)</t>
    </r>
  </si>
  <si>
    <t xml:space="preserve">Scegliere le quattro barche e sorteggiarle ( prima SF1 poi SF2 ) </t>
  </si>
  <si>
    <t>Il vincitore del R.R. sceglie l'avversario - Sorteggiare chi entra giallo (SF1) e (SF2)</t>
  </si>
  <si>
    <t xml:space="preserve">Semi  finals for two points  </t>
  </si>
  <si>
    <t>quì giallo SF1</t>
  </si>
  <si>
    <t>quì blue  SF1</t>
  </si>
  <si>
    <t>quì giallo SF2</t>
  </si>
  <si>
    <t>quì blue  SF2</t>
  </si>
  <si>
    <t>Finals  1st  2nd for trhee points  and   3rd  4th for two points</t>
  </si>
  <si>
    <t>Duration 3 flight</t>
  </si>
  <si>
    <t xml:space="preserve">BLUE </t>
  </si>
  <si>
    <t>Total  Points</t>
  </si>
  <si>
    <t xml:space="preserve">YELLOW </t>
  </si>
  <si>
    <t>Gli incontri evidenziati in grigio non saranno conteggiati se si svolgerà solamente il 1° semigirone</t>
  </si>
  <si>
    <t>Duration 6 flight</t>
  </si>
  <si>
    <t>C=Sarà il migliore in classifica dopo B</t>
  </si>
  <si>
    <t>A=Sarà scelto dal vincitore del R.R. ( dal 1° al 4° del R.R. )</t>
  </si>
  <si>
    <t>D=Sarà scelto dal 5° classificato del R.R. ( dal 5° all' 8° del R.R. )</t>
  </si>
  <si>
    <t>1° Una copia delle Pairing per ogni</t>
  </si>
  <si>
    <t>2°  Una copia delle Pairing per ogni</t>
  </si>
  <si>
    <t xml:space="preserve">      Umpire</t>
  </si>
  <si>
    <t>4°  Una copia dei rapporti di regata</t>
  </si>
  <si>
    <t>5°  Due copie del modulo della classifica</t>
  </si>
  <si>
    <t>6°  Due copie dei moduli delle parità</t>
  </si>
  <si>
    <t>7°  Una copia dei numeri per il sorteggio</t>
  </si>
  <si>
    <t>8°  Una copia semifinale &amp; finali</t>
  </si>
  <si>
    <t xml:space="preserve">     Concorrente</t>
  </si>
  <si>
    <t xml:space="preserve">IN CASO DI SORTEGGIO GIORNALIERO </t>
  </si>
  <si>
    <t>Es:  8 S -  8 B  -  1 R.R.</t>
  </si>
  <si>
    <t>1°  Sorteggiare ogni giorno e scrivere</t>
  </si>
  <si>
    <t xml:space="preserve">      l'esito nella finestra in alto a destra</t>
  </si>
  <si>
    <t xml:space="preserve">2°  Ristampare la Pairing per tutti </t>
  </si>
  <si>
    <t xml:space="preserve">     cancellando i voli già disputati</t>
  </si>
  <si>
    <t>Es:  8 S -  6 B  -  1 R.R.</t>
  </si>
  <si>
    <t xml:space="preserve">     digitare il nuovo sorteggio al </t>
  </si>
  <si>
    <t>2°  La vecchia sigla rimane valida</t>
  </si>
  <si>
    <t xml:space="preserve">      nella Pairing ma sarà abbinata</t>
  </si>
  <si>
    <t>Strzemiecki</t>
  </si>
  <si>
    <t>Kontogannopoulou</t>
  </si>
  <si>
    <t>Vaidanis</t>
  </si>
  <si>
    <t>Tsoumpanas</t>
  </si>
  <si>
    <t>Mogghadam</t>
  </si>
  <si>
    <t>Corporate Match Race 2013</t>
  </si>
  <si>
    <t>VAIDANIS</t>
  </si>
  <si>
    <t>KONTOGIANNOPOULOU</t>
  </si>
  <si>
    <t>ARGYROPOULOS</t>
  </si>
  <si>
    <t>KOPELOS</t>
  </si>
  <si>
    <t>PAPAGEORGIOU</t>
  </si>
  <si>
    <t>KALAPOTHARAKOS</t>
  </si>
  <si>
    <t>KOUNIAKI</t>
  </si>
  <si>
    <t>TSOUBANAS</t>
  </si>
  <si>
    <t>LADA</t>
  </si>
  <si>
    <t>ROKOU</t>
  </si>
  <si>
    <t>SCHREPFER</t>
  </si>
  <si>
    <t>KALDIS</t>
  </si>
  <si>
    <t>BELEGRATIS</t>
  </si>
  <si>
    <t>POLITOPOULOS</t>
  </si>
  <si>
    <t>PANAGIOTIDIS</t>
  </si>
  <si>
    <t>ANDRIEU</t>
  </si>
  <si>
    <t>KAZAKONIS</t>
  </si>
  <si>
    <t>BISTAS</t>
  </si>
  <si>
    <t>TSOULFAS 2</t>
  </si>
  <si>
    <t>GRISPOS</t>
  </si>
  <si>
    <t>TSOULFAS 1</t>
  </si>
  <si>
    <t>TSOULFAS T</t>
  </si>
  <si>
    <t>TSOULFAS G</t>
  </si>
  <si>
    <t>ANDRITSOS</t>
  </si>
  <si>
    <t>KARVOUNIS</t>
  </si>
  <si>
    <t>ZIBARY</t>
  </si>
  <si>
    <t>Chalkida 1</t>
  </si>
  <si>
    <t>Chalkida 2</t>
  </si>
  <si>
    <t>MPISTAS</t>
  </si>
  <si>
    <t>TSOUMPANAS</t>
  </si>
  <si>
    <t>CHOUNTA</t>
  </si>
  <si>
    <t>ZYGOUROU</t>
  </si>
  <si>
    <t>BOUTZELIOGLOU</t>
  </si>
  <si>
    <t>GKONTSIL</t>
  </si>
  <si>
    <t>ATMATZIDIS</t>
  </si>
  <si>
    <t>CHATZIGIANNIS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</si>
</sst>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L.&quot;\ * #,##0.00_-;\-&quot;L.&quot;\ * #,##0.00_-;_-&quot;L.&quot;\ * &quot;-&quot;??_-;_-@_-"/>
    <numFmt numFmtId="165" formatCode="0.0%"/>
    <numFmt numFmtId="166" formatCode="0.0"/>
    <numFmt numFmtId="167" formatCode="_-[$€-2]\ * #,##0.00_-;\-[$€-2]\ * #,##0.00_-;_-[$€-2]\ * &quot;-&quot;??_-"/>
    <numFmt numFmtId="168" formatCode="#"/>
    <numFmt numFmtId="169" formatCode="0.0;\-0.0;#"/>
  </numFmts>
  <fonts count="110" x14ac:knownFonts="1">
    <font>
      <sz val="10"/>
      <name val="Arial"/>
    </font>
    <font>
      <sz val="10"/>
      <name val="Arial"/>
    </font>
    <font>
      <b/>
      <sz val="10"/>
      <name val="Arial"/>
      <family val="2"/>
    </font>
    <font>
      <sz val="8"/>
      <name val="Arial"/>
      <family val="2"/>
    </font>
    <font>
      <i/>
      <sz val="10"/>
      <name val="Arial"/>
      <family val="2"/>
    </font>
    <font>
      <sz val="10"/>
      <name val="Arial"/>
    </font>
    <font>
      <sz val="10"/>
      <color indexed="12"/>
      <name val="Arial"/>
      <family val="2"/>
    </font>
    <font>
      <sz val="10"/>
      <color indexed="53"/>
      <name val="Arial"/>
      <family val="2"/>
    </font>
    <font>
      <b/>
      <sz val="10"/>
      <color indexed="53"/>
      <name val="Arial"/>
      <family val="2"/>
    </font>
    <font>
      <b/>
      <sz val="10"/>
      <color indexed="12"/>
      <name val="Arial"/>
      <family val="2"/>
    </font>
    <font>
      <sz val="24"/>
      <name val="Arial"/>
      <family val="2"/>
    </font>
    <font>
      <b/>
      <i/>
      <sz val="18"/>
      <name val="Arial"/>
      <family val="2"/>
    </font>
    <font>
      <i/>
      <sz val="8"/>
      <name val="Arial"/>
      <family val="2"/>
    </font>
    <font>
      <b/>
      <sz val="14"/>
      <name val="Arial"/>
      <family val="2"/>
    </font>
    <font>
      <b/>
      <sz val="8"/>
      <name val="Arial"/>
      <family val="2"/>
    </font>
    <font>
      <b/>
      <sz val="12"/>
      <name val="Arial"/>
      <family val="2"/>
    </font>
    <font>
      <sz val="12"/>
      <name val="Arial"/>
      <family val="2"/>
    </font>
    <font>
      <sz val="10"/>
      <color indexed="63"/>
      <name val="Arial"/>
      <family val="2"/>
    </font>
    <font>
      <b/>
      <sz val="12"/>
      <color indexed="12"/>
      <name val="Arial"/>
      <family val="2"/>
    </font>
    <font>
      <sz val="7"/>
      <name val="Arial"/>
      <family val="2"/>
    </font>
    <font>
      <b/>
      <i/>
      <sz val="12"/>
      <color indexed="12"/>
      <name val="Arial"/>
      <family val="2"/>
    </font>
    <font>
      <i/>
      <sz val="12"/>
      <color indexed="12"/>
      <name val="Arial"/>
      <family val="2"/>
    </font>
    <font>
      <b/>
      <sz val="10"/>
      <color indexed="10"/>
      <name val="Arial"/>
      <family val="2"/>
    </font>
    <font>
      <sz val="10"/>
      <color indexed="10"/>
      <name val="Arial"/>
      <family val="2"/>
    </font>
    <font>
      <sz val="9"/>
      <name val="Arial"/>
      <family val="2"/>
    </font>
    <font>
      <b/>
      <i/>
      <sz val="12"/>
      <color indexed="10"/>
      <name val="Arial"/>
      <family val="2"/>
    </font>
    <font>
      <b/>
      <sz val="14"/>
      <color indexed="10"/>
      <name val="Arial"/>
      <family val="2"/>
    </font>
    <font>
      <sz val="14"/>
      <color indexed="10"/>
      <name val="Arial"/>
      <family val="2"/>
    </font>
    <font>
      <sz val="12"/>
      <color indexed="81"/>
      <name val="Tahoma"/>
    </font>
    <font>
      <b/>
      <sz val="12"/>
      <color indexed="10"/>
      <name val="Arial"/>
      <family val="2"/>
    </font>
    <font>
      <sz val="8"/>
      <color indexed="12"/>
      <name val="Arial"/>
      <family val="2"/>
    </font>
    <font>
      <sz val="12"/>
      <color indexed="12"/>
      <name val="Arial"/>
      <family val="2"/>
    </font>
    <font>
      <sz val="8"/>
      <color indexed="8"/>
      <name val="Arial"/>
      <family val="2"/>
    </font>
    <font>
      <sz val="10"/>
      <color indexed="9"/>
      <name val="Arial"/>
      <family val="2"/>
    </font>
    <font>
      <sz val="10"/>
      <color indexed="8"/>
      <name val="Arial"/>
      <family val="2"/>
    </font>
    <font>
      <b/>
      <sz val="8"/>
      <color indexed="12"/>
      <name val="Arial"/>
      <family val="2"/>
    </font>
    <font>
      <sz val="12"/>
      <color indexed="63"/>
      <name val="Arial"/>
      <family val="2"/>
    </font>
    <font>
      <sz val="14"/>
      <name val="Arial"/>
      <family val="2"/>
    </font>
    <font>
      <sz val="11"/>
      <name val="Arial"/>
      <family val="2"/>
    </font>
    <font>
      <b/>
      <i/>
      <sz val="10"/>
      <name val="Arial"/>
      <family val="2"/>
    </font>
    <font>
      <sz val="6"/>
      <name val="Arial"/>
      <family val="2"/>
    </font>
    <font>
      <sz val="8"/>
      <color indexed="81"/>
      <name val="Tahoma"/>
    </font>
    <font>
      <b/>
      <i/>
      <sz val="10"/>
      <color indexed="12"/>
      <name val="Arial"/>
      <family val="2"/>
    </font>
    <font>
      <b/>
      <sz val="36"/>
      <color indexed="12"/>
      <name val="Arial"/>
      <family val="2"/>
    </font>
    <font>
      <b/>
      <sz val="28"/>
      <color indexed="12"/>
      <name val="Arial"/>
      <family val="2"/>
    </font>
    <font>
      <b/>
      <sz val="24"/>
      <color indexed="12"/>
      <name val="Arial"/>
      <family val="2"/>
    </font>
    <font>
      <b/>
      <sz val="16"/>
      <color indexed="8"/>
      <name val="Arial"/>
      <family val="2"/>
    </font>
    <font>
      <b/>
      <sz val="16"/>
      <name val="Arial"/>
      <family val="2"/>
    </font>
    <font>
      <sz val="7"/>
      <color indexed="10"/>
      <name val="Arial"/>
      <family val="2"/>
    </font>
    <font>
      <sz val="7"/>
      <color indexed="12"/>
      <name val="Arial"/>
      <family val="2"/>
    </font>
    <font>
      <b/>
      <sz val="8"/>
      <color indexed="8"/>
      <name val="Arial"/>
      <family val="2"/>
    </font>
    <font>
      <sz val="10"/>
      <color indexed="81"/>
      <name val="Arial"/>
      <family val="2"/>
    </font>
    <font>
      <sz val="8"/>
      <color indexed="10"/>
      <name val="Arial"/>
      <family val="2"/>
    </font>
    <font>
      <b/>
      <u/>
      <sz val="8"/>
      <color indexed="8"/>
      <name val="Arial"/>
      <family val="2"/>
    </font>
    <font>
      <b/>
      <sz val="10"/>
      <color indexed="11"/>
      <name val="Arial"/>
      <family val="2"/>
    </font>
    <font>
      <u/>
      <sz val="10"/>
      <color indexed="12"/>
      <name val="Arial"/>
    </font>
    <font>
      <b/>
      <sz val="10"/>
      <color indexed="63"/>
      <name val="Arial"/>
      <family val="2"/>
    </font>
    <font>
      <b/>
      <sz val="12"/>
      <color indexed="44"/>
      <name val="Arial"/>
      <family val="2"/>
    </font>
    <font>
      <b/>
      <sz val="12"/>
      <color indexed="48"/>
      <name val="Arial"/>
      <family val="2"/>
    </font>
    <font>
      <b/>
      <u/>
      <sz val="80"/>
      <name val="Arial"/>
      <family val="2"/>
    </font>
    <font>
      <b/>
      <sz val="80"/>
      <name val="Arial"/>
      <family val="2"/>
    </font>
    <font>
      <b/>
      <sz val="12"/>
      <color indexed="63"/>
      <name val="Arial"/>
      <family val="2"/>
    </font>
    <font>
      <b/>
      <sz val="14"/>
      <color indexed="12"/>
      <name val="Arial"/>
      <family val="2"/>
    </font>
    <font>
      <b/>
      <sz val="10"/>
      <color indexed="8"/>
      <name val="Arial"/>
      <family val="2"/>
    </font>
    <font>
      <b/>
      <i/>
      <sz val="10"/>
      <color indexed="10"/>
      <name val="Arial"/>
      <family val="2"/>
    </font>
    <font>
      <b/>
      <sz val="8"/>
      <color indexed="10"/>
      <name val="Arial"/>
      <family val="2"/>
    </font>
    <font>
      <sz val="26"/>
      <name val="Arial"/>
      <family val="2"/>
    </font>
    <font>
      <b/>
      <sz val="36"/>
      <name val="Arial"/>
      <family val="2"/>
    </font>
    <font>
      <b/>
      <u/>
      <sz val="36"/>
      <name val="Arial"/>
      <family val="2"/>
    </font>
    <font>
      <b/>
      <sz val="11"/>
      <color indexed="10"/>
      <name val="Arial"/>
      <family val="2"/>
    </font>
    <font>
      <b/>
      <sz val="12"/>
      <color indexed="8"/>
      <name val="Arial"/>
      <family val="2"/>
    </font>
    <font>
      <sz val="14"/>
      <color indexed="8"/>
      <name val="Arial"/>
      <family val="2"/>
    </font>
    <font>
      <b/>
      <sz val="11"/>
      <name val="Arial"/>
      <family val="2"/>
    </font>
    <font>
      <sz val="11"/>
      <color indexed="8"/>
      <name val="Arial"/>
      <family val="2"/>
    </font>
    <font>
      <b/>
      <sz val="11"/>
      <color indexed="8"/>
      <name val="Arial"/>
      <family val="2"/>
    </font>
    <font>
      <sz val="12"/>
      <color indexed="8"/>
      <name val="Arial"/>
      <family val="2"/>
    </font>
    <font>
      <b/>
      <sz val="12"/>
      <name val="Verdana"/>
      <family val="2"/>
    </font>
    <font>
      <b/>
      <sz val="10"/>
      <name val="Verdana"/>
      <family val="2"/>
    </font>
    <font>
      <sz val="11"/>
      <name val="Verdana"/>
      <family val="2"/>
    </font>
    <font>
      <sz val="10"/>
      <name val="Verdana"/>
      <family val="2"/>
    </font>
    <font>
      <b/>
      <sz val="14"/>
      <name val="Verdana"/>
      <family val="2"/>
    </font>
    <font>
      <sz val="14"/>
      <name val="Verdana"/>
      <family val="2"/>
    </font>
    <font>
      <sz val="12"/>
      <name val="Verdana"/>
      <family val="2"/>
    </font>
    <font>
      <b/>
      <sz val="7"/>
      <color indexed="10"/>
      <name val="Arial"/>
      <family val="2"/>
    </font>
    <font>
      <b/>
      <sz val="7"/>
      <color indexed="8"/>
      <name val="Arial"/>
      <family val="2"/>
    </font>
    <font>
      <b/>
      <sz val="10"/>
      <color indexed="14"/>
      <name val="Arial"/>
      <family val="2"/>
    </font>
    <font>
      <b/>
      <sz val="20"/>
      <color indexed="12"/>
      <name val="Arial"/>
      <family val="2"/>
    </font>
    <font>
      <b/>
      <sz val="8"/>
      <color indexed="48"/>
      <name val="News Gothic MT"/>
    </font>
    <font>
      <b/>
      <sz val="8"/>
      <color indexed="53"/>
      <name val="Arial"/>
      <family val="2"/>
    </font>
    <font>
      <b/>
      <u/>
      <sz val="12"/>
      <color indexed="12"/>
      <name val="Arial"/>
      <family val="2"/>
    </font>
    <font>
      <b/>
      <sz val="18"/>
      <name val="Arial"/>
      <family val="2"/>
    </font>
    <font>
      <sz val="8"/>
      <name val="Verdana"/>
      <family val="2"/>
    </font>
    <font>
      <b/>
      <sz val="10"/>
      <color indexed="48"/>
      <name val="News Gothic MT"/>
      <family val="2"/>
    </font>
    <font>
      <b/>
      <i/>
      <sz val="26"/>
      <color indexed="12"/>
      <name val="Arial"/>
      <family val="2"/>
    </font>
    <font>
      <sz val="24"/>
      <color indexed="12"/>
      <name val="Arial"/>
      <family val="2"/>
    </font>
    <font>
      <b/>
      <i/>
      <sz val="18"/>
      <color indexed="10"/>
      <name val="Arial"/>
      <family val="2"/>
    </font>
    <font>
      <sz val="6"/>
      <color indexed="10"/>
      <name val="Arial"/>
      <family val="2"/>
    </font>
    <font>
      <sz val="6"/>
      <color indexed="12"/>
      <name val="Arial"/>
      <family val="2"/>
    </font>
    <font>
      <b/>
      <sz val="9"/>
      <name val="Arial"/>
      <family val="2"/>
    </font>
    <font>
      <b/>
      <u/>
      <sz val="8"/>
      <color indexed="12"/>
      <name val="Arial"/>
      <family val="2"/>
    </font>
    <font>
      <b/>
      <sz val="12"/>
      <color indexed="14"/>
      <name val="Arial"/>
      <family val="2"/>
    </font>
    <font>
      <b/>
      <sz val="16"/>
      <color indexed="12"/>
      <name val="Arial"/>
      <family val="2"/>
    </font>
    <font>
      <b/>
      <sz val="7"/>
      <color indexed="12"/>
      <name val="Arial"/>
      <family val="2"/>
    </font>
    <font>
      <b/>
      <sz val="14"/>
      <color indexed="14"/>
      <name val="Arial"/>
      <family val="2"/>
    </font>
    <font>
      <sz val="10"/>
      <color indexed="14"/>
      <name val="Arial"/>
      <family val="2"/>
    </font>
    <font>
      <sz val="8"/>
      <name val="Arial"/>
      <family val="2"/>
    </font>
    <font>
      <b/>
      <sz val="16"/>
      <color indexed="11"/>
      <name val="Arial"/>
      <family val="2"/>
    </font>
    <font>
      <b/>
      <sz val="18"/>
      <color indexed="12"/>
      <name val="Arial"/>
      <family val="2"/>
    </font>
    <font>
      <b/>
      <sz val="14"/>
      <color indexed="11"/>
      <name val="Arial"/>
      <family val="2"/>
    </font>
    <font>
      <i/>
      <sz val="8"/>
      <name val="Arial"/>
      <family val="2"/>
    </font>
  </fonts>
  <fills count="25">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43"/>
        <bgColor indexed="64"/>
      </patternFill>
    </fill>
    <fill>
      <patternFill patternType="solid">
        <fgColor indexed="22"/>
        <bgColor indexed="64"/>
      </patternFill>
    </fill>
    <fill>
      <patternFill patternType="solid">
        <fgColor indexed="63"/>
        <bgColor indexed="64"/>
      </patternFill>
    </fill>
    <fill>
      <patternFill patternType="solid">
        <fgColor indexed="8"/>
        <bgColor indexed="64"/>
      </patternFill>
    </fill>
    <fill>
      <patternFill patternType="solid">
        <fgColor indexed="9"/>
        <bgColor indexed="64"/>
      </patternFill>
    </fill>
    <fill>
      <patternFill patternType="gray125">
        <bgColor indexed="9"/>
      </patternFill>
    </fill>
    <fill>
      <patternFill patternType="solid">
        <fgColor indexed="9"/>
        <bgColor indexed="9"/>
      </patternFill>
    </fill>
    <fill>
      <patternFill patternType="solid">
        <fgColor indexed="42"/>
        <bgColor indexed="26"/>
      </patternFill>
    </fill>
    <fill>
      <patternFill patternType="solid">
        <fgColor indexed="47"/>
        <bgColor indexed="9"/>
      </patternFill>
    </fill>
    <fill>
      <patternFill patternType="solid">
        <fgColor indexed="47"/>
        <bgColor indexed="64"/>
      </patternFill>
    </fill>
    <fill>
      <patternFill patternType="solid">
        <fgColor indexed="65"/>
        <bgColor indexed="64"/>
      </patternFill>
    </fill>
    <fill>
      <patternFill patternType="gray0625"/>
    </fill>
    <fill>
      <patternFill patternType="gray0625">
        <bgColor indexed="9"/>
      </patternFill>
    </fill>
    <fill>
      <patternFill patternType="gray125">
        <fgColor indexed="9"/>
        <bgColor indexed="9"/>
      </patternFill>
    </fill>
    <fill>
      <patternFill patternType="solid">
        <fgColor indexed="42"/>
        <bgColor indexed="9"/>
      </patternFill>
    </fill>
    <fill>
      <patternFill patternType="solid">
        <fgColor indexed="45"/>
        <bgColor indexed="64"/>
      </patternFill>
    </fill>
    <fill>
      <patternFill patternType="gray0625">
        <bgColor indexed="22"/>
      </patternFill>
    </fill>
    <fill>
      <patternFill patternType="gray0625">
        <bgColor indexed="43"/>
      </patternFill>
    </fill>
    <fill>
      <patternFill patternType="gray0625">
        <fgColor indexed="9"/>
      </patternFill>
    </fill>
    <fill>
      <patternFill patternType="gray0625">
        <fgColor indexed="9"/>
        <bgColor indexed="9"/>
      </patternFill>
    </fill>
    <fill>
      <patternFill patternType="solid">
        <fgColor indexed="22"/>
        <bgColor indexed="9"/>
      </patternFill>
    </fill>
  </fills>
  <borders count="123">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right/>
      <top style="thin">
        <color auto="1"/>
      </top>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style="medium">
        <color auto="1"/>
      </left>
      <right/>
      <top style="medium">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medium">
        <color auto="1"/>
      </left>
      <right style="medium">
        <color auto="1"/>
      </right>
      <top style="thin">
        <color auto="1"/>
      </top>
      <bottom/>
      <diagonal/>
    </border>
    <border>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auto="1"/>
      </bottom>
      <diagonal/>
    </border>
    <border>
      <left/>
      <right/>
      <top/>
      <bottom style="medium">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medium">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right style="thin">
        <color auto="1"/>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thin">
        <color auto="1"/>
      </bottom>
      <diagonal/>
    </border>
    <border>
      <left style="thin">
        <color auto="1"/>
      </left>
      <right/>
      <top/>
      <bottom/>
      <diagonal/>
    </border>
    <border>
      <left style="medium">
        <color auto="1"/>
      </left>
      <right style="medium">
        <color auto="1"/>
      </right>
      <top/>
      <bottom style="thin">
        <color auto="1"/>
      </bottom>
      <diagonal/>
    </border>
    <border>
      <left style="thin">
        <color auto="1"/>
      </left>
      <right/>
      <top style="medium">
        <color auto="1"/>
      </top>
      <bottom style="medium">
        <color auto="1"/>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style="medium">
        <color auto="1"/>
      </left>
      <right style="thin">
        <color auto="1"/>
      </right>
      <top/>
      <bottom/>
      <diagonal/>
    </border>
    <border>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style="medium">
        <color auto="1"/>
      </left>
      <right style="medium">
        <color auto="1"/>
      </right>
      <top style="double">
        <color auto="1"/>
      </top>
      <bottom style="thin">
        <color auto="1"/>
      </bottom>
      <diagonal/>
    </border>
    <border>
      <left/>
      <right style="medium">
        <color auto="1"/>
      </right>
      <top style="thin">
        <color auto="1"/>
      </top>
      <bottom/>
      <diagonal/>
    </border>
    <border>
      <left/>
      <right style="medium">
        <color auto="1"/>
      </right>
      <top/>
      <bottom style="medium">
        <color auto="1"/>
      </bottom>
      <diagonal/>
    </border>
    <border>
      <left/>
      <right style="medium">
        <color auto="1"/>
      </right>
      <top/>
      <bottom style="thin">
        <color auto="1"/>
      </bottom>
      <diagonal/>
    </border>
    <border>
      <left style="double">
        <color auto="1"/>
      </left>
      <right/>
      <top/>
      <bottom/>
      <diagonal/>
    </border>
    <border>
      <left/>
      <right style="double">
        <color auto="1"/>
      </right>
      <top/>
      <bottom/>
      <diagonal/>
    </border>
    <border>
      <left style="thin">
        <color auto="1"/>
      </left>
      <right style="thin">
        <color auto="1"/>
      </right>
      <top style="thin">
        <color auto="1"/>
      </top>
      <bottom style="double">
        <color auto="1"/>
      </bottom>
      <diagonal/>
    </border>
    <border>
      <left/>
      <right style="medium">
        <color auto="1"/>
      </right>
      <top style="medium">
        <color auto="1"/>
      </top>
      <bottom/>
      <diagonal/>
    </border>
    <border>
      <left style="medium">
        <color auto="1"/>
      </left>
      <right style="medium">
        <color auto="1"/>
      </right>
      <top/>
      <bottom/>
      <diagonal/>
    </border>
    <border>
      <left style="medium">
        <color indexed="10"/>
      </left>
      <right style="medium">
        <color indexed="10"/>
      </right>
      <top style="medium">
        <color indexed="10"/>
      </top>
      <bottom style="medium">
        <color indexed="10"/>
      </bottom>
      <diagonal/>
    </border>
    <border>
      <left style="medium">
        <color indexed="12"/>
      </left>
      <right style="medium">
        <color indexed="12"/>
      </right>
      <top style="medium">
        <color indexed="12"/>
      </top>
      <bottom style="medium">
        <color indexed="12"/>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style="medium">
        <color auto="1"/>
      </left>
      <right style="thin">
        <color auto="1"/>
      </right>
      <top style="hair">
        <color auto="1"/>
      </top>
      <bottom style="thin">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right style="thin">
        <color auto="1"/>
      </right>
      <top/>
      <bottom style="medium">
        <color auto="1"/>
      </bottom>
      <diagonal/>
    </border>
    <border>
      <left/>
      <right/>
      <top/>
      <bottom style="double">
        <color auto="1"/>
      </bottom>
      <diagonal/>
    </border>
    <border>
      <left style="double">
        <color auto="1"/>
      </left>
      <right/>
      <top/>
      <bottom style="double">
        <color auto="1"/>
      </bottom>
      <diagonal/>
    </border>
    <border>
      <left/>
      <right style="double">
        <color auto="1"/>
      </right>
      <top/>
      <bottom style="double">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thin">
        <color auto="1"/>
      </bottom>
      <diagonal/>
    </border>
    <border>
      <left/>
      <right style="double">
        <color auto="1"/>
      </right>
      <top/>
      <bottom style="thin">
        <color auto="1"/>
      </bottom>
      <diagonal/>
    </border>
    <border>
      <left/>
      <right style="thin">
        <color auto="1"/>
      </right>
      <top style="double">
        <color auto="1"/>
      </top>
      <bottom/>
      <diagonal/>
    </border>
    <border>
      <left/>
      <right style="thin">
        <color auto="1"/>
      </right>
      <top/>
      <bottom style="double">
        <color auto="1"/>
      </bottom>
      <diagonal/>
    </border>
    <border>
      <left style="thin">
        <color auto="1"/>
      </left>
      <right/>
      <top style="double">
        <color auto="1"/>
      </top>
      <bottom/>
      <diagonal/>
    </border>
    <border>
      <left style="thin">
        <color auto="1"/>
      </left>
      <right/>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s>
  <cellStyleXfs count="3">
    <xf numFmtId="0" fontId="0" fillId="0" borderId="0"/>
    <xf numFmtId="164" fontId="1" fillId="0" borderId="0" applyFont="0" applyFill="0" applyBorder="0" applyAlignment="0" applyProtection="0"/>
    <xf numFmtId="0" fontId="55" fillId="0" borderId="0" applyNumberFormat="0" applyFill="0" applyBorder="0" applyAlignment="0" applyProtection="0">
      <alignment vertical="top"/>
      <protection locked="0"/>
    </xf>
  </cellStyleXfs>
  <cellXfs count="2855">
    <xf numFmtId="0" fontId="0" fillId="0" borderId="0" xfId="0"/>
    <xf numFmtId="0" fontId="2" fillId="0" borderId="0" xfId="0" applyFont="1"/>
    <xf numFmtId="0" fontId="0" fillId="0" borderId="0" xfId="0" applyAlignment="1">
      <alignment horizontal="center"/>
    </xf>
    <xf numFmtId="0" fontId="0" fillId="0" borderId="0" xfId="0" applyBorder="1"/>
    <xf numFmtId="0" fontId="0" fillId="0" borderId="0" xfId="0" applyBorder="1" applyAlignment="1">
      <alignment horizontal="center"/>
    </xf>
    <xf numFmtId="0" fontId="8" fillId="0" borderId="0" xfId="0" applyFont="1" applyBorder="1" applyAlignment="1">
      <alignment horizontal="center"/>
    </xf>
    <xf numFmtId="0" fontId="7" fillId="0" borderId="0" xfId="0" applyFont="1" applyBorder="1" applyAlignment="1">
      <alignment horizontal="center"/>
    </xf>
    <xf numFmtId="0" fontId="9" fillId="0" borderId="0" xfId="0" applyFont="1" applyBorder="1" applyAlignment="1">
      <alignment horizontal="center"/>
    </xf>
    <xf numFmtId="0" fontId="6" fillId="0" borderId="0" xfId="0" applyFont="1" applyBorder="1" applyAlignment="1">
      <alignment horizontal="center"/>
    </xf>
    <xf numFmtId="0" fontId="12" fillId="0" borderId="0" xfId="0" applyFont="1"/>
    <xf numFmtId="0" fontId="0" fillId="0" borderId="0" xfId="0" applyProtection="1">
      <protection locked="0"/>
    </xf>
    <xf numFmtId="0" fontId="2" fillId="2" borderId="1" xfId="0"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0" fontId="2" fillId="2" borderId="3"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Protection="1"/>
    <xf numFmtId="0" fontId="0" fillId="0" borderId="0" xfId="0" applyAlignment="1" applyProtection="1">
      <alignment horizontal="right"/>
    </xf>
    <xf numFmtId="0" fontId="2" fillId="0" borderId="0" xfId="0" applyFont="1" applyProtection="1"/>
    <xf numFmtId="0" fontId="3" fillId="0" borderId="0" xfId="0" applyFont="1" applyAlignment="1" applyProtection="1">
      <alignment horizontal="center"/>
    </xf>
    <xf numFmtId="0" fontId="0" fillId="0" borderId="0" xfId="0" applyBorder="1" applyAlignment="1" applyProtection="1">
      <alignment horizontal="left"/>
    </xf>
    <xf numFmtId="0" fontId="0" fillId="0" borderId="0" xfId="0" applyBorder="1" applyAlignment="1" applyProtection="1">
      <alignment horizontal="center"/>
    </xf>
    <xf numFmtId="0" fontId="0" fillId="0" borderId="4" xfId="0" applyBorder="1" applyAlignment="1" applyProtection="1">
      <alignment horizontal="center"/>
    </xf>
    <xf numFmtId="0" fontId="0" fillId="0" borderId="5" xfId="0" applyBorder="1" applyAlignment="1" applyProtection="1">
      <alignment horizontal="center"/>
    </xf>
    <xf numFmtId="0" fontId="19" fillId="0" borderId="0" xfId="0" applyFont="1" applyProtection="1"/>
    <xf numFmtId="0" fontId="0" fillId="0" borderId="1" xfId="0" applyBorder="1" applyAlignment="1" applyProtection="1">
      <alignment horizontal="center"/>
    </xf>
    <xf numFmtId="0" fontId="0" fillId="0" borderId="0" xfId="0" applyAlignment="1" applyProtection="1">
      <alignment horizontal="center"/>
    </xf>
    <xf numFmtId="0" fontId="19" fillId="0" borderId="6" xfId="0" applyFont="1" applyBorder="1" applyProtection="1"/>
    <xf numFmtId="0" fontId="3" fillId="3" borderId="7" xfId="0" applyFont="1" applyFill="1" applyBorder="1" applyProtection="1"/>
    <xf numFmtId="0" fontId="4" fillId="3" borderId="8" xfId="0" applyFont="1" applyFill="1" applyBorder="1" applyAlignment="1" applyProtection="1">
      <alignment horizontal="center"/>
    </xf>
    <xf numFmtId="0" fontId="3" fillId="4" borderId="9" xfId="0" applyFont="1" applyFill="1" applyBorder="1" applyAlignment="1" applyProtection="1">
      <alignment horizontal="center"/>
    </xf>
    <xf numFmtId="0" fontId="4" fillId="4" borderId="10" xfId="0" applyFont="1" applyFill="1" applyBorder="1" applyAlignment="1" applyProtection="1">
      <alignment horizontal="center"/>
    </xf>
    <xf numFmtId="0" fontId="0" fillId="0" borderId="11" xfId="0" applyBorder="1" applyAlignment="1" applyProtection="1">
      <alignment horizontal="center"/>
    </xf>
    <xf numFmtId="0" fontId="0" fillId="3" borderId="12" xfId="0" applyFill="1" applyBorder="1" applyAlignment="1" applyProtection="1">
      <alignment horizontal="center"/>
    </xf>
    <xf numFmtId="0" fontId="0" fillId="0" borderId="13" xfId="0" applyBorder="1" applyAlignment="1" applyProtection="1">
      <alignment horizontal="left"/>
    </xf>
    <xf numFmtId="0" fontId="0" fillId="4" borderId="14" xfId="0" applyFill="1" applyBorder="1" applyAlignment="1" applyProtection="1">
      <alignment horizontal="center"/>
    </xf>
    <xf numFmtId="0" fontId="5" fillId="0" borderId="11" xfId="0" applyFont="1" applyBorder="1" applyAlignment="1" applyProtection="1">
      <alignment horizontal="center"/>
    </xf>
    <xf numFmtId="0" fontId="5" fillId="3" borderId="12" xfId="0" applyFont="1" applyFill="1" applyBorder="1" applyAlignment="1" applyProtection="1">
      <alignment horizontal="center"/>
    </xf>
    <xf numFmtId="0" fontId="0" fillId="0" borderId="15" xfId="0" applyBorder="1" applyAlignment="1" applyProtection="1">
      <alignment horizontal="left"/>
    </xf>
    <xf numFmtId="0" fontId="0" fillId="0" borderId="16" xfId="0" applyBorder="1" applyAlignment="1" applyProtection="1">
      <alignment horizontal="center"/>
    </xf>
    <xf numFmtId="0" fontId="0" fillId="3" borderId="17" xfId="0" applyFill="1" applyBorder="1" applyAlignment="1" applyProtection="1">
      <alignment horizontal="center"/>
    </xf>
    <xf numFmtId="0" fontId="0" fillId="4" borderId="18" xfId="0" applyFill="1" applyBorder="1" applyAlignment="1" applyProtection="1">
      <alignment horizontal="center"/>
    </xf>
    <xf numFmtId="0" fontId="0" fillId="0" borderId="19" xfId="0" applyBorder="1" applyAlignment="1" applyProtection="1">
      <alignment horizontal="center"/>
    </xf>
    <xf numFmtId="0" fontId="0" fillId="3" borderId="20" xfId="0" applyFill="1" applyBorder="1" applyAlignment="1" applyProtection="1">
      <alignment horizontal="center"/>
    </xf>
    <xf numFmtId="0" fontId="0" fillId="0" borderId="21" xfId="0" applyBorder="1" applyAlignment="1" applyProtection="1">
      <alignment horizontal="left"/>
    </xf>
    <xf numFmtId="0" fontId="0" fillId="4" borderId="22" xfId="0" applyFill="1" applyBorder="1" applyAlignment="1" applyProtection="1">
      <alignment horizontal="center"/>
    </xf>
    <xf numFmtId="0" fontId="0" fillId="0" borderId="1" xfId="0" applyBorder="1" applyAlignment="1" applyProtection="1">
      <alignment horizontal="left"/>
    </xf>
    <xf numFmtId="0" fontId="0" fillId="0" borderId="23" xfId="0" applyBorder="1" applyAlignment="1" applyProtection="1">
      <alignment horizontal="left"/>
    </xf>
    <xf numFmtId="0" fontId="5" fillId="3" borderId="20" xfId="0" applyFont="1" applyFill="1" applyBorder="1" applyAlignment="1" applyProtection="1">
      <alignment horizontal="center"/>
    </xf>
    <xf numFmtId="0" fontId="14" fillId="0" borderId="0" xfId="0" applyFont="1" applyAlignment="1" applyProtection="1">
      <alignment horizontal="center"/>
    </xf>
    <xf numFmtId="0" fontId="2" fillId="0" borderId="0" xfId="0" applyFont="1" applyAlignment="1" applyProtection="1">
      <alignment horizontal="center"/>
    </xf>
    <xf numFmtId="0" fontId="2" fillId="0" borderId="0" xfId="0" applyFont="1" applyAlignment="1" applyProtection="1">
      <alignment horizontal="left"/>
    </xf>
    <xf numFmtId="0" fontId="13" fillId="0" borderId="0" xfId="0" applyFont="1" applyAlignment="1" applyProtection="1">
      <alignment horizontal="center"/>
    </xf>
    <xf numFmtId="0" fontId="0" fillId="0" borderId="0" xfId="0" applyBorder="1" applyProtection="1"/>
    <xf numFmtId="0" fontId="5" fillId="0" borderId="0" xfId="0" applyFont="1" applyProtection="1"/>
    <xf numFmtId="0" fontId="3" fillId="0" borderId="0" xfId="0" applyFont="1" applyAlignment="1" applyProtection="1">
      <alignment horizontal="left"/>
    </xf>
    <xf numFmtId="0" fontId="5" fillId="0" borderId="0" xfId="0" applyFont="1" applyBorder="1" applyProtection="1"/>
    <xf numFmtId="0" fontId="19" fillId="0" borderId="24" xfId="0" applyFont="1" applyBorder="1" applyAlignment="1" applyProtection="1">
      <alignment horizontal="center"/>
    </xf>
    <xf numFmtId="0" fontId="3" fillId="3" borderId="25" xfId="0" applyFont="1" applyFill="1" applyBorder="1" applyAlignment="1" applyProtection="1">
      <alignment horizontal="center"/>
    </xf>
    <xf numFmtId="0" fontId="4" fillId="3" borderId="26" xfId="0" applyFont="1" applyFill="1" applyBorder="1" applyAlignment="1" applyProtection="1">
      <alignment horizontal="center"/>
    </xf>
    <xf numFmtId="0" fontId="3" fillId="4" borderId="27" xfId="0" applyFont="1" applyFill="1" applyBorder="1" applyAlignment="1" applyProtection="1">
      <alignment horizontal="center"/>
    </xf>
    <xf numFmtId="0" fontId="0" fillId="3" borderId="28" xfId="0" applyFill="1" applyBorder="1" applyAlignment="1" applyProtection="1">
      <alignment horizontal="center"/>
    </xf>
    <xf numFmtId="0" fontId="0" fillId="0" borderId="29" xfId="0" applyBorder="1" applyAlignment="1" applyProtection="1">
      <alignment horizontal="left"/>
    </xf>
    <xf numFmtId="0" fontId="0" fillId="4" borderId="11" xfId="0" applyFill="1" applyBorder="1" applyAlignment="1" applyProtection="1">
      <alignment horizontal="center"/>
    </xf>
    <xf numFmtId="0" fontId="0" fillId="0" borderId="30" xfId="0" applyBorder="1" applyAlignment="1" applyProtection="1">
      <alignment horizontal="left"/>
    </xf>
    <xf numFmtId="0" fontId="5" fillId="4" borderId="11" xfId="0" applyFont="1" applyFill="1" applyBorder="1" applyAlignment="1" applyProtection="1">
      <alignment horizontal="center"/>
    </xf>
    <xf numFmtId="0" fontId="5" fillId="0" borderId="31" xfId="0" applyFont="1" applyBorder="1" applyAlignment="1" applyProtection="1">
      <alignment horizontal="center"/>
    </xf>
    <xf numFmtId="0" fontId="5" fillId="0" borderId="5" xfId="0" applyFont="1" applyBorder="1" applyAlignment="1" applyProtection="1">
      <alignment horizontal="center"/>
    </xf>
    <xf numFmtId="0" fontId="5" fillId="3" borderId="32" xfId="0" applyFont="1" applyFill="1" applyBorder="1" applyAlignment="1" applyProtection="1">
      <alignment horizontal="center"/>
    </xf>
    <xf numFmtId="0" fontId="5" fillId="4" borderId="19" xfId="0" applyFont="1" applyFill="1" applyBorder="1" applyAlignment="1" applyProtection="1">
      <alignment horizontal="center"/>
    </xf>
    <xf numFmtId="0" fontId="24" fillId="5" borderId="33" xfId="0" applyFont="1" applyFill="1" applyBorder="1" applyAlignment="1" applyProtection="1">
      <alignment horizontal="center"/>
    </xf>
    <xf numFmtId="0" fontId="0" fillId="0" borderId="34" xfId="0" applyBorder="1" applyAlignment="1" applyProtection="1">
      <alignment horizontal="left"/>
    </xf>
    <xf numFmtId="0" fontId="0" fillId="4" borderId="19" xfId="0" applyFill="1" applyBorder="1" applyAlignment="1" applyProtection="1">
      <alignment horizontal="center"/>
    </xf>
    <xf numFmtId="0" fontId="0" fillId="3" borderId="32" xfId="0" applyFill="1" applyBorder="1" applyAlignment="1" applyProtection="1">
      <alignment horizontal="center"/>
    </xf>
    <xf numFmtId="0" fontId="0" fillId="2" borderId="1" xfId="0" applyFill="1" applyBorder="1" applyAlignment="1" applyProtection="1">
      <alignment horizontal="center"/>
    </xf>
    <xf numFmtId="0" fontId="2" fillId="0" borderId="0" xfId="0" applyFont="1" applyAlignment="1" applyProtection="1"/>
    <xf numFmtId="0" fontId="5" fillId="0" borderId="19" xfId="0" applyFont="1" applyBorder="1" applyAlignment="1" applyProtection="1">
      <alignment horizontal="center"/>
    </xf>
    <xf numFmtId="0" fontId="5" fillId="4" borderId="14" xfId="0" applyFont="1" applyFill="1" applyBorder="1" applyAlignment="1" applyProtection="1">
      <alignment horizontal="center"/>
    </xf>
    <xf numFmtId="0" fontId="5" fillId="4" borderId="22" xfId="0" applyFont="1" applyFill="1" applyBorder="1" applyAlignment="1" applyProtection="1">
      <alignment horizontal="center"/>
    </xf>
    <xf numFmtId="0" fontId="22" fillId="0" borderId="0" xfId="0" applyFont="1" applyProtection="1"/>
    <xf numFmtId="0" fontId="16" fillId="0" borderId="1" xfId="0" applyFont="1" applyBorder="1" applyAlignment="1" applyProtection="1">
      <alignment horizontal="center"/>
    </xf>
    <xf numFmtId="0" fontId="13" fillId="0" borderId="0" xfId="0" applyFont="1" applyAlignment="1" applyProtection="1">
      <alignment horizontal="left"/>
    </xf>
    <xf numFmtId="0" fontId="37" fillId="0" borderId="0" xfId="0" applyFont="1" applyProtection="1"/>
    <xf numFmtId="0" fontId="37" fillId="0" borderId="35" xfId="0" applyFont="1" applyBorder="1" applyAlignment="1" applyProtection="1">
      <alignment horizontal="left"/>
    </xf>
    <xf numFmtId="0" fontId="37" fillId="0" borderId="6" xfId="0" applyFont="1" applyBorder="1" applyAlignment="1" applyProtection="1">
      <alignment horizontal="center" textRotation="90"/>
    </xf>
    <xf numFmtId="0" fontId="37" fillId="0" borderId="24" xfId="0" applyFont="1" applyBorder="1" applyAlignment="1" applyProtection="1">
      <alignment horizontal="center" textRotation="90"/>
    </xf>
    <xf numFmtId="0" fontId="13" fillId="6" borderId="3" xfId="0" applyFont="1" applyFill="1" applyBorder="1" applyAlignment="1" applyProtection="1">
      <alignment horizontal="center"/>
    </xf>
    <xf numFmtId="0" fontId="13" fillId="2" borderId="2" xfId="0" applyFont="1" applyFill="1" applyBorder="1" applyAlignment="1" applyProtection="1">
      <alignment horizontal="center"/>
      <protection locked="0"/>
    </xf>
    <xf numFmtId="0" fontId="13" fillId="2" borderId="3" xfId="0" applyFont="1" applyFill="1" applyBorder="1" applyAlignment="1" applyProtection="1">
      <alignment horizontal="center"/>
      <protection locked="0"/>
    </xf>
    <xf numFmtId="0" fontId="13" fillId="2" borderId="36" xfId="0" applyFont="1" applyFill="1" applyBorder="1" applyAlignment="1" applyProtection="1">
      <alignment horizontal="center"/>
      <protection locked="0"/>
    </xf>
    <xf numFmtId="9" fontId="37" fillId="0" borderId="29" xfId="0" applyNumberFormat="1" applyFont="1" applyBorder="1" applyProtection="1"/>
    <xf numFmtId="0" fontId="13" fillId="6" borderId="28" xfId="0" applyFont="1" applyFill="1" applyBorder="1" applyAlignment="1" applyProtection="1">
      <alignment horizontal="center"/>
    </xf>
    <xf numFmtId="0" fontId="13" fillId="2" borderId="1" xfId="0" applyFont="1" applyFill="1" applyBorder="1" applyAlignment="1" applyProtection="1">
      <alignment horizontal="center"/>
      <protection locked="0"/>
    </xf>
    <xf numFmtId="0" fontId="13" fillId="2" borderId="29" xfId="0" applyFont="1" applyFill="1" applyBorder="1" applyAlignment="1" applyProtection="1">
      <alignment horizontal="center"/>
      <protection locked="0"/>
    </xf>
    <xf numFmtId="0" fontId="13" fillId="0" borderId="28" xfId="0" applyFont="1" applyBorder="1" applyAlignment="1" applyProtection="1">
      <alignment horizontal="center"/>
    </xf>
    <xf numFmtId="0" fontId="13" fillId="6" borderId="1" xfId="0" applyFont="1" applyFill="1" applyBorder="1" applyAlignment="1" applyProtection="1">
      <alignment horizontal="center"/>
    </xf>
    <xf numFmtId="0" fontId="13" fillId="2" borderId="23" xfId="0" applyFont="1" applyFill="1" applyBorder="1" applyAlignment="1" applyProtection="1">
      <alignment horizontal="center"/>
      <protection locked="0"/>
    </xf>
    <xf numFmtId="0" fontId="37" fillId="0" borderId="0" xfId="0" applyFont="1" applyAlignment="1" applyProtection="1">
      <alignment horizontal="center"/>
    </xf>
    <xf numFmtId="0" fontId="5" fillId="0" borderId="0" xfId="0" applyFont="1" applyAlignment="1" applyProtection="1">
      <alignment horizontal="center"/>
    </xf>
    <xf numFmtId="0" fontId="0" fillId="2" borderId="1" xfId="0" applyFill="1" applyBorder="1" applyAlignment="1" applyProtection="1">
      <alignment horizontal="left"/>
      <protection locked="0"/>
    </xf>
    <xf numFmtId="0" fontId="0" fillId="0" borderId="1" xfId="0" applyBorder="1" applyProtection="1"/>
    <xf numFmtId="0" fontId="0" fillId="0" borderId="3" xfId="0" applyBorder="1" applyAlignment="1" applyProtection="1">
      <alignment horizontal="center"/>
    </xf>
    <xf numFmtId="0" fontId="3" fillId="0" borderId="0" xfId="0" applyFont="1" applyProtection="1"/>
    <xf numFmtId="0" fontId="0" fillId="0" borderId="13" xfId="0" applyBorder="1" applyProtection="1"/>
    <xf numFmtId="0" fontId="0" fillId="0" borderId="37" xfId="0" applyBorder="1" applyProtection="1"/>
    <xf numFmtId="0" fontId="0" fillId="0" borderId="21" xfId="0" applyBorder="1" applyProtection="1"/>
    <xf numFmtId="0" fontId="19" fillId="0" borderId="35" xfId="0" applyFont="1" applyBorder="1" applyProtection="1"/>
    <xf numFmtId="0" fontId="0" fillId="0" borderId="38" xfId="0" applyBorder="1" applyAlignment="1" applyProtection="1">
      <alignment horizontal="center"/>
    </xf>
    <xf numFmtId="0" fontId="0" fillId="3" borderId="1" xfId="0" applyFill="1" applyBorder="1" applyAlignment="1" applyProtection="1">
      <alignment horizontal="center"/>
    </xf>
    <xf numFmtId="0" fontId="0" fillId="0" borderId="12" xfId="0" applyBorder="1" applyAlignment="1" applyProtection="1">
      <alignment horizontal="center"/>
    </xf>
    <xf numFmtId="0" fontId="0" fillId="0" borderId="20" xfId="0" applyBorder="1" applyAlignment="1" applyProtection="1">
      <alignment horizontal="center"/>
    </xf>
    <xf numFmtId="0" fontId="0" fillId="0" borderId="35" xfId="0" applyBorder="1" applyAlignment="1" applyProtection="1">
      <alignment horizontal="center"/>
    </xf>
    <xf numFmtId="0" fontId="0" fillId="0" borderId="37" xfId="0" applyBorder="1" applyAlignment="1" applyProtection="1">
      <alignment horizontal="left"/>
    </xf>
    <xf numFmtId="0" fontId="0" fillId="0" borderId="0" xfId="0" applyAlignment="1" applyProtection="1"/>
    <xf numFmtId="0" fontId="15" fillId="0" borderId="0" xfId="0" applyFont="1" applyAlignment="1" applyProtection="1">
      <alignment horizontal="center"/>
    </xf>
    <xf numFmtId="0" fontId="5" fillId="0" borderId="35" xfId="0" applyFont="1" applyBorder="1" applyAlignment="1" applyProtection="1">
      <alignment horizontal="left"/>
    </xf>
    <xf numFmtId="0" fontId="5" fillId="0" borderId="38" xfId="0" applyFont="1" applyBorder="1" applyAlignment="1" applyProtection="1">
      <alignment horizontal="center" textRotation="90"/>
    </xf>
    <xf numFmtId="0" fontId="0" fillId="0" borderId="39" xfId="0" applyBorder="1" applyAlignment="1" applyProtection="1">
      <alignment horizontal="center" textRotation="90"/>
    </xf>
    <xf numFmtId="0" fontId="2" fillId="6" borderId="3" xfId="0" applyFont="1" applyFill="1" applyBorder="1" applyAlignment="1" applyProtection="1">
      <alignment horizontal="center"/>
    </xf>
    <xf numFmtId="0" fontId="2" fillId="2" borderId="3" xfId="0" applyFont="1" applyFill="1" applyBorder="1" applyAlignment="1" applyProtection="1">
      <alignment horizontal="center"/>
    </xf>
    <xf numFmtId="0" fontId="0" fillId="0" borderId="40" xfId="0" applyBorder="1" applyAlignment="1" applyProtection="1">
      <alignment horizontal="center"/>
    </xf>
    <xf numFmtId="0" fontId="2" fillId="0" borderId="1" xfId="0" applyFont="1" applyBorder="1" applyAlignment="1" applyProtection="1">
      <alignment horizontal="center"/>
    </xf>
    <xf numFmtId="0" fontId="2" fillId="6" borderId="28" xfId="0" applyFont="1" applyFill="1" applyBorder="1" applyAlignment="1" applyProtection="1">
      <alignment horizontal="center"/>
    </xf>
    <xf numFmtId="0" fontId="2" fillId="2" borderId="1" xfId="0" applyFont="1" applyFill="1" applyBorder="1" applyAlignment="1" applyProtection="1">
      <alignment horizontal="center"/>
    </xf>
    <xf numFmtId="0" fontId="2" fillId="0" borderId="28" xfId="0" applyFont="1" applyBorder="1" applyAlignment="1" applyProtection="1">
      <alignment horizontal="center"/>
    </xf>
    <xf numFmtId="0" fontId="2" fillId="6" borderId="1" xfId="0" applyFont="1" applyFill="1" applyBorder="1" applyAlignment="1" applyProtection="1">
      <alignment horizontal="center"/>
    </xf>
    <xf numFmtId="0" fontId="2" fillId="0" borderId="37" xfId="0" applyFont="1" applyBorder="1" applyAlignment="1" applyProtection="1">
      <alignment horizontal="center"/>
    </xf>
    <xf numFmtId="0" fontId="2" fillId="0" borderId="32" xfId="0" applyFont="1" applyBorder="1" applyAlignment="1" applyProtection="1">
      <alignment horizontal="center"/>
    </xf>
    <xf numFmtId="0" fontId="2" fillId="6" borderId="37" xfId="0" applyFont="1" applyFill="1" applyBorder="1" applyAlignment="1" applyProtection="1">
      <alignment horizontal="center"/>
    </xf>
    <xf numFmtId="0" fontId="2" fillId="2" borderId="37" xfId="0" applyFont="1" applyFill="1" applyBorder="1" applyAlignment="1" applyProtection="1">
      <alignment horizontal="center"/>
    </xf>
    <xf numFmtId="0" fontId="26" fillId="0" borderId="0" xfId="0" applyFont="1" applyAlignment="1" applyProtection="1">
      <alignment horizontal="center"/>
    </xf>
    <xf numFmtId="0" fontId="0" fillId="0" borderId="1" xfId="0" applyBorder="1" applyAlignment="1" applyProtection="1">
      <alignment horizontal="center" textRotation="90"/>
    </xf>
    <xf numFmtId="0" fontId="37" fillId="7" borderId="1" xfId="0" applyFont="1" applyFill="1" applyBorder="1" applyAlignment="1" applyProtection="1">
      <alignment horizontal="center" vertical="center"/>
    </xf>
    <xf numFmtId="0" fontId="15" fillId="0" borderId="1" xfId="0" applyFont="1" applyBorder="1" applyAlignment="1" applyProtection="1">
      <alignment horizontal="center" vertical="center"/>
    </xf>
    <xf numFmtId="0" fontId="13" fillId="0" borderId="1" xfId="0" applyFont="1" applyBorder="1" applyAlignment="1" applyProtection="1">
      <alignment horizontal="center" vertical="center"/>
    </xf>
    <xf numFmtId="0" fontId="13" fillId="2" borderId="1" xfId="0" applyFont="1" applyFill="1" applyBorder="1" applyAlignment="1" applyProtection="1">
      <alignment horizontal="center" vertical="center"/>
      <protection locked="0"/>
    </xf>
    <xf numFmtId="0" fontId="16" fillId="0" borderId="38" xfId="0" applyFont="1" applyBorder="1" applyAlignment="1" applyProtection="1">
      <alignment horizontal="center" textRotation="90"/>
    </xf>
    <xf numFmtId="0" fontId="16" fillId="0" borderId="41" xfId="0" applyFont="1" applyBorder="1" applyAlignment="1" applyProtection="1">
      <alignment horizontal="left"/>
    </xf>
    <xf numFmtId="0" fontId="16" fillId="0" borderId="12" xfId="0" applyFont="1" applyBorder="1" applyAlignment="1" applyProtection="1">
      <alignment horizontal="left"/>
    </xf>
    <xf numFmtId="0" fontId="13" fillId="0" borderId="1" xfId="0" applyFont="1" applyBorder="1" applyAlignment="1" applyProtection="1">
      <alignment horizontal="center"/>
    </xf>
    <xf numFmtId="0" fontId="13" fillId="0" borderId="37" xfId="0" applyFont="1" applyBorder="1" applyAlignment="1" applyProtection="1">
      <alignment horizontal="center"/>
    </xf>
    <xf numFmtId="0" fontId="13" fillId="0" borderId="32" xfId="0" applyFont="1" applyBorder="1" applyAlignment="1" applyProtection="1">
      <alignment horizontal="center"/>
    </xf>
    <xf numFmtId="0" fontId="13" fillId="6" borderId="37" xfId="0" applyFont="1" applyFill="1" applyBorder="1" applyAlignment="1" applyProtection="1">
      <alignment horizontal="center"/>
    </xf>
    <xf numFmtId="0" fontId="37" fillId="0" borderId="40" xfId="0" applyFont="1" applyBorder="1" applyAlignment="1" applyProtection="1">
      <alignment horizontal="center"/>
    </xf>
    <xf numFmtId="0" fontId="37" fillId="0" borderId="11" xfId="0" applyFont="1" applyBorder="1" applyAlignment="1" applyProtection="1">
      <alignment horizontal="center"/>
    </xf>
    <xf numFmtId="0" fontId="16" fillId="0" borderId="0" xfId="0" applyFont="1" applyProtection="1"/>
    <xf numFmtId="0" fontId="37" fillId="0" borderId="19" xfId="0" applyFont="1" applyBorder="1" applyAlignment="1" applyProtection="1">
      <alignment horizontal="center"/>
    </xf>
    <xf numFmtId="0" fontId="2" fillId="0" borderId="1" xfId="0" applyFont="1" applyBorder="1" applyAlignment="1" applyProtection="1">
      <alignment horizontal="center" textRotation="90"/>
    </xf>
    <xf numFmtId="0" fontId="0" fillId="0" borderId="18" xfId="0" applyBorder="1" applyProtection="1"/>
    <xf numFmtId="0" fontId="15" fillId="0" borderId="0" xfId="0" applyFont="1" applyProtection="1"/>
    <xf numFmtId="0" fontId="9" fillId="0" borderId="0" xfId="0" applyFont="1" applyProtection="1"/>
    <xf numFmtId="0" fontId="6" fillId="0" borderId="0" xfId="0" applyFont="1" applyProtection="1"/>
    <xf numFmtId="0" fontId="0" fillId="0" borderId="38" xfId="0" applyBorder="1" applyAlignment="1" applyProtection="1">
      <alignment horizontal="center" textRotation="90"/>
    </xf>
    <xf numFmtId="0" fontId="16" fillId="2" borderId="1" xfId="0" applyFont="1" applyFill="1" applyBorder="1" applyAlignment="1" applyProtection="1">
      <alignment horizontal="center" vertical="center"/>
      <protection locked="0"/>
    </xf>
    <xf numFmtId="0" fontId="0" fillId="0" borderId="1" xfId="0" applyBorder="1" applyAlignment="1" applyProtection="1">
      <alignment horizontal="center"/>
      <protection locked="0"/>
    </xf>
    <xf numFmtId="0" fontId="4" fillId="3" borderId="1" xfId="0" applyFont="1" applyFill="1" applyBorder="1" applyAlignment="1" applyProtection="1">
      <alignment horizontal="center"/>
    </xf>
    <xf numFmtId="0" fontId="0" fillId="5" borderId="1" xfId="0" applyFill="1" applyBorder="1" applyAlignment="1" applyProtection="1">
      <alignment horizontal="left"/>
      <protection locked="0"/>
    </xf>
    <xf numFmtId="0" fontId="0" fillId="8" borderId="1" xfId="0" applyFill="1" applyBorder="1" applyAlignment="1" applyProtection="1">
      <alignment horizontal="center"/>
    </xf>
    <xf numFmtId="0" fontId="0" fillId="8" borderId="1" xfId="0" applyFill="1" applyBorder="1" applyAlignment="1" applyProtection="1">
      <alignment horizontal="left"/>
    </xf>
    <xf numFmtId="49" fontId="0" fillId="5" borderId="33" xfId="0" applyNumberFormat="1" applyFill="1" applyBorder="1" applyAlignment="1" applyProtection="1">
      <alignment horizontal="center"/>
    </xf>
    <xf numFmtId="0" fontId="0" fillId="8" borderId="1" xfId="0" applyFill="1" applyBorder="1" applyAlignment="1" applyProtection="1">
      <alignment horizontal="center"/>
      <protection locked="0"/>
    </xf>
    <xf numFmtId="49" fontId="0" fillId="5" borderId="42" xfId="0" applyNumberFormat="1" applyFill="1" applyBorder="1" applyAlignment="1" applyProtection="1">
      <alignment horizontal="center"/>
    </xf>
    <xf numFmtId="0" fontId="0" fillId="0" borderId="17" xfId="0" applyBorder="1" applyAlignment="1" applyProtection="1">
      <alignment horizontal="center"/>
    </xf>
    <xf numFmtId="0" fontId="0" fillId="4" borderId="29" xfId="0" applyFill="1" applyBorder="1" applyAlignment="1" applyProtection="1">
      <alignment horizontal="center"/>
    </xf>
    <xf numFmtId="0" fontId="0" fillId="4" borderId="28" xfId="0" applyFill="1" applyBorder="1" applyAlignment="1" applyProtection="1">
      <alignment horizontal="center"/>
    </xf>
    <xf numFmtId="0" fontId="0" fillId="0" borderId="18" xfId="0" applyBorder="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23" fillId="0" borderId="0" xfId="0" applyFont="1" applyAlignment="1" applyProtection="1">
      <alignment horizontal="center"/>
    </xf>
    <xf numFmtId="0" fontId="0" fillId="0" borderId="28" xfId="0" applyBorder="1" applyAlignment="1" applyProtection="1">
      <alignment horizontal="left"/>
    </xf>
    <xf numFmtId="0" fontId="3" fillId="0" borderId="0" xfId="0" applyFont="1" applyBorder="1" applyAlignment="1" applyProtection="1">
      <alignment horizontal="center"/>
    </xf>
    <xf numFmtId="0" fontId="0" fillId="0" borderId="0" xfId="0" applyBorder="1" applyAlignment="1" applyProtection="1"/>
    <xf numFmtId="0" fontId="9" fillId="0" borderId="0" xfId="0" applyFont="1" applyAlignment="1" applyProtection="1">
      <alignment horizontal="center"/>
    </xf>
    <xf numFmtId="0" fontId="42" fillId="0" borderId="0" xfId="0" applyFont="1" applyAlignment="1" applyProtection="1">
      <alignment horizontal="center"/>
    </xf>
    <xf numFmtId="0" fontId="15" fillId="0" borderId="0" xfId="0" applyFont="1" applyAlignment="1" applyProtection="1">
      <alignment horizontal="right"/>
    </xf>
    <xf numFmtId="0" fontId="5" fillId="0" borderId="0" xfId="0" applyFont="1" applyBorder="1" applyAlignment="1" applyProtection="1">
      <alignment horizontal="center"/>
    </xf>
    <xf numFmtId="0" fontId="2" fillId="0" borderId="0" xfId="0" applyFont="1" applyBorder="1" applyAlignment="1" applyProtection="1">
      <alignment horizontal="center"/>
    </xf>
    <xf numFmtId="0" fontId="20" fillId="0" borderId="0" xfId="0" applyFont="1" applyAlignment="1" applyProtection="1"/>
    <xf numFmtId="0" fontId="16" fillId="0" borderId="0" xfId="0" applyFont="1" applyBorder="1" applyAlignment="1" applyProtection="1">
      <alignment horizontal="center"/>
    </xf>
    <xf numFmtId="0" fontId="19" fillId="0" borderId="6" xfId="0" applyFont="1" applyBorder="1" applyAlignment="1" applyProtection="1">
      <alignment horizontal="center"/>
    </xf>
    <xf numFmtId="0" fontId="19" fillId="3" borderId="7" xfId="0" applyFont="1" applyFill="1" applyBorder="1" applyAlignment="1" applyProtection="1">
      <alignment horizontal="center"/>
    </xf>
    <xf numFmtId="0" fontId="19" fillId="4" borderId="9" xfId="0" applyFont="1" applyFill="1" applyBorder="1" applyAlignment="1" applyProtection="1">
      <alignment horizontal="center"/>
    </xf>
    <xf numFmtId="0" fontId="3" fillId="3" borderId="25" xfId="0" applyFont="1" applyFill="1" applyBorder="1" applyProtection="1"/>
    <xf numFmtId="0" fontId="4" fillId="3" borderId="43" xfId="0" applyFont="1" applyFill="1" applyBorder="1" applyAlignment="1" applyProtection="1">
      <alignment horizontal="center"/>
    </xf>
    <xf numFmtId="0" fontId="3" fillId="4" borderId="25" xfId="0" applyFont="1" applyFill="1" applyBorder="1" applyProtection="1"/>
    <xf numFmtId="0" fontId="5" fillId="0" borderId="12" xfId="0" applyFont="1" applyBorder="1" applyAlignment="1" applyProtection="1">
      <alignment horizontal="center"/>
    </xf>
    <xf numFmtId="0" fontId="5" fillId="3" borderId="28" xfId="0" applyFont="1" applyFill="1" applyBorder="1" applyAlignment="1" applyProtection="1">
      <alignment horizontal="center"/>
    </xf>
    <xf numFmtId="0" fontId="0" fillId="3" borderId="44" xfId="0" applyFill="1" applyBorder="1" applyAlignment="1" applyProtection="1">
      <alignment horizontal="center"/>
    </xf>
    <xf numFmtId="0" fontId="0" fillId="4" borderId="30" xfId="0" applyFill="1" applyBorder="1" applyAlignment="1" applyProtection="1">
      <alignment horizontal="center"/>
    </xf>
    <xf numFmtId="0" fontId="0" fillId="4" borderId="34" xfId="0" applyFill="1" applyBorder="1" applyAlignment="1" applyProtection="1">
      <alignment horizontal="center"/>
    </xf>
    <xf numFmtId="0" fontId="18" fillId="0" borderId="0" xfId="0" applyFont="1" applyAlignment="1" applyProtection="1">
      <alignment horizontal="center"/>
    </xf>
    <xf numFmtId="0" fontId="0" fillId="4" borderId="37" xfId="0" applyFill="1" applyBorder="1" applyAlignment="1" applyProtection="1">
      <alignment horizontal="center"/>
    </xf>
    <xf numFmtId="0" fontId="0" fillId="4" borderId="16" xfId="0" applyFill="1" applyBorder="1" applyAlignment="1" applyProtection="1">
      <alignment horizontal="center"/>
    </xf>
    <xf numFmtId="0" fontId="0" fillId="8" borderId="29" xfId="0" applyFill="1" applyBorder="1" applyAlignment="1" applyProtection="1">
      <alignment horizontal="left"/>
    </xf>
    <xf numFmtId="0" fontId="0" fillId="8" borderId="21" xfId="0" applyFill="1" applyBorder="1" applyAlignment="1" applyProtection="1">
      <alignment horizontal="left"/>
    </xf>
    <xf numFmtId="0" fontId="0" fillId="8" borderId="34" xfId="0" applyFill="1" applyBorder="1" applyAlignment="1" applyProtection="1">
      <alignment horizontal="left"/>
    </xf>
    <xf numFmtId="0" fontId="0" fillId="4" borderId="20" xfId="0" applyFill="1" applyBorder="1" applyAlignment="1" applyProtection="1">
      <alignment horizontal="center"/>
    </xf>
    <xf numFmtId="0" fontId="3" fillId="4" borderId="25" xfId="0" applyFont="1" applyFill="1" applyBorder="1" applyAlignment="1" applyProtection="1">
      <alignment horizontal="center"/>
    </xf>
    <xf numFmtId="0" fontId="5" fillId="0" borderId="17" xfId="0" applyFont="1" applyBorder="1" applyAlignment="1" applyProtection="1">
      <alignment horizontal="center"/>
    </xf>
    <xf numFmtId="0" fontId="21" fillId="0" borderId="0" xfId="0" applyFont="1" applyAlignment="1" applyProtection="1">
      <alignment horizontal="center"/>
    </xf>
    <xf numFmtId="0" fontId="0" fillId="3" borderId="37" xfId="0" applyFill="1" applyBorder="1" applyAlignment="1" applyProtection="1">
      <alignment horizontal="center"/>
    </xf>
    <xf numFmtId="0" fontId="5" fillId="3" borderId="1" xfId="0" applyFont="1" applyFill="1" applyBorder="1" applyAlignment="1" applyProtection="1">
      <alignment horizontal="center"/>
    </xf>
    <xf numFmtId="0" fontId="5" fillId="3" borderId="44" xfId="0" applyFont="1" applyFill="1" applyBorder="1" applyAlignment="1" applyProtection="1">
      <alignment horizontal="center"/>
    </xf>
    <xf numFmtId="0" fontId="5" fillId="0" borderId="20" xfId="0" applyFont="1" applyBorder="1" applyAlignment="1" applyProtection="1">
      <alignment horizontal="center"/>
    </xf>
    <xf numFmtId="0" fontId="16" fillId="0" borderId="0" xfId="0" applyFont="1" applyAlignment="1" applyProtection="1">
      <alignment horizontal="center"/>
    </xf>
    <xf numFmtId="0" fontId="3" fillId="3" borderId="7" xfId="0" applyFont="1" applyFill="1" applyBorder="1" applyAlignment="1" applyProtection="1">
      <alignment horizontal="center"/>
    </xf>
    <xf numFmtId="0" fontId="3" fillId="4" borderId="9" xfId="0" applyFont="1" applyFill="1" applyBorder="1" applyAlignment="1" applyProtection="1"/>
    <xf numFmtId="0" fontId="0" fillId="8" borderId="13" xfId="0" applyFill="1" applyBorder="1" applyAlignment="1" applyProtection="1">
      <alignment horizontal="left"/>
    </xf>
    <xf numFmtId="0" fontId="0" fillId="5" borderId="13" xfId="0" applyFill="1" applyBorder="1" applyAlignment="1" applyProtection="1">
      <alignment horizontal="left"/>
    </xf>
    <xf numFmtId="0" fontId="0" fillId="5" borderId="21" xfId="0" applyFill="1" applyBorder="1" applyAlignment="1" applyProtection="1">
      <alignment horizontal="left"/>
    </xf>
    <xf numFmtId="0" fontId="5" fillId="4" borderId="20" xfId="0" applyFont="1" applyFill="1" applyBorder="1" applyAlignment="1" applyProtection="1">
      <alignment horizontal="center"/>
    </xf>
    <xf numFmtId="0" fontId="0" fillId="4" borderId="32" xfId="0" applyFill="1" applyBorder="1" applyAlignment="1" applyProtection="1">
      <alignment horizontal="center"/>
    </xf>
    <xf numFmtId="0" fontId="0" fillId="8" borderId="1" xfId="0" applyFill="1" applyBorder="1" applyProtection="1"/>
    <xf numFmtId="0" fontId="0" fillId="2" borderId="1" xfId="0" applyFill="1" applyBorder="1" applyProtection="1">
      <protection locked="0"/>
    </xf>
    <xf numFmtId="0" fontId="3" fillId="5" borderId="45" xfId="0" applyFont="1" applyFill="1" applyBorder="1" applyProtection="1"/>
    <xf numFmtId="49" fontId="0" fillId="5" borderId="46" xfId="0" applyNumberFormat="1" applyFill="1" applyBorder="1" applyAlignment="1" applyProtection="1">
      <alignment horizontal="center"/>
    </xf>
    <xf numFmtId="49" fontId="0" fillId="5" borderId="47" xfId="0" applyNumberFormat="1" applyFill="1" applyBorder="1" applyAlignment="1" applyProtection="1">
      <alignment horizontal="center"/>
    </xf>
    <xf numFmtId="0" fontId="0" fillId="8" borderId="12" xfId="0" applyFill="1" applyBorder="1" applyAlignment="1" applyProtection="1">
      <alignment horizontal="center"/>
    </xf>
    <xf numFmtId="0" fontId="5" fillId="8" borderId="12" xfId="0" applyFont="1" applyFill="1" applyBorder="1" applyAlignment="1" applyProtection="1">
      <alignment horizontal="center"/>
    </xf>
    <xf numFmtId="0" fontId="0" fillId="8" borderId="17" xfId="0" applyFill="1" applyBorder="1" applyAlignment="1" applyProtection="1">
      <alignment horizontal="center"/>
    </xf>
    <xf numFmtId="0" fontId="0" fillId="8" borderId="20" xfId="0" applyFill="1" applyBorder="1" applyAlignment="1" applyProtection="1">
      <alignment horizontal="center"/>
    </xf>
    <xf numFmtId="0" fontId="0" fillId="0" borderId="33" xfId="0" applyBorder="1" applyProtection="1"/>
    <xf numFmtId="0" fontId="6" fillId="0" borderId="0" xfId="0" applyFont="1" applyAlignment="1" applyProtection="1">
      <alignment horizontal="center"/>
    </xf>
    <xf numFmtId="0" fontId="0" fillId="0" borderId="48" xfId="0" applyBorder="1" applyAlignment="1" applyProtection="1">
      <alignment horizontal="center"/>
    </xf>
    <xf numFmtId="0" fontId="0" fillId="2" borderId="1" xfId="0" applyFill="1" applyBorder="1" applyAlignment="1" applyProtection="1">
      <protection locked="0"/>
    </xf>
    <xf numFmtId="0" fontId="0" fillId="8" borderId="23" xfId="0" applyFill="1" applyBorder="1" applyAlignment="1" applyProtection="1">
      <alignment horizontal="left"/>
    </xf>
    <xf numFmtId="0" fontId="0" fillId="8" borderId="15" xfId="0" applyFill="1" applyBorder="1" applyAlignment="1" applyProtection="1">
      <alignment horizontal="left"/>
    </xf>
    <xf numFmtId="0" fontId="0" fillId="8" borderId="37" xfId="0" applyFill="1" applyBorder="1" applyAlignment="1" applyProtection="1">
      <alignment horizontal="left"/>
    </xf>
    <xf numFmtId="0" fontId="19" fillId="0" borderId="24" xfId="0" applyFont="1" applyBorder="1" applyProtection="1"/>
    <xf numFmtId="0" fontId="5" fillId="0" borderId="4" xfId="0" applyFont="1" applyBorder="1" applyAlignment="1" applyProtection="1">
      <alignment horizontal="center"/>
    </xf>
    <xf numFmtId="0" fontId="0" fillId="0" borderId="31" xfId="0" applyBorder="1" applyAlignment="1" applyProtection="1">
      <alignment horizontal="center"/>
    </xf>
    <xf numFmtId="0" fontId="0" fillId="5" borderId="45" xfId="0" applyFill="1" applyBorder="1" applyProtection="1"/>
    <xf numFmtId="0" fontId="0" fillId="5" borderId="47" xfId="0" applyFill="1" applyBorder="1" applyAlignment="1" applyProtection="1">
      <alignment horizontal="center"/>
    </xf>
    <xf numFmtId="0" fontId="6" fillId="0" borderId="49" xfId="0" applyFont="1" applyBorder="1" applyAlignment="1" applyProtection="1"/>
    <xf numFmtId="0" fontId="30" fillId="0" borderId="0" xfId="0" applyFont="1" applyAlignment="1" applyProtection="1">
      <alignment horizontal="center"/>
    </xf>
    <xf numFmtId="0" fontId="20" fillId="0" borderId="0" xfId="0" applyFont="1" applyProtection="1"/>
    <xf numFmtId="0" fontId="0" fillId="0" borderId="15" xfId="0" applyBorder="1" applyProtection="1"/>
    <xf numFmtId="0" fontId="19" fillId="3" borderId="25" xfId="0" applyFont="1" applyFill="1" applyBorder="1" applyAlignment="1" applyProtection="1">
      <alignment horizontal="center"/>
    </xf>
    <xf numFmtId="0" fontId="19" fillId="4" borderId="27" xfId="0" applyFont="1" applyFill="1" applyBorder="1" applyAlignment="1" applyProtection="1">
      <alignment horizontal="center"/>
    </xf>
    <xf numFmtId="0" fontId="0" fillId="3" borderId="0" xfId="0" applyFill="1" applyAlignment="1" applyProtection="1">
      <alignment horizontal="center"/>
    </xf>
    <xf numFmtId="0" fontId="0" fillId="0" borderId="50" xfId="0" applyBorder="1" applyAlignment="1" applyProtection="1">
      <alignment horizontal="left"/>
    </xf>
    <xf numFmtId="0" fontId="0" fillId="0" borderId="14" xfId="0" applyBorder="1" applyAlignment="1" applyProtection="1">
      <alignment horizontal="center"/>
    </xf>
    <xf numFmtId="0" fontId="19" fillId="4" borderId="25" xfId="0" applyFont="1" applyFill="1" applyBorder="1" applyAlignment="1" applyProtection="1">
      <alignment horizontal="center"/>
    </xf>
    <xf numFmtId="0" fontId="0" fillId="5" borderId="37" xfId="0" applyFill="1" applyBorder="1" applyAlignment="1" applyProtection="1">
      <alignment horizontal="left"/>
    </xf>
    <xf numFmtId="0" fontId="0" fillId="0" borderId="0" xfId="0" applyBorder="1" applyAlignment="1" applyProtection="1">
      <alignment horizontal="right"/>
    </xf>
    <xf numFmtId="0" fontId="0" fillId="0" borderId="51" xfId="0" applyBorder="1" applyAlignment="1" applyProtection="1">
      <alignment horizontal="left"/>
    </xf>
    <xf numFmtId="0" fontId="5" fillId="0" borderId="40" xfId="0" applyFont="1" applyBorder="1" applyAlignment="1" applyProtection="1">
      <alignment horizontal="center"/>
    </xf>
    <xf numFmtId="0" fontId="0" fillId="4" borderId="40" xfId="0" applyFill="1" applyBorder="1" applyAlignment="1" applyProtection="1">
      <alignment horizontal="center"/>
    </xf>
    <xf numFmtId="0" fontId="0" fillId="4" borderId="12" xfId="0" applyFill="1" applyBorder="1" applyAlignment="1" applyProtection="1">
      <alignment horizontal="center"/>
    </xf>
    <xf numFmtId="0" fontId="5" fillId="0" borderId="16" xfId="0" applyFont="1" applyBorder="1" applyAlignment="1" applyProtection="1">
      <alignment horizontal="center"/>
    </xf>
    <xf numFmtId="0" fontId="5" fillId="3" borderId="17" xfId="0" applyFont="1" applyFill="1" applyBorder="1" applyAlignment="1" applyProtection="1">
      <alignment horizontal="center"/>
    </xf>
    <xf numFmtId="0" fontId="3" fillId="5" borderId="33" xfId="0" applyFont="1" applyFill="1" applyBorder="1" applyAlignment="1" applyProtection="1">
      <alignment horizontal="center"/>
    </xf>
    <xf numFmtId="0" fontId="0" fillId="5" borderId="47" xfId="0" applyFill="1" applyBorder="1" applyAlignment="1" applyProtection="1">
      <alignment horizontal="left"/>
    </xf>
    <xf numFmtId="0" fontId="0" fillId="5" borderId="33" xfId="0" applyFill="1" applyBorder="1" applyProtection="1"/>
    <xf numFmtId="0" fontId="0" fillId="0" borderId="0" xfId="0" applyAlignment="1" applyProtection="1">
      <alignment horizontal="left"/>
    </xf>
    <xf numFmtId="0" fontId="0" fillId="0" borderId="23" xfId="0" applyBorder="1" applyProtection="1"/>
    <xf numFmtId="0" fontId="3" fillId="3" borderId="35" xfId="0" applyFont="1" applyFill="1" applyBorder="1" applyAlignment="1" applyProtection="1">
      <alignment horizontal="center"/>
    </xf>
    <xf numFmtId="0" fontId="4" fillId="3" borderId="10" xfId="0" applyFont="1" applyFill="1" applyBorder="1" applyAlignment="1" applyProtection="1">
      <alignment horizontal="center"/>
    </xf>
    <xf numFmtId="0" fontId="3" fillId="4" borderId="6" xfId="0" applyFont="1" applyFill="1" applyBorder="1" applyAlignment="1" applyProtection="1">
      <alignment horizontal="center"/>
    </xf>
    <xf numFmtId="0" fontId="0" fillId="3" borderId="41" xfId="0" applyFill="1" applyBorder="1" applyAlignment="1" applyProtection="1">
      <alignment horizontal="center"/>
    </xf>
    <xf numFmtId="0" fontId="4" fillId="4" borderId="8" xfId="0" applyFont="1" applyFill="1" applyBorder="1" applyAlignment="1" applyProtection="1">
      <alignment horizontal="center"/>
    </xf>
    <xf numFmtId="0" fontId="0" fillId="8" borderId="0" xfId="0" applyFill="1" applyProtection="1"/>
    <xf numFmtId="0" fontId="2" fillId="0" borderId="0" xfId="0" applyFont="1" applyBorder="1" applyProtection="1"/>
    <xf numFmtId="0" fontId="3" fillId="4" borderId="35" xfId="0" applyFont="1" applyFill="1" applyBorder="1" applyAlignment="1" applyProtection="1">
      <alignment horizontal="center"/>
    </xf>
    <xf numFmtId="0" fontId="4" fillId="4" borderId="52" xfId="0" applyFont="1" applyFill="1" applyBorder="1" applyAlignment="1" applyProtection="1">
      <alignment horizontal="center"/>
    </xf>
    <xf numFmtId="0" fontId="32" fillId="0" borderId="0" xfId="0" applyFont="1" applyAlignment="1" applyProtection="1"/>
    <xf numFmtId="0" fontId="32" fillId="0" borderId="0" xfId="0" applyFont="1" applyAlignment="1" applyProtection="1">
      <alignment horizontal="left"/>
    </xf>
    <xf numFmtId="0" fontId="0" fillId="0" borderId="34" xfId="0" applyBorder="1" applyProtection="1"/>
    <xf numFmtId="0" fontId="3" fillId="4" borderId="26" xfId="0" applyFont="1" applyFill="1" applyBorder="1" applyAlignment="1" applyProtection="1">
      <alignment horizontal="center"/>
    </xf>
    <xf numFmtId="0" fontId="0" fillId="0" borderId="53" xfId="0" applyBorder="1" applyAlignment="1" applyProtection="1">
      <alignment horizontal="left"/>
    </xf>
    <xf numFmtId="0" fontId="0" fillId="0" borderId="3" xfId="0" applyBorder="1" applyAlignment="1" applyProtection="1">
      <alignment horizontal="left"/>
    </xf>
    <xf numFmtId="0" fontId="0" fillId="5" borderId="42" xfId="0" applyFill="1" applyBorder="1" applyProtection="1"/>
    <xf numFmtId="0" fontId="3" fillId="5" borderId="54" xfId="0" applyFont="1" applyFill="1" applyBorder="1" applyAlignment="1" applyProtection="1">
      <alignment horizontal="center"/>
    </xf>
    <xf numFmtId="49" fontId="0" fillId="5" borderId="24" xfId="0" applyNumberFormat="1" applyFill="1" applyBorder="1" applyAlignment="1" applyProtection="1">
      <alignment horizontal="center"/>
    </xf>
    <xf numFmtId="0" fontId="3" fillId="5" borderId="5" xfId="0" applyFont="1" applyFill="1" applyBorder="1" applyAlignment="1" applyProtection="1">
      <alignment horizontal="center"/>
    </xf>
    <xf numFmtId="49" fontId="0" fillId="5" borderId="5" xfId="0" applyNumberFormat="1" applyFill="1" applyBorder="1" applyAlignment="1" applyProtection="1">
      <alignment horizontal="center"/>
    </xf>
    <xf numFmtId="0" fontId="5" fillId="0" borderId="42" xfId="0" applyFont="1" applyBorder="1" applyAlignment="1" applyProtection="1">
      <alignment horizontal="center"/>
    </xf>
    <xf numFmtId="49" fontId="2" fillId="0" borderId="0" xfId="0" applyNumberFormat="1" applyFont="1" applyAlignment="1" applyProtection="1">
      <alignment horizontal="center"/>
    </xf>
    <xf numFmtId="0" fontId="3" fillId="5" borderId="27" xfId="0" applyFont="1" applyFill="1" applyBorder="1" applyAlignment="1" applyProtection="1">
      <alignment horizontal="center"/>
    </xf>
    <xf numFmtId="0" fontId="3" fillId="5" borderId="19" xfId="0" applyFont="1" applyFill="1" applyBorder="1" applyAlignment="1" applyProtection="1">
      <alignment horizontal="center"/>
    </xf>
    <xf numFmtId="49" fontId="0" fillId="5" borderId="55" xfId="0" applyNumberFormat="1" applyFill="1" applyBorder="1" applyAlignment="1" applyProtection="1">
      <alignment horizontal="center"/>
    </xf>
    <xf numFmtId="49" fontId="0" fillId="5" borderId="32" xfId="0" applyNumberFormat="1" applyFill="1" applyBorder="1" applyAlignment="1" applyProtection="1">
      <alignment horizontal="center"/>
    </xf>
    <xf numFmtId="0" fontId="12" fillId="4" borderId="27" xfId="0" applyFont="1" applyFill="1" applyBorder="1" applyAlignment="1" applyProtection="1">
      <alignment horizontal="center"/>
    </xf>
    <xf numFmtId="0" fontId="12" fillId="4" borderId="9" xfId="0" applyFont="1" applyFill="1" applyBorder="1" applyAlignment="1" applyProtection="1">
      <alignment horizontal="center"/>
    </xf>
    <xf numFmtId="49" fontId="0" fillId="5" borderId="56" xfId="0" applyNumberFormat="1" applyFill="1" applyBorder="1" applyAlignment="1" applyProtection="1">
      <alignment horizontal="center"/>
    </xf>
    <xf numFmtId="0" fontId="19" fillId="0" borderId="54" xfId="0" applyFont="1" applyBorder="1" applyProtection="1"/>
    <xf numFmtId="0" fontId="5" fillId="4" borderId="12" xfId="0" applyFont="1" applyFill="1" applyBorder="1" applyAlignment="1" applyProtection="1">
      <alignment horizontal="center"/>
    </xf>
    <xf numFmtId="0" fontId="5" fillId="5" borderId="56" xfId="0" applyFont="1" applyFill="1" applyBorder="1" applyAlignment="1" applyProtection="1">
      <alignment horizontal="center"/>
    </xf>
    <xf numFmtId="0" fontId="0" fillId="0" borderId="9" xfId="0" applyBorder="1" applyAlignment="1" applyProtection="1">
      <alignment horizontal="left"/>
    </xf>
    <xf numFmtId="0" fontId="3" fillId="0" borderId="0" xfId="0" applyFont="1" applyBorder="1" applyProtection="1"/>
    <xf numFmtId="0" fontId="38" fillId="0" borderId="0" xfId="0" applyFont="1" applyAlignment="1" applyProtection="1">
      <alignment horizontal="center"/>
    </xf>
    <xf numFmtId="49" fontId="5" fillId="5" borderId="56" xfId="0" applyNumberFormat="1" applyFont="1" applyFill="1" applyBorder="1" applyAlignment="1" applyProtection="1">
      <alignment horizontal="center"/>
    </xf>
    <xf numFmtId="0" fontId="3" fillId="5" borderId="45" xfId="0" applyFont="1" applyFill="1" applyBorder="1" applyAlignment="1" applyProtection="1">
      <alignment horizontal="center"/>
    </xf>
    <xf numFmtId="0" fontId="15" fillId="0" borderId="1" xfId="0" applyFont="1" applyBorder="1" applyAlignment="1" applyProtection="1">
      <alignment horizontal="center"/>
    </xf>
    <xf numFmtId="0" fontId="19" fillId="0" borderId="0" xfId="0" applyFont="1" applyAlignment="1" applyProtection="1">
      <alignment horizontal="center"/>
    </xf>
    <xf numFmtId="0" fontId="15" fillId="0" borderId="1" xfId="0" applyFont="1" applyFill="1" applyBorder="1" applyAlignment="1" applyProtection="1">
      <alignment horizontal="center"/>
    </xf>
    <xf numFmtId="0" fontId="0" fillId="0" borderId="33" xfId="0" applyBorder="1" applyAlignment="1" applyProtection="1">
      <alignment horizontal="center"/>
    </xf>
    <xf numFmtId="0" fontId="0" fillId="2" borderId="57" xfId="0" applyFill="1" applyBorder="1" applyAlignment="1" applyProtection="1">
      <alignment horizontal="center"/>
    </xf>
    <xf numFmtId="0" fontId="13" fillId="2" borderId="56" xfId="0" applyFont="1" applyFill="1" applyBorder="1" applyAlignment="1" applyProtection="1">
      <alignment horizontal="center"/>
    </xf>
    <xf numFmtId="0" fontId="0" fillId="2" borderId="57" xfId="0" applyFill="1" applyBorder="1" applyAlignment="1" applyProtection="1">
      <alignment horizontal="right"/>
    </xf>
    <xf numFmtId="49" fontId="13" fillId="2" borderId="56" xfId="0" applyNumberFormat="1" applyFont="1" applyFill="1" applyBorder="1" applyAlignment="1" applyProtection="1">
      <alignment horizontal="center"/>
    </xf>
    <xf numFmtId="0" fontId="3" fillId="5" borderId="40" xfId="0" applyFont="1" applyFill="1" applyBorder="1" applyProtection="1"/>
    <xf numFmtId="0" fontId="3" fillId="3" borderId="41" xfId="0" applyFont="1" applyFill="1" applyBorder="1" applyAlignment="1" applyProtection="1">
      <alignment horizontal="center"/>
    </xf>
    <xf numFmtId="0" fontId="0" fillId="3" borderId="50" xfId="0" applyFill="1" applyBorder="1" applyAlignment="1" applyProtection="1">
      <alignment horizontal="center"/>
    </xf>
    <xf numFmtId="0" fontId="3" fillId="4" borderId="41" xfId="0" applyFont="1" applyFill="1" applyBorder="1" applyAlignment="1" applyProtection="1">
      <alignment horizontal="center"/>
    </xf>
    <xf numFmtId="0" fontId="0" fillId="4" borderId="50" xfId="0" applyFill="1" applyBorder="1" applyAlignment="1" applyProtection="1">
      <alignment horizontal="center"/>
    </xf>
    <xf numFmtId="0" fontId="0" fillId="0" borderId="41" xfId="0" applyBorder="1" applyAlignment="1" applyProtection="1">
      <alignment horizontal="center"/>
    </xf>
    <xf numFmtId="0" fontId="0" fillId="0" borderId="10" xfId="0" applyBorder="1" applyAlignment="1" applyProtection="1">
      <alignment horizontal="center"/>
    </xf>
    <xf numFmtId="0" fontId="15" fillId="5" borderId="11" xfId="0" applyFont="1" applyFill="1" applyBorder="1" applyAlignment="1" applyProtection="1">
      <alignment horizontal="center"/>
    </xf>
    <xf numFmtId="0" fontId="15" fillId="0" borderId="12" xfId="0" applyFont="1" applyBorder="1" applyAlignment="1" applyProtection="1">
      <alignment horizontal="center"/>
    </xf>
    <xf numFmtId="0" fontId="0" fillId="8" borderId="12" xfId="0" applyFill="1" applyBorder="1" applyProtection="1"/>
    <xf numFmtId="0" fontId="0" fillId="0" borderId="12" xfId="0" applyBorder="1" applyProtection="1"/>
    <xf numFmtId="0" fontId="15" fillId="5" borderId="5" xfId="0" applyFont="1" applyFill="1" applyBorder="1" applyAlignment="1" applyProtection="1">
      <alignment horizontal="center"/>
    </xf>
    <xf numFmtId="0" fontId="15" fillId="0" borderId="20" xfId="0" applyFont="1" applyBorder="1" applyAlignment="1" applyProtection="1">
      <alignment horizontal="center"/>
    </xf>
    <xf numFmtId="0" fontId="0" fillId="0" borderId="20" xfId="0" applyBorder="1" applyProtection="1"/>
    <xf numFmtId="0" fontId="0" fillId="8" borderId="37" xfId="0" applyFill="1" applyBorder="1" applyProtection="1"/>
    <xf numFmtId="0" fontId="15" fillId="3" borderId="12" xfId="0" applyFont="1" applyFill="1" applyBorder="1" applyAlignment="1" applyProtection="1">
      <alignment horizontal="center"/>
    </xf>
    <xf numFmtId="0" fontId="15" fillId="4" borderId="12" xfId="0" applyFont="1" applyFill="1" applyBorder="1" applyAlignment="1" applyProtection="1">
      <alignment horizontal="center"/>
    </xf>
    <xf numFmtId="0" fontId="15" fillId="5" borderId="19" xfId="0" applyFont="1" applyFill="1" applyBorder="1" applyAlignment="1" applyProtection="1">
      <alignment horizontal="center"/>
    </xf>
    <xf numFmtId="0" fontId="15" fillId="3" borderId="20" xfId="0" applyFont="1" applyFill="1" applyBorder="1" applyAlignment="1" applyProtection="1">
      <alignment horizontal="center"/>
    </xf>
    <xf numFmtId="0" fontId="15" fillId="4" borderId="20" xfId="0" applyFont="1" applyFill="1" applyBorder="1" applyAlignment="1" applyProtection="1">
      <alignment horizontal="center"/>
    </xf>
    <xf numFmtId="0" fontId="16" fillId="0" borderId="58" xfId="0" applyFont="1" applyBorder="1" applyAlignment="1" applyProtection="1">
      <alignment horizontal="left"/>
    </xf>
    <xf numFmtId="0" fontId="16" fillId="0" borderId="57" xfId="0" applyFont="1" applyBorder="1" applyAlignment="1" applyProtection="1">
      <alignment horizontal="left"/>
    </xf>
    <xf numFmtId="0" fontId="16" fillId="0" borderId="59" xfId="0" applyFont="1" applyBorder="1" applyAlignment="1" applyProtection="1">
      <alignment horizontal="left"/>
    </xf>
    <xf numFmtId="0" fontId="0" fillId="8" borderId="20" xfId="0" applyFill="1" applyBorder="1" applyProtection="1"/>
    <xf numFmtId="0" fontId="0" fillId="3" borderId="10" xfId="0" applyFill="1" applyBorder="1" applyAlignment="1" applyProtection="1">
      <alignment horizontal="center"/>
    </xf>
    <xf numFmtId="0" fontId="3" fillId="4" borderId="60" xfId="0" applyFont="1" applyFill="1" applyBorder="1" applyAlignment="1" applyProtection="1">
      <alignment horizontal="center"/>
    </xf>
    <xf numFmtId="0" fontId="0" fillId="4" borderId="10" xfId="0" applyFill="1" applyBorder="1" applyAlignment="1" applyProtection="1">
      <alignment horizontal="center"/>
    </xf>
    <xf numFmtId="0" fontId="4" fillId="3" borderId="33" xfId="0" applyFont="1" applyFill="1" applyBorder="1" applyAlignment="1" applyProtection="1">
      <alignment horizontal="center"/>
    </xf>
    <xf numFmtId="0" fontId="4" fillId="4" borderId="1" xfId="0" applyFont="1" applyFill="1" applyBorder="1" applyAlignment="1" applyProtection="1">
      <alignment horizontal="center"/>
    </xf>
    <xf numFmtId="0" fontId="9" fillId="0" borderId="0" xfId="0" applyFont="1" applyBorder="1" applyAlignment="1" applyProtection="1">
      <alignment horizontal="center"/>
    </xf>
    <xf numFmtId="0" fontId="0" fillId="2" borderId="24" xfId="0" applyFill="1" applyBorder="1" applyAlignment="1" applyProtection="1">
      <alignment horizontal="left"/>
      <protection locked="0"/>
    </xf>
    <xf numFmtId="0" fontId="0" fillId="2" borderId="4" xfId="0" applyFill="1" applyBorder="1" applyAlignment="1" applyProtection="1">
      <alignment horizontal="left"/>
      <protection locked="0"/>
    </xf>
    <xf numFmtId="0" fontId="0" fillId="2" borderId="5" xfId="0" applyFill="1" applyBorder="1" applyAlignment="1" applyProtection="1">
      <alignment horizontal="left"/>
      <protection locked="0"/>
    </xf>
    <xf numFmtId="0" fontId="0" fillId="2" borderId="24"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5" xfId="0" applyFill="1" applyBorder="1" applyAlignment="1" applyProtection="1">
      <alignment horizontal="center"/>
      <protection locked="0"/>
    </xf>
    <xf numFmtId="0" fontId="0" fillId="0" borderId="2" xfId="0" applyBorder="1" applyAlignment="1" applyProtection="1">
      <alignment horizontal="center"/>
    </xf>
    <xf numFmtId="0" fontId="15" fillId="5" borderId="4" xfId="0" applyFont="1" applyFill="1" applyBorder="1" applyAlignment="1" applyProtection="1">
      <alignment horizontal="center"/>
    </xf>
    <xf numFmtId="0" fontId="0" fillId="8" borderId="28" xfId="0" applyFill="1" applyBorder="1" applyProtection="1"/>
    <xf numFmtId="0" fontId="0" fillId="0" borderId="28" xfId="0" applyBorder="1" applyProtection="1"/>
    <xf numFmtId="0" fontId="15" fillId="8" borderId="4" xfId="0" applyFont="1" applyFill="1" applyBorder="1" applyAlignment="1" applyProtection="1">
      <alignment horizontal="center"/>
    </xf>
    <xf numFmtId="0" fontId="0" fillId="0" borderId="32" xfId="0" applyBorder="1" applyProtection="1"/>
    <xf numFmtId="0" fontId="15" fillId="8" borderId="11" xfId="0" applyFont="1" applyFill="1" applyBorder="1" applyAlignment="1" applyProtection="1">
      <alignment horizontal="center"/>
    </xf>
    <xf numFmtId="0" fontId="15" fillId="0" borderId="28" xfId="0" applyFont="1" applyBorder="1" applyAlignment="1" applyProtection="1">
      <alignment horizontal="center"/>
    </xf>
    <xf numFmtId="0" fontId="19" fillId="0" borderId="0" xfId="0" applyFont="1" applyAlignment="1" applyProtection="1">
      <alignment horizontal="left"/>
    </xf>
    <xf numFmtId="0" fontId="15" fillId="0" borderId="0" xfId="0" applyFont="1" applyFill="1" applyBorder="1" applyAlignment="1" applyProtection="1">
      <alignment horizontal="left"/>
    </xf>
    <xf numFmtId="0" fontId="15" fillId="0" borderId="0" xfId="0" applyFont="1" applyAlignment="1" applyProtection="1">
      <alignment horizontal="left"/>
    </xf>
    <xf numFmtId="0" fontId="15" fillId="2" borderId="58" xfId="0" applyFont="1" applyFill="1" applyBorder="1" applyAlignment="1" applyProtection="1">
      <alignment horizontal="center"/>
    </xf>
    <xf numFmtId="0" fontId="15" fillId="2" borderId="46" xfId="0" applyFont="1" applyFill="1" applyBorder="1" applyAlignment="1" applyProtection="1">
      <alignment horizontal="center"/>
    </xf>
    <xf numFmtId="0" fontId="15" fillId="2" borderId="47" xfId="0" applyFont="1" applyFill="1" applyBorder="1" applyAlignment="1" applyProtection="1">
      <alignment horizontal="center"/>
    </xf>
    <xf numFmtId="0" fontId="0" fillId="9" borderId="21" xfId="0" applyFill="1" applyBorder="1" applyAlignment="1" applyProtection="1">
      <alignment horizontal="left"/>
    </xf>
    <xf numFmtId="0" fontId="0" fillId="9" borderId="34" xfId="0" applyFill="1" applyBorder="1" applyAlignment="1" applyProtection="1">
      <alignment horizontal="left"/>
    </xf>
    <xf numFmtId="0" fontId="0" fillId="9" borderId="1" xfId="0" applyFill="1" applyBorder="1" applyAlignment="1" applyProtection="1">
      <alignment horizontal="left"/>
    </xf>
    <xf numFmtId="0" fontId="0" fillId="9" borderId="13" xfId="0" applyFill="1" applyBorder="1" applyAlignment="1" applyProtection="1">
      <alignment horizontal="left"/>
    </xf>
    <xf numFmtId="0" fontId="0" fillId="9" borderId="29" xfId="0" applyFill="1" applyBorder="1" applyAlignment="1" applyProtection="1">
      <alignment horizontal="left"/>
    </xf>
    <xf numFmtId="0" fontId="0" fillId="1" borderId="1" xfId="0" applyFill="1" applyBorder="1" applyProtection="1"/>
    <xf numFmtId="0" fontId="14" fillId="0" borderId="0" xfId="0" applyFont="1" applyBorder="1" applyAlignment="1" applyProtection="1">
      <alignment horizontal="left"/>
    </xf>
    <xf numFmtId="0" fontId="0" fillId="9" borderId="15" xfId="0" applyFill="1" applyBorder="1" applyAlignment="1" applyProtection="1">
      <alignment horizontal="left"/>
    </xf>
    <xf numFmtId="0" fontId="5" fillId="5" borderId="46" xfId="0" applyFont="1" applyFill="1" applyBorder="1" applyAlignment="1" applyProtection="1">
      <alignment horizontal="center"/>
    </xf>
    <xf numFmtId="0" fontId="5" fillId="5" borderId="47" xfId="0" applyFont="1" applyFill="1" applyBorder="1" applyAlignment="1" applyProtection="1">
      <alignment horizontal="center"/>
    </xf>
    <xf numFmtId="0" fontId="5" fillId="0" borderId="3" xfId="0" applyFont="1" applyBorder="1" applyAlignment="1" applyProtection="1">
      <alignment horizontal="center"/>
    </xf>
    <xf numFmtId="0" fontId="5" fillId="0" borderId="1" xfId="0" applyFont="1" applyBorder="1" applyAlignment="1" applyProtection="1">
      <alignment horizontal="center"/>
    </xf>
    <xf numFmtId="0" fontId="52" fillId="0" borderId="1" xfId="0" applyFont="1" applyBorder="1" applyAlignment="1" applyProtection="1">
      <alignment horizontal="center"/>
    </xf>
    <xf numFmtId="0" fontId="40" fillId="0" borderId="1" xfId="0" applyFont="1" applyBorder="1" applyProtection="1"/>
    <xf numFmtId="0" fontId="3" fillId="3" borderId="1" xfId="0" applyFont="1" applyFill="1" applyBorder="1" applyAlignment="1" applyProtection="1">
      <alignment horizontal="center"/>
    </xf>
    <xf numFmtId="0" fontId="3" fillId="4" borderId="1" xfId="0" applyFont="1" applyFill="1" applyBorder="1" applyAlignment="1" applyProtection="1">
      <alignment horizontal="center"/>
    </xf>
    <xf numFmtId="0" fontId="0" fillId="4" borderId="1" xfId="0" applyFill="1" applyBorder="1" applyAlignment="1" applyProtection="1">
      <alignment horizontal="center"/>
    </xf>
    <xf numFmtId="0" fontId="4" fillId="4" borderId="23" xfId="0" applyFont="1" applyFill="1" applyBorder="1" applyAlignment="1" applyProtection="1">
      <alignment horizontal="center"/>
    </xf>
    <xf numFmtId="0" fontId="5" fillId="0" borderId="23" xfId="0" applyFont="1" applyBorder="1" applyAlignment="1" applyProtection="1">
      <alignment horizontal="center"/>
    </xf>
    <xf numFmtId="0" fontId="5" fillId="3" borderId="23" xfId="0" applyFont="1" applyFill="1" applyBorder="1" applyAlignment="1" applyProtection="1">
      <alignment horizontal="center"/>
    </xf>
    <xf numFmtId="0" fontId="3" fillId="5" borderId="1" xfId="0" applyFont="1" applyFill="1" applyBorder="1" applyAlignment="1" applyProtection="1">
      <alignment horizontal="center"/>
    </xf>
    <xf numFmtId="49" fontId="0" fillId="5" borderId="1" xfId="0" applyNumberFormat="1" applyFill="1" applyBorder="1" applyAlignment="1" applyProtection="1">
      <alignment horizontal="center"/>
    </xf>
    <xf numFmtId="0" fontId="4" fillId="3" borderId="23" xfId="0" applyFont="1" applyFill="1" applyBorder="1" applyAlignment="1" applyProtection="1">
      <alignment horizontal="center"/>
    </xf>
    <xf numFmtId="0" fontId="0" fillId="3" borderId="29" xfId="0" applyFill="1" applyBorder="1" applyAlignment="1" applyProtection="1">
      <alignment horizontal="center"/>
    </xf>
    <xf numFmtId="0" fontId="0" fillId="9" borderId="3" xfId="0" applyFill="1" applyBorder="1" applyAlignment="1" applyProtection="1">
      <alignment horizontal="left"/>
    </xf>
    <xf numFmtId="0" fontId="19" fillId="0" borderId="61" xfId="0" applyFont="1" applyBorder="1" applyAlignment="1" applyProtection="1">
      <alignment horizontal="left"/>
    </xf>
    <xf numFmtId="0" fontId="19" fillId="0" borderId="0" xfId="0" applyFont="1" applyBorder="1" applyAlignment="1" applyProtection="1">
      <alignment horizontal="left"/>
    </xf>
    <xf numFmtId="0" fontId="39" fillId="0" borderId="0" xfId="0" applyFont="1" applyProtection="1"/>
    <xf numFmtId="0" fontId="14" fillId="0" borderId="0" xfId="0" applyFont="1" applyProtection="1"/>
    <xf numFmtId="0" fontId="49" fillId="0" borderId="0" xfId="0" applyFont="1" applyProtection="1"/>
    <xf numFmtId="0" fontId="48" fillId="0" borderId="0" xfId="0" applyFont="1" applyProtection="1"/>
    <xf numFmtId="0" fontId="40" fillId="0" borderId="3" xfId="0" applyFont="1" applyBorder="1" applyProtection="1"/>
    <xf numFmtId="0" fontId="2" fillId="0" borderId="3" xfId="0" applyFont="1" applyBorder="1" applyAlignment="1" applyProtection="1">
      <alignment horizontal="center"/>
    </xf>
    <xf numFmtId="0" fontId="19" fillId="0" borderId="1" xfId="0" applyFont="1" applyBorder="1" applyProtection="1"/>
    <xf numFmtId="0" fontId="19" fillId="0" borderId="1" xfId="0" applyFont="1" applyBorder="1" applyAlignment="1" applyProtection="1">
      <alignment horizontal="left"/>
    </xf>
    <xf numFmtId="0" fontId="19" fillId="0" borderId="1" xfId="0" applyFont="1" applyBorder="1" applyAlignment="1" applyProtection="1">
      <alignment horizontal="center"/>
    </xf>
    <xf numFmtId="0" fontId="3" fillId="0" borderId="1" xfId="0" applyFont="1" applyBorder="1" applyAlignment="1" applyProtection="1">
      <alignment horizontal="left"/>
    </xf>
    <xf numFmtId="0" fontId="40" fillId="0" borderId="1" xfId="0" applyFont="1" applyBorder="1" applyAlignment="1" applyProtection="1">
      <alignment horizontal="center"/>
    </xf>
    <xf numFmtId="0" fontId="40" fillId="0" borderId="0" xfId="0" applyFont="1" applyProtection="1"/>
    <xf numFmtId="0" fontId="3" fillId="0" borderId="1" xfId="0" applyFont="1" applyBorder="1" applyAlignment="1" applyProtection="1">
      <alignment horizontal="center"/>
    </xf>
    <xf numFmtId="0" fontId="14" fillId="0" borderId="0" xfId="0" applyFont="1" applyAlignment="1" applyProtection="1">
      <alignment horizontal="right"/>
    </xf>
    <xf numFmtId="0" fontId="2" fillId="0" borderId="0" xfId="0" applyFont="1" applyBorder="1" applyAlignment="1" applyProtection="1">
      <alignment horizontal="left"/>
    </xf>
    <xf numFmtId="0" fontId="14" fillId="8" borderId="1" xfId="0" applyFont="1" applyFill="1" applyBorder="1" applyAlignment="1" applyProtection="1">
      <alignment horizontal="left"/>
      <protection locked="0"/>
    </xf>
    <xf numFmtId="0" fontId="50" fillId="10" borderId="1" xfId="0" applyFont="1" applyFill="1" applyBorder="1" applyAlignment="1" applyProtection="1">
      <alignment horizontal="left"/>
      <protection locked="0"/>
    </xf>
    <xf numFmtId="0" fontId="14" fillId="10" borderId="1" xfId="0" applyFont="1" applyFill="1" applyBorder="1" applyAlignment="1" applyProtection="1">
      <alignment horizontal="left"/>
      <protection locked="0"/>
    </xf>
    <xf numFmtId="14" fontId="0" fillId="2" borderId="1" xfId="0" applyNumberForma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0" fontId="3" fillId="0" borderId="1" xfId="0" applyFont="1" applyBorder="1" applyAlignment="1" applyProtection="1">
      <alignment horizontal="left"/>
      <protection locked="0"/>
    </xf>
    <xf numFmtId="0" fontId="3" fillId="0" borderId="36" xfId="0" applyFont="1" applyBorder="1" applyAlignment="1" applyProtection="1">
      <alignment horizontal="center"/>
    </xf>
    <xf numFmtId="0" fontId="0" fillId="11" borderId="1" xfId="0" applyFill="1" applyBorder="1" applyAlignment="1" applyProtection="1">
      <alignment horizontal="left"/>
      <protection locked="0"/>
    </xf>
    <xf numFmtId="0" fontId="50" fillId="12" borderId="1" xfId="0" applyFont="1" applyFill="1" applyBorder="1" applyAlignment="1" applyProtection="1">
      <alignment horizontal="left"/>
      <protection locked="0"/>
    </xf>
    <xf numFmtId="0" fontId="14" fillId="13" borderId="1" xfId="0" applyFont="1" applyFill="1" applyBorder="1" applyAlignment="1" applyProtection="1">
      <alignment horizontal="left"/>
      <protection locked="0"/>
    </xf>
    <xf numFmtId="0" fontId="14" fillId="12" borderId="1" xfId="0" applyFont="1" applyFill="1" applyBorder="1" applyAlignment="1" applyProtection="1">
      <alignment horizontal="left"/>
      <protection locked="0"/>
    </xf>
    <xf numFmtId="0" fontId="3" fillId="13" borderId="1" xfId="0" applyFont="1" applyFill="1" applyBorder="1" applyAlignment="1" applyProtection="1">
      <alignment horizontal="left"/>
      <protection locked="0"/>
    </xf>
    <xf numFmtId="0" fontId="0" fillId="2" borderId="3" xfId="0"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49" fontId="5" fillId="5" borderId="33" xfId="0" applyNumberFormat="1" applyFont="1" applyFill="1" applyBorder="1" applyAlignment="1" applyProtection="1">
      <alignment horizontal="center"/>
    </xf>
    <xf numFmtId="0" fontId="0" fillId="0" borderId="62" xfId="0" applyBorder="1" applyAlignment="1" applyProtection="1">
      <alignment horizontal="center"/>
    </xf>
    <xf numFmtId="0" fontId="0" fillId="3" borderId="2" xfId="0" applyFill="1" applyBorder="1" applyAlignment="1" applyProtection="1">
      <alignment horizontal="center"/>
    </xf>
    <xf numFmtId="0" fontId="0" fillId="0" borderId="36" xfId="0" applyBorder="1" applyAlignment="1" applyProtection="1">
      <alignment horizontal="left"/>
    </xf>
    <xf numFmtId="0" fontId="19" fillId="0" borderId="33" xfId="0" applyFont="1" applyBorder="1" applyProtection="1"/>
    <xf numFmtId="0" fontId="3" fillId="3" borderId="59" xfId="0" applyFont="1" applyFill="1" applyBorder="1" applyAlignment="1" applyProtection="1">
      <alignment horizontal="center"/>
    </xf>
    <xf numFmtId="0" fontId="4" fillId="3" borderId="63" xfId="0" applyFont="1" applyFill="1" applyBorder="1" applyAlignment="1" applyProtection="1">
      <alignment horizontal="center"/>
    </xf>
    <xf numFmtId="0" fontId="12" fillId="4" borderId="58" xfId="0" applyFont="1" applyFill="1" applyBorder="1" applyAlignment="1" applyProtection="1">
      <alignment horizontal="center"/>
    </xf>
    <xf numFmtId="0" fontId="4" fillId="4" borderId="47" xfId="0" applyFont="1" applyFill="1" applyBorder="1" applyAlignment="1" applyProtection="1">
      <alignment horizontal="center"/>
    </xf>
    <xf numFmtId="0" fontId="0" fillId="0" borderId="1" xfId="0" applyBorder="1" applyAlignment="1" applyProtection="1"/>
    <xf numFmtId="0" fontId="53" fillId="0" borderId="0" xfId="0" applyFont="1" applyAlignment="1" applyProtection="1">
      <alignment horizontal="left"/>
    </xf>
    <xf numFmtId="0" fontId="0" fillId="2" borderId="23" xfId="0" applyFill="1" applyBorder="1" applyAlignment="1" applyProtection="1">
      <alignment horizontal="center"/>
      <protection locked="0"/>
    </xf>
    <xf numFmtId="0" fontId="0" fillId="2" borderId="23" xfId="0" applyFill="1" applyBorder="1" applyAlignment="1" applyProtection="1">
      <alignment horizontal="left"/>
      <protection locked="0"/>
    </xf>
    <xf numFmtId="0" fontId="0" fillId="0" borderId="23" xfId="0" applyBorder="1" applyAlignment="1" applyProtection="1">
      <alignment horizontal="center"/>
    </xf>
    <xf numFmtId="0" fontId="0" fillId="1" borderId="3" xfId="0" applyFill="1" applyBorder="1" applyProtection="1"/>
    <xf numFmtId="0" fontId="12" fillId="3" borderId="1" xfId="0" applyFont="1" applyFill="1" applyBorder="1" applyAlignment="1" applyProtection="1">
      <alignment horizontal="center"/>
    </xf>
    <xf numFmtId="0" fontId="52" fillId="0" borderId="3" xfId="0" applyFont="1" applyBorder="1" applyAlignment="1" applyProtection="1">
      <alignment horizontal="center"/>
    </xf>
    <xf numFmtId="0" fontId="5" fillId="0" borderId="1" xfId="0" applyFont="1" applyBorder="1" applyProtection="1"/>
    <xf numFmtId="0" fontId="2" fillId="0" borderId="0" xfId="0" applyFont="1" applyAlignment="1">
      <alignment horizontal="center"/>
    </xf>
    <xf numFmtId="0" fontId="15" fillId="0" borderId="1" xfId="0" applyFont="1" applyBorder="1" applyAlignment="1">
      <alignment horizontal="center" vertical="center"/>
    </xf>
    <xf numFmtId="0" fontId="2" fillId="0" borderId="6" xfId="0" applyFont="1" applyBorder="1" applyAlignment="1" applyProtection="1">
      <alignment horizontal="center" textRotation="90"/>
    </xf>
    <xf numFmtId="0" fontId="2" fillId="0" borderId="24" xfId="0" applyFont="1" applyBorder="1" applyAlignment="1" applyProtection="1">
      <alignment horizontal="center" textRotation="90"/>
    </xf>
    <xf numFmtId="0" fontId="2" fillId="0" borderId="38" xfId="0" applyFont="1" applyBorder="1" applyAlignment="1" applyProtection="1">
      <alignment horizontal="center" textRotation="90"/>
    </xf>
    <xf numFmtId="0" fontId="2" fillId="0" borderId="41" xfId="0" applyFont="1" applyBorder="1" applyAlignment="1" applyProtection="1">
      <alignment horizontal="left"/>
    </xf>
    <xf numFmtId="0" fontId="2" fillId="0" borderId="12" xfId="0" applyFont="1" applyBorder="1" applyAlignment="1" applyProtection="1">
      <alignment horizontal="left"/>
    </xf>
    <xf numFmtId="0" fontId="2" fillId="0" borderId="20" xfId="0" applyFont="1" applyBorder="1" applyAlignment="1" applyProtection="1">
      <alignment horizontal="left"/>
    </xf>
    <xf numFmtId="0" fontId="56" fillId="8" borderId="6" xfId="0" applyFont="1" applyFill="1" applyBorder="1" applyAlignment="1" applyProtection="1">
      <alignment horizontal="center" vertical="center"/>
    </xf>
    <xf numFmtId="0" fontId="2" fillId="8" borderId="11" xfId="0" applyFont="1" applyFill="1" applyBorder="1" applyAlignment="1" applyProtection="1">
      <alignment horizontal="center" vertical="center"/>
    </xf>
    <xf numFmtId="0" fontId="2" fillId="8" borderId="19" xfId="0" applyFont="1" applyFill="1" applyBorder="1" applyAlignment="1" applyProtection="1">
      <alignment horizontal="center" vertical="center"/>
    </xf>
    <xf numFmtId="0" fontId="3" fillId="2" borderId="29" xfId="0" applyFont="1" applyFill="1" applyBorder="1" applyAlignment="1" applyProtection="1">
      <alignment horizontal="left"/>
      <protection locked="0"/>
    </xf>
    <xf numFmtId="0" fontId="3" fillId="2" borderId="28" xfId="0" applyFont="1" applyFill="1" applyBorder="1" applyAlignment="1" applyProtection="1">
      <alignment horizontal="left"/>
      <protection locked="0"/>
    </xf>
    <xf numFmtId="0" fontId="15" fillId="8" borderId="1" xfId="0" applyFont="1" applyFill="1" applyBorder="1" applyAlignment="1" applyProtection="1">
      <alignment horizontal="center"/>
    </xf>
    <xf numFmtId="0" fontId="3" fillId="5" borderId="1" xfId="0" applyFont="1" applyFill="1" applyBorder="1" applyProtection="1"/>
    <xf numFmtId="0" fontId="57" fillId="3" borderId="20" xfId="0" applyFont="1" applyFill="1" applyBorder="1" applyAlignment="1" applyProtection="1">
      <alignment horizontal="center"/>
    </xf>
    <xf numFmtId="0" fontId="3" fillId="0" borderId="48" xfId="0" applyFont="1" applyBorder="1" applyAlignment="1" applyProtection="1">
      <alignment horizontal="center"/>
    </xf>
    <xf numFmtId="0" fontId="16" fillId="0" borderId="1" xfId="0" applyFont="1" applyFill="1" applyBorder="1" applyAlignment="1" applyProtection="1">
      <alignment horizontal="center"/>
    </xf>
    <xf numFmtId="0" fontId="15" fillId="2" borderId="1" xfId="0" applyFont="1" applyFill="1" applyBorder="1" applyAlignment="1" applyProtection="1">
      <alignment horizontal="center"/>
    </xf>
    <xf numFmtId="0" fontId="0" fillId="0" borderId="64" xfId="0" applyBorder="1" applyAlignment="1" applyProtection="1">
      <alignment horizontal="center"/>
    </xf>
    <xf numFmtId="0" fontId="0" fillId="0" borderId="0" xfId="0" applyFill="1" applyProtection="1"/>
    <xf numFmtId="0" fontId="0" fillId="14" borderId="1" xfId="0" applyFill="1" applyBorder="1" applyAlignment="1" applyProtection="1">
      <alignment horizontal="left"/>
    </xf>
    <xf numFmtId="0" fontId="0" fillId="14" borderId="37" xfId="0" applyFill="1" applyBorder="1" applyAlignment="1" applyProtection="1">
      <alignment horizontal="left"/>
    </xf>
    <xf numFmtId="0" fontId="0" fillId="14" borderId="21" xfId="0" applyFill="1" applyBorder="1" applyAlignment="1" applyProtection="1">
      <alignment horizontal="left"/>
    </xf>
    <xf numFmtId="0" fontId="0" fillId="15" borderId="21" xfId="0" applyFill="1" applyBorder="1" applyAlignment="1" applyProtection="1">
      <alignment horizontal="left"/>
    </xf>
    <xf numFmtId="0" fontId="0" fillId="16" borderId="13" xfId="0" applyFill="1" applyBorder="1" applyAlignment="1" applyProtection="1">
      <alignment horizontal="left"/>
    </xf>
    <xf numFmtId="0" fontId="0" fillId="16" borderId="29" xfId="0" applyFill="1" applyBorder="1" applyAlignment="1" applyProtection="1">
      <alignment horizontal="left"/>
    </xf>
    <xf numFmtId="0" fontId="0" fillId="15" borderId="13" xfId="0" applyFill="1" applyBorder="1" applyAlignment="1" applyProtection="1">
      <alignment horizontal="left"/>
    </xf>
    <xf numFmtId="0" fontId="0" fillId="15" borderId="30" xfId="0" applyFill="1" applyBorder="1" applyAlignment="1" applyProtection="1">
      <alignment horizontal="left"/>
    </xf>
    <xf numFmtId="0" fontId="0" fillId="16" borderId="34" xfId="0" applyFill="1" applyBorder="1" applyAlignment="1" applyProtection="1">
      <alignment horizontal="left"/>
    </xf>
    <xf numFmtId="0" fontId="0" fillId="16" borderId="21" xfId="0" applyFill="1" applyBorder="1" applyAlignment="1" applyProtection="1">
      <alignment horizontal="left"/>
    </xf>
    <xf numFmtId="0" fontId="0" fillId="17" borderId="13" xfId="0" applyFill="1" applyBorder="1" applyAlignment="1" applyProtection="1">
      <alignment horizontal="left"/>
    </xf>
    <xf numFmtId="0" fontId="0" fillId="17" borderId="21" xfId="0" applyFill="1" applyBorder="1" applyAlignment="1" applyProtection="1">
      <alignment horizontal="left"/>
    </xf>
    <xf numFmtId="0" fontId="0" fillId="17" borderId="15" xfId="0" applyFill="1" applyBorder="1" applyAlignment="1" applyProtection="1">
      <alignment horizontal="left"/>
    </xf>
    <xf numFmtId="0" fontId="0" fillId="15" borderId="50" xfId="0" applyFill="1" applyBorder="1" applyAlignment="1" applyProtection="1">
      <alignment horizontal="left"/>
    </xf>
    <xf numFmtId="0" fontId="13" fillId="2" borderId="28" xfId="0" applyFont="1" applyFill="1" applyBorder="1" applyAlignment="1" applyProtection="1">
      <alignment horizontal="center" vertical="center"/>
      <protection locked="0"/>
    </xf>
    <xf numFmtId="0" fontId="0" fillId="0" borderId="0" xfId="0" applyFill="1" applyBorder="1" applyProtection="1"/>
    <xf numFmtId="0" fontId="0" fillId="15" borderId="34" xfId="0" applyFill="1" applyBorder="1" applyAlignment="1" applyProtection="1">
      <alignment horizontal="left"/>
    </xf>
    <xf numFmtId="0" fontId="16" fillId="2" borderId="62" xfId="0" applyFont="1" applyFill="1" applyBorder="1" applyAlignment="1" applyProtection="1">
      <alignment horizontal="center"/>
      <protection locked="0"/>
    </xf>
    <xf numFmtId="0" fontId="16" fillId="2" borderId="4" xfId="0" applyFont="1" applyFill="1" applyBorder="1" applyAlignment="1" applyProtection="1">
      <alignment horizontal="center"/>
      <protection locked="0"/>
    </xf>
    <xf numFmtId="0" fontId="16" fillId="2" borderId="5" xfId="0" applyFont="1" applyFill="1" applyBorder="1" applyAlignment="1" applyProtection="1">
      <alignment horizontal="center"/>
      <protection locked="0"/>
    </xf>
    <xf numFmtId="0" fontId="37" fillId="2" borderId="62" xfId="0" applyFont="1" applyFill="1" applyBorder="1" applyAlignment="1" applyProtection="1">
      <alignment horizontal="center"/>
      <protection locked="0"/>
    </xf>
    <xf numFmtId="0" fontId="37" fillId="2" borderId="4" xfId="0" applyFont="1" applyFill="1" applyBorder="1" applyAlignment="1" applyProtection="1">
      <alignment horizontal="center"/>
      <protection locked="0"/>
    </xf>
    <xf numFmtId="0" fontId="37" fillId="2" borderId="5" xfId="0" applyFont="1" applyFill="1" applyBorder="1" applyAlignment="1" applyProtection="1">
      <alignment horizontal="center"/>
      <protection locked="0"/>
    </xf>
    <xf numFmtId="0" fontId="0" fillId="0" borderId="0" xfId="0" applyAlignment="1">
      <alignment vertical="center"/>
    </xf>
    <xf numFmtId="0" fontId="13" fillId="2" borderId="0" xfId="0" applyFont="1" applyFill="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5" fillId="0" borderId="38" xfId="0" applyFont="1" applyBorder="1" applyAlignment="1" applyProtection="1">
      <alignment horizontal="center"/>
    </xf>
    <xf numFmtId="0" fontId="13" fillId="6" borderId="3" xfId="0" applyFont="1" applyFill="1" applyBorder="1" applyAlignment="1" applyProtection="1">
      <alignment horizontal="center" vertical="center"/>
    </xf>
    <xf numFmtId="0" fontId="13" fillId="6" borderId="28" xfId="0" applyFont="1" applyFill="1" applyBorder="1" applyAlignment="1" applyProtection="1">
      <alignment horizontal="center" vertical="center"/>
    </xf>
    <xf numFmtId="0" fontId="13" fillId="0" borderId="28" xfId="0" applyFont="1" applyBorder="1" applyAlignment="1" applyProtection="1">
      <alignment horizontal="center" vertical="center"/>
    </xf>
    <xf numFmtId="0" fontId="13" fillId="6" borderId="1" xfId="0" applyFont="1" applyFill="1" applyBorder="1" applyAlignment="1" applyProtection="1">
      <alignment horizontal="center" vertical="center"/>
    </xf>
    <xf numFmtId="167" fontId="0" fillId="0" borderId="0" xfId="0" applyNumberFormat="1" applyProtection="1"/>
    <xf numFmtId="0" fontId="0" fillId="2" borderId="1" xfId="0" applyFill="1" applyBorder="1" applyProtection="1"/>
    <xf numFmtId="0" fontId="37" fillId="0" borderId="0" xfId="0" applyFont="1" applyAlignment="1" applyProtection="1">
      <alignment horizontal="left"/>
    </xf>
    <xf numFmtId="0" fontId="0" fillId="0" borderId="58" xfId="0" applyBorder="1" applyAlignment="1" applyProtection="1">
      <alignment horizontal="left"/>
    </xf>
    <xf numFmtId="0" fontId="0" fillId="0" borderId="57" xfId="0" applyBorder="1" applyAlignment="1" applyProtection="1">
      <alignment horizontal="left"/>
    </xf>
    <xf numFmtId="0" fontId="3" fillId="0" borderId="58" xfId="0" applyFont="1" applyBorder="1" applyAlignment="1" applyProtection="1">
      <alignment horizontal="left"/>
    </xf>
    <xf numFmtId="0" fontId="3" fillId="0" borderId="57" xfId="0" applyFont="1" applyBorder="1" applyAlignment="1" applyProtection="1">
      <alignment horizontal="left"/>
    </xf>
    <xf numFmtId="0" fontId="0" fillId="0" borderId="1" xfId="0" applyBorder="1" applyAlignment="1" applyProtection="1">
      <alignment horizontal="right"/>
    </xf>
    <xf numFmtId="0" fontId="15" fillId="0" borderId="41" xfId="0" applyFont="1" applyBorder="1" applyAlignment="1" applyProtection="1">
      <alignment horizontal="left"/>
    </xf>
    <xf numFmtId="0" fontId="15" fillId="0" borderId="12" xfId="0" applyFont="1" applyBorder="1" applyAlignment="1" applyProtection="1">
      <alignment horizontal="left"/>
    </xf>
    <xf numFmtId="0" fontId="15" fillId="0" borderId="37" xfId="0" applyFont="1" applyBorder="1" applyAlignment="1" applyProtection="1">
      <alignment horizontal="left"/>
    </xf>
    <xf numFmtId="0" fontId="15" fillId="0" borderId="38" xfId="0" applyFont="1" applyBorder="1" applyAlignment="1" applyProtection="1">
      <alignment horizontal="center" textRotation="90"/>
    </xf>
    <xf numFmtId="0" fontId="36" fillId="8" borderId="6" xfId="0" applyFont="1" applyFill="1" applyBorder="1" applyAlignment="1" applyProtection="1">
      <alignment horizontal="right"/>
    </xf>
    <xf numFmtId="0" fontId="16" fillId="8" borderId="11" xfId="0" applyFont="1" applyFill="1" applyBorder="1" applyAlignment="1" applyProtection="1">
      <alignment horizontal="right"/>
    </xf>
    <xf numFmtId="0" fontId="16" fillId="8" borderId="19" xfId="0" applyFont="1" applyFill="1" applyBorder="1" applyAlignment="1" applyProtection="1">
      <alignment horizontal="right"/>
    </xf>
    <xf numFmtId="0" fontId="15" fillId="0" borderId="35" xfId="0" applyFont="1" applyBorder="1" applyAlignment="1" applyProtection="1">
      <alignment horizontal="center" vertical="center"/>
    </xf>
    <xf numFmtId="0" fontId="13" fillId="2" borderId="2" xfId="0"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protection locked="0"/>
    </xf>
    <xf numFmtId="0" fontId="13" fillId="0" borderId="37" xfId="0" applyFont="1" applyBorder="1" applyAlignment="1" applyProtection="1">
      <alignment horizontal="center" vertical="center"/>
    </xf>
    <xf numFmtId="0" fontId="13" fillId="6" borderId="37" xfId="0" applyFont="1" applyFill="1" applyBorder="1" applyAlignment="1" applyProtection="1">
      <alignment horizontal="center" vertical="center"/>
    </xf>
    <xf numFmtId="0" fontId="15" fillId="0" borderId="20" xfId="0" applyFont="1" applyBorder="1" applyAlignment="1" applyProtection="1">
      <alignment horizontal="left"/>
    </xf>
    <xf numFmtId="0" fontId="16" fillId="2" borderId="62" xfId="0" applyFont="1" applyFill="1" applyBorder="1" applyAlignment="1" applyProtection="1">
      <alignment horizontal="center" vertical="center"/>
      <protection locked="0"/>
    </xf>
    <xf numFmtId="0" fontId="16" fillId="2" borderId="4" xfId="0" applyFont="1" applyFill="1" applyBorder="1" applyAlignment="1" applyProtection="1">
      <alignment horizontal="center" vertical="center"/>
      <protection locked="0"/>
    </xf>
    <xf numFmtId="0" fontId="16" fillId="2" borderId="5" xfId="0" applyFont="1" applyFill="1" applyBorder="1" applyAlignment="1" applyProtection="1">
      <alignment horizontal="center" vertical="center"/>
      <protection locked="0"/>
    </xf>
    <xf numFmtId="0" fontId="15" fillId="6" borderId="3" xfId="0" applyFont="1" applyFill="1" applyBorder="1" applyAlignment="1" applyProtection="1">
      <alignment horizontal="center" vertical="center"/>
    </xf>
    <xf numFmtId="0" fontId="15" fillId="2" borderId="2" xfId="0" applyFont="1" applyFill="1" applyBorder="1" applyAlignment="1" applyProtection="1">
      <alignment horizontal="center" vertical="center"/>
      <protection locked="0"/>
    </xf>
    <xf numFmtId="0" fontId="15" fillId="2" borderId="3" xfId="0" applyFont="1" applyFill="1" applyBorder="1" applyAlignment="1" applyProtection="1">
      <alignment horizontal="center" vertical="center"/>
      <protection locked="0"/>
    </xf>
    <xf numFmtId="0" fontId="15" fillId="2" borderId="3" xfId="0" applyFont="1" applyFill="1" applyBorder="1" applyAlignment="1" applyProtection="1">
      <alignment horizontal="center" vertical="center"/>
    </xf>
    <xf numFmtId="0" fontId="15" fillId="6" borderId="28" xfId="0" applyFont="1" applyFill="1" applyBorder="1" applyAlignment="1" applyProtection="1">
      <alignment horizontal="center" vertical="center"/>
    </xf>
    <xf numFmtId="0" fontId="15" fillId="2" borderId="1"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xf>
    <xf numFmtId="0" fontId="15" fillId="0" borderId="28" xfId="0" applyFont="1" applyBorder="1" applyAlignment="1" applyProtection="1">
      <alignment horizontal="center" vertical="center"/>
    </xf>
    <xf numFmtId="0" fontId="15" fillId="6" borderId="1" xfId="0" applyFont="1" applyFill="1" applyBorder="1" applyAlignment="1" applyProtection="1">
      <alignment horizontal="center" vertical="center"/>
    </xf>
    <xf numFmtId="0" fontId="15" fillId="0" borderId="37" xfId="0" applyFont="1" applyBorder="1" applyAlignment="1" applyProtection="1">
      <alignment horizontal="center" vertical="center"/>
    </xf>
    <xf numFmtId="0" fontId="15" fillId="0" borderId="32" xfId="0" applyFont="1" applyBorder="1" applyAlignment="1" applyProtection="1">
      <alignment horizontal="center" vertical="center"/>
    </xf>
    <xf numFmtId="0" fontId="13" fillId="0" borderId="32" xfId="0" applyFont="1" applyBorder="1" applyAlignment="1" applyProtection="1">
      <alignment horizontal="center" vertical="center"/>
    </xf>
    <xf numFmtId="0" fontId="2" fillId="8" borderId="1" xfId="0" applyFont="1" applyFill="1" applyBorder="1" applyAlignment="1" applyProtection="1">
      <alignment horizontal="center"/>
    </xf>
    <xf numFmtId="0" fontId="15" fillId="0" borderId="10" xfId="0" applyFont="1" applyBorder="1" applyAlignment="1" applyProtection="1">
      <alignment horizontal="center" textRotation="90"/>
    </xf>
    <xf numFmtId="0" fontId="13" fillId="2" borderId="13" xfId="0" applyFont="1" applyFill="1" applyBorder="1" applyAlignment="1" applyProtection="1">
      <alignment horizontal="center"/>
      <protection locked="0"/>
    </xf>
    <xf numFmtId="0" fontId="13" fillId="6" borderId="21" xfId="0" applyFont="1" applyFill="1" applyBorder="1" applyAlignment="1" applyProtection="1">
      <alignment horizontal="center"/>
    </xf>
    <xf numFmtId="0" fontId="58" fillId="0" borderId="35" xfId="0" applyFont="1" applyBorder="1" applyAlignment="1" applyProtection="1">
      <alignment horizontal="center"/>
    </xf>
    <xf numFmtId="0" fontId="13" fillId="0" borderId="21" xfId="0" applyFont="1" applyBorder="1" applyAlignment="1" applyProtection="1">
      <alignment horizontal="center"/>
    </xf>
    <xf numFmtId="0" fontId="0" fillId="2" borderId="58" xfId="0" applyFill="1" applyBorder="1" applyAlignment="1" applyProtection="1">
      <alignment horizontal="left"/>
    </xf>
    <xf numFmtId="0" fontId="15" fillId="2" borderId="56" xfId="0" applyFont="1" applyFill="1" applyBorder="1" applyAlignment="1" applyProtection="1">
      <alignment horizontal="center"/>
    </xf>
    <xf numFmtId="0" fontId="0" fillId="4" borderId="14" xfId="0" applyFill="1" applyBorder="1" applyAlignment="1" applyProtection="1">
      <alignment horizontal="center" vertical="center"/>
    </xf>
    <xf numFmtId="0" fontId="0" fillId="8" borderId="23" xfId="0" applyFill="1" applyBorder="1" applyProtection="1"/>
    <xf numFmtId="0" fontId="0" fillId="8" borderId="33" xfId="0" applyFill="1" applyBorder="1" applyProtection="1"/>
    <xf numFmtId="0" fontId="16" fillId="0" borderId="0" xfId="0" applyFont="1" applyBorder="1" applyAlignment="1" applyProtection="1">
      <alignment horizontal="left"/>
    </xf>
    <xf numFmtId="0" fontId="0" fillId="2" borderId="57" xfId="0" applyFill="1" applyBorder="1" applyAlignment="1" applyProtection="1">
      <alignment horizontal="left"/>
    </xf>
    <xf numFmtId="0" fontId="0" fillId="8" borderId="58" xfId="0" applyFill="1" applyBorder="1" applyAlignment="1" applyProtection="1">
      <alignment horizontal="left"/>
    </xf>
    <xf numFmtId="0" fontId="13" fillId="8" borderId="56" xfId="0" applyFont="1" applyFill="1" applyBorder="1" applyAlignment="1" applyProtection="1">
      <alignment horizontal="center"/>
    </xf>
    <xf numFmtId="0" fontId="13" fillId="8" borderId="56" xfId="0" applyFont="1" applyFill="1" applyBorder="1" applyAlignment="1" applyProtection="1">
      <alignment horizontal="left"/>
    </xf>
    <xf numFmtId="0" fontId="0" fillId="2" borderId="33" xfId="0" applyFill="1" applyBorder="1" applyAlignment="1" applyProtection="1">
      <alignment horizontal="center"/>
    </xf>
    <xf numFmtId="0" fontId="0" fillId="0" borderId="15" xfId="0" applyFill="1" applyBorder="1" applyAlignment="1" applyProtection="1">
      <alignment horizontal="left"/>
    </xf>
    <xf numFmtId="0" fontId="0" fillId="0" borderId="21" xfId="0" applyFill="1" applyBorder="1" applyAlignment="1" applyProtection="1">
      <alignment horizontal="left"/>
    </xf>
    <xf numFmtId="0" fontId="0" fillId="15" borderId="15" xfId="0" applyFill="1" applyBorder="1" applyAlignment="1" applyProtection="1">
      <alignment horizontal="left"/>
    </xf>
    <xf numFmtId="0" fontId="15" fillId="0" borderId="39" xfId="0" applyFont="1" applyBorder="1" applyAlignment="1" applyProtection="1">
      <alignment horizontal="center" textRotation="90"/>
    </xf>
    <xf numFmtId="0" fontId="13" fillId="6" borderId="29" xfId="0" applyFont="1" applyFill="1" applyBorder="1" applyAlignment="1" applyProtection="1">
      <alignment horizontal="center"/>
    </xf>
    <xf numFmtId="0" fontId="0" fillId="8" borderId="57" xfId="0" applyFill="1" applyBorder="1" applyAlignment="1" applyProtection="1">
      <alignment horizontal="center"/>
    </xf>
    <xf numFmtId="0" fontId="0" fillId="8" borderId="57" xfId="0" applyFill="1" applyBorder="1" applyAlignment="1" applyProtection="1">
      <alignment horizontal="right"/>
    </xf>
    <xf numFmtId="0" fontId="18" fillId="0" borderId="35" xfId="0" applyFont="1" applyBorder="1" applyAlignment="1" applyProtection="1">
      <alignment horizontal="center"/>
    </xf>
    <xf numFmtId="0" fontId="37" fillId="2" borderId="1" xfId="0" applyFont="1" applyFill="1" applyBorder="1" applyProtection="1">
      <protection locked="0"/>
    </xf>
    <xf numFmtId="0" fontId="16" fillId="8" borderId="65" xfId="0" applyFont="1" applyFill="1" applyBorder="1" applyAlignment="1" applyProtection="1">
      <alignment horizontal="right"/>
    </xf>
    <xf numFmtId="0" fontId="3" fillId="2" borderId="1" xfId="0" applyFont="1" applyFill="1" applyBorder="1" applyAlignment="1" applyProtection="1">
      <alignment horizontal="left"/>
      <protection locked="0"/>
    </xf>
    <xf numFmtId="0" fontId="0" fillId="0" borderId="9" xfId="0" applyBorder="1" applyProtection="1"/>
    <xf numFmtId="0" fontId="3" fillId="5" borderId="11" xfId="0" applyFont="1" applyFill="1" applyBorder="1" applyAlignment="1" applyProtection="1">
      <alignment horizontal="center"/>
    </xf>
    <xf numFmtId="0" fontId="3" fillId="5" borderId="66" xfId="0" applyFont="1" applyFill="1" applyBorder="1" applyAlignment="1" applyProtection="1">
      <alignment horizontal="center"/>
    </xf>
    <xf numFmtId="49" fontId="0" fillId="5" borderId="10" xfId="0" applyNumberFormat="1" applyFill="1" applyBorder="1" applyAlignment="1" applyProtection="1">
      <alignment horizontal="center"/>
    </xf>
    <xf numFmtId="49" fontId="0" fillId="5" borderId="13" xfId="0" applyNumberFormat="1" applyFill="1" applyBorder="1" applyAlignment="1" applyProtection="1">
      <alignment horizontal="center"/>
    </xf>
    <xf numFmtId="49" fontId="0" fillId="5" borderId="21" xfId="0" applyNumberFormat="1" applyFill="1" applyBorder="1" applyAlignment="1" applyProtection="1">
      <alignment horizontal="center"/>
    </xf>
    <xf numFmtId="0" fontId="62" fillId="0" borderId="0" xfId="0" applyFont="1" applyAlignment="1" applyProtection="1">
      <alignment horizontal="center"/>
    </xf>
    <xf numFmtId="0" fontId="0" fillId="8" borderId="23" xfId="0" applyFill="1" applyBorder="1" applyAlignment="1" applyProtection="1">
      <alignment horizontal="center"/>
    </xf>
    <xf numFmtId="0" fontId="14" fillId="2" borderId="1" xfId="0" applyFont="1" applyFill="1" applyBorder="1" applyAlignment="1" applyProtection="1">
      <alignment horizontal="left"/>
      <protection locked="0"/>
    </xf>
    <xf numFmtId="0" fontId="50" fillId="18" borderId="1" xfId="0" applyFont="1" applyFill="1" applyBorder="1" applyAlignment="1" applyProtection="1">
      <alignment horizontal="left"/>
      <protection locked="0"/>
    </xf>
    <xf numFmtId="0" fontId="14" fillId="18" borderId="1" xfId="0" applyFont="1" applyFill="1" applyBorder="1" applyAlignment="1" applyProtection="1">
      <alignment horizontal="left"/>
      <protection locked="0"/>
    </xf>
    <xf numFmtId="0" fontId="3" fillId="0" borderId="23" xfId="0" applyFont="1" applyBorder="1" applyAlignment="1" applyProtection="1">
      <alignment horizontal="center"/>
    </xf>
    <xf numFmtId="0" fontId="0" fillId="0" borderId="23" xfId="1" applyNumberFormat="1" applyFont="1" applyBorder="1" applyAlignment="1" applyProtection="1">
      <alignment horizontal="left"/>
    </xf>
    <xf numFmtId="0" fontId="1" fillId="0" borderId="23" xfId="1" applyNumberFormat="1" applyBorder="1" applyAlignment="1" applyProtection="1">
      <alignment horizontal="left"/>
    </xf>
    <xf numFmtId="49" fontId="13" fillId="8" borderId="56" xfId="0" applyNumberFormat="1" applyFont="1" applyFill="1" applyBorder="1" applyAlignment="1" applyProtection="1">
      <alignment horizontal="center"/>
    </xf>
    <xf numFmtId="0" fontId="0" fillId="0" borderId="41" xfId="0" applyBorder="1" applyProtection="1"/>
    <xf numFmtId="0" fontId="0" fillId="0" borderId="3" xfId="0" applyBorder="1" applyProtection="1"/>
    <xf numFmtId="0" fontId="0" fillId="8" borderId="3" xfId="0" applyFill="1" applyBorder="1" applyProtection="1"/>
    <xf numFmtId="0" fontId="0" fillId="0" borderId="50" xfId="0" applyBorder="1" applyProtection="1"/>
    <xf numFmtId="0" fontId="15" fillId="0" borderId="41" xfId="0" applyFont="1" applyBorder="1" applyAlignment="1" applyProtection="1">
      <alignment horizontal="center"/>
    </xf>
    <xf numFmtId="0" fontId="15" fillId="5" borderId="58" xfId="0" applyFont="1" applyFill="1" applyBorder="1" applyAlignment="1" applyProtection="1">
      <alignment horizontal="center"/>
    </xf>
    <xf numFmtId="0" fontId="15" fillId="0" borderId="45" xfId="0" applyFont="1" applyBorder="1" applyAlignment="1" applyProtection="1">
      <alignment horizontal="center"/>
    </xf>
    <xf numFmtId="0" fontId="0" fillId="0" borderId="47" xfId="0" applyBorder="1" applyAlignment="1" applyProtection="1">
      <alignment horizontal="left"/>
    </xf>
    <xf numFmtId="0" fontId="0" fillId="0" borderId="45" xfId="0" applyBorder="1" applyProtection="1"/>
    <xf numFmtId="0" fontId="0" fillId="0" borderId="46" xfId="0" applyBorder="1" applyProtection="1"/>
    <xf numFmtId="0" fontId="0" fillId="8" borderId="46" xfId="0" applyFill="1" applyBorder="1" applyProtection="1"/>
    <xf numFmtId="0" fontId="0" fillId="0" borderId="47" xfId="0" applyBorder="1" applyProtection="1"/>
    <xf numFmtId="0" fontId="3" fillId="5" borderId="65" xfId="0" applyFont="1" applyFill="1" applyBorder="1" applyProtection="1"/>
    <xf numFmtId="0" fontId="3" fillId="3" borderId="67" xfId="0" applyFont="1" applyFill="1" applyBorder="1" applyAlignment="1" applyProtection="1">
      <alignment horizontal="center"/>
    </xf>
    <xf numFmtId="0" fontId="0" fillId="3" borderId="51" xfId="0" applyFill="1" applyBorder="1" applyAlignment="1" applyProtection="1">
      <alignment horizontal="center"/>
    </xf>
    <xf numFmtId="0" fontId="3" fillId="4" borderId="67" xfId="0" applyFont="1" applyFill="1" applyBorder="1" applyAlignment="1" applyProtection="1">
      <alignment horizontal="center"/>
    </xf>
    <xf numFmtId="0" fontId="0" fillId="4" borderId="51" xfId="0" applyFill="1" applyBorder="1" applyAlignment="1" applyProtection="1">
      <alignment horizontal="center"/>
    </xf>
    <xf numFmtId="0" fontId="0" fillId="0" borderId="67" xfId="0" applyBorder="1" applyAlignment="1" applyProtection="1">
      <alignment horizontal="center"/>
    </xf>
    <xf numFmtId="0" fontId="0" fillId="0" borderId="43" xfId="0" applyBorder="1" applyAlignment="1" applyProtection="1">
      <alignment horizontal="center"/>
    </xf>
    <xf numFmtId="0" fontId="0" fillId="0" borderId="8" xfId="0" applyBorder="1" applyAlignment="1" applyProtection="1">
      <alignment horizontal="center"/>
    </xf>
    <xf numFmtId="0" fontId="0" fillId="8" borderId="45" xfId="0" applyFill="1" applyBorder="1" applyProtection="1"/>
    <xf numFmtId="0" fontId="15" fillId="5" borderId="40" xfId="0" applyFont="1" applyFill="1" applyBorder="1" applyAlignment="1" applyProtection="1">
      <alignment horizontal="center"/>
    </xf>
    <xf numFmtId="0" fontId="14" fillId="8" borderId="56" xfId="0" applyFont="1" applyFill="1" applyBorder="1" applyAlignment="1" applyProtection="1">
      <alignment horizontal="center"/>
    </xf>
    <xf numFmtId="0" fontId="0" fillId="8" borderId="33" xfId="0" applyFill="1" applyBorder="1" applyAlignment="1" applyProtection="1">
      <alignment horizontal="center"/>
    </xf>
    <xf numFmtId="0" fontId="15" fillId="5" borderId="16" xfId="0" applyFont="1" applyFill="1" applyBorder="1" applyAlignment="1" applyProtection="1">
      <alignment horizontal="center"/>
    </xf>
    <xf numFmtId="0" fontId="15" fillId="0" borderId="17" xfId="0" applyFont="1" applyBorder="1" applyAlignment="1" applyProtection="1">
      <alignment horizontal="center"/>
    </xf>
    <xf numFmtId="0" fontId="0" fillId="0" borderId="17" xfId="0" applyBorder="1" applyProtection="1"/>
    <xf numFmtId="0" fontId="15" fillId="19" borderId="6" xfId="0" applyFont="1" applyFill="1" applyBorder="1" applyAlignment="1" applyProtection="1">
      <alignment horizontal="center"/>
    </xf>
    <xf numFmtId="0" fontId="15" fillId="19" borderId="19" xfId="0" applyFont="1" applyFill="1" applyBorder="1" applyAlignment="1" applyProtection="1">
      <alignment horizontal="center"/>
    </xf>
    <xf numFmtId="0" fontId="0" fillId="8" borderId="21" xfId="0" applyFill="1" applyBorder="1" applyProtection="1"/>
    <xf numFmtId="0" fontId="15" fillId="0" borderId="0" xfId="0" applyFont="1" applyAlignment="1">
      <alignment horizontal="right"/>
    </xf>
    <xf numFmtId="0" fontId="14" fillId="0" borderId="61" xfId="0" applyFont="1" applyBorder="1" applyAlignment="1" applyProtection="1">
      <alignment horizontal="left"/>
    </xf>
    <xf numFmtId="0" fontId="0" fillId="15" borderId="1" xfId="0" applyFill="1" applyBorder="1" applyAlignment="1" applyProtection="1">
      <alignment horizontal="left"/>
    </xf>
    <xf numFmtId="0" fontId="15" fillId="6" borderId="37" xfId="0" applyFont="1" applyFill="1" applyBorder="1" applyAlignment="1" applyProtection="1">
      <alignment horizontal="center" vertical="center"/>
    </xf>
    <xf numFmtId="0" fontId="15" fillId="2" borderId="37" xfId="0" applyFont="1" applyFill="1" applyBorder="1" applyAlignment="1" applyProtection="1">
      <alignment horizontal="center" vertical="center"/>
    </xf>
    <xf numFmtId="9" fontId="15" fillId="0" borderId="29" xfId="0" applyNumberFormat="1" applyFont="1" applyBorder="1" applyAlignment="1" applyProtection="1">
      <alignment horizontal="center" vertical="center"/>
    </xf>
    <xf numFmtId="0" fontId="15" fillId="2" borderId="62" xfId="0" applyFont="1" applyFill="1" applyBorder="1" applyAlignment="1" applyProtection="1">
      <alignment vertical="center"/>
      <protection locked="0"/>
    </xf>
    <xf numFmtId="0" fontId="15" fillId="2" borderId="4" xfId="0" applyFont="1" applyFill="1" applyBorder="1" applyAlignment="1" applyProtection="1">
      <alignment vertical="center"/>
      <protection locked="0"/>
    </xf>
    <xf numFmtId="9" fontId="15" fillId="0" borderId="21" xfId="0" applyNumberFormat="1" applyFont="1" applyBorder="1" applyAlignment="1" applyProtection="1">
      <alignment horizontal="center" vertical="center"/>
    </xf>
    <xf numFmtId="0" fontId="15" fillId="2" borderId="5" xfId="0" applyFont="1" applyFill="1" applyBorder="1" applyAlignment="1" applyProtection="1">
      <alignment vertical="center"/>
      <protection locked="0"/>
    </xf>
    <xf numFmtId="0" fontId="2" fillId="0" borderId="39" xfId="0" applyFont="1" applyBorder="1" applyAlignment="1" applyProtection="1">
      <alignment horizontal="center" textRotation="90"/>
    </xf>
    <xf numFmtId="0" fontId="17" fillId="8" borderId="6" xfId="0" applyFont="1" applyFill="1" applyBorder="1" applyAlignment="1" applyProtection="1">
      <alignment horizontal="right"/>
    </xf>
    <xf numFmtId="0" fontId="5" fillId="8" borderId="11" xfId="0" applyFont="1" applyFill="1" applyBorder="1" applyAlignment="1" applyProtection="1">
      <alignment horizontal="right"/>
    </xf>
    <xf numFmtId="0" fontId="5" fillId="8" borderId="19" xfId="0" applyFont="1" applyFill="1" applyBorder="1" applyAlignment="1" applyProtection="1">
      <alignment horizontal="right"/>
    </xf>
    <xf numFmtId="0" fontId="15" fillId="2" borderId="1" xfId="0" applyFont="1" applyFill="1" applyBorder="1" applyAlignment="1" applyProtection="1">
      <alignment horizontal="center"/>
      <protection locked="0"/>
    </xf>
    <xf numFmtId="0" fontId="5" fillId="3" borderId="45" xfId="0" applyFont="1" applyFill="1" applyBorder="1" applyAlignment="1" applyProtection="1">
      <alignment horizontal="center"/>
    </xf>
    <xf numFmtId="0" fontId="0" fillId="4" borderId="58" xfId="0" applyFill="1" applyBorder="1" applyAlignment="1" applyProtection="1">
      <alignment horizontal="center"/>
    </xf>
    <xf numFmtId="0" fontId="5" fillId="0" borderId="33" xfId="0" applyFont="1" applyBorder="1" applyAlignment="1" applyProtection="1">
      <alignment horizontal="center"/>
    </xf>
    <xf numFmtId="0" fontId="0" fillId="4" borderId="44" xfId="0" applyFill="1" applyBorder="1" applyAlignment="1" applyProtection="1">
      <alignment horizontal="center"/>
    </xf>
    <xf numFmtId="0" fontId="5" fillId="0" borderId="19" xfId="0" applyFont="1" applyBorder="1" applyAlignment="1" applyProtection="1">
      <alignment horizontal="center" vertical="center"/>
    </xf>
    <xf numFmtId="0" fontId="5" fillId="3" borderId="20" xfId="0" applyFont="1" applyFill="1" applyBorder="1" applyAlignment="1" applyProtection="1">
      <alignment horizontal="center" vertical="center"/>
    </xf>
    <xf numFmtId="0" fontId="0" fillId="4" borderId="32" xfId="0" applyFill="1" applyBorder="1" applyAlignment="1" applyProtection="1">
      <alignment horizontal="center" vertical="center"/>
    </xf>
    <xf numFmtId="0" fontId="6" fillId="0" borderId="48" xfId="0" applyFont="1" applyBorder="1" applyAlignment="1" applyProtection="1">
      <alignment horizontal="center"/>
    </xf>
    <xf numFmtId="0" fontId="0" fillId="15" borderId="21" xfId="0" applyFill="1" applyBorder="1" applyAlignment="1" applyProtection="1">
      <alignment horizontal="left" vertical="center"/>
    </xf>
    <xf numFmtId="0" fontId="34" fillId="0" borderId="1" xfId="0" applyFont="1" applyBorder="1" applyAlignment="1" applyProtection="1">
      <alignment horizontal="center"/>
    </xf>
    <xf numFmtId="0" fontId="34" fillId="0" borderId="1" xfId="0" applyFont="1" applyBorder="1" applyAlignment="1" applyProtection="1">
      <alignment horizontal="left"/>
    </xf>
    <xf numFmtId="0" fontId="0" fillId="14" borderId="13" xfId="0" applyFill="1" applyBorder="1" applyAlignment="1" applyProtection="1">
      <alignment horizontal="left"/>
    </xf>
    <xf numFmtId="0" fontId="0" fillId="14" borderId="15" xfId="0" applyFill="1" applyBorder="1" applyAlignment="1" applyProtection="1">
      <alignment horizontal="left"/>
    </xf>
    <xf numFmtId="16" fontId="0" fillId="0" borderId="0" xfId="0" applyNumberFormat="1" applyProtection="1"/>
    <xf numFmtId="0" fontId="2" fillId="0" borderId="33" xfId="0" applyFont="1" applyBorder="1" applyAlignment="1" applyProtection="1">
      <alignment horizontal="center"/>
    </xf>
    <xf numFmtId="0" fontId="2" fillId="2" borderId="33" xfId="0" applyFont="1" applyFill="1" applyBorder="1" applyAlignment="1" applyProtection="1">
      <alignment horizontal="center"/>
    </xf>
    <xf numFmtId="0" fontId="0" fillId="0" borderId="0" xfId="0" applyAlignment="1"/>
    <xf numFmtId="0" fontId="0" fillId="16" borderId="15" xfId="0" applyFill="1" applyBorder="1" applyAlignment="1" applyProtection="1">
      <alignment horizontal="left"/>
    </xf>
    <xf numFmtId="0" fontId="0" fillId="15" borderId="23" xfId="0" applyFill="1" applyBorder="1" applyAlignment="1" applyProtection="1">
      <alignment horizontal="left"/>
    </xf>
    <xf numFmtId="0" fontId="0" fillId="15" borderId="37" xfId="0" applyFill="1" applyBorder="1" applyAlignment="1" applyProtection="1">
      <alignment horizontal="left"/>
    </xf>
    <xf numFmtId="0" fontId="0" fillId="16" borderId="23" xfId="0" applyFill="1" applyBorder="1" applyAlignment="1" applyProtection="1">
      <alignment horizontal="left"/>
    </xf>
    <xf numFmtId="0" fontId="4" fillId="3" borderId="39" xfId="0" applyFont="1" applyFill="1" applyBorder="1" applyAlignment="1" applyProtection="1">
      <alignment horizontal="center"/>
    </xf>
    <xf numFmtId="0" fontId="0" fillId="8" borderId="68" xfId="0" applyFill="1" applyBorder="1" applyAlignment="1" applyProtection="1">
      <alignment horizontal="left"/>
    </xf>
    <xf numFmtId="0" fontId="0" fillId="4" borderId="66" xfId="0" applyFill="1" applyBorder="1" applyAlignment="1" applyProtection="1">
      <alignment horizontal="center"/>
    </xf>
    <xf numFmtId="0" fontId="0" fillId="15" borderId="61" xfId="0" applyFill="1" applyBorder="1" applyAlignment="1" applyProtection="1">
      <alignment horizontal="left"/>
    </xf>
    <xf numFmtId="0" fontId="0" fillId="8" borderId="51" xfId="0" applyFill="1" applyBorder="1" applyAlignment="1" applyProtection="1">
      <alignment horizontal="left"/>
    </xf>
    <xf numFmtId="0" fontId="0" fillId="16" borderId="1" xfId="0" applyFill="1" applyBorder="1" applyAlignment="1" applyProtection="1">
      <alignment horizontal="left"/>
    </xf>
    <xf numFmtId="0" fontId="0" fillId="16" borderId="51" xfId="0" applyFill="1" applyBorder="1" applyAlignment="1" applyProtection="1">
      <alignment horizontal="left"/>
    </xf>
    <xf numFmtId="0" fontId="0" fillId="3" borderId="69" xfId="0" applyFill="1" applyBorder="1" applyAlignment="1" applyProtection="1">
      <alignment horizontal="center"/>
    </xf>
    <xf numFmtId="0" fontId="0" fillId="16" borderId="37" xfId="0" applyFill="1" applyBorder="1" applyAlignment="1" applyProtection="1">
      <alignment horizontal="left"/>
    </xf>
    <xf numFmtId="0" fontId="0" fillId="20" borderId="13" xfId="0" applyFill="1" applyBorder="1" applyAlignment="1" applyProtection="1">
      <alignment horizontal="left"/>
    </xf>
    <xf numFmtId="0" fontId="0" fillId="20" borderId="21" xfId="0" applyFill="1" applyBorder="1" applyAlignment="1" applyProtection="1">
      <alignment horizontal="left"/>
    </xf>
    <xf numFmtId="0" fontId="0" fillId="0" borderId="56" xfId="0" applyBorder="1" applyAlignment="1" applyProtection="1">
      <alignment horizontal="left"/>
    </xf>
    <xf numFmtId="0" fontId="0" fillId="8" borderId="56" xfId="0" applyFill="1" applyBorder="1" applyAlignment="1" applyProtection="1">
      <alignment horizontal="left"/>
    </xf>
    <xf numFmtId="0" fontId="0" fillId="0" borderId="1" xfId="0" applyFill="1" applyBorder="1" applyAlignment="1" applyProtection="1">
      <alignment horizontal="center"/>
    </xf>
    <xf numFmtId="0" fontId="0" fillId="20" borderId="15" xfId="0" applyFill="1" applyBorder="1" applyAlignment="1" applyProtection="1">
      <alignment horizontal="left"/>
    </xf>
    <xf numFmtId="0" fontId="0" fillId="5" borderId="14" xfId="0" applyFill="1" applyBorder="1" applyAlignment="1" applyProtection="1">
      <alignment horizontal="center"/>
    </xf>
    <xf numFmtId="0" fontId="0" fillId="5" borderId="15" xfId="0" applyFill="1" applyBorder="1" applyAlignment="1" applyProtection="1">
      <alignment horizontal="left"/>
    </xf>
    <xf numFmtId="0" fontId="0" fillId="5" borderId="18" xfId="0" applyFill="1" applyBorder="1" applyAlignment="1" applyProtection="1">
      <alignment horizontal="center"/>
    </xf>
    <xf numFmtId="49" fontId="0" fillId="5" borderId="54" xfId="0" applyNumberFormat="1" applyFill="1" applyBorder="1" applyAlignment="1" applyProtection="1">
      <alignment horizontal="center"/>
    </xf>
    <xf numFmtId="0" fontId="0" fillId="8" borderId="30" xfId="0" applyFill="1" applyBorder="1" applyAlignment="1" applyProtection="1">
      <alignment horizontal="left"/>
    </xf>
    <xf numFmtId="0" fontId="0" fillId="5" borderId="30" xfId="0" applyFill="1" applyBorder="1" applyAlignment="1" applyProtection="1">
      <alignment horizontal="left"/>
    </xf>
    <xf numFmtId="0" fontId="0" fillId="5" borderId="29" xfId="0" applyFill="1" applyBorder="1" applyAlignment="1" applyProtection="1">
      <alignment horizontal="left"/>
    </xf>
    <xf numFmtId="0" fontId="0" fillId="15" borderId="29" xfId="0" applyFill="1" applyBorder="1" applyAlignment="1" applyProtection="1">
      <alignment horizontal="left"/>
    </xf>
    <xf numFmtId="0" fontId="0" fillId="5" borderId="34" xfId="0" applyFill="1" applyBorder="1" applyAlignment="1" applyProtection="1">
      <alignment horizontal="left"/>
    </xf>
    <xf numFmtId="0" fontId="0" fillId="0" borderId="58" xfId="0" applyBorder="1" applyAlignment="1" applyProtection="1">
      <alignment horizontal="center"/>
    </xf>
    <xf numFmtId="0" fontId="19" fillId="0" borderId="27" xfId="0" applyFont="1" applyBorder="1" applyProtection="1"/>
    <xf numFmtId="0" fontId="0" fillId="3" borderId="45" xfId="0" applyFill="1" applyBorder="1" applyAlignment="1" applyProtection="1">
      <alignment horizontal="center"/>
    </xf>
    <xf numFmtId="0" fontId="16" fillId="8" borderId="0" xfId="0" applyFont="1" applyFill="1" applyBorder="1" applyAlignment="1" applyProtection="1">
      <alignment horizontal="center"/>
    </xf>
    <xf numFmtId="0" fontId="0" fillId="14" borderId="29" xfId="0" applyFill="1" applyBorder="1" applyAlignment="1" applyProtection="1">
      <alignment horizontal="left"/>
    </xf>
    <xf numFmtId="0" fontId="3" fillId="5" borderId="58" xfId="0" applyFont="1" applyFill="1" applyBorder="1" applyProtection="1"/>
    <xf numFmtId="0" fontId="0" fillId="0" borderId="49" xfId="0" applyBorder="1" applyAlignment="1" applyProtection="1">
      <alignment horizontal="right"/>
    </xf>
    <xf numFmtId="0" fontId="0" fillId="0" borderId="70" xfId="0" applyBorder="1" applyAlignment="1" applyProtection="1">
      <alignment horizontal="right"/>
    </xf>
    <xf numFmtId="0" fontId="29" fillId="0" borderId="0" xfId="0" applyFont="1" applyAlignment="1" applyProtection="1">
      <alignment horizontal="center"/>
    </xf>
    <xf numFmtId="0" fontId="0" fillId="20" borderId="34" xfId="0" applyFill="1" applyBorder="1" applyAlignment="1" applyProtection="1">
      <alignment horizontal="left"/>
    </xf>
    <xf numFmtId="0" fontId="3" fillId="0" borderId="0" xfId="0" applyFont="1" applyFill="1" applyBorder="1" applyAlignment="1" applyProtection="1">
      <alignment horizontal="center"/>
    </xf>
    <xf numFmtId="0" fontId="0" fillId="21" borderId="11" xfId="0" applyFill="1" applyBorder="1" applyAlignment="1" applyProtection="1">
      <alignment horizontal="center"/>
    </xf>
    <xf numFmtId="0" fontId="0" fillId="21" borderId="19" xfId="0" applyFill="1" applyBorder="1" applyAlignment="1" applyProtection="1">
      <alignment horizontal="center"/>
    </xf>
    <xf numFmtId="0" fontId="0" fillId="5" borderId="58" xfId="0" applyFill="1" applyBorder="1" applyProtection="1"/>
    <xf numFmtId="0" fontId="0" fillId="14" borderId="50" xfId="0" applyFill="1" applyBorder="1" applyAlignment="1" applyProtection="1">
      <alignment horizontal="left"/>
    </xf>
    <xf numFmtId="0" fontId="0" fillId="15" borderId="3" xfId="0" applyFill="1" applyBorder="1" applyAlignment="1" applyProtection="1">
      <alignment horizontal="left"/>
    </xf>
    <xf numFmtId="0" fontId="0" fillId="0" borderId="1" xfId="0" applyBorder="1" applyAlignment="1" applyProtection="1">
      <alignment horizontal="left"/>
      <protection locked="0"/>
    </xf>
    <xf numFmtId="0" fontId="0" fillId="0" borderId="63" xfId="0" applyBorder="1" applyAlignment="1" applyProtection="1">
      <alignment horizontal="right"/>
    </xf>
    <xf numFmtId="0" fontId="0" fillId="0" borderId="56" xfId="0" applyBorder="1" applyAlignment="1" applyProtection="1">
      <alignment horizontal="right"/>
    </xf>
    <xf numFmtId="0" fontId="0" fillId="0" borderId="58" xfId="0" applyBorder="1" applyAlignment="1" applyProtection="1">
      <alignment horizontal="right"/>
    </xf>
    <xf numFmtId="0" fontId="3" fillId="0" borderId="56" xfId="0" applyFont="1" applyBorder="1" applyAlignment="1" applyProtection="1">
      <alignment horizontal="left"/>
    </xf>
    <xf numFmtId="0" fontId="0" fillId="5" borderId="63" xfId="0" applyFill="1" applyBorder="1" applyAlignment="1" applyProtection="1">
      <alignment horizontal="left"/>
    </xf>
    <xf numFmtId="0" fontId="0" fillId="5" borderId="1" xfId="0" applyFill="1" applyBorder="1" applyAlignment="1" applyProtection="1">
      <alignment horizontal="center"/>
      <protection locked="0"/>
    </xf>
    <xf numFmtId="0" fontId="13"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13" fillId="2" borderId="3" xfId="0" applyFont="1" applyFill="1" applyBorder="1" applyAlignment="1" applyProtection="1">
      <alignment horizontal="left" vertical="center"/>
      <protection locked="0"/>
    </xf>
    <xf numFmtId="0" fontId="13" fillId="2" borderId="1" xfId="0" applyFont="1" applyFill="1" applyBorder="1" applyAlignment="1" applyProtection="1">
      <alignment horizontal="left" vertical="center"/>
      <protection locked="0"/>
    </xf>
    <xf numFmtId="0" fontId="0" fillId="0" borderId="64" xfId="0" applyBorder="1" applyProtection="1"/>
    <xf numFmtId="0" fontId="34" fillId="2" borderId="1" xfId="0" applyFont="1" applyFill="1" applyBorder="1" applyAlignment="1" applyProtection="1">
      <alignment horizontal="center"/>
      <protection locked="0"/>
    </xf>
    <xf numFmtId="0" fontId="15" fillId="2" borderId="35" xfId="0" applyFont="1" applyFill="1" applyBorder="1" applyAlignment="1" applyProtection="1">
      <alignment horizontal="center"/>
    </xf>
    <xf numFmtId="0" fontId="0" fillId="2" borderId="10" xfId="0" applyFill="1" applyBorder="1" applyAlignment="1" applyProtection="1">
      <alignment horizontal="left"/>
    </xf>
    <xf numFmtId="0" fontId="0" fillId="2" borderId="35" xfId="0" applyFill="1" applyBorder="1" applyProtection="1"/>
    <xf numFmtId="0" fontId="0" fillId="2" borderId="38" xfId="0" applyFill="1" applyBorder="1" applyProtection="1"/>
    <xf numFmtId="0" fontId="0" fillId="2" borderId="10" xfId="0" applyFill="1" applyBorder="1" applyProtection="1"/>
    <xf numFmtId="0" fontId="15" fillId="2" borderId="20" xfId="0" applyFont="1" applyFill="1" applyBorder="1" applyAlignment="1" applyProtection="1">
      <alignment horizontal="center"/>
    </xf>
    <xf numFmtId="0" fontId="0" fillId="2" borderId="21" xfId="0" applyFill="1" applyBorder="1" applyAlignment="1" applyProtection="1">
      <alignment horizontal="left"/>
    </xf>
    <xf numFmtId="0" fontId="0" fillId="2" borderId="20" xfId="0" applyFill="1" applyBorder="1" applyProtection="1"/>
    <xf numFmtId="0" fontId="0" fillId="2" borderId="37" xfId="0" applyFill="1" applyBorder="1" applyProtection="1"/>
    <xf numFmtId="0" fontId="0" fillId="2" borderId="21" xfId="0" applyFill="1" applyBorder="1" applyProtection="1"/>
    <xf numFmtId="0" fontId="34" fillId="8" borderId="1" xfId="0" applyFont="1" applyFill="1" applyBorder="1" applyAlignment="1" applyProtection="1">
      <alignment horizontal="center"/>
    </xf>
    <xf numFmtId="0" fontId="0" fillId="0" borderId="68" xfId="0" applyBorder="1" applyAlignment="1" applyProtection="1">
      <alignment horizontal="left"/>
    </xf>
    <xf numFmtId="0" fontId="23" fillId="0" borderId="49" xfId="0" applyFont="1" applyBorder="1" applyAlignment="1" applyProtection="1"/>
    <xf numFmtId="0" fontId="23" fillId="0" borderId="49" xfId="0" applyFont="1" applyBorder="1" applyAlignment="1" applyProtection="1">
      <alignment horizontal="center"/>
    </xf>
    <xf numFmtId="0" fontId="15" fillId="8" borderId="1" xfId="0" applyFont="1" applyFill="1" applyBorder="1" applyAlignment="1" applyProtection="1">
      <alignment horizontal="left"/>
    </xf>
    <xf numFmtId="0" fontId="0" fillId="3" borderId="12" xfId="0" applyFill="1" applyBorder="1" applyAlignment="1" applyProtection="1">
      <alignment horizontal="center"/>
      <protection locked="0"/>
    </xf>
    <xf numFmtId="0" fontId="0" fillId="0" borderId="15" xfId="0" applyBorder="1" applyProtection="1">
      <protection locked="0"/>
    </xf>
    <xf numFmtId="0" fontId="0" fillId="4" borderId="14" xfId="0" applyFill="1" applyBorder="1" applyAlignment="1" applyProtection="1">
      <alignment horizontal="center"/>
      <protection locked="0"/>
    </xf>
    <xf numFmtId="0" fontId="5" fillId="3" borderId="20" xfId="0" applyFont="1" applyFill="1" applyBorder="1" applyAlignment="1" applyProtection="1">
      <alignment horizontal="center"/>
      <protection locked="0"/>
    </xf>
    <xf numFmtId="0" fontId="0" fillId="0" borderId="21" xfId="0" applyBorder="1" applyProtection="1">
      <protection locked="0"/>
    </xf>
    <xf numFmtId="0" fontId="0" fillId="4" borderId="22" xfId="0" applyFill="1" applyBorder="1" applyAlignment="1" applyProtection="1">
      <alignment horizontal="center"/>
      <protection locked="0"/>
    </xf>
    <xf numFmtId="0" fontId="0" fillId="14" borderId="63" xfId="0" applyFill="1" applyBorder="1" applyAlignment="1" applyProtection="1">
      <alignment horizontal="left"/>
    </xf>
    <xf numFmtId="0" fontId="0" fillId="14" borderId="47" xfId="0" applyFill="1" applyBorder="1" applyAlignment="1" applyProtection="1">
      <alignment horizontal="left"/>
    </xf>
    <xf numFmtId="0" fontId="0" fillId="14" borderId="34" xfId="0" applyFill="1" applyBorder="1" applyAlignment="1" applyProtection="1">
      <alignment horizontal="left"/>
    </xf>
    <xf numFmtId="0" fontId="0" fillId="14" borderId="30" xfId="0" applyFill="1" applyBorder="1" applyAlignment="1" applyProtection="1">
      <alignment horizontal="left"/>
    </xf>
    <xf numFmtId="0" fontId="0" fillId="22" borderId="37" xfId="0" applyFill="1" applyBorder="1" applyAlignment="1" applyProtection="1">
      <alignment horizontal="left"/>
    </xf>
    <xf numFmtId="0" fontId="23" fillId="0" borderId="0" xfId="0" applyFont="1" applyProtection="1"/>
    <xf numFmtId="0" fontId="6" fillId="0" borderId="0" xfId="0" applyFont="1"/>
    <xf numFmtId="0" fontId="14" fillId="8" borderId="1" xfId="0" applyFont="1" applyFill="1" applyBorder="1" applyAlignment="1">
      <alignment horizontal="center" vertical="center"/>
    </xf>
    <xf numFmtId="0" fontId="0" fillId="2" borderId="28"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13" fillId="8" borderId="1" xfId="0" applyFont="1" applyFill="1" applyBorder="1" applyAlignment="1" applyProtection="1">
      <alignment horizontal="center"/>
      <protection locked="0"/>
    </xf>
    <xf numFmtId="0" fontId="13" fillId="8" borderId="2" xfId="0" applyFont="1" applyFill="1" applyBorder="1" applyAlignment="1" applyProtection="1">
      <alignment horizontal="center"/>
      <protection locked="0"/>
    </xf>
    <xf numFmtId="0" fontId="13" fillId="8" borderId="3" xfId="0" applyFont="1" applyFill="1" applyBorder="1" applyAlignment="1" applyProtection="1">
      <alignment horizontal="center"/>
      <protection locked="0"/>
    </xf>
    <xf numFmtId="0" fontId="16" fillId="8" borderId="62" xfId="0" applyFont="1" applyFill="1" applyBorder="1" applyAlignment="1" applyProtection="1">
      <alignment horizontal="center"/>
      <protection locked="0"/>
    </xf>
    <xf numFmtId="0" fontId="16" fillId="8" borderId="4" xfId="0" applyFont="1" applyFill="1" applyBorder="1" applyAlignment="1" applyProtection="1">
      <alignment horizontal="center"/>
      <protection locked="0"/>
    </xf>
    <xf numFmtId="0" fontId="16" fillId="8" borderId="5" xfId="0" applyFont="1" applyFill="1" applyBorder="1" applyAlignment="1" applyProtection="1">
      <alignment horizontal="center"/>
      <protection locked="0"/>
    </xf>
    <xf numFmtId="0" fontId="0" fillId="7" borderId="1" xfId="0" applyFill="1" applyBorder="1" applyProtection="1"/>
    <xf numFmtId="0" fontId="0" fillId="0" borderId="29" xfId="0" applyBorder="1" applyProtection="1"/>
    <xf numFmtId="0" fontId="0" fillId="0" borderId="4" xfId="0" applyBorder="1"/>
    <xf numFmtId="0" fontId="0" fillId="0" borderId="5" xfId="0" applyBorder="1" applyProtection="1"/>
    <xf numFmtId="0" fontId="14" fillId="0" borderId="12" xfId="0" applyFont="1" applyBorder="1" applyAlignment="1" applyProtection="1">
      <alignment horizontal="left"/>
    </xf>
    <xf numFmtId="0" fontId="14" fillId="0" borderId="20" xfId="0" applyFont="1" applyBorder="1" applyAlignment="1" applyProtection="1">
      <alignment horizontal="left"/>
    </xf>
    <xf numFmtId="0" fontId="0" fillId="7" borderId="21" xfId="0" applyFill="1" applyBorder="1" applyProtection="1"/>
    <xf numFmtId="0" fontId="3" fillId="0" borderId="1" xfId="0" applyFont="1" applyBorder="1" applyAlignment="1" applyProtection="1">
      <alignment horizontal="right"/>
    </xf>
    <xf numFmtId="0" fontId="19" fillId="0" borderId="33" xfId="0" applyFont="1" applyBorder="1" applyAlignment="1" applyProtection="1">
      <alignment horizontal="center"/>
    </xf>
    <xf numFmtId="0" fontId="0" fillId="0" borderId="29" xfId="0" applyBorder="1" applyAlignment="1" applyProtection="1">
      <alignment horizontal="center"/>
    </xf>
    <xf numFmtId="0" fontId="0" fillId="8" borderId="1" xfId="0" applyFill="1" applyBorder="1" applyAlignment="1" applyProtection="1">
      <alignment horizontal="left"/>
      <protection locked="0"/>
    </xf>
    <xf numFmtId="0" fontId="0" fillId="0" borderId="49" xfId="0" applyBorder="1" applyProtection="1"/>
    <xf numFmtId="0" fontId="0" fillId="0" borderId="65" xfId="0" applyBorder="1" applyAlignment="1" applyProtection="1">
      <alignment horizontal="left"/>
    </xf>
    <xf numFmtId="0" fontId="3" fillId="0" borderId="29" xfId="0" applyFont="1" applyBorder="1" applyAlignment="1" applyProtection="1"/>
    <xf numFmtId="0" fontId="3" fillId="0" borderId="28" xfId="0" applyFont="1" applyBorder="1" applyAlignment="1" applyProtection="1"/>
    <xf numFmtId="0" fontId="0" fillId="0" borderId="4" xfId="0" applyBorder="1" applyProtection="1"/>
    <xf numFmtId="0" fontId="0" fillId="7" borderId="34" xfId="0" applyFill="1" applyBorder="1" applyProtection="1"/>
    <xf numFmtId="0" fontId="0" fillId="0" borderId="71" xfId="0" applyBorder="1" applyProtection="1"/>
    <xf numFmtId="0" fontId="0" fillId="0" borderId="72" xfId="0" applyBorder="1" applyProtection="1"/>
    <xf numFmtId="0" fontId="3" fillId="13" borderId="29" xfId="0" applyFont="1" applyFill="1" applyBorder="1" applyAlignment="1" applyProtection="1">
      <alignment horizontal="center"/>
    </xf>
    <xf numFmtId="0" fontId="3" fillId="13" borderId="28" xfId="0" applyFont="1" applyFill="1" applyBorder="1" applyAlignment="1" applyProtection="1">
      <alignment horizontal="center"/>
    </xf>
    <xf numFmtId="0" fontId="3" fillId="3" borderId="64" xfId="0" applyFont="1" applyFill="1" applyBorder="1" applyProtection="1"/>
    <xf numFmtId="0" fontId="4" fillId="3" borderId="73" xfId="0" applyFont="1" applyFill="1" applyBorder="1" applyAlignment="1" applyProtection="1">
      <alignment horizontal="center"/>
    </xf>
    <xf numFmtId="0" fontId="4" fillId="16" borderId="13" xfId="0" applyFont="1" applyFill="1" applyBorder="1" applyAlignment="1" applyProtection="1">
      <alignment horizontal="left"/>
    </xf>
    <xf numFmtId="0" fontId="5" fillId="16" borderId="13" xfId="0" applyFont="1" applyFill="1" applyBorder="1" applyAlignment="1" applyProtection="1">
      <alignment horizontal="left"/>
    </xf>
    <xf numFmtId="0" fontId="0" fillId="16" borderId="32" xfId="0" applyFill="1" applyBorder="1" applyAlignment="1" applyProtection="1">
      <alignment horizontal="left"/>
    </xf>
    <xf numFmtId="0" fontId="0" fillId="2" borderId="29" xfId="0" applyFill="1" applyBorder="1" applyAlignment="1" applyProtection="1">
      <alignment horizontal="center"/>
      <protection locked="0"/>
    </xf>
    <xf numFmtId="0" fontId="0" fillId="2" borderId="28" xfId="0" applyFill="1" applyBorder="1" applyAlignment="1" applyProtection="1">
      <alignment horizontal="center"/>
      <protection locked="0"/>
    </xf>
    <xf numFmtId="0" fontId="0" fillId="0" borderId="1" xfId="0" applyBorder="1"/>
    <xf numFmtId="0" fontId="0" fillId="0" borderId="1" xfId="0" applyBorder="1" applyAlignment="1">
      <alignment horizontal="center"/>
    </xf>
    <xf numFmtId="49" fontId="5" fillId="5" borderId="47" xfId="0" applyNumberFormat="1" applyFont="1" applyFill="1" applyBorder="1" applyAlignment="1" applyProtection="1">
      <alignment horizontal="center"/>
    </xf>
    <xf numFmtId="0" fontId="19" fillId="0" borderId="0" xfId="0" applyFont="1" applyBorder="1" applyAlignment="1" applyProtection="1">
      <alignment horizontal="center"/>
    </xf>
    <xf numFmtId="0" fontId="3" fillId="0" borderId="0" xfId="0" applyFont="1" applyBorder="1" applyAlignment="1" applyProtection="1"/>
    <xf numFmtId="0" fontId="3" fillId="0" borderId="0" xfId="0" applyFont="1" applyBorder="1" applyAlignment="1" applyProtection="1">
      <alignment horizontal="right"/>
    </xf>
    <xf numFmtId="0" fontId="40" fillId="0" borderId="0" xfId="0" applyFont="1" applyBorder="1" applyProtection="1"/>
    <xf numFmtId="0" fontId="40" fillId="0" borderId="61" xfId="0" applyFont="1" applyBorder="1" applyAlignment="1" applyProtection="1">
      <alignment horizontal="right"/>
    </xf>
    <xf numFmtId="0" fontId="40" fillId="0" borderId="0" xfId="0" applyFont="1" applyAlignment="1" applyProtection="1">
      <alignment horizontal="right"/>
    </xf>
    <xf numFmtId="0" fontId="0" fillId="5" borderId="23" xfId="0" applyFill="1" applyBorder="1" applyAlignment="1" applyProtection="1">
      <alignment horizontal="left"/>
    </xf>
    <xf numFmtId="0" fontId="0" fillId="20" borderId="23" xfId="0" applyFill="1" applyBorder="1" applyAlignment="1" applyProtection="1">
      <alignment horizontal="left"/>
    </xf>
    <xf numFmtId="0" fontId="54" fillId="0" borderId="5" xfId="0" applyFont="1" applyBorder="1" applyAlignment="1">
      <alignment horizontal="center"/>
    </xf>
    <xf numFmtId="0" fontId="2" fillId="0" borderId="4" xfId="0" applyFont="1" applyBorder="1" applyAlignment="1">
      <alignment horizontal="center"/>
    </xf>
    <xf numFmtId="0" fontId="2" fillId="0" borderId="31" xfId="0" applyFont="1" applyBorder="1" applyAlignment="1">
      <alignment horizontal="center"/>
    </xf>
    <xf numFmtId="0" fontId="14" fillId="0" borderId="31" xfId="0" applyFont="1" applyBorder="1" applyAlignment="1">
      <alignment horizontal="center" vertical="center" wrapText="1"/>
    </xf>
    <xf numFmtId="0" fontId="54" fillId="0" borderId="74" xfId="0" applyFont="1" applyBorder="1" applyAlignment="1">
      <alignment horizontal="center"/>
    </xf>
    <xf numFmtId="0" fontId="54" fillId="0" borderId="4" xfId="0" applyFont="1" applyBorder="1" applyAlignment="1">
      <alignment horizontal="center"/>
    </xf>
    <xf numFmtId="0" fontId="54" fillId="0" borderId="31" xfId="0" applyFont="1" applyBorder="1" applyAlignment="1">
      <alignment horizontal="center"/>
    </xf>
    <xf numFmtId="0" fontId="0" fillId="7" borderId="37" xfId="0" applyFill="1" applyBorder="1" applyProtection="1"/>
    <xf numFmtId="0" fontId="0" fillId="0" borderId="1" xfId="0" applyBorder="1" applyAlignment="1" applyProtection="1">
      <alignment horizontal="center" vertical="center"/>
    </xf>
    <xf numFmtId="0" fontId="40" fillId="0" borderId="48" xfId="0" applyFont="1" applyBorder="1" applyAlignment="1" applyProtection="1">
      <alignment horizontal="center"/>
    </xf>
    <xf numFmtId="0" fontId="40" fillId="0" borderId="0" xfId="0" applyFont="1" applyAlignment="1" applyProtection="1">
      <alignment horizontal="center"/>
    </xf>
    <xf numFmtId="0" fontId="0" fillId="8" borderId="1" xfId="0" applyFill="1" applyBorder="1" applyProtection="1">
      <protection locked="0"/>
    </xf>
    <xf numFmtId="0" fontId="0" fillId="7" borderId="30" xfId="0" applyFill="1" applyBorder="1" applyProtection="1"/>
    <xf numFmtId="0" fontId="0" fillId="0" borderId="31" xfId="0" applyBorder="1" applyProtection="1"/>
    <xf numFmtId="0" fontId="0" fillId="8" borderId="29" xfId="0" applyFill="1" applyBorder="1" applyProtection="1"/>
    <xf numFmtId="0" fontId="0" fillId="0" borderId="36" xfId="0" applyBorder="1" applyProtection="1"/>
    <xf numFmtId="0" fontId="0" fillId="8" borderId="30" xfId="0" applyFill="1" applyBorder="1" applyProtection="1"/>
    <xf numFmtId="0" fontId="0" fillId="0" borderId="30" xfId="0" applyBorder="1" applyProtection="1"/>
    <xf numFmtId="0" fontId="0" fillId="8" borderId="15" xfId="0" applyFill="1" applyBorder="1" applyProtection="1"/>
    <xf numFmtId="0" fontId="0" fillId="0" borderId="19" xfId="0" applyBorder="1" applyProtection="1"/>
    <xf numFmtId="0" fontId="2" fillId="0" borderId="17" xfId="0" applyFont="1" applyBorder="1" applyAlignment="1" applyProtection="1">
      <alignment horizontal="left"/>
    </xf>
    <xf numFmtId="0" fontId="0" fillId="0" borderId="16" xfId="0" applyBorder="1" applyProtection="1"/>
    <xf numFmtId="0" fontId="0" fillId="0" borderId="75" xfId="0" applyBorder="1" applyProtection="1"/>
    <xf numFmtId="0" fontId="0" fillId="7" borderId="15" xfId="0" applyFill="1" applyBorder="1" applyProtection="1"/>
    <xf numFmtId="0" fontId="0" fillId="0" borderId="14" xfId="0" applyBorder="1" applyProtection="1"/>
    <xf numFmtId="0" fontId="0" fillId="7" borderId="72" xfId="0" applyFill="1" applyBorder="1" applyProtection="1"/>
    <xf numFmtId="0" fontId="0" fillId="0" borderId="22" xfId="0" applyBorder="1" applyProtection="1"/>
    <xf numFmtId="0" fontId="0" fillId="15" borderId="70" xfId="0" applyFill="1" applyBorder="1" applyAlignment="1" applyProtection="1">
      <alignment horizontal="left"/>
    </xf>
    <xf numFmtId="49" fontId="3" fillId="8" borderId="1" xfId="0" applyNumberFormat="1" applyFont="1" applyFill="1" applyBorder="1" applyAlignment="1">
      <alignment horizontal="center" vertical="center" wrapText="1"/>
    </xf>
    <xf numFmtId="0" fontId="0" fillId="8" borderId="0" xfId="0" applyFill="1"/>
    <xf numFmtId="0" fontId="3" fillId="8" borderId="1" xfId="0" applyFont="1" applyFill="1" applyBorder="1" applyAlignment="1">
      <alignment horizontal="center" vertical="center" wrapText="1"/>
    </xf>
    <xf numFmtId="0" fontId="13" fillId="8" borderId="1" xfId="0" applyFont="1" applyFill="1"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15" fillId="8" borderId="12" xfId="0" applyFont="1" applyFill="1" applyBorder="1" applyAlignment="1" applyProtection="1">
      <alignment horizontal="center" vertical="center"/>
    </xf>
    <xf numFmtId="0" fontId="0" fillId="8" borderId="13" xfId="0" applyFill="1" applyBorder="1" applyAlignment="1" applyProtection="1">
      <alignment horizontal="center" vertical="center"/>
      <protection locked="0"/>
    </xf>
    <xf numFmtId="0" fontId="15" fillId="8" borderId="20" xfId="0" applyFont="1" applyFill="1" applyBorder="1" applyAlignment="1" applyProtection="1">
      <alignment horizontal="center" vertical="center"/>
    </xf>
    <xf numFmtId="0" fontId="13" fillId="8" borderId="13" xfId="0" applyFont="1" applyFill="1" applyBorder="1" applyAlignment="1" applyProtection="1">
      <alignment horizontal="center" vertical="center"/>
      <protection locked="0"/>
    </xf>
    <xf numFmtId="0" fontId="37" fillId="8" borderId="13" xfId="0" applyFont="1" applyFill="1" applyBorder="1" applyAlignment="1" applyProtection="1">
      <alignment horizontal="center" vertical="center"/>
      <protection locked="0"/>
    </xf>
    <xf numFmtId="0" fontId="37" fillId="7" borderId="21" xfId="0" applyFont="1" applyFill="1" applyBorder="1" applyAlignment="1" applyProtection="1">
      <alignment horizontal="center" vertical="center"/>
    </xf>
    <xf numFmtId="0" fontId="0" fillId="8" borderId="13" xfId="0" applyFill="1" applyBorder="1" applyProtection="1">
      <protection locked="0"/>
    </xf>
    <xf numFmtId="0" fontId="0" fillId="8" borderId="37" xfId="0" applyFill="1" applyBorder="1" applyProtection="1">
      <protection locked="0"/>
    </xf>
    <xf numFmtId="0" fontId="0" fillId="8" borderId="21" xfId="0" applyFill="1" applyBorder="1" applyProtection="1">
      <protection locked="0"/>
    </xf>
    <xf numFmtId="0" fontId="13" fillId="8" borderId="71" xfId="0" applyFont="1" applyFill="1" applyBorder="1" applyAlignment="1" applyProtection="1">
      <alignment horizontal="center" vertical="center"/>
      <protection locked="0"/>
    </xf>
    <xf numFmtId="0" fontId="13" fillId="8" borderId="68" xfId="0" applyFont="1" applyFill="1" applyBorder="1" applyAlignment="1" applyProtection="1">
      <alignment horizontal="center" vertical="center"/>
      <protection locked="0"/>
    </xf>
    <xf numFmtId="0" fontId="0" fillId="8" borderId="29" xfId="0" applyFill="1" applyBorder="1" applyAlignment="1" applyProtection="1">
      <alignment horizontal="center" vertical="center"/>
      <protection locked="0"/>
    </xf>
    <xf numFmtId="0" fontId="0" fillId="8" borderId="29" xfId="0" applyFill="1" applyBorder="1" applyProtection="1">
      <protection locked="0"/>
    </xf>
    <xf numFmtId="0" fontId="0" fillId="8" borderId="34" xfId="0" applyFill="1" applyBorder="1" applyProtection="1">
      <protection locked="0"/>
    </xf>
    <xf numFmtId="0" fontId="0" fillId="8" borderId="4" xfId="0" applyFill="1" applyBorder="1" applyAlignment="1" applyProtection="1">
      <alignment horizontal="center" vertical="center"/>
      <protection locked="0"/>
    </xf>
    <xf numFmtId="0" fontId="0" fillId="8" borderId="4" xfId="0" applyFill="1" applyBorder="1" applyProtection="1">
      <protection locked="0"/>
    </xf>
    <xf numFmtId="0" fontId="0" fillId="8" borderId="5" xfId="0" applyFill="1" applyBorder="1" applyProtection="1">
      <protection locked="0"/>
    </xf>
    <xf numFmtId="0" fontId="0" fillId="8" borderId="34" xfId="0" applyFill="1" applyBorder="1" applyAlignment="1" applyProtection="1">
      <alignment horizontal="center" vertical="center"/>
      <protection locked="0"/>
    </xf>
    <xf numFmtId="0" fontId="0" fillId="8" borderId="5" xfId="0" applyFill="1" applyBorder="1" applyAlignment="1" applyProtection="1">
      <alignment horizontal="center" vertical="center"/>
      <protection locked="0"/>
    </xf>
    <xf numFmtId="0" fontId="5" fillId="0" borderId="1" xfId="0" applyFont="1" applyBorder="1" applyAlignment="1" applyProtection="1">
      <alignment horizontal="center" textRotation="90"/>
    </xf>
    <xf numFmtId="0" fontId="0" fillId="0" borderId="11" xfId="0" applyBorder="1" applyProtection="1"/>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40" fillId="0" borderId="6" xfId="0" applyFont="1" applyBorder="1" applyAlignment="1" applyProtection="1">
      <alignment horizontal="center"/>
    </xf>
    <xf numFmtId="0" fontId="17" fillId="8" borderId="1" xfId="0" applyFont="1" applyFill="1" applyBorder="1" applyAlignment="1" applyProtection="1">
      <alignment horizontal="right"/>
    </xf>
    <xf numFmtId="0" fontId="5" fillId="8" borderId="1" xfId="0" applyFont="1" applyFill="1" applyBorder="1" applyAlignment="1" applyProtection="1">
      <alignment horizontal="right"/>
    </xf>
    <xf numFmtId="0" fontId="5" fillId="0" borderId="1" xfId="0" applyFont="1" applyBorder="1" applyAlignment="1" applyProtection="1">
      <alignment horizontal="left"/>
    </xf>
    <xf numFmtId="0" fontId="2" fillId="7" borderId="23" xfId="0" applyFont="1" applyFill="1" applyBorder="1" applyAlignment="1" applyProtection="1">
      <alignment horizontal="center"/>
    </xf>
    <xf numFmtId="0" fontId="22" fillId="0" borderId="23" xfId="0" applyFont="1" applyFill="1" applyBorder="1" applyAlignment="1" applyProtection="1">
      <alignment horizontal="center"/>
    </xf>
    <xf numFmtId="0" fontId="0" fillId="7" borderId="1" xfId="0" applyFill="1" applyBorder="1" applyAlignment="1" applyProtection="1">
      <alignment horizontal="center" vertical="center"/>
    </xf>
    <xf numFmtId="0" fontId="9" fillId="7" borderId="3" xfId="0" applyFont="1" applyFill="1" applyBorder="1" applyAlignment="1" applyProtection="1">
      <alignment horizontal="center"/>
    </xf>
    <xf numFmtId="0" fontId="22" fillId="7" borderId="1" xfId="0" applyFont="1" applyFill="1" applyBorder="1" applyAlignment="1" applyProtection="1">
      <alignment horizontal="center"/>
    </xf>
    <xf numFmtId="0" fontId="9" fillId="7" borderId="1" xfId="0" applyFont="1" applyFill="1" applyBorder="1" applyAlignment="1" applyProtection="1">
      <alignment horizontal="center"/>
    </xf>
    <xf numFmtId="0" fontId="2" fillId="0" borderId="1" xfId="0" applyFont="1" applyFill="1" applyBorder="1" applyAlignment="1" applyProtection="1">
      <alignment horizontal="center"/>
    </xf>
    <xf numFmtId="0" fontId="22" fillId="2" borderId="23" xfId="0" applyFont="1" applyFill="1" applyBorder="1" applyAlignment="1" applyProtection="1">
      <alignment horizontal="center"/>
      <protection locked="0"/>
    </xf>
    <xf numFmtId="0" fontId="5" fillId="2" borderId="23" xfId="0" applyFont="1" applyFill="1" applyBorder="1" applyAlignment="1" applyProtection="1">
      <alignment horizontal="center"/>
    </xf>
    <xf numFmtId="0" fontId="2" fillId="2" borderId="23" xfId="0" applyFont="1" applyFill="1" applyBorder="1" applyAlignment="1" applyProtection="1">
      <alignment horizontal="center"/>
    </xf>
    <xf numFmtId="0" fontId="0" fillId="14" borderId="23" xfId="0" applyFill="1" applyBorder="1" applyAlignment="1" applyProtection="1">
      <alignment horizontal="left"/>
    </xf>
    <xf numFmtId="0" fontId="0" fillId="8" borderId="32" xfId="0" applyFill="1" applyBorder="1" applyAlignment="1" applyProtection="1">
      <alignment horizontal="left"/>
    </xf>
    <xf numFmtId="0" fontId="0" fillId="5" borderId="1" xfId="0" applyFill="1" applyBorder="1" applyAlignment="1" applyProtection="1">
      <alignment horizontal="left"/>
    </xf>
    <xf numFmtId="0" fontId="3" fillId="3" borderId="38" xfId="0" applyFont="1" applyFill="1" applyBorder="1" applyProtection="1"/>
    <xf numFmtId="0" fontId="4" fillId="3" borderId="38" xfId="0" applyFont="1" applyFill="1" applyBorder="1" applyAlignment="1" applyProtection="1">
      <alignment horizontal="center"/>
    </xf>
    <xf numFmtId="0" fontId="3" fillId="4" borderId="38" xfId="0" applyFont="1" applyFill="1" applyBorder="1" applyAlignment="1" applyProtection="1">
      <alignment horizontal="center"/>
    </xf>
    <xf numFmtId="0" fontId="0" fillId="15" borderId="28" xfId="0" applyFill="1" applyBorder="1" applyAlignment="1" applyProtection="1">
      <alignment horizontal="left"/>
    </xf>
    <xf numFmtId="0" fontId="3" fillId="5" borderId="6" xfId="0" applyFont="1" applyFill="1" applyBorder="1" applyProtection="1"/>
    <xf numFmtId="0" fontId="0" fillId="8" borderId="42" xfId="0" applyFill="1" applyBorder="1" applyProtection="1"/>
    <xf numFmtId="0" fontId="40" fillId="0" borderId="35" xfId="0" applyFont="1" applyBorder="1" applyAlignment="1" applyProtection="1">
      <alignment horizontal="center"/>
    </xf>
    <xf numFmtId="0" fontId="3" fillId="0" borderId="65" xfId="0" applyFont="1" applyBorder="1" applyAlignment="1" applyProtection="1">
      <alignment horizontal="center"/>
    </xf>
    <xf numFmtId="0" fontId="2" fillId="2" borderId="11" xfId="0" applyFont="1" applyFill="1" applyBorder="1" applyAlignment="1" applyProtection="1">
      <alignment horizontal="left" vertical="center"/>
      <protection locked="0"/>
    </xf>
    <xf numFmtId="0" fontId="2" fillId="2" borderId="14" xfId="0" applyFont="1" applyFill="1" applyBorder="1" applyAlignment="1" applyProtection="1">
      <alignment horizontal="left" vertical="center"/>
      <protection locked="0"/>
    </xf>
    <xf numFmtId="0" fontId="2" fillId="2" borderId="71" xfId="0" applyFont="1" applyFill="1" applyBorder="1" applyAlignment="1" applyProtection="1">
      <alignment horizontal="left" vertical="center"/>
      <protection locked="0"/>
    </xf>
    <xf numFmtId="0" fontId="3" fillId="0" borderId="35" xfId="0" applyFont="1" applyBorder="1" applyAlignment="1" applyProtection="1">
      <alignment vertical="center"/>
    </xf>
    <xf numFmtId="0" fontId="3" fillId="0" borderId="24" xfId="0" applyFont="1" applyBorder="1" applyAlignment="1" applyProtection="1">
      <alignment horizontal="center" vertical="center"/>
    </xf>
    <xf numFmtId="0" fontId="9" fillId="0" borderId="0" xfId="0" applyFont="1" applyAlignment="1" applyProtection="1">
      <alignment horizontal="left"/>
    </xf>
    <xf numFmtId="49" fontId="3" fillId="8" borderId="1" xfId="0" applyNumberFormat="1" applyFont="1" applyFill="1" applyBorder="1" applyAlignment="1">
      <alignment horizontal="center" vertical="top" wrapText="1"/>
    </xf>
    <xf numFmtId="0" fontId="0" fillId="0" borderId="0" xfId="0" applyAlignment="1">
      <alignment horizontal="left"/>
    </xf>
    <xf numFmtId="0" fontId="6" fillId="0" borderId="49" xfId="0" applyFont="1" applyBorder="1" applyAlignment="1" applyProtection="1">
      <alignment horizontal="center"/>
    </xf>
    <xf numFmtId="0" fontId="19" fillId="0" borderId="0" xfId="0" applyFont="1" applyBorder="1" applyProtection="1"/>
    <xf numFmtId="0" fontId="30" fillId="0" borderId="0" xfId="0" applyFont="1" applyProtection="1"/>
    <xf numFmtId="0" fontId="3" fillId="5" borderId="69" xfId="0" applyFont="1" applyFill="1" applyBorder="1" applyAlignment="1" applyProtection="1">
      <alignment horizontal="center"/>
    </xf>
    <xf numFmtId="0" fontId="5" fillId="5" borderId="76" xfId="0" applyFont="1" applyFill="1" applyBorder="1" applyAlignment="1" applyProtection="1">
      <alignment horizontal="center"/>
    </xf>
    <xf numFmtId="0" fontId="3" fillId="5" borderId="42" xfId="0" applyFont="1" applyFill="1" applyBorder="1" applyAlignment="1" applyProtection="1">
      <alignment horizontal="center"/>
    </xf>
    <xf numFmtId="0" fontId="40" fillId="0" borderId="1" xfId="0" applyFont="1" applyBorder="1" applyAlignment="1" applyProtection="1">
      <alignment horizontal="right"/>
    </xf>
    <xf numFmtId="0" fontId="0" fillId="20" borderId="37" xfId="0" applyFill="1" applyBorder="1" applyAlignment="1" applyProtection="1">
      <alignment horizontal="left"/>
    </xf>
    <xf numFmtId="0" fontId="0" fillId="10" borderId="21" xfId="0" applyFill="1" applyBorder="1" applyAlignment="1" applyProtection="1">
      <alignment horizontal="left"/>
    </xf>
    <xf numFmtId="0" fontId="3" fillId="0" borderId="1" xfId="0" applyFont="1" applyBorder="1" applyProtection="1"/>
    <xf numFmtId="0" fontId="0" fillId="0" borderId="61" xfId="0" applyBorder="1" applyAlignment="1" applyProtection="1">
      <alignment horizontal="center"/>
    </xf>
    <xf numFmtId="0" fontId="63" fillId="7" borderId="3" xfId="0" applyFont="1" applyFill="1" applyBorder="1" applyAlignment="1" applyProtection="1">
      <alignment horizontal="center"/>
    </xf>
    <xf numFmtId="0" fontId="0" fillId="7" borderId="1" xfId="0" applyFill="1" applyBorder="1" applyProtection="1">
      <protection locked="0"/>
    </xf>
    <xf numFmtId="0" fontId="13" fillId="2" borderId="1" xfId="0" applyNumberFormat="1" applyFont="1" applyFill="1" applyBorder="1" applyAlignment="1" applyProtection="1">
      <alignment horizontal="center" vertical="center"/>
      <protection locked="0"/>
    </xf>
    <xf numFmtId="0" fontId="13" fillId="0" borderId="1" xfId="0" applyFont="1" applyBorder="1" applyAlignment="1" applyProtection="1">
      <alignment horizontal="center" textRotation="90"/>
    </xf>
    <xf numFmtId="0" fontId="13" fillId="2" borderId="1" xfId="0" applyFont="1" applyFill="1" applyBorder="1" applyAlignment="1" applyProtection="1">
      <alignment horizontal="left"/>
      <protection locked="0"/>
    </xf>
    <xf numFmtId="0" fontId="13" fillId="0" borderId="73" xfId="0" applyFont="1" applyFill="1" applyBorder="1" applyAlignment="1" applyProtection="1">
      <alignment horizontal="center"/>
    </xf>
    <xf numFmtId="0" fontId="0" fillId="0" borderId="0" xfId="0" applyFill="1" applyBorder="1" applyAlignment="1" applyProtection="1">
      <alignment horizontal="center"/>
    </xf>
    <xf numFmtId="0" fontId="0" fillId="14" borderId="3" xfId="0" applyFill="1" applyBorder="1" applyAlignment="1" applyProtection="1">
      <alignment horizontal="left"/>
    </xf>
    <xf numFmtId="0" fontId="0" fillId="15" borderId="53" xfId="0" applyFill="1" applyBorder="1" applyAlignment="1" applyProtection="1">
      <alignment horizontal="left"/>
    </xf>
    <xf numFmtId="0" fontId="5" fillId="0" borderId="0" xfId="0" applyFont="1" applyAlignment="1" applyProtection="1">
      <alignment horizontal="right"/>
    </xf>
    <xf numFmtId="0" fontId="15" fillId="0" borderId="69" xfId="0" applyFont="1" applyBorder="1" applyAlignment="1" applyProtection="1">
      <alignment horizontal="left"/>
    </xf>
    <xf numFmtId="0" fontId="16" fillId="0" borderId="35" xfId="0" applyFont="1" applyBorder="1" applyAlignment="1" applyProtection="1">
      <alignment horizontal="center"/>
    </xf>
    <xf numFmtId="0" fontId="2" fillId="0" borderId="10" xfId="0" applyFont="1" applyBorder="1" applyAlignment="1" applyProtection="1">
      <alignment horizontal="center"/>
    </xf>
    <xf numFmtId="0" fontId="16" fillId="0" borderId="12" xfId="0" applyFont="1" applyBorder="1" applyAlignment="1" applyProtection="1">
      <alignment horizontal="center"/>
    </xf>
    <xf numFmtId="0" fontId="2" fillId="0" borderId="13" xfId="0" applyFont="1" applyBorder="1" applyAlignment="1" applyProtection="1">
      <alignment horizontal="center"/>
    </xf>
    <xf numFmtId="0" fontId="16" fillId="0" borderId="20" xfId="0" applyFont="1" applyBorder="1" applyAlignment="1" applyProtection="1">
      <alignment horizontal="center"/>
    </xf>
    <xf numFmtId="0" fontId="2" fillId="0" borderId="21" xfId="0" applyFont="1" applyBorder="1" applyAlignment="1" applyProtection="1">
      <alignment horizontal="center"/>
    </xf>
    <xf numFmtId="0" fontId="15" fillId="8" borderId="24" xfId="0" applyFont="1" applyFill="1" applyBorder="1" applyAlignment="1" applyProtection="1">
      <alignment horizontal="center"/>
    </xf>
    <xf numFmtId="0" fontId="15" fillId="8" borderId="5" xfId="0" applyFont="1" applyFill="1" applyBorder="1" applyAlignment="1" applyProtection="1">
      <alignment horizontal="center"/>
    </xf>
    <xf numFmtId="0" fontId="0" fillId="5" borderId="58" xfId="0" applyFill="1" applyBorder="1" applyAlignment="1" applyProtection="1">
      <alignment horizontal="center"/>
    </xf>
    <xf numFmtId="0" fontId="15" fillId="0" borderId="0" xfId="0" applyFont="1" applyAlignment="1">
      <alignment horizontal="center"/>
    </xf>
    <xf numFmtId="0" fontId="15" fillId="0" borderId="9" xfId="0" applyFont="1" applyBorder="1" applyAlignment="1" applyProtection="1">
      <alignment horizontal="right"/>
    </xf>
    <xf numFmtId="0" fontId="2" fillId="0" borderId="10" xfId="0" applyFont="1" applyBorder="1" applyAlignment="1" applyProtection="1">
      <alignment horizontal="center" textRotation="90"/>
    </xf>
    <xf numFmtId="0" fontId="37" fillId="0" borderId="0" xfId="0" applyFont="1" applyAlignment="1" applyProtection="1">
      <alignment horizontal="right"/>
    </xf>
    <xf numFmtId="0" fontId="5" fillId="0" borderId="39" xfId="0" applyFont="1" applyBorder="1" applyAlignment="1" applyProtection="1">
      <alignment horizontal="center" textRotation="90"/>
    </xf>
    <xf numFmtId="0" fontId="2" fillId="2" borderId="36" xfId="0" applyFont="1" applyFill="1" applyBorder="1" applyAlignment="1" applyProtection="1">
      <alignment horizontal="center"/>
    </xf>
    <xf numFmtId="0" fontId="2" fillId="2" borderId="29" xfId="0" applyFont="1" applyFill="1" applyBorder="1" applyAlignment="1" applyProtection="1">
      <alignment horizontal="center"/>
    </xf>
    <xf numFmtId="0" fontId="2" fillId="2" borderId="34" xfId="0" applyFont="1" applyFill="1" applyBorder="1" applyAlignment="1" applyProtection="1">
      <alignment horizontal="center"/>
    </xf>
    <xf numFmtId="0" fontId="15" fillId="0" borderId="65" xfId="0" applyFont="1" applyBorder="1" applyAlignment="1" applyProtection="1">
      <alignment horizontal="right"/>
    </xf>
    <xf numFmtId="0" fontId="15" fillId="2" borderId="29" xfId="0" applyFont="1" applyFill="1" applyBorder="1" applyAlignment="1" applyProtection="1">
      <alignment horizontal="center"/>
      <protection locked="0"/>
    </xf>
    <xf numFmtId="0" fontId="72" fillId="0" borderId="0" xfId="0" applyFont="1" applyAlignment="1" applyProtection="1">
      <alignment horizontal="center"/>
    </xf>
    <xf numFmtId="0" fontId="72" fillId="0" borderId="0" xfId="0" applyFont="1" applyAlignment="1" applyProtection="1">
      <alignment horizontal="right"/>
    </xf>
    <xf numFmtId="0" fontId="72" fillId="0" borderId="38" xfId="0" applyFont="1" applyBorder="1" applyAlignment="1" applyProtection="1">
      <alignment horizontal="center" textRotation="90"/>
    </xf>
    <xf numFmtId="0" fontId="72" fillId="0" borderId="39" xfId="0" applyFont="1" applyBorder="1" applyAlignment="1" applyProtection="1">
      <alignment horizontal="center" textRotation="90"/>
    </xf>
    <xf numFmtId="0" fontId="72" fillId="0" borderId="24" xfId="0" applyFont="1" applyBorder="1" applyAlignment="1" applyProtection="1">
      <alignment horizontal="center" textRotation="90"/>
    </xf>
    <xf numFmtId="0" fontId="72" fillId="0" borderId="41" xfId="0" applyFont="1" applyBorder="1" applyAlignment="1" applyProtection="1">
      <alignment horizontal="left"/>
    </xf>
    <xf numFmtId="0" fontId="72" fillId="0" borderId="20" xfId="0" applyFont="1" applyBorder="1" applyAlignment="1" applyProtection="1">
      <alignment horizontal="left"/>
    </xf>
    <xf numFmtId="0" fontId="13" fillId="2" borderId="62" xfId="0" applyFont="1" applyFill="1" applyBorder="1" applyAlignment="1" applyProtection="1">
      <alignment horizontal="center"/>
      <protection locked="0"/>
    </xf>
    <xf numFmtId="0" fontId="13" fillId="2" borderId="4" xfId="0" applyFont="1" applyFill="1" applyBorder="1" applyAlignment="1" applyProtection="1">
      <alignment horizontal="center"/>
      <protection locked="0"/>
    </xf>
    <xf numFmtId="0" fontId="13" fillId="2" borderId="5" xfId="0" applyFont="1" applyFill="1" applyBorder="1" applyAlignment="1" applyProtection="1">
      <alignment horizontal="center"/>
      <protection locked="0"/>
    </xf>
    <xf numFmtId="0" fontId="15" fillId="0" borderId="6" xfId="0" applyFont="1" applyBorder="1" applyAlignment="1" applyProtection="1">
      <alignment horizontal="center" textRotation="90"/>
    </xf>
    <xf numFmtId="9" fontId="15" fillId="0" borderId="29" xfId="0" applyNumberFormat="1" applyFont="1" applyBorder="1" applyProtection="1"/>
    <xf numFmtId="0" fontId="15" fillId="0" borderId="37" xfId="0" applyFont="1" applyBorder="1" applyAlignment="1" applyProtection="1">
      <alignment horizontal="center"/>
    </xf>
    <xf numFmtId="9" fontId="15" fillId="0" borderId="21" xfId="0" applyNumberFormat="1" applyFont="1" applyBorder="1" applyProtection="1"/>
    <xf numFmtId="0" fontId="15" fillId="0" borderId="24" xfId="0" applyFont="1" applyBorder="1" applyAlignment="1" applyProtection="1">
      <alignment horizontal="center" textRotation="90"/>
    </xf>
    <xf numFmtId="0" fontId="70" fillId="0" borderId="0" xfId="0" applyFont="1" applyAlignment="1" applyProtection="1">
      <alignment horizontal="right"/>
    </xf>
    <xf numFmtId="0" fontId="15" fillId="2" borderId="62" xfId="0" applyFont="1" applyFill="1" applyBorder="1" applyAlignment="1" applyProtection="1">
      <alignment horizontal="center"/>
      <protection locked="0"/>
    </xf>
    <xf numFmtId="0" fontId="15" fillId="2" borderId="4" xfId="0"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0" fontId="15" fillId="0" borderId="38" xfId="0" applyFont="1" applyBorder="1" applyAlignment="1" applyProtection="1">
      <alignment textRotation="90"/>
    </xf>
    <xf numFmtId="0" fontId="15" fillId="2" borderId="62" xfId="0" applyFont="1" applyFill="1" applyBorder="1" applyAlignment="1" applyProtection="1">
      <alignment horizontal="center" vertical="center"/>
      <protection locked="0"/>
    </xf>
    <xf numFmtId="0" fontId="15" fillId="2" borderId="4"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protection locked="0"/>
    </xf>
    <xf numFmtId="0" fontId="15" fillId="2" borderId="1" xfId="0" applyFont="1" applyFill="1" applyBorder="1" applyAlignment="1" applyProtection="1">
      <alignment horizontal="right"/>
      <protection locked="0"/>
    </xf>
    <xf numFmtId="0" fontId="15" fillId="0" borderId="35" xfId="0" applyFont="1" applyBorder="1" applyAlignment="1" applyProtection="1">
      <alignment horizontal="left"/>
    </xf>
    <xf numFmtId="0" fontId="63" fillId="0" borderId="0" xfId="0" applyFont="1" applyAlignment="1" applyProtection="1">
      <alignment horizontal="center"/>
    </xf>
    <xf numFmtId="0" fontId="15" fillId="0" borderId="52" xfId="0" applyFont="1" applyBorder="1" applyAlignment="1" applyProtection="1">
      <alignment horizontal="center" textRotation="90"/>
    </xf>
    <xf numFmtId="0" fontId="13" fillId="2" borderId="77" xfId="0" applyFont="1" applyFill="1" applyBorder="1" applyAlignment="1" applyProtection="1">
      <alignment horizontal="center"/>
      <protection locked="0"/>
    </xf>
    <xf numFmtId="0" fontId="13" fillId="2" borderId="71" xfId="0" applyFont="1" applyFill="1" applyBorder="1" applyAlignment="1" applyProtection="1">
      <alignment horizontal="center"/>
      <protection locked="0"/>
    </xf>
    <xf numFmtId="0" fontId="13" fillId="2" borderId="72" xfId="0" applyFont="1" applyFill="1" applyBorder="1" applyAlignment="1" applyProtection="1">
      <alignment horizontal="center"/>
      <protection locked="0"/>
    </xf>
    <xf numFmtId="0" fontId="15" fillId="0" borderId="0" xfId="0" applyFont="1" applyAlignment="1" applyProtection="1"/>
    <xf numFmtId="0" fontId="13" fillId="2" borderId="77" xfId="0" applyFont="1" applyFill="1" applyBorder="1" applyAlignment="1" applyProtection="1">
      <alignment horizontal="center" vertical="center"/>
      <protection locked="0"/>
    </xf>
    <xf numFmtId="0" fontId="13" fillId="2" borderId="71" xfId="0" applyFont="1" applyFill="1" applyBorder="1" applyAlignment="1" applyProtection="1">
      <alignment horizontal="center" vertical="center"/>
      <protection locked="0"/>
    </xf>
    <xf numFmtId="0" fontId="13" fillId="2" borderId="75"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0" fontId="15" fillId="0" borderId="1" xfId="0" applyFont="1" applyBorder="1" applyAlignment="1" applyProtection="1">
      <alignment horizontal="center" textRotation="90"/>
    </xf>
    <xf numFmtId="0" fontId="16" fillId="2" borderId="1" xfId="0" applyFont="1" applyFill="1" applyBorder="1" applyProtection="1">
      <protection locked="0"/>
    </xf>
    <xf numFmtId="0" fontId="2" fillId="0" borderId="35" xfId="0" applyFont="1" applyBorder="1" applyAlignment="1" applyProtection="1">
      <alignment horizontal="center" textRotation="90"/>
    </xf>
    <xf numFmtId="0" fontId="2" fillId="0" borderId="38" xfId="0" applyFont="1" applyBorder="1" applyAlignment="1" applyProtection="1">
      <alignment horizontal="center" vertical="center"/>
    </xf>
    <xf numFmtId="0" fontId="2" fillId="0" borderId="39" xfId="0" applyFont="1" applyBorder="1" applyAlignment="1" applyProtection="1">
      <alignment horizontal="center" vertical="center"/>
    </xf>
    <xf numFmtId="0" fontId="15" fillId="2" borderId="23" xfId="0" applyFont="1" applyFill="1" applyBorder="1" applyAlignment="1" applyProtection="1">
      <alignment horizontal="center"/>
      <protection locked="0"/>
    </xf>
    <xf numFmtId="0" fontId="15" fillId="6" borderId="3" xfId="0" applyFont="1" applyFill="1" applyBorder="1" applyAlignment="1" applyProtection="1">
      <alignment horizontal="center"/>
    </xf>
    <xf numFmtId="0" fontId="15" fillId="2" borderId="2" xfId="0" applyFont="1" applyFill="1" applyBorder="1" applyAlignment="1" applyProtection="1">
      <alignment horizontal="center"/>
      <protection locked="0"/>
    </xf>
    <xf numFmtId="0" fontId="15" fillId="2" borderId="3" xfId="0" applyFont="1" applyFill="1" applyBorder="1" applyAlignment="1" applyProtection="1">
      <alignment horizontal="center"/>
      <protection locked="0"/>
    </xf>
    <xf numFmtId="0" fontId="15" fillId="6" borderId="28" xfId="0" applyFont="1" applyFill="1" applyBorder="1" applyAlignment="1" applyProtection="1">
      <alignment horizontal="center"/>
    </xf>
    <xf numFmtId="0" fontId="15" fillId="6" borderId="1" xfId="0" applyFont="1" applyFill="1" applyBorder="1" applyAlignment="1" applyProtection="1">
      <alignment horizontal="center"/>
    </xf>
    <xf numFmtId="0" fontId="15" fillId="6" borderId="1" xfId="0" applyFont="1" applyFill="1" applyBorder="1" applyAlignment="1" applyProtection="1">
      <alignment horizontal="center"/>
      <protection locked="0"/>
    </xf>
    <xf numFmtId="0" fontId="15" fillId="6" borderId="37" xfId="0" applyFont="1" applyFill="1" applyBorder="1" applyAlignment="1" applyProtection="1">
      <alignment horizontal="center"/>
    </xf>
    <xf numFmtId="0" fontId="15" fillId="2" borderId="31" xfId="0" applyFont="1" applyFill="1" applyBorder="1" applyAlignment="1" applyProtection="1">
      <alignment horizontal="center"/>
      <protection locked="0"/>
    </xf>
    <xf numFmtId="0" fontId="13" fillId="2" borderId="31" xfId="0" applyFont="1" applyFill="1" applyBorder="1" applyAlignment="1" applyProtection="1">
      <alignment horizontal="center"/>
      <protection locked="0"/>
    </xf>
    <xf numFmtId="0" fontId="16" fillId="8" borderId="16" xfId="0" applyFont="1" applyFill="1" applyBorder="1" applyAlignment="1" applyProtection="1">
      <alignment horizontal="right"/>
    </xf>
    <xf numFmtId="0" fontId="15" fillId="2" borderId="0" xfId="0" applyFont="1" applyFill="1" applyAlignment="1" applyProtection="1">
      <alignment horizontal="center"/>
      <protection locked="0"/>
    </xf>
    <xf numFmtId="0" fontId="15" fillId="0" borderId="32" xfId="0" applyFont="1" applyBorder="1" applyAlignment="1" applyProtection="1">
      <alignment horizontal="center"/>
    </xf>
    <xf numFmtId="9" fontId="15" fillId="0" borderId="39" xfId="0" applyNumberFormat="1" applyFont="1" applyBorder="1" applyAlignment="1" applyProtection="1">
      <alignment horizontal="center" textRotation="90"/>
    </xf>
    <xf numFmtId="0" fontId="15" fillId="0" borderId="24" xfId="0" applyFont="1" applyBorder="1" applyAlignment="1" applyProtection="1">
      <alignment textRotation="90"/>
    </xf>
    <xf numFmtId="0" fontId="15" fillId="2" borderId="36" xfId="0" applyFont="1" applyFill="1" applyBorder="1" applyAlignment="1" applyProtection="1">
      <alignment horizontal="center"/>
      <protection locked="0"/>
    </xf>
    <xf numFmtId="0" fontId="15" fillId="8" borderId="28" xfId="0" applyFont="1" applyFill="1" applyBorder="1" applyAlignment="1" applyProtection="1">
      <alignment horizontal="center"/>
    </xf>
    <xf numFmtId="0" fontId="15" fillId="8" borderId="23" xfId="0" applyFont="1" applyFill="1" applyBorder="1" applyAlignment="1" applyProtection="1">
      <alignment horizontal="center"/>
    </xf>
    <xf numFmtId="0" fontId="15" fillId="8" borderId="44" xfId="0" applyFont="1" applyFill="1" applyBorder="1" applyAlignment="1" applyProtection="1">
      <alignment horizontal="center"/>
    </xf>
    <xf numFmtId="0" fontId="15" fillId="6" borderId="23" xfId="0" applyFont="1" applyFill="1" applyBorder="1" applyAlignment="1" applyProtection="1">
      <alignment horizontal="center"/>
    </xf>
    <xf numFmtId="0" fontId="15" fillId="2" borderId="30" xfId="0" applyFont="1" applyFill="1" applyBorder="1" applyAlignment="1" applyProtection="1">
      <alignment horizontal="center"/>
      <protection locked="0"/>
    </xf>
    <xf numFmtId="0" fontId="15" fillId="8" borderId="37" xfId="0" applyFont="1" applyFill="1" applyBorder="1" applyAlignment="1" applyProtection="1">
      <alignment horizontal="center"/>
    </xf>
    <xf numFmtId="0" fontId="15" fillId="6" borderId="34" xfId="0" applyFont="1" applyFill="1" applyBorder="1" applyAlignment="1" applyProtection="1">
      <alignment horizontal="center"/>
    </xf>
    <xf numFmtId="0" fontId="15" fillId="0" borderId="0" xfId="0" applyFont="1" applyBorder="1" applyProtection="1"/>
    <xf numFmtId="0" fontId="15" fillId="0" borderId="17" xfId="0" applyFont="1" applyBorder="1" applyAlignment="1" applyProtection="1">
      <alignment horizontal="left"/>
    </xf>
    <xf numFmtId="49" fontId="76" fillId="0" borderId="1" xfId="0" applyNumberFormat="1" applyFont="1" applyBorder="1" applyAlignment="1" applyProtection="1">
      <alignment horizontal="center"/>
      <protection locked="0"/>
    </xf>
    <xf numFmtId="0" fontId="79" fillId="0" borderId="0" xfId="0" applyFont="1" applyProtection="1"/>
    <xf numFmtId="0" fontId="82" fillId="5" borderId="1" xfId="0" applyFont="1" applyFill="1" applyBorder="1" applyAlignment="1" applyProtection="1">
      <alignment horizontal="center" textRotation="90"/>
    </xf>
    <xf numFmtId="49" fontId="80" fillId="0" borderId="1" xfId="0" applyNumberFormat="1" applyFont="1" applyBorder="1" applyAlignment="1" applyProtection="1">
      <alignment horizontal="center"/>
    </xf>
    <xf numFmtId="49" fontId="81" fillId="0" borderId="1" xfId="0" applyNumberFormat="1" applyFont="1" applyBorder="1" applyAlignment="1" applyProtection="1">
      <alignment horizontal="center"/>
    </xf>
    <xf numFmtId="49" fontId="82" fillId="0" borderId="1" xfId="0" applyNumberFormat="1" applyFont="1" applyBorder="1" applyAlignment="1" applyProtection="1">
      <alignment horizontal="center"/>
    </xf>
    <xf numFmtId="0" fontId="82" fillId="0" borderId="1" xfId="0" applyFont="1" applyBorder="1" applyProtection="1"/>
    <xf numFmtId="0" fontId="77" fillId="0" borderId="0" xfId="0" applyFont="1" applyProtection="1"/>
    <xf numFmtId="49" fontId="18" fillId="0" borderId="78" xfId="0" applyNumberFormat="1" applyFont="1" applyBorder="1" applyAlignment="1">
      <alignment horizontal="left"/>
    </xf>
    <xf numFmtId="49" fontId="18" fillId="0" borderId="0" xfId="0" applyNumberFormat="1" applyFont="1" applyBorder="1" applyAlignment="1">
      <alignment horizontal="left"/>
    </xf>
    <xf numFmtId="49" fontId="18" fillId="0" borderId="79" xfId="0" applyNumberFormat="1" applyFont="1" applyBorder="1" applyAlignment="1">
      <alignment horizontal="left"/>
    </xf>
    <xf numFmtId="0" fontId="9" fillId="0" borderId="1" xfId="0" applyFont="1" applyBorder="1" applyAlignment="1" applyProtection="1">
      <alignment horizontal="center" textRotation="90"/>
    </xf>
    <xf numFmtId="0" fontId="2" fillId="7" borderId="1" xfId="0" applyFont="1" applyFill="1" applyBorder="1" applyAlignment="1" applyProtection="1">
      <alignment horizontal="center"/>
    </xf>
    <xf numFmtId="0" fontId="2" fillId="2" borderId="1" xfId="0" applyFont="1" applyFill="1" applyBorder="1" applyAlignment="1" applyProtection="1">
      <alignment horizontal="center" vertical="center"/>
      <protection locked="0"/>
    </xf>
    <xf numFmtId="0" fontId="35" fillId="0" borderId="1" xfId="0" applyFont="1" applyBorder="1" applyAlignment="1" applyProtection="1">
      <alignment horizontal="center" textRotation="90"/>
    </xf>
    <xf numFmtId="0" fontId="14" fillId="0" borderId="1" xfId="0" applyFont="1" applyBorder="1" applyAlignment="1" applyProtection="1">
      <alignment horizontal="center" textRotation="90"/>
    </xf>
    <xf numFmtId="0" fontId="2" fillId="0" borderId="1" xfId="0" applyFont="1" applyBorder="1" applyAlignment="1" applyProtection="1">
      <alignment textRotation="90"/>
    </xf>
    <xf numFmtId="0" fontId="85" fillId="0" borderId="1" xfId="0" applyFont="1" applyBorder="1" applyAlignment="1" applyProtection="1">
      <alignment horizontal="center" textRotation="90"/>
    </xf>
    <xf numFmtId="0" fontId="3" fillId="8" borderId="35" xfId="0" applyFont="1" applyFill="1" applyBorder="1" applyAlignment="1" applyProtection="1">
      <alignment horizontal="center"/>
    </xf>
    <xf numFmtId="0" fontId="0" fillId="4" borderId="12" xfId="0" applyFill="1" applyBorder="1" applyAlignment="1" applyProtection="1">
      <alignment horizontal="center"/>
      <protection locked="0"/>
    </xf>
    <xf numFmtId="0" fontId="0" fillId="4" borderId="1" xfId="0" applyFill="1" applyBorder="1" applyAlignment="1" applyProtection="1">
      <alignment horizontal="left"/>
      <protection locked="0"/>
    </xf>
    <xf numFmtId="0" fontId="0" fillId="3" borderId="1" xfId="0" applyFill="1" applyBorder="1" applyAlignment="1" applyProtection="1">
      <alignment horizontal="left"/>
      <protection locked="0"/>
    </xf>
    <xf numFmtId="0" fontId="0" fillId="3" borderId="20" xfId="0" applyFill="1" applyBorder="1" applyAlignment="1" applyProtection="1">
      <alignment horizontal="center"/>
      <protection locked="0"/>
    </xf>
    <xf numFmtId="0" fontId="0" fillId="3" borderId="37" xfId="0" applyFill="1" applyBorder="1" applyAlignment="1" applyProtection="1">
      <alignment horizontal="left"/>
      <protection locked="0"/>
    </xf>
    <xf numFmtId="0" fontId="0" fillId="4" borderId="13" xfId="0" applyFill="1" applyBorder="1" applyProtection="1"/>
    <xf numFmtId="0" fontId="0" fillId="3" borderId="13" xfId="0" applyFill="1" applyBorder="1" applyProtection="1"/>
    <xf numFmtId="0" fontId="0" fillId="3" borderId="21" xfId="0" applyFill="1" applyBorder="1" applyProtection="1"/>
    <xf numFmtId="0" fontId="40" fillId="8" borderId="35" xfId="0" applyFont="1" applyFill="1" applyBorder="1" applyAlignment="1" applyProtection="1">
      <alignment horizontal="center"/>
    </xf>
    <xf numFmtId="0" fontId="3" fillId="4" borderId="13" xfId="0" applyFont="1" applyFill="1" applyBorder="1" applyProtection="1"/>
    <xf numFmtId="0" fontId="3" fillId="4" borderId="21" xfId="0" applyFont="1" applyFill="1" applyBorder="1" applyProtection="1"/>
    <xf numFmtId="0" fontId="5" fillId="8" borderId="21" xfId="0" applyFont="1" applyFill="1" applyBorder="1" applyAlignment="1" applyProtection="1">
      <alignment horizontal="left"/>
    </xf>
    <xf numFmtId="0" fontId="0" fillId="4" borderId="1" xfId="0" applyFill="1" applyBorder="1" applyAlignment="1" applyProtection="1">
      <alignment horizontal="center"/>
      <protection locked="0"/>
    </xf>
    <xf numFmtId="0" fontId="0" fillId="3" borderId="1" xfId="0" applyFill="1" applyBorder="1" applyAlignment="1" applyProtection="1">
      <alignment horizontal="center"/>
      <protection locked="0"/>
    </xf>
    <xf numFmtId="0" fontId="3" fillId="0" borderId="0" xfId="0" applyFont="1" applyAlignment="1">
      <alignment horizontal="center"/>
    </xf>
    <xf numFmtId="0" fontId="0" fillId="2" borderId="1" xfId="0" applyFill="1" applyBorder="1" applyAlignment="1" applyProtection="1">
      <alignment horizontal="center" vertical="center"/>
    </xf>
    <xf numFmtId="0" fontId="0" fillId="2" borderId="1" xfId="0" applyFill="1" applyBorder="1"/>
    <xf numFmtId="0" fontId="0" fillId="0" borderId="23" xfId="0" applyBorder="1" applyAlignment="1" applyProtection="1">
      <alignment horizontal="center"/>
      <protection locked="0"/>
    </xf>
    <xf numFmtId="0" fontId="5" fillId="0" borderId="0" xfId="0" applyFont="1" applyAlignment="1" applyProtection="1">
      <alignment horizontal="left"/>
    </xf>
    <xf numFmtId="0" fontId="50" fillId="0" borderId="1" xfId="0" applyFont="1" applyBorder="1" applyAlignment="1" applyProtection="1">
      <alignment horizontal="center" textRotation="90"/>
    </xf>
    <xf numFmtId="0" fontId="2" fillId="8" borderId="1" xfId="0" applyFont="1" applyFill="1" applyBorder="1" applyAlignment="1" applyProtection="1">
      <alignment horizontal="left"/>
    </xf>
    <xf numFmtId="0" fontId="9" fillId="0" borderId="0" xfId="0" applyFont="1" applyAlignment="1">
      <alignment horizontal="center"/>
    </xf>
    <xf numFmtId="0" fontId="11" fillId="0" borderId="0" xfId="0" applyFont="1" applyAlignment="1">
      <alignment horizontal="center"/>
    </xf>
    <xf numFmtId="0" fontId="10" fillId="0" borderId="0" xfId="0" applyFont="1" applyAlignment="1">
      <alignment horizontal="center"/>
    </xf>
    <xf numFmtId="0" fontId="8" fillId="0" borderId="0" xfId="0" applyFont="1" applyAlignment="1">
      <alignment horizontal="center"/>
    </xf>
    <xf numFmtId="0" fontId="87" fillId="0" borderId="0" xfId="0" applyFont="1" applyBorder="1" applyAlignment="1">
      <alignment horizontal="center"/>
    </xf>
    <xf numFmtId="0" fontId="35" fillId="0" borderId="0" xfId="0" applyFont="1" applyBorder="1" applyAlignment="1">
      <alignment horizontal="center"/>
    </xf>
    <xf numFmtId="0" fontId="88" fillId="0" borderId="0" xfId="0" applyFont="1" applyBorder="1" applyAlignment="1">
      <alignment horizontal="center"/>
    </xf>
    <xf numFmtId="0" fontId="2" fillId="0" borderId="62" xfId="0" applyFont="1" applyBorder="1" applyAlignment="1">
      <alignment horizontal="center"/>
    </xf>
    <xf numFmtId="0" fontId="0" fillId="0" borderId="33" xfId="0" applyBorder="1"/>
    <xf numFmtId="49" fontId="18" fillId="0" borderId="1" xfId="0" applyNumberFormat="1" applyFont="1" applyBorder="1" applyAlignment="1">
      <alignment horizontal="center"/>
    </xf>
    <xf numFmtId="49" fontId="18" fillId="0" borderId="80" xfId="0" applyNumberFormat="1" applyFont="1" applyBorder="1" applyAlignment="1">
      <alignment horizontal="center"/>
    </xf>
    <xf numFmtId="49" fontId="29" fillId="0" borderId="1" xfId="0" applyNumberFormat="1" applyFont="1" applyBorder="1" applyAlignment="1">
      <alignment horizontal="center"/>
    </xf>
    <xf numFmtId="0" fontId="0" fillId="8" borderId="38" xfId="0" applyFill="1" applyBorder="1" applyAlignment="1" applyProtection="1">
      <alignment horizontal="center" textRotation="90"/>
    </xf>
    <xf numFmtId="0" fontId="0" fillId="0" borderId="24" xfId="0" applyBorder="1" applyAlignment="1" applyProtection="1">
      <alignment horizontal="center"/>
    </xf>
    <xf numFmtId="0" fontId="0" fillId="8" borderId="5" xfId="0" applyFill="1" applyBorder="1" applyProtection="1"/>
    <xf numFmtId="0" fontId="9" fillId="0" borderId="0" xfId="0" applyFont="1" applyBorder="1" applyProtection="1"/>
    <xf numFmtId="0" fontId="2" fillId="0" borderId="35" xfId="0" applyFont="1" applyBorder="1" applyAlignment="1" applyProtection="1">
      <alignment horizontal="center"/>
    </xf>
    <xf numFmtId="0" fontId="2" fillId="0" borderId="38" xfId="0" applyFont="1" applyBorder="1" applyAlignment="1" applyProtection="1">
      <alignment horizontal="center"/>
    </xf>
    <xf numFmtId="0" fontId="2" fillId="0" borderId="12" xfId="0" applyFont="1" applyBorder="1" applyAlignment="1" applyProtection="1">
      <alignment horizontal="center"/>
    </xf>
    <xf numFmtId="0" fontId="2" fillId="0" borderId="20" xfId="0" applyFont="1" applyBorder="1" applyAlignment="1" applyProtection="1">
      <alignment horizontal="center"/>
    </xf>
    <xf numFmtId="0" fontId="2" fillId="3" borderId="45" xfId="0" applyFont="1" applyFill="1" applyBorder="1" applyAlignment="1" applyProtection="1">
      <alignment horizontal="center"/>
    </xf>
    <xf numFmtId="0" fontId="2" fillId="3" borderId="46" xfId="0" applyFont="1" applyFill="1" applyBorder="1" applyAlignment="1" applyProtection="1">
      <alignment horizontal="center"/>
    </xf>
    <xf numFmtId="0" fontId="2" fillId="3" borderId="47" xfId="0" applyFont="1" applyFill="1" applyBorder="1" applyAlignment="1" applyProtection="1">
      <alignment horizontal="center"/>
    </xf>
    <xf numFmtId="49" fontId="2" fillId="0" borderId="24"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5" xfId="0" applyNumberFormat="1" applyFont="1" applyBorder="1" applyAlignment="1" applyProtection="1">
      <alignment horizontal="center"/>
    </xf>
    <xf numFmtId="0" fontId="34" fillId="0" borderId="0" xfId="0" applyFont="1" applyAlignment="1" applyProtection="1">
      <alignment horizontal="center"/>
    </xf>
    <xf numFmtId="0" fontId="2" fillId="0" borderId="54" xfId="0" applyFont="1" applyBorder="1" applyAlignment="1" applyProtection="1">
      <alignment horizontal="center"/>
    </xf>
    <xf numFmtId="0" fontId="2" fillId="0" borderId="4" xfId="0" applyFont="1" applyBorder="1" applyAlignment="1" applyProtection="1">
      <alignment horizontal="center"/>
    </xf>
    <xf numFmtId="0" fontId="35" fillId="0" borderId="0" xfId="0" applyFont="1" applyProtection="1"/>
    <xf numFmtId="0" fontId="2" fillId="0" borderId="5" xfId="0" applyFont="1" applyBorder="1" applyAlignment="1" applyProtection="1">
      <alignment horizontal="center"/>
    </xf>
    <xf numFmtId="0" fontId="63" fillId="0" borderId="0" xfId="0" applyFont="1" applyBorder="1" applyProtection="1"/>
    <xf numFmtId="0" fontId="63" fillId="0" borderId="0" xfId="0" applyFont="1" applyProtection="1"/>
    <xf numFmtId="0" fontId="9" fillId="0" borderId="49" xfId="0" applyFont="1" applyBorder="1" applyAlignment="1" applyProtection="1">
      <alignment horizontal="left"/>
    </xf>
    <xf numFmtId="0" fontId="3" fillId="0" borderId="0" xfId="0" applyFont="1" applyBorder="1" applyAlignment="1" applyProtection="1">
      <alignment horizontal="left"/>
    </xf>
    <xf numFmtId="0" fontId="9" fillId="0" borderId="0" xfId="0" applyFont="1" applyBorder="1" applyAlignment="1" applyProtection="1">
      <alignment horizontal="left"/>
    </xf>
    <xf numFmtId="0" fontId="2" fillId="0" borderId="17" xfId="0" applyFont="1" applyBorder="1" applyAlignment="1" applyProtection="1">
      <alignment horizontal="center"/>
    </xf>
    <xf numFmtId="0" fontId="2" fillId="0" borderId="23" xfId="0" applyFont="1" applyBorder="1" applyAlignment="1" applyProtection="1">
      <alignment horizontal="center"/>
    </xf>
    <xf numFmtId="0" fontId="2" fillId="0" borderId="15" xfId="0" applyFont="1" applyBorder="1" applyAlignment="1" applyProtection="1">
      <alignment horizontal="center"/>
    </xf>
    <xf numFmtId="49" fontId="0" fillId="0" borderId="0" xfId="0" applyNumberFormat="1" applyProtection="1"/>
    <xf numFmtId="49" fontId="0" fillId="0" borderId="0" xfId="0" applyNumberFormat="1"/>
    <xf numFmtId="49" fontId="2" fillId="0" borderId="27" xfId="0" applyNumberFormat="1" applyFont="1" applyBorder="1" applyAlignment="1" applyProtection="1">
      <alignment horizontal="center"/>
    </xf>
    <xf numFmtId="49" fontId="2" fillId="0" borderId="9" xfId="0" applyNumberFormat="1" applyFont="1" applyBorder="1" applyAlignment="1" applyProtection="1">
      <alignment horizontal="center"/>
    </xf>
    <xf numFmtId="49" fontId="2" fillId="0" borderId="81" xfId="0" applyNumberFormat="1" applyFont="1" applyBorder="1" applyAlignment="1">
      <alignment horizontal="center"/>
    </xf>
    <xf numFmtId="49" fontId="2" fillId="0" borderId="66" xfId="0" applyNumberFormat="1" applyFont="1" applyBorder="1" applyAlignment="1" applyProtection="1">
      <alignment horizontal="center"/>
    </xf>
    <xf numFmtId="49" fontId="2" fillId="0" borderId="49" xfId="0" applyNumberFormat="1" applyFont="1" applyBorder="1" applyAlignment="1" applyProtection="1">
      <alignment horizontal="center"/>
    </xf>
    <xf numFmtId="49" fontId="2" fillId="0" borderId="76" xfId="0" applyNumberFormat="1" applyFont="1" applyBorder="1" applyAlignment="1">
      <alignment horizontal="center"/>
    </xf>
    <xf numFmtId="0" fontId="2" fillId="0" borderId="41" xfId="0" applyFont="1" applyBorder="1" applyAlignment="1" applyProtection="1">
      <alignment horizontal="center"/>
    </xf>
    <xf numFmtId="0" fontId="2" fillId="0" borderId="50" xfId="0" applyFont="1" applyBorder="1" applyAlignment="1" applyProtection="1">
      <alignment horizontal="center"/>
    </xf>
    <xf numFmtId="0" fontId="0" fillId="0" borderId="82" xfId="0" applyBorder="1" applyAlignment="1" applyProtection="1">
      <alignment horizontal="center"/>
    </xf>
    <xf numFmtId="0" fontId="0" fillId="0" borderId="54" xfId="0" applyBorder="1" applyAlignment="1" applyProtection="1">
      <alignment horizontal="center"/>
    </xf>
    <xf numFmtId="0" fontId="3" fillId="0" borderId="24" xfId="0" applyFont="1" applyBorder="1" applyAlignment="1" applyProtection="1">
      <alignment horizontal="center"/>
    </xf>
    <xf numFmtId="0" fontId="2" fillId="0" borderId="21" xfId="0" applyFont="1" applyBorder="1" applyAlignment="1">
      <alignment horizontal="center"/>
    </xf>
    <xf numFmtId="0" fontId="9" fillId="0" borderId="65" xfId="0" applyFont="1" applyBorder="1" applyAlignment="1" applyProtection="1">
      <alignment horizontal="center"/>
    </xf>
    <xf numFmtId="0" fontId="3" fillId="0" borderId="54" xfId="0" applyFont="1" applyBorder="1" applyAlignment="1" applyProtection="1">
      <alignment horizontal="center"/>
    </xf>
    <xf numFmtId="0" fontId="3" fillId="0" borderId="0" xfId="0" applyFont="1" applyAlignment="1" applyProtection="1">
      <alignment horizontal="right"/>
    </xf>
    <xf numFmtId="0" fontId="3" fillId="8" borderId="1" xfId="0" applyFont="1" applyFill="1" applyBorder="1" applyAlignment="1" applyProtection="1">
      <alignment horizontal="left"/>
      <protection locked="0"/>
    </xf>
    <xf numFmtId="0" fontId="3" fillId="8" borderId="1" xfId="0" applyFont="1" applyFill="1" applyBorder="1" applyAlignment="1" applyProtection="1">
      <alignment horizontal="center"/>
      <protection locked="0"/>
    </xf>
    <xf numFmtId="0" fontId="12" fillId="3" borderId="43" xfId="0" applyFont="1" applyFill="1" applyBorder="1" applyAlignment="1" applyProtection="1">
      <alignment horizontal="center"/>
    </xf>
    <xf numFmtId="0" fontId="12" fillId="4" borderId="10" xfId="0" applyFont="1" applyFill="1" applyBorder="1" applyAlignment="1" applyProtection="1">
      <alignment horizontal="center"/>
    </xf>
    <xf numFmtId="0" fontId="3" fillId="15" borderId="1" xfId="0" applyFont="1" applyFill="1" applyBorder="1" applyAlignment="1" applyProtection="1">
      <alignment horizontal="left"/>
    </xf>
    <xf numFmtId="0" fontId="3" fillId="4" borderId="16" xfId="0" applyFont="1" applyFill="1" applyBorder="1" applyAlignment="1" applyProtection="1">
      <alignment horizontal="center"/>
    </xf>
    <xf numFmtId="0" fontId="3" fillId="0" borderId="13" xfId="0" applyFont="1" applyBorder="1" applyAlignment="1" applyProtection="1">
      <alignment horizontal="left"/>
    </xf>
    <xf numFmtId="0" fontId="3" fillId="15" borderId="13" xfId="0" applyFont="1" applyFill="1" applyBorder="1" applyAlignment="1" applyProtection="1">
      <alignment horizontal="left"/>
    </xf>
    <xf numFmtId="0" fontId="3" fillId="0" borderId="23" xfId="0" applyFont="1" applyBorder="1" applyAlignment="1" applyProtection="1">
      <alignment horizontal="left"/>
    </xf>
    <xf numFmtId="0" fontId="3" fillId="8" borderId="15" xfId="0" applyFont="1" applyFill="1" applyBorder="1" applyAlignment="1" applyProtection="1">
      <alignment horizontal="left"/>
    </xf>
    <xf numFmtId="0" fontId="3" fillId="8" borderId="1" xfId="0" applyFont="1" applyFill="1" applyBorder="1" applyAlignment="1" applyProtection="1">
      <alignment horizontal="left"/>
    </xf>
    <xf numFmtId="0" fontId="3" fillId="14" borderId="37" xfId="0" applyFont="1" applyFill="1" applyBorder="1" applyAlignment="1" applyProtection="1">
      <alignment horizontal="left"/>
    </xf>
    <xf numFmtId="0" fontId="3" fillId="4" borderId="20" xfId="0" applyFont="1" applyFill="1" applyBorder="1" applyAlignment="1" applyProtection="1">
      <alignment horizontal="center"/>
    </xf>
    <xf numFmtId="0" fontId="3" fillId="16" borderId="21" xfId="0" applyFont="1" applyFill="1" applyBorder="1" applyAlignment="1" applyProtection="1">
      <alignment horizontal="left"/>
    </xf>
    <xf numFmtId="0" fontId="3" fillId="0" borderId="37" xfId="0" applyFont="1" applyBorder="1" applyAlignment="1" applyProtection="1">
      <alignment horizontal="left"/>
    </xf>
    <xf numFmtId="0" fontId="3" fillId="8" borderId="21" xfId="0" applyFont="1" applyFill="1" applyBorder="1" applyAlignment="1" applyProtection="1">
      <alignment horizontal="left"/>
    </xf>
    <xf numFmtId="0" fontId="3" fillId="1" borderId="3" xfId="0" applyFont="1" applyFill="1" applyBorder="1" applyProtection="1"/>
    <xf numFmtId="0" fontId="3" fillId="5" borderId="33" xfId="0" applyFont="1" applyFill="1" applyBorder="1" applyProtection="1"/>
    <xf numFmtId="0" fontId="3" fillId="0" borderId="5" xfId="0" applyFont="1" applyBorder="1" applyAlignment="1" applyProtection="1">
      <alignment horizontal="center"/>
    </xf>
    <xf numFmtId="0" fontId="3" fillId="16" borderId="37" xfId="0" applyFont="1" applyFill="1" applyBorder="1" applyAlignment="1" applyProtection="1">
      <alignment horizontal="left"/>
    </xf>
    <xf numFmtId="0" fontId="3" fillId="16" borderId="23" xfId="0" applyFont="1" applyFill="1" applyBorder="1" applyAlignment="1" applyProtection="1">
      <alignment horizontal="left"/>
    </xf>
    <xf numFmtId="0" fontId="3" fillId="0" borderId="15" xfId="0" applyFont="1" applyBorder="1" applyAlignment="1" applyProtection="1">
      <alignment horizontal="left"/>
    </xf>
    <xf numFmtId="0" fontId="3" fillId="8" borderId="37" xfId="0" applyFont="1" applyFill="1" applyBorder="1" applyAlignment="1" applyProtection="1">
      <alignment horizontal="left"/>
    </xf>
    <xf numFmtId="0" fontId="3" fillId="0" borderId="21" xfId="0" applyFont="1" applyBorder="1" applyAlignment="1" applyProtection="1">
      <alignment horizontal="left"/>
    </xf>
    <xf numFmtId="0" fontId="12" fillId="3" borderId="8" xfId="0" applyFont="1" applyFill="1" applyBorder="1" applyAlignment="1" applyProtection="1">
      <alignment horizontal="center"/>
    </xf>
    <xf numFmtId="0" fontId="3" fillId="0" borderId="30" xfId="0" applyFont="1" applyBorder="1" applyAlignment="1" applyProtection="1">
      <alignment horizontal="left"/>
    </xf>
    <xf numFmtId="0" fontId="3" fillId="8" borderId="13" xfId="0" applyFont="1" applyFill="1" applyBorder="1" applyAlignment="1" applyProtection="1">
      <alignment horizontal="left"/>
    </xf>
    <xf numFmtId="0" fontId="3" fillId="16" borderId="13" xfId="0" applyFont="1" applyFill="1" applyBorder="1" applyAlignment="1" applyProtection="1">
      <alignment horizontal="left"/>
    </xf>
    <xf numFmtId="0" fontId="3" fillId="0" borderId="53" xfId="0" applyFont="1" applyBorder="1" applyAlignment="1" applyProtection="1">
      <alignment horizontal="left"/>
    </xf>
    <xf numFmtId="0" fontId="3" fillId="15" borderId="21" xfId="0" applyFont="1" applyFill="1" applyBorder="1" applyAlignment="1" applyProtection="1">
      <alignment horizontal="left"/>
    </xf>
    <xf numFmtId="0" fontId="12" fillId="3" borderId="73" xfId="0" applyFont="1" applyFill="1" applyBorder="1" applyAlignment="1" applyProtection="1">
      <alignment horizontal="center"/>
    </xf>
    <xf numFmtId="0" fontId="3" fillId="14" borderId="1" xfId="0" applyFont="1" applyFill="1" applyBorder="1" applyAlignment="1" applyProtection="1">
      <alignment horizontal="left"/>
    </xf>
    <xf numFmtId="0" fontId="3" fillId="15" borderId="3" xfId="0" applyFont="1" applyFill="1" applyBorder="1" applyAlignment="1" applyProtection="1">
      <alignment horizontal="left"/>
    </xf>
    <xf numFmtId="0" fontId="3" fillId="14" borderId="50" xfId="0" applyFont="1" applyFill="1" applyBorder="1" applyAlignment="1" applyProtection="1">
      <alignment horizontal="left"/>
    </xf>
    <xf numFmtId="0" fontId="3" fillId="0" borderId="0" xfId="0" applyFont="1"/>
    <xf numFmtId="0" fontId="3" fillId="7" borderId="1" xfId="0" applyFont="1" applyFill="1" applyBorder="1" applyProtection="1"/>
    <xf numFmtId="0" fontId="3" fillId="0" borderId="13" xfId="0" applyFont="1" applyBorder="1" applyProtection="1"/>
    <xf numFmtId="0" fontId="3" fillId="0" borderId="4" xfId="0" applyFont="1" applyBorder="1" applyProtection="1"/>
    <xf numFmtId="0" fontId="3" fillId="0" borderId="37" xfId="0" applyFont="1" applyBorder="1" applyProtection="1"/>
    <xf numFmtId="0" fontId="3" fillId="7" borderId="21" xfId="0" applyFont="1" applyFill="1" applyBorder="1" applyProtection="1"/>
    <xf numFmtId="0" fontId="3" fillId="0" borderId="5" xfId="0" applyFont="1" applyBorder="1" applyProtection="1"/>
    <xf numFmtId="0" fontId="0" fillId="13" borderId="1" xfId="0" applyFill="1" applyBorder="1" applyAlignment="1" applyProtection="1">
      <alignment horizontal="center"/>
      <protection locked="0"/>
    </xf>
    <xf numFmtId="0" fontId="15" fillId="0" borderId="35" xfId="0" applyFont="1" applyBorder="1" applyAlignment="1" applyProtection="1">
      <alignment horizontal="center" textRotation="90"/>
    </xf>
    <xf numFmtId="0" fontId="90" fillId="2" borderId="4" xfId="0" applyFont="1" applyFill="1" applyBorder="1" applyAlignment="1" applyProtection="1">
      <alignment horizontal="center"/>
      <protection locked="0"/>
    </xf>
    <xf numFmtId="0" fontId="90" fillId="2" borderId="5" xfId="0" applyFont="1" applyFill="1" applyBorder="1" applyAlignment="1" applyProtection="1">
      <alignment horizontal="center"/>
      <protection locked="0"/>
    </xf>
    <xf numFmtId="0" fontId="13" fillId="2" borderId="36" xfId="0" applyFont="1" applyFill="1" applyBorder="1" applyAlignment="1" applyProtection="1">
      <alignment horizontal="center" vertical="center"/>
      <protection locked="0"/>
    </xf>
    <xf numFmtId="0" fontId="13" fillId="2" borderId="29" xfId="0" applyFont="1" applyFill="1" applyBorder="1" applyAlignment="1" applyProtection="1">
      <alignment horizontal="center" vertical="center"/>
      <protection locked="0"/>
    </xf>
    <xf numFmtId="0" fontId="13" fillId="6" borderId="34" xfId="0" applyFont="1" applyFill="1" applyBorder="1" applyAlignment="1" applyProtection="1">
      <alignment horizontal="center" vertical="center"/>
    </xf>
    <xf numFmtId="0" fontId="40" fillId="0" borderId="24" xfId="0" applyFont="1" applyBorder="1" applyAlignment="1" applyProtection="1">
      <alignment horizontal="center"/>
    </xf>
    <xf numFmtId="0" fontId="40" fillId="3" borderId="25" xfId="0" applyFont="1" applyFill="1" applyBorder="1" applyProtection="1"/>
    <xf numFmtId="0" fontId="40" fillId="3" borderId="7" xfId="0" applyFont="1" applyFill="1" applyBorder="1" applyProtection="1"/>
    <xf numFmtId="0" fontId="40" fillId="3" borderId="64" xfId="0" applyFont="1" applyFill="1" applyBorder="1" applyProtection="1"/>
    <xf numFmtId="0" fontId="40" fillId="4" borderId="27" xfId="0" applyFont="1" applyFill="1" applyBorder="1" applyAlignment="1" applyProtection="1">
      <alignment horizontal="center"/>
    </xf>
    <xf numFmtId="0" fontId="2" fillId="0" borderId="52" xfId="0" applyFont="1" applyBorder="1" applyAlignment="1" applyProtection="1">
      <alignment horizontal="center" textRotation="90"/>
    </xf>
    <xf numFmtId="0" fontId="2" fillId="0" borderId="54" xfId="0" applyFont="1" applyBorder="1" applyAlignment="1" applyProtection="1">
      <alignment horizontal="center" textRotation="90"/>
    </xf>
    <xf numFmtId="0" fontId="2" fillId="0" borderId="60" xfId="0" applyFont="1" applyBorder="1" applyAlignment="1" applyProtection="1">
      <alignment horizontal="center" textRotation="90"/>
    </xf>
    <xf numFmtId="0" fontId="54" fillId="0" borderId="24" xfId="0" applyFont="1" applyBorder="1" applyAlignment="1">
      <alignment horizontal="center"/>
    </xf>
    <xf numFmtId="0" fontId="36" fillId="8" borderId="1" xfId="0" applyFont="1" applyFill="1" applyBorder="1" applyAlignment="1" applyProtection="1">
      <alignment horizontal="right"/>
    </xf>
    <xf numFmtId="0" fontId="16" fillId="8" borderId="1" xfId="0" applyFont="1" applyFill="1" applyBorder="1" applyAlignment="1" applyProtection="1">
      <alignment horizontal="right"/>
    </xf>
    <xf numFmtId="0" fontId="16" fillId="2" borderId="13" xfId="0" applyFont="1" applyFill="1" applyBorder="1" applyAlignment="1" applyProtection="1">
      <alignment horizontal="center"/>
      <protection locked="0"/>
    </xf>
    <xf numFmtId="0" fontId="16" fillId="2" borderId="21" xfId="0" applyFont="1" applyFill="1" applyBorder="1" applyAlignment="1" applyProtection="1">
      <alignment horizontal="center"/>
      <protection locked="0"/>
    </xf>
    <xf numFmtId="165" fontId="13" fillId="0" borderId="4" xfId="0" applyNumberFormat="1" applyFont="1" applyBorder="1" applyAlignment="1" applyProtection="1">
      <alignment horizontal="center"/>
    </xf>
    <xf numFmtId="165" fontId="13" fillId="0" borderId="5" xfId="0" applyNumberFormat="1" applyFont="1" applyBorder="1" applyAlignment="1" applyProtection="1">
      <alignment horizontal="center"/>
    </xf>
    <xf numFmtId="0" fontId="0" fillId="0" borderId="35" xfId="0" applyBorder="1" applyProtection="1"/>
    <xf numFmtId="9" fontId="15" fillId="0" borderId="4" xfId="0" applyNumberFormat="1" applyFont="1" applyBorder="1" applyAlignment="1" applyProtection="1">
      <alignment horizontal="center" vertical="center"/>
    </xf>
    <xf numFmtId="9" fontId="15" fillId="0" borderId="5" xfId="0" applyNumberFormat="1" applyFont="1" applyBorder="1" applyAlignment="1" applyProtection="1">
      <alignment horizontal="center" vertical="center"/>
    </xf>
    <xf numFmtId="9" fontId="15" fillId="0" borderId="4" xfId="0" applyNumberFormat="1" applyFont="1" applyBorder="1" applyAlignment="1" applyProtection="1">
      <alignment horizontal="center"/>
    </xf>
    <xf numFmtId="9" fontId="15" fillId="0" borderId="5" xfId="0" applyNumberFormat="1" applyFont="1" applyBorder="1" applyAlignment="1" applyProtection="1">
      <alignment horizontal="center"/>
    </xf>
    <xf numFmtId="0" fontId="2" fillId="0" borderId="24" xfId="0" applyFont="1" applyBorder="1" applyAlignment="1" applyProtection="1">
      <alignment textRotation="90"/>
    </xf>
    <xf numFmtId="0" fontId="15" fillId="2" borderId="36" xfId="0" applyFont="1" applyFill="1" applyBorder="1" applyAlignment="1" applyProtection="1">
      <alignment horizontal="center" vertical="center"/>
      <protection locked="0"/>
    </xf>
    <xf numFmtId="0" fontId="15" fillId="2" borderId="29" xfId="0" applyFont="1" applyFill="1" applyBorder="1" applyAlignment="1" applyProtection="1">
      <alignment horizontal="center" vertical="center"/>
      <protection locked="0"/>
    </xf>
    <xf numFmtId="0" fontId="15" fillId="6" borderId="29" xfId="0" applyFont="1" applyFill="1" applyBorder="1" applyAlignment="1" applyProtection="1">
      <alignment horizontal="center" vertical="center"/>
    </xf>
    <xf numFmtId="9" fontId="15" fillId="0" borderId="14" xfId="0" applyNumberFormat="1" applyFont="1" applyBorder="1" applyAlignment="1" applyProtection="1">
      <alignment vertical="center"/>
    </xf>
    <xf numFmtId="9" fontId="15" fillId="0" borderId="5" xfId="0" applyNumberFormat="1" applyFont="1" applyBorder="1" applyAlignment="1" applyProtection="1">
      <alignment vertical="center"/>
    </xf>
    <xf numFmtId="9" fontId="15" fillId="0" borderId="4" xfId="0" applyNumberFormat="1" applyFont="1" applyBorder="1" applyAlignment="1" applyProtection="1">
      <alignment vertical="center"/>
    </xf>
    <xf numFmtId="9" fontId="37" fillId="0" borderId="4" xfId="0" applyNumberFormat="1" applyFont="1" applyBorder="1" applyAlignment="1" applyProtection="1">
      <alignment vertical="center"/>
    </xf>
    <xf numFmtId="9" fontId="37" fillId="0" borderId="5" xfId="0" applyNumberFormat="1" applyFont="1" applyBorder="1" applyAlignment="1" applyProtection="1">
      <alignment vertical="center"/>
    </xf>
    <xf numFmtId="9" fontId="37" fillId="0" borderId="4" xfId="0" applyNumberFormat="1" applyFont="1" applyBorder="1" applyAlignment="1" applyProtection="1">
      <alignment horizontal="center" vertical="center"/>
    </xf>
    <xf numFmtId="9" fontId="37" fillId="0" borderId="5" xfId="0" applyNumberFormat="1" applyFont="1" applyBorder="1" applyAlignment="1" applyProtection="1">
      <alignment horizontal="center" vertical="center"/>
    </xf>
    <xf numFmtId="0" fontId="37" fillId="2" borderId="62"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2" fillId="0" borderId="55" xfId="0" applyFont="1" applyBorder="1" applyAlignment="1" applyProtection="1">
      <alignment horizontal="center" textRotation="90"/>
    </xf>
    <xf numFmtId="9" fontId="37" fillId="0" borderId="37" xfId="0" applyNumberFormat="1" applyFont="1" applyBorder="1" applyProtection="1"/>
    <xf numFmtId="0" fontId="37" fillId="2" borderId="28" xfId="0" applyFont="1" applyFill="1" applyBorder="1" applyAlignment="1" applyProtection="1">
      <alignment horizontal="center" vertical="center"/>
      <protection locked="0"/>
    </xf>
    <xf numFmtId="0" fontId="37" fillId="2" borderId="32" xfId="0" applyFont="1" applyFill="1" applyBorder="1" applyAlignment="1" applyProtection="1">
      <alignment horizontal="center" vertical="center"/>
      <protection locked="0"/>
    </xf>
    <xf numFmtId="0" fontId="13" fillId="6" borderId="34" xfId="0" applyFont="1" applyFill="1" applyBorder="1" applyAlignment="1" applyProtection="1">
      <alignment horizontal="center"/>
    </xf>
    <xf numFmtId="9" fontId="37" fillId="0" borderId="4" xfId="0" applyNumberFormat="1" applyFont="1" applyBorder="1" applyProtection="1"/>
    <xf numFmtId="9" fontId="37" fillId="0" borderId="5" xfId="0" applyNumberFormat="1" applyFont="1" applyBorder="1" applyProtection="1"/>
    <xf numFmtId="0" fontId="13" fillId="6" borderId="22" xfId="0" applyFont="1" applyFill="1" applyBorder="1" applyAlignment="1" applyProtection="1">
      <alignment horizontal="center"/>
    </xf>
    <xf numFmtId="9" fontId="37" fillId="0" borderId="4" xfId="0" applyNumberFormat="1" applyFont="1" applyBorder="1" applyAlignment="1" applyProtection="1">
      <alignment horizontal="center"/>
    </xf>
    <xf numFmtId="9" fontId="37" fillId="0" borderId="5" xfId="0" applyNumberFormat="1" applyFont="1" applyBorder="1" applyAlignment="1" applyProtection="1">
      <alignment horizontal="center"/>
    </xf>
    <xf numFmtId="0" fontId="15" fillId="8" borderId="24" xfId="0" applyFont="1" applyFill="1" applyBorder="1" applyAlignment="1" applyProtection="1">
      <alignment horizontal="center" textRotation="90"/>
    </xf>
    <xf numFmtId="9" fontId="72" fillId="0" borderId="4" xfId="0" applyNumberFormat="1" applyFont="1" applyBorder="1" applyAlignment="1" applyProtection="1">
      <alignment horizontal="center"/>
    </xf>
    <xf numFmtId="9" fontId="72" fillId="0" borderId="5" xfId="0" applyNumberFormat="1" applyFont="1" applyBorder="1" applyAlignment="1" applyProtection="1">
      <alignment horizontal="center"/>
    </xf>
    <xf numFmtId="0" fontId="72" fillId="2" borderId="62" xfId="0" applyFont="1" applyFill="1" applyBorder="1" applyAlignment="1" applyProtection="1">
      <alignment horizontal="center"/>
      <protection locked="0"/>
    </xf>
    <xf numFmtId="0" fontId="72" fillId="2" borderId="4" xfId="0" applyFont="1" applyFill="1" applyBorder="1" applyAlignment="1" applyProtection="1">
      <alignment horizontal="center"/>
      <protection locked="0"/>
    </xf>
    <xf numFmtId="0" fontId="72" fillId="2" borderId="5" xfId="0" applyFont="1" applyFill="1" applyBorder="1" applyAlignment="1" applyProtection="1">
      <alignment horizontal="center"/>
      <protection locked="0"/>
    </xf>
    <xf numFmtId="9" fontId="15" fillId="0" borderId="4" xfId="0" applyNumberFormat="1" applyFont="1" applyBorder="1" applyProtection="1"/>
    <xf numFmtId="9" fontId="15" fillId="0" borderId="5" xfId="0" applyNumberFormat="1" applyFont="1" applyBorder="1" applyProtection="1"/>
    <xf numFmtId="165" fontId="15" fillId="0" borderId="4" xfId="0" applyNumberFormat="1" applyFont="1" applyBorder="1" applyProtection="1"/>
    <xf numFmtId="165" fontId="15" fillId="0" borderId="5" xfId="0" applyNumberFormat="1" applyFont="1" applyBorder="1" applyProtection="1"/>
    <xf numFmtId="0" fontId="15" fillId="0" borderId="0" xfId="0" applyFont="1" applyFill="1" applyBorder="1" applyAlignment="1" applyProtection="1">
      <alignment horizontal="center"/>
    </xf>
    <xf numFmtId="165" fontId="15" fillId="0" borderId="62" xfId="0" applyNumberFormat="1" applyFont="1" applyBorder="1" applyProtection="1"/>
    <xf numFmtId="0" fontId="2" fillId="8" borderId="24" xfId="0" applyFont="1" applyFill="1" applyBorder="1" applyAlignment="1" applyProtection="1">
      <alignment horizontal="center" textRotation="90"/>
    </xf>
    <xf numFmtId="0" fontId="63" fillId="8" borderId="52" xfId="0" applyFont="1" applyFill="1" applyBorder="1" applyAlignment="1" applyProtection="1">
      <alignment horizontal="center" textRotation="90"/>
    </xf>
    <xf numFmtId="0" fontId="3" fillId="16" borderId="1" xfId="0" applyFont="1" applyFill="1" applyBorder="1" applyAlignment="1" applyProtection="1">
      <alignment horizontal="left"/>
    </xf>
    <xf numFmtId="0" fontId="3" fillId="8" borderId="23" xfId="0" applyFont="1" applyFill="1" applyBorder="1" applyAlignment="1" applyProtection="1">
      <alignment horizontal="left"/>
    </xf>
    <xf numFmtId="0" fontId="3" fillId="15" borderId="15" xfId="0" applyFont="1" applyFill="1" applyBorder="1" applyAlignment="1" applyProtection="1">
      <alignment horizontal="left"/>
    </xf>
    <xf numFmtId="0" fontId="3" fillId="5" borderId="15" xfId="0" applyFont="1" applyFill="1" applyBorder="1" applyAlignment="1" applyProtection="1">
      <alignment horizontal="left"/>
    </xf>
    <xf numFmtId="0" fontId="3" fillId="20" borderId="21" xfId="0" applyFont="1" applyFill="1" applyBorder="1" applyAlignment="1" applyProtection="1">
      <alignment horizontal="left"/>
    </xf>
    <xf numFmtId="0" fontId="3" fillId="5" borderId="23" xfId="0" applyFont="1" applyFill="1" applyBorder="1" applyAlignment="1" applyProtection="1">
      <alignment horizontal="left"/>
    </xf>
    <xf numFmtId="0" fontId="3" fillId="20" borderId="23" xfId="0" applyFont="1" applyFill="1" applyBorder="1" applyAlignment="1" applyProtection="1">
      <alignment horizontal="left"/>
    </xf>
    <xf numFmtId="0" fontId="3" fillId="20" borderId="37" xfId="0" applyFont="1" applyFill="1" applyBorder="1" applyAlignment="1" applyProtection="1">
      <alignment horizontal="left"/>
    </xf>
    <xf numFmtId="0" fontId="3" fillId="15" borderId="37" xfId="0" applyFont="1" applyFill="1" applyBorder="1" applyAlignment="1" applyProtection="1">
      <alignment horizontal="left"/>
    </xf>
    <xf numFmtId="0" fontId="3" fillId="15" borderId="23" xfId="0" applyFont="1" applyFill="1" applyBorder="1" applyAlignment="1" applyProtection="1">
      <alignment horizontal="left"/>
    </xf>
    <xf numFmtId="0" fontId="3" fillId="16" borderId="15" xfId="0" applyFont="1" applyFill="1" applyBorder="1" applyAlignment="1" applyProtection="1">
      <alignment horizontal="left"/>
    </xf>
    <xf numFmtId="0" fontId="3" fillId="5" borderId="37" xfId="0" applyFont="1" applyFill="1" applyBorder="1" applyAlignment="1" applyProtection="1">
      <alignment horizontal="left"/>
    </xf>
    <xf numFmtId="0" fontId="3" fillId="20" borderId="15" xfId="0" applyFont="1" applyFill="1" applyBorder="1" applyAlignment="1" applyProtection="1">
      <alignment horizontal="left"/>
    </xf>
    <xf numFmtId="0" fontId="3" fillId="5" borderId="21" xfId="0" applyFont="1" applyFill="1" applyBorder="1" applyAlignment="1" applyProtection="1">
      <alignment horizontal="left"/>
    </xf>
    <xf numFmtId="0" fontId="3" fillId="5" borderId="1" xfId="0" applyFont="1" applyFill="1" applyBorder="1" applyAlignment="1" applyProtection="1">
      <alignment horizontal="left"/>
    </xf>
    <xf numFmtId="0" fontId="3" fillId="5" borderId="13" xfId="0" applyFont="1" applyFill="1" applyBorder="1" applyAlignment="1" applyProtection="1">
      <alignment horizontal="left"/>
    </xf>
    <xf numFmtId="0" fontId="3" fillId="20" borderId="13" xfId="0" applyFont="1" applyFill="1" applyBorder="1" applyAlignment="1" applyProtection="1">
      <alignment horizontal="left"/>
    </xf>
    <xf numFmtId="0" fontId="3" fillId="14" borderId="23" xfId="0" applyFont="1" applyFill="1" applyBorder="1" applyAlignment="1" applyProtection="1">
      <alignment horizontal="left"/>
    </xf>
    <xf numFmtId="0" fontId="3" fillId="14" borderId="13" xfId="0" applyFont="1" applyFill="1" applyBorder="1" applyAlignment="1" applyProtection="1">
      <alignment horizontal="left"/>
    </xf>
    <xf numFmtId="0" fontId="3" fillId="15" borderId="28" xfId="0" applyFont="1" applyFill="1" applyBorder="1" applyAlignment="1" applyProtection="1">
      <alignment horizontal="left"/>
    </xf>
    <xf numFmtId="0" fontId="3" fillId="0" borderId="28" xfId="0" applyFont="1" applyBorder="1" applyAlignment="1" applyProtection="1">
      <alignment horizontal="left"/>
    </xf>
    <xf numFmtId="0" fontId="3" fillId="8" borderId="32" xfId="0" applyFont="1" applyFill="1" applyBorder="1" applyAlignment="1" applyProtection="1">
      <alignment horizontal="left"/>
    </xf>
    <xf numFmtId="0" fontId="3" fillId="14" borderId="15" xfId="0" applyFont="1" applyFill="1" applyBorder="1" applyAlignment="1" applyProtection="1">
      <alignment horizontal="left"/>
    </xf>
    <xf numFmtId="0" fontId="3" fillId="0" borderId="29" xfId="0" applyFont="1" applyBorder="1" applyAlignment="1" applyProtection="1">
      <alignment horizontal="left"/>
    </xf>
    <xf numFmtId="0" fontId="3" fillId="15" borderId="29" xfId="0" applyFont="1" applyFill="1" applyBorder="1" applyAlignment="1" applyProtection="1">
      <alignment horizontal="left"/>
    </xf>
    <xf numFmtId="0" fontId="3" fillId="0" borderId="34" xfId="0" applyFont="1" applyBorder="1" applyAlignment="1" applyProtection="1">
      <alignment horizontal="left"/>
    </xf>
    <xf numFmtId="0" fontId="3" fillId="8" borderId="29" xfId="0" applyFont="1" applyFill="1" applyBorder="1" applyAlignment="1" applyProtection="1">
      <alignment horizontal="left"/>
    </xf>
    <xf numFmtId="0" fontId="3" fillId="16" borderId="29" xfId="0" applyFont="1" applyFill="1" applyBorder="1" applyAlignment="1" applyProtection="1">
      <alignment horizontal="left"/>
    </xf>
    <xf numFmtId="0" fontId="3" fillId="14" borderId="34" xfId="0" applyFont="1" applyFill="1" applyBorder="1" applyAlignment="1" applyProtection="1">
      <alignment horizontal="left"/>
    </xf>
    <xf numFmtId="0" fontId="3" fillId="15" borderId="34" xfId="0" applyFont="1" applyFill="1" applyBorder="1" applyAlignment="1" applyProtection="1">
      <alignment horizontal="left"/>
    </xf>
    <xf numFmtId="0" fontId="3" fillId="14" borderId="30" xfId="0" applyFont="1" applyFill="1" applyBorder="1" applyAlignment="1" applyProtection="1">
      <alignment horizontal="left"/>
    </xf>
    <xf numFmtId="0" fontId="3" fillId="16" borderId="34" xfId="0" applyFont="1" applyFill="1" applyBorder="1" applyAlignment="1" applyProtection="1">
      <alignment horizontal="left"/>
    </xf>
    <xf numFmtId="0" fontId="3" fillId="14" borderId="29" xfId="0" applyFont="1" applyFill="1" applyBorder="1" applyAlignment="1" applyProtection="1">
      <alignment horizontal="left"/>
    </xf>
    <xf numFmtId="0" fontId="3" fillId="14" borderId="47" xfId="0" applyFont="1" applyFill="1" applyBorder="1" applyAlignment="1" applyProtection="1">
      <alignment horizontal="left"/>
    </xf>
    <xf numFmtId="0" fontId="3" fillId="14" borderId="63" xfId="0" applyFont="1" applyFill="1" applyBorder="1" applyAlignment="1" applyProtection="1">
      <alignment horizontal="left"/>
    </xf>
    <xf numFmtId="0" fontId="3" fillId="15" borderId="30" xfId="0" applyFont="1" applyFill="1" applyBorder="1" applyAlignment="1" applyProtection="1">
      <alignment horizontal="left"/>
    </xf>
    <xf numFmtId="0" fontId="3" fillId="0" borderId="1" xfId="0" applyFont="1" applyBorder="1" applyAlignment="1">
      <alignment horizontal="left"/>
    </xf>
    <xf numFmtId="0" fontId="3" fillId="14" borderId="21" xfId="0" applyFont="1" applyFill="1" applyBorder="1" applyAlignment="1" applyProtection="1">
      <alignment horizontal="left"/>
    </xf>
    <xf numFmtId="0" fontId="3" fillId="8" borderId="1" xfId="0" applyFont="1" applyFill="1" applyBorder="1" applyAlignment="1" applyProtection="1">
      <alignment horizontal="center"/>
    </xf>
    <xf numFmtId="0" fontId="3" fillId="15" borderId="70" xfId="0" applyFont="1" applyFill="1" applyBorder="1" applyAlignment="1" applyProtection="1">
      <alignment horizontal="left"/>
    </xf>
    <xf numFmtId="0" fontId="3" fillId="22" borderId="37" xfId="0" applyFont="1" applyFill="1" applyBorder="1" applyAlignment="1" applyProtection="1">
      <alignment horizontal="left"/>
    </xf>
    <xf numFmtId="0" fontId="3" fillId="0" borderId="50" xfId="0" applyFont="1" applyBorder="1" applyAlignment="1" applyProtection="1">
      <alignment horizontal="left"/>
    </xf>
    <xf numFmtId="0" fontId="3" fillId="5" borderId="34" xfId="0" applyFont="1" applyFill="1" applyBorder="1" applyAlignment="1" applyProtection="1">
      <alignment horizontal="left"/>
    </xf>
    <xf numFmtId="0" fontId="3" fillId="5" borderId="29" xfId="0" applyFont="1" applyFill="1" applyBorder="1" applyAlignment="1" applyProtection="1">
      <alignment horizontal="left"/>
    </xf>
    <xf numFmtId="0" fontId="3" fillId="8" borderId="34" xfId="0" applyFont="1" applyFill="1" applyBorder="1" applyAlignment="1" applyProtection="1">
      <alignment horizontal="left"/>
    </xf>
    <xf numFmtId="0" fontId="3" fillId="15" borderId="21" xfId="0" applyFont="1" applyFill="1" applyBorder="1" applyAlignment="1" applyProtection="1">
      <alignment horizontal="left" vertical="center"/>
    </xf>
    <xf numFmtId="0" fontId="3" fillId="17" borderId="15" xfId="0" applyFont="1" applyFill="1" applyBorder="1" applyAlignment="1" applyProtection="1">
      <alignment horizontal="left"/>
    </xf>
    <xf numFmtId="0" fontId="3" fillId="17" borderId="21" xfId="0" applyFont="1" applyFill="1" applyBorder="1" applyAlignment="1" applyProtection="1">
      <alignment horizontal="left"/>
    </xf>
    <xf numFmtId="0" fontId="3" fillId="17" borderId="13" xfId="0" applyFont="1" applyFill="1" applyBorder="1" applyAlignment="1" applyProtection="1">
      <alignment horizontal="left"/>
    </xf>
    <xf numFmtId="0" fontId="32" fillId="0" borderId="1" xfId="0" applyFont="1" applyBorder="1" applyAlignment="1" applyProtection="1">
      <alignment horizontal="left"/>
    </xf>
    <xf numFmtId="0" fontId="3" fillId="0" borderId="68" xfId="0" applyFont="1" applyBorder="1" applyAlignment="1" applyProtection="1">
      <alignment horizontal="left"/>
    </xf>
    <xf numFmtId="0" fontId="3" fillId="0" borderId="15" xfId="0" applyFont="1" applyFill="1" applyBorder="1" applyAlignment="1" applyProtection="1">
      <alignment horizontal="left"/>
    </xf>
    <xf numFmtId="0" fontId="3" fillId="0" borderId="21" xfId="0" applyFont="1" applyFill="1" applyBorder="1" applyAlignment="1" applyProtection="1">
      <alignment horizontal="left"/>
    </xf>
    <xf numFmtId="0" fontId="3" fillId="8" borderId="68" xfId="0" applyFont="1" applyFill="1" applyBorder="1" applyAlignment="1" applyProtection="1">
      <alignment horizontal="left"/>
    </xf>
    <xf numFmtId="0" fontId="3" fillId="15" borderId="61" xfId="0" applyFont="1" applyFill="1" applyBorder="1" applyAlignment="1" applyProtection="1">
      <alignment horizontal="left"/>
    </xf>
    <xf numFmtId="0" fontId="3" fillId="0" borderId="51" xfId="0" applyFont="1" applyBorder="1" applyAlignment="1" applyProtection="1">
      <alignment horizontal="left"/>
    </xf>
    <xf numFmtId="0" fontId="3" fillId="8" borderId="51" xfId="0" applyFont="1" applyFill="1" applyBorder="1" applyAlignment="1" applyProtection="1">
      <alignment horizontal="left"/>
    </xf>
    <xf numFmtId="0" fontId="3" fillId="16" borderId="51" xfId="0" applyFont="1" applyFill="1" applyBorder="1" applyAlignment="1" applyProtection="1">
      <alignment horizontal="left"/>
    </xf>
    <xf numFmtId="0" fontId="3" fillId="8" borderId="30" xfId="0" applyFont="1" applyFill="1" applyBorder="1" applyAlignment="1" applyProtection="1">
      <alignment horizontal="left"/>
    </xf>
    <xf numFmtId="0" fontId="3" fillId="5" borderId="30" xfId="0" applyFont="1" applyFill="1" applyBorder="1" applyAlignment="1" applyProtection="1">
      <alignment horizontal="left"/>
    </xf>
    <xf numFmtId="0" fontId="3" fillId="2" borderId="29" xfId="0" applyFont="1" applyFill="1" applyBorder="1" applyAlignment="1" applyProtection="1">
      <alignment horizontal="center"/>
      <protection locked="0"/>
    </xf>
    <xf numFmtId="0" fontId="3" fillId="2" borderId="28" xfId="0" applyFont="1" applyFill="1" applyBorder="1" applyAlignment="1" applyProtection="1">
      <alignment horizontal="center"/>
      <protection locked="0"/>
    </xf>
    <xf numFmtId="0" fontId="5" fillId="8" borderId="1" xfId="0" applyFont="1" applyFill="1" applyBorder="1" applyAlignment="1" applyProtection="1">
      <alignment horizontal="center"/>
      <protection locked="0"/>
    </xf>
    <xf numFmtId="0" fontId="5" fillId="4" borderId="16" xfId="0" applyFont="1" applyFill="1" applyBorder="1" applyAlignment="1" applyProtection="1">
      <alignment horizontal="center"/>
    </xf>
    <xf numFmtId="0" fontId="3" fillId="15" borderId="53" xfId="0" applyFont="1" applyFill="1" applyBorder="1" applyAlignment="1" applyProtection="1">
      <alignment horizontal="left"/>
    </xf>
    <xf numFmtId="0" fontId="3" fillId="15" borderId="50" xfId="0" applyFont="1" applyFill="1" applyBorder="1" applyAlignment="1" applyProtection="1">
      <alignment horizontal="left"/>
    </xf>
    <xf numFmtId="0" fontId="3" fillId="14" borderId="3" xfId="0" applyFont="1" applyFill="1" applyBorder="1" applyAlignment="1" applyProtection="1">
      <alignment horizontal="left"/>
    </xf>
    <xf numFmtId="0" fontId="3" fillId="20" borderId="34" xfId="0" applyFont="1" applyFill="1" applyBorder="1" applyAlignment="1" applyProtection="1">
      <alignment horizontal="left"/>
    </xf>
    <xf numFmtId="0" fontId="12" fillId="16" borderId="13" xfId="0" applyFont="1" applyFill="1" applyBorder="1" applyAlignment="1" applyProtection="1">
      <alignment horizontal="left"/>
    </xf>
    <xf numFmtId="0" fontId="3" fillId="16" borderId="32" xfId="0" applyFont="1" applyFill="1" applyBorder="1" applyAlignment="1" applyProtection="1">
      <alignment horizontal="left"/>
    </xf>
    <xf numFmtId="0" fontId="3" fillId="4" borderId="1" xfId="0" applyFont="1" applyFill="1" applyBorder="1" applyProtection="1">
      <protection locked="0"/>
    </xf>
    <xf numFmtId="0" fontId="3" fillId="3" borderId="1" xfId="0" applyFont="1" applyFill="1" applyBorder="1" applyProtection="1">
      <protection locked="0"/>
    </xf>
    <xf numFmtId="0" fontId="0" fillId="1" borderId="0" xfId="0" applyFill="1" applyBorder="1" applyProtection="1"/>
    <xf numFmtId="0" fontId="3" fillId="2" borderId="1" xfId="0" applyFont="1" applyFill="1" applyBorder="1" applyProtection="1">
      <protection locked="0"/>
    </xf>
    <xf numFmtId="0" fontId="5" fillId="8" borderId="15" xfId="0" applyFont="1" applyFill="1" applyBorder="1" applyAlignment="1" applyProtection="1">
      <alignment horizontal="left"/>
    </xf>
    <xf numFmtId="0" fontId="85" fillId="0" borderId="0" xfId="0" applyFont="1" applyProtection="1"/>
    <xf numFmtId="0" fontId="8" fillId="0" borderId="83" xfId="0" applyFont="1" applyBorder="1" applyAlignment="1">
      <alignment horizontal="center"/>
    </xf>
    <xf numFmtId="0" fontId="9" fillId="0" borderId="84" xfId="0" applyFont="1" applyBorder="1" applyAlignment="1">
      <alignment horizontal="center"/>
    </xf>
    <xf numFmtId="0" fontId="92" fillId="0" borderId="0" xfId="0" applyFont="1" applyBorder="1" applyAlignment="1">
      <alignment horizontal="center"/>
    </xf>
    <xf numFmtId="0" fontId="63" fillId="2" borderId="85" xfId="0" applyFont="1" applyFill="1" applyBorder="1" applyAlignment="1" applyProtection="1">
      <alignment horizontal="center"/>
      <protection locked="0"/>
    </xf>
    <xf numFmtId="0" fontId="63" fillId="0" borderId="85" xfId="0" applyFont="1" applyFill="1" applyBorder="1" applyAlignment="1" applyProtection="1">
      <alignment horizontal="center"/>
    </xf>
    <xf numFmtId="0" fontId="22" fillId="2" borderId="23" xfId="0" applyNumberFormat="1" applyFont="1" applyFill="1" applyBorder="1" applyAlignment="1" applyProtection="1">
      <alignment horizontal="center" vertical="center"/>
      <protection locked="0"/>
    </xf>
    <xf numFmtId="0" fontId="63" fillId="2" borderId="85" xfId="0" applyNumberFormat="1" applyFont="1" applyFill="1" applyBorder="1" applyAlignment="1" applyProtection="1">
      <alignment horizontal="center" vertical="center"/>
      <protection locked="0"/>
    </xf>
    <xf numFmtId="0" fontId="22" fillId="2" borderId="86" xfId="0" applyFont="1" applyFill="1" applyBorder="1" applyAlignment="1" applyProtection="1">
      <alignment horizontal="center"/>
      <protection locked="0"/>
    </xf>
    <xf numFmtId="0" fontId="22" fillId="2" borderId="86" xfId="0" applyNumberFormat="1" applyFont="1" applyFill="1" applyBorder="1" applyAlignment="1" applyProtection="1">
      <alignment horizontal="center" vertical="center"/>
      <protection locked="0"/>
    </xf>
    <xf numFmtId="0" fontId="22" fillId="0" borderId="86" xfId="0" applyFont="1" applyFill="1" applyBorder="1" applyAlignment="1" applyProtection="1">
      <alignment horizontal="center"/>
    </xf>
    <xf numFmtId="0" fontId="2" fillId="2" borderId="85" xfId="0" applyFont="1" applyFill="1" applyBorder="1" applyAlignment="1" applyProtection="1">
      <alignment horizontal="center"/>
      <protection locked="0"/>
    </xf>
    <xf numFmtId="0" fontId="63" fillId="0" borderId="1" xfId="0" applyFont="1" applyBorder="1" applyAlignment="1" applyProtection="1">
      <alignment horizontal="center" textRotation="90"/>
    </xf>
    <xf numFmtId="0" fontId="0" fillId="22" borderId="13" xfId="0" applyFill="1" applyBorder="1" applyAlignment="1" applyProtection="1">
      <alignment horizontal="left"/>
    </xf>
    <xf numFmtId="0" fontId="3" fillId="23" borderId="13" xfId="0" applyFont="1" applyFill="1" applyBorder="1" applyAlignment="1" applyProtection="1">
      <alignment horizontal="left"/>
    </xf>
    <xf numFmtId="0" fontId="22" fillId="2" borderId="30" xfId="0" applyFont="1" applyFill="1" applyBorder="1" applyAlignment="1" applyProtection="1">
      <alignment horizontal="center"/>
      <protection locked="0"/>
    </xf>
    <xf numFmtId="0" fontId="2" fillId="0" borderId="35" xfId="0" applyFont="1" applyBorder="1" applyAlignment="1" applyProtection="1">
      <alignment textRotation="90"/>
    </xf>
    <xf numFmtId="0" fontId="2" fillId="0" borderId="38" xfId="0" applyFont="1" applyBorder="1" applyAlignment="1" applyProtection="1">
      <alignment textRotation="90"/>
    </xf>
    <xf numFmtId="0" fontId="85" fillId="0" borderId="10" xfId="0" applyFont="1" applyBorder="1" applyAlignment="1" applyProtection="1">
      <alignment horizontal="center" textRotation="90"/>
    </xf>
    <xf numFmtId="0" fontId="0" fillId="7" borderId="12" xfId="0" applyFill="1" applyBorder="1" applyAlignment="1" applyProtection="1">
      <alignment horizontal="center" vertical="center"/>
    </xf>
    <xf numFmtId="0" fontId="2" fillId="7" borderId="17" xfId="0" applyFont="1" applyFill="1" applyBorder="1" applyAlignment="1" applyProtection="1">
      <alignment horizontal="center"/>
    </xf>
    <xf numFmtId="0" fontId="9" fillId="7" borderId="41" xfId="0" applyFont="1" applyFill="1" applyBorder="1" applyAlignment="1" applyProtection="1">
      <alignment horizontal="center"/>
    </xf>
    <xf numFmtId="0" fontId="22" fillId="0" borderId="17" xfId="0" applyFont="1" applyFill="1" applyBorder="1" applyAlignment="1" applyProtection="1">
      <alignment horizontal="center"/>
    </xf>
    <xf numFmtId="0" fontId="0" fillId="0" borderId="1" xfId="0" applyBorder="1" applyAlignment="1">
      <alignment horizontal="left"/>
    </xf>
    <xf numFmtId="0" fontId="0" fillId="3" borderId="35" xfId="0" applyFill="1" applyBorder="1" applyAlignment="1" applyProtection="1">
      <alignment horizontal="center"/>
    </xf>
    <xf numFmtId="0" fontId="0" fillId="0" borderId="10" xfId="0" applyBorder="1" applyAlignment="1" applyProtection="1">
      <alignment horizontal="left"/>
    </xf>
    <xf numFmtId="0" fontId="0" fillId="4" borderId="6" xfId="0" applyFill="1" applyBorder="1" applyAlignment="1" applyProtection="1">
      <alignment horizontal="center"/>
    </xf>
    <xf numFmtId="0" fontId="0" fillId="0" borderId="64" xfId="0" applyBorder="1"/>
    <xf numFmtId="49" fontId="30" fillId="0" borderId="0" xfId="0" applyNumberFormat="1" applyFont="1" applyAlignment="1" applyProtection="1">
      <alignment horizontal="center"/>
    </xf>
    <xf numFmtId="49" fontId="29" fillId="0" borderId="0" xfId="0" applyNumberFormat="1" applyFont="1" applyBorder="1" applyAlignment="1">
      <alignment horizontal="left"/>
    </xf>
    <xf numFmtId="49" fontId="29" fillId="0" borderId="0" xfId="0" applyNumberFormat="1" applyFont="1" applyBorder="1" applyAlignment="1">
      <alignment horizontal="center"/>
    </xf>
    <xf numFmtId="49" fontId="18" fillId="0" borderId="0" xfId="0" applyNumberFormat="1" applyFont="1" applyBorder="1" applyAlignment="1"/>
    <xf numFmtId="49" fontId="58" fillId="0" borderId="0" xfId="0" applyNumberFormat="1" applyFont="1" applyBorder="1" applyAlignment="1">
      <alignment horizontal="left"/>
    </xf>
    <xf numFmtId="0" fontId="2" fillId="0" borderId="0" xfId="0" applyFont="1" applyAlignment="1">
      <alignment horizontal="right"/>
    </xf>
    <xf numFmtId="0" fontId="35" fillId="8" borderId="1" xfId="0" applyFont="1" applyFill="1" applyBorder="1" applyAlignment="1">
      <alignment horizontal="center" vertical="center" wrapText="1"/>
    </xf>
    <xf numFmtId="0" fontId="65" fillId="8" borderId="1" xfId="0" applyFont="1" applyFill="1" applyBorder="1" applyAlignment="1">
      <alignment horizontal="center" vertical="center"/>
    </xf>
    <xf numFmtId="0" fontId="2" fillId="0" borderId="0" xfId="0" applyFont="1" applyAlignment="1" applyProtection="1">
      <alignment horizontal="right"/>
    </xf>
    <xf numFmtId="0" fontId="3" fillId="2" borderId="1" xfId="0" applyFont="1" applyFill="1" applyBorder="1" applyAlignment="1" applyProtection="1">
      <alignment horizontal="center"/>
      <protection locked="0"/>
    </xf>
    <xf numFmtId="0" fontId="3" fillId="2" borderId="23" xfId="0" applyFont="1" applyFill="1" applyBorder="1" applyAlignment="1" applyProtection="1">
      <alignment horizontal="left"/>
      <protection locked="0"/>
    </xf>
    <xf numFmtId="0" fontId="40" fillId="3" borderId="7" xfId="0" applyFont="1" applyFill="1" applyBorder="1" applyAlignment="1" applyProtection="1">
      <alignment horizontal="center"/>
    </xf>
    <xf numFmtId="0" fontId="0" fillId="0" borderId="27" xfId="0" applyBorder="1" applyAlignment="1" applyProtection="1">
      <alignment horizontal="center"/>
    </xf>
    <xf numFmtId="0" fontId="0" fillId="3" borderId="7" xfId="0" applyFill="1" applyBorder="1" applyAlignment="1" applyProtection="1">
      <alignment horizontal="center"/>
    </xf>
    <xf numFmtId="0" fontId="3" fillId="0" borderId="8" xfId="0" applyFont="1" applyBorder="1" applyAlignment="1" applyProtection="1">
      <alignment horizontal="left"/>
    </xf>
    <xf numFmtId="0" fontId="0" fillId="4" borderId="9" xfId="0" applyFill="1" applyBorder="1" applyAlignment="1" applyProtection="1">
      <alignment horizontal="center"/>
    </xf>
    <xf numFmtId="0" fontId="40" fillId="4" borderId="9" xfId="0" applyFont="1" applyFill="1" applyBorder="1" applyAlignment="1" applyProtection="1">
      <alignment horizontal="center"/>
    </xf>
    <xf numFmtId="0" fontId="98" fillId="0" borderId="41" xfId="0" applyFont="1" applyBorder="1" applyAlignment="1" applyProtection="1">
      <alignment horizontal="left"/>
    </xf>
    <xf numFmtId="0" fontId="98" fillId="0" borderId="12" xfId="0" applyFont="1" applyBorder="1" applyAlignment="1" applyProtection="1">
      <alignment horizontal="left"/>
    </xf>
    <xf numFmtId="0" fontId="98" fillId="0" borderId="20" xfId="0" applyFont="1" applyBorder="1" applyAlignment="1" applyProtection="1">
      <alignment horizontal="left"/>
    </xf>
    <xf numFmtId="0" fontId="98" fillId="0" borderId="38" xfId="0" applyFont="1" applyBorder="1" applyAlignment="1" applyProtection="1">
      <alignment horizontal="center" textRotation="90"/>
    </xf>
    <xf numFmtId="0" fontId="98" fillId="0" borderId="39" xfId="0" applyFont="1" applyBorder="1" applyAlignment="1" applyProtection="1">
      <alignment horizontal="center" textRotation="90"/>
    </xf>
    <xf numFmtId="0" fontId="0" fillId="22" borderId="21" xfId="0" applyFill="1" applyBorder="1" applyAlignment="1" applyProtection="1">
      <alignment horizontal="left"/>
    </xf>
    <xf numFmtId="0" fontId="5" fillId="5" borderId="20" xfId="0" applyFont="1" applyFill="1" applyBorder="1" applyAlignment="1" applyProtection="1">
      <alignment horizontal="center"/>
    </xf>
    <xf numFmtId="0" fontId="0" fillId="5" borderId="19" xfId="0" applyFill="1" applyBorder="1" applyAlignment="1" applyProtection="1">
      <alignment horizontal="center"/>
    </xf>
    <xf numFmtId="0" fontId="3" fillId="22" borderId="13" xfId="0" applyFont="1" applyFill="1" applyBorder="1" applyAlignment="1" applyProtection="1">
      <alignment horizontal="left"/>
    </xf>
    <xf numFmtId="0" fontId="3" fillId="22" borderId="21" xfId="0" applyFont="1" applyFill="1" applyBorder="1" applyAlignment="1" applyProtection="1">
      <alignment horizontal="left"/>
    </xf>
    <xf numFmtId="0" fontId="15" fillId="0" borderId="13" xfId="0" applyFont="1" applyBorder="1" applyAlignment="1" applyProtection="1">
      <alignment horizontal="left"/>
    </xf>
    <xf numFmtId="0" fontId="72" fillId="0" borderId="1" xfId="0" applyFont="1" applyBorder="1" applyAlignment="1" applyProtection="1">
      <alignment horizontal="center"/>
    </xf>
    <xf numFmtId="0" fontId="99" fillId="0" borderId="0" xfId="0" applyFont="1" applyAlignment="1" applyProtection="1">
      <alignment horizontal="left"/>
    </xf>
    <xf numFmtId="0" fontId="5" fillId="0" borderId="58" xfId="0" applyFont="1" applyBorder="1" applyAlignment="1" applyProtection="1">
      <alignment horizontal="center"/>
    </xf>
    <xf numFmtId="0" fontId="0" fillId="4" borderId="57" xfId="0" applyFill="1" applyBorder="1" applyAlignment="1" applyProtection="1">
      <alignment horizontal="center"/>
    </xf>
    <xf numFmtId="0" fontId="0" fillId="17" borderId="47" xfId="0" applyFill="1" applyBorder="1" applyAlignment="1" applyProtection="1">
      <alignment horizontal="left"/>
    </xf>
    <xf numFmtId="0" fontId="0" fillId="24" borderId="21" xfId="0" applyFill="1" applyBorder="1" applyAlignment="1" applyProtection="1">
      <alignment horizontal="left"/>
    </xf>
    <xf numFmtId="0" fontId="0" fillId="24" borderId="13" xfId="0" applyFill="1" applyBorder="1" applyAlignment="1" applyProtection="1">
      <alignment horizontal="left"/>
    </xf>
    <xf numFmtId="0" fontId="0" fillId="15" borderId="13" xfId="0" applyFill="1" applyBorder="1" applyProtection="1"/>
    <xf numFmtId="0" fontId="0" fillId="15" borderId="10" xfId="0" applyFill="1" applyBorder="1" applyProtection="1"/>
    <xf numFmtId="0" fontId="0" fillId="15" borderId="21" xfId="0" applyFill="1" applyBorder="1" applyProtection="1"/>
    <xf numFmtId="0" fontId="0" fillId="15" borderId="15" xfId="0" applyFill="1" applyBorder="1" applyProtection="1"/>
    <xf numFmtId="0" fontId="0" fillId="4" borderId="17" xfId="0" applyFill="1" applyBorder="1" applyAlignment="1" applyProtection="1">
      <alignment horizontal="center"/>
    </xf>
    <xf numFmtId="0" fontId="0" fillId="15" borderId="47" xfId="0" applyFill="1" applyBorder="1" applyAlignment="1" applyProtection="1">
      <alignment horizontal="left"/>
    </xf>
    <xf numFmtId="0" fontId="0" fillId="15" borderId="47" xfId="0" applyFill="1" applyBorder="1" applyProtection="1"/>
    <xf numFmtId="0" fontId="0" fillId="0" borderId="58" xfId="0" applyBorder="1" applyProtection="1"/>
    <xf numFmtId="0" fontId="3" fillId="0" borderId="47" xfId="0" applyFont="1" applyBorder="1" applyAlignment="1" applyProtection="1">
      <alignment horizontal="left"/>
    </xf>
    <xf numFmtId="0" fontId="3" fillId="3" borderId="12" xfId="0" applyFont="1" applyFill="1" applyBorder="1" applyAlignment="1" applyProtection="1">
      <alignment horizontal="center"/>
    </xf>
    <xf numFmtId="0" fontId="3" fillId="4" borderId="14" xfId="0" applyFont="1" applyFill="1" applyBorder="1" applyAlignment="1" applyProtection="1">
      <alignment horizontal="center"/>
    </xf>
    <xf numFmtId="0" fontId="3" fillId="15" borderId="13" xfId="0" applyFont="1" applyFill="1" applyBorder="1" applyProtection="1"/>
    <xf numFmtId="0" fontId="3" fillId="3" borderId="20" xfId="0" applyFont="1" applyFill="1" applyBorder="1" applyAlignment="1" applyProtection="1">
      <alignment horizontal="center"/>
    </xf>
    <xf numFmtId="0" fontId="3" fillId="4" borderId="22" xfId="0" applyFont="1" applyFill="1" applyBorder="1" applyAlignment="1" applyProtection="1">
      <alignment horizontal="center"/>
    </xf>
    <xf numFmtId="0" fontId="3" fillId="15" borderId="21" xfId="0" applyFont="1" applyFill="1" applyBorder="1" applyProtection="1"/>
    <xf numFmtId="0" fontId="3" fillId="15" borderId="10" xfId="0" applyFont="1" applyFill="1" applyBorder="1" applyAlignment="1" applyProtection="1">
      <alignment horizontal="left"/>
    </xf>
    <xf numFmtId="0" fontId="3" fillId="3" borderId="17" xfId="0" applyFont="1" applyFill="1" applyBorder="1" applyAlignment="1" applyProtection="1">
      <alignment horizontal="center"/>
    </xf>
    <xf numFmtId="0" fontId="3" fillId="4" borderId="17" xfId="0" applyFont="1" applyFill="1" applyBorder="1" applyAlignment="1" applyProtection="1">
      <alignment horizontal="center"/>
    </xf>
    <xf numFmtId="0" fontId="3" fillId="24" borderId="13" xfId="0" applyFont="1" applyFill="1" applyBorder="1" applyAlignment="1" applyProtection="1">
      <alignment horizontal="left"/>
    </xf>
    <xf numFmtId="0" fontId="3" fillId="24" borderId="21" xfId="0" applyFont="1" applyFill="1" applyBorder="1" applyAlignment="1" applyProtection="1">
      <alignment horizontal="left"/>
    </xf>
    <xf numFmtId="0" fontId="19" fillId="0" borderId="40" xfId="0" applyFont="1" applyBorder="1" applyProtection="1"/>
    <xf numFmtId="0" fontId="4" fillId="3" borderId="51" xfId="0" applyFont="1" applyFill="1" applyBorder="1" applyAlignment="1" applyProtection="1">
      <alignment horizontal="center"/>
    </xf>
    <xf numFmtId="0" fontId="3" fillId="4" borderId="18" xfId="0" applyFont="1" applyFill="1" applyBorder="1" applyAlignment="1" applyProtection="1">
      <alignment horizontal="center"/>
    </xf>
    <xf numFmtId="0" fontId="3" fillId="3" borderId="45" xfId="0" applyFont="1" applyFill="1" applyBorder="1" applyAlignment="1" applyProtection="1">
      <alignment horizontal="center"/>
    </xf>
    <xf numFmtId="0" fontId="3" fillId="15" borderId="47" xfId="0" applyFont="1" applyFill="1" applyBorder="1" applyAlignment="1" applyProtection="1">
      <alignment horizontal="left"/>
    </xf>
    <xf numFmtId="0" fontId="3" fillId="4" borderId="57" xfId="0" applyFont="1" applyFill="1" applyBorder="1" applyAlignment="1" applyProtection="1">
      <alignment horizontal="center"/>
    </xf>
    <xf numFmtId="0" fontId="3" fillId="17" borderId="47" xfId="0" applyFont="1" applyFill="1" applyBorder="1" applyAlignment="1" applyProtection="1">
      <alignment horizontal="left"/>
    </xf>
    <xf numFmtId="0" fontId="3" fillId="0" borderId="11" xfId="0" applyFont="1" applyBorder="1" applyAlignment="1" applyProtection="1">
      <alignment horizontal="center"/>
    </xf>
    <xf numFmtId="0" fontId="3" fillId="0" borderId="19" xfId="0" applyFont="1" applyBorder="1" applyAlignment="1" applyProtection="1">
      <alignment horizontal="center"/>
    </xf>
    <xf numFmtId="0" fontId="0" fillId="22" borderId="15" xfId="0" applyFill="1" applyBorder="1" applyAlignment="1" applyProtection="1">
      <alignment horizontal="left"/>
    </xf>
    <xf numFmtId="0" fontId="0" fillId="4" borderId="20" xfId="0" applyFill="1" applyBorder="1" applyAlignment="1" applyProtection="1">
      <alignment horizontal="center" vertical="center"/>
    </xf>
    <xf numFmtId="0" fontId="5" fillId="0" borderId="29" xfId="0" applyFont="1" applyBorder="1" applyAlignment="1" applyProtection="1">
      <alignment horizontal="center"/>
    </xf>
    <xf numFmtId="0" fontId="3" fillId="0" borderId="28" xfId="0" applyFont="1" applyBorder="1" applyAlignment="1" applyProtection="1">
      <alignment horizontal="right"/>
    </xf>
    <xf numFmtId="0" fontId="34" fillId="0" borderId="0" xfId="0" applyFont="1" applyBorder="1" applyAlignment="1" applyProtection="1">
      <alignment horizontal="center"/>
    </xf>
    <xf numFmtId="0" fontId="0" fillId="7" borderId="23" xfId="0" applyFill="1" applyBorder="1" applyProtection="1"/>
    <xf numFmtId="0" fontId="0" fillId="0" borderId="82" xfId="0" applyBorder="1" applyProtection="1"/>
    <xf numFmtId="0" fontId="3" fillId="0" borderId="6" xfId="0" applyFont="1" applyBorder="1" applyAlignment="1" applyProtection="1">
      <alignment horizontal="center"/>
    </xf>
    <xf numFmtId="0" fontId="2" fillId="8" borderId="38" xfId="0" applyFont="1" applyFill="1" applyBorder="1" applyAlignment="1" applyProtection="1">
      <alignment horizontal="center" textRotation="90"/>
    </xf>
    <xf numFmtId="0" fontId="15" fillId="0" borderId="0" xfId="0" applyFont="1" applyBorder="1" applyAlignment="1" applyProtection="1">
      <alignment horizontal="right"/>
    </xf>
    <xf numFmtId="0" fontId="2" fillId="0" borderId="0" xfId="0" applyFont="1" applyBorder="1" applyAlignment="1" applyProtection="1">
      <alignment horizontal="right"/>
    </xf>
    <xf numFmtId="0" fontId="2" fillId="0" borderId="1" xfId="0" applyFont="1" applyBorder="1" applyAlignment="1" applyProtection="1">
      <alignment horizontal="center" vertical="center"/>
    </xf>
    <xf numFmtId="0" fontId="2" fillId="7" borderId="1" xfId="0" applyFont="1" applyFill="1" applyBorder="1" applyAlignment="1" applyProtection="1">
      <alignment horizontal="center" vertical="center"/>
    </xf>
    <xf numFmtId="0" fontId="2" fillId="0" borderId="13" xfId="0" applyFont="1" applyBorder="1" applyAlignment="1" applyProtection="1">
      <alignment horizontal="center" vertical="center"/>
    </xf>
    <xf numFmtId="0" fontId="2" fillId="0" borderId="37" xfId="0" applyFont="1" applyBorder="1" applyAlignment="1" applyProtection="1">
      <alignment horizontal="center" vertical="center"/>
    </xf>
    <xf numFmtId="0" fontId="2" fillId="7" borderId="21"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15" fillId="2" borderId="4" xfId="0" applyFont="1" applyFill="1" applyBorder="1" applyAlignment="1" applyProtection="1">
      <alignment horizontal="center" vertical="center"/>
    </xf>
    <xf numFmtId="0" fontId="13"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4" xfId="0" applyFont="1" applyFill="1" applyBorder="1" applyAlignment="1" applyProtection="1">
      <alignment horizontal="center" vertical="center"/>
      <protection locked="0"/>
    </xf>
    <xf numFmtId="0" fontId="13" fillId="2" borderId="4"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2" fillId="2" borderId="12" xfId="0" applyFont="1" applyFill="1" applyBorder="1" applyAlignment="1" applyProtection="1">
      <alignment horizontal="left"/>
      <protection locked="0"/>
    </xf>
    <xf numFmtId="0" fontId="2" fillId="2" borderId="20" xfId="0" applyFont="1" applyFill="1" applyBorder="1" applyAlignment="1" applyProtection="1">
      <alignment horizontal="left"/>
      <protection locked="0"/>
    </xf>
    <xf numFmtId="0" fontId="15" fillId="2" borderId="50" xfId="0" applyFont="1" applyFill="1" applyBorder="1" applyAlignment="1" applyProtection="1">
      <alignment horizontal="center"/>
      <protection locked="0"/>
    </xf>
    <xf numFmtId="0" fontId="15" fillId="2" borderId="13" xfId="0" applyFont="1" applyFill="1" applyBorder="1" applyAlignment="1" applyProtection="1">
      <alignment horizontal="center"/>
      <protection locked="0"/>
    </xf>
    <xf numFmtId="0" fontId="15" fillId="6" borderId="21" xfId="0" applyFont="1" applyFill="1" applyBorder="1" applyAlignment="1" applyProtection="1">
      <alignment horizontal="center"/>
    </xf>
    <xf numFmtId="0" fontId="13" fillId="6" borderId="1" xfId="0" applyFont="1" applyFill="1" applyBorder="1" applyAlignment="1" applyProtection="1">
      <alignment horizontal="center"/>
      <protection locked="0"/>
    </xf>
    <xf numFmtId="0" fontId="2" fillId="7" borderId="37" xfId="0" applyFont="1" applyFill="1" applyBorder="1" applyAlignment="1" applyProtection="1">
      <alignment horizontal="center" vertical="center"/>
    </xf>
    <xf numFmtId="0" fontId="72" fillId="2" borderId="5" xfId="0" applyFont="1" applyFill="1" applyBorder="1" applyAlignment="1" applyProtection="1">
      <alignment horizontal="center" vertical="center"/>
      <protection locked="0"/>
    </xf>
    <xf numFmtId="0" fontId="70" fillId="2" borderId="29" xfId="0" applyFont="1" applyFill="1" applyBorder="1" applyAlignment="1" applyProtection="1">
      <alignment horizontal="center"/>
      <protection locked="0"/>
    </xf>
    <xf numFmtId="0" fontId="70" fillId="2" borderId="28" xfId="0" applyFont="1" applyFill="1" applyBorder="1" applyAlignment="1" applyProtection="1">
      <alignment horizontal="center"/>
      <protection locked="0"/>
    </xf>
    <xf numFmtId="0" fontId="63" fillId="2" borderId="29" xfId="0" applyFont="1" applyFill="1" applyBorder="1" applyAlignment="1" applyProtection="1">
      <alignment horizontal="center"/>
      <protection locked="0"/>
    </xf>
    <xf numFmtId="0" fontId="63" fillId="2" borderId="28" xfId="0" applyFont="1" applyFill="1" applyBorder="1" applyAlignment="1" applyProtection="1">
      <alignment horizontal="center"/>
      <protection locked="0"/>
    </xf>
    <xf numFmtId="0" fontId="2" fillId="0" borderId="64" xfId="0" applyFont="1" applyBorder="1" applyAlignment="1" applyProtection="1">
      <alignment horizontal="right"/>
    </xf>
    <xf numFmtId="168" fontId="2" fillId="0" borderId="10" xfId="0" applyNumberFormat="1" applyFont="1" applyBorder="1" applyAlignment="1" applyProtection="1">
      <alignment horizontal="center" textRotation="90"/>
    </xf>
    <xf numFmtId="168" fontId="2" fillId="0" borderId="38" xfId="0" applyNumberFormat="1" applyFont="1" applyBorder="1" applyAlignment="1" applyProtection="1">
      <alignment horizontal="center" textRotation="90"/>
    </xf>
    <xf numFmtId="0" fontId="75" fillId="2" borderId="29" xfId="0" applyFont="1" applyFill="1" applyBorder="1" applyAlignment="1" applyProtection="1">
      <alignment horizontal="center"/>
      <protection locked="0"/>
    </xf>
    <xf numFmtId="0" fontId="75" fillId="2" borderId="28" xfId="0" applyFont="1" applyFill="1" applyBorder="1" applyAlignment="1" applyProtection="1">
      <alignment horizontal="center"/>
      <protection locked="0"/>
    </xf>
    <xf numFmtId="0" fontId="72" fillId="0" borderId="0" xfId="0" applyFont="1" applyBorder="1" applyAlignment="1" applyProtection="1">
      <alignment horizontal="right"/>
    </xf>
    <xf numFmtId="168" fontId="15" fillId="0" borderId="4" xfId="0" applyNumberFormat="1" applyFont="1" applyBorder="1" applyAlignment="1" applyProtection="1">
      <alignment horizontal="center" vertical="center"/>
    </xf>
    <xf numFmtId="168" fontId="15" fillId="0" borderId="5" xfId="0" applyNumberFormat="1" applyFont="1" applyBorder="1" applyAlignment="1" applyProtection="1">
      <alignment horizontal="center" vertical="center"/>
    </xf>
    <xf numFmtId="168" fontId="15" fillId="0" borderId="0" xfId="0" applyNumberFormat="1" applyFont="1" applyAlignment="1" applyProtection="1">
      <alignment horizontal="center"/>
    </xf>
    <xf numFmtId="166" fontId="15" fillId="2" borderId="4" xfId="0" applyNumberFormat="1" applyFont="1" applyFill="1" applyBorder="1" applyAlignment="1" applyProtection="1">
      <alignment horizontal="center" vertical="center"/>
      <protection locked="0"/>
    </xf>
    <xf numFmtId="166" fontId="15" fillId="2" borderId="5" xfId="0" applyNumberFormat="1" applyFont="1" applyFill="1" applyBorder="1" applyAlignment="1" applyProtection="1">
      <alignment horizontal="center" vertical="center"/>
      <protection locked="0"/>
    </xf>
    <xf numFmtId="168" fontId="15" fillId="0" borderId="62" xfId="0" applyNumberFormat="1" applyFont="1" applyBorder="1" applyAlignment="1" applyProtection="1">
      <alignment horizontal="center" vertical="center"/>
    </xf>
    <xf numFmtId="168" fontId="37" fillId="0" borderId="62" xfId="0" applyNumberFormat="1" applyFont="1" applyBorder="1" applyAlignment="1" applyProtection="1">
      <alignment horizontal="center" vertical="center"/>
    </xf>
    <xf numFmtId="168" fontId="37" fillId="0" borderId="4" xfId="0" applyNumberFormat="1" applyFont="1" applyBorder="1" applyAlignment="1" applyProtection="1">
      <alignment horizontal="center" vertical="center"/>
    </xf>
    <xf numFmtId="168" fontId="37" fillId="0" borderId="5" xfId="0" applyNumberFormat="1" applyFont="1" applyBorder="1" applyAlignment="1" applyProtection="1">
      <alignment horizontal="center" vertical="center"/>
    </xf>
    <xf numFmtId="168" fontId="37" fillId="0" borderId="0" xfId="0" applyNumberFormat="1" applyFont="1" applyAlignment="1" applyProtection="1">
      <alignment horizontal="center"/>
    </xf>
    <xf numFmtId="168" fontId="15" fillId="0" borderId="62" xfId="0" applyNumberFormat="1" applyFont="1" applyBorder="1" applyAlignment="1" applyProtection="1">
      <alignment horizontal="center"/>
    </xf>
    <xf numFmtId="168" fontId="15" fillId="0" borderId="4" xfId="0" applyNumberFormat="1" applyFont="1" applyBorder="1" applyAlignment="1" applyProtection="1">
      <alignment horizontal="center"/>
    </xf>
    <xf numFmtId="168" fontId="15" fillId="0" borderId="5" xfId="0" applyNumberFormat="1" applyFont="1" applyBorder="1" applyAlignment="1" applyProtection="1">
      <alignment horizontal="center"/>
    </xf>
    <xf numFmtId="166" fontId="15" fillId="0" borderId="62" xfId="0" applyNumberFormat="1" applyFont="1" applyBorder="1" applyAlignment="1" applyProtection="1">
      <alignment horizontal="center"/>
    </xf>
    <xf numFmtId="166" fontId="15" fillId="0" borderId="5" xfId="0" applyNumberFormat="1" applyFont="1" applyBorder="1" applyAlignment="1" applyProtection="1">
      <alignment horizontal="center"/>
    </xf>
    <xf numFmtId="168" fontId="13" fillId="8" borderId="41" xfId="0" applyNumberFormat="1" applyFont="1" applyFill="1" applyBorder="1" applyAlignment="1" applyProtection="1">
      <alignment horizontal="center"/>
    </xf>
    <xf numFmtId="168" fontId="13" fillId="8" borderId="69" xfId="0" applyNumberFormat="1" applyFont="1" applyFill="1" applyBorder="1" applyAlignment="1" applyProtection="1">
      <alignment horizontal="center"/>
    </xf>
    <xf numFmtId="168" fontId="37" fillId="0" borderId="1" xfId="0" applyNumberFormat="1" applyFont="1" applyBorder="1" applyAlignment="1" applyProtection="1">
      <alignment horizontal="center"/>
    </xf>
    <xf numFmtId="168" fontId="37" fillId="0" borderId="37" xfId="0" applyNumberFormat="1" applyFont="1" applyBorder="1" applyAlignment="1" applyProtection="1">
      <alignment horizontal="center"/>
    </xf>
    <xf numFmtId="9" fontId="37" fillId="0" borderId="21" xfId="0" applyNumberFormat="1" applyFont="1" applyBorder="1" applyProtection="1"/>
    <xf numFmtId="168" fontId="37" fillId="0" borderId="12" xfId="0" applyNumberFormat="1" applyFont="1" applyBorder="1" applyAlignment="1" applyProtection="1">
      <alignment horizontal="center" vertical="center"/>
    </xf>
    <xf numFmtId="168" fontId="37" fillId="0" borderId="20" xfId="0" applyNumberFormat="1" applyFont="1" applyBorder="1" applyAlignment="1" applyProtection="1">
      <alignment horizontal="center" vertical="center"/>
    </xf>
    <xf numFmtId="168" fontId="37" fillId="0" borderId="1" xfId="0" applyNumberFormat="1" applyFont="1" applyBorder="1" applyAlignment="1" applyProtection="1">
      <alignment horizontal="center" vertical="center"/>
    </xf>
    <xf numFmtId="168" fontId="37" fillId="0" borderId="37" xfId="0" applyNumberFormat="1" applyFont="1" applyBorder="1" applyAlignment="1" applyProtection="1">
      <alignment horizontal="center" vertical="center"/>
    </xf>
    <xf numFmtId="168" fontId="37" fillId="0" borderId="62" xfId="0" applyNumberFormat="1" applyFont="1" applyBorder="1" applyAlignment="1" applyProtection="1">
      <alignment horizontal="center"/>
    </xf>
    <xf numFmtId="168" fontId="37" fillId="0" borderId="4" xfId="0" applyNumberFormat="1" applyFont="1" applyBorder="1" applyAlignment="1" applyProtection="1">
      <alignment horizontal="center"/>
    </xf>
    <xf numFmtId="168" fontId="37" fillId="0" borderId="5" xfId="0" applyNumberFormat="1" applyFont="1" applyBorder="1" applyAlignment="1" applyProtection="1">
      <alignment horizontal="center"/>
    </xf>
    <xf numFmtId="0" fontId="2" fillId="2" borderId="29" xfId="0" applyFont="1" applyFill="1" applyBorder="1" applyAlignment="1" applyProtection="1">
      <alignment horizontal="center"/>
      <protection locked="0"/>
    </xf>
    <xf numFmtId="0" fontId="2" fillId="2" borderId="28" xfId="0" applyFont="1" applyFill="1" applyBorder="1" applyAlignment="1" applyProtection="1">
      <alignment horizontal="center"/>
      <protection locked="0"/>
    </xf>
    <xf numFmtId="168" fontId="72" fillId="0" borderId="62" xfId="0" applyNumberFormat="1" applyFont="1" applyBorder="1" applyAlignment="1" applyProtection="1">
      <alignment horizontal="center"/>
    </xf>
    <xf numFmtId="168" fontId="72" fillId="0" borderId="4" xfId="0" applyNumberFormat="1" applyFont="1" applyBorder="1" applyAlignment="1" applyProtection="1">
      <alignment horizontal="center"/>
    </xf>
    <xf numFmtId="168" fontId="72" fillId="0" borderId="5" xfId="0" applyNumberFormat="1" applyFont="1" applyBorder="1" applyAlignment="1" applyProtection="1">
      <alignment horizontal="center"/>
    </xf>
    <xf numFmtId="168" fontId="72" fillId="0" borderId="0" xfId="0" applyNumberFormat="1" applyFont="1" applyAlignment="1" applyProtection="1">
      <alignment horizontal="center"/>
    </xf>
    <xf numFmtId="0" fontId="15" fillId="6" borderId="34" xfId="0" applyFont="1" applyFill="1" applyBorder="1" applyAlignment="1" applyProtection="1">
      <alignment horizontal="center" vertical="center"/>
    </xf>
    <xf numFmtId="0" fontId="15" fillId="2" borderId="13" xfId="0" applyFont="1" applyFill="1" applyBorder="1" applyAlignment="1" applyProtection="1">
      <alignment horizontal="center" vertical="center"/>
      <protection locked="0"/>
    </xf>
    <xf numFmtId="0" fontId="15" fillId="6" borderId="21" xfId="0" applyFont="1" applyFill="1" applyBorder="1" applyAlignment="1" applyProtection="1">
      <alignment horizontal="center" vertical="center"/>
    </xf>
    <xf numFmtId="168" fontId="2" fillId="0" borderId="39" xfId="0" applyNumberFormat="1" applyFont="1" applyBorder="1" applyAlignment="1" applyProtection="1">
      <alignment horizontal="center" textRotation="90"/>
    </xf>
    <xf numFmtId="168" fontId="2" fillId="0" borderId="12" xfId="0" applyNumberFormat="1" applyFont="1" applyBorder="1" applyAlignment="1" applyProtection="1">
      <alignment horizontal="left" vertical="center"/>
    </xf>
    <xf numFmtId="168" fontId="2" fillId="0" borderId="20" xfId="0" applyNumberFormat="1" applyFont="1" applyBorder="1" applyAlignment="1" applyProtection="1">
      <alignment horizontal="left" vertical="center"/>
    </xf>
    <xf numFmtId="168" fontId="2" fillId="0" borderId="12" xfId="0" applyNumberFormat="1" applyFont="1" applyBorder="1" applyAlignment="1" applyProtection="1">
      <alignment horizontal="left"/>
    </xf>
    <xf numFmtId="168" fontId="2" fillId="0" borderId="20" xfId="0" applyNumberFormat="1" applyFont="1" applyBorder="1" applyAlignment="1" applyProtection="1">
      <alignment horizontal="left"/>
    </xf>
    <xf numFmtId="168" fontId="15" fillId="0" borderId="12" xfId="0" applyNumberFormat="1" applyFont="1" applyBorder="1" applyAlignment="1" applyProtection="1">
      <alignment horizontal="center" vertical="center"/>
    </xf>
    <xf numFmtId="168" fontId="15" fillId="0" borderId="20" xfId="0" applyNumberFormat="1" applyFont="1" applyBorder="1" applyAlignment="1" applyProtection="1">
      <alignment horizontal="center" vertical="center"/>
    </xf>
    <xf numFmtId="0" fontId="2" fillId="0" borderId="24" xfId="0" applyFont="1" applyBorder="1" applyAlignment="1" applyProtection="1">
      <alignment horizontal="center"/>
    </xf>
    <xf numFmtId="0" fontId="2" fillId="0" borderId="4" xfId="0" applyFont="1" applyBorder="1" applyAlignment="1" applyProtection="1">
      <alignment horizontal="left"/>
    </xf>
    <xf numFmtId="0" fontId="15" fillId="4" borderId="29" xfId="0" applyFont="1" applyFill="1" applyBorder="1" applyAlignment="1" applyProtection="1">
      <alignment horizontal="center" vertical="center"/>
      <protection locked="0"/>
    </xf>
    <xf numFmtId="0" fontId="15" fillId="2" borderId="71"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5" fillId="4" borderId="28" xfId="0" applyFont="1" applyFill="1" applyBorder="1" applyAlignment="1" applyProtection="1">
      <alignment horizontal="center" vertical="center"/>
    </xf>
    <xf numFmtId="0" fontId="2" fillId="0" borderId="5" xfId="0" applyFont="1" applyBorder="1" applyAlignment="1" applyProtection="1">
      <alignment horizontal="left"/>
    </xf>
    <xf numFmtId="0" fontId="15" fillId="4" borderId="20" xfId="0" applyFont="1" applyFill="1" applyBorder="1" applyAlignment="1" applyProtection="1">
      <alignment horizontal="center" vertical="center"/>
    </xf>
    <xf numFmtId="0" fontId="15" fillId="2" borderId="72" xfId="0" applyFont="1" applyFill="1" applyBorder="1" applyAlignment="1" applyProtection="1">
      <alignment horizontal="center" vertical="center"/>
      <protection locked="0"/>
    </xf>
    <xf numFmtId="168" fontId="15" fillId="0" borderId="11" xfId="0" applyNumberFormat="1" applyFont="1" applyBorder="1" applyAlignment="1" applyProtection="1">
      <alignment horizontal="center" vertical="center"/>
    </xf>
    <xf numFmtId="168" fontId="15" fillId="0" borderId="19" xfId="0" applyNumberFormat="1" applyFont="1" applyBorder="1" applyAlignment="1" applyProtection="1">
      <alignment horizontal="center" vertical="center"/>
    </xf>
    <xf numFmtId="49" fontId="15" fillId="2" borderId="4" xfId="0" applyNumberFormat="1" applyFont="1" applyFill="1" applyBorder="1" applyAlignment="1" applyProtection="1">
      <alignment horizontal="center" vertical="center"/>
      <protection locked="0"/>
    </xf>
    <xf numFmtId="49" fontId="15" fillId="2" borderId="5" xfId="0" applyNumberFormat="1" applyFont="1" applyFill="1" applyBorder="1" applyAlignment="1" applyProtection="1">
      <alignment horizontal="center" vertical="center"/>
      <protection locked="0"/>
    </xf>
    <xf numFmtId="49" fontId="15" fillId="2" borderId="11" xfId="0" applyNumberFormat="1" applyFont="1" applyFill="1" applyBorder="1" applyAlignment="1" applyProtection="1">
      <alignment horizontal="center" vertical="center"/>
      <protection locked="0"/>
    </xf>
    <xf numFmtId="168" fontId="15" fillId="0" borderId="0" xfId="0" applyNumberFormat="1" applyFont="1" applyFill="1" applyBorder="1" applyAlignment="1" applyProtection="1">
      <alignment horizontal="center"/>
    </xf>
    <xf numFmtId="0" fontId="0" fillId="0" borderId="48" xfId="0" applyBorder="1" applyProtection="1"/>
    <xf numFmtId="0" fontId="2" fillId="2" borderId="34" xfId="0" applyFont="1" applyFill="1" applyBorder="1" applyAlignment="1" applyProtection="1">
      <alignment horizontal="left"/>
      <protection locked="0"/>
    </xf>
    <xf numFmtId="0" fontId="2" fillId="2" borderId="22" xfId="0" applyFont="1" applyFill="1" applyBorder="1" applyAlignment="1" applyProtection="1">
      <alignment horizontal="left"/>
      <protection locked="0"/>
    </xf>
    <xf numFmtId="168" fontId="15" fillId="0" borderId="40" xfId="0" applyNumberFormat="1" applyFont="1" applyBorder="1" applyAlignment="1" applyProtection="1">
      <alignment horizontal="center"/>
    </xf>
    <xf numFmtId="168" fontId="15" fillId="0" borderId="11" xfId="0" applyNumberFormat="1" applyFont="1" applyBorder="1" applyAlignment="1" applyProtection="1">
      <alignment horizontal="center"/>
    </xf>
    <xf numFmtId="168" fontId="15" fillId="0" borderId="19" xfId="0" applyNumberFormat="1" applyFont="1" applyBorder="1" applyAlignment="1" applyProtection="1">
      <alignment horizontal="center"/>
    </xf>
    <xf numFmtId="0" fontId="3" fillId="16" borderId="30" xfId="0" applyFont="1" applyFill="1" applyBorder="1" applyAlignment="1" applyProtection="1">
      <alignment horizontal="left"/>
    </xf>
    <xf numFmtId="0" fontId="15" fillId="0" borderId="1" xfId="0" applyFont="1" applyBorder="1" applyAlignment="1">
      <alignment horizontal="center"/>
    </xf>
    <xf numFmtId="169" fontId="15" fillId="0" borderId="62" xfId="0" applyNumberFormat="1" applyFont="1" applyBorder="1" applyAlignment="1" applyProtection="1">
      <alignment horizontal="center"/>
    </xf>
    <xf numFmtId="169" fontId="15" fillId="0" borderId="5" xfId="0" applyNumberFormat="1" applyFont="1" applyBorder="1" applyAlignment="1" applyProtection="1">
      <alignment horizontal="center"/>
    </xf>
    <xf numFmtId="169" fontId="15" fillId="0" borderId="4" xfId="0" applyNumberFormat="1" applyFont="1" applyBorder="1" applyAlignment="1" applyProtection="1">
      <alignment horizontal="center" vertical="center"/>
    </xf>
    <xf numFmtId="169" fontId="15" fillId="0" borderId="5" xfId="0" applyNumberFormat="1" applyFont="1" applyBorder="1" applyAlignment="1" applyProtection="1">
      <alignment horizontal="center" vertical="center"/>
    </xf>
    <xf numFmtId="169" fontId="72" fillId="0" borderId="62" xfId="0" applyNumberFormat="1" applyFont="1" applyBorder="1" applyAlignment="1" applyProtection="1">
      <alignment horizontal="center"/>
    </xf>
    <xf numFmtId="169" fontId="72" fillId="0" borderId="5" xfId="0" applyNumberFormat="1" applyFont="1" applyBorder="1" applyAlignment="1" applyProtection="1">
      <alignment horizontal="center"/>
    </xf>
    <xf numFmtId="169" fontId="22" fillId="8" borderId="23" xfId="0" applyNumberFormat="1" applyFont="1" applyFill="1" applyBorder="1" applyAlignment="1" applyProtection="1">
      <alignment horizontal="center"/>
    </xf>
    <xf numFmtId="169" fontId="37" fillId="0" borderId="62" xfId="0" applyNumberFormat="1" applyFont="1" applyBorder="1" applyAlignment="1" applyProtection="1">
      <alignment horizontal="center"/>
    </xf>
    <xf numFmtId="169" fontId="37" fillId="0" borderId="5" xfId="0" applyNumberFormat="1" applyFont="1" applyBorder="1" applyAlignment="1" applyProtection="1">
      <alignment horizontal="center"/>
    </xf>
    <xf numFmtId="169" fontId="22" fillId="8" borderId="86" xfId="0" applyNumberFormat="1" applyFont="1" applyFill="1" applyBorder="1" applyAlignment="1" applyProtection="1">
      <alignment horizontal="center"/>
    </xf>
    <xf numFmtId="169" fontId="37" fillId="0" borderId="62" xfId="0" applyNumberFormat="1" applyFont="1" applyBorder="1" applyAlignment="1" applyProtection="1">
      <alignment horizontal="center" vertical="center"/>
    </xf>
    <xf numFmtId="169" fontId="37" fillId="0" borderId="5" xfId="0" applyNumberFormat="1" applyFont="1" applyBorder="1" applyAlignment="1" applyProtection="1">
      <alignment horizontal="center" vertical="center"/>
    </xf>
    <xf numFmtId="169" fontId="63" fillId="8" borderId="85" xfId="0" applyNumberFormat="1" applyFont="1" applyFill="1" applyBorder="1" applyAlignment="1" applyProtection="1">
      <alignment horizontal="center"/>
    </xf>
    <xf numFmtId="169" fontId="37" fillId="0" borderId="28" xfId="0" applyNumberFormat="1" applyFont="1" applyBorder="1" applyAlignment="1" applyProtection="1">
      <alignment horizontal="center" vertical="center"/>
    </xf>
    <xf numFmtId="169" fontId="37" fillId="0" borderId="37" xfId="0" applyNumberFormat="1" applyFont="1" applyBorder="1" applyAlignment="1" applyProtection="1">
      <alignment horizontal="center" vertical="center"/>
    </xf>
    <xf numFmtId="169" fontId="13" fillId="0" borderId="12" xfId="0" applyNumberFormat="1" applyFont="1" applyBorder="1" applyAlignment="1" applyProtection="1">
      <alignment horizontal="center"/>
    </xf>
    <xf numFmtId="169" fontId="13" fillId="0" borderId="20" xfId="0" applyNumberFormat="1" applyFont="1" applyBorder="1" applyAlignment="1" applyProtection="1">
      <alignment horizontal="center"/>
    </xf>
    <xf numFmtId="169" fontId="15" fillId="0" borderId="62" xfId="0" applyNumberFormat="1" applyFont="1" applyBorder="1" applyAlignment="1" applyProtection="1">
      <alignment horizontal="center" vertical="center"/>
    </xf>
    <xf numFmtId="169" fontId="15" fillId="0" borderId="4" xfId="0" applyNumberFormat="1" applyFont="1" applyBorder="1" applyAlignment="1" applyProtection="1">
      <alignment horizontal="center"/>
    </xf>
    <xf numFmtId="168" fontId="15" fillId="0" borderId="1" xfId="0" applyNumberFormat="1" applyFont="1" applyBorder="1" applyAlignment="1" applyProtection="1">
      <alignment horizontal="center"/>
    </xf>
    <xf numFmtId="168" fontId="15" fillId="0" borderId="37" xfId="0" applyNumberFormat="1" applyFont="1" applyBorder="1" applyAlignment="1" applyProtection="1">
      <alignment horizontal="center"/>
    </xf>
    <xf numFmtId="168" fontId="15" fillId="0" borderId="0" xfId="0" applyNumberFormat="1" applyFont="1" applyProtection="1"/>
    <xf numFmtId="168" fontId="15" fillId="0" borderId="48" xfId="0" applyNumberFormat="1" applyFont="1" applyBorder="1" applyAlignment="1" applyProtection="1">
      <alignment horizontal="center"/>
    </xf>
    <xf numFmtId="168" fontId="15" fillId="0" borderId="14" xfId="0" applyNumberFormat="1" applyFont="1" applyBorder="1" applyAlignment="1" applyProtection="1">
      <alignment horizontal="center"/>
    </xf>
    <xf numFmtId="168" fontId="15" fillId="0" borderId="22" xfId="0" applyNumberFormat="1" applyFont="1" applyBorder="1" applyAlignment="1" applyProtection="1">
      <alignment horizontal="center"/>
    </xf>
    <xf numFmtId="168" fontId="15" fillId="0" borderId="16" xfId="0" applyNumberFormat="1" applyFont="1" applyBorder="1" applyAlignment="1" applyProtection="1">
      <alignment horizontal="center"/>
    </xf>
    <xf numFmtId="168" fontId="62" fillId="8" borderId="1" xfId="0" applyNumberFormat="1" applyFont="1" applyFill="1" applyBorder="1" applyAlignment="1">
      <alignment horizontal="center" vertical="center"/>
    </xf>
    <xf numFmtId="168" fontId="26" fillId="8" borderId="1" xfId="0" applyNumberFormat="1" applyFont="1" applyFill="1" applyBorder="1" applyAlignment="1">
      <alignment horizontal="center" vertical="center"/>
    </xf>
    <xf numFmtId="168" fontId="13" fillId="0" borderId="4" xfId="0" applyNumberFormat="1" applyFont="1" applyBorder="1" applyAlignment="1" applyProtection="1">
      <alignment horizontal="center"/>
    </xf>
    <xf numFmtId="168" fontId="13" fillId="0" borderId="5" xfId="0" applyNumberFormat="1" applyFont="1" applyBorder="1" applyAlignment="1" applyProtection="1">
      <alignment horizontal="center"/>
    </xf>
    <xf numFmtId="168" fontId="15" fillId="0" borderId="40" xfId="0" applyNumberFormat="1" applyFont="1" applyBorder="1" applyAlignment="1" applyProtection="1">
      <alignment horizontal="center" vertical="center"/>
    </xf>
    <xf numFmtId="168" fontId="15" fillId="0" borderId="1" xfId="0" applyNumberFormat="1" applyFont="1" applyBorder="1" applyAlignment="1" applyProtection="1">
      <alignment horizontal="center" vertical="center"/>
    </xf>
    <xf numFmtId="168" fontId="15" fillId="0" borderId="37" xfId="0" applyNumberFormat="1" applyFont="1" applyBorder="1" applyAlignment="1" applyProtection="1">
      <alignment horizontal="center" vertical="center"/>
    </xf>
    <xf numFmtId="168" fontId="15" fillId="0" borderId="0" xfId="0" applyNumberFormat="1" applyFont="1" applyAlignment="1" applyProtection="1">
      <alignment horizontal="center" vertical="center"/>
    </xf>
    <xf numFmtId="168" fontId="0" fillId="0" borderId="0" xfId="0" applyNumberFormat="1" applyProtection="1"/>
    <xf numFmtId="168" fontId="22" fillId="8" borderId="17" xfId="0" applyNumberFormat="1" applyFont="1" applyFill="1" applyBorder="1" applyAlignment="1" applyProtection="1">
      <alignment horizontal="center"/>
    </xf>
    <xf numFmtId="0" fontId="5" fillId="0" borderId="23" xfId="0" applyFont="1" applyBorder="1" applyProtection="1"/>
    <xf numFmtId="0" fontId="5" fillId="0" borderId="33" xfId="0" applyFont="1" applyBorder="1" applyAlignment="1" applyProtection="1">
      <alignment horizontal="left"/>
    </xf>
    <xf numFmtId="0" fontId="9" fillId="7" borderId="23" xfId="0" applyFont="1" applyFill="1" applyBorder="1" applyAlignment="1" applyProtection="1">
      <alignment horizontal="center"/>
    </xf>
    <xf numFmtId="0" fontId="2" fillId="2" borderId="87" xfId="0" applyFont="1" applyFill="1" applyBorder="1" applyAlignment="1" applyProtection="1">
      <alignment horizontal="center"/>
      <protection locked="0"/>
    </xf>
    <xf numFmtId="0" fontId="63" fillId="2" borderId="87" xfId="0" applyFont="1" applyFill="1" applyBorder="1" applyAlignment="1" applyProtection="1">
      <alignment horizontal="center"/>
      <protection locked="0"/>
    </xf>
    <xf numFmtId="169" fontId="63" fillId="8" borderId="88" xfId="0" applyNumberFormat="1" applyFont="1" applyFill="1" applyBorder="1" applyAlignment="1" applyProtection="1">
      <alignment horizontal="center"/>
    </xf>
    <xf numFmtId="0" fontId="63" fillId="0" borderId="87" xfId="0" applyFont="1" applyFill="1" applyBorder="1" applyAlignment="1" applyProtection="1">
      <alignment horizontal="center"/>
    </xf>
    <xf numFmtId="0" fontId="9" fillId="2" borderId="85" xfId="0" applyFont="1" applyFill="1" applyBorder="1" applyAlignment="1" applyProtection="1">
      <alignment horizontal="center"/>
      <protection locked="0"/>
    </xf>
    <xf numFmtId="169" fontId="9" fillId="8" borderId="85" xfId="0" applyNumberFormat="1" applyFont="1" applyFill="1" applyBorder="1" applyAlignment="1" applyProtection="1">
      <alignment horizontal="center"/>
    </xf>
    <xf numFmtId="0" fontId="15" fillId="2" borderId="15" xfId="0" applyFont="1" applyFill="1" applyBorder="1" applyAlignment="1" applyProtection="1">
      <alignment horizontal="center" vertical="center"/>
      <protection locked="0"/>
    </xf>
    <xf numFmtId="0" fontId="15" fillId="2" borderId="50" xfId="0" applyFont="1" applyFill="1" applyBorder="1" applyAlignment="1" applyProtection="1">
      <alignment horizontal="center" vertical="center"/>
      <protection locked="0"/>
    </xf>
    <xf numFmtId="0" fontId="2" fillId="0" borderId="24" xfId="0" applyFont="1" applyBorder="1" applyAlignment="1">
      <alignment horizontal="center" vertical="center" wrapText="1"/>
    </xf>
    <xf numFmtId="0" fontId="2" fillId="0" borderId="38" xfId="0" applyFont="1" applyBorder="1" applyAlignment="1">
      <alignment vertical="center" wrapText="1"/>
    </xf>
    <xf numFmtId="0" fontId="2" fillId="0" borderId="10" xfId="0" applyFont="1" applyBorder="1" applyAlignment="1">
      <alignment vertical="center" wrapText="1"/>
    </xf>
    <xf numFmtId="0" fontId="2" fillId="0" borderId="52" xfId="0" applyFont="1" applyBorder="1" applyAlignment="1">
      <alignment horizontal="center" vertical="center" wrapText="1"/>
    </xf>
    <xf numFmtId="169" fontId="13" fillId="0" borderId="4" xfId="0" applyNumberFormat="1" applyFont="1" applyBorder="1" applyAlignment="1">
      <alignment horizontal="center" vertical="center"/>
    </xf>
    <xf numFmtId="169" fontId="13" fillId="0" borderId="5" xfId="0" applyNumberFormat="1" applyFont="1" applyBorder="1" applyAlignment="1">
      <alignment horizontal="center" vertical="center"/>
    </xf>
    <xf numFmtId="0" fontId="15" fillId="2" borderId="23" xfId="0" applyFont="1" applyFill="1" applyBorder="1" applyAlignment="1" applyProtection="1">
      <alignment horizontal="center" vertical="center"/>
      <protection locked="0"/>
    </xf>
    <xf numFmtId="0" fontId="15" fillId="2" borderId="75" xfId="0" applyFont="1" applyFill="1" applyBorder="1" applyAlignment="1" applyProtection="1">
      <alignment horizontal="center" vertical="center"/>
      <protection locked="0"/>
    </xf>
    <xf numFmtId="0" fontId="15" fillId="2" borderId="37" xfId="0" applyFont="1" applyFill="1" applyBorder="1" applyAlignment="1" applyProtection="1">
      <alignment horizontal="center" vertical="center"/>
      <protection locked="0"/>
    </xf>
    <xf numFmtId="0" fontId="15" fillId="2" borderId="21" xfId="0" applyFont="1" applyFill="1" applyBorder="1" applyAlignment="1" applyProtection="1">
      <alignment horizontal="center" vertical="center"/>
      <protection locked="0"/>
    </xf>
    <xf numFmtId="169" fontId="13" fillId="0" borderId="31" xfId="0" applyNumberFormat="1" applyFont="1" applyBorder="1" applyAlignment="1">
      <alignment horizontal="center" vertical="center"/>
    </xf>
    <xf numFmtId="0" fontId="15" fillId="2" borderId="77" xfId="0" applyFont="1" applyFill="1" applyBorder="1" applyAlignment="1" applyProtection="1">
      <alignment horizontal="center" vertical="center"/>
      <protection locked="0"/>
    </xf>
    <xf numFmtId="169" fontId="13" fillId="0" borderId="62" xfId="0" applyNumberFormat="1" applyFont="1" applyBorder="1" applyAlignment="1">
      <alignment horizontal="center" vertical="center"/>
    </xf>
    <xf numFmtId="0" fontId="15" fillId="2" borderId="38" xfId="0" applyFont="1" applyFill="1" applyBorder="1" applyAlignment="1" applyProtection="1">
      <alignment horizontal="center" vertical="center"/>
      <protection locked="0"/>
    </xf>
    <xf numFmtId="0" fontId="15" fillId="2" borderId="10" xfId="0" applyFont="1" applyFill="1" applyBorder="1" applyAlignment="1" applyProtection="1">
      <alignment horizontal="center" vertical="center"/>
      <protection locked="0"/>
    </xf>
    <xf numFmtId="0" fontId="15" fillId="2" borderId="52" xfId="0" applyFont="1" applyFill="1" applyBorder="1" applyAlignment="1" applyProtection="1">
      <alignment horizontal="center" vertical="center"/>
      <protection locked="0"/>
    </xf>
    <xf numFmtId="169" fontId="13" fillId="0" borderId="24" xfId="0" applyNumberFormat="1" applyFont="1" applyBorder="1" applyAlignment="1">
      <alignment horizontal="center" vertical="center"/>
    </xf>
    <xf numFmtId="0" fontId="3" fillId="4" borderId="7" xfId="0" applyFont="1" applyFill="1" applyBorder="1" applyAlignment="1" applyProtection="1">
      <alignment horizontal="center"/>
    </xf>
    <xf numFmtId="0" fontId="0" fillId="16" borderId="30" xfId="0" applyFill="1" applyBorder="1" applyAlignment="1" applyProtection="1">
      <alignment horizontal="left"/>
    </xf>
    <xf numFmtId="0" fontId="0" fillId="23" borderId="13" xfId="0" applyFill="1" applyBorder="1" applyAlignment="1" applyProtection="1">
      <alignment horizontal="left"/>
    </xf>
    <xf numFmtId="0" fontId="0" fillId="23" borderId="21" xfId="0" applyFill="1" applyBorder="1" applyAlignment="1" applyProtection="1">
      <alignment horizontal="left"/>
    </xf>
    <xf numFmtId="0" fontId="0" fillId="23" borderId="15" xfId="0" applyFill="1" applyBorder="1" applyAlignment="1" applyProtection="1">
      <alignment horizontal="left"/>
    </xf>
    <xf numFmtId="0" fontId="19" fillId="0" borderId="7" xfId="0" applyFont="1" applyBorder="1" applyProtection="1"/>
    <xf numFmtId="0" fontId="0" fillId="15" borderId="30" xfId="0" applyFill="1" applyBorder="1" applyProtection="1"/>
    <xf numFmtId="0" fontId="0" fillId="15" borderId="70" xfId="0" applyFill="1" applyBorder="1" applyProtection="1"/>
    <xf numFmtId="0" fontId="0" fillId="23" borderId="29" xfId="0" applyFill="1" applyBorder="1" applyAlignment="1" applyProtection="1">
      <alignment horizontal="left"/>
    </xf>
    <xf numFmtId="0" fontId="0" fillId="23" borderId="30" xfId="0" applyFill="1" applyBorder="1" applyAlignment="1" applyProtection="1">
      <alignment horizontal="left"/>
    </xf>
    <xf numFmtId="0" fontId="0" fillId="23" borderId="34" xfId="0" applyFill="1" applyBorder="1" applyAlignment="1" applyProtection="1">
      <alignment horizontal="left"/>
    </xf>
    <xf numFmtId="0" fontId="9" fillId="0" borderId="85" xfId="0" applyFont="1" applyFill="1" applyBorder="1" applyAlignment="1" applyProtection="1">
      <alignment horizontal="center"/>
    </xf>
    <xf numFmtId="0" fontId="9" fillId="0" borderId="87" xfId="0" applyFont="1" applyFill="1" applyBorder="1" applyAlignment="1" applyProtection="1">
      <alignment horizontal="center"/>
    </xf>
    <xf numFmtId="169" fontId="9" fillId="8" borderId="88" xfId="0" applyNumberFormat="1" applyFont="1" applyFill="1" applyBorder="1" applyAlignment="1" applyProtection="1">
      <alignment horizontal="center"/>
    </xf>
    <xf numFmtId="169" fontId="9" fillId="8" borderId="23" xfId="0" applyNumberFormat="1" applyFont="1" applyFill="1" applyBorder="1" applyAlignment="1" applyProtection="1">
      <alignment horizontal="center"/>
    </xf>
    <xf numFmtId="169" fontId="9" fillId="8" borderId="1" xfId="0" applyNumberFormat="1" applyFont="1" applyFill="1" applyBorder="1" applyAlignment="1" applyProtection="1">
      <alignment horizontal="center"/>
    </xf>
    <xf numFmtId="0" fontId="24" fillId="0" borderId="0" xfId="0" applyFont="1" applyAlignment="1" applyProtection="1">
      <alignment horizontal="left"/>
    </xf>
    <xf numFmtId="0" fontId="84" fillId="0" borderId="55" xfId="0" applyFont="1" applyBorder="1" applyAlignment="1" applyProtection="1">
      <alignment horizontal="center" textRotation="90"/>
    </xf>
    <xf numFmtId="0" fontId="84" fillId="0" borderId="35" xfId="0" applyFont="1" applyBorder="1" applyAlignment="1" applyProtection="1">
      <alignment horizontal="center" textRotation="90"/>
    </xf>
    <xf numFmtId="0" fontId="63" fillId="2" borderId="89" xfId="0" applyFont="1" applyFill="1" applyBorder="1" applyAlignment="1" applyProtection="1">
      <alignment horizontal="center"/>
      <protection locked="0"/>
    </xf>
    <xf numFmtId="168" fontId="63" fillId="8" borderId="90" xfId="0" applyNumberFormat="1" applyFont="1" applyFill="1" applyBorder="1" applyAlignment="1" applyProtection="1">
      <alignment horizontal="center"/>
    </xf>
    <xf numFmtId="0" fontId="63" fillId="0" borderId="90" xfId="0" applyFont="1" applyFill="1" applyBorder="1" applyAlignment="1" applyProtection="1">
      <alignment horizontal="center"/>
    </xf>
    <xf numFmtId="0" fontId="63" fillId="0" borderId="91" xfId="0" applyFont="1" applyFill="1" applyBorder="1" applyAlignment="1" applyProtection="1">
      <alignment horizontal="center"/>
    </xf>
    <xf numFmtId="0" fontId="63" fillId="0" borderId="92" xfId="0" applyFont="1" applyFill="1" applyBorder="1" applyAlignment="1" applyProtection="1">
      <alignment horizontal="center"/>
    </xf>
    <xf numFmtId="168" fontId="63" fillId="8" borderId="91" xfId="0" applyNumberFormat="1" applyFont="1" applyFill="1" applyBorder="1" applyAlignment="1" applyProtection="1">
      <alignment horizontal="center"/>
    </xf>
    <xf numFmtId="166" fontId="22" fillId="8" borderId="44" xfId="0" applyNumberFormat="1" applyFont="1" applyFill="1" applyBorder="1" applyAlignment="1" applyProtection="1">
      <alignment horizontal="center"/>
    </xf>
    <xf numFmtId="166" fontId="63" fillId="8" borderId="85" xfId="0" applyNumberFormat="1" applyFont="1" applyFill="1" applyBorder="1" applyAlignment="1" applyProtection="1">
      <alignment horizontal="center"/>
    </xf>
    <xf numFmtId="166" fontId="63" fillId="8" borderId="92" xfId="0" applyNumberFormat="1" applyFont="1" applyFill="1" applyBorder="1" applyAlignment="1" applyProtection="1">
      <alignment horizontal="center"/>
    </xf>
    <xf numFmtId="0" fontId="63" fillId="0" borderId="68" xfId="0" applyFont="1" applyBorder="1" applyAlignment="1" applyProtection="1">
      <alignment horizontal="center" textRotation="90"/>
    </xf>
    <xf numFmtId="0" fontId="84" fillId="0" borderId="10" xfId="0" applyFont="1" applyBorder="1" applyAlignment="1" applyProtection="1">
      <alignment horizontal="center" textRotation="90"/>
    </xf>
    <xf numFmtId="0" fontId="2" fillId="0" borderId="39" xfId="0" applyFont="1" applyBorder="1" applyAlignment="1" applyProtection="1">
      <alignment textRotation="90"/>
    </xf>
    <xf numFmtId="0" fontId="0" fillId="7" borderId="29" xfId="0" applyFill="1" applyBorder="1" applyAlignment="1" applyProtection="1">
      <alignment horizontal="center" vertical="center"/>
    </xf>
    <xf numFmtId="0" fontId="0" fillId="7" borderId="34" xfId="0" applyFill="1" applyBorder="1" applyAlignment="1" applyProtection="1">
      <alignment horizontal="center" vertical="center"/>
    </xf>
    <xf numFmtId="0" fontId="9" fillId="0" borderId="35" xfId="0" applyFont="1" applyBorder="1" applyAlignment="1" applyProtection="1">
      <alignment horizontal="center" textRotation="90"/>
    </xf>
    <xf numFmtId="0" fontId="14" fillId="0" borderId="0" xfId="0" applyFont="1" applyAlignment="1" applyProtection="1">
      <alignment horizontal="left"/>
    </xf>
    <xf numFmtId="0" fontId="5" fillId="0" borderId="29" xfId="0" applyFont="1" applyBorder="1" applyAlignment="1" applyProtection="1">
      <alignment horizontal="center" textRotation="90"/>
    </xf>
    <xf numFmtId="0" fontId="5" fillId="2" borderId="30" xfId="0" applyFont="1" applyFill="1" applyBorder="1" applyAlignment="1" applyProtection="1">
      <alignment horizontal="center"/>
    </xf>
    <xf numFmtId="0" fontId="2" fillId="2" borderId="30" xfId="0" applyFont="1" applyFill="1" applyBorder="1" applyAlignment="1" applyProtection="1">
      <alignment horizontal="center"/>
    </xf>
    <xf numFmtId="0" fontId="2" fillId="0" borderId="29" xfId="0" applyFont="1" applyFill="1" applyBorder="1" applyAlignment="1" applyProtection="1">
      <alignment horizontal="center"/>
    </xf>
    <xf numFmtId="0" fontId="63" fillId="2" borderId="85" xfId="0" applyFont="1" applyFill="1" applyBorder="1" applyAlignment="1" applyProtection="1">
      <alignment horizontal="center"/>
    </xf>
    <xf numFmtId="0" fontId="63" fillId="2" borderId="89" xfId="0" applyFont="1" applyFill="1" applyBorder="1" applyAlignment="1" applyProtection="1">
      <alignment horizontal="center"/>
    </xf>
    <xf numFmtId="0" fontId="9" fillId="0" borderId="37" xfId="0" applyFont="1" applyFill="1" applyBorder="1" applyAlignment="1" applyProtection="1">
      <alignment horizontal="center"/>
    </xf>
    <xf numFmtId="0" fontId="9" fillId="0" borderId="34" xfId="0" applyFont="1" applyFill="1" applyBorder="1" applyAlignment="1" applyProtection="1">
      <alignment horizontal="center"/>
    </xf>
    <xf numFmtId="169" fontId="63" fillId="8" borderId="87" xfId="0" applyNumberFormat="1" applyFont="1" applyFill="1" applyBorder="1" applyAlignment="1" applyProtection="1">
      <alignment horizontal="center"/>
    </xf>
    <xf numFmtId="0" fontId="0" fillId="7" borderId="3" xfId="0" applyFill="1" applyBorder="1"/>
    <xf numFmtId="0" fontId="2" fillId="0" borderId="0" xfId="0" applyFont="1" applyAlignment="1">
      <alignment textRotation="90"/>
    </xf>
    <xf numFmtId="0" fontId="2" fillId="7" borderId="1" xfId="0" applyFont="1" applyFill="1" applyBorder="1" applyProtection="1"/>
    <xf numFmtId="0" fontId="2" fillId="0" borderId="1" xfId="0" applyFont="1" applyBorder="1" applyProtection="1"/>
    <xf numFmtId="0" fontId="2" fillId="7" borderId="3" xfId="0" applyFont="1" applyFill="1" applyBorder="1" applyProtection="1"/>
    <xf numFmtId="0" fontId="2" fillId="0" borderId="3" xfId="0" applyFont="1" applyBorder="1" applyProtection="1"/>
    <xf numFmtId="0" fontId="2" fillId="0" borderId="1" xfId="0" applyFont="1" applyBorder="1" applyAlignment="1">
      <alignment textRotation="90"/>
    </xf>
    <xf numFmtId="169" fontId="22" fillId="2" borderId="23" xfId="0" applyNumberFormat="1" applyFont="1" applyFill="1" applyBorder="1" applyAlignment="1" applyProtection="1">
      <alignment horizontal="center"/>
      <protection locked="0"/>
    </xf>
    <xf numFmtId="169" fontId="63" fillId="2" borderId="85" xfId="0" applyNumberFormat="1" applyFont="1" applyFill="1" applyBorder="1" applyAlignment="1" applyProtection="1">
      <alignment horizontal="center"/>
      <protection locked="0"/>
    </xf>
    <xf numFmtId="169" fontId="9" fillId="8" borderId="73" xfId="0" applyNumberFormat="1" applyFont="1" applyFill="1" applyBorder="1" applyAlignment="1" applyProtection="1">
      <alignment horizontal="center"/>
    </xf>
    <xf numFmtId="169" fontId="9" fillId="8" borderId="3" xfId="0" applyNumberFormat="1" applyFont="1" applyFill="1" applyBorder="1" applyAlignment="1" applyProtection="1">
      <alignment horizontal="center"/>
    </xf>
    <xf numFmtId="169" fontId="22" fillId="8" borderId="88" xfId="0" applyNumberFormat="1" applyFont="1" applyFill="1" applyBorder="1" applyAlignment="1" applyProtection="1">
      <alignment horizontal="center"/>
    </xf>
    <xf numFmtId="166" fontId="2" fillId="2" borderId="87" xfId="0" applyNumberFormat="1" applyFont="1" applyFill="1" applyBorder="1" applyAlignment="1" applyProtection="1">
      <alignment horizontal="center"/>
      <protection locked="0"/>
    </xf>
    <xf numFmtId="166" fontId="22" fillId="2" borderId="86" xfId="0" applyNumberFormat="1" applyFont="1" applyFill="1" applyBorder="1" applyAlignment="1" applyProtection="1">
      <alignment horizontal="center"/>
      <protection locked="0"/>
    </xf>
    <xf numFmtId="166" fontId="2" fillId="2" borderId="85" xfId="0" applyNumberFormat="1" applyFont="1" applyFill="1" applyBorder="1" applyAlignment="1" applyProtection="1">
      <alignment horizontal="center"/>
      <protection locked="0"/>
    </xf>
    <xf numFmtId="0" fontId="2" fillId="0" borderId="73" xfId="0" applyFont="1" applyFill="1" applyBorder="1" applyAlignment="1" applyProtection="1">
      <alignment horizontal="center" textRotation="90"/>
    </xf>
    <xf numFmtId="169" fontId="13" fillId="0" borderId="4" xfId="0" applyNumberFormat="1" applyFont="1" applyBorder="1" applyAlignment="1" applyProtection="1">
      <alignment horizontal="center"/>
    </xf>
    <xf numFmtId="169" fontId="13" fillId="0" borderId="5" xfId="0" applyNumberFormat="1" applyFont="1" applyBorder="1" applyAlignment="1" applyProtection="1">
      <alignment horizontal="center"/>
    </xf>
    <xf numFmtId="0" fontId="3" fillId="0" borderId="54" xfId="0" applyFont="1" applyBorder="1" applyAlignment="1" applyProtection="1">
      <alignment horizontal="center" vertical="center"/>
    </xf>
    <xf numFmtId="168" fontId="15" fillId="0" borderId="33" xfId="0" applyNumberFormat="1" applyFont="1" applyBorder="1" applyAlignment="1" applyProtection="1">
      <alignment horizontal="center"/>
    </xf>
    <xf numFmtId="0" fontId="104" fillId="0" borderId="0" xfId="0" applyFont="1" applyAlignment="1" applyProtection="1">
      <alignment horizontal="center"/>
    </xf>
    <xf numFmtId="0" fontId="0" fillId="8" borderId="17" xfId="0" applyFill="1" applyBorder="1" applyProtection="1"/>
    <xf numFmtId="0" fontId="3" fillId="4" borderId="7" xfId="0" applyFont="1" applyFill="1" applyBorder="1" applyProtection="1"/>
    <xf numFmtId="0" fontId="0" fillId="14" borderId="11" xfId="0" applyFill="1" applyBorder="1" applyAlignment="1" applyProtection="1">
      <alignment horizontal="center"/>
    </xf>
    <xf numFmtId="0" fontId="0" fillId="14" borderId="0" xfId="0" applyFill="1" applyProtection="1"/>
    <xf numFmtId="0" fontId="5" fillId="14" borderId="11" xfId="0" applyFont="1" applyFill="1" applyBorder="1" applyAlignment="1" applyProtection="1">
      <alignment horizontal="center"/>
    </xf>
    <xf numFmtId="0" fontId="5" fillId="14" borderId="16" xfId="0" applyFont="1" applyFill="1" applyBorder="1" applyAlignment="1" applyProtection="1">
      <alignment horizontal="center"/>
    </xf>
    <xf numFmtId="0" fontId="0" fillId="14" borderId="19" xfId="0" applyFill="1" applyBorder="1" applyAlignment="1" applyProtection="1">
      <alignment horizontal="center"/>
    </xf>
    <xf numFmtId="0" fontId="19" fillId="14" borderId="6" xfId="0" applyFont="1" applyFill="1" applyBorder="1" applyProtection="1"/>
    <xf numFmtId="0" fontId="0" fillId="14" borderId="16" xfId="0" applyFill="1" applyBorder="1" applyAlignment="1" applyProtection="1">
      <alignment horizontal="center"/>
    </xf>
    <xf numFmtId="0" fontId="19" fillId="14" borderId="24" xfId="0" applyFont="1" applyFill="1" applyBorder="1" applyProtection="1"/>
    <xf numFmtId="0" fontId="0" fillId="14" borderId="4" xfId="0" applyFill="1" applyBorder="1" applyAlignment="1" applyProtection="1">
      <alignment horizontal="center"/>
    </xf>
    <xf numFmtId="0" fontId="5" fillId="14" borderId="4" xfId="0" applyFont="1" applyFill="1" applyBorder="1" applyAlignment="1" applyProtection="1">
      <alignment horizontal="center"/>
    </xf>
    <xf numFmtId="0" fontId="5" fillId="14" borderId="31" xfId="0" applyFont="1" applyFill="1" applyBorder="1" applyAlignment="1" applyProtection="1">
      <alignment horizontal="center"/>
    </xf>
    <xf numFmtId="0" fontId="0" fillId="14" borderId="5" xfId="0" applyFill="1" applyBorder="1" applyAlignment="1" applyProtection="1">
      <alignment horizontal="center"/>
    </xf>
    <xf numFmtId="0" fontId="19" fillId="14" borderId="35" xfId="0" applyFont="1" applyFill="1" applyBorder="1" applyProtection="1"/>
    <xf numFmtId="0" fontId="0" fillId="14" borderId="12" xfId="0" applyFill="1" applyBorder="1" applyAlignment="1" applyProtection="1">
      <alignment horizontal="center"/>
    </xf>
    <xf numFmtId="0" fontId="5" fillId="14" borderId="17" xfId="0" applyFont="1" applyFill="1" applyBorder="1" applyAlignment="1" applyProtection="1">
      <alignment horizontal="center"/>
    </xf>
    <xf numFmtId="0" fontId="0" fillId="14" borderId="20" xfId="0" applyFill="1" applyBorder="1" applyAlignment="1" applyProtection="1">
      <alignment horizontal="center"/>
    </xf>
    <xf numFmtId="0" fontId="0" fillId="14" borderId="31" xfId="0" applyFill="1" applyBorder="1" applyAlignment="1" applyProtection="1">
      <alignment horizontal="center"/>
    </xf>
    <xf numFmtId="0" fontId="0" fillId="8" borderId="50" xfId="0" applyFill="1" applyBorder="1" applyAlignment="1" applyProtection="1">
      <alignment horizontal="left"/>
    </xf>
    <xf numFmtId="0" fontId="15" fillId="0" borderId="0" xfId="0" applyFont="1" applyBorder="1" applyAlignment="1" applyProtection="1">
      <alignment horizontal="center"/>
    </xf>
    <xf numFmtId="0" fontId="35" fillId="0" borderId="0" xfId="0" applyFont="1" applyAlignment="1" applyProtection="1">
      <alignment horizontal="center"/>
    </xf>
    <xf numFmtId="0" fontId="0" fillId="3" borderId="19" xfId="0" applyFill="1" applyBorder="1" applyAlignment="1">
      <alignment horizontal="center"/>
    </xf>
    <xf numFmtId="0" fontId="0" fillId="3" borderId="66" xfId="0" applyFill="1" applyBorder="1" applyAlignment="1" applyProtection="1">
      <alignment horizontal="center"/>
    </xf>
    <xf numFmtId="0" fontId="0" fillId="8" borderId="56" xfId="0" applyFill="1" applyBorder="1" applyProtection="1"/>
    <xf numFmtId="0" fontId="40" fillId="0" borderId="33" xfId="0" applyFont="1" applyBorder="1" applyAlignment="1" applyProtection="1">
      <alignment horizontal="center"/>
    </xf>
    <xf numFmtId="0" fontId="15" fillId="0" borderId="11" xfId="0" applyFont="1" applyBorder="1" applyAlignment="1" applyProtection="1">
      <alignment horizontal="center"/>
    </xf>
    <xf numFmtId="0" fontId="15" fillId="0" borderId="16" xfId="0" applyFont="1" applyBorder="1" applyAlignment="1" applyProtection="1">
      <alignment horizontal="center"/>
    </xf>
    <xf numFmtId="0" fontId="0" fillId="0" borderId="44" xfId="0" applyBorder="1" applyProtection="1"/>
    <xf numFmtId="0" fontId="0" fillId="0" borderId="24"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23" xfId="0" applyFont="1" applyBorder="1" applyAlignment="1" applyProtection="1">
      <alignment horizontal="center"/>
    </xf>
    <xf numFmtId="0" fontId="15" fillId="0" borderId="44" xfId="0" applyFont="1" applyBorder="1" applyAlignment="1" applyProtection="1">
      <alignment horizontal="center"/>
    </xf>
    <xf numFmtId="0" fontId="15" fillId="6" borderId="30" xfId="0" applyFont="1" applyFill="1" applyBorder="1" applyAlignment="1" applyProtection="1">
      <alignment horizontal="center"/>
    </xf>
    <xf numFmtId="168" fontId="15" fillId="0" borderId="31" xfId="0" applyNumberFormat="1" applyFont="1" applyBorder="1" applyAlignment="1" applyProtection="1">
      <alignment horizontal="center"/>
    </xf>
    <xf numFmtId="0" fontId="0" fillId="7" borderId="1" xfId="0" applyFill="1" applyBorder="1"/>
    <xf numFmtId="0" fontId="0" fillId="7" borderId="37" xfId="0" applyFill="1" applyBorder="1"/>
    <xf numFmtId="0" fontId="0" fillId="7" borderId="34" xfId="0" applyFill="1" applyBorder="1"/>
    <xf numFmtId="0" fontId="0" fillId="0" borderId="31" xfId="0" applyBorder="1"/>
    <xf numFmtId="0" fontId="0" fillId="0" borderId="5" xfId="0" applyBorder="1"/>
    <xf numFmtId="0" fontId="9" fillId="0" borderId="1" xfId="0" applyFont="1" applyBorder="1" applyAlignment="1" applyProtection="1">
      <alignment horizontal="center" vertical="center"/>
    </xf>
    <xf numFmtId="0" fontId="9" fillId="0" borderId="1" xfId="0" applyFont="1" applyBorder="1" applyAlignment="1" applyProtection="1">
      <alignment vertical="center"/>
    </xf>
    <xf numFmtId="0" fontId="0" fillId="0" borderId="0" xfId="0" applyAlignment="1" applyProtection="1">
      <alignment horizontal="center"/>
      <protection locked="0"/>
    </xf>
    <xf numFmtId="0" fontId="5" fillId="2" borderId="13" xfId="0" applyFont="1" applyFill="1" applyBorder="1" applyAlignment="1" applyProtection="1">
      <alignment horizontal="left"/>
      <protection locked="0"/>
    </xf>
    <xf numFmtId="0" fontId="5" fillId="2" borderId="21" xfId="0" applyFont="1" applyFill="1" applyBorder="1" applyAlignment="1" applyProtection="1">
      <alignment horizontal="left"/>
      <protection locked="0"/>
    </xf>
    <xf numFmtId="0" fontId="14" fillId="0" borderId="0" xfId="0" applyFont="1" applyAlignment="1">
      <alignment horizontal="center"/>
    </xf>
    <xf numFmtId="49" fontId="18" fillId="0" borderId="0" xfId="0" applyNumberFormat="1" applyFont="1" applyBorder="1" applyAlignment="1">
      <alignment horizontal="center"/>
    </xf>
    <xf numFmtId="0" fontId="105" fillId="2" borderId="1" xfId="0" applyFont="1" applyFill="1" applyBorder="1" applyAlignment="1" applyProtection="1">
      <alignment horizontal="left"/>
      <protection locked="0"/>
    </xf>
    <xf numFmtId="0" fontId="105" fillId="2" borderId="23" xfId="0" applyFont="1" applyFill="1" applyBorder="1" applyAlignment="1" applyProtection="1">
      <alignment horizontal="left"/>
      <protection locked="0"/>
    </xf>
    <xf numFmtId="0" fontId="105" fillId="0" borderId="1" xfId="0" applyFont="1" applyBorder="1" applyAlignment="1" applyProtection="1">
      <alignment horizontal="left"/>
    </xf>
    <xf numFmtId="0" fontId="105" fillId="0" borderId="23" xfId="0" applyFont="1" applyBorder="1" applyAlignment="1" applyProtection="1">
      <alignment horizontal="left"/>
    </xf>
    <xf numFmtId="0" fontId="105" fillId="0" borderId="0" xfId="0" applyFont="1" applyProtection="1"/>
    <xf numFmtId="0" fontId="105" fillId="0" borderId="13" xfId="0" applyFont="1" applyBorder="1" applyAlignment="1" applyProtection="1">
      <alignment horizontal="left"/>
    </xf>
    <xf numFmtId="0" fontId="105" fillId="0" borderId="15" xfId="0" applyFont="1" applyBorder="1" applyAlignment="1" applyProtection="1">
      <alignment horizontal="left"/>
    </xf>
    <xf numFmtId="0" fontId="105" fillId="0" borderId="21" xfId="0" applyFont="1" applyBorder="1" applyAlignment="1" applyProtection="1">
      <alignment horizontal="left"/>
    </xf>
    <xf numFmtId="0" fontId="105" fillId="15" borderId="21" xfId="0" applyFont="1" applyFill="1" applyBorder="1" applyAlignment="1" applyProtection="1">
      <alignment horizontal="left"/>
    </xf>
    <xf numFmtId="0" fontId="105" fillId="16" borderId="15" xfId="0" applyFont="1" applyFill="1" applyBorder="1" applyAlignment="1" applyProtection="1">
      <alignment horizontal="left"/>
    </xf>
    <xf numFmtId="0" fontId="105" fillId="16" borderId="21" xfId="0" applyFont="1" applyFill="1" applyBorder="1" applyAlignment="1" applyProtection="1">
      <alignment horizontal="left"/>
    </xf>
    <xf numFmtId="0" fontId="105" fillId="15" borderId="15" xfId="0" applyFont="1" applyFill="1" applyBorder="1" applyAlignment="1" applyProtection="1">
      <alignment horizontal="left"/>
    </xf>
    <xf numFmtId="0" fontId="105" fillId="15" borderId="13" xfId="0" applyFont="1" applyFill="1" applyBorder="1" applyAlignment="1" applyProtection="1">
      <alignment horizontal="left"/>
    </xf>
    <xf numFmtId="0" fontId="105" fillId="8" borderId="13" xfId="0" applyFont="1" applyFill="1" applyBorder="1" applyAlignment="1" applyProtection="1">
      <alignment horizontal="left"/>
    </xf>
    <xf numFmtId="0" fontId="105" fillId="8" borderId="15" xfId="0" applyFont="1" applyFill="1" applyBorder="1" applyAlignment="1" applyProtection="1">
      <alignment horizontal="left"/>
    </xf>
    <xf numFmtId="0" fontId="105" fillId="8" borderId="21" xfId="0" applyFont="1" applyFill="1" applyBorder="1" applyAlignment="1" applyProtection="1">
      <alignment horizontal="left"/>
    </xf>
    <xf numFmtId="0" fontId="105" fillId="15" borderId="1" xfId="0" applyFont="1" applyFill="1" applyBorder="1" applyAlignment="1" applyProtection="1">
      <alignment horizontal="left"/>
    </xf>
    <xf numFmtId="0" fontId="105" fillId="16" borderId="13" xfId="0" applyFont="1" applyFill="1" applyBorder="1" applyAlignment="1" applyProtection="1">
      <alignment horizontal="left"/>
    </xf>
    <xf numFmtId="0" fontId="105" fillId="8" borderId="37" xfId="0" applyFont="1" applyFill="1" applyBorder="1" applyAlignment="1" applyProtection="1">
      <alignment horizontal="left"/>
    </xf>
    <xf numFmtId="0" fontId="105" fillId="20" borderId="15" xfId="0" applyFont="1" applyFill="1" applyBorder="1" applyAlignment="1" applyProtection="1">
      <alignment horizontal="left"/>
    </xf>
    <xf numFmtId="0" fontId="105" fillId="5" borderId="15" xfId="0" applyFont="1" applyFill="1" applyBorder="1" applyAlignment="1" applyProtection="1">
      <alignment horizontal="left"/>
    </xf>
    <xf numFmtId="0" fontId="105" fillId="4" borderId="14" xfId="0" applyFont="1" applyFill="1" applyBorder="1" applyAlignment="1" applyProtection="1">
      <alignment horizontal="center"/>
    </xf>
    <xf numFmtId="0" fontId="105" fillId="4" borderId="22" xfId="0" applyFont="1" applyFill="1" applyBorder="1" applyAlignment="1" applyProtection="1">
      <alignment horizontal="center"/>
    </xf>
    <xf numFmtId="0" fontId="109" fillId="4" borderId="10" xfId="0" applyFont="1" applyFill="1" applyBorder="1" applyAlignment="1" applyProtection="1">
      <alignment horizontal="center"/>
    </xf>
    <xf numFmtId="0" fontId="105" fillId="0" borderId="6" xfId="0" applyFont="1" applyBorder="1" applyProtection="1"/>
    <xf numFmtId="0" fontId="105" fillId="3" borderId="7" xfId="0" applyFont="1" applyFill="1" applyBorder="1" applyProtection="1"/>
    <xf numFmtId="0" fontId="105" fillId="0" borderId="11" xfId="0" applyFont="1" applyBorder="1" applyAlignment="1" applyProtection="1">
      <alignment horizontal="center"/>
    </xf>
    <xf numFmtId="0" fontId="105" fillId="3" borderId="12" xfId="0" applyFont="1" applyFill="1" applyBorder="1" applyAlignment="1" applyProtection="1">
      <alignment horizontal="center"/>
    </xf>
    <xf numFmtId="0" fontId="105" fillId="0" borderId="16" xfId="0" applyFont="1" applyBorder="1" applyAlignment="1" applyProtection="1">
      <alignment horizontal="center"/>
    </xf>
    <xf numFmtId="0" fontId="105" fillId="3" borderId="17" xfId="0" applyFont="1" applyFill="1" applyBorder="1" applyAlignment="1" applyProtection="1">
      <alignment horizontal="center"/>
    </xf>
    <xf numFmtId="0" fontId="105" fillId="0" borderId="19" xfId="0" applyFont="1" applyBorder="1" applyAlignment="1" applyProtection="1">
      <alignment horizontal="center"/>
    </xf>
    <xf numFmtId="0" fontId="105" fillId="3" borderId="20" xfId="0" applyFont="1" applyFill="1" applyBorder="1" applyAlignment="1" applyProtection="1">
      <alignment horizontal="center"/>
    </xf>
    <xf numFmtId="0" fontId="0" fillId="2" borderId="1" xfId="0" applyFill="1" applyBorder="1" applyAlignment="1" applyProtection="1">
      <alignment horizontal="left"/>
      <protection locked="0"/>
    </xf>
    <xf numFmtId="0" fontId="0" fillId="2" borderId="1" xfId="0" applyFill="1" applyBorder="1" applyAlignment="1" applyProtection="1">
      <alignment horizontal="left"/>
      <protection locked="0"/>
    </xf>
    <xf numFmtId="0" fontId="0" fillId="2" borderId="1" xfId="0" applyFill="1" applyBorder="1" applyAlignment="1" applyProtection="1">
      <alignment horizontal="left"/>
      <protection locked="0"/>
    </xf>
    <xf numFmtId="0" fontId="0" fillId="2" borderId="1" xfId="0" applyFill="1" applyBorder="1" applyAlignment="1" applyProtection="1">
      <alignment horizontal="center"/>
      <protection locked="0"/>
    </xf>
    <xf numFmtId="0" fontId="0" fillId="2" borderId="1" xfId="0" applyFill="1" applyBorder="1" applyAlignment="1" applyProtection="1">
      <alignment horizontal="left"/>
      <protection locked="0"/>
    </xf>
    <xf numFmtId="0" fontId="0" fillId="2" borderId="1" xfId="0" applyFill="1" applyBorder="1" applyAlignment="1" applyProtection="1">
      <alignment horizontal="center"/>
      <protection locked="0"/>
    </xf>
    <xf numFmtId="0" fontId="0" fillId="2" borderId="1" xfId="0" applyFill="1" applyBorder="1" applyAlignment="1" applyProtection="1">
      <alignment horizontal="left"/>
      <protection locked="0"/>
    </xf>
    <xf numFmtId="0" fontId="9" fillId="0" borderId="0" xfId="0" applyFont="1" applyAlignment="1" applyProtection="1">
      <alignment horizontal="center"/>
    </xf>
    <xf numFmtId="0" fontId="0" fillId="0" borderId="0" xfId="0" applyAlignment="1" applyProtection="1">
      <alignment horizontal="center"/>
    </xf>
    <xf numFmtId="0" fontId="2" fillId="2" borderId="6" xfId="0" applyFont="1" applyFill="1" applyBorder="1" applyAlignment="1" applyProtection="1">
      <alignment horizontal="left"/>
      <protection locked="0"/>
    </xf>
    <xf numFmtId="0" fontId="2" fillId="2" borderId="52" xfId="0" applyFont="1" applyFill="1" applyBorder="1" applyAlignment="1" applyProtection="1">
      <alignment horizontal="left"/>
      <protection locked="0"/>
    </xf>
    <xf numFmtId="0" fontId="63" fillId="3" borderId="45" xfId="0" applyFont="1" applyFill="1" applyBorder="1" applyAlignment="1" applyProtection="1">
      <alignment horizontal="center" vertical="center"/>
    </xf>
    <xf numFmtId="0" fontId="63" fillId="3" borderId="47" xfId="0" applyFont="1" applyFill="1" applyBorder="1" applyAlignment="1" applyProtection="1">
      <alignment horizontal="center" vertical="center"/>
    </xf>
    <xf numFmtId="0" fontId="63" fillId="13" borderId="45" xfId="0" applyFont="1" applyFill="1" applyBorder="1" applyAlignment="1" applyProtection="1">
      <alignment horizontal="center" vertical="center"/>
    </xf>
    <xf numFmtId="0" fontId="63" fillId="13" borderId="47" xfId="0" applyFont="1" applyFill="1" applyBorder="1" applyAlignment="1" applyProtection="1">
      <alignment horizontal="center" vertical="center"/>
    </xf>
    <xf numFmtId="0" fontId="2" fillId="2" borderId="11" xfId="0" applyFont="1" applyFill="1" applyBorder="1" applyAlignment="1" applyProtection="1">
      <alignment horizontal="left"/>
      <protection locked="0"/>
    </xf>
    <xf numFmtId="0" fontId="2" fillId="2" borderId="71" xfId="0" applyFont="1" applyFill="1" applyBorder="1" applyAlignment="1" applyProtection="1">
      <alignment horizontal="left"/>
      <protection locked="0"/>
    </xf>
    <xf numFmtId="0" fontId="9" fillId="0" borderId="49" xfId="0" applyFont="1" applyBorder="1" applyAlignment="1" applyProtection="1">
      <alignment horizontal="center" vertical="center"/>
    </xf>
    <xf numFmtId="0" fontId="2" fillId="0" borderId="40" xfId="0" applyFont="1" applyBorder="1" applyAlignment="1" applyProtection="1">
      <alignment horizontal="left"/>
    </xf>
    <xf numFmtId="0" fontId="2" fillId="0" borderId="77" xfId="0" applyFont="1" applyBorder="1" applyAlignment="1" applyProtection="1">
      <alignment horizontal="left"/>
    </xf>
    <xf numFmtId="0" fontId="2" fillId="0" borderId="11" xfId="0" applyFont="1" applyBorder="1" applyAlignment="1" applyProtection="1">
      <alignment horizontal="left"/>
    </xf>
    <xf numFmtId="0" fontId="2" fillId="0" borderId="71" xfId="0" applyFont="1" applyBorder="1" applyAlignment="1" applyProtection="1">
      <alignment horizontal="left"/>
    </xf>
    <xf numFmtId="0" fontId="2" fillId="0" borderId="19" xfId="0" applyFont="1" applyBorder="1" applyAlignment="1" applyProtection="1">
      <alignment horizontal="left"/>
    </xf>
    <xf numFmtId="0" fontId="2" fillId="0" borderId="72" xfId="0" applyFont="1" applyBorder="1" applyAlignment="1" applyProtection="1">
      <alignment horizontal="left"/>
    </xf>
    <xf numFmtId="0" fontId="34" fillId="0" borderId="0" xfId="0" applyFont="1" applyAlignment="1" applyProtection="1">
      <alignment horizontal="center"/>
    </xf>
    <xf numFmtId="0" fontId="0" fillId="0" borderId="49" xfId="0" applyBorder="1" applyAlignment="1" applyProtection="1">
      <alignment horizontal="center"/>
    </xf>
    <xf numFmtId="0" fontId="4" fillId="3" borderId="60" xfId="0" applyFont="1" applyFill="1" applyBorder="1" applyAlignment="1" applyProtection="1">
      <alignment horizontal="center"/>
    </xf>
    <xf numFmtId="0" fontId="4" fillId="3" borderId="55" xfId="0" applyFont="1" applyFill="1" applyBorder="1" applyAlignment="1" applyProtection="1">
      <alignment horizontal="center"/>
    </xf>
    <xf numFmtId="0" fontId="4" fillId="4" borderId="39" xfId="0" applyFont="1" applyFill="1" applyBorder="1" applyAlignment="1" applyProtection="1">
      <alignment horizontal="center"/>
    </xf>
    <xf numFmtId="0" fontId="4" fillId="4" borderId="52" xfId="0" applyFont="1" applyFill="1" applyBorder="1" applyAlignment="1" applyProtection="1">
      <alignment horizontal="center"/>
    </xf>
    <xf numFmtId="0" fontId="9" fillId="0" borderId="58" xfId="0" applyFont="1" applyBorder="1" applyAlignment="1" applyProtection="1">
      <alignment horizontal="center"/>
    </xf>
    <xf numFmtId="0" fontId="9" fillId="0" borderId="56" xfId="0" applyFont="1" applyBorder="1" applyAlignment="1" applyProtection="1">
      <alignment horizontal="center"/>
    </xf>
    <xf numFmtId="0" fontId="9" fillId="0" borderId="57" xfId="0" applyFont="1" applyBorder="1" applyAlignment="1" applyProtection="1">
      <alignment horizontal="center"/>
    </xf>
    <xf numFmtId="0" fontId="9" fillId="0" borderId="49" xfId="0" applyFont="1" applyBorder="1" applyAlignment="1" applyProtection="1">
      <alignment horizontal="center"/>
    </xf>
    <xf numFmtId="0" fontId="0" fillId="8" borderId="14" xfId="0" applyFill="1" applyBorder="1" applyAlignment="1" applyProtection="1">
      <alignment horizontal="left"/>
    </xf>
    <xf numFmtId="0" fontId="0" fillId="8" borderId="28" xfId="0" applyFill="1" applyBorder="1" applyAlignment="1" applyProtection="1">
      <alignment horizontal="left"/>
    </xf>
    <xf numFmtId="0" fontId="0" fillId="8" borderId="29" xfId="0" applyFill="1" applyBorder="1" applyAlignment="1" applyProtection="1">
      <alignment horizontal="left"/>
    </xf>
    <xf numFmtId="0" fontId="0" fillId="8" borderId="71" xfId="0" applyFill="1" applyBorder="1" applyAlignment="1" applyProtection="1">
      <alignment horizontal="left"/>
    </xf>
    <xf numFmtId="0" fontId="5" fillId="8" borderId="18" xfId="0" applyFont="1" applyFill="1" applyBorder="1" applyAlignment="1" applyProtection="1">
      <alignment horizontal="left"/>
    </xf>
    <xf numFmtId="0" fontId="5" fillId="8" borderId="44" xfId="0" applyFont="1" applyFill="1" applyBorder="1" applyAlignment="1" applyProtection="1">
      <alignment horizontal="left"/>
    </xf>
    <xf numFmtId="0" fontId="5" fillId="8" borderId="30" xfId="0" applyFont="1" applyFill="1" applyBorder="1" applyAlignment="1" applyProtection="1">
      <alignment horizontal="left"/>
    </xf>
    <xf numFmtId="0" fontId="5" fillId="8" borderId="75" xfId="0" applyFont="1" applyFill="1" applyBorder="1" applyAlignment="1" applyProtection="1">
      <alignment horizontal="left"/>
    </xf>
    <xf numFmtId="0" fontId="0" fillId="8" borderId="60" xfId="0" applyFill="1" applyBorder="1" applyAlignment="1" applyProtection="1">
      <alignment horizontal="left"/>
    </xf>
    <xf numFmtId="0" fontId="0" fillId="8" borderId="55" xfId="0" applyFill="1" applyBorder="1" applyAlignment="1" applyProtection="1">
      <alignment horizontal="left"/>
    </xf>
    <xf numFmtId="0" fontId="0" fillId="8" borderId="39" xfId="0" applyFill="1" applyBorder="1" applyAlignment="1" applyProtection="1">
      <alignment horizontal="left"/>
    </xf>
    <xf numFmtId="0" fontId="0" fillId="8" borderId="52" xfId="0" applyFill="1" applyBorder="1" applyAlignment="1" applyProtection="1">
      <alignment horizontal="left"/>
    </xf>
    <xf numFmtId="0" fontId="5" fillId="8" borderId="22" xfId="0" applyFont="1" applyFill="1" applyBorder="1" applyAlignment="1" applyProtection="1">
      <alignment horizontal="left"/>
    </xf>
    <xf numFmtId="0" fontId="5" fillId="8" borderId="32" xfId="0" applyFont="1" applyFill="1" applyBorder="1" applyAlignment="1" applyProtection="1">
      <alignment horizontal="left"/>
    </xf>
    <xf numFmtId="0" fontId="5" fillId="8" borderId="34" xfId="0" applyFont="1" applyFill="1" applyBorder="1" applyAlignment="1" applyProtection="1">
      <alignment horizontal="left"/>
    </xf>
    <xf numFmtId="0" fontId="5" fillId="8" borderId="72" xfId="0" applyFont="1" applyFill="1" applyBorder="1" applyAlignment="1" applyProtection="1">
      <alignment horizontal="left"/>
    </xf>
    <xf numFmtId="0" fontId="0" fillId="8" borderId="48" xfId="0" applyFill="1" applyBorder="1" applyAlignment="1" applyProtection="1">
      <alignment horizontal="left"/>
    </xf>
    <xf numFmtId="0" fontId="0" fillId="8" borderId="2" xfId="0" applyFill="1" applyBorder="1" applyAlignment="1" applyProtection="1">
      <alignment horizontal="left"/>
    </xf>
    <xf numFmtId="0" fontId="0" fillId="8" borderId="36" xfId="0" applyFill="1" applyBorder="1" applyAlignment="1" applyProtection="1">
      <alignment horizontal="left"/>
    </xf>
    <xf numFmtId="0" fontId="0" fillId="8" borderId="77" xfId="0" applyFill="1" applyBorder="1" applyAlignment="1" applyProtection="1">
      <alignment horizontal="left"/>
    </xf>
    <xf numFmtId="0" fontId="4" fillId="3" borderId="39" xfId="0" applyFont="1" applyFill="1" applyBorder="1" applyAlignment="1" applyProtection="1">
      <alignment horizontal="center"/>
    </xf>
    <xf numFmtId="0" fontId="0" fillId="0" borderId="12" xfId="0" applyBorder="1" applyAlignment="1" applyProtection="1">
      <alignment horizontal="left"/>
    </xf>
    <xf numFmtId="0" fontId="0" fillId="0" borderId="1" xfId="0" applyBorder="1" applyAlignment="1" applyProtection="1">
      <alignment horizontal="left"/>
    </xf>
    <xf numFmtId="0" fontId="9" fillId="0" borderId="0" xfId="0" applyFont="1" applyBorder="1" applyAlignment="1" applyProtection="1">
      <alignment horizontal="left"/>
    </xf>
    <xf numFmtId="0" fontId="0" fillId="0" borderId="20" xfId="0" applyBorder="1" applyAlignment="1" applyProtection="1">
      <alignment horizontal="left"/>
    </xf>
    <xf numFmtId="0" fontId="0" fillId="0" borderId="37" xfId="0" applyBorder="1" applyAlignment="1" applyProtection="1">
      <alignment horizontal="left"/>
    </xf>
    <xf numFmtId="0" fontId="0" fillId="0" borderId="35" xfId="0" applyBorder="1" applyAlignment="1" applyProtection="1">
      <alignment horizontal="left"/>
    </xf>
    <xf numFmtId="0" fontId="0" fillId="0" borderId="38" xfId="0" applyBorder="1" applyAlignment="1" applyProtection="1">
      <alignment horizontal="left"/>
    </xf>
    <xf numFmtId="0" fontId="0" fillId="0" borderId="58" xfId="0" applyBorder="1" applyAlignment="1" applyProtection="1">
      <alignment horizontal="center"/>
    </xf>
    <xf numFmtId="0" fontId="0" fillId="0" borderId="56" xfId="0" applyBorder="1" applyAlignment="1" applyProtection="1">
      <alignment horizontal="center"/>
    </xf>
    <xf numFmtId="0" fontId="3" fillId="0" borderId="45" xfId="0" applyFont="1" applyBorder="1" applyAlignment="1" applyProtection="1">
      <alignment horizontal="left"/>
    </xf>
    <xf numFmtId="0" fontId="3" fillId="0" borderId="47" xfId="0" applyFont="1" applyBorder="1" applyAlignment="1" applyProtection="1">
      <alignment horizontal="left"/>
    </xf>
    <xf numFmtId="0" fontId="65" fillId="0" borderId="0" xfId="0" applyFont="1" applyBorder="1" applyAlignment="1" applyProtection="1">
      <alignment horizontal="center" vertical="center"/>
    </xf>
    <xf numFmtId="0" fontId="0" fillId="0" borderId="0" xfId="0" applyBorder="1" applyAlignment="1" applyProtection="1">
      <alignment horizontal="center"/>
    </xf>
    <xf numFmtId="0" fontId="35" fillId="0" borderId="0" xfId="0" applyFont="1" applyBorder="1" applyAlignment="1" applyProtection="1">
      <alignment horizontal="center" vertical="center"/>
    </xf>
    <xf numFmtId="0" fontId="0" fillId="0" borderId="58" xfId="0" applyBorder="1" applyAlignment="1" applyProtection="1">
      <alignment horizontal="left"/>
    </xf>
    <xf numFmtId="0" fontId="0" fillId="0" borderId="56" xfId="0" applyBorder="1" applyAlignment="1" applyProtection="1">
      <alignment horizontal="left"/>
    </xf>
    <xf numFmtId="0" fontId="63" fillId="0" borderId="0" xfId="0" applyFont="1" applyBorder="1" applyAlignment="1" applyProtection="1">
      <alignment horizontal="center"/>
    </xf>
    <xf numFmtId="0" fontId="63" fillId="0" borderId="0" xfId="0" applyFont="1" applyAlignment="1" applyProtection="1">
      <alignment horizontal="center"/>
    </xf>
    <xf numFmtId="0" fontId="9" fillId="0" borderId="0" xfId="0" applyFont="1" applyBorder="1" applyAlignment="1" applyProtection="1">
      <alignment horizontal="center" vertical="center"/>
    </xf>
    <xf numFmtId="0" fontId="2" fillId="0" borderId="35" xfId="0" applyFont="1" applyBorder="1" applyAlignment="1" applyProtection="1">
      <alignment horizontal="left"/>
    </xf>
    <xf numFmtId="0" fontId="2" fillId="0" borderId="10" xfId="0" applyFont="1" applyBorder="1" applyAlignment="1" applyProtection="1">
      <alignment horizontal="left"/>
    </xf>
    <xf numFmtId="0" fontId="2" fillId="0" borderId="6" xfId="0" applyFont="1" applyBorder="1" applyAlignment="1" applyProtection="1">
      <alignment horizontal="left"/>
    </xf>
    <xf numFmtId="0" fontId="2" fillId="0" borderId="52" xfId="0" applyFont="1" applyBorder="1" applyAlignment="1" applyProtection="1">
      <alignment horizontal="left"/>
    </xf>
    <xf numFmtId="0" fontId="2" fillId="0" borderId="12" xfId="0" applyFont="1" applyBorder="1" applyAlignment="1" applyProtection="1">
      <alignment horizontal="left"/>
    </xf>
    <xf numFmtId="0" fontId="2" fillId="0" borderId="13" xfId="0" applyFont="1" applyBorder="1" applyAlignment="1" applyProtection="1">
      <alignment horizontal="left"/>
    </xf>
    <xf numFmtId="0" fontId="2" fillId="0" borderId="20" xfId="0" applyFont="1" applyBorder="1" applyAlignment="1" applyProtection="1">
      <alignment horizontal="left"/>
    </xf>
    <xf numFmtId="0" fontId="2" fillId="0" borderId="21" xfId="0" applyFont="1" applyBorder="1" applyAlignment="1" applyProtection="1">
      <alignment horizontal="left"/>
    </xf>
    <xf numFmtId="0" fontId="2" fillId="0" borderId="0" xfId="0" applyFont="1" applyAlignment="1" applyProtection="1">
      <alignment horizontal="center"/>
    </xf>
    <xf numFmtId="0" fontId="2" fillId="0" borderId="68" xfId="0" applyFont="1" applyBorder="1" applyAlignment="1" applyProtection="1">
      <alignment horizontal="center"/>
    </xf>
    <xf numFmtId="0" fontId="2" fillId="2" borderId="19" xfId="0" applyFont="1" applyFill="1" applyBorder="1" applyAlignment="1" applyProtection="1">
      <alignment horizontal="left"/>
      <protection locked="0"/>
    </xf>
    <xf numFmtId="0" fontId="2" fillId="2" borderId="72" xfId="0" applyFont="1" applyFill="1" applyBorder="1" applyAlignment="1" applyProtection="1">
      <alignment horizontal="left"/>
      <protection locked="0"/>
    </xf>
    <xf numFmtId="0" fontId="2" fillId="0" borderId="49" xfId="0" applyFont="1" applyBorder="1" applyAlignment="1" applyProtection="1">
      <alignment horizontal="center"/>
    </xf>
    <xf numFmtId="0" fontId="4" fillId="3" borderId="9" xfId="0" applyFont="1" applyFill="1" applyBorder="1" applyAlignment="1" applyProtection="1">
      <alignment horizontal="center"/>
    </xf>
    <xf numFmtId="0" fontId="4" fillId="3" borderId="25" xfId="0" applyFont="1" applyFill="1" applyBorder="1" applyAlignment="1" applyProtection="1">
      <alignment horizontal="center"/>
    </xf>
    <xf numFmtId="0" fontId="4" fillId="4" borderId="26" xfId="0" applyFont="1" applyFill="1" applyBorder="1" applyAlignment="1" applyProtection="1">
      <alignment horizontal="center"/>
    </xf>
    <xf numFmtId="0" fontId="4" fillId="4" borderId="81" xfId="0" applyFont="1" applyFill="1" applyBorder="1" applyAlignment="1" applyProtection="1">
      <alignment horizontal="center"/>
    </xf>
    <xf numFmtId="0" fontId="5" fillId="8" borderId="14" xfId="0" applyFont="1" applyFill="1" applyBorder="1" applyAlignment="1" applyProtection="1">
      <alignment horizontal="left"/>
    </xf>
    <xf numFmtId="0" fontId="5" fillId="8" borderId="28" xfId="0" applyFont="1" applyFill="1" applyBorder="1" applyAlignment="1" applyProtection="1">
      <alignment horizontal="left"/>
    </xf>
    <xf numFmtId="0" fontId="5" fillId="8" borderId="29" xfId="0" applyFont="1" applyFill="1" applyBorder="1" applyAlignment="1" applyProtection="1">
      <alignment horizontal="left"/>
    </xf>
    <xf numFmtId="0" fontId="5" fillId="8" borderId="71" xfId="0" applyFont="1" applyFill="1" applyBorder="1" applyAlignment="1" applyProtection="1">
      <alignment horizontal="left"/>
    </xf>
    <xf numFmtId="0" fontId="4" fillId="3" borderId="26" xfId="0" applyFont="1" applyFill="1" applyBorder="1" applyAlignment="1" applyProtection="1">
      <alignment horizontal="center"/>
    </xf>
    <xf numFmtId="0" fontId="0" fillId="8" borderId="22" xfId="0" applyFill="1" applyBorder="1" applyAlignment="1" applyProtection="1">
      <alignment horizontal="left"/>
    </xf>
    <xf numFmtId="0" fontId="0" fillId="8" borderId="32" xfId="0" applyFill="1" applyBorder="1" applyAlignment="1" applyProtection="1">
      <alignment horizontal="left"/>
    </xf>
    <xf numFmtId="0" fontId="2" fillId="0" borderId="0" xfId="0" applyFont="1" applyBorder="1" applyAlignment="1" applyProtection="1">
      <alignment horizontal="center"/>
    </xf>
    <xf numFmtId="0" fontId="5" fillId="8" borderId="19" xfId="0" applyFont="1" applyFill="1" applyBorder="1" applyAlignment="1" applyProtection="1">
      <alignment horizontal="left"/>
    </xf>
    <xf numFmtId="0" fontId="0" fillId="0" borderId="49" xfId="0" applyBorder="1" applyAlignment="1" applyProtection="1">
      <alignment horizontal="right"/>
    </xf>
    <xf numFmtId="0" fontId="0" fillId="8" borderId="11" xfId="0" applyFill="1" applyBorder="1" applyAlignment="1" applyProtection="1">
      <alignment horizontal="left"/>
    </xf>
    <xf numFmtId="0" fontId="4" fillId="3" borderId="6" xfId="0" applyFont="1" applyFill="1" applyBorder="1" applyAlignment="1" applyProtection="1">
      <alignment horizontal="center"/>
    </xf>
    <xf numFmtId="0" fontId="4" fillId="4" borderId="6" xfId="0" applyFont="1" applyFill="1" applyBorder="1" applyAlignment="1" applyProtection="1">
      <alignment horizontal="center"/>
    </xf>
    <xf numFmtId="0" fontId="5" fillId="8" borderId="11" xfId="0" applyFont="1" applyFill="1" applyBorder="1" applyAlignment="1" applyProtection="1">
      <alignment horizontal="left"/>
    </xf>
    <xf numFmtId="0" fontId="0" fillId="8" borderId="19" xfId="0" applyFill="1" applyBorder="1" applyAlignment="1" applyProtection="1">
      <alignment horizontal="left"/>
    </xf>
    <xf numFmtId="0" fontId="0" fillId="8" borderId="72" xfId="0" applyFill="1" applyBorder="1" applyAlignment="1" applyProtection="1">
      <alignment horizontal="left"/>
    </xf>
    <xf numFmtId="0" fontId="2" fillId="2" borderId="1" xfId="0" applyFont="1" applyFill="1" applyBorder="1" applyAlignment="1" applyProtection="1">
      <alignment horizontal="left"/>
      <protection locked="0"/>
    </xf>
    <xf numFmtId="0" fontId="2" fillId="0" borderId="1" xfId="0" applyFont="1" applyBorder="1" applyAlignment="1" applyProtection="1">
      <alignment horizontal="left"/>
    </xf>
    <xf numFmtId="0" fontId="2" fillId="0" borderId="29" xfId="0" applyFont="1" applyBorder="1" applyAlignment="1" applyProtection="1">
      <alignment horizontal="left"/>
    </xf>
    <xf numFmtId="0" fontId="2" fillId="0" borderId="28" xfId="0" applyFont="1" applyBorder="1" applyAlignment="1" applyProtection="1">
      <alignment horizontal="left"/>
    </xf>
    <xf numFmtId="0" fontId="2" fillId="0" borderId="23" xfId="0" applyFont="1" applyBorder="1" applyAlignment="1" applyProtection="1">
      <alignment horizontal="left"/>
    </xf>
    <xf numFmtId="0" fontId="2" fillId="0" borderId="30" xfId="0" applyFont="1" applyBorder="1" applyAlignment="1" applyProtection="1">
      <alignment horizontal="left"/>
    </xf>
    <xf numFmtId="0" fontId="2" fillId="0" borderId="44" xfId="0" applyFont="1" applyBorder="1" applyAlignment="1" applyProtection="1">
      <alignment horizontal="left"/>
    </xf>
    <xf numFmtId="0" fontId="6" fillId="0" borderId="0" xfId="0" applyFont="1" applyAlignment="1" applyProtection="1">
      <alignment horizontal="center"/>
    </xf>
    <xf numFmtId="0" fontId="2" fillId="0" borderId="32" xfId="0" applyFont="1" applyBorder="1" applyAlignment="1" applyProtection="1">
      <alignment horizontal="left"/>
    </xf>
    <xf numFmtId="0" fontId="2" fillId="0" borderId="17" xfId="0" applyFont="1" applyBorder="1" applyAlignment="1" applyProtection="1">
      <alignment horizontal="left"/>
    </xf>
    <xf numFmtId="0" fontId="0" fillId="13" borderId="29" xfId="0" applyFill="1" applyBorder="1" applyAlignment="1" applyProtection="1">
      <alignment horizontal="center"/>
    </xf>
    <xf numFmtId="0" fontId="0" fillId="13" borderId="28" xfId="0" applyFill="1" applyBorder="1" applyAlignment="1" applyProtection="1">
      <alignment horizontal="center"/>
    </xf>
    <xf numFmtId="0" fontId="0" fillId="13" borderId="30" xfId="0" applyFill="1" applyBorder="1" applyAlignment="1" applyProtection="1">
      <alignment horizontal="center"/>
    </xf>
    <xf numFmtId="0" fontId="0" fillId="13" borderId="44" xfId="0" applyFill="1" applyBorder="1" applyAlignment="1" applyProtection="1">
      <alignment horizontal="center"/>
    </xf>
    <xf numFmtId="0" fontId="0" fillId="0" borderId="0" xfId="0" applyAlignment="1" applyProtection="1">
      <alignment horizontal="left"/>
    </xf>
    <xf numFmtId="0" fontId="0" fillId="0" borderId="64" xfId="0" applyBorder="1" applyAlignment="1" applyProtection="1">
      <alignment horizontal="left"/>
    </xf>
    <xf numFmtId="0" fontId="0" fillId="0" borderId="0" xfId="0" applyAlignment="1" applyProtection="1"/>
    <xf numFmtId="0" fontId="0" fillId="0" borderId="1" xfId="0" applyBorder="1" applyAlignment="1" applyProtection="1">
      <alignment horizontal="center"/>
    </xf>
    <xf numFmtId="0" fontId="0" fillId="0" borderId="1" xfId="0" applyBorder="1" applyAlignment="1" applyProtection="1">
      <alignment horizontal="right"/>
    </xf>
    <xf numFmtId="0" fontId="14" fillId="0" borderId="61" xfId="0" applyFont="1" applyBorder="1" applyAlignment="1" applyProtection="1">
      <alignment horizontal="left"/>
    </xf>
    <xf numFmtId="0" fontId="14" fillId="0" borderId="0" xfId="0" applyFont="1" applyBorder="1" applyAlignment="1" applyProtection="1">
      <alignment horizontal="left"/>
    </xf>
    <xf numFmtId="0" fontId="4" fillId="4" borderId="1" xfId="0" applyFont="1" applyFill="1" applyBorder="1" applyAlignment="1" applyProtection="1">
      <alignment horizontal="center"/>
    </xf>
    <xf numFmtId="0" fontId="0" fillId="0" borderId="1" xfId="0" applyBorder="1" applyAlignment="1" applyProtection="1"/>
    <xf numFmtId="0" fontId="29" fillId="0" borderId="0" xfId="0" applyFont="1" applyAlignment="1" applyProtection="1">
      <alignment horizontal="center"/>
    </xf>
    <xf numFmtId="0" fontId="18" fillId="0" borderId="0" xfId="0" applyFont="1" applyAlignment="1" applyProtection="1">
      <alignment horizontal="center"/>
    </xf>
    <xf numFmtId="0" fontId="3" fillId="0" borderId="48" xfId="0" applyFont="1" applyBorder="1" applyAlignment="1" applyProtection="1">
      <alignment horizontal="center"/>
    </xf>
    <xf numFmtId="0" fontId="15" fillId="8" borderId="1" xfId="0" applyFont="1" applyFill="1" applyBorder="1" applyAlignment="1" applyProtection="1">
      <alignment horizontal="left"/>
    </xf>
    <xf numFmtId="0" fontId="3" fillId="0" borderId="58" xfId="0" applyFont="1" applyBorder="1" applyAlignment="1" applyProtection="1">
      <alignment horizontal="left"/>
    </xf>
    <xf numFmtId="0" fontId="3" fillId="0" borderId="56" xfId="0" applyFont="1" applyBorder="1" applyAlignment="1" applyProtection="1">
      <alignment horizontal="left"/>
    </xf>
    <xf numFmtId="0" fontId="16" fillId="0" borderId="58" xfId="0" applyFont="1" applyBorder="1" applyAlignment="1" applyProtection="1">
      <alignment horizontal="left"/>
    </xf>
    <xf numFmtId="0" fontId="16" fillId="0" borderId="57" xfId="0" applyFont="1" applyBorder="1" applyAlignment="1" applyProtection="1">
      <alignment horizontal="left"/>
    </xf>
    <xf numFmtId="0" fontId="16" fillId="0" borderId="56" xfId="0" applyFont="1" applyBorder="1" applyAlignment="1" applyProtection="1">
      <alignment horizontal="left"/>
    </xf>
    <xf numFmtId="0" fontId="0" fillId="0" borderId="58" xfId="0" applyBorder="1" applyAlignment="1" applyProtection="1">
      <alignment horizontal="right"/>
    </xf>
    <xf numFmtId="0" fontId="0" fillId="0" borderId="56" xfId="0" applyBorder="1" applyAlignment="1" applyProtection="1">
      <alignment horizontal="right"/>
    </xf>
    <xf numFmtId="0" fontId="16" fillId="0" borderId="19" xfId="0" applyFont="1" applyBorder="1" applyAlignment="1" applyProtection="1">
      <alignment horizontal="left"/>
    </xf>
    <xf numFmtId="0" fontId="16" fillId="0" borderId="22" xfId="0" applyFont="1" applyBorder="1" applyAlignment="1" applyProtection="1">
      <alignment horizontal="left"/>
    </xf>
    <xf numFmtId="0" fontId="2" fillId="0" borderId="49" xfId="0" applyFont="1" applyBorder="1" applyAlignment="1" applyProtection="1">
      <alignment horizontal="right"/>
    </xf>
    <xf numFmtId="0" fontId="2" fillId="0" borderId="93" xfId="0" applyFont="1" applyBorder="1" applyAlignment="1" applyProtection="1">
      <alignment horizontal="right"/>
    </xf>
    <xf numFmtId="0" fontId="63" fillId="2" borderId="34" xfId="0" applyFont="1" applyFill="1" applyBorder="1" applyAlignment="1" applyProtection="1">
      <alignment horizontal="center"/>
      <protection locked="0"/>
    </xf>
    <xf numFmtId="0" fontId="63" fillId="2" borderId="32" xfId="0" applyFont="1" applyFill="1" applyBorder="1" applyAlignment="1" applyProtection="1">
      <alignment horizontal="center"/>
      <protection locked="0"/>
    </xf>
    <xf numFmtId="0" fontId="2" fillId="0" borderId="64" xfId="0" applyFont="1" applyBorder="1" applyAlignment="1" applyProtection="1">
      <alignment horizontal="center"/>
    </xf>
    <xf numFmtId="168" fontId="2" fillId="0" borderId="38" xfId="0" applyNumberFormat="1" applyFont="1" applyBorder="1" applyAlignment="1" applyProtection="1">
      <alignment horizontal="center" textRotation="90"/>
    </xf>
    <xf numFmtId="168" fontId="2" fillId="0" borderId="1" xfId="0" applyNumberFormat="1" applyFont="1" applyBorder="1" applyAlignment="1" applyProtection="1">
      <alignment horizontal="center" textRotation="90"/>
    </xf>
    <xf numFmtId="168" fontId="2" fillId="0" borderId="10" xfId="0" applyNumberFormat="1" applyFont="1" applyBorder="1" applyAlignment="1" applyProtection="1">
      <alignment horizontal="center" textRotation="90"/>
    </xf>
    <xf numFmtId="168" fontId="2" fillId="0" borderId="13" xfId="0" applyNumberFormat="1" applyFont="1" applyBorder="1" applyAlignment="1" applyProtection="1">
      <alignment horizontal="center" textRotation="90"/>
    </xf>
    <xf numFmtId="0" fontId="2" fillId="0" borderId="24" xfId="0" applyFont="1" applyBorder="1" applyAlignment="1" applyProtection="1">
      <alignment horizontal="center" textRotation="90"/>
    </xf>
    <xf numFmtId="0" fontId="2" fillId="0" borderId="4" xfId="0" applyFont="1" applyBorder="1" applyAlignment="1" applyProtection="1">
      <alignment horizontal="center" textRotation="90"/>
    </xf>
    <xf numFmtId="0" fontId="14" fillId="0" borderId="24" xfId="0" applyFont="1" applyBorder="1" applyAlignment="1" applyProtection="1">
      <alignment horizontal="center" textRotation="90"/>
    </xf>
    <xf numFmtId="0" fontId="14" fillId="0" borderId="4" xfId="0" applyFont="1" applyBorder="1" applyAlignment="1" applyProtection="1">
      <alignment horizontal="center" textRotation="90"/>
    </xf>
    <xf numFmtId="0" fontId="2" fillId="0" borderId="0" xfId="0" applyFont="1" applyAlignment="1" applyProtection="1">
      <alignment horizontal="right"/>
    </xf>
    <xf numFmtId="0" fontId="2" fillId="0" borderId="64" xfId="0" applyFont="1" applyBorder="1" applyAlignment="1" applyProtection="1">
      <alignment horizontal="right"/>
    </xf>
    <xf numFmtId="0" fontId="63" fillId="2" borderId="29" xfId="0" applyFont="1" applyFill="1" applyBorder="1" applyAlignment="1" applyProtection="1">
      <alignment horizontal="center"/>
      <protection locked="0"/>
    </xf>
    <xf numFmtId="0" fontId="63" fillId="2" borderId="28" xfId="0" applyFont="1" applyFill="1" applyBorder="1" applyAlignment="1" applyProtection="1">
      <alignment horizontal="center"/>
      <protection locked="0"/>
    </xf>
    <xf numFmtId="0" fontId="15" fillId="0" borderId="9" xfId="0" applyFont="1" applyBorder="1" applyAlignment="1" applyProtection="1">
      <alignment horizontal="right"/>
    </xf>
    <xf numFmtId="0" fontId="0" fillId="0" borderId="27" xfId="0" applyBorder="1" applyAlignment="1" applyProtection="1">
      <alignment horizontal="center"/>
    </xf>
    <xf numFmtId="0" fontId="0" fillId="0" borderId="65" xfId="0" applyBorder="1" applyAlignment="1" applyProtection="1">
      <alignment horizontal="center"/>
    </xf>
    <xf numFmtId="0" fontId="0" fillId="0" borderId="40" xfId="0" applyBorder="1" applyAlignment="1" applyProtection="1">
      <alignment horizontal="center"/>
    </xf>
    <xf numFmtId="0" fontId="70" fillId="2" borderId="29" xfId="0" applyFont="1" applyFill="1" applyBorder="1" applyAlignment="1" applyProtection="1">
      <alignment horizontal="left"/>
      <protection locked="0"/>
    </xf>
    <xf numFmtId="0" fontId="70" fillId="2" borderId="14" xfId="0" applyFont="1" applyFill="1" applyBorder="1" applyAlignment="1" applyProtection="1">
      <alignment horizontal="left"/>
      <protection locked="0"/>
    </xf>
    <xf numFmtId="0" fontId="70" fillId="2" borderId="28" xfId="0" applyFont="1" applyFill="1" applyBorder="1" applyAlignment="1" applyProtection="1">
      <alignment horizontal="left"/>
      <protection locked="0"/>
    </xf>
    <xf numFmtId="0" fontId="15" fillId="0" borderId="18" xfId="0" applyFont="1" applyBorder="1" applyAlignment="1" applyProtection="1">
      <alignment horizontal="right"/>
    </xf>
    <xf numFmtId="0" fontId="15" fillId="0" borderId="44" xfId="0" applyFont="1" applyBorder="1" applyAlignment="1" applyProtection="1">
      <alignment horizontal="right"/>
    </xf>
    <xf numFmtId="0" fontId="16" fillId="0" borderId="49" xfId="0" applyFont="1" applyBorder="1" applyAlignment="1" applyProtection="1">
      <alignment horizontal="left"/>
    </xf>
    <xf numFmtId="0" fontId="15" fillId="0" borderId="0" xfId="0" applyFont="1" applyBorder="1" applyAlignment="1" applyProtection="1">
      <alignment horizontal="right"/>
    </xf>
    <xf numFmtId="0" fontId="16" fillId="0" borderId="32" xfId="0" applyFont="1" applyBorder="1" applyAlignment="1" applyProtection="1">
      <alignment horizontal="left"/>
    </xf>
    <xf numFmtId="0" fontId="0" fillId="0" borderId="34" xfId="0" applyBorder="1" applyAlignment="1" applyProtection="1">
      <alignment horizontal="right"/>
    </xf>
    <xf numFmtId="0" fontId="0" fillId="0" borderId="72" xfId="0" applyBorder="1" applyAlignment="1" applyProtection="1">
      <alignment horizontal="right"/>
    </xf>
    <xf numFmtId="0" fontId="3" fillId="0" borderId="0" xfId="0" applyFont="1" applyAlignment="1" applyProtection="1">
      <alignment horizontal="left"/>
    </xf>
    <xf numFmtId="0" fontId="0" fillId="0" borderId="64" xfId="0" applyBorder="1" applyAlignment="1" applyProtection="1">
      <alignment horizontal="center"/>
    </xf>
    <xf numFmtId="0" fontId="3" fillId="0" borderId="29" xfId="0" applyFont="1" applyBorder="1" applyAlignment="1" applyProtection="1"/>
    <xf numFmtId="0" fontId="3" fillId="0" borderId="28" xfId="0" applyFont="1" applyBorder="1" applyAlignment="1" applyProtection="1"/>
    <xf numFmtId="0" fontId="3" fillId="13" borderId="30" xfId="0" applyFont="1" applyFill="1" applyBorder="1" applyAlignment="1" applyProtection="1">
      <alignment horizontal="center"/>
    </xf>
    <xf numFmtId="0" fontId="3" fillId="13" borderId="18" xfId="0" applyFont="1" applyFill="1" applyBorder="1" applyAlignment="1" applyProtection="1">
      <alignment horizontal="center"/>
    </xf>
    <xf numFmtId="0" fontId="3" fillId="13" borderId="44" xfId="0" applyFont="1" applyFill="1" applyBorder="1" applyAlignment="1" applyProtection="1">
      <alignment horizontal="center"/>
    </xf>
    <xf numFmtId="0" fontId="3" fillId="0" borderId="1" xfId="0" applyFont="1" applyBorder="1" applyAlignment="1" applyProtection="1">
      <alignment horizontal="right"/>
    </xf>
    <xf numFmtId="0" fontId="4" fillId="4" borderId="29" xfId="0" applyFont="1" applyFill="1" applyBorder="1" applyAlignment="1" applyProtection="1">
      <alignment horizontal="center"/>
    </xf>
    <xf numFmtId="0" fontId="4" fillId="4" borderId="14" xfId="0" applyFont="1" applyFill="1" applyBorder="1" applyAlignment="1" applyProtection="1">
      <alignment horizontal="center"/>
    </xf>
    <xf numFmtId="0" fontId="4" fillId="4" borderId="28" xfId="0" applyFont="1" applyFill="1" applyBorder="1" applyAlignment="1" applyProtection="1">
      <alignment horizontal="center"/>
    </xf>
    <xf numFmtId="0" fontId="3" fillId="13" borderId="29" xfId="0" applyFont="1" applyFill="1" applyBorder="1" applyAlignment="1" applyProtection="1">
      <alignment horizontal="center"/>
    </xf>
    <xf numFmtId="0" fontId="3" fillId="13" borderId="28" xfId="0" applyFont="1" applyFill="1" applyBorder="1" applyAlignment="1" applyProtection="1">
      <alignment horizontal="center"/>
    </xf>
    <xf numFmtId="0" fontId="22" fillId="0" borderId="0" xfId="0" applyFont="1" applyAlignment="1" applyProtection="1">
      <alignment horizontal="center"/>
    </xf>
    <xf numFmtId="0" fontId="23" fillId="0" borderId="0" xfId="0" applyFont="1" applyAlignment="1" applyProtection="1">
      <alignment horizontal="center"/>
    </xf>
    <xf numFmtId="0" fontId="5" fillId="0" borderId="1" xfId="0" applyFont="1" applyBorder="1" applyAlignment="1" applyProtection="1">
      <alignment horizontal="center"/>
    </xf>
    <xf numFmtId="0" fontId="5" fillId="0" borderId="1" xfId="0" applyFont="1" applyBorder="1" applyAlignment="1" applyProtection="1">
      <alignment horizontal="right"/>
    </xf>
    <xf numFmtId="0" fontId="0" fillId="0" borderId="18" xfId="0" applyBorder="1" applyAlignment="1" applyProtection="1">
      <alignment horizontal="center"/>
    </xf>
    <xf numFmtId="0" fontId="16" fillId="0" borderId="66" xfId="0" applyFont="1" applyBorder="1" applyAlignment="1" applyProtection="1">
      <alignment horizontal="left"/>
    </xf>
    <xf numFmtId="0" fontId="16" fillId="0" borderId="93" xfId="0" applyFont="1" applyBorder="1" applyAlignment="1" applyProtection="1">
      <alignment horizontal="left"/>
    </xf>
    <xf numFmtId="0" fontId="0" fillId="0" borderId="70" xfId="0" applyBorder="1" applyAlignment="1" applyProtection="1">
      <alignment horizontal="right"/>
    </xf>
    <xf numFmtId="0" fontId="3" fillId="0" borderId="57" xfId="0" applyFont="1" applyBorder="1" applyAlignment="1" applyProtection="1">
      <alignment horizontal="left"/>
    </xf>
    <xf numFmtId="0" fontId="0" fillId="0" borderId="57" xfId="0" applyBorder="1" applyAlignment="1" applyProtection="1">
      <alignment horizontal="left"/>
    </xf>
    <xf numFmtId="0" fontId="2" fillId="0" borderId="49" xfId="0" applyFont="1" applyBorder="1" applyAlignment="1">
      <alignment horizontal="center"/>
    </xf>
    <xf numFmtId="0" fontId="16" fillId="0" borderId="59" xfId="0" applyFont="1" applyBorder="1" applyAlignment="1" applyProtection="1">
      <alignment horizontal="left"/>
    </xf>
    <xf numFmtId="0" fontId="0" fillId="0" borderId="63" xfId="0" applyBorder="1" applyAlignment="1" applyProtection="1">
      <alignment horizontal="right"/>
    </xf>
    <xf numFmtId="0" fontId="40" fillId="0" borderId="1" xfId="0" applyFont="1" applyBorder="1" applyAlignment="1" applyProtection="1">
      <alignment horizontal="center"/>
    </xf>
    <xf numFmtId="0" fontId="0" fillId="0" borderId="0" xfId="0" applyBorder="1" applyAlignment="1" applyProtection="1">
      <alignment horizontal="left"/>
    </xf>
    <xf numFmtId="0" fontId="0" fillId="13" borderId="23" xfId="0" applyFill="1" applyBorder="1" applyAlignment="1" applyProtection="1">
      <alignment horizontal="center"/>
    </xf>
    <xf numFmtId="0" fontId="2" fillId="2" borderId="29" xfId="0" applyFont="1" applyFill="1" applyBorder="1" applyAlignment="1" applyProtection="1">
      <alignment horizontal="center"/>
      <protection locked="0"/>
    </xf>
    <xf numFmtId="0" fontId="2" fillId="2" borderId="28" xfId="0" applyFont="1" applyFill="1" applyBorder="1" applyAlignment="1" applyProtection="1">
      <alignment horizontal="center"/>
      <protection locked="0"/>
    </xf>
    <xf numFmtId="0" fontId="15" fillId="0" borderId="0" xfId="0" applyFont="1" applyAlignment="1" applyProtection="1">
      <alignment horizontal="right"/>
    </xf>
    <xf numFmtId="0" fontId="70" fillId="2" borderId="29" xfId="0" applyFont="1" applyFill="1" applyBorder="1" applyAlignment="1" applyProtection="1">
      <alignment horizontal="center"/>
      <protection locked="0"/>
    </xf>
    <xf numFmtId="0" fontId="70" fillId="2" borderId="14" xfId="0" applyFont="1" applyFill="1" applyBorder="1" applyAlignment="1" applyProtection="1">
      <alignment horizontal="center"/>
      <protection locked="0"/>
    </xf>
    <xf numFmtId="0" fontId="70" fillId="2" borderId="28" xfId="0" applyFont="1" applyFill="1" applyBorder="1" applyAlignment="1" applyProtection="1">
      <alignment horizontal="center"/>
      <protection locked="0"/>
    </xf>
    <xf numFmtId="0" fontId="19" fillId="0" borderId="0" xfId="0" applyFont="1" applyAlignment="1" applyProtection="1">
      <alignment horizontal="left"/>
    </xf>
    <xf numFmtId="0" fontId="19" fillId="0" borderId="64" xfId="0" applyFont="1" applyBorder="1" applyAlignment="1" applyProtection="1">
      <alignment horizontal="left"/>
    </xf>
    <xf numFmtId="0" fontId="19" fillId="0" borderId="0" xfId="0" applyFont="1" applyAlignment="1" applyProtection="1">
      <alignment horizontal="center"/>
    </xf>
    <xf numFmtId="0" fontId="19" fillId="0" borderId="64" xfId="0" applyFont="1" applyBorder="1" applyAlignment="1" applyProtection="1">
      <alignment horizontal="center"/>
    </xf>
    <xf numFmtId="0" fontId="3" fillId="13" borderId="63" xfId="0" applyFont="1" applyFill="1" applyBorder="1" applyAlignment="1" applyProtection="1">
      <alignment horizontal="center"/>
    </xf>
    <xf numFmtId="0" fontId="3" fillId="13" borderId="59" xfId="0" applyFont="1" applyFill="1" applyBorder="1" applyAlignment="1" applyProtection="1">
      <alignment horizontal="center"/>
    </xf>
    <xf numFmtId="0" fontId="3" fillId="13" borderId="23" xfId="0" applyFont="1" applyFill="1" applyBorder="1" applyAlignment="1" applyProtection="1">
      <alignment horizontal="center"/>
    </xf>
    <xf numFmtId="0" fontId="0" fillId="0" borderId="35" xfId="0" applyBorder="1" applyAlignment="1" applyProtection="1">
      <alignment horizontal="center"/>
    </xf>
    <xf numFmtId="0" fontId="0" fillId="0" borderId="12" xfId="0" applyBorder="1" applyAlignment="1" applyProtection="1">
      <alignment horizontal="center"/>
    </xf>
    <xf numFmtId="0" fontId="2" fillId="0" borderId="38" xfId="0" applyFont="1" applyBorder="1" applyAlignment="1" applyProtection="1">
      <alignment horizontal="center" textRotation="90"/>
    </xf>
    <xf numFmtId="0" fontId="2" fillId="0" borderId="1" xfId="0" applyFont="1" applyBorder="1" applyAlignment="1" applyProtection="1">
      <alignment horizontal="center" textRotation="90"/>
    </xf>
    <xf numFmtId="0" fontId="2" fillId="0" borderId="39" xfId="0" applyFont="1" applyBorder="1" applyAlignment="1" applyProtection="1">
      <alignment horizontal="center" textRotation="90"/>
    </xf>
    <xf numFmtId="0" fontId="2" fillId="0" borderId="29" xfId="0" applyFont="1" applyBorder="1" applyAlignment="1" applyProtection="1">
      <alignment horizontal="center" textRotation="90"/>
    </xf>
    <xf numFmtId="0" fontId="0" fillId="0" borderId="10" xfId="0" applyBorder="1" applyAlignment="1" applyProtection="1">
      <alignment horizontal="center"/>
    </xf>
    <xf numFmtId="0" fontId="0" fillId="0" borderId="13" xfId="0" applyBorder="1" applyAlignment="1" applyProtection="1">
      <alignment horizontal="center"/>
    </xf>
    <xf numFmtId="0" fontId="2" fillId="0" borderId="60" xfId="0" applyFont="1" applyBorder="1" applyAlignment="1" applyProtection="1">
      <alignment horizontal="center" textRotation="90"/>
    </xf>
    <xf numFmtId="0" fontId="2" fillId="0" borderId="14" xfId="0" applyFont="1" applyBorder="1" applyAlignment="1" applyProtection="1">
      <alignment horizontal="center" textRotation="90"/>
    </xf>
    <xf numFmtId="0" fontId="2" fillId="0" borderId="54" xfId="0" applyFont="1" applyBorder="1" applyAlignment="1" applyProtection="1">
      <alignment horizontal="center" textRotation="90"/>
    </xf>
    <xf numFmtId="0" fontId="2" fillId="0" borderId="82" xfId="0" applyFont="1" applyBorder="1" applyAlignment="1" applyProtection="1">
      <alignment horizontal="center" textRotation="90"/>
    </xf>
    <xf numFmtId="0" fontId="2" fillId="0" borderId="52" xfId="0" applyFont="1" applyBorder="1" applyAlignment="1" applyProtection="1">
      <alignment horizontal="center" textRotation="90"/>
    </xf>
    <xf numFmtId="0" fontId="2" fillId="0" borderId="71" xfId="0" applyFont="1" applyBorder="1" applyAlignment="1" applyProtection="1">
      <alignment horizontal="center" textRotation="90"/>
    </xf>
    <xf numFmtId="0" fontId="2" fillId="0" borderId="62" xfId="0" applyFont="1" applyBorder="1" applyAlignment="1" applyProtection="1">
      <alignment horizontal="center" textRotation="90"/>
    </xf>
    <xf numFmtId="0" fontId="0" fillId="0" borderId="0" xfId="0" applyBorder="1" applyAlignment="1">
      <alignment horizontal="center"/>
    </xf>
    <xf numFmtId="0" fontId="2" fillId="0" borderId="10" xfId="0" applyFont="1" applyBorder="1" applyAlignment="1" applyProtection="1">
      <alignment horizontal="center" textRotation="90"/>
    </xf>
    <xf numFmtId="0" fontId="2" fillId="0" borderId="13" xfId="0" applyFont="1" applyBorder="1" applyAlignment="1" applyProtection="1">
      <alignment horizontal="center" textRotation="90"/>
    </xf>
    <xf numFmtId="0" fontId="0" fillId="13" borderId="1" xfId="0" applyFill="1" applyBorder="1" applyAlignment="1" applyProtection="1">
      <alignment horizontal="center"/>
    </xf>
    <xf numFmtId="0" fontId="70" fillId="2" borderId="1" xfId="0" applyFont="1" applyFill="1" applyBorder="1" applyAlignment="1" applyProtection="1">
      <alignment horizontal="center"/>
      <protection locked="0"/>
    </xf>
    <xf numFmtId="0" fontId="15" fillId="2" borderId="29" xfId="0" applyFont="1" applyFill="1" applyBorder="1" applyAlignment="1" applyProtection="1">
      <alignment horizontal="center"/>
      <protection locked="0"/>
    </xf>
    <xf numFmtId="0" fontId="15" fillId="2" borderId="28" xfId="0" applyFont="1" applyFill="1" applyBorder="1" applyAlignment="1" applyProtection="1">
      <alignment horizontal="center"/>
      <protection locked="0"/>
    </xf>
    <xf numFmtId="0" fontId="3" fillId="13" borderId="34" xfId="0" applyFont="1" applyFill="1" applyBorder="1" applyAlignment="1" applyProtection="1">
      <alignment horizontal="center"/>
    </xf>
    <xf numFmtId="0" fontId="3" fillId="13" borderId="32" xfId="0" applyFont="1" applyFill="1" applyBorder="1" applyAlignment="1" applyProtection="1">
      <alignment horizontal="center"/>
    </xf>
    <xf numFmtId="0" fontId="0" fillId="0" borderId="48" xfId="0" applyBorder="1" applyAlignment="1" applyProtection="1">
      <alignment horizontal="center"/>
    </xf>
    <xf numFmtId="0" fontId="0" fillId="0" borderId="2" xfId="0" applyBorder="1" applyAlignment="1" applyProtection="1">
      <alignment horizontal="center"/>
    </xf>
    <xf numFmtId="0" fontId="9" fillId="0" borderId="0" xfId="0" applyFont="1" applyAlignment="1" applyProtection="1">
      <alignment horizontal="left"/>
    </xf>
    <xf numFmtId="0" fontId="9" fillId="0" borderId="0" xfId="0" applyFont="1" applyAlignment="1">
      <alignment horizontal="center"/>
    </xf>
    <xf numFmtId="0" fontId="0" fillId="8" borderId="29" xfId="0" applyFill="1" applyBorder="1" applyAlignment="1" applyProtection="1">
      <alignment horizontal="center"/>
    </xf>
    <xf numFmtId="0" fontId="0" fillId="8" borderId="28" xfId="0" applyFill="1" applyBorder="1" applyAlignment="1" applyProtection="1">
      <alignment horizontal="center"/>
    </xf>
    <xf numFmtId="0" fontId="0" fillId="5" borderId="1" xfId="0" applyFill="1" applyBorder="1" applyAlignment="1" applyProtection="1">
      <alignment horizontal="center"/>
    </xf>
    <xf numFmtId="0" fontId="0" fillId="5" borderId="29" xfId="0" applyFill="1" applyBorder="1" applyAlignment="1" applyProtection="1">
      <alignment horizontal="center"/>
    </xf>
    <xf numFmtId="0" fontId="0" fillId="5" borderId="28" xfId="0" applyFill="1" applyBorder="1" applyAlignment="1" applyProtection="1">
      <alignment horizontal="center"/>
    </xf>
    <xf numFmtId="0" fontId="0" fillId="8" borderId="1" xfId="0" applyFill="1" applyBorder="1" applyAlignment="1" applyProtection="1">
      <alignment horizontal="left"/>
    </xf>
    <xf numFmtId="0" fontId="0" fillId="2" borderId="1" xfId="0" applyFill="1" applyBorder="1" applyAlignment="1" applyProtection="1">
      <alignment horizontal="left"/>
      <protection locked="0"/>
    </xf>
    <xf numFmtId="0" fontId="0" fillId="2" borderId="1" xfId="0" applyFill="1" applyBorder="1" applyAlignment="1" applyProtection="1">
      <alignment horizontal="center"/>
      <protection locked="0"/>
    </xf>
    <xf numFmtId="0" fontId="9" fillId="0" borderId="0" xfId="0" applyFont="1" applyBorder="1" applyAlignment="1" applyProtection="1">
      <alignment horizontal="center"/>
    </xf>
    <xf numFmtId="0" fontId="3" fillId="0" borderId="0" xfId="0" applyFont="1" applyAlignment="1" applyProtection="1">
      <alignment horizontal="center"/>
    </xf>
    <xf numFmtId="0" fontId="3" fillId="0" borderId="61" xfId="0" applyFont="1" applyBorder="1" applyAlignment="1" applyProtection="1">
      <alignment horizontal="right"/>
    </xf>
    <xf numFmtId="0" fontId="3" fillId="0" borderId="0" xfId="0" applyFont="1" applyAlignment="1" applyProtection="1">
      <alignment horizontal="right"/>
    </xf>
    <xf numFmtId="0" fontId="15" fillId="0" borderId="64" xfId="0" applyFont="1" applyBorder="1" applyAlignment="1" applyProtection="1">
      <alignment horizontal="right"/>
    </xf>
    <xf numFmtId="0" fontId="74" fillId="2" borderId="29" xfId="0" applyFont="1" applyFill="1" applyBorder="1" applyAlignment="1" applyProtection="1">
      <alignment horizontal="left"/>
      <protection locked="0"/>
    </xf>
    <xf numFmtId="0" fontId="74" fillId="2" borderId="14" xfId="0" applyFont="1" applyFill="1" applyBorder="1" applyAlignment="1" applyProtection="1">
      <alignment horizontal="left"/>
      <protection locked="0"/>
    </xf>
    <xf numFmtId="0" fontId="74" fillId="2" borderId="28" xfId="0" applyFont="1" applyFill="1" applyBorder="1" applyAlignment="1" applyProtection="1">
      <alignment horizontal="left"/>
      <protection locked="0"/>
    </xf>
    <xf numFmtId="0" fontId="2" fillId="0" borderId="93" xfId="0" applyFont="1" applyBorder="1" applyAlignment="1" applyProtection="1">
      <alignment horizontal="center"/>
    </xf>
    <xf numFmtId="0" fontId="2" fillId="0" borderId="9" xfId="0" applyFont="1" applyBorder="1" applyAlignment="1" applyProtection="1">
      <alignment horizontal="right"/>
    </xf>
    <xf numFmtId="0" fontId="96" fillId="0" borderId="82" xfId="0" applyFont="1" applyBorder="1" applyAlignment="1" applyProtection="1">
      <alignment horizontal="center" vertical="center" wrapText="1"/>
    </xf>
    <xf numFmtId="0" fontId="97" fillId="0" borderId="82" xfId="0" applyFont="1" applyBorder="1" applyAlignment="1" applyProtection="1">
      <alignment horizontal="center" vertical="center" wrapText="1"/>
    </xf>
    <xf numFmtId="0" fontId="96" fillId="0" borderId="65" xfId="0" applyFont="1" applyBorder="1" applyAlignment="1" applyProtection="1">
      <alignment horizontal="center" vertical="center" wrapText="1"/>
    </xf>
    <xf numFmtId="0" fontId="97" fillId="0" borderId="65" xfId="0" applyFont="1" applyBorder="1" applyAlignment="1" applyProtection="1">
      <alignment horizontal="center" vertical="center" wrapText="1"/>
    </xf>
    <xf numFmtId="0" fontId="40" fillId="0" borderId="1" xfId="0" applyFont="1" applyBorder="1" applyAlignment="1" applyProtection="1">
      <alignment horizontal="right"/>
    </xf>
    <xf numFmtId="0" fontId="98" fillId="8" borderId="1" xfId="0" applyFont="1" applyFill="1" applyBorder="1" applyAlignment="1" applyProtection="1">
      <alignment horizontal="left"/>
    </xf>
    <xf numFmtId="0" fontId="73" fillId="2" borderId="29" xfId="0" applyFont="1" applyFill="1" applyBorder="1" applyAlignment="1" applyProtection="1">
      <alignment horizontal="center"/>
      <protection locked="0"/>
    </xf>
    <xf numFmtId="0" fontId="73" fillId="2" borderId="14" xfId="0" applyFont="1" applyFill="1" applyBorder="1" applyAlignment="1" applyProtection="1">
      <alignment horizontal="center"/>
      <protection locked="0"/>
    </xf>
    <xf numFmtId="0" fontId="73" fillId="2" borderId="28" xfId="0" applyFont="1" applyFill="1" applyBorder="1" applyAlignment="1" applyProtection="1">
      <alignment horizontal="center"/>
      <protection locked="0"/>
    </xf>
    <xf numFmtId="0" fontId="3" fillId="0" borderId="29" xfId="0" applyFont="1" applyBorder="1" applyAlignment="1" applyProtection="1">
      <alignment horizontal="center"/>
    </xf>
    <xf numFmtId="0" fontId="3" fillId="0" borderId="28" xfId="0" applyFont="1" applyBorder="1" applyAlignment="1" applyProtection="1">
      <alignment horizontal="center"/>
    </xf>
    <xf numFmtId="0" fontId="3" fillId="2" borderId="29" xfId="0" applyFont="1" applyFill="1" applyBorder="1" applyAlignment="1" applyProtection="1">
      <alignment horizontal="left"/>
      <protection locked="0"/>
    </xf>
    <xf numFmtId="0" fontId="3" fillId="2" borderId="28" xfId="0" applyFont="1" applyFill="1" applyBorder="1" applyAlignment="1" applyProtection="1">
      <alignment horizontal="left"/>
      <protection locked="0"/>
    </xf>
    <xf numFmtId="0" fontId="14" fillId="0" borderId="48" xfId="0" applyFont="1" applyBorder="1" applyAlignment="1" applyProtection="1">
      <alignment horizontal="right"/>
    </xf>
    <xf numFmtId="0" fontId="47" fillId="0" borderId="1" xfId="0" applyFont="1" applyBorder="1" applyAlignment="1" applyProtection="1">
      <alignment horizontal="center" vertical="center"/>
    </xf>
    <xf numFmtId="0" fontId="3" fillId="0" borderId="29"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13" borderId="29" xfId="0" applyFont="1" applyFill="1" applyBorder="1" applyAlignment="1" applyProtection="1">
      <alignment horizontal="left"/>
      <protection locked="0"/>
    </xf>
    <xf numFmtId="0" fontId="3" fillId="13" borderId="28" xfId="0" applyFont="1" applyFill="1" applyBorder="1" applyAlignment="1" applyProtection="1">
      <alignment horizontal="left"/>
      <protection locked="0"/>
    </xf>
    <xf numFmtId="0" fontId="3" fillId="2" borderId="1" xfId="0" applyFont="1" applyFill="1" applyBorder="1" applyAlignment="1" applyProtection="1">
      <alignment horizontal="left"/>
      <protection locked="0"/>
    </xf>
    <xf numFmtId="0" fontId="46" fillId="0" borderId="1" xfId="0" applyFont="1" applyBorder="1" applyAlignment="1" applyProtection="1">
      <alignment horizontal="center" vertical="center"/>
    </xf>
    <xf numFmtId="0" fontId="0" fillId="2" borderId="29" xfId="0" applyFill="1" applyBorder="1" applyAlignment="1" applyProtection="1">
      <alignment horizontal="left"/>
      <protection locked="0"/>
    </xf>
    <xf numFmtId="0" fontId="0" fillId="2" borderId="28" xfId="0" applyFill="1" applyBorder="1" applyAlignment="1" applyProtection="1">
      <alignment horizontal="left"/>
      <protection locked="0"/>
    </xf>
    <xf numFmtId="0" fontId="46" fillId="8" borderId="23" xfId="0" applyFont="1" applyFill="1" applyBorder="1" applyAlignment="1" applyProtection="1">
      <alignment horizontal="center" vertical="center"/>
    </xf>
    <xf numFmtId="0" fontId="46" fillId="8" borderId="3" xfId="0" applyFont="1" applyFill="1" applyBorder="1" applyAlignment="1" applyProtection="1">
      <alignment horizontal="center" vertical="center"/>
    </xf>
    <xf numFmtId="0" fontId="47" fillId="0" borderId="1" xfId="0" applyFont="1" applyBorder="1" applyAlignment="1" applyProtection="1">
      <alignment horizontal="center"/>
    </xf>
    <xf numFmtId="0" fontId="22" fillId="0" borderId="48" xfId="0" applyFont="1" applyBorder="1" applyAlignment="1" applyProtection="1">
      <alignment horizontal="center"/>
    </xf>
    <xf numFmtId="0" fontId="19" fillId="0" borderId="29" xfId="0" applyFont="1" applyBorder="1" applyAlignment="1" applyProtection="1">
      <alignment horizontal="center"/>
    </xf>
    <xf numFmtId="0" fontId="19" fillId="0" borderId="28" xfId="0" applyFont="1" applyBorder="1" applyAlignment="1" applyProtection="1">
      <alignment horizontal="center"/>
    </xf>
    <xf numFmtId="0" fontId="22" fillId="0" borderId="0" xfId="0" applyFont="1" applyAlignment="1" applyProtection="1">
      <alignment horizontal="center" vertical="center"/>
    </xf>
    <xf numFmtId="0" fontId="5" fillId="0" borderId="29" xfId="0" applyFont="1" applyBorder="1" applyAlignment="1" applyProtection="1">
      <alignment horizontal="center"/>
    </xf>
    <xf numFmtId="0" fontId="5" fillId="0" borderId="28" xfId="0" applyFont="1" applyBorder="1" applyAlignment="1" applyProtection="1">
      <alignment horizontal="center"/>
    </xf>
    <xf numFmtId="0" fontId="22" fillId="0" borderId="0" xfId="0" applyFont="1" applyBorder="1" applyAlignment="1" applyProtection="1">
      <alignment horizontal="center"/>
    </xf>
    <xf numFmtId="0" fontId="19" fillId="0" borderId="1" xfId="0" applyFont="1" applyBorder="1" applyAlignment="1" applyProtection="1">
      <alignment horizontal="center"/>
    </xf>
    <xf numFmtId="0" fontId="22" fillId="0" borderId="0" xfId="0" applyFont="1" applyAlignment="1" applyProtection="1">
      <alignment horizontal="left"/>
    </xf>
    <xf numFmtId="0" fontId="3" fillId="0" borderId="0" xfId="0" applyFont="1" applyBorder="1" applyAlignment="1" applyProtection="1">
      <alignment horizontal="left"/>
    </xf>
    <xf numFmtId="0" fontId="46" fillId="0" borderId="23" xfId="0" applyFont="1" applyBorder="1" applyAlignment="1" applyProtection="1">
      <alignment horizontal="center" vertical="center"/>
    </xf>
    <xf numFmtId="0" fontId="46" fillId="0" borderId="3" xfId="0" applyFont="1" applyBorder="1" applyAlignment="1" applyProtection="1">
      <alignment horizontal="center" vertical="center"/>
    </xf>
    <xf numFmtId="0" fontId="47" fillId="8" borderId="1" xfId="0" applyFont="1" applyFill="1" applyBorder="1" applyAlignment="1" applyProtection="1">
      <alignment horizontal="center" vertical="center"/>
    </xf>
    <xf numFmtId="0" fontId="47" fillId="0" borderId="23" xfId="0" applyFont="1" applyBorder="1" applyAlignment="1" applyProtection="1">
      <alignment horizontal="center" vertical="center"/>
    </xf>
    <xf numFmtId="0" fontId="47" fillId="0" borderId="3" xfId="0" applyFont="1" applyBorder="1" applyAlignment="1" applyProtection="1">
      <alignment horizontal="center" vertical="center"/>
    </xf>
    <xf numFmtId="0" fontId="52" fillId="0" borderId="29" xfId="0" applyFont="1" applyBorder="1" applyAlignment="1" applyProtection="1">
      <alignment horizontal="center"/>
    </xf>
    <xf numFmtId="0" fontId="52" fillId="0" borderId="14" xfId="0" applyFont="1" applyBorder="1" applyAlignment="1" applyProtection="1">
      <alignment horizontal="center"/>
    </xf>
    <xf numFmtId="0" fontId="52" fillId="0" borderId="28" xfId="0" applyFont="1" applyBorder="1" applyAlignment="1" applyProtection="1">
      <alignment horizontal="center"/>
    </xf>
    <xf numFmtId="0" fontId="0" fillId="0" borderId="44" xfId="0" applyBorder="1" applyAlignment="1" applyProtection="1">
      <alignment horizontal="center"/>
    </xf>
    <xf numFmtId="0" fontId="45" fillId="0" borderId="0" xfId="0" applyFont="1" applyAlignment="1" applyProtection="1">
      <alignment horizontal="center"/>
    </xf>
    <xf numFmtId="0" fontId="44" fillId="0" borderId="0" xfId="0" applyFont="1" applyAlignment="1" applyProtection="1">
      <alignment horizontal="center"/>
    </xf>
    <xf numFmtId="0" fontId="3" fillId="0" borderId="0" xfId="0" applyFont="1" applyBorder="1" applyAlignment="1" applyProtection="1">
      <alignment horizontal="center"/>
    </xf>
    <xf numFmtId="0" fontId="15" fillId="0" borderId="29" xfId="0" applyFont="1" applyBorder="1" applyAlignment="1" applyProtection="1">
      <alignment horizontal="left"/>
    </xf>
    <xf numFmtId="0" fontId="15" fillId="0" borderId="28" xfId="0" applyFont="1" applyBorder="1" applyAlignment="1" applyProtection="1">
      <alignment horizontal="left"/>
    </xf>
    <xf numFmtId="0" fontId="2" fillId="2" borderId="29" xfId="0" applyFont="1" applyFill="1" applyBorder="1" applyAlignment="1" applyProtection="1">
      <alignment horizontal="left"/>
      <protection locked="0"/>
    </xf>
    <xf numFmtId="0" fontId="2" fillId="2" borderId="14" xfId="0" applyFont="1" applyFill="1" applyBorder="1" applyAlignment="1" applyProtection="1">
      <alignment horizontal="left"/>
      <protection locked="0"/>
    </xf>
    <xf numFmtId="0" fontId="2" fillId="2" borderId="28" xfId="0" applyFont="1" applyFill="1" applyBorder="1" applyAlignment="1" applyProtection="1">
      <alignment horizontal="left"/>
      <protection locked="0"/>
    </xf>
    <xf numFmtId="0" fontId="15" fillId="2" borderId="29" xfId="0" applyFont="1" applyFill="1" applyBorder="1" applyAlignment="1" applyProtection="1">
      <alignment horizontal="left"/>
      <protection locked="0"/>
    </xf>
    <xf numFmtId="0" fontId="15" fillId="2" borderId="14" xfId="0" applyFont="1" applyFill="1" applyBorder="1" applyAlignment="1" applyProtection="1">
      <alignment horizontal="left"/>
      <protection locked="0"/>
    </xf>
    <xf numFmtId="0" fontId="15" fillId="2" borderId="28" xfId="0" applyFont="1" applyFill="1" applyBorder="1" applyAlignment="1" applyProtection="1">
      <alignment horizontal="left"/>
      <protection locked="0"/>
    </xf>
    <xf numFmtId="0" fontId="5" fillId="0" borderId="29" xfId="0" applyFont="1" applyBorder="1" applyAlignment="1" applyProtection="1">
      <alignment horizontal="right"/>
    </xf>
    <xf numFmtId="0" fontId="5" fillId="0" borderId="28" xfId="0" applyFont="1" applyBorder="1" applyAlignment="1" applyProtection="1">
      <alignment horizontal="right"/>
    </xf>
    <xf numFmtId="0" fontId="15" fillId="2" borderId="14" xfId="0" applyFont="1" applyFill="1" applyBorder="1" applyAlignment="1" applyProtection="1">
      <alignment horizontal="center"/>
      <protection locked="0"/>
    </xf>
    <xf numFmtId="0" fontId="58" fillId="0" borderId="0" xfId="0" applyFont="1" applyAlignment="1" applyProtection="1">
      <alignment horizontal="center"/>
    </xf>
    <xf numFmtId="0" fontId="5" fillId="0" borderId="0" xfId="0" applyFont="1" applyAlignment="1" applyProtection="1">
      <alignment horizontal="center"/>
    </xf>
    <xf numFmtId="0" fontId="18" fillId="0" borderId="49" xfId="0" applyFont="1" applyBorder="1" applyAlignment="1" applyProtection="1">
      <alignment horizontal="center"/>
    </xf>
    <xf numFmtId="0" fontId="2" fillId="0" borderId="0" xfId="0" applyFont="1" applyBorder="1" applyAlignment="1" applyProtection="1">
      <alignment horizontal="right"/>
    </xf>
    <xf numFmtId="0" fontId="15" fillId="0" borderId="9" xfId="0" applyFont="1" applyBorder="1" applyAlignment="1" applyProtection="1">
      <alignment horizontal="center"/>
    </xf>
    <xf numFmtId="0" fontId="16" fillId="0" borderId="72" xfId="0" applyFont="1" applyBorder="1" applyAlignment="1" applyProtection="1">
      <alignment horizontal="left"/>
    </xf>
    <xf numFmtId="0" fontId="3" fillId="13" borderId="1" xfId="0" applyFont="1" applyFill="1" applyBorder="1" applyAlignment="1" applyProtection="1">
      <alignment horizontal="center"/>
    </xf>
    <xf numFmtId="0" fontId="9" fillId="13" borderId="1" xfId="0" applyFont="1" applyFill="1" applyBorder="1" applyAlignment="1" applyProtection="1">
      <alignment horizontal="center"/>
    </xf>
    <xf numFmtId="0" fontId="3" fillId="0" borderId="1" xfId="0" applyFont="1" applyBorder="1" applyAlignment="1" applyProtection="1">
      <alignment horizontal="center"/>
    </xf>
    <xf numFmtId="0" fontId="3" fillId="0" borderId="64" xfId="0" applyFont="1" applyBorder="1" applyAlignment="1" applyProtection="1">
      <alignment horizontal="center"/>
    </xf>
    <xf numFmtId="0" fontId="12" fillId="4" borderId="29" xfId="0" applyFont="1" applyFill="1" applyBorder="1" applyAlignment="1" applyProtection="1">
      <alignment horizontal="center"/>
    </xf>
    <xf numFmtId="0" fontId="12" fillId="4" borderId="14" xfId="0" applyFont="1" applyFill="1" applyBorder="1" applyAlignment="1" applyProtection="1">
      <alignment horizontal="center"/>
    </xf>
    <xf numFmtId="0" fontId="12" fillId="4" borderId="28" xfId="0" applyFont="1" applyFill="1" applyBorder="1" applyAlignment="1" applyProtection="1">
      <alignment horizontal="center"/>
    </xf>
    <xf numFmtId="0" fontId="0" fillId="13" borderId="14" xfId="0" applyFill="1" applyBorder="1" applyAlignment="1" applyProtection="1">
      <alignment horizontal="center"/>
    </xf>
    <xf numFmtId="0" fontId="99" fillId="0" borderId="30" xfId="0" applyFont="1" applyBorder="1" applyAlignment="1" applyProtection="1">
      <alignment horizontal="center"/>
    </xf>
    <xf numFmtId="0" fontId="99" fillId="0" borderId="18" xfId="0" applyFont="1" applyBorder="1" applyAlignment="1" applyProtection="1">
      <alignment horizontal="center"/>
    </xf>
    <xf numFmtId="0" fontId="64" fillId="0" borderId="0" xfId="0" applyFont="1" applyAlignment="1" applyProtection="1">
      <alignment horizontal="center"/>
    </xf>
    <xf numFmtId="0" fontId="2" fillId="0" borderId="68" xfId="0" applyFont="1" applyBorder="1" applyAlignment="1" applyProtection="1">
      <alignment horizontal="center" vertical="center"/>
    </xf>
    <xf numFmtId="0" fontId="75" fillId="2" borderId="29" xfId="0" applyFont="1" applyFill="1" applyBorder="1" applyAlignment="1" applyProtection="1">
      <alignment horizontal="left"/>
      <protection locked="0"/>
    </xf>
    <xf numFmtId="0" fontId="75" fillId="2" borderId="14" xfId="0" applyFont="1" applyFill="1" applyBorder="1" applyAlignment="1" applyProtection="1">
      <alignment horizontal="left"/>
      <protection locked="0"/>
    </xf>
    <xf numFmtId="0" fontId="75" fillId="2" borderId="28" xfId="0" applyFont="1" applyFill="1" applyBorder="1" applyAlignment="1" applyProtection="1">
      <alignment horizontal="left"/>
      <protection locked="0"/>
    </xf>
    <xf numFmtId="0" fontId="0" fillId="0" borderId="0" xfId="0" applyAlignment="1" applyProtection="1">
      <alignment horizontal="right"/>
    </xf>
    <xf numFmtId="0" fontId="0" fillId="13" borderId="34" xfId="0" applyFill="1" applyBorder="1" applyAlignment="1" applyProtection="1">
      <alignment horizontal="center"/>
    </xf>
    <xf numFmtId="0" fontId="0" fillId="13" borderId="32" xfId="0" applyFill="1" applyBorder="1" applyAlignment="1" applyProtection="1">
      <alignment horizontal="center"/>
    </xf>
    <xf numFmtId="0" fontId="15" fillId="8" borderId="29" xfId="0" applyFont="1" applyFill="1" applyBorder="1" applyAlignment="1" applyProtection="1">
      <alignment horizontal="left"/>
    </xf>
    <xf numFmtId="0" fontId="15" fillId="8" borderId="28" xfId="0" applyFont="1" applyFill="1" applyBorder="1" applyAlignment="1" applyProtection="1">
      <alignment horizontal="left"/>
    </xf>
    <xf numFmtId="0" fontId="9" fillId="0" borderId="61" xfId="0" applyFont="1" applyBorder="1" applyAlignment="1" applyProtection="1">
      <alignment horizontal="left"/>
    </xf>
    <xf numFmtId="0" fontId="5" fillId="2" borderId="1" xfId="0" applyFont="1" applyFill="1" applyBorder="1" applyAlignment="1" applyProtection="1">
      <alignment horizontal="left"/>
      <protection locked="0"/>
    </xf>
    <xf numFmtId="0" fontId="2" fillId="8" borderId="29" xfId="0" applyFont="1" applyFill="1" applyBorder="1" applyAlignment="1" applyProtection="1">
      <alignment horizontal="left"/>
    </xf>
    <xf numFmtId="0" fontId="2" fillId="8" borderId="14" xfId="0" applyFont="1" applyFill="1" applyBorder="1" applyAlignment="1" applyProtection="1">
      <alignment horizontal="left"/>
    </xf>
    <xf numFmtId="0" fontId="2" fillId="8" borderId="28" xfId="0" applyFont="1" applyFill="1" applyBorder="1" applyAlignment="1" applyProtection="1">
      <alignment horizontal="left"/>
    </xf>
    <xf numFmtId="0" fontId="5" fillId="0" borderId="0" xfId="0" applyFont="1" applyAlignment="1" applyProtection="1">
      <alignment horizontal="left"/>
    </xf>
    <xf numFmtId="0" fontId="0" fillId="0" borderId="1" xfId="0" applyBorder="1" applyAlignment="1" applyProtection="1">
      <alignment horizontal="center" textRotation="90"/>
    </xf>
    <xf numFmtId="0" fontId="2" fillId="0" borderId="48" xfId="0" applyFont="1" applyBorder="1" applyAlignment="1" applyProtection="1">
      <alignment horizontal="center"/>
    </xf>
    <xf numFmtId="0" fontId="40" fillId="0" borderId="30" xfId="0" applyFont="1" applyBorder="1" applyAlignment="1" applyProtection="1">
      <alignment horizontal="center" wrapText="1"/>
    </xf>
    <xf numFmtId="0" fontId="40" fillId="0" borderId="18" xfId="0" applyFont="1" applyBorder="1" applyAlignment="1" applyProtection="1">
      <alignment horizontal="center" wrapText="1"/>
    </xf>
    <xf numFmtId="0" fontId="40" fillId="0" borderId="44" xfId="0" applyFont="1" applyBorder="1" applyAlignment="1" applyProtection="1">
      <alignment horizontal="center" wrapText="1"/>
    </xf>
    <xf numFmtId="0" fontId="40" fillId="0" borderId="61"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64" xfId="0" applyFont="1" applyBorder="1" applyAlignment="1" applyProtection="1">
      <alignment horizontal="center" wrapText="1"/>
    </xf>
    <xf numFmtId="0" fontId="40" fillId="0" borderId="36" xfId="0" applyFont="1" applyBorder="1" applyAlignment="1" applyProtection="1">
      <alignment horizontal="center" wrapText="1"/>
    </xf>
    <xf numFmtId="0" fontId="40" fillId="0" borderId="48" xfId="0" applyFont="1" applyBorder="1" applyAlignment="1" applyProtection="1">
      <alignment horizontal="center" wrapText="1"/>
    </xf>
    <xf numFmtId="0" fontId="40" fillId="0" borderId="2" xfId="0" applyFont="1" applyBorder="1" applyAlignment="1" applyProtection="1">
      <alignment horizontal="center" wrapText="1"/>
    </xf>
    <xf numFmtId="169" fontId="18" fillId="0" borderId="12" xfId="0" applyNumberFormat="1" applyFont="1" applyBorder="1" applyAlignment="1" applyProtection="1">
      <alignment horizontal="center" vertical="center"/>
    </xf>
    <xf numFmtId="0" fontId="2" fillId="0" borderId="54" xfId="0" applyFont="1" applyBorder="1" applyAlignment="1" applyProtection="1">
      <alignment horizontal="left" vertical="center"/>
    </xf>
    <xf numFmtId="0" fontId="2" fillId="0" borderId="62" xfId="0" applyFont="1" applyBorder="1" applyAlignment="1" applyProtection="1">
      <alignment horizontal="left" vertical="center"/>
    </xf>
    <xf numFmtId="0" fontId="2" fillId="8" borderId="30" xfId="0" applyFont="1" applyFill="1" applyBorder="1" applyAlignment="1" applyProtection="1">
      <alignment horizontal="left"/>
    </xf>
    <xf numFmtId="0" fontId="2" fillId="8" borderId="18" xfId="0" applyFont="1" applyFill="1" applyBorder="1" applyAlignment="1" applyProtection="1">
      <alignment horizontal="left"/>
    </xf>
    <xf numFmtId="0" fontId="2" fillId="8" borderId="44" xfId="0" applyFont="1" applyFill="1" applyBorder="1" applyAlignment="1" applyProtection="1">
      <alignment horizontal="left"/>
    </xf>
    <xf numFmtId="0" fontId="0" fillId="0" borderId="1" xfId="0" applyBorder="1" applyAlignment="1" applyProtection="1">
      <alignment horizontal="center" vertical="center"/>
    </xf>
    <xf numFmtId="169" fontId="18" fillId="0" borderId="13" xfId="0" applyNumberFormat="1" applyFont="1" applyBorder="1" applyAlignment="1" applyProtection="1">
      <alignment horizontal="center" vertical="center"/>
    </xf>
    <xf numFmtId="0" fontId="18" fillId="2" borderId="13" xfId="0" applyFont="1" applyFill="1" applyBorder="1" applyAlignment="1" applyProtection="1">
      <alignment horizontal="center" vertical="center"/>
      <protection locked="0"/>
    </xf>
    <xf numFmtId="0" fontId="2" fillId="0" borderId="31" xfId="0" applyFont="1" applyBorder="1" applyAlignment="1" applyProtection="1">
      <alignment horizontal="left" vertical="center"/>
    </xf>
    <xf numFmtId="0" fontId="0" fillId="0" borderId="12" xfId="0" applyBorder="1" applyAlignment="1" applyProtection="1">
      <alignment horizontal="center" vertical="center"/>
    </xf>
    <xf numFmtId="0" fontId="0" fillId="0" borderId="29" xfId="0" applyBorder="1" applyAlignment="1" applyProtection="1">
      <alignment horizontal="center" vertical="center"/>
    </xf>
    <xf numFmtId="0" fontId="2" fillId="0" borderId="42" xfId="0" applyFont="1" applyBorder="1" applyAlignment="1" applyProtection="1">
      <alignment horizontal="left" vertical="center"/>
    </xf>
    <xf numFmtId="169" fontId="18" fillId="0" borderId="21" xfId="0" applyNumberFormat="1" applyFont="1" applyBorder="1" applyAlignment="1" applyProtection="1">
      <alignment horizontal="center" vertical="center"/>
    </xf>
    <xf numFmtId="0" fontId="2" fillId="7" borderId="30" xfId="0" applyFont="1" applyFill="1" applyBorder="1" applyAlignment="1" applyProtection="1">
      <alignment horizontal="center"/>
    </xf>
    <xf numFmtId="0" fontId="2" fillId="7" borderId="70" xfId="0" applyFont="1" applyFill="1" applyBorder="1" applyAlignment="1" applyProtection="1">
      <alignment horizontal="center"/>
    </xf>
    <xf numFmtId="0" fontId="0" fillId="0" borderId="20" xfId="0" applyBorder="1" applyAlignment="1" applyProtection="1">
      <alignment horizontal="center" vertical="center"/>
    </xf>
    <xf numFmtId="169" fontId="18" fillId="0" borderId="20" xfId="0" applyNumberFormat="1" applyFont="1" applyBorder="1" applyAlignment="1" applyProtection="1">
      <alignment horizontal="center" vertical="center"/>
    </xf>
    <xf numFmtId="0" fontId="0" fillId="0" borderId="37" xfId="0" applyBorder="1" applyAlignment="1" applyProtection="1">
      <alignment horizontal="center" vertical="center"/>
    </xf>
    <xf numFmtId="0" fontId="18" fillId="2" borderId="21" xfId="0" applyFont="1" applyFill="1" applyBorder="1" applyAlignment="1" applyProtection="1">
      <alignment horizontal="center" vertical="center"/>
      <protection locked="0"/>
    </xf>
    <xf numFmtId="14" fontId="75" fillId="2" borderId="29" xfId="0" applyNumberFormat="1" applyFont="1" applyFill="1" applyBorder="1" applyAlignment="1" applyProtection="1">
      <alignment horizontal="center"/>
      <protection locked="0"/>
    </xf>
    <xf numFmtId="0" fontId="75" fillId="2" borderId="28" xfId="0" applyFont="1" applyFill="1" applyBorder="1" applyAlignment="1" applyProtection="1">
      <alignment horizontal="center"/>
      <protection locked="0"/>
    </xf>
    <xf numFmtId="0" fontId="6" fillId="0" borderId="48" xfId="0" applyFont="1" applyBorder="1" applyAlignment="1" applyProtection="1">
      <alignment horizontal="center"/>
    </xf>
    <xf numFmtId="0" fontId="30" fillId="0" borderId="48" xfId="0" applyFont="1" applyBorder="1" applyAlignment="1" applyProtection="1">
      <alignment horizontal="center"/>
    </xf>
    <xf numFmtId="0" fontId="6" fillId="0" borderId="49" xfId="0" applyFont="1" applyBorder="1" applyAlignment="1" applyProtection="1">
      <alignment horizontal="center"/>
    </xf>
    <xf numFmtId="0" fontId="30" fillId="0" borderId="49" xfId="0" applyFont="1" applyBorder="1" applyAlignment="1" applyProtection="1">
      <alignment horizontal="center"/>
    </xf>
    <xf numFmtId="0" fontId="14" fillId="0" borderId="30" xfId="0" applyFont="1" applyBorder="1" applyAlignment="1" applyProtection="1">
      <alignment horizontal="left"/>
    </xf>
    <xf numFmtId="0" fontId="14" fillId="0" borderId="18" xfId="0" applyFont="1" applyBorder="1" applyAlignment="1" applyProtection="1">
      <alignment horizontal="left"/>
    </xf>
    <xf numFmtId="0" fontId="30" fillId="0" borderId="60" xfId="0" applyFont="1" applyBorder="1" applyAlignment="1" applyProtection="1">
      <alignment horizontal="center"/>
    </xf>
    <xf numFmtId="0" fontId="23" fillId="0" borderId="49" xfId="0" applyFont="1" applyBorder="1" applyAlignment="1" applyProtection="1">
      <alignment horizontal="center"/>
    </xf>
    <xf numFmtId="0" fontId="0" fillId="8" borderId="70" xfId="0" applyFill="1" applyBorder="1" applyAlignment="1" applyProtection="1">
      <alignment horizontal="right"/>
    </xf>
    <xf numFmtId="0" fontId="0" fillId="8" borderId="49" xfId="0" applyFill="1" applyBorder="1" applyAlignment="1" applyProtection="1">
      <alignment horizontal="right"/>
    </xf>
    <xf numFmtId="0" fontId="18" fillId="0" borderId="48" xfId="0" applyFont="1" applyBorder="1" applyAlignment="1" applyProtection="1">
      <alignment horizontal="center"/>
    </xf>
    <xf numFmtId="0" fontId="0" fillId="0" borderId="0" xfId="0" applyBorder="1" applyAlignment="1" applyProtection="1">
      <alignment horizontal="right"/>
    </xf>
    <xf numFmtId="0" fontId="23" fillId="0" borderId="49" xfId="0" applyFont="1" applyBorder="1" applyAlignment="1" applyProtection="1"/>
    <xf numFmtId="0" fontId="75" fillId="2" borderId="29" xfId="0" applyFont="1" applyFill="1" applyBorder="1" applyAlignment="1" applyProtection="1">
      <alignment horizontal="center"/>
      <protection locked="0"/>
    </xf>
    <xf numFmtId="0" fontId="70" fillId="2" borderId="29" xfId="0" applyFont="1" applyFill="1" applyBorder="1" applyAlignment="1" applyProtection="1">
      <alignment horizontal="left"/>
    </xf>
    <xf numFmtId="0" fontId="70" fillId="2" borderId="14" xfId="0" applyFont="1" applyFill="1" applyBorder="1" applyAlignment="1" applyProtection="1">
      <alignment horizontal="left"/>
    </xf>
    <xf numFmtId="0" fontId="70" fillId="2" borderId="28" xfId="0" applyFont="1" applyFill="1" applyBorder="1" applyAlignment="1" applyProtection="1">
      <alignment horizontal="left"/>
    </xf>
    <xf numFmtId="0" fontId="0" fillId="0" borderId="0" xfId="0" applyBorder="1" applyAlignment="1" applyProtection="1"/>
    <xf numFmtId="0" fontId="0" fillId="8" borderId="58" xfId="0" applyFill="1" applyBorder="1" applyAlignment="1" applyProtection="1">
      <alignment horizontal="left"/>
    </xf>
    <xf numFmtId="0" fontId="0" fillId="8" borderId="56" xfId="0" applyFill="1" applyBorder="1" applyAlignment="1" applyProtection="1">
      <alignment horizontal="left"/>
    </xf>
    <xf numFmtId="0" fontId="0" fillId="0" borderId="57" xfId="0" applyBorder="1" applyAlignment="1">
      <alignment horizontal="left"/>
    </xf>
    <xf numFmtId="0" fontId="0" fillId="8" borderId="58" xfId="0" applyFill="1" applyBorder="1" applyAlignment="1" applyProtection="1"/>
    <xf numFmtId="0" fontId="0" fillId="8" borderId="56" xfId="0" applyFill="1" applyBorder="1" applyAlignment="1" applyProtection="1"/>
    <xf numFmtId="0" fontId="15" fillId="0" borderId="0" xfId="0" applyFont="1" applyBorder="1" applyAlignment="1" applyProtection="1">
      <alignment horizontal="center"/>
    </xf>
    <xf numFmtId="0" fontId="70" fillId="0" borderId="0" xfId="0" applyFont="1" applyAlignment="1" applyProtection="1">
      <alignment horizontal="right"/>
    </xf>
    <xf numFmtId="0" fontId="15" fillId="0" borderId="0" xfId="0" applyFont="1" applyAlignment="1" applyProtection="1">
      <alignment horizontal="center"/>
    </xf>
    <xf numFmtId="0" fontId="15" fillId="0" borderId="64" xfId="0" applyFont="1" applyBorder="1" applyAlignment="1" applyProtection="1">
      <alignment horizontal="center"/>
    </xf>
    <xf numFmtId="0" fontId="3" fillId="0" borderId="58" xfId="0" applyFont="1" applyBorder="1" applyAlignment="1" applyProtection="1">
      <alignment horizontal="center"/>
    </xf>
    <xf numFmtId="0" fontId="3" fillId="0" borderId="56" xfId="0" applyFont="1" applyBorder="1" applyAlignment="1" applyProtection="1">
      <alignment horizontal="center"/>
    </xf>
    <xf numFmtId="0" fontId="37" fillId="2" borderId="29" xfId="0" applyFont="1" applyFill="1" applyBorder="1" applyAlignment="1" applyProtection="1">
      <alignment horizontal="center"/>
      <protection locked="0"/>
    </xf>
    <xf numFmtId="0" fontId="37" fillId="2" borderId="28" xfId="0" applyFont="1" applyFill="1" applyBorder="1" applyAlignment="1" applyProtection="1">
      <alignment horizontal="center"/>
      <protection locked="0"/>
    </xf>
    <xf numFmtId="0" fontId="50" fillId="0" borderId="61" xfId="0" applyFont="1" applyBorder="1" applyAlignment="1" applyProtection="1">
      <alignment horizontal="left"/>
    </xf>
    <xf numFmtId="0" fontId="50" fillId="0" borderId="0" xfId="0" applyFont="1" applyBorder="1" applyAlignment="1" applyProtection="1">
      <alignment horizontal="left"/>
    </xf>
    <xf numFmtId="0" fontId="0" fillId="13" borderId="22" xfId="0" applyFill="1" applyBorder="1" applyAlignment="1" applyProtection="1">
      <alignment horizontal="center"/>
    </xf>
    <xf numFmtId="0" fontId="21" fillId="0" borderId="0" xfId="0" applyFont="1" applyAlignment="1" applyProtection="1">
      <alignment horizontal="center"/>
    </xf>
    <xf numFmtId="165" fontId="15" fillId="0" borderId="11" xfId="0" applyNumberFormat="1" applyFont="1" applyBorder="1" applyAlignment="1" applyProtection="1">
      <alignment horizontal="center"/>
    </xf>
    <xf numFmtId="165" fontId="15" fillId="0" borderId="71" xfId="0" applyNumberFormat="1" applyFont="1" applyBorder="1" applyAlignment="1" applyProtection="1">
      <alignment horizontal="center"/>
    </xf>
    <xf numFmtId="165" fontId="15" fillId="0" borderId="19" xfId="0" applyNumberFormat="1" applyFont="1" applyBorder="1" applyAlignment="1" applyProtection="1">
      <alignment horizontal="center"/>
    </xf>
    <xf numFmtId="165" fontId="15" fillId="0" borderId="72" xfId="0" applyNumberFormat="1" applyFont="1" applyBorder="1" applyAlignment="1" applyProtection="1">
      <alignment horizontal="center"/>
    </xf>
    <xf numFmtId="165" fontId="15" fillId="0" borderId="11" xfId="0" applyNumberFormat="1" applyFont="1" applyBorder="1" applyAlignment="1" applyProtection="1">
      <alignment horizontal="center" vertical="center"/>
    </xf>
    <xf numFmtId="165" fontId="15" fillId="0" borderId="71" xfId="0" applyNumberFormat="1" applyFont="1" applyBorder="1" applyAlignment="1" applyProtection="1">
      <alignment horizontal="center" vertical="center"/>
    </xf>
    <xf numFmtId="165" fontId="15" fillId="0" borderId="19" xfId="0" applyNumberFormat="1" applyFont="1" applyBorder="1" applyAlignment="1" applyProtection="1">
      <alignment horizontal="center" vertical="center"/>
    </xf>
    <xf numFmtId="165" fontId="15" fillId="0" borderId="72" xfId="0" applyNumberFormat="1" applyFont="1" applyBorder="1" applyAlignment="1" applyProtection="1">
      <alignment horizontal="center" vertical="center"/>
    </xf>
    <xf numFmtId="0" fontId="2" fillId="0" borderId="6" xfId="0" applyFont="1" applyBorder="1" applyAlignment="1" applyProtection="1">
      <alignment horizontal="center" textRotation="90"/>
    </xf>
    <xf numFmtId="0" fontId="0" fillId="0" borderId="29" xfId="0" applyBorder="1" applyAlignment="1" applyProtection="1">
      <alignment horizontal="left"/>
    </xf>
    <xf numFmtId="0" fontId="0" fillId="0" borderId="14" xfId="0" applyBorder="1" applyAlignment="1" applyProtection="1">
      <alignment horizontal="left"/>
    </xf>
    <xf numFmtId="0" fontId="0" fillId="0" borderId="28" xfId="0" applyBorder="1" applyAlignment="1" applyProtection="1">
      <alignment horizontal="left"/>
    </xf>
    <xf numFmtId="0" fontId="14" fillId="0" borderId="0" xfId="0" applyFont="1" applyBorder="1" applyAlignment="1" applyProtection="1">
      <alignment horizontal="center"/>
    </xf>
    <xf numFmtId="0" fontId="2" fillId="0" borderId="0" xfId="0" applyFont="1" applyBorder="1" applyAlignment="1" applyProtection="1"/>
    <xf numFmtId="0" fontId="18" fillId="0" borderId="0" xfId="0" applyFont="1" applyAlignment="1" applyProtection="1"/>
    <xf numFmtId="0" fontId="0" fillId="2" borderId="1" xfId="0" applyFill="1" applyBorder="1" applyAlignment="1" applyProtection="1">
      <protection locked="0"/>
    </xf>
    <xf numFmtId="0" fontId="6" fillId="0" borderId="0" xfId="0" applyFont="1" applyProtection="1"/>
    <xf numFmtId="0" fontId="72" fillId="2" borderId="29" xfId="0" applyFont="1" applyFill="1" applyBorder="1" applyAlignment="1" applyProtection="1">
      <alignment horizontal="center"/>
      <protection locked="0"/>
    </xf>
    <xf numFmtId="0" fontId="72" fillId="2" borderId="28" xfId="0" applyFont="1" applyFill="1" applyBorder="1" applyAlignment="1" applyProtection="1">
      <alignment horizontal="center"/>
      <protection locked="0"/>
    </xf>
    <xf numFmtId="0" fontId="72" fillId="0" borderId="0" xfId="0" applyFont="1" applyBorder="1" applyAlignment="1" applyProtection="1">
      <alignment horizontal="right"/>
    </xf>
    <xf numFmtId="0" fontId="72" fillId="0" borderId="9" xfId="0" applyFont="1" applyBorder="1" applyAlignment="1" applyProtection="1">
      <alignment horizontal="right"/>
    </xf>
    <xf numFmtId="0" fontId="74" fillId="0" borderId="49" xfId="0" applyFont="1" applyBorder="1" applyAlignment="1" applyProtection="1">
      <alignment horizontal="center"/>
    </xf>
    <xf numFmtId="0" fontId="72" fillId="0" borderId="0" xfId="0" applyFont="1" applyAlignment="1" applyProtection="1">
      <alignment horizontal="right"/>
    </xf>
    <xf numFmtId="0" fontId="72" fillId="0" borderId="64" xfId="0" applyFont="1" applyBorder="1" applyAlignment="1" applyProtection="1">
      <alignment horizontal="right"/>
    </xf>
    <xf numFmtId="0" fontId="37" fillId="2" borderId="29" xfId="0" applyFont="1" applyFill="1" applyBorder="1" applyAlignment="1" applyProtection="1">
      <alignment horizontal="left"/>
      <protection locked="0"/>
    </xf>
    <xf numFmtId="0" fontId="37" fillId="2" borderId="14" xfId="0" applyFont="1" applyFill="1" applyBorder="1" applyAlignment="1" applyProtection="1">
      <alignment horizontal="left"/>
      <protection locked="0"/>
    </xf>
    <xf numFmtId="0" fontId="37" fillId="2" borderId="28" xfId="0" applyFont="1" applyFill="1" applyBorder="1" applyAlignment="1" applyProtection="1">
      <alignment horizontal="left"/>
      <protection locked="0"/>
    </xf>
    <xf numFmtId="0" fontId="72" fillId="2" borderId="14" xfId="0" applyFont="1" applyFill="1" applyBorder="1" applyAlignment="1" applyProtection="1">
      <alignment horizontal="center"/>
      <protection locked="0"/>
    </xf>
    <xf numFmtId="0" fontId="72" fillId="0" borderId="18" xfId="0" applyFont="1" applyBorder="1" applyAlignment="1" applyProtection="1">
      <alignment horizontal="right"/>
    </xf>
    <xf numFmtId="0" fontId="72" fillId="0" borderId="44" xfId="0" applyFont="1" applyBorder="1" applyAlignment="1" applyProtection="1">
      <alignment horizontal="right"/>
    </xf>
    <xf numFmtId="0" fontId="2" fillId="0" borderId="1" xfId="0" applyFont="1" applyBorder="1" applyAlignment="1">
      <alignment horizontal="center" textRotation="90"/>
    </xf>
    <xf numFmtId="0" fontId="2" fillId="2" borderId="29" xfId="0" applyFont="1" applyFill="1" applyBorder="1" applyAlignment="1" applyProtection="1">
      <alignment horizontal="left"/>
    </xf>
    <xf numFmtId="0" fontId="2" fillId="2" borderId="14" xfId="0" applyFont="1" applyFill="1" applyBorder="1" applyAlignment="1" applyProtection="1">
      <alignment horizontal="left"/>
    </xf>
    <xf numFmtId="0" fontId="2" fillId="2" borderId="28" xfId="0" applyFont="1" applyFill="1" applyBorder="1" applyAlignment="1" applyProtection="1">
      <alignment horizontal="left"/>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2" fillId="2" borderId="36" xfId="0" applyFont="1" applyFill="1" applyBorder="1" applyAlignment="1" applyProtection="1">
      <alignment horizontal="left"/>
    </xf>
    <xf numFmtId="0" fontId="2" fillId="2" borderId="48" xfId="0" applyFont="1" applyFill="1" applyBorder="1" applyAlignment="1" applyProtection="1">
      <alignment horizontal="left"/>
    </xf>
    <xf numFmtId="0" fontId="2" fillId="2" borderId="2" xfId="0" applyFont="1" applyFill="1" applyBorder="1" applyAlignment="1" applyProtection="1">
      <alignment horizontal="left"/>
    </xf>
    <xf numFmtId="0" fontId="100" fillId="2" borderId="23" xfId="0" applyFont="1" applyFill="1" applyBorder="1" applyAlignment="1" applyProtection="1">
      <alignment horizontal="left" vertical="center"/>
      <protection locked="0"/>
    </xf>
    <xf numFmtId="0" fontId="100" fillId="2" borderId="3" xfId="0" applyFont="1" applyFill="1" applyBorder="1" applyAlignment="1" applyProtection="1">
      <alignment horizontal="left" vertical="center"/>
      <protection locked="0"/>
    </xf>
    <xf numFmtId="2" fontId="18" fillId="0" borderId="1" xfId="0" applyNumberFormat="1" applyFont="1" applyBorder="1" applyAlignment="1" applyProtection="1">
      <alignment horizontal="center" vertical="center"/>
    </xf>
    <xf numFmtId="0" fontId="2" fillId="0" borderId="64" xfId="0" applyFont="1" applyBorder="1" applyAlignment="1" applyProtection="1">
      <alignment horizontal="right" vertical="center"/>
    </xf>
    <xf numFmtId="0" fontId="2" fillId="0" borderId="1" xfId="0" applyFont="1" applyBorder="1" applyAlignment="1" applyProtection="1">
      <alignment horizontal="left" vertical="center"/>
    </xf>
    <xf numFmtId="169" fontId="29" fillId="8" borderId="23" xfId="0" applyNumberFormat="1" applyFont="1" applyFill="1" applyBorder="1" applyAlignment="1" applyProtection="1">
      <alignment horizontal="center" vertical="center"/>
    </xf>
    <xf numFmtId="169" fontId="29" fillId="8" borderId="3" xfId="0" applyNumberFormat="1" applyFont="1" applyFill="1" applyBorder="1" applyAlignment="1" applyProtection="1">
      <alignment horizontal="center" vertical="center"/>
    </xf>
    <xf numFmtId="0" fontId="5" fillId="0" borderId="48" xfId="0" applyFont="1" applyBorder="1" applyAlignment="1" applyProtection="1">
      <alignment horizontal="center"/>
    </xf>
    <xf numFmtId="0" fontId="3" fillId="0" borderId="61" xfId="0" applyFont="1" applyBorder="1" applyAlignment="1" applyProtection="1">
      <alignment horizontal="center"/>
    </xf>
    <xf numFmtId="0" fontId="2" fillId="0" borderId="0" xfId="0" applyFont="1" applyAlignment="1" applyProtection="1">
      <alignment horizontal="left"/>
    </xf>
    <xf numFmtId="0" fontId="2" fillId="0" borderId="23" xfId="0" applyFont="1" applyBorder="1" applyAlignment="1" applyProtection="1">
      <alignment horizontal="left" vertical="center"/>
    </xf>
    <xf numFmtId="0" fontId="2" fillId="0" borderId="73" xfId="0" applyFont="1" applyBorder="1" applyAlignment="1" applyProtection="1">
      <alignment horizontal="left" vertical="center"/>
    </xf>
    <xf numFmtId="0" fontId="2" fillId="0" borderId="3" xfId="0" applyFont="1" applyBorder="1" applyAlignment="1" applyProtection="1">
      <alignment horizontal="left" vertical="center"/>
    </xf>
    <xf numFmtId="169" fontId="100" fillId="8" borderId="23" xfId="0" applyNumberFormat="1" applyFont="1" applyFill="1" applyBorder="1" applyAlignment="1" applyProtection="1">
      <alignment horizontal="center" vertical="center"/>
    </xf>
    <xf numFmtId="169" fontId="100" fillId="8" borderId="73" xfId="0" applyNumberFormat="1" applyFont="1" applyFill="1" applyBorder="1" applyAlignment="1" applyProtection="1">
      <alignment horizontal="center" vertical="center"/>
    </xf>
    <xf numFmtId="169" fontId="100" fillId="8" borderId="3" xfId="0" applyNumberFormat="1" applyFont="1" applyFill="1" applyBorder="1" applyAlignment="1" applyProtection="1">
      <alignment horizontal="center" vertical="center"/>
    </xf>
    <xf numFmtId="2" fontId="0" fillId="7" borderId="23" xfId="0" applyNumberFormat="1" applyFill="1" applyBorder="1" applyAlignment="1" applyProtection="1">
      <alignment horizontal="center" vertical="center"/>
    </xf>
    <xf numFmtId="2" fontId="0" fillId="7" borderId="73" xfId="0" applyNumberFormat="1" applyFill="1" applyBorder="1" applyAlignment="1" applyProtection="1">
      <alignment horizontal="center" vertical="center"/>
    </xf>
    <xf numFmtId="2" fontId="0" fillId="7" borderId="3" xfId="0" applyNumberFormat="1" applyFill="1" applyBorder="1" applyAlignment="1" applyProtection="1">
      <alignment horizontal="center" vertical="center"/>
    </xf>
    <xf numFmtId="2" fontId="0" fillId="0" borderId="23" xfId="0" applyNumberFormat="1" applyBorder="1" applyAlignment="1" applyProtection="1">
      <alignment horizontal="center" vertical="center"/>
    </xf>
    <xf numFmtId="2" fontId="0" fillId="0" borderId="73" xfId="0" applyNumberFormat="1" applyBorder="1" applyAlignment="1" applyProtection="1">
      <alignment horizontal="center" vertical="center"/>
    </xf>
    <xf numFmtId="2" fontId="0" fillId="0" borderId="3" xfId="0" applyNumberFormat="1" applyBorder="1" applyAlignment="1" applyProtection="1">
      <alignment horizontal="center" vertical="center"/>
    </xf>
    <xf numFmtId="2" fontId="18" fillId="0" borderId="23" xfId="0" applyNumberFormat="1" applyFont="1" applyBorder="1" applyAlignment="1" applyProtection="1">
      <alignment horizontal="center" vertical="center"/>
    </xf>
    <xf numFmtId="2" fontId="18" fillId="0" borderId="73" xfId="0" applyNumberFormat="1" applyFont="1" applyBorder="1" applyAlignment="1" applyProtection="1">
      <alignment horizontal="center" vertical="center"/>
    </xf>
    <xf numFmtId="2" fontId="18" fillId="0" borderId="3" xfId="0" applyNumberFormat="1" applyFont="1" applyBorder="1" applyAlignment="1" applyProtection="1">
      <alignment horizontal="center" vertical="center"/>
    </xf>
    <xf numFmtId="0" fontId="100" fillId="2" borderId="23" xfId="0" applyFont="1" applyFill="1" applyBorder="1" applyAlignment="1" applyProtection="1">
      <alignment horizontal="center" vertical="center"/>
      <protection locked="0"/>
    </xf>
    <xf numFmtId="0" fontId="100" fillId="2" borderId="73" xfId="0" applyFont="1" applyFill="1" applyBorder="1" applyAlignment="1" applyProtection="1">
      <alignment horizontal="center" vertical="center"/>
      <protection locked="0"/>
    </xf>
    <xf numFmtId="0" fontId="100" fillId="2" borderId="3" xfId="0" applyFont="1" applyFill="1" applyBorder="1" applyAlignment="1" applyProtection="1">
      <alignment horizontal="center" vertical="center"/>
      <protection locked="0"/>
    </xf>
    <xf numFmtId="2" fontId="0" fillId="0" borderId="23" xfId="0" applyNumberFormat="1" applyFill="1" applyBorder="1" applyAlignment="1" applyProtection="1">
      <alignment horizontal="center" vertical="center"/>
    </xf>
    <xf numFmtId="2" fontId="0" fillId="0" borderId="73" xfId="0" applyNumberFormat="1" applyFill="1" applyBorder="1" applyAlignment="1" applyProtection="1">
      <alignment horizontal="center" vertical="center"/>
    </xf>
    <xf numFmtId="2" fontId="0" fillId="0" borderId="3" xfId="0" applyNumberFormat="1" applyFill="1" applyBorder="1" applyAlignment="1" applyProtection="1">
      <alignment horizontal="center" vertical="center"/>
    </xf>
    <xf numFmtId="0" fontId="71" fillId="2" borderId="1" xfId="0" applyFont="1" applyFill="1" applyBorder="1" applyAlignment="1" applyProtection="1">
      <alignment horizontal="center"/>
      <protection locked="0"/>
    </xf>
    <xf numFmtId="0" fontId="0" fillId="0" borderId="0" xfId="0" applyAlignment="1">
      <alignment horizontal="left"/>
    </xf>
    <xf numFmtId="0" fontId="0" fillId="13" borderId="27" xfId="0" applyFill="1" applyBorder="1" applyAlignment="1" applyProtection="1">
      <alignment horizontal="center"/>
    </xf>
    <xf numFmtId="0" fontId="0" fillId="13" borderId="81" xfId="0" applyFill="1" applyBorder="1" applyAlignment="1" applyProtection="1">
      <alignment horizontal="center"/>
    </xf>
    <xf numFmtId="0" fontId="37" fillId="2" borderId="1" xfId="0" applyFont="1" applyFill="1" applyBorder="1" applyAlignment="1" applyProtection="1">
      <alignment horizontal="left"/>
      <protection locked="0"/>
    </xf>
    <xf numFmtId="0" fontId="37" fillId="0" borderId="9" xfId="0" applyFont="1" applyBorder="1" applyAlignment="1" applyProtection="1">
      <alignment horizontal="right"/>
    </xf>
    <xf numFmtId="0" fontId="3" fillId="13" borderId="70" xfId="0" applyFont="1" applyFill="1" applyBorder="1" applyAlignment="1" applyProtection="1">
      <alignment horizontal="center"/>
    </xf>
    <xf numFmtId="0" fontId="6" fillId="0" borderId="0" xfId="0" applyFont="1" applyAlignment="1" applyProtection="1"/>
    <xf numFmtId="0" fontId="0" fillId="0" borderId="29" xfId="0" applyBorder="1" applyAlignment="1" applyProtection="1">
      <alignment horizontal="center"/>
    </xf>
    <xf numFmtId="0" fontId="0" fillId="0" borderId="28" xfId="0" applyBorder="1" applyAlignment="1" applyProtection="1">
      <alignment horizontal="center"/>
    </xf>
    <xf numFmtId="0" fontId="9" fillId="0" borderId="0" xfId="0" applyFont="1" applyAlignment="1" applyProtection="1">
      <alignment horizontal="right"/>
    </xf>
    <xf numFmtId="0" fontId="0" fillId="0" borderId="94" xfId="0" applyBorder="1" applyAlignment="1" applyProtection="1">
      <alignment horizontal="center"/>
    </xf>
    <xf numFmtId="0" fontId="15" fillId="0" borderId="49" xfId="0" applyFont="1" applyBorder="1" applyAlignment="1" applyProtection="1">
      <alignment horizontal="right"/>
    </xf>
    <xf numFmtId="0" fontId="15" fillId="0" borderId="93" xfId="0" applyFont="1" applyBorder="1" applyAlignment="1" applyProtection="1">
      <alignment horizontal="right"/>
    </xf>
    <xf numFmtId="0" fontId="15" fillId="0" borderId="0" xfId="0" applyFont="1" applyAlignment="1">
      <alignment horizontal="right"/>
    </xf>
    <xf numFmtId="0" fontId="15" fillId="0" borderId="64" xfId="0" applyFont="1" applyBorder="1" applyAlignment="1">
      <alignment horizontal="right"/>
    </xf>
    <xf numFmtId="0" fontId="15" fillId="2" borderId="1" xfId="0" applyFont="1" applyFill="1" applyBorder="1" applyAlignment="1" applyProtection="1">
      <alignment horizontal="center"/>
      <protection locked="0"/>
    </xf>
    <xf numFmtId="0" fontId="0" fillId="2" borderId="30" xfId="0" applyFill="1" applyBorder="1" applyAlignment="1" applyProtection="1">
      <alignment horizontal="center"/>
    </xf>
    <xf numFmtId="0" fontId="0" fillId="2" borderId="44" xfId="0" applyFill="1" applyBorder="1" applyAlignment="1" applyProtection="1">
      <alignment horizontal="center"/>
    </xf>
    <xf numFmtId="0" fontId="16" fillId="0" borderId="0" xfId="0" applyFont="1" applyAlignment="1" applyProtection="1">
      <alignment horizontal="right"/>
    </xf>
    <xf numFmtId="169" fontId="18" fillId="0" borderId="1" xfId="0" applyNumberFormat="1" applyFont="1" applyBorder="1" applyAlignment="1" applyProtection="1">
      <alignment horizontal="center" vertical="center"/>
    </xf>
    <xf numFmtId="166" fontId="18" fillId="0" borderId="23" xfId="0" applyNumberFormat="1" applyFont="1" applyBorder="1" applyAlignment="1" applyProtection="1">
      <alignment horizontal="center" vertical="center"/>
    </xf>
    <xf numFmtId="166" fontId="18" fillId="0" borderId="73" xfId="0" applyNumberFormat="1" applyFont="1" applyBorder="1" applyAlignment="1" applyProtection="1">
      <alignment horizontal="center" vertical="center"/>
    </xf>
    <xf numFmtId="166" fontId="18" fillId="0" borderId="3" xfId="0" applyNumberFormat="1" applyFont="1" applyBorder="1" applyAlignment="1" applyProtection="1">
      <alignment horizontal="center" vertical="center"/>
    </xf>
    <xf numFmtId="0" fontId="40" fillId="0" borderId="29" xfId="0" applyFont="1" applyBorder="1" applyAlignment="1" applyProtection="1">
      <alignment horizontal="center"/>
    </xf>
    <xf numFmtId="0" fontId="40" fillId="0" borderId="28" xfId="0" applyFont="1" applyBorder="1" applyAlignment="1" applyProtection="1">
      <alignment horizontal="center"/>
    </xf>
    <xf numFmtId="0" fontId="24" fillId="0" borderId="1" xfId="0" applyFont="1" applyBorder="1" applyAlignment="1" applyProtection="1">
      <alignment horizontal="right"/>
    </xf>
    <xf numFmtId="0" fontId="5" fillId="0" borderId="0" xfId="0" applyFont="1" applyAlignment="1" applyProtection="1"/>
    <xf numFmtId="0" fontId="0" fillId="0" borderId="1" xfId="0" applyBorder="1" applyAlignment="1" applyProtection="1">
      <protection locked="0"/>
    </xf>
    <xf numFmtId="0" fontId="6" fillId="0" borderId="0" xfId="0" applyFont="1" applyBorder="1" applyAlignment="1" applyProtection="1">
      <alignment horizontal="center"/>
    </xf>
    <xf numFmtId="0" fontId="29" fillId="0" borderId="57" xfId="0" applyFont="1" applyBorder="1" applyAlignment="1" applyProtection="1">
      <alignment horizontal="center"/>
    </xf>
    <xf numFmtId="0" fontId="70" fillId="0" borderId="64" xfId="0" applyFont="1" applyBorder="1" applyAlignment="1" applyProtection="1">
      <alignment horizontal="right"/>
    </xf>
    <xf numFmtId="0" fontId="37" fillId="2" borderId="1" xfId="0" applyFont="1" applyFill="1" applyBorder="1" applyAlignment="1" applyProtection="1">
      <alignment horizontal="center"/>
      <protection locked="0"/>
    </xf>
    <xf numFmtId="0" fontId="71" fillId="2" borderId="1" xfId="0" applyFont="1" applyFill="1" applyBorder="1" applyAlignment="1" applyProtection="1">
      <alignment horizontal="left"/>
      <protection locked="0"/>
    </xf>
    <xf numFmtId="0" fontId="34" fillId="2" borderId="1" xfId="0" applyFont="1" applyFill="1" applyBorder="1" applyAlignment="1" applyProtection="1">
      <alignment horizontal="center"/>
      <protection locked="0"/>
    </xf>
    <xf numFmtId="0" fontId="0" fillId="13" borderId="61" xfId="0" applyFill="1" applyBorder="1" applyAlignment="1" applyProtection="1">
      <alignment horizontal="center"/>
    </xf>
    <xf numFmtId="0" fontId="37" fillId="0" borderId="9" xfId="0" applyFont="1" applyBorder="1" applyAlignment="1" applyProtection="1">
      <alignment horizontal="center"/>
    </xf>
    <xf numFmtId="0" fontId="70" fillId="0" borderId="0" xfId="0" applyFont="1" applyAlignment="1" applyProtection="1">
      <alignment horizontal="center"/>
    </xf>
    <xf numFmtId="0" fontId="70" fillId="0" borderId="64" xfId="0" applyFont="1" applyBorder="1" applyAlignment="1" applyProtection="1">
      <alignment horizontal="center"/>
    </xf>
    <xf numFmtId="0" fontId="0" fillId="0" borderId="82" xfId="0" applyBorder="1" applyAlignment="1">
      <alignment horizontal="center"/>
    </xf>
    <xf numFmtId="0" fontId="0" fillId="8" borderId="29" xfId="0" applyFill="1" applyBorder="1" applyAlignment="1" applyProtection="1">
      <alignment horizontal="left"/>
      <protection locked="0"/>
    </xf>
    <xf numFmtId="0" fontId="0" fillId="8" borderId="28" xfId="0" applyFill="1" applyBorder="1" applyAlignment="1" applyProtection="1">
      <alignment horizontal="left"/>
      <protection locked="0"/>
    </xf>
    <xf numFmtId="0" fontId="0" fillId="8" borderId="29" xfId="0" applyFill="1" applyBorder="1" applyAlignment="1" applyProtection="1">
      <alignment horizontal="center"/>
      <protection locked="0"/>
    </xf>
    <xf numFmtId="0" fontId="0" fillId="8" borderId="28" xfId="0" applyFill="1" applyBorder="1" applyAlignment="1" applyProtection="1">
      <alignment horizontal="center"/>
      <protection locked="0"/>
    </xf>
    <xf numFmtId="0" fontId="3" fillId="8" borderId="29" xfId="0" applyFont="1" applyFill="1" applyBorder="1" applyAlignment="1" applyProtection="1">
      <alignment horizontal="center"/>
      <protection locked="0"/>
    </xf>
    <xf numFmtId="0" fontId="3" fillId="8" borderId="28" xfId="0" applyFont="1" applyFill="1" applyBorder="1" applyAlignment="1" applyProtection="1">
      <alignment horizontal="center"/>
      <protection locked="0"/>
    </xf>
    <xf numFmtId="0" fontId="3" fillId="8" borderId="29" xfId="0" applyFont="1" applyFill="1" applyBorder="1" applyAlignment="1" applyProtection="1">
      <alignment horizontal="left"/>
      <protection locked="0"/>
    </xf>
    <xf numFmtId="0" fontId="3" fillId="8" borderId="28" xfId="0" applyFont="1" applyFill="1" applyBorder="1" applyAlignment="1" applyProtection="1">
      <alignment horizontal="left"/>
      <protection locked="0"/>
    </xf>
    <xf numFmtId="0" fontId="42" fillId="0" borderId="0" xfId="0" applyFont="1" applyAlignment="1" applyProtection="1">
      <alignment horizontal="center"/>
    </xf>
    <xf numFmtId="0" fontId="33" fillId="2" borderId="1" xfId="0" applyFont="1" applyFill="1" applyBorder="1" applyAlignment="1" applyProtection="1">
      <protection locked="0"/>
    </xf>
    <xf numFmtId="0" fontId="33" fillId="2" borderId="29" xfId="0" applyFont="1" applyFill="1" applyBorder="1" applyAlignment="1" applyProtection="1">
      <alignment horizontal="center"/>
      <protection locked="0"/>
    </xf>
    <xf numFmtId="0" fontId="33" fillId="2" borderId="28" xfId="0" applyFont="1" applyFill="1" applyBorder="1" applyAlignment="1" applyProtection="1">
      <alignment horizontal="center"/>
      <protection locked="0"/>
    </xf>
    <xf numFmtId="0" fontId="6" fillId="0" borderId="0" xfId="0" applyFont="1" applyAlignment="1" applyProtection="1">
      <alignment horizontal="center" vertical="center"/>
    </xf>
    <xf numFmtId="0" fontId="6" fillId="0" borderId="0" xfId="0" applyFont="1" applyAlignment="1" applyProtection="1">
      <alignment vertical="center"/>
    </xf>
    <xf numFmtId="0" fontId="0" fillId="2" borderId="29" xfId="0" applyFill="1" applyBorder="1" applyAlignment="1" applyProtection="1">
      <alignment horizontal="center"/>
      <protection locked="0"/>
    </xf>
    <xf numFmtId="0" fontId="0" fillId="2" borderId="28" xfId="0" applyFill="1" applyBorder="1" applyAlignment="1" applyProtection="1">
      <alignment horizontal="center"/>
      <protection locked="0"/>
    </xf>
    <xf numFmtId="0" fontId="19" fillId="0" borderId="30" xfId="0" applyFont="1" applyBorder="1" applyAlignment="1" applyProtection="1">
      <alignment horizontal="center" wrapText="1"/>
    </xf>
    <xf numFmtId="0" fontId="19" fillId="0" borderId="18" xfId="0" applyFont="1" applyBorder="1" applyAlignment="1" applyProtection="1">
      <alignment horizontal="center" wrapText="1"/>
    </xf>
    <xf numFmtId="0" fontId="19" fillId="0" borderId="44" xfId="0" applyFont="1" applyBorder="1" applyAlignment="1" applyProtection="1">
      <alignment horizontal="center" wrapText="1"/>
    </xf>
    <xf numFmtId="0" fontId="19" fillId="0" borderId="61"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64" xfId="0" applyFont="1" applyBorder="1" applyAlignment="1" applyProtection="1">
      <alignment horizontal="center" wrapText="1"/>
    </xf>
    <xf numFmtId="0" fontId="19" fillId="0" borderId="36" xfId="0" applyFont="1" applyBorder="1" applyAlignment="1" applyProtection="1">
      <alignment horizontal="center" wrapText="1"/>
    </xf>
    <xf numFmtId="0" fontId="19" fillId="0" borderId="48" xfId="0" applyFont="1" applyBorder="1" applyAlignment="1" applyProtection="1">
      <alignment horizontal="center" wrapText="1"/>
    </xf>
    <xf numFmtId="0" fontId="19" fillId="0" borderId="2" xfId="0" applyFont="1" applyBorder="1" applyAlignment="1" applyProtection="1">
      <alignment horizontal="center" wrapText="1"/>
    </xf>
    <xf numFmtId="0" fontId="2" fillId="2" borderId="29" xfId="0" applyFont="1" applyFill="1" applyBorder="1" applyAlignment="1" applyProtection="1">
      <alignment horizontal="left" vertical="center"/>
      <protection locked="0"/>
    </xf>
    <xf numFmtId="0" fontId="2" fillId="2" borderId="14" xfId="0" applyFont="1" applyFill="1" applyBorder="1" applyAlignment="1" applyProtection="1">
      <alignment horizontal="left" vertical="center"/>
      <protection locked="0"/>
    </xf>
    <xf numFmtId="0" fontId="2" fillId="2" borderId="28" xfId="0" applyFont="1" applyFill="1" applyBorder="1" applyAlignment="1" applyProtection="1">
      <alignment horizontal="left" vertical="center"/>
      <protection locked="0"/>
    </xf>
    <xf numFmtId="0" fontId="2" fillId="0" borderId="0" xfId="0" applyFont="1" applyBorder="1" applyAlignment="1" applyProtection="1">
      <alignment horizontal="right" vertical="center"/>
    </xf>
    <xf numFmtId="168" fontId="103" fillId="0" borderId="23" xfId="0" applyNumberFormat="1" applyFont="1" applyBorder="1" applyAlignment="1" applyProtection="1">
      <alignment horizontal="center" vertical="center"/>
    </xf>
    <xf numFmtId="168" fontId="103" fillId="0" borderId="3" xfId="0" applyNumberFormat="1" applyFont="1" applyBorder="1" applyAlignment="1" applyProtection="1">
      <alignment horizontal="center" vertical="center"/>
    </xf>
    <xf numFmtId="0" fontId="2" fillId="0" borderId="23" xfId="0" applyFont="1" applyBorder="1" applyAlignment="1" applyProtection="1">
      <alignment horizontal="center" textRotation="90"/>
    </xf>
    <xf numFmtId="0" fontId="2" fillId="0" borderId="73" xfId="0" applyFont="1" applyBorder="1" applyAlignment="1" applyProtection="1">
      <alignment horizontal="center" textRotation="90"/>
    </xf>
    <xf numFmtId="0" fontId="2" fillId="0" borderId="3" xfId="0" applyFont="1" applyBorder="1" applyAlignment="1" applyProtection="1">
      <alignment horizontal="center" textRotation="90"/>
    </xf>
    <xf numFmtId="0" fontId="103" fillId="2" borderId="1" xfId="0" applyFont="1" applyFill="1" applyBorder="1" applyAlignment="1" applyProtection="1">
      <alignment horizontal="center" vertical="center"/>
      <protection locked="0"/>
    </xf>
    <xf numFmtId="0" fontId="62" fillId="0" borderId="1" xfId="0" applyFont="1" applyBorder="1" applyAlignment="1" applyProtection="1">
      <alignment horizontal="center" vertical="center"/>
    </xf>
    <xf numFmtId="0" fontId="2" fillId="2" borderId="1" xfId="0" applyFont="1" applyFill="1" applyBorder="1" applyAlignment="1" applyProtection="1">
      <alignment horizontal="left" vertical="center"/>
      <protection locked="0"/>
    </xf>
    <xf numFmtId="0" fontId="5" fillId="0" borderId="61" xfId="0" applyFont="1" applyBorder="1" applyAlignment="1" applyProtection="1">
      <alignment horizontal="center"/>
    </xf>
    <xf numFmtId="0" fontId="3" fillId="2" borderId="29" xfId="0" applyFont="1" applyFill="1" applyBorder="1" applyAlignment="1" applyProtection="1">
      <alignment horizontal="center"/>
      <protection locked="0"/>
    </xf>
    <xf numFmtId="0" fontId="3" fillId="2" borderId="28" xfId="0" applyFont="1" applyFill="1" applyBorder="1" applyAlignment="1" applyProtection="1">
      <alignment horizontal="center"/>
      <protection locked="0"/>
    </xf>
    <xf numFmtId="0" fontId="3" fillId="2" borderId="1" xfId="0" applyFont="1" applyFill="1" applyBorder="1" applyAlignment="1" applyProtection="1">
      <alignment horizontal="center"/>
      <protection locked="0"/>
    </xf>
    <xf numFmtId="0" fontId="0" fillId="2" borderId="14" xfId="0" applyFill="1" applyBorder="1" applyAlignment="1" applyProtection="1">
      <alignment horizontal="left"/>
      <protection locked="0"/>
    </xf>
    <xf numFmtId="0" fontId="2" fillId="0" borderId="65" xfId="0" applyFont="1" applyBorder="1" applyAlignment="1" applyProtection="1">
      <alignment horizontal="right"/>
    </xf>
    <xf numFmtId="14" fontId="15" fillId="2" borderId="29" xfId="0" applyNumberFormat="1" applyFont="1" applyFill="1" applyBorder="1" applyAlignment="1" applyProtection="1">
      <alignment horizontal="center"/>
      <protection locked="0"/>
    </xf>
    <xf numFmtId="0" fontId="37" fillId="0" borderId="0" xfId="0" applyFont="1" applyBorder="1" applyAlignment="1" applyProtection="1">
      <alignment horizontal="right"/>
    </xf>
    <xf numFmtId="0" fontId="37" fillId="0" borderId="0" xfId="0" applyFont="1" applyAlignment="1" applyProtection="1">
      <alignment horizontal="right"/>
    </xf>
    <xf numFmtId="0" fontId="0" fillId="2" borderId="14" xfId="0" applyFill="1" applyBorder="1" applyAlignment="1" applyProtection="1">
      <alignment horizontal="center"/>
      <protection locked="0"/>
    </xf>
    <xf numFmtId="0" fontId="35" fillId="0" borderId="0" xfId="0" applyFont="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64" xfId="0" applyFont="1" applyBorder="1" applyAlignment="1" applyProtection="1">
      <alignment horizontal="center"/>
    </xf>
    <xf numFmtId="0" fontId="5" fillId="0" borderId="18" xfId="0" applyFont="1" applyBorder="1" applyAlignment="1" applyProtection="1">
      <alignment horizontal="center"/>
    </xf>
    <xf numFmtId="0" fontId="5" fillId="0" borderId="44" xfId="0" applyFont="1" applyBorder="1" applyAlignment="1" applyProtection="1">
      <alignment horizontal="center"/>
    </xf>
    <xf numFmtId="0" fontId="15" fillId="0" borderId="24" xfId="0" applyFont="1" applyBorder="1" applyAlignment="1" applyProtection="1">
      <alignment horizontal="center" textRotation="90"/>
    </xf>
    <xf numFmtId="0" fontId="15" fillId="0" borderId="4" xfId="0" applyFont="1" applyBorder="1" applyAlignment="1" applyProtection="1">
      <alignment horizontal="center" textRotation="90"/>
    </xf>
    <xf numFmtId="0" fontId="15" fillId="0" borderId="38" xfId="0" applyFont="1" applyBorder="1" applyAlignment="1" applyProtection="1">
      <alignment horizontal="center" textRotation="90"/>
    </xf>
    <xf numFmtId="0" fontId="15" fillId="0" borderId="1" xfId="0" applyFont="1" applyBorder="1" applyAlignment="1" applyProtection="1">
      <alignment horizontal="center" textRotation="90"/>
    </xf>
    <xf numFmtId="0" fontId="15" fillId="0" borderId="8" xfId="0" applyFont="1" applyBorder="1" applyAlignment="1" applyProtection="1">
      <alignment horizontal="center" textRotation="90"/>
    </xf>
    <xf numFmtId="0" fontId="15" fillId="0" borderId="51" xfId="0" applyFont="1" applyBorder="1" applyAlignment="1" applyProtection="1">
      <alignment horizontal="center" textRotation="90"/>
    </xf>
    <xf numFmtId="0" fontId="15" fillId="0" borderId="50" xfId="0" applyFont="1" applyBorder="1" applyAlignment="1" applyProtection="1">
      <alignment horizontal="center" textRotation="90"/>
    </xf>
    <xf numFmtId="0" fontId="3" fillId="0" borderId="35" xfId="0" applyFont="1" applyBorder="1" applyAlignment="1" applyProtection="1">
      <alignment horizontal="center"/>
    </xf>
    <xf numFmtId="0" fontId="3" fillId="0" borderId="12" xfId="0" applyFont="1" applyBorder="1" applyAlignment="1" applyProtection="1">
      <alignment horizontal="center"/>
    </xf>
    <xf numFmtId="0" fontId="15" fillId="0" borderId="43" xfId="0" applyFont="1" applyBorder="1" applyAlignment="1" applyProtection="1">
      <alignment horizontal="center" textRotation="90"/>
    </xf>
    <xf numFmtId="0" fontId="15" fillId="0" borderId="73" xfId="0" applyFont="1" applyBorder="1" applyAlignment="1" applyProtection="1">
      <alignment horizontal="center" textRotation="90"/>
    </xf>
    <xf numFmtId="0" fontId="15" fillId="0" borderId="3" xfId="0" applyFont="1" applyBorder="1" applyAlignment="1" applyProtection="1">
      <alignment horizontal="center" textRotation="90"/>
    </xf>
    <xf numFmtId="0" fontId="15" fillId="8" borderId="38" xfId="0" applyFont="1" applyFill="1" applyBorder="1" applyAlignment="1" applyProtection="1">
      <alignment horizontal="left"/>
    </xf>
    <xf numFmtId="0" fontId="15" fillId="8" borderId="37" xfId="0" applyFont="1" applyFill="1" applyBorder="1" applyAlignment="1" applyProtection="1">
      <alignment horizontal="left"/>
    </xf>
    <xf numFmtId="169" fontId="103" fillId="0" borderId="23" xfId="0" applyNumberFormat="1" applyFont="1" applyBorder="1" applyAlignment="1" applyProtection="1">
      <alignment horizontal="center" vertical="center"/>
    </xf>
    <xf numFmtId="169" fontId="103" fillId="0" borderId="3" xfId="0" applyNumberFormat="1" applyFont="1" applyBorder="1" applyAlignment="1" applyProtection="1">
      <alignment horizontal="center" vertical="center"/>
    </xf>
    <xf numFmtId="169" fontId="62" fillId="0" borderId="1" xfId="0" applyNumberFormat="1" applyFont="1" applyBorder="1" applyAlignment="1" applyProtection="1">
      <alignment horizontal="center" vertical="center"/>
    </xf>
    <xf numFmtId="0" fontId="3" fillId="0" borderId="0" xfId="0" applyFont="1" applyBorder="1" applyAlignment="1" applyProtection="1">
      <alignment horizontal="right"/>
    </xf>
    <xf numFmtId="0" fontId="15" fillId="2" borderId="1" xfId="0" applyFont="1" applyFill="1" applyBorder="1" applyAlignment="1" applyProtection="1">
      <alignment horizontal="left"/>
      <protection locked="0"/>
    </xf>
    <xf numFmtId="0" fontId="29" fillId="2" borderId="1" xfId="0" applyFont="1" applyFill="1" applyBorder="1" applyAlignment="1" applyProtection="1">
      <alignment horizontal="left"/>
      <protection locked="0"/>
    </xf>
    <xf numFmtId="49" fontId="9" fillId="0" borderId="0" xfId="0" applyNumberFormat="1" applyFont="1" applyAlignment="1" applyProtection="1">
      <alignment horizontal="left"/>
    </xf>
    <xf numFmtId="0" fontId="37" fillId="0" borderId="0" xfId="0" applyFont="1" applyAlignment="1" applyProtection="1">
      <alignment horizontal="left"/>
    </xf>
    <xf numFmtId="0" fontId="15" fillId="8" borderId="12" xfId="0" applyFont="1" applyFill="1" applyBorder="1" applyAlignment="1" applyProtection="1">
      <alignment horizontal="left"/>
    </xf>
    <xf numFmtId="0" fontId="15" fillId="8" borderId="1" xfId="0" applyFont="1" applyFill="1" applyBorder="1" applyAlignment="1" applyProtection="1"/>
    <xf numFmtId="0" fontId="2" fillId="8" borderId="1" xfId="0" applyFont="1" applyFill="1" applyBorder="1" applyAlignment="1" applyProtection="1"/>
    <xf numFmtId="0" fontId="2" fillId="8" borderId="13" xfId="0" applyFont="1" applyFill="1" applyBorder="1" applyAlignment="1" applyProtection="1"/>
    <xf numFmtId="0" fontId="15" fillId="8" borderId="20" xfId="0" applyFont="1" applyFill="1" applyBorder="1" applyAlignment="1" applyProtection="1">
      <alignment horizontal="left"/>
    </xf>
    <xf numFmtId="0" fontId="15" fillId="8" borderId="37" xfId="0" applyFont="1" applyFill="1" applyBorder="1" applyAlignment="1" applyProtection="1"/>
    <xf numFmtId="0" fontId="2" fillId="8" borderId="37" xfId="0" applyFont="1" applyFill="1" applyBorder="1" applyAlignment="1" applyProtection="1"/>
    <xf numFmtId="0" fontId="2" fillId="8" borderId="21" xfId="0" applyFont="1" applyFill="1" applyBorder="1" applyAlignment="1" applyProtection="1"/>
    <xf numFmtId="0" fontId="15" fillId="8" borderId="35" xfId="0" applyFont="1" applyFill="1" applyBorder="1" applyAlignment="1" applyProtection="1">
      <alignment horizontal="left"/>
    </xf>
    <xf numFmtId="0" fontId="15" fillId="8" borderId="10" xfId="0" applyFont="1" applyFill="1" applyBorder="1" applyAlignment="1" applyProtection="1">
      <alignment horizontal="left"/>
    </xf>
    <xf numFmtId="0" fontId="15" fillId="8" borderId="13" xfId="0" applyFont="1" applyFill="1" applyBorder="1" applyAlignment="1" applyProtection="1">
      <alignment horizontal="left"/>
    </xf>
    <xf numFmtId="0" fontId="0" fillId="0" borderId="23" xfId="0" applyBorder="1" applyAlignment="1" applyProtection="1">
      <alignment horizontal="center" vertical="center"/>
    </xf>
    <xf numFmtId="0" fontId="0" fillId="0" borderId="3" xfId="0" applyBorder="1" applyAlignment="1" applyProtection="1">
      <alignment horizontal="center" vertical="center"/>
    </xf>
    <xf numFmtId="0" fontId="103" fillId="2" borderId="23" xfId="0" applyFont="1" applyFill="1" applyBorder="1" applyAlignment="1" applyProtection="1">
      <alignment horizontal="center" vertical="center"/>
      <protection locked="0"/>
    </xf>
    <xf numFmtId="0" fontId="103" fillId="2" borderId="3" xfId="0" applyFont="1" applyFill="1" applyBorder="1" applyAlignment="1" applyProtection="1">
      <alignment horizontal="center" vertical="center"/>
      <protection locked="0"/>
    </xf>
    <xf numFmtId="169" fontId="18" fillId="0" borderId="23" xfId="0" applyNumberFormat="1" applyFont="1" applyBorder="1" applyAlignment="1" applyProtection="1">
      <alignment horizontal="center" vertical="center"/>
    </xf>
    <xf numFmtId="169" fontId="18" fillId="0" borderId="3" xfId="0" applyNumberFormat="1" applyFont="1" applyBorder="1" applyAlignment="1" applyProtection="1">
      <alignment horizontal="center" vertical="center"/>
    </xf>
    <xf numFmtId="0" fontId="2" fillId="0" borderId="1" xfId="0" applyFont="1" applyBorder="1" applyAlignment="1" applyProtection="1">
      <alignment horizontal="right" vertical="center"/>
    </xf>
    <xf numFmtId="0" fontId="9" fillId="0" borderId="23" xfId="0" applyFont="1" applyBorder="1" applyAlignment="1" applyProtection="1">
      <alignment horizontal="center" textRotation="90"/>
    </xf>
    <xf numFmtId="0" fontId="9" fillId="0" borderId="73" xfId="0" applyFont="1" applyBorder="1" applyAlignment="1" applyProtection="1">
      <alignment horizontal="center" textRotation="90"/>
    </xf>
    <xf numFmtId="0" fontId="9" fillId="0" borderId="3" xfId="0" applyFont="1" applyBorder="1" applyAlignment="1" applyProtection="1">
      <alignment horizontal="center" textRotation="90"/>
    </xf>
    <xf numFmtId="169" fontId="100" fillId="0" borderId="23" xfId="0" applyNumberFormat="1" applyFont="1" applyBorder="1" applyAlignment="1" applyProtection="1">
      <alignment horizontal="center" vertical="center"/>
    </xf>
    <xf numFmtId="169" fontId="100" fillId="0" borderId="3" xfId="0" applyNumberFormat="1" applyFont="1" applyBorder="1" applyAlignment="1" applyProtection="1">
      <alignment horizontal="center" vertical="center"/>
    </xf>
    <xf numFmtId="0" fontId="9" fillId="0" borderId="1" xfId="0" applyFont="1" applyBorder="1" applyAlignment="1" applyProtection="1">
      <alignment horizontal="center" textRotation="90"/>
    </xf>
    <xf numFmtId="0" fontId="22" fillId="0" borderId="1" xfId="0" applyFont="1" applyBorder="1" applyAlignment="1" applyProtection="1">
      <alignment horizontal="center" textRotation="90"/>
    </xf>
    <xf numFmtId="0" fontId="3" fillId="0" borderId="1" xfId="0" applyFont="1" applyBorder="1" applyAlignment="1" applyProtection="1">
      <alignment horizontal="center" wrapText="1"/>
    </xf>
    <xf numFmtId="0" fontId="13" fillId="0" borderId="64" xfId="0" applyFont="1" applyBorder="1" applyAlignment="1" applyProtection="1">
      <alignment horizontal="center" wrapText="1"/>
    </xf>
    <xf numFmtId="0" fontId="0" fillId="0" borderId="38" xfId="0" applyBorder="1" applyAlignment="1" applyProtection="1">
      <alignment horizontal="center"/>
    </xf>
    <xf numFmtId="0" fontId="0" fillId="4" borderId="1" xfId="0" applyFill="1" applyBorder="1" applyAlignment="1" applyProtection="1">
      <alignment horizontal="left"/>
    </xf>
    <xf numFmtId="0" fontId="0" fillId="4" borderId="13" xfId="0" applyFill="1" applyBorder="1" applyAlignment="1" applyProtection="1">
      <alignment horizontal="left"/>
    </xf>
    <xf numFmtId="0" fontId="0" fillId="3" borderId="1" xfId="0" applyFill="1" applyBorder="1" applyAlignment="1" applyProtection="1">
      <alignment horizontal="left"/>
    </xf>
    <xf numFmtId="0" fontId="0" fillId="3" borderId="13" xfId="0" applyFill="1" applyBorder="1" applyAlignment="1" applyProtection="1">
      <alignment horizontal="left"/>
    </xf>
    <xf numFmtId="0" fontId="0" fillId="3" borderId="37" xfId="0" applyFill="1" applyBorder="1" applyAlignment="1" applyProtection="1">
      <alignment horizontal="left"/>
    </xf>
    <xf numFmtId="0" fontId="0" fillId="3" borderId="21" xfId="0" applyFill="1" applyBorder="1" applyAlignment="1" applyProtection="1">
      <alignment horizontal="left"/>
    </xf>
    <xf numFmtId="0" fontId="0" fillId="4" borderId="29" xfId="0" applyFill="1" applyBorder="1" applyAlignment="1" applyProtection="1">
      <alignment horizontal="left"/>
      <protection locked="0"/>
    </xf>
    <xf numFmtId="0" fontId="0" fillId="4" borderId="28" xfId="0" applyFill="1" applyBorder="1" applyAlignment="1" applyProtection="1">
      <alignment horizontal="left"/>
      <protection locked="0"/>
    </xf>
    <xf numFmtId="0" fontId="0" fillId="3" borderId="34" xfId="0" applyFill="1" applyBorder="1" applyAlignment="1" applyProtection="1">
      <alignment horizontal="left"/>
      <protection locked="0"/>
    </xf>
    <xf numFmtId="0" fontId="0" fillId="3" borderId="32" xfId="0" applyFill="1" applyBorder="1" applyAlignment="1" applyProtection="1">
      <alignment horizontal="left"/>
      <protection locked="0"/>
    </xf>
    <xf numFmtId="0" fontId="3" fillId="8" borderId="39" xfId="0" applyFont="1" applyFill="1" applyBorder="1" applyAlignment="1" applyProtection="1">
      <alignment horizontal="center"/>
    </xf>
    <xf numFmtId="0" fontId="3" fillId="8" borderId="60" xfId="0" applyFont="1" applyFill="1" applyBorder="1" applyAlignment="1" applyProtection="1">
      <alignment horizontal="center"/>
    </xf>
    <xf numFmtId="0" fontId="3" fillId="8" borderId="52" xfId="0" applyFont="1" applyFill="1" applyBorder="1" applyAlignment="1" applyProtection="1">
      <alignment horizontal="center"/>
    </xf>
    <xf numFmtId="0" fontId="0" fillId="3" borderId="29" xfId="0" applyFill="1" applyBorder="1" applyAlignment="1" applyProtection="1">
      <alignment horizontal="left"/>
      <protection locked="0"/>
    </xf>
    <xf numFmtId="0" fontId="0" fillId="3" borderId="28" xfId="0" applyFill="1" applyBorder="1" applyAlignment="1" applyProtection="1">
      <alignment horizontal="left"/>
      <protection locked="0"/>
    </xf>
    <xf numFmtId="0" fontId="63" fillId="2" borderId="23" xfId="0" applyFont="1" applyFill="1" applyBorder="1" applyAlignment="1" applyProtection="1">
      <alignment horizontal="center"/>
      <protection locked="0"/>
    </xf>
    <xf numFmtId="0" fontId="3" fillId="4" borderId="29" xfId="0" applyFont="1" applyFill="1" applyBorder="1" applyAlignment="1" applyProtection="1">
      <alignment horizontal="left"/>
      <protection locked="0"/>
    </xf>
    <xf numFmtId="0" fontId="3" fillId="4" borderId="28" xfId="0" applyFont="1" applyFill="1" applyBorder="1" applyAlignment="1" applyProtection="1">
      <alignment horizontal="left"/>
      <protection locked="0"/>
    </xf>
    <xf numFmtId="0" fontId="3" fillId="3" borderId="34" xfId="0" applyFont="1" applyFill="1" applyBorder="1" applyAlignment="1" applyProtection="1">
      <alignment horizontal="left"/>
      <protection locked="0"/>
    </xf>
    <xf numFmtId="0" fontId="3" fillId="3" borderId="32" xfId="0" applyFont="1" applyFill="1" applyBorder="1" applyAlignment="1" applyProtection="1">
      <alignment horizontal="left"/>
      <protection locked="0"/>
    </xf>
    <xf numFmtId="0" fontId="3" fillId="0" borderId="29" xfId="0" applyFont="1" applyBorder="1" applyAlignment="1" applyProtection="1">
      <alignment horizontal="right"/>
    </xf>
    <xf numFmtId="0" fontId="3" fillId="0" borderId="28" xfId="0" applyFont="1" applyBorder="1" applyAlignment="1" applyProtection="1">
      <alignment horizontal="right"/>
    </xf>
    <xf numFmtId="0" fontId="3" fillId="3" borderId="29" xfId="0" applyFont="1" applyFill="1" applyBorder="1" applyAlignment="1" applyProtection="1">
      <alignment horizontal="left"/>
      <protection locked="0"/>
    </xf>
    <xf numFmtId="0" fontId="3" fillId="3" borderId="28" xfId="0" applyFont="1" applyFill="1" applyBorder="1" applyAlignment="1" applyProtection="1">
      <alignment horizontal="left"/>
      <protection locked="0"/>
    </xf>
    <xf numFmtId="0" fontId="40" fillId="0" borderId="0" xfId="0" applyFont="1" applyAlignment="1" applyProtection="1">
      <alignment horizontal="center"/>
    </xf>
    <xf numFmtId="0" fontId="0" fillId="8" borderId="1" xfId="0" applyFill="1" applyBorder="1" applyAlignment="1" applyProtection="1">
      <alignment horizontal="center"/>
      <protection locked="0"/>
    </xf>
    <xf numFmtId="0" fontId="30" fillId="0" borderId="0" xfId="0" applyFont="1" applyBorder="1" applyAlignment="1" applyProtection="1">
      <alignment horizontal="center"/>
    </xf>
    <xf numFmtId="0" fontId="4" fillId="4" borderId="38" xfId="0" applyFont="1" applyFill="1" applyBorder="1" applyAlignment="1" applyProtection="1">
      <alignment horizontal="center"/>
    </xf>
    <xf numFmtId="0" fontId="4" fillId="4" borderId="10" xfId="0" applyFont="1" applyFill="1" applyBorder="1" applyAlignment="1" applyProtection="1">
      <alignment horizontal="center"/>
    </xf>
    <xf numFmtId="0" fontId="3" fillId="0" borderId="1" xfId="0" applyFont="1" applyBorder="1" applyAlignment="1" applyProtection="1">
      <alignment horizontal="left"/>
    </xf>
    <xf numFmtId="0" fontId="3" fillId="0" borderId="13" xfId="0" applyFont="1" applyBorder="1" applyAlignment="1" applyProtection="1">
      <alignment horizontal="left"/>
    </xf>
    <xf numFmtId="0" fontId="3" fillId="0" borderId="14" xfId="0" applyFont="1" applyBorder="1" applyAlignment="1" applyProtection="1">
      <alignment horizontal="center"/>
    </xf>
    <xf numFmtId="0" fontId="3" fillId="0" borderId="37" xfId="0" applyFont="1" applyBorder="1" applyAlignment="1" applyProtection="1">
      <alignment horizontal="left"/>
    </xf>
    <xf numFmtId="0" fontId="3" fillId="0" borderId="21" xfId="0" applyFont="1" applyBorder="1" applyAlignment="1" applyProtection="1">
      <alignment horizontal="left"/>
    </xf>
    <xf numFmtId="0" fontId="0" fillId="0" borderId="39" xfId="0" applyBorder="1" applyAlignment="1" applyProtection="1">
      <alignment horizontal="center" textRotation="90"/>
    </xf>
    <xf numFmtId="0" fontId="0" fillId="0" borderId="29" xfId="0" applyBorder="1" applyAlignment="1" applyProtection="1">
      <alignment horizontal="center" textRotation="90"/>
    </xf>
    <xf numFmtId="0" fontId="3" fillId="16" borderId="37" xfId="0" applyFont="1" applyFill="1" applyBorder="1" applyAlignment="1" applyProtection="1">
      <alignment horizontal="left"/>
    </xf>
    <xf numFmtId="0" fontId="3" fillId="16" borderId="21" xfId="0" applyFont="1" applyFill="1" applyBorder="1" applyAlignment="1" applyProtection="1">
      <alignment horizontal="left"/>
    </xf>
    <xf numFmtId="0" fontId="3" fillId="16" borderId="1" xfId="0" applyFont="1" applyFill="1" applyBorder="1" applyAlignment="1" applyProtection="1">
      <alignment horizontal="left"/>
    </xf>
    <xf numFmtId="0" fontId="3" fillId="16" borderId="13" xfId="0" applyFont="1" applyFill="1" applyBorder="1" applyAlignment="1" applyProtection="1">
      <alignment horizontal="left"/>
    </xf>
    <xf numFmtId="0" fontId="0" fillId="0" borderId="10" xfId="0" applyBorder="1" applyAlignment="1" applyProtection="1">
      <alignment horizontal="center" textRotation="90"/>
    </xf>
    <xf numFmtId="0" fontId="0" fillId="0" borderId="13" xfId="0" applyBorder="1" applyAlignment="1" applyProtection="1">
      <alignment horizontal="center" textRotation="90"/>
    </xf>
    <xf numFmtId="0" fontId="0" fillId="0" borderId="35" xfId="0" applyBorder="1" applyAlignment="1" applyProtection="1">
      <alignment horizontal="center" textRotation="90"/>
    </xf>
    <xf numFmtId="0" fontId="0" fillId="0" borderId="12" xfId="0" applyBorder="1" applyAlignment="1" applyProtection="1">
      <alignment horizontal="center" textRotation="90"/>
    </xf>
    <xf numFmtId="0" fontId="0" fillId="0" borderId="38" xfId="0" applyBorder="1" applyAlignment="1" applyProtection="1">
      <alignment horizontal="center" textRotation="90"/>
    </xf>
    <xf numFmtId="0" fontId="3" fillId="0" borderId="29" xfId="0" applyFont="1" applyBorder="1" applyAlignment="1" applyProtection="1">
      <alignment horizontal="left"/>
    </xf>
    <xf numFmtId="0" fontId="3" fillId="0" borderId="28" xfId="0" applyFont="1" applyBorder="1" applyAlignment="1" applyProtection="1">
      <alignment horizontal="left"/>
    </xf>
    <xf numFmtId="0" fontId="0" fillId="8" borderId="1" xfId="0" applyFill="1" applyBorder="1" applyAlignment="1" applyProtection="1">
      <alignment horizontal="center"/>
    </xf>
    <xf numFmtId="0" fontId="19" fillId="0" borderId="0" xfId="0" applyFont="1" applyAlignment="1" applyProtection="1">
      <alignment horizontal="right"/>
    </xf>
    <xf numFmtId="0" fontId="3" fillId="8" borderId="29" xfId="0" applyFont="1" applyFill="1" applyBorder="1" applyAlignment="1" applyProtection="1">
      <alignment horizontal="left"/>
    </xf>
    <xf numFmtId="0" fontId="3" fillId="8" borderId="28" xfId="0" applyFont="1" applyFill="1" applyBorder="1" applyAlignment="1" applyProtection="1">
      <alignment horizontal="left"/>
    </xf>
    <xf numFmtId="0" fontId="0" fillId="0" borderId="0" xfId="0" applyFill="1" applyBorder="1" applyAlignment="1" applyProtection="1">
      <alignment horizontal="center"/>
    </xf>
    <xf numFmtId="0" fontId="6" fillId="0" borderId="61" xfId="0" applyFont="1" applyBorder="1" applyAlignment="1" applyProtection="1">
      <alignment horizontal="left"/>
    </xf>
    <xf numFmtId="0" fontId="6" fillId="0" borderId="0" xfId="0" applyFont="1" applyAlignment="1" applyProtection="1">
      <alignment horizontal="left"/>
    </xf>
    <xf numFmtId="0" fontId="0" fillId="0" borderId="0" xfId="0" applyFill="1" applyBorder="1" applyAlignment="1" applyProtection="1">
      <alignment horizontal="left"/>
    </xf>
    <xf numFmtId="0" fontId="30" fillId="0" borderId="22" xfId="0" applyFont="1" applyBorder="1" applyAlignment="1" applyProtection="1">
      <alignment horizontal="center"/>
    </xf>
    <xf numFmtId="0" fontId="0" fillId="0" borderId="1" xfId="0" applyBorder="1" applyAlignment="1" applyProtection="1">
      <alignment horizontal="center"/>
      <protection locked="0"/>
    </xf>
    <xf numFmtId="0" fontId="0" fillId="0" borderId="1" xfId="0" applyBorder="1" applyAlignment="1" applyProtection="1">
      <alignment horizontal="left"/>
      <protection locked="0"/>
    </xf>
    <xf numFmtId="0" fontId="26" fillId="0" borderId="49" xfId="0" applyFont="1" applyBorder="1" applyAlignment="1" applyProtection="1">
      <alignment horizontal="center"/>
    </xf>
    <xf numFmtId="0" fontId="2" fillId="0" borderId="0" xfId="0" applyFont="1" applyAlignment="1" applyProtection="1"/>
    <xf numFmtId="0" fontId="26" fillId="0" borderId="0" xfId="0" applyFont="1" applyAlignment="1" applyProtection="1">
      <alignment horizontal="center"/>
    </xf>
    <xf numFmtId="0" fontId="62" fillId="0" borderId="0" xfId="0" applyFont="1" applyBorder="1" applyAlignment="1" applyProtection="1">
      <alignment horizontal="center"/>
    </xf>
    <xf numFmtId="0" fontId="62" fillId="0" borderId="0" xfId="0" applyFont="1" applyAlignment="1" applyProtection="1">
      <alignment horizontal="center"/>
    </xf>
    <xf numFmtId="0" fontId="2" fillId="8" borderId="0" xfId="0" applyFont="1" applyFill="1" applyAlignment="1" applyProtection="1">
      <alignment horizontal="left"/>
    </xf>
    <xf numFmtId="0" fontId="0" fillId="8" borderId="0" xfId="0" applyFill="1" applyAlignment="1" applyProtection="1">
      <alignment horizontal="left"/>
    </xf>
    <xf numFmtId="0" fontId="18" fillId="0" borderId="0" xfId="0" applyFont="1" applyBorder="1" applyAlignment="1" applyProtection="1">
      <alignment horizontal="center"/>
    </xf>
    <xf numFmtId="0" fontId="31" fillId="0" borderId="0" xfId="0" applyFont="1" applyBorder="1" applyAlignment="1" applyProtection="1">
      <alignment horizontal="center"/>
    </xf>
    <xf numFmtId="0" fontId="2" fillId="0" borderId="6" xfId="0" applyFont="1" applyBorder="1" applyAlignment="1" applyProtection="1">
      <alignment horizontal="center"/>
    </xf>
    <xf numFmtId="0" fontId="2" fillId="0" borderId="55" xfId="0" applyFont="1" applyBorder="1" applyAlignment="1" applyProtection="1">
      <alignment horizontal="center"/>
    </xf>
    <xf numFmtId="0" fontId="101" fillId="0" borderId="0" xfId="0" applyFont="1" applyAlignment="1">
      <alignment horizontal="center"/>
    </xf>
    <xf numFmtId="0" fontId="2" fillId="0" borderId="6" xfId="0" applyFont="1" applyBorder="1" applyAlignment="1">
      <alignment horizontal="center"/>
    </xf>
    <xf numFmtId="0" fontId="2" fillId="0" borderId="55" xfId="0" applyFont="1" applyBorder="1" applyAlignment="1">
      <alignment horizontal="center"/>
    </xf>
    <xf numFmtId="0" fontId="2" fillId="2" borderId="12" xfId="0" applyFont="1" applyFill="1" applyBorder="1" applyAlignment="1" applyProtection="1">
      <alignment horizontal="left"/>
      <protection locked="0"/>
    </xf>
    <xf numFmtId="0" fontId="2" fillId="2" borderId="17" xfId="0" applyFont="1" applyFill="1" applyBorder="1" applyAlignment="1" applyProtection="1">
      <alignment horizontal="left"/>
      <protection locked="0"/>
    </xf>
    <xf numFmtId="0" fontId="2" fillId="2" borderId="23" xfId="0" applyFont="1" applyFill="1" applyBorder="1" applyAlignment="1" applyProtection="1">
      <alignment horizontal="left"/>
      <protection locked="0"/>
    </xf>
    <xf numFmtId="0" fontId="2" fillId="2" borderId="35" xfId="0" applyFont="1" applyFill="1" applyBorder="1" applyAlignment="1" applyProtection="1">
      <alignment horizontal="left"/>
      <protection locked="0"/>
    </xf>
    <xf numFmtId="0" fontId="2" fillId="2" borderId="38" xfId="0" applyFont="1" applyFill="1" applyBorder="1" applyAlignment="1" applyProtection="1">
      <alignment horizontal="left"/>
      <protection locked="0"/>
    </xf>
    <xf numFmtId="0" fontId="2" fillId="2" borderId="20" xfId="0" applyFont="1" applyFill="1" applyBorder="1" applyAlignment="1" applyProtection="1">
      <alignment horizontal="left"/>
      <protection locked="0"/>
    </xf>
    <xf numFmtId="0" fontId="2" fillId="2" borderId="37" xfId="0" applyFont="1" applyFill="1" applyBorder="1" applyAlignment="1" applyProtection="1">
      <alignment horizontal="left"/>
      <protection locked="0"/>
    </xf>
    <xf numFmtId="0" fontId="2" fillId="2" borderId="41" xfId="0" applyFont="1" applyFill="1" applyBorder="1" applyAlignment="1" applyProtection="1">
      <alignment horizontal="left"/>
      <protection locked="0"/>
    </xf>
    <xf numFmtId="0" fontId="2" fillId="2" borderId="3" xfId="0" applyFont="1" applyFill="1" applyBorder="1" applyAlignment="1" applyProtection="1">
      <alignment horizontal="left"/>
      <protection locked="0"/>
    </xf>
    <xf numFmtId="0" fontId="14" fillId="0" borderId="0" xfId="0" applyFont="1" applyAlignment="1" applyProtection="1">
      <alignment horizontal="center"/>
    </xf>
    <xf numFmtId="0" fontId="0" fillId="5" borderId="1" xfId="0" applyFill="1" applyBorder="1" applyAlignment="1" applyProtection="1">
      <alignment horizontal="center"/>
      <protection locked="0"/>
    </xf>
    <xf numFmtId="0" fontId="50" fillId="0" borderId="0" xfId="0" applyFont="1" applyAlignment="1" applyProtection="1">
      <alignment horizontal="center"/>
    </xf>
    <xf numFmtId="0" fontId="2" fillId="0" borderId="6" xfId="0" applyFont="1" applyBorder="1" applyAlignment="1">
      <alignment horizontal="center" textRotation="90"/>
    </xf>
    <xf numFmtId="0" fontId="2" fillId="0" borderId="11" xfId="0" applyFont="1" applyBorder="1" applyAlignment="1">
      <alignment horizontal="center" textRotation="90"/>
    </xf>
    <xf numFmtId="0" fontId="14" fillId="0" borderId="38" xfId="0" applyFont="1" applyBorder="1" applyAlignment="1">
      <alignment horizontal="center" textRotation="90"/>
    </xf>
    <xf numFmtId="0" fontId="14" fillId="0" borderId="1" xfId="0" applyFont="1" applyBorder="1" applyAlignment="1">
      <alignment horizontal="center" textRotation="90"/>
    </xf>
    <xf numFmtId="0" fontId="2" fillId="0" borderId="24" xfId="0" applyFont="1" applyBorder="1" applyAlignment="1">
      <alignment horizontal="center" textRotation="90"/>
    </xf>
    <xf numFmtId="0" fontId="2" fillId="0" borderId="4" xfId="0" applyFont="1" applyBorder="1" applyAlignment="1">
      <alignment horizontal="center" textRotation="90"/>
    </xf>
    <xf numFmtId="0" fontId="15" fillId="0" borderId="7" xfId="0" applyFont="1" applyBorder="1" applyAlignment="1">
      <alignment horizontal="center" vertical="center" wrapText="1"/>
    </xf>
    <xf numFmtId="0" fontId="15" fillId="0" borderId="67" xfId="0" applyFont="1" applyBorder="1" applyAlignment="1">
      <alignment horizontal="center" vertical="center" wrapText="1"/>
    </xf>
    <xf numFmtId="0" fontId="15" fillId="0" borderId="41" xfId="0" applyFont="1" applyBorder="1" applyAlignment="1">
      <alignment horizontal="center" vertical="center" wrapText="1"/>
    </xf>
    <xf numFmtId="0" fontId="15" fillId="8" borderId="21" xfId="0" applyFont="1" applyFill="1" applyBorder="1" applyAlignment="1" applyProtection="1">
      <alignment horizontal="left"/>
    </xf>
    <xf numFmtId="0" fontId="15" fillId="0" borderId="49" xfId="0" applyFont="1" applyBorder="1" applyAlignment="1">
      <alignment horizontal="center"/>
    </xf>
    <xf numFmtId="0" fontId="14" fillId="0" borderId="10" xfId="0" applyFont="1" applyBorder="1" applyAlignment="1">
      <alignment horizontal="center" textRotation="90"/>
    </xf>
    <xf numFmtId="0" fontId="14" fillId="0" borderId="13" xfId="0" applyFont="1" applyBorder="1" applyAlignment="1">
      <alignment horizontal="center" textRotation="90"/>
    </xf>
    <xf numFmtId="0" fontId="61" fillId="8" borderId="35" xfId="0" applyFont="1" applyFill="1" applyBorder="1" applyAlignment="1" applyProtection="1">
      <alignment horizontal="left"/>
    </xf>
    <xf numFmtId="0" fontId="61" fillId="8" borderId="38" xfId="0" applyFont="1" applyFill="1" applyBorder="1" applyAlignment="1" applyProtection="1">
      <alignment horizontal="left"/>
    </xf>
    <xf numFmtId="0" fontId="61" fillId="8" borderId="10" xfId="0" applyFont="1" applyFill="1" applyBorder="1" applyAlignment="1" applyProtection="1">
      <alignment horizontal="left"/>
    </xf>
    <xf numFmtId="0" fontId="0" fillId="0" borderId="29" xfId="0" applyBorder="1" applyAlignment="1">
      <alignment horizontal="left"/>
    </xf>
    <xf numFmtId="0" fontId="0" fillId="0" borderId="28" xfId="0" applyBorder="1" applyAlignment="1">
      <alignment horizontal="left"/>
    </xf>
    <xf numFmtId="0" fontId="0" fillId="0" borderId="29" xfId="0" applyBorder="1" applyAlignment="1">
      <alignment horizontal="center"/>
    </xf>
    <xf numFmtId="0" fontId="0" fillId="0" borderId="28" xfId="0" applyBorder="1" applyAlignment="1">
      <alignment horizontal="center"/>
    </xf>
    <xf numFmtId="0" fontId="63" fillId="0" borderId="0" xfId="0" applyFont="1" applyAlignment="1" applyProtection="1">
      <alignment horizontal="left"/>
    </xf>
    <xf numFmtId="0" fontId="6" fillId="0" borderId="60" xfId="0" applyFont="1" applyBorder="1" applyAlignment="1">
      <alignment horizontal="center"/>
    </xf>
    <xf numFmtId="0" fontId="60" fillId="0" borderId="27" xfId="0" applyFont="1" applyBorder="1" applyAlignment="1">
      <alignment horizontal="center" vertical="center"/>
    </xf>
    <xf numFmtId="0" fontId="60" fillId="0" borderId="9" xfId="0" applyFont="1" applyBorder="1" applyAlignment="1">
      <alignment horizontal="center" vertical="center"/>
    </xf>
    <xf numFmtId="0" fontId="60" fillId="0" borderId="81" xfId="0" applyFont="1" applyBorder="1" applyAlignment="1">
      <alignment horizontal="center" vertical="center"/>
    </xf>
    <xf numFmtId="0" fontId="60" fillId="0" borderId="65" xfId="0" applyFont="1" applyBorder="1" applyAlignment="1">
      <alignment horizontal="center" vertical="center"/>
    </xf>
    <xf numFmtId="0" fontId="60" fillId="0" borderId="0" xfId="0" applyFont="1" applyAlignment="1">
      <alignment horizontal="center" vertical="center"/>
    </xf>
    <xf numFmtId="0" fontId="60" fillId="0" borderId="68" xfId="0" applyFont="1" applyBorder="1" applyAlignment="1">
      <alignment horizontal="center" vertical="center"/>
    </xf>
    <xf numFmtId="0" fontId="60" fillId="0" borderId="66" xfId="0" applyFont="1" applyBorder="1" applyAlignment="1">
      <alignment horizontal="center" vertical="center"/>
    </xf>
    <xf numFmtId="0" fontId="60" fillId="0" borderId="49" xfId="0" applyFont="1" applyBorder="1" applyAlignment="1">
      <alignment horizontal="center" vertical="center"/>
    </xf>
    <xf numFmtId="0" fontId="60" fillId="0" borderId="76" xfId="0" applyFont="1" applyBorder="1" applyAlignment="1">
      <alignment horizontal="center" vertical="center"/>
    </xf>
    <xf numFmtId="0" fontId="59" fillId="0" borderId="27" xfId="0" applyFont="1" applyBorder="1" applyAlignment="1">
      <alignment horizontal="center" vertical="center"/>
    </xf>
    <xf numFmtId="0" fontId="59" fillId="0" borderId="9" xfId="0" applyFont="1" applyBorder="1" applyAlignment="1">
      <alignment horizontal="center" vertical="center"/>
    </xf>
    <xf numFmtId="0" fontId="59" fillId="0" borderId="81" xfId="0" applyFont="1" applyBorder="1" applyAlignment="1">
      <alignment horizontal="center" vertical="center"/>
    </xf>
    <xf numFmtId="0" fontId="59" fillId="0" borderId="65" xfId="0" applyFont="1" applyBorder="1" applyAlignment="1">
      <alignment horizontal="center" vertical="center"/>
    </xf>
    <xf numFmtId="0" fontId="59" fillId="0" borderId="0" xfId="0" applyFont="1" applyAlignment="1">
      <alignment horizontal="center" vertical="center"/>
    </xf>
    <xf numFmtId="0" fontId="59" fillId="0" borderId="68" xfId="0" applyFont="1" applyBorder="1" applyAlignment="1">
      <alignment horizontal="center" vertical="center"/>
    </xf>
    <xf numFmtId="0" fontId="59" fillId="0" borderId="66" xfId="0" applyFont="1" applyBorder="1" applyAlignment="1">
      <alignment horizontal="center" vertical="center"/>
    </xf>
    <xf numFmtId="0" fontId="59" fillId="0" borderId="49" xfId="0" applyFont="1" applyBorder="1" applyAlignment="1">
      <alignment horizontal="center" vertical="center"/>
    </xf>
    <xf numFmtId="0" fontId="59" fillId="0" borderId="76" xfId="0" applyFont="1" applyBorder="1" applyAlignment="1">
      <alignment horizontal="center" vertical="center"/>
    </xf>
    <xf numFmtId="0" fontId="67" fillId="0" borderId="27" xfId="0" applyFont="1" applyBorder="1" applyAlignment="1">
      <alignment horizontal="center" vertical="center"/>
    </xf>
    <xf numFmtId="0" fontId="67" fillId="0" borderId="9" xfId="0" applyFont="1" applyBorder="1" applyAlignment="1">
      <alignment horizontal="center" vertical="center"/>
    </xf>
    <xf numFmtId="0" fontId="67" fillId="0" borderId="81" xfId="0" applyFont="1" applyBorder="1" applyAlignment="1">
      <alignment horizontal="center" vertical="center"/>
    </xf>
    <xf numFmtId="0" fontId="67" fillId="0" borderId="65" xfId="0" applyFont="1" applyBorder="1" applyAlignment="1">
      <alignment horizontal="center" vertical="center"/>
    </xf>
    <xf numFmtId="0" fontId="67" fillId="0" borderId="0" xfId="0" applyFont="1" applyAlignment="1">
      <alignment horizontal="center" vertical="center"/>
    </xf>
    <xf numFmtId="0" fontId="67" fillId="0" borderId="68" xfId="0" applyFont="1" applyBorder="1" applyAlignment="1">
      <alignment horizontal="center" vertical="center"/>
    </xf>
    <xf numFmtId="0" fontId="67" fillId="0" borderId="66" xfId="0" applyFont="1" applyBorder="1" applyAlignment="1">
      <alignment horizontal="center" vertical="center"/>
    </xf>
    <xf numFmtId="0" fontId="67" fillId="0" borderId="49" xfId="0" applyFont="1" applyBorder="1" applyAlignment="1">
      <alignment horizontal="center" vertical="center"/>
    </xf>
    <xf numFmtId="0" fontId="67" fillId="0" borderId="76" xfId="0" applyFont="1" applyBorder="1" applyAlignment="1">
      <alignment horizontal="center" vertical="center"/>
    </xf>
    <xf numFmtId="0" fontId="23" fillId="0" borderId="1" xfId="0" applyFont="1" applyBorder="1" applyAlignment="1" applyProtection="1">
      <alignment horizontal="center" vertical="center"/>
    </xf>
    <xf numFmtId="0" fontId="9" fillId="0" borderId="48" xfId="0" applyFont="1" applyBorder="1" applyAlignment="1" applyProtection="1">
      <alignment horizontal="center"/>
    </xf>
    <xf numFmtId="0" fontId="23" fillId="0" borderId="0" xfId="0" applyFont="1" applyBorder="1" applyAlignment="1" applyProtection="1">
      <alignment horizontal="center"/>
    </xf>
    <xf numFmtId="0" fontId="2" fillId="2" borderId="19" xfId="0" applyFont="1" applyFill="1" applyBorder="1" applyAlignment="1" applyProtection="1">
      <alignment horizontal="left" vertical="center"/>
      <protection locked="0"/>
    </xf>
    <xf numFmtId="0" fontId="2" fillId="2" borderId="22" xfId="0" applyFont="1" applyFill="1" applyBorder="1" applyAlignment="1" applyProtection="1">
      <alignment horizontal="left" vertical="center"/>
      <protection locked="0"/>
    </xf>
    <xf numFmtId="0" fontId="2" fillId="2" borderId="72" xfId="0" applyFont="1" applyFill="1" applyBorder="1" applyAlignment="1" applyProtection="1">
      <alignment horizontal="left" vertical="center"/>
      <protection locked="0"/>
    </xf>
    <xf numFmtId="0" fontId="2" fillId="2" borderId="11" xfId="0" applyFont="1" applyFill="1" applyBorder="1" applyAlignment="1" applyProtection="1">
      <alignment horizontal="left" vertical="center"/>
      <protection locked="0"/>
    </xf>
    <xf numFmtId="0" fontId="2" fillId="2" borderId="71" xfId="0" applyFont="1" applyFill="1" applyBorder="1" applyAlignment="1" applyProtection="1">
      <alignment horizontal="left" vertical="center"/>
      <protection locked="0"/>
    </xf>
    <xf numFmtId="0" fontId="2" fillId="2" borderId="6" xfId="0" applyFont="1" applyFill="1" applyBorder="1" applyAlignment="1" applyProtection="1">
      <alignment horizontal="left" vertical="center"/>
      <protection locked="0"/>
    </xf>
    <xf numFmtId="0" fontId="2" fillId="2" borderId="60" xfId="0" applyFont="1" applyFill="1" applyBorder="1" applyAlignment="1" applyProtection="1">
      <alignment horizontal="left" vertical="center"/>
      <protection locked="0"/>
    </xf>
    <xf numFmtId="0" fontId="2" fillId="2" borderId="52" xfId="0" applyFont="1" applyFill="1" applyBorder="1" applyAlignment="1" applyProtection="1">
      <alignment horizontal="left" vertical="center"/>
      <protection locked="0"/>
    </xf>
    <xf numFmtId="0" fontId="34" fillId="2" borderId="29" xfId="0" applyFont="1" applyFill="1" applyBorder="1" applyAlignment="1" applyProtection="1">
      <alignment horizontal="left"/>
      <protection locked="0"/>
    </xf>
    <xf numFmtId="0" fontId="34" fillId="2" borderId="14" xfId="0" applyFont="1" applyFill="1" applyBorder="1" applyAlignment="1" applyProtection="1">
      <alignment horizontal="left"/>
      <protection locked="0"/>
    </xf>
    <xf numFmtId="0" fontId="34" fillId="2" borderId="28" xfId="0" applyFont="1" applyFill="1" applyBorder="1" applyAlignment="1" applyProtection="1">
      <alignment horizontal="left"/>
      <protection locked="0"/>
    </xf>
    <xf numFmtId="0" fontId="15" fillId="2" borderId="11" xfId="0" applyFont="1" applyFill="1" applyBorder="1" applyAlignment="1" applyProtection="1">
      <alignment horizontal="left"/>
      <protection locked="0"/>
    </xf>
    <xf numFmtId="0" fontId="15" fillId="2" borderId="71" xfId="0" applyFont="1" applyFill="1" applyBorder="1" applyAlignment="1" applyProtection="1">
      <alignment horizontal="left"/>
      <protection locked="0"/>
    </xf>
    <xf numFmtId="0" fontId="15" fillId="2" borderId="35" xfId="0" applyFont="1" applyFill="1" applyBorder="1" applyAlignment="1" applyProtection="1">
      <alignment horizontal="left"/>
      <protection locked="0"/>
    </xf>
    <xf numFmtId="0" fontId="15" fillId="2" borderId="38" xfId="0" applyFont="1" applyFill="1" applyBorder="1" applyAlignment="1" applyProtection="1">
      <alignment horizontal="left"/>
      <protection locked="0"/>
    </xf>
    <xf numFmtId="0" fontId="15" fillId="2" borderId="10"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15" fillId="2" borderId="1" xfId="0" applyFont="1" applyFill="1" applyBorder="1" applyAlignment="1" applyProtection="1">
      <protection locked="0"/>
    </xf>
    <xf numFmtId="0" fontId="15" fillId="2" borderId="13" xfId="0" applyFont="1" applyFill="1" applyBorder="1" applyAlignment="1" applyProtection="1">
      <protection locked="0"/>
    </xf>
    <xf numFmtId="0" fontId="15" fillId="2" borderId="19" xfId="0" applyFont="1" applyFill="1" applyBorder="1" applyAlignment="1" applyProtection="1">
      <alignment horizontal="left"/>
      <protection locked="0"/>
    </xf>
    <xf numFmtId="0" fontId="15" fillId="2" borderId="22" xfId="0" applyFont="1" applyFill="1" applyBorder="1" applyAlignment="1" applyProtection="1">
      <alignment horizontal="left"/>
      <protection locked="0"/>
    </xf>
    <xf numFmtId="0" fontId="15" fillId="2" borderId="72" xfId="0" applyFont="1" applyFill="1" applyBorder="1" applyAlignment="1" applyProtection="1">
      <alignment horizontal="left"/>
      <protection locked="0"/>
    </xf>
    <xf numFmtId="0" fontId="15" fillId="2" borderId="29" xfId="0" applyFont="1" applyFill="1" applyBorder="1" applyAlignment="1" applyProtection="1">
      <protection locked="0"/>
    </xf>
    <xf numFmtId="0" fontId="15" fillId="2" borderId="14" xfId="0" applyFont="1" applyFill="1" applyBorder="1" applyAlignment="1" applyProtection="1">
      <protection locked="0"/>
    </xf>
    <xf numFmtId="0" fontId="15" fillId="2" borderId="28" xfId="0" applyFont="1" applyFill="1" applyBorder="1" applyAlignment="1" applyProtection="1">
      <protection locked="0"/>
    </xf>
    <xf numFmtId="0" fontId="15" fillId="2" borderId="20" xfId="0" applyFont="1" applyFill="1" applyBorder="1" applyAlignment="1" applyProtection="1">
      <alignment horizontal="left"/>
      <protection locked="0"/>
    </xf>
    <xf numFmtId="0" fontId="15" fillId="2" borderId="37" xfId="0" applyFont="1" applyFill="1" applyBorder="1" applyAlignment="1" applyProtection="1">
      <protection locked="0"/>
    </xf>
    <xf numFmtId="0" fontId="15" fillId="2" borderId="21" xfId="0" applyFont="1" applyFill="1" applyBorder="1" applyAlignment="1" applyProtection="1">
      <protection locked="0"/>
    </xf>
    <xf numFmtId="0" fontId="15" fillId="2" borderId="29" xfId="0" applyFont="1" applyFill="1" applyBorder="1" applyAlignment="1" applyProtection="1">
      <alignment horizontal="left"/>
    </xf>
    <xf numFmtId="0" fontId="15" fillId="2" borderId="14" xfId="0" applyFont="1" applyFill="1" applyBorder="1" applyAlignment="1" applyProtection="1">
      <alignment horizontal="left"/>
    </xf>
    <xf numFmtId="0" fontId="15" fillId="2" borderId="28" xfId="0" applyFont="1" applyFill="1" applyBorder="1" applyAlignment="1" applyProtection="1">
      <alignment horizontal="left"/>
    </xf>
    <xf numFmtId="0" fontId="15" fillId="0" borderId="64" xfId="0" applyFont="1" applyBorder="1" applyAlignment="1" applyProtection="1"/>
    <xf numFmtId="0" fontId="15" fillId="0" borderId="65" xfId="0" applyFont="1" applyBorder="1" applyAlignment="1" applyProtection="1">
      <alignment horizontal="center"/>
    </xf>
    <xf numFmtId="0" fontId="70" fillId="2" borderId="1" xfId="0" applyFont="1" applyFill="1" applyBorder="1" applyAlignment="1" applyProtection="1">
      <alignment horizontal="center"/>
    </xf>
    <xf numFmtId="0" fontId="15" fillId="2" borderId="66" xfId="0" applyFont="1" applyFill="1" applyBorder="1" applyAlignment="1" applyProtection="1">
      <alignment horizontal="left"/>
      <protection locked="0"/>
    </xf>
    <xf numFmtId="0" fontId="15" fillId="2" borderId="49" xfId="0" applyFont="1" applyFill="1" applyBorder="1" applyAlignment="1" applyProtection="1">
      <protection locked="0"/>
    </xf>
    <xf numFmtId="0" fontId="15" fillId="2" borderId="76" xfId="0" applyFont="1" applyFill="1" applyBorder="1" applyAlignment="1" applyProtection="1">
      <protection locked="0"/>
    </xf>
    <xf numFmtId="0" fontId="10" fillId="0" borderId="27" xfId="0" applyFont="1" applyBorder="1" applyAlignment="1">
      <alignment horizontal="center" vertical="center"/>
    </xf>
    <xf numFmtId="0" fontId="10" fillId="0" borderId="9" xfId="0" applyFont="1" applyBorder="1" applyAlignment="1">
      <alignment horizontal="center" vertical="center"/>
    </xf>
    <xf numFmtId="0" fontId="10" fillId="0" borderId="81" xfId="0" applyFont="1" applyBorder="1" applyAlignment="1">
      <alignment horizontal="center" vertical="center"/>
    </xf>
    <xf numFmtId="0" fontId="10" fillId="0" borderId="65" xfId="0" applyFont="1" applyBorder="1" applyAlignment="1">
      <alignment horizontal="center" vertical="center"/>
    </xf>
    <xf numFmtId="0" fontId="10" fillId="0" borderId="0" xfId="0" applyFont="1" applyBorder="1" applyAlignment="1">
      <alignment horizontal="center" vertical="center"/>
    </xf>
    <xf numFmtId="0" fontId="10" fillId="0" borderId="68" xfId="0" applyFont="1" applyBorder="1" applyAlignment="1">
      <alignment horizontal="center" vertical="center"/>
    </xf>
    <xf numFmtId="0" fontId="10" fillId="0" borderId="66" xfId="0" applyFont="1" applyBorder="1" applyAlignment="1">
      <alignment horizontal="center" vertical="center"/>
    </xf>
    <xf numFmtId="0" fontId="10" fillId="0" borderId="49" xfId="0" applyFont="1" applyBorder="1" applyAlignment="1">
      <alignment horizontal="center" vertical="center"/>
    </xf>
    <xf numFmtId="0" fontId="10" fillId="0" borderId="76" xfId="0" applyFont="1" applyBorder="1" applyAlignment="1">
      <alignment horizontal="center" vertical="center"/>
    </xf>
    <xf numFmtId="0" fontId="66" fillId="0" borderId="27" xfId="0" applyFont="1" applyBorder="1" applyAlignment="1">
      <alignment horizontal="center" vertical="center"/>
    </xf>
    <xf numFmtId="0" fontId="66" fillId="0" borderId="9" xfId="0" applyFont="1" applyBorder="1" applyAlignment="1">
      <alignment horizontal="center" vertical="center"/>
    </xf>
    <xf numFmtId="0" fontId="66" fillId="0" borderId="81" xfId="0" applyFont="1" applyBorder="1" applyAlignment="1">
      <alignment horizontal="center" vertical="center"/>
    </xf>
    <xf numFmtId="0" fontId="66" fillId="0" borderId="65" xfId="0" applyFont="1" applyBorder="1" applyAlignment="1">
      <alignment horizontal="center" vertical="center"/>
    </xf>
    <xf numFmtId="0" fontId="66" fillId="0" borderId="0" xfId="0" applyFont="1" applyBorder="1" applyAlignment="1">
      <alignment horizontal="center" vertical="center"/>
    </xf>
    <xf numFmtId="0" fontId="66" fillId="0" borderId="68" xfId="0" applyFont="1" applyBorder="1" applyAlignment="1">
      <alignment horizontal="center" vertical="center"/>
    </xf>
    <xf numFmtId="0" fontId="66" fillId="0" borderId="66" xfId="0" applyFont="1" applyBorder="1" applyAlignment="1">
      <alignment horizontal="center" vertical="center"/>
    </xf>
    <xf numFmtId="0" fontId="66" fillId="0" borderId="49" xfId="0" applyFont="1" applyBorder="1" applyAlignment="1">
      <alignment horizontal="center" vertical="center"/>
    </xf>
    <xf numFmtId="0" fontId="66" fillId="0" borderId="76" xfId="0" applyFont="1" applyBorder="1" applyAlignment="1">
      <alignment horizontal="center" vertical="center"/>
    </xf>
    <xf numFmtId="0" fontId="67" fillId="0" borderId="0" xfId="0" applyFont="1" applyBorder="1" applyAlignment="1">
      <alignment horizontal="center" vertical="center"/>
    </xf>
    <xf numFmtId="0" fontId="68" fillId="0" borderId="27" xfId="0" applyFont="1" applyBorder="1" applyAlignment="1">
      <alignment horizontal="center" vertical="center"/>
    </xf>
    <xf numFmtId="0" fontId="68" fillId="0" borderId="9" xfId="0" applyFont="1" applyBorder="1" applyAlignment="1">
      <alignment horizontal="center" vertical="center"/>
    </xf>
    <xf numFmtId="0" fontId="68" fillId="0" borderId="81" xfId="0" applyFont="1" applyBorder="1" applyAlignment="1">
      <alignment horizontal="center" vertical="center"/>
    </xf>
    <xf numFmtId="0" fontId="68" fillId="0" borderId="65" xfId="0" applyFont="1" applyBorder="1" applyAlignment="1">
      <alignment horizontal="center" vertical="center"/>
    </xf>
    <xf numFmtId="0" fontId="68" fillId="0" borderId="0" xfId="0" applyFont="1" applyBorder="1" applyAlignment="1">
      <alignment horizontal="center" vertical="center"/>
    </xf>
    <xf numFmtId="0" fontId="68" fillId="0" borderId="68" xfId="0" applyFont="1" applyBorder="1" applyAlignment="1">
      <alignment horizontal="center" vertical="center"/>
    </xf>
    <xf numFmtId="0" fontId="68" fillId="0" borderId="66" xfId="0" applyFont="1" applyBorder="1" applyAlignment="1">
      <alignment horizontal="center" vertical="center"/>
    </xf>
    <xf numFmtId="0" fontId="68" fillId="0" borderId="49" xfId="0" applyFont="1" applyBorder="1" applyAlignment="1">
      <alignment horizontal="center" vertical="center"/>
    </xf>
    <xf numFmtId="0" fontId="68" fillId="0" borderId="76" xfId="0" applyFont="1" applyBorder="1" applyAlignment="1">
      <alignment horizontal="center" vertical="center"/>
    </xf>
    <xf numFmtId="0" fontId="9" fillId="0" borderId="48" xfId="0" applyFont="1" applyBorder="1" applyAlignment="1">
      <alignment horizontal="center"/>
    </xf>
    <xf numFmtId="0" fontId="0" fillId="8" borderId="23" xfId="0" applyFill="1" applyBorder="1" applyAlignment="1">
      <alignment horizontal="center"/>
    </xf>
    <xf numFmtId="0" fontId="0" fillId="8" borderId="3" xfId="0" applyFill="1" applyBorder="1" applyAlignment="1">
      <alignment horizontal="center"/>
    </xf>
    <xf numFmtId="168" fontId="62" fillId="8" borderId="23" xfId="0" applyNumberFormat="1" applyFont="1" applyFill="1" applyBorder="1" applyAlignment="1">
      <alignment horizontal="center" vertical="center"/>
    </xf>
    <xf numFmtId="168" fontId="62" fillId="8" borderId="3" xfId="0" applyNumberFormat="1" applyFont="1" applyFill="1" applyBorder="1" applyAlignment="1">
      <alignment horizontal="center" vertical="center"/>
    </xf>
    <xf numFmtId="0" fontId="30" fillId="8" borderId="23" xfId="0" applyFont="1" applyFill="1" applyBorder="1" applyAlignment="1">
      <alignment horizontal="center" vertical="center" wrapText="1"/>
    </xf>
    <xf numFmtId="0" fontId="30" fillId="8" borderId="3" xfId="0" applyFont="1" applyFill="1" applyBorder="1" applyAlignment="1">
      <alignment horizontal="center" vertical="center" wrapText="1"/>
    </xf>
    <xf numFmtId="0" fontId="81" fillId="0" borderId="29" xfId="0" applyFont="1" applyBorder="1" applyAlignment="1" applyProtection="1">
      <alignment horizontal="left"/>
      <protection locked="0"/>
    </xf>
    <xf numFmtId="0" fontId="81" fillId="0" borderId="14" xfId="0" applyFont="1" applyBorder="1" applyAlignment="1" applyProtection="1">
      <alignment horizontal="left"/>
      <protection locked="0"/>
    </xf>
    <xf numFmtId="0" fontId="81" fillId="0" borderId="28" xfId="0" applyFont="1" applyBorder="1" applyAlignment="1" applyProtection="1">
      <alignment horizontal="left"/>
      <protection locked="0"/>
    </xf>
    <xf numFmtId="0" fontId="77" fillId="0" borderId="0" xfId="0" applyFont="1" applyAlignment="1" applyProtection="1">
      <alignment horizontal="left"/>
      <protection locked="0"/>
    </xf>
    <xf numFmtId="0" fontId="76" fillId="0" borderId="29" xfId="0" applyFont="1" applyBorder="1" applyAlignment="1" applyProtection="1">
      <alignment horizontal="left"/>
      <protection locked="0"/>
    </xf>
    <xf numFmtId="0" fontId="76" fillId="0" borderId="28" xfId="0" applyFont="1" applyBorder="1" applyAlignment="1" applyProtection="1">
      <alignment horizontal="left"/>
      <protection locked="0"/>
    </xf>
    <xf numFmtId="0" fontId="81" fillId="0" borderId="0" xfId="0" applyFont="1" applyAlignment="1" applyProtection="1">
      <alignment horizontal="center"/>
    </xf>
    <xf numFmtId="0" fontId="77" fillId="0" borderId="29" xfId="0" applyFont="1" applyBorder="1" applyAlignment="1" applyProtection="1">
      <alignment horizontal="left"/>
      <protection locked="0"/>
    </xf>
    <xf numFmtId="0" fontId="77" fillId="0" borderId="14" xfId="0" applyFont="1" applyBorder="1" applyAlignment="1" applyProtection="1">
      <alignment horizontal="left"/>
      <protection locked="0"/>
    </xf>
    <xf numFmtId="0" fontId="77" fillId="0" borderId="28" xfId="0" applyFont="1" applyBorder="1" applyAlignment="1" applyProtection="1">
      <alignment horizontal="left"/>
      <protection locked="0"/>
    </xf>
    <xf numFmtId="0" fontId="82" fillId="5" borderId="29" xfId="0" applyFont="1" applyFill="1" applyBorder="1" applyAlignment="1" applyProtection="1">
      <alignment horizontal="center" textRotation="1"/>
    </xf>
    <xf numFmtId="0" fontId="82" fillId="5" borderId="28" xfId="0" applyFont="1" applyFill="1" applyBorder="1" applyAlignment="1" applyProtection="1">
      <alignment horizontal="center" textRotation="1"/>
    </xf>
    <xf numFmtId="0" fontId="77" fillId="0" borderId="29" xfId="0" applyFont="1" applyBorder="1" applyAlignment="1" applyProtection="1">
      <alignment horizontal="left"/>
    </xf>
    <xf numFmtId="0" fontId="77" fillId="0" borderId="14" xfId="0" applyFont="1" applyBorder="1" applyAlignment="1" applyProtection="1">
      <alignment horizontal="left"/>
    </xf>
    <xf numFmtId="0" fontId="77" fillId="0" borderId="28" xfId="0" applyFont="1" applyBorder="1" applyAlignment="1" applyProtection="1">
      <alignment horizontal="left"/>
    </xf>
    <xf numFmtId="0" fontId="77" fillId="0" borderId="0" xfId="0" applyFont="1" applyAlignment="1" applyProtection="1">
      <alignment horizontal="left"/>
    </xf>
    <xf numFmtId="0" fontId="91" fillId="0" borderId="0" xfId="0" applyFont="1" applyAlignment="1" applyProtection="1">
      <alignment horizontal="center"/>
    </xf>
    <xf numFmtId="0" fontId="82" fillId="0" borderId="29" xfId="0" applyFont="1" applyBorder="1" applyAlignment="1" applyProtection="1">
      <alignment horizontal="left"/>
    </xf>
    <xf numFmtId="0" fontId="82" fillId="0" borderId="28" xfId="0" applyFont="1" applyBorder="1" applyAlignment="1" applyProtection="1">
      <alignment horizontal="left"/>
    </xf>
    <xf numFmtId="0" fontId="78" fillId="0" borderId="29" xfId="0" applyFont="1" applyBorder="1" applyAlignment="1" applyProtection="1">
      <alignment horizontal="left"/>
    </xf>
    <xf numFmtId="0" fontId="78" fillId="0" borderId="28" xfId="0" applyFont="1" applyBorder="1" applyAlignment="1" applyProtection="1">
      <alignment horizontal="left"/>
    </xf>
    <xf numFmtId="0" fontId="81" fillId="0" borderId="29" xfId="0" applyFont="1" applyBorder="1" applyAlignment="1" applyProtection="1">
      <alignment horizontal="left"/>
    </xf>
    <xf numFmtId="0" fontId="81" fillId="0" borderId="14" xfId="0" applyFont="1" applyBorder="1" applyAlignment="1" applyProtection="1">
      <alignment horizontal="left"/>
    </xf>
    <xf numFmtId="0" fontId="81" fillId="0" borderId="28" xfId="0" applyFont="1" applyBorder="1" applyAlignment="1" applyProtection="1">
      <alignment horizontal="left"/>
    </xf>
    <xf numFmtId="49" fontId="29" fillId="0" borderId="78" xfId="0" applyNumberFormat="1" applyFont="1" applyBorder="1" applyAlignment="1">
      <alignment horizontal="center"/>
    </xf>
    <xf numFmtId="49" fontId="29" fillId="0" borderId="0" xfId="0" applyNumberFormat="1" applyFont="1" applyBorder="1" applyAlignment="1">
      <alignment horizontal="center"/>
    </xf>
    <xf numFmtId="49" fontId="29" fillId="0" borderId="79" xfId="0" applyNumberFormat="1" applyFont="1" applyBorder="1" applyAlignment="1">
      <alignment horizontal="center"/>
    </xf>
    <xf numFmtId="0" fontId="18" fillId="0" borderId="78" xfId="0" applyFont="1" applyBorder="1" applyAlignment="1">
      <alignment horizontal="center" vertical="center"/>
    </xf>
    <xf numFmtId="0" fontId="18" fillId="0" borderId="0" xfId="0" applyFont="1" applyBorder="1" applyAlignment="1">
      <alignment horizontal="center" vertical="center"/>
    </xf>
    <xf numFmtId="0" fontId="18" fillId="0" borderId="79" xfId="0" applyFont="1" applyBorder="1" applyAlignment="1">
      <alignment horizontal="center" vertical="center"/>
    </xf>
    <xf numFmtId="0" fontId="18" fillId="0" borderId="78" xfId="0" applyFont="1" applyBorder="1" applyAlignment="1">
      <alignment horizontal="center"/>
    </xf>
    <xf numFmtId="0" fontId="18" fillId="0" borderId="0" xfId="0" applyFont="1" applyBorder="1" applyAlignment="1">
      <alignment horizontal="center"/>
    </xf>
    <xf numFmtId="0" fontId="18" fillId="0" borderId="79" xfId="0" applyFont="1"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49" fontId="29" fillId="0" borderId="95" xfId="0" applyNumberFormat="1" applyFont="1" applyBorder="1" applyAlignment="1">
      <alignment horizontal="left"/>
    </xf>
    <xf numFmtId="49" fontId="29" fillId="0" borderId="94" xfId="0" applyNumberFormat="1" applyFont="1" applyBorder="1" applyAlignment="1">
      <alignment horizontal="left"/>
    </xf>
    <xf numFmtId="49" fontId="29" fillId="0" borderId="96" xfId="0" applyNumberFormat="1" applyFont="1" applyBorder="1" applyAlignment="1">
      <alignment horizontal="left"/>
    </xf>
    <xf numFmtId="49" fontId="18" fillId="0" borderId="78" xfId="0" applyNumberFormat="1" applyFont="1" applyBorder="1" applyAlignment="1">
      <alignment horizontal="center"/>
    </xf>
    <xf numFmtId="49" fontId="18" fillId="0" borderId="0" xfId="0" applyNumberFormat="1" applyFont="1" applyBorder="1" applyAlignment="1">
      <alignment horizontal="center"/>
    </xf>
    <xf numFmtId="49" fontId="18" fillId="0" borderId="79" xfId="0" applyNumberFormat="1" applyFont="1" applyBorder="1" applyAlignment="1">
      <alignment horizontal="center"/>
    </xf>
    <xf numFmtId="0" fontId="0" fillId="0" borderId="97" xfId="0" applyBorder="1" applyAlignment="1">
      <alignment horizontal="center"/>
    </xf>
    <xf numFmtId="0" fontId="0" fillId="0" borderId="98" xfId="0" applyBorder="1" applyAlignment="1">
      <alignment horizontal="center"/>
    </xf>
    <xf numFmtId="0" fontId="0" fillId="0" borderId="99" xfId="0" applyBorder="1" applyAlignment="1">
      <alignment horizontal="center"/>
    </xf>
    <xf numFmtId="49" fontId="29" fillId="0" borderId="78" xfId="0" applyNumberFormat="1" applyFont="1" applyBorder="1" applyAlignment="1">
      <alignment horizontal="left"/>
    </xf>
    <xf numFmtId="49" fontId="29" fillId="0" borderId="0" xfId="0" applyNumberFormat="1" applyFont="1" applyBorder="1" applyAlignment="1">
      <alignment horizontal="left"/>
    </xf>
    <xf numFmtId="49" fontId="29" fillId="0" borderId="79" xfId="0" applyNumberFormat="1" applyFont="1" applyBorder="1" applyAlignment="1">
      <alignment horizontal="left"/>
    </xf>
    <xf numFmtId="49" fontId="18" fillId="0" borderId="95" xfId="0" applyNumberFormat="1" applyFont="1" applyBorder="1" applyAlignment="1">
      <alignment horizontal="center"/>
    </xf>
    <xf numFmtId="49" fontId="18" fillId="0" borderId="94" xfId="0" applyNumberFormat="1" applyFont="1" applyBorder="1" applyAlignment="1">
      <alignment horizontal="center"/>
    </xf>
    <xf numFmtId="49" fontId="18" fillId="0" borderId="96" xfId="0" applyNumberFormat="1" applyFont="1" applyBorder="1" applyAlignment="1">
      <alignment horizontal="center"/>
    </xf>
    <xf numFmtId="0" fontId="69" fillId="0" borderId="97" xfId="0" applyFont="1" applyBorder="1" applyAlignment="1">
      <alignment horizontal="center" vertical="center"/>
    </xf>
    <xf numFmtId="0" fontId="69" fillId="0" borderId="98" xfId="0" applyFont="1" applyBorder="1" applyAlignment="1">
      <alignment horizontal="center" vertical="center"/>
    </xf>
    <xf numFmtId="0" fontId="69" fillId="0" borderId="99" xfId="0" applyFont="1" applyBorder="1" applyAlignment="1">
      <alignment horizontal="center" vertical="center"/>
    </xf>
    <xf numFmtId="0" fontId="29" fillId="0" borderId="78" xfId="0" applyFont="1" applyBorder="1" applyAlignment="1">
      <alignment horizontal="left"/>
    </xf>
    <xf numFmtId="0" fontId="29" fillId="0" borderId="0" xfId="0" applyFont="1" applyBorder="1" applyAlignment="1">
      <alignment horizontal="left"/>
    </xf>
    <xf numFmtId="0" fontId="29" fillId="0" borderId="79" xfId="0" applyFont="1" applyBorder="1" applyAlignment="1">
      <alignment horizontal="left"/>
    </xf>
    <xf numFmtId="49" fontId="18" fillId="0" borderId="78" xfId="0" applyNumberFormat="1" applyFont="1" applyBorder="1" applyAlignment="1">
      <alignment horizontal="left"/>
    </xf>
    <xf numFmtId="49" fontId="18" fillId="0" borderId="0" xfId="0" applyNumberFormat="1" applyFont="1" applyBorder="1" applyAlignment="1">
      <alignment horizontal="left"/>
    </xf>
    <xf numFmtId="49" fontId="18" fillId="0" borderId="79" xfId="0" applyNumberFormat="1" applyFont="1" applyBorder="1" applyAlignment="1">
      <alignment horizontal="left"/>
    </xf>
    <xf numFmtId="0" fontId="23" fillId="0" borderId="78" xfId="0" applyFont="1" applyBorder="1" applyAlignment="1">
      <alignment horizontal="center"/>
    </xf>
    <xf numFmtId="0" fontId="23" fillId="0" borderId="0" xfId="0" applyFont="1" applyBorder="1" applyAlignment="1">
      <alignment horizontal="center"/>
    </xf>
    <xf numFmtId="0" fontId="23" fillId="0" borderId="79" xfId="0" applyFont="1" applyBorder="1" applyAlignment="1">
      <alignment horizontal="center"/>
    </xf>
    <xf numFmtId="49" fontId="29" fillId="0" borderId="78" xfId="0" applyNumberFormat="1" applyFont="1" applyBorder="1" applyAlignment="1">
      <alignment horizontal="left" vertical="top"/>
    </xf>
    <xf numFmtId="49" fontId="29" fillId="0" borderId="0" xfId="0" applyNumberFormat="1" applyFont="1" applyBorder="1" applyAlignment="1">
      <alignment horizontal="left" vertical="top"/>
    </xf>
    <xf numFmtId="49" fontId="29" fillId="0" borderId="79" xfId="0" applyNumberFormat="1" applyFont="1" applyBorder="1" applyAlignment="1">
      <alignment horizontal="left" vertical="top"/>
    </xf>
    <xf numFmtId="0" fontId="18" fillId="0" borderId="78" xfId="0" applyFont="1" applyBorder="1" applyAlignment="1">
      <alignment horizontal="left"/>
    </xf>
    <xf numFmtId="0" fontId="18" fillId="0" borderId="0" xfId="0" applyFont="1" applyBorder="1" applyAlignment="1">
      <alignment horizontal="left"/>
    </xf>
    <xf numFmtId="0" fontId="18" fillId="0" borderId="79" xfId="0" applyFont="1" applyBorder="1" applyAlignment="1">
      <alignment horizontal="left"/>
    </xf>
    <xf numFmtId="0" fontId="18" fillId="0" borderId="78" xfId="0" applyFont="1" applyBorder="1" applyAlignment="1"/>
    <xf numFmtId="0" fontId="18" fillId="0" borderId="0" xfId="0" applyFont="1" applyBorder="1" applyAlignment="1"/>
    <xf numFmtId="0" fontId="18" fillId="0" borderId="79" xfId="0" applyFont="1" applyBorder="1" applyAlignment="1"/>
    <xf numFmtId="0" fontId="18" fillId="0" borderId="97" xfId="0" applyFont="1" applyBorder="1" applyAlignment="1">
      <alignment horizontal="center" vertical="center"/>
    </xf>
    <xf numFmtId="0" fontId="18" fillId="0" borderId="98" xfId="0" applyFont="1" applyBorder="1" applyAlignment="1">
      <alignment horizontal="center" vertical="center"/>
    </xf>
    <xf numFmtId="0" fontId="18" fillId="0" borderId="99" xfId="0" applyFont="1" applyBorder="1" applyAlignment="1">
      <alignment horizontal="center" vertical="center"/>
    </xf>
    <xf numFmtId="0" fontId="9" fillId="0" borderId="78" xfId="0" applyFont="1" applyBorder="1" applyAlignment="1">
      <alignment horizontal="center" vertical="center"/>
    </xf>
    <xf numFmtId="0" fontId="9" fillId="0" borderId="0" xfId="0" applyFont="1" applyBorder="1" applyAlignment="1">
      <alignment horizontal="center" vertical="center"/>
    </xf>
    <xf numFmtId="0" fontId="9" fillId="0" borderId="79" xfId="0" applyFont="1" applyBorder="1" applyAlignment="1">
      <alignment horizontal="center" vertical="center"/>
    </xf>
    <xf numFmtId="0" fontId="18" fillId="0" borderId="95" xfId="0" applyFont="1" applyBorder="1" applyAlignment="1">
      <alignment horizontal="center" vertical="center"/>
    </xf>
    <xf numFmtId="0" fontId="18" fillId="0" borderId="94" xfId="0" applyFont="1" applyBorder="1" applyAlignment="1">
      <alignment horizontal="center" vertical="center"/>
    </xf>
    <xf numFmtId="0" fontId="18" fillId="0" borderId="96" xfId="0" applyFont="1" applyBorder="1" applyAlignment="1">
      <alignment horizontal="center" vertical="center"/>
    </xf>
    <xf numFmtId="0" fontId="29" fillId="0" borderId="78" xfId="0" applyFont="1" applyBorder="1" applyAlignment="1">
      <alignment horizontal="center" vertical="center"/>
    </xf>
    <xf numFmtId="0" fontId="29" fillId="0" borderId="0" xfId="0" applyFont="1" applyBorder="1" applyAlignment="1">
      <alignment horizontal="center" vertical="center"/>
    </xf>
    <xf numFmtId="0" fontId="29" fillId="0" borderId="79" xfId="0" applyFont="1" applyBorder="1" applyAlignment="1">
      <alignment horizontal="center" vertical="center"/>
    </xf>
    <xf numFmtId="0" fontId="29" fillId="0" borderId="97" xfId="0" applyFont="1" applyBorder="1" applyAlignment="1">
      <alignment horizontal="center" vertical="center"/>
    </xf>
    <xf numFmtId="0" fontId="29" fillId="0" borderId="98" xfId="0" applyFont="1" applyBorder="1" applyAlignment="1">
      <alignment horizontal="center" vertical="center"/>
    </xf>
    <xf numFmtId="0" fontId="29" fillId="0" borderId="99" xfId="0" applyFont="1" applyBorder="1" applyAlignment="1">
      <alignment horizontal="center" vertical="center"/>
    </xf>
    <xf numFmtId="0" fontId="29" fillId="0" borderId="78" xfId="0" applyFont="1" applyBorder="1" applyAlignment="1">
      <alignment horizontal="center"/>
    </xf>
    <xf numFmtId="0" fontId="29" fillId="0" borderId="0" xfId="0" applyFont="1" applyBorder="1" applyAlignment="1">
      <alignment horizontal="center"/>
    </xf>
    <xf numFmtId="0" fontId="29" fillId="0" borderId="79" xfId="0" applyFont="1" applyBorder="1" applyAlignment="1">
      <alignment horizontal="center"/>
    </xf>
    <xf numFmtId="0" fontId="29" fillId="0" borderId="95" xfId="0" applyFont="1" applyBorder="1" applyAlignment="1">
      <alignment horizontal="center" vertical="center"/>
    </xf>
    <xf numFmtId="0" fontId="29" fillId="0" borderId="94" xfId="0" applyFont="1" applyBorder="1" applyAlignment="1">
      <alignment horizontal="center" vertical="center"/>
    </xf>
    <xf numFmtId="0" fontId="29" fillId="0" borderId="96" xfId="0" applyFont="1" applyBorder="1" applyAlignment="1">
      <alignment horizontal="center" vertical="center"/>
    </xf>
    <xf numFmtId="0" fontId="69" fillId="0" borderId="78" xfId="0" applyFont="1" applyBorder="1" applyAlignment="1">
      <alignment horizontal="center" vertical="center"/>
    </xf>
    <xf numFmtId="0" fontId="69" fillId="0" borderId="0" xfId="0" applyFont="1" applyBorder="1" applyAlignment="1">
      <alignment horizontal="center" vertical="center"/>
    </xf>
    <xf numFmtId="0" fontId="69" fillId="0" borderId="79" xfId="0" applyFont="1" applyBorder="1" applyAlignment="1">
      <alignment horizontal="center" vertical="center"/>
    </xf>
    <xf numFmtId="49" fontId="18" fillId="0" borderId="97" xfId="0" applyNumberFormat="1" applyFont="1" applyBorder="1" applyAlignment="1">
      <alignment horizontal="center"/>
    </xf>
    <xf numFmtId="49" fontId="18" fillId="0" borderId="98" xfId="0" applyNumberFormat="1" applyFont="1" applyBorder="1" applyAlignment="1">
      <alignment horizontal="center"/>
    </xf>
    <xf numFmtId="49" fontId="18" fillId="0" borderId="99" xfId="0" applyNumberFormat="1" applyFont="1" applyBorder="1" applyAlignment="1">
      <alignment horizontal="center"/>
    </xf>
    <xf numFmtId="0" fontId="29" fillId="0" borderId="97" xfId="0" applyFont="1" applyBorder="1" applyAlignment="1">
      <alignment horizontal="center"/>
    </xf>
    <xf numFmtId="0" fontId="29" fillId="0" borderId="98" xfId="0" applyFont="1" applyBorder="1" applyAlignment="1">
      <alignment horizontal="center"/>
    </xf>
    <xf numFmtId="0" fontId="29" fillId="0" borderId="99" xfId="0" applyFont="1" applyBorder="1" applyAlignment="1">
      <alignment horizontal="center"/>
    </xf>
    <xf numFmtId="49" fontId="18" fillId="0" borderId="95" xfId="0" applyNumberFormat="1" applyFont="1" applyBorder="1" applyAlignment="1"/>
    <xf numFmtId="49" fontId="18" fillId="0" borderId="94" xfId="0" applyNumberFormat="1" applyFont="1" applyBorder="1" applyAlignment="1"/>
    <xf numFmtId="49" fontId="18" fillId="0" borderId="96" xfId="0" applyNumberFormat="1" applyFont="1" applyBorder="1" applyAlignment="1"/>
    <xf numFmtId="49" fontId="18" fillId="0" borderId="78" xfId="0" applyNumberFormat="1" applyFont="1" applyBorder="1" applyAlignment="1"/>
    <xf numFmtId="49" fontId="18" fillId="0" borderId="0" xfId="0" applyNumberFormat="1" applyFont="1" applyBorder="1" applyAlignment="1"/>
    <xf numFmtId="49" fontId="18" fillId="0" borderId="79" xfId="0" applyNumberFormat="1" applyFont="1" applyBorder="1" applyAlignment="1"/>
    <xf numFmtId="49" fontId="18" fillId="0" borderId="97" xfId="0" applyNumberFormat="1" applyFont="1" applyBorder="1" applyAlignment="1">
      <alignment horizontal="left"/>
    </xf>
    <xf numFmtId="49" fontId="18" fillId="0" borderId="98" xfId="0" applyNumberFormat="1" applyFont="1" applyBorder="1" applyAlignment="1">
      <alignment horizontal="left"/>
    </xf>
    <xf numFmtId="49" fontId="18" fillId="0" borderId="99" xfId="0" applyNumberFormat="1" applyFont="1" applyBorder="1" applyAlignment="1">
      <alignment horizontal="left"/>
    </xf>
    <xf numFmtId="0" fontId="0" fillId="0" borderId="78" xfId="0" applyBorder="1" applyAlignment="1">
      <alignment horizontal="left"/>
    </xf>
    <xf numFmtId="0" fontId="0" fillId="0" borderId="0" xfId="0" applyBorder="1" applyAlignment="1">
      <alignment horizontal="left"/>
    </xf>
    <xf numFmtId="0" fontId="0" fillId="0" borderId="79" xfId="0" applyBorder="1" applyAlignment="1">
      <alignment horizontal="left"/>
    </xf>
    <xf numFmtId="49" fontId="18" fillId="0" borderId="95" xfId="0" applyNumberFormat="1" applyFont="1" applyBorder="1" applyAlignment="1">
      <alignment horizontal="left"/>
    </xf>
    <xf numFmtId="49" fontId="18" fillId="0" borderId="94" xfId="0" applyNumberFormat="1" applyFont="1" applyBorder="1" applyAlignment="1">
      <alignment horizontal="left"/>
    </xf>
    <xf numFmtId="49" fontId="18" fillId="0" borderId="96" xfId="0" applyNumberFormat="1" applyFont="1" applyBorder="1" applyAlignment="1">
      <alignment horizontal="left"/>
    </xf>
    <xf numFmtId="0" fontId="0" fillId="0" borderId="78" xfId="0" applyBorder="1" applyAlignment="1"/>
    <xf numFmtId="0" fontId="0" fillId="0" borderId="0" xfId="0" applyBorder="1" applyAlignment="1"/>
    <xf numFmtId="0" fontId="0" fillId="0" borderId="79" xfId="0" applyBorder="1" applyAlignment="1"/>
    <xf numFmtId="49" fontId="23" fillId="0" borderId="97" xfId="0" applyNumberFormat="1" applyFont="1" applyBorder="1" applyAlignment="1">
      <alignment horizontal="left"/>
    </xf>
    <xf numFmtId="49" fontId="23" fillId="0" borderId="98" xfId="0" applyNumberFormat="1" applyFont="1" applyBorder="1" applyAlignment="1">
      <alignment horizontal="left"/>
    </xf>
    <xf numFmtId="49" fontId="23" fillId="0" borderId="99" xfId="0" applyNumberFormat="1" applyFont="1" applyBorder="1" applyAlignment="1">
      <alignment horizontal="left"/>
    </xf>
    <xf numFmtId="49" fontId="29" fillId="0" borderId="97" xfId="0" applyNumberFormat="1" applyFont="1" applyBorder="1" applyAlignment="1">
      <alignment horizontal="center"/>
    </xf>
    <xf numFmtId="49" fontId="29" fillId="0" borderId="98" xfId="0" applyNumberFormat="1" applyFont="1" applyBorder="1" applyAlignment="1">
      <alignment horizontal="center"/>
    </xf>
    <xf numFmtId="49" fontId="29" fillId="0" borderId="99" xfId="0" applyNumberFormat="1" applyFont="1" applyBorder="1" applyAlignment="1">
      <alignment horizontal="center"/>
    </xf>
    <xf numFmtId="0" fontId="58" fillId="0" borderId="78" xfId="0" applyFont="1" applyBorder="1" applyAlignment="1">
      <alignment horizontal="center"/>
    </xf>
    <xf numFmtId="0" fontId="58" fillId="0" borderId="0" xfId="0" applyFont="1" applyBorder="1" applyAlignment="1">
      <alignment horizontal="center"/>
    </xf>
    <xf numFmtId="0" fontId="58" fillId="0" borderId="79" xfId="0" applyFont="1" applyBorder="1" applyAlignment="1">
      <alignment horizontal="center"/>
    </xf>
    <xf numFmtId="0" fontId="18" fillId="0" borderId="95" xfId="0" applyFont="1" applyBorder="1" applyAlignment="1">
      <alignment horizontal="center"/>
    </xf>
    <xf numFmtId="0" fontId="18" fillId="0" borderId="94" xfId="0" applyFont="1" applyBorder="1" applyAlignment="1">
      <alignment horizontal="center"/>
    </xf>
    <xf numFmtId="0" fontId="18" fillId="0" borderId="96" xfId="0" applyFont="1" applyBorder="1" applyAlignment="1">
      <alignment horizontal="center"/>
    </xf>
    <xf numFmtId="0" fontId="29" fillId="0" borderId="78" xfId="0" applyFont="1" applyBorder="1" applyAlignment="1">
      <alignment horizontal="left" vertical="top"/>
    </xf>
    <xf numFmtId="0" fontId="29" fillId="0" borderId="0" xfId="0" applyFont="1" applyBorder="1" applyAlignment="1">
      <alignment horizontal="left" vertical="top"/>
    </xf>
    <xf numFmtId="0" fontId="29" fillId="0" borderId="79" xfId="0" applyFont="1" applyBorder="1" applyAlignment="1">
      <alignment horizontal="left" vertical="top"/>
    </xf>
    <xf numFmtId="0" fontId="58" fillId="0" borderId="78" xfId="0" applyFont="1" applyBorder="1" applyAlignment="1">
      <alignment horizontal="center" vertical="center"/>
    </xf>
    <xf numFmtId="0" fontId="58" fillId="0" borderId="0" xfId="0" applyFont="1" applyBorder="1" applyAlignment="1">
      <alignment horizontal="center" vertical="center"/>
    </xf>
    <xf numFmtId="0" fontId="58" fillId="0" borderId="79" xfId="0" applyFont="1" applyBorder="1" applyAlignment="1">
      <alignment horizontal="center" vertical="center"/>
    </xf>
    <xf numFmtId="0" fontId="9" fillId="0" borderId="97" xfId="0" applyFont="1" applyBorder="1" applyAlignment="1">
      <alignment horizontal="center" vertical="center"/>
    </xf>
    <xf numFmtId="0" fontId="9" fillId="0" borderId="98" xfId="0" applyFont="1" applyBorder="1" applyAlignment="1">
      <alignment horizontal="center" vertical="center"/>
    </xf>
    <xf numFmtId="0" fontId="9" fillId="0" borderId="99" xfId="0" applyFont="1" applyBorder="1" applyAlignment="1">
      <alignment horizontal="center" vertical="center"/>
    </xf>
    <xf numFmtId="49" fontId="58" fillId="0" borderId="95" xfId="0" applyNumberFormat="1" applyFont="1" applyBorder="1" applyAlignment="1">
      <alignment horizontal="left"/>
    </xf>
    <xf numFmtId="49" fontId="58" fillId="0" borderId="94" xfId="0" applyNumberFormat="1" applyFont="1" applyBorder="1" applyAlignment="1">
      <alignment horizontal="left"/>
    </xf>
    <xf numFmtId="49" fontId="58" fillId="0" borderId="96" xfId="0" applyNumberFormat="1" applyFont="1" applyBorder="1" applyAlignment="1">
      <alignment horizontal="left"/>
    </xf>
    <xf numFmtId="0" fontId="69" fillId="0" borderId="97" xfId="0" applyFont="1" applyBorder="1" applyAlignment="1">
      <alignment horizontal="left" vertical="center"/>
    </xf>
    <xf numFmtId="0" fontId="69" fillId="0" borderId="98" xfId="0" applyFont="1" applyBorder="1" applyAlignment="1">
      <alignment horizontal="left" vertical="center"/>
    </xf>
    <xf numFmtId="0" fontId="69" fillId="0" borderId="99" xfId="0" applyFont="1" applyBorder="1" applyAlignment="1">
      <alignment horizontal="left" vertical="center"/>
    </xf>
    <xf numFmtId="0" fontId="29" fillId="0" borderId="78" xfId="0" applyFont="1" applyBorder="1" applyAlignment="1">
      <alignment horizontal="left" vertical="center"/>
    </xf>
    <xf numFmtId="0" fontId="29" fillId="0" borderId="0" xfId="0" applyFont="1" applyBorder="1" applyAlignment="1">
      <alignment horizontal="left" vertical="center"/>
    </xf>
    <xf numFmtId="0" fontId="29" fillId="0" borderId="79" xfId="0" applyFont="1" applyBorder="1" applyAlignment="1">
      <alignment horizontal="left" vertical="center"/>
    </xf>
    <xf numFmtId="49" fontId="29" fillId="0" borderId="95" xfId="0" applyNumberFormat="1" applyFont="1" applyBorder="1" applyAlignment="1">
      <alignment horizontal="center"/>
    </xf>
    <xf numFmtId="49" fontId="29" fillId="0" borderId="94" xfId="0" applyNumberFormat="1" applyFont="1" applyBorder="1" applyAlignment="1">
      <alignment horizontal="center"/>
    </xf>
    <xf numFmtId="49" fontId="29" fillId="0" borderId="96" xfId="0" applyNumberFormat="1" applyFont="1" applyBorder="1" applyAlignment="1">
      <alignment horizontal="center"/>
    </xf>
    <xf numFmtId="49" fontId="58" fillId="0" borderId="78" xfId="0" applyNumberFormat="1" applyFont="1" applyBorder="1" applyAlignment="1">
      <alignment horizontal="left"/>
    </xf>
    <xf numFmtId="49" fontId="58" fillId="0" borderId="0" xfId="0" applyNumberFormat="1" applyFont="1" applyBorder="1" applyAlignment="1">
      <alignment horizontal="left"/>
    </xf>
    <xf numFmtId="49" fontId="58" fillId="0" borderId="79" xfId="0" applyNumberFormat="1" applyFont="1" applyBorder="1" applyAlignment="1">
      <alignment horizontal="left"/>
    </xf>
    <xf numFmtId="0" fontId="58" fillId="0" borderId="78" xfId="0" applyFont="1" applyBorder="1" applyAlignment="1">
      <alignment horizontal="left"/>
    </xf>
    <xf numFmtId="0" fontId="58" fillId="0" borderId="0" xfId="0" applyFont="1" applyBorder="1" applyAlignment="1">
      <alignment horizontal="left"/>
    </xf>
    <xf numFmtId="0" fontId="58" fillId="0" borderId="79" xfId="0" applyFont="1" applyBorder="1" applyAlignment="1">
      <alignment horizontal="left"/>
    </xf>
    <xf numFmtId="49" fontId="58" fillId="0" borderId="97" xfId="0" applyNumberFormat="1" applyFont="1" applyBorder="1" applyAlignment="1">
      <alignment horizontal="center"/>
    </xf>
    <xf numFmtId="49" fontId="58" fillId="0" borderId="98" xfId="0" applyNumberFormat="1" applyFont="1" applyBorder="1" applyAlignment="1">
      <alignment horizontal="center"/>
    </xf>
    <xf numFmtId="49" fontId="58" fillId="0" borderId="99" xfId="0" applyNumberFormat="1" applyFont="1" applyBorder="1" applyAlignment="1">
      <alignment horizontal="center"/>
    </xf>
    <xf numFmtId="0" fontId="18" fillId="0" borderId="100" xfId="0" applyFont="1" applyBorder="1" applyAlignment="1">
      <alignment horizontal="center" vertical="center"/>
    </xf>
    <xf numFmtId="0" fontId="18" fillId="0" borderId="101" xfId="0" applyFont="1" applyBorder="1" applyAlignment="1">
      <alignment horizontal="center" vertical="center"/>
    </xf>
    <xf numFmtId="0" fontId="18" fillId="0" borderId="102" xfId="0" applyFont="1" applyBorder="1" applyAlignment="1">
      <alignment horizontal="center" vertical="center"/>
    </xf>
    <xf numFmtId="0" fontId="18" fillId="0" borderId="97" xfId="0" applyFont="1" applyBorder="1" applyAlignment="1">
      <alignment horizontal="left"/>
    </xf>
    <xf numFmtId="0" fontId="18" fillId="0" borderId="98" xfId="0" applyFont="1" applyBorder="1" applyAlignment="1">
      <alignment horizontal="left"/>
    </xf>
    <xf numFmtId="0" fontId="18" fillId="0" borderId="99" xfId="0" applyFont="1" applyBorder="1" applyAlignment="1">
      <alignment horizontal="left"/>
    </xf>
    <xf numFmtId="0" fontId="18" fillId="0" borderId="78" xfId="0" applyFont="1" applyBorder="1" applyAlignment="1">
      <alignment horizontal="left" vertical="center"/>
    </xf>
    <xf numFmtId="0" fontId="18" fillId="0" borderId="0" xfId="0" applyFont="1" applyBorder="1" applyAlignment="1">
      <alignment horizontal="left" vertical="center"/>
    </xf>
    <xf numFmtId="0" fontId="18" fillId="0" borderId="79" xfId="0" applyFont="1" applyBorder="1" applyAlignment="1">
      <alignment horizontal="left" vertical="center"/>
    </xf>
    <xf numFmtId="0" fontId="29" fillId="0" borderId="100" xfId="0" applyFont="1" applyBorder="1" applyAlignment="1">
      <alignment horizontal="center" vertical="center"/>
    </xf>
    <xf numFmtId="0" fontId="29" fillId="0" borderId="101" xfId="0" applyFont="1" applyBorder="1" applyAlignment="1">
      <alignment horizontal="center" vertical="center"/>
    </xf>
    <xf numFmtId="0" fontId="29" fillId="0" borderId="102" xfId="0" applyFont="1" applyBorder="1" applyAlignment="1">
      <alignment horizontal="center" vertical="center"/>
    </xf>
    <xf numFmtId="0" fontId="9" fillId="0" borderId="78" xfId="0" applyFont="1" applyBorder="1" applyAlignment="1">
      <alignment horizontal="center"/>
    </xf>
    <xf numFmtId="0" fontId="9" fillId="0" borderId="0" xfId="0" applyFont="1" applyBorder="1" applyAlignment="1">
      <alignment horizontal="center"/>
    </xf>
    <xf numFmtId="0" fontId="9" fillId="0" borderId="79" xfId="0" applyFont="1" applyBorder="1" applyAlignment="1">
      <alignment horizontal="center"/>
    </xf>
    <xf numFmtId="49" fontId="35" fillId="0" borderId="78" xfId="0" applyNumberFormat="1" applyFont="1" applyBorder="1" applyAlignment="1">
      <alignment horizontal="center"/>
    </xf>
    <xf numFmtId="49" fontId="35" fillId="0" borderId="0" xfId="0" applyNumberFormat="1" applyFont="1" applyBorder="1" applyAlignment="1">
      <alignment horizontal="center"/>
    </xf>
    <xf numFmtId="49" fontId="35" fillId="0" borderId="79" xfId="0" applyNumberFormat="1" applyFont="1" applyBorder="1" applyAlignment="1">
      <alignment horizontal="center"/>
    </xf>
    <xf numFmtId="49" fontId="9" fillId="0" borderId="78" xfId="0" applyNumberFormat="1" applyFont="1" applyBorder="1" applyAlignment="1">
      <alignment horizontal="center"/>
    </xf>
    <xf numFmtId="49" fontId="9" fillId="0" borderId="0" xfId="0" applyNumberFormat="1" applyFont="1" applyBorder="1" applyAlignment="1">
      <alignment horizontal="center"/>
    </xf>
    <xf numFmtId="49" fontId="9" fillId="0" borderId="79" xfId="0" applyNumberFormat="1" applyFont="1" applyBorder="1" applyAlignment="1">
      <alignment horizontal="center"/>
    </xf>
    <xf numFmtId="0" fontId="22" fillId="0" borderId="78" xfId="0" applyFont="1" applyBorder="1" applyAlignment="1">
      <alignment horizontal="center"/>
    </xf>
    <xf numFmtId="0" fontId="22" fillId="0" borderId="0" xfId="0" applyFont="1" applyBorder="1" applyAlignment="1">
      <alignment horizontal="center"/>
    </xf>
    <xf numFmtId="0" fontId="22" fillId="0" borderId="79" xfId="0" applyFont="1" applyBorder="1" applyAlignment="1">
      <alignment horizontal="center"/>
    </xf>
    <xf numFmtId="49" fontId="18" fillId="0" borderId="103" xfId="0" applyNumberFormat="1" applyFont="1" applyBorder="1" applyAlignment="1">
      <alignment horizontal="left"/>
    </xf>
    <xf numFmtId="49" fontId="18" fillId="0" borderId="48" xfId="0" applyNumberFormat="1" applyFont="1" applyBorder="1" applyAlignment="1">
      <alignment horizontal="left"/>
    </xf>
    <xf numFmtId="49" fontId="18" fillId="0" borderId="104" xfId="0" applyNumberFormat="1" applyFont="1" applyBorder="1" applyAlignment="1">
      <alignment horizontal="left"/>
    </xf>
    <xf numFmtId="49" fontId="34" fillId="0" borderId="78" xfId="0" applyNumberFormat="1" applyFont="1" applyBorder="1" applyAlignment="1">
      <alignment horizontal="left"/>
    </xf>
    <xf numFmtId="49" fontId="34" fillId="0" borderId="0" xfId="0" applyNumberFormat="1" applyFont="1" applyBorder="1" applyAlignment="1">
      <alignment horizontal="left"/>
    </xf>
    <xf numFmtId="49" fontId="34" fillId="0" borderId="79" xfId="0" applyNumberFormat="1" applyFont="1" applyBorder="1" applyAlignment="1">
      <alignment horizontal="left"/>
    </xf>
    <xf numFmtId="49" fontId="9" fillId="0" borderId="97" xfId="0" applyNumberFormat="1" applyFont="1" applyBorder="1" applyAlignment="1">
      <alignment horizontal="center"/>
    </xf>
    <xf numFmtId="49" fontId="9" fillId="0" borderId="98" xfId="0" applyNumberFormat="1" applyFont="1" applyBorder="1" applyAlignment="1">
      <alignment horizontal="center"/>
    </xf>
    <xf numFmtId="49" fontId="9" fillId="0" borderId="99" xfId="0" applyNumberFormat="1" applyFont="1" applyBorder="1" applyAlignment="1">
      <alignment horizontal="center"/>
    </xf>
    <xf numFmtId="0" fontId="34" fillId="0" borderId="78" xfId="0" applyFont="1" applyBorder="1" applyAlignment="1">
      <alignment horizontal="left"/>
    </xf>
    <xf numFmtId="0" fontId="34" fillId="0" borderId="0" xfId="0" applyFont="1" applyBorder="1" applyAlignment="1">
      <alignment horizontal="left"/>
    </xf>
    <xf numFmtId="0" fontId="34" fillId="0" borderId="79" xfId="0" applyFont="1" applyBorder="1" applyAlignment="1">
      <alignment horizontal="left"/>
    </xf>
    <xf numFmtId="0" fontId="34" fillId="0" borderId="78" xfId="0" applyFont="1" applyBorder="1" applyAlignment="1">
      <alignment horizontal="left" vertical="center"/>
    </xf>
    <xf numFmtId="0" fontId="34" fillId="0" borderId="0" xfId="0" applyFont="1" applyBorder="1" applyAlignment="1">
      <alignment horizontal="left" vertical="center"/>
    </xf>
    <xf numFmtId="0" fontId="34" fillId="0" borderId="79" xfId="0" applyFont="1" applyBorder="1" applyAlignment="1">
      <alignment horizontal="left" vertical="center"/>
    </xf>
    <xf numFmtId="0" fontId="9" fillId="0" borderId="97" xfId="0" applyFont="1" applyBorder="1" applyAlignment="1">
      <alignment horizontal="center"/>
    </xf>
    <xf numFmtId="0" fontId="9" fillId="0" borderId="98" xfId="0" applyFont="1" applyBorder="1" applyAlignment="1">
      <alignment horizontal="center"/>
    </xf>
    <xf numFmtId="0" fontId="9" fillId="0" borderId="99" xfId="0" applyFont="1" applyBorder="1" applyAlignment="1">
      <alignment horizontal="center"/>
    </xf>
    <xf numFmtId="49" fontId="22" fillId="0" borderId="78" xfId="0" applyNumberFormat="1" applyFont="1" applyBorder="1" applyAlignment="1">
      <alignment horizontal="center"/>
    </xf>
    <xf numFmtId="49" fontId="22" fillId="0" borderId="0" xfId="0" applyNumberFormat="1" applyFont="1" applyBorder="1" applyAlignment="1">
      <alignment horizontal="center"/>
    </xf>
    <xf numFmtId="49" fontId="22" fillId="0" borderId="79" xfId="0" applyNumberFormat="1" applyFont="1" applyBorder="1" applyAlignment="1">
      <alignment horizontal="center"/>
    </xf>
    <xf numFmtId="49" fontId="22" fillId="0" borderId="95" xfId="0" applyNumberFormat="1" applyFont="1" applyBorder="1" applyAlignment="1">
      <alignment horizontal="center"/>
    </xf>
    <xf numFmtId="49" fontId="22" fillId="0" borderId="94" xfId="0" applyNumberFormat="1" applyFont="1" applyBorder="1" applyAlignment="1">
      <alignment horizontal="center"/>
    </xf>
    <xf numFmtId="49" fontId="22" fillId="0" borderId="96" xfId="0" applyNumberFormat="1" applyFont="1" applyBorder="1" applyAlignment="1">
      <alignment horizontal="center"/>
    </xf>
    <xf numFmtId="49" fontId="9" fillId="0" borderId="95" xfId="0" applyNumberFormat="1" applyFont="1" applyBorder="1" applyAlignment="1">
      <alignment horizontal="center"/>
    </xf>
    <xf numFmtId="49" fontId="9" fillId="0" borderId="94" xfId="0" applyNumberFormat="1" applyFont="1" applyBorder="1" applyAlignment="1">
      <alignment horizontal="center"/>
    </xf>
    <xf numFmtId="49" fontId="9" fillId="0" borderId="96" xfId="0" applyNumberFormat="1" applyFont="1" applyBorder="1" applyAlignment="1">
      <alignment horizontal="center"/>
    </xf>
    <xf numFmtId="0" fontId="108" fillId="0" borderId="97" xfId="0" applyFont="1" applyBorder="1" applyAlignment="1">
      <alignment horizontal="center" vertical="center" wrapText="1"/>
    </xf>
    <xf numFmtId="0" fontId="107" fillId="0" borderId="98" xfId="0" applyFont="1" applyBorder="1" applyAlignment="1">
      <alignment horizontal="center" vertical="center" wrapText="1"/>
    </xf>
    <xf numFmtId="0" fontId="107" fillId="0" borderId="105" xfId="0" applyFont="1" applyBorder="1" applyAlignment="1">
      <alignment horizontal="center" vertical="center" wrapText="1"/>
    </xf>
    <xf numFmtId="0" fontId="107" fillId="0" borderId="78" xfId="0" applyFont="1" applyBorder="1" applyAlignment="1">
      <alignment horizontal="center" vertical="center" wrapText="1"/>
    </xf>
    <xf numFmtId="0" fontId="107" fillId="0" borderId="0" xfId="0" applyFont="1" applyBorder="1" applyAlignment="1">
      <alignment horizontal="center" vertical="center" wrapText="1"/>
    </xf>
    <xf numFmtId="0" fontId="107" fillId="0" borderId="64" xfId="0" applyFont="1" applyBorder="1" applyAlignment="1">
      <alignment horizontal="center" vertical="center" wrapText="1"/>
    </xf>
    <xf numFmtId="0" fontId="107" fillId="0" borderId="95" xfId="0" applyFont="1" applyBorder="1" applyAlignment="1">
      <alignment horizontal="center" vertical="center" wrapText="1"/>
    </xf>
    <xf numFmtId="0" fontId="107" fillId="0" borderId="94" xfId="0" applyFont="1" applyBorder="1" applyAlignment="1">
      <alignment horizontal="center" vertical="center" wrapText="1"/>
    </xf>
    <xf numFmtId="0" fontId="107" fillId="0" borderId="106" xfId="0" applyFont="1" applyBorder="1" applyAlignment="1">
      <alignment horizontal="center" vertical="center" wrapText="1"/>
    </xf>
    <xf numFmtId="0" fontId="9" fillId="8" borderId="107" xfId="0" applyFont="1" applyFill="1" applyBorder="1" applyAlignment="1">
      <alignment horizontal="center" vertical="center" wrapText="1"/>
    </xf>
    <xf numFmtId="0" fontId="9" fillId="8" borderId="98" xfId="0" applyFont="1" applyFill="1" applyBorder="1" applyAlignment="1">
      <alignment horizontal="center" vertical="center" wrapText="1"/>
    </xf>
    <xf numFmtId="0" fontId="9" fillId="8" borderId="99" xfId="0" applyFont="1" applyFill="1" applyBorder="1" applyAlignment="1">
      <alignment horizontal="center" vertical="center" wrapText="1"/>
    </xf>
    <xf numFmtId="0" fontId="9" fillId="8" borderId="61" xfId="0" applyFont="1" applyFill="1" applyBorder="1" applyAlignment="1">
      <alignment horizontal="center" vertical="center" wrapText="1"/>
    </xf>
    <xf numFmtId="0" fontId="9" fillId="8" borderId="0" xfId="0" applyFont="1" applyFill="1" applyBorder="1" applyAlignment="1">
      <alignment horizontal="center" vertical="center" wrapText="1"/>
    </xf>
    <xf numFmtId="0" fontId="9" fillId="8" borderId="79" xfId="0" applyFont="1" applyFill="1" applyBorder="1" applyAlignment="1">
      <alignment horizontal="center" vertical="center" wrapText="1"/>
    </xf>
    <xf numFmtId="0" fontId="9" fillId="8" borderId="108" xfId="0" applyFont="1" applyFill="1" applyBorder="1" applyAlignment="1">
      <alignment horizontal="center" vertical="center" wrapText="1"/>
    </xf>
    <xf numFmtId="0" fontId="9" fillId="8" borderId="94" xfId="0" applyFont="1" applyFill="1" applyBorder="1" applyAlignment="1">
      <alignment horizontal="center" vertical="center" wrapText="1"/>
    </xf>
    <xf numFmtId="0" fontId="9" fillId="8" borderId="96" xfId="0" applyFont="1" applyFill="1" applyBorder="1" applyAlignment="1">
      <alignment horizontal="center" vertical="center" wrapText="1"/>
    </xf>
    <xf numFmtId="0" fontId="9" fillId="8" borderId="107" xfId="0" applyFont="1" applyFill="1" applyBorder="1" applyAlignment="1">
      <alignment horizontal="left" vertical="center" wrapText="1"/>
    </xf>
    <xf numFmtId="0" fontId="9" fillId="8" borderId="98" xfId="0" applyFont="1" applyFill="1" applyBorder="1" applyAlignment="1">
      <alignment horizontal="left" vertical="center" wrapText="1"/>
    </xf>
    <xf numFmtId="0" fontId="9" fillId="8" borderId="99" xfId="0" applyFont="1" applyFill="1" applyBorder="1" applyAlignment="1">
      <alignment horizontal="left" vertical="center" wrapText="1"/>
    </xf>
    <xf numFmtId="0" fontId="9" fillId="8" borderId="61" xfId="0" applyFont="1" applyFill="1" applyBorder="1" applyAlignment="1">
      <alignment horizontal="left" vertical="center" wrapText="1"/>
    </xf>
    <xf numFmtId="0" fontId="9" fillId="8" borderId="0" xfId="0" applyFont="1" applyFill="1" applyBorder="1" applyAlignment="1">
      <alignment horizontal="left" vertical="center" wrapText="1"/>
    </xf>
    <xf numFmtId="0" fontId="9" fillId="8" borderId="79" xfId="0" applyFont="1" applyFill="1" applyBorder="1" applyAlignment="1">
      <alignment horizontal="left" vertical="center" wrapText="1"/>
    </xf>
    <xf numFmtId="0" fontId="9" fillId="8" borderId="108" xfId="0" applyFont="1" applyFill="1" applyBorder="1" applyAlignment="1">
      <alignment horizontal="left" vertical="center" wrapText="1"/>
    </xf>
    <xf numFmtId="0" fontId="9" fillId="8" borderId="94" xfId="0" applyFont="1" applyFill="1" applyBorder="1" applyAlignment="1">
      <alignment horizontal="left" vertical="center" wrapText="1"/>
    </xf>
    <xf numFmtId="0" fontId="9" fillId="8" borderId="96" xfId="0" applyFont="1" applyFill="1" applyBorder="1" applyAlignment="1">
      <alignment horizontal="left" vertical="center" wrapText="1"/>
    </xf>
    <xf numFmtId="0" fontId="22" fillId="8" borderId="107" xfId="0" applyFont="1" applyFill="1" applyBorder="1" applyAlignment="1">
      <alignment horizontal="center" vertical="center" wrapText="1"/>
    </xf>
    <xf numFmtId="0" fontId="106" fillId="0" borderId="97" xfId="0" applyFont="1" applyBorder="1" applyAlignment="1">
      <alignment horizontal="center" vertical="center" wrapText="1"/>
    </xf>
    <xf numFmtId="49" fontId="18" fillId="0" borderId="109" xfId="0" applyNumberFormat="1" applyFont="1" applyBorder="1" applyAlignment="1">
      <alignment horizontal="center"/>
    </xf>
    <xf numFmtId="49" fontId="18" fillId="0" borderId="80" xfId="0" applyNumberFormat="1" applyFont="1" applyBorder="1" applyAlignment="1">
      <alignment horizontal="center"/>
    </xf>
    <xf numFmtId="49" fontId="18" fillId="0" borderId="110" xfId="0" applyNumberFormat="1" applyFont="1" applyBorder="1" applyAlignment="1">
      <alignment horizontal="center"/>
    </xf>
    <xf numFmtId="49" fontId="18" fillId="0" borderId="111" xfId="0" applyNumberFormat="1" applyFont="1" applyBorder="1" applyAlignment="1">
      <alignment horizontal="center"/>
    </xf>
    <xf numFmtId="49" fontId="18" fillId="0" borderId="1" xfId="0" applyNumberFormat="1" applyFont="1" applyBorder="1" applyAlignment="1">
      <alignment horizontal="center"/>
    </xf>
    <xf numFmtId="49" fontId="18" fillId="0" borderId="112" xfId="0" applyNumberFormat="1" applyFont="1" applyBorder="1" applyAlignment="1">
      <alignment horizontal="center"/>
    </xf>
    <xf numFmtId="0" fontId="0" fillId="0" borderId="111" xfId="0" applyBorder="1" applyAlignment="1">
      <alignment horizontal="center"/>
    </xf>
    <xf numFmtId="0" fontId="0" fillId="0" borderId="1" xfId="0" applyBorder="1" applyAlignment="1">
      <alignment horizontal="center"/>
    </xf>
    <xf numFmtId="49" fontId="29" fillId="0" borderId="111" xfId="0" applyNumberFormat="1" applyFont="1" applyBorder="1" applyAlignment="1">
      <alignment horizontal="center"/>
    </xf>
    <xf numFmtId="49" fontId="29" fillId="0" borderId="1" xfId="0" applyNumberFormat="1" applyFont="1" applyBorder="1" applyAlignment="1">
      <alignment horizontal="center"/>
    </xf>
    <xf numFmtId="49" fontId="29" fillId="0" borderId="112" xfId="0" applyNumberFormat="1" applyFont="1" applyBorder="1" applyAlignment="1">
      <alignment horizontal="center"/>
    </xf>
    <xf numFmtId="49" fontId="18" fillId="0" borderId="113" xfId="0" applyNumberFormat="1" applyFont="1" applyBorder="1" applyAlignment="1">
      <alignment horizontal="center"/>
    </xf>
    <xf numFmtId="49" fontId="18" fillId="0" borderId="28" xfId="0" applyNumberFormat="1" applyFont="1" applyBorder="1" applyAlignment="1">
      <alignment horizontal="center"/>
    </xf>
    <xf numFmtId="49" fontId="18" fillId="0" borderId="29" xfId="0" applyNumberFormat="1" applyFont="1" applyBorder="1" applyAlignment="1">
      <alignment horizontal="center"/>
    </xf>
    <xf numFmtId="49" fontId="18" fillId="0" borderId="114" xfId="0" applyNumberFormat="1" applyFont="1" applyBorder="1" applyAlignment="1">
      <alignment horizontal="center"/>
    </xf>
    <xf numFmtId="49" fontId="18" fillId="0" borderId="97" xfId="0" applyNumberFormat="1" applyFont="1" applyBorder="1" applyAlignment="1">
      <alignment horizontal="center" vertical="center" wrapText="1"/>
    </xf>
    <xf numFmtId="49" fontId="18" fillId="0" borderId="98" xfId="0" applyNumberFormat="1" applyFont="1" applyBorder="1" applyAlignment="1">
      <alignment horizontal="center" vertical="center" wrapText="1"/>
    </xf>
    <xf numFmtId="49" fontId="18" fillId="0" borderId="99" xfId="0" applyNumberFormat="1" applyFont="1" applyBorder="1" applyAlignment="1">
      <alignment horizontal="center" vertical="center" wrapText="1"/>
    </xf>
    <xf numFmtId="49" fontId="18" fillId="0" borderId="78" xfId="0" applyNumberFormat="1" applyFont="1" applyBorder="1" applyAlignment="1">
      <alignment horizontal="center" vertical="center" wrapText="1"/>
    </xf>
    <xf numFmtId="49" fontId="18" fillId="0" borderId="0" xfId="0" applyNumberFormat="1" applyFont="1" applyBorder="1" applyAlignment="1">
      <alignment horizontal="center" vertical="center" wrapText="1"/>
    </xf>
    <xf numFmtId="49" fontId="18" fillId="0" borderId="79" xfId="0" applyNumberFormat="1" applyFont="1" applyBorder="1" applyAlignment="1">
      <alignment horizontal="center" vertical="center" wrapText="1"/>
    </xf>
    <xf numFmtId="49" fontId="18" fillId="0" borderId="103" xfId="0" applyNumberFormat="1" applyFont="1" applyBorder="1" applyAlignment="1">
      <alignment horizontal="center" vertical="center" wrapText="1"/>
    </xf>
    <xf numFmtId="49" fontId="18" fillId="0" borderId="48" xfId="0" applyNumberFormat="1" applyFont="1" applyBorder="1" applyAlignment="1">
      <alignment horizontal="center" vertical="center" wrapText="1"/>
    </xf>
    <xf numFmtId="49" fontId="18" fillId="0" borderId="104" xfId="0" applyNumberFormat="1" applyFont="1" applyBorder="1" applyAlignment="1">
      <alignment horizontal="center" vertical="center" wrapText="1"/>
    </xf>
    <xf numFmtId="0" fontId="29" fillId="0" borderId="97" xfId="0" applyFont="1" applyBorder="1" applyAlignment="1">
      <alignment horizontal="center" vertical="center" wrapText="1"/>
    </xf>
    <xf numFmtId="0" fontId="29" fillId="0" borderId="98" xfId="0" applyFont="1" applyBorder="1" applyAlignment="1">
      <alignment horizontal="center" vertical="center" wrapText="1"/>
    </xf>
    <xf numFmtId="0" fontId="29" fillId="0" borderId="99" xfId="0" applyFont="1" applyBorder="1" applyAlignment="1">
      <alignment horizontal="center" vertical="center" wrapText="1"/>
    </xf>
    <xf numFmtId="0" fontId="29" fillId="0" borderId="78"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103"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104" xfId="0" applyFont="1" applyBorder="1" applyAlignment="1">
      <alignment horizontal="center" vertical="center" wrapText="1"/>
    </xf>
    <xf numFmtId="0" fontId="29" fillId="0" borderId="97" xfId="0" applyFont="1" applyBorder="1" applyAlignment="1">
      <alignment horizontal="left"/>
    </xf>
    <xf numFmtId="0" fontId="29" fillId="0" borderId="98" xfId="0" applyFont="1" applyBorder="1" applyAlignment="1">
      <alignment horizontal="left"/>
    </xf>
    <xf numFmtId="0" fontId="29" fillId="0" borderId="99" xfId="0" applyFont="1" applyBorder="1" applyAlignment="1">
      <alignment horizontal="left"/>
    </xf>
    <xf numFmtId="0" fontId="18" fillId="0" borderId="95" xfId="0" applyFont="1" applyBorder="1" applyAlignment="1">
      <alignment horizontal="left"/>
    </xf>
    <xf numFmtId="0" fontId="18" fillId="0" borderId="94" xfId="0" applyFont="1" applyBorder="1" applyAlignment="1">
      <alignment horizontal="left"/>
    </xf>
    <xf numFmtId="0" fontId="18" fillId="0" borderId="96" xfId="0" applyFont="1" applyBorder="1" applyAlignment="1">
      <alignment horizontal="left"/>
    </xf>
    <xf numFmtId="0" fontId="18" fillId="0" borderId="95" xfId="0" applyFont="1" applyBorder="1" applyAlignment="1">
      <alignment horizontal="left" vertical="center"/>
    </xf>
    <xf numFmtId="0" fontId="18" fillId="0" borderId="94" xfId="0" applyFont="1" applyBorder="1" applyAlignment="1">
      <alignment horizontal="left" vertical="center"/>
    </xf>
    <xf numFmtId="0" fontId="18" fillId="0" borderId="96" xfId="0" applyFont="1" applyBorder="1" applyAlignment="1">
      <alignment horizontal="left" vertical="center"/>
    </xf>
    <xf numFmtId="0" fontId="23" fillId="0" borderId="78" xfId="0" applyFont="1" applyBorder="1" applyAlignment="1">
      <alignment horizontal="left"/>
    </xf>
    <xf numFmtId="0" fontId="23" fillId="0" borderId="0" xfId="0" applyFont="1" applyBorder="1" applyAlignment="1">
      <alignment horizontal="left"/>
    </xf>
    <xf numFmtId="0" fontId="23" fillId="0" borderId="79" xfId="0" applyFont="1" applyBorder="1" applyAlignment="1">
      <alignment horizontal="left"/>
    </xf>
    <xf numFmtId="0" fontId="0" fillId="0" borderId="61" xfId="0" applyBorder="1" applyAlignment="1">
      <alignment horizontal="left"/>
    </xf>
    <xf numFmtId="0" fontId="2" fillId="0" borderId="0" xfId="0" applyFont="1" applyAlignment="1">
      <alignment horizontal="center"/>
    </xf>
    <xf numFmtId="0" fontId="2" fillId="0" borderId="61" xfId="0" applyFont="1" applyBorder="1" applyAlignment="1">
      <alignment horizontal="left"/>
    </xf>
    <xf numFmtId="0" fontId="2" fillId="0" borderId="0" xfId="0" applyFont="1" applyAlignment="1">
      <alignment horizontal="left"/>
    </xf>
    <xf numFmtId="0" fontId="5" fillId="0" borderId="61" xfId="0" applyFont="1" applyBorder="1" applyAlignment="1">
      <alignment horizontal="left"/>
    </xf>
    <xf numFmtId="0" fontId="5" fillId="0" borderId="0" xfId="0" applyFont="1" applyAlignment="1">
      <alignment horizontal="left"/>
    </xf>
    <xf numFmtId="0" fontId="5" fillId="0" borderId="9" xfId="0" applyFont="1" applyBorder="1" applyAlignment="1" applyProtection="1">
      <alignment horizontal="right"/>
    </xf>
    <xf numFmtId="0" fontId="15" fillId="2" borderId="22" xfId="0" applyFont="1" applyFill="1" applyBorder="1" applyAlignment="1" applyProtection="1">
      <protection locked="0"/>
    </xf>
    <xf numFmtId="0" fontId="15" fillId="2" borderId="72" xfId="0" applyFont="1" applyFill="1" applyBorder="1" applyAlignment="1" applyProtection="1">
      <protection locked="0"/>
    </xf>
    <xf numFmtId="0" fontId="15" fillId="2" borderId="71" xfId="0" applyFont="1" applyFill="1" applyBorder="1" applyAlignment="1" applyProtection="1">
      <protection locked="0"/>
    </xf>
    <xf numFmtId="0" fontId="14" fillId="0" borderId="49" xfId="0" applyFont="1" applyBorder="1" applyAlignment="1" applyProtection="1">
      <alignment horizontal="center"/>
    </xf>
    <xf numFmtId="0" fontId="15" fillId="2" borderId="6" xfId="0" applyFont="1" applyFill="1" applyBorder="1" applyAlignment="1" applyProtection="1">
      <alignment horizontal="left"/>
      <protection locked="0"/>
    </xf>
    <xf numFmtId="0" fontId="15" fillId="2" borderId="60" xfId="0" applyFont="1" applyFill="1" applyBorder="1" applyAlignment="1" applyProtection="1">
      <protection locked="0"/>
    </xf>
    <xf numFmtId="0" fontId="15" fillId="2" borderId="52" xfId="0" applyFont="1" applyFill="1" applyBorder="1" applyAlignment="1" applyProtection="1">
      <protection locked="0"/>
    </xf>
    <xf numFmtId="0" fontId="27" fillId="0" borderId="0" xfId="0" applyFont="1" applyAlignment="1" applyProtection="1">
      <alignment horizontal="center"/>
    </xf>
    <xf numFmtId="0" fontId="4" fillId="4" borderId="58" xfId="0" applyFont="1" applyFill="1" applyBorder="1" applyAlignment="1" applyProtection="1">
      <alignment horizontal="center"/>
    </xf>
    <xf numFmtId="0" fontId="0" fillId="0" borderId="56" xfId="0" applyBorder="1" applyAlignment="1" applyProtection="1"/>
    <xf numFmtId="0" fontId="5" fillId="0" borderId="49" xfId="0" applyFont="1" applyBorder="1" applyAlignment="1" applyProtection="1">
      <alignment horizontal="center"/>
    </xf>
    <xf numFmtId="0" fontId="25" fillId="0" borderId="0" xfId="0" applyFont="1" applyAlignment="1" applyProtection="1">
      <alignment horizontal="center"/>
    </xf>
    <xf numFmtId="0" fontId="20" fillId="0" borderId="0" xfId="0" applyFont="1" applyAlignment="1" applyProtection="1">
      <alignment horizontal="center"/>
    </xf>
    <xf numFmtId="0" fontId="95" fillId="0" borderId="0" xfId="0" applyFont="1" applyAlignment="1">
      <alignment horizontal="center"/>
    </xf>
    <xf numFmtId="0" fontId="93" fillId="0" borderId="0" xfId="0" applyFont="1" applyAlignment="1">
      <alignment horizontal="center"/>
    </xf>
    <xf numFmtId="0" fontId="94" fillId="0" borderId="0" xfId="0" applyFont="1" applyAlignment="1">
      <alignment horizontal="center"/>
    </xf>
    <xf numFmtId="0" fontId="86" fillId="0" borderId="0" xfId="0" applyFont="1" applyAlignment="1">
      <alignment horizontal="center"/>
    </xf>
    <xf numFmtId="0" fontId="0" fillId="0" borderId="0" xfId="0" applyAlignment="1">
      <alignment horizontal="center"/>
    </xf>
    <xf numFmtId="0" fontId="55" fillId="0" borderId="11" xfId="2" applyBorder="1" applyAlignment="1" applyProtection="1"/>
    <xf numFmtId="0" fontId="55" fillId="0" borderId="14" xfId="2" applyBorder="1" applyAlignment="1" applyProtection="1"/>
    <xf numFmtId="0" fontId="55" fillId="0" borderId="71" xfId="2" applyBorder="1" applyAlignment="1" applyProtection="1"/>
    <xf numFmtId="0" fontId="2" fillId="0" borderId="44" xfId="0" applyFont="1" applyBorder="1" applyAlignment="1">
      <alignment horizontal="left"/>
    </xf>
    <xf numFmtId="0" fontId="2" fillId="0" borderId="23" xfId="0" applyFont="1" applyBorder="1" applyAlignment="1">
      <alignment horizontal="left"/>
    </xf>
    <xf numFmtId="0" fontId="2" fillId="0" borderId="30" xfId="0" applyFont="1" applyBorder="1" applyAlignment="1">
      <alignment horizontal="left"/>
    </xf>
    <xf numFmtId="0" fontId="2" fillId="0" borderId="24" xfId="0" applyFont="1" applyBorder="1" applyAlignment="1">
      <alignment horizontal="left"/>
    </xf>
    <xf numFmtId="0" fontId="55" fillId="0" borderId="24" xfId="2" applyBorder="1" applyAlignment="1" applyProtection="1"/>
    <xf numFmtId="0" fontId="2" fillId="0" borderId="28" xfId="0" applyFont="1" applyBorder="1" applyAlignment="1">
      <alignment horizontal="left"/>
    </xf>
    <xf numFmtId="0" fontId="2" fillId="0" borderId="1" xfId="0" applyFont="1" applyBorder="1" applyAlignment="1">
      <alignment horizontal="left"/>
    </xf>
    <xf numFmtId="0" fontId="2" fillId="0" borderId="29" xfId="0" applyFont="1" applyBorder="1" applyAlignment="1">
      <alignment horizontal="left"/>
    </xf>
    <xf numFmtId="0" fontId="55" fillId="0" borderId="5" xfId="2" applyBorder="1" applyAlignment="1" applyProtection="1"/>
    <xf numFmtId="0" fontId="2" fillId="0" borderId="5"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2" fillId="0" borderId="36" xfId="0" applyFont="1" applyBorder="1" applyAlignment="1">
      <alignment horizontal="left"/>
    </xf>
    <xf numFmtId="0" fontId="55" fillId="0" borderId="4" xfId="2" applyBorder="1" applyAlignment="1" applyProtection="1"/>
    <xf numFmtId="0" fontId="2" fillId="0" borderId="4" xfId="0" applyFont="1" applyBorder="1" applyAlignment="1">
      <alignment horizontal="left"/>
    </xf>
    <xf numFmtId="0" fontId="2" fillId="0" borderId="12" xfId="0" applyFont="1" applyBorder="1" applyAlignment="1">
      <alignment horizontal="left"/>
    </xf>
    <xf numFmtId="0" fontId="2" fillId="0" borderId="13" xfId="0" applyFont="1" applyBorder="1" applyAlignment="1">
      <alignment horizontal="left"/>
    </xf>
    <xf numFmtId="0" fontId="55" fillId="0" borderId="40" xfId="2" applyBorder="1" applyAlignment="1" applyProtection="1"/>
    <xf numFmtId="0" fontId="55" fillId="0" borderId="48" xfId="2" applyBorder="1" applyAlignment="1" applyProtection="1"/>
    <xf numFmtId="0" fontId="55" fillId="0" borderId="77" xfId="2" applyBorder="1" applyAlignment="1" applyProtection="1"/>
    <xf numFmtId="0" fontId="55" fillId="0" borderId="115" xfId="2" applyBorder="1" applyAlignment="1" applyProtection="1"/>
    <xf numFmtId="0" fontId="55" fillId="0" borderId="116" xfId="2" applyBorder="1" applyAlignment="1" applyProtection="1"/>
    <xf numFmtId="0" fontId="55" fillId="0" borderId="117" xfId="2" applyBorder="1" applyAlignment="1" applyProtection="1"/>
    <xf numFmtId="0" fontId="2" fillId="0" borderId="71" xfId="0" applyFont="1" applyBorder="1" applyAlignment="1">
      <alignment horizontal="left"/>
    </xf>
    <xf numFmtId="0" fontId="2" fillId="0" borderId="11" xfId="0" applyFont="1" applyBorder="1" applyAlignment="1">
      <alignment horizontal="left"/>
    </xf>
    <xf numFmtId="0" fontId="55" fillId="0" borderId="11" xfId="2" applyBorder="1" applyAlignment="1" applyProtection="1">
      <alignment horizontal="left"/>
    </xf>
    <xf numFmtId="0" fontId="55" fillId="0" borderId="14" xfId="2" applyBorder="1" applyAlignment="1" applyProtection="1">
      <alignment horizontal="left"/>
    </xf>
    <xf numFmtId="0" fontId="55" fillId="0" borderId="71" xfId="2" applyBorder="1" applyAlignment="1" applyProtection="1">
      <alignment horizontal="left"/>
    </xf>
    <xf numFmtId="0" fontId="2" fillId="0" borderId="14" xfId="0" applyFont="1" applyBorder="1" applyAlignment="1">
      <alignment horizontal="left"/>
    </xf>
    <xf numFmtId="0" fontId="9" fillId="0" borderId="49"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2" fillId="0" borderId="47" xfId="0" applyFont="1" applyBorder="1" applyAlignment="1">
      <alignment horizontal="center"/>
    </xf>
    <xf numFmtId="0" fontId="55" fillId="0" borderId="65" xfId="2" applyBorder="1" applyAlignment="1" applyProtection="1"/>
    <xf numFmtId="0" fontId="55" fillId="0" borderId="0" xfId="2" applyBorder="1" applyAlignment="1" applyProtection="1"/>
    <xf numFmtId="0" fontId="55" fillId="0" borderId="4" xfId="2" applyBorder="1" applyAlignment="1" applyProtection="1">
      <alignment horizontal="left"/>
    </xf>
    <xf numFmtId="0" fontId="55" fillId="0" borderId="68" xfId="2" applyBorder="1" applyAlignment="1" applyProtection="1"/>
    <xf numFmtId="0" fontId="55" fillId="0" borderId="118" xfId="2" applyBorder="1" applyAlignment="1" applyProtection="1"/>
    <xf numFmtId="0" fontId="55" fillId="0" borderId="119" xfId="2" applyBorder="1" applyAlignment="1" applyProtection="1"/>
    <xf numFmtId="0" fontId="55" fillId="0" borderId="120" xfId="2" applyBorder="1" applyAlignment="1" applyProtection="1"/>
    <xf numFmtId="0" fontId="2" fillId="0" borderId="121" xfId="0" applyFont="1" applyBorder="1"/>
    <xf numFmtId="0" fontId="2" fillId="0" borderId="119" xfId="0" applyFont="1" applyBorder="1"/>
    <xf numFmtId="0" fontId="2" fillId="0" borderId="122" xfId="0" applyFont="1" applyBorder="1"/>
    <xf numFmtId="0" fontId="55" fillId="0" borderId="16" xfId="2" applyBorder="1" applyAlignment="1" applyProtection="1"/>
    <xf numFmtId="0" fontId="55" fillId="0" borderId="18" xfId="2" applyBorder="1" applyAlignment="1" applyProtection="1"/>
    <xf numFmtId="0" fontId="55" fillId="0" borderId="75" xfId="2" applyBorder="1" applyAlignment="1" applyProtection="1"/>
    <xf numFmtId="0" fontId="2" fillId="0" borderId="17" xfId="0" applyFont="1" applyBorder="1" applyAlignment="1">
      <alignment horizontal="left"/>
    </xf>
    <xf numFmtId="0" fontId="6" fillId="0" borderId="11" xfId="0" applyFont="1" applyBorder="1" applyAlignment="1">
      <alignment horizontal="left"/>
    </xf>
    <xf numFmtId="0" fontId="6" fillId="0" borderId="14" xfId="0" applyFont="1" applyBorder="1" applyAlignment="1">
      <alignment horizontal="left"/>
    </xf>
    <xf numFmtId="0" fontId="6" fillId="0" borderId="71" xfId="0" applyFont="1" applyBorder="1" applyAlignment="1">
      <alignment horizontal="left"/>
    </xf>
    <xf numFmtId="0" fontId="6" fillId="0" borderId="16" xfId="0" applyFont="1" applyBorder="1" applyAlignment="1">
      <alignment horizontal="left"/>
    </xf>
    <xf numFmtId="0" fontId="6" fillId="0" borderId="18" xfId="0" applyFont="1" applyBorder="1" applyAlignment="1">
      <alignment horizontal="left"/>
    </xf>
    <xf numFmtId="0" fontId="6" fillId="0" borderId="75" xfId="0" applyFont="1" applyBorder="1" applyAlignment="1">
      <alignment horizontal="left"/>
    </xf>
    <xf numFmtId="0" fontId="6" fillId="0" borderId="40" xfId="0" applyFont="1" applyBorder="1" applyAlignment="1">
      <alignment horizontal="left"/>
    </xf>
    <xf numFmtId="0" fontId="6" fillId="0" borderId="48" xfId="0" applyFont="1" applyBorder="1" applyAlignment="1">
      <alignment horizontal="left"/>
    </xf>
    <xf numFmtId="0" fontId="6" fillId="0" borderId="77" xfId="0" applyFont="1" applyBorder="1" applyAlignment="1">
      <alignment horizontal="left"/>
    </xf>
    <xf numFmtId="0" fontId="63" fillId="0" borderId="4" xfId="0" applyFont="1" applyBorder="1" applyAlignment="1">
      <alignment horizontal="left"/>
    </xf>
    <xf numFmtId="0" fontId="63" fillId="0" borderId="11" xfId="0" applyFont="1" applyBorder="1" applyAlignment="1">
      <alignment horizontal="left"/>
    </xf>
    <xf numFmtId="0" fontId="55" fillId="0" borderId="40" xfId="2" applyBorder="1" applyAlignment="1" applyProtection="1">
      <alignment horizontal="left"/>
    </xf>
    <xf numFmtId="0" fontId="55" fillId="0" borderId="48" xfId="2" applyBorder="1" applyAlignment="1" applyProtection="1">
      <alignment horizontal="left"/>
    </xf>
    <xf numFmtId="0" fontId="55" fillId="0" borderId="77" xfId="2" applyBorder="1" applyAlignment="1" applyProtection="1">
      <alignment horizontal="left"/>
    </xf>
    <xf numFmtId="0" fontId="2" fillId="0" borderId="64" xfId="0" applyFont="1" applyBorder="1" applyAlignment="1">
      <alignment horizontal="left"/>
    </xf>
    <xf numFmtId="0" fontId="2" fillId="0" borderId="73" xfId="0" applyFont="1" applyBorder="1" applyAlignment="1">
      <alignment horizontal="left"/>
    </xf>
    <xf numFmtId="0" fontId="55" fillId="0" borderId="62" xfId="2" applyBorder="1" applyAlignment="1" applyProtection="1"/>
    <xf numFmtId="0" fontId="2" fillId="0" borderId="62" xfId="0" applyFont="1" applyBorder="1" applyAlignment="1">
      <alignment horizontal="left"/>
    </xf>
    <xf numFmtId="0" fontId="2" fillId="0" borderId="40" xfId="0" applyFont="1" applyBorder="1" applyAlignment="1">
      <alignment horizontal="left"/>
    </xf>
    <xf numFmtId="0" fontId="55" fillId="0" borderId="31" xfId="2" applyBorder="1" applyAlignment="1" applyProtection="1"/>
    <xf numFmtId="0" fontId="2" fillId="0" borderId="31" xfId="0" applyFont="1" applyBorder="1" applyAlignment="1">
      <alignment horizontal="left"/>
    </xf>
    <xf numFmtId="0" fontId="2" fillId="0" borderId="16" xfId="0" applyFont="1" applyBorder="1" applyAlignment="1">
      <alignment horizontal="left"/>
    </xf>
  </cellXfs>
  <cellStyles count="3">
    <cellStyle name="Currency" xfId="1" builtinId="4"/>
    <cellStyle name="Hyperlink" xfId="2"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sharedStrings" Target="sharedStrings.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calcChain" Target="calcChain.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s>
</file>

<file path=xl/drawings/_rels/drawing4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295275</xdr:colOff>
      <xdr:row>152</xdr:row>
      <xdr:rowOff>9525</xdr:rowOff>
    </xdr:from>
    <xdr:to>
      <xdr:col>2</xdr:col>
      <xdr:colOff>457200</xdr:colOff>
      <xdr:row>154</xdr:row>
      <xdr:rowOff>161925</xdr:rowOff>
    </xdr:to>
    <xdr:sp macro="" textlink="">
      <xdr:nvSpPr>
        <xdr:cNvPr id="75104" name="AutoShape 1">
          <a:extLst>
            <a:ext uri="{FF2B5EF4-FFF2-40B4-BE49-F238E27FC236}">
              <a16:creationId xmlns:a16="http://schemas.microsoft.com/office/drawing/2014/main" id="{00000000-0008-0000-0000-000060250100}"/>
            </a:ext>
          </a:extLst>
        </xdr:cNvPr>
        <xdr:cNvSpPr>
          <a:spLocks/>
        </xdr:cNvSpPr>
      </xdr:nvSpPr>
      <xdr:spPr bwMode="auto">
        <a:xfrm>
          <a:off x="1819275" y="41243250"/>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2</xdr:col>
      <xdr:colOff>295275</xdr:colOff>
      <xdr:row>156</xdr:row>
      <xdr:rowOff>9525</xdr:rowOff>
    </xdr:from>
    <xdr:to>
      <xdr:col>2</xdr:col>
      <xdr:colOff>457200</xdr:colOff>
      <xdr:row>158</xdr:row>
      <xdr:rowOff>161925</xdr:rowOff>
    </xdr:to>
    <xdr:sp macro="" textlink="">
      <xdr:nvSpPr>
        <xdr:cNvPr id="75105" name="AutoShape 2">
          <a:extLst>
            <a:ext uri="{FF2B5EF4-FFF2-40B4-BE49-F238E27FC236}">
              <a16:creationId xmlns:a16="http://schemas.microsoft.com/office/drawing/2014/main" id="{00000000-0008-0000-0000-000061250100}"/>
            </a:ext>
          </a:extLst>
        </xdr:cNvPr>
        <xdr:cNvSpPr>
          <a:spLocks/>
        </xdr:cNvSpPr>
      </xdr:nvSpPr>
      <xdr:spPr bwMode="auto">
        <a:xfrm>
          <a:off x="1819275" y="42157650"/>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2</xdr:col>
      <xdr:colOff>295275</xdr:colOff>
      <xdr:row>160</xdr:row>
      <xdr:rowOff>9525</xdr:rowOff>
    </xdr:from>
    <xdr:to>
      <xdr:col>2</xdr:col>
      <xdr:colOff>457200</xdr:colOff>
      <xdr:row>162</xdr:row>
      <xdr:rowOff>161925</xdr:rowOff>
    </xdr:to>
    <xdr:sp macro="" textlink="">
      <xdr:nvSpPr>
        <xdr:cNvPr id="75106" name="AutoShape 3">
          <a:extLst>
            <a:ext uri="{FF2B5EF4-FFF2-40B4-BE49-F238E27FC236}">
              <a16:creationId xmlns:a16="http://schemas.microsoft.com/office/drawing/2014/main" id="{00000000-0008-0000-0000-000062250100}"/>
            </a:ext>
          </a:extLst>
        </xdr:cNvPr>
        <xdr:cNvSpPr>
          <a:spLocks/>
        </xdr:cNvSpPr>
      </xdr:nvSpPr>
      <xdr:spPr bwMode="auto">
        <a:xfrm>
          <a:off x="1819275" y="43072050"/>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2</xdr:col>
      <xdr:colOff>295275</xdr:colOff>
      <xdr:row>164</xdr:row>
      <xdr:rowOff>9525</xdr:rowOff>
    </xdr:from>
    <xdr:to>
      <xdr:col>2</xdr:col>
      <xdr:colOff>457200</xdr:colOff>
      <xdr:row>166</xdr:row>
      <xdr:rowOff>161925</xdr:rowOff>
    </xdr:to>
    <xdr:sp macro="" textlink="">
      <xdr:nvSpPr>
        <xdr:cNvPr id="75107" name="AutoShape 4">
          <a:extLst>
            <a:ext uri="{FF2B5EF4-FFF2-40B4-BE49-F238E27FC236}">
              <a16:creationId xmlns:a16="http://schemas.microsoft.com/office/drawing/2014/main" id="{00000000-0008-0000-0000-000063250100}"/>
            </a:ext>
          </a:extLst>
        </xdr:cNvPr>
        <xdr:cNvSpPr>
          <a:spLocks/>
        </xdr:cNvSpPr>
      </xdr:nvSpPr>
      <xdr:spPr bwMode="auto">
        <a:xfrm>
          <a:off x="1819275" y="43986450"/>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5</xdr:col>
      <xdr:colOff>190500</xdr:colOff>
      <xdr:row>161</xdr:row>
      <xdr:rowOff>104775</xdr:rowOff>
    </xdr:from>
    <xdr:to>
      <xdr:col>5</xdr:col>
      <xdr:colOff>457200</xdr:colOff>
      <xdr:row>165</xdr:row>
      <xdr:rowOff>161925</xdr:rowOff>
    </xdr:to>
    <xdr:sp macro="" textlink="">
      <xdr:nvSpPr>
        <xdr:cNvPr id="75108" name="AutoShape 6">
          <a:extLst>
            <a:ext uri="{FF2B5EF4-FFF2-40B4-BE49-F238E27FC236}">
              <a16:creationId xmlns:a16="http://schemas.microsoft.com/office/drawing/2014/main" id="{00000000-0008-0000-0000-000064250100}"/>
            </a:ext>
          </a:extLst>
        </xdr:cNvPr>
        <xdr:cNvSpPr>
          <a:spLocks/>
        </xdr:cNvSpPr>
      </xdr:nvSpPr>
      <xdr:spPr bwMode="auto">
        <a:xfrm>
          <a:off x="4000500" y="43395900"/>
          <a:ext cx="266700" cy="971550"/>
        </a:xfrm>
        <a:prstGeom prst="rightBrace">
          <a:avLst>
            <a:gd name="adj1" fmla="val 30357"/>
            <a:gd name="adj2" fmla="val 50000"/>
          </a:avLst>
        </a:prstGeom>
        <a:noFill/>
        <a:ln w="9525">
          <a:solidFill>
            <a:srgbClr val="000000"/>
          </a:solidFill>
          <a:round/>
          <a:headEnd/>
          <a:tailEnd/>
        </a:ln>
      </xdr:spPr>
    </xdr:sp>
    <xdr:clientData/>
  </xdr:twoCellAnchor>
  <xdr:twoCellAnchor>
    <xdr:from>
      <xdr:col>5</xdr:col>
      <xdr:colOff>190500</xdr:colOff>
      <xdr:row>153</xdr:row>
      <xdr:rowOff>104775</xdr:rowOff>
    </xdr:from>
    <xdr:to>
      <xdr:col>5</xdr:col>
      <xdr:colOff>457200</xdr:colOff>
      <xdr:row>157</xdr:row>
      <xdr:rowOff>161925</xdr:rowOff>
    </xdr:to>
    <xdr:sp macro="" textlink="">
      <xdr:nvSpPr>
        <xdr:cNvPr id="75109" name="AutoShape 7">
          <a:extLst>
            <a:ext uri="{FF2B5EF4-FFF2-40B4-BE49-F238E27FC236}">
              <a16:creationId xmlns:a16="http://schemas.microsoft.com/office/drawing/2014/main" id="{00000000-0008-0000-0000-000065250100}"/>
            </a:ext>
          </a:extLst>
        </xdr:cNvPr>
        <xdr:cNvSpPr>
          <a:spLocks/>
        </xdr:cNvSpPr>
      </xdr:nvSpPr>
      <xdr:spPr bwMode="auto">
        <a:xfrm>
          <a:off x="4000500" y="41567100"/>
          <a:ext cx="266700" cy="971550"/>
        </a:xfrm>
        <a:prstGeom prst="rightBrace">
          <a:avLst>
            <a:gd name="adj1" fmla="val 30357"/>
            <a:gd name="adj2" fmla="val 50000"/>
          </a:avLst>
        </a:prstGeom>
        <a:noFill/>
        <a:ln w="9525">
          <a:solidFill>
            <a:srgbClr val="000000"/>
          </a:solidFill>
          <a:round/>
          <a:headEnd/>
          <a:tailEnd/>
        </a:ln>
      </xdr:spPr>
    </xdr:sp>
    <xdr:clientData/>
  </xdr:twoCellAnchor>
  <xdr:twoCellAnchor>
    <xdr:from>
      <xdr:col>8</xdr:col>
      <xdr:colOff>142875</xdr:colOff>
      <xdr:row>155</xdr:row>
      <xdr:rowOff>47625</xdr:rowOff>
    </xdr:from>
    <xdr:to>
      <xdr:col>8</xdr:col>
      <xdr:colOff>552450</xdr:colOff>
      <xdr:row>163</xdr:row>
      <xdr:rowOff>152400</xdr:rowOff>
    </xdr:to>
    <xdr:sp macro="" textlink="">
      <xdr:nvSpPr>
        <xdr:cNvPr id="75110" name="AutoShape 8">
          <a:extLst>
            <a:ext uri="{FF2B5EF4-FFF2-40B4-BE49-F238E27FC236}">
              <a16:creationId xmlns:a16="http://schemas.microsoft.com/office/drawing/2014/main" id="{00000000-0008-0000-0000-000066250100}"/>
            </a:ext>
          </a:extLst>
        </xdr:cNvPr>
        <xdr:cNvSpPr>
          <a:spLocks/>
        </xdr:cNvSpPr>
      </xdr:nvSpPr>
      <xdr:spPr bwMode="auto">
        <a:xfrm>
          <a:off x="6238875" y="41967150"/>
          <a:ext cx="409575" cy="1933575"/>
        </a:xfrm>
        <a:prstGeom prst="rightBrace">
          <a:avLst>
            <a:gd name="adj1" fmla="val 39341"/>
            <a:gd name="adj2" fmla="val 50000"/>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885825</xdr:colOff>
      <xdr:row>12</xdr:row>
      <xdr:rowOff>95250</xdr:rowOff>
    </xdr:from>
    <xdr:to>
      <xdr:col>5</xdr:col>
      <xdr:colOff>1076325</xdr:colOff>
      <xdr:row>12</xdr:row>
      <xdr:rowOff>95250</xdr:rowOff>
    </xdr:to>
    <xdr:sp macro="" textlink="">
      <xdr:nvSpPr>
        <xdr:cNvPr id="53463" name="Line 4">
          <a:extLst>
            <a:ext uri="{FF2B5EF4-FFF2-40B4-BE49-F238E27FC236}">
              <a16:creationId xmlns:a16="http://schemas.microsoft.com/office/drawing/2014/main" id="{00000000-0008-0000-2D00-0000D7D00000}"/>
            </a:ext>
          </a:extLst>
        </xdr:cNvPr>
        <xdr:cNvSpPr>
          <a:spLocks noChangeShapeType="1"/>
        </xdr:cNvSpPr>
      </xdr:nvSpPr>
      <xdr:spPr bwMode="auto">
        <a:xfrm>
          <a:off x="3152775" y="2419350"/>
          <a:ext cx="190500" cy="0"/>
        </a:xfrm>
        <a:prstGeom prst="line">
          <a:avLst/>
        </a:prstGeom>
        <a:noFill/>
        <a:ln w="9525">
          <a:solidFill>
            <a:srgbClr val="000000"/>
          </a:solidFill>
          <a:round/>
          <a:headEnd/>
          <a:tailEnd type="triangle" w="med" len="med"/>
        </a:ln>
      </xdr:spPr>
    </xdr:sp>
    <xdr:clientData/>
  </xdr:twoCellAnchor>
  <xdr:twoCellAnchor>
    <xdr:from>
      <xdr:col>9</xdr:col>
      <xdr:colOff>104775</xdr:colOff>
      <xdr:row>12</xdr:row>
      <xdr:rowOff>123825</xdr:rowOff>
    </xdr:from>
    <xdr:to>
      <xdr:col>9</xdr:col>
      <xdr:colOff>295275</xdr:colOff>
      <xdr:row>12</xdr:row>
      <xdr:rowOff>123825</xdr:rowOff>
    </xdr:to>
    <xdr:sp macro="" textlink="">
      <xdr:nvSpPr>
        <xdr:cNvPr id="53464" name="Line 14">
          <a:extLst>
            <a:ext uri="{FF2B5EF4-FFF2-40B4-BE49-F238E27FC236}">
              <a16:creationId xmlns:a16="http://schemas.microsoft.com/office/drawing/2014/main" id="{00000000-0008-0000-2D00-0000D8D00000}"/>
            </a:ext>
          </a:extLst>
        </xdr:cNvPr>
        <xdr:cNvSpPr>
          <a:spLocks noChangeShapeType="1"/>
        </xdr:cNvSpPr>
      </xdr:nvSpPr>
      <xdr:spPr bwMode="auto">
        <a:xfrm flipH="1">
          <a:off x="5286375" y="2447925"/>
          <a:ext cx="190500" cy="0"/>
        </a:xfrm>
        <a:prstGeom prst="line">
          <a:avLst/>
        </a:prstGeom>
        <a:noFill/>
        <a:ln w="9525">
          <a:solidFill>
            <a:srgbClr val="000000"/>
          </a:solidFill>
          <a:round/>
          <a:headEnd/>
          <a:tailEnd type="triangle" w="med" len="med"/>
        </a:ln>
      </xdr:spPr>
    </xdr:sp>
    <xdr:clientData/>
  </xdr:twoCellAnchor>
  <xdr:twoCellAnchor>
    <xdr:from>
      <xdr:col>9</xdr:col>
      <xdr:colOff>114300</xdr:colOff>
      <xdr:row>13</xdr:row>
      <xdr:rowOff>95250</xdr:rowOff>
    </xdr:from>
    <xdr:to>
      <xdr:col>9</xdr:col>
      <xdr:colOff>304800</xdr:colOff>
      <xdr:row>13</xdr:row>
      <xdr:rowOff>95250</xdr:rowOff>
    </xdr:to>
    <xdr:sp macro="" textlink="">
      <xdr:nvSpPr>
        <xdr:cNvPr id="53465" name="Line 15">
          <a:extLst>
            <a:ext uri="{FF2B5EF4-FFF2-40B4-BE49-F238E27FC236}">
              <a16:creationId xmlns:a16="http://schemas.microsoft.com/office/drawing/2014/main" id="{00000000-0008-0000-2D00-0000D9D00000}"/>
            </a:ext>
          </a:extLst>
        </xdr:cNvPr>
        <xdr:cNvSpPr>
          <a:spLocks noChangeShapeType="1"/>
        </xdr:cNvSpPr>
      </xdr:nvSpPr>
      <xdr:spPr bwMode="auto">
        <a:xfrm flipH="1">
          <a:off x="5295900" y="2619375"/>
          <a:ext cx="190500" cy="0"/>
        </a:xfrm>
        <a:prstGeom prst="line">
          <a:avLst/>
        </a:prstGeom>
        <a:noFill/>
        <a:ln w="9525">
          <a:solidFill>
            <a:srgbClr val="000000"/>
          </a:solidFill>
          <a:round/>
          <a:headEnd/>
          <a:tailEnd type="triangle" w="med" len="med"/>
        </a:ln>
      </xdr:spPr>
    </xdr:sp>
    <xdr:clientData/>
  </xdr:twoCellAnchor>
  <xdr:twoCellAnchor>
    <xdr:from>
      <xdr:col>5</xdr:col>
      <xdr:colOff>857250</xdr:colOff>
      <xdr:row>13</xdr:row>
      <xdr:rowOff>123825</xdr:rowOff>
    </xdr:from>
    <xdr:to>
      <xdr:col>5</xdr:col>
      <xdr:colOff>1076325</xdr:colOff>
      <xdr:row>13</xdr:row>
      <xdr:rowOff>123825</xdr:rowOff>
    </xdr:to>
    <xdr:sp macro="" textlink="">
      <xdr:nvSpPr>
        <xdr:cNvPr id="53466" name="Line 18">
          <a:extLst>
            <a:ext uri="{FF2B5EF4-FFF2-40B4-BE49-F238E27FC236}">
              <a16:creationId xmlns:a16="http://schemas.microsoft.com/office/drawing/2014/main" id="{00000000-0008-0000-2D00-0000DAD00000}"/>
            </a:ext>
          </a:extLst>
        </xdr:cNvPr>
        <xdr:cNvSpPr>
          <a:spLocks noChangeShapeType="1"/>
        </xdr:cNvSpPr>
      </xdr:nvSpPr>
      <xdr:spPr bwMode="auto">
        <a:xfrm>
          <a:off x="3124200" y="2647950"/>
          <a:ext cx="219075" cy="0"/>
        </a:xfrm>
        <a:prstGeom prst="line">
          <a:avLst/>
        </a:prstGeom>
        <a:noFill/>
        <a:ln w="9525">
          <a:solidFill>
            <a:srgbClr val="000000"/>
          </a:solidFill>
          <a:round/>
          <a:headEnd/>
          <a:tailEnd type="triangle" w="med" len="me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695325</xdr:colOff>
      <xdr:row>1</xdr:row>
      <xdr:rowOff>28575</xdr:rowOff>
    </xdr:from>
    <xdr:to>
      <xdr:col>11</xdr:col>
      <xdr:colOff>295275</xdr:colOff>
      <xdr:row>2</xdr:row>
      <xdr:rowOff>9525</xdr:rowOff>
    </xdr:to>
    <xdr:sp macro="" textlink="">
      <xdr:nvSpPr>
        <xdr:cNvPr id="9269" name="AutoShape 3">
          <a:extLst>
            <a:ext uri="{FF2B5EF4-FFF2-40B4-BE49-F238E27FC236}">
              <a16:creationId xmlns:a16="http://schemas.microsoft.com/office/drawing/2014/main" id="{00000000-0008-0000-3100-000035240000}"/>
            </a:ext>
          </a:extLst>
        </xdr:cNvPr>
        <xdr:cNvSpPr>
          <a:spLocks/>
        </xdr:cNvSpPr>
      </xdr:nvSpPr>
      <xdr:spPr bwMode="auto">
        <a:xfrm rot="-5400000">
          <a:off x="5405437"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9525</xdr:colOff>
      <xdr:row>139</xdr:row>
      <xdr:rowOff>152400</xdr:rowOff>
    </xdr:from>
    <xdr:to>
      <xdr:col>5</xdr:col>
      <xdr:colOff>123825</xdr:colOff>
      <xdr:row>141</xdr:row>
      <xdr:rowOff>28575</xdr:rowOff>
    </xdr:to>
    <xdr:sp macro="" textlink="">
      <xdr:nvSpPr>
        <xdr:cNvPr id="55568" name="AutoShape 3">
          <a:extLst>
            <a:ext uri="{FF2B5EF4-FFF2-40B4-BE49-F238E27FC236}">
              <a16:creationId xmlns:a16="http://schemas.microsoft.com/office/drawing/2014/main" id="{00000000-0008-0000-3400-000010D90000}"/>
            </a:ext>
          </a:extLst>
        </xdr:cNvPr>
        <xdr:cNvSpPr>
          <a:spLocks/>
        </xdr:cNvSpPr>
      </xdr:nvSpPr>
      <xdr:spPr bwMode="auto">
        <a:xfrm>
          <a:off x="3190875" y="22993350"/>
          <a:ext cx="114300" cy="200025"/>
        </a:xfrm>
        <a:prstGeom prst="rightBrace">
          <a:avLst>
            <a:gd name="adj1" fmla="val 14583"/>
            <a:gd name="adj2" fmla="val 50000"/>
          </a:avLst>
        </a:prstGeom>
        <a:noFill/>
        <a:ln w="9525">
          <a:solidFill>
            <a:srgbClr val="000000"/>
          </a:solidFill>
          <a:round/>
          <a:headEnd/>
          <a:tailEnd/>
        </a:ln>
      </xdr:spPr>
    </xdr:sp>
    <xdr:clientData/>
  </xdr:twoCellAnchor>
  <xdr:twoCellAnchor>
    <xdr:from>
      <xdr:col>5</xdr:col>
      <xdr:colOff>0</xdr:colOff>
      <xdr:row>149</xdr:row>
      <xdr:rowOff>152400</xdr:rowOff>
    </xdr:from>
    <xdr:to>
      <xdr:col>5</xdr:col>
      <xdr:colOff>123825</xdr:colOff>
      <xdr:row>151</xdr:row>
      <xdr:rowOff>9525</xdr:rowOff>
    </xdr:to>
    <xdr:sp macro="" textlink="">
      <xdr:nvSpPr>
        <xdr:cNvPr id="55569" name="AutoShape 4">
          <a:extLst>
            <a:ext uri="{FF2B5EF4-FFF2-40B4-BE49-F238E27FC236}">
              <a16:creationId xmlns:a16="http://schemas.microsoft.com/office/drawing/2014/main" id="{00000000-0008-0000-3400-000011D90000}"/>
            </a:ext>
          </a:extLst>
        </xdr:cNvPr>
        <xdr:cNvSpPr>
          <a:spLocks/>
        </xdr:cNvSpPr>
      </xdr:nvSpPr>
      <xdr:spPr bwMode="auto">
        <a:xfrm>
          <a:off x="3181350" y="24612600"/>
          <a:ext cx="123825" cy="180975"/>
        </a:xfrm>
        <a:prstGeom prst="rightBrace">
          <a:avLst>
            <a:gd name="adj1" fmla="val 12179"/>
            <a:gd name="adj2" fmla="val 50000"/>
          </a:avLst>
        </a:prstGeom>
        <a:noFill/>
        <a:ln w="9525">
          <a:solidFill>
            <a:srgbClr val="000000"/>
          </a:solidFill>
          <a:round/>
          <a:headEnd/>
          <a:tailEnd/>
        </a:ln>
      </xdr:spPr>
    </xdr:sp>
    <xdr:clientData/>
  </xdr:twoCellAnchor>
  <xdr:twoCellAnchor>
    <xdr:from>
      <xdr:col>5</xdr:col>
      <xdr:colOff>9525</xdr:colOff>
      <xdr:row>159</xdr:row>
      <xdr:rowOff>104775</xdr:rowOff>
    </xdr:from>
    <xdr:to>
      <xdr:col>5</xdr:col>
      <xdr:colOff>123825</xdr:colOff>
      <xdr:row>160</xdr:row>
      <xdr:rowOff>161925</xdr:rowOff>
    </xdr:to>
    <xdr:sp macro="" textlink="">
      <xdr:nvSpPr>
        <xdr:cNvPr id="55570" name="AutoShape 5">
          <a:extLst>
            <a:ext uri="{FF2B5EF4-FFF2-40B4-BE49-F238E27FC236}">
              <a16:creationId xmlns:a16="http://schemas.microsoft.com/office/drawing/2014/main" id="{00000000-0008-0000-3400-000012D90000}"/>
            </a:ext>
          </a:extLst>
        </xdr:cNvPr>
        <xdr:cNvSpPr>
          <a:spLocks/>
        </xdr:cNvSpPr>
      </xdr:nvSpPr>
      <xdr:spPr bwMode="auto">
        <a:xfrm>
          <a:off x="3190875" y="26184225"/>
          <a:ext cx="114300" cy="219075"/>
        </a:xfrm>
        <a:prstGeom prst="rightBrace">
          <a:avLst>
            <a:gd name="adj1" fmla="val 15972"/>
            <a:gd name="adj2" fmla="val 50000"/>
          </a:avLst>
        </a:prstGeom>
        <a:noFill/>
        <a:ln w="9525">
          <a:solidFill>
            <a:srgbClr val="000000"/>
          </a:solidFill>
          <a:round/>
          <a:headEnd/>
          <a:tailEnd/>
        </a:ln>
      </xdr:spPr>
    </xdr:sp>
    <xdr:clientData/>
  </xdr:twoCellAnchor>
  <xdr:twoCellAnchor>
    <xdr:from>
      <xdr:col>5</xdr:col>
      <xdr:colOff>209550</xdr:colOff>
      <xdr:row>139</xdr:row>
      <xdr:rowOff>123825</xdr:rowOff>
    </xdr:from>
    <xdr:to>
      <xdr:col>6</xdr:col>
      <xdr:colOff>0</xdr:colOff>
      <xdr:row>141</xdr:row>
      <xdr:rowOff>28575</xdr:rowOff>
    </xdr:to>
    <xdr:sp macro="" textlink="">
      <xdr:nvSpPr>
        <xdr:cNvPr id="55571" name="AutoShape 6">
          <a:extLst>
            <a:ext uri="{FF2B5EF4-FFF2-40B4-BE49-F238E27FC236}">
              <a16:creationId xmlns:a16="http://schemas.microsoft.com/office/drawing/2014/main" id="{00000000-0008-0000-3400-000013D90000}"/>
            </a:ext>
          </a:extLst>
        </xdr:cNvPr>
        <xdr:cNvSpPr>
          <a:spLocks/>
        </xdr:cNvSpPr>
      </xdr:nvSpPr>
      <xdr:spPr bwMode="auto">
        <a:xfrm>
          <a:off x="3390900" y="22964775"/>
          <a:ext cx="133350" cy="228600"/>
        </a:xfrm>
        <a:prstGeom prst="leftBrace">
          <a:avLst>
            <a:gd name="adj1" fmla="val 14286"/>
            <a:gd name="adj2" fmla="val 50000"/>
          </a:avLst>
        </a:prstGeom>
        <a:noFill/>
        <a:ln w="9525">
          <a:solidFill>
            <a:srgbClr val="000000"/>
          </a:solidFill>
          <a:round/>
          <a:headEnd/>
          <a:tailEnd/>
        </a:ln>
      </xdr:spPr>
    </xdr:sp>
    <xdr:clientData/>
  </xdr:twoCellAnchor>
  <xdr:twoCellAnchor>
    <xdr:from>
      <xdr:col>5</xdr:col>
      <xdr:colOff>219075</xdr:colOff>
      <xdr:row>149</xdr:row>
      <xdr:rowOff>152400</xdr:rowOff>
    </xdr:from>
    <xdr:to>
      <xdr:col>6</xdr:col>
      <xdr:colOff>9525</xdr:colOff>
      <xdr:row>151</xdr:row>
      <xdr:rowOff>57150</xdr:rowOff>
    </xdr:to>
    <xdr:sp macro="" textlink="">
      <xdr:nvSpPr>
        <xdr:cNvPr id="55572" name="AutoShape 7">
          <a:extLst>
            <a:ext uri="{FF2B5EF4-FFF2-40B4-BE49-F238E27FC236}">
              <a16:creationId xmlns:a16="http://schemas.microsoft.com/office/drawing/2014/main" id="{00000000-0008-0000-3400-000014D90000}"/>
            </a:ext>
          </a:extLst>
        </xdr:cNvPr>
        <xdr:cNvSpPr>
          <a:spLocks/>
        </xdr:cNvSpPr>
      </xdr:nvSpPr>
      <xdr:spPr bwMode="auto">
        <a:xfrm>
          <a:off x="3400425" y="24612600"/>
          <a:ext cx="133350" cy="228600"/>
        </a:xfrm>
        <a:prstGeom prst="leftBrace">
          <a:avLst>
            <a:gd name="adj1" fmla="val 14286"/>
            <a:gd name="adj2" fmla="val 50000"/>
          </a:avLst>
        </a:prstGeom>
        <a:no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9525</xdr:colOff>
      <xdr:row>141</xdr:row>
      <xdr:rowOff>152400</xdr:rowOff>
    </xdr:from>
    <xdr:to>
      <xdr:col>5</xdr:col>
      <xdr:colOff>123825</xdr:colOff>
      <xdr:row>143</xdr:row>
      <xdr:rowOff>28575</xdr:rowOff>
    </xdr:to>
    <xdr:sp macro="" textlink="">
      <xdr:nvSpPr>
        <xdr:cNvPr id="56590" name="AutoShape 1">
          <a:extLst>
            <a:ext uri="{FF2B5EF4-FFF2-40B4-BE49-F238E27FC236}">
              <a16:creationId xmlns:a16="http://schemas.microsoft.com/office/drawing/2014/main" id="{00000000-0008-0000-3700-00000EDD0000}"/>
            </a:ext>
          </a:extLst>
        </xdr:cNvPr>
        <xdr:cNvSpPr>
          <a:spLocks/>
        </xdr:cNvSpPr>
      </xdr:nvSpPr>
      <xdr:spPr bwMode="auto">
        <a:xfrm>
          <a:off x="3190875" y="23317200"/>
          <a:ext cx="114300" cy="200025"/>
        </a:xfrm>
        <a:prstGeom prst="rightBrace">
          <a:avLst>
            <a:gd name="adj1" fmla="val 14583"/>
            <a:gd name="adj2" fmla="val 50000"/>
          </a:avLst>
        </a:prstGeom>
        <a:noFill/>
        <a:ln w="9525">
          <a:solidFill>
            <a:srgbClr val="000000"/>
          </a:solidFill>
          <a:round/>
          <a:headEnd/>
          <a:tailEnd/>
        </a:ln>
      </xdr:spPr>
    </xdr:sp>
    <xdr:clientData/>
  </xdr:twoCellAnchor>
  <xdr:twoCellAnchor>
    <xdr:from>
      <xdr:col>5</xdr:col>
      <xdr:colOff>0</xdr:colOff>
      <xdr:row>151</xdr:row>
      <xdr:rowOff>152400</xdr:rowOff>
    </xdr:from>
    <xdr:to>
      <xdr:col>5</xdr:col>
      <xdr:colOff>123825</xdr:colOff>
      <xdr:row>153</xdr:row>
      <xdr:rowOff>9525</xdr:rowOff>
    </xdr:to>
    <xdr:sp macro="" textlink="">
      <xdr:nvSpPr>
        <xdr:cNvPr id="56591" name="AutoShape 2">
          <a:extLst>
            <a:ext uri="{FF2B5EF4-FFF2-40B4-BE49-F238E27FC236}">
              <a16:creationId xmlns:a16="http://schemas.microsoft.com/office/drawing/2014/main" id="{00000000-0008-0000-3700-00000FDD0000}"/>
            </a:ext>
          </a:extLst>
        </xdr:cNvPr>
        <xdr:cNvSpPr>
          <a:spLocks/>
        </xdr:cNvSpPr>
      </xdr:nvSpPr>
      <xdr:spPr bwMode="auto">
        <a:xfrm>
          <a:off x="3181350" y="24936450"/>
          <a:ext cx="123825" cy="180975"/>
        </a:xfrm>
        <a:prstGeom prst="rightBrace">
          <a:avLst>
            <a:gd name="adj1" fmla="val 12179"/>
            <a:gd name="adj2" fmla="val 50000"/>
          </a:avLst>
        </a:prstGeom>
        <a:noFill/>
        <a:ln w="9525">
          <a:solidFill>
            <a:srgbClr val="000000"/>
          </a:solidFill>
          <a:round/>
          <a:headEnd/>
          <a:tailEnd/>
        </a:ln>
      </xdr:spPr>
    </xdr:sp>
    <xdr:clientData/>
  </xdr:twoCellAnchor>
  <xdr:twoCellAnchor>
    <xdr:from>
      <xdr:col>5</xdr:col>
      <xdr:colOff>9525</xdr:colOff>
      <xdr:row>161</xdr:row>
      <xdr:rowOff>104775</xdr:rowOff>
    </xdr:from>
    <xdr:to>
      <xdr:col>5</xdr:col>
      <xdr:colOff>123825</xdr:colOff>
      <xdr:row>162</xdr:row>
      <xdr:rowOff>161925</xdr:rowOff>
    </xdr:to>
    <xdr:sp macro="" textlink="">
      <xdr:nvSpPr>
        <xdr:cNvPr id="56592" name="AutoShape 3">
          <a:extLst>
            <a:ext uri="{FF2B5EF4-FFF2-40B4-BE49-F238E27FC236}">
              <a16:creationId xmlns:a16="http://schemas.microsoft.com/office/drawing/2014/main" id="{00000000-0008-0000-3700-000010DD0000}"/>
            </a:ext>
          </a:extLst>
        </xdr:cNvPr>
        <xdr:cNvSpPr>
          <a:spLocks/>
        </xdr:cNvSpPr>
      </xdr:nvSpPr>
      <xdr:spPr bwMode="auto">
        <a:xfrm>
          <a:off x="3190875" y="26508075"/>
          <a:ext cx="114300" cy="219075"/>
        </a:xfrm>
        <a:prstGeom prst="rightBrace">
          <a:avLst>
            <a:gd name="adj1" fmla="val 15972"/>
            <a:gd name="adj2" fmla="val 50000"/>
          </a:avLst>
        </a:prstGeom>
        <a:noFill/>
        <a:ln w="9525">
          <a:solidFill>
            <a:srgbClr val="000000"/>
          </a:solidFill>
          <a:round/>
          <a:headEnd/>
          <a:tailEnd/>
        </a:ln>
      </xdr:spPr>
    </xdr:sp>
    <xdr:clientData/>
  </xdr:twoCellAnchor>
  <xdr:twoCellAnchor>
    <xdr:from>
      <xdr:col>5</xdr:col>
      <xdr:colOff>209550</xdr:colOff>
      <xdr:row>141</xdr:row>
      <xdr:rowOff>123825</xdr:rowOff>
    </xdr:from>
    <xdr:to>
      <xdr:col>6</xdr:col>
      <xdr:colOff>0</xdr:colOff>
      <xdr:row>143</xdr:row>
      <xdr:rowOff>28575</xdr:rowOff>
    </xdr:to>
    <xdr:sp macro="" textlink="">
      <xdr:nvSpPr>
        <xdr:cNvPr id="56593" name="AutoShape 4">
          <a:extLst>
            <a:ext uri="{FF2B5EF4-FFF2-40B4-BE49-F238E27FC236}">
              <a16:creationId xmlns:a16="http://schemas.microsoft.com/office/drawing/2014/main" id="{00000000-0008-0000-3700-000011DD0000}"/>
            </a:ext>
          </a:extLst>
        </xdr:cNvPr>
        <xdr:cNvSpPr>
          <a:spLocks/>
        </xdr:cNvSpPr>
      </xdr:nvSpPr>
      <xdr:spPr bwMode="auto">
        <a:xfrm>
          <a:off x="3390900" y="23288625"/>
          <a:ext cx="133350" cy="228600"/>
        </a:xfrm>
        <a:prstGeom prst="leftBrace">
          <a:avLst>
            <a:gd name="adj1" fmla="val 14286"/>
            <a:gd name="adj2" fmla="val 50000"/>
          </a:avLst>
        </a:prstGeom>
        <a:noFill/>
        <a:ln w="9525">
          <a:solidFill>
            <a:srgbClr val="000000"/>
          </a:solidFill>
          <a:round/>
          <a:headEnd/>
          <a:tailEnd/>
        </a:ln>
      </xdr:spPr>
    </xdr:sp>
    <xdr:clientData/>
  </xdr:twoCellAnchor>
  <xdr:twoCellAnchor>
    <xdr:from>
      <xdr:col>5</xdr:col>
      <xdr:colOff>219075</xdr:colOff>
      <xdr:row>151</xdr:row>
      <xdr:rowOff>152400</xdr:rowOff>
    </xdr:from>
    <xdr:to>
      <xdr:col>6</xdr:col>
      <xdr:colOff>9525</xdr:colOff>
      <xdr:row>153</xdr:row>
      <xdr:rowOff>57150</xdr:rowOff>
    </xdr:to>
    <xdr:sp macro="" textlink="">
      <xdr:nvSpPr>
        <xdr:cNvPr id="56594" name="AutoShape 5">
          <a:extLst>
            <a:ext uri="{FF2B5EF4-FFF2-40B4-BE49-F238E27FC236}">
              <a16:creationId xmlns:a16="http://schemas.microsoft.com/office/drawing/2014/main" id="{00000000-0008-0000-3700-000012DD0000}"/>
            </a:ext>
          </a:extLst>
        </xdr:cNvPr>
        <xdr:cNvSpPr>
          <a:spLocks/>
        </xdr:cNvSpPr>
      </xdr:nvSpPr>
      <xdr:spPr bwMode="auto">
        <a:xfrm>
          <a:off x="3400425" y="24936450"/>
          <a:ext cx="133350" cy="228600"/>
        </a:xfrm>
        <a:prstGeom prst="leftBrace">
          <a:avLst>
            <a:gd name="adj1" fmla="val 14286"/>
            <a:gd name="adj2" fmla="val 50000"/>
          </a:avLst>
        </a:prstGeom>
        <a:no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48179" name="AutoShape 1">
          <a:extLst>
            <a:ext uri="{FF2B5EF4-FFF2-40B4-BE49-F238E27FC236}">
              <a16:creationId xmlns:a16="http://schemas.microsoft.com/office/drawing/2014/main" id="{00000000-0008-0000-3D00-000033BC0000}"/>
            </a:ext>
          </a:extLst>
        </xdr:cNvPr>
        <xdr:cNvSpPr>
          <a:spLocks/>
        </xdr:cNvSpPr>
      </xdr:nvSpPr>
      <xdr:spPr bwMode="auto">
        <a:xfrm rot="-5400000">
          <a:off x="5219700" y="-190500"/>
          <a:ext cx="142875" cy="904875"/>
        </a:xfrm>
        <a:prstGeom prst="rightBrace">
          <a:avLst>
            <a:gd name="adj1" fmla="val 52778"/>
            <a:gd name="adj2" fmla="val 50000"/>
          </a:avLst>
        </a:prstGeom>
        <a:no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457200</xdr:colOff>
      <xdr:row>23</xdr:row>
      <xdr:rowOff>66675</xdr:rowOff>
    </xdr:from>
    <xdr:to>
      <xdr:col>5</xdr:col>
      <xdr:colOff>581025</xdr:colOff>
      <xdr:row>27</xdr:row>
      <xdr:rowOff>57150</xdr:rowOff>
    </xdr:to>
    <xdr:sp macro="" textlink="">
      <xdr:nvSpPr>
        <xdr:cNvPr id="3528" name="AutoShape 4">
          <a:extLst>
            <a:ext uri="{FF2B5EF4-FFF2-40B4-BE49-F238E27FC236}">
              <a16:creationId xmlns:a16="http://schemas.microsoft.com/office/drawing/2014/main" id="{00000000-0008-0000-4600-0000C80D0000}"/>
            </a:ext>
          </a:extLst>
        </xdr:cNvPr>
        <xdr:cNvSpPr>
          <a:spLocks/>
        </xdr:cNvSpPr>
      </xdr:nvSpPr>
      <xdr:spPr bwMode="auto">
        <a:xfrm>
          <a:off x="3381375" y="3829050"/>
          <a:ext cx="123825" cy="657225"/>
        </a:xfrm>
        <a:prstGeom prst="leftBrace">
          <a:avLst>
            <a:gd name="adj1" fmla="val 44231"/>
            <a:gd name="adj2" fmla="val 50000"/>
          </a:avLst>
        </a:prstGeom>
        <a:noFill/>
        <a:ln w="9525">
          <a:solidFill>
            <a:srgbClr val="000000"/>
          </a:solidFill>
          <a:round/>
          <a:headEnd/>
          <a:tailEnd/>
        </a:ln>
      </xdr:spPr>
    </xdr:sp>
    <xdr:clientData/>
  </xdr:twoCellAnchor>
  <xdr:twoCellAnchor>
    <xdr:from>
      <xdr:col>5</xdr:col>
      <xdr:colOff>438150</xdr:colOff>
      <xdr:row>33</xdr:row>
      <xdr:rowOff>57150</xdr:rowOff>
    </xdr:from>
    <xdr:to>
      <xdr:col>5</xdr:col>
      <xdr:colOff>571500</xdr:colOff>
      <xdr:row>37</xdr:row>
      <xdr:rowOff>38100</xdr:rowOff>
    </xdr:to>
    <xdr:sp macro="" textlink="">
      <xdr:nvSpPr>
        <xdr:cNvPr id="3529" name="AutoShape 5">
          <a:extLst>
            <a:ext uri="{FF2B5EF4-FFF2-40B4-BE49-F238E27FC236}">
              <a16:creationId xmlns:a16="http://schemas.microsoft.com/office/drawing/2014/main" id="{00000000-0008-0000-4600-0000C90D0000}"/>
            </a:ext>
          </a:extLst>
        </xdr:cNvPr>
        <xdr:cNvSpPr>
          <a:spLocks/>
        </xdr:cNvSpPr>
      </xdr:nvSpPr>
      <xdr:spPr bwMode="auto">
        <a:xfrm>
          <a:off x="3362325" y="5476875"/>
          <a:ext cx="133350" cy="647700"/>
        </a:xfrm>
        <a:prstGeom prst="leftBrace">
          <a:avLst>
            <a:gd name="adj1" fmla="val 40476"/>
            <a:gd name="adj2" fmla="val 50000"/>
          </a:avLst>
        </a:prstGeom>
        <a:noFill/>
        <a:ln w="9525">
          <a:solidFill>
            <a:srgbClr val="000000"/>
          </a:solidFill>
          <a:round/>
          <a:headEnd/>
          <a:tailEnd/>
        </a:ln>
      </xdr:spPr>
    </xdr:sp>
    <xdr:clientData/>
  </xdr:twoCellAnchor>
  <xdr:twoCellAnchor>
    <xdr:from>
      <xdr:col>5</xdr:col>
      <xdr:colOff>438150</xdr:colOff>
      <xdr:row>43</xdr:row>
      <xdr:rowOff>85725</xdr:rowOff>
    </xdr:from>
    <xdr:to>
      <xdr:col>5</xdr:col>
      <xdr:colOff>571500</xdr:colOff>
      <xdr:row>47</xdr:row>
      <xdr:rowOff>85725</xdr:rowOff>
    </xdr:to>
    <xdr:sp macro="" textlink="">
      <xdr:nvSpPr>
        <xdr:cNvPr id="3530" name="AutoShape 6">
          <a:extLst>
            <a:ext uri="{FF2B5EF4-FFF2-40B4-BE49-F238E27FC236}">
              <a16:creationId xmlns:a16="http://schemas.microsoft.com/office/drawing/2014/main" id="{00000000-0008-0000-4600-0000CA0D0000}"/>
            </a:ext>
          </a:extLst>
        </xdr:cNvPr>
        <xdr:cNvSpPr>
          <a:spLocks/>
        </xdr:cNvSpPr>
      </xdr:nvSpPr>
      <xdr:spPr bwMode="auto">
        <a:xfrm>
          <a:off x="3362325" y="7162800"/>
          <a:ext cx="133350" cy="666750"/>
        </a:xfrm>
        <a:prstGeom prst="leftBrace">
          <a:avLst>
            <a:gd name="adj1" fmla="val 41667"/>
            <a:gd name="adj2" fmla="val 50000"/>
          </a:avLst>
        </a:prstGeom>
        <a:noFill/>
        <a:ln w="9525">
          <a:solidFill>
            <a:srgbClr val="000000"/>
          </a:solidFill>
          <a:round/>
          <a:headEnd/>
          <a:tailEnd/>
        </a:ln>
      </xdr:spPr>
    </xdr:sp>
    <xdr:clientData/>
  </xdr:twoCellAnchor>
  <xdr:twoCellAnchor>
    <xdr:from>
      <xdr:col>5</xdr:col>
      <xdr:colOff>438150</xdr:colOff>
      <xdr:row>53</xdr:row>
      <xdr:rowOff>66675</xdr:rowOff>
    </xdr:from>
    <xdr:to>
      <xdr:col>5</xdr:col>
      <xdr:colOff>571500</xdr:colOff>
      <xdr:row>57</xdr:row>
      <xdr:rowOff>57150</xdr:rowOff>
    </xdr:to>
    <xdr:sp macro="" textlink="">
      <xdr:nvSpPr>
        <xdr:cNvPr id="3531" name="AutoShape 7">
          <a:extLst>
            <a:ext uri="{FF2B5EF4-FFF2-40B4-BE49-F238E27FC236}">
              <a16:creationId xmlns:a16="http://schemas.microsoft.com/office/drawing/2014/main" id="{00000000-0008-0000-4600-0000CB0D0000}"/>
            </a:ext>
          </a:extLst>
        </xdr:cNvPr>
        <xdr:cNvSpPr>
          <a:spLocks/>
        </xdr:cNvSpPr>
      </xdr:nvSpPr>
      <xdr:spPr bwMode="auto">
        <a:xfrm>
          <a:off x="3362325" y="8801100"/>
          <a:ext cx="133350" cy="666750"/>
        </a:xfrm>
        <a:prstGeom prst="leftBrace">
          <a:avLst>
            <a:gd name="adj1" fmla="val 41667"/>
            <a:gd name="adj2" fmla="val 50000"/>
          </a:avLst>
        </a:prstGeom>
        <a:noFill/>
        <a:ln w="9525">
          <a:solidFill>
            <a:srgbClr val="000000"/>
          </a:solidFill>
          <a:round/>
          <a:headEnd/>
          <a:tailEnd/>
        </a:ln>
      </xdr:spPr>
    </xdr:sp>
    <xdr:clientData/>
  </xdr:twoCellAnchor>
  <xdr:twoCellAnchor>
    <xdr:from>
      <xdr:col>0</xdr:col>
      <xdr:colOff>0</xdr:colOff>
      <xdr:row>66</xdr:row>
      <xdr:rowOff>123825</xdr:rowOff>
    </xdr:from>
    <xdr:to>
      <xdr:col>0</xdr:col>
      <xdr:colOff>0</xdr:colOff>
      <xdr:row>70</xdr:row>
      <xdr:rowOff>104775</xdr:rowOff>
    </xdr:to>
    <xdr:sp macro="" textlink="">
      <xdr:nvSpPr>
        <xdr:cNvPr id="3532" name="AutoShape 8">
          <a:extLst>
            <a:ext uri="{FF2B5EF4-FFF2-40B4-BE49-F238E27FC236}">
              <a16:creationId xmlns:a16="http://schemas.microsoft.com/office/drawing/2014/main" id="{00000000-0008-0000-4600-0000CC0D0000}"/>
            </a:ext>
          </a:extLst>
        </xdr:cNvPr>
        <xdr:cNvSpPr>
          <a:spLocks/>
        </xdr:cNvSpPr>
      </xdr:nvSpPr>
      <xdr:spPr bwMode="auto">
        <a:xfrm>
          <a:off x="0" y="11010900"/>
          <a:ext cx="0" cy="628650"/>
        </a:xfrm>
        <a:prstGeom prst="leftBrace">
          <a:avLst>
            <a:gd name="adj1" fmla="val -2147483648"/>
            <a:gd name="adj2" fmla="val 50000"/>
          </a:avLst>
        </a:prstGeom>
        <a:noFill/>
        <a:ln w="9525">
          <a:solidFill>
            <a:srgbClr val="000000"/>
          </a:solidFill>
          <a:round/>
          <a:headEnd/>
          <a:tailEnd/>
        </a:ln>
      </xdr:spPr>
    </xdr:sp>
    <xdr:clientData/>
  </xdr:twoCellAnchor>
  <xdr:twoCellAnchor>
    <xdr:from>
      <xdr:col>0</xdr:col>
      <xdr:colOff>0</xdr:colOff>
      <xdr:row>47</xdr:row>
      <xdr:rowOff>104775</xdr:rowOff>
    </xdr:from>
    <xdr:to>
      <xdr:col>0</xdr:col>
      <xdr:colOff>0</xdr:colOff>
      <xdr:row>51</xdr:row>
      <xdr:rowOff>95250</xdr:rowOff>
    </xdr:to>
    <xdr:sp macro="" textlink="">
      <xdr:nvSpPr>
        <xdr:cNvPr id="3533" name="AutoShape 9">
          <a:extLst>
            <a:ext uri="{FF2B5EF4-FFF2-40B4-BE49-F238E27FC236}">
              <a16:creationId xmlns:a16="http://schemas.microsoft.com/office/drawing/2014/main" id="{00000000-0008-0000-4600-0000CD0D0000}"/>
            </a:ext>
          </a:extLst>
        </xdr:cNvPr>
        <xdr:cNvSpPr>
          <a:spLocks/>
        </xdr:cNvSpPr>
      </xdr:nvSpPr>
      <xdr:spPr bwMode="auto">
        <a:xfrm>
          <a:off x="0" y="7848600"/>
          <a:ext cx="0" cy="647700"/>
        </a:xfrm>
        <a:prstGeom prst="leftBrace">
          <a:avLst>
            <a:gd name="adj1" fmla="val -2147483648"/>
            <a:gd name="adj2" fmla="val 50000"/>
          </a:avLst>
        </a:prstGeom>
        <a:noFill/>
        <a:ln w="9525">
          <a:solidFill>
            <a:srgbClr val="000000"/>
          </a:solidFill>
          <a:round/>
          <a:headEnd/>
          <a:tailEnd/>
        </a:ln>
      </xdr:spPr>
    </xdr:sp>
    <xdr:clientData/>
  </xdr:twoCellAnchor>
  <xdr:twoCellAnchor>
    <xdr:from>
      <xdr:col>0</xdr:col>
      <xdr:colOff>0</xdr:colOff>
      <xdr:row>37</xdr:row>
      <xdr:rowOff>85725</xdr:rowOff>
    </xdr:from>
    <xdr:to>
      <xdr:col>0</xdr:col>
      <xdr:colOff>0</xdr:colOff>
      <xdr:row>41</xdr:row>
      <xdr:rowOff>76200</xdr:rowOff>
    </xdr:to>
    <xdr:sp macro="" textlink="">
      <xdr:nvSpPr>
        <xdr:cNvPr id="3534" name="AutoShape 10">
          <a:extLst>
            <a:ext uri="{FF2B5EF4-FFF2-40B4-BE49-F238E27FC236}">
              <a16:creationId xmlns:a16="http://schemas.microsoft.com/office/drawing/2014/main" id="{00000000-0008-0000-4600-0000CE0D0000}"/>
            </a:ext>
          </a:extLst>
        </xdr:cNvPr>
        <xdr:cNvSpPr>
          <a:spLocks/>
        </xdr:cNvSpPr>
      </xdr:nvSpPr>
      <xdr:spPr bwMode="auto">
        <a:xfrm>
          <a:off x="0" y="6172200"/>
          <a:ext cx="0" cy="647700"/>
        </a:xfrm>
        <a:prstGeom prst="leftBrace">
          <a:avLst>
            <a:gd name="adj1" fmla="val -2147483648"/>
            <a:gd name="adj2" fmla="val 50000"/>
          </a:avLst>
        </a:prstGeom>
        <a:noFill/>
        <a:ln w="9525">
          <a:solidFill>
            <a:srgbClr val="000000"/>
          </a:solidFill>
          <a:round/>
          <a:headEnd/>
          <a:tailEnd/>
        </a:ln>
      </xdr:spPr>
    </xdr:sp>
    <xdr:clientData/>
  </xdr:twoCellAnchor>
  <xdr:twoCellAnchor>
    <xdr:from>
      <xdr:col>0</xdr:col>
      <xdr:colOff>0</xdr:colOff>
      <xdr:row>27</xdr:row>
      <xdr:rowOff>104775</xdr:rowOff>
    </xdr:from>
    <xdr:to>
      <xdr:col>0</xdr:col>
      <xdr:colOff>0</xdr:colOff>
      <xdr:row>31</xdr:row>
      <xdr:rowOff>104775</xdr:rowOff>
    </xdr:to>
    <xdr:sp macro="" textlink="">
      <xdr:nvSpPr>
        <xdr:cNvPr id="3535" name="AutoShape 11">
          <a:extLst>
            <a:ext uri="{FF2B5EF4-FFF2-40B4-BE49-F238E27FC236}">
              <a16:creationId xmlns:a16="http://schemas.microsoft.com/office/drawing/2014/main" id="{00000000-0008-0000-4600-0000CF0D0000}"/>
            </a:ext>
          </a:extLst>
        </xdr:cNvPr>
        <xdr:cNvSpPr>
          <a:spLocks/>
        </xdr:cNvSpPr>
      </xdr:nvSpPr>
      <xdr:spPr bwMode="auto">
        <a:xfrm>
          <a:off x="0" y="4533900"/>
          <a:ext cx="0" cy="657225"/>
        </a:xfrm>
        <a:prstGeom prst="leftBrace">
          <a:avLst>
            <a:gd name="adj1" fmla="val -2147483648"/>
            <a:gd name="adj2" fmla="val 50000"/>
          </a:avLst>
        </a:prstGeom>
        <a:noFill/>
        <a:ln w="9525">
          <a:solidFill>
            <a:srgbClr val="000000"/>
          </a:solidFill>
          <a:round/>
          <a:headEnd/>
          <a:tailEnd/>
        </a:ln>
      </xdr:spPr>
    </xdr:sp>
    <xdr:clientData/>
  </xdr:twoCellAnchor>
  <xdr:twoCellAnchor>
    <xdr:from>
      <xdr:col>8</xdr:col>
      <xdr:colOff>695325</xdr:colOff>
      <xdr:row>1</xdr:row>
      <xdr:rowOff>28575</xdr:rowOff>
    </xdr:from>
    <xdr:to>
      <xdr:col>10</xdr:col>
      <xdr:colOff>295275</xdr:colOff>
      <xdr:row>2</xdr:row>
      <xdr:rowOff>9525</xdr:rowOff>
    </xdr:to>
    <xdr:sp macro="" textlink="">
      <xdr:nvSpPr>
        <xdr:cNvPr id="3536" name="AutoShape 12">
          <a:extLst>
            <a:ext uri="{FF2B5EF4-FFF2-40B4-BE49-F238E27FC236}">
              <a16:creationId xmlns:a16="http://schemas.microsoft.com/office/drawing/2014/main" id="{00000000-0008-0000-4600-0000D00D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29</xdr:col>
      <xdr:colOff>114300</xdr:colOff>
      <xdr:row>11</xdr:row>
      <xdr:rowOff>66675</xdr:rowOff>
    </xdr:from>
    <xdr:to>
      <xdr:col>29</xdr:col>
      <xdr:colOff>323850</xdr:colOff>
      <xdr:row>12</xdr:row>
      <xdr:rowOff>123825</xdr:rowOff>
    </xdr:to>
    <xdr:sp macro="" textlink="">
      <xdr:nvSpPr>
        <xdr:cNvPr id="66665" name="AutoShape 1">
          <a:extLst>
            <a:ext uri="{FF2B5EF4-FFF2-40B4-BE49-F238E27FC236}">
              <a16:creationId xmlns:a16="http://schemas.microsoft.com/office/drawing/2014/main" id="{00000000-0008-0000-4E00-000069040100}"/>
            </a:ext>
          </a:extLst>
        </xdr:cNvPr>
        <xdr:cNvSpPr>
          <a:spLocks noChangeArrowheads="1"/>
        </xdr:cNvSpPr>
      </xdr:nvSpPr>
      <xdr:spPr bwMode="auto">
        <a:xfrm>
          <a:off x="8658225" y="1943100"/>
          <a:ext cx="209550" cy="228600"/>
        </a:xfrm>
        <a:prstGeom prst="downArrow">
          <a:avLst>
            <a:gd name="adj1" fmla="val 50000"/>
            <a:gd name="adj2" fmla="val 27273"/>
          </a:avLst>
        </a:prstGeom>
        <a:solidFill>
          <a:srgbClr val="0000FF"/>
        </a:solidFill>
        <a:ln w="9525">
          <a:solidFill>
            <a:srgbClr val="000000"/>
          </a:solidFill>
          <a:miter lim="800000"/>
          <a:headEnd/>
          <a:tailEnd/>
        </a:ln>
      </xdr:spPr>
    </xdr:sp>
    <xdr:clientData/>
  </xdr:twoCellAnchor>
  <xdr:twoCellAnchor>
    <xdr:from>
      <xdr:col>30</xdr:col>
      <xdr:colOff>76200</xdr:colOff>
      <xdr:row>11</xdr:row>
      <xdr:rowOff>66675</xdr:rowOff>
    </xdr:from>
    <xdr:to>
      <xdr:col>30</xdr:col>
      <xdr:colOff>295275</xdr:colOff>
      <xdr:row>12</xdr:row>
      <xdr:rowOff>123825</xdr:rowOff>
    </xdr:to>
    <xdr:sp macro="" textlink="">
      <xdr:nvSpPr>
        <xdr:cNvPr id="66666" name="AutoShape 2">
          <a:extLst>
            <a:ext uri="{FF2B5EF4-FFF2-40B4-BE49-F238E27FC236}">
              <a16:creationId xmlns:a16="http://schemas.microsoft.com/office/drawing/2014/main" id="{00000000-0008-0000-4E00-00006A040100}"/>
            </a:ext>
          </a:extLst>
        </xdr:cNvPr>
        <xdr:cNvSpPr>
          <a:spLocks noChangeArrowheads="1"/>
        </xdr:cNvSpPr>
      </xdr:nvSpPr>
      <xdr:spPr bwMode="auto">
        <a:xfrm>
          <a:off x="9067800" y="1943100"/>
          <a:ext cx="219075" cy="228600"/>
        </a:xfrm>
        <a:prstGeom prst="downArrow">
          <a:avLst>
            <a:gd name="adj1" fmla="val 50000"/>
            <a:gd name="adj2" fmla="val 26087"/>
          </a:avLst>
        </a:prstGeom>
        <a:solidFill>
          <a:srgbClr val="FF00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704850</xdr:colOff>
      <xdr:row>1</xdr:row>
      <xdr:rowOff>28575</xdr:rowOff>
    </xdr:from>
    <xdr:to>
      <xdr:col>10</xdr:col>
      <xdr:colOff>295275</xdr:colOff>
      <xdr:row>2</xdr:row>
      <xdr:rowOff>9525</xdr:rowOff>
    </xdr:to>
    <xdr:sp macro="" textlink="">
      <xdr:nvSpPr>
        <xdr:cNvPr id="47158" name="AutoShape 1">
          <a:extLst>
            <a:ext uri="{FF2B5EF4-FFF2-40B4-BE49-F238E27FC236}">
              <a16:creationId xmlns:a16="http://schemas.microsoft.com/office/drawing/2014/main" id="{00000000-0008-0000-4F00-000036B80000}"/>
            </a:ext>
          </a:extLst>
        </xdr:cNvPr>
        <xdr:cNvSpPr>
          <a:spLocks/>
        </xdr:cNvSpPr>
      </xdr:nvSpPr>
      <xdr:spPr bwMode="auto">
        <a:xfrm rot="-5400000">
          <a:off x="5219700" y="-190500"/>
          <a:ext cx="142875" cy="904875"/>
        </a:xfrm>
        <a:prstGeom prst="rightBrace">
          <a:avLst>
            <a:gd name="adj1" fmla="val 52778"/>
            <a:gd name="adj2" fmla="val 50000"/>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723900</xdr:colOff>
      <xdr:row>1</xdr:row>
      <xdr:rowOff>28575</xdr:rowOff>
    </xdr:from>
    <xdr:to>
      <xdr:col>10</xdr:col>
      <xdr:colOff>314325</xdr:colOff>
      <xdr:row>2</xdr:row>
      <xdr:rowOff>9525</xdr:rowOff>
    </xdr:to>
    <xdr:sp macro="" textlink="">
      <xdr:nvSpPr>
        <xdr:cNvPr id="16447" name="AutoShape 13">
          <a:extLst>
            <a:ext uri="{FF2B5EF4-FFF2-40B4-BE49-F238E27FC236}">
              <a16:creationId xmlns:a16="http://schemas.microsoft.com/office/drawing/2014/main" id="{00000000-0008-0000-6200-00003F400000}"/>
            </a:ext>
          </a:extLst>
        </xdr:cNvPr>
        <xdr:cNvSpPr>
          <a:spLocks/>
        </xdr:cNvSpPr>
      </xdr:nvSpPr>
      <xdr:spPr bwMode="auto">
        <a:xfrm rot="-5400000">
          <a:off x="5229225" y="-190500"/>
          <a:ext cx="142875" cy="904875"/>
        </a:xfrm>
        <a:prstGeom prst="rightBrace">
          <a:avLst>
            <a:gd name="adj1" fmla="val 52778"/>
            <a:gd name="adj2" fmla="val 50000"/>
          </a:avLst>
        </a:prstGeom>
        <a:no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45107" name="AutoShape 1">
          <a:extLst>
            <a:ext uri="{FF2B5EF4-FFF2-40B4-BE49-F238E27FC236}">
              <a16:creationId xmlns:a16="http://schemas.microsoft.com/office/drawing/2014/main" id="{00000000-0008-0000-6700-000033B0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295275</xdr:colOff>
      <xdr:row>150</xdr:row>
      <xdr:rowOff>38100</xdr:rowOff>
    </xdr:from>
    <xdr:to>
      <xdr:col>2</xdr:col>
      <xdr:colOff>457200</xdr:colOff>
      <xdr:row>152</xdr:row>
      <xdr:rowOff>190500</xdr:rowOff>
    </xdr:to>
    <xdr:sp macro="" textlink="">
      <xdr:nvSpPr>
        <xdr:cNvPr id="74079" name="AutoShape 1">
          <a:extLst>
            <a:ext uri="{FF2B5EF4-FFF2-40B4-BE49-F238E27FC236}">
              <a16:creationId xmlns:a16="http://schemas.microsoft.com/office/drawing/2014/main" id="{00000000-0008-0000-0100-00005F210100}"/>
            </a:ext>
          </a:extLst>
        </xdr:cNvPr>
        <xdr:cNvSpPr>
          <a:spLocks/>
        </xdr:cNvSpPr>
      </xdr:nvSpPr>
      <xdr:spPr bwMode="auto">
        <a:xfrm>
          <a:off x="1819275" y="41414700"/>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2</xdr:col>
      <xdr:colOff>295275</xdr:colOff>
      <xdr:row>154</xdr:row>
      <xdr:rowOff>28575</xdr:rowOff>
    </xdr:from>
    <xdr:to>
      <xdr:col>2</xdr:col>
      <xdr:colOff>457200</xdr:colOff>
      <xdr:row>156</xdr:row>
      <xdr:rowOff>180975</xdr:rowOff>
    </xdr:to>
    <xdr:sp macro="" textlink="">
      <xdr:nvSpPr>
        <xdr:cNvPr id="74080" name="AutoShape 2">
          <a:extLst>
            <a:ext uri="{FF2B5EF4-FFF2-40B4-BE49-F238E27FC236}">
              <a16:creationId xmlns:a16="http://schemas.microsoft.com/office/drawing/2014/main" id="{00000000-0008-0000-0100-000060210100}"/>
            </a:ext>
          </a:extLst>
        </xdr:cNvPr>
        <xdr:cNvSpPr>
          <a:spLocks/>
        </xdr:cNvSpPr>
      </xdr:nvSpPr>
      <xdr:spPr bwMode="auto">
        <a:xfrm>
          <a:off x="1819275" y="42319575"/>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2</xdr:col>
      <xdr:colOff>295275</xdr:colOff>
      <xdr:row>158</xdr:row>
      <xdr:rowOff>38100</xdr:rowOff>
    </xdr:from>
    <xdr:to>
      <xdr:col>2</xdr:col>
      <xdr:colOff>457200</xdr:colOff>
      <xdr:row>160</xdr:row>
      <xdr:rowOff>190500</xdr:rowOff>
    </xdr:to>
    <xdr:sp macro="" textlink="">
      <xdr:nvSpPr>
        <xdr:cNvPr id="74081" name="AutoShape 3">
          <a:extLst>
            <a:ext uri="{FF2B5EF4-FFF2-40B4-BE49-F238E27FC236}">
              <a16:creationId xmlns:a16="http://schemas.microsoft.com/office/drawing/2014/main" id="{00000000-0008-0000-0100-000061210100}"/>
            </a:ext>
          </a:extLst>
        </xdr:cNvPr>
        <xdr:cNvSpPr>
          <a:spLocks/>
        </xdr:cNvSpPr>
      </xdr:nvSpPr>
      <xdr:spPr bwMode="auto">
        <a:xfrm>
          <a:off x="1819275" y="43243500"/>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2</xdr:col>
      <xdr:colOff>295275</xdr:colOff>
      <xdr:row>162</xdr:row>
      <xdr:rowOff>28575</xdr:rowOff>
    </xdr:from>
    <xdr:to>
      <xdr:col>2</xdr:col>
      <xdr:colOff>457200</xdr:colOff>
      <xdr:row>164</xdr:row>
      <xdr:rowOff>180975</xdr:rowOff>
    </xdr:to>
    <xdr:sp macro="" textlink="">
      <xdr:nvSpPr>
        <xdr:cNvPr id="74082" name="AutoShape 4">
          <a:extLst>
            <a:ext uri="{FF2B5EF4-FFF2-40B4-BE49-F238E27FC236}">
              <a16:creationId xmlns:a16="http://schemas.microsoft.com/office/drawing/2014/main" id="{00000000-0008-0000-0100-000062210100}"/>
            </a:ext>
          </a:extLst>
        </xdr:cNvPr>
        <xdr:cNvSpPr>
          <a:spLocks/>
        </xdr:cNvSpPr>
      </xdr:nvSpPr>
      <xdr:spPr bwMode="auto">
        <a:xfrm>
          <a:off x="1819275" y="44148375"/>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5</xdr:col>
      <xdr:colOff>209550</xdr:colOff>
      <xdr:row>151</xdr:row>
      <xdr:rowOff>9525</xdr:rowOff>
    </xdr:from>
    <xdr:to>
      <xdr:col>5</xdr:col>
      <xdr:colOff>457200</xdr:colOff>
      <xdr:row>155</xdr:row>
      <xdr:rowOff>180975</xdr:rowOff>
    </xdr:to>
    <xdr:sp macro="" textlink="">
      <xdr:nvSpPr>
        <xdr:cNvPr id="74083" name="AutoShape 5">
          <a:extLst>
            <a:ext uri="{FF2B5EF4-FFF2-40B4-BE49-F238E27FC236}">
              <a16:creationId xmlns:a16="http://schemas.microsoft.com/office/drawing/2014/main" id="{00000000-0008-0000-0100-000063210100}"/>
            </a:ext>
          </a:extLst>
        </xdr:cNvPr>
        <xdr:cNvSpPr>
          <a:spLocks/>
        </xdr:cNvSpPr>
      </xdr:nvSpPr>
      <xdr:spPr bwMode="auto">
        <a:xfrm>
          <a:off x="4019550" y="41614725"/>
          <a:ext cx="247650" cy="1085850"/>
        </a:xfrm>
        <a:prstGeom prst="rightBrace">
          <a:avLst>
            <a:gd name="adj1" fmla="val 36538"/>
            <a:gd name="adj2" fmla="val 50000"/>
          </a:avLst>
        </a:prstGeom>
        <a:noFill/>
        <a:ln w="9525">
          <a:solidFill>
            <a:srgbClr val="000000"/>
          </a:solidFill>
          <a:round/>
          <a:headEnd/>
          <a:tailEnd/>
        </a:ln>
      </xdr:spPr>
    </xdr:sp>
    <xdr:clientData/>
  </xdr:twoCellAnchor>
  <xdr:twoCellAnchor>
    <xdr:from>
      <xdr:col>5</xdr:col>
      <xdr:colOff>209550</xdr:colOff>
      <xdr:row>159</xdr:row>
      <xdr:rowOff>9525</xdr:rowOff>
    </xdr:from>
    <xdr:to>
      <xdr:col>5</xdr:col>
      <xdr:colOff>457200</xdr:colOff>
      <xdr:row>163</xdr:row>
      <xdr:rowOff>180975</xdr:rowOff>
    </xdr:to>
    <xdr:sp macro="" textlink="">
      <xdr:nvSpPr>
        <xdr:cNvPr id="74084" name="AutoShape 6">
          <a:extLst>
            <a:ext uri="{FF2B5EF4-FFF2-40B4-BE49-F238E27FC236}">
              <a16:creationId xmlns:a16="http://schemas.microsoft.com/office/drawing/2014/main" id="{00000000-0008-0000-0100-000064210100}"/>
            </a:ext>
          </a:extLst>
        </xdr:cNvPr>
        <xdr:cNvSpPr>
          <a:spLocks/>
        </xdr:cNvSpPr>
      </xdr:nvSpPr>
      <xdr:spPr bwMode="auto">
        <a:xfrm>
          <a:off x="4019550" y="43443525"/>
          <a:ext cx="247650" cy="1085850"/>
        </a:xfrm>
        <a:prstGeom prst="rightBrace">
          <a:avLst>
            <a:gd name="adj1" fmla="val 36538"/>
            <a:gd name="adj2" fmla="val 50000"/>
          </a:avLst>
        </a:prstGeom>
        <a:noFill/>
        <a:ln w="9525">
          <a:solidFill>
            <a:srgbClr val="000000"/>
          </a:solidFill>
          <a:round/>
          <a:headEnd/>
          <a:tailEnd/>
        </a:ln>
      </xdr:spPr>
    </xdr:sp>
    <xdr:clientData/>
  </xdr:twoCellAnchor>
  <xdr:twoCellAnchor>
    <xdr:from>
      <xdr:col>8</xdr:col>
      <xdr:colOff>142875</xdr:colOff>
      <xdr:row>153</xdr:row>
      <xdr:rowOff>76200</xdr:rowOff>
    </xdr:from>
    <xdr:to>
      <xdr:col>8</xdr:col>
      <xdr:colOff>552450</xdr:colOff>
      <xdr:row>161</xdr:row>
      <xdr:rowOff>180975</xdr:rowOff>
    </xdr:to>
    <xdr:sp macro="" textlink="">
      <xdr:nvSpPr>
        <xdr:cNvPr id="74085" name="AutoShape 7">
          <a:extLst>
            <a:ext uri="{FF2B5EF4-FFF2-40B4-BE49-F238E27FC236}">
              <a16:creationId xmlns:a16="http://schemas.microsoft.com/office/drawing/2014/main" id="{00000000-0008-0000-0100-000065210100}"/>
            </a:ext>
          </a:extLst>
        </xdr:cNvPr>
        <xdr:cNvSpPr>
          <a:spLocks/>
        </xdr:cNvSpPr>
      </xdr:nvSpPr>
      <xdr:spPr bwMode="auto">
        <a:xfrm>
          <a:off x="6238875" y="42138600"/>
          <a:ext cx="409575" cy="1933575"/>
        </a:xfrm>
        <a:prstGeom prst="rightBrace">
          <a:avLst>
            <a:gd name="adj1" fmla="val 39341"/>
            <a:gd name="adj2" fmla="val 50000"/>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695325</xdr:colOff>
      <xdr:row>2</xdr:row>
      <xdr:rowOff>28575</xdr:rowOff>
    </xdr:from>
    <xdr:to>
      <xdr:col>10</xdr:col>
      <xdr:colOff>295275</xdr:colOff>
      <xdr:row>3</xdr:row>
      <xdr:rowOff>9525</xdr:rowOff>
    </xdr:to>
    <xdr:sp macro="" textlink="">
      <xdr:nvSpPr>
        <xdr:cNvPr id="44083" name="AutoShape 1">
          <a:extLst>
            <a:ext uri="{FF2B5EF4-FFF2-40B4-BE49-F238E27FC236}">
              <a16:creationId xmlns:a16="http://schemas.microsoft.com/office/drawing/2014/main" id="{00000000-0008-0000-6C00-000033AC0000}"/>
            </a:ext>
          </a:extLst>
        </xdr:cNvPr>
        <xdr:cNvSpPr>
          <a:spLocks/>
        </xdr:cNvSpPr>
      </xdr:nvSpPr>
      <xdr:spPr bwMode="auto">
        <a:xfrm rot="-5400000">
          <a:off x="5224462" y="-33337"/>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723900</xdr:colOff>
      <xdr:row>1</xdr:row>
      <xdr:rowOff>28575</xdr:rowOff>
    </xdr:from>
    <xdr:to>
      <xdr:col>10</xdr:col>
      <xdr:colOff>314325</xdr:colOff>
      <xdr:row>2</xdr:row>
      <xdr:rowOff>9525</xdr:rowOff>
    </xdr:to>
    <xdr:sp macro="" textlink="">
      <xdr:nvSpPr>
        <xdr:cNvPr id="43059" name="AutoShape 1">
          <a:extLst>
            <a:ext uri="{FF2B5EF4-FFF2-40B4-BE49-F238E27FC236}">
              <a16:creationId xmlns:a16="http://schemas.microsoft.com/office/drawing/2014/main" id="{00000000-0008-0000-7600-000033A80000}"/>
            </a:ext>
          </a:extLst>
        </xdr:cNvPr>
        <xdr:cNvSpPr>
          <a:spLocks/>
        </xdr:cNvSpPr>
      </xdr:nvSpPr>
      <xdr:spPr bwMode="auto">
        <a:xfrm rot="-5400000">
          <a:off x="5229225" y="-190500"/>
          <a:ext cx="142875" cy="904875"/>
        </a:xfrm>
        <a:prstGeom prst="rightBrace">
          <a:avLst>
            <a:gd name="adj1" fmla="val 52778"/>
            <a:gd name="adj2" fmla="val 50000"/>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723900</xdr:colOff>
      <xdr:row>1</xdr:row>
      <xdr:rowOff>28575</xdr:rowOff>
    </xdr:from>
    <xdr:to>
      <xdr:col>11</xdr:col>
      <xdr:colOff>314325</xdr:colOff>
      <xdr:row>2</xdr:row>
      <xdr:rowOff>9525</xdr:rowOff>
    </xdr:to>
    <xdr:sp macro="" textlink="">
      <xdr:nvSpPr>
        <xdr:cNvPr id="42035" name="AutoShape 1">
          <a:extLst>
            <a:ext uri="{FF2B5EF4-FFF2-40B4-BE49-F238E27FC236}">
              <a16:creationId xmlns:a16="http://schemas.microsoft.com/office/drawing/2014/main" id="{00000000-0008-0000-7900-000033A40000}"/>
            </a:ext>
          </a:extLst>
        </xdr:cNvPr>
        <xdr:cNvSpPr>
          <a:spLocks/>
        </xdr:cNvSpPr>
      </xdr:nvSpPr>
      <xdr:spPr bwMode="auto">
        <a:xfrm rot="-5400000">
          <a:off x="5229225" y="-190500"/>
          <a:ext cx="142875" cy="904875"/>
        </a:xfrm>
        <a:prstGeom prst="rightBrace">
          <a:avLst>
            <a:gd name="adj1" fmla="val 52778"/>
            <a:gd name="adj2" fmla="val 50000"/>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18485" name="AutoShape 2">
          <a:extLst>
            <a:ext uri="{FF2B5EF4-FFF2-40B4-BE49-F238E27FC236}">
              <a16:creationId xmlns:a16="http://schemas.microsoft.com/office/drawing/2014/main" id="{00000000-0008-0000-7E00-00003548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41011" name="AutoShape 1">
          <a:extLst>
            <a:ext uri="{FF2B5EF4-FFF2-40B4-BE49-F238E27FC236}">
              <a16:creationId xmlns:a16="http://schemas.microsoft.com/office/drawing/2014/main" id="{00000000-0008-0000-8400-000033A0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9988" name="AutoShape 1">
          <a:extLst>
            <a:ext uri="{FF2B5EF4-FFF2-40B4-BE49-F238E27FC236}">
              <a16:creationId xmlns:a16="http://schemas.microsoft.com/office/drawing/2014/main" id="{00000000-0008-0000-9000-0000349C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8963" name="AutoShape 1">
          <a:extLst>
            <a:ext uri="{FF2B5EF4-FFF2-40B4-BE49-F238E27FC236}">
              <a16:creationId xmlns:a16="http://schemas.microsoft.com/office/drawing/2014/main" id="{00000000-0008-0000-9500-00003398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2101" name="AutoShape 3">
          <a:extLst>
            <a:ext uri="{FF2B5EF4-FFF2-40B4-BE49-F238E27FC236}">
              <a16:creationId xmlns:a16="http://schemas.microsoft.com/office/drawing/2014/main" id="{00000000-0008-0000-9A00-00003508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7939" name="AutoShape 1">
          <a:extLst>
            <a:ext uri="{FF2B5EF4-FFF2-40B4-BE49-F238E27FC236}">
              <a16:creationId xmlns:a16="http://schemas.microsoft.com/office/drawing/2014/main" id="{00000000-0008-0000-9F00-00003394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6965" name="AutoShape 1">
          <a:extLst>
            <a:ext uri="{FF2B5EF4-FFF2-40B4-BE49-F238E27FC236}">
              <a16:creationId xmlns:a16="http://schemas.microsoft.com/office/drawing/2014/main" id="{00000000-0008-0000-A400-00006590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twoCellAnchor editAs="oneCell">
    <xdr:from>
      <xdr:col>5</xdr:col>
      <xdr:colOff>238125</xdr:colOff>
      <xdr:row>22</xdr:row>
      <xdr:rowOff>114300</xdr:rowOff>
    </xdr:from>
    <xdr:to>
      <xdr:col>5</xdr:col>
      <xdr:colOff>323850</xdr:colOff>
      <xdr:row>23</xdr:row>
      <xdr:rowOff>152400</xdr:rowOff>
    </xdr:to>
    <xdr:sp macro="" textlink="">
      <xdr:nvSpPr>
        <xdr:cNvPr id="36966" name="Text Box 2">
          <a:extLst>
            <a:ext uri="{FF2B5EF4-FFF2-40B4-BE49-F238E27FC236}">
              <a16:creationId xmlns:a16="http://schemas.microsoft.com/office/drawing/2014/main" id="{00000000-0008-0000-A400-000066900000}"/>
            </a:ext>
          </a:extLst>
        </xdr:cNvPr>
        <xdr:cNvSpPr txBox="1">
          <a:spLocks noChangeArrowheads="1"/>
        </xdr:cNvSpPr>
      </xdr:nvSpPr>
      <xdr:spPr bwMode="auto">
        <a:xfrm>
          <a:off x="3162300" y="3733800"/>
          <a:ext cx="85725" cy="20955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295275</xdr:colOff>
      <xdr:row>162</xdr:row>
      <xdr:rowOff>28575</xdr:rowOff>
    </xdr:from>
    <xdr:to>
      <xdr:col>2</xdr:col>
      <xdr:colOff>457200</xdr:colOff>
      <xdr:row>164</xdr:row>
      <xdr:rowOff>180975</xdr:rowOff>
    </xdr:to>
    <xdr:sp macro="" textlink="">
      <xdr:nvSpPr>
        <xdr:cNvPr id="73055" name="AutoShape 1">
          <a:extLst>
            <a:ext uri="{FF2B5EF4-FFF2-40B4-BE49-F238E27FC236}">
              <a16:creationId xmlns:a16="http://schemas.microsoft.com/office/drawing/2014/main" id="{00000000-0008-0000-0200-00005F1D0100}"/>
            </a:ext>
          </a:extLst>
        </xdr:cNvPr>
        <xdr:cNvSpPr>
          <a:spLocks/>
        </xdr:cNvSpPr>
      </xdr:nvSpPr>
      <xdr:spPr bwMode="auto">
        <a:xfrm>
          <a:off x="1819275" y="42805350"/>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2</xdr:col>
      <xdr:colOff>295275</xdr:colOff>
      <xdr:row>166</xdr:row>
      <xdr:rowOff>66675</xdr:rowOff>
    </xdr:from>
    <xdr:to>
      <xdr:col>2</xdr:col>
      <xdr:colOff>457200</xdr:colOff>
      <xdr:row>168</xdr:row>
      <xdr:rowOff>219075</xdr:rowOff>
    </xdr:to>
    <xdr:sp macro="" textlink="">
      <xdr:nvSpPr>
        <xdr:cNvPr id="73056" name="AutoShape 2">
          <a:extLst>
            <a:ext uri="{FF2B5EF4-FFF2-40B4-BE49-F238E27FC236}">
              <a16:creationId xmlns:a16="http://schemas.microsoft.com/office/drawing/2014/main" id="{00000000-0008-0000-0200-0000601D0100}"/>
            </a:ext>
          </a:extLst>
        </xdr:cNvPr>
        <xdr:cNvSpPr>
          <a:spLocks/>
        </xdr:cNvSpPr>
      </xdr:nvSpPr>
      <xdr:spPr bwMode="auto">
        <a:xfrm>
          <a:off x="1819275" y="43757850"/>
          <a:ext cx="161925" cy="609600"/>
        </a:xfrm>
        <a:prstGeom prst="rightBrace">
          <a:avLst>
            <a:gd name="adj1" fmla="val 31373"/>
            <a:gd name="adj2" fmla="val 50000"/>
          </a:avLst>
        </a:prstGeom>
        <a:noFill/>
        <a:ln w="9525">
          <a:solidFill>
            <a:srgbClr val="000000"/>
          </a:solidFill>
          <a:round/>
          <a:headEnd/>
          <a:tailEnd/>
        </a:ln>
      </xdr:spPr>
    </xdr:sp>
    <xdr:clientData/>
  </xdr:twoCellAnchor>
  <xdr:twoCellAnchor>
    <xdr:from>
      <xdr:col>2</xdr:col>
      <xdr:colOff>314325</xdr:colOff>
      <xdr:row>170</xdr:row>
      <xdr:rowOff>38100</xdr:rowOff>
    </xdr:from>
    <xdr:to>
      <xdr:col>2</xdr:col>
      <xdr:colOff>466725</xdr:colOff>
      <xdr:row>172</xdr:row>
      <xdr:rowOff>190500</xdr:rowOff>
    </xdr:to>
    <xdr:sp macro="" textlink="">
      <xdr:nvSpPr>
        <xdr:cNvPr id="73057" name="AutoShape 3">
          <a:extLst>
            <a:ext uri="{FF2B5EF4-FFF2-40B4-BE49-F238E27FC236}">
              <a16:creationId xmlns:a16="http://schemas.microsoft.com/office/drawing/2014/main" id="{00000000-0008-0000-0200-0000611D0100}"/>
            </a:ext>
          </a:extLst>
        </xdr:cNvPr>
        <xdr:cNvSpPr>
          <a:spLocks/>
        </xdr:cNvSpPr>
      </xdr:nvSpPr>
      <xdr:spPr bwMode="auto">
        <a:xfrm>
          <a:off x="1838325" y="44643675"/>
          <a:ext cx="152400" cy="609600"/>
        </a:xfrm>
        <a:prstGeom prst="rightBrace">
          <a:avLst>
            <a:gd name="adj1" fmla="val 33333"/>
            <a:gd name="adj2" fmla="val 50000"/>
          </a:avLst>
        </a:prstGeom>
        <a:noFill/>
        <a:ln w="9525">
          <a:solidFill>
            <a:srgbClr val="000000"/>
          </a:solidFill>
          <a:round/>
          <a:headEnd/>
          <a:tailEnd/>
        </a:ln>
      </xdr:spPr>
    </xdr:sp>
    <xdr:clientData/>
  </xdr:twoCellAnchor>
  <xdr:twoCellAnchor>
    <xdr:from>
      <xdr:col>2</xdr:col>
      <xdr:colOff>342900</xdr:colOff>
      <xdr:row>174</xdr:row>
      <xdr:rowOff>9525</xdr:rowOff>
    </xdr:from>
    <xdr:to>
      <xdr:col>2</xdr:col>
      <xdr:colOff>495300</xdr:colOff>
      <xdr:row>176</xdr:row>
      <xdr:rowOff>180975</xdr:rowOff>
    </xdr:to>
    <xdr:sp macro="" textlink="">
      <xdr:nvSpPr>
        <xdr:cNvPr id="73058" name="AutoShape 4">
          <a:extLst>
            <a:ext uri="{FF2B5EF4-FFF2-40B4-BE49-F238E27FC236}">
              <a16:creationId xmlns:a16="http://schemas.microsoft.com/office/drawing/2014/main" id="{00000000-0008-0000-0200-0000621D0100}"/>
            </a:ext>
          </a:extLst>
        </xdr:cNvPr>
        <xdr:cNvSpPr>
          <a:spLocks/>
        </xdr:cNvSpPr>
      </xdr:nvSpPr>
      <xdr:spPr bwMode="auto">
        <a:xfrm>
          <a:off x="1866900" y="45529500"/>
          <a:ext cx="152400" cy="628650"/>
        </a:xfrm>
        <a:prstGeom prst="rightBrace">
          <a:avLst>
            <a:gd name="adj1" fmla="val 34375"/>
            <a:gd name="adj2" fmla="val 50000"/>
          </a:avLst>
        </a:prstGeom>
        <a:noFill/>
        <a:ln w="9525">
          <a:solidFill>
            <a:srgbClr val="000000"/>
          </a:solidFill>
          <a:round/>
          <a:headEnd/>
          <a:tailEnd/>
        </a:ln>
      </xdr:spPr>
    </xdr:sp>
    <xdr:clientData/>
  </xdr:twoCellAnchor>
  <xdr:twoCellAnchor>
    <xdr:from>
      <xdr:col>5</xdr:col>
      <xdr:colOff>209550</xdr:colOff>
      <xdr:row>163</xdr:row>
      <xdr:rowOff>28575</xdr:rowOff>
    </xdr:from>
    <xdr:to>
      <xdr:col>5</xdr:col>
      <xdr:colOff>457200</xdr:colOff>
      <xdr:row>167</xdr:row>
      <xdr:rowOff>200025</xdr:rowOff>
    </xdr:to>
    <xdr:sp macro="" textlink="">
      <xdr:nvSpPr>
        <xdr:cNvPr id="73059" name="AutoShape 5">
          <a:extLst>
            <a:ext uri="{FF2B5EF4-FFF2-40B4-BE49-F238E27FC236}">
              <a16:creationId xmlns:a16="http://schemas.microsoft.com/office/drawing/2014/main" id="{00000000-0008-0000-0200-0000631D0100}"/>
            </a:ext>
          </a:extLst>
        </xdr:cNvPr>
        <xdr:cNvSpPr>
          <a:spLocks/>
        </xdr:cNvSpPr>
      </xdr:nvSpPr>
      <xdr:spPr bwMode="auto">
        <a:xfrm>
          <a:off x="4019550" y="43033950"/>
          <a:ext cx="247650" cy="1085850"/>
        </a:xfrm>
        <a:prstGeom prst="rightBrace">
          <a:avLst>
            <a:gd name="adj1" fmla="val 36538"/>
            <a:gd name="adj2" fmla="val 50000"/>
          </a:avLst>
        </a:prstGeom>
        <a:noFill/>
        <a:ln w="9525">
          <a:solidFill>
            <a:srgbClr val="000000"/>
          </a:solidFill>
          <a:round/>
          <a:headEnd/>
          <a:tailEnd/>
        </a:ln>
      </xdr:spPr>
    </xdr:sp>
    <xdr:clientData/>
  </xdr:twoCellAnchor>
  <xdr:twoCellAnchor>
    <xdr:from>
      <xdr:col>5</xdr:col>
      <xdr:colOff>209550</xdr:colOff>
      <xdr:row>171</xdr:row>
      <xdr:rowOff>28575</xdr:rowOff>
    </xdr:from>
    <xdr:to>
      <xdr:col>5</xdr:col>
      <xdr:colOff>457200</xdr:colOff>
      <xdr:row>175</xdr:row>
      <xdr:rowOff>200025</xdr:rowOff>
    </xdr:to>
    <xdr:sp macro="" textlink="">
      <xdr:nvSpPr>
        <xdr:cNvPr id="73060" name="AutoShape 6">
          <a:extLst>
            <a:ext uri="{FF2B5EF4-FFF2-40B4-BE49-F238E27FC236}">
              <a16:creationId xmlns:a16="http://schemas.microsoft.com/office/drawing/2014/main" id="{00000000-0008-0000-0200-0000641D0100}"/>
            </a:ext>
          </a:extLst>
        </xdr:cNvPr>
        <xdr:cNvSpPr>
          <a:spLocks/>
        </xdr:cNvSpPr>
      </xdr:nvSpPr>
      <xdr:spPr bwMode="auto">
        <a:xfrm>
          <a:off x="4019550" y="44862750"/>
          <a:ext cx="247650" cy="1085850"/>
        </a:xfrm>
        <a:prstGeom prst="rightBrace">
          <a:avLst>
            <a:gd name="adj1" fmla="val 36538"/>
            <a:gd name="adj2" fmla="val 50000"/>
          </a:avLst>
        </a:prstGeom>
        <a:noFill/>
        <a:ln w="9525">
          <a:solidFill>
            <a:srgbClr val="000000"/>
          </a:solidFill>
          <a:round/>
          <a:headEnd/>
          <a:tailEnd/>
        </a:ln>
      </xdr:spPr>
    </xdr:sp>
    <xdr:clientData/>
  </xdr:twoCellAnchor>
  <xdr:twoCellAnchor>
    <xdr:from>
      <xdr:col>8</xdr:col>
      <xdr:colOff>123825</xdr:colOff>
      <xdr:row>165</xdr:row>
      <xdr:rowOff>76200</xdr:rowOff>
    </xdr:from>
    <xdr:to>
      <xdr:col>8</xdr:col>
      <xdr:colOff>552450</xdr:colOff>
      <xdr:row>173</xdr:row>
      <xdr:rowOff>180975</xdr:rowOff>
    </xdr:to>
    <xdr:sp macro="" textlink="">
      <xdr:nvSpPr>
        <xdr:cNvPr id="73061" name="AutoShape 7">
          <a:extLst>
            <a:ext uri="{FF2B5EF4-FFF2-40B4-BE49-F238E27FC236}">
              <a16:creationId xmlns:a16="http://schemas.microsoft.com/office/drawing/2014/main" id="{00000000-0008-0000-0200-0000651D0100}"/>
            </a:ext>
          </a:extLst>
        </xdr:cNvPr>
        <xdr:cNvSpPr>
          <a:spLocks/>
        </xdr:cNvSpPr>
      </xdr:nvSpPr>
      <xdr:spPr bwMode="auto">
        <a:xfrm>
          <a:off x="6219825" y="43538775"/>
          <a:ext cx="428625" cy="1933575"/>
        </a:xfrm>
        <a:prstGeom prst="rightBrace">
          <a:avLst>
            <a:gd name="adj1" fmla="val 37593"/>
            <a:gd name="adj2" fmla="val 50000"/>
          </a:avLst>
        </a:prstGeom>
        <a:no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152400</xdr:colOff>
      <xdr:row>106</xdr:row>
      <xdr:rowOff>152400</xdr:rowOff>
    </xdr:from>
    <xdr:to>
      <xdr:col>6</xdr:col>
      <xdr:colOff>295275</xdr:colOff>
      <xdr:row>112</xdr:row>
      <xdr:rowOff>76200</xdr:rowOff>
    </xdr:to>
    <xdr:sp macro="" textlink="">
      <xdr:nvSpPr>
        <xdr:cNvPr id="12691" name="AutoShape 1">
          <a:extLst>
            <a:ext uri="{FF2B5EF4-FFF2-40B4-BE49-F238E27FC236}">
              <a16:creationId xmlns:a16="http://schemas.microsoft.com/office/drawing/2014/main" id="{00000000-0008-0000-A900-000093310000}"/>
            </a:ext>
          </a:extLst>
        </xdr:cNvPr>
        <xdr:cNvSpPr>
          <a:spLocks/>
        </xdr:cNvSpPr>
      </xdr:nvSpPr>
      <xdr:spPr bwMode="auto">
        <a:xfrm>
          <a:off x="3257550" y="17583150"/>
          <a:ext cx="142875" cy="914400"/>
        </a:xfrm>
        <a:prstGeom prst="rightBrace">
          <a:avLst>
            <a:gd name="adj1" fmla="val 53333"/>
            <a:gd name="adj2" fmla="val 50000"/>
          </a:avLst>
        </a:prstGeom>
        <a:noFill/>
        <a:ln w="9525">
          <a:solidFill>
            <a:srgbClr val="000000"/>
          </a:solidFill>
          <a:round/>
          <a:headEnd/>
          <a:tailEnd/>
        </a:ln>
      </xdr:spPr>
    </xdr:sp>
    <xdr:clientData/>
  </xdr:twoCellAnchor>
  <xdr:twoCellAnchor>
    <xdr:from>
      <xdr:col>6</xdr:col>
      <xdr:colOff>142875</xdr:colOff>
      <xdr:row>95</xdr:row>
      <xdr:rowOff>123825</xdr:rowOff>
    </xdr:from>
    <xdr:to>
      <xdr:col>6</xdr:col>
      <xdr:colOff>285750</xdr:colOff>
      <xdr:row>101</xdr:row>
      <xdr:rowOff>57150</xdr:rowOff>
    </xdr:to>
    <xdr:sp macro="" textlink="">
      <xdr:nvSpPr>
        <xdr:cNvPr id="12692" name="AutoShape 2">
          <a:extLst>
            <a:ext uri="{FF2B5EF4-FFF2-40B4-BE49-F238E27FC236}">
              <a16:creationId xmlns:a16="http://schemas.microsoft.com/office/drawing/2014/main" id="{00000000-0008-0000-A900-000094310000}"/>
            </a:ext>
          </a:extLst>
        </xdr:cNvPr>
        <xdr:cNvSpPr>
          <a:spLocks/>
        </xdr:cNvSpPr>
      </xdr:nvSpPr>
      <xdr:spPr bwMode="auto">
        <a:xfrm>
          <a:off x="3248025" y="15735300"/>
          <a:ext cx="142875" cy="923925"/>
        </a:xfrm>
        <a:prstGeom prst="rightBrace">
          <a:avLst>
            <a:gd name="adj1" fmla="val 53889"/>
            <a:gd name="adj2" fmla="val 50000"/>
          </a:avLst>
        </a:prstGeom>
        <a:noFill/>
        <a:ln w="9525">
          <a:solidFill>
            <a:srgbClr val="000000"/>
          </a:solidFill>
          <a:round/>
          <a:headEnd/>
          <a:tailEnd/>
        </a:ln>
      </xdr:spPr>
    </xdr:sp>
    <xdr:clientData/>
  </xdr:twoCellAnchor>
  <xdr:twoCellAnchor>
    <xdr:from>
      <xdr:col>6</xdr:col>
      <xdr:colOff>190500</xdr:colOff>
      <xdr:row>80</xdr:row>
      <xdr:rowOff>104775</xdr:rowOff>
    </xdr:from>
    <xdr:to>
      <xdr:col>6</xdr:col>
      <xdr:colOff>342900</xdr:colOff>
      <xdr:row>86</xdr:row>
      <xdr:rowOff>28575</xdr:rowOff>
    </xdr:to>
    <xdr:sp macro="" textlink="">
      <xdr:nvSpPr>
        <xdr:cNvPr id="12693" name="AutoShape 3">
          <a:extLst>
            <a:ext uri="{FF2B5EF4-FFF2-40B4-BE49-F238E27FC236}">
              <a16:creationId xmlns:a16="http://schemas.microsoft.com/office/drawing/2014/main" id="{00000000-0008-0000-A900-000095310000}"/>
            </a:ext>
          </a:extLst>
        </xdr:cNvPr>
        <xdr:cNvSpPr>
          <a:spLocks/>
        </xdr:cNvSpPr>
      </xdr:nvSpPr>
      <xdr:spPr bwMode="auto">
        <a:xfrm>
          <a:off x="3295650" y="13249275"/>
          <a:ext cx="152400" cy="914400"/>
        </a:xfrm>
        <a:prstGeom prst="rightBrace">
          <a:avLst>
            <a:gd name="adj1" fmla="val 50000"/>
            <a:gd name="adj2" fmla="val 50000"/>
          </a:avLst>
        </a:prstGeom>
        <a:noFill/>
        <a:ln w="9525">
          <a:solidFill>
            <a:srgbClr val="000000"/>
          </a:solidFill>
          <a:round/>
          <a:headEnd/>
          <a:tailEnd/>
        </a:ln>
      </xdr:spPr>
    </xdr:sp>
    <xdr:clientData/>
  </xdr:twoCellAnchor>
  <xdr:twoCellAnchor>
    <xdr:from>
      <xdr:col>6</xdr:col>
      <xdr:colOff>142875</xdr:colOff>
      <xdr:row>69</xdr:row>
      <xdr:rowOff>152400</xdr:rowOff>
    </xdr:from>
    <xdr:to>
      <xdr:col>6</xdr:col>
      <xdr:colOff>285750</xdr:colOff>
      <xdr:row>75</xdr:row>
      <xdr:rowOff>66675</xdr:rowOff>
    </xdr:to>
    <xdr:sp macro="" textlink="">
      <xdr:nvSpPr>
        <xdr:cNvPr id="12694" name="AutoShape 4">
          <a:extLst>
            <a:ext uri="{FF2B5EF4-FFF2-40B4-BE49-F238E27FC236}">
              <a16:creationId xmlns:a16="http://schemas.microsoft.com/office/drawing/2014/main" id="{00000000-0008-0000-A900-000096310000}"/>
            </a:ext>
          </a:extLst>
        </xdr:cNvPr>
        <xdr:cNvSpPr>
          <a:spLocks/>
        </xdr:cNvSpPr>
      </xdr:nvSpPr>
      <xdr:spPr bwMode="auto">
        <a:xfrm>
          <a:off x="3248025" y="11477625"/>
          <a:ext cx="142875" cy="904875"/>
        </a:xfrm>
        <a:prstGeom prst="rightBrace">
          <a:avLst>
            <a:gd name="adj1" fmla="val 52778"/>
            <a:gd name="adj2" fmla="val 50000"/>
          </a:avLst>
        </a:prstGeom>
        <a:noFill/>
        <a:ln w="9525">
          <a:solidFill>
            <a:srgbClr val="000000"/>
          </a:solidFill>
          <a:round/>
          <a:headEnd/>
          <a:tailEnd/>
        </a:ln>
      </xdr:spPr>
    </xdr:sp>
    <xdr:clientData/>
  </xdr:twoCellAnchor>
  <xdr:twoCellAnchor>
    <xdr:from>
      <xdr:col>7</xdr:col>
      <xdr:colOff>28575</xdr:colOff>
      <xdr:row>45</xdr:row>
      <xdr:rowOff>123825</xdr:rowOff>
    </xdr:from>
    <xdr:to>
      <xdr:col>7</xdr:col>
      <xdr:colOff>190500</xdr:colOff>
      <xdr:row>51</xdr:row>
      <xdr:rowOff>57150</xdr:rowOff>
    </xdr:to>
    <xdr:sp macro="" textlink="">
      <xdr:nvSpPr>
        <xdr:cNvPr id="12695" name="AutoShape 5">
          <a:extLst>
            <a:ext uri="{FF2B5EF4-FFF2-40B4-BE49-F238E27FC236}">
              <a16:creationId xmlns:a16="http://schemas.microsoft.com/office/drawing/2014/main" id="{00000000-0008-0000-A900-000097310000}"/>
            </a:ext>
          </a:extLst>
        </xdr:cNvPr>
        <xdr:cNvSpPr>
          <a:spLocks/>
        </xdr:cNvSpPr>
      </xdr:nvSpPr>
      <xdr:spPr bwMode="auto">
        <a:xfrm>
          <a:off x="3762375" y="7524750"/>
          <a:ext cx="161925" cy="923925"/>
        </a:xfrm>
        <a:prstGeom prst="rightBrace">
          <a:avLst>
            <a:gd name="adj1" fmla="val 47549"/>
            <a:gd name="adj2" fmla="val 50000"/>
          </a:avLst>
        </a:prstGeom>
        <a:noFill/>
        <a:ln w="9525">
          <a:solidFill>
            <a:srgbClr val="000000"/>
          </a:solidFill>
          <a:round/>
          <a:headEnd/>
          <a:tailEnd/>
        </a:ln>
      </xdr:spPr>
    </xdr:sp>
    <xdr:clientData/>
  </xdr:twoCellAnchor>
  <xdr:twoCellAnchor>
    <xdr:from>
      <xdr:col>7</xdr:col>
      <xdr:colOff>0</xdr:colOff>
      <xdr:row>33</xdr:row>
      <xdr:rowOff>152400</xdr:rowOff>
    </xdr:from>
    <xdr:to>
      <xdr:col>7</xdr:col>
      <xdr:colOff>152400</xdr:colOff>
      <xdr:row>39</xdr:row>
      <xdr:rowOff>66675</xdr:rowOff>
    </xdr:to>
    <xdr:sp macro="" textlink="">
      <xdr:nvSpPr>
        <xdr:cNvPr id="12696" name="AutoShape 6">
          <a:extLst>
            <a:ext uri="{FF2B5EF4-FFF2-40B4-BE49-F238E27FC236}">
              <a16:creationId xmlns:a16="http://schemas.microsoft.com/office/drawing/2014/main" id="{00000000-0008-0000-A900-000098310000}"/>
            </a:ext>
          </a:extLst>
        </xdr:cNvPr>
        <xdr:cNvSpPr>
          <a:spLocks/>
        </xdr:cNvSpPr>
      </xdr:nvSpPr>
      <xdr:spPr bwMode="auto">
        <a:xfrm>
          <a:off x="3733800" y="5543550"/>
          <a:ext cx="152400" cy="904875"/>
        </a:xfrm>
        <a:prstGeom prst="rightBrace">
          <a:avLst>
            <a:gd name="adj1" fmla="val 49479"/>
            <a:gd name="adj2" fmla="val 50000"/>
          </a:avLst>
        </a:prstGeom>
        <a:noFill/>
        <a:ln w="9525">
          <a:solidFill>
            <a:srgbClr val="000000"/>
          </a:solidFill>
          <a:round/>
          <a:headEnd/>
          <a:tailEnd/>
        </a:ln>
      </xdr:spPr>
    </xdr:sp>
    <xdr:clientData/>
  </xdr:twoCellAnchor>
  <xdr:twoCellAnchor>
    <xdr:from>
      <xdr:col>7</xdr:col>
      <xdr:colOff>0</xdr:colOff>
      <xdr:row>21</xdr:row>
      <xdr:rowOff>123825</xdr:rowOff>
    </xdr:from>
    <xdr:to>
      <xdr:col>7</xdr:col>
      <xdr:colOff>152400</xdr:colOff>
      <xdr:row>27</xdr:row>
      <xdr:rowOff>57150</xdr:rowOff>
    </xdr:to>
    <xdr:sp macro="" textlink="">
      <xdr:nvSpPr>
        <xdr:cNvPr id="12697" name="AutoShape 7">
          <a:extLst>
            <a:ext uri="{FF2B5EF4-FFF2-40B4-BE49-F238E27FC236}">
              <a16:creationId xmlns:a16="http://schemas.microsoft.com/office/drawing/2014/main" id="{00000000-0008-0000-A900-000099310000}"/>
            </a:ext>
          </a:extLst>
        </xdr:cNvPr>
        <xdr:cNvSpPr>
          <a:spLocks/>
        </xdr:cNvSpPr>
      </xdr:nvSpPr>
      <xdr:spPr bwMode="auto">
        <a:xfrm>
          <a:off x="3733800" y="3533775"/>
          <a:ext cx="152400" cy="923925"/>
        </a:xfrm>
        <a:prstGeom prst="rightBrace">
          <a:avLst>
            <a:gd name="adj1" fmla="val 50521"/>
            <a:gd name="adj2" fmla="val 50000"/>
          </a:avLst>
        </a:prstGeom>
        <a:noFill/>
        <a:ln w="9525">
          <a:solidFill>
            <a:srgbClr val="000000"/>
          </a:solidFill>
          <a:round/>
          <a:headEnd/>
          <a:tailEnd/>
        </a:ln>
      </xdr:spPr>
    </xdr:sp>
    <xdr:clientData/>
  </xdr:twoCellAnchor>
  <xdr:twoCellAnchor>
    <xdr:from>
      <xdr:col>9</xdr:col>
      <xdr:colOff>514350</xdr:colOff>
      <xdr:row>1</xdr:row>
      <xdr:rowOff>28575</xdr:rowOff>
    </xdr:from>
    <xdr:to>
      <xdr:col>11</xdr:col>
      <xdr:colOff>114300</xdr:colOff>
      <xdr:row>2</xdr:row>
      <xdr:rowOff>9525</xdr:rowOff>
    </xdr:to>
    <xdr:sp macro="" textlink="">
      <xdr:nvSpPr>
        <xdr:cNvPr id="12698" name="AutoShape 10">
          <a:extLst>
            <a:ext uri="{FF2B5EF4-FFF2-40B4-BE49-F238E27FC236}">
              <a16:creationId xmlns:a16="http://schemas.microsoft.com/office/drawing/2014/main" id="{00000000-0008-0000-A900-00009A31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409575</xdr:colOff>
      <xdr:row>19</xdr:row>
      <xdr:rowOff>66675</xdr:rowOff>
    </xdr:from>
    <xdr:to>
      <xdr:col>6</xdr:col>
      <xdr:colOff>571500</xdr:colOff>
      <xdr:row>23</xdr:row>
      <xdr:rowOff>76200</xdr:rowOff>
    </xdr:to>
    <xdr:sp macro="" textlink="">
      <xdr:nvSpPr>
        <xdr:cNvPr id="17611" name="AutoShape 2">
          <a:extLst>
            <a:ext uri="{FF2B5EF4-FFF2-40B4-BE49-F238E27FC236}">
              <a16:creationId xmlns:a16="http://schemas.microsoft.com/office/drawing/2014/main" id="{00000000-0008-0000-AB00-0000CB440000}"/>
            </a:ext>
          </a:extLst>
        </xdr:cNvPr>
        <xdr:cNvSpPr>
          <a:spLocks/>
        </xdr:cNvSpPr>
      </xdr:nvSpPr>
      <xdr:spPr bwMode="auto">
        <a:xfrm>
          <a:off x="3514725" y="3133725"/>
          <a:ext cx="161925" cy="666750"/>
        </a:xfrm>
        <a:prstGeom prst="leftBrace">
          <a:avLst>
            <a:gd name="adj1" fmla="val 34314"/>
            <a:gd name="adj2" fmla="val 50000"/>
          </a:avLst>
        </a:prstGeom>
        <a:noFill/>
        <a:ln w="9525">
          <a:solidFill>
            <a:srgbClr val="000000"/>
          </a:solidFill>
          <a:round/>
          <a:headEnd/>
          <a:tailEnd/>
        </a:ln>
      </xdr:spPr>
    </xdr:sp>
    <xdr:clientData/>
  </xdr:twoCellAnchor>
  <xdr:twoCellAnchor>
    <xdr:from>
      <xdr:col>0</xdr:col>
      <xdr:colOff>0</xdr:colOff>
      <xdr:row>27</xdr:row>
      <xdr:rowOff>66675</xdr:rowOff>
    </xdr:from>
    <xdr:to>
      <xdr:col>0</xdr:col>
      <xdr:colOff>171450</xdr:colOff>
      <xdr:row>31</xdr:row>
      <xdr:rowOff>76200</xdr:rowOff>
    </xdr:to>
    <xdr:sp macro="" textlink="">
      <xdr:nvSpPr>
        <xdr:cNvPr id="17612" name="AutoShape 3">
          <a:extLst>
            <a:ext uri="{FF2B5EF4-FFF2-40B4-BE49-F238E27FC236}">
              <a16:creationId xmlns:a16="http://schemas.microsoft.com/office/drawing/2014/main" id="{00000000-0008-0000-AB00-0000CC440000}"/>
            </a:ext>
          </a:extLst>
        </xdr:cNvPr>
        <xdr:cNvSpPr>
          <a:spLocks/>
        </xdr:cNvSpPr>
      </xdr:nvSpPr>
      <xdr:spPr bwMode="auto">
        <a:xfrm>
          <a:off x="0" y="4457700"/>
          <a:ext cx="171450" cy="666750"/>
        </a:xfrm>
        <a:prstGeom prst="leftBrace">
          <a:avLst>
            <a:gd name="adj1" fmla="val 32407"/>
            <a:gd name="adj2" fmla="val 50000"/>
          </a:avLst>
        </a:prstGeom>
        <a:noFill/>
        <a:ln w="9525">
          <a:solidFill>
            <a:srgbClr val="000000"/>
          </a:solidFill>
          <a:round/>
          <a:headEnd/>
          <a:tailEnd/>
        </a:ln>
      </xdr:spPr>
    </xdr:sp>
    <xdr:clientData/>
  </xdr:twoCellAnchor>
  <xdr:twoCellAnchor>
    <xdr:from>
      <xdr:col>0</xdr:col>
      <xdr:colOff>0</xdr:colOff>
      <xdr:row>19</xdr:row>
      <xdr:rowOff>57150</xdr:rowOff>
    </xdr:from>
    <xdr:to>
      <xdr:col>0</xdr:col>
      <xdr:colOff>171450</xdr:colOff>
      <xdr:row>23</xdr:row>
      <xdr:rowOff>57150</xdr:rowOff>
    </xdr:to>
    <xdr:sp macro="" textlink="">
      <xdr:nvSpPr>
        <xdr:cNvPr id="17613" name="AutoShape 4">
          <a:extLst>
            <a:ext uri="{FF2B5EF4-FFF2-40B4-BE49-F238E27FC236}">
              <a16:creationId xmlns:a16="http://schemas.microsoft.com/office/drawing/2014/main" id="{00000000-0008-0000-AB00-0000CD440000}"/>
            </a:ext>
          </a:extLst>
        </xdr:cNvPr>
        <xdr:cNvSpPr>
          <a:spLocks/>
        </xdr:cNvSpPr>
      </xdr:nvSpPr>
      <xdr:spPr bwMode="auto">
        <a:xfrm>
          <a:off x="0" y="3124200"/>
          <a:ext cx="171450" cy="657225"/>
        </a:xfrm>
        <a:prstGeom prst="leftBrace">
          <a:avLst>
            <a:gd name="adj1" fmla="val 31944"/>
            <a:gd name="adj2" fmla="val 50000"/>
          </a:avLst>
        </a:prstGeom>
        <a:noFill/>
        <a:ln w="9525">
          <a:solidFill>
            <a:srgbClr val="000000"/>
          </a:solidFill>
          <a:round/>
          <a:headEnd/>
          <a:tailEnd/>
        </a:ln>
      </xdr:spPr>
    </xdr:sp>
    <xdr:clientData/>
  </xdr:twoCellAnchor>
  <xdr:twoCellAnchor>
    <xdr:from>
      <xdr:col>9</xdr:col>
      <xdr:colOff>514350</xdr:colOff>
      <xdr:row>1</xdr:row>
      <xdr:rowOff>28575</xdr:rowOff>
    </xdr:from>
    <xdr:to>
      <xdr:col>11</xdr:col>
      <xdr:colOff>114300</xdr:colOff>
      <xdr:row>2</xdr:row>
      <xdr:rowOff>9525</xdr:rowOff>
    </xdr:to>
    <xdr:sp macro="" textlink="">
      <xdr:nvSpPr>
        <xdr:cNvPr id="17614" name="AutoShape 6">
          <a:extLst>
            <a:ext uri="{FF2B5EF4-FFF2-40B4-BE49-F238E27FC236}">
              <a16:creationId xmlns:a16="http://schemas.microsoft.com/office/drawing/2014/main" id="{00000000-0008-0000-AB00-0000CE44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5891" name="AutoShape 1">
          <a:extLst>
            <a:ext uri="{FF2B5EF4-FFF2-40B4-BE49-F238E27FC236}">
              <a16:creationId xmlns:a16="http://schemas.microsoft.com/office/drawing/2014/main" id="{00000000-0008-0000-AD00-0000338C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21</xdr:col>
      <xdr:colOff>47625</xdr:colOff>
      <xdr:row>12</xdr:row>
      <xdr:rowOff>142875</xdr:rowOff>
    </xdr:from>
    <xdr:to>
      <xdr:col>21</xdr:col>
      <xdr:colOff>285750</xdr:colOff>
      <xdr:row>12</xdr:row>
      <xdr:rowOff>285750</xdr:rowOff>
    </xdr:to>
    <xdr:sp macro="" textlink="">
      <xdr:nvSpPr>
        <xdr:cNvPr id="68668" name="AutoShape 8">
          <a:extLst>
            <a:ext uri="{FF2B5EF4-FFF2-40B4-BE49-F238E27FC236}">
              <a16:creationId xmlns:a16="http://schemas.microsoft.com/office/drawing/2014/main" id="{00000000-0008-0000-B000-00003C0C0100}"/>
            </a:ext>
          </a:extLst>
        </xdr:cNvPr>
        <xdr:cNvSpPr>
          <a:spLocks noChangeArrowheads="1"/>
        </xdr:cNvSpPr>
      </xdr:nvSpPr>
      <xdr:spPr bwMode="auto">
        <a:xfrm>
          <a:off x="8210550" y="2819400"/>
          <a:ext cx="238125" cy="142875"/>
        </a:xfrm>
        <a:prstGeom prst="downArrow">
          <a:avLst>
            <a:gd name="adj1" fmla="val 50000"/>
            <a:gd name="adj2" fmla="val 25000"/>
          </a:avLst>
        </a:prstGeom>
        <a:solidFill>
          <a:srgbClr val="0000FF"/>
        </a:solidFill>
        <a:ln w="9525">
          <a:solidFill>
            <a:srgbClr val="000000"/>
          </a:solid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4867" name="AutoShape 1">
          <a:extLst>
            <a:ext uri="{FF2B5EF4-FFF2-40B4-BE49-F238E27FC236}">
              <a16:creationId xmlns:a16="http://schemas.microsoft.com/office/drawing/2014/main" id="{00000000-0008-0000-B300-00003388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3843" name="AutoShape 1">
          <a:extLst>
            <a:ext uri="{FF2B5EF4-FFF2-40B4-BE49-F238E27FC236}">
              <a16:creationId xmlns:a16="http://schemas.microsoft.com/office/drawing/2014/main" id="{00000000-0008-0000-B700-000033840000}"/>
            </a:ext>
          </a:extLst>
        </xdr:cNvPr>
        <xdr:cNvSpPr>
          <a:spLocks/>
        </xdr:cNvSpPr>
      </xdr:nvSpPr>
      <xdr:spPr bwMode="auto">
        <a:xfrm rot="-5400000">
          <a:off x="5310187"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2819" name="AutoShape 1">
          <a:extLst>
            <a:ext uri="{FF2B5EF4-FFF2-40B4-BE49-F238E27FC236}">
              <a16:creationId xmlns:a16="http://schemas.microsoft.com/office/drawing/2014/main" id="{00000000-0008-0000-C600-00003380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1795" name="AutoShape 1">
          <a:extLst>
            <a:ext uri="{FF2B5EF4-FFF2-40B4-BE49-F238E27FC236}">
              <a16:creationId xmlns:a16="http://schemas.microsoft.com/office/drawing/2014/main" id="{00000000-0008-0000-C800-0000337C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30771" name="AutoShape 1">
          <a:extLst>
            <a:ext uri="{FF2B5EF4-FFF2-40B4-BE49-F238E27FC236}">
              <a16:creationId xmlns:a16="http://schemas.microsoft.com/office/drawing/2014/main" id="{00000000-0008-0000-CD00-00003378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29747" name="AutoShape 1">
          <a:extLst>
            <a:ext uri="{FF2B5EF4-FFF2-40B4-BE49-F238E27FC236}">
              <a16:creationId xmlns:a16="http://schemas.microsoft.com/office/drawing/2014/main" id="{00000000-0008-0000-D200-00003374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52275" name="AutoShape 1">
          <a:extLst>
            <a:ext uri="{FF2B5EF4-FFF2-40B4-BE49-F238E27FC236}">
              <a16:creationId xmlns:a16="http://schemas.microsoft.com/office/drawing/2014/main" id="{00000000-0008-0000-1100-000033CC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28723" name="AutoShape 1">
          <a:extLst>
            <a:ext uri="{FF2B5EF4-FFF2-40B4-BE49-F238E27FC236}">
              <a16:creationId xmlns:a16="http://schemas.microsoft.com/office/drawing/2014/main" id="{00000000-0008-0000-D700-00003370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27699" name="AutoShape 1">
          <a:extLst>
            <a:ext uri="{FF2B5EF4-FFF2-40B4-BE49-F238E27FC236}">
              <a16:creationId xmlns:a16="http://schemas.microsoft.com/office/drawing/2014/main" id="{00000000-0008-0000-DD00-0000336C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695325</xdr:colOff>
      <xdr:row>3</xdr:row>
      <xdr:rowOff>28575</xdr:rowOff>
    </xdr:from>
    <xdr:to>
      <xdr:col>10</xdr:col>
      <xdr:colOff>295275</xdr:colOff>
      <xdr:row>4</xdr:row>
      <xdr:rowOff>9525</xdr:rowOff>
    </xdr:to>
    <xdr:sp macro="" textlink="">
      <xdr:nvSpPr>
        <xdr:cNvPr id="26725" name="AutoShape 1">
          <a:extLst>
            <a:ext uri="{FF2B5EF4-FFF2-40B4-BE49-F238E27FC236}">
              <a16:creationId xmlns:a16="http://schemas.microsoft.com/office/drawing/2014/main" id="{00000000-0008-0000-E200-000065680000}"/>
            </a:ext>
          </a:extLst>
        </xdr:cNvPr>
        <xdr:cNvSpPr>
          <a:spLocks/>
        </xdr:cNvSpPr>
      </xdr:nvSpPr>
      <xdr:spPr bwMode="auto">
        <a:xfrm rot="-5400000">
          <a:off x="5224462" y="128588"/>
          <a:ext cx="142875" cy="914400"/>
        </a:xfrm>
        <a:prstGeom prst="rightBrace">
          <a:avLst>
            <a:gd name="adj1" fmla="val 53333"/>
            <a:gd name="adj2" fmla="val 50000"/>
          </a:avLst>
        </a:prstGeom>
        <a:noFill/>
        <a:ln w="9525">
          <a:solidFill>
            <a:srgbClr val="000000"/>
          </a:solidFill>
          <a:round/>
          <a:headEnd/>
          <a:tailEnd/>
        </a:ln>
      </xdr:spPr>
    </xdr:sp>
    <xdr:clientData/>
  </xdr:twoCellAnchor>
  <xdr:twoCellAnchor>
    <xdr:from>
      <xdr:col>8</xdr:col>
      <xdr:colOff>695325</xdr:colOff>
      <xdr:row>62</xdr:row>
      <xdr:rowOff>28575</xdr:rowOff>
    </xdr:from>
    <xdr:to>
      <xdr:col>10</xdr:col>
      <xdr:colOff>295275</xdr:colOff>
      <xdr:row>63</xdr:row>
      <xdr:rowOff>9525</xdr:rowOff>
    </xdr:to>
    <xdr:sp macro="" textlink="">
      <xdr:nvSpPr>
        <xdr:cNvPr id="26726" name="AutoShape 2">
          <a:extLst>
            <a:ext uri="{FF2B5EF4-FFF2-40B4-BE49-F238E27FC236}">
              <a16:creationId xmlns:a16="http://schemas.microsoft.com/office/drawing/2014/main" id="{00000000-0008-0000-E200-000066680000}"/>
            </a:ext>
          </a:extLst>
        </xdr:cNvPr>
        <xdr:cNvSpPr>
          <a:spLocks/>
        </xdr:cNvSpPr>
      </xdr:nvSpPr>
      <xdr:spPr bwMode="auto">
        <a:xfrm rot="-5400000">
          <a:off x="5224462" y="9805988"/>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24627" name="AutoShape 1">
          <a:extLst>
            <a:ext uri="{FF2B5EF4-FFF2-40B4-BE49-F238E27FC236}">
              <a16:creationId xmlns:a16="http://schemas.microsoft.com/office/drawing/2014/main" id="{00000000-0008-0000-EE00-00003360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23603" name="AutoShape 1">
          <a:extLst>
            <a:ext uri="{FF2B5EF4-FFF2-40B4-BE49-F238E27FC236}">
              <a16:creationId xmlns:a16="http://schemas.microsoft.com/office/drawing/2014/main" id="{00000000-0008-0000-F100-0000335C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314325</xdr:colOff>
      <xdr:row>2</xdr:row>
      <xdr:rowOff>9525</xdr:rowOff>
    </xdr:to>
    <xdr:sp macro="" textlink="">
      <xdr:nvSpPr>
        <xdr:cNvPr id="22579" name="AutoShape 1">
          <a:extLst>
            <a:ext uri="{FF2B5EF4-FFF2-40B4-BE49-F238E27FC236}">
              <a16:creationId xmlns:a16="http://schemas.microsoft.com/office/drawing/2014/main" id="{00000000-0008-0000-F300-00003358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21556" name="AutoShape 2">
          <a:extLst>
            <a:ext uri="{FF2B5EF4-FFF2-40B4-BE49-F238E27FC236}">
              <a16:creationId xmlns:a16="http://schemas.microsoft.com/office/drawing/2014/main" id="{00000000-0008-0000-F500-00003454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247650</xdr:colOff>
      <xdr:row>270</xdr:row>
      <xdr:rowOff>9525</xdr:rowOff>
    </xdr:from>
    <xdr:to>
      <xdr:col>7</xdr:col>
      <xdr:colOff>438150</xdr:colOff>
      <xdr:row>270</xdr:row>
      <xdr:rowOff>190500</xdr:rowOff>
    </xdr:to>
    <xdr:sp macro="" textlink="">
      <xdr:nvSpPr>
        <xdr:cNvPr id="79151" name="AutoShape 2">
          <a:extLst>
            <a:ext uri="{FF2B5EF4-FFF2-40B4-BE49-F238E27FC236}">
              <a16:creationId xmlns:a16="http://schemas.microsoft.com/office/drawing/2014/main" id="{00000000-0008-0000-0901-00002F350100}"/>
            </a:ext>
          </a:extLst>
        </xdr:cNvPr>
        <xdr:cNvSpPr>
          <a:spLocks noChangeArrowheads="1"/>
        </xdr:cNvSpPr>
      </xdr:nvSpPr>
      <xdr:spPr bwMode="auto">
        <a:xfrm>
          <a:off x="3914775" y="54149625"/>
          <a:ext cx="190500" cy="180975"/>
        </a:xfrm>
        <a:prstGeom prst="downArrow">
          <a:avLst>
            <a:gd name="adj1" fmla="val 50000"/>
            <a:gd name="adj2" fmla="val 25000"/>
          </a:avLst>
        </a:prstGeom>
        <a:solidFill>
          <a:srgbClr val="00FF00"/>
        </a:solidFill>
        <a:ln w="9525">
          <a:solidFill>
            <a:srgbClr val="000000"/>
          </a:solidFill>
          <a:miter lim="800000"/>
          <a:headEnd/>
          <a:tailEnd/>
        </a:ln>
      </xdr:spPr>
    </xdr:sp>
    <xdr:clientData/>
  </xdr:twoCellAnchor>
  <xdr:twoCellAnchor>
    <xdr:from>
      <xdr:col>7</xdr:col>
      <xdr:colOff>209550</xdr:colOff>
      <xdr:row>260</xdr:row>
      <xdr:rowOff>9525</xdr:rowOff>
    </xdr:from>
    <xdr:to>
      <xdr:col>7</xdr:col>
      <xdr:colOff>400050</xdr:colOff>
      <xdr:row>260</xdr:row>
      <xdr:rowOff>152400</xdr:rowOff>
    </xdr:to>
    <xdr:sp macro="" textlink="">
      <xdr:nvSpPr>
        <xdr:cNvPr id="79152" name="AutoShape 4">
          <a:extLst>
            <a:ext uri="{FF2B5EF4-FFF2-40B4-BE49-F238E27FC236}">
              <a16:creationId xmlns:a16="http://schemas.microsoft.com/office/drawing/2014/main" id="{00000000-0008-0000-0901-000030350100}"/>
            </a:ext>
          </a:extLst>
        </xdr:cNvPr>
        <xdr:cNvSpPr>
          <a:spLocks noChangeArrowheads="1"/>
        </xdr:cNvSpPr>
      </xdr:nvSpPr>
      <xdr:spPr bwMode="auto">
        <a:xfrm>
          <a:off x="3876675" y="52111275"/>
          <a:ext cx="190500" cy="142875"/>
        </a:xfrm>
        <a:prstGeom prst="upArrow">
          <a:avLst>
            <a:gd name="adj1" fmla="val 50000"/>
            <a:gd name="adj2" fmla="val 25000"/>
          </a:avLst>
        </a:prstGeom>
        <a:solidFill>
          <a:srgbClr val="00FF00"/>
        </a:solidFill>
        <a:ln w="9525">
          <a:solidFill>
            <a:srgbClr val="000000"/>
          </a:solidFill>
          <a:miter lim="800000"/>
          <a:headEnd/>
          <a:tailEnd/>
        </a:ln>
      </xdr:spPr>
    </xdr:sp>
    <xdr:clientData/>
  </xdr:twoCellAnchor>
  <xdr:twoCellAnchor>
    <xdr:from>
      <xdr:col>7</xdr:col>
      <xdr:colOff>190500</xdr:colOff>
      <xdr:row>257</xdr:row>
      <xdr:rowOff>9525</xdr:rowOff>
    </xdr:from>
    <xdr:to>
      <xdr:col>7</xdr:col>
      <xdr:colOff>381000</xdr:colOff>
      <xdr:row>257</xdr:row>
      <xdr:rowOff>152400</xdr:rowOff>
    </xdr:to>
    <xdr:sp macro="" textlink="">
      <xdr:nvSpPr>
        <xdr:cNvPr id="79153" name="AutoShape 5">
          <a:extLst>
            <a:ext uri="{FF2B5EF4-FFF2-40B4-BE49-F238E27FC236}">
              <a16:creationId xmlns:a16="http://schemas.microsoft.com/office/drawing/2014/main" id="{00000000-0008-0000-0901-000031350100}"/>
            </a:ext>
          </a:extLst>
        </xdr:cNvPr>
        <xdr:cNvSpPr>
          <a:spLocks noChangeArrowheads="1"/>
        </xdr:cNvSpPr>
      </xdr:nvSpPr>
      <xdr:spPr bwMode="auto">
        <a:xfrm>
          <a:off x="3857625" y="51492150"/>
          <a:ext cx="190500" cy="142875"/>
        </a:xfrm>
        <a:prstGeom prst="upArrow">
          <a:avLst>
            <a:gd name="adj1" fmla="val 50000"/>
            <a:gd name="adj2" fmla="val 25000"/>
          </a:avLst>
        </a:prstGeom>
        <a:solidFill>
          <a:srgbClr val="00FF00"/>
        </a:solidFill>
        <a:ln w="9525">
          <a:solidFill>
            <a:srgbClr val="000000"/>
          </a:solidFill>
          <a:miter lim="800000"/>
          <a:headEnd/>
          <a:tailEnd/>
        </a:ln>
      </xdr:spPr>
    </xdr:sp>
    <xdr:clientData/>
  </xdr:twoCellAnchor>
  <xdr:twoCellAnchor>
    <xdr:from>
      <xdr:col>7</xdr:col>
      <xdr:colOff>266700</xdr:colOff>
      <xdr:row>272</xdr:row>
      <xdr:rowOff>28575</xdr:rowOff>
    </xdr:from>
    <xdr:to>
      <xdr:col>7</xdr:col>
      <xdr:colOff>457200</xdr:colOff>
      <xdr:row>273</xdr:row>
      <xdr:rowOff>0</xdr:rowOff>
    </xdr:to>
    <xdr:sp macro="" textlink="">
      <xdr:nvSpPr>
        <xdr:cNvPr id="79154" name="AutoShape 6">
          <a:extLst>
            <a:ext uri="{FF2B5EF4-FFF2-40B4-BE49-F238E27FC236}">
              <a16:creationId xmlns:a16="http://schemas.microsoft.com/office/drawing/2014/main" id="{00000000-0008-0000-0901-000032350100}"/>
            </a:ext>
          </a:extLst>
        </xdr:cNvPr>
        <xdr:cNvSpPr>
          <a:spLocks noChangeArrowheads="1"/>
        </xdr:cNvSpPr>
      </xdr:nvSpPr>
      <xdr:spPr bwMode="auto">
        <a:xfrm>
          <a:off x="3933825" y="54587775"/>
          <a:ext cx="190500" cy="171450"/>
        </a:xfrm>
        <a:prstGeom prst="downArrow">
          <a:avLst>
            <a:gd name="adj1" fmla="val 50000"/>
            <a:gd name="adj2" fmla="val 25000"/>
          </a:avLst>
        </a:prstGeom>
        <a:solidFill>
          <a:srgbClr val="00FF00"/>
        </a:solidFill>
        <a:ln w="9525">
          <a:solidFill>
            <a:srgbClr val="000000"/>
          </a:solidFill>
          <a:miter lim="800000"/>
          <a:headEnd/>
          <a:tailEnd/>
        </a:ln>
      </xdr:spPr>
    </xdr:sp>
    <xdr:clientData/>
  </xdr:twoCellAnchor>
  <xdr:twoCellAnchor>
    <xdr:from>
      <xdr:col>7</xdr:col>
      <xdr:colOff>247650</xdr:colOff>
      <xdr:row>263</xdr:row>
      <xdr:rowOff>9525</xdr:rowOff>
    </xdr:from>
    <xdr:to>
      <xdr:col>7</xdr:col>
      <xdr:colOff>438150</xdr:colOff>
      <xdr:row>263</xdr:row>
      <xdr:rowOff>152400</xdr:rowOff>
    </xdr:to>
    <xdr:sp macro="" textlink="">
      <xdr:nvSpPr>
        <xdr:cNvPr id="79155" name="AutoShape 7">
          <a:extLst>
            <a:ext uri="{FF2B5EF4-FFF2-40B4-BE49-F238E27FC236}">
              <a16:creationId xmlns:a16="http://schemas.microsoft.com/office/drawing/2014/main" id="{00000000-0008-0000-0901-000033350100}"/>
            </a:ext>
          </a:extLst>
        </xdr:cNvPr>
        <xdr:cNvSpPr>
          <a:spLocks noChangeArrowheads="1"/>
        </xdr:cNvSpPr>
      </xdr:nvSpPr>
      <xdr:spPr bwMode="auto">
        <a:xfrm>
          <a:off x="3914775" y="52730400"/>
          <a:ext cx="190500" cy="142875"/>
        </a:xfrm>
        <a:prstGeom prst="upArrow">
          <a:avLst>
            <a:gd name="adj1" fmla="val 50000"/>
            <a:gd name="adj2" fmla="val 25000"/>
          </a:avLst>
        </a:prstGeom>
        <a:solidFill>
          <a:srgbClr val="FF0000"/>
        </a:solidFill>
        <a:ln w="9525">
          <a:solidFill>
            <a:srgbClr val="000000"/>
          </a:solidFill>
          <a:miter lim="800000"/>
          <a:headEnd/>
          <a:tailEnd/>
        </a:ln>
      </xdr:spPr>
    </xdr:sp>
    <xdr:clientData/>
  </xdr:twoCellAnchor>
  <xdr:twoCellAnchor>
    <xdr:from>
      <xdr:col>7</xdr:col>
      <xdr:colOff>276225</xdr:colOff>
      <xdr:row>274</xdr:row>
      <xdr:rowOff>28575</xdr:rowOff>
    </xdr:from>
    <xdr:to>
      <xdr:col>7</xdr:col>
      <xdr:colOff>466725</xdr:colOff>
      <xdr:row>274</xdr:row>
      <xdr:rowOff>190500</xdr:rowOff>
    </xdr:to>
    <xdr:sp macro="" textlink="">
      <xdr:nvSpPr>
        <xdr:cNvPr id="79156" name="AutoShape 8">
          <a:extLst>
            <a:ext uri="{FF2B5EF4-FFF2-40B4-BE49-F238E27FC236}">
              <a16:creationId xmlns:a16="http://schemas.microsoft.com/office/drawing/2014/main" id="{00000000-0008-0000-0901-000034350100}"/>
            </a:ext>
          </a:extLst>
        </xdr:cNvPr>
        <xdr:cNvSpPr>
          <a:spLocks noChangeArrowheads="1"/>
        </xdr:cNvSpPr>
      </xdr:nvSpPr>
      <xdr:spPr bwMode="auto">
        <a:xfrm>
          <a:off x="3943350" y="54997350"/>
          <a:ext cx="190500" cy="161925"/>
        </a:xfrm>
        <a:prstGeom prst="upArrow">
          <a:avLst>
            <a:gd name="adj1" fmla="val 50000"/>
            <a:gd name="adj2" fmla="val 25000"/>
          </a:avLst>
        </a:prstGeom>
        <a:solidFill>
          <a:srgbClr val="FF0000"/>
        </a:solidFill>
        <a:ln w="9525">
          <a:solidFill>
            <a:srgbClr val="000000"/>
          </a:solid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552450</xdr:colOff>
      <xdr:row>32</xdr:row>
      <xdr:rowOff>9525</xdr:rowOff>
    </xdr:from>
    <xdr:to>
      <xdr:col>6</xdr:col>
      <xdr:colOff>85725</xdr:colOff>
      <xdr:row>32</xdr:row>
      <xdr:rowOff>152400</xdr:rowOff>
    </xdr:to>
    <xdr:sp macro="" textlink="">
      <xdr:nvSpPr>
        <xdr:cNvPr id="1786" name="Rectangle 6">
          <a:extLst>
            <a:ext uri="{FF2B5EF4-FFF2-40B4-BE49-F238E27FC236}">
              <a16:creationId xmlns:a16="http://schemas.microsoft.com/office/drawing/2014/main" id="{00000000-0008-0000-0D01-0000FA060000}"/>
            </a:ext>
          </a:extLst>
        </xdr:cNvPr>
        <xdr:cNvSpPr>
          <a:spLocks noChangeArrowheads="1"/>
        </xdr:cNvSpPr>
      </xdr:nvSpPr>
      <xdr:spPr bwMode="auto">
        <a:xfrm>
          <a:off x="3514725" y="5905500"/>
          <a:ext cx="123825" cy="142875"/>
        </a:xfrm>
        <a:prstGeom prst="rect">
          <a:avLst/>
        </a:prstGeom>
        <a:solidFill>
          <a:srgbClr val="FFFF00"/>
        </a:solidFill>
        <a:ln w="9525">
          <a:solidFill>
            <a:srgbClr val="000000"/>
          </a:solidFill>
          <a:miter lim="800000"/>
          <a:headEnd/>
          <a:tailEnd/>
        </a:ln>
      </xdr:spPr>
    </xdr:sp>
    <xdr:clientData/>
  </xdr:twoCellAnchor>
  <xdr:twoCellAnchor>
    <xdr:from>
      <xdr:col>4</xdr:col>
      <xdr:colOff>581025</xdr:colOff>
      <xdr:row>32</xdr:row>
      <xdr:rowOff>9525</xdr:rowOff>
    </xdr:from>
    <xdr:to>
      <xdr:col>5</xdr:col>
      <xdr:colOff>85725</xdr:colOff>
      <xdr:row>33</xdr:row>
      <xdr:rowOff>0</xdr:rowOff>
    </xdr:to>
    <xdr:sp macro="" textlink="">
      <xdr:nvSpPr>
        <xdr:cNvPr id="1787" name="Oval 7">
          <a:extLst>
            <a:ext uri="{FF2B5EF4-FFF2-40B4-BE49-F238E27FC236}">
              <a16:creationId xmlns:a16="http://schemas.microsoft.com/office/drawing/2014/main" id="{00000000-0008-0000-0D01-0000FB060000}"/>
            </a:ext>
          </a:extLst>
        </xdr:cNvPr>
        <xdr:cNvSpPr>
          <a:spLocks noChangeArrowheads="1"/>
        </xdr:cNvSpPr>
      </xdr:nvSpPr>
      <xdr:spPr bwMode="auto">
        <a:xfrm>
          <a:off x="2943225" y="5905500"/>
          <a:ext cx="104775" cy="152400"/>
        </a:xfrm>
        <a:prstGeom prst="ellipse">
          <a:avLst/>
        </a:prstGeom>
        <a:solidFill>
          <a:srgbClr val="0000FF"/>
        </a:solidFill>
        <a:ln w="9525">
          <a:solidFill>
            <a:srgbClr val="000000"/>
          </a:solidFill>
          <a:round/>
          <a:headEnd/>
          <a:tailEnd/>
        </a:ln>
      </xdr:spPr>
    </xdr:sp>
    <xdr:clientData/>
  </xdr:twoCellAnchor>
  <xdr:twoCellAnchor>
    <xdr:from>
      <xdr:col>4</xdr:col>
      <xdr:colOff>533400</xdr:colOff>
      <xdr:row>36</xdr:row>
      <xdr:rowOff>38100</xdr:rowOff>
    </xdr:from>
    <xdr:to>
      <xdr:col>5</xdr:col>
      <xdr:colOff>76200</xdr:colOff>
      <xdr:row>37</xdr:row>
      <xdr:rowOff>28575</xdr:rowOff>
    </xdr:to>
    <xdr:sp macro="" textlink="">
      <xdr:nvSpPr>
        <xdr:cNvPr id="1788" name="AutoShape 9">
          <a:extLst>
            <a:ext uri="{FF2B5EF4-FFF2-40B4-BE49-F238E27FC236}">
              <a16:creationId xmlns:a16="http://schemas.microsoft.com/office/drawing/2014/main" id="{00000000-0008-0000-0D01-0000FC060000}"/>
            </a:ext>
          </a:extLst>
        </xdr:cNvPr>
        <xdr:cNvSpPr>
          <a:spLocks noChangeArrowheads="1"/>
        </xdr:cNvSpPr>
      </xdr:nvSpPr>
      <xdr:spPr bwMode="auto">
        <a:xfrm rot="13500000" flipH="1">
          <a:off x="2895600" y="6581775"/>
          <a:ext cx="142875" cy="152400"/>
        </a:xfrm>
        <a:prstGeom prst="rtTriangle">
          <a:avLst/>
        </a:prstGeom>
        <a:solidFill>
          <a:srgbClr val="FF6600"/>
        </a:solidFill>
        <a:ln w="9525">
          <a:solidFill>
            <a:srgbClr val="000000"/>
          </a:solidFill>
          <a:miter lim="800000"/>
          <a:headEnd/>
          <a:tailEnd/>
        </a:ln>
      </xdr:spPr>
    </xdr:sp>
    <xdr:clientData/>
  </xdr:twoCellAnchor>
  <xdr:twoCellAnchor>
    <xdr:from>
      <xdr:col>5</xdr:col>
      <xdr:colOff>514350</xdr:colOff>
      <xdr:row>36</xdr:row>
      <xdr:rowOff>9525</xdr:rowOff>
    </xdr:from>
    <xdr:to>
      <xdr:col>6</xdr:col>
      <xdr:colOff>76200</xdr:colOff>
      <xdr:row>37</xdr:row>
      <xdr:rowOff>0</xdr:rowOff>
    </xdr:to>
    <xdr:sp macro="" textlink="">
      <xdr:nvSpPr>
        <xdr:cNvPr id="1789" name="AutoShape 10">
          <a:extLst>
            <a:ext uri="{FF2B5EF4-FFF2-40B4-BE49-F238E27FC236}">
              <a16:creationId xmlns:a16="http://schemas.microsoft.com/office/drawing/2014/main" id="{00000000-0008-0000-0D01-0000FD060000}"/>
            </a:ext>
          </a:extLst>
        </xdr:cNvPr>
        <xdr:cNvSpPr>
          <a:spLocks noChangeArrowheads="1"/>
        </xdr:cNvSpPr>
      </xdr:nvSpPr>
      <xdr:spPr bwMode="auto">
        <a:xfrm>
          <a:off x="3476625" y="6553200"/>
          <a:ext cx="152400" cy="152400"/>
        </a:xfrm>
        <a:prstGeom prst="plus">
          <a:avLst>
            <a:gd name="adj" fmla="val 25000"/>
          </a:avLst>
        </a:prstGeom>
        <a:solidFill>
          <a:srgbClr val="333333"/>
        </a:solidFill>
        <a:ln w="9525">
          <a:solidFill>
            <a:srgbClr val="000000"/>
          </a:solidFill>
          <a:miter lim="800000"/>
          <a:headEnd/>
          <a:tailEnd/>
        </a:ln>
      </xdr:spPr>
    </xdr:sp>
    <xdr:clientData/>
  </xdr:twoCellAnchor>
  <xdr:twoCellAnchor>
    <xdr:from>
      <xdr:col>5</xdr:col>
      <xdr:colOff>85725</xdr:colOff>
      <xdr:row>33</xdr:row>
      <xdr:rowOff>28575</xdr:rowOff>
    </xdr:from>
    <xdr:to>
      <xdr:col>5</xdr:col>
      <xdr:colOff>457200</xdr:colOff>
      <xdr:row>36</xdr:row>
      <xdr:rowOff>0</xdr:rowOff>
    </xdr:to>
    <xdr:sp macro="" textlink="">
      <xdr:nvSpPr>
        <xdr:cNvPr id="1790" name="Line 12">
          <a:extLst>
            <a:ext uri="{FF2B5EF4-FFF2-40B4-BE49-F238E27FC236}">
              <a16:creationId xmlns:a16="http://schemas.microsoft.com/office/drawing/2014/main" id="{00000000-0008-0000-0D01-0000FE060000}"/>
            </a:ext>
          </a:extLst>
        </xdr:cNvPr>
        <xdr:cNvSpPr>
          <a:spLocks noChangeShapeType="1"/>
        </xdr:cNvSpPr>
      </xdr:nvSpPr>
      <xdr:spPr bwMode="auto">
        <a:xfrm>
          <a:off x="3048000" y="6086475"/>
          <a:ext cx="371475" cy="457200"/>
        </a:xfrm>
        <a:prstGeom prst="line">
          <a:avLst/>
        </a:prstGeom>
        <a:noFill/>
        <a:ln w="9525">
          <a:solidFill>
            <a:srgbClr val="000000"/>
          </a:solidFill>
          <a:round/>
          <a:headEnd type="triangle" w="med" len="med"/>
          <a:tailEnd type="triangle" w="med" len="med"/>
        </a:ln>
      </xdr:spPr>
    </xdr:sp>
    <xdr:clientData/>
  </xdr:twoCellAnchor>
  <xdr:twoCellAnchor>
    <xdr:from>
      <xdr:col>5</xdr:col>
      <xdr:colOff>76200</xdr:colOff>
      <xdr:row>33</xdr:row>
      <xdr:rowOff>28575</xdr:rowOff>
    </xdr:from>
    <xdr:to>
      <xdr:col>5</xdr:col>
      <xdr:colOff>476250</xdr:colOff>
      <xdr:row>36</xdr:row>
      <xdr:rowOff>9525</xdr:rowOff>
    </xdr:to>
    <xdr:sp macro="" textlink="">
      <xdr:nvSpPr>
        <xdr:cNvPr id="1791" name="Line 13">
          <a:extLst>
            <a:ext uri="{FF2B5EF4-FFF2-40B4-BE49-F238E27FC236}">
              <a16:creationId xmlns:a16="http://schemas.microsoft.com/office/drawing/2014/main" id="{00000000-0008-0000-0D01-0000FF060000}"/>
            </a:ext>
          </a:extLst>
        </xdr:cNvPr>
        <xdr:cNvSpPr>
          <a:spLocks noChangeShapeType="1"/>
        </xdr:cNvSpPr>
      </xdr:nvSpPr>
      <xdr:spPr bwMode="auto">
        <a:xfrm flipH="1">
          <a:off x="3038475" y="6086475"/>
          <a:ext cx="400050" cy="466725"/>
        </a:xfrm>
        <a:prstGeom prst="line">
          <a:avLst/>
        </a:prstGeom>
        <a:noFill/>
        <a:ln w="9525">
          <a:solidFill>
            <a:srgbClr val="000000"/>
          </a:solidFill>
          <a:round/>
          <a:headEnd type="triangle" w="med" len="med"/>
          <a:tailEnd type="triangle" w="med" len="med"/>
        </a:ln>
      </xdr:spPr>
    </xdr:sp>
    <xdr:clientData/>
  </xdr:twoCellAnchor>
  <xdr:twoCellAnchor>
    <xdr:from>
      <xdr:col>5</xdr:col>
      <xdr:colOff>133350</xdr:colOff>
      <xdr:row>32</xdr:row>
      <xdr:rowOff>95250</xdr:rowOff>
    </xdr:from>
    <xdr:to>
      <xdr:col>5</xdr:col>
      <xdr:colOff>438150</xdr:colOff>
      <xdr:row>32</xdr:row>
      <xdr:rowOff>95250</xdr:rowOff>
    </xdr:to>
    <xdr:sp macro="" textlink="">
      <xdr:nvSpPr>
        <xdr:cNvPr id="1792" name="Line 14">
          <a:extLst>
            <a:ext uri="{FF2B5EF4-FFF2-40B4-BE49-F238E27FC236}">
              <a16:creationId xmlns:a16="http://schemas.microsoft.com/office/drawing/2014/main" id="{00000000-0008-0000-0D01-000000070000}"/>
            </a:ext>
          </a:extLst>
        </xdr:cNvPr>
        <xdr:cNvSpPr>
          <a:spLocks noChangeShapeType="1"/>
        </xdr:cNvSpPr>
      </xdr:nvSpPr>
      <xdr:spPr bwMode="auto">
        <a:xfrm>
          <a:off x="3095625" y="5991225"/>
          <a:ext cx="304800" cy="0"/>
        </a:xfrm>
        <a:prstGeom prst="line">
          <a:avLst/>
        </a:prstGeom>
        <a:noFill/>
        <a:ln w="9525">
          <a:solidFill>
            <a:srgbClr val="000000"/>
          </a:solidFill>
          <a:round/>
          <a:headEnd type="triangle" w="med" len="med"/>
          <a:tailEnd type="triangle" w="med" len="med"/>
        </a:ln>
      </xdr:spPr>
    </xdr:sp>
    <xdr:clientData/>
  </xdr:twoCellAnchor>
  <xdr:twoCellAnchor>
    <xdr:from>
      <xdr:col>5</xdr:col>
      <xdr:colOff>133350</xdr:colOff>
      <xdr:row>36</xdr:row>
      <xdr:rowOff>85725</xdr:rowOff>
    </xdr:from>
    <xdr:to>
      <xdr:col>5</xdr:col>
      <xdr:colOff>409575</xdr:colOff>
      <xdr:row>36</xdr:row>
      <xdr:rowOff>85725</xdr:rowOff>
    </xdr:to>
    <xdr:sp macro="" textlink="">
      <xdr:nvSpPr>
        <xdr:cNvPr id="1793" name="Line 15">
          <a:extLst>
            <a:ext uri="{FF2B5EF4-FFF2-40B4-BE49-F238E27FC236}">
              <a16:creationId xmlns:a16="http://schemas.microsoft.com/office/drawing/2014/main" id="{00000000-0008-0000-0D01-000001070000}"/>
            </a:ext>
          </a:extLst>
        </xdr:cNvPr>
        <xdr:cNvSpPr>
          <a:spLocks noChangeShapeType="1"/>
        </xdr:cNvSpPr>
      </xdr:nvSpPr>
      <xdr:spPr bwMode="auto">
        <a:xfrm>
          <a:off x="3095625" y="6629400"/>
          <a:ext cx="276225" cy="0"/>
        </a:xfrm>
        <a:prstGeom prst="line">
          <a:avLst/>
        </a:prstGeom>
        <a:noFill/>
        <a:ln w="9525">
          <a:solidFill>
            <a:srgbClr val="000000"/>
          </a:solidFill>
          <a:round/>
          <a:headEnd type="triangle" w="med" len="med"/>
          <a:tailEnd type="triangle" w="med" len="med"/>
        </a:ln>
      </xdr:spPr>
    </xdr:sp>
    <xdr:clientData/>
  </xdr:twoCellAnchor>
  <xdr:twoCellAnchor>
    <xdr:from>
      <xdr:col>5</xdr:col>
      <xdr:colOff>581025</xdr:colOff>
      <xdr:row>33</xdr:row>
      <xdr:rowOff>38100</xdr:rowOff>
    </xdr:from>
    <xdr:to>
      <xdr:col>6</xdr:col>
      <xdr:colOff>0</xdr:colOff>
      <xdr:row>35</xdr:row>
      <xdr:rowOff>104775</xdr:rowOff>
    </xdr:to>
    <xdr:sp macro="" textlink="">
      <xdr:nvSpPr>
        <xdr:cNvPr id="1794" name="Line 17">
          <a:extLst>
            <a:ext uri="{FF2B5EF4-FFF2-40B4-BE49-F238E27FC236}">
              <a16:creationId xmlns:a16="http://schemas.microsoft.com/office/drawing/2014/main" id="{00000000-0008-0000-0D01-000002070000}"/>
            </a:ext>
          </a:extLst>
        </xdr:cNvPr>
        <xdr:cNvSpPr>
          <a:spLocks noChangeShapeType="1"/>
        </xdr:cNvSpPr>
      </xdr:nvSpPr>
      <xdr:spPr bwMode="auto">
        <a:xfrm>
          <a:off x="3543300" y="6096000"/>
          <a:ext cx="9525" cy="390525"/>
        </a:xfrm>
        <a:prstGeom prst="line">
          <a:avLst/>
        </a:prstGeom>
        <a:noFill/>
        <a:ln w="9525">
          <a:solidFill>
            <a:srgbClr val="000000"/>
          </a:solidFill>
          <a:round/>
          <a:headEnd type="triangle" w="med" len="med"/>
          <a:tailEnd type="triangle" w="med" len="med"/>
        </a:ln>
      </xdr:spPr>
    </xdr:sp>
    <xdr:clientData/>
  </xdr:twoCellAnchor>
  <xdr:twoCellAnchor>
    <xdr:from>
      <xdr:col>5</xdr:col>
      <xdr:colOff>0</xdr:colOff>
      <xdr:row>33</xdr:row>
      <xdr:rowOff>66675</xdr:rowOff>
    </xdr:from>
    <xdr:to>
      <xdr:col>5</xdr:col>
      <xdr:colOff>0</xdr:colOff>
      <xdr:row>35</xdr:row>
      <xdr:rowOff>133350</xdr:rowOff>
    </xdr:to>
    <xdr:sp macro="" textlink="">
      <xdr:nvSpPr>
        <xdr:cNvPr id="1795" name="Line 18">
          <a:extLst>
            <a:ext uri="{FF2B5EF4-FFF2-40B4-BE49-F238E27FC236}">
              <a16:creationId xmlns:a16="http://schemas.microsoft.com/office/drawing/2014/main" id="{00000000-0008-0000-0D01-000003070000}"/>
            </a:ext>
          </a:extLst>
        </xdr:cNvPr>
        <xdr:cNvSpPr>
          <a:spLocks noChangeShapeType="1"/>
        </xdr:cNvSpPr>
      </xdr:nvSpPr>
      <xdr:spPr bwMode="auto">
        <a:xfrm>
          <a:off x="2962275" y="6124575"/>
          <a:ext cx="0" cy="390525"/>
        </a:xfrm>
        <a:prstGeom prst="line">
          <a:avLst/>
        </a:prstGeom>
        <a:noFill/>
        <a:ln w="9525">
          <a:solidFill>
            <a:srgbClr val="000000"/>
          </a:solidFill>
          <a:round/>
          <a:headEnd type="triangle" w="med" len="med"/>
          <a:tailEnd type="triangle" w="med" len="med"/>
        </a:ln>
      </xdr:spPr>
    </xdr:sp>
    <xdr:clientData/>
  </xdr:twoCellAnchor>
  <xdr:twoCellAnchor>
    <xdr:from>
      <xdr:col>4</xdr:col>
      <xdr:colOff>342900</xdr:colOff>
      <xdr:row>31</xdr:row>
      <xdr:rowOff>95250</xdr:rowOff>
    </xdr:from>
    <xdr:to>
      <xdr:col>4</xdr:col>
      <xdr:colOff>533400</xdr:colOff>
      <xdr:row>33</xdr:row>
      <xdr:rowOff>85725</xdr:rowOff>
    </xdr:to>
    <xdr:sp macro="" textlink="">
      <xdr:nvSpPr>
        <xdr:cNvPr id="1796" name="AutoShape 19">
          <a:extLst>
            <a:ext uri="{FF2B5EF4-FFF2-40B4-BE49-F238E27FC236}">
              <a16:creationId xmlns:a16="http://schemas.microsoft.com/office/drawing/2014/main" id="{00000000-0008-0000-0D01-000004070000}"/>
            </a:ext>
          </a:extLst>
        </xdr:cNvPr>
        <xdr:cNvSpPr>
          <a:spLocks/>
        </xdr:cNvSpPr>
      </xdr:nvSpPr>
      <xdr:spPr bwMode="auto">
        <a:xfrm>
          <a:off x="2705100" y="5829300"/>
          <a:ext cx="190500" cy="314325"/>
        </a:xfrm>
        <a:prstGeom prst="rightBrace">
          <a:avLst>
            <a:gd name="adj1" fmla="val 13750"/>
            <a:gd name="adj2" fmla="val 50000"/>
          </a:avLst>
        </a:prstGeom>
        <a:noFill/>
        <a:ln w="9525">
          <a:solidFill>
            <a:srgbClr val="000000"/>
          </a:solidFill>
          <a:round/>
          <a:headEnd/>
          <a:tailEnd/>
        </a:ln>
      </xdr:spPr>
    </xdr:sp>
    <xdr:clientData/>
  </xdr:twoCellAnchor>
  <xdr:twoCellAnchor>
    <xdr:from>
      <xdr:col>4</xdr:col>
      <xdr:colOff>371475</xdr:colOff>
      <xdr:row>35</xdr:row>
      <xdr:rowOff>85725</xdr:rowOff>
    </xdr:from>
    <xdr:to>
      <xdr:col>4</xdr:col>
      <xdr:colOff>552450</xdr:colOff>
      <xdr:row>37</xdr:row>
      <xdr:rowOff>95250</xdr:rowOff>
    </xdr:to>
    <xdr:sp macro="" textlink="">
      <xdr:nvSpPr>
        <xdr:cNvPr id="1797" name="AutoShape 20">
          <a:extLst>
            <a:ext uri="{FF2B5EF4-FFF2-40B4-BE49-F238E27FC236}">
              <a16:creationId xmlns:a16="http://schemas.microsoft.com/office/drawing/2014/main" id="{00000000-0008-0000-0D01-000005070000}"/>
            </a:ext>
          </a:extLst>
        </xdr:cNvPr>
        <xdr:cNvSpPr>
          <a:spLocks/>
        </xdr:cNvSpPr>
      </xdr:nvSpPr>
      <xdr:spPr bwMode="auto">
        <a:xfrm>
          <a:off x="2733675" y="6467475"/>
          <a:ext cx="180975" cy="333375"/>
        </a:xfrm>
        <a:prstGeom prst="rightBrace">
          <a:avLst>
            <a:gd name="adj1" fmla="val 15351"/>
            <a:gd name="adj2" fmla="val 50000"/>
          </a:avLst>
        </a:prstGeom>
        <a:noFill/>
        <a:ln w="9525">
          <a:solidFill>
            <a:srgbClr val="000000"/>
          </a:solidFill>
          <a:round/>
          <a:headEnd/>
          <a:tailEnd/>
        </a:ln>
      </xdr:spPr>
    </xdr:sp>
    <xdr:clientData/>
  </xdr:twoCellAnchor>
  <xdr:twoCellAnchor>
    <xdr:from>
      <xdr:col>6</xdr:col>
      <xdr:colOff>76200</xdr:colOff>
      <xdr:row>31</xdr:row>
      <xdr:rowOff>95250</xdr:rowOff>
    </xdr:from>
    <xdr:to>
      <xdr:col>6</xdr:col>
      <xdr:colOff>247650</xdr:colOff>
      <xdr:row>33</xdr:row>
      <xdr:rowOff>66675</xdr:rowOff>
    </xdr:to>
    <xdr:sp macro="" textlink="">
      <xdr:nvSpPr>
        <xdr:cNvPr id="1798" name="AutoShape 21">
          <a:extLst>
            <a:ext uri="{FF2B5EF4-FFF2-40B4-BE49-F238E27FC236}">
              <a16:creationId xmlns:a16="http://schemas.microsoft.com/office/drawing/2014/main" id="{00000000-0008-0000-0D01-000006070000}"/>
            </a:ext>
          </a:extLst>
        </xdr:cNvPr>
        <xdr:cNvSpPr>
          <a:spLocks/>
        </xdr:cNvSpPr>
      </xdr:nvSpPr>
      <xdr:spPr bwMode="auto">
        <a:xfrm>
          <a:off x="3629025" y="5829300"/>
          <a:ext cx="171450" cy="295275"/>
        </a:xfrm>
        <a:prstGeom prst="leftBrace">
          <a:avLst>
            <a:gd name="adj1" fmla="val 14352"/>
            <a:gd name="adj2" fmla="val 50000"/>
          </a:avLst>
        </a:prstGeom>
        <a:noFill/>
        <a:ln w="9525">
          <a:solidFill>
            <a:srgbClr val="000000"/>
          </a:solidFill>
          <a:round/>
          <a:headEnd/>
          <a:tailEnd/>
        </a:ln>
      </xdr:spPr>
    </xdr:sp>
    <xdr:clientData/>
  </xdr:twoCellAnchor>
  <xdr:twoCellAnchor>
    <xdr:from>
      <xdr:col>6</xdr:col>
      <xdr:colOff>76200</xdr:colOff>
      <xdr:row>35</xdr:row>
      <xdr:rowOff>85725</xdr:rowOff>
    </xdr:from>
    <xdr:to>
      <xdr:col>6</xdr:col>
      <xdr:colOff>238125</xdr:colOff>
      <xdr:row>37</xdr:row>
      <xdr:rowOff>57150</xdr:rowOff>
    </xdr:to>
    <xdr:sp macro="" textlink="">
      <xdr:nvSpPr>
        <xdr:cNvPr id="1799" name="AutoShape 22">
          <a:extLst>
            <a:ext uri="{FF2B5EF4-FFF2-40B4-BE49-F238E27FC236}">
              <a16:creationId xmlns:a16="http://schemas.microsoft.com/office/drawing/2014/main" id="{00000000-0008-0000-0D01-000007070000}"/>
            </a:ext>
          </a:extLst>
        </xdr:cNvPr>
        <xdr:cNvSpPr>
          <a:spLocks/>
        </xdr:cNvSpPr>
      </xdr:nvSpPr>
      <xdr:spPr bwMode="auto">
        <a:xfrm>
          <a:off x="3629025" y="6467475"/>
          <a:ext cx="161925" cy="295275"/>
        </a:xfrm>
        <a:prstGeom prst="leftBrace">
          <a:avLst>
            <a:gd name="adj1" fmla="val 15196"/>
            <a:gd name="adj2" fmla="val 50000"/>
          </a:avLst>
        </a:prstGeom>
        <a:noFill/>
        <a:ln w="9525">
          <a:solidFill>
            <a:srgbClr val="000000"/>
          </a:solidFill>
          <a:round/>
          <a:headEnd/>
          <a:tailEnd/>
        </a:ln>
      </xdr:spPr>
    </xdr:sp>
    <xdr:clientData/>
  </xdr:twoCellAnchor>
  <xdr:twoCellAnchor editAs="oneCell">
    <xdr:from>
      <xdr:col>9</xdr:col>
      <xdr:colOff>19050</xdr:colOff>
      <xdr:row>2</xdr:row>
      <xdr:rowOff>9525</xdr:rowOff>
    </xdr:from>
    <xdr:to>
      <xdr:col>9</xdr:col>
      <xdr:colOff>542925</xdr:colOff>
      <xdr:row>5</xdr:row>
      <xdr:rowOff>123825</xdr:rowOff>
    </xdr:to>
    <xdr:pic>
      <xdr:nvPicPr>
        <xdr:cNvPr id="1800" name="Picture 26" descr="International Sailing Federation">
          <a:extLst>
            <a:ext uri="{FF2B5EF4-FFF2-40B4-BE49-F238E27FC236}">
              <a16:creationId xmlns:a16="http://schemas.microsoft.com/office/drawing/2014/main" id="{00000000-0008-0000-0D01-00000807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43525" y="333375"/>
          <a:ext cx="523875" cy="600075"/>
        </a:xfrm>
        <a:prstGeom prst="rect">
          <a:avLst/>
        </a:prstGeom>
        <a:noFill/>
        <a:ln w="9525">
          <a:noFill/>
          <a:miter lim="800000"/>
          <a:headEnd/>
          <a:tailEnd/>
        </a:ln>
      </xdr:spPr>
    </xdr:pic>
    <xdr:clientData/>
  </xdr:twoCellAnchor>
  <xdr:twoCellAnchor editAs="oneCell">
    <xdr:from>
      <xdr:col>1</xdr:col>
      <xdr:colOff>19050</xdr:colOff>
      <xdr:row>2</xdr:row>
      <xdr:rowOff>0</xdr:rowOff>
    </xdr:from>
    <xdr:to>
      <xdr:col>2</xdr:col>
      <xdr:colOff>171450</xdr:colOff>
      <xdr:row>7</xdr:row>
      <xdr:rowOff>0</xdr:rowOff>
    </xdr:to>
    <xdr:pic>
      <xdr:nvPicPr>
        <xdr:cNvPr id="1048" name="Object 24">
          <a:extLst>
            <a:ext uri="{FF2B5EF4-FFF2-40B4-BE49-F238E27FC236}">
              <a16:creationId xmlns:a16="http://schemas.microsoft.com/office/drawing/2014/main" id="{00000000-0008-0000-0D01-000018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9600" y="323850"/>
          <a:ext cx="742950" cy="638175"/>
        </a:xfrm>
        <a:prstGeom prst="rect">
          <a:avLst/>
        </a:prstGeom>
        <a:solidFill>
          <a:srgbClr val="FFFFFF"/>
        </a:solidFill>
        <a:ln w="9525">
          <a:solidFill>
            <a:srgbClr val="000000"/>
          </a:solidFill>
          <a:miter lim="800000"/>
          <a:headEnd/>
          <a:tailEnd/>
        </a:ln>
        <a:effec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390525</xdr:colOff>
      <xdr:row>23</xdr:row>
      <xdr:rowOff>85725</xdr:rowOff>
    </xdr:from>
    <xdr:to>
      <xdr:col>11</xdr:col>
      <xdr:colOff>581025</xdr:colOff>
      <xdr:row>25</xdr:row>
      <xdr:rowOff>57150</xdr:rowOff>
    </xdr:to>
    <xdr:sp macro="" textlink="">
      <xdr:nvSpPr>
        <xdr:cNvPr id="72455" name="AutoShape 22">
          <a:extLst>
            <a:ext uri="{FF2B5EF4-FFF2-40B4-BE49-F238E27FC236}">
              <a16:creationId xmlns:a16="http://schemas.microsoft.com/office/drawing/2014/main" id="{00000000-0008-0000-0E01-0000071B0100}"/>
            </a:ext>
          </a:extLst>
        </xdr:cNvPr>
        <xdr:cNvSpPr>
          <a:spLocks/>
        </xdr:cNvSpPr>
      </xdr:nvSpPr>
      <xdr:spPr bwMode="auto">
        <a:xfrm>
          <a:off x="6629400" y="4514850"/>
          <a:ext cx="190500" cy="295275"/>
        </a:xfrm>
        <a:prstGeom prst="rightBrace">
          <a:avLst>
            <a:gd name="adj1" fmla="val 12917"/>
            <a:gd name="adj2" fmla="val 50000"/>
          </a:avLst>
        </a:prstGeom>
        <a:noFill/>
        <a:ln w="9525">
          <a:solidFill>
            <a:srgbClr val="000000"/>
          </a:solidFill>
          <a:round/>
          <a:headEnd/>
          <a:tailEnd/>
        </a:ln>
      </xdr:spPr>
    </xdr:sp>
    <xdr:clientData/>
  </xdr:twoCellAnchor>
  <xdr:twoCellAnchor>
    <xdr:from>
      <xdr:col>11</xdr:col>
      <xdr:colOff>400050</xdr:colOff>
      <xdr:row>27</xdr:row>
      <xdr:rowOff>85725</xdr:rowOff>
    </xdr:from>
    <xdr:to>
      <xdr:col>11</xdr:col>
      <xdr:colOff>590550</xdr:colOff>
      <xdr:row>29</xdr:row>
      <xdr:rowOff>66675</xdr:rowOff>
    </xdr:to>
    <xdr:sp macro="" textlink="">
      <xdr:nvSpPr>
        <xdr:cNvPr id="72456" name="AutoShape 23">
          <a:extLst>
            <a:ext uri="{FF2B5EF4-FFF2-40B4-BE49-F238E27FC236}">
              <a16:creationId xmlns:a16="http://schemas.microsoft.com/office/drawing/2014/main" id="{00000000-0008-0000-0E01-0000081B0100}"/>
            </a:ext>
          </a:extLst>
        </xdr:cNvPr>
        <xdr:cNvSpPr>
          <a:spLocks/>
        </xdr:cNvSpPr>
      </xdr:nvSpPr>
      <xdr:spPr bwMode="auto">
        <a:xfrm>
          <a:off x="6638925" y="5162550"/>
          <a:ext cx="180975" cy="304800"/>
        </a:xfrm>
        <a:prstGeom prst="rightBrace">
          <a:avLst>
            <a:gd name="adj1" fmla="val 14035"/>
            <a:gd name="adj2" fmla="val 50000"/>
          </a:avLst>
        </a:prstGeom>
        <a:noFill/>
        <a:ln w="9525">
          <a:solidFill>
            <a:srgbClr val="000000"/>
          </a:solidFill>
          <a:round/>
          <a:headEnd/>
          <a:tailEnd/>
        </a:ln>
      </xdr:spPr>
    </xdr:sp>
    <xdr:clientData/>
  </xdr:twoCellAnchor>
  <xdr:twoCellAnchor>
    <xdr:from>
      <xdr:col>12</xdr:col>
      <xdr:colOff>133350</xdr:colOff>
      <xdr:row>24</xdr:row>
      <xdr:rowOff>85725</xdr:rowOff>
    </xdr:from>
    <xdr:to>
      <xdr:col>12</xdr:col>
      <xdr:colOff>447675</xdr:colOff>
      <xdr:row>24</xdr:row>
      <xdr:rowOff>85725</xdr:rowOff>
    </xdr:to>
    <xdr:sp macro="" textlink="">
      <xdr:nvSpPr>
        <xdr:cNvPr id="72457" name="Line 25">
          <a:extLst>
            <a:ext uri="{FF2B5EF4-FFF2-40B4-BE49-F238E27FC236}">
              <a16:creationId xmlns:a16="http://schemas.microsoft.com/office/drawing/2014/main" id="{00000000-0008-0000-0E01-0000091B0100}"/>
            </a:ext>
          </a:extLst>
        </xdr:cNvPr>
        <xdr:cNvSpPr>
          <a:spLocks noChangeShapeType="1"/>
        </xdr:cNvSpPr>
      </xdr:nvSpPr>
      <xdr:spPr bwMode="auto">
        <a:xfrm>
          <a:off x="6953250" y="4676775"/>
          <a:ext cx="314325" cy="0"/>
        </a:xfrm>
        <a:prstGeom prst="line">
          <a:avLst/>
        </a:prstGeom>
        <a:noFill/>
        <a:ln w="9525">
          <a:solidFill>
            <a:srgbClr val="000000"/>
          </a:solidFill>
          <a:round/>
          <a:headEnd type="triangle" w="med" len="med"/>
          <a:tailEnd type="triangle" w="med" len="med"/>
        </a:ln>
      </xdr:spPr>
    </xdr:sp>
    <xdr:clientData/>
  </xdr:twoCellAnchor>
  <xdr:twoCellAnchor>
    <xdr:from>
      <xdr:col>12</xdr:col>
      <xdr:colOff>142875</xdr:colOff>
      <xdr:row>28</xdr:row>
      <xdr:rowOff>85725</xdr:rowOff>
    </xdr:from>
    <xdr:to>
      <xdr:col>12</xdr:col>
      <xdr:colOff>457200</xdr:colOff>
      <xdr:row>28</xdr:row>
      <xdr:rowOff>85725</xdr:rowOff>
    </xdr:to>
    <xdr:sp macro="" textlink="">
      <xdr:nvSpPr>
        <xdr:cNvPr id="72458" name="Line 26">
          <a:extLst>
            <a:ext uri="{FF2B5EF4-FFF2-40B4-BE49-F238E27FC236}">
              <a16:creationId xmlns:a16="http://schemas.microsoft.com/office/drawing/2014/main" id="{00000000-0008-0000-0E01-00000A1B0100}"/>
            </a:ext>
          </a:extLst>
        </xdr:cNvPr>
        <xdr:cNvSpPr>
          <a:spLocks noChangeShapeType="1"/>
        </xdr:cNvSpPr>
      </xdr:nvSpPr>
      <xdr:spPr bwMode="auto">
        <a:xfrm>
          <a:off x="6962775" y="5324475"/>
          <a:ext cx="314325" cy="0"/>
        </a:xfrm>
        <a:prstGeom prst="line">
          <a:avLst/>
        </a:prstGeom>
        <a:noFill/>
        <a:ln w="9525">
          <a:solidFill>
            <a:srgbClr val="000000"/>
          </a:solidFill>
          <a:round/>
          <a:headEnd type="triangle" w="med" len="med"/>
          <a:tailEnd type="triangle" w="med" len="med"/>
        </a:ln>
      </xdr:spPr>
    </xdr:sp>
    <xdr:clientData/>
  </xdr:twoCellAnchor>
  <xdr:twoCellAnchor>
    <xdr:from>
      <xdr:col>12</xdr:col>
      <xdr:colOff>0</xdr:colOff>
      <xdr:row>25</xdr:row>
      <xdr:rowOff>57150</xdr:rowOff>
    </xdr:from>
    <xdr:to>
      <xdr:col>12</xdr:col>
      <xdr:colOff>0</xdr:colOff>
      <xdr:row>27</xdr:row>
      <xdr:rowOff>123825</xdr:rowOff>
    </xdr:to>
    <xdr:sp macro="" textlink="">
      <xdr:nvSpPr>
        <xdr:cNvPr id="72459" name="Line 27">
          <a:extLst>
            <a:ext uri="{FF2B5EF4-FFF2-40B4-BE49-F238E27FC236}">
              <a16:creationId xmlns:a16="http://schemas.microsoft.com/office/drawing/2014/main" id="{00000000-0008-0000-0E01-00000B1B0100}"/>
            </a:ext>
          </a:extLst>
        </xdr:cNvPr>
        <xdr:cNvSpPr>
          <a:spLocks noChangeShapeType="1"/>
        </xdr:cNvSpPr>
      </xdr:nvSpPr>
      <xdr:spPr bwMode="auto">
        <a:xfrm>
          <a:off x="6819900" y="4810125"/>
          <a:ext cx="0" cy="390525"/>
        </a:xfrm>
        <a:prstGeom prst="line">
          <a:avLst/>
        </a:prstGeom>
        <a:noFill/>
        <a:ln w="9525">
          <a:solidFill>
            <a:srgbClr val="000000"/>
          </a:solidFill>
          <a:round/>
          <a:headEnd type="triangle" w="med" len="med"/>
          <a:tailEnd type="triangle" w="med" len="med"/>
        </a:ln>
      </xdr:spPr>
    </xdr:sp>
    <xdr:clientData/>
  </xdr:twoCellAnchor>
  <xdr:twoCellAnchor>
    <xdr:from>
      <xdr:col>13</xdr:col>
      <xdr:colOff>0</xdr:colOff>
      <xdr:row>25</xdr:row>
      <xdr:rowOff>66675</xdr:rowOff>
    </xdr:from>
    <xdr:to>
      <xdr:col>13</xdr:col>
      <xdr:colOff>0</xdr:colOff>
      <xdr:row>27</xdr:row>
      <xdr:rowOff>133350</xdr:rowOff>
    </xdr:to>
    <xdr:sp macro="" textlink="">
      <xdr:nvSpPr>
        <xdr:cNvPr id="72460" name="Line 28">
          <a:extLst>
            <a:ext uri="{FF2B5EF4-FFF2-40B4-BE49-F238E27FC236}">
              <a16:creationId xmlns:a16="http://schemas.microsoft.com/office/drawing/2014/main" id="{00000000-0008-0000-0E01-00000C1B0100}"/>
            </a:ext>
          </a:extLst>
        </xdr:cNvPr>
        <xdr:cNvSpPr>
          <a:spLocks noChangeShapeType="1"/>
        </xdr:cNvSpPr>
      </xdr:nvSpPr>
      <xdr:spPr bwMode="auto">
        <a:xfrm>
          <a:off x="7400925" y="4819650"/>
          <a:ext cx="0" cy="390525"/>
        </a:xfrm>
        <a:prstGeom prst="line">
          <a:avLst/>
        </a:prstGeom>
        <a:noFill/>
        <a:ln w="9525">
          <a:solidFill>
            <a:srgbClr val="000000"/>
          </a:solidFill>
          <a:round/>
          <a:headEnd type="triangle" w="med" len="med"/>
          <a:tailEnd type="triangle" w="med" len="med"/>
        </a:ln>
      </xdr:spPr>
    </xdr:sp>
    <xdr:clientData/>
  </xdr:twoCellAnchor>
  <xdr:twoCellAnchor>
    <xdr:from>
      <xdr:col>12</xdr:col>
      <xdr:colOff>85725</xdr:colOff>
      <xdr:row>25</xdr:row>
      <xdr:rowOff>9525</xdr:rowOff>
    </xdr:from>
    <xdr:to>
      <xdr:col>12</xdr:col>
      <xdr:colOff>495300</xdr:colOff>
      <xdr:row>28</xdr:row>
      <xdr:rowOff>0</xdr:rowOff>
    </xdr:to>
    <xdr:sp macro="" textlink="">
      <xdr:nvSpPr>
        <xdr:cNvPr id="72461" name="Line 29">
          <a:extLst>
            <a:ext uri="{FF2B5EF4-FFF2-40B4-BE49-F238E27FC236}">
              <a16:creationId xmlns:a16="http://schemas.microsoft.com/office/drawing/2014/main" id="{00000000-0008-0000-0E01-00000D1B0100}"/>
            </a:ext>
          </a:extLst>
        </xdr:cNvPr>
        <xdr:cNvSpPr>
          <a:spLocks noChangeShapeType="1"/>
        </xdr:cNvSpPr>
      </xdr:nvSpPr>
      <xdr:spPr bwMode="auto">
        <a:xfrm flipH="1">
          <a:off x="6905625" y="4762500"/>
          <a:ext cx="409575" cy="476250"/>
        </a:xfrm>
        <a:prstGeom prst="line">
          <a:avLst/>
        </a:prstGeom>
        <a:noFill/>
        <a:ln w="9525">
          <a:solidFill>
            <a:srgbClr val="000000"/>
          </a:solidFill>
          <a:round/>
          <a:headEnd type="triangle" w="med" len="med"/>
          <a:tailEnd type="triangle" w="med" len="med"/>
        </a:ln>
      </xdr:spPr>
    </xdr:sp>
    <xdr:clientData/>
  </xdr:twoCellAnchor>
  <xdr:twoCellAnchor>
    <xdr:from>
      <xdr:col>12</xdr:col>
      <xdr:colOff>123825</xdr:colOff>
      <xdr:row>25</xdr:row>
      <xdr:rowOff>38100</xdr:rowOff>
    </xdr:from>
    <xdr:to>
      <xdr:col>12</xdr:col>
      <xdr:colOff>495300</xdr:colOff>
      <xdr:row>28</xdr:row>
      <xdr:rowOff>9525</xdr:rowOff>
    </xdr:to>
    <xdr:sp macro="" textlink="">
      <xdr:nvSpPr>
        <xdr:cNvPr id="72462" name="Line 30">
          <a:extLst>
            <a:ext uri="{FF2B5EF4-FFF2-40B4-BE49-F238E27FC236}">
              <a16:creationId xmlns:a16="http://schemas.microsoft.com/office/drawing/2014/main" id="{00000000-0008-0000-0E01-00000E1B0100}"/>
            </a:ext>
          </a:extLst>
        </xdr:cNvPr>
        <xdr:cNvSpPr>
          <a:spLocks noChangeShapeType="1"/>
        </xdr:cNvSpPr>
      </xdr:nvSpPr>
      <xdr:spPr bwMode="auto">
        <a:xfrm>
          <a:off x="6943725" y="4791075"/>
          <a:ext cx="371475" cy="457200"/>
        </a:xfrm>
        <a:prstGeom prst="line">
          <a:avLst/>
        </a:prstGeom>
        <a:noFill/>
        <a:ln w="9525">
          <a:solidFill>
            <a:srgbClr val="000000"/>
          </a:solidFill>
          <a:round/>
          <a:headEnd type="triangle" w="med" len="med"/>
          <a:tailEnd type="triangle" w="med" len="med"/>
        </a:ln>
      </xdr:spPr>
    </xdr:sp>
    <xdr:clientData/>
  </xdr:twoCellAnchor>
  <xdr:twoCellAnchor>
    <xdr:from>
      <xdr:col>12</xdr:col>
      <xdr:colOff>533400</xdr:colOff>
      <xdr:row>24</xdr:row>
      <xdr:rowOff>9525</xdr:rowOff>
    </xdr:from>
    <xdr:to>
      <xdr:col>13</xdr:col>
      <xdr:colOff>57150</xdr:colOff>
      <xdr:row>24</xdr:row>
      <xdr:rowOff>152400</xdr:rowOff>
    </xdr:to>
    <xdr:sp macro="" textlink="">
      <xdr:nvSpPr>
        <xdr:cNvPr id="72463" name="Rectangle 31">
          <a:extLst>
            <a:ext uri="{FF2B5EF4-FFF2-40B4-BE49-F238E27FC236}">
              <a16:creationId xmlns:a16="http://schemas.microsoft.com/office/drawing/2014/main" id="{00000000-0008-0000-0E01-00000F1B0100}"/>
            </a:ext>
          </a:extLst>
        </xdr:cNvPr>
        <xdr:cNvSpPr>
          <a:spLocks noChangeArrowheads="1"/>
        </xdr:cNvSpPr>
      </xdr:nvSpPr>
      <xdr:spPr bwMode="auto">
        <a:xfrm>
          <a:off x="7353300" y="4600575"/>
          <a:ext cx="104775" cy="142875"/>
        </a:xfrm>
        <a:prstGeom prst="rect">
          <a:avLst/>
        </a:prstGeom>
        <a:solidFill>
          <a:srgbClr val="FFFF00"/>
        </a:solidFill>
        <a:ln w="9525">
          <a:solidFill>
            <a:srgbClr val="000000"/>
          </a:solidFill>
          <a:miter lim="800000"/>
          <a:headEnd/>
          <a:tailEnd/>
        </a:ln>
      </xdr:spPr>
    </xdr:sp>
    <xdr:clientData/>
  </xdr:twoCellAnchor>
  <xdr:twoCellAnchor>
    <xdr:from>
      <xdr:col>12</xdr:col>
      <xdr:colOff>523875</xdr:colOff>
      <xdr:row>28</xdr:row>
      <xdr:rowOff>9525</xdr:rowOff>
    </xdr:from>
    <xdr:to>
      <xdr:col>13</xdr:col>
      <xdr:colOff>85725</xdr:colOff>
      <xdr:row>29</xdr:row>
      <xdr:rowOff>0</xdr:rowOff>
    </xdr:to>
    <xdr:sp macro="" textlink="">
      <xdr:nvSpPr>
        <xdr:cNvPr id="72464" name="AutoShape 33">
          <a:extLst>
            <a:ext uri="{FF2B5EF4-FFF2-40B4-BE49-F238E27FC236}">
              <a16:creationId xmlns:a16="http://schemas.microsoft.com/office/drawing/2014/main" id="{00000000-0008-0000-0E01-0000101B0100}"/>
            </a:ext>
          </a:extLst>
        </xdr:cNvPr>
        <xdr:cNvSpPr>
          <a:spLocks noChangeArrowheads="1"/>
        </xdr:cNvSpPr>
      </xdr:nvSpPr>
      <xdr:spPr bwMode="auto">
        <a:xfrm>
          <a:off x="7343775" y="5248275"/>
          <a:ext cx="142875" cy="152400"/>
        </a:xfrm>
        <a:prstGeom prst="plus">
          <a:avLst>
            <a:gd name="adj" fmla="val 25000"/>
          </a:avLst>
        </a:prstGeom>
        <a:solidFill>
          <a:srgbClr val="333333"/>
        </a:solidFill>
        <a:ln w="9525">
          <a:solidFill>
            <a:srgbClr val="000000"/>
          </a:solidFill>
          <a:miter lim="800000"/>
          <a:headEnd/>
          <a:tailEnd/>
        </a:ln>
      </xdr:spPr>
    </xdr:sp>
    <xdr:clientData/>
  </xdr:twoCellAnchor>
  <xdr:twoCellAnchor editAs="oneCell">
    <xdr:from>
      <xdr:col>14</xdr:col>
      <xdr:colOff>247650</xdr:colOff>
      <xdr:row>2</xdr:row>
      <xdr:rowOff>9525</xdr:rowOff>
    </xdr:from>
    <xdr:to>
      <xdr:col>15</xdr:col>
      <xdr:colOff>200025</xdr:colOff>
      <xdr:row>6</xdr:row>
      <xdr:rowOff>142875</xdr:rowOff>
    </xdr:to>
    <xdr:pic>
      <xdr:nvPicPr>
        <xdr:cNvPr id="72465" name="Picture 35" descr="International Sailing Federation">
          <a:extLst>
            <a:ext uri="{FF2B5EF4-FFF2-40B4-BE49-F238E27FC236}">
              <a16:creationId xmlns:a16="http://schemas.microsoft.com/office/drawing/2014/main" id="{00000000-0008-0000-0E01-0000111B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333375"/>
          <a:ext cx="542925" cy="781050"/>
        </a:xfrm>
        <a:prstGeom prst="rect">
          <a:avLst/>
        </a:prstGeom>
        <a:noFill/>
        <a:ln w="9525">
          <a:noFill/>
          <a:miter lim="800000"/>
          <a:headEnd/>
          <a:tailEnd/>
        </a:ln>
      </xdr:spPr>
    </xdr:pic>
    <xdr:clientData/>
  </xdr:twoCellAnchor>
  <xdr:twoCellAnchor>
    <xdr:from>
      <xdr:col>11</xdr:col>
      <xdr:colOff>542925</xdr:colOff>
      <xdr:row>28</xdr:row>
      <xdr:rowOff>57150</xdr:rowOff>
    </xdr:from>
    <xdr:to>
      <xdr:col>12</xdr:col>
      <xdr:colOff>104775</xdr:colOff>
      <xdr:row>29</xdr:row>
      <xdr:rowOff>57150</xdr:rowOff>
    </xdr:to>
    <xdr:sp macro="" textlink="">
      <xdr:nvSpPr>
        <xdr:cNvPr id="72466" name="AutoShape 36">
          <a:extLst>
            <a:ext uri="{FF2B5EF4-FFF2-40B4-BE49-F238E27FC236}">
              <a16:creationId xmlns:a16="http://schemas.microsoft.com/office/drawing/2014/main" id="{00000000-0008-0000-0E01-0000121B0100}"/>
            </a:ext>
          </a:extLst>
        </xdr:cNvPr>
        <xdr:cNvSpPr>
          <a:spLocks noChangeArrowheads="1"/>
        </xdr:cNvSpPr>
      </xdr:nvSpPr>
      <xdr:spPr bwMode="auto">
        <a:xfrm rot="13500000" flipH="1">
          <a:off x="6781800" y="5295900"/>
          <a:ext cx="142875" cy="161925"/>
        </a:xfrm>
        <a:prstGeom prst="rtTriangle">
          <a:avLst/>
        </a:prstGeom>
        <a:solidFill>
          <a:srgbClr val="FF6600"/>
        </a:solidFill>
        <a:ln w="9525">
          <a:solidFill>
            <a:srgbClr val="000000"/>
          </a:solidFill>
          <a:miter lim="800000"/>
          <a:headEnd/>
          <a:tailEnd/>
        </a:ln>
      </xdr:spPr>
    </xdr:sp>
    <xdr:clientData/>
  </xdr:twoCellAnchor>
  <xdr:twoCellAnchor>
    <xdr:from>
      <xdr:col>13</xdr:col>
      <xdr:colOff>57150</xdr:colOff>
      <xdr:row>23</xdr:row>
      <xdr:rowOff>66675</xdr:rowOff>
    </xdr:from>
    <xdr:to>
      <xdr:col>13</xdr:col>
      <xdr:colOff>219075</xdr:colOff>
      <xdr:row>25</xdr:row>
      <xdr:rowOff>28575</xdr:rowOff>
    </xdr:to>
    <xdr:sp macro="" textlink="">
      <xdr:nvSpPr>
        <xdr:cNvPr id="72467" name="AutoShape 37">
          <a:extLst>
            <a:ext uri="{FF2B5EF4-FFF2-40B4-BE49-F238E27FC236}">
              <a16:creationId xmlns:a16="http://schemas.microsoft.com/office/drawing/2014/main" id="{00000000-0008-0000-0E01-0000131B0100}"/>
            </a:ext>
          </a:extLst>
        </xdr:cNvPr>
        <xdr:cNvSpPr>
          <a:spLocks/>
        </xdr:cNvSpPr>
      </xdr:nvSpPr>
      <xdr:spPr bwMode="auto">
        <a:xfrm>
          <a:off x="7458075" y="4495800"/>
          <a:ext cx="161925" cy="285750"/>
        </a:xfrm>
        <a:prstGeom prst="leftBrace">
          <a:avLst>
            <a:gd name="adj1" fmla="val 14706"/>
            <a:gd name="adj2" fmla="val 50000"/>
          </a:avLst>
        </a:prstGeom>
        <a:noFill/>
        <a:ln w="9525">
          <a:solidFill>
            <a:srgbClr val="000000"/>
          </a:solidFill>
          <a:round/>
          <a:headEnd/>
          <a:tailEnd/>
        </a:ln>
      </xdr:spPr>
    </xdr:sp>
    <xdr:clientData/>
  </xdr:twoCellAnchor>
  <xdr:twoCellAnchor>
    <xdr:from>
      <xdr:col>13</xdr:col>
      <xdr:colOff>85725</xdr:colOff>
      <xdr:row>27</xdr:row>
      <xdr:rowOff>104775</xdr:rowOff>
    </xdr:from>
    <xdr:to>
      <xdr:col>13</xdr:col>
      <xdr:colOff>247650</xdr:colOff>
      <xdr:row>29</xdr:row>
      <xdr:rowOff>66675</xdr:rowOff>
    </xdr:to>
    <xdr:sp macro="" textlink="">
      <xdr:nvSpPr>
        <xdr:cNvPr id="72468" name="AutoShape 38">
          <a:extLst>
            <a:ext uri="{FF2B5EF4-FFF2-40B4-BE49-F238E27FC236}">
              <a16:creationId xmlns:a16="http://schemas.microsoft.com/office/drawing/2014/main" id="{00000000-0008-0000-0E01-0000141B0100}"/>
            </a:ext>
          </a:extLst>
        </xdr:cNvPr>
        <xdr:cNvSpPr>
          <a:spLocks/>
        </xdr:cNvSpPr>
      </xdr:nvSpPr>
      <xdr:spPr bwMode="auto">
        <a:xfrm>
          <a:off x="7486650" y="5181600"/>
          <a:ext cx="161925" cy="285750"/>
        </a:xfrm>
        <a:prstGeom prst="leftBrace">
          <a:avLst>
            <a:gd name="adj1" fmla="val 14706"/>
            <a:gd name="adj2" fmla="val 50000"/>
          </a:avLst>
        </a:prstGeom>
        <a:noFill/>
        <a:ln w="9525">
          <a:solidFill>
            <a:srgbClr val="000000"/>
          </a:solidFill>
          <a:round/>
          <a:headEnd/>
          <a:tailEnd/>
        </a:ln>
      </xdr:spPr>
    </xdr:sp>
    <xdr:clientData/>
  </xdr:twoCellAnchor>
  <xdr:twoCellAnchor>
    <xdr:from>
      <xdr:col>11</xdr:col>
      <xdr:colOff>561975</xdr:colOff>
      <xdr:row>24</xdr:row>
      <xdr:rowOff>9525</xdr:rowOff>
    </xdr:from>
    <xdr:to>
      <xdr:col>12</xdr:col>
      <xdr:colOff>104775</xdr:colOff>
      <xdr:row>24</xdr:row>
      <xdr:rowOff>133350</xdr:rowOff>
    </xdr:to>
    <xdr:sp macro="" textlink="">
      <xdr:nvSpPr>
        <xdr:cNvPr id="72469" name="Oval 39">
          <a:extLst>
            <a:ext uri="{FF2B5EF4-FFF2-40B4-BE49-F238E27FC236}">
              <a16:creationId xmlns:a16="http://schemas.microsoft.com/office/drawing/2014/main" id="{00000000-0008-0000-0E01-0000151B0100}"/>
            </a:ext>
          </a:extLst>
        </xdr:cNvPr>
        <xdr:cNvSpPr>
          <a:spLocks noChangeArrowheads="1"/>
        </xdr:cNvSpPr>
      </xdr:nvSpPr>
      <xdr:spPr bwMode="auto">
        <a:xfrm>
          <a:off x="6800850" y="4600575"/>
          <a:ext cx="123825" cy="123825"/>
        </a:xfrm>
        <a:prstGeom prst="ellipse">
          <a:avLst/>
        </a:prstGeom>
        <a:solidFill>
          <a:srgbClr val="0000FF"/>
        </a:solidFill>
        <a:ln w="9525">
          <a:solidFill>
            <a:srgbClr val="000000"/>
          </a:solidFill>
          <a:round/>
          <a:headEnd/>
          <a:tailEnd/>
        </a:ln>
      </xdr:spPr>
    </xdr:sp>
    <xdr:clientData/>
  </xdr:twoCellAnchor>
  <xdr:twoCellAnchor editAs="oneCell">
    <xdr:from>
      <xdr:col>9</xdr:col>
      <xdr:colOff>9525</xdr:colOff>
      <xdr:row>2</xdr:row>
      <xdr:rowOff>28575</xdr:rowOff>
    </xdr:from>
    <xdr:to>
      <xdr:col>10</xdr:col>
      <xdr:colOff>323850</xdr:colOff>
      <xdr:row>6</xdr:row>
      <xdr:rowOff>142875</xdr:rowOff>
    </xdr:to>
    <xdr:pic>
      <xdr:nvPicPr>
        <xdr:cNvPr id="71714" name="Object 34">
          <a:extLst>
            <a:ext uri="{FF2B5EF4-FFF2-40B4-BE49-F238E27FC236}">
              <a16:creationId xmlns:a16="http://schemas.microsoft.com/office/drawing/2014/main" id="{00000000-0008-0000-0E01-00002218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86350" y="352425"/>
          <a:ext cx="895350" cy="762000"/>
        </a:xfrm>
        <a:prstGeom prst="rect">
          <a:avLst/>
        </a:prstGeom>
        <a:solidFill>
          <a:srgbClr val="FFFFFF"/>
        </a:solidFill>
        <a:ln w="9525">
          <a:solidFill>
            <a:srgbClr val="000000"/>
          </a:solid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695325</xdr:colOff>
      <xdr:row>2</xdr:row>
      <xdr:rowOff>28575</xdr:rowOff>
    </xdr:from>
    <xdr:to>
      <xdr:col>10</xdr:col>
      <xdr:colOff>295275</xdr:colOff>
      <xdr:row>3</xdr:row>
      <xdr:rowOff>9525</xdr:rowOff>
    </xdr:to>
    <xdr:sp macro="" textlink="">
      <xdr:nvSpPr>
        <xdr:cNvPr id="54374" name="AutoShape 1">
          <a:extLst>
            <a:ext uri="{FF2B5EF4-FFF2-40B4-BE49-F238E27FC236}">
              <a16:creationId xmlns:a16="http://schemas.microsoft.com/office/drawing/2014/main" id="{00000000-0008-0000-1500-000066D40000}"/>
            </a:ext>
          </a:extLst>
        </xdr:cNvPr>
        <xdr:cNvSpPr>
          <a:spLocks/>
        </xdr:cNvSpPr>
      </xdr:nvSpPr>
      <xdr:spPr bwMode="auto">
        <a:xfrm rot="-5400000">
          <a:off x="5214937" y="-33337"/>
          <a:ext cx="142875" cy="914400"/>
        </a:xfrm>
        <a:prstGeom prst="rightBrace">
          <a:avLst>
            <a:gd name="adj1" fmla="val 53333"/>
            <a:gd name="adj2" fmla="val 50000"/>
          </a:avLst>
        </a:prstGeom>
        <a:noFill/>
        <a:ln w="9525">
          <a:solidFill>
            <a:srgbClr val="000000"/>
          </a:solidFill>
          <a:round/>
          <a:headEnd/>
          <a:tailEnd/>
        </a:ln>
      </xdr:spPr>
    </xdr:sp>
    <xdr:clientData/>
  </xdr:twoCellAnchor>
  <xdr:twoCellAnchor>
    <xdr:from>
      <xdr:col>8</xdr:col>
      <xdr:colOff>723900</xdr:colOff>
      <xdr:row>60</xdr:row>
      <xdr:rowOff>152400</xdr:rowOff>
    </xdr:from>
    <xdr:to>
      <xdr:col>10</xdr:col>
      <xdr:colOff>323850</xdr:colOff>
      <xdr:row>61</xdr:row>
      <xdr:rowOff>152400</xdr:rowOff>
    </xdr:to>
    <xdr:sp macro="" textlink="">
      <xdr:nvSpPr>
        <xdr:cNvPr id="54375" name="AutoShape 3">
          <a:extLst>
            <a:ext uri="{FF2B5EF4-FFF2-40B4-BE49-F238E27FC236}">
              <a16:creationId xmlns:a16="http://schemas.microsoft.com/office/drawing/2014/main" id="{00000000-0008-0000-1500-000067D40000}"/>
            </a:ext>
          </a:extLst>
        </xdr:cNvPr>
        <xdr:cNvSpPr>
          <a:spLocks/>
        </xdr:cNvSpPr>
      </xdr:nvSpPr>
      <xdr:spPr bwMode="auto">
        <a:xfrm rot="-5400000">
          <a:off x="5233987" y="9605963"/>
          <a:ext cx="161925" cy="914400"/>
        </a:xfrm>
        <a:prstGeom prst="rightBrace">
          <a:avLst>
            <a:gd name="adj1" fmla="val 47059"/>
            <a:gd name="adj2" fmla="val 50000"/>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51251" name="AutoShape 1">
          <a:extLst>
            <a:ext uri="{FF2B5EF4-FFF2-40B4-BE49-F238E27FC236}">
              <a16:creationId xmlns:a16="http://schemas.microsoft.com/office/drawing/2014/main" id="{00000000-0008-0000-1800-000033C8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695325</xdr:colOff>
      <xdr:row>1</xdr:row>
      <xdr:rowOff>28575</xdr:rowOff>
    </xdr:from>
    <xdr:to>
      <xdr:col>10</xdr:col>
      <xdr:colOff>295275</xdr:colOff>
      <xdr:row>2</xdr:row>
      <xdr:rowOff>9525</xdr:rowOff>
    </xdr:to>
    <xdr:sp macro="" textlink="">
      <xdr:nvSpPr>
        <xdr:cNvPr id="50227" name="AutoShape 1">
          <a:extLst>
            <a:ext uri="{FF2B5EF4-FFF2-40B4-BE49-F238E27FC236}">
              <a16:creationId xmlns:a16="http://schemas.microsoft.com/office/drawing/2014/main" id="{00000000-0008-0000-1F00-000033C4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723900</xdr:colOff>
      <xdr:row>1</xdr:row>
      <xdr:rowOff>28575</xdr:rowOff>
    </xdr:from>
    <xdr:to>
      <xdr:col>10</xdr:col>
      <xdr:colOff>314325</xdr:colOff>
      <xdr:row>2</xdr:row>
      <xdr:rowOff>9525</xdr:rowOff>
    </xdr:to>
    <xdr:sp macro="" textlink="">
      <xdr:nvSpPr>
        <xdr:cNvPr id="49203" name="AutoShape 1">
          <a:extLst>
            <a:ext uri="{FF2B5EF4-FFF2-40B4-BE49-F238E27FC236}">
              <a16:creationId xmlns:a16="http://schemas.microsoft.com/office/drawing/2014/main" id="{00000000-0008-0000-2400-000033C00000}"/>
            </a:ext>
          </a:extLst>
        </xdr:cNvPr>
        <xdr:cNvSpPr>
          <a:spLocks/>
        </xdr:cNvSpPr>
      </xdr:nvSpPr>
      <xdr:spPr bwMode="auto">
        <a:xfrm rot="-5400000">
          <a:off x="5229225" y="-190500"/>
          <a:ext cx="142875" cy="904875"/>
        </a:xfrm>
        <a:prstGeom prst="rightBrace">
          <a:avLst>
            <a:gd name="adj1" fmla="val 52778"/>
            <a:gd name="adj2" fmla="val 50000"/>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695325</xdr:colOff>
      <xdr:row>1</xdr:row>
      <xdr:rowOff>28575</xdr:rowOff>
    </xdr:from>
    <xdr:to>
      <xdr:col>11</xdr:col>
      <xdr:colOff>295275</xdr:colOff>
      <xdr:row>2</xdr:row>
      <xdr:rowOff>9525</xdr:rowOff>
    </xdr:to>
    <xdr:sp macro="" textlink="">
      <xdr:nvSpPr>
        <xdr:cNvPr id="20535" name="AutoShape 3">
          <a:extLst>
            <a:ext uri="{FF2B5EF4-FFF2-40B4-BE49-F238E27FC236}">
              <a16:creationId xmlns:a16="http://schemas.microsoft.com/office/drawing/2014/main" id="{00000000-0008-0000-2C00-000037500000}"/>
            </a:ext>
          </a:extLst>
        </xdr:cNvPr>
        <xdr:cNvSpPr>
          <a:spLocks/>
        </xdr:cNvSpPr>
      </xdr:nvSpPr>
      <xdr:spPr bwMode="auto">
        <a:xfrm rot="-5400000">
          <a:off x="5224462" y="-195262"/>
          <a:ext cx="142875" cy="914400"/>
        </a:xfrm>
        <a:prstGeom prst="rightBrace">
          <a:avLst>
            <a:gd name="adj1" fmla="val 53333"/>
            <a:gd name="adj2" fmla="val 50000"/>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41.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43.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45.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1.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5.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7.bin"/></Relationships>
</file>

<file path=xl/worksheets/_rels/sheet26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9.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0.bin"/></Relationships>
</file>

<file path=xl/worksheets/_rels/sheet272.xml.rels><?xml version="1.0" encoding="UTF-8" standalone="yes"?>
<Relationships xmlns="http://schemas.openxmlformats.org/package/2006/relationships"><Relationship Id="rId26"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1"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2"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7"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3"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8"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84"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6"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1"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2"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7"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3"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8"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4"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9"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9"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4"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2"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7"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0"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5"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3"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8"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6"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4"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9"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7"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8"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1"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2"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80"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85" Type="http://schemas.openxmlformats.org/officeDocument/2006/relationships/printerSettings" Target="../printerSettings/printerSettings271.bin"/><Relationship Id="rId3"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2"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7"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5"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3"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8"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6"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9"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7"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0"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1"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4"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2"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0"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5"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83"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5"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3"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8"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6"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9"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7"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0"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1"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4"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2"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0"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5"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3"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8"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81"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9"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3"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18"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9"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34"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0"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55"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6"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71"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9"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24"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0"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45"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6"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61"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 Id="rId82" Type="http://schemas.openxmlformats.org/officeDocument/2006/relationships/hyperlink" Target="../../../SailingSpot/Dropbox/SailingSpot/Dropbox/SailingSpot/Dropbox/AppData/Local/Microsoft/Windows/Temporary%20Internet%20Files/Volumes/KINGSTON/Local%20Settings/svenetsianos/Raceofficial/Racemanagement/CDMario/versione%2007/5-Match%20Race%20&amp;%20Team%20Racing/Pairing%20Match%20&amp;%20Tea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52.bin"/><Relationship Id="rId4" Type="http://schemas.openxmlformats.org/officeDocument/2006/relationships/comments" Target="../comments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55.bin"/><Relationship Id="rId4" Type="http://schemas.openxmlformats.org/officeDocument/2006/relationships/comments" Target="../comments2.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L168"/>
  <sheetViews>
    <sheetView workbookViewId="0">
      <selection sqref="A1:K1"/>
    </sheetView>
  </sheetViews>
  <sheetFormatPr baseColWidth="10" defaultColWidth="11.5" defaultRowHeight="13" x14ac:dyDescent="0.15"/>
  <cols>
    <col min="1" max="16384" width="11.5" style="15"/>
  </cols>
  <sheetData>
    <row r="1" spans="1:11" ht="18" customHeight="1" x14ac:dyDescent="0.15">
      <c r="A1" s="1637" t="s">
        <v>1700</v>
      </c>
      <c r="B1" s="1637"/>
      <c r="C1" s="1637"/>
      <c r="D1" s="1637"/>
      <c r="E1" s="1637"/>
      <c r="F1" s="1637"/>
      <c r="G1" s="1637"/>
      <c r="H1" s="1637"/>
      <c r="I1" s="1637"/>
      <c r="J1" s="1637"/>
      <c r="K1" s="1637"/>
    </row>
    <row r="2" spans="1:11" ht="18" customHeight="1" x14ac:dyDescent="0.15">
      <c r="A2" s="1638" t="s">
        <v>1137</v>
      </c>
      <c r="B2" s="1638"/>
      <c r="C2" s="1638"/>
      <c r="D2" s="1638"/>
      <c r="E2" s="1638"/>
      <c r="F2" s="1638"/>
      <c r="G2" s="1638"/>
      <c r="H2" s="1638"/>
      <c r="I2" s="1638"/>
      <c r="J2" s="1638"/>
      <c r="K2" s="1638"/>
    </row>
    <row r="3" spans="1:11" ht="18" customHeight="1" thickBot="1" x14ac:dyDescent="0.2">
      <c r="A3" s="171"/>
      <c r="B3" s="171"/>
      <c r="C3" s="171"/>
      <c r="D3" s="171"/>
      <c r="E3" s="171"/>
      <c r="F3" s="171"/>
      <c r="G3" s="171"/>
      <c r="H3" s="171"/>
      <c r="I3" s="171"/>
      <c r="J3" s="171"/>
      <c r="K3" s="171"/>
    </row>
    <row r="4" spans="1:11" ht="18" customHeight="1" thickBot="1" x14ac:dyDescent="0.2">
      <c r="A4" s="859">
        <v>1</v>
      </c>
      <c r="B4" s="1639"/>
      <c r="C4" s="1640"/>
      <c r="F4" s="1641" t="s">
        <v>2241</v>
      </c>
      <c r="G4" s="1642"/>
      <c r="J4" s="1643" t="s">
        <v>2242</v>
      </c>
      <c r="K4" s="1644"/>
    </row>
    <row r="5" spans="1:11" ht="18" customHeight="1" x14ac:dyDescent="0.15">
      <c r="A5" s="859">
        <v>2</v>
      </c>
      <c r="B5" s="1645"/>
      <c r="C5" s="1646"/>
    </row>
    <row r="6" spans="1:11" ht="18" customHeight="1" thickBot="1" x14ac:dyDescent="0.2">
      <c r="A6" s="859">
        <v>3</v>
      </c>
      <c r="B6" s="1645"/>
      <c r="C6" s="1646"/>
      <c r="F6" s="1647" t="s">
        <v>1680</v>
      </c>
      <c r="G6" s="1647"/>
      <c r="J6" s="1647" t="s">
        <v>1087</v>
      </c>
      <c r="K6" s="1647"/>
    </row>
    <row r="7" spans="1:11" ht="18" customHeight="1" x14ac:dyDescent="0.15">
      <c r="A7" s="859">
        <v>4</v>
      </c>
      <c r="B7" s="1645"/>
      <c r="C7" s="1646"/>
      <c r="F7" s="1648">
        <f>B4</f>
        <v>0</v>
      </c>
      <c r="G7" s="1649"/>
      <c r="J7" s="1648">
        <f>B5</f>
        <v>0</v>
      </c>
      <c r="K7" s="1649"/>
    </row>
    <row r="8" spans="1:11" ht="18" customHeight="1" x14ac:dyDescent="0.15">
      <c r="A8" s="859">
        <v>5</v>
      </c>
      <c r="B8" s="1645"/>
      <c r="C8" s="1646"/>
      <c r="F8" s="1650">
        <f>B19</f>
        <v>0</v>
      </c>
      <c r="G8" s="1651"/>
      <c r="J8" s="1650">
        <f>B18</f>
        <v>0</v>
      </c>
      <c r="K8" s="1651"/>
    </row>
    <row r="9" spans="1:11" ht="18" customHeight="1" x14ac:dyDescent="0.15">
      <c r="A9" s="859">
        <v>6</v>
      </c>
      <c r="B9" s="1645"/>
      <c r="C9" s="1646"/>
      <c r="F9" s="1650">
        <f>B20</f>
        <v>0</v>
      </c>
      <c r="G9" s="1651"/>
      <c r="J9" s="1650">
        <f>B21</f>
        <v>0</v>
      </c>
      <c r="K9" s="1651"/>
    </row>
    <row r="10" spans="1:11" ht="18" customHeight="1" thickBot="1" x14ac:dyDescent="0.2">
      <c r="A10" s="859">
        <v>7</v>
      </c>
      <c r="B10" s="1645"/>
      <c r="C10" s="1646"/>
      <c r="F10" s="1652">
        <f>B35</f>
        <v>0</v>
      </c>
      <c r="G10" s="1653"/>
      <c r="J10" s="1652">
        <f>B34</f>
        <v>0</v>
      </c>
      <c r="K10" s="1653"/>
    </row>
    <row r="11" spans="1:11" ht="18" customHeight="1" x14ac:dyDescent="0.15">
      <c r="A11" s="859">
        <v>8</v>
      </c>
      <c r="B11" s="1645"/>
      <c r="C11" s="1646"/>
    </row>
    <row r="12" spans="1:11" ht="18" customHeight="1" thickBot="1" x14ac:dyDescent="0.2">
      <c r="A12" s="859">
        <v>9</v>
      </c>
      <c r="B12" s="1645"/>
      <c r="C12" s="1646"/>
      <c r="F12" s="1647" t="s">
        <v>1089</v>
      </c>
      <c r="G12" s="1647"/>
      <c r="J12" s="1647" t="s">
        <v>1088</v>
      </c>
      <c r="K12" s="1647"/>
    </row>
    <row r="13" spans="1:11" ht="18" customHeight="1" x14ac:dyDescent="0.15">
      <c r="A13" s="859">
        <v>10</v>
      </c>
      <c r="B13" s="1645"/>
      <c r="C13" s="1646"/>
      <c r="F13" s="1648">
        <f>B7</f>
        <v>0</v>
      </c>
      <c r="G13" s="1649"/>
      <c r="J13" s="1648">
        <f>B6</f>
        <v>0</v>
      </c>
      <c r="K13" s="1649"/>
    </row>
    <row r="14" spans="1:11" ht="18" customHeight="1" x14ac:dyDescent="0.15">
      <c r="A14" s="859">
        <v>11</v>
      </c>
      <c r="B14" s="1645"/>
      <c r="C14" s="1646"/>
      <c r="F14" s="1650">
        <f>B16</f>
        <v>0</v>
      </c>
      <c r="G14" s="1651"/>
      <c r="J14" s="1650">
        <f>B17</f>
        <v>0</v>
      </c>
      <c r="K14" s="1651"/>
    </row>
    <row r="15" spans="1:11" ht="18" customHeight="1" x14ac:dyDescent="0.15">
      <c r="A15" s="859">
        <v>12</v>
      </c>
      <c r="B15" s="1645"/>
      <c r="C15" s="1646"/>
      <c r="F15" s="1650">
        <f>B23</f>
        <v>0</v>
      </c>
      <c r="G15" s="1651"/>
      <c r="J15" s="1650">
        <f>B22</f>
        <v>0</v>
      </c>
      <c r="K15" s="1651"/>
    </row>
    <row r="16" spans="1:11" ht="18" customHeight="1" thickBot="1" x14ac:dyDescent="0.2">
      <c r="A16" s="859">
        <v>13</v>
      </c>
      <c r="B16" s="1645"/>
      <c r="C16" s="1646"/>
      <c r="F16" s="1652">
        <f>B32</f>
        <v>0</v>
      </c>
      <c r="G16" s="1653"/>
      <c r="J16" s="1652">
        <f>B33</f>
        <v>0</v>
      </c>
      <c r="K16" s="1653"/>
    </row>
    <row r="17" spans="1:11" ht="18" customHeight="1" x14ac:dyDescent="0.15">
      <c r="A17" s="859">
        <v>14</v>
      </c>
      <c r="B17" s="1645"/>
      <c r="C17" s="1646"/>
    </row>
    <row r="18" spans="1:11" ht="18" customHeight="1" thickBot="1" x14ac:dyDescent="0.2">
      <c r="A18" s="859">
        <v>15</v>
      </c>
      <c r="B18" s="1645"/>
      <c r="C18" s="1646"/>
      <c r="F18" s="1647" t="s">
        <v>1090</v>
      </c>
      <c r="G18" s="1647"/>
      <c r="J18" s="1647" t="s">
        <v>1091</v>
      </c>
      <c r="K18" s="1647"/>
    </row>
    <row r="19" spans="1:11" ht="18" customHeight="1" x14ac:dyDescent="0.15">
      <c r="A19" s="859">
        <v>16</v>
      </c>
      <c r="B19" s="1645"/>
      <c r="C19" s="1646"/>
      <c r="F19" s="1648">
        <f>B8</f>
        <v>0</v>
      </c>
      <c r="G19" s="1649"/>
      <c r="J19" s="1648">
        <f>B9</f>
        <v>0</v>
      </c>
      <c r="K19" s="1649"/>
    </row>
    <row r="20" spans="1:11" ht="18" customHeight="1" x14ac:dyDescent="0.15">
      <c r="A20" s="859">
        <v>17</v>
      </c>
      <c r="B20" s="1645"/>
      <c r="C20" s="1646"/>
      <c r="F20" s="1650">
        <f>B15</f>
        <v>0</v>
      </c>
      <c r="G20" s="1651"/>
      <c r="J20" s="1650">
        <f>B14</f>
        <v>0</v>
      </c>
      <c r="K20" s="1651"/>
    </row>
    <row r="21" spans="1:11" ht="18" customHeight="1" x14ac:dyDescent="0.15">
      <c r="A21" s="859">
        <v>18</v>
      </c>
      <c r="B21" s="1645"/>
      <c r="C21" s="1646"/>
      <c r="F21" s="1650">
        <f>B24</f>
        <v>0</v>
      </c>
      <c r="G21" s="1651"/>
      <c r="J21" s="1650">
        <f>B25</f>
        <v>0</v>
      </c>
      <c r="K21" s="1651"/>
    </row>
    <row r="22" spans="1:11" ht="18" customHeight="1" thickBot="1" x14ac:dyDescent="0.2">
      <c r="A22" s="859">
        <v>19</v>
      </c>
      <c r="B22" s="1645"/>
      <c r="C22" s="1646"/>
      <c r="F22" s="1652">
        <f>B31</f>
        <v>0</v>
      </c>
      <c r="G22" s="1653"/>
      <c r="J22" s="1652">
        <f>B30</f>
        <v>0</v>
      </c>
      <c r="K22" s="1653"/>
    </row>
    <row r="23" spans="1:11" ht="18" customHeight="1" x14ac:dyDescent="0.15">
      <c r="A23" s="859">
        <v>20</v>
      </c>
      <c r="B23" s="1645"/>
      <c r="C23" s="1646"/>
    </row>
    <row r="24" spans="1:11" ht="18" customHeight="1" thickBot="1" x14ac:dyDescent="0.2">
      <c r="A24" s="859">
        <v>21</v>
      </c>
      <c r="B24" s="1645"/>
      <c r="C24" s="1646"/>
      <c r="F24" s="1647" t="s">
        <v>1702</v>
      </c>
      <c r="G24" s="1647"/>
      <c r="J24" s="1647" t="s">
        <v>1701</v>
      </c>
      <c r="K24" s="1647"/>
    </row>
    <row r="25" spans="1:11" ht="18" customHeight="1" x14ac:dyDescent="0.15">
      <c r="A25" s="859">
        <v>22</v>
      </c>
      <c r="B25" s="1645"/>
      <c r="C25" s="1646"/>
      <c r="F25" s="1648">
        <f>B11</f>
        <v>0</v>
      </c>
      <c r="G25" s="1649"/>
      <c r="J25" s="1648">
        <f>B10</f>
        <v>0</v>
      </c>
      <c r="K25" s="1649"/>
    </row>
    <row r="26" spans="1:11" ht="18" customHeight="1" x14ac:dyDescent="0.15">
      <c r="A26" s="859">
        <v>23</v>
      </c>
      <c r="B26" s="1645"/>
      <c r="C26" s="1646"/>
      <c r="F26" s="1650">
        <f>B12</f>
        <v>0</v>
      </c>
      <c r="G26" s="1651"/>
      <c r="J26" s="1650">
        <f>B13</f>
        <v>0</v>
      </c>
      <c r="K26" s="1651"/>
    </row>
    <row r="27" spans="1:11" ht="18" customHeight="1" x14ac:dyDescent="0.15">
      <c r="A27" s="859">
        <v>24</v>
      </c>
      <c r="B27" s="1645"/>
      <c r="C27" s="1646"/>
      <c r="F27" s="1650">
        <f>B27</f>
        <v>0</v>
      </c>
      <c r="G27" s="1651"/>
      <c r="J27" s="1650">
        <f>B26</f>
        <v>0</v>
      </c>
      <c r="K27" s="1651"/>
    </row>
    <row r="28" spans="1:11" ht="18" customHeight="1" thickBot="1" x14ac:dyDescent="0.2">
      <c r="A28" s="859">
        <v>25</v>
      </c>
      <c r="B28" s="1645"/>
      <c r="C28" s="1646"/>
      <c r="F28" s="1652">
        <f>B28</f>
        <v>0</v>
      </c>
      <c r="G28" s="1653"/>
      <c r="J28" s="1652">
        <f>B29</f>
        <v>0</v>
      </c>
      <c r="K28" s="1653"/>
    </row>
    <row r="29" spans="1:11" ht="18" customHeight="1" thickBot="1" x14ac:dyDescent="0.2">
      <c r="A29" s="16">
        <v>26</v>
      </c>
      <c r="B29" s="1645"/>
      <c r="C29" s="1646"/>
    </row>
    <row r="30" spans="1:11" ht="18" customHeight="1" thickBot="1" x14ac:dyDescent="0.2">
      <c r="A30" s="16">
        <v>27</v>
      </c>
      <c r="B30" s="1645"/>
      <c r="C30" s="1646"/>
      <c r="F30" s="171" t="s">
        <v>2241</v>
      </c>
      <c r="G30" s="150"/>
      <c r="H30" s="171" t="s">
        <v>2242</v>
      </c>
      <c r="J30" s="1660" t="s">
        <v>2241</v>
      </c>
      <c r="K30" s="1661"/>
    </row>
    <row r="31" spans="1:11" ht="18" customHeight="1" thickBot="1" x14ac:dyDescent="0.2">
      <c r="A31" s="16">
        <v>28</v>
      </c>
      <c r="B31" s="1645"/>
      <c r="C31" s="1646"/>
      <c r="F31" s="49" t="s">
        <v>1434</v>
      </c>
      <c r="H31" s="49" t="s">
        <v>1434</v>
      </c>
      <c r="J31" s="1032" t="s">
        <v>915</v>
      </c>
      <c r="K31" s="1033" t="s">
        <v>1571</v>
      </c>
    </row>
    <row r="32" spans="1:11" ht="18" customHeight="1" thickBot="1" x14ac:dyDescent="0.2">
      <c r="A32" s="16">
        <v>29</v>
      </c>
      <c r="B32" s="1645"/>
      <c r="C32" s="1646"/>
      <c r="F32" s="1012" t="s">
        <v>915</v>
      </c>
      <c r="H32" s="1012" t="s">
        <v>916</v>
      </c>
      <c r="J32" s="1004" t="s">
        <v>1573</v>
      </c>
      <c r="K32" s="866" t="s">
        <v>1437</v>
      </c>
    </row>
    <row r="33" spans="1:12" ht="18" customHeight="1" thickBot="1" x14ac:dyDescent="0.2">
      <c r="A33" s="16">
        <v>30</v>
      </c>
      <c r="B33" s="1645"/>
      <c r="C33" s="1646"/>
      <c r="F33" s="1013" t="s">
        <v>1573</v>
      </c>
      <c r="H33" s="1013" t="s">
        <v>1572</v>
      </c>
    </row>
    <row r="34" spans="1:12" ht="18" customHeight="1" thickBot="1" x14ac:dyDescent="0.2">
      <c r="A34" s="16">
        <v>31</v>
      </c>
      <c r="B34" s="1645"/>
      <c r="C34" s="1646"/>
      <c r="F34" s="1013" t="s">
        <v>1571</v>
      </c>
      <c r="H34" s="1013" t="s">
        <v>803</v>
      </c>
      <c r="J34" s="1660" t="s">
        <v>2242</v>
      </c>
      <c r="K34" s="1661"/>
    </row>
    <row r="35" spans="1:12" ht="18" customHeight="1" thickBot="1" x14ac:dyDescent="0.2">
      <c r="A35" s="16">
        <v>32</v>
      </c>
      <c r="B35" s="1645"/>
      <c r="C35" s="1646"/>
      <c r="F35" s="1015" t="s">
        <v>1437</v>
      </c>
      <c r="H35" s="1015" t="s">
        <v>498</v>
      </c>
      <c r="J35" s="1032" t="s">
        <v>916</v>
      </c>
      <c r="K35" s="1033" t="s">
        <v>803</v>
      </c>
    </row>
    <row r="36" spans="1:12" ht="18" customHeight="1" thickBot="1" x14ac:dyDescent="0.2">
      <c r="A36"/>
      <c r="B36"/>
      <c r="C36"/>
      <c r="D36"/>
      <c r="E36"/>
      <c r="F36"/>
      <c r="G36"/>
      <c r="H36"/>
      <c r="I36"/>
      <c r="J36" s="1004" t="s">
        <v>1572</v>
      </c>
      <c r="K36" s="866" t="s">
        <v>498</v>
      </c>
      <c r="L36"/>
    </row>
    <row r="37" spans="1:12" ht="18" customHeight="1" thickBot="1" x14ac:dyDescent="0.2">
      <c r="A37" s="1663" t="s">
        <v>1433</v>
      </c>
      <c r="B37" s="1663"/>
      <c r="C37" s="1663"/>
      <c r="D37" s="1663"/>
      <c r="E37" s="1663"/>
      <c r="F37" s="1663"/>
      <c r="G37" s="1663"/>
      <c r="H37" s="1663"/>
      <c r="I37" s="329"/>
    </row>
    <row r="38" spans="1:12" ht="18" customHeight="1" thickBot="1" x14ac:dyDescent="0.2">
      <c r="A38" s="1005" t="s">
        <v>915</v>
      </c>
      <c r="B38" s="1006" t="s">
        <v>916</v>
      </c>
      <c r="C38" s="1006" t="s">
        <v>803</v>
      </c>
      <c r="D38" s="1006" t="s">
        <v>1571</v>
      </c>
      <c r="E38" s="1006" t="s">
        <v>1437</v>
      </c>
      <c r="F38" s="1006" t="s">
        <v>498</v>
      </c>
      <c r="G38" s="1006" t="s">
        <v>1572</v>
      </c>
      <c r="H38" s="1007" t="s">
        <v>1573</v>
      </c>
    </row>
    <row r="39" spans="1:12" ht="18" customHeight="1" thickBot="1" x14ac:dyDescent="0.2">
      <c r="A39" s="1001">
        <v>1</v>
      </c>
      <c r="B39" s="1002">
        <v>2</v>
      </c>
      <c r="C39" s="1002">
        <v>3</v>
      </c>
      <c r="D39" s="1002">
        <v>4</v>
      </c>
      <c r="E39" s="1002">
        <v>5</v>
      </c>
      <c r="F39" s="1002">
        <v>6</v>
      </c>
      <c r="G39" s="1002">
        <v>7</v>
      </c>
      <c r="H39" s="862">
        <v>8</v>
      </c>
      <c r="I39" s="1660" t="s">
        <v>1577</v>
      </c>
      <c r="J39" s="1662"/>
      <c r="K39" s="1661"/>
    </row>
    <row r="40" spans="1:12" ht="18" customHeight="1" x14ac:dyDescent="0.15">
      <c r="A40" s="1003">
        <v>16</v>
      </c>
      <c r="B40" s="120">
        <v>15</v>
      </c>
      <c r="C40" s="120">
        <v>14</v>
      </c>
      <c r="D40" s="120">
        <v>13</v>
      </c>
      <c r="E40" s="120">
        <v>12</v>
      </c>
      <c r="F40" s="120">
        <v>11</v>
      </c>
      <c r="G40" s="120">
        <v>10</v>
      </c>
      <c r="H40" s="864">
        <v>9</v>
      </c>
      <c r="I40" s="1026" t="s">
        <v>1704</v>
      </c>
      <c r="J40" s="1027" t="s">
        <v>1705</v>
      </c>
      <c r="K40" s="1028" t="s">
        <v>1707</v>
      </c>
    </row>
    <row r="41" spans="1:12" ht="18" customHeight="1" thickBot="1" x14ac:dyDescent="0.2">
      <c r="A41" s="1021">
        <v>17</v>
      </c>
      <c r="B41" s="1022">
        <v>18</v>
      </c>
      <c r="C41" s="1022">
        <v>19</v>
      </c>
      <c r="D41" s="1022">
        <v>20</v>
      </c>
      <c r="E41" s="1022">
        <v>21</v>
      </c>
      <c r="F41" s="1022">
        <v>22</v>
      </c>
      <c r="G41" s="1022">
        <v>23</v>
      </c>
      <c r="H41" s="1023">
        <v>24</v>
      </c>
      <c r="I41" s="1029" t="s">
        <v>1576</v>
      </c>
      <c r="J41" s="1030" t="s">
        <v>1706</v>
      </c>
      <c r="K41" s="1031" t="s">
        <v>1575</v>
      </c>
    </row>
    <row r="42" spans="1:12" ht="18" customHeight="1" thickBot="1" x14ac:dyDescent="0.2">
      <c r="A42" s="1004">
        <v>32</v>
      </c>
      <c r="B42" s="125">
        <v>31</v>
      </c>
      <c r="C42" s="125">
        <v>30</v>
      </c>
      <c r="D42" s="125">
        <v>29</v>
      </c>
      <c r="E42" s="125">
        <v>28</v>
      </c>
      <c r="F42" s="125">
        <v>27</v>
      </c>
      <c r="G42" s="125">
        <v>26</v>
      </c>
      <c r="H42" s="866">
        <v>25</v>
      </c>
      <c r="I42" s="1024"/>
      <c r="J42" s="1024"/>
      <c r="K42" s="1025"/>
    </row>
    <row r="43" spans="1:12" ht="18" customHeight="1" x14ac:dyDescent="0.15">
      <c r="A43" s="175"/>
      <c r="B43" s="175"/>
      <c r="C43" s="175"/>
      <c r="D43" s="175"/>
      <c r="E43" s="175"/>
      <c r="F43" s="175"/>
      <c r="G43" s="175"/>
      <c r="H43" s="175"/>
      <c r="I43" s="1024"/>
      <c r="J43" s="1024"/>
      <c r="K43" s="1025"/>
    </row>
    <row r="44" spans="1:12" ht="18" customHeight="1" x14ac:dyDescent="0.15">
      <c r="A44" s="1637" t="s">
        <v>1700</v>
      </c>
      <c r="B44" s="1637"/>
      <c r="C44" s="1637"/>
      <c r="D44" s="1637"/>
      <c r="E44" s="1637"/>
      <c r="F44" s="1637"/>
      <c r="G44" s="1637"/>
      <c r="H44" s="1637"/>
      <c r="I44" s="1637"/>
      <c r="J44" s="1637"/>
      <c r="K44" s="1637"/>
    </row>
    <row r="45" spans="1:12" ht="18" customHeight="1" x14ac:dyDescent="0.15">
      <c r="A45" s="171"/>
      <c r="B45" s="171"/>
      <c r="C45" s="171"/>
      <c r="D45" s="171"/>
      <c r="E45" s="171"/>
      <c r="F45" s="171"/>
      <c r="G45" s="171"/>
      <c r="H45" s="171"/>
      <c r="I45" s="171"/>
      <c r="J45" s="171"/>
      <c r="K45" s="171"/>
    </row>
    <row r="46" spans="1:12" ht="18" customHeight="1" x14ac:dyDescent="0.15">
      <c r="A46" s="171"/>
      <c r="B46" s="1654" t="s">
        <v>1138</v>
      </c>
      <c r="C46" s="1654"/>
      <c r="D46" s="1654"/>
      <c r="E46" s="1654"/>
      <c r="F46" s="1654"/>
      <c r="G46" s="1654"/>
      <c r="H46" s="1654"/>
      <c r="I46" s="1654"/>
      <c r="J46" s="1654"/>
      <c r="K46" s="171"/>
    </row>
    <row r="47" spans="1:12" ht="18" customHeight="1" x14ac:dyDescent="0.15"/>
    <row r="48" spans="1:12" ht="18" customHeight="1" x14ac:dyDescent="0.15">
      <c r="B48" s="1011"/>
      <c r="C48" s="1011"/>
      <c r="D48" s="1011"/>
      <c r="E48" s="1011"/>
      <c r="F48" s="1011"/>
      <c r="G48" s="1011"/>
      <c r="H48" s="1011"/>
      <c r="I48" s="1011"/>
      <c r="J48" s="1011"/>
    </row>
    <row r="49" spans="1:11" ht="18" customHeight="1" x14ac:dyDescent="0.15">
      <c r="A49" s="1637" t="s">
        <v>1708</v>
      </c>
      <c r="B49" s="1637"/>
      <c r="C49" s="1637"/>
      <c r="D49" s="1637"/>
      <c r="E49" s="1637"/>
      <c r="F49" s="150"/>
      <c r="G49" s="1637" t="s">
        <v>1709</v>
      </c>
      <c r="H49" s="1637"/>
      <c r="I49" s="1637"/>
      <c r="J49" s="1637"/>
      <c r="K49" s="1637"/>
    </row>
    <row r="50" spans="1:11" ht="18" customHeight="1" x14ac:dyDescent="0.15">
      <c r="A50" s="171"/>
      <c r="B50" s="171"/>
      <c r="C50" s="171"/>
      <c r="D50" s="171"/>
      <c r="E50" s="171"/>
      <c r="F50" s="150"/>
      <c r="G50" s="171"/>
      <c r="H50" s="171"/>
      <c r="I50" s="171"/>
      <c r="J50" s="171"/>
      <c r="K50" s="171"/>
    </row>
    <row r="51" spans="1:11" ht="18" customHeight="1" thickBot="1" x14ac:dyDescent="0.2">
      <c r="B51" s="1018"/>
      <c r="C51" s="1018"/>
      <c r="D51" s="1655" t="s">
        <v>307</v>
      </c>
      <c r="E51" s="1655"/>
      <c r="H51" s="1018"/>
      <c r="I51" s="1018"/>
      <c r="J51" s="1655" t="s">
        <v>307</v>
      </c>
      <c r="K51" s="1655"/>
    </row>
    <row r="52" spans="1:11" ht="15.75" customHeight="1" x14ac:dyDescent="0.15">
      <c r="A52" s="1036" t="s">
        <v>1718</v>
      </c>
      <c r="B52" s="1656" t="s">
        <v>865</v>
      </c>
      <c r="C52" s="1657"/>
      <c r="D52" s="1658" t="s">
        <v>866</v>
      </c>
      <c r="E52" s="1659"/>
      <c r="G52" s="1036" t="s">
        <v>1718</v>
      </c>
      <c r="H52" s="1656" t="s">
        <v>865</v>
      </c>
      <c r="I52" s="1657"/>
      <c r="J52" s="1658" t="s">
        <v>866</v>
      </c>
      <c r="K52" s="1659"/>
    </row>
    <row r="53" spans="1:11" ht="15.75" customHeight="1" x14ac:dyDescent="0.15">
      <c r="A53" s="21" t="s">
        <v>1710</v>
      </c>
      <c r="B53" s="1664">
        <f>B4</f>
        <v>0</v>
      </c>
      <c r="C53" s="1665"/>
      <c r="D53" s="1666">
        <f>B35</f>
        <v>0</v>
      </c>
      <c r="E53" s="1667"/>
      <c r="G53" s="21" t="s">
        <v>1719</v>
      </c>
      <c r="H53" s="1664">
        <f>B5</f>
        <v>0</v>
      </c>
      <c r="I53" s="1665"/>
      <c r="J53" s="1666">
        <f>B34</f>
        <v>0</v>
      </c>
      <c r="K53" s="1667"/>
    </row>
    <row r="54" spans="1:11" ht="15.75" customHeight="1" thickBot="1" x14ac:dyDescent="0.2">
      <c r="A54" s="65" t="s">
        <v>1711</v>
      </c>
      <c r="B54" s="1668">
        <f>B20</f>
        <v>0</v>
      </c>
      <c r="C54" s="1669"/>
      <c r="D54" s="1670">
        <f>B19</f>
        <v>0</v>
      </c>
      <c r="E54" s="1671"/>
      <c r="G54" s="65" t="s">
        <v>1720</v>
      </c>
      <c r="H54" s="1668">
        <f>B21</f>
        <v>0</v>
      </c>
      <c r="I54" s="1669"/>
      <c r="J54" s="1670">
        <f>B18</f>
        <v>0</v>
      </c>
      <c r="K54" s="1671"/>
    </row>
    <row r="55" spans="1:11" ht="15.75" customHeight="1" x14ac:dyDescent="0.15">
      <c r="A55" s="1035" t="s">
        <v>1712</v>
      </c>
      <c r="B55" s="1672">
        <f>B11</f>
        <v>0</v>
      </c>
      <c r="C55" s="1673"/>
      <c r="D55" s="1674">
        <f>B28</f>
        <v>0</v>
      </c>
      <c r="E55" s="1675"/>
      <c r="G55" s="1035" t="s">
        <v>1721</v>
      </c>
      <c r="H55" s="1672">
        <f>B10</f>
        <v>0</v>
      </c>
      <c r="I55" s="1673"/>
      <c r="J55" s="1674">
        <f>B29</f>
        <v>0</v>
      </c>
      <c r="K55" s="1675"/>
    </row>
    <row r="56" spans="1:11" ht="15.75" customHeight="1" thickBot="1" x14ac:dyDescent="0.2">
      <c r="A56" s="22" t="s">
        <v>1713</v>
      </c>
      <c r="B56" s="1676">
        <f>B27</f>
        <v>0</v>
      </c>
      <c r="C56" s="1677"/>
      <c r="D56" s="1678">
        <f>B12</f>
        <v>0</v>
      </c>
      <c r="E56" s="1679"/>
      <c r="G56" s="22" t="s">
        <v>1722</v>
      </c>
      <c r="H56" s="1676">
        <f>B26</f>
        <v>0</v>
      </c>
      <c r="I56" s="1677"/>
      <c r="J56" s="1678">
        <f>B13</f>
        <v>0</v>
      </c>
      <c r="K56" s="1679"/>
    </row>
    <row r="57" spans="1:11" ht="15.75" customHeight="1" x14ac:dyDescent="0.15">
      <c r="A57" s="1034" t="s">
        <v>1714</v>
      </c>
      <c r="B57" s="1680">
        <f>B7</f>
        <v>0</v>
      </c>
      <c r="C57" s="1681"/>
      <c r="D57" s="1682">
        <f>B32</f>
        <v>0</v>
      </c>
      <c r="E57" s="1683"/>
      <c r="G57" s="1034" t="s">
        <v>1723</v>
      </c>
      <c r="H57" s="1680">
        <f>B6</f>
        <v>0</v>
      </c>
      <c r="I57" s="1681"/>
      <c r="J57" s="1682">
        <f>B33</f>
        <v>0</v>
      </c>
      <c r="K57" s="1683"/>
    </row>
    <row r="58" spans="1:11" ht="15.75" customHeight="1" thickBot="1" x14ac:dyDescent="0.2">
      <c r="A58" s="22" t="s">
        <v>1715</v>
      </c>
      <c r="B58" s="1676">
        <f>B23</f>
        <v>0</v>
      </c>
      <c r="C58" s="1677"/>
      <c r="D58" s="1678">
        <f>B16</f>
        <v>0</v>
      </c>
      <c r="E58" s="1679"/>
      <c r="G58" s="22" t="s">
        <v>1724</v>
      </c>
      <c r="H58" s="1676">
        <f>B22</f>
        <v>0</v>
      </c>
      <c r="I58" s="1677"/>
      <c r="J58" s="1678">
        <f>B17</f>
        <v>0</v>
      </c>
      <c r="K58" s="1679"/>
    </row>
    <row r="59" spans="1:11" ht="15.75" customHeight="1" x14ac:dyDescent="0.15">
      <c r="A59" s="229" t="s">
        <v>1716</v>
      </c>
      <c r="B59" s="1664">
        <f>B8</f>
        <v>0</v>
      </c>
      <c r="C59" s="1665"/>
      <c r="D59" s="1666">
        <f>B31</f>
        <v>0</v>
      </c>
      <c r="E59" s="1667"/>
      <c r="F59"/>
      <c r="G59" s="229" t="s">
        <v>1725</v>
      </c>
      <c r="H59" s="1664">
        <f>B9</f>
        <v>0</v>
      </c>
      <c r="I59" s="1665"/>
      <c r="J59" s="1666">
        <f>B30</f>
        <v>0</v>
      </c>
      <c r="K59" s="1667"/>
    </row>
    <row r="60" spans="1:11" ht="15.75" customHeight="1" thickBot="1" x14ac:dyDescent="0.2">
      <c r="A60" s="22" t="s">
        <v>1717</v>
      </c>
      <c r="B60" s="1676">
        <f>B24</f>
        <v>0</v>
      </c>
      <c r="C60" s="1677"/>
      <c r="D60" s="1678">
        <f>B15</f>
        <v>0</v>
      </c>
      <c r="E60" s="1679"/>
      <c r="F60"/>
      <c r="G60" s="22" t="s">
        <v>1726</v>
      </c>
      <c r="H60" s="1676">
        <f>B25</f>
        <v>0</v>
      </c>
      <c r="I60" s="1677"/>
      <c r="J60" s="1678">
        <f>B14</f>
        <v>0</v>
      </c>
      <c r="K60" s="1679"/>
    </row>
    <row r="61" spans="1:11" ht="18" customHeight="1" x14ac:dyDescent="0.15">
      <c r="A61"/>
      <c r="B61"/>
      <c r="C61"/>
      <c r="D61"/>
      <c r="E61"/>
      <c r="F61"/>
      <c r="G61"/>
      <c r="H61"/>
      <c r="I61"/>
      <c r="J61"/>
      <c r="K61"/>
    </row>
    <row r="62" spans="1:11" ht="18" customHeight="1" x14ac:dyDescent="0.15">
      <c r="A62"/>
      <c r="B62"/>
      <c r="C62"/>
      <c r="D62"/>
      <c r="E62"/>
      <c r="F62"/>
      <c r="G62"/>
      <c r="H62"/>
      <c r="I62"/>
      <c r="J62"/>
      <c r="K62"/>
    </row>
    <row r="63" spans="1:11" ht="18" customHeight="1" thickBot="1" x14ac:dyDescent="0.2">
      <c r="A63"/>
      <c r="B63"/>
      <c r="C63"/>
      <c r="D63" s="1655" t="s">
        <v>308</v>
      </c>
      <c r="E63" s="1655"/>
      <c r="F63"/>
      <c r="G63"/>
      <c r="H63"/>
      <c r="I63"/>
      <c r="J63" s="1655" t="s">
        <v>308</v>
      </c>
      <c r="K63" s="1655"/>
    </row>
    <row r="64" spans="1:11" ht="18" customHeight="1" x14ac:dyDescent="0.15">
      <c r="A64" s="1036" t="s">
        <v>1718</v>
      </c>
      <c r="B64" s="1684" t="s">
        <v>865</v>
      </c>
      <c r="C64" s="1657"/>
      <c r="D64" s="1658" t="s">
        <v>866</v>
      </c>
      <c r="E64" s="1659"/>
      <c r="G64" s="1036" t="s">
        <v>1718</v>
      </c>
      <c r="H64" s="1684" t="s">
        <v>865</v>
      </c>
      <c r="I64" s="1657"/>
      <c r="J64" s="1658" t="s">
        <v>866</v>
      </c>
      <c r="K64" s="1659"/>
    </row>
    <row r="65" spans="1:11" ht="18" customHeight="1" x14ac:dyDescent="0.15">
      <c r="A65" s="21" t="s">
        <v>1710</v>
      </c>
      <c r="B65" s="1664">
        <f>B20</f>
        <v>0</v>
      </c>
      <c r="C65" s="1665"/>
      <c r="D65" s="1666">
        <f>B4</f>
        <v>0</v>
      </c>
      <c r="E65" s="1667"/>
      <c r="G65" s="21" t="s">
        <v>1719</v>
      </c>
      <c r="H65" s="1664">
        <f>B21</f>
        <v>0</v>
      </c>
      <c r="I65" s="1665"/>
      <c r="J65" s="1666">
        <f>B5</f>
        <v>0</v>
      </c>
      <c r="K65" s="1667"/>
    </row>
    <row r="66" spans="1:11" ht="18" customHeight="1" thickBot="1" x14ac:dyDescent="0.2">
      <c r="A66" s="65" t="s">
        <v>1711</v>
      </c>
      <c r="B66" s="1668">
        <f>B35</f>
        <v>0</v>
      </c>
      <c r="C66" s="1669"/>
      <c r="D66" s="1670">
        <f>B19</f>
        <v>0</v>
      </c>
      <c r="E66" s="1671"/>
      <c r="G66" s="65" t="s">
        <v>1720</v>
      </c>
      <c r="H66" s="1668">
        <f>B34</f>
        <v>0</v>
      </c>
      <c r="I66" s="1669"/>
      <c r="J66" s="1670">
        <f>B18</f>
        <v>0</v>
      </c>
      <c r="K66" s="1671"/>
    </row>
    <row r="67" spans="1:11" ht="18" customHeight="1" x14ac:dyDescent="0.15">
      <c r="A67" s="1035" t="s">
        <v>1712</v>
      </c>
      <c r="B67" s="1672">
        <f>B27</f>
        <v>0</v>
      </c>
      <c r="C67" s="1673"/>
      <c r="D67" s="1674">
        <f>B11</f>
        <v>0</v>
      </c>
      <c r="E67" s="1675"/>
      <c r="G67" s="1035" t="s">
        <v>1721</v>
      </c>
      <c r="H67" s="1672">
        <f>B26</f>
        <v>0</v>
      </c>
      <c r="I67" s="1673"/>
      <c r="J67" s="1674">
        <f>B10</f>
        <v>0</v>
      </c>
      <c r="K67" s="1675"/>
    </row>
    <row r="68" spans="1:11" ht="18" customHeight="1" thickBot="1" x14ac:dyDescent="0.2">
      <c r="A68" s="22" t="s">
        <v>1713</v>
      </c>
      <c r="B68" s="1676">
        <f>B28</f>
        <v>0</v>
      </c>
      <c r="C68" s="1677"/>
      <c r="D68" s="1678">
        <f>B12</f>
        <v>0</v>
      </c>
      <c r="E68" s="1679"/>
      <c r="G68" s="22" t="s">
        <v>1722</v>
      </c>
      <c r="H68" s="1676">
        <f>B29</f>
        <v>0</v>
      </c>
      <c r="I68" s="1677"/>
      <c r="J68" s="1678">
        <f>B13</f>
        <v>0</v>
      </c>
      <c r="K68" s="1679"/>
    </row>
    <row r="69" spans="1:11" ht="18" customHeight="1" x14ac:dyDescent="0.15">
      <c r="A69" s="1034" t="s">
        <v>1714</v>
      </c>
      <c r="B69" s="1680">
        <f>B23</f>
        <v>0</v>
      </c>
      <c r="C69" s="1681"/>
      <c r="D69" s="1682">
        <f>B7</f>
        <v>0</v>
      </c>
      <c r="E69" s="1683"/>
      <c r="G69" s="1034" t="s">
        <v>1723</v>
      </c>
      <c r="H69" s="1680">
        <f>B22</f>
        <v>0</v>
      </c>
      <c r="I69" s="1681"/>
      <c r="J69" s="1682">
        <f>B6</f>
        <v>0</v>
      </c>
      <c r="K69" s="1683"/>
    </row>
    <row r="70" spans="1:11" ht="18" customHeight="1" thickBot="1" x14ac:dyDescent="0.2">
      <c r="A70" s="22" t="s">
        <v>1715</v>
      </c>
      <c r="B70" s="1676">
        <f>B32</f>
        <v>0</v>
      </c>
      <c r="C70" s="1677"/>
      <c r="D70" s="1678">
        <f>B16</f>
        <v>0</v>
      </c>
      <c r="E70" s="1679"/>
      <c r="G70" s="22" t="s">
        <v>1724</v>
      </c>
      <c r="H70" s="1676">
        <f>B33</f>
        <v>0</v>
      </c>
      <c r="I70" s="1677"/>
      <c r="J70" s="1678">
        <f>B17</f>
        <v>0</v>
      </c>
      <c r="K70" s="1679"/>
    </row>
    <row r="71" spans="1:11" ht="18" customHeight="1" x14ac:dyDescent="0.15">
      <c r="A71" s="229" t="s">
        <v>1716</v>
      </c>
      <c r="B71" s="1680">
        <f>B24</f>
        <v>0</v>
      </c>
      <c r="C71" s="1681"/>
      <c r="D71" s="1682">
        <f>B8</f>
        <v>0</v>
      </c>
      <c r="E71" s="1683"/>
      <c r="G71" s="229" t="s">
        <v>1725</v>
      </c>
      <c r="H71" s="1680">
        <f>B25</f>
        <v>0</v>
      </c>
      <c r="I71" s="1681"/>
      <c r="J71" s="1682">
        <f>B9</f>
        <v>0</v>
      </c>
      <c r="K71" s="1683"/>
    </row>
    <row r="72" spans="1:11" ht="18" customHeight="1" thickBot="1" x14ac:dyDescent="0.2">
      <c r="A72" s="22" t="s">
        <v>1717</v>
      </c>
      <c r="B72" s="1676">
        <f>B31</f>
        <v>0</v>
      </c>
      <c r="C72" s="1677"/>
      <c r="D72" s="1678">
        <f>B15</f>
        <v>0</v>
      </c>
      <c r="E72" s="1679"/>
      <c r="G72" s="22" t="s">
        <v>1726</v>
      </c>
      <c r="H72" s="1676">
        <f>B30</f>
        <v>0</v>
      </c>
      <c r="I72" s="1677"/>
      <c r="J72" s="1678">
        <f>B14</f>
        <v>0</v>
      </c>
      <c r="K72" s="1679"/>
    </row>
    <row r="73" spans="1:11" ht="18" customHeight="1" x14ac:dyDescent="0.15">
      <c r="A73"/>
      <c r="B73"/>
      <c r="C73"/>
      <c r="D73"/>
      <c r="E73"/>
      <c r="F73"/>
      <c r="G73"/>
      <c r="H73"/>
      <c r="I73"/>
      <c r="J73"/>
      <c r="K73"/>
    </row>
    <row r="74" spans="1:11" ht="18" customHeight="1" x14ac:dyDescent="0.15">
      <c r="A74"/>
      <c r="B74"/>
      <c r="C74"/>
      <c r="D74"/>
      <c r="E74"/>
      <c r="F74"/>
      <c r="G74"/>
      <c r="H74"/>
      <c r="I74"/>
      <c r="J74"/>
      <c r="K74"/>
    </row>
    <row r="75" spans="1:11" ht="18" customHeight="1" thickBot="1" x14ac:dyDescent="0.2">
      <c r="B75" s="1018"/>
      <c r="C75" s="1018"/>
      <c r="D75" s="1655" t="s">
        <v>309</v>
      </c>
      <c r="E75" s="1655"/>
      <c r="H75" s="1018"/>
      <c r="I75" s="1018"/>
      <c r="J75" s="1655" t="s">
        <v>309</v>
      </c>
      <c r="K75" s="1655"/>
    </row>
    <row r="76" spans="1:11" ht="18" customHeight="1" x14ac:dyDescent="0.15">
      <c r="A76" s="1036" t="s">
        <v>1718</v>
      </c>
      <c r="B76" s="1684" t="s">
        <v>865</v>
      </c>
      <c r="C76" s="1657"/>
      <c r="D76" s="1658" t="s">
        <v>866</v>
      </c>
      <c r="E76" s="1659"/>
      <c r="G76" s="1036" t="s">
        <v>1718</v>
      </c>
      <c r="H76" s="1684" t="s">
        <v>865</v>
      </c>
      <c r="I76" s="1657"/>
      <c r="J76" s="1658" t="s">
        <v>866</v>
      </c>
      <c r="K76" s="1659"/>
    </row>
    <row r="77" spans="1:11" ht="18" customHeight="1" x14ac:dyDescent="0.15">
      <c r="A77" s="21" t="s">
        <v>1710</v>
      </c>
      <c r="B77" s="1664">
        <f>B35</f>
        <v>0</v>
      </c>
      <c r="C77" s="1665"/>
      <c r="D77" s="1666">
        <f>B20</f>
        <v>0</v>
      </c>
      <c r="E77" s="1667"/>
      <c r="G77" s="21" t="s">
        <v>1719</v>
      </c>
      <c r="H77" s="1664">
        <f>B34</f>
        <v>0</v>
      </c>
      <c r="I77" s="1665"/>
      <c r="J77" s="1666">
        <f>B21</f>
        <v>0</v>
      </c>
      <c r="K77" s="1667"/>
    </row>
    <row r="78" spans="1:11" ht="18" customHeight="1" thickBot="1" x14ac:dyDescent="0.2">
      <c r="A78" s="65" t="s">
        <v>1711</v>
      </c>
      <c r="B78" s="1668">
        <f>B19</f>
        <v>0</v>
      </c>
      <c r="C78" s="1669"/>
      <c r="D78" s="1670">
        <f>B4</f>
        <v>0</v>
      </c>
      <c r="E78" s="1671"/>
      <c r="G78" s="65" t="s">
        <v>1720</v>
      </c>
      <c r="H78" s="1668">
        <f>B18</f>
        <v>0</v>
      </c>
      <c r="I78" s="1669"/>
      <c r="J78" s="1670">
        <f>B5</f>
        <v>0</v>
      </c>
      <c r="K78" s="1671"/>
    </row>
    <row r="79" spans="1:11" ht="18" customHeight="1" x14ac:dyDescent="0.15">
      <c r="A79" s="1035" t="s">
        <v>1712</v>
      </c>
      <c r="B79" s="1672">
        <f>B28</f>
        <v>0</v>
      </c>
      <c r="C79" s="1673"/>
      <c r="D79" s="1674">
        <f>B27</f>
        <v>0</v>
      </c>
      <c r="E79" s="1675"/>
      <c r="G79" s="1035" t="s">
        <v>1721</v>
      </c>
      <c r="H79" s="1672">
        <f>B29</f>
        <v>0</v>
      </c>
      <c r="I79" s="1673"/>
      <c r="J79" s="1674">
        <f>B26</f>
        <v>0</v>
      </c>
      <c r="K79" s="1675"/>
    </row>
    <row r="80" spans="1:11" ht="18" customHeight="1" thickBot="1" x14ac:dyDescent="0.2">
      <c r="A80" s="22" t="s">
        <v>1713</v>
      </c>
      <c r="B80" s="1676">
        <f>B12</f>
        <v>0</v>
      </c>
      <c r="C80" s="1677"/>
      <c r="D80" s="1678">
        <f>B11</f>
        <v>0</v>
      </c>
      <c r="E80" s="1679"/>
      <c r="G80" s="22" t="s">
        <v>1722</v>
      </c>
      <c r="H80" s="1676">
        <f>B13</f>
        <v>0</v>
      </c>
      <c r="I80" s="1677"/>
      <c r="J80" s="1678">
        <f>B10</f>
        <v>0</v>
      </c>
      <c r="K80" s="1679"/>
    </row>
    <row r="81" spans="1:11" ht="18" customHeight="1" x14ac:dyDescent="0.15">
      <c r="A81" s="1034" t="s">
        <v>1714</v>
      </c>
      <c r="B81" s="1680">
        <f>B32</f>
        <v>0</v>
      </c>
      <c r="C81" s="1681"/>
      <c r="D81" s="1682">
        <f>B23</f>
        <v>0</v>
      </c>
      <c r="E81" s="1683"/>
      <c r="G81" s="1034" t="s">
        <v>1723</v>
      </c>
      <c r="H81" s="1680">
        <f>B33</f>
        <v>0</v>
      </c>
      <c r="I81" s="1681"/>
      <c r="J81" s="1682">
        <f>B22</f>
        <v>0</v>
      </c>
      <c r="K81" s="1683"/>
    </row>
    <row r="82" spans="1:11" ht="18" customHeight="1" thickBot="1" x14ac:dyDescent="0.2">
      <c r="A82" s="22" t="s">
        <v>1715</v>
      </c>
      <c r="B82" s="1676">
        <f>B16</f>
        <v>0</v>
      </c>
      <c r="C82" s="1677"/>
      <c r="D82" s="1678">
        <f>B7</f>
        <v>0</v>
      </c>
      <c r="E82" s="1679"/>
      <c r="G82" s="22" t="s">
        <v>1724</v>
      </c>
      <c r="H82" s="1676">
        <f>B17</f>
        <v>0</v>
      </c>
      <c r="I82" s="1677"/>
      <c r="J82" s="1678">
        <f>B6</f>
        <v>0</v>
      </c>
      <c r="K82" s="1679"/>
    </row>
    <row r="83" spans="1:11" ht="18" customHeight="1" x14ac:dyDescent="0.15">
      <c r="A83" s="229" t="s">
        <v>1716</v>
      </c>
      <c r="B83" s="1664">
        <f>B31</f>
        <v>0</v>
      </c>
      <c r="C83" s="1665"/>
      <c r="D83" s="1666">
        <f>B24</f>
        <v>0</v>
      </c>
      <c r="E83" s="1667"/>
      <c r="G83" s="229" t="s">
        <v>1725</v>
      </c>
      <c r="H83" s="1664">
        <f>B30</f>
        <v>0</v>
      </c>
      <c r="I83" s="1665"/>
      <c r="J83" s="1666">
        <f>B25</f>
        <v>0</v>
      </c>
      <c r="K83" s="1667"/>
    </row>
    <row r="84" spans="1:11" ht="18" customHeight="1" thickBot="1" x14ac:dyDescent="0.2">
      <c r="A84" s="22" t="s">
        <v>1717</v>
      </c>
      <c r="B84" s="1676">
        <f>B15</f>
        <v>0</v>
      </c>
      <c r="C84" s="1677"/>
      <c r="D84" s="1678">
        <f>B8</f>
        <v>0</v>
      </c>
      <c r="E84" s="1679"/>
      <c r="G84" s="22" t="s">
        <v>1726</v>
      </c>
      <c r="H84" s="1676">
        <f>B14</f>
        <v>0</v>
      </c>
      <c r="I84" s="1677"/>
      <c r="J84" s="1678">
        <f>B9</f>
        <v>0</v>
      </c>
      <c r="K84" s="1679"/>
    </row>
    <row r="85" spans="1:11" ht="18" customHeight="1" x14ac:dyDescent="0.15">
      <c r="A85"/>
      <c r="B85"/>
      <c r="C85"/>
      <c r="D85"/>
      <c r="E85"/>
      <c r="F85"/>
      <c r="G85"/>
      <c r="H85"/>
      <c r="I85"/>
      <c r="J85"/>
      <c r="K85"/>
    </row>
    <row r="86" spans="1:11" ht="18" customHeight="1" x14ac:dyDescent="0.15">
      <c r="A86" s="1637" t="s">
        <v>1700</v>
      </c>
      <c r="B86" s="1637"/>
      <c r="C86" s="1637"/>
      <c r="D86" s="1637"/>
      <c r="E86" s="1637"/>
      <c r="F86" s="1637"/>
      <c r="G86" s="1637"/>
      <c r="H86" s="1637"/>
      <c r="I86" s="1637"/>
      <c r="J86" s="1637"/>
      <c r="K86" s="1637"/>
    </row>
    <row r="87" spans="1:11" ht="18" customHeight="1" x14ac:dyDescent="0.15">
      <c r="A87" s="171"/>
      <c r="B87" s="171"/>
      <c r="C87" s="171"/>
      <c r="D87" s="171"/>
      <c r="E87" s="171"/>
      <c r="F87" s="171"/>
      <c r="G87" s="171"/>
      <c r="H87" s="171"/>
      <c r="I87" s="171"/>
      <c r="J87" s="171"/>
      <c r="K87" s="171"/>
    </row>
    <row r="88" spans="1:11" ht="18" customHeight="1" x14ac:dyDescent="0.15">
      <c r="A88" s="1637" t="s">
        <v>1141</v>
      </c>
      <c r="B88" s="1637"/>
      <c r="C88" s="1637"/>
      <c r="D88" s="1637"/>
      <c r="E88" s="1637"/>
      <c r="F88" s="1637"/>
      <c r="G88" s="1637"/>
      <c r="H88" s="1637"/>
      <c r="I88" s="1637"/>
      <c r="J88" s="1637"/>
      <c r="K88" s="1637"/>
    </row>
    <row r="89" spans="1:11" ht="18" customHeight="1" thickBot="1" x14ac:dyDescent="0.2">
      <c r="D89" s="1687"/>
      <c r="E89" s="1687"/>
    </row>
    <row r="90" spans="1:11" ht="73.5" customHeight="1" x14ac:dyDescent="0.15">
      <c r="A90" s="1690"/>
      <c r="B90" s="1691"/>
      <c r="C90" s="997">
        <f>B4</f>
        <v>0</v>
      </c>
      <c r="D90" s="151">
        <f>B19</f>
        <v>0</v>
      </c>
      <c r="E90" s="151">
        <f>B20</f>
        <v>0</v>
      </c>
      <c r="F90" s="116">
        <f>B35</f>
        <v>0</v>
      </c>
      <c r="G90" s="1145" t="s">
        <v>2039</v>
      </c>
      <c r="H90" s="1146" t="s">
        <v>852</v>
      </c>
    </row>
    <row r="91" spans="1:11" ht="21" customHeight="1" x14ac:dyDescent="0.15">
      <c r="A91" s="1685">
        <f>B4</f>
        <v>0</v>
      </c>
      <c r="B91" s="1686"/>
      <c r="C91" s="711"/>
      <c r="D91" s="211"/>
      <c r="E91" s="211"/>
      <c r="F91" s="764"/>
      <c r="G91" s="726"/>
      <c r="H91" s="728"/>
      <c r="I91" s="1687" t="s">
        <v>1680</v>
      </c>
      <c r="J91" s="1687"/>
    </row>
    <row r="92" spans="1:11" ht="21" customHeight="1" x14ac:dyDescent="0.15">
      <c r="A92" s="1685">
        <f>B19</f>
        <v>0</v>
      </c>
      <c r="B92" s="1686"/>
      <c r="C92" s="99"/>
      <c r="D92" s="711"/>
      <c r="E92" s="211"/>
      <c r="F92" s="764"/>
      <c r="G92" s="726"/>
      <c r="H92" s="728"/>
    </row>
    <row r="93" spans="1:11" ht="21" customHeight="1" x14ac:dyDescent="0.15">
      <c r="A93" s="1685">
        <f>B20</f>
        <v>0</v>
      </c>
      <c r="B93" s="1686"/>
      <c r="C93" s="99"/>
      <c r="D93" s="211"/>
      <c r="E93" s="711"/>
      <c r="F93" s="764"/>
      <c r="G93" s="726"/>
      <c r="H93" s="728"/>
    </row>
    <row r="94" spans="1:11" ht="21" customHeight="1" thickBot="1" x14ac:dyDescent="0.2">
      <c r="A94" s="1688">
        <f>B35</f>
        <v>0</v>
      </c>
      <c r="B94" s="1689"/>
      <c r="C94" s="103"/>
      <c r="D94" s="103"/>
      <c r="E94" s="103"/>
      <c r="F94" s="727"/>
      <c r="G94" s="999"/>
      <c r="H94" s="729"/>
    </row>
    <row r="95" spans="1:11" ht="18" customHeight="1" thickBot="1" x14ac:dyDescent="0.2"/>
    <row r="96" spans="1:11" ht="73.5" customHeight="1" x14ac:dyDescent="0.15">
      <c r="A96" s="1690"/>
      <c r="B96" s="1691"/>
      <c r="C96" s="997">
        <f>B11</f>
        <v>0</v>
      </c>
      <c r="D96" s="151">
        <f>B12</f>
        <v>0</v>
      </c>
      <c r="E96" s="151">
        <f>B27</f>
        <v>0</v>
      </c>
      <c r="F96" s="116">
        <f>B28</f>
        <v>0</v>
      </c>
      <c r="G96" s="1145" t="s">
        <v>2039</v>
      </c>
      <c r="H96" s="1146" t="s">
        <v>852</v>
      </c>
    </row>
    <row r="97" spans="1:10" ht="21" customHeight="1" x14ac:dyDescent="0.15">
      <c r="A97" s="1685">
        <f>B11</f>
        <v>0</v>
      </c>
      <c r="B97" s="1686"/>
      <c r="C97" s="711"/>
      <c r="D97" s="211"/>
      <c r="E97" s="211"/>
      <c r="F97" s="764"/>
      <c r="G97" s="726"/>
      <c r="H97" s="728"/>
      <c r="I97" s="1687" t="s">
        <v>1570</v>
      </c>
      <c r="J97" s="1687"/>
    </row>
    <row r="98" spans="1:10" ht="21" customHeight="1" x14ac:dyDescent="0.15">
      <c r="A98" s="1685">
        <f>B12</f>
        <v>0</v>
      </c>
      <c r="B98" s="1686"/>
      <c r="C98" s="99"/>
      <c r="D98" s="711"/>
      <c r="E98" s="211"/>
      <c r="F98" s="764"/>
      <c r="G98" s="726"/>
      <c r="H98" s="728"/>
    </row>
    <row r="99" spans="1:10" ht="21" customHeight="1" x14ac:dyDescent="0.15">
      <c r="A99" s="1685">
        <f>B27</f>
        <v>0</v>
      </c>
      <c r="B99" s="1686"/>
      <c r="C99" s="99"/>
      <c r="D99" s="211"/>
      <c r="E99" s="711"/>
      <c r="F99" s="764"/>
      <c r="G99" s="726"/>
      <c r="H99" s="728"/>
    </row>
    <row r="100" spans="1:10" ht="21" customHeight="1" thickBot="1" x14ac:dyDescent="0.2">
      <c r="A100" s="1688">
        <f>B28</f>
        <v>0</v>
      </c>
      <c r="B100" s="1689"/>
      <c r="C100" s="103"/>
      <c r="D100" s="103"/>
      <c r="E100" s="103"/>
      <c r="F100" s="727"/>
      <c r="G100" s="999"/>
      <c r="H100" s="729"/>
    </row>
    <row r="101" spans="1:10" ht="18" customHeight="1" thickBot="1" x14ac:dyDescent="0.2"/>
    <row r="102" spans="1:10" ht="73.5" customHeight="1" x14ac:dyDescent="0.15">
      <c r="A102" s="1690"/>
      <c r="B102" s="1691"/>
      <c r="C102" s="997">
        <f>B7</f>
        <v>0</v>
      </c>
      <c r="D102" s="151">
        <f>B16</f>
        <v>0</v>
      </c>
      <c r="E102" s="151">
        <f>B23</f>
        <v>0</v>
      </c>
      <c r="F102" s="116">
        <f>B32</f>
        <v>0</v>
      </c>
      <c r="G102" s="1145" t="s">
        <v>2039</v>
      </c>
      <c r="H102" s="1146" t="s">
        <v>852</v>
      </c>
    </row>
    <row r="103" spans="1:10" ht="21" customHeight="1" x14ac:dyDescent="0.15">
      <c r="A103" s="1685">
        <f>B7</f>
        <v>0</v>
      </c>
      <c r="B103" s="1686"/>
      <c r="C103" s="711"/>
      <c r="D103" s="211"/>
      <c r="E103" s="211"/>
      <c r="F103" s="764"/>
      <c r="G103" s="726"/>
      <c r="H103" s="728"/>
      <c r="I103" s="1687" t="s">
        <v>1816</v>
      </c>
      <c r="J103" s="1687"/>
    </row>
    <row r="104" spans="1:10" ht="21" customHeight="1" x14ac:dyDescent="0.15">
      <c r="A104" s="1685">
        <f>B16</f>
        <v>0</v>
      </c>
      <c r="B104" s="1686"/>
      <c r="C104" s="99"/>
      <c r="D104" s="711"/>
      <c r="E104" s="211"/>
      <c r="F104" s="764"/>
      <c r="G104" s="726"/>
      <c r="H104" s="728"/>
    </row>
    <row r="105" spans="1:10" ht="21" customHeight="1" x14ac:dyDescent="0.15">
      <c r="A105" s="1685">
        <f>B23</f>
        <v>0</v>
      </c>
      <c r="B105" s="1686"/>
      <c r="C105" s="99"/>
      <c r="D105" s="211"/>
      <c r="E105" s="711"/>
      <c r="F105" s="764"/>
      <c r="G105" s="726"/>
      <c r="H105" s="728"/>
    </row>
    <row r="106" spans="1:10" ht="21" customHeight="1" thickBot="1" x14ac:dyDescent="0.2">
      <c r="A106" s="1688">
        <f>B32</f>
        <v>0</v>
      </c>
      <c r="B106" s="1689"/>
      <c r="C106" s="103"/>
      <c r="D106" s="103"/>
      <c r="E106" s="103"/>
      <c r="F106" s="727"/>
      <c r="G106" s="999"/>
      <c r="H106" s="729"/>
    </row>
    <row r="107" spans="1:10" ht="18" customHeight="1" thickBot="1" x14ac:dyDescent="0.2">
      <c r="A107" s="19"/>
      <c r="B107" s="19"/>
      <c r="C107" s="52"/>
      <c r="D107" s="52"/>
    </row>
    <row r="108" spans="1:10" ht="73.5" customHeight="1" x14ac:dyDescent="0.15">
      <c r="A108" s="1690"/>
      <c r="B108" s="1691"/>
      <c r="C108" s="997">
        <f>B8</f>
        <v>0</v>
      </c>
      <c r="D108" s="151">
        <f>B15</f>
        <v>0</v>
      </c>
      <c r="E108" s="151">
        <f>B24</f>
        <v>0</v>
      </c>
      <c r="F108" s="116">
        <f>B31</f>
        <v>0</v>
      </c>
      <c r="G108" s="1145" t="s">
        <v>2039</v>
      </c>
      <c r="H108" s="1146" t="s">
        <v>852</v>
      </c>
    </row>
    <row r="109" spans="1:10" ht="21" customHeight="1" x14ac:dyDescent="0.15">
      <c r="A109" s="1685">
        <f>B8</f>
        <v>0</v>
      </c>
      <c r="B109" s="1686"/>
      <c r="C109" s="711"/>
      <c r="D109" s="211"/>
      <c r="E109" s="211"/>
      <c r="F109" s="764"/>
      <c r="G109" s="726"/>
      <c r="H109" s="728"/>
      <c r="I109" s="1687" t="s">
        <v>1817</v>
      </c>
      <c r="J109" s="1687"/>
    </row>
    <row r="110" spans="1:10" ht="21" customHeight="1" x14ac:dyDescent="0.15">
      <c r="A110" s="1685">
        <f>B15</f>
        <v>0</v>
      </c>
      <c r="B110" s="1686"/>
      <c r="C110" s="99"/>
      <c r="D110" s="711"/>
      <c r="E110" s="211"/>
      <c r="F110" s="764"/>
      <c r="G110" s="726"/>
      <c r="H110" s="728"/>
    </row>
    <row r="111" spans="1:10" ht="21" customHeight="1" x14ac:dyDescent="0.15">
      <c r="A111" s="1685">
        <f>B24</f>
        <v>0</v>
      </c>
      <c r="B111" s="1686"/>
      <c r="C111" s="99"/>
      <c r="D111" s="211"/>
      <c r="E111" s="711"/>
      <c r="F111" s="764"/>
      <c r="G111" s="726"/>
      <c r="H111" s="728"/>
    </row>
    <row r="112" spans="1:10" ht="21" customHeight="1" thickBot="1" x14ac:dyDescent="0.2">
      <c r="A112" s="1688">
        <f>B31</f>
        <v>0</v>
      </c>
      <c r="B112" s="1689"/>
      <c r="C112" s="103"/>
      <c r="D112" s="103"/>
      <c r="E112" s="103"/>
      <c r="F112" s="727"/>
      <c r="G112" s="999"/>
      <c r="H112" s="729"/>
    </row>
    <row r="113" spans="1:11" ht="18" customHeight="1" x14ac:dyDescent="0.15">
      <c r="A113" s="19"/>
      <c r="B113" s="19"/>
      <c r="C113" s="52"/>
      <c r="D113" s="52"/>
    </row>
    <row r="114" spans="1:11" ht="18" customHeight="1" x14ac:dyDescent="0.15">
      <c r="A114" s="1637" t="s">
        <v>1700</v>
      </c>
      <c r="B114" s="1637"/>
      <c r="C114" s="1637"/>
      <c r="D114" s="1637"/>
      <c r="E114" s="1637"/>
      <c r="F114" s="1637"/>
      <c r="G114" s="1637"/>
      <c r="H114" s="1637"/>
      <c r="I114" s="1637"/>
      <c r="J114" s="1637"/>
      <c r="K114" s="1637"/>
    </row>
    <row r="115" spans="1:11" ht="18" customHeight="1" x14ac:dyDescent="0.15"/>
    <row r="116" spans="1:11" ht="18" customHeight="1" x14ac:dyDescent="0.15">
      <c r="A116" s="1637" t="s">
        <v>1141</v>
      </c>
      <c r="B116" s="1637"/>
      <c r="C116" s="1637"/>
      <c r="D116" s="1637"/>
      <c r="E116" s="1637"/>
      <c r="F116" s="1637"/>
      <c r="G116" s="1637"/>
      <c r="H116" s="1637"/>
      <c r="I116" s="1637"/>
      <c r="J116" s="1637"/>
      <c r="K116" s="1637"/>
    </row>
    <row r="117" spans="1:11" ht="18" customHeight="1" thickBot="1" x14ac:dyDescent="0.2"/>
    <row r="118" spans="1:11" ht="70.5" customHeight="1" x14ac:dyDescent="0.15">
      <c r="A118" s="1690"/>
      <c r="B118" s="1691"/>
      <c r="C118" s="997">
        <f>B5</f>
        <v>0</v>
      </c>
      <c r="D118" s="151">
        <f>B18</f>
        <v>0</v>
      </c>
      <c r="E118" s="151">
        <f>B21</f>
        <v>0</v>
      </c>
      <c r="F118" s="116">
        <f>B34</f>
        <v>0</v>
      </c>
      <c r="G118" s="1145" t="s">
        <v>2039</v>
      </c>
      <c r="H118" s="1146" t="s">
        <v>852</v>
      </c>
    </row>
    <row r="119" spans="1:11" ht="21" customHeight="1" x14ac:dyDescent="0.15">
      <c r="A119" s="1685">
        <f>B5</f>
        <v>0</v>
      </c>
      <c r="B119" s="1686"/>
      <c r="C119" s="711"/>
      <c r="D119" s="211"/>
      <c r="E119" s="211"/>
      <c r="F119" s="764"/>
      <c r="G119" s="726"/>
      <c r="H119" s="728"/>
      <c r="I119" s="1687" t="s">
        <v>1681</v>
      </c>
      <c r="J119" s="1687"/>
    </row>
    <row r="120" spans="1:11" ht="21" customHeight="1" x14ac:dyDescent="0.15">
      <c r="A120" s="1685">
        <f>B18</f>
        <v>0</v>
      </c>
      <c r="B120" s="1686"/>
      <c r="C120" s="99"/>
      <c r="D120" s="711"/>
      <c r="E120" s="211"/>
      <c r="F120" s="764"/>
      <c r="G120" s="726"/>
      <c r="H120" s="728"/>
    </row>
    <row r="121" spans="1:11" ht="21" customHeight="1" x14ac:dyDescent="0.15">
      <c r="A121" s="1685">
        <f>B21</f>
        <v>0</v>
      </c>
      <c r="B121" s="1686"/>
      <c r="C121" s="99"/>
      <c r="D121" s="211"/>
      <c r="E121" s="711"/>
      <c r="F121" s="764"/>
      <c r="G121" s="726"/>
      <c r="H121" s="728"/>
    </row>
    <row r="122" spans="1:11" ht="21" customHeight="1" thickBot="1" x14ac:dyDescent="0.2">
      <c r="A122" s="1688">
        <f>B34</f>
        <v>0</v>
      </c>
      <c r="B122" s="1689"/>
      <c r="C122" s="103"/>
      <c r="D122" s="103"/>
      <c r="E122" s="103"/>
      <c r="F122" s="727"/>
      <c r="G122" s="999"/>
      <c r="H122" s="729"/>
    </row>
    <row r="123" spans="1:11" ht="18" customHeight="1" thickBot="1" x14ac:dyDescent="0.2"/>
    <row r="124" spans="1:11" ht="70.5" customHeight="1" x14ac:dyDescent="0.15">
      <c r="A124" s="1690"/>
      <c r="B124" s="1691"/>
      <c r="C124" s="997">
        <f>B10</f>
        <v>0</v>
      </c>
      <c r="D124" s="151">
        <f>B13</f>
        <v>0</v>
      </c>
      <c r="E124" s="151">
        <f>B26</f>
        <v>0</v>
      </c>
      <c r="F124" s="116">
        <f>B29</f>
        <v>0</v>
      </c>
      <c r="G124" s="1145" t="s">
        <v>2039</v>
      </c>
      <c r="H124" s="1146" t="s">
        <v>852</v>
      </c>
    </row>
    <row r="125" spans="1:11" ht="21" customHeight="1" x14ac:dyDescent="0.15">
      <c r="A125" s="1685">
        <f>B10</f>
        <v>0</v>
      </c>
      <c r="B125" s="1686"/>
      <c r="C125" s="711"/>
      <c r="D125" s="211"/>
      <c r="E125" s="211"/>
      <c r="F125" s="764"/>
      <c r="G125" s="726"/>
      <c r="H125" s="728"/>
      <c r="I125" s="1687" t="s">
        <v>1760</v>
      </c>
      <c r="J125" s="1687"/>
    </row>
    <row r="126" spans="1:11" ht="21" customHeight="1" x14ac:dyDescent="0.15">
      <c r="A126" s="1685">
        <f>B13</f>
        <v>0</v>
      </c>
      <c r="B126" s="1686"/>
      <c r="C126" s="99"/>
      <c r="D126" s="711"/>
      <c r="E126" s="211"/>
      <c r="F126" s="764"/>
      <c r="G126" s="726"/>
      <c r="H126" s="728"/>
    </row>
    <row r="127" spans="1:11" ht="21" customHeight="1" x14ac:dyDescent="0.15">
      <c r="A127" s="1685">
        <f>B26</f>
        <v>0</v>
      </c>
      <c r="B127" s="1686"/>
      <c r="C127" s="99"/>
      <c r="D127" s="211"/>
      <c r="E127" s="711"/>
      <c r="F127" s="764"/>
      <c r="G127" s="726"/>
      <c r="H127" s="728"/>
    </row>
    <row r="128" spans="1:11" ht="21" customHeight="1" thickBot="1" x14ac:dyDescent="0.2">
      <c r="A128" s="1688">
        <f>B29</f>
        <v>0</v>
      </c>
      <c r="B128" s="1689"/>
      <c r="C128" s="103"/>
      <c r="D128" s="103"/>
      <c r="E128" s="103"/>
      <c r="F128" s="727"/>
      <c r="G128" s="999"/>
      <c r="H128" s="729"/>
    </row>
    <row r="129" spans="1:11" ht="18" customHeight="1" thickBot="1" x14ac:dyDescent="0.2"/>
    <row r="130" spans="1:11" ht="70.5" customHeight="1" x14ac:dyDescent="0.15">
      <c r="A130" s="1690"/>
      <c r="B130" s="1691"/>
      <c r="C130" s="997">
        <f>B6</f>
        <v>0</v>
      </c>
      <c r="D130" s="151">
        <f>B17</f>
        <v>0</v>
      </c>
      <c r="E130" s="151">
        <f>B22</f>
        <v>0</v>
      </c>
      <c r="F130" s="116">
        <f>B33</f>
        <v>0</v>
      </c>
      <c r="G130" s="1145" t="s">
        <v>2039</v>
      </c>
      <c r="H130" s="1146" t="s">
        <v>852</v>
      </c>
    </row>
    <row r="131" spans="1:11" ht="21" customHeight="1" x14ac:dyDescent="0.15">
      <c r="A131" s="1685">
        <f>B6</f>
        <v>0</v>
      </c>
      <c r="B131" s="1686"/>
      <c r="C131" s="711"/>
      <c r="D131" s="211"/>
      <c r="E131" s="211"/>
      <c r="F131" s="764"/>
      <c r="G131" s="726"/>
      <c r="H131" s="728"/>
      <c r="I131" s="1687" t="s">
        <v>1815</v>
      </c>
      <c r="J131" s="1687"/>
    </row>
    <row r="132" spans="1:11" ht="21" customHeight="1" x14ac:dyDescent="0.15">
      <c r="A132" s="1685">
        <f>B17</f>
        <v>0</v>
      </c>
      <c r="B132" s="1686"/>
      <c r="C132" s="99"/>
      <c r="D132" s="711"/>
      <c r="E132" s="211"/>
      <c r="F132" s="764"/>
      <c r="G132" s="726"/>
      <c r="H132" s="728"/>
    </row>
    <row r="133" spans="1:11" ht="21" customHeight="1" x14ac:dyDescent="0.15">
      <c r="A133" s="1685">
        <f>B22</f>
        <v>0</v>
      </c>
      <c r="B133" s="1686"/>
      <c r="C133" s="99"/>
      <c r="D133" s="211"/>
      <c r="E133" s="711"/>
      <c r="F133" s="764"/>
      <c r="G133" s="726"/>
      <c r="H133" s="728"/>
    </row>
    <row r="134" spans="1:11" ht="21" customHeight="1" thickBot="1" x14ac:dyDescent="0.2">
      <c r="A134" s="1688">
        <f>B33</f>
        <v>0</v>
      </c>
      <c r="B134" s="1689"/>
      <c r="C134" s="103"/>
      <c r="D134" s="103"/>
      <c r="E134" s="103"/>
      <c r="F134" s="727"/>
      <c r="G134" s="999"/>
      <c r="H134" s="729"/>
    </row>
    <row r="135" spans="1:11" ht="18" customHeight="1" thickBot="1" x14ac:dyDescent="0.2"/>
    <row r="136" spans="1:11" ht="73.5" customHeight="1" x14ac:dyDescent="0.15">
      <c r="A136" s="1690"/>
      <c r="B136" s="1691"/>
      <c r="C136" s="997">
        <f>B9</f>
        <v>0</v>
      </c>
      <c r="D136" s="151">
        <f>B14</f>
        <v>0</v>
      </c>
      <c r="E136" s="151">
        <f>B25</f>
        <v>0</v>
      </c>
      <c r="F136" s="116">
        <f>B30</f>
        <v>0</v>
      </c>
      <c r="G136" s="1145" t="s">
        <v>2039</v>
      </c>
      <c r="H136" s="1146" t="s">
        <v>852</v>
      </c>
    </row>
    <row r="137" spans="1:11" ht="21" customHeight="1" x14ac:dyDescent="0.15">
      <c r="A137" s="1685">
        <f>B9</f>
        <v>0</v>
      </c>
      <c r="B137" s="1686"/>
      <c r="C137" s="711"/>
      <c r="D137" s="211"/>
      <c r="E137" s="211"/>
      <c r="F137" s="764"/>
      <c r="G137" s="726"/>
      <c r="H137" s="728"/>
      <c r="I137" s="1687" t="s">
        <v>1818</v>
      </c>
      <c r="J137" s="1687"/>
    </row>
    <row r="138" spans="1:11" ht="21" customHeight="1" x14ac:dyDescent="0.15">
      <c r="A138" s="1685">
        <f>B14</f>
        <v>0</v>
      </c>
      <c r="B138" s="1686"/>
      <c r="C138" s="99"/>
      <c r="D138" s="711"/>
      <c r="E138" s="211"/>
      <c r="F138" s="764"/>
      <c r="G138" s="726"/>
      <c r="H138" s="728"/>
    </row>
    <row r="139" spans="1:11" ht="21" customHeight="1" x14ac:dyDescent="0.15">
      <c r="A139" s="1685">
        <f>B25</f>
        <v>0</v>
      </c>
      <c r="B139" s="1686"/>
      <c r="C139" s="99"/>
      <c r="D139" s="211"/>
      <c r="E139" s="711"/>
      <c r="F139" s="764"/>
      <c r="G139" s="726"/>
      <c r="H139" s="728"/>
    </row>
    <row r="140" spans="1:11" ht="21" customHeight="1" thickBot="1" x14ac:dyDescent="0.2">
      <c r="A140" s="1688">
        <f>B30</f>
        <v>0</v>
      </c>
      <c r="B140" s="1689"/>
      <c r="C140" s="103"/>
      <c r="D140" s="103"/>
      <c r="E140" s="103"/>
      <c r="F140" s="727"/>
      <c r="G140" s="999"/>
      <c r="H140" s="729"/>
    </row>
    <row r="141" spans="1:11" ht="18" customHeight="1" x14ac:dyDescent="0.15"/>
    <row r="142" spans="1:11" ht="18" customHeight="1" x14ac:dyDescent="0.15"/>
    <row r="143" spans="1:11" ht="18" customHeight="1" x14ac:dyDescent="0.15"/>
    <row r="144" spans="1:11" ht="18" customHeight="1" x14ac:dyDescent="0.15">
      <c r="A144" s="1637" t="s">
        <v>1700</v>
      </c>
      <c r="B144" s="1637"/>
      <c r="C144" s="1637"/>
      <c r="D144" s="1637"/>
      <c r="E144" s="1637"/>
      <c r="F144" s="1637"/>
      <c r="G144" s="1637"/>
      <c r="H144" s="1637"/>
      <c r="I144" s="1637"/>
      <c r="J144" s="1637"/>
      <c r="K144" s="1637"/>
    </row>
    <row r="145" spans="1:11" ht="18" customHeight="1" x14ac:dyDescent="0.15"/>
    <row r="146" spans="1:11" ht="18" customHeight="1" x14ac:dyDescent="0.15"/>
    <row r="147" spans="1:11" ht="18" customHeight="1" x14ac:dyDescent="0.15"/>
    <row r="148" spans="1:11" ht="18" customHeight="1" x14ac:dyDescent="0.15"/>
    <row r="149" spans="1:11" ht="18" customHeight="1" x14ac:dyDescent="0.15"/>
    <row r="150" spans="1:11" ht="18" customHeight="1" x14ac:dyDescent="0.15">
      <c r="A150" s="1697" t="s">
        <v>1132</v>
      </c>
      <c r="B150" s="1697"/>
      <c r="C150" s="1697"/>
      <c r="D150" s="1697"/>
      <c r="E150" s="1697"/>
      <c r="F150" s="1697"/>
      <c r="G150" s="1697"/>
      <c r="H150" s="1697"/>
    </row>
    <row r="151" spans="1:11" ht="18" customHeight="1" x14ac:dyDescent="0.15">
      <c r="A151" s="1697" t="s">
        <v>453</v>
      </c>
      <c r="B151" s="1697"/>
      <c r="C151" s="52"/>
      <c r="D151" s="1697" t="s">
        <v>454</v>
      </c>
      <c r="E151" s="1697"/>
      <c r="G151" s="1697" t="s">
        <v>454</v>
      </c>
      <c r="H151" s="1697"/>
    </row>
    <row r="152" spans="1:11" ht="18" customHeight="1" thickBot="1" x14ac:dyDescent="0.2">
      <c r="A152" s="1701" t="s">
        <v>455</v>
      </c>
      <c r="B152" s="1701"/>
      <c r="C152" s="1016"/>
      <c r="D152" s="1701" t="s">
        <v>1371</v>
      </c>
      <c r="E152" s="1701"/>
      <c r="F152" s="1016"/>
      <c r="G152" s="1701" t="s">
        <v>397</v>
      </c>
      <c r="H152" s="1701"/>
      <c r="I152" s="1017"/>
      <c r="J152" s="1702" t="s">
        <v>193</v>
      </c>
      <c r="K152" s="1702"/>
    </row>
    <row r="153" spans="1:11" ht="18" customHeight="1" thickBot="1" x14ac:dyDescent="0.2">
      <c r="A153" s="1694" t="s">
        <v>690</v>
      </c>
      <c r="B153" s="1695"/>
    </row>
    <row r="154" spans="1:11" ht="18" customHeight="1" thickBot="1" x14ac:dyDescent="0.2">
      <c r="A154" s="1698" t="s">
        <v>2241</v>
      </c>
      <c r="B154" s="1698"/>
      <c r="D154" s="1692"/>
      <c r="E154" s="1693"/>
    </row>
    <row r="155" spans="1:11" ht="18" customHeight="1" thickBot="1" x14ac:dyDescent="0.2">
      <c r="A155" s="1694" t="s">
        <v>693</v>
      </c>
      <c r="B155" s="1695"/>
    </row>
    <row r="156" spans="1:11" ht="18" customHeight="1" thickBot="1" x14ac:dyDescent="0.2">
      <c r="D156" s="1698" t="s">
        <v>2241</v>
      </c>
      <c r="E156" s="1698"/>
      <c r="G156" s="1699"/>
      <c r="H156" s="1700"/>
    </row>
    <row r="157" spans="1:11" ht="18" customHeight="1" thickBot="1" x14ac:dyDescent="0.2">
      <c r="A157" s="1694" t="s">
        <v>691</v>
      </c>
      <c r="B157" s="1695"/>
    </row>
    <row r="158" spans="1:11" ht="18" customHeight="1" thickBot="1" x14ac:dyDescent="0.2">
      <c r="A158" s="1698" t="s">
        <v>2241</v>
      </c>
      <c r="B158" s="1698"/>
      <c r="D158" s="1692"/>
      <c r="E158" s="1693"/>
    </row>
    <row r="159" spans="1:11" ht="18" customHeight="1" thickBot="1" x14ac:dyDescent="0.2">
      <c r="A159" s="1694" t="s">
        <v>692</v>
      </c>
      <c r="B159" s="1695"/>
    </row>
    <row r="160" spans="1:11" ht="18" customHeight="1" thickBot="1" x14ac:dyDescent="0.2">
      <c r="A160" s="1019"/>
      <c r="B160" s="1019"/>
      <c r="G160" s="1698" t="s">
        <v>1703</v>
      </c>
      <c r="H160" s="1698"/>
      <c r="I160"/>
      <c r="J160" s="1692"/>
      <c r="K160" s="1693"/>
    </row>
    <row r="161" spans="1:8" ht="18" customHeight="1" thickBot="1" x14ac:dyDescent="0.2">
      <c r="A161" s="1694" t="s">
        <v>694</v>
      </c>
      <c r="B161" s="1695"/>
    </row>
    <row r="162" spans="1:8" ht="18" customHeight="1" thickBot="1" x14ac:dyDescent="0.2">
      <c r="A162" s="1696" t="s">
        <v>2242</v>
      </c>
      <c r="B162" s="1696"/>
      <c r="D162" s="1692"/>
      <c r="E162" s="1693"/>
    </row>
    <row r="163" spans="1:8" ht="18" customHeight="1" thickBot="1" x14ac:dyDescent="0.2">
      <c r="A163" s="1694" t="s">
        <v>697</v>
      </c>
      <c r="B163" s="1695"/>
    </row>
    <row r="164" spans="1:8" ht="18" customHeight="1" thickBot="1" x14ac:dyDescent="0.2">
      <c r="D164" s="1696" t="s">
        <v>2242</v>
      </c>
      <c r="E164" s="1696"/>
      <c r="G164" s="1699"/>
      <c r="H164" s="1700"/>
    </row>
    <row r="165" spans="1:8" ht="18" customHeight="1" thickBot="1" x14ac:dyDescent="0.2">
      <c r="A165" s="1694" t="s">
        <v>695</v>
      </c>
      <c r="B165" s="1695"/>
    </row>
    <row r="166" spans="1:8" ht="18" customHeight="1" thickBot="1" x14ac:dyDescent="0.2">
      <c r="A166" s="1696" t="s">
        <v>2242</v>
      </c>
      <c r="B166" s="1696"/>
      <c r="D166" s="1692"/>
      <c r="E166" s="1693"/>
    </row>
    <row r="167" spans="1:8" ht="18" customHeight="1" thickBot="1" x14ac:dyDescent="0.2">
      <c r="A167" s="1694" t="s">
        <v>696</v>
      </c>
      <c r="B167" s="1695"/>
    </row>
    <row r="168" spans="1:8" ht="18" customHeight="1" x14ac:dyDescent="0.15"/>
  </sheetData>
  <sheetProtection password="CF27" sheet="1" objects="1" scenarios="1"/>
  <mergeCells count="282">
    <mergeCell ref="A167:B167"/>
    <mergeCell ref="F24:G24"/>
    <mergeCell ref="F27:G27"/>
    <mergeCell ref="A144:K144"/>
    <mergeCell ref="A150:H150"/>
    <mergeCell ref="A166:B166"/>
    <mergeCell ref="D166:E166"/>
    <mergeCell ref="A162:B162"/>
    <mergeCell ref="J152:K152"/>
    <mergeCell ref="A153:B153"/>
    <mergeCell ref="G156:H156"/>
    <mergeCell ref="A157:B157"/>
    <mergeCell ref="A158:B158"/>
    <mergeCell ref="A152:B152"/>
    <mergeCell ref="G152:H152"/>
    <mergeCell ref="H81:I81"/>
    <mergeCell ref="B80:C80"/>
    <mergeCell ref="D80:E80"/>
    <mergeCell ref="B82:C82"/>
    <mergeCell ref="D82:E82"/>
    <mergeCell ref="H71:I71"/>
    <mergeCell ref="H78:I78"/>
    <mergeCell ref="D77:E77"/>
    <mergeCell ref="H77:I77"/>
    <mergeCell ref="J160:K160"/>
    <mergeCell ref="F28:G28"/>
    <mergeCell ref="G164:H164"/>
    <mergeCell ref="A165:B165"/>
    <mergeCell ref="A159:B159"/>
    <mergeCell ref="A161:B161"/>
    <mergeCell ref="G160:H160"/>
    <mergeCell ref="B34:C34"/>
    <mergeCell ref="D152:E152"/>
    <mergeCell ref="A134:B134"/>
    <mergeCell ref="G151:H151"/>
    <mergeCell ref="D72:E72"/>
    <mergeCell ref="H72:I72"/>
    <mergeCell ref="B81:C81"/>
    <mergeCell ref="D81:E81"/>
    <mergeCell ref="A137:B137"/>
    <mergeCell ref="I137:J137"/>
    <mergeCell ref="B72:C72"/>
    <mergeCell ref="J83:K83"/>
    <mergeCell ref="H82:I82"/>
    <mergeCell ref="B33:C33"/>
    <mergeCell ref="B68:C68"/>
    <mergeCell ref="D68:E68"/>
    <mergeCell ref="B35:C35"/>
    <mergeCell ref="D162:E162"/>
    <mergeCell ref="A163:B163"/>
    <mergeCell ref="A136:B136"/>
    <mergeCell ref="D164:E164"/>
    <mergeCell ref="D151:E151"/>
    <mergeCell ref="A151:B151"/>
    <mergeCell ref="A155:B155"/>
    <mergeCell ref="D158:E158"/>
    <mergeCell ref="A154:B154"/>
    <mergeCell ref="D154:E154"/>
    <mergeCell ref="D156:E156"/>
    <mergeCell ref="A132:B132"/>
    <mergeCell ref="A133:B133"/>
    <mergeCell ref="A126:B126"/>
    <mergeCell ref="A127:B127"/>
    <mergeCell ref="A128:B128"/>
    <mergeCell ref="A130:B130"/>
    <mergeCell ref="A138:B138"/>
    <mergeCell ref="A140:B140"/>
    <mergeCell ref="A139:B139"/>
    <mergeCell ref="A131:B131"/>
    <mergeCell ref="A119:B119"/>
    <mergeCell ref="I119:J119"/>
    <mergeCell ref="A120:B120"/>
    <mergeCell ref="A121:B121"/>
    <mergeCell ref="A122:B122"/>
    <mergeCell ref="A124:B124"/>
    <mergeCell ref="A125:B125"/>
    <mergeCell ref="I125:J125"/>
    <mergeCell ref="I131:J131"/>
    <mergeCell ref="A104:B104"/>
    <mergeCell ref="A105:B105"/>
    <mergeCell ref="A106:B106"/>
    <mergeCell ref="A114:K114"/>
    <mergeCell ref="A116:K116"/>
    <mergeCell ref="A118:B118"/>
    <mergeCell ref="A108:B108"/>
    <mergeCell ref="A109:B109"/>
    <mergeCell ref="I109:J109"/>
    <mergeCell ref="A110:B110"/>
    <mergeCell ref="A111:B111"/>
    <mergeCell ref="A112:B112"/>
    <mergeCell ref="A96:B96"/>
    <mergeCell ref="A97:B97"/>
    <mergeCell ref="I97:J97"/>
    <mergeCell ref="A98:B98"/>
    <mergeCell ref="A99:B99"/>
    <mergeCell ref="A100:B100"/>
    <mergeCell ref="A102:B102"/>
    <mergeCell ref="A103:B103"/>
    <mergeCell ref="I103:J103"/>
    <mergeCell ref="A91:B91"/>
    <mergeCell ref="I91:J91"/>
    <mergeCell ref="A92:B92"/>
    <mergeCell ref="A93:B93"/>
    <mergeCell ref="A94:B94"/>
    <mergeCell ref="A88:K88"/>
    <mergeCell ref="D89:E89"/>
    <mergeCell ref="A90:B90"/>
    <mergeCell ref="B84:C84"/>
    <mergeCell ref="D84:E84"/>
    <mergeCell ref="H84:I84"/>
    <mergeCell ref="H79:I79"/>
    <mergeCell ref="J79:K79"/>
    <mergeCell ref="B76:C76"/>
    <mergeCell ref="D76:E76"/>
    <mergeCell ref="H76:I76"/>
    <mergeCell ref="J76:K76"/>
    <mergeCell ref="B77:C77"/>
    <mergeCell ref="J77:K77"/>
    <mergeCell ref="A86:K86"/>
    <mergeCell ref="J84:K84"/>
    <mergeCell ref="B83:C83"/>
    <mergeCell ref="D83:E83"/>
    <mergeCell ref="H83:I83"/>
    <mergeCell ref="B78:C78"/>
    <mergeCell ref="D78:E78"/>
    <mergeCell ref="J82:K82"/>
    <mergeCell ref="J81:K81"/>
    <mergeCell ref="J80:K80"/>
    <mergeCell ref="B79:C79"/>
    <mergeCell ref="D79:E79"/>
    <mergeCell ref="J78:K78"/>
    <mergeCell ref="H80:I80"/>
    <mergeCell ref="D65:E65"/>
    <mergeCell ref="D67:E67"/>
    <mergeCell ref="H67:I67"/>
    <mergeCell ref="J67:K67"/>
    <mergeCell ref="D75:E75"/>
    <mergeCell ref="J75:K75"/>
    <mergeCell ref="B70:C70"/>
    <mergeCell ref="D70:E70"/>
    <mergeCell ref="H70:I70"/>
    <mergeCell ref="H69:I69"/>
    <mergeCell ref="B69:C69"/>
    <mergeCell ref="D69:E69"/>
    <mergeCell ref="J70:K70"/>
    <mergeCell ref="J72:K72"/>
    <mergeCell ref="J69:K69"/>
    <mergeCell ref="J71:K71"/>
    <mergeCell ref="B71:C71"/>
    <mergeCell ref="D71:E71"/>
    <mergeCell ref="B59:C59"/>
    <mergeCell ref="D59:E59"/>
    <mergeCell ref="B64:C64"/>
    <mergeCell ref="D64:E64"/>
    <mergeCell ref="B60:C60"/>
    <mergeCell ref="D60:E60"/>
    <mergeCell ref="J68:K68"/>
    <mergeCell ref="B67:C67"/>
    <mergeCell ref="H64:I64"/>
    <mergeCell ref="J64:K64"/>
    <mergeCell ref="D63:E63"/>
    <mergeCell ref="J63:K63"/>
    <mergeCell ref="J59:K59"/>
    <mergeCell ref="J60:K60"/>
    <mergeCell ref="H59:I59"/>
    <mergeCell ref="H60:I60"/>
    <mergeCell ref="H65:I65"/>
    <mergeCell ref="J65:K65"/>
    <mergeCell ref="B66:C66"/>
    <mergeCell ref="D66:E66"/>
    <mergeCell ref="H66:I66"/>
    <mergeCell ref="J66:K66"/>
    <mergeCell ref="H68:I68"/>
    <mergeCell ref="B65:C65"/>
    <mergeCell ref="B56:C56"/>
    <mergeCell ref="D56:E56"/>
    <mergeCell ref="H56:I56"/>
    <mergeCell ref="J56:K56"/>
    <mergeCell ref="B58:C58"/>
    <mergeCell ref="D58:E58"/>
    <mergeCell ref="H58:I58"/>
    <mergeCell ref="J58:K58"/>
    <mergeCell ref="B57:C57"/>
    <mergeCell ref="D57:E57"/>
    <mergeCell ref="H57:I57"/>
    <mergeCell ref="J57:K57"/>
    <mergeCell ref="B53:C53"/>
    <mergeCell ref="D53:E53"/>
    <mergeCell ref="H53:I53"/>
    <mergeCell ref="J53:K53"/>
    <mergeCell ref="B54:C54"/>
    <mergeCell ref="D54:E54"/>
    <mergeCell ref="H54:I54"/>
    <mergeCell ref="J54:K54"/>
    <mergeCell ref="B55:C55"/>
    <mergeCell ref="D55:E55"/>
    <mergeCell ref="H55:I55"/>
    <mergeCell ref="J55:K55"/>
    <mergeCell ref="A49:E49"/>
    <mergeCell ref="G49:K49"/>
    <mergeCell ref="D51:E51"/>
    <mergeCell ref="J51:K51"/>
    <mergeCell ref="B52:C52"/>
    <mergeCell ref="D52:E52"/>
    <mergeCell ref="H52:I52"/>
    <mergeCell ref="J52:K52"/>
    <mergeCell ref="J30:K30"/>
    <mergeCell ref="I39:K39"/>
    <mergeCell ref="J34:K34"/>
    <mergeCell ref="A37:H37"/>
    <mergeCell ref="B26:C26"/>
    <mergeCell ref="B27:C27"/>
    <mergeCell ref="A44:K44"/>
    <mergeCell ref="B46:J46"/>
    <mergeCell ref="J28:K28"/>
    <mergeCell ref="B28:C28"/>
    <mergeCell ref="B29:C29"/>
    <mergeCell ref="B30:C30"/>
    <mergeCell ref="B31:C31"/>
    <mergeCell ref="B32:C32"/>
    <mergeCell ref="J27:K27"/>
    <mergeCell ref="F26:G26"/>
    <mergeCell ref="J26:K26"/>
    <mergeCell ref="B21:C21"/>
    <mergeCell ref="F21:G21"/>
    <mergeCell ref="J21:K21"/>
    <mergeCell ref="B22:C22"/>
    <mergeCell ref="F22:G22"/>
    <mergeCell ref="J22:K22"/>
    <mergeCell ref="B23:C23"/>
    <mergeCell ref="B24:C24"/>
    <mergeCell ref="B25:C25"/>
    <mergeCell ref="J24:K24"/>
    <mergeCell ref="F25:G25"/>
    <mergeCell ref="J25:K25"/>
    <mergeCell ref="B17:C17"/>
    <mergeCell ref="B18:C18"/>
    <mergeCell ref="F18:G18"/>
    <mergeCell ref="J18:K18"/>
    <mergeCell ref="B19:C19"/>
    <mergeCell ref="F19:G19"/>
    <mergeCell ref="J19:K19"/>
    <mergeCell ref="B20:C20"/>
    <mergeCell ref="F20:G20"/>
    <mergeCell ref="J20:K20"/>
    <mergeCell ref="B14:C14"/>
    <mergeCell ref="F14:G14"/>
    <mergeCell ref="J14:K14"/>
    <mergeCell ref="B15:C15"/>
    <mergeCell ref="F15:G15"/>
    <mergeCell ref="J15:K15"/>
    <mergeCell ref="B16:C16"/>
    <mergeCell ref="F16:G16"/>
    <mergeCell ref="J16:K16"/>
    <mergeCell ref="B10:C10"/>
    <mergeCell ref="F10:G10"/>
    <mergeCell ref="J10:K10"/>
    <mergeCell ref="B11:C11"/>
    <mergeCell ref="B12:C12"/>
    <mergeCell ref="F12:G12"/>
    <mergeCell ref="J12:K12"/>
    <mergeCell ref="B13:C13"/>
    <mergeCell ref="F13:G13"/>
    <mergeCell ref="J13:K13"/>
    <mergeCell ref="B7:C7"/>
    <mergeCell ref="F7:G7"/>
    <mergeCell ref="J7:K7"/>
    <mergeCell ref="B8:C8"/>
    <mergeCell ref="F8:G8"/>
    <mergeCell ref="J8:K8"/>
    <mergeCell ref="B9:C9"/>
    <mergeCell ref="F9:G9"/>
    <mergeCell ref="J9:K9"/>
    <mergeCell ref="A1:K1"/>
    <mergeCell ref="A2:K2"/>
    <mergeCell ref="B4:C4"/>
    <mergeCell ref="F4:G4"/>
    <mergeCell ref="J4:K4"/>
    <mergeCell ref="B5:C5"/>
    <mergeCell ref="B6:C6"/>
    <mergeCell ref="F6:G6"/>
    <mergeCell ref="J6:K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L331"/>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2" width="9" style="15" customWidth="1"/>
    <col min="13" max="16384" width="8.83203125" style="15"/>
  </cols>
  <sheetData>
    <row r="1" spans="2:12" ht="16" x14ac:dyDescent="0.2">
      <c r="C1" s="1760" t="s">
        <v>86</v>
      </c>
      <c r="D1" s="1760"/>
      <c r="E1" s="1760"/>
      <c r="F1" s="1760"/>
      <c r="G1" s="1760"/>
      <c r="H1" s="1760"/>
      <c r="I1" s="1760"/>
    </row>
    <row r="3" spans="2:12" ht="16" x14ac:dyDescent="0.2">
      <c r="B3" s="1761" t="s">
        <v>196</v>
      </c>
      <c r="C3" s="1761"/>
      <c r="D3" s="1761"/>
    </row>
    <row r="4" spans="2:12" ht="15.75" customHeight="1" x14ac:dyDescent="0.15">
      <c r="B4" s="1762" t="s">
        <v>204</v>
      </c>
      <c r="C4" s="1762"/>
      <c r="D4" s="1762"/>
      <c r="E4" s="25" t="s">
        <v>367</v>
      </c>
      <c r="G4" s="293" t="s">
        <v>1934</v>
      </c>
    </row>
    <row r="5" spans="2:12" ht="16" x14ac:dyDescent="0.2">
      <c r="B5" s="79">
        <v>1</v>
      </c>
      <c r="C5" s="1763">
        <f>'16S - 8B - 1RR'!C3</f>
        <v>1</v>
      </c>
      <c r="D5" s="1763"/>
      <c r="E5" s="120">
        <f>'16S - 8B - 1RR'!D3</f>
        <v>0</v>
      </c>
      <c r="F5" s="173" t="s">
        <v>1038</v>
      </c>
      <c r="G5" s="437">
        <f>'16S - 8B - 1RR'!K3</f>
        <v>0</v>
      </c>
    </row>
    <row r="6" spans="2:12" ht="16" x14ac:dyDescent="0.2">
      <c r="B6" s="79">
        <v>2</v>
      </c>
      <c r="C6" s="1763">
        <f>'16S - 8B - 1RR'!C4</f>
        <v>2</v>
      </c>
      <c r="D6" s="1763"/>
      <c r="E6" s="120">
        <f>'16S - 8B - 1RR'!D4</f>
        <v>0</v>
      </c>
      <c r="F6" s="173" t="s">
        <v>1038</v>
      </c>
      <c r="G6" s="437">
        <f>'16S - 8B - 1RR'!K4</f>
        <v>0</v>
      </c>
    </row>
    <row r="7" spans="2:12" ht="16" x14ac:dyDescent="0.2">
      <c r="B7" s="79">
        <v>3</v>
      </c>
      <c r="C7" s="1763">
        <f>'16S - 8B - 1RR'!C5</f>
        <v>3</v>
      </c>
      <c r="D7" s="1763"/>
      <c r="E7" s="120">
        <f>'16S - 8B - 1RR'!D5</f>
        <v>0</v>
      </c>
      <c r="F7" s="173" t="s">
        <v>1038</v>
      </c>
      <c r="G7" s="437">
        <f>'16S - 8B - 1RR'!K5</f>
        <v>0</v>
      </c>
      <c r="L7" s="25"/>
    </row>
    <row r="8" spans="2:12" ht="16" x14ac:dyDescent="0.2">
      <c r="B8" s="79">
        <v>4</v>
      </c>
      <c r="C8" s="1763">
        <f>'16S - 8B - 1RR'!C6</f>
        <v>4</v>
      </c>
      <c r="D8" s="1763"/>
      <c r="E8" s="120">
        <f>'16S - 8B - 1RR'!D6</f>
        <v>0</v>
      </c>
      <c r="F8" s="173" t="s">
        <v>1038</v>
      </c>
      <c r="G8" s="437">
        <f>'16S - 8B - 1RR'!K6</f>
        <v>0</v>
      </c>
    </row>
    <row r="9" spans="2:12" ht="16" x14ac:dyDescent="0.2">
      <c r="B9" s="79">
        <v>5</v>
      </c>
      <c r="C9" s="1763">
        <f>'16S - 8B - 1RR'!C7</f>
        <v>5</v>
      </c>
      <c r="D9" s="1763"/>
      <c r="E9" s="120">
        <f>'16S - 8B - 1RR'!D7</f>
        <v>0</v>
      </c>
      <c r="F9" s="173" t="s">
        <v>1038</v>
      </c>
      <c r="G9" s="437">
        <f>'16S - 8B - 1RR'!K7</f>
        <v>0</v>
      </c>
    </row>
    <row r="10" spans="2:12" ht="16" x14ac:dyDescent="0.2">
      <c r="B10" s="79">
        <v>6</v>
      </c>
      <c r="C10" s="1763">
        <f>'16S - 8B - 1RR'!C8</f>
        <v>6</v>
      </c>
      <c r="D10" s="1763"/>
      <c r="E10" s="120">
        <f>'16S - 8B - 1RR'!D8</f>
        <v>0</v>
      </c>
      <c r="F10" s="173"/>
      <c r="G10" s="437"/>
    </row>
    <row r="11" spans="2:12" ht="16" x14ac:dyDescent="0.2">
      <c r="B11" s="79">
        <v>7</v>
      </c>
      <c r="C11" s="1763">
        <f>'16S - 8B - 1RR'!C9</f>
        <v>7</v>
      </c>
      <c r="D11" s="1763"/>
      <c r="E11" s="120">
        <f>'16S - 8B - 1RR'!D9</f>
        <v>0</v>
      </c>
      <c r="F11" s="173"/>
      <c r="G11" s="437"/>
    </row>
    <row r="12" spans="2:12" ht="16" x14ac:dyDescent="0.2">
      <c r="B12" s="79">
        <v>8</v>
      </c>
      <c r="C12" s="1763">
        <f>'16S - 8B - 1RR'!C10</f>
        <v>8</v>
      </c>
      <c r="D12" s="1763"/>
      <c r="E12" s="120">
        <f>'16S - 8B - 1RR'!D10</f>
        <v>0</v>
      </c>
      <c r="F12" s="173" t="s">
        <v>1038</v>
      </c>
      <c r="G12" s="437">
        <f>'16S - 8B - 1RR'!K10</f>
        <v>0</v>
      </c>
    </row>
    <row r="13" spans="2:12" ht="16" x14ac:dyDescent="0.2">
      <c r="B13" s="79">
        <v>9</v>
      </c>
      <c r="C13" s="1763">
        <f>'16S - 8B - 1RR'!C11</f>
        <v>9</v>
      </c>
      <c r="D13" s="1763"/>
      <c r="E13" s="120">
        <f>'16S - 8B - 1RR'!D11</f>
        <v>0</v>
      </c>
      <c r="F13" s="173"/>
      <c r="G13" s="437"/>
    </row>
    <row r="14" spans="2:12" ht="16" x14ac:dyDescent="0.2">
      <c r="B14" s="79">
        <v>10</v>
      </c>
      <c r="C14" s="1763">
        <f>'16S - 8B - 1RR'!C12</f>
        <v>10</v>
      </c>
      <c r="D14" s="1763"/>
      <c r="E14" s="120">
        <f>'16S - 8B - 1RR'!D12</f>
        <v>0</v>
      </c>
      <c r="G14" s="437"/>
    </row>
    <row r="15" spans="2:12" ht="16" x14ac:dyDescent="0.2">
      <c r="B15" s="79">
        <v>11</v>
      </c>
      <c r="C15" s="1763">
        <f>'16S - 8B - 1RR'!C13</f>
        <v>11</v>
      </c>
      <c r="D15" s="1763"/>
      <c r="E15" s="120">
        <f>'16S - 8B - 1RR'!D13</f>
        <v>0</v>
      </c>
      <c r="G15" s="437"/>
    </row>
    <row r="16" spans="2:12" ht="16" x14ac:dyDescent="0.2">
      <c r="B16" s="79">
        <v>12</v>
      </c>
      <c r="C16" s="1763">
        <f>'16S - 8B - 1RR'!C14</f>
        <v>12</v>
      </c>
      <c r="D16" s="1763"/>
      <c r="E16" s="120">
        <f>'16S - 8B - 1RR'!D14</f>
        <v>0</v>
      </c>
      <c r="F16" s="173" t="s">
        <v>1038</v>
      </c>
      <c r="G16" s="437">
        <f>'16S - 8B - 1RR'!K14</f>
        <v>0</v>
      </c>
    </row>
    <row r="17" spans="2:11" ht="16" x14ac:dyDescent="0.2">
      <c r="B17" s="79">
        <v>13</v>
      </c>
      <c r="C17" s="1763">
        <f>'16S - 8B - 1RR'!C15</f>
        <v>13</v>
      </c>
      <c r="D17" s="1763"/>
      <c r="E17" s="120">
        <f>'16S - 8B - 1RR'!D15</f>
        <v>0</v>
      </c>
      <c r="F17" s="173" t="s">
        <v>1038</v>
      </c>
      <c r="G17" s="437">
        <f>'16S - 8B - 1RR'!K15</f>
        <v>0</v>
      </c>
    </row>
    <row r="18" spans="2:11" ht="16" x14ac:dyDescent="0.2">
      <c r="B18" s="79">
        <v>14</v>
      </c>
      <c r="C18" s="1763">
        <f>'16S - 8B - 1RR'!C16</f>
        <v>14</v>
      </c>
      <c r="D18" s="1763"/>
      <c r="E18" s="120">
        <f>'16S - 8B - 1RR'!D16</f>
        <v>0</v>
      </c>
      <c r="F18" s="173"/>
      <c r="G18" s="437"/>
    </row>
    <row r="19" spans="2:11" ht="16" x14ac:dyDescent="0.2">
      <c r="B19" s="79">
        <v>15</v>
      </c>
      <c r="C19" s="1763">
        <f>'16S - 8B - 1RR'!C17</f>
        <v>15</v>
      </c>
      <c r="D19" s="1763"/>
      <c r="E19" s="120">
        <f>'16S - 8B - 1RR'!D17</f>
        <v>0</v>
      </c>
      <c r="G19" s="437"/>
    </row>
    <row r="20" spans="2:11" ht="16" x14ac:dyDescent="0.2">
      <c r="B20" s="79">
        <v>16</v>
      </c>
      <c r="C20" s="1763">
        <f>'16S - 8B - 1RR'!C18</f>
        <v>16</v>
      </c>
      <c r="D20" s="1763"/>
      <c r="E20" s="120">
        <f>'16S - 8B - 1RR'!D18</f>
        <v>0</v>
      </c>
      <c r="G20" s="437"/>
    </row>
    <row r="24" spans="2:11" ht="17" thickBot="1" x14ac:dyDescent="0.25">
      <c r="B24" s="1760" t="s">
        <v>194</v>
      </c>
      <c r="C24" s="1760"/>
      <c r="D24" s="1760"/>
      <c r="E24" s="1760"/>
      <c r="F24" s="1760"/>
      <c r="G24" s="1760"/>
      <c r="H24" s="1760"/>
      <c r="I24" s="1760"/>
      <c r="J24" s="1760"/>
      <c r="K24" s="1760"/>
    </row>
    <row r="25" spans="2:11" ht="19" thickBot="1" x14ac:dyDescent="0.25">
      <c r="B25" s="1764" t="s">
        <v>1461</v>
      </c>
      <c r="C25" s="1765"/>
      <c r="D25" s="220" t="s">
        <v>1460</v>
      </c>
      <c r="E25" s="1699" t="s">
        <v>18</v>
      </c>
      <c r="F25" s="1700"/>
      <c r="G25" s="295" t="s">
        <v>203</v>
      </c>
      <c r="H25" s="534" t="s">
        <v>199</v>
      </c>
      <c r="I25" s="526"/>
      <c r="J25" s="535" t="s">
        <v>200</v>
      </c>
      <c r="K25" s="526">
        <v>1</v>
      </c>
    </row>
    <row r="26" spans="2:11" x14ac:dyDescent="0.15">
      <c r="B26" s="300" t="s">
        <v>892</v>
      </c>
      <c r="C26" s="301" t="s">
        <v>197</v>
      </c>
      <c r="D26" s="302" t="s">
        <v>2322</v>
      </c>
      <c r="E26" s="303" t="s">
        <v>197</v>
      </c>
      <c r="F26" s="304" t="s">
        <v>2324</v>
      </c>
      <c r="G26" s="305" t="s">
        <v>1041</v>
      </c>
      <c r="H26" s="106" t="s">
        <v>1042</v>
      </c>
      <c r="I26" s="106" t="s">
        <v>1043</v>
      </c>
      <c r="J26" s="106" t="s">
        <v>193</v>
      </c>
      <c r="K26" s="306" t="s">
        <v>2063</v>
      </c>
    </row>
    <row r="27" spans="2:11" ht="16" x14ac:dyDescent="0.2">
      <c r="B27" s="307">
        <v>1</v>
      </c>
      <c r="C27" s="308">
        <f>'16S - 8B - 1RR'!B35</f>
        <v>0</v>
      </c>
      <c r="D27" s="33">
        <f>'16S - 8B - 1RR'!C35</f>
        <v>4</v>
      </c>
      <c r="E27" s="308">
        <f>'16S - 8B - 1RR'!D35</f>
        <v>0</v>
      </c>
      <c r="F27" s="33">
        <f>'16S - 8B - 1RR'!E35</f>
        <v>1</v>
      </c>
      <c r="G27" s="309"/>
      <c r="H27" s="99"/>
      <c r="I27" s="211"/>
      <c r="J27" s="99"/>
      <c r="K27" s="102"/>
    </row>
    <row r="28" spans="2:11" ht="16" x14ac:dyDescent="0.2">
      <c r="B28" s="307">
        <v>2</v>
      </c>
      <c r="C28" s="308">
        <f>'16S - 8B - 1RR'!B36</f>
        <v>0</v>
      </c>
      <c r="D28" s="33">
        <f>'16S - 8B - 1RR'!C36</f>
        <v>8</v>
      </c>
      <c r="E28" s="308">
        <f>'16S - 8B - 1RR'!D36</f>
        <v>0</v>
      </c>
      <c r="F28" s="33">
        <f>'16S - 8B - 1RR'!E36</f>
        <v>5</v>
      </c>
      <c r="G28" s="310"/>
      <c r="H28" s="99"/>
      <c r="I28" s="211"/>
      <c r="J28" s="99"/>
      <c r="K28" s="102"/>
    </row>
    <row r="29" spans="2:11" ht="16" x14ac:dyDescent="0.2">
      <c r="B29" s="307">
        <v>3</v>
      </c>
      <c r="C29" s="308">
        <f>'16S - 8B - 1RR'!B37</f>
        <v>0</v>
      </c>
      <c r="D29" s="33">
        <f>'16S - 8B - 1RR'!C37</f>
        <v>13</v>
      </c>
      <c r="E29" s="308">
        <f>'16S - 8B - 1RR'!D37</f>
        <v>0</v>
      </c>
      <c r="F29" s="33">
        <f>'16S - 8B - 1RR'!E37</f>
        <v>12</v>
      </c>
      <c r="G29" s="310"/>
      <c r="H29" s="99"/>
      <c r="I29" s="211"/>
      <c r="J29" s="99"/>
      <c r="K29" s="102"/>
    </row>
    <row r="30" spans="2:11" ht="17" thickBot="1" x14ac:dyDescent="0.25">
      <c r="B30" s="307">
        <v>4</v>
      </c>
      <c r="C30" s="308">
        <f>'16S - 8B - 1RR'!B38</f>
        <v>0</v>
      </c>
      <c r="D30" s="33">
        <f>'16S - 8B - 1RR'!C38</f>
        <v>3</v>
      </c>
      <c r="E30" s="308">
        <f>'16S - 8B - 1RR'!D38</f>
        <v>0</v>
      </c>
      <c r="F30" s="33">
        <f>'16S - 8B - 1RR'!E38</f>
        <v>2</v>
      </c>
      <c r="G30" s="310"/>
      <c r="H30" s="99"/>
      <c r="I30" s="211"/>
      <c r="J30" s="99"/>
      <c r="K30" s="102"/>
    </row>
    <row r="31" spans="2:11" ht="17" thickBot="1" x14ac:dyDescent="0.25">
      <c r="B31" s="1766" t="s">
        <v>1458</v>
      </c>
      <c r="C31" s="1767"/>
      <c r="D31" s="1767"/>
      <c r="E31" s="1767"/>
      <c r="F31" s="1767"/>
      <c r="G31" s="1767"/>
      <c r="H31" s="1768"/>
      <c r="I31" s="1769" t="s">
        <v>2062</v>
      </c>
      <c r="J31" s="1770"/>
      <c r="K31" s="1574"/>
    </row>
    <row r="33" spans="2:11" ht="17" thickBot="1" x14ac:dyDescent="0.25">
      <c r="B33" s="1760" t="s">
        <v>194</v>
      </c>
      <c r="C33" s="1760"/>
      <c r="D33" s="1760"/>
      <c r="E33" s="1760"/>
      <c r="F33" s="1760"/>
      <c r="G33" s="1760"/>
      <c r="H33" s="1760"/>
      <c r="I33" s="1760"/>
      <c r="J33" s="1760"/>
      <c r="K33" s="1760"/>
    </row>
    <row r="34" spans="2:11" ht="19" thickBot="1" x14ac:dyDescent="0.25">
      <c r="B34" s="1764" t="s">
        <v>1461</v>
      </c>
      <c r="C34" s="1765"/>
      <c r="D34" s="220" t="s">
        <v>1460</v>
      </c>
      <c r="E34" s="1699" t="s">
        <v>18</v>
      </c>
      <c r="F34" s="1700"/>
      <c r="G34" s="295" t="s">
        <v>203</v>
      </c>
      <c r="H34" s="534" t="s">
        <v>199</v>
      </c>
      <c r="I34" s="526"/>
      <c r="J34" s="535" t="s">
        <v>200</v>
      </c>
      <c r="K34" s="526">
        <v>2</v>
      </c>
    </row>
    <row r="35" spans="2:11" x14ac:dyDescent="0.15">
      <c r="B35" s="300" t="s">
        <v>892</v>
      </c>
      <c r="C35" s="301" t="s">
        <v>197</v>
      </c>
      <c r="D35" s="302" t="s">
        <v>2322</v>
      </c>
      <c r="E35" s="303" t="s">
        <v>197</v>
      </c>
      <c r="F35" s="304" t="s">
        <v>2324</v>
      </c>
      <c r="G35" s="305" t="s">
        <v>1041</v>
      </c>
      <c r="H35" s="106" t="s">
        <v>1042</v>
      </c>
      <c r="I35" s="106" t="s">
        <v>1043</v>
      </c>
      <c r="J35" s="106" t="s">
        <v>193</v>
      </c>
      <c r="K35" s="306" t="s">
        <v>2063</v>
      </c>
    </row>
    <row r="36" spans="2:11" ht="16" x14ac:dyDescent="0.2">
      <c r="B36" s="307">
        <v>1</v>
      </c>
      <c r="C36" s="308">
        <f>'16S - 8B - 1RR'!H35</f>
        <v>0</v>
      </c>
      <c r="D36" s="33">
        <f>'16S - 8B - 1RR'!I35</f>
        <v>5</v>
      </c>
      <c r="E36" s="308">
        <f>'16S - 8B - 1RR'!J35</f>
        <v>0</v>
      </c>
      <c r="F36" s="33">
        <f>'16S - 8B - 1RR'!K35</f>
        <v>1</v>
      </c>
      <c r="G36" s="309"/>
      <c r="H36" s="99"/>
      <c r="I36" s="211"/>
      <c r="J36" s="99"/>
      <c r="K36" s="102"/>
    </row>
    <row r="37" spans="2:11" ht="16" x14ac:dyDescent="0.2">
      <c r="B37" s="307">
        <v>2</v>
      </c>
      <c r="C37" s="308">
        <f>'16S - 8B - 1RR'!H36</f>
        <v>0</v>
      </c>
      <c r="D37" s="33">
        <f>'16S - 8B - 1RR'!I36</f>
        <v>9</v>
      </c>
      <c r="E37" s="308">
        <f>'16S - 8B - 1RR'!J36</f>
        <v>0</v>
      </c>
      <c r="F37" s="33">
        <f>'16S - 8B - 1RR'!K36</f>
        <v>8</v>
      </c>
      <c r="G37" s="310"/>
      <c r="H37" s="99"/>
      <c r="I37" s="211"/>
      <c r="J37" s="99"/>
      <c r="K37" s="102"/>
    </row>
    <row r="38" spans="2:11" ht="16" x14ac:dyDescent="0.2">
      <c r="B38" s="307">
        <v>3</v>
      </c>
      <c r="C38" s="308">
        <f>'16S - 8B - 1RR'!H37</f>
        <v>0</v>
      </c>
      <c r="D38" s="33">
        <f>'16S - 8B - 1RR'!I37</f>
        <v>7</v>
      </c>
      <c r="E38" s="308">
        <f>'16S - 8B - 1RR'!J37</f>
        <v>0</v>
      </c>
      <c r="F38" s="33">
        <f>'16S - 8B - 1RR'!K37</f>
        <v>2</v>
      </c>
      <c r="G38" s="310"/>
      <c r="H38" s="99"/>
      <c r="I38" s="211"/>
      <c r="J38" s="99"/>
      <c r="K38" s="102"/>
    </row>
    <row r="39" spans="2:11" ht="17" thickBot="1" x14ac:dyDescent="0.25">
      <c r="B39" s="307">
        <v>4</v>
      </c>
      <c r="C39" s="308">
        <f>'16S - 8B - 1RR'!H38</f>
        <v>0</v>
      </c>
      <c r="D39" s="33">
        <f>'16S - 8B - 1RR'!I38</f>
        <v>6</v>
      </c>
      <c r="E39" s="308">
        <f>'16S - 8B - 1RR'!J38</f>
        <v>0</v>
      </c>
      <c r="F39" s="33">
        <f>'16S - 8B - 1RR'!K38</f>
        <v>3</v>
      </c>
      <c r="G39" s="310"/>
      <c r="H39" s="99"/>
      <c r="I39" s="211"/>
      <c r="J39" s="99"/>
      <c r="K39" s="102"/>
    </row>
    <row r="40" spans="2:11" ht="17" thickBot="1" x14ac:dyDescent="0.25">
      <c r="B40" s="1766" t="s">
        <v>1458</v>
      </c>
      <c r="C40" s="1767"/>
      <c r="D40" s="1767"/>
      <c r="E40" s="1767"/>
      <c r="F40" s="1767"/>
      <c r="G40" s="1767"/>
      <c r="H40" s="1768"/>
      <c r="I40" s="1769" t="s">
        <v>2062</v>
      </c>
      <c r="J40" s="1770"/>
      <c r="K40" s="1574"/>
    </row>
    <row r="42" spans="2:11" ht="17" thickBot="1" x14ac:dyDescent="0.25">
      <c r="B42" s="1760" t="s">
        <v>194</v>
      </c>
      <c r="C42" s="1760"/>
      <c r="D42" s="1760"/>
      <c r="E42" s="1760"/>
      <c r="F42" s="1760"/>
      <c r="G42" s="1760"/>
      <c r="H42" s="1760"/>
      <c r="I42" s="1760"/>
      <c r="J42" s="1760"/>
      <c r="K42" s="1760"/>
    </row>
    <row r="43" spans="2:11" ht="19" thickBot="1" x14ac:dyDescent="0.25">
      <c r="B43" s="1764" t="s">
        <v>1461</v>
      </c>
      <c r="C43" s="1765"/>
      <c r="D43" s="220" t="s">
        <v>1460</v>
      </c>
      <c r="E43" s="1699" t="s">
        <v>18</v>
      </c>
      <c r="F43" s="1700"/>
      <c r="G43" s="295" t="s">
        <v>203</v>
      </c>
      <c r="H43" s="534" t="s">
        <v>199</v>
      </c>
      <c r="I43" s="526"/>
      <c r="J43" s="535" t="s">
        <v>200</v>
      </c>
      <c r="K43" s="526">
        <v>3</v>
      </c>
    </row>
    <row r="44" spans="2:11" x14ac:dyDescent="0.15">
      <c r="B44" s="300" t="s">
        <v>892</v>
      </c>
      <c r="C44" s="301" t="s">
        <v>197</v>
      </c>
      <c r="D44" s="302" t="s">
        <v>2322</v>
      </c>
      <c r="E44" s="303" t="s">
        <v>197</v>
      </c>
      <c r="F44" s="304" t="s">
        <v>2324</v>
      </c>
      <c r="G44" s="305" t="s">
        <v>1041</v>
      </c>
      <c r="H44" s="106" t="s">
        <v>1042</v>
      </c>
      <c r="I44" s="106" t="s">
        <v>1043</v>
      </c>
      <c r="J44" s="106" t="s">
        <v>193</v>
      </c>
      <c r="K44" s="306" t="s">
        <v>2063</v>
      </c>
    </row>
    <row r="45" spans="2:11" ht="16" x14ac:dyDescent="0.2">
      <c r="B45" s="307">
        <v>1</v>
      </c>
      <c r="C45" s="936">
        <f>'16S - 8B - 1RR'!B42</f>
        <v>0</v>
      </c>
      <c r="D45" s="33">
        <f>'16S - 8B - 1RR'!C42</f>
        <v>4</v>
      </c>
      <c r="E45" s="308">
        <f>'16S - 8B - 1RR'!D42</f>
        <v>0</v>
      </c>
      <c r="F45" s="33">
        <f>'16S - 8B - 1RR'!E42</f>
        <v>5</v>
      </c>
      <c r="G45" s="309"/>
      <c r="H45" s="99"/>
      <c r="I45" s="211"/>
      <c r="J45" s="99"/>
      <c r="K45" s="102"/>
    </row>
    <row r="46" spans="2:11" ht="16" x14ac:dyDescent="0.2">
      <c r="B46" s="307">
        <v>2</v>
      </c>
      <c r="C46" s="936">
        <f>'16S - 8B - 1RR'!B43</f>
        <v>0</v>
      </c>
      <c r="D46" s="33">
        <f>'16S - 8B - 1RR'!C43</f>
        <v>12</v>
      </c>
      <c r="E46" s="308">
        <f>'16S - 8B - 1RR'!D43</f>
        <v>0</v>
      </c>
      <c r="F46" s="33">
        <f>'16S - 8B - 1RR'!E43</f>
        <v>8</v>
      </c>
      <c r="G46" s="310"/>
      <c r="H46" s="99"/>
      <c r="I46" s="211"/>
      <c r="J46" s="99"/>
      <c r="K46" s="102"/>
    </row>
    <row r="47" spans="2:11" ht="15.75" customHeight="1" x14ac:dyDescent="0.2">
      <c r="B47" s="307">
        <v>3</v>
      </c>
      <c r="C47" s="936">
        <f>'16S - 8B - 1RR'!B44</f>
        <v>0</v>
      </c>
      <c r="D47" s="33">
        <f>'16S - 8B - 1RR'!C44</f>
        <v>13</v>
      </c>
      <c r="E47" s="308">
        <f>'16S - 8B - 1RR'!D44</f>
        <v>0</v>
      </c>
      <c r="F47" s="33">
        <f>'16S - 8B - 1RR'!E44</f>
        <v>9</v>
      </c>
      <c r="G47" s="310"/>
      <c r="H47" s="99"/>
      <c r="I47" s="211"/>
      <c r="J47" s="99"/>
      <c r="K47" s="102"/>
    </row>
    <row r="48" spans="2:11" ht="15.75" customHeight="1" thickBot="1" x14ac:dyDescent="0.25">
      <c r="B48" s="307">
        <v>4</v>
      </c>
      <c r="C48" s="936">
        <f>'16S - 8B - 1RR'!B45</f>
        <v>0</v>
      </c>
      <c r="D48" s="33">
        <f>'16S - 8B - 1RR'!C45</f>
        <v>11</v>
      </c>
      <c r="E48" s="308">
        <f>'16S - 8B - 1RR'!D45</f>
        <v>0</v>
      </c>
      <c r="F48" s="33">
        <f>'16S - 8B - 1RR'!E45</f>
        <v>2</v>
      </c>
      <c r="G48" s="310"/>
      <c r="H48" s="99"/>
      <c r="I48" s="211"/>
      <c r="J48" s="99"/>
      <c r="K48" s="102"/>
    </row>
    <row r="49" spans="2:11" ht="15.75" customHeight="1" thickBot="1" x14ac:dyDescent="0.25">
      <c r="B49" s="1766" t="s">
        <v>1458</v>
      </c>
      <c r="C49" s="1767"/>
      <c r="D49" s="1767"/>
      <c r="E49" s="1767"/>
      <c r="F49" s="1767"/>
      <c r="G49" s="1767"/>
      <c r="H49" s="1768"/>
      <c r="I49" s="1769" t="s">
        <v>2062</v>
      </c>
      <c r="J49" s="1770"/>
      <c r="K49" s="1574"/>
    </row>
    <row r="50" spans="2:11" ht="15.75" customHeight="1" x14ac:dyDescent="0.15"/>
    <row r="51" spans="2:11" ht="15.75" customHeight="1" x14ac:dyDescent="0.15"/>
    <row r="52" spans="2:11" ht="15.75" customHeight="1" x14ac:dyDescent="0.15"/>
    <row r="53" spans="2:11" ht="15.75" customHeight="1" x14ac:dyDescent="0.15"/>
    <row r="54" spans="2:11" ht="15.75" customHeight="1" thickBot="1" x14ac:dyDescent="0.25">
      <c r="B54" s="1760" t="s">
        <v>194</v>
      </c>
      <c r="C54" s="1760"/>
      <c r="D54" s="1760"/>
      <c r="E54" s="1760"/>
      <c r="F54" s="1760"/>
      <c r="G54" s="1760"/>
      <c r="H54" s="1760"/>
      <c r="I54" s="1760"/>
      <c r="J54" s="1760"/>
      <c r="K54" s="1760"/>
    </row>
    <row r="55" spans="2:11" ht="15.75" customHeight="1" thickBot="1" x14ac:dyDescent="0.25">
      <c r="B55" s="1764" t="s">
        <v>1461</v>
      </c>
      <c r="C55" s="1765"/>
      <c r="D55" s="220" t="s">
        <v>1460</v>
      </c>
      <c r="E55" s="1699" t="s">
        <v>18</v>
      </c>
      <c r="F55" s="1700"/>
      <c r="G55" s="295" t="s">
        <v>203</v>
      </c>
      <c r="H55" s="534" t="s">
        <v>199</v>
      </c>
      <c r="I55" s="526"/>
      <c r="J55" s="535" t="s">
        <v>200</v>
      </c>
      <c r="K55" s="526">
        <v>4</v>
      </c>
    </row>
    <row r="56" spans="2:11" ht="15.75" customHeight="1" x14ac:dyDescent="0.15">
      <c r="B56" s="300" t="s">
        <v>892</v>
      </c>
      <c r="C56" s="301" t="s">
        <v>197</v>
      </c>
      <c r="D56" s="302" t="s">
        <v>2322</v>
      </c>
      <c r="E56" s="303" t="s">
        <v>197</v>
      </c>
      <c r="F56" s="304" t="s">
        <v>2324</v>
      </c>
      <c r="G56" s="305" t="s">
        <v>1041</v>
      </c>
      <c r="H56" s="106" t="s">
        <v>1042</v>
      </c>
      <c r="I56" s="106" t="s">
        <v>1043</v>
      </c>
      <c r="J56" s="106" t="s">
        <v>193</v>
      </c>
      <c r="K56" s="306" t="s">
        <v>2063</v>
      </c>
    </row>
    <row r="57" spans="2:11" ht="15.75" customHeight="1" x14ac:dyDescent="0.2">
      <c r="B57" s="307">
        <v>1</v>
      </c>
      <c r="C57" s="308">
        <f>'16S - 8B - 1RR'!H42</f>
        <v>0</v>
      </c>
      <c r="D57" s="33">
        <f>'16S - 8B - 1RR'!I42</f>
        <v>8</v>
      </c>
      <c r="E57" s="308">
        <f>'16S - 8B - 1RR'!J42</f>
        <v>0</v>
      </c>
      <c r="F57" s="33">
        <f>'16S - 8B - 1RR'!K42</f>
        <v>1</v>
      </c>
      <c r="G57" s="309"/>
      <c r="H57" s="99"/>
      <c r="I57" s="211"/>
      <c r="J57" s="99"/>
      <c r="K57" s="102"/>
    </row>
    <row r="58" spans="2:11" ht="16" x14ac:dyDescent="0.2">
      <c r="B58" s="307">
        <v>2</v>
      </c>
      <c r="C58" s="308">
        <f>'16S - 8B - 1RR'!H43</f>
        <v>0</v>
      </c>
      <c r="D58" s="33">
        <f>'16S - 8B - 1RR'!I43</f>
        <v>5</v>
      </c>
      <c r="E58" s="308">
        <f>'16S - 8B - 1RR'!J43</f>
        <v>0</v>
      </c>
      <c r="F58" s="33">
        <f>'16S - 8B - 1RR'!K43</f>
        <v>9</v>
      </c>
      <c r="G58" s="310"/>
      <c r="H58" s="99"/>
      <c r="I58" s="211"/>
      <c r="J58" s="99"/>
      <c r="K58" s="102"/>
    </row>
    <row r="59" spans="2:11" ht="15.75" customHeight="1" x14ac:dyDescent="0.2">
      <c r="B59" s="307">
        <v>3</v>
      </c>
      <c r="C59" s="308">
        <f>'16S - 8B - 1RR'!H44</f>
        <v>0</v>
      </c>
      <c r="D59" s="33">
        <f>'16S - 8B - 1RR'!I44</f>
        <v>12</v>
      </c>
      <c r="E59" s="308">
        <f>'16S - 8B - 1RR'!J44</f>
        <v>0</v>
      </c>
      <c r="F59" s="33">
        <f>'16S - 8B - 1RR'!K44</f>
        <v>16</v>
      </c>
      <c r="G59" s="310"/>
      <c r="H59" s="99"/>
      <c r="I59" s="211"/>
      <c r="J59" s="99"/>
      <c r="K59" s="102"/>
    </row>
    <row r="60" spans="2:11" ht="17" thickBot="1" x14ac:dyDescent="0.25">
      <c r="B60" s="307">
        <v>4</v>
      </c>
      <c r="C60" s="308">
        <f>'16S - 8B - 1RR'!H45</f>
        <v>0</v>
      </c>
      <c r="D60" s="33">
        <f>'16S - 8B - 1RR'!I45</f>
        <v>7</v>
      </c>
      <c r="E60" s="308">
        <f>'16S - 8B - 1RR'!J45</f>
        <v>0</v>
      </c>
      <c r="F60" s="33">
        <f>'16S - 8B - 1RR'!K45</f>
        <v>3</v>
      </c>
      <c r="G60" s="310"/>
      <c r="H60" s="99"/>
      <c r="I60" s="211"/>
      <c r="J60" s="99"/>
      <c r="K60" s="102"/>
    </row>
    <row r="61" spans="2:11" ht="17" thickBot="1" x14ac:dyDescent="0.25">
      <c r="B61" s="1766" t="s">
        <v>1458</v>
      </c>
      <c r="C61" s="1767"/>
      <c r="D61" s="1767"/>
      <c r="E61" s="1767"/>
      <c r="F61" s="1767"/>
      <c r="G61" s="1767"/>
      <c r="H61" s="1768"/>
      <c r="I61" s="1769" t="s">
        <v>2062</v>
      </c>
      <c r="J61" s="1770"/>
      <c r="K61" s="1574"/>
    </row>
    <row r="63" spans="2:11" ht="17" thickBot="1" x14ac:dyDescent="0.25">
      <c r="B63" s="1760" t="s">
        <v>194</v>
      </c>
      <c r="C63" s="1760"/>
      <c r="D63" s="1760"/>
      <c r="E63" s="1760"/>
      <c r="F63" s="1760"/>
      <c r="G63" s="1760"/>
      <c r="H63" s="1760"/>
      <c r="I63" s="1760"/>
      <c r="J63" s="1760"/>
      <c r="K63" s="1760"/>
    </row>
    <row r="64" spans="2:11" ht="19" thickBot="1" x14ac:dyDescent="0.25">
      <c r="B64" s="1764" t="s">
        <v>1461</v>
      </c>
      <c r="C64" s="1765"/>
      <c r="D64" s="220" t="s">
        <v>1460</v>
      </c>
      <c r="E64" s="1699" t="s">
        <v>18</v>
      </c>
      <c r="F64" s="1700"/>
      <c r="G64" s="295" t="s">
        <v>203</v>
      </c>
      <c r="H64" s="534" t="s">
        <v>199</v>
      </c>
      <c r="I64" s="526"/>
      <c r="J64" s="535" t="s">
        <v>200</v>
      </c>
      <c r="K64" s="526">
        <v>5</v>
      </c>
    </row>
    <row r="65" spans="2:11" x14ac:dyDescent="0.15">
      <c r="B65" s="300" t="s">
        <v>892</v>
      </c>
      <c r="C65" s="301" t="s">
        <v>197</v>
      </c>
      <c r="D65" s="302" t="s">
        <v>2322</v>
      </c>
      <c r="E65" s="303" t="s">
        <v>197</v>
      </c>
      <c r="F65" s="304" t="s">
        <v>2324</v>
      </c>
      <c r="G65" s="305" t="s">
        <v>1041</v>
      </c>
      <c r="H65" s="106" t="s">
        <v>1042</v>
      </c>
      <c r="I65" s="106" t="s">
        <v>1043</v>
      </c>
      <c r="J65" s="106" t="s">
        <v>193</v>
      </c>
      <c r="K65" s="306" t="s">
        <v>2063</v>
      </c>
    </row>
    <row r="66" spans="2:11" ht="16" x14ac:dyDescent="0.2">
      <c r="B66" s="307">
        <v>1</v>
      </c>
      <c r="C66" s="308">
        <f>'16S - 8B - 1RR'!B49</f>
        <v>0</v>
      </c>
      <c r="D66" s="33">
        <f>'16S - 8B - 1RR'!C49</f>
        <v>9</v>
      </c>
      <c r="E66" s="308">
        <f>'16S - 8B - 1RR'!D49</f>
        <v>0</v>
      </c>
      <c r="F66" s="33">
        <f>'16S - 8B - 1RR'!E49</f>
        <v>12</v>
      </c>
      <c r="G66" s="309"/>
      <c r="H66" s="99"/>
      <c r="I66" s="211"/>
      <c r="J66" s="99"/>
      <c r="K66" s="102"/>
    </row>
    <row r="67" spans="2:11" ht="16" x14ac:dyDescent="0.2">
      <c r="B67" s="307">
        <v>2</v>
      </c>
      <c r="C67" s="308">
        <f>'16S - 8B - 1RR'!B50</f>
        <v>0</v>
      </c>
      <c r="D67" s="33">
        <f>'16S - 8B - 1RR'!C50</f>
        <v>2</v>
      </c>
      <c r="E67" s="308">
        <f>'16S - 8B - 1RR'!D50</f>
        <v>0</v>
      </c>
      <c r="F67" s="33">
        <f>'16S - 8B - 1RR'!E50</f>
        <v>6</v>
      </c>
      <c r="G67" s="310"/>
      <c r="H67" s="99"/>
      <c r="I67" s="211"/>
      <c r="J67" s="99"/>
      <c r="K67" s="102"/>
    </row>
    <row r="68" spans="2:11" ht="16" x14ac:dyDescent="0.2">
      <c r="B68" s="307">
        <v>3</v>
      </c>
      <c r="C68" s="308">
        <f>'16S - 8B - 1RR'!B51</f>
        <v>0</v>
      </c>
      <c r="D68" s="33">
        <f>'16S - 8B - 1RR'!C51</f>
        <v>10</v>
      </c>
      <c r="E68" s="308">
        <f>'16S - 8B - 1RR'!D51</f>
        <v>0</v>
      </c>
      <c r="F68" s="33">
        <f>'16S - 8B - 1RR'!E51</f>
        <v>3</v>
      </c>
      <c r="G68" s="310"/>
      <c r="H68" s="99"/>
      <c r="I68" s="211"/>
      <c r="J68" s="99"/>
      <c r="K68" s="102"/>
    </row>
    <row r="69" spans="2:11" ht="17" thickBot="1" x14ac:dyDescent="0.25">
      <c r="B69" s="307">
        <v>4</v>
      </c>
      <c r="C69" s="308">
        <f>'16S - 8B - 1RR'!B52</f>
        <v>0</v>
      </c>
      <c r="D69" s="33">
        <f>'16S - 8B - 1RR'!C52</f>
        <v>11</v>
      </c>
      <c r="E69" s="308">
        <f>'16S - 8B - 1RR'!D52</f>
        <v>0</v>
      </c>
      <c r="F69" s="33">
        <f>'16S - 8B - 1RR'!E52</f>
        <v>7</v>
      </c>
      <c r="G69" s="310"/>
      <c r="H69" s="99"/>
      <c r="I69" s="211"/>
      <c r="J69" s="99"/>
      <c r="K69" s="102"/>
    </row>
    <row r="70" spans="2:11" ht="17" thickBot="1" x14ac:dyDescent="0.25">
      <c r="B70" s="1766" t="s">
        <v>2301</v>
      </c>
      <c r="C70" s="1767"/>
      <c r="D70" s="1767"/>
      <c r="E70" s="1767"/>
      <c r="F70" s="1767"/>
      <c r="G70" s="1767"/>
      <c r="H70" s="1768"/>
      <c r="I70" s="1769" t="s">
        <v>2062</v>
      </c>
      <c r="J70" s="1770"/>
      <c r="K70" s="1574"/>
    </row>
    <row r="71" spans="2:11" x14ac:dyDescent="0.15">
      <c r="B71"/>
      <c r="C71"/>
      <c r="D71"/>
      <c r="E71"/>
      <c r="F71"/>
      <c r="G71"/>
      <c r="H71"/>
      <c r="I71"/>
      <c r="J71"/>
      <c r="K71"/>
    </row>
    <row r="72" spans="2:11" ht="17" thickBot="1" x14ac:dyDescent="0.25">
      <c r="B72" s="1760" t="s">
        <v>194</v>
      </c>
      <c r="C72" s="1760"/>
      <c r="D72" s="1760"/>
      <c r="E72" s="1760"/>
      <c r="F72" s="1760"/>
      <c r="G72" s="1760"/>
      <c r="H72" s="1760"/>
      <c r="I72" s="1760"/>
      <c r="J72" s="1760"/>
      <c r="K72" s="1760"/>
    </row>
    <row r="73" spans="2:11" ht="19" thickBot="1" x14ac:dyDescent="0.25">
      <c r="B73" s="1764" t="s">
        <v>1461</v>
      </c>
      <c r="C73" s="1765"/>
      <c r="D73" s="220" t="s">
        <v>1460</v>
      </c>
      <c r="E73" s="1699" t="s">
        <v>18</v>
      </c>
      <c r="F73" s="1700"/>
      <c r="G73" s="295" t="s">
        <v>203</v>
      </c>
      <c r="H73" s="534" t="s">
        <v>199</v>
      </c>
      <c r="I73" s="526"/>
      <c r="J73" s="535" t="s">
        <v>200</v>
      </c>
      <c r="K73" s="526">
        <v>6</v>
      </c>
    </row>
    <row r="74" spans="2:1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6" x14ac:dyDescent="0.2">
      <c r="B75" s="307">
        <v>1</v>
      </c>
      <c r="C75" s="308">
        <f>'16S - 8B - 1RR'!H49</f>
        <v>0</v>
      </c>
      <c r="D75" s="33">
        <f>'16S - 8B - 1RR'!I49</f>
        <v>1</v>
      </c>
      <c r="E75" s="308">
        <f>'16S - 8B - 1RR'!J49</f>
        <v>0</v>
      </c>
      <c r="F75" s="33">
        <f>'16S - 8B - 1RR'!K49</f>
        <v>9</v>
      </c>
      <c r="G75" s="309"/>
      <c r="H75" s="99"/>
      <c r="I75" s="211"/>
      <c r="J75" s="99"/>
      <c r="K75" s="102"/>
    </row>
    <row r="76" spans="2:11" ht="16" x14ac:dyDescent="0.2">
      <c r="B76" s="307">
        <v>2</v>
      </c>
      <c r="C76" s="308">
        <f>'16S - 8B - 1RR'!H50</f>
        <v>0</v>
      </c>
      <c r="D76" s="33">
        <f>'16S - 8B - 1RR'!I50</f>
        <v>8</v>
      </c>
      <c r="E76" s="308">
        <f>'16S - 8B - 1RR'!J50</f>
        <v>0</v>
      </c>
      <c r="F76" s="33">
        <f>'16S - 8B - 1RR'!K50</f>
        <v>4</v>
      </c>
      <c r="G76" s="310"/>
      <c r="H76" s="99"/>
      <c r="I76" s="211"/>
      <c r="J76" s="99"/>
      <c r="K76" s="102"/>
    </row>
    <row r="77" spans="2:11" ht="18.75" customHeight="1" x14ac:dyDescent="0.2">
      <c r="B77" s="307">
        <v>3</v>
      </c>
      <c r="C77" s="308">
        <f>'16S - 8B - 1RR'!H51</f>
        <v>0</v>
      </c>
      <c r="D77" s="33">
        <f>'16S - 8B - 1RR'!I51</f>
        <v>2</v>
      </c>
      <c r="E77" s="308">
        <f>'16S - 8B - 1RR'!J51</f>
        <v>0</v>
      </c>
      <c r="F77" s="33">
        <f>'16S - 8B - 1RR'!K51</f>
        <v>10</v>
      </c>
      <c r="G77" s="310"/>
      <c r="H77" s="99"/>
      <c r="I77" s="211"/>
      <c r="J77" s="99"/>
      <c r="K77" s="102"/>
    </row>
    <row r="78" spans="2:11" ht="17" thickBot="1" x14ac:dyDescent="0.25">
      <c r="B78" s="307">
        <v>4</v>
      </c>
      <c r="C78" s="308">
        <f>'16S - 8B - 1RR'!H52</f>
        <v>0</v>
      </c>
      <c r="D78" s="33">
        <f>'16S - 8B - 1RR'!I52</f>
        <v>15</v>
      </c>
      <c r="E78" s="308">
        <f>'16S - 8B - 1RR'!J52</f>
        <v>0</v>
      </c>
      <c r="F78" s="33">
        <f>'16S - 8B - 1RR'!K52</f>
        <v>6</v>
      </c>
      <c r="G78" s="310"/>
      <c r="H78" s="99"/>
      <c r="I78" s="211"/>
      <c r="J78" s="99"/>
      <c r="K78" s="102"/>
    </row>
    <row r="79" spans="2:11" ht="17" thickBot="1" x14ac:dyDescent="0.25">
      <c r="B79" s="1766" t="s">
        <v>1458</v>
      </c>
      <c r="C79" s="1767"/>
      <c r="D79" s="1767"/>
      <c r="E79" s="1767"/>
      <c r="F79" s="1767"/>
      <c r="G79" s="1767"/>
      <c r="H79" s="1768"/>
      <c r="I79" s="1769" t="s">
        <v>2062</v>
      </c>
      <c r="J79" s="1770"/>
      <c r="K79" s="1574"/>
    </row>
    <row r="80" spans="2:11" x14ac:dyDescent="0.15">
      <c r="B80"/>
      <c r="C80"/>
      <c r="D80"/>
      <c r="E80"/>
      <c r="F80"/>
      <c r="G80"/>
      <c r="H80"/>
      <c r="I80"/>
      <c r="J80"/>
      <c r="K80"/>
    </row>
    <row r="81" spans="2:11" ht="17" thickBot="1" x14ac:dyDescent="0.25">
      <c r="B81" s="1760" t="s">
        <v>194</v>
      </c>
      <c r="C81" s="1760"/>
      <c r="D81" s="1760"/>
      <c r="E81" s="1760"/>
      <c r="F81" s="1760"/>
      <c r="G81" s="1760"/>
      <c r="H81" s="1760"/>
      <c r="I81" s="1760"/>
      <c r="J81" s="1760"/>
      <c r="K81" s="1760"/>
    </row>
    <row r="82" spans="2:11" ht="19" thickBot="1" x14ac:dyDescent="0.25">
      <c r="B82" s="1764" t="s">
        <v>1461</v>
      </c>
      <c r="C82" s="1765"/>
      <c r="D82" s="220" t="s">
        <v>1460</v>
      </c>
      <c r="E82" s="1699" t="s">
        <v>18</v>
      </c>
      <c r="F82" s="1700"/>
      <c r="G82" s="295" t="s">
        <v>203</v>
      </c>
      <c r="H82" s="534" t="s">
        <v>199</v>
      </c>
      <c r="I82" s="526"/>
      <c r="J82" s="535" t="s">
        <v>200</v>
      </c>
      <c r="K82" s="526">
        <v>7</v>
      </c>
    </row>
    <row r="83" spans="2:11" x14ac:dyDescent="0.15">
      <c r="B83" s="300" t="s">
        <v>892</v>
      </c>
      <c r="C83" s="301" t="s">
        <v>197</v>
      </c>
      <c r="D83" s="302" t="s">
        <v>2322</v>
      </c>
      <c r="E83" s="303" t="s">
        <v>197</v>
      </c>
      <c r="F83" s="304" t="s">
        <v>2324</v>
      </c>
      <c r="G83" s="305" t="s">
        <v>1041</v>
      </c>
      <c r="H83" s="106" t="s">
        <v>1042</v>
      </c>
      <c r="I83" s="106" t="s">
        <v>1043</v>
      </c>
      <c r="J83" s="106" t="s">
        <v>193</v>
      </c>
      <c r="K83" s="306" t="s">
        <v>2063</v>
      </c>
    </row>
    <row r="84" spans="2:11" ht="16" x14ac:dyDescent="0.2">
      <c r="B84" s="307">
        <v>1</v>
      </c>
      <c r="C84" s="308">
        <f>'16S - 8B - 1RR'!B56</f>
        <v>0</v>
      </c>
      <c r="D84" s="33">
        <f>'16S - 8B - 1RR'!C56</f>
        <v>1</v>
      </c>
      <c r="E84" s="308">
        <f>'16S - 8B - 1RR'!D56</f>
        <v>0</v>
      </c>
      <c r="F84" s="33">
        <f>'16S - 8B - 1RR'!E56</f>
        <v>12</v>
      </c>
      <c r="G84" s="309"/>
      <c r="H84" s="99"/>
      <c r="I84" s="211"/>
      <c r="J84" s="99"/>
      <c r="K84" s="102"/>
    </row>
    <row r="85" spans="2:11" ht="16" x14ac:dyDescent="0.2">
      <c r="B85" s="307">
        <v>2</v>
      </c>
      <c r="C85" s="308">
        <f>'16S - 8B - 1RR'!B57</f>
        <v>0</v>
      </c>
      <c r="D85" s="33">
        <f>'16S - 8B - 1RR'!C57</f>
        <v>9</v>
      </c>
      <c r="E85" s="308">
        <f>'16S - 8B - 1RR'!D57</f>
        <v>0</v>
      </c>
      <c r="F85" s="33">
        <f>'16S - 8B - 1RR'!E57</f>
        <v>4</v>
      </c>
      <c r="G85" s="310"/>
      <c r="H85" s="99"/>
      <c r="I85" s="211"/>
      <c r="J85" s="99"/>
      <c r="K85" s="102"/>
    </row>
    <row r="86" spans="2:11" ht="16" x14ac:dyDescent="0.2">
      <c r="B86" s="307">
        <v>3</v>
      </c>
      <c r="C86" s="308">
        <f>'16S - 8B - 1RR'!B58</f>
        <v>0</v>
      </c>
      <c r="D86" s="33">
        <f>'16S - 8B - 1RR'!C58</f>
        <v>2</v>
      </c>
      <c r="E86" s="308">
        <f>'16S - 8B - 1RR'!D58</f>
        <v>0</v>
      </c>
      <c r="F86" s="33">
        <f>'16S - 8B - 1RR'!E58</f>
        <v>14</v>
      </c>
      <c r="G86" s="310"/>
      <c r="H86" s="99"/>
      <c r="I86" s="211"/>
      <c r="J86" s="99"/>
      <c r="K86" s="102"/>
    </row>
    <row r="87" spans="2:11" ht="17" thickBot="1" x14ac:dyDescent="0.25">
      <c r="B87" s="307">
        <v>4</v>
      </c>
      <c r="C87" s="308">
        <f>'16S - 8B - 1RR'!B59</f>
        <v>0</v>
      </c>
      <c r="D87" s="33">
        <f>'16S - 8B - 1RR'!C59</f>
        <v>10</v>
      </c>
      <c r="E87" s="308">
        <f>'16S - 8B - 1RR'!D59</f>
        <v>0</v>
      </c>
      <c r="F87" s="33">
        <f>'16S - 8B - 1RR'!E59</f>
        <v>6</v>
      </c>
      <c r="G87" s="310"/>
      <c r="H87" s="99"/>
      <c r="I87" s="211"/>
      <c r="J87" s="99"/>
      <c r="K87" s="102"/>
    </row>
    <row r="88" spans="2:11" ht="17" thickBot="1" x14ac:dyDescent="0.25">
      <c r="B88" s="1766" t="s">
        <v>1458</v>
      </c>
      <c r="C88" s="1767"/>
      <c r="D88" s="1767"/>
      <c r="E88" s="1767"/>
      <c r="F88" s="1767"/>
      <c r="G88" s="1767"/>
      <c r="H88" s="1768"/>
      <c r="I88" s="1769" t="s">
        <v>2062</v>
      </c>
      <c r="J88" s="1770"/>
      <c r="K88" s="1574"/>
    </row>
    <row r="89" spans="2:11" x14ac:dyDescent="0.15">
      <c r="B89"/>
      <c r="C89"/>
      <c r="D89"/>
      <c r="E89"/>
      <c r="F89"/>
      <c r="G89"/>
      <c r="H89"/>
      <c r="I89"/>
      <c r="J89"/>
      <c r="K89"/>
    </row>
    <row r="90" spans="2:11" ht="17" thickBot="1" x14ac:dyDescent="0.25">
      <c r="B90" s="1760" t="s">
        <v>194</v>
      </c>
      <c r="C90" s="1760"/>
      <c r="D90" s="1760"/>
      <c r="E90" s="1760"/>
      <c r="F90" s="1760"/>
      <c r="G90" s="1760"/>
      <c r="H90" s="1760"/>
      <c r="I90" s="1760"/>
      <c r="J90" s="1760"/>
      <c r="K90" s="1760"/>
    </row>
    <row r="91" spans="2:11" ht="19" thickBot="1" x14ac:dyDescent="0.25">
      <c r="B91" s="1764" t="s">
        <v>1461</v>
      </c>
      <c r="C91" s="1765"/>
      <c r="D91" s="220" t="s">
        <v>1460</v>
      </c>
      <c r="E91" s="1699" t="s">
        <v>18</v>
      </c>
      <c r="F91" s="1700"/>
      <c r="G91" s="295" t="s">
        <v>203</v>
      </c>
      <c r="H91" s="534" t="s">
        <v>199</v>
      </c>
      <c r="I91" s="526"/>
      <c r="J91" s="535" t="s">
        <v>200</v>
      </c>
      <c r="K91" s="526">
        <v>8</v>
      </c>
    </row>
    <row r="92" spans="2:11" x14ac:dyDescent="0.15">
      <c r="B92" s="300" t="s">
        <v>892</v>
      </c>
      <c r="C92" s="301" t="s">
        <v>197</v>
      </c>
      <c r="D92" s="302" t="s">
        <v>2322</v>
      </c>
      <c r="E92" s="303" t="s">
        <v>197</v>
      </c>
      <c r="F92" s="304" t="s">
        <v>2324</v>
      </c>
      <c r="G92" s="305" t="s">
        <v>1041</v>
      </c>
      <c r="H92" s="106" t="s">
        <v>1042</v>
      </c>
      <c r="I92" s="106" t="s">
        <v>1043</v>
      </c>
      <c r="J92" s="106" t="s">
        <v>193</v>
      </c>
      <c r="K92" s="306" t="s">
        <v>2063</v>
      </c>
    </row>
    <row r="93" spans="2:11" ht="16" x14ac:dyDescent="0.2">
      <c r="B93" s="307">
        <v>1</v>
      </c>
      <c r="C93" s="308">
        <f>'16S - 8B - 1RR'!H56</f>
        <v>0</v>
      </c>
      <c r="D93" s="33">
        <f>'16S - 8B - 1RR'!I56</f>
        <v>7</v>
      </c>
      <c r="E93" s="308">
        <f>'16S - 8B - 1RR'!J56</f>
        <v>0</v>
      </c>
      <c r="F93" s="33">
        <f>'16S - 8B - 1RR'!K56</f>
        <v>15</v>
      </c>
      <c r="G93" s="309"/>
      <c r="H93" s="99"/>
      <c r="I93" s="211"/>
      <c r="J93" s="99"/>
      <c r="K93" s="102"/>
    </row>
    <row r="94" spans="2:11" ht="16" x14ac:dyDescent="0.2">
      <c r="B94" s="307">
        <v>2</v>
      </c>
      <c r="C94" s="308">
        <f>'16S - 8B - 1RR'!H57</f>
        <v>0</v>
      </c>
      <c r="D94" s="33">
        <f>'16S - 8B - 1RR'!I57</f>
        <v>13</v>
      </c>
      <c r="E94" s="308">
        <f>'16S - 8B - 1RR'!J57</f>
        <v>0</v>
      </c>
      <c r="F94" s="33">
        <f>'16S - 8B - 1RR'!K57</f>
        <v>1</v>
      </c>
      <c r="G94" s="310"/>
      <c r="H94" s="99"/>
      <c r="I94" s="211"/>
      <c r="J94" s="99"/>
      <c r="K94" s="102"/>
    </row>
    <row r="95" spans="2:11" ht="16" x14ac:dyDescent="0.2">
      <c r="B95" s="307">
        <v>3</v>
      </c>
      <c r="C95" s="308">
        <f>'16S - 8B - 1RR'!H58</f>
        <v>0</v>
      </c>
      <c r="D95" s="33">
        <f>'16S - 8B - 1RR'!I58</f>
        <v>11</v>
      </c>
      <c r="E95" s="308">
        <f>'16S - 8B - 1RR'!J58</f>
        <v>0</v>
      </c>
      <c r="F95" s="33">
        <f>'16S - 8B - 1RR'!K58</f>
        <v>3</v>
      </c>
      <c r="G95" s="310"/>
      <c r="H95" s="99"/>
      <c r="I95" s="211"/>
      <c r="J95" s="99"/>
      <c r="K95" s="102"/>
    </row>
    <row r="96" spans="2:11" ht="17" thickBot="1" x14ac:dyDescent="0.25">
      <c r="B96" s="307">
        <v>4</v>
      </c>
      <c r="C96" s="308">
        <f>'16S - 8B - 1RR'!H59</f>
        <v>0</v>
      </c>
      <c r="D96" s="33">
        <f>'16S - 8B - 1RR'!I59</f>
        <v>6</v>
      </c>
      <c r="E96" s="308">
        <f>'16S - 8B - 1RR'!J59</f>
        <v>0</v>
      </c>
      <c r="F96" s="33">
        <f>'16S - 8B - 1RR'!K59</f>
        <v>14</v>
      </c>
      <c r="G96" s="310"/>
      <c r="H96" s="99"/>
      <c r="I96" s="211"/>
      <c r="J96" s="99"/>
      <c r="K96" s="102"/>
    </row>
    <row r="97" spans="2:11" ht="17" thickBot="1" x14ac:dyDescent="0.25">
      <c r="B97" s="1766" t="s">
        <v>1458</v>
      </c>
      <c r="C97" s="1767"/>
      <c r="D97" s="1767"/>
      <c r="E97" s="1767"/>
      <c r="F97" s="1767"/>
      <c r="G97" s="1767"/>
      <c r="H97" s="1768"/>
      <c r="I97" s="1769" t="s">
        <v>2062</v>
      </c>
      <c r="J97" s="1770"/>
      <c r="K97" s="1574"/>
    </row>
    <row r="98" spans="2:11" x14ac:dyDescent="0.15">
      <c r="B98"/>
      <c r="C98"/>
      <c r="D98"/>
      <c r="E98"/>
      <c r="F98"/>
      <c r="G98"/>
      <c r="H98"/>
      <c r="I98"/>
      <c r="J98"/>
      <c r="K98"/>
    </row>
    <row r="99" spans="2:11" x14ac:dyDescent="0.15">
      <c r="B99"/>
      <c r="C99"/>
      <c r="D99"/>
      <c r="E99"/>
      <c r="F99"/>
      <c r="G99"/>
      <c r="H99"/>
      <c r="I99"/>
      <c r="J99"/>
      <c r="K99"/>
    </row>
    <row r="100" spans="2:11" x14ac:dyDescent="0.15">
      <c r="B100"/>
      <c r="C100"/>
      <c r="D100"/>
      <c r="E100"/>
      <c r="F100"/>
      <c r="G100"/>
      <c r="H100"/>
      <c r="I100"/>
      <c r="J100"/>
      <c r="K100"/>
    </row>
    <row r="101" spans="2:11" x14ac:dyDescent="0.15">
      <c r="B101"/>
      <c r="C101"/>
      <c r="D101"/>
      <c r="E101"/>
      <c r="F101"/>
      <c r="G101"/>
      <c r="H101"/>
      <c r="I101"/>
      <c r="J101"/>
      <c r="K101"/>
    </row>
    <row r="102" spans="2:11" x14ac:dyDescent="0.15">
      <c r="B102"/>
      <c r="C102"/>
      <c r="D102"/>
      <c r="E102"/>
      <c r="F102"/>
      <c r="G102"/>
      <c r="H102"/>
      <c r="I102"/>
      <c r="J102"/>
      <c r="K102"/>
    </row>
    <row r="103" spans="2:11" x14ac:dyDescent="0.15">
      <c r="B103"/>
      <c r="C103"/>
      <c r="D103"/>
      <c r="E103"/>
      <c r="F103"/>
      <c r="G103"/>
      <c r="H103"/>
      <c r="I103"/>
      <c r="J103"/>
      <c r="K103"/>
    </row>
    <row r="104" spans="2:11" x14ac:dyDescent="0.15">
      <c r="B104"/>
      <c r="C104"/>
      <c r="D104"/>
      <c r="E104"/>
      <c r="F104"/>
      <c r="G104"/>
      <c r="H104"/>
      <c r="I104"/>
      <c r="J104"/>
      <c r="K104"/>
    </row>
    <row r="105" spans="2:11" ht="17" thickBot="1" x14ac:dyDescent="0.25">
      <c r="B105" s="1760" t="s">
        <v>194</v>
      </c>
      <c r="C105" s="1760"/>
      <c r="D105" s="1760"/>
      <c r="E105" s="1760"/>
      <c r="F105" s="1760"/>
      <c r="G105" s="1760"/>
      <c r="H105" s="1760"/>
      <c r="I105" s="1760"/>
      <c r="J105" s="1760"/>
      <c r="K105" s="1760"/>
    </row>
    <row r="106" spans="2:11" ht="19" thickBot="1" x14ac:dyDescent="0.25">
      <c r="B106" s="1764" t="s">
        <v>1461</v>
      </c>
      <c r="C106" s="1765"/>
      <c r="D106" s="220" t="s">
        <v>1460</v>
      </c>
      <c r="E106" s="1699" t="s">
        <v>18</v>
      </c>
      <c r="F106" s="1700"/>
      <c r="G106" s="295" t="s">
        <v>203</v>
      </c>
      <c r="H106" s="534" t="s">
        <v>199</v>
      </c>
      <c r="I106" s="526"/>
      <c r="J106" s="535" t="s">
        <v>200</v>
      </c>
      <c r="K106" s="526">
        <v>9</v>
      </c>
    </row>
    <row r="107" spans="2:11" x14ac:dyDescent="0.15">
      <c r="B107" s="300" t="s">
        <v>892</v>
      </c>
      <c r="C107" s="301" t="s">
        <v>197</v>
      </c>
      <c r="D107" s="302" t="s">
        <v>2322</v>
      </c>
      <c r="E107" s="303" t="s">
        <v>197</v>
      </c>
      <c r="F107" s="304" t="s">
        <v>2324</v>
      </c>
      <c r="G107" s="305" t="s">
        <v>1041</v>
      </c>
      <c r="H107" s="106" t="s">
        <v>1042</v>
      </c>
      <c r="I107" s="106" t="s">
        <v>1043</v>
      </c>
      <c r="J107" s="106" t="s">
        <v>193</v>
      </c>
      <c r="K107" s="306" t="s">
        <v>2063</v>
      </c>
    </row>
    <row r="108" spans="2:11" ht="16" x14ac:dyDescent="0.2">
      <c r="B108" s="307">
        <v>1</v>
      </c>
      <c r="C108" s="308">
        <f>'16S - 8B - 1RR'!B68</f>
        <v>0</v>
      </c>
      <c r="D108" s="33">
        <f>'16S - 8B - 1RR'!C68</f>
        <v>9</v>
      </c>
      <c r="E108" s="308">
        <f>'16S - 8B - 1RR'!D68</f>
        <v>0</v>
      </c>
      <c r="F108" s="33">
        <f>'16S - 8B - 1RR'!E68</f>
        <v>16</v>
      </c>
      <c r="G108" s="309"/>
      <c r="H108" s="99"/>
      <c r="I108" s="211"/>
      <c r="J108" s="99"/>
      <c r="K108" s="102"/>
    </row>
    <row r="109" spans="2:11" ht="16" x14ac:dyDescent="0.2">
      <c r="B109" s="307">
        <v>2</v>
      </c>
      <c r="C109" s="308">
        <f>'16S - 8B - 1RR'!B69</f>
        <v>0</v>
      </c>
      <c r="D109" s="33">
        <f>'16S - 8B - 1RR'!C69</f>
        <v>12</v>
      </c>
      <c r="E109" s="308">
        <f>'16S - 8B - 1RR'!D69</f>
        <v>0</v>
      </c>
      <c r="F109" s="33">
        <f>'16S - 8B - 1RR'!E69</f>
        <v>5</v>
      </c>
      <c r="G109" s="310"/>
      <c r="H109" s="99"/>
      <c r="I109" s="211"/>
      <c r="J109" s="99"/>
      <c r="K109" s="102"/>
    </row>
    <row r="110" spans="2:11" ht="16" x14ac:dyDescent="0.2">
      <c r="B110" s="307">
        <v>3</v>
      </c>
      <c r="C110" s="308">
        <f>'16S - 8B - 1RR'!B70</f>
        <v>0</v>
      </c>
      <c r="D110" s="33">
        <f>'16S - 8B - 1RR'!C70</f>
        <v>13</v>
      </c>
      <c r="E110" s="308">
        <f>'16S - 8B - 1RR'!D70</f>
        <v>0</v>
      </c>
      <c r="F110" s="33">
        <f>'16S - 8B - 1RR'!E70</f>
        <v>8</v>
      </c>
      <c r="G110" s="310"/>
      <c r="H110" s="99"/>
      <c r="I110" s="211"/>
      <c r="J110" s="99"/>
      <c r="K110" s="102"/>
    </row>
    <row r="111" spans="2:11" ht="17" thickBot="1" x14ac:dyDescent="0.25">
      <c r="B111" s="307">
        <v>4</v>
      </c>
      <c r="C111" s="308">
        <f>'16S - 8B - 1RR'!B71</f>
        <v>0</v>
      </c>
      <c r="D111" s="33">
        <f>'16S - 8B - 1RR'!C71</f>
        <v>15</v>
      </c>
      <c r="E111" s="308">
        <f>'16S - 8B - 1RR'!D71</f>
        <v>0</v>
      </c>
      <c r="F111" s="33">
        <f>'16S - 8B - 1RR'!E71</f>
        <v>2</v>
      </c>
      <c r="G111" s="310"/>
      <c r="H111" s="99"/>
      <c r="I111" s="211"/>
      <c r="J111" s="99"/>
      <c r="K111" s="102"/>
    </row>
    <row r="112" spans="2:11" ht="17" thickBot="1" x14ac:dyDescent="0.25">
      <c r="B112" s="1766" t="s">
        <v>1458</v>
      </c>
      <c r="C112" s="1767"/>
      <c r="D112" s="1767"/>
      <c r="E112" s="1767"/>
      <c r="F112" s="1767"/>
      <c r="G112" s="1767"/>
      <c r="H112" s="1768"/>
      <c r="I112" s="1769" t="s">
        <v>2062</v>
      </c>
      <c r="J112" s="1770"/>
      <c r="K112" s="1574"/>
    </row>
    <row r="113" spans="2:11" x14ac:dyDescent="0.15">
      <c r="B113"/>
      <c r="C113"/>
      <c r="D113"/>
      <c r="E113"/>
      <c r="F113"/>
      <c r="G113"/>
      <c r="H113"/>
      <c r="I113"/>
      <c r="J113"/>
      <c r="K113"/>
    </row>
    <row r="114" spans="2:11" ht="17" thickBot="1" x14ac:dyDescent="0.25">
      <c r="B114" s="1760" t="s">
        <v>194</v>
      </c>
      <c r="C114" s="1760"/>
      <c r="D114" s="1760"/>
      <c r="E114" s="1760"/>
      <c r="F114" s="1760"/>
      <c r="G114" s="1760"/>
      <c r="H114" s="1760"/>
      <c r="I114" s="1760"/>
      <c r="J114" s="1760"/>
      <c r="K114" s="1760"/>
    </row>
    <row r="115" spans="2:11" ht="19" thickBot="1" x14ac:dyDescent="0.25">
      <c r="B115" s="1764" t="s">
        <v>1461</v>
      </c>
      <c r="C115" s="1765"/>
      <c r="D115" s="220" t="s">
        <v>1460</v>
      </c>
      <c r="E115" s="1699" t="s">
        <v>18</v>
      </c>
      <c r="F115" s="1700"/>
      <c r="G115" s="295" t="s">
        <v>203</v>
      </c>
      <c r="H115" s="534" t="s">
        <v>199</v>
      </c>
      <c r="I115" s="526"/>
      <c r="J115" s="535" t="s">
        <v>200</v>
      </c>
      <c r="K115" s="526">
        <v>10</v>
      </c>
    </row>
    <row r="116" spans="2:11" x14ac:dyDescent="0.15">
      <c r="B116" s="300" t="s">
        <v>892</v>
      </c>
      <c r="C116" s="301" t="s">
        <v>197</v>
      </c>
      <c r="D116" s="302" t="s">
        <v>2322</v>
      </c>
      <c r="E116" s="303" t="s">
        <v>197</v>
      </c>
      <c r="F116" s="304" t="s">
        <v>2324</v>
      </c>
      <c r="G116" s="305" t="s">
        <v>1041</v>
      </c>
      <c r="H116" s="106" t="s">
        <v>1042</v>
      </c>
      <c r="I116" s="106" t="s">
        <v>1043</v>
      </c>
      <c r="J116" s="106" t="s">
        <v>193</v>
      </c>
      <c r="K116" s="306" t="s">
        <v>2063</v>
      </c>
    </row>
    <row r="117" spans="2:11" ht="16" x14ac:dyDescent="0.2">
      <c r="B117" s="307">
        <v>1</v>
      </c>
      <c r="C117" s="308">
        <f>'16S - 8B - 1RR'!H68</f>
        <v>0</v>
      </c>
      <c r="D117" s="33">
        <f>'16S - 8B - 1RR'!I68</f>
        <v>1</v>
      </c>
      <c r="E117" s="308">
        <f>'16S - 8B - 1RR'!J68</f>
        <v>0</v>
      </c>
      <c r="F117" s="33">
        <f>'16S - 8B - 1RR'!K68</f>
        <v>16</v>
      </c>
      <c r="G117" s="309"/>
      <c r="H117" s="99"/>
      <c r="I117" s="211"/>
      <c r="J117" s="99"/>
      <c r="K117" s="102"/>
    </row>
    <row r="118" spans="2:11" ht="16" x14ac:dyDescent="0.2">
      <c r="B118" s="307">
        <v>2</v>
      </c>
      <c r="C118" s="308">
        <f>'16S - 8B - 1RR'!H69</f>
        <v>0</v>
      </c>
      <c r="D118" s="33">
        <f>'16S - 8B - 1RR'!I69</f>
        <v>5</v>
      </c>
      <c r="E118" s="308">
        <f>'16S - 8B - 1RR'!J69</f>
        <v>0</v>
      </c>
      <c r="F118" s="33">
        <f>'16S - 8B - 1RR'!K69</f>
        <v>13</v>
      </c>
      <c r="G118" s="310"/>
      <c r="H118" s="99"/>
      <c r="I118" s="211"/>
      <c r="J118" s="99"/>
      <c r="K118" s="102"/>
    </row>
    <row r="119" spans="2:11" ht="16" x14ac:dyDescent="0.2">
      <c r="B119" s="307">
        <v>3</v>
      </c>
      <c r="C119" s="308">
        <f>'16S - 8B - 1RR'!H70</f>
        <v>0</v>
      </c>
      <c r="D119" s="33">
        <f>'16S - 8B - 1RR'!I70</f>
        <v>10</v>
      </c>
      <c r="E119" s="308">
        <f>'16S - 8B - 1RR'!J70</f>
        <v>0</v>
      </c>
      <c r="F119" s="33">
        <f>'16S - 8B - 1RR'!K70</f>
        <v>11</v>
      </c>
      <c r="G119" s="310"/>
      <c r="H119" s="99"/>
      <c r="I119" s="211"/>
      <c r="J119" s="99"/>
      <c r="K119" s="102"/>
    </row>
    <row r="120" spans="2:11" ht="17" thickBot="1" x14ac:dyDescent="0.25">
      <c r="B120" s="307">
        <v>4</v>
      </c>
      <c r="C120" s="308">
        <f>'16S - 8B - 1RR'!H71</f>
        <v>0</v>
      </c>
      <c r="D120" s="33">
        <f>'16S - 8B - 1RR'!I71</f>
        <v>14</v>
      </c>
      <c r="E120" s="308">
        <f>'16S - 8B - 1RR'!J71</f>
        <v>0</v>
      </c>
      <c r="F120" s="33">
        <f>'16S - 8B - 1RR'!K71</f>
        <v>15</v>
      </c>
      <c r="G120" s="310"/>
      <c r="H120" s="99"/>
      <c r="I120" s="211"/>
      <c r="J120" s="99"/>
      <c r="K120" s="102"/>
    </row>
    <row r="121" spans="2:11" ht="17" thickBot="1" x14ac:dyDescent="0.25">
      <c r="B121" s="1766" t="s">
        <v>1458</v>
      </c>
      <c r="C121" s="1767"/>
      <c r="D121" s="1767"/>
      <c r="E121" s="1767"/>
      <c r="F121" s="1767"/>
      <c r="G121" s="1767"/>
      <c r="H121" s="1768"/>
      <c r="I121" s="1769" t="s">
        <v>2062</v>
      </c>
      <c r="J121" s="1770"/>
      <c r="K121" s="1574"/>
    </row>
    <row r="122" spans="2:11" x14ac:dyDescent="0.15">
      <c r="B122"/>
      <c r="C122"/>
      <c r="D122"/>
      <c r="E122"/>
      <c r="F122"/>
      <c r="G122"/>
      <c r="H122"/>
      <c r="I122"/>
      <c r="J122"/>
      <c r="K122"/>
    </row>
    <row r="123" spans="2:11" ht="17" thickBot="1" x14ac:dyDescent="0.25">
      <c r="B123" s="1760" t="s">
        <v>194</v>
      </c>
      <c r="C123" s="1760"/>
      <c r="D123" s="1760"/>
      <c r="E123" s="1760"/>
      <c r="F123" s="1760"/>
      <c r="G123" s="1760"/>
      <c r="H123" s="1760"/>
      <c r="I123" s="1760"/>
      <c r="J123" s="1760"/>
      <c r="K123" s="1760"/>
    </row>
    <row r="124" spans="2:11" ht="19" thickBot="1" x14ac:dyDescent="0.25">
      <c r="B124" s="1764" t="s">
        <v>1461</v>
      </c>
      <c r="C124" s="1765"/>
      <c r="D124" s="220" t="s">
        <v>1460</v>
      </c>
      <c r="E124" s="1699" t="s">
        <v>18</v>
      </c>
      <c r="F124" s="1700"/>
      <c r="G124" s="295" t="s">
        <v>203</v>
      </c>
      <c r="H124" s="534" t="s">
        <v>199</v>
      </c>
      <c r="I124" s="526"/>
      <c r="J124" s="535" t="s">
        <v>200</v>
      </c>
      <c r="K124" s="526">
        <v>11</v>
      </c>
    </row>
    <row r="125" spans="2:11" x14ac:dyDescent="0.15">
      <c r="B125" s="300" t="s">
        <v>892</v>
      </c>
      <c r="C125" s="301" t="s">
        <v>197</v>
      </c>
      <c r="D125" s="302" t="s">
        <v>2322</v>
      </c>
      <c r="E125" s="303" t="s">
        <v>197</v>
      </c>
      <c r="F125" s="304" t="s">
        <v>2324</v>
      </c>
      <c r="G125" s="305" t="s">
        <v>1041</v>
      </c>
      <c r="H125" s="106" t="s">
        <v>1042</v>
      </c>
      <c r="I125" s="106" t="s">
        <v>1043</v>
      </c>
      <c r="J125" s="106" t="s">
        <v>193</v>
      </c>
      <c r="K125" s="306" t="s">
        <v>2063</v>
      </c>
    </row>
    <row r="126" spans="2:11" ht="16" x14ac:dyDescent="0.2">
      <c r="B126" s="307">
        <v>1</v>
      </c>
      <c r="C126" s="308">
        <f>'16S - 8B - 1RR'!B76</f>
        <v>0</v>
      </c>
      <c r="D126" s="33">
        <f>'16S - 8B - 1RR'!C76</f>
        <v>4</v>
      </c>
      <c r="E126" s="308">
        <f>'16S - 8B - 1RR'!D76</f>
        <v>0</v>
      </c>
      <c r="F126" s="33">
        <f>'16S - 8B - 1RR'!E76</f>
        <v>13</v>
      </c>
      <c r="G126" s="309"/>
      <c r="H126" s="99"/>
      <c r="I126" s="211"/>
      <c r="J126" s="99"/>
      <c r="K126" s="102"/>
    </row>
    <row r="127" spans="2:11" ht="16" x14ac:dyDescent="0.2">
      <c r="B127" s="307">
        <v>2</v>
      </c>
      <c r="C127" s="308">
        <f>'16S - 8B - 1RR'!B77</f>
        <v>0</v>
      </c>
      <c r="D127" s="33">
        <f>'16S - 8B - 1RR'!C77</f>
        <v>16</v>
      </c>
      <c r="E127" s="308">
        <f>'16S - 8B - 1RR'!D77</f>
        <v>0</v>
      </c>
      <c r="F127" s="33">
        <f>'16S - 8B - 1RR'!E77</f>
        <v>5</v>
      </c>
      <c r="G127" s="310"/>
      <c r="H127" s="99"/>
      <c r="I127" s="211"/>
      <c r="J127" s="99"/>
      <c r="K127" s="102"/>
    </row>
    <row r="128" spans="2:11" ht="16" x14ac:dyDescent="0.2">
      <c r="B128" s="307">
        <v>3</v>
      </c>
      <c r="C128" s="308">
        <f>'16S - 8B - 1RR'!B78</f>
        <v>0</v>
      </c>
      <c r="D128" s="33">
        <f>'16S - 8B - 1RR'!C78</f>
        <v>10</v>
      </c>
      <c r="E128" s="308">
        <f>'16S - 8B - 1RR'!D78</f>
        <v>0</v>
      </c>
      <c r="F128" s="33">
        <f>'16S - 8B - 1RR'!E78</f>
        <v>7</v>
      </c>
      <c r="G128" s="310"/>
      <c r="H128" s="99"/>
      <c r="I128" s="211"/>
      <c r="J128" s="99"/>
      <c r="K128" s="102"/>
    </row>
    <row r="129" spans="2:11" ht="17" thickBot="1" x14ac:dyDescent="0.25">
      <c r="B129" s="307">
        <v>4</v>
      </c>
      <c r="C129" s="308">
        <f>'16S - 8B - 1RR'!B79</f>
        <v>0</v>
      </c>
      <c r="D129" s="33">
        <f>'16S - 8B - 1RR'!C79</f>
        <v>14</v>
      </c>
      <c r="E129" s="308">
        <f>'16S - 8B - 1RR'!D79</f>
        <v>0</v>
      </c>
      <c r="F129" s="33">
        <f>'16S - 8B - 1RR'!E79</f>
        <v>11</v>
      </c>
      <c r="G129" s="310"/>
      <c r="H129" s="99"/>
      <c r="I129" s="211"/>
      <c r="J129" s="99"/>
      <c r="K129" s="102"/>
    </row>
    <row r="130" spans="2:11" ht="17" thickBot="1" x14ac:dyDescent="0.25">
      <c r="B130" s="1766" t="s">
        <v>1458</v>
      </c>
      <c r="C130" s="1767"/>
      <c r="D130" s="1767"/>
      <c r="E130" s="1767"/>
      <c r="F130" s="1767"/>
      <c r="G130" s="1767"/>
      <c r="H130" s="1768"/>
      <c r="I130" s="1769" t="s">
        <v>2062</v>
      </c>
      <c r="J130" s="1770"/>
      <c r="K130" s="1574"/>
    </row>
    <row r="131" spans="2:11" x14ac:dyDescent="0.15">
      <c r="B131"/>
      <c r="C131"/>
      <c r="D131"/>
      <c r="E131"/>
      <c r="F131"/>
      <c r="G131"/>
      <c r="H131"/>
      <c r="I131"/>
      <c r="J131"/>
      <c r="K131"/>
    </row>
    <row r="132" spans="2:11" ht="17" thickBot="1" x14ac:dyDescent="0.25">
      <c r="B132" s="1760" t="s">
        <v>194</v>
      </c>
      <c r="C132" s="1760"/>
      <c r="D132" s="1760"/>
      <c r="E132" s="1760"/>
      <c r="F132" s="1760"/>
      <c r="G132" s="1760"/>
      <c r="H132" s="1760"/>
      <c r="I132" s="1760"/>
      <c r="J132" s="1760"/>
      <c r="K132" s="1760"/>
    </row>
    <row r="133" spans="2:11" ht="19" thickBot="1" x14ac:dyDescent="0.25">
      <c r="B133" s="1764" t="s">
        <v>1461</v>
      </c>
      <c r="C133" s="1765"/>
      <c r="D133" s="220" t="s">
        <v>1460</v>
      </c>
      <c r="E133" s="1699" t="s">
        <v>18</v>
      </c>
      <c r="F133" s="1700"/>
      <c r="G133" s="295" t="s">
        <v>203</v>
      </c>
      <c r="H133" s="534" t="s">
        <v>199</v>
      </c>
      <c r="I133" s="526"/>
      <c r="J133" s="535" t="s">
        <v>200</v>
      </c>
      <c r="K133" s="526">
        <v>12</v>
      </c>
    </row>
    <row r="134" spans="2:11" x14ac:dyDescent="0.15">
      <c r="B134" s="300" t="s">
        <v>892</v>
      </c>
      <c r="C134" s="301" t="s">
        <v>197</v>
      </c>
      <c r="D134" s="302" t="s">
        <v>2322</v>
      </c>
      <c r="E134" s="303" t="s">
        <v>197</v>
      </c>
      <c r="F134" s="304" t="s">
        <v>2324</v>
      </c>
      <c r="G134" s="305" t="s">
        <v>1041</v>
      </c>
      <c r="H134" s="106" t="s">
        <v>1042</v>
      </c>
      <c r="I134" s="106" t="s">
        <v>1043</v>
      </c>
      <c r="J134" s="106" t="s">
        <v>193</v>
      </c>
      <c r="K134" s="306" t="s">
        <v>2063</v>
      </c>
    </row>
    <row r="135" spans="2:11" ht="16" x14ac:dyDescent="0.2">
      <c r="B135" s="307">
        <v>1</v>
      </c>
      <c r="C135" s="308">
        <f>'16S - 8B - 1RR'!H76</f>
        <v>0</v>
      </c>
      <c r="D135" s="33">
        <f>'16S - 8B - 1RR'!I76</f>
        <v>16</v>
      </c>
      <c r="E135" s="308">
        <f>'16S - 8B - 1RR'!J76</f>
        <v>0</v>
      </c>
      <c r="F135" s="33">
        <f>'16S - 8B - 1RR'!K76</f>
        <v>4</v>
      </c>
      <c r="G135" s="309"/>
      <c r="H135" s="99"/>
      <c r="I135" s="211"/>
      <c r="J135" s="99"/>
      <c r="K135" s="102"/>
    </row>
    <row r="136" spans="2:11" ht="16" x14ac:dyDescent="0.2">
      <c r="B136" s="307">
        <v>2</v>
      </c>
      <c r="C136" s="308">
        <f>'16S - 8B - 1RR'!H77</f>
        <v>0</v>
      </c>
      <c r="D136" s="33">
        <f>'16S - 8B - 1RR'!I77</f>
        <v>3</v>
      </c>
      <c r="E136" s="308">
        <f>'16S - 8B - 1RR'!J77</f>
        <v>0</v>
      </c>
      <c r="F136" s="33">
        <f>'16S - 8B - 1RR'!K77</f>
        <v>14</v>
      </c>
      <c r="G136" s="310"/>
      <c r="H136" s="99"/>
      <c r="I136" s="211"/>
      <c r="J136" s="99"/>
      <c r="K136" s="102"/>
    </row>
    <row r="137" spans="2:11" ht="16" x14ac:dyDescent="0.2">
      <c r="B137" s="307">
        <v>3</v>
      </c>
      <c r="C137" s="308">
        <f>'16S - 8B - 1RR'!H78</f>
        <v>0</v>
      </c>
      <c r="D137" s="33">
        <f>'16S - 8B - 1RR'!I78</f>
        <v>15</v>
      </c>
      <c r="E137" s="308">
        <f>'16S - 8B - 1RR'!J78</f>
        <v>0</v>
      </c>
      <c r="F137" s="33">
        <f>'16S - 8B - 1RR'!K78</f>
        <v>10</v>
      </c>
      <c r="G137" s="310"/>
      <c r="H137" s="99"/>
      <c r="I137" s="211"/>
      <c r="J137" s="99"/>
      <c r="K137" s="102"/>
    </row>
    <row r="138" spans="2:11" ht="17" thickBot="1" x14ac:dyDescent="0.25">
      <c r="B138" s="307">
        <v>4</v>
      </c>
      <c r="C138" s="308">
        <f>'16S - 8B - 1RR'!H79</f>
        <v>0</v>
      </c>
      <c r="D138" s="33">
        <f>'16S - 8B - 1RR'!I79</f>
        <v>6</v>
      </c>
      <c r="E138" s="308">
        <f>'16S - 8B - 1RR'!J79</f>
        <v>0</v>
      </c>
      <c r="F138" s="33">
        <f>'16S - 8B - 1RR'!K79</f>
        <v>7</v>
      </c>
      <c r="G138" s="310"/>
      <c r="H138" s="99"/>
      <c r="I138" s="211"/>
      <c r="J138" s="99"/>
      <c r="K138" s="102"/>
    </row>
    <row r="139" spans="2:11" ht="17" thickBot="1" x14ac:dyDescent="0.25">
      <c r="B139" s="1766" t="s">
        <v>1458</v>
      </c>
      <c r="C139" s="1767"/>
      <c r="D139" s="1767"/>
      <c r="E139" s="1767"/>
      <c r="F139" s="1767"/>
      <c r="G139" s="1767"/>
      <c r="H139" s="1768"/>
      <c r="I139" s="1769" t="s">
        <v>2062</v>
      </c>
      <c r="J139" s="1770"/>
      <c r="K139" s="1574"/>
    </row>
    <row r="140" spans="2:11" x14ac:dyDescent="0.15">
      <c r="B140"/>
      <c r="C140"/>
      <c r="D140"/>
      <c r="E140"/>
      <c r="F140"/>
      <c r="G140"/>
      <c r="H140"/>
      <c r="I140"/>
      <c r="J140"/>
      <c r="K140"/>
    </row>
    <row r="141" spans="2:11" ht="17" thickBot="1" x14ac:dyDescent="0.25">
      <c r="B141" s="1760" t="s">
        <v>194</v>
      </c>
      <c r="C141" s="1760"/>
      <c r="D141" s="1760"/>
      <c r="E141" s="1760"/>
      <c r="F141" s="1760"/>
      <c r="G141" s="1760"/>
      <c r="H141" s="1760"/>
      <c r="I141" s="1760"/>
      <c r="J141" s="1760"/>
      <c r="K141" s="1760"/>
    </row>
    <row r="142" spans="2:11" ht="19" thickBot="1" x14ac:dyDescent="0.25">
      <c r="B142" s="1764" t="s">
        <v>1461</v>
      </c>
      <c r="C142" s="1765"/>
      <c r="D142" s="220" t="s">
        <v>1460</v>
      </c>
      <c r="E142" s="1699" t="s">
        <v>18</v>
      </c>
      <c r="F142" s="1700"/>
      <c r="G142" s="295" t="s">
        <v>203</v>
      </c>
      <c r="H142" s="534" t="s">
        <v>199</v>
      </c>
      <c r="I142" s="526"/>
      <c r="J142" s="535" t="s">
        <v>200</v>
      </c>
      <c r="K142" s="526">
        <v>13</v>
      </c>
    </row>
    <row r="143" spans="2:11" x14ac:dyDescent="0.15">
      <c r="B143" s="300" t="s">
        <v>892</v>
      </c>
      <c r="C143" s="301" t="s">
        <v>197</v>
      </c>
      <c r="D143" s="302" t="s">
        <v>2322</v>
      </c>
      <c r="E143" s="303" t="s">
        <v>197</v>
      </c>
      <c r="F143" s="304" t="s">
        <v>2324</v>
      </c>
      <c r="G143" s="305" t="s">
        <v>1041</v>
      </c>
      <c r="H143" s="106" t="s">
        <v>1042</v>
      </c>
      <c r="I143" s="106" t="s">
        <v>1043</v>
      </c>
      <c r="J143" s="106" t="s">
        <v>193</v>
      </c>
      <c r="K143" s="306" t="s">
        <v>2063</v>
      </c>
    </row>
    <row r="144" spans="2:11" ht="16" x14ac:dyDescent="0.2">
      <c r="B144" s="307">
        <v>1</v>
      </c>
      <c r="C144" s="308">
        <f>'16S - 8B - 1RR'!B83</f>
        <v>0</v>
      </c>
      <c r="D144" s="33">
        <f>'16S - 8B - 1RR'!C83</f>
        <v>16</v>
      </c>
      <c r="E144" s="308">
        <f>'16S - 8B - 1RR'!D83</f>
        <v>0</v>
      </c>
      <c r="F144" s="33">
        <f>'16S - 8B - 1RR'!E83</f>
        <v>8</v>
      </c>
      <c r="G144" s="309"/>
      <c r="H144" s="99"/>
      <c r="I144" s="211"/>
      <c r="J144" s="99"/>
      <c r="K144" s="102"/>
    </row>
    <row r="145" spans="2:11" ht="16" x14ac:dyDescent="0.2">
      <c r="B145" s="307">
        <v>2</v>
      </c>
      <c r="C145" s="308">
        <f>'16S - 8B - 1RR'!B84</f>
        <v>0</v>
      </c>
      <c r="D145" s="33">
        <f>'16S - 8B - 1RR'!C84</f>
        <v>3</v>
      </c>
      <c r="E145" s="308">
        <f>'16S - 8B - 1RR'!D84</f>
        <v>0</v>
      </c>
      <c r="F145" s="33">
        <f>'16S - 8B - 1RR'!E84</f>
        <v>15</v>
      </c>
      <c r="G145" s="310"/>
      <c r="H145" s="99"/>
      <c r="I145" s="211"/>
      <c r="J145" s="99"/>
      <c r="K145" s="102"/>
    </row>
    <row r="146" spans="2:11" ht="16" x14ac:dyDescent="0.2">
      <c r="B146" s="307">
        <v>3</v>
      </c>
      <c r="C146" s="308">
        <f>'16S - 8B - 1RR'!B85</f>
        <v>0</v>
      </c>
      <c r="D146" s="33">
        <f>'16S - 8B - 1RR'!C85</f>
        <v>14</v>
      </c>
      <c r="E146" s="308">
        <f>'16S - 8B - 1RR'!D85</f>
        <v>0</v>
      </c>
      <c r="F146" s="33">
        <f>'16S - 8B - 1RR'!E85</f>
        <v>7</v>
      </c>
      <c r="G146" s="310"/>
      <c r="H146" s="99"/>
      <c r="I146" s="211"/>
      <c r="J146" s="99"/>
      <c r="K146" s="102"/>
    </row>
    <row r="147" spans="2:11" ht="17" thickBot="1" x14ac:dyDescent="0.25">
      <c r="B147" s="307">
        <v>4</v>
      </c>
      <c r="C147" s="308">
        <f>'16S - 8B - 1RR'!B86</f>
        <v>0</v>
      </c>
      <c r="D147" s="33">
        <f>'16S - 8B - 1RR'!C86</f>
        <v>11</v>
      </c>
      <c r="E147" s="308">
        <f>'16S - 8B - 1RR'!D86</f>
        <v>0</v>
      </c>
      <c r="F147" s="33">
        <f>'16S - 8B - 1RR'!E86</f>
        <v>6</v>
      </c>
      <c r="G147" s="310"/>
      <c r="H147" s="99"/>
      <c r="I147" s="211"/>
      <c r="J147" s="99"/>
      <c r="K147" s="102"/>
    </row>
    <row r="148" spans="2:11" ht="17" thickBot="1" x14ac:dyDescent="0.25">
      <c r="B148" s="1766" t="s">
        <v>1458</v>
      </c>
      <c r="C148" s="1767"/>
      <c r="D148" s="1767"/>
      <c r="E148" s="1767"/>
      <c r="F148" s="1767"/>
      <c r="G148" s="1767"/>
      <c r="H148" s="1768"/>
      <c r="I148" s="1769" t="s">
        <v>2062</v>
      </c>
      <c r="J148" s="1770"/>
      <c r="K148" s="1574"/>
    </row>
    <row r="157" spans="2:11" ht="17" thickBot="1" x14ac:dyDescent="0.25">
      <c r="B157" s="1760" t="s">
        <v>194</v>
      </c>
      <c r="C157" s="1760"/>
      <c r="D157" s="1760"/>
      <c r="E157" s="1760"/>
      <c r="F157" s="1760"/>
      <c r="G157" s="1760"/>
      <c r="H157" s="1760"/>
      <c r="I157" s="1760"/>
      <c r="J157" s="1760"/>
      <c r="K157" s="1760"/>
    </row>
    <row r="158" spans="2:11" ht="19" thickBot="1" x14ac:dyDescent="0.25">
      <c r="B158" s="1764" t="s">
        <v>1461</v>
      </c>
      <c r="C158" s="1765"/>
      <c r="D158" s="220" t="s">
        <v>1460</v>
      </c>
      <c r="E158" s="1699" t="s">
        <v>18</v>
      </c>
      <c r="F158" s="1700"/>
      <c r="G158" s="295" t="s">
        <v>203</v>
      </c>
      <c r="H158" s="534" t="s">
        <v>199</v>
      </c>
      <c r="I158" s="526"/>
      <c r="J158" s="535" t="s">
        <v>200</v>
      </c>
      <c r="K158" s="526">
        <v>14</v>
      </c>
    </row>
    <row r="159" spans="2:11" x14ac:dyDescent="0.15">
      <c r="B159" s="300" t="s">
        <v>892</v>
      </c>
      <c r="C159" s="301" t="s">
        <v>197</v>
      </c>
      <c r="D159" s="302" t="s">
        <v>2322</v>
      </c>
      <c r="E159" s="303" t="s">
        <v>197</v>
      </c>
      <c r="F159" s="304" t="s">
        <v>2324</v>
      </c>
      <c r="G159" s="305" t="s">
        <v>1041</v>
      </c>
      <c r="H159" s="106" t="s">
        <v>1042</v>
      </c>
      <c r="I159" s="106" t="s">
        <v>1043</v>
      </c>
      <c r="J159" s="106" t="s">
        <v>193</v>
      </c>
      <c r="K159" s="306" t="s">
        <v>2063</v>
      </c>
    </row>
    <row r="160" spans="2:11" ht="16" x14ac:dyDescent="0.2">
      <c r="B160" s="307">
        <v>1</v>
      </c>
      <c r="C160" s="308">
        <f>'16S - 8B - 1RR'!H83</f>
        <v>0</v>
      </c>
      <c r="D160" s="33">
        <f>'16S - 8B - 1RR'!I83</f>
        <v>16</v>
      </c>
      <c r="E160" s="308">
        <f>'16S - 8B - 1RR'!J83</f>
        <v>0</v>
      </c>
      <c r="F160" s="33">
        <f>'16S - 8B - 1RR'!K83</f>
        <v>13</v>
      </c>
      <c r="G160" s="309"/>
      <c r="H160" s="99"/>
      <c r="I160" s="211"/>
      <c r="J160" s="99"/>
      <c r="K160" s="102"/>
    </row>
    <row r="161" spans="2:11" ht="16" x14ac:dyDescent="0.2">
      <c r="B161" s="307">
        <v>2</v>
      </c>
      <c r="C161" s="308">
        <f>'16S - 8B - 1RR'!H84</f>
        <v>0</v>
      </c>
      <c r="D161" s="33">
        <f>'16S - 8B - 1RR'!I84</f>
        <v>14</v>
      </c>
      <c r="E161" s="308">
        <f>'16S - 8B - 1RR'!J84</f>
        <v>0</v>
      </c>
      <c r="F161" s="33">
        <f>'16S - 8B - 1RR'!K84</f>
        <v>10</v>
      </c>
      <c r="G161" s="310"/>
      <c r="H161" s="99"/>
      <c r="I161" s="211"/>
      <c r="J161" s="99"/>
      <c r="K161" s="102"/>
    </row>
    <row r="162" spans="2:11" ht="16" x14ac:dyDescent="0.2">
      <c r="B162" s="307">
        <v>3</v>
      </c>
      <c r="C162" s="308">
        <f>'16S - 8B - 1RR'!H85</f>
        <v>0</v>
      </c>
      <c r="D162" s="33">
        <f>'16S - 8B - 1RR'!I85</f>
        <v>15</v>
      </c>
      <c r="E162" s="308">
        <f>'16S - 8B - 1RR'!J85</f>
        <v>0</v>
      </c>
      <c r="F162" s="33">
        <f>'16S - 8B - 1RR'!K85</f>
        <v>11</v>
      </c>
      <c r="G162" s="310"/>
      <c r="H162" s="99"/>
      <c r="I162" s="211"/>
      <c r="J162" s="99"/>
      <c r="K162" s="102"/>
    </row>
    <row r="163" spans="2:11" ht="17" thickBot="1" x14ac:dyDescent="0.25">
      <c r="B163" s="307">
        <v>4</v>
      </c>
      <c r="C163" s="308">
        <f>'16S - 8B - 1RR'!H86</f>
        <v>0</v>
      </c>
      <c r="D163" s="33">
        <f>'16S - 8B - 1RR'!I86</f>
        <v>12</v>
      </c>
      <c r="E163" s="308">
        <f>'16S - 8B - 1RR'!J86</f>
        <v>0</v>
      </c>
      <c r="F163" s="33">
        <f>'16S - 8B - 1RR'!K86</f>
        <v>4</v>
      </c>
      <c r="G163" s="310"/>
      <c r="H163" s="99"/>
      <c r="I163" s="211"/>
      <c r="J163" s="99"/>
      <c r="K163" s="102"/>
    </row>
    <row r="164" spans="2:11" ht="17" thickBot="1" x14ac:dyDescent="0.25">
      <c r="B164" s="1766" t="s">
        <v>1458</v>
      </c>
      <c r="C164" s="1767"/>
      <c r="D164" s="1767"/>
      <c r="E164" s="1767"/>
      <c r="F164" s="1767"/>
      <c r="G164" s="1767"/>
      <c r="H164" s="1768"/>
      <c r="I164" s="1769" t="s">
        <v>2062</v>
      </c>
      <c r="J164" s="1770"/>
      <c r="K164" s="1574"/>
    </row>
    <row r="165" spans="2:11" x14ac:dyDescent="0.15">
      <c r="B165"/>
      <c r="C165"/>
      <c r="D165"/>
      <c r="E165"/>
      <c r="F165"/>
      <c r="G165"/>
      <c r="H165"/>
      <c r="I165"/>
      <c r="J165"/>
      <c r="K165"/>
    </row>
    <row r="166" spans="2:11" ht="17" thickBot="1" x14ac:dyDescent="0.25">
      <c r="B166" s="1760" t="s">
        <v>194</v>
      </c>
      <c r="C166" s="1760"/>
      <c r="D166" s="1760"/>
      <c r="E166" s="1760"/>
      <c r="F166" s="1760"/>
      <c r="G166" s="1760"/>
      <c r="H166" s="1760"/>
      <c r="I166" s="1760"/>
      <c r="J166" s="1760"/>
      <c r="K166" s="1760"/>
    </row>
    <row r="167" spans="2:11" ht="19" thickBot="1" x14ac:dyDescent="0.25">
      <c r="B167" s="1764" t="s">
        <v>1461</v>
      </c>
      <c r="C167" s="1765"/>
      <c r="D167" s="220" t="s">
        <v>1460</v>
      </c>
      <c r="E167" s="1699" t="s">
        <v>18</v>
      </c>
      <c r="F167" s="1700"/>
      <c r="G167" s="295" t="s">
        <v>203</v>
      </c>
      <c r="H167" s="534" t="s">
        <v>199</v>
      </c>
      <c r="I167" s="526"/>
      <c r="J167" s="535" t="s">
        <v>200</v>
      </c>
      <c r="K167" s="526">
        <v>15</v>
      </c>
    </row>
    <row r="168" spans="2:11" x14ac:dyDescent="0.15">
      <c r="B168" s="300" t="s">
        <v>892</v>
      </c>
      <c r="C168" s="301" t="s">
        <v>197</v>
      </c>
      <c r="D168" s="302" t="s">
        <v>2322</v>
      </c>
      <c r="E168" s="303" t="s">
        <v>197</v>
      </c>
      <c r="F168" s="304" t="s">
        <v>2324</v>
      </c>
      <c r="G168" s="305" t="s">
        <v>1041</v>
      </c>
      <c r="H168" s="106" t="s">
        <v>1042</v>
      </c>
      <c r="I168" s="106" t="s">
        <v>1043</v>
      </c>
      <c r="J168" s="106" t="s">
        <v>193</v>
      </c>
      <c r="K168" s="306" t="s">
        <v>2063</v>
      </c>
    </row>
    <row r="169" spans="2:11" ht="16" x14ac:dyDescent="0.2">
      <c r="B169" s="307">
        <v>1</v>
      </c>
      <c r="C169" s="308">
        <f>'16S - 8B - 1RR'!B90</f>
        <v>0</v>
      </c>
      <c r="D169" s="33">
        <f>'16S - 8B - 1RR'!C90</f>
        <v>1</v>
      </c>
      <c r="E169" s="308">
        <f>'16S - 8B - 1RR'!D90</f>
        <v>0</v>
      </c>
      <c r="F169" s="33">
        <f>'16S - 8B - 1RR'!E90</f>
        <v>2</v>
      </c>
      <c r="G169" s="309"/>
      <c r="H169" s="99"/>
      <c r="I169" s="211"/>
      <c r="J169" s="99"/>
      <c r="K169" s="102"/>
    </row>
    <row r="170" spans="2:11" ht="16" x14ac:dyDescent="0.2">
      <c r="B170" s="307">
        <v>2</v>
      </c>
      <c r="C170" s="308">
        <f>'16S - 8B - 1RR'!B91</f>
        <v>0</v>
      </c>
      <c r="D170" s="33">
        <f>'16S - 8B - 1RR'!C91</f>
        <v>4</v>
      </c>
      <c r="E170" s="308">
        <f>'16S - 8B - 1RR'!D91</f>
        <v>0</v>
      </c>
      <c r="F170" s="33">
        <f>'16S - 8B - 1RR'!E91</f>
        <v>15</v>
      </c>
      <c r="G170" s="310"/>
      <c r="H170" s="99"/>
      <c r="I170" s="211"/>
      <c r="J170" s="99"/>
      <c r="K170" s="102"/>
    </row>
    <row r="171" spans="2:11" ht="16" x14ac:dyDescent="0.2">
      <c r="B171" s="307">
        <v>3</v>
      </c>
      <c r="C171" s="308">
        <f>'16S - 8B - 1RR'!B92</f>
        <v>0</v>
      </c>
      <c r="D171" s="33">
        <f>'16S - 8B - 1RR'!C92</f>
        <v>5</v>
      </c>
      <c r="E171" s="308">
        <f>'16S - 8B - 1RR'!D92</f>
        <v>0</v>
      </c>
      <c r="F171" s="33">
        <f>'16S - 8B - 1RR'!E92</f>
        <v>14</v>
      </c>
      <c r="G171" s="310"/>
      <c r="H171" s="99"/>
      <c r="I171" s="211"/>
      <c r="J171" s="99"/>
      <c r="K171" s="102"/>
    </row>
    <row r="172" spans="2:11" ht="17" thickBot="1" x14ac:dyDescent="0.25">
      <c r="B172" s="307">
        <v>4</v>
      </c>
      <c r="C172" s="308">
        <f>'16S - 8B - 1RR'!B93</f>
        <v>0</v>
      </c>
      <c r="D172" s="33">
        <f>'16S - 8B - 1RR'!C93</f>
        <v>16</v>
      </c>
      <c r="E172" s="308">
        <f>'16S - 8B - 1RR'!D93</f>
        <v>0</v>
      </c>
      <c r="F172" s="33">
        <f>'16S - 8B - 1RR'!E93</f>
        <v>10</v>
      </c>
      <c r="G172" s="310"/>
      <c r="H172" s="99"/>
      <c r="I172" s="211"/>
      <c r="J172" s="99"/>
      <c r="K172" s="102"/>
    </row>
    <row r="173" spans="2:11" ht="17" thickBot="1" x14ac:dyDescent="0.25">
      <c r="B173" s="1766" t="s">
        <v>1458</v>
      </c>
      <c r="C173" s="1767"/>
      <c r="D173" s="1767"/>
      <c r="E173" s="1767"/>
      <c r="F173" s="1767"/>
      <c r="G173" s="1767"/>
      <c r="H173" s="1768"/>
      <c r="I173" s="1769" t="s">
        <v>2062</v>
      </c>
      <c r="J173" s="1770"/>
      <c r="K173" s="1574"/>
    </row>
    <row r="174" spans="2:11" x14ac:dyDescent="0.15">
      <c r="B174"/>
      <c r="C174"/>
      <c r="D174"/>
      <c r="E174"/>
      <c r="F174"/>
      <c r="G174"/>
      <c r="H174"/>
      <c r="I174"/>
      <c r="J174"/>
      <c r="K174"/>
    </row>
    <row r="175" spans="2:11" ht="17" thickBot="1" x14ac:dyDescent="0.25">
      <c r="B175" s="1760" t="s">
        <v>194</v>
      </c>
      <c r="C175" s="1760"/>
      <c r="D175" s="1760"/>
      <c r="E175" s="1760"/>
      <c r="F175" s="1760"/>
      <c r="G175" s="1760"/>
      <c r="H175" s="1760"/>
      <c r="I175" s="1760"/>
      <c r="J175" s="1760"/>
      <c r="K175" s="1760"/>
    </row>
    <row r="176" spans="2:11" ht="19" thickBot="1" x14ac:dyDescent="0.25">
      <c r="B176" s="1764" t="s">
        <v>1461</v>
      </c>
      <c r="C176" s="1765"/>
      <c r="D176" s="220" t="s">
        <v>1460</v>
      </c>
      <c r="E176" s="1699" t="s">
        <v>18</v>
      </c>
      <c r="F176" s="1700"/>
      <c r="G176" s="295" t="s">
        <v>203</v>
      </c>
      <c r="H176" s="534" t="s">
        <v>199</v>
      </c>
      <c r="I176" s="526"/>
      <c r="J176" s="535" t="s">
        <v>200</v>
      </c>
      <c r="K176" s="526">
        <v>16</v>
      </c>
    </row>
    <row r="177" spans="2:11" x14ac:dyDescent="0.15">
      <c r="B177" s="300" t="s">
        <v>892</v>
      </c>
      <c r="C177" s="301" t="s">
        <v>197</v>
      </c>
      <c r="D177" s="302" t="s">
        <v>2322</v>
      </c>
      <c r="E177" s="303" t="s">
        <v>197</v>
      </c>
      <c r="F177" s="304" t="s">
        <v>2324</v>
      </c>
      <c r="G177" s="305" t="s">
        <v>1041</v>
      </c>
      <c r="H177" s="106" t="s">
        <v>1042</v>
      </c>
      <c r="I177" s="106" t="s">
        <v>1043</v>
      </c>
      <c r="J177" s="106" t="s">
        <v>193</v>
      </c>
      <c r="K177" s="306" t="s">
        <v>2063</v>
      </c>
    </row>
    <row r="178" spans="2:11" ht="16" x14ac:dyDescent="0.2">
      <c r="B178" s="307">
        <v>1</v>
      </c>
      <c r="C178" s="308">
        <f>'16S - 8B - 1RR'!H90</f>
        <v>0</v>
      </c>
      <c r="D178" s="33">
        <f>'16S - 8B - 1RR'!I90</f>
        <v>3</v>
      </c>
      <c r="E178" s="308">
        <f>'16S - 8B - 1RR'!J90</f>
        <v>0</v>
      </c>
      <c r="F178" s="33">
        <f>'16S - 8B - 1RR'!K90</f>
        <v>1</v>
      </c>
      <c r="G178" s="309"/>
      <c r="H178" s="99"/>
      <c r="I178" s="211"/>
      <c r="J178" s="99"/>
      <c r="K178" s="102"/>
    </row>
    <row r="179" spans="2:11" ht="16" x14ac:dyDescent="0.2">
      <c r="B179" s="307">
        <v>2</v>
      </c>
      <c r="C179" s="308">
        <f>'16S - 8B - 1RR'!H91</f>
        <v>0</v>
      </c>
      <c r="D179" s="33">
        <f>'16S - 8B - 1RR'!I91</f>
        <v>11</v>
      </c>
      <c r="E179" s="308">
        <f>'16S - 8B - 1RR'!J91</f>
        <v>0</v>
      </c>
      <c r="F179" s="33">
        <f>'16S - 8B - 1RR'!K91</f>
        <v>5</v>
      </c>
      <c r="G179" s="310"/>
      <c r="H179" s="99"/>
      <c r="I179" s="211"/>
      <c r="J179" s="99"/>
      <c r="K179" s="102"/>
    </row>
    <row r="180" spans="2:11" ht="16" x14ac:dyDescent="0.2">
      <c r="B180" s="307">
        <v>3</v>
      </c>
      <c r="C180" s="308">
        <f>'16S - 8B - 1RR'!H92</f>
        <v>0</v>
      </c>
      <c r="D180" s="33">
        <f>'16S - 8B - 1RR'!I92</f>
        <v>6</v>
      </c>
      <c r="E180" s="308">
        <f>'16S - 8B - 1RR'!J92</f>
        <v>0</v>
      </c>
      <c r="F180" s="33">
        <f>'16S - 8B - 1RR'!K92</f>
        <v>9</v>
      </c>
      <c r="G180" s="310"/>
      <c r="H180" s="99"/>
      <c r="I180" s="211"/>
      <c r="J180" s="99"/>
      <c r="K180" s="102"/>
    </row>
    <row r="181" spans="2:11" ht="17" thickBot="1" x14ac:dyDescent="0.25">
      <c r="B181" s="307">
        <v>4</v>
      </c>
      <c r="C181" s="308">
        <f>'16S - 8B - 1RR'!H93</f>
        <v>0</v>
      </c>
      <c r="D181" s="33">
        <f>'16S - 8B - 1RR'!I93</f>
        <v>16</v>
      </c>
      <c r="E181" s="308">
        <f>'16S - 8B - 1RR'!J93</f>
        <v>0</v>
      </c>
      <c r="F181" s="33">
        <f>'16S - 8B - 1RR'!K93</f>
        <v>14</v>
      </c>
      <c r="G181" s="310"/>
      <c r="H181" s="99"/>
      <c r="I181" s="211"/>
      <c r="J181" s="99"/>
      <c r="K181" s="102"/>
    </row>
    <row r="182" spans="2:11" ht="17" thickBot="1" x14ac:dyDescent="0.25">
      <c r="B182" s="1766" t="s">
        <v>1458</v>
      </c>
      <c r="C182" s="1767"/>
      <c r="D182" s="1767"/>
      <c r="E182" s="1767"/>
      <c r="F182" s="1767"/>
      <c r="G182" s="1767"/>
      <c r="H182" s="1768"/>
      <c r="I182" s="1769" t="s">
        <v>2062</v>
      </c>
      <c r="J182" s="1770"/>
      <c r="K182" s="1574"/>
    </row>
    <row r="183" spans="2:11" x14ac:dyDescent="0.15">
      <c r="B183"/>
      <c r="C183"/>
      <c r="D183"/>
      <c r="E183"/>
      <c r="F183"/>
      <c r="G183"/>
      <c r="H183"/>
      <c r="I183"/>
      <c r="J183"/>
      <c r="K183"/>
    </row>
    <row r="184" spans="2:11" ht="17" thickBot="1" x14ac:dyDescent="0.25">
      <c r="B184" s="1760" t="s">
        <v>194</v>
      </c>
      <c r="C184" s="1760"/>
      <c r="D184" s="1760"/>
      <c r="E184" s="1760"/>
      <c r="F184" s="1760"/>
      <c r="G184" s="1760"/>
      <c r="H184" s="1760"/>
      <c r="I184" s="1760"/>
      <c r="J184" s="1760"/>
      <c r="K184" s="1760"/>
    </row>
    <row r="185" spans="2:11" ht="19" thickBot="1" x14ac:dyDescent="0.25">
      <c r="B185" s="1764" t="s">
        <v>1461</v>
      </c>
      <c r="C185" s="1765"/>
      <c r="D185" s="220" t="s">
        <v>1460</v>
      </c>
      <c r="E185" s="1699" t="s">
        <v>18</v>
      </c>
      <c r="F185" s="1700"/>
      <c r="G185" s="295" t="s">
        <v>203</v>
      </c>
      <c r="H185" s="534" t="s">
        <v>199</v>
      </c>
      <c r="I185" s="526"/>
      <c r="J185" s="535" t="s">
        <v>200</v>
      </c>
      <c r="K185" s="526">
        <v>17</v>
      </c>
    </row>
    <row r="186" spans="2:11" x14ac:dyDescent="0.15">
      <c r="B186" s="300" t="s">
        <v>892</v>
      </c>
      <c r="C186" s="301" t="s">
        <v>197</v>
      </c>
      <c r="D186" s="302" t="s">
        <v>2322</v>
      </c>
      <c r="E186" s="303" t="s">
        <v>197</v>
      </c>
      <c r="F186" s="304" t="s">
        <v>2324</v>
      </c>
      <c r="G186" s="305" t="s">
        <v>1041</v>
      </c>
      <c r="H186" s="106" t="s">
        <v>1042</v>
      </c>
      <c r="I186" s="106" t="s">
        <v>1043</v>
      </c>
      <c r="J186" s="106" t="s">
        <v>193</v>
      </c>
      <c r="K186" s="306" t="s">
        <v>2063</v>
      </c>
    </row>
    <row r="187" spans="2:11" ht="16" x14ac:dyDescent="0.2">
      <c r="B187" s="307">
        <v>1</v>
      </c>
      <c r="C187" s="308">
        <f>'16S - 8B - 1RR'!B97</f>
        <v>0</v>
      </c>
      <c r="D187" s="33">
        <f>'16S - 8B - 1RR'!C97</f>
        <v>5</v>
      </c>
      <c r="E187" s="308">
        <f>'16S - 8B - 1RR'!D97</f>
        <v>0</v>
      </c>
      <c r="F187" s="33">
        <f>'16S - 8B - 1RR'!E97</f>
        <v>6</v>
      </c>
      <c r="G187" s="309"/>
      <c r="H187" s="99"/>
      <c r="I187" s="211"/>
      <c r="J187" s="99"/>
      <c r="K187" s="102"/>
    </row>
    <row r="188" spans="2:11" ht="16" x14ac:dyDescent="0.2">
      <c r="B188" s="307">
        <v>2</v>
      </c>
      <c r="C188" s="308">
        <f>'16S - 8B - 1RR'!B98</f>
        <v>0</v>
      </c>
      <c r="D188" s="33">
        <f>'16S - 8B - 1RR'!C98</f>
        <v>10</v>
      </c>
      <c r="E188" s="308">
        <f>'16S - 8B - 1RR'!D98</f>
        <v>0</v>
      </c>
      <c r="F188" s="33">
        <f>'16S - 8B - 1RR'!E98</f>
        <v>8</v>
      </c>
      <c r="G188" s="310"/>
      <c r="H188" s="99"/>
      <c r="I188" s="211"/>
      <c r="J188" s="99"/>
      <c r="K188" s="102"/>
    </row>
    <row r="189" spans="2:11" ht="16" x14ac:dyDescent="0.2">
      <c r="B189" s="307">
        <v>3</v>
      </c>
      <c r="C189" s="308">
        <f>'16S - 8B - 1RR'!B99</f>
        <v>0</v>
      </c>
      <c r="D189" s="33">
        <f>'16S - 8B - 1RR'!C99</f>
        <v>2</v>
      </c>
      <c r="E189" s="308">
        <f>'16S - 8B - 1RR'!D99</f>
        <v>0</v>
      </c>
      <c r="F189" s="33">
        <f>'16S - 8B - 1RR'!E99</f>
        <v>9</v>
      </c>
      <c r="G189" s="310"/>
      <c r="H189" s="99"/>
      <c r="I189" s="211"/>
      <c r="J189" s="99"/>
      <c r="K189" s="102"/>
    </row>
    <row r="190" spans="2:11" ht="17" thickBot="1" x14ac:dyDescent="0.25">
      <c r="B190" s="307">
        <v>4</v>
      </c>
      <c r="C190" s="308">
        <f>'16S - 8B - 1RR'!B100</f>
        <v>0</v>
      </c>
      <c r="D190" s="33">
        <f>'16S - 8B - 1RR'!C100</f>
        <v>15</v>
      </c>
      <c r="E190" s="308">
        <f>'16S - 8B - 1RR'!D100</f>
        <v>0</v>
      </c>
      <c r="F190" s="33">
        <f>'16S - 8B - 1RR'!E100</f>
        <v>13</v>
      </c>
      <c r="G190" s="310"/>
      <c r="H190" s="99"/>
      <c r="I190" s="211"/>
      <c r="J190" s="99"/>
      <c r="K190" s="102"/>
    </row>
    <row r="191" spans="2:11" ht="17" thickBot="1" x14ac:dyDescent="0.25">
      <c r="B191" s="1766" t="s">
        <v>1458</v>
      </c>
      <c r="C191" s="1767"/>
      <c r="D191" s="1767"/>
      <c r="E191" s="1767"/>
      <c r="F191" s="1767"/>
      <c r="G191" s="1767"/>
      <c r="H191" s="1768"/>
      <c r="I191" s="1769" t="s">
        <v>2062</v>
      </c>
      <c r="J191" s="1770"/>
      <c r="K191" s="1574"/>
    </row>
    <row r="192" spans="2:11" x14ac:dyDescent="0.15">
      <c r="B192"/>
      <c r="C192"/>
      <c r="D192"/>
      <c r="E192"/>
      <c r="F192"/>
      <c r="G192"/>
      <c r="H192"/>
      <c r="I192"/>
      <c r="J192"/>
      <c r="K192"/>
    </row>
    <row r="193" spans="2:11" ht="17" thickBot="1" x14ac:dyDescent="0.25">
      <c r="B193" s="1760" t="s">
        <v>194</v>
      </c>
      <c r="C193" s="1760"/>
      <c r="D193" s="1760"/>
      <c r="E193" s="1760"/>
      <c r="F193" s="1760"/>
      <c r="G193" s="1760"/>
      <c r="H193" s="1760"/>
      <c r="I193" s="1760"/>
      <c r="J193" s="1760"/>
      <c r="K193" s="1760"/>
    </row>
    <row r="194" spans="2:11" ht="19" thickBot="1" x14ac:dyDescent="0.25">
      <c r="B194" s="1764" t="s">
        <v>1461</v>
      </c>
      <c r="C194" s="1765"/>
      <c r="D194" s="220" t="s">
        <v>1460</v>
      </c>
      <c r="E194" s="1699" t="s">
        <v>18</v>
      </c>
      <c r="F194" s="1700"/>
      <c r="G194" s="295" t="s">
        <v>203</v>
      </c>
      <c r="H194" s="534" t="s">
        <v>199</v>
      </c>
      <c r="I194" s="526"/>
      <c r="J194" s="535" t="s">
        <v>200</v>
      </c>
      <c r="K194" s="526">
        <v>18</v>
      </c>
    </row>
    <row r="195" spans="2:11" x14ac:dyDescent="0.15">
      <c r="B195" s="300" t="s">
        <v>892</v>
      </c>
      <c r="C195" s="301" t="s">
        <v>197</v>
      </c>
      <c r="D195" s="302" t="s">
        <v>2322</v>
      </c>
      <c r="E195" s="303" t="s">
        <v>197</v>
      </c>
      <c r="F195" s="571" t="s">
        <v>2324</v>
      </c>
      <c r="G195" s="305" t="s">
        <v>1041</v>
      </c>
      <c r="H195" s="106" t="s">
        <v>1042</v>
      </c>
      <c r="I195" s="106" t="s">
        <v>1043</v>
      </c>
      <c r="J195" s="106" t="s">
        <v>193</v>
      </c>
      <c r="K195" s="306" t="s">
        <v>2063</v>
      </c>
    </row>
    <row r="196" spans="2:11" ht="16" x14ac:dyDescent="0.2">
      <c r="B196" s="307">
        <v>1</v>
      </c>
      <c r="C196" s="308">
        <f>'16S - 8B - 1RR'!H97</f>
        <v>0</v>
      </c>
      <c r="D196" s="33">
        <f>'16S - 8B - 1RR'!I97</f>
        <v>3</v>
      </c>
      <c r="E196" s="1576">
        <f>'16S - 8B - 1RR'!J97</f>
        <v>0</v>
      </c>
      <c r="F196" s="1580">
        <f>'16S - 8B - 1RR'!K97</f>
        <v>4</v>
      </c>
      <c r="G196" s="338"/>
      <c r="H196" s="99"/>
      <c r="I196" s="211"/>
      <c r="J196" s="99"/>
      <c r="K196" s="102"/>
    </row>
    <row r="197" spans="2:11" ht="16" x14ac:dyDescent="0.2">
      <c r="B197" s="307">
        <v>2</v>
      </c>
      <c r="C197" s="308">
        <f>'16S - 8B - 1RR'!H98</f>
        <v>0</v>
      </c>
      <c r="D197" s="33">
        <f>'16S - 8B - 1RR'!I98</f>
        <v>7</v>
      </c>
      <c r="E197" s="1576">
        <f>'16S - 8B - 1RR'!J98</f>
        <v>0</v>
      </c>
      <c r="F197" s="1580">
        <f>'16S - 8B - 1RR'!K98</f>
        <v>9</v>
      </c>
      <c r="G197" s="339"/>
      <c r="H197" s="99"/>
      <c r="I197" s="211"/>
      <c r="J197" s="99"/>
      <c r="K197" s="102"/>
    </row>
    <row r="198" spans="2:11" ht="16" x14ac:dyDescent="0.2">
      <c r="B198" s="307">
        <v>3</v>
      </c>
      <c r="C198" s="308">
        <f>'16S - 8B - 1RR'!H99</f>
        <v>0</v>
      </c>
      <c r="D198" s="33">
        <f>'16S - 8B - 1RR'!I99</f>
        <v>13</v>
      </c>
      <c r="E198" s="1576">
        <f>'16S - 8B - 1RR'!J99</f>
        <v>0</v>
      </c>
      <c r="F198" s="1580">
        <f>'16S - 8B - 1RR'!K99</f>
        <v>2</v>
      </c>
      <c r="G198" s="339"/>
      <c r="H198" s="99"/>
      <c r="I198" s="211"/>
      <c r="J198" s="99"/>
      <c r="K198" s="102"/>
    </row>
    <row r="199" spans="2:11" ht="17" thickBot="1" x14ac:dyDescent="0.25">
      <c r="B199" s="307">
        <v>4</v>
      </c>
      <c r="C199" s="308">
        <f>'16S - 8B - 1RR'!H100</f>
        <v>0</v>
      </c>
      <c r="D199" s="33">
        <f>'16S - 8B - 1RR'!I100</f>
        <v>16</v>
      </c>
      <c r="E199" s="1576">
        <f>'16S - 8B - 1RR'!J100</f>
        <v>0</v>
      </c>
      <c r="F199" s="1581">
        <f>'16S - 8B - 1RR'!K100</f>
        <v>15</v>
      </c>
      <c r="G199" s="339"/>
      <c r="H199" s="99"/>
      <c r="I199" s="211"/>
      <c r="J199" s="99"/>
      <c r="K199" s="102"/>
    </row>
    <row r="200" spans="2:11" ht="17" thickBot="1" x14ac:dyDescent="0.25">
      <c r="B200" s="1766" t="s">
        <v>1458</v>
      </c>
      <c r="C200" s="1767"/>
      <c r="D200" s="1767"/>
      <c r="E200" s="1767"/>
      <c r="F200" s="1799"/>
      <c r="G200" s="1767"/>
      <c r="H200" s="1768"/>
      <c r="I200" s="1769" t="s">
        <v>2062</v>
      </c>
      <c r="J200" s="1770"/>
      <c r="K200" s="1574"/>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ht="17" thickBot="1" x14ac:dyDescent="0.25">
      <c r="B209" s="1760" t="s">
        <v>194</v>
      </c>
      <c r="C209" s="1760"/>
      <c r="D209" s="1760"/>
      <c r="E209" s="1760"/>
      <c r="F209" s="1760"/>
      <c r="G209" s="1760"/>
      <c r="H209" s="1760"/>
      <c r="I209" s="1760"/>
      <c r="J209" s="1760"/>
      <c r="K209" s="1760"/>
    </row>
    <row r="210" spans="2:11" ht="19" thickBot="1" x14ac:dyDescent="0.25">
      <c r="B210" s="1764" t="s">
        <v>1461</v>
      </c>
      <c r="C210" s="1765"/>
      <c r="D210" s="220" t="s">
        <v>1460</v>
      </c>
      <c r="E210" s="1699" t="s">
        <v>18</v>
      </c>
      <c r="F210" s="1700"/>
      <c r="G210" s="295" t="s">
        <v>203</v>
      </c>
      <c r="H210" s="534" t="s">
        <v>199</v>
      </c>
      <c r="I210" s="526"/>
      <c r="J210" s="535" t="s">
        <v>200</v>
      </c>
      <c r="K210" s="526">
        <v>19</v>
      </c>
    </row>
    <row r="211" spans="2:11" x14ac:dyDescent="0.15">
      <c r="B211" s="300" t="s">
        <v>892</v>
      </c>
      <c r="C211" s="301" t="s">
        <v>197</v>
      </c>
      <c r="D211" s="302" t="s">
        <v>2322</v>
      </c>
      <c r="E211" s="303" t="s">
        <v>197</v>
      </c>
      <c r="F211" s="304" t="s">
        <v>2324</v>
      </c>
      <c r="G211" s="305" t="s">
        <v>1041</v>
      </c>
      <c r="H211" s="106" t="s">
        <v>1042</v>
      </c>
      <c r="I211" s="106" t="s">
        <v>1043</v>
      </c>
      <c r="J211" s="106" t="s">
        <v>193</v>
      </c>
      <c r="K211" s="306" t="s">
        <v>2063</v>
      </c>
    </row>
    <row r="212" spans="2:11" ht="16" x14ac:dyDescent="0.2">
      <c r="B212" s="307">
        <v>1</v>
      </c>
      <c r="C212" s="308">
        <f>'16S - 8B - 1RR'!B104</f>
        <v>0</v>
      </c>
      <c r="D212" s="33">
        <f>'16S - 8B - 1RR'!C104</f>
        <v>4</v>
      </c>
      <c r="E212" s="308">
        <f>'16S - 8B - 1RR'!D104</f>
        <v>0</v>
      </c>
      <c r="F212" s="33">
        <f>'16S - 8B - 1RR'!E104</f>
        <v>6</v>
      </c>
      <c r="G212" s="309"/>
      <c r="H212" s="99"/>
      <c r="I212" s="211"/>
      <c r="J212" s="99"/>
      <c r="K212" s="102"/>
    </row>
    <row r="213" spans="2:11" ht="16" x14ac:dyDescent="0.2">
      <c r="B213" s="307">
        <v>2</v>
      </c>
      <c r="C213" s="308">
        <f>'16S - 8B - 1RR'!B105</f>
        <v>0</v>
      </c>
      <c r="D213" s="33">
        <f>'16S - 8B - 1RR'!C105</f>
        <v>5</v>
      </c>
      <c r="E213" s="308">
        <f>'16S - 8B - 1RR'!D105</f>
        <v>0</v>
      </c>
      <c r="F213" s="33">
        <f>'16S - 8B - 1RR'!E105</f>
        <v>7</v>
      </c>
      <c r="G213" s="310"/>
      <c r="H213" s="99"/>
      <c r="I213" s="211"/>
      <c r="J213" s="99"/>
      <c r="K213" s="102"/>
    </row>
    <row r="214" spans="2:11" ht="16" x14ac:dyDescent="0.2">
      <c r="B214" s="307">
        <v>3</v>
      </c>
      <c r="C214" s="308">
        <f>'16S - 8B - 1RR'!B106</f>
        <v>0</v>
      </c>
      <c r="D214" s="33">
        <f>'16S - 8B - 1RR'!C106</f>
        <v>2</v>
      </c>
      <c r="E214" s="308">
        <f>'16S - 8B - 1RR'!D106</f>
        <v>0</v>
      </c>
      <c r="F214" s="33">
        <f>'16S - 8B - 1RR'!E106</f>
        <v>12</v>
      </c>
      <c r="G214" s="310"/>
      <c r="H214" s="99"/>
      <c r="I214" s="211"/>
      <c r="J214" s="99"/>
      <c r="K214" s="102"/>
    </row>
    <row r="215" spans="2:11" ht="17" thickBot="1" x14ac:dyDescent="0.25">
      <c r="B215" s="307">
        <v>4</v>
      </c>
      <c r="C215" s="308">
        <f>'16S - 8B - 1RR'!B107</f>
        <v>0</v>
      </c>
      <c r="D215" s="33">
        <f>'16S - 8B - 1RR'!C107</f>
        <v>9</v>
      </c>
      <c r="E215" s="308">
        <f>'16S - 8B - 1RR'!D107</f>
        <v>0</v>
      </c>
      <c r="F215" s="33">
        <f>'16S - 8B - 1RR'!E107</f>
        <v>10</v>
      </c>
      <c r="G215" s="310"/>
      <c r="H215" s="99"/>
      <c r="I215" s="211"/>
      <c r="J215" s="99"/>
      <c r="K215" s="102"/>
    </row>
    <row r="216" spans="2:11" ht="17" thickBot="1" x14ac:dyDescent="0.25">
      <c r="B216" s="1766" t="s">
        <v>1458</v>
      </c>
      <c r="C216" s="1767"/>
      <c r="D216" s="1767"/>
      <c r="E216" s="1767"/>
      <c r="F216" s="1767"/>
      <c r="G216" s="1767"/>
      <c r="H216" s="1768"/>
      <c r="I216" s="1769" t="s">
        <v>2062</v>
      </c>
      <c r="J216" s="1770"/>
      <c r="K216" s="1574"/>
    </row>
    <row r="217" spans="2:11" x14ac:dyDescent="0.15">
      <c r="B217"/>
      <c r="C217"/>
      <c r="D217"/>
      <c r="E217"/>
      <c r="F217"/>
      <c r="G217"/>
      <c r="H217"/>
      <c r="I217"/>
      <c r="J217"/>
      <c r="K217"/>
    </row>
    <row r="218" spans="2:11" ht="17" thickBot="1" x14ac:dyDescent="0.25">
      <c r="B218" s="1760" t="s">
        <v>194</v>
      </c>
      <c r="C218" s="1760"/>
      <c r="D218" s="1760"/>
      <c r="E218" s="1760"/>
      <c r="F218" s="1760"/>
      <c r="G218" s="1760"/>
      <c r="H218" s="1760"/>
      <c r="I218" s="1760"/>
      <c r="J218" s="1760"/>
      <c r="K218" s="1760"/>
    </row>
    <row r="219" spans="2:11" ht="19" thickBot="1" x14ac:dyDescent="0.25">
      <c r="B219" s="1764" t="s">
        <v>1461</v>
      </c>
      <c r="C219" s="1765"/>
      <c r="D219" s="220" t="s">
        <v>1460</v>
      </c>
      <c r="E219" s="1699" t="s">
        <v>18</v>
      </c>
      <c r="F219" s="1700"/>
      <c r="G219" s="295" t="s">
        <v>203</v>
      </c>
      <c r="H219" s="534" t="s">
        <v>199</v>
      </c>
      <c r="I219" s="526"/>
      <c r="J219" s="535" t="s">
        <v>200</v>
      </c>
      <c r="K219" s="526">
        <v>20</v>
      </c>
    </row>
    <row r="220" spans="2:11" x14ac:dyDescent="0.15">
      <c r="B220" s="300" t="s">
        <v>892</v>
      </c>
      <c r="C220" s="301" t="s">
        <v>197</v>
      </c>
      <c r="D220" s="302" t="s">
        <v>2322</v>
      </c>
      <c r="E220" s="303" t="s">
        <v>197</v>
      </c>
      <c r="F220" s="304" t="s">
        <v>2324</v>
      </c>
      <c r="G220" s="305" t="s">
        <v>1041</v>
      </c>
      <c r="H220" s="106" t="s">
        <v>1042</v>
      </c>
      <c r="I220" s="106" t="s">
        <v>1043</v>
      </c>
      <c r="J220" s="106" t="s">
        <v>193</v>
      </c>
      <c r="K220" s="306" t="s">
        <v>2063</v>
      </c>
    </row>
    <row r="221" spans="2:11" ht="16" x14ac:dyDescent="0.2">
      <c r="B221" s="307">
        <v>1</v>
      </c>
      <c r="C221" s="308">
        <f>'16S - 8B - 1RR'!H104</f>
        <v>0</v>
      </c>
      <c r="D221" s="33">
        <f>'16S - 8B - 1RR'!I104</f>
        <v>7</v>
      </c>
      <c r="E221" s="308">
        <f>'16S - 8B - 1RR'!J104</f>
        <v>0</v>
      </c>
      <c r="F221" s="33">
        <f>'16S - 8B - 1RR'!K104</f>
        <v>1</v>
      </c>
      <c r="G221" s="309"/>
      <c r="H221" s="99"/>
      <c r="I221" s="211"/>
      <c r="J221" s="99"/>
      <c r="K221" s="102"/>
    </row>
    <row r="222" spans="2:11" ht="16" x14ac:dyDescent="0.2">
      <c r="B222" s="307">
        <v>2</v>
      </c>
      <c r="C222" s="308">
        <f>'16S - 8B - 1RR'!H105</f>
        <v>0</v>
      </c>
      <c r="D222" s="33">
        <f>'16S - 8B - 1RR'!I105</f>
        <v>10</v>
      </c>
      <c r="E222" s="308">
        <f>'16S - 8B - 1RR'!J105</f>
        <v>0</v>
      </c>
      <c r="F222" s="33">
        <f>'16S - 8B - 1RR'!K105</f>
        <v>5</v>
      </c>
      <c r="G222" s="310"/>
      <c r="H222" s="99"/>
      <c r="I222" s="211"/>
      <c r="J222" s="99"/>
      <c r="K222" s="102"/>
    </row>
    <row r="223" spans="2:11" ht="16" x14ac:dyDescent="0.2">
      <c r="B223" s="307">
        <v>3</v>
      </c>
      <c r="C223" s="308">
        <f>'16S - 8B - 1RR'!H106</f>
        <v>0</v>
      </c>
      <c r="D223" s="33">
        <f>'16S - 8B - 1RR'!I106</f>
        <v>15</v>
      </c>
      <c r="E223" s="308">
        <f>'16S - 8B - 1RR'!J106</f>
        <v>0</v>
      </c>
      <c r="F223" s="33">
        <f>'16S - 8B - 1RR'!K106</f>
        <v>12</v>
      </c>
      <c r="G223" s="310"/>
      <c r="H223" s="99"/>
      <c r="I223" s="211"/>
      <c r="J223" s="99"/>
      <c r="K223" s="102"/>
    </row>
    <row r="224" spans="2:11" ht="17" thickBot="1" x14ac:dyDescent="0.25">
      <c r="B224" s="307">
        <v>4</v>
      </c>
      <c r="C224" s="308">
        <f>'16S - 8B - 1RR'!H107</f>
        <v>0</v>
      </c>
      <c r="D224" s="33">
        <f>'16S - 8B - 1RR'!I107</f>
        <v>13</v>
      </c>
      <c r="E224" s="308">
        <f>'16S - 8B - 1RR'!J107</f>
        <v>0</v>
      </c>
      <c r="F224" s="33">
        <f>'16S - 8B - 1RR'!K107</f>
        <v>3</v>
      </c>
      <c r="G224" s="310"/>
      <c r="H224" s="99"/>
      <c r="I224" s="211"/>
      <c r="J224" s="99"/>
      <c r="K224" s="102"/>
    </row>
    <row r="225" spans="2:11" ht="17" thickBot="1" x14ac:dyDescent="0.25">
      <c r="B225" s="1771" t="s">
        <v>1458</v>
      </c>
      <c r="C225" s="1772"/>
      <c r="D225" s="1772"/>
      <c r="E225" s="1772"/>
      <c r="F225" s="1772"/>
      <c r="G225" s="1772"/>
      <c r="H225" s="1772"/>
      <c r="I225" s="1769" t="s">
        <v>2062</v>
      </c>
      <c r="J225" s="1770"/>
      <c r="K225" s="522"/>
    </row>
    <row r="226" spans="2:11" x14ac:dyDescent="0.15">
      <c r="B226"/>
      <c r="C226"/>
      <c r="D226"/>
      <c r="E226"/>
      <c r="F226"/>
      <c r="G226"/>
      <c r="H226"/>
      <c r="I226"/>
      <c r="J226"/>
      <c r="K226"/>
    </row>
    <row r="227" spans="2:11" ht="17" thickBot="1" x14ac:dyDescent="0.25">
      <c r="B227" s="1760" t="s">
        <v>194</v>
      </c>
      <c r="C227" s="1760"/>
      <c r="D227" s="1760"/>
      <c r="E227" s="1760"/>
      <c r="F227" s="1760"/>
      <c r="G227" s="1760"/>
      <c r="H227" s="1760"/>
      <c r="I227" s="1760"/>
      <c r="J227" s="1760"/>
      <c r="K227" s="1760"/>
    </row>
    <row r="228" spans="2:11" ht="19" thickBot="1" x14ac:dyDescent="0.25">
      <c r="B228" s="1764" t="s">
        <v>1461</v>
      </c>
      <c r="C228" s="1765"/>
      <c r="D228" s="220" t="s">
        <v>1460</v>
      </c>
      <c r="E228" s="1699" t="s">
        <v>18</v>
      </c>
      <c r="F228" s="1700"/>
      <c r="G228" s="295" t="s">
        <v>203</v>
      </c>
      <c r="H228" s="534" t="s">
        <v>199</v>
      </c>
      <c r="I228" s="526"/>
      <c r="J228" s="535" t="s">
        <v>200</v>
      </c>
      <c r="K228" s="526">
        <v>21</v>
      </c>
    </row>
    <row r="229" spans="2:11" x14ac:dyDescent="0.15">
      <c r="B229" s="300" t="s">
        <v>892</v>
      </c>
      <c r="C229" s="301" t="s">
        <v>197</v>
      </c>
      <c r="D229" s="302" t="s">
        <v>2322</v>
      </c>
      <c r="E229" s="303" t="s">
        <v>197</v>
      </c>
      <c r="F229" s="304" t="s">
        <v>2324</v>
      </c>
      <c r="G229" s="305" t="s">
        <v>1041</v>
      </c>
      <c r="H229" s="106" t="s">
        <v>1042</v>
      </c>
      <c r="I229" s="106" t="s">
        <v>1043</v>
      </c>
      <c r="J229" s="106" t="s">
        <v>193</v>
      </c>
      <c r="K229" s="306" t="s">
        <v>2063</v>
      </c>
    </row>
    <row r="230" spans="2:11" ht="16" x14ac:dyDescent="0.2">
      <c r="B230" s="307">
        <v>1</v>
      </c>
      <c r="C230" s="308">
        <f>'16S - 8B - 1RR'!B111</f>
        <v>0</v>
      </c>
      <c r="D230" s="33">
        <f>'16S - 8B - 1RR'!C111</f>
        <v>10</v>
      </c>
      <c r="E230" s="308">
        <f>'16S - 8B - 1RR'!D111</f>
        <v>0</v>
      </c>
      <c r="F230" s="33">
        <f>'16S - 8B - 1RR'!E111</f>
        <v>1</v>
      </c>
      <c r="G230" s="309"/>
      <c r="H230" s="99"/>
      <c r="I230" s="211"/>
      <c r="J230" s="99"/>
      <c r="K230" s="102"/>
    </row>
    <row r="231" spans="2:11" ht="16" x14ac:dyDescent="0.2">
      <c r="B231" s="307">
        <v>2</v>
      </c>
      <c r="C231" s="308">
        <f>'16S - 8B - 1RR'!B112</f>
        <v>0</v>
      </c>
      <c r="D231" s="33">
        <f>'16S - 8B - 1RR'!C112</f>
        <v>8</v>
      </c>
      <c r="E231" s="308">
        <f>'16S - 8B - 1RR'!D112</f>
        <v>0</v>
      </c>
      <c r="F231" s="33">
        <f>'16S - 8B - 1RR'!E112</f>
        <v>11</v>
      </c>
      <c r="G231" s="310"/>
      <c r="H231" s="99"/>
      <c r="I231" s="211"/>
      <c r="J231" s="99"/>
      <c r="K231" s="102"/>
    </row>
    <row r="232" spans="2:11" ht="16" x14ac:dyDescent="0.2">
      <c r="B232" s="307">
        <v>3</v>
      </c>
      <c r="C232" s="308">
        <f>'16S - 8B - 1RR'!B113</f>
        <v>0</v>
      </c>
      <c r="D232" s="33">
        <f>'16S - 8B - 1RR'!C113</f>
        <v>3</v>
      </c>
      <c r="E232" s="308">
        <f>'16S - 8B - 1RR'!D113</f>
        <v>0</v>
      </c>
      <c r="F232" s="33">
        <f>'16S - 8B - 1RR'!E113</f>
        <v>12</v>
      </c>
      <c r="G232" s="310"/>
      <c r="H232" s="99"/>
      <c r="I232" s="211"/>
      <c r="J232" s="99"/>
      <c r="K232" s="102"/>
    </row>
    <row r="233" spans="2:11" ht="17" thickBot="1" x14ac:dyDescent="0.25">
      <c r="B233" s="307">
        <v>4</v>
      </c>
      <c r="C233" s="308">
        <f>'16S - 8B - 1RR'!B114</f>
        <v>0</v>
      </c>
      <c r="D233" s="33">
        <f>'16S - 8B - 1RR'!C114</f>
        <v>6</v>
      </c>
      <c r="E233" s="308">
        <f>'16S - 8B - 1RR'!D114</f>
        <v>0</v>
      </c>
      <c r="F233" s="33">
        <f>'16S - 8B - 1RR'!E114</f>
        <v>13</v>
      </c>
      <c r="G233" s="310"/>
      <c r="H233" s="99"/>
      <c r="I233" s="211"/>
      <c r="J233" s="99"/>
      <c r="K233" s="102"/>
    </row>
    <row r="234" spans="2:11" ht="17" thickBot="1" x14ac:dyDescent="0.25">
      <c r="B234" s="1766" t="s">
        <v>1458</v>
      </c>
      <c r="C234" s="1767"/>
      <c r="D234" s="1767"/>
      <c r="E234" s="1767"/>
      <c r="F234" s="1767"/>
      <c r="G234" s="1767"/>
      <c r="H234" s="1768"/>
      <c r="I234" s="1769" t="s">
        <v>2062</v>
      </c>
      <c r="J234" s="1770"/>
      <c r="K234" s="1574"/>
    </row>
    <row r="235" spans="2:11" x14ac:dyDescent="0.15">
      <c r="B235"/>
      <c r="C235"/>
      <c r="D235"/>
      <c r="E235"/>
      <c r="F235"/>
      <c r="G235"/>
      <c r="H235"/>
      <c r="I235"/>
      <c r="J235"/>
      <c r="K235"/>
    </row>
    <row r="236" spans="2:11" ht="17" thickBot="1" x14ac:dyDescent="0.25">
      <c r="B236" s="1760" t="s">
        <v>194</v>
      </c>
      <c r="C236" s="1760"/>
      <c r="D236" s="1760"/>
      <c r="E236" s="1760"/>
      <c r="F236" s="1760"/>
      <c r="G236" s="1760"/>
      <c r="H236" s="1760"/>
      <c r="I236" s="1760"/>
      <c r="J236" s="1760"/>
      <c r="K236" s="1760"/>
    </row>
    <row r="237" spans="2:11" ht="19" thickBot="1" x14ac:dyDescent="0.25">
      <c r="B237" s="1764" t="s">
        <v>1461</v>
      </c>
      <c r="C237" s="1765"/>
      <c r="D237" s="220" t="s">
        <v>1460</v>
      </c>
      <c r="E237" s="1699" t="s">
        <v>18</v>
      </c>
      <c r="F237" s="1700"/>
      <c r="G237" s="295" t="s">
        <v>203</v>
      </c>
      <c r="H237" s="534" t="s">
        <v>199</v>
      </c>
      <c r="I237" s="526"/>
      <c r="J237" s="535" t="s">
        <v>200</v>
      </c>
      <c r="K237" s="526">
        <v>22</v>
      </c>
    </row>
    <row r="238" spans="2:11" x14ac:dyDescent="0.15">
      <c r="B238" s="300" t="s">
        <v>892</v>
      </c>
      <c r="C238" s="301" t="s">
        <v>197</v>
      </c>
      <c r="D238" s="302" t="s">
        <v>2322</v>
      </c>
      <c r="E238" s="303" t="s">
        <v>197</v>
      </c>
      <c r="F238" s="304" t="s">
        <v>2324</v>
      </c>
      <c r="G238" s="305" t="s">
        <v>1041</v>
      </c>
      <c r="H238" s="106" t="s">
        <v>1042</v>
      </c>
      <c r="I238" s="106" t="s">
        <v>1043</v>
      </c>
      <c r="J238" s="106" t="s">
        <v>193</v>
      </c>
      <c r="K238" s="306" t="s">
        <v>2063</v>
      </c>
    </row>
    <row r="239" spans="2:11" ht="16" x14ac:dyDescent="0.2">
      <c r="B239" s="307">
        <v>1</v>
      </c>
      <c r="C239" s="308">
        <f>'16S - 8B - 1RR'!H111</f>
        <v>0</v>
      </c>
      <c r="D239" s="33">
        <f>'16S - 8B - 1RR'!I111</f>
        <v>4</v>
      </c>
      <c r="E239" s="308">
        <f>'16S - 8B - 1RR'!J111</f>
        <v>0</v>
      </c>
      <c r="F239" s="33">
        <f>'16S - 8B - 1RR'!K111</f>
        <v>7</v>
      </c>
      <c r="G239" s="309"/>
      <c r="H239" s="99"/>
      <c r="I239" s="211"/>
      <c r="J239" s="99"/>
      <c r="K239" s="102"/>
    </row>
    <row r="240" spans="2:11" ht="16" x14ac:dyDescent="0.2">
      <c r="B240" s="307">
        <v>2</v>
      </c>
      <c r="C240" s="308">
        <f>'16S - 8B - 1RR'!H112</f>
        <v>0</v>
      </c>
      <c r="D240" s="33">
        <f>'16S - 8B - 1RR'!I112</f>
        <v>15</v>
      </c>
      <c r="E240" s="308">
        <f>'16S - 8B - 1RR'!J112</f>
        <v>0</v>
      </c>
      <c r="F240" s="33">
        <f>'16S - 8B - 1RR'!K112</f>
        <v>5</v>
      </c>
      <c r="G240" s="310"/>
      <c r="H240" s="99"/>
      <c r="I240" s="211"/>
      <c r="J240" s="99"/>
      <c r="K240" s="102"/>
    </row>
    <row r="241" spans="2:11" ht="16" x14ac:dyDescent="0.2">
      <c r="B241" s="307">
        <v>3</v>
      </c>
      <c r="C241" s="308">
        <f>'16S - 8B - 1RR'!H113</f>
        <v>0</v>
      </c>
      <c r="D241" s="33">
        <f>'16S - 8B - 1RR'!I113</f>
        <v>12</v>
      </c>
      <c r="E241" s="308">
        <f>'16S - 8B - 1RR'!J113</f>
        <v>0</v>
      </c>
      <c r="F241" s="33">
        <f>'16S - 8B - 1RR'!K113</f>
        <v>6</v>
      </c>
      <c r="G241" s="310"/>
      <c r="H241" s="99"/>
      <c r="I241" s="211"/>
      <c r="J241" s="99"/>
      <c r="K241" s="102"/>
    </row>
    <row r="242" spans="2:11" ht="17" thickBot="1" x14ac:dyDescent="0.25">
      <c r="B242" s="307">
        <v>4</v>
      </c>
      <c r="C242" s="308">
        <f>'16S - 8B - 1RR'!H114</f>
        <v>0</v>
      </c>
      <c r="D242" s="33">
        <f>'16S - 8B - 1RR'!I114</f>
        <v>2</v>
      </c>
      <c r="E242" s="308">
        <f>'16S - 8B - 1RR'!J114</f>
        <v>0</v>
      </c>
      <c r="F242" s="33">
        <f>'16S - 8B - 1RR'!K114</f>
        <v>16</v>
      </c>
      <c r="G242" s="310"/>
      <c r="H242" s="99"/>
      <c r="I242" s="211"/>
      <c r="J242" s="99"/>
      <c r="K242" s="102"/>
    </row>
    <row r="243" spans="2:11" ht="17" thickBot="1" x14ac:dyDescent="0.25">
      <c r="B243" s="1766" t="s">
        <v>1458</v>
      </c>
      <c r="C243" s="1767"/>
      <c r="D243" s="1767"/>
      <c r="E243" s="1767"/>
      <c r="F243" s="1767"/>
      <c r="G243" s="1767"/>
      <c r="H243" s="1768"/>
      <c r="I243" s="1769" t="s">
        <v>2062</v>
      </c>
      <c r="J243" s="1770"/>
      <c r="K243" s="1574"/>
    </row>
    <row r="245" spans="2:11" ht="17" thickBot="1" x14ac:dyDescent="0.25">
      <c r="B245" s="1760" t="s">
        <v>194</v>
      </c>
      <c r="C245" s="1760"/>
      <c r="D245" s="1760"/>
      <c r="E245" s="1760"/>
      <c r="F245" s="1760"/>
      <c r="G245" s="1760"/>
      <c r="H245" s="1760"/>
      <c r="I245" s="1760"/>
      <c r="J245" s="1760"/>
      <c r="K245" s="1760"/>
    </row>
    <row r="246" spans="2:11" ht="19" thickBot="1" x14ac:dyDescent="0.25">
      <c r="B246" s="1764" t="s">
        <v>1461</v>
      </c>
      <c r="C246" s="1765"/>
      <c r="D246" s="220" t="s">
        <v>1460</v>
      </c>
      <c r="E246" s="1699" t="s">
        <v>18</v>
      </c>
      <c r="F246" s="1700"/>
      <c r="G246" s="295" t="s">
        <v>203</v>
      </c>
      <c r="H246" s="534" t="s">
        <v>199</v>
      </c>
      <c r="I246" s="526"/>
      <c r="J246" s="535" t="s">
        <v>200</v>
      </c>
      <c r="K246" s="526">
        <v>23</v>
      </c>
    </row>
    <row r="247" spans="2:11" x14ac:dyDescent="0.15">
      <c r="B247" s="300" t="s">
        <v>892</v>
      </c>
      <c r="C247" s="301" t="s">
        <v>197</v>
      </c>
      <c r="D247" s="302" t="s">
        <v>2322</v>
      </c>
      <c r="E247" s="303" t="s">
        <v>197</v>
      </c>
      <c r="F247" s="304" t="s">
        <v>2324</v>
      </c>
      <c r="G247" s="305" t="s">
        <v>1041</v>
      </c>
      <c r="H247" s="106" t="s">
        <v>1042</v>
      </c>
      <c r="I247" s="106" t="s">
        <v>1043</v>
      </c>
      <c r="J247" s="106" t="s">
        <v>193</v>
      </c>
      <c r="K247" s="306" t="s">
        <v>2063</v>
      </c>
    </row>
    <row r="248" spans="2:11" ht="16" x14ac:dyDescent="0.2">
      <c r="B248" s="307">
        <v>1</v>
      </c>
      <c r="C248" s="308">
        <f>'16S - 8B - 1RR'!B118</f>
        <v>0</v>
      </c>
      <c r="D248" s="33">
        <f>'16S - 8B - 1RR'!C118</f>
        <v>11</v>
      </c>
      <c r="E248" s="308">
        <f>'16S - 8B - 1RR'!D118</f>
        <v>0</v>
      </c>
      <c r="F248" s="33">
        <f>'16S - 8B - 1RR'!E118</f>
        <v>1</v>
      </c>
      <c r="G248" s="309"/>
      <c r="H248" s="99"/>
      <c r="I248" s="211"/>
      <c r="J248" s="99"/>
      <c r="K248" s="102"/>
    </row>
    <row r="249" spans="2:11" ht="16" x14ac:dyDescent="0.2">
      <c r="B249" s="307">
        <v>2</v>
      </c>
      <c r="C249" s="308">
        <f>'16S - 8B - 1RR'!B119</f>
        <v>0</v>
      </c>
      <c r="D249" s="33">
        <f>'16S - 8B - 1RR'!C119</f>
        <v>14</v>
      </c>
      <c r="E249" s="308">
        <f>'16S - 8B - 1RR'!D119</f>
        <v>0</v>
      </c>
      <c r="F249" s="33">
        <f>'16S - 8B - 1RR'!E119</f>
        <v>4</v>
      </c>
      <c r="G249" s="310"/>
      <c r="H249" s="99"/>
      <c r="I249" s="211"/>
      <c r="J249" s="99"/>
      <c r="K249" s="102"/>
    </row>
    <row r="250" spans="2:11" ht="16" x14ac:dyDescent="0.2">
      <c r="B250" s="307">
        <v>3</v>
      </c>
      <c r="C250" s="308">
        <f>'16S - 8B - 1RR'!B120</f>
        <v>0</v>
      </c>
      <c r="D250" s="33">
        <f>'16S - 8B - 1RR'!C120</f>
        <v>15</v>
      </c>
      <c r="E250" s="308">
        <f>'16S - 8B - 1RR'!D120</f>
        <v>0</v>
      </c>
      <c r="F250" s="33">
        <f>'16S - 8B - 1RR'!E120</f>
        <v>9</v>
      </c>
      <c r="G250" s="310"/>
      <c r="H250" s="99"/>
      <c r="I250" s="211"/>
      <c r="J250" s="99"/>
      <c r="K250" s="102"/>
    </row>
    <row r="251" spans="2:11" ht="17" thickBot="1" x14ac:dyDescent="0.25">
      <c r="B251" s="307">
        <v>4</v>
      </c>
      <c r="C251" s="308">
        <f>'16S - 8B - 1RR'!B121</f>
        <v>0</v>
      </c>
      <c r="D251" s="33">
        <f>'16S - 8B - 1RR'!C121</f>
        <v>13</v>
      </c>
      <c r="E251" s="308">
        <f>'16S - 8B - 1RR'!D121</f>
        <v>0</v>
      </c>
      <c r="F251" s="33">
        <f>'16S - 8B - 1RR'!E121</f>
        <v>7</v>
      </c>
      <c r="G251" s="310"/>
      <c r="H251" s="99"/>
      <c r="I251" s="211"/>
      <c r="J251" s="99"/>
      <c r="K251" s="102"/>
    </row>
    <row r="252" spans="2:11" ht="17" thickBot="1" x14ac:dyDescent="0.25">
      <c r="B252" s="1766" t="s">
        <v>1458</v>
      </c>
      <c r="C252" s="1767"/>
      <c r="D252" s="1767"/>
      <c r="E252" s="1767"/>
      <c r="F252" s="1767"/>
      <c r="G252" s="1767"/>
      <c r="H252" s="1768"/>
      <c r="I252" s="1769" t="s">
        <v>2062</v>
      </c>
      <c r="J252" s="1770"/>
      <c r="K252" s="1574"/>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ht="17" thickBot="1" x14ac:dyDescent="0.25">
      <c r="B261" s="1760" t="s">
        <v>194</v>
      </c>
      <c r="C261" s="1760"/>
      <c r="D261" s="1760"/>
      <c r="E261" s="1760"/>
      <c r="F261" s="1760"/>
      <c r="G261" s="1760"/>
      <c r="H261" s="1760"/>
      <c r="I261" s="1760"/>
      <c r="J261" s="1760"/>
      <c r="K261" s="1760"/>
    </row>
    <row r="262" spans="2:11" ht="19" thickBot="1" x14ac:dyDescent="0.25">
      <c r="B262" s="1764" t="s">
        <v>1461</v>
      </c>
      <c r="C262" s="1765"/>
      <c r="D262" s="220" t="s">
        <v>1460</v>
      </c>
      <c r="E262" s="1699" t="s">
        <v>18</v>
      </c>
      <c r="F262" s="1700"/>
      <c r="G262" s="295" t="s">
        <v>203</v>
      </c>
      <c r="H262" s="534" t="s">
        <v>199</v>
      </c>
      <c r="I262" s="526"/>
      <c r="J262" s="535" t="s">
        <v>200</v>
      </c>
      <c r="K262" s="526">
        <v>24</v>
      </c>
    </row>
    <row r="263" spans="2:11" x14ac:dyDescent="0.15">
      <c r="B263" s="300" t="s">
        <v>892</v>
      </c>
      <c r="C263" s="301" t="s">
        <v>197</v>
      </c>
      <c r="D263" s="302" t="s">
        <v>2322</v>
      </c>
      <c r="E263" s="303" t="s">
        <v>197</v>
      </c>
      <c r="F263" s="304" t="s">
        <v>2324</v>
      </c>
      <c r="G263" s="305" t="s">
        <v>1041</v>
      </c>
      <c r="H263" s="106" t="s">
        <v>1042</v>
      </c>
      <c r="I263" s="106" t="s">
        <v>1043</v>
      </c>
      <c r="J263" s="106" t="s">
        <v>193</v>
      </c>
      <c r="K263" s="306" t="s">
        <v>2063</v>
      </c>
    </row>
    <row r="264" spans="2:11" ht="16" x14ac:dyDescent="0.2">
      <c r="B264" s="307">
        <v>1</v>
      </c>
      <c r="C264" s="308">
        <f>'16S - 8B - 1RR'!H118</f>
        <v>0</v>
      </c>
      <c r="D264" s="33">
        <f>'16S - 8B - 1RR'!I118</f>
        <v>10</v>
      </c>
      <c r="E264" s="308">
        <f>'16S - 8B - 1RR'!J118</f>
        <v>0</v>
      </c>
      <c r="F264" s="33">
        <f>'16S - 8B - 1RR'!K118</f>
        <v>4</v>
      </c>
      <c r="G264" s="309"/>
      <c r="H264" s="99"/>
      <c r="I264" s="211"/>
      <c r="J264" s="99"/>
      <c r="K264" s="102"/>
    </row>
    <row r="265" spans="2:11" ht="16" x14ac:dyDescent="0.2">
      <c r="B265" s="307">
        <v>2</v>
      </c>
      <c r="C265" s="308">
        <f>'16S - 8B - 1RR'!H119</f>
        <v>0</v>
      </c>
      <c r="D265" s="33">
        <f>'16S - 8B - 1RR'!I119</f>
        <v>8</v>
      </c>
      <c r="E265" s="308">
        <f>'16S - 8B - 1RR'!J119</f>
        <v>0</v>
      </c>
      <c r="F265" s="33">
        <f>'16S - 8B - 1RR'!K119</f>
        <v>2</v>
      </c>
      <c r="G265" s="310"/>
      <c r="H265" s="99"/>
      <c r="I265" s="211"/>
      <c r="J265" s="99"/>
      <c r="K265" s="102"/>
    </row>
    <row r="266" spans="2:11" ht="16" x14ac:dyDescent="0.2">
      <c r="B266" s="307">
        <v>3</v>
      </c>
      <c r="C266" s="308">
        <f>'16S - 8B - 1RR'!H120</f>
        <v>0</v>
      </c>
      <c r="D266" s="33">
        <f>'16S - 8B - 1RR'!I120</f>
        <v>12</v>
      </c>
      <c r="E266" s="308">
        <f>'16S - 8B - 1RR'!J120</f>
        <v>0</v>
      </c>
      <c r="F266" s="33">
        <f>'16S - 8B - 1RR'!K120</f>
        <v>11</v>
      </c>
      <c r="G266" s="310"/>
      <c r="H266" s="99"/>
      <c r="I266" s="211"/>
      <c r="J266" s="99"/>
      <c r="K266" s="102"/>
    </row>
    <row r="267" spans="2:11" ht="17" thickBot="1" x14ac:dyDescent="0.25">
      <c r="B267" s="307">
        <v>4</v>
      </c>
      <c r="C267" s="308">
        <f>'16S - 8B - 1RR'!H121</f>
        <v>0</v>
      </c>
      <c r="D267" s="33">
        <f>'16S - 8B - 1RR'!I121</f>
        <v>14</v>
      </c>
      <c r="E267" s="308">
        <f>'16S - 8B - 1RR'!J121</f>
        <v>0</v>
      </c>
      <c r="F267" s="33">
        <f>'16S - 8B - 1RR'!K121</f>
        <v>13</v>
      </c>
      <c r="G267" s="310"/>
      <c r="H267" s="99"/>
      <c r="I267" s="211"/>
      <c r="J267" s="99"/>
      <c r="K267" s="102"/>
    </row>
    <row r="268" spans="2:11" ht="17" thickBot="1" x14ac:dyDescent="0.25">
      <c r="B268" s="1766" t="s">
        <v>1458</v>
      </c>
      <c r="C268" s="1767"/>
      <c r="D268" s="1767"/>
      <c r="E268" s="1767"/>
      <c r="F268" s="1767"/>
      <c r="G268" s="1767"/>
      <c r="H268" s="1768"/>
      <c r="I268" s="1769" t="s">
        <v>2062</v>
      </c>
      <c r="J268" s="1770"/>
      <c r="K268" s="1574"/>
    </row>
    <row r="270" spans="2:11" ht="17" thickBot="1" x14ac:dyDescent="0.25">
      <c r="B270" s="1760" t="s">
        <v>194</v>
      </c>
      <c r="C270" s="1760"/>
      <c r="D270" s="1760"/>
      <c r="E270" s="1760"/>
      <c r="F270" s="1760"/>
      <c r="G270" s="1760"/>
      <c r="H270" s="1760"/>
      <c r="I270" s="1760"/>
      <c r="J270" s="1760"/>
      <c r="K270" s="1760"/>
    </row>
    <row r="271" spans="2:11" ht="19" thickBot="1" x14ac:dyDescent="0.25">
      <c r="B271" s="1764" t="s">
        <v>1461</v>
      </c>
      <c r="C271" s="1765"/>
      <c r="D271" s="220" t="s">
        <v>1460</v>
      </c>
      <c r="E271" s="1699" t="s">
        <v>18</v>
      </c>
      <c r="F271" s="1700"/>
      <c r="G271" s="295" t="s">
        <v>203</v>
      </c>
      <c r="H271" s="534" t="s">
        <v>199</v>
      </c>
      <c r="I271" s="526"/>
      <c r="J271" s="535" t="s">
        <v>200</v>
      </c>
      <c r="K271" s="526">
        <v>25</v>
      </c>
    </row>
    <row r="272" spans="2:11" x14ac:dyDescent="0.15">
      <c r="B272" s="300" t="s">
        <v>892</v>
      </c>
      <c r="C272" s="301" t="s">
        <v>197</v>
      </c>
      <c r="D272" s="302" t="s">
        <v>2322</v>
      </c>
      <c r="E272" s="303" t="s">
        <v>197</v>
      </c>
      <c r="F272" s="304" t="s">
        <v>2324</v>
      </c>
      <c r="G272" s="305" t="s">
        <v>1041</v>
      </c>
      <c r="H272" s="106" t="s">
        <v>1042</v>
      </c>
      <c r="I272" s="106" t="s">
        <v>1043</v>
      </c>
      <c r="J272" s="106" t="s">
        <v>193</v>
      </c>
      <c r="K272" s="306" t="s">
        <v>2063</v>
      </c>
    </row>
    <row r="273" spans="2:11" ht="16" x14ac:dyDescent="0.2">
      <c r="B273" s="307">
        <v>1</v>
      </c>
      <c r="C273" s="308">
        <f>'16S - 8B - 1RR'!B129</f>
        <v>0</v>
      </c>
      <c r="D273" s="33">
        <f>'16S - 8B - 1RR'!C129</f>
        <v>8</v>
      </c>
      <c r="E273" s="308">
        <f>'16S - 8B - 1RR'!D129</f>
        <v>0</v>
      </c>
      <c r="F273" s="33">
        <f>'16S - 8B - 1RR'!E129</f>
        <v>3</v>
      </c>
      <c r="G273" s="309"/>
      <c r="H273" s="99"/>
      <c r="I273" s="211"/>
      <c r="J273" s="99"/>
      <c r="K273" s="102"/>
    </row>
    <row r="274" spans="2:11" ht="16" x14ac:dyDescent="0.2">
      <c r="B274" s="307">
        <v>2</v>
      </c>
      <c r="C274" s="308">
        <f>'16S - 8B - 1RR'!B130</f>
        <v>0</v>
      </c>
      <c r="D274" s="33">
        <f>'16S - 8B - 1RR'!C130</f>
        <v>1</v>
      </c>
      <c r="E274" s="308">
        <f>'16S - 8B - 1RR'!D130</f>
        <v>0</v>
      </c>
      <c r="F274" s="33">
        <f>'16S - 8B - 1RR'!E130</f>
        <v>14</v>
      </c>
      <c r="G274" s="310"/>
      <c r="H274" s="99"/>
      <c r="I274" s="211"/>
      <c r="J274" s="99"/>
      <c r="K274" s="102"/>
    </row>
    <row r="275" spans="2:11" ht="16" x14ac:dyDescent="0.2">
      <c r="B275" s="307">
        <v>3</v>
      </c>
      <c r="C275" s="308">
        <f>'16S - 8B - 1RR'!B131</f>
        <v>0</v>
      </c>
      <c r="D275" s="33">
        <f>'16S - 8B - 1RR'!C131</f>
        <v>9</v>
      </c>
      <c r="E275" s="308">
        <f>'16S - 8B - 1RR'!D131</f>
        <v>0</v>
      </c>
      <c r="F275" s="33">
        <f>'16S - 8B - 1RR'!E131</f>
        <v>11</v>
      </c>
      <c r="G275" s="310"/>
      <c r="H275" s="99"/>
      <c r="I275" s="211"/>
      <c r="J275" s="99"/>
      <c r="K275" s="102"/>
    </row>
    <row r="276" spans="2:11" ht="17" thickBot="1" x14ac:dyDescent="0.25">
      <c r="B276" s="307">
        <v>4</v>
      </c>
      <c r="C276" s="308">
        <f>'16S - 8B - 1RR'!B132</f>
        <v>0</v>
      </c>
      <c r="D276" s="33">
        <f>'16S - 8B - 1RR'!C132</f>
        <v>13</v>
      </c>
      <c r="E276" s="308">
        <f>'16S - 8B - 1RR'!D132</f>
        <v>0</v>
      </c>
      <c r="F276" s="33">
        <f>'16S - 8B - 1RR'!E132</f>
        <v>10</v>
      </c>
      <c r="G276" s="310"/>
      <c r="H276" s="99"/>
      <c r="I276" s="211"/>
      <c r="J276" s="99"/>
      <c r="K276" s="102"/>
    </row>
    <row r="277" spans="2:11" ht="17" thickBot="1" x14ac:dyDescent="0.25">
      <c r="B277" s="1766" t="s">
        <v>1458</v>
      </c>
      <c r="C277" s="1767"/>
      <c r="D277" s="1767"/>
      <c r="E277" s="1767"/>
      <c r="F277" s="1767"/>
      <c r="G277" s="1767"/>
      <c r="H277" s="1768"/>
      <c r="I277" s="1769" t="s">
        <v>2062</v>
      </c>
      <c r="J277" s="1770"/>
      <c r="K277" s="1574"/>
    </row>
    <row r="279" spans="2:11" ht="17" thickBot="1" x14ac:dyDescent="0.25">
      <c r="B279" s="1760" t="s">
        <v>194</v>
      </c>
      <c r="C279" s="1760"/>
      <c r="D279" s="1760"/>
      <c r="E279" s="1760"/>
      <c r="F279" s="1760"/>
      <c r="G279" s="1760"/>
      <c r="H279" s="1760"/>
      <c r="I279" s="1760"/>
      <c r="J279" s="1760"/>
      <c r="K279" s="1760"/>
    </row>
    <row r="280" spans="2:11" ht="19" thickBot="1" x14ac:dyDescent="0.25">
      <c r="B280" s="1764" t="s">
        <v>1461</v>
      </c>
      <c r="C280" s="1765"/>
      <c r="D280" s="220" t="s">
        <v>1460</v>
      </c>
      <c r="E280" s="1699" t="s">
        <v>18</v>
      </c>
      <c r="F280" s="1700"/>
      <c r="G280" s="295" t="s">
        <v>203</v>
      </c>
      <c r="H280" s="534" t="s">
        <v>199</v>
      </c>
      <c r="I280" s="526"/>
      <c r="J280" s="535" t="s">
        <v>200</v>
      </c>
      <c r="K280" s="526">
        <v>26</v>
      </c>
    </row>
    <row r="281" spans="2:11" x14ac:dyDescent="0.15">
      <c r="B281" s="300" t="s">
        <v>892</v>
      </c>
      <c r="C281" s="301" t="s">
        <v>197</v>
      </c>
      <c r="D281" s="302" t="s">
        <v>2322</v>
      </c>
      <c r="E281" s="303" t="s">
        <v>197</v>
      </c>
      <c r="F281" s="304" t="s">
        <v>2324</v>
      </c>
      <c r="G281" s="305" t="s">
        <v>1041</v>
      </c>
      <c r="H281" s="106" t="s">
        <v>1042</v>
      </c>
      <c r="I281" s="106" t="s">
        <v>1043</v>
      </c>
      <c r="J281" s="106" t="s">
        <v>193</v>
      </c>
      <c r="K281" s="306" t="s">
        <v>2063</v>
      </c>
    </row>
    <row r="282" spans="2:11" ht="16" x14ac:dyDescent="0.2">
      <c r="B282" s="307">
        <v>1</v>
      </c>
      <c r="C282" s="308">
        <f>'16S - 8B - 1RR'!H129</f>
        <v>0</v>
      </c>
      <c r="D282" s="33">
        <f>'16S - 8B - 1RR'!I129</f>
        <v>1</v>
      </c>
      <c r="E282" s="308">
        <f>'16S - 8B - 1RR'!J129</f>
        <v>0</v>
      </c>
      <c r="F282" s="33">
        <f>'16S - 8B - 1RR'!K129</f>
        <v>15</v>
      </c>
      <c r="G282" s="309"/>
      <c r="H282" s="99"/>
      <c r="I282" s="211"/>
      <c r="J282" s="99"/>
      <c r="K282" s="102"/>
    </row>
    <row r="283" spans="2:11" ht="16" x14ac:dyDescent="0.2">
      <c r="B283" s="307">
        <v>2</v>
      </c>
      <c r="C283" s="308">
        <f>'16S - 8B - 1RR'!H130</f>
        <v>0</v>
      </c>
      <c r="D283" s="33">
        <f>'16S - 8B - 1RR'!I130</f>
        <v>6</v>
      </c>
      <c r="E283" s="308">
        <f>'16S - 8B - 1RR'!J130</f>
        <v>0</v>
      </c>
      <c r="F283" s="33">
        <f>'16S - 8B - 1RR'!K130</f>
        <v>8</v>
      </c>
      <c r="G283" s="310"/>
      <c r="H283" s="99"/>
      <c r="I283" s="211"/>
      <c r="J283" s="99"/>
      <c r="K283" s="102"/>
    </row>
    <row r="284" spans="2:11" ht="16" x14ac:dyDescent="0.2">
      <c r="B284" s="307">
        <v>3</v>
      </c>
      <c r="C284" s="308">
        <f>'16S - 8B - 1RR'!H131</f>
        <v>0</v>
      </c>
      <c r="D284" s="33">
        <f>'16S - 8B - 1RR'!I131</f>
        <v>12</v>
      </c>
      <c r="E284" s="308">
        <f>'16S - 8B - 1RR'!J131</f>
        <v>0</v>
      </c>
      <c r="F284" s="33">
        <f>'16S - 8B - 1RR'!K131</f>
        <v>10</v>
      </c>
      <c r="G284" s="310"/>
      <c r="H284" s="99"/>
      <c r="I284" s="211"/>
      <c r="J284" s="99"/>
      <c r="K284" s="102"/>
    </row>
    <row r="285" spans="2:11" ht="17" thickBot="1" x14ac:dyDescent="0.25">
      <c r="B285" s="307">
        <v>4</v>
      </c>
      <c r="C285" s="308">
        <f>'16S - 8B - 1RR'!H132</f>
        <v>0</v>
      </c>
      <c r="D285" s="33">
        <f>'16S - 8B - 1RR'!I132</f>
        <v>11</v>
      </c>
      <c r="E285" s="308">
        <f>'16S - 8B - 1RR'!J132</f>
        <v>0</v>
      </c>
      <c r="F285" s="33">
        <f>'16S - 8B - 1RR'!K132</f>
        <v>13</v>
      </c>
      <c r="G285" s="310"/>
      <c r="H285" s="99"/>
      <c r="I285" s="211"/>
      <c r="J285" s="99"/>
      <c r="K285" s="102"/>
    </row>
    <row r="286" spans="2:11" ht="17" thickBot="1" x14ac:dyDescent="0.25">
      <c r="B286" s="1766" t="s">
        <v>1458</v>
      </c>
      <c r="C286" s="1767"/>
      <c r="D286" s="1767"/>
      <c r="E286" s="1767"/>
      <c r="F286" s="1767"/>
      <c r="G286" s="1767"/>
      <c r="H286" s="1768"/>
      <c r="I286" s="1769" t="s">
        <v>2062</v>
      </c>
      <c r="J286" s="1770"/>
      <c r="K286" s="1574"/>
    </row>
    <row r="288" spans="2:11" ht="17" thickBot="1" x14ac:dyDescent="0.25">
      <c r="B288" s="1760" t="s">
        <v>194</v>
      </c>
      <c r="C288" s="1760"/>
      <c r="D288" s="1760"/>
      <c r="E288" s="1760"/>
      <c r="F288" s="1760"/>
      <c r="G288" s="1760"/>
      <c r="H288" s="1760"/>
      <c r="I288" s="1760"/>
      <c r="J288" s="1760"/>
      <c r="K288" s="1760"/>
    </row>
    <row r="289" spans="2:11" ht="19" thickBot="1" x14ac:dyDescent="0.25">
      <c r="B289" s="1764" t="s">
        <v>1461</v>
      </c>
      <c r="C289" s="1765"/>
      <c r="D289" s="220" t="s">
        <v>1460</v>
      </c>
      <c r="E289" s="1699" t="s">
        <v>18</v>
      </c>
      <c r="F289" s="1700"/>
      <c r="G289" s="295" t="s">
        <v>203</v>
      </c>
      <c r="H289" s="534" t="s">
        <v>199</v>
      </c>
      <c r="I289" s="526"/>
      <c r="J289" s="535" t="s">
        <v>200</v>
      </c>
      <c r="K289" s="526">
        <v>27</v>
      </c>
    </row>
    <row r="290" spans="2:11" x14ac:dyDescent="0.15">
      <c r="B290" s="300" t="s">
        <v>892</v>
      </c>
      <c r="C290" s="301" t="s">
        <v>197</v>
      </c>
      <c r="D290" s="302" t="s">
        <v>2322</v>
      </c>
      <c r="E290" s="303" t="s">
        <v>197</v>
      </c>
      <c r="F290" s="304" t="s">
        <v>2324</v>
      </c>
      <c r="G290" s="305" t="s">
        <v>1041</v>
      </c>
      <c r="H290" s="106" t="s">
        <v>1042</v>
      </c>
      <c r="I290" s="106" t="s">
        <v>1043</v>
      </c>
      <c r="J290" s="106" t="s">
        <v>193</v>
      </c>
      <c r="K290" s="306" t="s">
        <v>2063</v>
      </c>
    </row>
    <row r="291" spans="2:11" ht="16" x14ac:dyDescent="0.2">
      <c r="B291" s="307">
        <v>1</v>
      </c>
      <c r="C291" s="308">
        <f>'16S - 8B - 1RR'!B136</f>
        <v>0</v>
      </c>
      <c r="D291" s="33">
        <f>'16S - 8B - 1RR'!C136</f>
        <v>7</v>
      </c>
      <c r="E291" s="308">
        <f>'16S - 8B - 1RR'!D136</f>
        <v>0</v>
      </c>
      <c r="F291" s="33">
        <f>'16S - 8B - 1RR'!E136</f>
        <v>8</v>
      </c>
      <c r="G291" s="309"/>
      <c r="H291" s="99"/>
      <c r="I291" s="211"/>
      <c r="J291" s="99"/>
      <c r="K291" s="102"/>
    </row>
    <row r="292" spans="2:11" ht="16" x14ac:dyDescent="0.2">
      <c r="B292" s="307">
        <v>2</v>
      </c>
      <c r="C292" s="308">
        <f>'16S - 8B - 1RR'!B137</f>
        <v>0</v>
      </c>
      <c r="D292" s="33">
        <f>'16S - 8B - 1RR'!C137</f>
        <v>11</v>
      </c>
      <c r="E292" s="308">
        <f>'16S - 8B - 1RR'!D137</f>
        <v>0</v>
      </c>
      <c r="F292" s="33">
        <f>'16S - 8B - 1RR'!E137</f>
        <v>4</v>
      </c>
      <c r="G292" s="310"/>
      <c r="H292" s="99"/>
      <c r="I292" s="211"/>
      <c r="J292" s="99"/>
      <c r="K292" s="102"/>
    </row>
    <row r="293" spans="2:11" ht="16" x14ac:dyDescent="0.2">
      <c r="B293" s="307">
        <v>3</v>
      </c>
      <c r="C293" s="308">
        <f>'16S - 8B - 1RR'!B138</f>
        <v>0</v>
      </c>
      <c r="D293" s="33">
        <f>'16S - 8B - 1RR'!C138</f>
        <v>14</v>
      </c>
      <c r="E293" s="308">
        <f>'16S - 8B - 1RR'!D138</f>
        <v>0</v>
      </c>
      <c r="F293" s="33">
        <f>'16S - 8B - 1RR'!E138</f>
        <v>12</v>
      </c>
      <c r="G293" s="310"/>
      <c r="H293" s="99"/>
      <c r="I293" s="211"/>
      <c r="J293" s="99"/>
      <c r="K293" s="102"/>
    </row>
    <row r="294" spans="2:11" ht="17" thickBot="1" x14ac:dyDescent="0.25">
      <c r="B294" s="307">
        <v>4</v>
      </c>
      <c r="C294" s="308">
        <f>'16S - 8B - 1RR'!B139</f>
        <v>0</v>
      </c>
      <c r="D294" s="33">
        <f>'16S - 8B - 1RR'!C139</f>
        <v>3</v>
      </c>
      <c r="E294" s="308">
        <f>'16S - 8B - 1RR'!D139</f>
        <v>0</v>
      </c>
      <c r="F294" s="33">
        <f>'16S - 8B - 1RR'!E139</f>
        <v>16</v>
      </c>
      <c r="G294" s="310"/>
      <c r="H294" s="99"/>
      <c r="I294" s="211"/>
      <c r="J294" s="99"/>
      <c r="K294" s="102"/>
    </row>
    <row r="295" spans="2:11" ht="17" thickBot="1" x14ac:dyDescent="0.25">
      <c r="B295" s="1766" t="s">
        <v>1458</v>
      </c>
      <c r="C295" s="1767"/>
      <c r="D295" s="1767"/>
      <c r="E295" s="1767"/>
      <c r="F295" s="1767"/>
      <c r="G295" s="1767"/>
      <c r="H295" s="1768"/>
      <c r="I295" s="1769" t="s">
        <v>2062</v>
      </c>
      <c r="J295" s="1770"/>
      <c r="K295" s="1574"/>
    </row>
    <row r="297" spans="2:11" ht="17" thickBot="1" x14ac:dyDescent="0.25">
      <c r="B297" s="1760" t="s">
        <v>194</v>
      </c>
      <c r="C297" s="1760"/>
      <c r="D297" s="1760"/>
      <c r="E297" s="1760"/>
      <c r="F297" s="1760"/>
      <c r="G297" s="1760"/>
      <c r="H297" s="1760"/>
      <c r="I297" s="1760"/>
      <c r="J297" s="1760"/>
      <c r="K297" s="1760"/>
    </row>
    <row r="298" spans="2:11" ht="19" thickBot="1" x14ac:dyDescent="0.25">
      <c r="B298" s="1764" t="s">
        <v>1461</v>
      </c>
      <c r="C298" s="1765"/>
      <c r="D298" s="220" t="s">
        <v>1460</v>
      </c>
      <c r="E298" s="1699" t="s">
        <v>18</v>
      </c>
      <c r="F298" s="1700"/>
      <c r="G298" s="295" t="s">
        <v>203</v>
      </c>
      <c r="H298" s="534" t="s">
        <v>199</v>
      </c>
      <c r="I298" s="526"/>
      <c r="J298" s="535" t="s">
        <v>200</v>
      </c>
      <c r="K298" s="526">
        <v>28</v>
      </c>
    </row>
    <row r="299" spans="2:11" x14ac:dyDescent="0.15">
      <c r="B299" s="300" t="s">
        <v>892</v>
      </c>
      <c r="C299" s="301" t="s">
        <v>197</v>
      </c>
      <c r="D299" s="302" t="s">
        <v>2322</v>
      </c>
      <c r="E299" s="303" t="s">
        <v>197</v>
      </c>
      <c r="F299" s="304" t="s">
        <v>2324</v>
      </c>
      <c r="G299" s="305" t="s">
        <v>1041</v>
      </c>
      <c r="H299" s="106" t="s">
        <v>1042</v>
      </c>
      <c r="I299" s="106" t="s">
        <v>1043</v>
      </c>
      <c r="J299" s="106" t="s">
        <v>193</v>
      </c>
      <c r="K299" s="306" t="s">
        <v>2063</v>
      </c>
    </row>
    <row r="300" spans="2:11" ht="16" x14ac:dyDescent="0.2">
      <c r="B300" s="307">
        <v>1</v>
      </c>
      <c r="C300" s="308">
        <f>'16S - 8B - 1RR'!H136</f>
        <v>0</v>
      </c>
      <c r="D300" s="33">
        <f>'16S - 8B - 1RR'!I136</f>
        <v>2</v>
      </c>
      <c r="E300" s="308">
        <f>'16S - 8B - 1RR'!J136</f>
        <v>0</v>
      </c>
      <c r="F300" s="33">
        <f>'16S - 8B - 1RR'!K136</f>
        <v>5</v>
      </c>
      <c r="G300" s="309"/>
      <c r="H300" s="99"/>
      <c r="I300" s="211"/>
      <c r="J300" s="99"/>
      <c r="K300" s="102"/>
    </row>
    <row r="301" spans="2:11" ht="16" x14ac:dyDescent="0.2">
      <c r="B301" s="307">
        <v>2</v>
      </c>
      <c r="C301" s="308">
        <f>'16S - 8B - 1RR'!H137</f>
        <v>0</v>
      </c>
      <c r="D301" s="33">
        <f>'16S - 8B - 1RR'!I137</f>
        <v>14</v>
      </c>
      <c r="E301" s="308">
        <f>'16S - 8B - 1RR'!J137</f>
        <v>0</v>
      </c>
      <c r="F301" s="33">
        <f>'16S - 8B - 1RR'!K137</f>
        <v>8</v>
      </c>
      <c r="G301" s="310"/>
      <c r="H301" s="99"/>
      <c r="I301" s="211"/>
      <c r="J301" s="99"/>
      <c r="K301" s="102"/>
    </row>
    <row r="302" spans="2:11" ht="16" x14ac:dyDescent="0.2">
      <c r="B302" s="307">
        <v>3</v>
      </c>
      <c r="C302" s="308">
        <f>'16S - 8B - 1RR'!H138</f>
        <v>0</v>
      </c>
      <c r="D302" s="33">
        <f>'16S - 8B - 1RR'!I138</f>
        <v>12</v>
      </c>
      <c r="E302" s="308">
        <f>'16S - 8B - 1RR'!J138</f>
        <v>0</v>
      </c>
      <c r="F302" s="33">
        <f>'16S - 8B - 1RR'!K138</f>
        <v>7</v>
      </c>
      <c r="G302" s="310"/>
      <c r="H302" s="99"/>
      <c r="I302" s="211"/>
      <c r="J302" s="99"/>
      <c r="K302" s="102"/>
    </row>
    <row r="303" spans="2:11" ht="17" thickBot="1" x14ac:dyDescent="0.25">
      <c r="B303" s="307">
        <v>4</v>
      </c>
      <c r="C303" s="308">
        <f>'16S - 8B - 1RR'!H139</f>
        <v>0</v>
      </c>
      <c r="D303" s="33">
        <f>'16S - 8B - 1RR'!I139</f>
        <v>6</v>
      </c>
      <c r="E303" s="308">
        <f>'16S - 8B - 1RR'!J139</f>
        <v>0</v>
      </c>
      <c r="F303" s="33">
        <f>'16S - 8B - 1RR'!K139</f>
        <v>16</v>
      </c>
      <c r="G303" s="310"/>
      <c r="H303" s="99"/>
      <c r="I303" s="211"/>
      <c r="J303" s="99"/>
      <c r="K303" s="102"/>
    </row>
    <row r="304" spans="2:11" ht="17" thickBot="1" x14ac:dyDescent="0.25">
      <c r="B304" s="1766" t="s">
        <v>1458</v>
      </c>
      <c r="C304" s="1767"/>
      <c r="D304" s="1767"/>
      <c r="E304" s="1767"/>
      <c r="F304" s="1767"/>
      <c r="G304" s="1767"/>
      <c r="H304" s="1768"/>
      <c r="I304" s="1769" t="s">
        <v>2062</v>
      </c>
      <c r="J304" s="1770"/>
      <c r="K304" s="1574"/>
    </row>
    <row r="315" spans="2:11" ht="17" thickBot="1" x14ac:dyDescent="0.25">
      <c r="B315" s="1760" t="s">
        <v>194</v>
      </c>
      <c r="C315" s="1760"/>
      <c r="D315" s="1760"/>
      <c r="E315" s="1760"/>
      <c r="F315" s="1760"/>
      <c r="G315" s="1760"/>
      <c r="H315" s="1760"/>
      <c r="I315" s="1760"/>
      <c r="J315" s="1760"/>
      <c r="K315" s="1760"/>
    </row>
    <row r="316" spans="2:11" ht="19" thickBot="1" x14ac:dyDescent="0.25">
      <c r="B316" s="1764" t="s">
        <v>1461</v>
      </c>
      <c r="C316" s="1765"/>
      <c r="D316" s="220" t="s">
        <v>1460</v>
      </c>
      <c r="E316" s="1699" t="s">
        <v>18</v>
      </c>
      <c r="F316" s="1700"/>
      <c r="G316" s="295" t="s">
        <v>203</v>
      </c>
      <c r="H316" s="534" t="s">
        <v>199</v>
      </c>
      <c r="I316" s="526"/>
      <c r="J316" s="535" t="s">
        <v>200</v>
      </c>
      <c r="K316" s="526">
        <v>29</v>
      </c>
    </row>
    <row r="317" spans="2:11" x14ac:dyDescent="0.15">
      <c r="B317" s="300" t="s">
        <v>892</v>
      </c>
      <c r="C317" s="301" t="s">
        <v>197</v>
      </c>
      <c r="D317" s="302" t="s">
        <v>2322</v>
      </c>
      <c r="E317" s="303" t="s">
        <v>197</v>
      </c>
      <c r="F317" s="304" t="s">
        <v>2324</v>
      </c>
      <c r="G317" s="305" t="s">
        <v>1041</v>
      </c>
      <c r="H317" s="106" t="s">
        <v>1042</v>
      </c>
      <c r="I317" s="106" t="s">
        <v>1043</v>
      </c>
      <c r="J317" s="106" t="s">
        <v>193</v>
      </c>
      <c r="K317" s="306" t="s">
        <v>2063</v>
      </c>
    </row>
    <row r="318" spans="2:11" ht="16" x14ac:dyDescent="0.2">
      <c r="B318" s="307">
        <v>1</v>
      </c>
      <c r="C318" s="308">
        <f>'16S - 8B - 1RR'!B143</f>
        <v>0</v>
      </c>
      <c r="D318" s="33">
        <f>'16S - 8B - 1RR'!C143</f>
        <v>5</v>
      </c>
      <c r="E318" s="308">
        <f>'16S - 8B - 1RR'!D143</f>
        <v>0</v>
      </c>
      <c r="F318" s="33">
        <f>'16S - 8B - 1RR'!E143</f>
        <v>3</v>
      </c>
      <c r="G318" s="309"/>
      <c r="H318" s="99"/>
      <c r="I318" s="211"/>
      <c r="J318" s="99"/>
      <c r="K318" s="102"/>
    </row>
    <row r="319" spans="2:11" ht="16" x14ac:dyDescent="0.2">
      <c r="B319" s="307">
        <v>2</v>
      </c>
      <c r="C319" s="308">
        <f>'16S - 8B - 1RR'!B144</f>
        <v>0</v>
      </c>
      <c r="D319" s="33">
        <f>'16S - 8B - 1RR'!C144</f>
        <v>8</v>
      </c>
      <c r="E319" s="308">
        <f>'16S - 8B - 1RR'!D144</f>
        <v>0</v>
      </c>
      <c r="F319" s="33">
        <f>'16S - 8B - 1RR'!E144</f>
        <v>15</v>
      </c>
      <c r="G319" s="310"/>
      <c r="H319" s="99"/>
      <c r="I319" s="211"/>
      <c r="J319" s="99"/>
      <c r="K319" s="102"/>
    </row>
    <row r="320" spans="2:11" ht="16" x14ac:dyDescent="0.2">
      <c r="B320" s="307">
        <v>3</v>
      </c>
      <c r="C320" s="308">
        <f>'16S - 8B - 1RR'!B145</f>
        <v>0</v>
      </c>
      <c r="D320" s="33">
        <f>'16S - 8B - 1RR'!C145</f>
        <v>9</v>
      </c>
      <c r="E320" s="308">
        <f>'16S - 8B - 1RR'!D145</f>
        <v>0</v>
      </c>
      <c r="F320" s="33">
        <f>'16S - 8B - 1RR'!E145</f>
        <v>14</v>
      </c>
      <c r="G320" s="310"/>
      <c r="H320" s="99"/>
      <c r="I320" s="211"/>
      <c r="J320" s="99"/>
      <c r="K320" s="102"/>
    </row>
    <row r="321" spans="2:11" ht="17" thickBot="1" x14ac:dyDescent="0.25">
      <c r="B321" s="307">
        <v>4</v>
      </c>
      <c r="C321" s="308">
        <f>'16S - 8B - 1RR'!B146</f>
        <v>0</v>
      </c>
      <c r="D321" s="33">
        <f>'16S - 8B - 1RR'!C146</f>
        <v>7</v>
      </c>
      <c r="E321" s="308">
        <f>'16S - 8B - 1RR'!D146</f>
        <v>0</v>
      </c>
      <c r="F321" s="33">
        <f>'16S - 8B - 1RR'!E146</f>
        <v>16</v>
      </c>
      <c r="G321" s="310"/>
      <c r="H321" s="99"/>
      <c r="I321" s="211"/>
      <c r="J321" s="99"/>
      <c r="K321" s="102"/>
    </row>
    <row r="322" spans="2:11" ht="17" thickBot="1" x14ac:dyDescent="0.25">
      <c r="B322" s="1766" t="s">
        <v>1458</v>
      </c>
      <c r="C322" s="1767"/>
      <c r="D322" s="1767"/>
      <c r="E322" s="1767"/>
      <c r="F322" s="1767"/>
      <c r="G322" s="1767"/>
      <c r="H322" s="1768"/>
      <c r="I322" s="1769" t="s">
        <v>2062</v>
      </c>
      <c r="J322" s="1770"/>
      <c r="K322" s="1574"/>
    </row>
    <row r="324" spans="2:11" ht="17" thickBot="1" x14ac:dyDescent="0.25">
      <c r="B324" s="1760" t="s">
        <v>194</v>
      </c>
      <c r="C324" s="1760"/>
      <c r="D324" s="1760"/>
      <c r="E324" s="1760"/>
      <c r="F324" s="1760"/>
      <c r="G324" s="1760"/>
      <c r="H324" s="1760"/>
      <c r="I324" s="1760"/>
      <c r="J324" s="1760"/>
      <c r="K324" s="1760"/>
    </row>
    <row r="325" spans="2:11" ht="19" thickBot="1" x14ac:dyDescent="0.25">
      <c r="B325" s="1764" t="s">
        <v>1461</v>
      </c>
      <c r="C325" s="1765"/>
      <c r="D325" s="220" t="s">
        <v>1460</v>
      </c>
      <c r="E325" s="1699" t="s">
        <v>18</v>
      </c>
      <c r="F325" s="1700"/>
      <c r="G325" s="295" t="s">
        <v>203</v>
      </c>
      <c r="H325" s="534" t="s">
        <v>199</v>
      </c>
      <c r="I325" s="526"/>
      <c r="J325" s="535" t="s">
        <v>200</v>
      </c>
      <c r="K325" s="526">
        <v>30</v>
      </c>
    </row>
    <row r="326" spans="2:11" x14ac:dyDescent="0.15">
      <c r="B326" s="300" t="s">
        <v>892</v>
      </c>
      <c r="C326" s="301" t="s">
        <v>197</v>
      </c>
      <c r="D326" s="302" t="s">
        <v>2322</v>
      </c>
      <c r="E326" s="303" t="s">
        <v>197</v>
      </c>
      <c r="F326" s="304" t="s">
        <v>2324</v>
      </c>
      <c r="G326" s="305" t="s">
        <v>1041</v>
      </c>
      <c r="H326" s="106" t="s">
        <v>1042</v>
      </c>
      <c r="I326" s="106" t="s">
        <v>1043</v>
      </c>
      <c r="J326" s="106" t="s">
        <v>193</v>
      </c>
      <c r="K326" s="306" t="s">
        <v>2063</v>
      </c>
    </row>
    <row r="327" spans="2:11" ht="16" x14ac:dyDescent="0.2">
      <c r="B327" s="307">
        <v>1</v>
      </c>
      <c r="C327" s="308">
        <f>'16S - 8B - 1RR'!H143</f>
        <v>0</v>
      </c>
      <c r="D327" s="33">
        <f>'16S - 8B - 1RR'!I143</f>
        <v>9</v>
      </c>
      <c r="E327" s="308">
        <f>'16S - 8B - 1RR'!J143</f>
        <v>0</v>
      </c>
      <c r="F327" s="33">
        <f>'16S - 8B - 1RR'!K143</f>
        <v>3</v>
      </c>
      <c r="G327" s="309"/>
      <c r="H327" s="99"/>
      <c r="I327" s="211"/>
      <c r="J327" s="99"/>
      <c r="K327" s="102"/>
    </row>
    <row r="328" spans="2:11" ht="16" x14ac:dyDescent="0.2">
      <c r="B328" s="307">
        <v>2</v>
      </c>
      <c r="C328" s="308">
        <f>'16S - 8B - 1RR'!H144</f>
        <v>0</v>
      </c>
      <c r="D328" s="33">
        <f>'16S - 8B - 1RR'!I144</f>
        <v>16</v>
      </c>
      <c r="E328" s="308">
        <f>'16S - 8B - 1RR'!J144</f>
        <v>0</v>
      </c>
      <c r="F328" s="33">
        <f>'16S - 8B - 1RR'!K144</f>
        <v>11</v>
      </c>
      <c r="G328" s="310"/>
      <c r="H328" s="99"/>
      <c r="I328" s="211"/>
      <c r="J328" s="99"/>
      <c r="K328" s="102"/>
    </row>
    <row r="329" spans="2:11" ht="16" x14ac:dyDescent="0.2">
      <c r="B329" s="307">
        <v>3</v>
      </c>
      <c r="C329" s="308">
        <f>'16S - 8B - 1RR'!H145</f>
        <v>0</v>
      </c>
      <c r="D329" s="33">
        <f>'16S - 8B - 1RR'!I145</f>
        <v>4</v>
      </c>
      <c r="E329" s="308">
        <f>'16S - 8B - 1RR'!J145</f>
        <v>0</v>
      </c>
      <c r="F329" s="33">
        <f>'16S - 8B - 1RR'!K145</f>
        <v>2</v>
      </c>
      <c r="G329" s="310"/>
      <c r="H329" s="99"/>
      <c r="I329" s="211"/>
      <c r="J329" s="99"/>
      <c r="K329" s="102"/>
    </row>
    <row r="330" spans="2:11" ht="17" thickBot="1" x14ac:dyDescent="0.25">
      <c r="B330" s="307">
        <v>4</v>
      </c>
      <c r="C330" s="308">
        <f>'16S - 8B - 1RR'!H146</f>
        <v>0</v>
      </c>
      <c r="D330" s="33">
        <f>'16S - 8B - 1RR'!I146</f>
        <v>1</v>
      </c>
      <c r="E330" s="308">
        <f>'16S - 8B - 1RR'!J146</f>
        <v>0</v>
      </c>
      <c r="F330" s="33">
        <f>'16S - 8B - 1RR'!K146</f>
        <v>6</v>
      </c>
      <c r="G330" s="310"/>
      <c r="H330" s="99"/>
      <c r="I330" s="211"/>
      <c r="J330" s="99"/>
      <c r="K330" s="102"/>
    </row>
    <row r="331" spans="2:11" ht="17" thickBot="1" x14ac:dyDescent="0.25">
      <c r="B331" s="1766" t="s">
        <v>1458</v>
      </c>
      <c r="C331" s="1767"/>
      <c r="D331" s="1767"/>
      <c r="E331" s="1767"/>
      <c r="F331" s="1767"/>
      <c r="G331" s="1767"/>
      <c r="H331" s="1768"/>
      <c r="I331" s="1769" t="s">
        <v>2062</v>
      </c>
      <c r="J331" s="1770"/>
      <c r="K331" s="1574"/>
    </row>
  </sheetData>
  <sheetProtection password="CF27" sheet="1" objects="1" scenarios="1"/>
  <mergeCells count="169">
    <mergeCell ref="C6:D6"/>
    <mergeCell ref="C7:D7"/>
    <mergeCell ref="C8:D8"/>
    <mergeCell ref="C9:D9"/>
    <mergeCell ref="C1:I1"/>
    <mergeCell ref="B3:D3"/>
    <mergeCell ref="B4:D4"/>
    <mergeCell ref="C5:D5"/>
    <mergeCell ref="C18:D18"/>
    <mergeCell ref="C19:D19"/>
    <mergeCell ref="C20:D20"/>
    <mergeCell ref="B24:K24"/>
    <mergeCell ref="C14:D14"/>
    <mergeCell ref="C15:D15"/>
    <mergeCell ref="C16:D16"/>
    <mergeCell ref="C17:D17"/>
    <mergeCell ref="C10:D10"/>
    <mergeCell ref="C11:D11"/>
    <mergeCell ref="C12:D12"/>
    <mergeCell ref="C13:D13"/>
    <mergeCell ref="B33:K33"/>
    <mergeCell ref="B34:C34"/>
    <mergeCell ref="E34:F34"/>
    <mergeCell ref="B40:H40"/>
    <mergeCell ref="I40:J40"/>
    <mergeCell ref="B25:C25"/>
    <mergeCell ref="E25:F25"/>
    <mergeCell ref="B31:H31"/>
    <mergeCell ref="I31:J31"/>
    <mergeCell ref="B54:K54"/>
    <mergeCell ref="B55:C55"/>
    <mergeCell ref="E55:F55"/>
    <mergeCell ref="B61:H61"/>
    <mergeCell ref="I61:J61"/>
    <mergeCell ref="B42:K42"/>
    <mergeCell ref="B43:C43"/>
    <mergeCell ref="E43:F43"/>
    <mergeCell ref="B49:H49"/>
    <mergeCell ref="I49:J49"/>
    <mergeCell ref="B72:K72"/>
    <mergeCell ref="B73:C73"/>
    <mergeCell ref="E73:F73"/>
    <mergeCell ref="B79:H79"/>
    <mergeCell ref="I79:J79"/>
    <mergeCell ref="B63:K63"/>
    <mergeCell ref="B64:C64"/>
    <mergeCell ref="E64:F64"/>
    <mergeCell ref="B70:H70"/>
    <mergeCell ref="I70:J70"/>
    <mergeCell ref="B90:K90"/>
    <mergeCell ref="B91:C91"/>
    <mergeCell ref="E91:F91"/>
    <mergeCell ref="B97:H97"/>
    <mergeCell ref="I97:J97"/>
    <mergeCell ref="B81:K81"/>
    <mergeCell ref="B82:C82"/>
    <mergeCell ref="E82:F82"/>
    <mergeCell ref="B88:H88"/>
    <mergeCell ref="I88:J88"/>
    <mergeCell ref="B114:K114"/>
    <mergeCell ref="B115:C115"/>
    <mergeCell ref="E115:F115"/>
    <mergeCell ref="B121:H121"/>
    <mergeCell ref="I121:J121"/>
    <mergeCell ref="B105:K105"/>
    <mergeCell ref="B106:C106"/>
    <mergeCell ref="E106:F106"/>
    <mergeCell ref="B112:H112"/>
    <mergeCell ref="I112:J112"/>
    <mergeCell ref="B132:K132"/>
    <mergeCell ref="B133:C133"/>
    <mergeCell ref="E133:F133"/>
    <mergeCell ref="B139:H139"/>
    <mergeCell ref="I139:J139"/>
    <mergeCell ref="B123:K123"/>
    <mergeCell ref="B124:C124"/>
    <mergeCell ref="E124:F124"/>
    <mergeCell ref="B130:H130"/>
    <mergeCell ref="I130:J130"/>
    <mergeCell ref="B157:K157"/>
    <mergeCell ref="B158:C158"/>
    <mergeCell ref="E158:F158"/>
    <mergeCell ref="B164:H164"/>
    <mergeCell ref="I164:J164"/>
    <mergeCell ref="B141:K141"/>
    <mergeCell ref="B142:C142"/>
    <mergeCell ref="E142:F142"/>
    <mergeCell ref="B148:H148"/>
    <mergeCell ref="I148:J148"/>
    <mergeCell ref="B175:K175"/>
    <mergeCell ref="B176:C176"/>
    <mergeCell ref="E176:F176"/>
    <mergeCell ref="B182:H182"/>
    <mergeCell ref="I182:J182"/>
    <mergeCell ref="B166:K166"/>
    <mergeCell ref="B167:C167"/>
    <mergeCell ref="E167:F167"/>
    <mergeCell ref="B173:H173"/>
    <mergeCell ref="I173:J173"/>
    <mergeCell ref="B193:K193"/>
    <mergeCell ref="B194:C194"/>
    <mergeCell ref="E194:F194"/>
    <mergeCell ref="B200:H200"/>
    <mergeCell ref="I200:J200"/>
    <mergeCell ref="B184:K184"/>
    <mergeCell ref="B185:C185"/>
    <mergeCell ref="E185:F185"/>
    <mergeCell ref="B191:H191"/>
    <mergeCell ref="I191:J191"/>
    <mergeCell ref="B218:K218"/>
    <mergeCell ref="B219:C219"/>
    <mergeCell ref="E219:F219"/>
    <mergeCell ref="B225:H225"/>
    <mergeCell ref="I225:J225"/>
    <mergeCell ref="B209:K209"/>
    <mergeCell ref="B210:C210"/>
    <mergeCell ref="E210:F210"/>
    <mergeCell ref="B216:H216"/>
    <mergeCell ref="I216:J216"/>
    <mergeCell ref="B236:K236"/>
    <mergeCell ref="B237:C237"/>
    <mergeCell ref="E237:F237"/>
    <mergeCell ref="B243:H243"/>
    <mergeCell ref="I243:J243"/>
    <mergeCell ref="B227:K227"/>
    <mergeCell ref="B228:C228"/>
    <mergeCell ref="E228:F228"/>
    <mergeCell ref="B234:H234"/>
    <mergeCell ref="I234:J234"/>
    <mergeCell ref="B261:K261"/>
    <mergeCell ref="B262:C262"/>
    <mergeCell ref="E262:F262"/>
    <mergeCell ref="B268:H268"/>
    <mergeCell ref="I268:J268"/>
    <mergeCell ref="B245:K245"/>
    <mergeCell ref="B246:C246"/>
    <mergeCell ref="E246:F246"/>
    <mergeCell ref="B252:H252"/>
    <mergeCell ref="I252:J252"/>
    <mergeCell ref="B279:K279"/>
    <mergeCell ref="B280:C280"/>
    <mergeCell ref="E280:F280"/>
    <mergeCell ref="B286:H286"/>
    <mergeCell ref="I286:J286"/>
    <mergeCell ref="B270:K270"/>
    <mergeCell ref="B271:C271"/>
    <mergeCell ref="E271:F271"/>
    <mergeCell ref="B277:H277"/>
    <mergeCell ref="I277:J277"/>
    <mergeCell ref="B324:K324"/>
    <mergeCell ref="B325:C325"/>
    <mergeCell ref="E325:F325"/>
    <mergeCell ref="B331:H331"/>
    <mergeCell ref="I331:J331"/>
    <mergeCell ref="B288:K288"/>
    <mergeCell ref="B322:H322"/>
    <mergeCell ref="I322:J322"/>
    <mergeCell ref="B289:C289"/>
    <mergeCell ref="E289:F289"/>
    <mergeCell ref="B295:H295"/>
    <mergeCell ref="I295:J295"/>
    <mergeCell ref="B297:K297"/>
    <mergeCell ref="B298:C298"/>
    <mergeCell ref="E298:F298"/>
    <mergeCell ref="B304:H304"/>
    <mergeCell ref="I304:J304"/>
    <mergeCell ref="B315:K315"/>
    <mergeCell ref="B316:C316"/>
    <mergeCell ref="E316:F316"/>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oglio83"/>
  <dimension ref="B2:K203"/>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574</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'11S -10B -1 RR'!C4</f>
        <v>1</v>
      </c>
      <c r="D6" s="1763"/>
      <c r="E6" s="120">
        <f>'11S -10B -1 RR'!D4</f>
        <v>0</v>
      </c>
      <c r="F6" s="173"/>
      <c r="G6" s="292"/>
    </row>
    <row r="7" spans="2:9" ht="16" x14ac:dyDescent="0.2">
      <c r="B7" s="79">
        <v>2</v>
      </c>
      <c r="C7" s="1763">
        <f>'11S -10B -1 RR'!C5</f>
        <v>2</v>
      </c>
      <c r="D7" s="1763"/>
      <c r="E7" s="120">
        <f>'11S -10B -1 RR'!D5</f>
        <v>0</v>
      </c>
      <c r="F7" s="173" t="s">
        <v>1038</v>
      </c>
      <c r="G7" s="437">
        <f>'11S -10B -1 RR'!K5</f>
        <v>0</v>
      </c>
    </row>
    <row r="8" spans="2:9" ht="16" x14ac:dyDescent="0.2">
      <c r="B8" s="79">
        <v>3</v>
      </c>
      <c r="C8" s="1763">
        <f>'11S -10B -1 RR'!C6</f>
        <v>3</v>
      </c>
      <c r="D8" s="1763"/>
      <c r="E8" s="120">
        <f>'11S -10B -1 RR'!D6</f>
        <v>0</v>
      </c>
      <c r="F8" s="173" t="s">
        <v>1038</v>
      </c>
      <c r="G8" s="437">
        <f>'11S -10B -1 RR'!K6</f>
        <v>0</v>
      </c>
    </row>
    <row r="9" spans="2:9" ht="16" x14ac:dyDescent="0.2">
      <c r="B9" s="79">
        <v>4</v>
      </c>
      <c r="C9" s="1763">
        <f>'11S -10B -1 RR'!C7</f>
        <v>4</v>
      </c>
      <c r="D9" s="1763"/>
      <c r="E9" s="120">
        <f>'11S -10B -1 RR'!D7</f>
        <v>0</v>
      </c>
      <c r="F9" s="173" t="s">
        <v>1038</v>
      </c>
      <c r="G9" s="437">
        <f>'11S -10B -1 RR'!K7</f>
        <v>0</v>
      </c>
    </row>
    <row r="10" spans="2:9" ht="16" x14ac:dyDescent="0.2">
      <c r="B10" s="79">
        <v>5</v>
      </c>
      <c r="C10" s="1763">
        <f>'11S -10B -1 RR'!C8</f>
        <v>5</v>
      </c>
      <c r="D10" s="1763"/>
      <c r="E10" s="120">
        <f>'11S -10B -1 RR'!D8</f>
        <v>0</v>
      </c>
      <c r="F10" s="173" t="s">
        <v>1038</v>
      </c>
      <c r="G10" s="437">
        <f>'11S -10B -1 RR'!K8</f>
        <v>0</v>
      </c>
    </row>
    <row r="11" spans="2:9" ht="16" x14ac:dyDescent="0.2">
      <c r="B11" s="79">
        <v>6</v>
      </c>
      <c r="C11" s="1763">
        <f>'11S -10B -1 RR'!C9</f>
        <v>6</v>
      </c>
      <c r="D11" s="1763"/>
      <c r="E11" s="120">
        <f>'11S -10B -1 RR'!D9</f>
        <v>0</v>
      </c>
      <c r="F11" s="173" t="s">
        <v>1038</v>
      </c>
      <c r="G11" s="437">
        <f>'11S -10B -1 RR'!K9</f>
        <v>0</v>
      </c>
    </row>
    <row r="12" spans="2:9" ht="16" x14ac:dyDescent="0.2">
      <c r="B12" s="79">
        <v>7</v>
      </c>
      <c r="C12" s="1763">
        <f>'11S -10B -1 RR'!C10</f>
        <v>7</v>
      </c>
      <c r="D12" s="1763"/>
      <c r="E12" s="120">
        <f>'11S -10B -1 RR'!D10</f>
        <v>0</v>
      </c>
      <c r="F12" s="173" t="s">
        <v>1038</v>
      </c>
      <c r="G12" s="437">
        <f>'11S -10B -1 RR'!K10</f>
        <v>0</v>
      </c>
    </row>
    <row r="13" spans="2:9" ht="16" x14ac:dyDescent="0.2">
      <c r="B13" s="79">
        <v>8</v>
      </c>
      <c r="C13" s="1763">
        <f>'11S -10B -1 RR'!C11</f>
        <v>8</v>
      </c>
      <c r="D13" s="1763"/>
      <c r="E13" s="120">
        <f>'11S -10B -1 RR'!D11</f>
        <v>0</v>
      </c>
      <c r="F13" s="173" t="s">
        <v>1038</v>
      </c>
      <c r="G13" s="437">
        <f>'11S -10B -1 RR'!K11</f>
        <v>0</v>
      </c>
    </row>
    <row r="14" spans="2:9" ht="16" x14ac:dyDescent="0.2">
      <c r="B14" s="79">
        <v>9</v>
      </c>
      <c r="C14" s="1763">
        <f>'11S -10B -1 RR'!C12</f>
        <v>9</v>
      </c>
      <c r="D14" s="1763"/>
      <c r="E14" s="120">
        <f>'11S -10B -1 RR'!D12</f>
        <v>0</v>
      </c>
      <c r="F14" s="173" t="s">
        <v>1038</v>
      </c>
      <c r="G14" s="437">
        <f>'11S -10B -1 RR'!K12</f>
        <v>0</v>
      </c>
    </row>
    <row r="15" spans="2:9" ht="16" x14ac:dyDescent="0.2">
      <c r="B15" s="79">
        <v>10</v>
      </c>
      <c r="C15" s="1763">
        <f>'11S -10B -1 RR'!C13</f>
        <v>10</v>
      </c>
      <c r="D15" s="1763"/>
      <c r="E15" s="120">
        <f>'11S -10B -1 RR'!D13</f>
        <v>0</v>
      </c>
      <c r="F15" s="173" t="s">
        <v>1038</v>
      </c>
      <c r="G15" s="437">
        <f>'11S -10B -1 RR'!K13</f>
        <v>0</v>
      </c>
    </row>
    <row r="16" spans="2:9" ht="16" x14ac:dyDescent="0.2">
      <c r="B16" s="79">
        <v>11</v>
      </c>
      <c r="C16" s="1763">
        <f>'11S -10B -1 RR'!C14</f>
        <v>11</v>
      </c>
      <c r="D16" s="1763"/>
      <c r="E16" s="120">
        <f>'11S -10B -1 RR'!D14</f>
        <v>0</v>
      </c>
      <c r="F16" s="173" t="s">
        <v>1038</v>
      </c>
      <c r="G16" s="437">
        <f>'11S -10B -1 RR'!K14</f>
        <v>0</v>
      </c>
    </row>
    <row r="59" spans="2:11" ht="16" x14ac:dyDescent="0.2">
      <c r="C59" s="1760" t="s">
        <v>194</v>
      </c>
      <c r="D59" s="1760"/>
      <c r="E59" s="1760"/>
      <c r="F59" s="1760"/>
      <c r="G59" s="1760"/>
      <c r="H59" s="1760"/>
      <c r="I59" s="1760"/>
      <c r="J59" s="1760"/>
    </row>
    <row r="60" spans="2:11" ht="14" thickBot="1" x14ac:dyDescent="0.2"/>
    <row r="61" spans="2:11" ht="19" thickBot="1" x14ac:dyDescent="0.25">
      <c r="B61" s="1764" t="s">
        <v>1461</v>
      </c>
      <c r="C61" s="1825"/>
      <c r="D61" s="220" t="s">
        <v>1460</v>
      </c>
      <c r="E61" s="1699" t="s">
        <v>18</v>
      </c>
      <c r="F61" s="1826"/>
      <c r="G61" s="295" t="s">
        <v>203</v>
      </c>
      <c r="H61" s="534" t="s">
        <v>199</v>
      </c>
      <c r="I61" s="526"/>
      <c r="J61" s="535" t="s">
        <v>200</v>
      </c>
      <c r="K61" s="526">
        <v>1</v>
      </c>
    </row>
    <row r="62" spans="2:11" ht="15.75" customHeight="1" x14ac:dyDescent="0.15">
      <c r="B62" s="300" t="s">
        <v>892</v>
      </c>
      <c r="C62" s="301" t="s">
        <v>197</v>
      </c>
      <c r="D62" s="302" t="s">
        <v>2322</v>
      </c>
      <c r="E62" s="303" t="s">
        <v>197</v>
      </c>
      <c r="F62" s="304" t="s">
        <v>2324</v>
      </c>
      <c r="G62" s="305" t="s">
        <v>1041</v>
      </c>
      <c r="H62" s="106" t="s">
        <v>1042</v>
      </c>
      <c r="I62" s="106" t="s">
        <v>1043</v>
      </c>
      <c r="J62" s="106" t="s">
        <v>193</v>
      </c>
      <c r="K62" s="306" t="s">
        <v>2063</v>
      </c>
    </row>
    <row r="63" spans="2:11" ht="15.75" customHeight="1" x14ac:dyDescent="0.2">
      <c r="B63" s="307">
        <v>1</v>
      </c>
      <c r="C63" s="308">
        <f>G9</f>
        <v>0</v>
      </c>
      <c r="D63" s="33">
        <f>C9</f>
        <v>4</v>
      </c>
      <c r="E63" s="308">
        <f>G10</f>
        <v>0</v>
      </c>
      <c r="F63" s="33">
        <f>C10</f>
        <v>5</v>
      </c>
      <c r="G63" s="309"/>
      <c r="H63" s="99"/>
      <c r="I63" s="211"/>
      <c r="J63" s="99"/>
      <c r="K63" s="102"/>
    </row>
    <row r="64" spans="2:11" ht="15.75" customHeight="1" x14ac:dyDescent="0.2">
      <c r="B64" s="307">
        <v>2</v>
      </c>
      <c r="C64" s="308">
        <f>G16</f>
        <v>0</v>
      </c>
      <c r="D64" s="33">
        <f>C16</f>
        <v>11</v>
      </c>
      <c r="E64" s="308">
        <f>G7</f>
        <v>0</v>
      </c>
      <c r="F64" s="33">
        <f>C7</f>
        <v>2</v>
      </c>
      <c r="G64" s="310"/>
      <c r="H64" s="99"/>
      <c r="I64" s="211"/>
      <c r="J64" s="99"/>
      <c r="K64" s="102"/>
    </row>
    <row r="65" spans="2:11" ht="15.75" customHeight="1" x14ac:dyDescent="0.2">
      <c r="B65" s="307">
        <v>3</v>
      </c>
      <c r="C65" s="308">
        <f>G8</f>
        <v>0</v>
      </c>
      <c r="D65" s="33">
        <f>C8</f>
        <v>3</v>
      </c>
      <c r="E65" s="308">
        <f>G11</f>
        <v>0</v>
      </c>
      <c r="F65" s="33">
        <f>C11</f>
        <v>6</v>
      </c>
      <c r="G65" s="310"/>
      <c r="H65" s="99"/>
      <c r="I65" s="211"/>
      <c r="J65" s="99"/>
      <c r="K65" s="102"/>
    </row>
    <row r="66" spans="2:11" ht="15.75" customHeight="1" x14ac:dyDescent="0.2">
      <c r="B66" s="307">
        <v>4</v>
      </c>
      <c r="C66" s="308">
        <f>G15</f>
        <v>0</v>
      </c>
      <c r="D66" s="33">
        <f>C15</f>
        <v>10</v>
      </c>
      <c r="E66" s="308">
        <f>G12</f>
        <v>0</v>
      </c>
      <c r="F66" s="33">
        <f>C12</f>
        <v>7</v>
      </c>
      <c r="G66" s="310"/>
      <c r="H66" s="99"/>
      <c r="I66" s="211"/>
      <c r="J66" s="99"/>
      <c r="K66" s="102"/>
    </row>
    <row r="67" spans="2:11" ht="15.75" customHeight="1" x14ac:dyDescent="0.2">
      <c r="B67" s="307">
        <v>5</v>
      </c>
      <c r="C67" s="308">
        <f>G14</f>
        <v>0</v>
      </c>
      <c r="D67" s="33">
        <f>C14</f>
        <v>9</v>
      </c>
      <c r="E67" s="308">
        <f>G13</f>
        <v>0</v>
      </c>
      <c r="F67" s="33">
        <f>C13</f>
        <v>8</v>
      </c>
      <c r="G67" s="310"/>
      <c r="H67" s="99"/>
      <c r="I67" s="211"/>
      <c r="J67" s="99"/>
      <c r="K67" s="102"/>
    </row>
    <row r="68" spans="2:11" ht="15.75" customHeight="1" thickBot="1" x14ac:dyDescent="0.25">
      <c r="B68" s="311">
        <v>6</v>
      </c>
      <c r="C68" s="312"/>
      <c r="D68" s="43"/>
      <c r="E68" s="312"/>
      <c r="F68" s="43"/>
      <c r="G68" s="313"/>
      <c r="H68" s="103"/>
      <c r="I68" s="314"/>
      <c r="J68" s="103"/>
      <c r="K68" s="104"/>
    </row>
    <row r="69" spans="2:11" ht="15.75" customHeight="1" thickBot="1" x14ac:dyDescent="0.25">
      <c r="B69" s="1766" t="s">
        <v>1458</v>
      </c>
      <c r="C69" s="1767"/>
      <c r="D69" s="1767"/>
      <c r="E69" s="1767"/>
      <c r="F69" s="1767"/>
      <c r="G69" s="1767"/>
      <c r="H69" s="1828"/>
      <c r="I69" s="1824" t="s">
        <v>2062</v>
      </c>
      <c r="J69" s="1730"/>
      <c r="K69" s="522"/>
    </row>
    <row r="70" spans="2:11" ht="15.75" customHeight="1" x14ac:dyDescent="0.15"/>
    <row r="71" spans="2:11" ht="15.75" customHeight="1" x14ac:dyDescent="0.2">
      <c r="C71" s="1760" t="s">
        <v>194</v>
      </c>
      <c r="D71" s="1760"/>
      <c r="E71" s="1760"/>
      <c r="F71" s="1760"/>
      <c r="G71" s="1760"/>
      <c r="H71" s="1760"/>
      <c r="I71" s="1760"/>
      <c r="J71" s="1760"/>
    </row>
    <row r="72" spans="2:11" ht="15.75" customHeight="1" thickBot="1" x14ac:dyDescent="0.2"/>
    <row r="73" spans="2:11" ht="19" thickBot="1" x14ac:dyDescent="0.25">
      <c r="B73" s="1764" t="s">
        <v>1461</v>
      </c>
      <c r="C73" s="1825"/>
      <c r="D73" s="220" t="s">
        <v>1460</v>
      </c>
      <c r="E73" s="1699" t="s">
        <v>18</v>
      </c>
      <c r="F73" s="1826"/>
      <c r="G73" s="295" t="s">
        <v>203</v>
      </c>
      <c r="H73" s="534" t="s">
        <v>199</v>
      </c>
      <c r="I73" s="526"/>
      <c r="J73" s="535" t="s">
        <v>200</v>
      </c>
      <c r="K73" s="526">
        <v>2</v>
      </c>
    </row>
    <row r="74" spans="2:1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6" x14ac:dyDescent="0.2">
      <c r="B75" s="307">
        <v>1</v>
      </c>
      <c r="C75" s="308">
        <f>G11</f>
        <v>0</v>
      </c>
      <c r="D75" s="33">
        <f>C11</f>
        <v>6</v>
      </c>
      <c r="E75" s="308">
        <f>G16</f>
        <v>0</v>
      </c>
      <c r="F75" s="33">
        <f>C16</f>
        <v>11</v>
      </c>
      <c r="G75" s="309"/>
      <c r="H75" s="99"/>
      <c r="I75" s="211"/>
      <c r="J75" s="99"/>
      <c r="K75" s="102"/>
    </row>
    <row r="76" spans="2:11" ht="16" x14ac:dyDescent="0.2">
      <c r="B76" s="307">
        <v>2</v>
      </c>
      <c r="C76" s="308">
        <f>G10</f>
        <v>0</v>
      </c>
      <c r="D76" s="33">
        <f>C6</f>
        <v>1</v>
      </c>
      <c r="E76" s="308">
        <f>G14</f>
        <v>0</v>
      </c>
      <c r="F76" s="33">
        <f>C14</f>
        <v>9</v>
      </c>
      <c r="G76" s="310"/>
      <c r="H76" s="99"/>
      <c r="I76" s="211"/>
      <c r="J76" s="99"/>
      <c r="K76" s="102"/>
    </row>
    <row r="77" spans="2:11" ht="16" x14ac:dyDescent="0.2">
      <c r="B77" s="307">
        <v>3</v>
      </c>
      <c r="C77" s="308">
        <f>G13</f>
        <v>0</v>
      </c>
      <c r="D77" s="33">
        <f>C13</f>
        <v>8</v>
      </c>
      <c r="E77" s="308">
        <f>G9</f>
        <v>0</v>
      </c>
      <c r="F77" s="33">
        <f>C9</f>
        <v>4</v>
      </c>
      <c r="G77" s="310"/>
      <c r="H77" s="99"/>
      <c r="I77" s="211"/>
      <c r="J77" s="99"/>
      <c r="K77" s="102"/>
    </row>
    <row r="78" spans="2:11" ht="16" x14ac:dyDescent="0.2">
      <c r="B78" s="307">
        <v>4</v>
      </c>
      <c r="C78" s="308">
        <f>G12</f>
        <v>0</v>
      </c>
      <c r="D78" s="33">
        <f>C12</f>
        <v>7</v>
      </c>
      <c r="E78" s="308">
        <f>G8</f>
        <v>0</v>
      </c>
      <c r="F78" s="33">
        <f>C8</f>
        <v>3</v>
      </c>
      <c r="G78" s="310"/>
      <c r="H78" s="99"/>
      <c r="I78" s="211"/>
      <c r="J78" s="99"/>
      <c r="K78" s="102"/>
    </row>
    <row r="79" spans="2:11" ht="16" x14ac:dyDescent="0.2">
      <c r="B79" s="307">
        <v>5</v>
      </c>
      <c r="C79" s="308">
        <f>G7</f>
        <v>0</v>
      </c>
      <c r="D79" s="33">
        <f>C7</f>
        <v>2</v>
      </c>
      <c r="E79" s="308">
        <f>G15</f>
        <v>0</v>
      </c>
      <c r="F79" s="33">
        <f>C15</f>
        <v>10</v>
      </c>
      <c r="G79" s="310"/>
      <c r="H79" s="99"/>
      <c r="I79" s="211"/>
      <c r="J79" s="99"/>
      <c r="K79" s="102"/>
    </row>
    <row r="80" spans="2:11" ht="17" thickBot="1" x14ac:dyDescent="0.25">
      <c r="B80" s="311">
        <v>6</v>
      </c>
      <c r="C80" s="312"/>
      <c r="D80" s="43"/>
      <c r="E80" s="312"/>
      <c r="F80" s="43"/>
      <c r="G80" s="313"/>
      <c r="H80" s="103"/>
      <c r="I80" s="314"/>
      <c r="J80" s="103"/>
      <c r="K80" s="104"/>
    </row>
    <row r="81" spans="2:11" ht="17" thickBot="1" x14ac:dyDescent="0.25">
      <c r="B81" s="1766" t="s">
        <v>1458</v>
      </c>
      <c r="C81" s="1767"/>
      <c r="D81" s="1767"/>
      <c r="E81" s="1767"/>
      <c r="F81" s="1767"/>
      <c r="G81" s="1767"/>
      <c r="H81" s="1828"/>
      <c r="I81" s="1824" t="s">
        <v>2062</v>
      </c>
      <c r="J81" s="1730"/>
      <c r="K81" s="522"/>
    </row>
    <row r="83" spans="2:11" ht="16" x14ac:dyDescent="0.2">
      <c r="C83" s="1760" t="s">
        <v>194</v>
      </c>
      <c r="D83" s="1760"/>
      <c r="E83" s="1760"/>
      <c r="F83" s="1760"/>
      <c r="G83" s="1760"/>
      <c r="H83" s="1760"/>
      <c r="I83" s="1760"/>
      <c r="J83" s="1760"/>
    </row>
    <row r="84" spans="2:11" ht="14" thickBot="1" x14ac:dyDescent="0.2"/>
    <row r="85" spans="2:11" ht="19" thickBot="1" x14ac:dyDescent="0.25">
      <c r="B85" s="1764" t="s">
        <v>1461</v>
      </c>
      <c r="C85" s="1825"/>
      <c r="D85" s="220" t="s">
        <v>1460</v>
      </c>
      <c r="E85" s="1699" t="s">
        <v>18</v>
      </c>
      <c r="F85" s="1826"/>
      <c r="G85" s="295" t="s">
        <v>203</v>
      </c>
      <c r="H85" s="534" t="s">
        <v>199</v>
      </c>
      <c r="I85" s="526"/>
      <c r="J85" s="535" t="s">
        <v>200</v>
      </c>
      <c r="K85" s="526">
        <v>3</v>
      </c>
    </row>
    <row r="86" spans="2:11" x14ac:dyDescent="0.15">
      <c r="B86" s="300" t="s">
        <v>892</v>
      </c>
      <c r="C86" s="301" t="s">
        <v>197</v>
      </c>
      <c r="D86" s="302" t="s">
        <v>2322</v>
      </c>
      <c r="E86" s="303" t="s">
        <v>197</v>
      </c>
      <c r="F86" s="304" t="s">
        <v>2324</v>
      </c>
      <c r="G86" s="305" t="s">
        <v>1041</v>
      </c>
      <c r="H86" s="106" t="s">
        <v>1042</v>
      </c>
      <c r="I86" s="106" t="s">
        <v>1043</v>
      </c>
      <c r="J86" s="106" t="s">
        <v>193</v>
      </c>
      <c r="K86" s="306" t="s">
        <v>2063</v>
      </c>
    </row>
    <row r="87" spans="2:11" ht="16" x14ac:dyDescent="0.2">
      <c r="B87" s="307">
        <v>1</v>
      </c>
      <c r="C87" s="308">
        <f>G11</f>
        <v>0</v>
      </c>
      <c r="D87" s="33">
        <f>C11</f>
        <v>6</v>
      </c>
      <c r="E87" s="308">
        <f>G15</f>
        <v>0</v>
      </c>
      <c r="F87" s="33">
        <f>C15</f>
        <v>10</v>
      </c>
      <c r="G87" s="309"/>
      <c r="H87" s="99"/>
      <c r="I87" s="211"/>
      <c r="J87" s="99"/>
      <c r="K87" s="102"/>
    </row>
    <row r="88" spans="2:11" ht="16" x14ac:dyDescent="0.2">
      <c r="B88" s="307">
        <v>2</v>
      </c>
      <c r="C88" s="308">
        <f>G12</f>
        <v>0</v>
      </c>
      <c r="D88" s="33">
        <f>C12</f>
        <v>7</v>
      </c>
      <c r="E88" s="308">
        <f>G7</f>
        <v>0</v>
      </c>
      <c r="F88" s="33">
        <f>C7</f>
        <v>2</v>
      </c>
      <c r="G88" s="310"/>
      <c r="H88" s="99"/>
      <c r="I88" s="211"/>
      <c r="J88" s="99"/>
      <c r="K88" s="102"/>
    </row>
    <row r="89" spans="2:11" ht="16" x14ac:dyDescent="0.2">
      <c r="B89" s="307">
        <v>3</v>
      </c>
      <c r="C89" s="308">
        <f>G14</f>
        <v>0</v>
      </c>
      <c r="D89" s="33">
        <f>C14</f>
        <v>9</v>
      </c>
      <c r="E89" s="308">
        <f>G9</f>
        <v>0</v>
      </c>
      <c r="F89" s="33">
        <f>C10</f>
        <v>5</v>
      </c>
      <c r="G89" s="310"/>
      <c r="H89" s="99"/>
      <c r="I89" s="211"/>
      <c r="J89" s="99"/>
      <c r="K89" s="102"/>
    </row>
    <row r="90" spans="2:11" ht="16" x14ac:dyDescent="0.2">
      <c r="B90" s="307">
        <v>4</v>
      </c>
      <c r="C90" s="308">
        <f>G13</f>
        <v>0</v>
      </c>
      <c r="D90" s="33">
        <f>C13</f>
        <v>8</v>
      </c>
      <c r="E90" s="308">
        <f>G10</f>
        <v>0</v>
      </c>
      <c r="F90" s="33">
        <f>C6</f>
        <v>1</v>
      </c>
      <c r="G90" s="310"/>
      <c r="H90" s="99"/>
      <c r="I90" s="211"/>
      <c r="J90" s="99"/>
      <c r="K90" s="102"/>
    </row>
    <row r="91" spans="2:11" ht="16" x14ac:dyDescent="0.2">
      <c r="B91" s="307">
        <v>5</v>
      </c>
      <c r="C91" s="308">
        <f>G16</f>
        <v>0</v>
      </c>
      <c r="D91" s="33">
        <f>C16</f>
        <v>11</v>
      </c>
      <c r="E91" s="308">
        <f>G8</f>
        <v>0</v>
      </c>
      <c r="F91" s="33">
        <f>C8</f>
        <v>3</v>
      </c>
      <c r="G91" s="310"/>
      <c r="H91" s="99"/>
      <c r="I91" s="211"/>
      <c r="J91" s="99"/>
      <c r="K91" s="102"/>
    </row>
    <row r="92" spans="2:11" ht="17" thickBot="1" x14ac:dyDescent="0.25">
      <c r="B92" s="311">
        <v>6</v>
      </c>
      <c r="C92" s="312"/>
      <c r="D92" s="43"/>
      <c r="E92" s="312"/>
      <c r="F92" s="43"/>
      <c r="G92" s="313"/>
      <c r="H92" s="103"/>
      <c r="I92" s="314"/>
      <c r="J92" s="103"/>
      <c r="K92" s="104"/>
    </row>
    <row r="93" spans="2:11" ht="17" thickBot="1" x14ac:dyDescent="0.25">
      <c r="B93" s="1766" t="s">
        <v>1458</v>
      </c>
      <c r="C93" s="1767"/>
      <c r="D93" s="1767"/>
      <c r="E93" s="1767"/>
      <c r="F93" s="1767"/>
      <c r="G93" s="1767"/>
      <c r="H93" s="1828"/>
      <c r="I93" s="1824" t="s">
        <v>2062</v>
      </c>
      <c r="J93" s="1730"/>
      <c r="K93" s="522"/>
    </row>
    <row r="95" spans="2:11" ht="16" x14ac:dyDescent="0.2">
      <c r="C95" s="1760" t="s">
        <v>194</v>
      </c>
      <c r="D95" s="1760"/>
      <c r="E95" s="1760"/>
      <c r="F95" s="1760"/>
      <c r="G95" s="1760"/>
      <c r="H95" s="1760"/>
      <c r="I95" s="1760"/>
      <c r="J95" s="1760"/>
    </row>
    <row r="96" spans="2:11" ht="14" thickBot="1" x14ac:dyDescent="0.2"/>
    <row r="97" spans="2:11" ht="18.75" customHeight="1" thickBot="1" x14ac:dyDescent="0.25">
      <c r="B97" s="1764" t="s">
        <v>1461</v>
      </c>
      <c r="C97" s="1825"/>
      <c r="D97" s="220" t="s">
        <v>1460</v>
      </c>
      <c r="E97" s="1699" t="s">
        <v>18</v>
      </c>
      <c r="F97" s="1826"/>
      <c r="G97" s="295" t="s">
        <v>203</v>
      </c>
      <c r="H97" s="534" t="s">
        <v>199</v>
      </c>
      <c r="I97" s="526"/>
      <c r="J97" s="535" t="s">
        <v>200</v>
      </c>
      <c r="K97" s="526">
        <v>4</v>
      </c>
    </row>
    <row r="98" spans="2:11" x14ac:dyDescent="0.15">
      <c r="B98" s="300" t="s">
        <v>892</v>
      </c>
      <c r="C98" s="301" t="s">
        <v>197</v>
      </c>
      <c r="D98" s="302" t="s">
        <v>2322</v>
      </c>
      <c r="E98" s="303" t="s">
        <v>197</v>
      </c>
      <c r="F98" s="304" t="s">
        <v>2324</v>
      </c>
      <c r="G98" s="305" t="s">
        <v>1041</v>
      </c>
      <c r="H98" s="106" t="s">
        <v>1042</v>
      </c>
      <c r="I98" s="106" t="s">
        <v>1043</v>
      </c>
      <c r="J98" s="106" t="s">
        <v>193</v>
      </c>
      <c r="K98" s="306" t="s">
        <v>2063</v>
      </c>
    </row>
    <row r="99" spans="2:11" ht="16" x14ac:dyDescent="0.2">
      <c r="B99" s="307">
        <v>1</v>
      </c>
      <c r="C99" s="308">
        <f>G12</f>
        <v>0</v>
      </c>
      <c r="D99" s="33">
        <f>C12</f>
        <v>7</v>
      </c>
      <c r="E99" s="308">
        <f>G16</f>
        <v>0</v>
      </c>
      <c r="F99" s="33">
        <f>C16</f>
        <v>11</v>
      </c>
      <c r="G99" s="309"/>
      <c r="H99" s="99"/>
      <c r="I99" s="211"/>
      <c r="J99" s="99"/>
      <c r="K99" s="102"/>
    </row>
    <row r="100" spans="2:11" ht="16" x14ac:dyDescent="0.2">
      <c r="B100" s="307">
        <v>2</v>
      </c>
      <c r="C100" s="308">
        <f>G13</f>
        <v>0</v>
      </c>
      <c r="D100" s="33">
        <f>C9</f>
        <v>4</v>
      </c>
      <c r="E100" s="308">
        <f>G14</f>
        <v>0</v>
      </c>
      <c r="F100" s="33">
        <f>C14</f>
        <v>9</v>
      </c>
      <c r="G100" s="310"/>
      <c r="H100" s="99"/>
      <c r="I100" s="211"/>
      <c r="J100" s="99"/>
      <c r="K100" s="102"/>
    </row>
    <row r="101" spans="2:11" ht="16" x14ac:dyDescent="0.2">
      <c r="B101" s="307">
        <v>3</v>
      </c>
      <c r="C101" s="308">
        <f>G15</f>
        <v>0</v>
      </c>
      <c r="D101" s="33">
        <f>C15</f>
        <v>10</v>
      </c>
      <c r="E101" s="308">
        <f>G8</f>
        <v>0</v>
      </c>
      <c r="F101" s="33">
        <f>C8</f>
        <v>3</v>
      </c>
      <c r="G101" s="310"/>
      <c r="H101" s="99"/>
      <c r="I101" s="211"/>
      <c r="J101" s="99"/>
      <c r="K101" s="102"/>
    </row>
    <row r="102" spans="2:11" ht="16" x14ac:dyDescent="0.2">
      <c r="B102" s="307">
        <v>4</v>
      </c>
      <c r="C102" s="308">
        <f>G7</f>
        <v>0</v>
      </c>
      <c r="D102" s="33">
        <f>C7</f>
        <v>2</v>
      </c>
      <c r="E102" s="308">
        <f>G11</f>
        <v>0</v>
      </c>
      <c r="F102" s="33">
        <f>C11</f>
        <v>6</v>
      </c>
      <c r="G102" s="310"/>
      <c r="H102" s="99"/>
      <c r="I102" s="211"/>
      <c r="J102" s="99"/>
      <c r="K102" s="102"/>
    </row>
    <row r="103" spans="2:11" ht="16" x14ac:dyDescent="0.2">
      <c r="B103" s="307">
        <v>5</v>
      </c>
      <c r="C103" s="308">
        <f>G9</f>
        <v>0</v>
      </c>
      <c r="D103" s="33">
        <f>C10</f>
        <v>5</v>
      </c>
      <c r="E103" s="308">
        <f>G10</f>
        <v>0</v>
      </c>
      <c r="F103" s="33">
        <f>C6</f>
        <v>1</v>
      </c>
      <c r="G103" s="310"/>
      <c r="H103" s="99"/>
      <c r="I103" s="211"/>
      <c r="J103" s="99"/>
      <c r="K103" s="102"/>
    </row>
    <row r="104" spans="2:11" ht="17" thickBot="1" x14ac:dyDescent="0.25">
      <c r="B104" s="311">
        <v>6</v>
      </c>
      <c r="C104" s="312"/>
      <c r="D104" s="43"/>
      <c r="E104" s="312"/>
      <c r="F104" s="43"/>
      <c r="G104" s="313"/>
      <c r="H104" s="103"/>
      <c r="I104" s="314"/>
      <c r="J104" s="103"/>
      <c r="K104" s="104"/>
    </row>
    <row r="105" spans="2:11" ht="17" thickBot="1" x14ac:dyDescent="0.25">
      <c r="B105" s="1766" t="s">
        <v>1458</v>
      </c>
      <c r="C105" s="1767"/>
      <c r="D105" s="1767"/>
      <c r="E105" s="1767"/>
      <c r="F105" s="1767"/>
      <c r="G105" s="1767"/>
      <c r="H105" s="1828"/>
      <c r="I105" s="1824" t="s">
        <v>2062</v>
      </c>
      <c r="J105" s="1730"/>
      <c r="K105" s="522"/>
    </row>
    <row r="108" spans="2:11" ht="16" x14ac:dyDescent="0.2">
      <c r="C108" s="1760" t="s">
        <v>194</v>
      </c>
      <c r="D108" s="1760"/>
      <c r="E108" s="1760"/>
      <c r="F108" s="1760"/>
      <c r="G108" s="1760"/>
      <c r="H108" s="1760"/>
      <c r="I108" s="1760"/>
      <c r="J108" s="1760"/>
    </row>
    <row r="109" spans="2:11" ht="14" thickBot="1" x14ac:dyDescent="0.2"/>
    <row r="110" spans="2:11" ht="19" thickBot="1" x14ac:dyDescent="0.25">
      <c r="B110" s="1764" t="s">
        <v>1461</v>
      </c>
      <c r="C110" s="1825"/>
      <c r="D110" s="220" t="s">
        <v>1460</v>
      </c>
      <c r="E110" s="1699" t="s">
        <v>18</v>
      </c>
      <c r="F110" s="1826"/>
      <c r="G110" s="295" t="s">
        <v>203</v>
      </c>
      <c r="H110" s="534" t="s">
        <v>199</v>
      </c>
      <c r="I110" s="526"/>
      <c r="J110" s="535" t="s">
        <v>200</v>
      </c>
      <c r="K110" s="526">
        <v>5</v>
      </c>
    </row>
    <row r="111" spans="2:11" x14ac:dyDescent="0.15">
      <c r="B111" s="300" t="s">
        <v>892</v>
      </c>
      <c r="C111" s="301" t="s">
        <v>197</v>
      </c>
      <c r="D111" s="302" t="s">
        <v>2322</v>
      </c>
      <c r="E111" s="303" t="s">
        <v>197</v>
      </c>
      <c r="F111" s="304" t="s">
        <v>2324</v>
      </c>
      <c r="G111" s="305" t="s">
        <v>1041</v>
      </c>
      <c r="H111" s="106" t="s">
        <v>1042</v>
      </c>
      <c r="I111" s="106" t="s">
        <v>1043</v>
      </c>
      <c r="J111" s="106" t="s">
        <v>193</v>
      </c>
      <c r="K111" s="306" t="s">
        <v>2063</v>
      </c>
    </row>
    <row r="112" spans="2:11" ht="16" x14ac:dyDescent="0.2">
      <c r="B112" s="307">
        <v>1</v>
      </c>
      <c r="C112" s="308">
        <f>G8</f>
        <v>0</v>
      </c>
      <c r="D112" s="33">
        <f>C8</f>
        <v>3</v>
      </c>
      <c r="E112" s="308">
        <f>G7</f>
        <v>0</v>
      </c>
      <c r="F112" s="33">
        <f>C7</f>
        <v>2</v>
      </c>
      <c r="G112" s="309"/>
      <c r="H112" s="99"/>
      <c r="I112" s="211"/>
      <c r="J112" s="99"/>
      <c r="K112" s="102"/>
    </row>
    <row r="113" spans="2:11" ht="16" x14ac:dyDescent="0.2">
      <c r="B113" s="307">
        <v>2</v>
      </c>
      <c r="C113" s="308">
        <f>G9</f>
        <v>0</v>
      </c>
      <c r="D113" s="33">
        <f>C10</f>
        <v>5</v>
      </c>
      <c r="E113" s="308">
        <f>G14</f>
        <v>0</v>
      </c>
      <c r="F113" s="33">
        <f>C13</f>
        <v>8</v>
      </c>
      <c r="G113" s="310"/>
      <c r="H113" s="99"/>
      <c r="I113" s="211"/>
      <c r="J113" s="99"/>
      <c r="K113" s="102"/>
    </row>
    <row r="114" spans="2:11" ht="16" x14ac:dyDescent="0.2">
      <c r="B114" s="307">
        <v>3</v>
      </c>
      <c r="C114" s="308">
        <f>G10</f>
        <v>0</v>
      </c>
      <c r="D114" s="33">
        <f>C6</f>
        <v>1</v>
      </c>
      <c r="E114" s="308">
        <f>G13</f>
        <v>0</v>
      </c>
      <c r="F114" s="33">
        <f>C9</f>
        <v>4</v>
      </c>
      <c r="G114" s="310"/>
      <c r="H114" s="99"/>
      <c r="I114" s="211"/>
      <c r="J114" s="99"/>
      <c r="K114" s="102"/>
    </row>
    <row r="115" spans="2:11" ht="16" x14ac:dyDescent="0.2">
      <c r="B115" s="307">
        <v>4</v>
      </c>
      <c r="C115" s="308">
        <f>G12</f>
        <v>0</v>
      </c>
      <c r="D115" s="33">
        <f>C12</f>
        <v>7</v>
      </c>
      <c r="E115" s="308">
        <f>G11</f>
        <v>0</v>
      </c>
      <c r="F115" s="33">
        <f>C11</f>
        <v>6</v>
      </c>
      <c r="G115" s="310"/>
      <c r="H115" s="99"/>
      <c r="I115" s="211"/>
      <c r="J115" s="99"/>
      <c r="K115" s="102"/>
    </row>
    <row r="116" spans="2:11" ht="16" x14ac:dyDescent="0.2">
      <c r="B116" s="307">
        <v>5</v>
      </c>
      <c r="C116" s="308">
        <f>G15</f>
        <v>0</v>
      </c>
      <c r="D116" s="33">
        <f>C15</f>
        <v>10</v>
      </c>
      <c r="E116" s="308">
        <f>G16</f>
        <v>0</v>
      </c>
      <c r="F116" s="33">
        <f>C16</f>
        <v>11</v>
      </c>
      <c r="G116" s="310"/>
      <c r="H116" s="99"/>
      <c r="I116" s="211"/>
      <c r="J116" s="99"/>
      <c r="K116" s="102"/>
    </row>
    <row r="117" spans="2:11" ht="17" thickBot="1" x14ac:dyDescent="0.25">
      <c r="B117" s="311">
        <v>6</v>
      </c>
      <c r="C117" s="312"/>
      <c r="D117" s="43"/>
      <c r="E117" s="312"/>
      <c r="F117" s="43"/>
      <c r="G117" s="313"/>
      <c r="H117" s="103"/>
      <c r="I117" s="314"/>
      <c r="J117" s="103"/>
      <c r="K117" s="104"/>
    </row>
    <row r="118" spans="2:11" ht="17" thickBot="1" x14ac:dyDescent="0.25">
      <c r="B118" s="1766" t="s">
        <v>1458</v>
      </c>
      <c r="C118" s="1767"/>
      <c r="D118" s="1767"/>
      <c r="E118" s="1767"/>
      <c r="F118" s="1767"/>
      <c r="G118" s="1767"/>
      <c r="H118" s="1828"/>
      <c r="I118" s="1824" t="s">
        <v>2062</v>
      </c>
      <c r="J118" s="1730"/>
      <c r="K118" s="522"/>
    </row>
    <row r="120" spans="2:11" ht="16" x14ac:dyDescent="0.2">
      <c r="C120" s="1760" t="s">
        <v>194</v>
      </c>
      <c r="D120" s="1760"/>
      <c r="E120" s="1760"/>
      <c r="F120" s="1760"/>
      <c r="G120" s="1760"/>
      <c r="H120" s="1760"/>
      <c r="I120" s="1760"/>
      <c r="J120" s="1760"/>
    </row>
    <row r="121" spans="2:11" ht="14" thickBot="1" x14ac:dyDescent="0.2"/>
    <row r="122" spans="2:11" ht="19" thickBot="1" x14ac:dyDescent="0.25">
      <c r="B122" s="1764" t="s">
        <v>1461</v>
      </c>
      <c r="C122" s="1825"/>
      <c r="D122" s="220" t="s">
        <v>1460</v>
      </c>
      <c r="E122" s="1699" t="s">
        <v>18</v>
      </c>
      <c r="F122" s="1826"/>
      <c r="G122" s="295" t="s">
        <v>203</v>
      </c>
      <c r="H122" s="534" t="s">
        <v>199</v>
      </c>
      <c r="I122" s="526"/>
      <c r="J122" s="535" t="s">
        <v>200</v>
      </c>
      <c r="K122" s="526">
        <v>6</v>
      </c>
    </row>
    <row r="123" spans="2:11" x14ac:dyDescent="0.15">
      <c r="B123" s="300" t="s">
        <v>892</v>
      </c>
      <c r="C123" s="301" t="s">
        <v>197</v>
      </c>
      <c r="D123" s="302" t="s">
        <v>2322</v>
      </c>
      <c r="E123" s="303" t="s">
        <v>197</v>
      </c>
      <c r="F123" s="304" t="s">
        <v>2324</v>
      </c>
      <c r="G123" s="305" t="s">
        <v>1041</v>
      </c>
      <c r="H123" s="106" t="s">
        <v>1042</v>
      </c>
      <c r="I123" s="106" t="s">
        <v>1043</v>
      </c>
      <c r="J123" s="106" t="s">
        <v>193</v>
      </c>
      <c r="K123" s="306" t="s">
        <v>2063</v>
      </c>
    </row>
    <row r="124" spans="2:11" ht="16" x14ac:dyDescent="0.2">
      <c r="B124" s="307">
        <v>1</v>
      </c>
      <c r="C124" s="308">
        <f>G12</f>
        <v>0</v>
      </c>
      <c r="D124" s="33">
        <f>C12</f>
        <v>7</v>
      </c>
      <c r="E124" s="308">
        <f>G7</f>
        <v>0</v>
      </c>
      <c r="F124" s="33">
        <f>C14</f>
        <v>9</v>
      </c>
      <c r="G124" s="309"/>
      <c r="H124" s="99"/>
      <c r="I124" s="211"/>
      <c r="J124" s="99"/>
      <c r="K124" s="102"/>
    </row>
    <row r="125" spans="2:11" ht="16" x14ac:dyDescent="0.2">
      <c r="B125" s="307">
        <v>2</v>
      </c>
      <c r="C125" s="308">
        <f>G14</f>
        <v>0</v>
      </c>
      <c r="D125" s="33">
        <f>C13</f>
        <v>8</v>
      </c>
      <c r="E125" s="308">
        <f>G15</f>
        <v>0</v>
      </c>
      <c r="F125" s="33">
        <f>C15</f>
        <v>10</v>
      </c>
      <c r="G125" s="310"/>
      <c r="H125" s="99"/>
      <c r="I125" s="211"/>
      <c r="J125" s="99"/>
      <c r="K125" s="102"/>
    </row>
    <row r="126" spans="2:11" ht="16" x14ac:dyDescent="0.2">
      <c r="B126" s="307">
        <v>3</v>
      </c>
      <c r="C126" s="308">
        <f>G11</f>
        <v>0</v>
      </c>
      <c r="D126" s="33">
        <f>C11</f>
        <v>6</v>
      </c>
      <c r="E126" s="308">
        <f>G13</f>
        <v>0</v>
      </c>
      <c r="F126" s="33">
        <f>C9</f>
        <v>4</v>
      </c>
      <c r="G126" s="310"/>
      <c r="H126" s="99"/>
      <c r="I126" s="211"/>
      <c r="J126" s="99"/>
      <c r="K126" s="102"/>
    </row>
    <row r="127" spans="2:11" ht="16" x14ac:dyDescent="0.2">
      <c r="B127" s="307">
        <v>4</v>
      </c>
      <c r="C127" s="308">
        <f>G8</f>
        <v>0</v>
      </c>
      <c r="D127" s="33">
        <f>C8</f>
        <v>3</v>
      </c>
      <c r="E127" s="308">
        <f>G9</f>
        <v>0</v>
      </c>
      <c r="F127" s="33">
        <f>C10</f>
        <v>5</v>
      </c>
      <c r="G127" s="310"/>
      <c r="H127" s="99"/>
      <c r="I127" s="211"/>
      <c r="J127" s="99"/>
      <c r="K127" s="102"/>
    </row>
    <row r="128" spans="2:11" ht="16" x14ac:dyDescent="0.2">
      <c r="B128" s="307">
        <v>5</v>
      </c>
      <c r="C128" s="308">
        <f>G10</f>
        <v>0</v>
      </c>
      <c r="D128" s="33">
        <f>C6</f>
        <v>1</v>
      </c>
      <c r="E128" s="308">
        <f>G16</f>
        <v>0</v>
      </c>
      <c r="F128" s="33">
        <f>C16</f>
        <v>11</v>
      </c>
      <c r="G128" s="310"/>
      <c r="H128" s="99"/>
      <c r="I128" s="211"/>
      <c r="J128" s="99"/>
      <c r="K128" s="102"/>
    </row>
    <row r="129" spans="2:11" ht="17" thickBot="1" x14ac:dyDescent="0.25">
      <c r="B129" s="311">
        <v>6</v>
      </c>
      <c r="C129" s="312"/>
      <c r="D129" s="43"/>
      <c r="E129" s="312"/>
      <c r="F129" s="43"/>
      <c r="G129" s="313"/>
      <c r="H129" s="103"/>
      <c r="I129" s="314"/>
      <c r="J129" s="103"/>
      <c r="K129" s="104"/>
    </row>
    <row r="130" spans="2:11" ht="17" thickBot="1" x14ac:dyDescent="0.25">
      <c r="B130" s="1766" t="s">
        <v>1458</v>
      </c>
      <c r="C130" s="1767"/>
      <c r="D130" s="1767"/>
      <c r="E130" s="1767"/>
      <c r="F130" s="1767"/>
      <c r="G130" s="1767"/>
      <c r="H130" s="1828"/>
      <c r="I130" s="1824" t="s">
        <v>2062</v>
      </c>
      <c r="J130" s="1730"/>
      <c r="K130" s="522"/>
    </row>
    <row r="132" spans="2:11" ht="16" x14ac:dyDescent="0.2">
      <c r="C132" s="1760" t="s">
        <v>194</v>
      </c>
      <c r="D132" s="1760"/>
      <c r="E132" s="1760"/>
      <c r="F132" s="1760"/>
      <c r="G132" s="1760"/>
      <c r="H132" s="1760"/>
      <c r="I132" s="1760"/>
      <c r="J132" s="1760"/>
    </row>
    <row r="133" spans="2:11" ht="14" thickBot="1" x14ac:dyDescent="0.2"/>
    <row r="134" spans="2:11" ht="19" thickBot="1" x14ac:dyDescent="0.25">
      <c r="B134" s="1764" t="s">
        <v>1461</v>
      </c>
      <c r="C134" s="1825"/>
      <c r="D134" s="220" t="s">
        <v>1460</v>
      </c>
      <c r="E134" s="1699" t="s">
        <v>18</v>
      </c>
      <c r="F134" s="1826"/>
      <c r="G134" s="295" t="s">
        <v>203</v>
      </c>
      <c r="H134" s="534" t="s">
        <v>199</v>
      </c>
      <c r="I134" s="526"/>
      <c r="J134" s="535" t="s">
        <v>200</v>
      </c>
      <c r="K134" s="526">
        <v>7</v>
      </c>
    </row>
    <row r="135" spans="2:11" x14ac:dyDescent="0.15">
      <c r="B135" s="300" t="s">
        <v>892</v>
      </c>
      <c r="C135" s="301" t="s">
        <v>197</v>
      </c>
      <c r="D135" s="302" t="s">
        <v>2322</v>
      </c>
      <c r="E135" s="303" t="s">
        <v>197</v>
      </c>
      <c r="F135" s="304" t="s">
        <v>2324</v>
      </c>
      <c r="G135" s="305" t="s">
        <v>1041</v>
      </c>
      <c r="H135" s="106" t="s">
        <v>1042</v>
      </c>
      <c r="I135" s="106" t="s">
        <v>1043</v>
      </c>
      <c r="J135" s="106" t="s">
        <v>193</v>
      </c>
      <c r="K135" s="306" t="s">
        <v>2063</v>
      </c>
    </row>
    <row r="136" spans="2:11" ht="16" x14ac:dyDescent="0.2">
      <c r="B136" s="307">
        <v>1</v>
      </c>
      <c r="C136" s="308">
        <f>G8</f>
        <v>0</v>
      </c>
      <c r="D136" s="33">
        <f>C8</f>
        <v>3</v>
      </c>
      <c r="E136" s="308">
        <f>G14</f>
        <v>0</v>
      </c>
      <c r="F136" s="33">
        <f>C13</f>
        <v>8</v>
      </c>
      <c r="G136" s="309"/>
      <c r="H136" s="99"/>
      <c r="I136" s="211"/>
      <c r="J136" s="99"/>
      <c r="K136" s="102"/>
    </row>
    <row r="137" spans="2:11" ht="16" x14ac:dyDescent="0.2">
      <c r="B137" s="307">
        <v>2</v>
      </c>
      <c r="C137" s="308">
        <f>G11</f>
        <v>0</v>
      </c>
      <c r="D137" s="33">
        <f>C7</f>
        <v>2</v>
      </c>
      <c r="E137" s="308">
        <f>G7</f>
        <v>0</v>
      </c>
      <c r="F137" s="33">
        <f>C14</f>
        <v>9</v>
      </c>
      <c r="G137" s="310"/>
      <c r="H137" s="99"/>
      <c r="I137" s="211"/>
      <c r="J137" s="99"/>
      <c r="K137" s="102"/>
    </row>
    <row r="138" spans="2:11" ht="16" x14ac:dyDescent="0.2">
      <c r="B138" s="307">
        <v>3</v>
      </c>
      <c r="C138" s="308">
        <f>G15</f>
        <v>0</v>
      </c>
      <c r="D138" s="33">
        <f>C15</f>
        <v>10</v>
      </c>
      <c r="E138" s="308">
        <f>G10</f>
        <v>0</v>
      </c>
      <c r="F138" s="33">
        <f>C6</f>
        <v>1</v>
      </c>
      <c r="G138" s="310"/>
      <c r="H138" s="99"/>
      <c r="I138" s="211"/>
      <c r="J138" s="99"/>
      <c r="K138" s="102"/>
    </row>
    <row r="139" spans="2:11" ht="16" x14ac:dyDescent="0.2">
      <c r="B139" s="307">
        <v>4</v>
      </c>
      <c r="C139" s="308">
        <f>G13</f>
        <v>0</v>
      </c>
      <c r="D139" s="33">
        <f>C9</f>
        <v>4</v>
      </c>
      <c r="E139" s="308">
        <f>G12</f>
        <v>0</v>
      </c>
      <c r="F139" s="33">
        <f>C12</f>
        <v>7</v>
      </c>
      <c r="G139" s="310"/>
      <c r="H139" s="99"/>
      <c r="I139" s="211"/>
      <c r="J139" s="99"/>
      <c r="K139" s="102"/>
    </row>
    <row r="140" spans="2:11" ht="16" x14ac:dyDescent="0.2">
      <c r="B140" s="307">
        <v>5</v>
      </c>
      <c r="C140" s="308">
        <f>G16</f>
        <v>0</v>
      </c>
      <c r="D140" s="33">
        <f>C16</f>
        <v>11</v>
      </c>
      <c r="E140" s="308">
        <f>G9</f>
        <v>0</v>
      </c>
      <c r="F140" s="33">
        <f>C10</f>
        <v>5</v>
      </c>
      <c r="G140" s="310"/>
      <c r="H140" s="99"/>
      <c r="I140" s="211"/>
      <c r="J140" s="99"/>
      <c r="K140" s="102"/>
    </row>
    <row r="141" spans="2:11" ht="17" thickBot="1" x14ac:dyDescent="0.25">
      <c r="B141" s="311">
        <v>6</v>
      </c>
      <c r="C141" s="312"/>
      <c r="D141" s="43"/>
      <c r="E141" s="312"/>
      <c r="F141" s="43"/>
      <c r="G141" s="313"/>
      <c r="H141" s="103"/>
      <c r="I141" s="314"/>
      <c r="J141" s="103"/>
      <c r="K141" s="104"/>
    </row>
    <row r="142" spans="2:11" ht="17" thickBot="1" x14ac:dyDescent="0.25">
      <c r="B142" s="1766" t="s">
        <v>1458</v>
      </c>
      <c r="C142" s="1767"/>
      <c r="D142" s="1767"/>
      <c r="E142" s="1767"/>
      <c r="F142" s="1767"/>
      <c r="G142" s="1767"/>
      <c r="H142" s="1828"/>
      <c r="I142" s="1824" t="s">
        <v>2062</v>
      </c>
      <c r="J142" s="1730"/>
      <c r="K142" s="522"/>
    </row>
    <row r="144" spans="2:11" ht="16" x14ac:dyDescent="0.2">
      <c r="C144" s="1760" t="s">
        <v>194</v>
      </c>
      <c r="D144" s="1760"/>
      <c r="E144" s="1760"/>
      <c r="F144" s="1760"/>
      <c r="G144" s="1760"/>
      <c r="H144" s="1760"/>
      <c r="I144" s="1760"/>
      <c r="J144" s="1760"/>
    </row>
    <row r="145" spans="2:11" ht="14" thickBot="1" x14ac:dyDescent="0.2"/>
    <row r="146" spans="2:11" ht="19" thickBot="1" x14ac:dyDescent="0.25">
      <c r="B146" s="1764" t="s">
        <v>1461</v>
      </c>
      <c r="C146" s="1825"/>
      <c r="D146" s="220" t="s">
        <v>1460</v>
      </c>
      <c r="E146" s="1699" t="s">
        <v>18</v>
      </c>
      <c r="F146" s="1826"/>
      <c r="G146" s="295" t="s">
        <v>203</v>
      </c>
      <c r="H146" s="534" t="s">
        <v>199</v>
      </c>
      <c r="I146" s="526"/>
      <c r="J146" s="535" t="s">
        <v>200</v>
      </c>
      <c r="K146" s="526">
        <v>8</v>
      </c>
    </row>
    <row r="147" spans="2:11" x14ac:dyDescent="0.15">
      <c r="B147" s="300" t="s">
        <v>892</v>
      </c>
      <c r="C147" s="301" t="s">
        <v>197</v>
      </c>
      <c r="D147" s="302" t="s">
        <v>2322</v>
      </c>
      <c r="E147" s="303" t="s">
        <v>197</v>
      </c>
      <c r="F147" s="304" t="s">
        <v>2324</v>
      </c>
      <c r="G147" s="305" t="s">
        <v>1041</v>
      </c>
      <c r="H147" s="106" t="s">
        <v>1042</v>
      </c>
      <c r="I147" s="106" t="s">
        <v>1043</v>
      </c>
      <c r="J147" s="106" t="s">
        <v>193</v>
      </c>
      <c r="K147" s="306" t="s">
        <v>2063</v>
      </c>
    </row>
    <row r="148" spans="2:11" ht="16" x14ac:dyDescent="0.2">
      <c r="B148" s="307">
        <v>1</v>
      </c>
      <c r="C148" s="308">
        <f>G16</f>
        <v>0</v>
      </c>
      <c r="D148" s="33">
        <f>C16</f>
        <v>11</v>
      </c>
      <c r="E148" s="308">
        <f>G13</f>
        <v>0</v>
      </c>
      <c r="F148" s="33">
        <f>C9</f>
        <v>4</v>
      </c>
      <c r="G148" s="309"/>
      <c r="H148" s="99"/>
      <c r="I148" s="211"/>
      <c r="J148" s="99"/>
      <c r="K148" s="102"/>
    </row>
    <row r="149" spans="2:11" ht="16" x14ac:dyDescent="0.2">
      <c r="B149" s="307">
        <v>2</v>
      </c>
      <c r="C149" s="308">
        <f>G10</f>
        <v>0</v>
      </c>
      <c r="D149" s="33">
        <f>C6</f>
        <v>1</v>
      </c>
      <c r="E149" s="308">
        <f>G12</f>
        <v>0</v>
      </c>
      <c r="F149" s="33">
        <f>C12</f>
        <v>7</v>
      </c>
      <c r="G149" s="310"/>
      <c r="H149" s="99"/>
      <c r="I149" s="211"/>
      <c r="J149" s="99"/>
      <c r="K149" s="102"/>
    </row>
    <row r="150" spans="2:11" ht="16" x14ac:dyDescent="0.2">
      <c r="B150" s="307">
        <v>3</v>
      </c>
      <c r="C150" s="308">
        <f>G7</f>
        <v>0</v>
      </c>
      <c r="D150" s="33">
        <f>C14</f>
        <v>9</v>
      </c>
      <c r="E150" s="308">
        <f>G8</f>
        <v>0</v>
      </c>
      <c r="F150" s="33">
        <f>C11</f>
        <v>6</v>
      </c>
      <c r="G150" s="310"/>
      <c r="H150" s="99"/>
      <c r="I150" s="211"/>
      <c r="J150" s="99"/>
      <c r="K150" s="102"/>
    </row>
    <row r="151" spans="2:11" ht="16" x14ac:dyDescent="0.2">
      <c r="B151" s="307">
        <v>4</v>
      </c>
      <c r="C151" s="308">
        <f>G9</f>
        <v>0</v>
      </c>
      <c r="D151" s="33">
        <f>C10</f>
        <v>5</v>
      </c>
      <c r="E151" s="308">
        <f>G15</f>
        <v>0</v>
      </c>
      <c r="F151" s="33">
        <f>C15</f>
        <v>10</v>
      </c>
      <c r="G151" s="310"/>
      <c r="H151" s="99"/>
      <c r="I151" s="211"/>
      <c r="J151" s="99"/>
      <c r="K151" s="102"/>
    </row>
    <row r="152" spans="2:11" ht="16" x14ac:dyDescent="0.2">
      <c r="B152" s="307">
        <v>5</v>
      </c>
      <c r="C152" s="308">
        <f>G14</f>
        <v>0</v>
      </c>
      <c r="D152" s="33">
        <f>C13</f>
        <v>8</v>
      </c>
      <c r="E152" s="308">
        <f>G11</f>
        <v>0</v>
      </c>
      <c r="F152" s="33">
        <f>C7</f>
        <v>2</v>
      </c>
      <c r="G152" s="310"/>
      <c r="H152" s="99"/>
      <c r="I152" s="211"/>
      <c r="J152" s="99"/>
      <c r="K152" s="102"/>
    </row>
    <row r="153" spans="2:11" ht="17" thickBot="1" x14ac:dyDescent="0.25">
      <c r="B153" s="311">
        <v>6</v>
      </c>
      <c r="C153" s="312"/>
      <c r="D153" s="43"/>
      <c r="E153" s="312"/>
      <c r="F153" s="43"/>
      <c r="G153" s="313"/>
      <c r="H153" s="103"/>
      <c r="I153" s="314"/>
      <c r="J153" s="103"/>
      <c r="K153" s="104"/>
    </row>
    <row r="154" spans="2:11" ht="17" thickBot="1" x14ac:dyDescent="0.25">
      <c r="B154" s="1766" t="s">
        <v>1458</v>
      </c>
      <c r="C154" s="1767"/>
      <c r="D154" s="1767"/>
      <c r="E154" s="1767"/>
      <c r="F154" s="1767"/>
      <c r="G154" s="1767"/>
      <c r="H154" s="1828"/>
      <c r="I154" s="1824" t="s">
        <v>2062</v>
      </c>
      <c r="J154" s="1730"/>
      <c r="K154" s="522"/>
    </row>
    <row r="157" spans="2:11" ht="16" x14ac:dyDescent="0.2">
      <c r="C157" s="1760" t="s">
        <v>194</v>
      </c>
      <c r="D157" s="1760"/>
      <c r="E157" s="1760"/>
      <c r="F157" s="1760"/>
      <c r="G157" s="1760"/>
      <c r="H157" s="1760"/>
      <c r="I157" s="1760"/>
      <c r="J157" s="1760"/>
    </row>
    <row r="158" spans="2:11" ht="14" thickBot="1" x14ac:dyDescent="0.2"/>
    <row r="159" spans="2:11" ht="19" thickBot="1" x14ac:dyDescent="0.25">
      <c r="B159" s="1764" t="s">
        <v>1461</v>
      </c>
      <c r="C159" s="1825"/>
      <c r="D159" s="220" t="s">
        <v>1460</v>
      </c>
      <c r="E159" s="1699" t="s">
        <v>18</v>
      </c>
      <c r="F159" s="1826"/>
      <c r="G159" s="295" t="s">
        <v>203</v>
      </c>
      <c r="H159" s="534" t="s">
        <v>199</v>
      </c>
      <c r="I159" s="526"/>
      <c r="J159" s="535" t="s">
        <v>200</v>
      </c>
      <c r="K159" s="526">
        <v>9</v>
      </c>
    </row>
    <row r="160" spans="2:11" x14ac:dyDescent="0.15">
      <c r="B160" s="300" t="s">
        <v>892</v>
      </c>
      <c r="C160" s="301" t="s">
        <v>197</v>
      </c>
      <c r="D160" s="302" t="s">
        <v>2322</v>
      </c>
      <c r="E160" s="303" t="s">
        <v>197</v>
      </c>
      <c r="F160" s="304" t="s">
        <v>2324</v>
      </c>
      <c r="G160" s="305" t="s">
        <v>1041</v>
      </c>
      <c r="H160" s="106" t="s">
        <v>1042</v>
      </c>
      <c r="I160" s="106" t="s">
        <v>1043</v>
      </c>
      <c r="J160" s="106" t="s">
        <v>193</v>
      </c>
      <c r="K160" s="306" t="s">
        <v>2063</v>
      </c>
    </row>
    <row r="161" spans="2:11" ht="16" x14ac:dyDescent="0.2">
      <c r="B161" s="307">
        <v>1</v>
      </c>
      <c r="C161" s="308">
        <f>G10</f>
        <v>0</v>
      </c>
      <c r="D161" s="33">
        <f>C6</f>
        <v>1</v>
      </c>
      <c r="E161" s="308">
        <f>G8</f>
        <v>0</v>
      </c>
      <c r="F161" s="33">
        <f>C11</f>
        <v>6</v>
      </c>
      <c r="G161" s="309"/>
      <c r="H161" s="99"/>
      <c r="I161" s="211"/>
      <c r="J161" s="99"/>
      <c r="K161" s="102"/>
    </row>
    <row r="162" spans="2:11" ht="16" x14ac:dyDescent="0.2">
      <c r="B162" s="307">
        <v>2</v>
      </c>
      <c r="C162" s="308">
        <f>G7</f>
        <v>0</v>
      </c>
      <c r="D162" s="33">
        <f>C14</f>
        <v>9</v>
      </c>
      <c r="E162" s="308">
        <f>G12</f>
        <v>0</v>
      </c>
      <c r="F162" s="33">
        <f>C8</f>
        <v>3</v>
      </c>
      <c r="G162" s="310"/>
      <c r="H162" s="99"/>
      <c r="I162" s="211"/>
      <c r="J162" s="99"/>
      <c r="K162" s="102"/>
    </row>
    <row r="163" spans="2:11" ht="16" x14ac:dyDescent="0.2">
      <c r="B163" s="307">
        <v>3</v>
      </c>
      <c r="C163" s="308">
        <f>G9</f>
        <v>0</v>
      </c>
      <c r="D163" s="33">
        <f>C10</f>
        <v>5</v>
      </c>
      <c r="E163" s="308">
        <f>G11</f>
        <v>0</v>
      </c>
      <c r="F163" s="33">
        <f>C7</f>
        <v>2</v>
      </c>
      <c r="G163" s="310"/>
      <c r="H163" s="99"/>
      <c r="I163" s="211"/>
      <c r="J163" s="99"/>
      <c r="K163" s="102"/>
    </row>
    <row r="164" spans="2:11" ht="16" x14ac:dyDescent="0.2">
      <c r="B164" s="307">
        <v>4</v>
      </c>
      <c r="C164" s="308">
        <f>G13</f>
        <v>0</v>
      </c>
      <c r="D164" s="33">
        <f>C9</f>
        <v>4</v>
      </c>
      <c r="E164" s="308">
        <f>G15</f>
        <v>0</v>
      </c>
      <c r="F164" s="33">
        <f>C15</f>
        <v>10</v>
      </c>
      <c r="G164" s="310"/>
      <c r="H164" s="99"/>
      <c r="I164" s="211"/>
      <c r="J164" s="99"/>
      <c r="K164" s="102"/>
    </row>
    <row r="165" spans="2:11" ht="16" x14ac:dyDescent="0.2">
      <c r="B165" s="307">
        <v>5</v>
      </c>
      <c r="C165" s="308">
        <f>G16</f>
        <v>0</v>
      </c>
      <c r="D165" s="33">
        <f>C16</f>
        <v>11</v>
      </c>
      <c r="E165" s="308">
        <f>G14</f>
        <v>0</v>
      </c>
      <c r="F165" s="33">
        <f>C13</f>
        <v>8</v>
      </c>
      <c r="G165" s="310"/>
      <c r="H165" s="99"/>
      <c r="I165" s="211"/>
      <c r="J165" s="99"/>
      <c r="K165" s="102"/>
    </row>
    <row r="166" spans="2:11" ht="17" thickBot="1" x14ac:dyDescent="0.25">
      <c r="B166" s="311">
        <v>6</v>
      </c>
      <c r="C166" s="312"/>
      <c r="D166" s="43"/>
      <c r="E166" s="312"/>
      <c r="F166" s="43"/>
      <c r="G166" s="313"/>
      <c r="H166" s="103"/>
      <c r="I166" s="314"/>
      <c r="J166" s="103"/>
      <c r="K166" s="104"/>
    </row>
    <row r="167" spans="2:11" ht="17" thickBot="1" x14ac:dyDescent="0.25">
      <c r="B167" s="1766" t="s">
        <v>1458</v>
      </c>
      <c r="C167" s="1767"/>
      <c r="D167" s="1767"/>
      <c r="E167" s="1767"/>
      <c r="F167" s="1767"/>
      <c r="G167" s="1767"/>
      <c r="H167" s="1828"/>
      <c r="I167" s="1824" t="s">
        <v>2062</v>
      </c>
      <c r="J167" s="1730"/>
      <c r="K167" s="522"/>
    </row>
    <row r="169" spans="2:11" ht="16" x14ac:dyDescent="0.2">
      <c r="C169" s="1760" t="s">
        <v>194</v>
      </c>
      <c r="D169" s="1760"/>
      <c r="E169" s="1760"/>
      <c r="F169" s="1760"/>
      <c r="G169" s="1760"/>
      <c r="H169" s="1760"/>
      <c r="I169" s="1760"/>
      <c r="J169" s="1760"/>
    </row>
    <row r="170" spans="2:11" ht="14" thickBot="1" x14ac:dyDescent="0.2"/>
    <row r="171" spans="2:11" ht="19" thickBot="1" x14ac:dyDescent="0.25">
      <c r="B171" s="1764" t="s">
        <v>1461</v>
      </c>
      <c r="C171" s="1825"/>
      <c r="D171" s="220" t="s">
        <v>1460</v>
      </c>
      <c r="E171" s="1699" t="s">
        <v>18</v>
      </c>
      <c r="F171" s="1826"/>
      <c r="G171" s="295" t="s">
        <v>203</v>
      </c>
      <c r="H171" s="534" t="s">
        <v>199</v>
      </c>
      <c r="I171" s="526"/>
      <c r="J171" s="535" t="s">
        <v>200</v>
      </c>
      <c r="K171" s="526">
        <v>10</v>
      </c>
    </row>
    <row r="172" spans="2:11" x14ac:dyDescent="0.15">
      <c r="B172" s="300" t="s">
        <v>892</v>
      </c>
      <c r="C172" s="301" t="s">
        <v>197</v>
      </c>
      <c r="D172" s="302" t="s">
        <v>2322</v>
      </c>
      <c r="E172" s="303" t="s">
        <v>197</v>
      </c>
      <c r="F172" s="304" t="s">
        <v>2324</v>
      </c>
      <c r="G172" s="305" t="s">
        <v>1041</v>
      </c>
      <c r="H172" s="106" t="s">
        <v>1042</v>
      </c>
      <c r="I172" s="106" t="s">
        <v>1043</v>
      </c>
      <c r="J172" s="106" t="s">
        <v>193</v>
      </c>
      <c r="K172" s="306" t="s">
        <v>2063</v>
      </c>
    </row>
    <row r="173" spans="2:11" ht="16" x14ac:dyDescent="0.2">
      <c r="B173" s="307">
        <v>1</v>
      </c>
      <c r="C173" s="308">
        <f>G7</f>
        <v>0</v>
      </c>
      <c r="D173" s="33">
        <f>C14</f>
        <v>9</v>
      </c>
      <c r="E173" s="308">
        <f>G16</f>
        <v>0</v>
      </c>
      <c r="F173" s="33">
        <f>C16</f>
        <v>11</v>
      </c>
      <c r="G173" s="309"/>
      <c r="H173" s="99"/>
      <c r="I173" s="211"/>
      <c r="J173" s="99"/>
      <c r="K173" s="102"/>
    </row>
    <row r="174" spans="2:11" ht="16" x14ac:dyDescent="0.2">
      <c r="B174" s="307">
        <v>2</v>
      </c>
      <c r="C174" s="308">
        <f>G12</f>
        <v>0</v>
      </c>
      <c r="D174" s="33">
        <f>C8</f>
        <v>3</v>
      </c>
      <c r="E174" s="308">
        <f>G10</f>
        <v>0</v>
      </c>
      <c r="F174" s="33">
        <f>C6</f>
        <v>1</v>
      </c>
      <c r="G174" s="310"/>
      <c r="H174" s="99"/>
      <c r="I174" s="211"/>
      <c r="J174" s="99"/>
      <c r="K174" s="102"/>
    </row>
    <row r="175" spans="2:11" ht="16" x14ac:dyDescent="0.2">
      <c r="B175" s="307">
        <v>3</v>
      </c>
      <c r="C175" s="308">
        <f>G11</f>
        <v>0</v>
      </c>
      <c r="D175" s="33">
        <f>C7</f>
        <v>2</v>
      </c>
      <c r="E175" s="308">
        <f>G13</f>
        <v>0</v>
      </c>
      <c r="F175" s="33">
        <f>C9</f>
        <v>4</v>
      </c>
      <c r="G175" s="310"/>
      <c r="H175" s="99"/>
      <c r="I175" s="211"/>
      <c r="J175" s="99"/>
      <c r="K175" s="102"/>
    </row>
    <row r="176" spans="2:11" ht="16" x14ac:dyDescent="0.2">
      <c r="B176" s="307">
        <v>4</v>
      </c>
      <c r="C176" s="308">
        <f>G8</f>
        <v>0</v>
      </c>
      <c r="D176" s="33">
        <f>C11</f>
        <v>6</v>
      </c>
      <c r="E176" s="308">
        <f>G14</f>
        <v>0</v>
      </c>
      <c r="F176" s="33">
        <f>C13</f>
        <v>8</v>
      </c>
      <c r="G176" s="310"/>
      <c r="H176" s="99"/>
      <c r="I176" s="211"/>
      <c r="J176" s="99"/>
      <c r="K176" s="102"/>
    </row>
    <row r="177" spans="2:11" ht="16" x14ac:dyDescent="0.2">
      <c r="B177" s="307">
        <v>5</v>
      </c>
      <c r="C177" s="308">
        <f>G9</f>
        <v>0</v>
      </c>
      <c r="D177" s="33">
        <f>C10</f>
        <v>5</v>
      </c>
      <c r="E177" s="308">
        <f>G15</f>
        <v>0</v>
      </c>
      <c r="F177" s="33">
        <f>C12</f>
        <v>7</v>
      </c>
      <c r="G177" s="310"/>
      <c r="H177" s="99"/>
      <c r="I177" s="211"/>
      <c r="J177" s="99"/>
      <c r="K177" s="102"/>
    </row>
    <row r="178" spans="2:11" ht="17" thickBot="1" x14ac:dyDescent="0.25">
      <c r="B178" s="311">
        <v>6</v>
      </c>
      <c r="C178" s="312"/>
      <c r="D178" s="43"/>
      <c r="E178" s="312"/>
      <c r="F178" s="43"/>
      <c r="G178" s="313"/>
      <c r="H178" s="103"/>
      <c r="I178" s="314"/>
      <c r="J178" s="103"/>
      <c r="K178" s="104"/>
    </row>
    <row r="179" spans="2:11" ht="17" thickBot="1" x14ac:dyDescent="0.25">
      <c r="B179" s="1766" t="s">
        <v>1458</v>
      </c>
      <c r="C179" s="1767"/>
      <c r="D179" s="1767"/>
      <c r="E179" s="1767"/>
      <c r="F179" s="1767"/>
      <c r="G179" s="1767"/>
      <c r="H179" s="1828"/>
      <c r="I179" s="1824" t="s">
        <v>2062</v>
      </c>
      <c r="J179" s="1730"/>
      <c r="K179" s="522"/>
    </row>
    <row r="181" spans="2:11" ht="16" x14ac:dyDescent="0.2">
      <c r="C181" s="1760" t="s">
        <v>194</v>
      </c>
      <c r="D181" s="1760"/>
      <c r="E181" s="1760"/>
      <c r="F181" s="1760"/>
      <c r="G181" s="1760"/>
      <c r="H181" s="1760"/>
      <c r="I181" s="1760"/>
      <c r="J181" s="1760"/>
    </row>
    <row r="182" spans="2:11" ht="14" thickBot="1" x14ac:dyDescent="0.2"/>
    <row r="183" spans="2:11" ht="19" thickBot="1" x14ac:dyDescent="0.25">
      <c r="B183" s="1764" t="s">
        <v>1461</v>
      </c>
      <c r="C183" s="1825"/>
      <c r="D183" s="220" t="s">
        <v>1460</v>
      </c>
      <c r="E183" s="1699" t="s">
        <v>18</v>
      </c>
      <c r="F183" s="1826"/>
      <c r="G183" s="295" t="s">
        <v>203</v>
      </c>
      <c r="H183" s="534" t="s">
        <v>199</v>
      </c>
      <c r="I183" s="526"/>
      <c r="J183" s="535" t="s">
        <v>200</v>
      </c>
      <c r="K183" s="526">
        <v>11</v>
      </c>
    </row>
    <row r="184" spans="2:11" x14ac:dyDescent="0.15">
      <c r="B184" s="300" t="s">
        <v>892</v>
      </c>
      <c r="C184" s="301" t="s">
        <v>197</v>
      </c>
      <c r="D184" s="302" t="s">
        <v>2322</v>
      </c>
      <c r="E184" s="303" t="s">
        <v>197</v>
      </c>
      <c r="F184" s="304" t="s">
        <v>2324</v>
      </c>
      <c r="G184" s="305" t="s">
        <v>1041</v>
      </c>
      <c r="H184" s="106" t="s">
        <v>1042</v>
      </c>
      <c r="I184" s="106" t="s">
        <v>1043</v>
      </c>
      <c r="J184" s="106" t="s">
        <v>193</v>
      </c>
      <c r="K184" s="306" t="s">
        <v>2063</v>
      </c>
    </row>
    <row r="185" spans="2:11" ht="16" x14ac:dyDescent="0.2">
      <c r="B185" s="307">
        <v>1</v>
      </c>
      <c r="C185" s="308">
        <f>G16</f>
        <v>0</v>
      </c>
      <c r="D185" s="33">
        <f>C15</f>
        <v>10</v>
      </c>
      <c r="E185" s="308">
        <f>G7</f>
        <v>0</v>
      </c>
      <c r="F185" s="33">
        <f>C14</f>
        <v>9</v>
      </c>
      <c r="G185" s="309"/>
      <c r="H185" s="99"/>
      <c r="I185" s="211"/>
      <c r="J185" s="99"/>
      <c r="K185" s="102"/>
    </row>
    <row r="186" spans="2:11" ht="16" x14ac:dyDescent="0.2">
      <c r="B186" s="307">
        <v>2</v>
      </c>
      <c r="C186" s="308">
        <f>G14</f>
        <v>0</v>
      </c>
      <c r="D186" s="33">
        <f>C13</f>
        <v>8</v>
      </c>
      <c r="E186" s="308">
        <f>G15</f>
        <v>0</v>
      </c>
      <c r="F186" s="33">
        <f>C12</f>
        <v>7</v>
      </c>
      <c r="G186" s="310"/>
      <c r="H186" s="99"/>
      <c r="I186" s="211"/>
      <c r="J186" s="99"/>
      <c r="K186" s="102"/>
    </row>
    <row r="187" spans="2:11" ht="16" x14ac:dyDescent="0.2">
      <c r="B187" s="307">
        <v>3</v>
      </c>
      <c r="C187" s="308">
        <f>G8</f>
        <v>0</v>
      </c>
      <c r="D187" s="33">
        <f>C11</f>
        <v>6</v>
      </c>
      <c r="E187" s="308">
        <f>G9</f>
        <v>0</v>
      </c>
      <c r="F187" s="33">
        <f>C10</f>
        <v>5</v>
      </c>
      <c r="G187" s="310"/>
      <c r="H187" s="99"/>
      <c r="I187" s="211"/>
      <c r="J187" s="99"/>
      <c r="K187" s="102"/>
    </row>
    <row r="188" spans="2:11" ht="16" x14ac:dyDescent="0.2">
      <c r="B188" s="307">
        <v>4</v>
      </c>
      <c r="C188" s="308">
        <f>G13</f>
        <v>0</v>
      </c>
      <c r="D188" s="33">
        <f>C9</f>
        <v>4</v>
      </c>
      <c r="E188" s="308">
        <f>G12</f>
        <v>0</v>
      </c>
      <c r="F188" s="33">
        <f>C8</f>
        <v>3</v>
      </c>
      <c r="G188" s="310"/>
      <c r="H188" s="99"/>
      <c r="I188" s="211"/>
      <c r="J188" s="99"/>
      <c r="K188" s="102"/>
    </row>
    <row r="189" spans="2:11" ht="16" x14ac:dyDescent="0.2">
      <c r="B189" s="307">
        <v>5</v>
      </c>
      <c r="C189" s="308">
        <f>G11</f>
        <v>0</v>
      </c>
      <c r="D189" s="33">
        <f>C7</f>
        <v>2</v>
      </c>
      <c r="E189" s="308">
        <f>G10</f>
        <v>0</v>
      </c>
      <c r="F189" s="33">
        <f>C6</f>
        <v>1</v>
      </c>
      <c r="G189" s="310"/>
      <c r="H189" s="99"/>
      <c r="I189" s="211"/>
      <c r="J189" s="99"/>
      <c r="K189" s="102"/>
    </row>
    <row r="190" spans="2:11" ht="17" thickBot="1" x14ac:dyDescent="0.25">
      <c r="B190" s="311">
        <v>6</v>
      </c>
      <c r="C190" s="312"/>
      <c r="D190" s="43"/>
      <c r="E190" s="312"/>
      <c r="F190" s="43"/>
      <c r="G190" s="313"/>
      <c r="H190" s="103"/>
      <c r="I190" s="314"/>
      <c r="J190" s="103"/>
      <c r="K190" s="104"/>
    </row>
    <row r="191" spans="2:11" ht="17" thickBot="1" x14ac:dyDescent="0.25">
      <c r="B191" s="1766" t="s">
        <v>1458</v>
      </c>
      <c r="C191" s="1767"/>
      <c r="D191" s="1767"/>
      <c r="E191" s="1767"/>
      <c r="F191" s="1767"/>
      <c r="G191" s="1767"/>
      <c r="H191" s="1828"/>
      <c r="I191" s="1824" t="s">
        <v>2062</v>
      </c>
      <c r="J191" s="1730"/>
      <c r="K191" s="522"/>
    </row>
    <row r="193" spans="2:11" ht="16" x14ac:dyDescent="0.2">
      <c r="C193" s="1760" t="s">
        <v>194</v>
      </c>
      <c r="D193" s="1760"/>
      <c r="E193" s="1760"/>
      <c r="F193" s="1760"/>
      <c r="G193" s="1760"/>
      <c r="H193" s="1760"/>
      <c r="I193" s="1760"/>
      <c r="J193" s="1760"/>
    </row>
    <row r="194" spans="2:11" ht="14" thickBot="1" x14ac:dyDescent="0.2"/>
    <row r="195" spans="2:11" ht="19" thickBot="1" x14ac:dyDescent="0.25">
      <c r="B195" s="1764" t="s">
        <v>1461</v>
      </c>
      <c r="C195" s="1825"/>
      <c r="D195" s="220" t="s">
        <v>1460</v>
      </c>
      <c r="E195" s="1699" t="s">
        <v>18</v>
      </c>
      <c r="F195" s="1826"/>
      <c r="G195" s="295" t="s">
        <v>203</v>
      </c>
      <c r="H195" s="534" t="s">
        <v>199</v>
      </c>
      <c r="I195" s="526"/>
      <c r="J195" s="535" t="s">
        <v>200</v>
      </c>
      <c r="K195" s="526"/>
    </row>
    <row r="196" spans="2:11" x14ac:dyDescent="0.15">
      <c r="B196" s="300" t="s">
        <v>892</v>
      </c>
      <c r="C196" s="301" t="s">
        <v>197</v>
      </c>
      <c r="D196" s="302" t="s">
        <v>2322</v>
      </c>
      <c r="E196" s="303" t="s">
        <v>197</v>
      </c>
      <c r="F196" s="304" t="s">
        <v>2324</v>
      </c>
      <c r="G196" s="305" t="s">
        <v>1041</v>
      </c>
      <c r="H196" s="106" t="s">
        <v>1042</v>
      </c>
      <c r="I196" s="106" t="s">
        <v>1043</v>
      </c>
      <c r="J196" s="106" t="s">
        <v>193</v>
      </c>
      <c r="K196" s="306" t="s">
        <v>2063</v>
      </c>
    </row>
    <row r="197" spans="2:11" ht="16" x14ac:dyDescent="0.2">
      <c r="B197" s="307">
        <v>1</v>
      </c>
      <c r="C197" s="308"/>
      <c r="D197" s="33"/>
      <c r="E197" s="308"/>
      <c r="F197" s="33"/>
      <c r="G197" s="309"/>
      <c r="H197" s="99"/>
      <c r="I197" s="211"/>
      <c r="J197" s="99"/>
      <c r="K197" s="102"/>
    </row>
    <row r="198" spans="2:11" ht="16" x14ac:dyDescent="0.2">
      <c r="B198" s="307">
        <v>2</v>
      </c>
      <c r="C198" s="308"/>
      <c r="D198" s="33"/>
      <c r="E198" s="308"/>
      <c r="F198" s="33"/>
      <c r="G198" s="310"/>
      <c r="H198" s="99"/>
      <c r="I198" s="211"/>
      <c r="J198" s="99"/>
      <c r="K198" s="102"/>
    </row>
    <row r="199" spans="2:11" ht="16" x14ac:dyDescent="0.2">
      <c r="B199" s="307">
        <v>3</v>
      </c>
      <c r="C199" s="308"/>
      <c r="D199" s="33"/>
      <c r="E199" s="308"/>
      <c r="F199" s="33"/>
      <c r="G199" s="310"/>
      <c r="H199" s="99"/>
      <c r="I199" s="211"/>
      <c r="J199" s="99"/>
      <c r="K199" s="102"/>
    </row>
    <row r="200" spans="2:11" ht="16" x14ac:dyDescent="0.2">
      <c r="B200" s="307">
        <v>4</v>
      </c>
      <c r="C200" s="308"/>
      <c r="D200" s="33"/>
      <c r="E200" s="308"/>
      <c r="F200" s="33"/>
      <c r="G200" s="310"/>
      <c r="H200" s="99"/>
      <c r="I200" s="211"/>
      <c r="J200" s="99"/>
      <c r="K200" s="102"/>
    </row>
    <row r="201" spans="2:11" ht="16" x14ac:dyDescent="0.2">
      <c r="B201" s="307">
        <v>5</v>
      </c>
      <c r="C201" s="308"/>
      <c r="D201" s="33"/>
      <c r="E201" s="308"/>
      <c r="F201" s="33"/>
      <c r="G201" s="310"/>
      <c r="H201" s="99"/>
      <c r="I201" s="211"/>
      <c r="J201" s="99"/>
      <c r="K201" s="102"/>
    </row>
    <row r="202" spans="2:11" ht="17" thickBot="1" x14ac:dyDescent="0.25">
      <c r="B202" s="311">
        <v>6</v>
      </c>
      <c r="C202" s="312"/>
      <c r="D202" s="43"/>
      <c r="E202" s="312"/>
      <c r="F202" s="43"/>
      <c r="G202" s="313"/>
      <c r="H202" s="103"/>
      <c r="I202" s="314"/>
      <c r="J202" s="103"/>
      <c r="K202" s="104"/>
    </row>
    <row r="203" spans="2:11" ht="17" thickBot="1" x14ac:dyDescent="0.25">
      <c r="B203" s="1766" t="s">
        <v>1458</v>
      </c>
      <c r="C203" s="1767"/>
      <c r="D203" s="1767"/>
      <c r="E203" s="1767"/>
      <c r="F203" s="1767"/>
      <c r="G203" s="1767"/>
      <c r="H203" s="1828"/>
      <c r="I203" s="1824" t="s">
        <v>2062</v>
      </c>
      <c r="J203" s="1730"/>
      <c r="K203" s="522"/>
    </row>
  </sheetData>
  <sheetProtection password="CF27" sheet="1" objects="1" scenarios="1"/>
  <mergeCells count="74">
    <mergeCell ref="I179:J179"/>
    <mergeCell ref="C181:J181"/>
    <mergeCell ref="B183:C183"/>
    <mergeCell ref="E183:F183"/>
    <mergeCell ref="B179:H179"/>
    <mergeCell ref="B154:H154"/>
    <mergeCell ref="E195:F195"/>
    <mergeCell ref="B191:H191"/>
    <mergeCell ref="B171:C171"/>
    <mergeCell ref="E171:F171"/>
    <mergeCell ref="B167:H167"/>
    <mergeCell ref="I203:J203"/>
    <mergeCell ref="B203:H203"/>
    <mergeCell ref="I191:J191"/>
    <mergeCell ref="C193:J193"/>
    <mergeCell ref="B195:C195"/>
    <mergeCell ref="I130:J130"/>
    <mergeCell ref="C132:J132"/>
    <mergeCell ref="I167:J167"/>
    <mergeCell ref="C169:J169"/>
    <mergeCell ref="B134:C134"/>
    <mergeCell ref="E134:F134"/>
    <mergeCell ref="B130:H130"/>
    <mergeCell ref="I142:J142"/>
    <mergeCell ref="C144:J144"/>
    <mergeCell ref="B146:C146"/>
    <mergeCell ref="E146:F146"/>
    <mergeCell ref="B142:H142"/>
    <mergeCell ref="I154:J154"/>
    <mergeCell ref="C157:J157"/>
    <mergeCell ref="B159:C159"/>
    <mergeCell ref="E159:F159"/>
    <mergeCell ref="I118:J118"/>
    <mergeCell ref="C120:J120"/>
    <mergeCell ref="B122:C122"/>
    <mergeCell ref="E122:F122"/>
    <mergeCell ref="B118:H118"/>
    <mergeCell ref="I105:J105"/>
    <mergeCell ref="C108:J108"/>
    <mergeCell ref="B110:C110"/>
    <mergeCell ref="E110:F110"/>
    <mergeCell ref="B105:H105"/>
    <mergeCell ref="I93:J93"/>
    <mergeCell ref="C95:J95"/>
    <mergeCell ref="B97:C97"/>
    <mergeCell ref="E97:F97"/>
    <mergeCell ref="B93:H93"/>
    <mergeCell ref="I81:J81"/>
    <mergeCell ref="C83:J83"/>
    <mergeCell ref="B85:C85"/>
    <mergeCell ref="E85:F85"/>
    <mergeCell ref="B81:H81"/>
    <mergeCell ref="I69:J69"/>
    <mergeCell ref="C71:J71"/>
    <mergeCell ref="B73:C73"/>
    <mergeCell ref="E73:F73"/>
    <mergeCell ref="B69:H69"/>
    <mergeCell ref="C13:D13"/>
    <mergeCell ref="C14:D14"/>
    <mergeCell ref="C15:D15"/>
    <mergeCell ref="C59:J59"/>
    <mergeCell ref="B61:C61"/>
    <mergeCell ref="E61:F61"/>
    <mergeCell ref="C16:D16"/>
    <mergeCell ref="C8:D8"/>
    <mergeCell ref="C9:D9"/>
    <mergeCell ref="C10:D10"/>
    <mergeCell ref="C11:D11"/>
    <mergeCell ref="C12:D12"/>
    <mergeCell ref="C2:I2"/>
    <mergeCell ref="B4:D4"/>
    <mergeCell ref="B5:D5"/>
    <mergeCell ref="C6:D6"/>
    <mergeCell ref="C7:D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oglio84"/>
  <dimension ref="A1:R40"/>
  <sheetViews>
    <sheetView workbookViewId="0">
      <selection sqref="A1:K1"/>
    </sheetView>
  </sheetViews>
  <sheetFormatPr baseColWidth="10" defaultColWidth="8.83203125" defaultRowHeight="13" x14ac:dyDescent="0.15"/>
  <cols>
    <col min="1" max="1" width="16.6640625" style="15" customWidth="1"/>
    <col min="2" max="7" width="4.5" style="15" customWidth="1"/>
    <col min="8" max="8" width="5.1640625" style="15" customWidth="1"/>
    <col min="9" max="12" width="4.5" style="15" customWidth="1"/>
    <col min="13" max="13" width="5" style="15" customWidth="1"/>
    <col min="14" max="15" width="5.83203125" style="15" customWidth="1"/>
    <col min="16" max="16" width="5" style="15" customWidth="1"/>
    <col min="17" max="17" width="7.5" style="15" customWidth="1"/>
    <col min="18" max="18" width="5.6640625" style="15" customWidth="1"/>
    <col min="19" max="16384" width="8.83203125" style="15"/>
  </cols>
  <sheetData>
    <row r="1" spans="1:18" ht="18.75" customHeight="1" x14ac:dyDescent="0.2">
      <c r="A1" s="173" t="s">
        <v>1995</v>
      </c>
      <c r="B1" s="1794"/>
      <c r="C1" s="1795"/>
      <c r="D1" s="1795"/>
      <c r="E1" s="1795"/>
      <c r="F1" s="1795"/>
      <c r="G1" s="1795"/>
      <c r="H1" s="1795"/>
      <c r="I1" s="1795"/>
      <c r="J1" s="1795"/>
      <c r="K1" s="1795"/>
      <c r="L1" s="1795"/>
      <c r="M1" s="1795"/>
      <c r="N1" s="1795"/>
      <c r="O1" s="1795"/>
      <c r="P1" s="1795"/>
      <c r="Q1" s="1795"/>
      <c r="R1" s="1796"/>
    </row>
    <row r="2" spans="1:18" ht="18.75" customHeight="1" x14ac:dyDescent="0.2">
      <c r="H2" s="1797" t="s">
        <v>1672</v>
      </c>
      <c r="I2" s="1797"/>
      <c r="J2" s="1797"/>
      <c r="K2" s="1797"/>
      <c r="L2" s="1797"/>
      <c r="M2" s="1797"/>
      <c r="N2" s="1797"/>
      <c r="O2" s="1798"/>
      <c r="P2" s="1836"/>
      <c r="Q2" s="1837"/>
      <c r="R2" s="1838"/>
    </row>
    <row r="3" spans="1:18" ht="7.5" customHeight="1" x14ac:dyDescent="0.15"/>
    <row r="4" spans="1:18" ht="18.75" customHeight="1" thickBot="1" x14ac:dyDescent="0.25">
      <c r="A4" s="1827" t="s">
        <v>576</v>
      </c>
      <c r="B4" s="1827"/>
      <c r="C4" s="1827"/>
      <c r="D4" s="1827"/>
      <c r="E4" s="1827"/>
      <c r="F4" s="1827"/>
      <c r="G4" s="1827"/>
      <c r="H4" s="1827"/>
      <c r="I4" s="1827"/>
      <c r="J4" s="51"/>
      <c r="K4" s="51"/>
      <c r="L4" s="51"/>
      <c r="M4" s="51"/>
      <c r="N4" s="51"/>
      <c r="O4" s="51"/>
      <c r="P4" s="51"/>
      <c r="Q4" s="81"/>
      <c r="R4" s="81"/>
    </row>
    <row r="5" spans="1:18" ht="18.75" customHeight="1" x14ac:dyDescent="0.15">
      <c r="A5" s="1791"/>
      <c r="B5" s="1778">
        <f>A8</f>
        <v>0</v>
      </c>
      <c r="C5" s="1778">
        <f>A9</f>
        <v>0</v>
      </c>
      <c r="D5" s="1778">
        <f>A10</f>
        <v>0</v>
      </c>
      <c r="E5" s="1778">
        <f>A11</f>
        <v>0</v>
      </c>
      <c r="F5" s="1780">
        <f>A12</f>
        <v>0</v>
      </c>
      <c r="G5" s="1784" t="s">
        <v>92</v>
      </c>
      <c r="H5" s="1784" t="s">
        <v>1534</v>
      </c>
      <c r="I5" s="1784" t="s">
        <v>1533</v>
      </c>
    </row>
    <row r="6" spans="1:18" ht="18.75" customHeight="1" x14ac:dyDescent="0.2">
      <c r="A6" s="1792"/>
      <c r="B6" s="1779"/>
      <c r="C6" s="1779"/>
      <c r="D6" s="1779"/>
      <c r="E6" s="1779"/>
      <c r="F6" s="1781"/>
      <c r="G6" s="1785"/>
      <c r="H6" s="1785"/>
      <c r="I6" s="1785"/>
      <c r="J6" s="51"/>
      <c r="K6" s="51"/>
      <c r="L6" s="51"/>
      <c r="M6" s="51"/>
      <c r="N6" s="51"/>
      <c r="O6" s="51"/>
      <c r="P6" s="51"/>
      <c r="Q6" s="81"/>
      <c r="R6" s="81"/>
    </row>
    <row r="7" spans="1:18" ht="18.75" customHeight="1" x14ac:dyDescent="0.2">
      <c r="A7" s="1793"/>
      <c r="B7" s="1779"/>
      <c r="C7" s="1779"/>
      <c r="D7" s="1779"/>
      <c r="E7" s="1779"/>
      <c r="F7" s="1781"/>
      <c r="G7" s="1785"/>
      <c r="H7" s="1785"/>
      <c r="I7" s="1785"/>
      <c r="J7" s="51"/>
      <c r="K7" s="51"/>
      <c r="L7" s="51"/>
      <c r="M7" s="51"/>
      <c r="N7" s="51"/>
      <c r="O7" s="51"/>
      <c r="P7" s="51"/>
      <c r="Q7" s="81"/>
      <c r="R7" s="81"/>
    </row>
    <row r="8" spans="1:18" ht="18.75" customHeight="1" x14ac:dyDescent="0.2">
      <c r="A8" s="1337"/>
      <c r="B8" s="1326"/>
      <c r="C8" s="1325"/>
      <c r="D8" s="1325"/>
      <c r="E8" s="1325"/>
      <c r="F8" s="1327"/>
      <c r="G8" s="1334"/>
      <c r="H8" s="901"/>
      <c r="I8" s="901"/>
      <c r="J8" s="51"/>
      <c r="K8" s="51"/>
      <c r="L8" s="51"/>
      <c r="M8" s="51"/>
      <c r="N8" s="51"/>
      <c r="O8" s="51"/>
      <c r="P8" s="51"/>
      <c r="Q8" s="81"/>
      <c r="R8" s="81"/>
    </row>
    <row r="9" spans="1:18" ht="18.75" customHeight="1" x14ac:dyDescent="0.2">
      <c r="A9" s="1337"/>
      <c r="B9" s="1325"/>
      <c r="C9" s="1326"/>
      <c r="D9" s="1325"/>
      <c r="E9" s="1325"/>
      <c r="F9" s="1327"/>
      <c r="G9" s="1334"/>
      <c r="H9" s="1335"/>
      <c r="I9" s="1335"/>
      <c r="J9" s="51"/>
      <c r="K9" s="51"/>
      <c r="L9" s="51"/>
      <c r="M9" s="51"/>
      <c r="N9" s="51"/>
      <c r="O9" s="51"/>
      <c r="P9" s="51"/>
      <c r="Q9" s="81"/>
      <c r="R9" s="81"/>
    </row>
    <row r="10" spans="1:18" ht="18.75" customHeight="1" x14ac:dyDescent="0.2">
      <c r="A10" s="1337"/>
      <c r="B10" s="1325"/>
      <c r="C10" s="1325"/>
      <c r="D10" s="1326"/>
      <c r="E10" s="1325"/>
      <c r="F10" s="1327"/>
      <c r="G10" s="1334"/>
      <c r="H10" s="1335"/>
      <c r="I10" s="1335"/>
      <c r="J10" s="51"/>
      <c r="K10" s="51"/>
      <c r="L10" s="51"/>
      <c r="M10" s="51"/>
      <c r="N10" s="51"/>
      <c r="O10" s="51"/>
      <c r="P10" s="51"/>
      <c r="Q10" s="81"/>
      <c r="R10" s="81"/>
    </row>
    <row r="11" spans="1:18" ht="18.75" customHeight="1" x14ac:dyDescent="0.2">
      <c r="A11" s="1337"/>
      <c r="B11" s="1325"/>
      <c r="C11" s="1325"/>
      <c r="D11" s="1325"/>
      <c r="E11" s="1326"/>
      <c r="F11" s="1327"/>
      <c r="G11" s="1334"/>
      <c r="H11" s="1334"/>
      <c r="I11" s="1334"/>
      <c r="J11" s="51"/>
      <c r="K11" s="51"/>
      <c r="L11" s="51"/>
      <c r="M11" s="51"/>
      <c r="N11" s="51"/>
      <c r="O11" s="51"/>
      <c r="P11" s="51"/>
      <c r="Q11" s="81"/>
      <c r="R11" s="81"/>
    </row>
    <row r="12" spans="1:18" ht="18.75" customHeight="1" thickBot="1" x14ac:dyDescent="0.25">
      <c r="A12" s="1338"/>
      <c r="B12" s="1328"/>
      <c r="C12" s="1328"/>
      <c r="D12" s="1328"/>
      <c r="E12" s="1328"/>
      <c r="F12" s="1329"/>
      <c r="G12" s="1336"/>
      <c r="H12" s="1336"/>
      <c r="I12" s="1336"/>
      <c r="J12" s="51"/>
      <c r="K12" s="51"/>
      <c r="L12" s="51"/>
      <c r="M12" s="51"/>
      <c r="N12" s="51"/>
      <c r="O12" s="51"/>
      <c r="P12" s="51"/>
      <c r="Q12" s="81"/>
      <c r="R12" s="81"/>
    </row>
    <row r="13" spans="1:18" ht="6.75" customHeight="1" x14ac:dyDescent="0.2">
      <c r="A13"/>
      <c r="B13"/>
      <c r="C13"/>
      <c r="D13"/>
      <c r="E13"/>
      <c r="F13"/>
      <c r="G13"/>
      <c r="H13" s="51"/>
      <c r="I13" s="51"/>
      <c r="J13" s="51"/>
      <c r="K13" s="51"/>
      <c r="L13" s="51"/>
      <c r="M13" s="51"/>
      <c r="N13" s="51"/>
      <c r="O13" s="51"/>
      <c r="P13" s="51"/>
      <c r="Q13" s="81"/>
      <c r="R13" s="81"/>
    </row>
    <row r="14" spans="1:18" ht="18.75" customHeight="1" thickBot="1" x14ac:dyDescent="0.25">
      <c r="A14" s="1827" t="s">
        <v>576</v>
      </c>
      <c r="B14" s="1827"/>
      <c r="C14" s="1827"/>
      <c r="D14" s="1827"/>
      <c r="E14" s="1827"/>
      <c r="F14" s="1827"/>
      <c r="G14" s="1827"/>
      <c r="H14" s="1827"/>
      <c r="I14" s="1827"/>
      <c r="J14" s="48"/>
      <c r="K14" s="48"/>
      <c r="L14" s="51"/>
      <c r="M14" s="51"/>
      <c r="N14" s="51"/>
      <c r="O14" s="51"/>
      <c r="P14" s="51"/>
      <c r="Q14" s="81"/>
      <c r="R14" s="81"/>
    </row>
    <row r="15" spans="1:18" ht="18.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51"/>
      <c r="N15" s="51"/>
      <c r="O15" s="51"/>
      <c r="P15" s="51"/>
      <c r="Q15" s="81"/>
      <c r="R15" s="81"/>
    </row>
    <row r="16" spans="1:18" ht="18.75" customHeight="1" x14ac:dyDescent="0.2">
      <c r="A16" s="1792"/>
      <c r="B16" s="1779"/>
      <c r="C16" s="1779"/>
      <c r="D16" s="1779"/>
      <c r="E16" s="1779"/>
      <c r="F16" s="1781"/>
      <c r="G16" s="1785"/>
      <c r="H16" s="1785"/>
      <c r="I16" s="1785"/>
      <c r="J16" s="51"/>
      <c r="K16" s="51"/>
      <c r="L16" s="51"/>
      <c r="M16" s="51"/>
      <c r="N16" s="51"/>
      <c r="O16" s="51"/>
      <c r="P16" s="51"/>
      <c r="Q16" s="81"/>
      <c r="R16" s="81"/>
    </row>
    <row r="17" spans="1:18" ht="18.75" customHeight="1" x14ac:dyDescent="0.2">
      <c r="A17" s="1793"/>
      <c r="B17" s="1779"/>
      <c r="C17" s="1779"/>
      <c r="D17" s="1779"/>
      <c r="E17" s="1779"/>
      <c r="F17" s="1781"/>
      <c r="G17" s="1785"/>
      <c r="H17" s="1785"/>
      <c r="I17" s="1785"/>
      <c r="J17" s="51"/>
      <c r="K17" s="51"/>
      <c r="L17" s="51"/>
      <c r="M17" s="51"/>
      <c r="N17" s="51"/>
      <c r="O17" s="51"/>
      <c r="P17" s="51"/>
      <c r="Q17" s="81"/>
      <c r="R17" s="81"/>
    </row>
    <row r="18" spans="1:18" ht="18.75" customHeight="1" x14ac:dyDescent="0.2">
      <c r="A18" s="1337"/>
      <c r="B18" s="1326"/>
      <c r="C18" s="1325"/>
      <c r="D18" s="1325"/>
      <c r="E18" s="1325"/>
      <c r="F18" s="1327"/>
      <c r="G18" s="1334"/>
      <c r="H18" s="901"/>
      <c r="I18" s="901"/>
      <c r="J18" s="51"/>
      <c r="K18" s="51"/>
      <c r="L18" s="51"/>
      <c r="M18" s="51"/>
      <c r="N18" s="51"/>
      <c r="O18" s="51"/>
      <c r="P18" s="51"/>
      <c r="Q18" s="81"/>
      <c r="R18" s="81"/>
    </row>
    <row r="19" spans="1:18" ht="18.75" customHeight="1" x14ac:dyDescent="0.15">
      <c r="A19" s="1337"/>
      <c r="B19" s="1325"/>
      <c r="C19" s="1326"/>
      <c r="D19" s="1325"/>
      <c r="E19" s="1325"/>
      <c r="F19" s="1327"/>
      <c r="G19" s="1334"/>
      <c r="H19" s="1335"/>
      <c r="I19" s="1335"/>
    </row>
    <row r="20" spans="1:18" ht="18.75" customHeight="1" x14ac:dyDescent="0.15">
      <c r="A20" s="1337"/>
      <c r="B20" s="1325"/>
      <c r="C20" s="1325"/>
      <c r="D20" s="1326"/>
      <c r="E20" s="1325"/>
      <c r="F20" s="1327"/>
      <c r="G20" s="1334"/>
      <c r="H20" s="1335"/>
      <c r="I20" s="1335"/>
      <c r="K20" s="53"/>
      <c r="L20" s="53"/>
      <c r="M20" s="53"/>
      <c r="N20" s="53"/>
      <c r="O20" s="53"/>
      <c r="P20" s="53"/>
      <c r="Q20" s="1258" t="s">
        <v>1487</v>
      </c>
      <c r="R20" s="11"/>
    </row>
    <row r="21" spans="1:18" ht="18.75" customHeight="1" x14ac:dyDescent="0.2">
      <c r="A21" s="1337"/>
      <c r="B21" s="1325"/>
      <c r="C21" s="1325"/>
      <c r="D21" s="1325"/>
      <c r="E21" s="1326"/>
      <c r="F21" s="1327"/>
      <c r="G21" s="1334"/>
      <c r="H21" s="1334"/>
      <c r="I21" s="1334"/>
      <c r="J21" s="173"/>
      <c r="K21" s="53"/>
      <c r="L21" s="53"/>
      <c r="M21" s="53"/>
      <c r="N21" s="53"/>
      <c r="O21" s="53"/>
      <c r="P21" s="53"/>
      <c r="Q21" s="1258" t="s">
        <v>1470</v>
      </c>
      <c r="R21" s="11"/>
    </row>
    <row r="22" spans="1:18" ht="18.75" customHeight="1" thickBot="1" x14ac:dyDescent="0.2">
      <c r="A22" s="1338"/>
      <c r="B22" s="1328"/>
      <c r="C22" s="1328"/>
      <c r="D22" s="1328"/>
      <c r="E22" s="1328"/>
      <c r="F22" s="1329"/>
      <c r="G22" s="1336"/>
      <c r="H22" s="1336"/>
      <c r="I22" s="1336"/>
      <c r="K22" s="53"/>
      <c r="L22" s="53"/>
      <c r="M22" s="53"/>
      <c r="N22" s="53"/>
      <c r="O22" s="53"/>
      <c r="P22" s="53"/>
      <c r="Q22" s="53"/>
      <c r="R22" s="53"/>
    </row>
    <row r="23" spans="1:18" ht="18.75" customHeight="1" x14ac:dyDescent="0.15">
      <c r="K23" s="53"/>
      <c r="L23" s="53"/>
      <c r="M23" s="1786" t="s">
        <v>1037</v>
      </c>
      <c r="N23" s="1786"/>
      <c r="O23" s="1786"/>
      <c r="P23" s="1786"/>
      <c r="Q23" s="1788"/>
      <c r="R23" s="1789"/>
    </row>
    <row r="24" spans="1:18" ht="18.75" customHeight="1" x14ac:dyDescent="0.15">
      <c r="B24" s="50"/>
      <c r="C24" s="49"/>
      <c r="D24" s="49"/>
      <c r="E24" s="49"/>
      <c r="F24" s="49"/>
      <c r="G24" s="49"/>
      <c r="H24" s="49"/>
      <c r="I24" s="49"/>
      <c r="J24" s="49"/>
      <c r="K24" s="53"/>
      <c r="N24" s="1258"/>
      <c r="O24" s="53"/>
      <c r="P24" s="1258" t="s">
        <v>1467</v>
      </c>
      <c r="Q24" s="1347"/>
      <c r="R24" s="1348"/>
    </row>
    <row r="25" spans="1:18" customFormat="1" ht="18.75" customHeight="1" thickBot="1" x14ac:dyDescent="0.2"/>
    <row r="26" spans="1:18" ht="89.25" customHeight="1" x14ac:dyDescent="0.2">
      <c r="A26" s="82"/>
      <c r="B26" s="487">
        <f>A27</f>
        <v>1</v>
      </c>
      <c r="C26" s="487">
        <f>A28</f>
        <v>2</v>
      </c>
      <c r="D26" s="487">
        <f>A29</f>
        <v>3</v>
      </c>
      <c r="E26" s="487">
        <f>A30</f>
        <v>4</v>
      </c>
      <c r="F26" s="487">
        <f>A31</f>
        <v>5</v>
      </c>
      <c r="G26" s="487">
        <f>A32</f>
        <v>6</v>
      </c>
      <c r="H26" s="487">
        <f>A33</f>
        <v>7</v>
      </c>
      <c r="I26" s="487">
        <f>A34</f>
        <v>8</v>
      </c>
      <c r="J26" s="487">
        <f>A35</f>
        <v>9</v>
      </c>
      <c r="K26" s="487">
        <f>A36</f>
        <v>10</v>
      </c>
      <c r="L26" s="532">
        <f>A37</f>
        <v>11</v>
      </c>
      <c r="M26" s="894" t="s">
        <v>92</v>
      </c>
      <c r="N26" s="894" t="s">
        <v>1014</v>
      </c>
      <c r="O26" s="894" t="s">
        <v>1896</v>
      </c>
      <c r="P26" s="894" t="s">
        <v>1982</v>
      </c>
      <c r="Q26" s="894" t="s">
        <v>1983</v>
      </c>
      <c r="R26" s="894" t="s">
        <v>1984</v>
      </c>
    </row>
    <row r="27" spans="1:18" ht="18.75" customHeight="1" x14ac:dyDescent="0.2">
      <c r="A27" s="484">
        <f>'11S -10B -1 RR'!C4</f>
        <v>1</v>
      </c>
      <c r="B27" s="85"/>
      <c r="C27" s="86"/>
      <c r="D27" s="87"/>
      <c r="E27" s="87"/>
      <c r="F27" s="87"/>
      <c r="G27" s="87"/>
      <c r="H27" s="87"/>
      <c r="I27" s="87"/>
      <c r="J27" s="87"/>
      <c r="K27" s="87"/>
      <c r="L27" s="88"/>
      <c r="M27" s="1365">
        <f t="shared" ref="M27:M37" si="0">SUM(B27:L27)</f>
        <v>0</v>
      </c>
      <c r="N27" s="896"/>
      <c r="O27" s="1421">
        <f>SUM(B27:L27)-N27</f>
        <v>0</v>
      </c>
      <c r="P27" s="1366">
        <f t="shared" ref="P27:P37" si="1">COUNTIF(B27:L27,1)+COUNTIF(B27:L27,0)</f>
        <v>0</v>
      </c>
      <c r="Q27" s="1139" t="str">
        <f>IF(P27=0,"",O27/P27)</f>
        <v/>
      </c>
      <c r="R27" s="465"/>
    </row>
    <row r="28" spans="1:18" ht="18.75" customHeight="1" x14ac:dyDescent="0.2">
      <c r="A28" s="484">
        <f>'11S -10B -1 RR'!C5</f>
        <v>2</v>
      </c>
      <c r="B28" s="138" t="str">
        <f>IF(ISBLANK(C$27),"",1-C$27)</f>
        <v/>
      </c>
      <c r="C28" s="90"/>
      <c r="D28" s="91"/>
      <c r="E28" s="91"/>
      <c r="F28" s="91"/>
      <c r="G28" s="91"/>
      <c r="H28" s="91"/>
      <c r="I28" s="91"/>
      <c r="J28" s="91"/>
      <c r="K28" s="91"/>
      <c r="L28" s="92"/>
      <c r="M28" s="1366">
        <f t="shared" si="0"/>
        <v>0</v>
      </c>
      <c r="N28" s="897"/>
      <c r="O28" s="1421">
        <f t="shared" ref="O28:O37" si="2">SUM(B28:L28)-N28</f>
        <v>0</v>
      </c>
      <c r="P28" s="1366">
        <f t="shared" si="1"/>
        <v>0</v>
      </c>
      <c r="Q28" s="1139" t="str">
        <f t="shared" ref="Q28:Q37" si="3">IF(P28=0,"",O28/P28)</f>
        <v/>
      </c>
      <c r="R28" s="466"/>
    </row>
    <row r="29" spans="1:18" ht="18.75" customHeight="1" x14ac:dyDescent="0.2">
      <c r="A29" s="484">
        <f>'11S -10B -1 RR'!C6</f>
        <v>3</v>
      </c>
      <c r="B29" s="138" t="str">
        <f>IF(ISBLANK(D$27),"",1-D$27)</f>
        <v/>
      </c>
      <c r="C29" s="93" t="str">
        <f>IF(ISBLANK(D$28),"",1-D$28)</f>
        <v/>
      </c>
      <c r="D29" s="94"/>
      <c r="E29" s="91"/>
      <c r="F29" s="91"/>
      <c r="G29" s="91"/>
      <c r="H29" s="91"/>
      <c r="I29" s="91"/>
      <c r="J29" s="91"/>
      <c r="K29" s="91"/>
      <c r="L29" s="92"/>
      <c r="M29" s="1366">
        <f t="shared" si="0"/>
        <v>0</v>
      </c>
      <c r="N29" s="897"/>
      <c r="O29" s="1421">
        <f t="shared" si="2"/>
        <v>0</v>
      </c>
      <c r="P29" s="1366">
        <f t="shared" si="1"/>
        <v>0</v>
      </c>
      <c r="Q29" s="1139" t="str">
        <f t="shared" si="3"/>
        <v/>
      </c>
      <c r="R29" s="466"/>
    </row>
    <row r="30" spans="1:18" ht="18.75" customHeight="1" x14ac:dyDescent="0.2">
      <c r="A30" s="484">
        <f>'11S -10B -1 RR'!C7</f>
        <v>4</v>
      </c>
      <c r="B30" s="138" t="str">
        <f>IF(ISBLANK(E$27),"",1-E$27)</f>
        <v/>
      </c>
      <c r="C30" s="93" t="str">
        <f>IF(ISBLANK(E$28),"",1-E$28)</f>
        <v/>
      </c>
      <c r="D30" s="138" t="str">
        <f>IF(ISBLANK(E$29),"",1-E$29)</f>
        <v/>
      </c>
      <c r="E30" s="94"/>
      <c r="F30" s="91"/>
      <c r="G30" s="91"/>
      <c r="H30" s="91"/>
      <c r="I30" s="91"/>
      <c r="J30" s="91"/>
      <c r="K30" s="91"/>
      <c r="L30" s="92"/>
      <c r="M30" s="1366">
        <f t="shared" si="0"/>
        <v>0</v>
      </c>
      <c r="N30" s="897"/>
      <c r="O30" s="1421">
        <f t="shared" si="2"/>
        <v>0</v>
      </c>
      <c r="P30" s="1366">
        <f t="shared" si="1"/>
        <v>0</v>
      </c>
      <c r="Q30" s="1139" t="str">
        <f t="shared" si="3"/>
        <v/>
      </c>
      <c r="R30" s="466"/>
    </row>
    <row r="31" spans="1:18" ht="18.75" customHeight="1" x14ac:dyDescent="0.2">
      <c r="A31" s="484">
        <f>'11S -10B -1 RR'!C8</f>
        <v>5</v>
      </c>
      <c r="B31" s="138" t="str">
        <f>IF(ISBLANK(F$27),"",1-F$27)</f>
        <v/>
      </c>
      <c r="C31" s="93" t="str">
        <f>IF(ISBLANK(F$28),"",1-F$28)</f>
        <v/>
      </c>
      <c r="D31" s="138" t="str">
        <f>IF(ISBLANK(F$29),"",1-F$29)</f>
        <v/>
      </c>
      <c r="E31" s="138" t="str">
        <f>IF(ISBLANK(F$30),"",1-F$30)</f>
        <v/>
      </c>
      <c r="F31" s="94"/>
      <c r="G31" s="91"/>
      <c r="H31" s="91"/>
      <c r="I31" s="91"/>
      <c r="J31" s="91"/>
      <c r="K31" s="91"/>
      <c r="L31" s="92"/>
      <c r="M31" s="1366">
        <f t="shared" si="0"/>
        <v>0</v>
      </c>
      <c r="N31" s="897"/>
      <c r="O31" s="1421">
        <f t="shared" si="2"/>
        <v>0</v>
      </c>
      <c r="P31" s="1366">
        <f t="shared" si="1"/>
        <v>0</v>
      </c>
      <c r="Q31" s="1139" t="str">
        <f t="shared" si="3"/>
        <v/>
      </c>
      <c r="R31" s="466"/>
    </row>
    <row r="32" spans="1:18" ht="18.75" customHeight="1" x14ac:dyDescent="0.2">
      <c r="A32" s="484">
        <f>'11S -10B -1 RR'!C9</f>
        <v>6</v>
      </c>
      <c r="B32" s="138" t="str">
        <f>IF(ISBLANK(G$27),"",1-G$27)</f>
        <v/>
      </c>
      <c r="C32" s="93" t="str">
        <f>IF(ISBLANK(G$28),"",1-G$28)</f>
        <v/>
      </c>
      <c r="D32" s="138" t="str">
        <f>IF(ISBLANK(G$29),"",1-G$29)</f>
        <v/>
      </c>
      <c r="E32" s="138" t="str">
        <f>IF(ISBLANK(G$30),"",1-G$30)</f>
        <v/>
      </c>
      <c r="F32" s="138" t="str">
        <f>IF(ISBLANK(G$31),"",1-G$31)</f>
        <v/>
      </c>
      <c r="G32" s="94"/>
      <c r="H32" s="91"/>
      <c r="I32" s="91"/>
      <c r="J32" s="91"/>
      <c r="K32" s="91"/>
      <c r="L32" s="92"/>
      <c r="M32" s="1366">
        <f t="shared" si="0"/>
        <v>0</v>
      </c>
      <c r="N32" s="897"/>
      <c r="O32" s="1421">
        <f t="shared" si="2"/>
        <v>0</v>
      </c>
      <c r="P32" s="1366">
        <f t="shared" si="1"/>
        <v>0</v>
      </c>
      <c r="Q32" s="1139" t="str">
        <f t="shared" si="3"/>
        <v/>
      </c>
      <c r="R32" s="466"/>
    </row>
    <row r="33" spans="1:18" ht="18.75" customHeight="1" x14ac:dyDescent="0.2">
      <c r="A33" s="484">
        <f>'11S -10B -1 RR'!C10</f>
        <v>7</v>
      </c>
      <c r="B33" s="138" t="str">
        <f>IF(ISBLANK(H$27),"",1-H$27)</f>
        <v/>
      </c>
      <c r="C33" s="93" t="str">
        <f>IF(ISBLANK(H$28),"",1-H$28)</f>
        <v/>
      </c>
      <c r="D33" s="138" t="str">
        <f>IF(ISBLANK(H$29),"",1-H$29)</f>
        <v/>
      </c>
      <c r="E33" s="138" t="str">
        <f>IF(ISBLANK(H$30),"",1-H$30)</f>
        <v/>
      </c>
      <c r="F33" s="138" t="str">
        <f>IF(ISBLANK(H$31),"",1-H$31)</f>
        <v/>
      </c>
      <c r="G33" s="138" t="str">
        <f>IF(ISBLANK(H$32),"",1-H$32)</f>
        <v/>
      </c>
      <c r="H33" s="94"/>
      <c r="I33" s="91"/>
      <c r="J33" s="91"/>
      <c r="K33" s="91"/>
      <c r="L33" s="92"/>
      <c r="M33" s="1366">
        <f t="shared" si="0"/>
        <v>0</v>
      </c>
      <c r="N33" s="897"/>
      <c r="O33" s="1421">
        <f t="shared" si="2"/>
        <v>0</v>
      </c>
      <c r="P33" s="1366">
        <f t="shared" si="1"/>
        <v>0</v>
      </c>
      <c r="Q33" s="1139" t="str">
        <f t="shared" si="3"/>
        <v/>
      </c>
      <c r="R33" s="466"/>
    </row>
    <row r="34" spans="1:18" ht="18.75" customHeight="1" x14ac:dyDescent="0.2">
      <c r="A34" s="484">
        <f>'11S -10B -1 RR'!C11</f>
        <v>8</v>
      </c>
      <c r="B34" s="138" t="str">
        <f>IF(ISBLANK(I$27),"",1-I$27)</f>
        <v/>
      </c>
      <c r="C34" s="93" t="str">
        <f>IF(ISBLANK(I$28),"",1-I$28)</f>
        <v/>
      </c>
      <c r="D34" s="138" t="str">
        <f>IF(ISBLANK(I$29),"",1-I$29)</f>
        <v/>
      </c>
      <c r="E34" s="138" t="str">
        <f>IF(ISBLANK(I$30),"",1-I$30)</f>
        <v/>
      </c>
      <c r="F34" s="138" t="str">
        <f>IF(ISBLANK(I$31),"",1-I$31)</f>
        <v/>
      </c>
      <c r="G34" s="138" t="str">
        <f>IF(ISBLANK(I$32),"",1-I$32)</f>
        <v/>
      </c>
      <c r="H34" s="138" t="str">
        <f>IF(ISBLANK(I$33),"",1-I$33)</f>
        <v/>
      </c>
      <c r="I34" s="94"/>
      <c r="J34" s="91"/>
      <c r="K34" s="91"/>
      <c r="L34" s="92"/>
      <c r="M34" s="1366">
        <f t="shared" si="0"/>
        <v>0</v>
      </c>
      <c r="N34" s="897"/>
      <c r="O34" s="1421">
        <f t="shared" si="2"/>
        <v>0</v>
      </c>
      <c r="P34" s="1366">
        <f t="shared" si="1"/>
        <v>0</v>
      </c>
      <c r="Q34" s="1139" t="str">
        <f t="shared" si="3"/>
        <v/>
      </c>
      <c r="R34" s="466"/>
    </row>
    <row r="35" spans="1:18" ht="18.75" customHeight="1" x14ac:dyDescent="0.2">
      <c r="A35" s="484">
        <f>'11S -10B -1 RR'!C12</f>
        <v>9</v>
      </c>
      <c r="B35" s="138" t="str">
        <f>IF(ISBLANK(J$27),"",1-J$27)</f>
        <v/>
      </c>
      <c r="C35" s="93" t="str">
        <f>IF(ISBLANK(J$28),"",1-J$28)</f>
        <v/>
      </c>
      <c r="D35" s="138" t="str">
        <f>IF(ISBLANK(J$29),"",1-J$29)</f>
        <v/>
      </c>
      <c r="E35" s="138" t="str">
        <f>IF(ISBLANK(J$30),"",1-J$30)</f>
        <v/>
      </c>
      <c r="F35" s="138" t="str">
        <f>IF(ISBLANK(J$31),"",1-J$31)</f>
        <v/>
      </c>
      <c r="G35" s="138" t="str">
        <f>IF(ISBLANK(J$32),"",1-J$32)</f>
        <v/>
      </c>
      <c r="H35" s="138" t="str">
        <f>IF(ISBLANK(J$33),"",1-J$33)</f>
        <v/>
      </c>
      <c r="I35" s="138" t="str">
        <f>IF(ISBLANK(J$34),"",1-J$34)</f>
        <v/>
      </c>
      <c r="J35" s="94"/>
      <c r="K35" s="91"/>
      <c r="L35" s="92"/>
      <c r="M35" s="1366">
        <f t="shared" si="0"/>
        <v>0</v>
      </c>
      <c r="N35" s="897"/>
      <c r="O35" s="1421">
        <f t="shared" si="2"/>
        <v>0</v>
      </c>
      <c r="P35" s="1366">
        <f t="shared" si="1"/>
        <v>0</v>
      </c>
      <c r="Q35" s="1139" t="str">
        <f t="shared" si="3"/>
        <v/>
      </c>
      <c r="R35" s="466"/>
    </row>
    <row r="36" spans="1:18" ht="18.75" customHeight="1" x14ac:dyDescent="0.2">
      <c r="A36" s="484">
        <f>'11S -10B -1 RR'!C13</f>
        <v>10</v>
      </c>
      <c r="B36" s="138" t="str">
        <f>IF(ISBLANK(K$27),"",1-K$27)</f>
        <v/>
      </c>
      <c r="C36" s="93" t="str">
        <f>IF(ISBLANK(K$28),"",1-K$28)</f>
        <v/>
      </c>
      <c r="D36" s="138" t="str">
        <f>IF(ISBLANK(K$29),"",1-K$29)</f>
        <v/>
      </c>
      <c r="E36" s="138" t="str">
        <f>IF(ISBLANK(K$30),"",1-K$30)</f>
        <v/>
      </c>
      <c r="F36" s="138" t="str">
        <f>IF(ISBLANK(K$31),"",1-K$31)</f>
        <v/>
      </c>
      <c r="G36" s="138" t="str">
        <f>IF(ISBLANK(K$32),"",1-K$32)</f>
        <v/>
      </c>
      <c r="H36" s="138" t="str">
        <f>IF(ISBLANK(K$33),"",1-K$33)</f>
        <v/>
      </c>
      <c r="I36" s="138" t="str">
        <f>IF(ISBLANK(K$34),"",1-K$34)</f>
        <v/>
      </c>
      <c r="J36" s="138" t="str">
        <f>IF(ISBLANK(K$35),"",1-K$35)</f>
        <v/>
      </c>
      <c r="K36" s="94"/>
      <c r="L36" s="92"/>
      <c r="M36" s="1366">
        <f t="shared" si="0"/>
        <v>0</v>
      </c>
      <c r="N36" s="897"/>
      <c r="O36" s="1421">
        <f t="shared" si="2"/>
        <v>0</v>
      </c>
      <c r="P36" s="1366">
        <f t="shared" si="1"/>
        <v>0</v>
      </c>
      <c r="Q36" s="1139" t="str">
        <f t="shared" si="3"/>
        <v/>
      </c>
      <c r="R36" s="466"/>
    </row>
    <row r="37" spans="1:18" ht="18.75" customHeight="1" thickBot="1" x14ac:dyDescent="0.25">
      <c r="A37" s="496">
        <f>'11S -10B -1 RR'!C14</f>
        <v>11</v>
      </c>
      <c r="B37" s="139" t="str">
        <f>IF(ISBLANK(L$27),"",1-L$27)</f>
        <v/>
      </c>
      <c r="C37" s="140" t="str">
        <f>IF(ISBLANK(L$28),"",1-L$28)</f>
        <v/>
      </c>
      <c r="D37" s="139" t="str">
        <f>IF(ISBLANK(L$29),"",1-L$29)</f>
        <v/>
      </c>
      <c r="E37" s="139" t="str">
        <f>IF(ISBLANK(L$30),"",1-L$30)</f>
        <v/>
      </c>
      <c r="F37" s="139" t="str">
        <f>IF(ISBLANK(L$31),"",1-L$31)</f>
        <v/>
      </c>
      <c r="G37" s="139" t="str">
        <f>IF(ISBLANK(L$32),"",1-L$32)</f>
        <v/>
      </c>
      <c r="H37" s="139" t="str">
        <f>IF(ISBLANK(L$33),"",1-L$33)</f>
        <v/>
      </c>
      <c r="I37" s="139" t="str">
        <f>IF(ISBLANK(L$34),"",1-L$34)</f>
        <v/>
      </c>
      <c r="J37" s="139" t="str">
        <f>IF(ISBLANK(L$35),"",1-L$35)</f>
        <v/>
      </c>
      <c r="K37" s="139" t="str">
        <f>IF(ISBLANK(L$36),"",1-L$36)</f>
        <v/>
      </c>
      <c r="L37" s="1127"/>
      <c r="M37" s="1367">
        <f t="shared" si="0"/>
        <v>0</v>
      </c>
      <c r="N37" s="898"/>
      <c r="O37" s="1422">
        <f t="shared" si="2"/>
        <v>0</v>
      </c>
      <c r="P37" s="1367">
        <f t="shared" si="1"/>
        <v>0</v>
      </c>
      <c r="Q37" s="1140" t="str">
        <f t="shared" si="3"/>
        <v/>
      </c>
      <c r="R37" s="467"/>
    </row>
    <row r="38" spans="1:18" ht="18.75" customHeight="1" x14ac:dyDescent="0.2">
      <c r="I38" s="1955" t="s">
        <v>2217</v>
      </c>
      <c r="J38" s="1955"/>
      <c r="K38" s="1955"/>
      <c r="L38" s="1955"/>
      <c r="M38" s="1357">
        <f>SUM(M27:M37)</f>
        <v>0</v>
      </c>
      <c r="N38" s="113"/>
      <c r="O38" s="113"/>
      <c r="P38" s="81"/>
      <c r="R38" s="81"/>
    </row>
    <row r="39" spans="1:18" ht="18.75" customHeight="1" x14ac:dyDescent="0.2">
      <c r="R39" s="81"/>
    </row>
    <row r="40" spans="1:18" ht="18.75" customHeight="1" x14ac:dyDescent="0.2">
      <c r="A40" s="81"/>
      <c r="B40" s="81"/>
      <c r="C40" s="81"/>
      <c r="D40" s="81"/>
      <c r="E40" s="81"/>
      <c r="F40" s="81"/>
      <c r="G40" s="81"/>
      <c r="H40" s="81"/>
      <c r="Q40" s="81"/>
      <c r="R40" s="81"/>
    </row>
  </sheetData>
  <sheetProtection password="CF27" sheet="1" objects="1" scenarios="1"/>
  <mergeCells count="26">
    <mergeCell ref="I38:L38"/>
    <mergeCell ref="M23:P23"/>
    <mergeCell ref="B1:R1"/>
    <mergeCell ref="P2:R2"/>
    <mergeCell ref="H2:O2"/>
    <mergeCell ref="A4:I4"/>
    <mergeCell ref="C15:C17"/>
    <mergeCell ref="A5:A7"/>
    <mergeCell ref="B5:B7"/>
    <mergeCell ref="D15:D17"/>
    <mergeCell ref="F5:F7"/>
    <mergeCell ref="F15:F17"/>
    <mergeCell ref="C5:C7"/>
    <mergeCell ref="D5:D7"/>
    <mergeCell ref="E15:E17"/>
    <mergeCell ref="E5:E7"/>
    <mergeCell ref="Q23:R23"/>
    <mergeCell ref="G5:G7"/>
    <mergeCell ref="G15:G17"/>
    <mergeCell ref="H15:H17"/>
    <mergeCell ref="I15:I17"/>
    <mergeCell ref="A14:I14"/>
    <mergeCell ref="A15:A17"/>
    <mergeCell ref="B15:B17"/>
    <mergeCell ref="H5:H7"/>
    <mergeCell ref="I5:I7"/>
  </mergeCells>
  <phoneticPr fontId="0" type="noConversion"/>
  <pageMargins left="0" right="0" top="0.39370078740157483" bottom="0" header="0" footer="0"/>
  <pageSetup paperSize="9" orientation="portrait" horizontalDpi="360" verticalDpi="36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oglio85"/>
  <dimension ref="A1:W62"/>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1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1238</v>
      </c>
      <c r="B1" s="1637"/>
      <c r="C1" s="1637"/>
      <c r="D1" s="1637"/>
      <c r="E1" s="1637"/>
      <c r="F1" s="1637"/>
      <c r="G1" s="1637"/>
      <c r="H1" s="1637"/>
      <c r="I1" s="1637"/>
      <c r="J1" s="1637"/>
      <c r="K1" s="1637"/>
      <c r="M1" s="1637" t="s">
        <v>1238</v>
      </c>
      <c r="N1" s="1637"/>
      <c r="O1" s="1637"/>
      <c r="P1" s="1637"/>
      <c r="Q1" s="1637"/>
      <c r="R1" s="1637"/>
      <c r="S1" s="1637"/>
      <c r="T1" s="1637"/>
      <c r="U1" s="1637"/>
      <c r="V1" s="1637"/>
      <c r="W1" s="1637"/>
    </row>
    <row r="2" spans="1:23" x14ac:dyDescent="0.15">
      <c r="C2" s="1872" t="s">
        <v>889</v>
      </c>
      <c r="D2" s="1872"/>
      <c r="E2" s="17"/>
    </row>
    <row r="3" spans="1:23" x14ac:dyDescent="0.15">
      <c r="C3" s="18" t="s">
        <v>684</v>
      </c>
      <c r="D3" s="18" t="s">
        <v>367</v>
      </c>
      <c r="E3" s="154" t="s">
        <v>1181</v>
      </c>
      <c r="F3" s="1812" t="s">
        <v>1180</v>
      </c>
      <c r="G3" s="1813"/>
      <c r="H3" s="1814"/>
      <c r="I3" s="18" t="s">
        <v>684</v>
      </c>
      <c r="J3" s="18"/>
      <c r="K3" s="18" t="s">
        <v>1934</v>
      </c>
    </row>
    <row r="4" spans="1:23" x14ac:dyDescent="0.15">
      <c r="B4" s="16">
        <v>1</v>
      </c>
      <c r="C4" s="1041">
        <f>'11S -10B -1 RR'!C4</f>
        <v>1</v>
      </c>
      <c r="D4" s="1042">
        <f>'11S -10B -1 RR'!D4</f>
        <v>0</v>
      </c>
      <c r="E4" s="20">
        <f>COUNTIF(C$29:C$41,$C4)+COUNTIF(I$29:I$41,$C4)+COUNTIF(O$10:O$41,$C4)+COUNTIF(U$10:U$41,$C4)</f>
        <v>5</v>
      </c>
      <c r="F4" s="1821">
        <f>COUNTIF(E$29:E$41,$C4)+COUNTIF(K$29:K$41,$C4)+COUNTIF(Q$10:Q$41,$C4)+COUNTIF(W$10:W$41,$C4)</f>
        <v>5</v>
      </c>
      <c r="G4" s="1821"/>
      <c r="H4" s="1936"/>
      <c r="I4" s="386">
        <f>$C$4</f>
        <v>1</v>
      </c>
      <c r="J4" s="20"/>
      <c r="K4" s="24"/>
    </row>
    <row r="5" spans="1:23" x14ac:dyDescent="0.15">
      <c r="B5" s="16">
        <v>2</v>
      </c>
      <c r="C5" s="1041">
        <f>'11S -10B -1 RR'!C5</f>
        <v>2</v>
      </c>
      <c r="D5" s="1042">
        <f>'11S -10B -1 RR'!D5</f>
        <v>0</v>
      </c>
      <c r="E5" s="20">
        <f t="shared" ref="E5:E14" si="0">COUNTIF(C$29:C$41,$C5)+COUNTIF(I$29:I$41,$C5)+COUNTIF(O$10:O$41,$C5)+COUNTIF(U$10:U$41,$C5)</f>
        <v>5</v>
      </c>
      <c r="F5" s="1697">
        <f t="shared" ref="F5:F14" si="1">COUNTIF(E$29:E$41,$C5)+COUNTIF(K$29:K$41,$C5)+COUNTIF(Q$10:Q$41,$C5)+COUNTIF(W$10:W$41,$C5)</f>
        <v>5</v>
      </c>
      <c r="G5" s="1697"/>
      <c r="H5" s="1805"/>
      <c r="I5" s="386">
        <f>$C$5</f>
        <v>2</v>
      </c>
      <c r="J5" s="20" t="s">
        <v>1678</v>
      </c>
      <c r="K5" s="159">
        <f>'11S -10B -1 RR'!K5</f>
        <v>0</v>
      </c>
      <c r="M5" s="1637" t="s">
        <v>1226</v>
      </c>
      <c r="N5" s="1637"/>
      <c r="O5" s="1637"/>
      <c r="P5" s="1637"/>
      <c r="Q5" s="1637"/>
      <c r="R5" s="1637"/>
      <c r="S5" s="1637"/>
      <c r="T5" s="1637"/>
      <c r="U5" s="1637"/>
      <c r="V5" s="1637"/>
      <c r="W5" s="1637"/>
    </row>
    <row r="6" spans="1:23" x14ac:dyDescent="0.15">
      <c r="B6" s="16">
        <v>3</v>
      </c>
      <c r="C6" s="1041">
        <f>'11S -10B -1 RR'!C6</f>
        <v>3</v>
      </c>
      <c r="D6" s="1042">
        <f>'11S -10B -1 RR'!D6</f>
        <v>0</v>
      </c>
      <c r="E6" s="20">
        <f t="shared" si="0"/>
        <v>5</v>
      </c>
      <c r="F6" s="1697">
        <f t="shared" si="1"/>
        <v>5</v>
      </c>
      <c r="G6" s="1697"/>
      <c r="H6" s="1805"/>
      <c r="I6" s="386">
        <f>$C$6</f>
        <v>3</v>
      </c>
      <c r="J6" s="20" t="s">
        <v>1678</v>
      </c>
      <c r="K6" s="159">
        <f>'11S -10B -1 RR'!K6</f>
        <v>0</v>
      </c>
    </row>
    <row r="7" spans="1:23" x14ac:dyDescent="0.15">
      <c r="B7" s="16">
        <v>4</v>
      </c>
      <c r="C7" s="1041">
        <f>'11S -10B -1 RR'!C7</f>
        <v>4</v>
      </c>
      <c r="D7" s="1042">
        <f>'11S -10B -1 RR'!D7</f>
        <v>0</v>
      </c>
      <c r="E7" s="20">
        <f t="shared" si="0"/>
        <v>5</v>
      </c>
      <c r="F7" s="1697">
        <f t="shared" si="1"/>
        <v>5</v>
      </c>
      <c r="G7" s="1697"/>
      <c r="H7" s="1805"/>
      <c r="I7" s="386">
        <f>$C$7</f>
        <v>4</v>
      </c>
      <c r="J7" s="20" t="s">
        <v>1678</v>
      </c>
      <c r="K7" s="159">
        <f>'11S -10B -1 RR'!K7</f>
        <v>0</v>
      </c>
    </row>
    <row r="8" spans="1:23" ht="14" thickBot="1" x14ac:dyDescent="0.2">
      <c r="B8" s="16">
        <v>5</v>
      </c>
      <c r="C8" s="1041">
        <f>'11S -10B -1 RR'!C8</f>
        <v>5</v>
      </c>
      <c r="D8" s="1042">
        <f>'11S -10B -1 RR'!D8</f>
        <v>0</v>
      </c>
      <c r="E8" s="20">
        <f t="shared" si="0"/>
        <v>5</v>
      </c>
      <c r="F8" s="1697">
        <f t="shared" si="1"/>
        <v>5</v>
      </c>
      <c r="G8" s="1697"/>
      <c r="H8" s="1805"/>
      <c r="I8" s="386">
        <f>$C$8</f>
        <v>5</v>
      </c>
      <c r="J8" s="20" t="s">
        <v>1678</v>
      </c>
      <c r="K8" s="159">
        <f>'11S -10B -1 RR'!K8</f>
        <v>0</v>
      </c>
      <c r="Q8" s="15" t="s">
        <v>2185</v>
      </c>
      <c r="T8" s="1815" t="s">
        <v>496</v>
      </c>
      <c r="U8" s="1816"/>
      <c r="W8" s="15" t="s">
        <v>2187</v>
      </c>
    </row>
    <row r="9" spans="1:23" x14ac:dyDescent="0.15">
      <c r="B9" s="16">
        <v>6</v>
      </c>
      <c r="C9" s="1041">
        <f>'11S -10B -1 RR'!C9</f>
        <v>6</v>
      </c>
      <c r="D9" s="1042">
        <f>'11S -10B -1 RR'!D9</f>
        <v>0</v>
      </c>
      <c r="E9" s="20">
        <f t="shared" si="0"/>
        <v>5</v>
      </c>
      <c r="F9" s="1697">
        <f t="shared" si="1"/>
        <v>5</v>
      </c>
      <c r="G9" s="1697"/>
      <c r="H9" s="1805"/>
      <c r="I9" s="386">
        <f>$C$9</f>
        <v>6</v>
      </c>
      <c r="J9" s="20" t="s">
        <v>1678</v>
      </c>
      <c r="K9" s="159">
        <f>'11S -10B -1 RR'!K9</f>
        <v>0</v>
      </c>
      <c r="M9" s="227" t="s">
        <v>892</v>
      </c>
      <c r="N9" s="204" t="s">
        <v>197</v>
      </c>
      <c r="O9" s="28" t="s">
        <v>865</v>
      </c>
      <c r="P9" s="59" t="s">
        <v>197</v>
      </c>
      <c r="Q9" s="30" t="s">
        <v>866</v>
      </c>
      <c r="S9" s="227" t="s">
        <v>892</v>
      </c>
      <c r="T9" s="204" t="s">
        <v>197</v>
      </c>
      <c r="U9" s="28" t="s">
        <v>865</v>
      </c>
      <c r="V9" s="59" t="s">
        <v>197</v>
      </c>
      <c r="W9" s="30" t="s">
        <v>866</v>
      </c>
    </row>
    <row r="10" spans="1:23" x14ac:dyDescent="0.15">
      <c r="B10" s="16">
        <v>7</v>
      </c>
      <c r="C10" s="1041">
        <f>'11S -10B -1 RR'!C10</f>
        <v>7</v>
      </c>
      <c r="D10" s="1042">
        <f>'11S -10B -1 RR'!D10</f>
        <v>0</v>
      </c>
      <c r="E10" s="20">
        <f t="shared" si="0"/>
        <v>5</v>
      </c>
      <c r="F10" s="1697">
        <f t="shared" si="1"/>
        <v>5</v>
      </c>
      <c r="G10" s="1697"/>
      <c r="H10" s="1805"/>
      <c r="I10" s="386">
        <f>$C$10</f>
        <v>7</v>
      </c>
      <c r="J10" s="20" t="s">
        <v>1678</v>
      </c>
      <c r="K10" s="159">
        <f>'11S -10B -1 RR'!K10</f>
        <v>0</v>
      </c>
      <c r="M10" s="21">
        <v>1</v>
      </c>
      <c r="N10" s="32">
        <f>K6</f>
        <v>0</v>
      </c>
      <c r="O10" s="1173">
        <f>C6</f>
        <v>3</v>
      </c>
      <c r="P10" s="62">
        <f>K5</f>
        <v>0</v>
      </c>
      <c r="Q10" s="1047">
        <f>C5</f>
        <v>2</v>
      </c>
      <c r="S10" s="21">
        <v>1</v>
      </c>
      <c r="T10" s="32">
        <f>K10</f>
        <v>0</v>
      </c>
      <c r="U10" s="386">
        <f>C10</f>
        <v>7</v>
      </c>
      <c r="V10" s="62">
        <f>K5</f>
        <v>0</v>
      </c>
      <c r="W10" s="1067">
        <f>C12</f>
        <v>9</v>
      </c>
    </row>
    <row r="11" spans="1:23" x14ac:dyDescent="0.15">
      <c r="B11" s="16">
        <v>8</v>
      </c>
      <c r="C11" s="1041">
        <f>'11S -10B -1 RR'!C11</f>
        <v>8</v>
      </c>
      <c r="D11" s="1042">
        <f>'11S -10B -1 RR'!D11</f>
        <v>0</v>
      </c>
      <c r="E11" s="20">
        <f t="shared" si="0"/>
        <v>5</v>
      </c>
      <c r="F11" s="1697">
        <f t="shared" si="1"/>
        <v>5</v>
      </c>
      <c r="G11" s="1697"/>
      <c r="H11" s="1805"/>
      <c r="I11" s="386">
        <f>$C$11</f>
        <v>8</v>
      </c>
      <c r="J11" s="20" t="s">
        <v>1678</v>
      </c>
      <c r="K11" s="159">
        <f>'11S -10B -1 RR'!K11</f>
        <v>0</v>
      </c>
      <c r="M11" s="228">
        <v>2</v>
      </c>
      <c r="N11" s="36">
        <f>K7</f>
        <v>0</v>
      </c>
      <c r="O11" s="1170">
        <f>C8</f>
        <v>5</v>
      </c>
      <c r="P11" s="62">
        <f>K12</f>
        <v>0</v>
      </c>
      <c r="Q11" s="1047">
        <f>C11</f>
        <v>8</v>
      </c>
      <c r="S11" s="228">
        <v>2</v>
      </c>
      <c r="T11" s="36">
        <f>K12</f>
        <v>0</v>
      </c>
      <c r="U11" s="386">
        <f>C11</f>
        <v>8</v>
      </c>
      <c r="V11" s="62">
        <f>K13</f>
        <v>0</v>
      </c>
      <c r="W11" s="1047">
        <f>C13</f>
        <v>10</v>
      </c>
    </row>
    <row r="12" spans="1:23" x14ac:dyDescent="0.15">
      <c r="B12" s="16">
        <v>9</v>
      </c>
      <c r="C12" s="1041">
        <f>'11S -10B -1 RR'!C12</f>
        <v>9</v>
      </c>
      <c r="D12" s="1042">
        <f>'11S -10B -1 RR'!D12</f>
        <v>0</v>
      </c>
      <c r="E12" s="20">
        <f t="shared" si="0"/>
        <v>5</v>
      </c>
      <c r="F12" s="1697">
        <f t="shared" si="1"/>
        <v>5</v>
      </c>
      <c r="G12" s="1697"/>
      <c r="H12" s="1805"/>
      <c r="I12" s="386">
        <f>$C$12</f>
        <v>9</v>
      </c>
      <c r="J12" s="20" t="s">
        <v>1678</v>
      </c>
      <c r="K12" s="159">
        <f>'11S -10B -1 RR'!K12</f>
        <v>0</v>
      </c>
      <c r="M12" s="229">
        <v>3</v>
      </c>
      <c r="N12" s="39">
        <f>K8</f>
        <v>0</v>
      </c>
      <c r="O12" s="1066">
        <f>C4</f>
        <v>1</v>
      </c>
      <c r="P12" s="191">
        <f>K11</f>
        <v>0</v>
      </c>
      <c r="Q12" s="1062">
        <f>C7</f>
        <v>4</v>
      </c>
      <c r="S12" s="229">
        <v>3</v>
      </c>
      <c r="T12" s="39">
        <f>K9</f>
        <v>0</v>
      </c>
      <c r="U12" s="386">
        <f>C9</f>
        <v>6</v>
      </c>
      <c r="V12" s="191">
        <f>K11</f>
        <v>0</v>
      </c>
      <c r="W12" s="1047">
        <f>C7</f>
        <v>4</v>
      </c>
    </row>
    <row r="13" spans="1:23" x14ac:dyDescent="0.15">
      <c r="B13" s="16">
        <v>10</v>
      </c>
      <c r="C13" s="1041">
        <f>'11S -10B -1 RR'!C13</f>
        <v>10</v>
      </c>
      <c r="D13" s="1042">
        <f>'11S -10B -1 RR'!D13</f>
        <v>0</v>
      </c>
      <c r="E13" s="20">
        <f t="shared" si="0"/>
        <v>5</v>
      </c>
      <c r="F13" s="1697">
        <f t="shared" si="1"/>
        <v>5</v>
      </c>
      <c r="G13" s="1697"/>
      <c r="H13" s="1805"/>
      <c r="I13" s="386">
        <f>$C$13</f>
        <v>10</v>
      </c>
      <c r="J13" s="20" t="s">
        <v>1678</v>
      </c>
      <c r="K13" s="159">
        <f>'11S -10B -1 RR'!K13</f>
        <v>0</v>
      </c>
      <c r="M13" s="229">
        <v>4</v>
      </c>
      <c r="N13" s="39">
        <f>K10</f>
        <v>0</v>
      </c>
      <c r="O13" s="1066">
        <f>C10</f>
        <v>7</v>
      </c>
      <c r="P13" s="191">
        <f>K9</f>
        <v>0</v>
      </c>
      <c r="Q13" s="1062">
        <f>C9</f>
        <v>6</v>
      </c>
      <c r="S13" s="229">
        <v>4</v>
      </c>
      <c r="T13" s="39">
        <f>K6</f>
        <v>0</v>
      </c>
      <c r="U13" s="1049">
        <f>C6</f>
        <v>3</v>
      </c>
      <c r="V13" s="191">
        <f>K7</f>
        <v>0</v>
      </c>
      <c r="W13" s="1062">
        <f>C8</f>
        <v>5</v>
      </c>
    </row>
    <row r="14" spans="1:23" ht="14" thickBot="1" x14ac:dyDescent="0.2">
      <c r="B14" s="16">
        <v>11</v>
      </c>
      <c r="C14" s="1041">
        <f>'11S -10B -1 RR'!C14</f>
        <v>11</v>
      </c>
      <c r="D14" s="1042">
        <f>'11S -10B -1 RR'!D14</f>
        <v>0</v>
      </c>
      <c r="E14" s="20">
        <f t="shared" si="0"/>
        <v>5</v>
      </c>
      <c r="F14" s="1697">
        <f t="shared" si="1"/>
        <v>5</v>
      </c>
      <c r="G14" s="1697"/>
      <c r="H14" s="1805"/>
      <c r="I14" s="1049">
        <f>$C$14</f>
        <v>11</v>
      </c>
      <c r="J14" s="20" t="s">
        <v>1678</v>
      </c>
      <c r="K14" s="159">
        <f>'11S -10B -1 RR'!K14</f>
        <v>0</v>
      </c>
      <c r="M14" s="22">
        <v>5</v>
      </c>
      <c r="N14" s="42">
        <f>K13</f>
        <v>0</v>
      </c>
      <c r="O14" s="1172">
        <f>C13</f>
        <v>10</v>
      </c>
      <c r="P14" s="195">
        <f>K14</f>
        <v>0</v>
      </c>
      <c r="Q14" s="1064">
        <f>C14</f>
        <v>11</v>
      </c>
      <c r="S14" s="22">
        <v>5</v>
      </c>
      <c r="T14" s="42">
        <f>K8</f>
        <v>0</v>
      </c>
      <c r="U14" s="1055">
        <f>C4</f>
        <v>1</v>
      </c>
      <c r="V14" s="71">
        <f>K14</f>
        <v>0</v>
      </c>
      <c r="W14" s="1064">
        <f>C14</f>
        <v>11</v>
      </c>
    </row>
    <row r="15" spans="1:23" ht="14" thickBot="1" x14ac:dyDescent="0.2">
      <c r="A15" s="101" t="s">
        <v>363</v>
      </c>
      <c r="B15" s="385" t="s">
        <v>362</v>
      </c>
      <c r="C15" s="24" t="s">
        <v>326</v>
      </c>
      <c r="D15" s="385" t="s">
        <v>892</v>
      </c>
      <c r="E15" s="24">
        <f>SUM(E4:E14)</f>
        <v>55</v>
      </c>
      <c r="F15" s="1806" t="s">
        <v>105</v>
      </c>
      <c r="G15" s="1807"/>
      <c r="H15" s="24" t="s">
        <v>2202</v>
      </c>
      <c r="I15" s="1811" t="s">
        <v>303</v>
      </c>
      <c r="J15" s="1811"/>
      <c r="K15" s="24" t="s">
        <v>988</v>
      </c>
      <c r="M15" s="230" t="s">
        <v>891</v>
      </c>
      <c r="N15" s="231">
        <v>9</v>
      </c>
      <c r="S15" s="230" t="s">
        <v>891</v>
      </c>
      <c r="T15" s="231">
        <v>2</v>
      </c>
    </row>
    <row r="16" spans="1:23" x14ac:dyDescent="0.15">
      <c r="B16" s="420"/>
      <c r="C16" s="1756" t="s">
        <v>570</v>
      </c>
      <c r="D16" s="1757"/>
      <c r="E16" s="1757"/>
    </row>
    <row r="17" spans="1:23" ht="14" thickBot="1" x14ac:dyDescent="0.2">
      <c r="H17" s="1815" t="s">
        <v>1368</v>
      </c>
      <c r="I17" s="1816"/>
      <c r="J17" s="1815" t="s">
        <v>496</v>
      </c>
      <c r="K17" s="1816"/>
      <c r="Q17" s="15" t="s">
        <v>2188</v>
      </c>
      <c r="W17" s="15" t="s">
        <v>311</v>
      </c>
    </row>
    <row r="18" spans="1:23" x14ac:dyDescent="0.15">
      <c r="H18" s="24">
        <v>1</v>
      </c>
      <c r="I18" s="386">
        <f>C4</f>
        <v>1</v>
      </c>
      <c r="J18" s="24">
        <v>2</v>
      </c>
      <c r="K18" s="386">
        <f>C5</f>
        <v>2</v>
      </c>
      <c r="M18" s="227" t="s">
        <v>892</v>
      </c>
      <c r="N18" s="204" t="s">
        <v>197</v>
      </c>
      <c r="O18" s="28" t="s">
        <v>865</v>
      </c>
      <c r="P18" s="59" t="s">
        <v>197</v>
      </c>
      <c r="Q18" s="30" t="s">
        <v>866</v>
      </c>
      <c r="S18" s="227" t="s">
        <v>892</v>
      </c>
      <c r="T18" s="204" t="s">
        <v>197</v>
      </c>
      <c r="U18" s="28" t="s">
        <v>865</v>
      </c>
      <c r="V18" s="59" t="s">
        <v>197</v>
      </c>
      <c r="W18" s="30" t="s">
        <v>866</v>
      </c>
    </row>
    <row r="19" spans="1:23" x14ac:dyDescent="0.15">
      <c r="H19" s="24">
        <v>4</v>
      </c>
      <c r="I19" s="386">
        <f>C7</f>
        <v>4</v>
      </c>
      <c r="J19" s="24">
        <v>3</v>
      </c>
      <c r="K19" s="386">
        <f>C6</f>
        <v>3</v>
      </c>
      <c r="M19" s="21">
        <v>1</v>
      </c>
      <c r="N19" s="32">
        <f>K6</f>
        <v>0</v>
      </c>
      <c r="O19" s="386">
        <f>C6</f>
        <v>3</v>
      </c>
      <c r="P19" s="62">
        <f>K12</f>
        <v>0</v>
      </c>
      <c r="Q19" s="1047">
        <f>C11</f>
        <v>8</v>
      </c>
      <c r="S19" s="21">
        <v>1</v>
      </c>
      <c r="T19" s="32">
        <f>K14</f>
        <v>0</v>
      </c>
      <c r="U19" s="386">
        <f>C14</f>
        <v>11</v>
      </c>
      <c r="V19" s="62">
        <f>K11</f>
        <v>0</v>
      </c>
      <c r="W19" s="1067">
        <f>C7</f>
        <v>4</v>
      </c>
    </row>
    <row r="20" spans="1:23" x14ac:dyDescent="0.15">
      <c r="H20" s="24">
        <v>5</v>
      </c>
      <c r="I20" s="386">
        <f>C8</f>
        <v>5</v>
      </c>
      <c r="J20" s="24">
        <v>6</v>
      </c>
      <c r="K20" s="386">
        <f>C9</f>
        <v>6</v>
      </c>
      <c r="M20" s="228">
        <v>2</v>
      </c>
      <c r="N20" s="36">
        <f>K9</f>
        <v>0</v>
      </c>
      <c r="O20" s="386">
        <f>C5</f>
        <v>2</v>
      </c>
      <c r="P20" s="62">
        <f>K5</f>
        <v>0</v>
      </c>
      <c r="Q20" s="1047">
        <f>C12</f>
        <v>9</v>
      </c>
      <c r="S20" s="228">
        <v>2</v>
      </c>
      <c r="T20" s="36">
        <f>K8</f>
        <v>0</v>
      </c>
      <c r="U20" s="386">
        <f>C4</f>
        <v>1</v>
      </c>
      <c r="V20" s="62">
        <f>K10</f>
        <v>0</v>
      </c>
      <c r="W20" s="1047">
        <f>C10</f>
        <v>7</v>
      </c>
    </row>
    <row r="21" spans="1:23" x14ac:dyDescent="0.15">
      <c r="H21" s="24">
        <v>8</v>
      </c>
      <c r="I21" s="386">
        <f>C11</f>
        <v>8</v>
      </c>
      <c r="J21" s="24">
        <v>7</v>
      </c>
      <c r="K21" s="386">
        <f>C10</f>
        <v>7</v>
      </c>
      <c r="M21" s="229">
        <v>3</v>
      </c>
      <c r="N21" s="39">
        <f>K13</f>
        <v>0</v>
      </c>
      <c r="O21" s="1049">
        <f>C13</f>
        <v>10</v>
      </c>
      <c r="P21" s="191">
        <f>K8</f>
        <v>0</v>
      </c>
      <c r="Q21" s="1062">
        <f>C4</f>
        <v>1</v>
      </c>
      <c r="S21" s="229">
        <v>3</v>
      </c>
      <c r="T21" s="39">
        <f>K5</f>
        <v>0</v>
      </c>
      <c r="U21" s="386">
        <f>C12</f>
        <v>9</v>
      </c>
      <c r="V21" s="191">
        <f>K6</f>
        <v>0</v>
      </c>
      <c r="W21" s="1047">
        <f>C9</f>
        <v>6</v>
      </c>
    </row>
    <row r="22" spans="1:23" x14ac:dyDescent="0.15">
      <c r="H22" s="24">
        <v>9</v>
      </c>
      <c r="I22" s="386">
        <f>C12</f>
        <v>9</v>
      </c>
      <c r="J22" s="24">
        <v>10</v>
      </c>
      <c r="K22" s="386">
        <f>C13</f>
        <v>10</v>
      </c>
      <c r="M22" s="229">
        <v>4</v>
      </c>
      <c r="N22" s="39">
        <f>K11</f>
        <v>0</v>
      </c>
      <c r="O22" s="1148">
        <f>C7</f>
        <v>4</v>
      </c>
      <c r="P22" s="191">
        <f>K10</f>
        <v>0</v>
      </c>
      <c r="Q22" s="1062">
        <f>C10</f>
        <v>7</v>
      </c>
      <c r="S22" s="229">
        <v>4</v>
      </c>
      <c r="T22" s="39">
        <f>K7</f>
        <v>0</v>
      </c>
      <c r="U22" s="1049">
        <f>C8</f>
        <v>5</v>
      </c>
      <c r="V22" s="191">
        <f>K13</f>
        <v>0</v>
      </c>
      <c r="W22" s="1062">
        <f>C13</f>
        <v>10</v>
      </c>
    </row>
    <row r="23" spans="1:23" ht="14" thickBot="1" x14ac:dyDescent="0.2">
      <c r="H23" s="99"/>
      <c r="I23" s="848"/>
      <c r="J23" s="24">
        <v>11</v>
      </c>
      <c r="K23" s="386">
        <f>C14</f>
        <v>11</v>
      </c>
      <c r="M23" s="22">
        <v>5</v>
      </c>
      <c r="N23" s="42">
        <f>K14</f>
        <v>0</v>
      </c>
      <c r="O23" s="1055">
        <f>C14</f>
        <v>11</v>
      </c>
      <c r="P23" s="71">
        <f>K7</f>
        <v>0</v>
      </c>
      <c r="Q23" s="1064">
        <f>C8</f>
        <v>5</v>
      </c>
      <c r="S23" s="22">
        <v>5</v>
      </c>
      <c r="T23" s="42">
        <f>K12</f>
        <v>0</v>
      </c>
      <c r="U23" s="1055">
        <f>C11</f>
        <v>8</v>
      </c>
      <c r="V23" s="71">
        <f>K9</f>
        <v>0</v>
      </c>
      <c r="W23" s="1064">
        <f>C5</f>
        <v>2</v>
      </c>
    </row>
    <row r="24" spans="1:23" ht="14" thickBot="1" x14ac:dyDescent="0.2">
      <c r="A24" s="2027" t="s">
        <v>2140</v>
      </c>
      <c r="B24" s="2027"/>
      <c r="C24" s="2027"/>
      <c r="D24" s="2027"/>
      <c r="E24" s="2027"/>
      <c r="F24" s="2027"/>
      <c r="G24" s="2027"/>
      <c r="H24" s="2027"/>
      <c r="I24" s="2027"/>
      <c r="J24" s="2027"/>
      <c r="K24" s="2027"/>
      <c r="M24" s="230" t="s">
        <v>891</v>
      </c>
      <c r="N24" s="231">
        <v>6</v>
      </c>
      <c r="S24" s="230" t="s">
        <v>891</v>
      </c>
      <c r="T24" s="231">
        <v>3</v>
      </c>
    </row>
    <row r="25" spans="1:23" x14ac:dyDescent="0.15">
      <c r="A25" s="1751" t="s">
        <v>564</v>
      </c>
      <c r="B25" s="1751"/>
      <c r="C25" s="1751"/>
      <c r="D25" s="1751"/>
      <c r="E25" s="1751"/>
      <c r="F25" s="1751"/>
      <c r="G25" s="1751"/>
      <c r="H25" s="1751"/>
      <c r="I25" s="1751"/>
      <c r="J25" s="1751"/>
      <c r="K25" s="1751"/>
    </row>
    <row r="26" spans="1:23" ht="14" thickBot="1" x14ac:dyDescent="0.2">
      <c r="A26" s="1637" t="s">
        <v>329</v>
      </c>
      <c r="B26" s="1637"/>
      <c r="C26" s="1637"/>
      <c r="D26" s="1637"/>
      <c r="E26" s="1637"/>
      <c r="F26" s="1637"/>
      <c r="G26" s="1637"/>
      <c r="H26" s="1637"/>
      <c r="I26" s="1637"/>
      <c r="J26" s="1637"/>
      <c r="K26" s="1637"/>
      <c r="Q26" s="15" t="s">
        <v>312</v>
      </c>
      <c r="W26" s="15" t="s">
        <v>313</v>
      </c>
    </row>
    <row r="27" spans="1:23" ht="14" thickBot="1" x14ac:dyDescent="0.2">
      <c r="B27" s="1868" t="s">
        <v>1368</v>
      </c>
      <c r="C27" s="1869"/>
      <c r="E27" s="15" t="s">
        <v>307</v>
      </c>
      <c r="K27" s="15" t="s">
        <v>308</v>
      </c>
      <c r="M27" s="227" t="s">
        <v>892</v>
      </c>
      <c r="N27" s="204" t="s">
        <v>197</v>
      </c>
      <c r="O27" s="28" t="s">
        <v>865</v>
      </c>
      <c r="P27" s="59" t="s">
        <v>197</v>
      </c>
      <c r="Q27" s="30" t="s">
        <v>866</v>
      </c>
      <c r="S27" s="227" t="s">
        <v>892</v>
      </c>
      <c r="T27" s="204" t="s">
        <v>197</v>
      </c>
      <c r="U27" s="28" t="s">
        <v>865</v>
      </c>
      <c r="V27" s="59" t="s">
        <v>197</v>
      </c>
      <c r="W27" s="30" t="s">
        <v>866</v>
      </c>
    </row>
    <row r="28" spans="1:23" x14ac:dyDescent="0.15">
      <c r="A28" s="227" t="s">
        <v>892</v>
      </c>
      <c r="B28" s="204" t="s">
        <v>197</v>
      </c>
      <c r="C28" s="28" t="s">
        <v>865</v>
      </c>
      <c r="D28" s="59" t="s">
        <v>197</v>
      </c>
      <c r="E28" s="30" t="s">
        <v>866</v>
      </c>
      <c r="G28" s="227" t="s">
        <v>892</v>
      </c>
      <c r="H28" s="204" t="s">
        <v>197</v>
      </c>
      <c r="I28" s="28" t="s">
        <v>865</v>
      </c>
      <c r="J28" s="59" t="s">
        <v>197</v>
      </c>
      <c r="K28" s="30" t="s">
        <v>866</v>
      </c>
      <c r="M28" s="21">
        <v>1</v>
      </c>
      <c r="N28" s="32">
        <f>K8</f>
        <v>0</v>
      </c>
      <c r="O28" s="386">
        <f>C4</f>
        <v>1</v>
      </c>
      <c r="P28" s="62">
        <f>K6</f>
        <v>0</v>
      </c>
      <c r="Q28" s="1047">
        <f>C9</f>
        <v>6</v>
      </c>
      <c r="S28" s="21">
        <v>1</v>
      </c>
      <c r="T28" s="32">
        <f>K5</f>
        <v>0</v>
      </c>
      <c r="U28" s="386">
        <f>C12</f>
        <v>9</v>
      </c>
      <c r="V28" s="62">
        <f>K14</f>
        <v>0</v>
      </c>
      <c r="W28" s="1047">
        <f>C14</f>
        <v>11</v>
      </c>
    </row>
    <row r="29" spans="1:23" x14ac:dyDescent="0.15">
      <c r="A29" s="21">
        <v>1</v>
      </c>
      <c r="B29" s="32">
        <f>K7</f>
        <v>0</v>
      </c>
      <c r="C29" s="1047">
        <f>C7</f>
        <v>4</v>
      </c>
      <c r="D29" s="62">
        <f>K8</f>
        <v>0</v>
      </c>
      <c r="E29" s="1047">
        <f>C8</f>
        <v>5</v>
      </c>
      <c r="G29" s="21">
        <v>1</v>
      </c>
      <c r="H29" s="32">
        <f>K9</f>
        <v>0</v>
      </c>
      <c r="I29" s="386">
        <f>C9</f>
        <v>6</v>
      </c>
      <c r="J29" s="62">
        <f>K14</f>
        <v>0</v>
      </c>
      <c r="K29" s="1047">
        <f>C14</f>
        <v>11</v>
      </c>
      <c r="M29" s="228">
        <v>2</v>
      </c>
      <c r="N29" s="36">
        <f>K5</f>
        <v>0</v>
      </c>
      <c r="O29" s="386">
        <f>C12</f>
        <v>9</v>
      </c>
      <c r="P29" s="62">
        <f>K10</f>
        <v>0</v>
      </c>
      <c r="Q29" s="1047">
        <f>C6</f>
        <v>3</v>
      </c>
      <c r="S29" s="228">
        <v>2</v>
      </c>
      <c r="T29" s="36">
        <f>K10</f>
        <v>0</v>
      </c>
      <c r="U29" s="386">
        <f>C6</f>
        <v>3</v>
      </c>
      <c r="V29" s="62">
        <f>K8</f>
        <v>0</v>
      </c>
      <c r="W29" s="1067">
        <f>C4</f>
        <v>1</v>
      </c>
    </row>
    <row r="30" spans="1:23" x14ac:dyDescent="0.15">
      <c r="A30" s="228">
        <v>2</v>
      </c>
      <c r="B30" s="36">
        <f>K14</f>
        <v>0</v>
      </c>
      <c r="C30" s="1047">
        <f>C14</f>
        <v>11</v>
      </c>
      <c r="D30" s="62">
        <f>K5</f>
        <v>0</v>
      </c>
      <c r="E30" s="1047">
        <f>C5</f>
        <v>2</v>
      </c>
      <c r="G30" s="228">
        <v>2</v>
      </c>
      <c r="H30" s="36">
        <f>K8</f>
        <v>0</v>
      </c>
      <c r="I30" s="1045">
        <f>C4</f>
        <v>1</v>
      </c>
      <c r="J30" s="62">
        <f>K12</f>
        <v>0</v>
      </c>
      <c r="K30" s="1047">
        <f>C12</f>
        <v>9</v>
      </c>
      <c r="M30" s="229">
        <v>3</v>
      </c>
      <c r="N30" s="39">
        <f>K7</f>
        <v>0</v>
      </c>
      <c r="O30" s="1049">
        <f>C8</f>
        <v>5</v>
      </c>
      <c r="P30" s="191">
        <f>K9</f>
        <v>0</v>
      </c>
      <c r="Q30" s="1062">
        <f>C5</f>
        <v>2</v>
      </c>
      <c r="S30" s="229">
        <v>3</v>
      </c>
      <c r="T30" s="39">
        <f>K9</f>
        <v>0</v>
      </c>
      <c r="U30" s="386">
        <f>C5</f>
        <v>2</v>
      </c>
      <c r="V30" s="191">
        <f>K11</f>
        <v>0</v>
      </c>
      <c r="W30" s="1047">
        <f>C7</f>
        <v>4</v>
      </c>
    </row>
    <row r="31" spans="1:23" x14ac:dyDescent="0.15">
      <c r="A31" s="229">
        <v>3</v>
      </c>
      <c r="B31" s="39">
        <f>K6</f>
        <v>0</v>
      </c>
      <c r="C31" s="1062">
        <f>C6</f>
        <v>3</v>
      </c>
      <c r="D31" s="191">
        <f>K9</f>
        <v>0</v>
      </c>
      <c r="E31" s="1062">
        <f>C9</f>
        <v>6</v>
      </c>
      <c r="G31" s="229">
        <v>3</v>
      </c>
      <c r="H31" s="39">
        <f>K11</f>
        <v>0</v>
      </c>
      <c r="I31" s="386">
        <f>C11</f>
        <v>8</v>
      </c>
      <c r="J31" s="191">
        <f>K7</f>
        <v>0</v>
      </c>
      <c r="K31" s="1047">
        <f>C7</f>
        <v>4</v>
      </c>
      <c r="M31" s="229">
        <v>4</v>
      </c>
      <c r="N31" s="39">
        <f>K11</f>
        <v>0</v>
      </c>
      <c r="O31" s="1049">
        <f>C7</f>
        <v>4</v>
      </c>
      <c r="P31" s="191">
        <f>K13</f>
        <v>0</v>
      </c>
      <c r="Q31" s="1050">
        <f>C13</f>
        <v>10</v>
      </c>
      <c r="S31" s="229">
        <v>4</v>
      </c>
      <c r="T31" s="39">
        <f>K6</f>
        <v>0</v>
      </c>
      <c r="U31" s="1049">
        <f>C9</f>
        <v>6</v>
      </c>
      <c r="V31" s="191">
        <f>K12</f>
        <v>0</v>
      </c>
      <c r="W31" s="1062">
        <f>C11</f>
        <v>8</v>
      </c>
    </row>
    <row r="32" spans="1:23" ht="14" thickBot="1" x14ac:dyDescent="0.2">
      <c r="A32" s="229">
        <v>4</v>
      </c>
      <c r="B32" s="39">
        <f>K13</f>
        <v>0</v>
      </c>
      <c r="C32" s="1062">
        <f>C13</f>
        <v>10</v>
      </c>
      <c r="D32" s="191">
        <f>K10</f>
        <v>0</v>
      </c>
      <c r="E32" s="1062">
        <f>C10</f>
        <v>7</v>
      </c>
      <c r="G32" s="229">
        <v>4</v>
      </c>
      <c r="H32" s="39">
        <f>K10</f>
        <v>0</v>
      </c>
      <c r="I32" s="1148">
        <f>C10</f>
        <v>7</v>
      </c>
      <c r="J32" s="191">
        <f>K6</f>
        <v>0</v>
      </c>
      <c r="K32" s="1062">
        <f>C6</f>
        <v>3</v>
      </c>
      <c r="M32" s="22">
        <v>5</v>
      </c>
      <c r="N32" s="42">
        <f>K14</f>
        <v>0</v>
      </c>
      <c r="O32" s="1055">
        <f>C14</f>
        <v>11</v>
      </c>
      <c r="P32" s="71">
        <f>K12</f>
        <v>0</v>
      </c>
      <c r="Q32" s="1064">
        <f>C11</f>
        <v>8</v>
      </c>
      <c r="S32" s="22">
        <v>5</v>
      </c>
      <c r="T32" s="42">
        <f>K7</f>
        <v>0</v>
      </c>
      <c r="U32" s="1055">
        <f>C8</f>
        <v>5</v>
      </c>
      <c r="V32" s="71">
        <f>K13</f>
        <v>0</v>
      </c>
      <c r="W32" s="1064">
        <f>C10</f>
        <v>7</v>
      </c>
    </row>
    <row r="33" spans="1:20" ht="14" thickBot="1" x14ac:dyDescent="0.2">
      <c r="A33" s="229">
        <v>5</v>
      </c>
      <c r="B33" s="39">
        <f>K12</f>
        <v>0</v>
      </c>
      <c r="C33" s="1064">
        <f>C12</f>
        <v>9</v>
      </c>
      <c r="D33" s="71">
        <f>K11</f>
        <v>0</v>
      </c>
      <c r="E33" s="1064">
        <f>C11</f>
        <v>8</v>
      </c>
      <c r="G33" s="22">
        <v>5</v>
      </c>
      <c r="H33" s="42">
        <f>K5</f>
        <v>0</v>
      </c>
      <c r="I33" s="1055">
        <f>C5</f>
        <v>2</v>
      </c>
      <c r="J33" s="71">
        <f>K13</f>
        <v>0</v>
      </c>
      <c r="K33" s="1064">
        <f>C13</f>
        <v>10</v>
      </c>
      <c r="M33" s="230" t="s">
        <v>891</v>
      </c>
      <c r="N33" s="231">
        <v>7</v>
      </c>
      <c r="S33" s="230" t="s">
        <v>891</v>
      </c>
      <c r="T33" s="231">
        <v>10</v>
      </c>
    </row>
    <row r="34" spans="1:20" ht="14" thickBot="1" x14ac:dyDescent="0.2">
      <c r="A34" s="230" t="s">
        <v>891</v>
      </c>
      <c r="B34" s="231">
        <v>1</v>
      </c>
      <c r="G34" s="230" t="s">
        <v>891</v>
      </c>
      <c r="H34" s="231">
        <v>5</v>
      </c>
    </row>
    <row r="35" spans="1:20" ht="14" thickBot="1" x14ac:dyDescent="0.2">
      <c r="E35" s="15" t="s">
        <v>309</v>
      </c>
      <c r="K35" s="15" t="s">
        <v>2186</v>
      </c>
      <c r="Q35" s="15" t="s">
        <v>314</v>
      </c>
    </row>
    <row r="36" spans="1:20" x14ac:dyDescent="0.15">
      <c r="A36" s="227" t="s">
        <v>892</v>
      </c>
      <c r="B36" s="204" t="s">
        <v>197</v>
      </c>
      <c r="C36" s="28" t="s">
        <v>865</v>
      </c>
      <c r="D36" s="59" t="s">
        <v>197</v>
      </c>
      <c r="E36" s="30" t="s">
        <v>866</v>
      </c>
      <c r="G36" s="227" t="s">
        <v>892</v>
      </c>
      <c r="H36" s="204" t="s">
        <v>197</v>
      </c>
      <c r="I36" s="28" t="s">
        <v>865</v>
      </c>
      <c r="J36" s="59" t="s">
        <v>197</v>
      </c>
      <c r="K36" s="30" t="s">
        <v>866</v>
      </c>
      <c r="M36" s="227" t="s">
        <v>892</v>
      </c>
      <c r="N36" s="204" t="s">
        <v>197</v>
      </c>
      <c r="O36" s="28" t="s">
        <v>865</v>
      </c>
      <c r="P36" s="59" t="s">
        <v>197</v>
      </c>
      <c r="Q36" s="30" t="s">
        <v>866</v>
      </c>
    </row>
    <row r="37" spans="1:20" x14ac:dyDescent="0.15">
      <c r="A37" s="21">
        <v>1</v>
      </c>
      <c r="B37" s="32">
        <f>K9</f>
        <v>0</v>
      </c>
      <c r="C37" s="386">
        <f>C9</f>
        <v>6</v>
      </c>
      <c r="D37" s="62">
        <f>K13</f>
        <v>0</v>
      </c>
      <c r="E37" s="1047">
        <f>C13</f>
        <v>10</v>
      </c>
      <c r="G37" s="21">
        <v>1</v>
      </c>
      <c r="H37" s="32">
        <f>K10</f>
        <v>0</v>
      </c>
      <c r="I37" s="386">
        <f>C10</f>
        <v>7</v>
      </c>
      <c r="J37" s="62">
        <f>K14</f>
        <v>0</v>
      </c>
      <c r="K37" s="1047">
        <f>C14</f>
        <v>11</v>
      </c>
      <c r="M37" s="21">
        <v>1</v>
      </c>
      <c r="N37" s="32">
        <f>K14</f>
        <v>0</v>
      </c>
      <c r="O37" s="386">
        <f>C13</f>
        <v>10</v>
      </c>
      <c r="P37" s="62">
        <f>K5</f>
        <v>0</v>
      </c>
      <c r="Q37" s="1047">
        <f>C12</f>
        <v>9</v>
      </c>
    </row>
    <row r="38" spans="1:20" x14ac:dyDescent="0.15">
      <c r="A38" s="228">
        <v>2</v>
      </c>
      <c r="B38" s="36">
        <f>K10</f>
        <v>0</v>
      </c>
      <c r="C38" s="386">
        <f>C10</f>
        <v>7</v>
      </c>
      <c r="D38" s="62">
        <f>K5</f>
        <v>0</v>
      </c>
      <c r="E38" s="1047">
        <f>C5</f>
        <v>2</v>
      </c>
      <c r="G38" s="228">
        <v>2</v>
      </c>
      <c r="H38" s="36">
        <f>K11</f>
        <v>0</v>
      </c>
      <c r="I38" s="386">
        <f>C7</f>
        <v>4</v>
      </c>
      <c r="J38" s="62">
        <f>K12</f>
        <v>0</v>
      </c>
      <c r="K38" s="1047">
        <f>C12</f>
        <v>9</v>
      </c>
      <c r="M38" s="228">
        <v>2</v>
      </c>
      <c r="N38" s="36">
        <f>K12</f>
        <v>0</v>
      </c>
      <c r="O38" s="386">
        <f>C11</f>
        <v>8</v>
      </c>
      <c r="P38" s="62">
        <f>K13</f>
        <v>0</v>
      </c>
      <c r="Q38" s="1067">
        <f>C10</f>
        <v>7</v>
      </c>
    </row>
    <row r="39" spans="1:20" x14ac:dyDescent="0.15">
      <c r="A39" s="229">
        <v>3</v>
      </c>
      <c r="B39" s="39">
        <f>K12</f>
        <v>0</v>
      </c>
      <c r="C39" s="1049">
        <f>C12</f>
        <v>9</v>
      </c>
      <c r="D39" s="191">
        <f>K7</f>
        <v>0</v>
      </c>
      <c r="E39" s="1050">
        <f>C8</f>
        <v>5</v>
      </c>
      <c r="G39" s="229">
        <v>3</v>
      </c>
      <c r="H39" s="39">
        <f>K13</f>
        <v>0</v>
      </c>
      <c r="I39" s="386">
        <f>C13</f>
        <v>10</v>
      </c>
      <c r="J39" s="191">
        <f>K6</f>
        <v>0</v>
      </c>
      <c r="K39" s="1047">
        <f>C6</f>
        <v>3</v>
      </c>
      <c r="M39" s="229">
        <v>3</v>
      </c>
      <c r="N39" s="39">
        <f>K6</f>
        <v>0</v>
      </c>
      <c r="O39" s="386">
        <f>C9</f>
        <v>6</v>
      </c>
      <c r="P39" s="191">
        <f>K7</f>
        <v>0</v>
      </c>
      <c r="Q39" s="1047">
        <f>C8</f>
        <v>5</v>
      </c>
    </row>
    <row r="40" spans="1:20" x14ac:dyDescent="0.15">
      <c r="A40" s="229">
        <v>4</v>
      </c>
      <c r="B40" s="39">
        <f>K11</f>
        <v>0</v>
      </c>
      <c r="C40" s="1049">
        <f>C11</f>
        <v>8</v>
      </c>
      <c r="D40" s="191">
        <f>K8</f>
        <v>0</v>
      </c>
      <c r="E40" s="1062">
        <f>C4</f>
        <v>1</v>
      </c>
      <c r="G40" s="229">
        <v>4</v>
      </c>
      <c r="H40" s="39">
        <f>K5</f>
        <v>0</v>
      </c>
      <c r="I40" s="1049">
        <f>C5</f>
        <v>2</v>
      </c>
      <c r="J40" s="191">
        <f>K9</f>
        <v>0</v>
      </c>
      <c r="K40" s="1062">
        <f>C9</f>
        <v>6</v>
      </c>
      <c r="M40" s="229">
        <v>4</v>
      </c>
      <c r="N40" s="39">
        <f>K11</f>
        <v>0</v>
      </c>
      <c r="O40" s="1049">
        <f>C7</f>
        <v>4</v>
      </c>
      <c r="P40" s="191">
        <f>K10</f>
        <v>0</v>
      </c>
      <c r="Q40" s="1062">
        <f>C6</f>
        <v>3</v>
      </c>
    </row>
    <row r="41" spans="1:20" ht="14" thickBot="1" x14ac:dyDescent="0.2">
      <c r="A41" s="22">
        <v>5</v>
      </c>
      <c r="B41" s="42">
        <f>K14</f>
        <v>0</v>
      </c>
      <c r="C41" s="1055">
        <f>C14</f>
        <v>11</v>
      </c>
      <c r="D41" s="71">
        <f>K6</f>
        <v>0</v>
      </c>
      <c r="E41" s="1064">
        <f>C6</f>
        <v>3</v>
      </c>
      <c r="G41" s="22">
        <v>5</v>
      </c>
      <c r="H41" s="42">
        <f>K7</f>
        <v>0</v>
      </c>
      <c r="I41" s="1063">
        <f>C8</f>
        <v>5</v>
      </c>
      <c r="J41" s="71">
        <f>K8</f>
        <v>0</v>
      </c>
      <c r="K41" s="1064">
        <f>C4</f>
        <v>1</v>
      </c>
      <c r="M41" s="22">
        <v>5</v>
      </c>
      <c r="N41" s="42">
        <f>K9</f>
        <v>0</v>
      </c>
      <c r="O41" s="1055">
        <f>C5</f>
        <v>2</v>
      </c>
      <c r="P41" s="71">
        <f>K8</f>
        <v>0</v>
      </c>
      <c r="Q41" s="1064">
        <f>C4</f>
        <v>1</v>
      </c>
    </row>
    <row r="42" spans="1:20" ht="14" thickBot="1" x14ac:dyDescent="0.2">
      <c r="A42" s="230" t="s">
        <v>891</v>
      </c>
      <c r="B42" s="231">
        <v>4</v>
      </c>
      <c r="G42" s="230" t="s">
        <v>891</v>
      </c>
      <c r="H42" s="231">
        <v>8</v>
      </c>
      <c r="M42" s="230" t="s">
        <v>891</v>
      </c>
      <c r="N42" s="231">
        <v>11</v>
      </c>
    </row>
    <row r="57" spans="1:11" x14ac:dyDescent="0.15">
      <c r="I57"/>
      <c r="J57"/>
      <c r="K57"/>
    </row>
    <row r="58" spans="1:11" x14ac:dyDescent="0.15">
      <c r="K58" s="16"/>
    </row>
    <row r="62" spans="1:11" x14ac:dyDescent="0.15">
      <c r="A62"/>
      <c r="B62"/>
      <c r="C62"/>
      <c r="D62"/>
      <c r="E62"/>
      <c r="F62"/>
      <c r="G62"/>
      <c r="H62"/>
      <c r="I62"/>
      <c r="J62"/>
      <c r="K62"/>
    </row>
  </sheetData>
  <sheetProtection password="CF27" sheet="1" objects="1" scenarios="1"/>
  <mergeCells count="26">
    <mergeCell ref="T8:U8"/>
    <mergeCell ref="I15:J15"/>
    <mergeCell ref="F12:H12"/>
    <mergeCell ref="F13:H13"/>
    <mergeCell ref="C16:E16"/>
    <mergeCell ref="F14:H14"/>
    <mergeCell ref="F10:H10"/>
    <mergeCell ref="F11:H11"/>
    <mergeCell ref="F15:G15"/>
    <mergeCell ref="A26:K26"/>
    <mergeCell ref="B27:C27"/>
    <mergeCell ref="A25:K25"/>
    <mergeCell ref="A24:K24"/>
    <mergeCell ref="F6:H6"/>
    <mergeCell ref="F7:H7"/>
    <mergeCell ref="F8:H8"/>
    <mergeCell ref="F9:H9"/>
    <mergeCell ref="J17:K17"/>
    <mergeCell ref="H17:I17"/>
    <mergeCell ref="M1:W1"/>
    <mergeCell ref="F3:H3"/>
    <mergeCell ref="F4:H4"/>
    <mergeCell ref="F5:H5"/>
    <mergeCell ref="M5:W5"/>
    <mergeCell ref="A1:K1"/>
    <mergeCell ref="C2:D2"/>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oglio86"/>
  <dimension ref="A1:AD37"/>
  <sheetViews>
    <sheetView workbookViewId="0">
      <selection sqref="A1:K1"/>
    </sheetView>
  </sheetViews>
  <sheetFormatPr baseColWidth="10" defaultColWidth="8.83203125" defaultRowHeight="13" x14ac:dyDescent="0.15"/>
  <cols>
    <col min="1" max="1" width="2.33203125" style="15" customWidth="1"/>
    <col min="2" max="2" width="12.6640625" style="15" customWidth="1"/>
    <col min="3" max="15" width="4.33203125" style="15" customWidth="1"/>
    <col min="16" max="16" width="2" style="15" customWidth="1"/>
    <col min="17" max="17" width="12.6640625" style="15" customWidth="1"/>
    <col min="18" max="30" width="4.33203125" style="15" customWidth="1"/>
    <col min="31" max="16384" width="8.83203125" style="15"/>
  </cols>
  <sheetData>
    <row r="1" spans="1:30" x14ac:dyDescent="0.15">
      <c r="A1"/>
      <c r="B1"/>
      <c r="C1"/>
      <c r="D1"/>
      <c r="E1"/>
      <c r="F1"/>
      <c r="G1"/>
      <c r="H1"/>
      <c r="I1"/>
      <c r="J1"/>
      <c r="K1"/>
      <c r="L1"/>
      <c r="M1"/>
      <c r="N1"/>
    </row>
    <row r="2" spans="1:30" x14ac:dyDescent="0.15">
      <c r="A2"/>
      <c r="B2" s="1637" t="s">
        <v>668</v>
      </c>
      <c r="C2" s="1637"/>
      <c r="D2" s="1637"/>
      <c r="E2" s="1637"/>
      <c r="F2" s="1637"/>
      <c r="G2" s="1637"/>
      <c r="H2" s="1637"/>
      <c r="Q2" s="1637" t="s">
        <v>668</v>
      </c>
      <c r="R2" s="1637"/>
      <c r="S2" s="1637"/>
      <c r="T2" s="1637"/>
      <c r="U2" s="1637"/>
      <c r="V2" s="1637"/>
      <c r="W2" s="1637"/>
    </row>
    <row r="3" spans="1:30" ht="14" thickBot="1" x14ac:dyDescent="0.2">
      <c r="A3"/>
    </row>
    <row r="4" spans="1:30" x14ac:dyDescent="0.15">
      <c r="A4"/>
      <c r="B4" s="1846"/>
      <c r="C4" s="1848"/>
      <c r="D4" s="1848"/>
      <c r="E4" s="1848"/>
      <c r="F4" s="1850"/>
      <c r="G4" s="1782" t="s">
        <v>2039</v>
      </c>
      <c r="H4" s="1782" t="s">
        <v>852</v>
      </c>
      <c r="Q4" s="1846"/>
      <c r="R4" s="1848"/>
      <c r="S4" s="1848"/>
      <c r="T4" s="1848"/>
      <c r="U4" s="1850"/>
      <c r="V4" s="1782" t="s">
        <v>2039</v>
      </c>
      <c r="W4" s="1782" t="s">
        <v>852</v>
      </c>
    </row>
    <row r="5" spans="1:30" x14ac:dyDescent="0.15">
      <c r="A5"/>
      <c r="B5" s="1847"/>
      <c r="C5" s="1849"/>
      <c r="D5" s="1849"/>
      <c r="E5" s="1849"/>
      <c r="F5" s="1851"/>
      <c r="G5" s="1783"/>
      <c r="H5" s="1783"/>
      <c r="Q5" s="1847"/>
      <c r="R5" s="1849"/>
      <c r="S5" s="1849"/>
      <c r="T5" s="1849"/>
      <c r="U5" s="1851"/>
      <c r="V5" s="1783"/>
      <c r="W5" s="1783"/>
    </row>
    <row r="6" spans="1:30" x14ac:dyDescent="0.15">
      <c r="A6"/>
      <c r="B6" s="1847"/>
      <c r="C6" s="1849"/>
      <c r="D6" s="1849"/>
      <c r="E6" s="1849"/>
      <c r="F6" s="1851"/>
      <c r="G6" s="1783"/>
      <c r="H6" s="1783"/>
      <c r="Q6" s="1847"/>
      <c r="R6" s="1849"/>
      <c r="S6" s="1849"/>
      <c r="T6" s="1849"/>
      <c r="U6" s="1851"/>
      <c r="V6" s="1783"/>
      <c r="W6" s="1783"/>
    </row>
    <row r="7" spans="1:30" x14ac:dyDescent="0.15">
      <c r="A7"/>
      <c r="B7" s="1847"/>
      <c r="C7" s="1849"/>
      <c r="D7" s="1849"/>
      <c r="E7" s="1849"/>
      <c r="F7" s="1851"/>
      <c r="G7" s="1783"/>
      <c r="H7" s="1783"/>
      <c r="Q7" s="1847"/>
      <c r="R7" s="1849"/>
      <c r="S7" s="1849"/>
      <c r="T7" s="1849"/>
      <c r="U7" s="1851"/>
      <c r="V7" s="1783"/>
      <c r="W7" s="1783"/>
    </row>
    <row r="8" spans="1:30" x14ac:dyDescent="0.15">
      <c r="A8"/>
      <c r="B8" s="1847"/>
      <c r="C8" s="1849"/>
      <c r="D8" s="1849"/>
      <c r="E8" s="1849"/>
      <c r="F8" s="1851"/>
      <c r="G8" s="1783"/>
      <c r="H8" s="1783"/>
      <c r="Q8" s="1847"/>
      <c r="R8" s="1849"/>
      <c r="S8" s="1849"/>
      <c r="T8" s="1849"/>
      <c r="U8" s="1851"/>
      <c r="V8" s="1783"/>
      <c r="W8" s="1783"/>
    </row>
    <row r="9" spans="1:30" ht="21.75" customHeight="1" x14ac:dyDescent="0.15">
      <c r="A9"/>
      <c r="B9" s="430"/>
      <c r="C9" s="711"/>
      <c r="D9" s="99"/>
      <c r="E9" s="99"/>
      <c r="F9" s="712"/>
      <c r="G9" s="726"/>
      <c r="H9" s="728"/>
      <c r="Q9" s="430"/>
      <c r="R9" s="711"/>
      <c r="S9" s="99"/>
      <c r="T9" s="99"/>
      <c r="U9" s="712"/>
      <c r="V9" s="726"/>
      <c r="W9" s="728"/>
    </row>
    <row r="10" spans="1:30" ht="21.75" customHeight="1" x14ac:dyDescent="0.15">
      <c r="A10"/>
      <c r="B10" s="430"/>
      <c r="C10" s="99"/>
      <c r="D10" s="711"/>
      <c r="E10" s="99"/>
      <c r="F10" s="712"/>
      <c r="G10" s="726"/>
      <c r="H10" s="728"/>
      <c r="Q10" s="430"/>
      <c r="R10" s="99"/>
      <c r="S10" s="711"/>
      <c r="T10" s="99"/>
      <c r="U10" s="712"/>
      <c r="V10" s="726"/>
      <c r="W10" s="728"/>
    </row>
    <row r="11" spans="1:30" ht="21.75" customHeight="1" x14ac:dyDescent="0.15">
      <c r="A11"/>
      <c r="B11" s="430"/>
      <c r="C11" s="99"/>
      <c r="D11" s="99"/>
      <c r="E11" s="711"/>
      <c r="F11" s="712"/>
      <c r="G11" s="726"/>
      <c r="H11" s="728"/>
      <c r="Q11" s="430"/>
      <c r="R11" s="99"/>
      <c r="S11" s="99"/>
      <c r="T11" s="711"/>
      <c r="U11" s="712"/>
      <c r="V11" s="726"/>
      <c r="W11" s="728"/>
    </row>
    <row r="12" spans="1:30" ht="21.75" customHeight="1" thickBot="1" x14ac:dyDescent="0.2">
      <c r="A12"/>
      <c r="B12" s="431"/>
      <c r="C12" s="103"/>
      <c r="D12" s="103"/>
      <c r="E12" s="103"/>
      <c r="F12" s="727"/>
      <c r="G12" s="714"/>
      <c r="H12" s="729"/>
      <c r="Q12" s="431"/>
      <c r="R12" s="103"/>
      <c r="S12" s="103"/>
      <c r="T12" s="103"/>
      <c r="U12" s="727"/>
      <c r="V12" s="714"/>
      <c r="W12" s="729"/>
    </row>
    <row r="13" spans="1:30" x14ac:dyDescent="0.15">
      <c r="A13"/>
    </row>
    <row r="14" spans="1:30" x14ac:dyDescent="0.15">
      <c r="A14"/>
      <c r="B14" s="1637" t="s">
        <v>1822</v>
      </c>
      <c r="C14" s="1637"/>
      <c r="D14" s="1637"/>
      <c r="E14" s="1637"/>
      <c r="F14" s="1637"/>
      <c r="G14" s="1637"/>
      <c r="H14" s="1637"/>
      <c r="I14" s="1637"/>
      <c r="J14" s="1637"/>
      <c r="K14" s="1637"/>
      <c r="L14" s="1637"/>
      <c r="M14" s="1637"/>
      <c r="N14" s="1637"/>
      <c r="O14" s="1637"/>
      <c r="P14" s="171"/>
      <c r="Q14" s="1637" t="s">
        <v>963</v>
      </c>
      <c r="R14" s="1637"/>
      <c r="S14" s="1637"/>
      <c r="T14" s="1637"/>
      <c r="U14" s="1637"/>
      <c r="V14" s="1637"/>
      <c r="W14" s="1637"/>
      <c r="X14" s="1637"/>
      <c r="Y14" s="1637"/>
      <c r="Z14" s="1637"/>
      <c r="AA14" s="1637"/>
      <c r="AB14" s="1637"/>
      <c r="AC14" s="1637"/>
      <c r="AD14" s="1637"/>
    </row>
    <row r="15" spans="1:30" ht="14" thickBot="1" x14ac:dyDescent="0.2">
      <c r="A15"/>
    </row>
    <row r="16" spans="1:30" x14ac:dyDescent="0.15">
      <c r="A16"/>
      <c r="B16" s="1846"/>
      <c r="C16" s="1848">
        <f>B21</f>
        <v>1</v>
      </c>
      <c r="D16" s="1848">
        <f>B22</f>
        <v>2</v>
      </c>
      <c r="E16" s="1848">
        <f>B23</f>
        <v>3</v>
      </c>
      <c r="F16" s="1848">
        <f>B24</f>
        <v>4</v>
      </c>
      <c r="G16" s="1848">
        <f>B25</f>
        <v>5</v>
      </c>
      <c r="H16" s="1848">
        <f>B26</f>
        <v>6</v>
      </c>
      <c r="I16" s="1848">
        <f>B27</f>
        <v>7</v>
      </c>
      <c r="J16" s="1848">
        <f>B28</f>
        <v>8</v>
      </c>
      <c r="K16" s="1848">
        <f>B29</f>
        <v>9</v>
      </c>
      <c r="L16" s="1848">
        <f>B30</f>
        <v>10</v>
      </c>
      <c r="M16" s="1850">
        <f>B31</f>
        <v>11</v>
      </c>
      <c r="N16" s="1782" t="s">
        <v>2039</v>
      </c>
      <c r="O16" s="1782" t="s">
        <v>852</v>
      </c>
      <c r="P16" s="1861"/>
      <c r="Q16" s="1846"/>
      <c r="R16" s="1848">
        <f>Q21</f>
        <v>1</v>
      </c>
      <c r="S16" s="1848">
        <f>Q22</f>
        <v>2</v>
      </c>
      <c r="T16" s="1848">
        <f>Q23</f>
        <v>3</v>
      </c>
      <c r="U16" s="1848">
        <f>Q24</f>
        <v>4</v>
      </c>
      <c r="V16" s="1848">
        <f>Q25</f>
        <v>5</v>
      </c>
      <c r="W16" s="1848">
        <f>Q26</f>
        <v>6</v>
      </c>
      <c r="X16" s="1848">
        <f>Q27</f>
        <v>7</v>
      </c>
      <c r="Y16" s="1848">
        <f>Q28</f>
        <v>8</v>
      </c>
      <c r="Z16" s="1848">
        <f>Q29</f>
        <v>9</v>
      </c>
      <c r="AA16" s="1848">
        <f>Q30</f>
        <v>10</v>
      </c>
      <c r="AB16" s="1862">
        <f>Q31</f>
        <v>11</v>
      </c>
      <c r="AC16" s="1782" t="s">
        <v>2039</v>
      </c>
      <c r="AD16" s="1782" t="s">
        <v>852</v>
      </c>
    </row>
    <row r="17" spans="1:30" x14ac:dyDescent="0.15">
      <c r="A17"/>
      <c r="B17" s="1847"/>
      <c r="C17" s="1849"/>
      <c r="D17" s="1849"/>
      <c r="E17" s="1849"/>
      <c r="F17" s="1849"/>
      <c r="G17" s="1849"/>
      <c r="H17" s="1849"/>
      <c r="I17" s="1849"/>
      <c r="J17" s="1849"/>
      <c r="K17" s="1849"/>
      <c r="L17" s="1849"/>
      <c r="M17" s="1851"/>
      <c r="N17" s="1783"/>
      <c r="O17" s="1783"/>
      <c r="P17" s="1861"/>
      <c r="Q17" s="1847"/>
      <c r="R17" s="1849"/>
      <c r="S17" s="1849"/>
      <c r="T17" s="1849"/>
      <c r="U17" s="1849"/>
      <c r="V17" s="1849"/>
      <c r="W17" s="1849"/>
      <c r="X17" s="1849"/>
      <c r="Y17" s="1849"/>
      <c r="Z17" s="1849"/>
      <c r="AA17" s="1849"/>
      <c r="AB17" s="1863"/>
      <c r="AC17" s="1783"/>
      <c r="AD17" s="1783"/>
    </row>
    <row r="18" spans="1:30" x14ac:dyDescent="0.15">
      <c r="A18"/>
      <c r="B18" s="1847"/>
      <c r="C18" s="1849"/>
      <c r="D18" s="1849"/>
      <c r="E18" s="1849"/>
      <c r="F18" s="1849"/>
      <c r="G18" s="1849"/>
      <c r="H18" s="1849"/>
      <c r="I18" s="1849"/>
      <c r="J18" s="1849"/>
      <c r="K18" s="1849"/>
      <c r="L18" s="1849"/>
      <c r="M18" s="1851"/>
      <c r="N18" s="1783"/>
      <c r="O18" s="1783"/>
      <c r="P18" s="1861"/>
      <c r="Q18" s="1847"/>
      <c r="R18" s="1849"/>
      <c r="S18" s="1849"/>
      <c r="T18" s="1849"/>
      <c r="U18" s="1849"/>
      <c r="V18" s="1849"/>
      <c r="W18" s="1849"/>
      <c r="X18" s="1849"/>
      <c r="Y18" s="1849"/>
      <c r="Z18" s="1849"/>
      <c r="AA18" s="1849"/>
      <c r="AB18" s="1863"/>
      <c r="AC18" s="1783"/>
      <c r="AD18" s="1783"/>
    </row>
    <row r="19" spans="1:30" x14ac:dyDescent="0.15">
      <c r="A19"/>
      <c r="B19" s="1847"/>
      <c r="C19" s="1849"/>
      <c r="D19" s="1849"/>
      <c r="E19" s="1849"/>
      <c r="F19" s="1849"/>
      <c r="G19" s="1849"/>
      <c r="H19" s="1849"/>
      <c r="I19" s="1849"/>
      <c r="J19" s="1849"/>
      <c r="K19" s="1849"/>
      <c r="L19" s="1849"/>
      <c r="M19" s="1851"/>
      <c r="N19" s="1783"/>
      <c r="O19" s="1783"/>
      <c r="P19" s="1861"/>
      <c r="Q19" s="1847"/>
      <c r="R19" s="1849"/>
      <c r="S19" s="1849"/>
      <c r="T19" s="1849"/>
      <c r="U19" s="1849"/>
      <c r="V19" s="1849"/>
      <c r="W19" s="1849"/>
      <c r="X19" s="1849"/>
      <c r="Y19" s="1849"/>
      <c r="Z19" s="1849"/>
      <c r="AA19" s="1849"/>
      <c r="AB19" s="1863"/>
      <c r="AC19" s="1783"/>
      <c r="AD19" s="1783"/>
    </row>
    <row r="20" spans="1:30" x14ac:dyDescent="0.15">
      <c r="A20"/>
      <c r="B20" s="1847"/>
      <c r="C20" s="1849"/>
      <c r="D20" s="1849"/>
      <c r="E20" s="1849"/>
      <c r="F20" s="1849"/>
      <c r="G20" s="1849"/>
      <c r="H20" s="1849"/>
      <c r="I20" s="1849"/>
      <c r="J20" s="1849"/>
      <c r="K20" s="1849"/>
      <c r="L20" s="1849"/>
      <c r="M20" s="1851"/>
      <c r="N20" s="1783"/>
      <c r="O20" s="1783"/>
      <c r="P20" s="1861"/>
      <c r="Q20" s="1847"/>
      <c r="R20" s="1849"/>
      <c r="S20" s="1849"/>
      <c r="T20" s="1849"/>
      <c r="U20" s="1849"/>
      <c r="V20" s="1849"/>
      <c r="W20" s="1849"/>
      <c r="X20" s="1849"/>
      <c r="Y20" s="1849"/>
      <c r="Z20" s="1849"/>
      <c r="AA20" s="1849"/>
      <c r="AB20" s="1863"/>
      <c r="AC20" s="1783"/>
      <c r="AD20" s="1783"/>
    </row>
    <row r="21" spans="1:30" ht="21.75" customHeight="1" x14ac:dyDescent="0.15">
      <c r="A21"/>
      <c r="B21" s="430">
        <f>'11S -10B -1 RR'!C4</f>
        <v>1</v>
      </c>
      <c r="C21" s="711"/>
      <c r="D21" s="99"/>
      <c r="E21" s="99"/>
      <c r="F21" s="99"/>
      <c r="G21" s="99"/>
      <c r="H21" s="99"/>
      <c r="I21" s="99"/>
      <c r="J21" s="712"/>
      <c r="K21" s="712"/>
      <c r="L21" s="712"/>
      <c r="M21" s="712"/>
      <c r="N21" s="726"/>
      <c r="O21" s="726"/>
      <c r="P21"/>
      <c r="Q21" s="430">
        <f>'11S -10B -1 RR'!C4</f>
        <v>1</v>
      </c>
      <c r="R21" s="711"/>
      <c r="S21" s="99"/>
      <c r="T21" s="99"/>
      <c r="U21" s="99"/>
      <c r="V21" s="99"/>
      <c r="W21" s="99"/>
      <c r="X21" s="99"/>
      <c r="Y21" s="712"/>
      <c r="Z21" s="712"/>
      <c r="AA21" s="712"/>
      <c r="AB21" s="102"/>
      <c r="AC21" s="726"/>
      <c r="AD21" s="726"/>
    </row>
    <row r="22" spans="1:30" ht="21.75" customHeight="1" x14ac:dyDescent="0.15">
      <c r="A22"/>
      <c r="B22" s="430">
        <f>'11S -10B -1 RR'!C5</f>
        <v>2</v>
      </c>
      <c r="C22" s="99"/>
      <c r="D22" s="711"/>
      <c r="E22" s="99"/>
      <c r="F22" s="99"/>
      <c r="G22" s="99"/>
      <c r="H22" s="99"/>
      <c r="I22" s="99"/>
      <c r="J22" s="712"/>
      <c r="K22" s="765"/>
      <c r="L22" s="765"/>
      <c r="M22" s="765"/>
      <c r="N22" s="726"/>
      <c r="O22" s="726"/>
      <c r="P22"/>
      <c r="Q22" s="430">
        <f>'11S -10B -1 RR'!C5</f>
        <v>2</v>
      </c>
      <c r="R22" s="99"/>
      <c r="S22" s="711"/>
      <c r="T22" s="99"/>
      <c r="U22" s="99"/>
      <c r="V22" s="99"/>
      <c r="W22" s="99"/>
      <c r="X22" s="99"/>
      <c r="Y22" s="712"/>
      <c r="Z22" s="712"/>
      <c r="AA22" s="712"/>
      <c r="AB22" s="102"/>
      <c r="AC22" s="726"/>
      <c r="AD22" s="726"/>
    </row>
    <row r="23" spans="1:30" ht="21.75" customHeight="1" x14ac:dyDescent="0.15">
      <c r="A23"/>
      <c r="B23" s="430">
        <f>'11S -10B -1 RR'!C6</f>
        <v>3</v>
      </c>
      <c r="C23" s="99"/>
      <c r="D23" s="99"/>
      <c r="E23" s="711"/>
      <c r="F23" s="99"/>
      <c r="G23" s="99"/>
      <c r="H23" s="99"/>
      <c r="I23" s="99"/>
      <c r="J23" s="712"/>
      <c r="K23" s="712"/>
      <c r="L23" s="712"/>
      <c r="M23" s="712"/>
      <c r="N23" s="726"/>
      <c r="O23" s="726"/>
      <c r="P23"/>
      <c r="Q23" s="430">
        <f>'11S -10B -1 RR'!C6</f>
        <v>3</v>
      </c>
      <c r="R23" s="99"/>
      <c r="S23" s="99"/>
      <c r="T23" s="711"/>
      <c r="U23" s="99"/>
      <c r="V23" s="99"/>
      <c r="W23" s="99"/>
      <c r="X23" s="99"/>
      <c r="Y23" s="712"/>
      <c r="Z23" s="712"/>
      <c r="AA23" s="712"/>
      <c r="AB23" s="102"/>
      <c r="AC23" s="726"/>
      <c r="AD23" s="726"/>
    </row>
    <row r="24" spans="1:30" ht="21.75" customHeight="1" x14ac:dyDescent="0.15">
      <c r="A24"/>
      <c r="B24" s="430">
        <f>'11S -10B -1 RR'!C7</f>
        <v>4</v>
      </c>
      <c r="C24" s="99"/>
      <c r="D24" s="99"/>
      <c r="E24" s="99"/>
      <c r="F24" s="711"/>
      <c r="G24" s="99"/>
      <c r="H24" s="99"/>
      <c r="I24" s="99"/>
      <c r="J24" s="712"/>
      <c r="K24" s="712"/>
      <c r="L24" s="712"/>
      <c r="M24" s="712"/>
      <c r="N24" s="726"/>
      <c r="O24" s="726"/>
      <c r="P24"/>
      <c r="Q24" s="430">
        <f>'11S -10B -1 RR'!C7</f>
        <v>4</v>
      </c>
      <c r="R24" s="99"/>
      <c r="S24" s="99"/>
      <c r="T24" s="99"/>
      <c r="U24" s="711"/>
      <c r="V24" s="99"/>
      <c r="W24" s="99"/>
      <c r="X24" s="99"/>
      <c r="Y24" s="712"/>
      <c r="Z24" s="712"/>
      <c r="AA24" s="712"/>
      <c r="AB24" s="102"/>
      <c r="AC24" s="726"/>
      <c r="AD24" s="726"/>
    </row>
    <row r="25" spans="1:30" ht="21.75" customHeight="1" x14ac:dyDescent="0.15">
      <c r="A25"/>
      <c r="B25" s="430">
        <f>'11S -10B -1 RR'!C8</f>
        <v>5</v>
      </c>
      <c r="C25" s="99"/>
      <c r="D25" s="99"/>
      <c r="E25" s="99"/>
      <c r="F25" s="99"/>
      <c r="G25" s="711"/>
      <c r="H25" s="99"/>
      <c r="I25" s="99"/>
      <c r="J25" s="712"/>
      <c r="K25" s="712"/>
      <c r="L25" s="712"/>
      <c r="M25" s="712"/>
      <c r="N25" s="726"/>
      <c r="O25" s="726"/>
      <c r="P25"/>
      <c r="Q25" s="430">
        <f>'11S -10B -1 RR'!C8</f>
        <v>5</v>
      </c>
      <c r="R25" s="99"/>
      <c r="S25" s="99"/>
      <c r="T25" s="99"/>
      <c r="U25" s="99"/>
      <c r="V25" s="711"/>
      <c r="W25" s="99"/>
      <c r="X25" s="99"/>
      <c r="Y25" s="712"/>
      <c r="Z25" s="712"/>
      <c r="AA25" s="712"/>
      <c r="AB25" s="102"/>
      <c r="AC25" s="726"/>
      <c r="AD25" s="726"/>
    </row>
    <row r="26" spans="1:30" ht="21.75" customHeight="1" x14ac:dyDescent="0.15">
      <c r="A26"/>
      <c r="B26" s="430">
        <f>'11S -10B -1 RR'!C9</f>
        <v>6</v>
      </c>
      <c r="C26" s="99"/>
      <c r="D26" s="99"/>
      <c r="E26" s="99"/>
      <c r="F26" s="99"/>
      <c r="G26" s="99"/>
      <c r="H26" s="711"/>
      <c r="I26" s="99"/>
      <c r="J26" s="712"/>
      <c r="K26" s="712"/>
      <c r="L26" s="712"/>
      <c r="M26" s="712"/>
      <c r="N26" s="726"/>
      <c r="O26" s="726"/>
      <c r="P26"/>
      <c r="Q26" s="430">
        <f>'11S -10B -1 RR'!C9</f>
        <v>6</v>
      </c>
      <c r="R26" s="99"/>
      <c r="S26" s="99"/>
      <c r="T26" s="99"/>
      <c r="U26" s="99"/>
      <c r="V26" s="99"/>
      <c r="W26" s="711"/>
      <c r="X26" s="99"/>
      <c r="Y26" s="712"/>
      <c r="Z26" s="712"/>
      <c r="AA26" s="712"/>
      <c r="AB26" s="102"/>
      <c r="AC26" s="726"/>
      <c r="AD26" s="726"/>
    </row>
    <row r="27" spans="1:30" ht="21.75" customHeight="1" x14ac:dyDescent="0.15">
      <c r="A27"/>
      <c r="B27" s="430">
        <f>'11S -10B -1 RR'!C10</f>
        <v>7</v>
      </c>
      <c r="C27" s="99"/>
      <c r="D27" s="99"/>
      <c r="E27" s="99"/>
      <c r="F27" s="99"/>
      <c r="G27" s="99"/>
      <c r="H27" s="99"/>
      <c r="I27" s="711"/>
      <c r="J27" s="764"/>
      <c r="K27" s="764"/>
      <c r="L27" s="764"/>
      <c r="M27" s="712"/>
      <c r="N27" s="726"/>
      <c r="O27" s="726"/>
      <c r="P27"/>
      <c r="Q27" s="430">
        <f>'11S -10B -1 RR'!C10</f>
        <v>7</v>
      </c>
      <c r="R27" s="99"/>
      <c r="S27" s="99"/>
      <c r="T27" s="99"/>
      <c r="U27" s="99"/>
      <c r="V27" s="99"/>
      <c r="W27" s="99"/>
      <c r="X27" s="711"/>
      <c r="Y27" s="764"/>
      <c r="Z27" s="764"/>
      <c r="AA27" s="764"/>
      <c r="AB27" s="102"/>
      <c r="AC27" s="726"/>
      <c r="AD27" s="726"/>
    </row>
    <row r="28" spans="1:30" ht="21.75" customHeight="1" x14ac:dyDescent="0.15">
      <c r="A28"/>
      <c r="B28" s="430">
        <f>'11S -10B -1 RR'!C11</f>
        <v>8</v>
      </c>
      <c r="C28" s="254"/>
      <c r="D28" s="254"/>
      <c r="E28" s="254"/>
      <c r="F28" s="254"/>
      <c r="G28" s="254"/>
      <c r="H28" s="254"/>
      <c r="I28" s="521"/>
      <c r="J28" s="762"/>
      <c r="K28" s="766"/>
      <c r="L28" s="766"/>
      <c r="M28" s="767"/>
      <c r="N28" s="763"/>
      <c r="O28" s="763"/>
      <c r="P28"/>
      <c r="Q28" s="430">
        <f>'11S -10B -1 RR'!C11</f>
        <v>8</v>
      </c>
      <c r="R28" s="254"/>
      <c r="S28" s="254"/>
      <c r="T28" s="254"/>
      <c r="U28" s="254"/>
      <c r="V28" s="254"/>
      <c r="W28" s="254"/>
      <c r="X28" s="521"/>
      <c r="Y28" s="762"/>
      <c r="Z28" s="766"/>
      <c r="AA28" s="766"/>
      <c r="AB28" s="235"/>
      <c r="AC28" s="763"/>
      <c r="AD28" s="763"/>
    </row>
    <row r="29" spans="1:30" ht="21.75" customHeight="1" x14ac:dyDescent="0.15">
      <c r="A29"/>
      <c r="B29" s="430">
        <f>'11S -10B -1 RR'!C12</f>
        <v>9</v>
      </c>
      <c r="C29" s="254"/>
      <c r="D29" s="254"/>
      <c r="E29" s="254"/>
      <c r="F29" s="254"/>
      <c r="G29" s="254"/>
      <c r="H29" s="254"/>
      <c r="I29" s="254"/>
      <c r="J29" s="767"/>
      <c r="K29" s="762"/>
      <c r="L29" s="766"/>
      <c r="M29" s="766"/>
      <c r="N29" s="763"/>
      <c r="O29" s="763"/>
      <c r="P29"/>
      <c r="Q29" s="430">
        <f>'11S -10B -1 RR'!C12</f>
        <v>9</v>
      </c>
      <c r="R29" s="254"/>
      <c r="S29" s="254"/>
      <c r="T29" s="254"/>
      <c r="U29" s="254"/>
      <c r="V29" s="254"/>
      <c r="W29" s="254"/>
      <c r="X29" s="254"/>
      <c r="Y29" s="767"/>
      <c r="Z29" s="762"/>
      <c r="AA29" s="766"/>
      <c r="AB29" s="768"/>
      <c r="AC29" s="763"/>
      <c r="AD29" s="763"/>
    </row>
    <row r="30" spans="1:30" ht="21.75" customHeight="1" x14ac:dyDescent="0.15">
      <c r="A30"/>
      <c r="B30" s="430">
        <f>'11S -10B -1 RR'!C13</f>
        <v>10</v>
      </c>
      <c r="C30" s="254"/>
      <c r="D30" s="254"/>
      <c r="E30" s="254"/>
      <c r="F30" s="254"/>
      <c r="G30" s="254"/>
      <c r="H30" s="254"/>
      <c r="I30" s="254"/>
      <c r="J30" s="767"/>
      <c r="K30" s="766"/>
      <c r="L30" s="762"/>
      <c r="M30" s="766"/>
      <c r="N30" s="763"/>
      <c r="O30" s="763"/>
      <c r="P30"/>
      <c r="Q30" s="430">
        <f>'11S -10B -1 RR'!C13</f>
        <v>10</v>
      </c>
      <c r="R30" s="254"/>
      <c r="S30" s="254"/>
      <c r="T30" s="254"/>
      <c r="U30" s="254"/>
      <c r="V30" s="254"/>
      <c r="W30" s="254"/>
      <c r="X30" s="254"/>
      <c r="Y30" s="767"/>
      <c r="Z30" s="766"/>
      <c r="AA30" s="762"/>
      <c r="AB30" s="766"/>
      <c r="AC30" s="771"/>
      <c r="AD30" s="763"/>
    </row>
    <row r="31" spans="1:30" ht="21.75" customHeight="1" thickBot="1" x14ac:dyDescent="0.2">
      <c r="A31"/>
      <c r="B31" s="431">
        <f>'11S -10B -1 RR'!C14</f>
        <v>11</v>
      </c>
      <c r="C31" s="103"/>
      <c r="D31" s="103"/>
      <c r="E31" s="103"/>
      <c r="F31" s="103"/>
      <c r="G31" s="103"/>
      <c r="H31" s="103"/>
      <c r="I31" s="103"/>
      <c r="J31" s="103"/>
      <c r="K31" s="103"/>
      <c r="L31" s="103"/>
      <c r="M31" s="727"/>
      <c r="N31" s="714"/>
      <c r="O31" s="714"/>
      <c r="Q31" s="431">
        <f>'11S -10B -1 RR'!C14</f>
        <v>11</v>
      </c>
      <c r="R31" s="103"/>
      <c r="S31" s="103"/>
      <c r="T31" s="103"/>
      <c r="U31" s="103"/>
      <c r="V31" s="103"/>
      <c r="W31" s="103"/>
      <c r="X31" s="103"/>
      <c r="Y31" s="103"/>
      <c r="Z31" s="103"/>
      <c r="AA31" s="266"/>
      <c r="AB31" s="727"/>
      <c r="AC31" s="769"/>
      <c r="AD31" s="714"/>
    </row>
    <row r="32" spans="1:30" x14ac:dyDescent="0.15">
      <c r="A32"/>
    </row>
    <row r="33" spans="1:30" x14ac:dyDescent="0.15">
      <c r="A33"/>
      <c r="B33"/>
      <c r="C33"/>
      <c r="D33"/>
      <c r="E33"/>
      <c r="F33"/>
      <c r="G33"/>
      <c r="H33"/>
      <c r="I33"/>
      <c r="J33"/>
      <c r="K33"/>
      <c r="L33"/>
      <c r="M33"/>
      <c r="N33"/>
      <c r="O33"/>
      <c r="P33"/>
      <c r="Q33"/>
      <c r="R33"/>
      <c r="S33"/>
      <c r="T33"/>
      <c r="U33"/>
      <c r="V33"/>
      <c r="W33"/>
      <c r="X33"/>
      <c r="Y33"/>
      <c r="Z33"/>
      <c r="AA33"/>
      <c r="AB33"/>
      <c r="AC33"/>
      <c r="AD33"/>
    </row>
    <row r="34" spans="1:30" x14ac:dyDescent="0.15">
      <c r="A34"/>
      <c r="B34"/>
      <c r="C34"/>
      <c r="D34"/>
      <c r="E34"/>
      <c r="F34"/>
      <c r="G34"/>
      <c r="H34"/>
      <c r="I34"/>
      <c r="J34"/>
      <c r="K34"/>
      <c r="L34"/>
      <c r="M34"/>
      <c r="N34"/>
      <c r="O34"/>
      <c r="P34"/>
      <c r="Q34"/>
      <c r="R34"/>
      <c r="S34"/>
      <c r="T34"/>
      <c r="U34"/>
      <c r="V34"/>
      <c r="W34"/>
      <c r="X34"/>
      <c r="Y34"/>
      <c r="Z34"/>
      <c r="AA34"/>
      <c r="AB34"/>
      <c r="AC34"/>
      <c r="AD34"/>
    </row>
    <row r="35" spans="1:30" x14ac:dyDescent="0.15">
      <c r="A35"/>
      <c r="B35"/>
      <c r="C35"/>
      <c r="D35"/>
      <c r="E35"/>
      <c r="F35"/>
      <c r="G35"/>
      <c r="H35"/>
      <c r="I35"/>
      <c r="J35"/>
      <c r="K35"/>
      <c r="L35"/>
      <c r="M35"/>
      <c r="N35"/>
      <c r="O35"/>
      <c r="P35"/>
      <c r="Q35"/>
      <c r="R35"/>
      <c r="S35"/>
      <c r="T35"/>
      <c r="U35"/>
      <c r="V35"/>
      <c r="W35"/>
      <c r="X35"/>
      <c r="Y35"/>
      <c r="Z35"/>
      <c r="AA35"/>
      <c r="AB35"/>
      <c r="AC35"/>
      <c r="AD35"/>
    </row>
    <row r="36" spans="1:30" x14ac:dyDescent="0.15">
      <c r="B36"/>
      <c r="C36"/>
      <c r="D36"/>
      <c r="E36"/>
      <c r="F36"/>
      <c r="G36"/>
      <c r="H36"/>
      <c r="I36"/>
      <c r="J36"/>
      <c r="K36"/>
      <c r="L36"/>
      <c r="M36"/>
      <c r="N36"/>
      <c r="O36"/>
      <c r="P36"/>
      <c r="Q36"/>
      <c r="R36"/>
      <c r="S36"/>
      <c r="T36"/>
      <c r="U36"/>
      <c r="V36"/>
      <c r="W36"/>
      <c r="X36"/>
      <c r="Y36"/>
      <c r="Z36"/>
      <c r="AA36"/>
      <c r="AB36"/>
      <c r="AC36"/>
      <c r="AD36"/>
    </row>
    <row r="37" spans="1:30" x14ac:dyDescent="0.15">
      <c r="B37"/>
      <c r="C37"/>
      <c r="D37"/>
      <c r="E37"/>
      <c r="F37"/>
      <c r="G37"/>
      <c r="H37"/>
      <c r="I37"/>
      <c r="J37"/>
      <c r="K37"/>
      <c r="L37"/>
      <c r="M37"/>
      <c r="N37"/>
      <c r="O37"/>
      <c r="P37"/>
      <c r="Q37"/>
      <c r="R37"/>
      <c r="S37"/>
      <c r="T37"/>
      <c r="U37"/>
      <c r="V37"/>
      <c r="W37"/>
      <c r="X37"/>
      <c r="Y37"/>
      <c r="Z37"/>
      <c r="AA37"/>
      <c r="AB37"/>
      <c r="AC37"/>
      <c r="AD37"/>
    </row>
  </sheetData>
  <sheetProtection password="CF27" sheet="1" objects="1" scenarios="1"/>
  <mergeCells count="47">
    <mergeCell ref="V16:V20"/>
    <mergeCell ref="W16:W20"/>
    <mergeCell ref="X16:X20"/>
    <mergeCell ref="Y16:Y20"/>
    <mergeCell ref="AD16:AD20"/>
    <mergeCell ref="Z16:Z20"/>
    <mergeCell ref="AA16:AA20"/>
    <mergeCell ref="AB16:AB20"/>
    <mergeCell ref="AC16:AC20"/>
    <mergeCell ref="L16:L20"/>
    <mergeCell ref="M16:M20"/>
    <mergeCell ref="T16:T20"/>
    <mergeCell ref="U16:U20"/>
    <mergeCell ref="R16:R20"/>
    <mergeCell ref="S16:S20"/>
    <mergeCell ref="N16:N20"/>
    <mergeCell ref="O16:O20"/>
    <mergeCell ref="P16:P20"/>
    <mergeCell ref="Q16:Q20"/>
    <mergeCell ref="K16:K20"/>
    <mergeCell ref="F16:F20"/>
    <mergeCell ref="G16:G20"/>
    <mergeCell ref="H16:H20"/>
    <mergeCell ref="I16:I20"/>
    <mergeCell ref="B16:B20"/>
    <mergeCell ref="C16:C20"/>
    <mergeCell ref="D16:D20"/>
    <mergeCell ref="E16:E20"/>
    <mergeCell ref="J16:J20"/>
    <mergeCell ref="B14:O14"/>
    <mergeCell ref="Q14:AD14"/>
    <mergeCell ref="R4:R8"/>
    <mergeCell ref="S4:S8"/>
    <mergeCell ref="T4:T8"/>
    <mergeCell ref="U4:U8"/>
    <mergeCell ref="B2:H2"/>
    <mergeCell ref="Q2:W2"/>
    <mergeCell ref="B4:B8"/>
    <mergeCell ref="C4:C8"/>
    <mergeCell ref="D4:D8"/>
    <mergeCell ref="E4:E8"/>
    <mergeCell ref="V4:V8"/>
    <mergeCell ref="W4:W8"/>
    <mergeCell ref="F4:F8"/>
    <mergeCell ref="G4:G8"/>
    <mergeCell ref="H4:H8"/>
    <mergeCell ref="Q4:Q8"/>
  </mergeCells>
  <phoneticPr fontId="0" type="noConversion"/>
  <pageMargins left="0" right="0" top="0.39370078740157483" bottom="0" header="0" footer="0"/>
  <pageSetup paperSize="9" orientation="landscape" horizontalDpi="360" verticalDpi="360" r:id="rId1"/>
  <headerFooter alignWithMargins="0">
    <oddHeader>&amp;L&amp;D  &amp;T&amp;RPagina &amp;P di &amp;N</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oglio87"/>
  <dimension ref="A1:K91"/>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296</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865</v>
      </c>
      <c r="F3" s="1758" t="s">
        <v>1180</v>
      </c>
      <c r="G3" s="1759"/>
      <c r="I3" s="18" t="s">
        <v>684</v>
      </c>
      <c r="J3" s="18"/>
      <c r="K3" s="18" t="s">
        <v>1934</v>
      </c>
    </row>
    <row r="4" spans="1:11" x14ac:dyDescent="0.15">
      <c r="B4" s="16">
        <v>1</v>
      </c>
      <c r="C4" s="98">
        <v>1</v>
      </c>
      <c r="D4" s="14"/>
      <c r="E4" s="20">
        <f>COUNTIF(C$22:C$53,$C4)+COUNTIF(I$22:I$53,$C4)+COUNTIF(C$67:C$77,$C4)+COUNTIF(I$67:I$77,$C4)</f>
        <v>5</v>
      </c>
      <c r="F4" s="1697">
        <f>COUNTIF(E$22:E$53,$C4)+COUNTIF(E$67:E$77,$C4)+COUNTIF(K$22:K$53,$C4)+COUNTIF(K$67:K$77,$C4)</f>
        <v>5</v>
      </c>
      <c r="G4" s="2033"/>
      <c r="I4" s="45">
        <f>$C$4</f>
        <v>1</v>
      </c>
      <c r="J4" s="20"/>
      <c r="K4" s="24"/>
    </row>
    <row r="5" spans="1:11" x14ac:dyDescent="0.15">
      <c r="B5" s="16">
        <v>2</v>
      </c>
      <c r="C5" s="98">
        <v>2</v>
      </c>
      <c r="D5" s="14"/>
      <c r="E5" s="20">
        <f>COUNTIF(C$22:C$53,$C5)+COUNTIF(I$22:I$53,$C5)+COUNTIF(C$67:C$77,$C5)+COUNTIF(I$67:I$77,$C5)</f>
        <v>5</v>
      </c>
      <c r="F5" s="1638">
        <f>COUNTIF(E$22:E$53,$C5)+COUNTIF(E$67:E$77,$C5)+COUNTIF(K$22:K$53,$C5)+COUNTIF(K$67:K$77,$C5)</f>
        <v>5</v>
      </c>
      <c r="G5" s="1753"/>
      <c r="I5" s="45">
        <f>$C$5</f>
        <v>2</v>
      </c>
      <c r="J5" s="20" t="s">
        <v>1678</v>
      </c>
      <c r="K5" s="14"/>
    </row>
    <row r="6" spans="1:11" x14ac:dyDescent="0.15">
      <c r="B6" s="16">
        <v>3</v>
      </c>
      <c r="C6" s="98">
        <v>3</v>
      </c>
      <c r="D6" s="14"/>
      <c r="E6" s="20">
        <f t="shared" ref="E6:E14" si="0">COUNTIF(C$22:C$53,$C6)+COUNTIF(I$22:I$53,$C6)+COUNTIF(C$67:C$77,$C6)+COUNTIF(I$67:I$77,$C6)</f>
        <v>5</v>
      </c>
      <c r="F6" s="1697">
        <f t="shared" ref="F6:F14" si="1">COUNTIF(E$22:E$53,$C6)+COUNTIF(E$67:E$77,$C6)+COUNTIF(K$22:K$53,$C6)+COUNTIF(K$67:K$77,$C6)</f>
        <v>5</v>
      </c>
      <c r="G6" s="2033"/>
      <c r="I6" s="45">
        <f>$C$6</f>
        <v>3</v>
      </c>
      <c r="J6" s="20" t="s">
        <v>1678</v>
      </c>
      <c r="K6" s="14"/>
    </row>
    <row r="7" spans="1:11" x14ac:dyDescent="0.15">
      <c r="B7" s="16">
        <v>4</v>
      </c>
      <c r="C7" s="98">
        <v>4</v>
      </c>
      <c r="D7" s="14"/>
      <c r="E7" s="20">
        <f t="shared" si="0"/>
        <v>5</v>
      </c>
      <c r="F7" s="1638">
        <f t="shared" si="1"/>
        <v>5</v>
      </c>
      <c r="G7" s="1753"/>
      <c r="I7" s="45">
        <f>$C$7</f>
        <v>4</v>
      </c>
      <c r="J7" s="20" t="s">
        <v>1678</v>
      </c>
      <c r="K7" s="14"/>
    </row>
    <row r="8" spans="1:11" x14ac:dyDescent="0.15">
      <c r="B8" s="16">
        <v>5</v>
      </c>
      <c r="C8" s="98">
        <v>5</v>
      </c>
      <c r="D8" s="14"/>
      <c r="E8" s="20">
        <f t="shared" si="0"/>
        <v>5</v>
      </c>
      <c r="F8" s="1697">
        <f t="shared" si="1"/>
        <v>5</v>
      </c>
      <c r="G8" s="2033"/>
      <c r="I8" s="45">
        <f>$C$8</f>
        <v>5</v>
      </c>
      <c r="J8" s="20" t="s">
        <v>1678</v>
      </c>
      <c r="K8" s="14"/>
    </row>
    <row r="9" spans="1:11" x14ac:dyDescent="0.15">
      <c r="B9" s="16">
        <v>6</v>
      </c>
      <c r="C9" s="98">
        <v>6</v>
      </c>
      <c r="D9" s="14"/>
      <c r="E9" s="20">
        <f t="shared" si="0"/>
        <v>5</v>
      </c>
      <c r="F9" s="1638">
        <f t="shared" si="1"/>
        <v>5</v>
      </c>
      <c r="G9" s="1753"/>
      <c r="I9" s="45">
        <f>$C$9</f>
        <v>6</v>
      </c>
      <c r="J9" s="20" t="s">
        <v>1678</v>
      </c>
      <c r="K9" s="14"/>
    </row>
    <row r="10" spans="1:11" x14ac:dyDescent="0.15">
      <c r="B10" s="16">
        <v>7</v>
      </c>
      <c r="C10" s="98">
        <v>7</v>
      </c>
      <c r="D10" s="14"/>
      <c r="E10" s="20">
        <f>COUNTIF(C$22:C$53,$C10)+COUNTIF(I$22:I$53,$C10)+COUNTIF(C$67:C$77,$C10)+COUNTIF(I$67:I$77,$C10)</f>
        <v>5</v>
      </c>
      <c r="F10" s="1697">
        <f t="shared" si="1"/>
        <v>5</v>
      </c>
      <c r="G10" s="2033"/>
      <c r="I10" s="45">
        <f>$C$10</f>
        <v>7</v>
      </c>
      <c r="K10" s="99"/>
    </row>
    <row r="11" spans="1:11" x14ac:dyDescent="0.15">
      <c r="B11" s="16">
        <v>8</v>
      </c>
      <c r="C11" s="98">
        <v>8</v>
      </c>
      <c r="D11" s="14"/>
      <c r="E11" s="20">
        <f t="shared" si="0"/>
        <v>5</v>
      </c>
      <c r="F11" s="1638">
        <f t="shared" si="1"/>
        <v>5</v>
      </c>
      <c r="G11" s="1753"/>
      <c r="I11" s="45">
        <f>$C$11</f>
        <v>8</v>
      </c>
      <c r="J11" s="20" t="s">
        <v>1678</v>
      </c>
      <c r="K11" s="14"/>
    </row>
    <row r="12" spans="1:11" x14ac:dyDescent="0.15">
      <c r="B12" s="16">
        <v>9</v>
      </c>
      <c r="C12" s="98">
        <v>9</v>
      </c>
      <c r="D12" s="14"/>
      <c r="E12" s="20">
        <f t="shared" si="0"/>
        <v>5</v>
      </c>
      <c r="F12" s="1697">
        <f t="shared" si="1"/>
        <v>5</v>
      </c>
      <c r="G12" s="2033"/>
      <c r="I12" s="45">
        <f>$C$12</f>
        <v>9</v>
      </c>
      <c r="J12" s="20" t="s">
        <v>1678</v>
      </c>
      <c r="K12" s="14"/>
    </row>
    <row r="13" spans="1:11" x14ac:dyDescent="0.15">
      <c r="B13" s="16">
        <v>10</v>
      </c>
      <c r="C13" s="98">
        <v>10</v>
      </c>
      <c r="D13" s="14"/>
      <c r="E13" s="20">
        <f t="shared" si="0"/>
        <v>5</v>
      </c>
      <c r="F13" s="1638">
        <f t="shared" si="1"/>
        <v>5</v>
      </c>
      <c r="G13" s="1753"/>
      <c r="I13" s="45">
        <f>$C$13</f>
        <v>10</v>
      </c>
      <c r="K13" s="99"/>
    </row>
    <row r="14" spans="1:11" x14ac:dyDescent="0.15">
      <c r="B14" s="16">
        <v>11</v>
      </c>
      <c r="C14" s="418">
        <v>11</v>
      </c>
      <c r="D14" s="14"/>
      <c r="E14" s="20">
        <f t="shared" si="0"/>
        <v>5</v>
      </c>
      <c r="F14" s="1697">
        <f t="shared" si="1"/>
        <v>5</v>
      </c>
      <c r="G14" s="2033"/>
      <c r="I14" s="46">
        <f>$C$14</f>
        <v>11</v>
      </c>
      <c r="J14" s="20" t="s">
        <v>1678</v>
      </c>
      <c r="K14" s="417"/>
    </row>
    <row r="15" spans="1:11" x14ac:dyDescent="0.15">
      <c r="A15" s="15" t="s">
        <v>363</v>
      </c>
      <c r="B15" s="383" t="s">
        <v>362</v>
      </c>
      <c r="C15" s="24" t="s">
        <v>325</v>
      </c>
      <c r="D15" s="383" t="s">
        <v>892</v>
      </c>
      <c r="E15" s="24">
        <f>SUM(E4:E14)</f>
        <v>55</v>
      </c>
      <c r="F15" s="1754" t="s">
        <v>301</v>
      </c>
      <c r="G15" s="1754"/>
      <c r="H15" s="389" t="s">
        <v>986</v>
      </c>
      <c r="I15" s="1755" t="s">
        <v>303</v>
      </c>
      <c r="J15" s="1755"/>
      <c r="K15" s="24" t="s">
        <v>987</v>
      </c>
    </row>
    <row r="16" spans="1:11" x14ac:dyDescent="0.15">
      <c r="B16" s="420"/>
      <c r="C16" s="1756" t="s">
        <v>570</v>
      </c>
      <c r="D16" s="1757"/>
      <c r="E16" s="1757"/>
    </row>
    <row r="18" spans="1:11" x14ac:dyDescent="0.15">
      <c r="A18" s="1637" t="s">
        <v>328</v>
      </c>
      <c r="B18" s="1637"/>
      <c r="C18" s="1637"/>
      <c r="D18" s="1637"/>
      <c r="E18" s="1637"/>
      <c r="F18" s="1637"/>
      <c r="G18" s="1637"/>
      <c r="H18" s="1637"/>
      <c r="I18" s="1637"/>
      <c r="J18" s="1637"/>
      <c r="K18" s="1637"/>
    </row>
    <row r="20" spans="1:11" ht="14" thickBot="1" x14ac:dyDescent="0.2">
      <c r="B20" s="1747" t="s">
        <v>1368</v>
      </c>
      <c r="C20" s="1748"/>
      <c r="E20" s="15" t="s">
        <v>307</v>
      </c>
      <c r="K20" s="15" t="s">
        <v>308</v>
      </c>
    </row>
    <row r="21" spans="1:11" x14ac:dyDescent="0.15">
      <c r="A21" s="26" t="s">
        <v>892</v>
      </c>
      <c r="B21" s="27" t="s">
        <v>197</v>
      </c>
      <c r="C21" s="28" t="s">
        <v>865</v>
      </c>
      <c r="D21" s="59" t="s">
        <v>197</v>
      </c>
      <c r="E21" s="30" t="s">
        <v>866</v>
      </c>
      <c r="G21" s="227" t="s">
        <v>892</v>
      </c>
      <c r="H21" s="27" t="s">
        <v>197</v>
      </c>
      <c r="I21" s="28" t="s">
        <v>865</v>
      </c>
      <c r="J21" s="59" t="s">
        <v>197</v>
      </c>
      <c r="K21" s="30" t="s">
        <v>866</v>
      </c>
    </row>
    <row r="22" spans="1:11" x14ac:dyDescent="0.15">
      <c r="A22" s="31">
        <v>1</v>
      </c>
      <c r="B22" s="32">
        <f>K7</f>
        <v>0</v>
      </c>
      <c r="C22" s="33">
        <f>$C$7</f>
        <v>4</v>
      </c>
      <c r="D22" s="62">
        <f>K8</f>
        <v>0</v>
      </c>
      <c r="E22" s="33">
        <f>$C$8</f>
        <v>5</v>
      </c>
      <c r="G22" s="21">
        <v>1</v>
      </c>
      <c r="H22" s="32">
        <f>K9</f>
        <v>0</v>
      </c>
      <c r="I22" s="206">
        <f>C9</f>
        <v>6</v>
      </c>
      <c r="J22" s="34">
        <f>K14</f>
        <v>0</v>
      </c>
      <c r="K22" s="206">
        <f>C14</f>
        <v>11</v>
      </c>
    </row>
    <row r="23" spans="1:11" x14ac:dyDescent="0.15">
      <c r="A23" s="35">
        <v>2</v>
      </c>
      <c r="B23" s="39">
        <f>K14</f>
        <v>0</v>
      </c>
      <c r="C23" s="37">
        <f>$C$14</f>
        <v>11</v>
      </c>
      <c r="D23" s="191">
        <f>K5</f>
        <v>0</v>
      </c>
      <c r="E23" s="37">
        <f>$C$5</f>
        <v>2</v>
      </c>
      <c r="G23" s="228">
        <v>2</v>
      </c>
      <c r="H23" s="36">
        <f>K7</f>
        <v>0</v>
      </c>
      <c r="I23" s="33">
        <f>C4</f>
        <v>1</v>
      </c>
      <c r="J23" s="34">
        <f>K12</f>
        <v>0</v>
      </c>
      <c r="K23" s="33">
        <f>C12</f>
        <v>9</v>
      </c>
    </row>
    <row r="24" spans="1:11" x14ac:dyDescent="0.15">
      <c r="A24" s="38">
        <v>3</v>
      </c>
      <c r="B24" s="32">
        <f>K6</f>
        <v>0</v>
      </c>
      <c r="C24" s="33">
        <f>C6</f>
        <v>3</v>
      </c>
      <c r="D24" s="247">
        <f>K9</f>
        <v>0</v>
      </c>
      <c r="E24" s="33">
        <f>C9</f>
        <v>6</v>
      </c>
      <c r="G24" s="229">
        <v>3</v>
      </c>
      <c r="H24" s="39">
        <f>K8</f>
        <v>0</v>
      </c>
      <c r="I24" s="449">
        <f>C10</f>
        <v>7</v>
      </c>
      <c r="J24" s="40">
        <f>K6</f>
        <v>0</v>
      </c>
      <c r="K24" s="33">
        <f>C6</f>
        <v>3</v>
      </c>
    </row>
    <row r="25" spans="1:11" ht="14" thickBot="1" x14ac:dyDescent="0.2">
      <c r="A25" s="41">
        <v>4</v>
      </c>
      <c r="B25" s="42">
        <f>K12</f>
        <v>0</v>
      </c>
      <c r="C25" s="43">
        <f>C12</f>
        <v>9</v>
      </c>
      <c r="D25" s="71">
        <f>K11</f>
        <v>0</v>
      </c>
      <c r="E25" s="43">
        <f>C11</f>
        <v>8</v>
      </c>
      <c r="G25" s="22">
        <v>4</v>
      </c>
      <c r="H25" s="42">
        <f>K5</f>
        <v>0</v>
      </c>
      <c r="I25" s="448">
        <f>C5</f>
        <v>2</v>
      </c>
      <c r="J25" s="44">
        <f>K11</f>
        <v>0</v>
      </c>
      <c r="K25" s="448">
        <f>C13</f>
        <v>10</v>
      </c>
    </row>
    <row r="27" spans="1:11" ht="14" thickBot="1" x14ac:dyDescent="0.2">
      <c r="E27" s="15" t="s">
        <v>309</v>
      </c>
      <c r="K27" s="15" t="s">
        <v>2186</v>
      </c>
    </row>
    <row r="28" spans="1:11" x14ac:dyDescent="0.15">
      <c r="A28" s="26" t="s">
        <v>892</v>
      </c>
      <c r="B28" s="27" t="s">
        <v>197</v>
      </c>
      <c r="C28" s="28" t="s">
        <v>865</v>
      </c>
      <c r="D28" s="59" t="s">
        <v>197</v>
      </c>
      <c r="E28" s="30" t="s">
        <v>866</v>
      </c>
      <c r="G28" s="26" t="s">
        <v>892</v>
      </c>
      <c r="H28" s="27" t="s">
        <v>197</v>
      </c>
      <c r="I28" s="28" t="s">
        <v>865</v>
      </c>
      <c r="J28" s="59" t="s">
        <v>197</v>
      </c>
      <c r="K28" s="30" t="s">
        <v>866</v>
      </c>
    </row>
    <row r="29" spans="1:11" x14ac:dyDescent="0.15">
      <c r="A29" s="31">
        <v>1</v>
      </c>
      <c r="B29" s="32">
        <f>K12</f>
        <v>0</v>
      </c>
      <c r="C29" s="33">
        <f>C12</f>
        <v>9</v>
      </c>
      <c r="D29" s="34">
        <f>K14</f>
        <v>0</v>
      </c>
      <c r="E29" s="449">
        <f>C8</f>
        <v>5</v>
      </c>
      <c r="G29" s="31">
        <v>1</v>
      </c>
      <c r="H29" s="32">
        <f>K8</f>
        <v>0</v>
      </c>
      <c r="I29" s="206">
        <f>C10</f>
        <v>7</v>
      </c>
      <c r="J29" s="34">
        <f>K14</f>
        <v>0</v>
      </c>
      <c r="K29" s="451">
        <f>C14</f>
        <v>11</v>
      </c>
    </row>
    <row r="30" spans="1:11" x14ac:dyDescent="0.15">
      <c r="A30" s="35">
        <v>2</v>
      </c>
      <c r="B30" s="36">
        <f>K9</f>
        <v>0</v>
      </c>
      <c r="C30" s="206">
        <f>C9</f>
        <v>6</v>
      </c>
      <c r="D30" s="34">
        <f>K11</f>
        <v>0</v>
      </c>
      <c r="E30" s="33">
        <f>C13</f>
        <v>10</v>
      </c>
      <c r="G30" s="35">
        <v>2</v>
      </c>
      <c r="H30" s="36">
        <f>K6</f>
        <v>0</v>
      </c>
      <c r="I30" s="451">
        <f>C7</f>
        <v>4</v>
      </c>
      <c r="J30" s="34">
        <f>K12</f>
        <v>0</v>
      </c>
      <c r="K30" s="206">
        <f>C12</f>
        <v>9</v>
      </c>
    </row>
    <row r="31" spans="1:11" x14ac:dyDescent="0.15">
      <c r="A31" s="38">
        <v>3</v>
      </c>
      <c r="B31" s="39">
        <f>K8</f>
        <v>0</v>
      </c>
      <c r="C31" s="37">
        <f>C10</f>
        <v>7</v>
      </c>
      <c r="D31" s="40">
        <f>K5</f>
        <v>0</v>
      </c>
      <c r="E31" s="225">
        <f>C5</f>
        <v>2</v>
      </c>
      <c r="G31" s="38">
        <v>3</v>
      </c>
      <c r="H31" s="39">
        <f>K11</f>
        <v>0</v>
      </c>
      <c r="I31" s="37">
        <f>C13</f>
        <v>10</v>
      </c>
      <c r="J31" s="40">
        <f>K7</f>
        <v>0</v>
      </c>
      <c r="K31" s="449">
        <f>C6</f>
        <v>3</v>
      </c>
    </row>
    <row r="32" spans="1:11" ht="14" thickBot="1" x14ac:dyDescent="0.2">
      <c r="A32" s="41">
        <v>4</v>
      </c>
      <c r="B32" s="42">
        <f>K6</f>
        <v>0</v>
      </c>
      <c r="C32" s="448">
        <f>C11</f>
        <v>8</v>
      </c>
      <c r="D32" s="44">
        <f>K7</f>
        <v>0</v>
      </c>
      <c r="E32" s="43">
        <f>C4</f>
        <v>1</v>
      </c>
      <c r="G32" s="41">
        <v>4</v>
      </c>
      <c r="H32" s="42">
        <f>K5</f>
        <v>0</v>
      </c>
      <c r="I32" s="43">
        <f>C5</f>
        <v>2</v>
      </c>
      <c r="J32" s="44">
        <f>K9</f>
        <v>0</v>
      </c>
      <c r="K32" s="43">
        <f>C9</f>
        <v>6</v>
      </c>
    </row>
    <row r="34" spans="1:11" ht="14" thickBot="1" x14ac:dyDescent="0.2">
      <c r="E34" s="15" t="s">
        <v>2185</v>
      </c>
      <c r="K34" s="15" t="s">
        <v>2187</v>
      </c>
    </row>
    <row r="35" spans="1:11" x14ac:dyDescent="0.15">
      <c r="A35" s="26" t="s">
        <v>892</v>
      </c>
      <c r="B35" s="27" t="s">
        <v>197</v>
      </c>
      <c r="C35" s="28" t="s">
        <v>865</v>
      </c>
      <c r="D35" s="59" t="s">
        <v>197</v>
      </c>
      <c r="E35" s="30" t="s">
        <v>866</v>
      </c>
      <c r="G35" s="26" t="s">
        <v>892</v>
      </c>
      <c r="H35" s="27" t="s">
        <v>197</v>
      </c>
      <c r="I35" s="28" t="s">
        <v>865</v>
      </c>
      <c r="J35" s="59" t="s">
        <v>197</v>
      </c>
      <c r="K35" s="30" t="s">
        <v>866</v>
      </c>
    </row>
    <row r="36" spans="1:11" x14ac:dyDescent="0.15">
      <c r="A36" s="31">
        <v>1</v>
      </c>
      <c r="B36" s="32">
        <f>K12</f>
        <v>0</v>
      </c>
      <c r="C36" s="451">
        <f>C8</f>
        <v>5</v>
      </c>
      <c r="D36" s="34">
        <f>K5</f>
        <v>0</v>
      </c>
      <c r="E36" s="451">
        <f>C4</f>
        <v>1</v>
      </c>
      <c r="G36" s="31">
        <v>1</v>
      </c>
      <c r="H36" s="32">
        <f>K11</f>
        <v>0</v>
      </c>
      <c r="I36" s="206">
        <f>C13</f>
        <v>10</v>
      </c>
      <c r="J36" s="34">
        <f>K14</f>
        <v>0</v>
      </c>
      <c r="K36" s="33">
        <f>C14</f>
        <v>11</v>
      </c>
    </row>
    <row r="37" spans="1:11" x14ac:dyDescent="0.15">
      <c r="A37" s="35">
        <v>2</v>
      </c>
      <c r="B37" s="36">
        <f>K14</f>
        <v>0</v>
      </c>
      <c r="C37" s="33">
        <f>C14</f>
        <v>11</v>
      </c>
      <c r="D37" s="34">
        <f>K7</f>
        <v>0</v>
      </c>
      <c r="E37" s="33">
        <f>C6</f>
        <v>3</v>
      </c>
      <c r="G37" s="35">
        <v>2</v>
      </c>
      <c r="H37" s="36">
        <f>K12</f>
        <v>0</v>
      </c>
      <c r="I37" s="33">
        <f>C8</f>
        <v>5</v>
      </c>
      <c r="J37" s="34">
        <f>K9</f>
        <v>0</v>
      </c>
      <c r="K37" s="33">
        <f>C11</f>
        <v>8</v>
      </c>
    </row>
    <row r="38" spans="1:11" x14ac:dyDescent="0.15">
      <c r="A38" s="38">
        <v>3</v>
      </c>
      <c r="B38" s="39">
        <f>K9</f>
        <v>0</v>
      </c>
      <c r="C38" s="617">
        <f>C11</f>
        <v>8</v>
      </c>
      <c r="D38" s="40">
        <f>K6</f>
        <v>0</v>
      </c>
      <c r="E38" s="225">
        <f>C7</f>
        <v>4</v>
      </c>
      <c r="G38" s="38">
        <v>3</v>
      </c>
      <c r="H38" s="39">
        <f>K5</f>
        <v>0</v>
      </c>
      <c r="I38" s="33">
        <f>C4</f>
        <v>1</v>
      </c>
      <c r="J38" s="40">
        <f>K6</f>
        <v>0</v>
      </c>
      <c r="K38" s="33">
        <f>C7</f>
        <v>4</v>
      </c>
    </row>
    <row r="39" spans="1:11" ht="14" thickBot="1" x14ac:dyDescent="0.2">
      <c r="A39" s="41">
        <v>4</v>
      </c>
      <c r="B39" s="42">
        <f>K11</f>
        <v>0</v>
      </c>
      <c r="C39" s="193">
        <f>C13</f>
        <v>10</v>
      </c>
      <c r="D39" s="44">
        <f>K8</f>
        <v>0</v>
      </c>
      <c r="E39" s="43">
        <f>C10</f>
        <v>7</v>
      </c>
      <c r="G39" s="41">
        <v>4</v>
      </c>
      <c r="H39" s="42">
        <f>K8</f>
        <v>0</v>
      </c>
      <c r="I39" s="193">
        <f>C10</f>
        <v>7</v>
      </c>
      <c r="J39" s="44">
        <f>K7</f>
        <v>0</v>
      </c>
      <c r="K39" s="454">
        <f>C9</f>
        <v>6</v>
      </c>
    </row>
    <row r="41" spans="1:11" ht="14" thickBot="1" x14ac:dyDescent="0.2">
      <c r="E41" s="15" t="s">
        <v>2188</v>
      </c>
      <c r="H41" s="1749" t="s">
        <v>496</v>
      </c>
      <c r="I41" s="1750"/>
      <c r="K41" s="15" t="s">
        <v>311</v>
      </c>
    </row>
    <row r="42" spans="1:11" x14ac:dyDescent="0.15">
      <c r="A42" s="26" t="s">
        <v>892</v>
      </c>
      <c r="B42" s="27" t="s">
        <v>197</v>
      </c>
      <c r="C42" s="28" t="s">
        <v>865</v>
      </c>
      <c r="D42" s="59" t="s">
        <v>197</v>
      </c>
      <c r="E42" s="30" t="s">
        <v>866</v>
      </c>
      <c r="G42" s="227" t="s">
        <v>892</v>
      </c>
      <c r="H42" s="27" t="s">
        <v>197</v>
      </c>
      <c r="I42" s="28" t="s">
        <v>865</v>
      </c>
      <c r="J42" s="59" t="s">
        <v>197</v>
      </c>
      <c r="K42" s="30" t="s">
        <v>866</v>
      </c>
    </row>
    <row r="43" spans="1:11" x14ac:dyDescent="0.15">
      <c r="A43" s="31">
        <v>1</v>
      </c>
      <c r="B43" s="32">
        <f>K9</f>
        <v>0</v>
      </c>
      <c r="C43" s="207">
        <f>C11</f>
        <v>8</v>
      </c>
      <c r="D43" s="34">
        <f>K11</f>
        <v>0</v>
      </c>
      <c r="E43" s="207">
        <f>C13</f>
        <v>10</v>
      </c>
      <c r="G43" s="21">
        <v>1</v>
      </c>
      <c r="H43" s="32">
        <f>K6</f>
        <v>0</v>
      </c>
      <c r="I43" s="33">
        <f>C6</f>
        <v>3</v>
      </c>
      <c r="J43" s="34">
        <f>K9</f>
        <v>0</v>
      </c>
      <c r="K43" s="33">
        <f>C11</f>
        <v>8</v>
      </c>
    </row>
    <row r="44" spans="1:11" x14ac:dyDescent="0.15">
      <c r="A44" s="35">
        <v>2</v>
      </c>
      <c r="B44" s="36">
        <f>K8</f>
        <v>0</v>
      </c>
      <c r="C44" s="207">
        <f>C10</f>
        <v>7</v>
      </c>
      <c r="D44" s="34">
        <f>K12</f>
        <v>0</v>
      </c>
      <c r="E44" s="630">
        <f>C12</f>
        <v>9</v>
      </c>
      <c r="G44" s="228">
        <v>2</v>
      </c>
      <c r="H44" s="36">
        <f>K11</f>
        <v>0</v>
      </c>
      <c r="I44" s="206">
        <f>C13</f>
        <v>10</v>
      </c>
      <c r="J44" s="34">
        <f>K5</f>
        <v>0</v>
      </c>
      <c r="K44" s="33">
        <f>C4</f>
        <v>1</v>
      </c>
    </row>
    <row r="45" spans="1:11" x14ac:dyDescent="0.15">
      <c r="A45" s="38">
        <v>3</v>
      </c>
      <c r="B45" s="39">
        <f>K6</f>
        <v>0</v>
      </c>
      <c r="C45" s="531">
        <f>C6</f>
        <v>3</v>
      </c>
      <c r="D45" s="40">
        <f>K7</f>
        <v>0</v>
      </c>
      <c r="E45" s="531">
        <f>C5</f>
        <v>2</v>
      </c>
      <c r="G45" s="229">
        <v>3</v>
      </c>
      <c r="H45" s="39">
        <f>K12</f>
        <v>0</v>
      </c>
      <c r="I45" s="451">
        <f>C7</f>
        <v>4</v>
      </c>
      <c r="J45" s="40">
        <f>K8</f>
        <v>0</v>
      </c>
      <c r="K45" s="33">
        <f>C10</f>
        <v>7</v>
      </c>
    </row>
    <row r="46" spans="1:11" ht="14" thickBot="1" x14ac:dyDescent="0.2">
      <c r="A46" s="41">
        <v>4</v>
      </c>
      <c r="B46" s="42">
        <f>K5</f>
        <v>0</v>
      </c>
      <c r="C46" s="208">
        <f>C4</f>
        <v>1</v>
      </c>
      <c r="D46" s="44">
        <f>K14</f>
        <v>0</v>
      </c>
      <c r="E46" s="208">
        <f>C14</f>
        <v>11</v>
      </c>
      <c r="G46" s="22">
        <v>4</v>
      </c>
      <c r="H46" s="42">
        <f>K14</f>
        <v>0</v>
      </c>
      <c r="I46" s="193">
        <f>C14</f>
        <v>11</v>
      </c>
      <c r="J46" s="44">
        <f>K7</f>
        <v>0</v>
      </c>
      <c r="K46" s="448">
        <f>C8</f>
        <v>5</v>
      </c>
    </row>
    <row r="48" spans="1:11" ht="14" thickBot="1" x14ac:dyDescent="0.2">
      <c r="E48" s="15" t="s">
        <v>312</v>
      </c>
      <c r="K48" s="15" t="s">
        <v>313</v>
      </c>
    </row>
    <row r="49" spans="1:11" x14ac:dyDescent="0.15">
      <c r="A49" s="26" t="s">
        <v>892</v>
      </c>
      <c r="B49" s="27" t="s">
        <v>197</v>
      </c>
      <c r="C49" s="28" t="s">
        <v>865</v>
      </c>
      <c r="D49" s="59" t="s">
        <v>197</v>
      </c>
      <c r="E49" s="30" t="s">
        <v>866</v>
      </c>
      <c r="G49" s="26" t="s">
        <v>892</v>
      </c>
      <c r="H49" s="27" t="s">
        <v>197</v>
      </c>
      <c r="I49" s="28" t="s">
        <v>865</v>
      </c>
      <c r="J49" s="59" t="s">
        <v>197</v>
      </c>
      <c r="K49" s="30" t="s">
        <v>866</v>
      </c>
    </row>
    <row r="50" spans="1:11" x14ac:dyDescent="0.15">
      <c r="A50" s="31">
        <v>1</v>
      </c>
      <c r="B50" s="32">
        <f>K5</f>
        <v>0</v>
      </c>
      <c r="C50" s="206">
        <f>C4</f>
        <v>1</v>
      </c>
      <c r="D50" s="34">
        <f>K8</f>
        <v>0</v>
      </c>
      <c r="E50" s="33">
        <f>C10</f>
        <v>7</v>
      </c>
      <c r="G50" s="31">
        <v>1</v>
      </c>
      <c r="H50" s="32">
        <f>K12</f>
        <v>0</v>
      </c>
      <c r="I50" s="451">
        <f>C8</f>
        <v>5</v>
      </c>
      <c r="J50" s="34">
        <f>K8</f>
        <v>0</v>
      </c>
      <c r="K50" s="206">
        <f>C13</f>
        <v>10</v>
      </c>
    </row>
    <row r="51" spans="1:11" x14ac:dyDescent="0.15">
      <c r="A51" s="35">
        <v>2</v>
      </c>
      <c r="B51" s="36">
        <f>K14</f>
        <v>0</v>
      </c>
      <c r="C51" s="206">
        <f>C14</f>
        <v>11</v>
      </c>
      <c r="D51" s="34">
        <f>K12</f>
        <v>0</v>
      </c>
      <c r="E51" s="206">
        <f>C7</f>
        <v>4</v>
      </c>
      <c r="G51" s="35">
        <v>2</v>
      </c>
      <c r="H51" s="36">
        <f>K7</f>
        <v>0</v>
      </c>
      <c r="I51" s="1235">
        <f>C5</f>
        <v>2</v>
      </c>
      <c r="J51" s="34">
        <f>K11</f>
        <v>0</v>
      </c>
      <c r="K51" s="33">
        <f>C12</f>
        <v>9</v>
      </c>
    </row>
    <row r="52" spans="1:11" x14ac:dyDescent="0.15">
      <c r="A52" s="38">
        <v>3</v>
      </c>
      <c r="B52" s="39">
        <f>K11</f>
        <v>0</v>
      </c>
      <c r="C52" s="531">
        <f>C12</f>
        <v>9</v>
      </c>
      <c r="D52" s="40">
        <f>K6</f>
        <v>0</v>
      </c>
      <c r="E52" s="531">
        <f>C9</f>
        <v>6</v>
      </c>
      <c r="G52" s="38">
        <v>3</v>
      </c>
      <c r="H52" s="39">
        <f>K14</f>
        <v>0</v>
      </c>
      <c r="I52" s="206">
        <f>C14</f>
        <v>11</v>
      </c>
      <c r="J52" s="40">
        <f>K9</f>
        <v>0</v>
      </c>
      <c r="K52" s="33">
        <f>C11</f>
        <v>8</v>
      </c>
    </row>
    <row r="53" spans="1:11" ht="14" thickBot="1" x14ac:dyDescent="0.2">
      <c r="A53" s="41">
        <v>4</v>
      </c>
      <c r="B53" s="42">
        <f>K9</f>
        <v>0</v>
      </c>
      <c r="C53" s="43">
        <f>C11</f>
        <v>8</v>
      </c>
      <c r="D53" s="44">
        <f>K7</f>
        <v>0</v>
      </c>
      <c r="E53" s="448">
        <f>C5</f>
        <v>2</v>
      </c>
      <c r="G53" s="41">
        <v>4</v>
      </c>
      <c r="H53" s="42">
        <f>K6</f>
        <v>0</v>
      </c>
      <c r="I53" s="454">
        <f>C6</f>
        <v>3</v>
      </c>
      <c r="J53" s="44">
        <f>K5</f>
        <v>0</v>
      </c>
      <c r="K53" s="43">
        <f>C4</f>
        <v>1</v>
      </c>
    </row>
    <row r="58" spans="1:11" x14ac:dyDescent="0.15">
      <c r="I58" s="1972"/>
      <c r="J58" s="1972"/>
      <c r="K58" s="1972"/>
    </row>
    <row r="59" spans="1:11" x14ac:dyDescent="0.15">
      <c r="K59" s="16"/>
    </row>
    <row r="60" spans="1:11" x14ac:dyDescent="0.15">
      <c r="K60" s="16"/>
    </row>
    <row r="61" spans="1:11" x14ac:dyDescent="0.15">
      <c r="A61" s="1637" t="s">
        <v>2034</v>
      </c>
      <c r="B61" s="1637"/>
      <c r="C61" s="1637"/>
      <c r="D61" s="1637"/>
      <c r="E61" s="1637"/>
      <c r="F61" s="1637"/>
      <c r="G61" s="1637"/>
      <c r="H61" s="1637"/>
      <c r="I61" s="1637"/>
      <c r="J61" s="1637"/>
      <c r="K61" s="1637"/>
    </row>
    <row r="63" spans="1:11" x14ac:dyDescent="0.15">
      <c r="A63" s="1637" t="s">
        <v>1226</v>
      </c>
      <c r="B63" s="1637"/>
      <c r="C63" s="1637"/>
      <c r="D63" s="1637"/>
      <c r="E63" s="1637"/>
      <c r="F63" s="1637"/>
      <c r="G63" s="1637"/>
      <c r="H63" s="1637"/>
      <c r="I63" s="1637"/>
      <c r="J63" s="1637"/>
      <c r="K63" s="1637"/>
    </row>
    <row r="65" spans="1:11" ht="14" thickBot="1" x14ac:dyDescent="0.2">
      <c r="E65" s="15" t="s">
        <v>314</v>
      </c>
      <c r="K65" s="15" t="s">
        <v>669</v>
      </c>
    </row>
    <row r="66" spans="1:11" x14ac:dyDescent="0.15">
      <c r="A66" s="26" t="s">
        <v>892</v>
      </c>
      <c r="B66" s="27" t="s">
        <v>197</v>
      </c>
      <c r="C66" s="28" t="s">
        <v>865</v>
      </c>
      <c r="D66" s="59" t="s">
        <v>197</v>
      </c>
      <c r="E66" s="30" t="s">
        <v>866</v>
      </c>
      <c r="G66" s="26" t="s">
        <v>892</v>
      </c>
      <c r="H66" s="27" t="s">
        <v>197</v>
      </c>
      <c r="I66" s="28" t="s">
        <v>865</v>
      </c>
      <c r="J66" s="59" t="s">
        <v>197</v>
      </c>
      <c r="K66" s="30" t="s">
        <v>866</v>
      </c>
    </row>
    <row r="67" spans="1:11" x14ac:dyDescent="0.15">
      <c r="A67" s="31">
        <v>1</v>
      </c>
      <c r="B67" s="32">
        <f>K12</f>
        <v>0</v>
      </c>
      <c r="C67" s="33">
        <f>C8</f>
        <v>5</v>
      </c>
      <c r="D67" s="34">
        <f>K7</f>
        <v>0</v>
      </c>
      <c r="E67" s="33">
        <f>C5</f>
        <v>2</v>
      </c>
      <c r="G67" s="31">
        <v>1</v>
      </c>
      <c r="H67" s="32">
        <f>K11</f>
        <v>0</v>
      </c>
      <c r="I67" s="206">
        <f>C12</f>
        <v>9</v>
      </c>
      <c r="J67" s="34">
        <f>K5</f>
        <v>0</v>
      </c>
      <c r="K67" s="449">
        <f>C14</f>
        <v>11</v>
      </c>
    </row>
    <row r="68" spans="1:11" x14ac:dyDescent="0.15">
      <c r="A68" s="35">
        <v>2</v>
      </c>
      <c r="B68" s="36">
        <f>K14</f>
        <v>0</v>
      </c>
      <c r="C68" s="451">
        <f>C7</f>
        <v>4</v>
      </c>
      <c r="D68" s="34">
        <f>K8</f>
        <v>0</v>
      </c>
      <c r="E68" s="206">
        <f>C13</f>
        <v>10</v>
      </c>
      <c r="G68" s="35">
        <v>2</v>
      </c>
      <c r="H68" s="36">
        <f>K12</f>
        <v>0</v>
      </c>
      <c r="I68" s="33">
        <f>C8</f>
        <v>5</v>
      </c>
      <c r="J68" s="34">
        <f>K6</f>
        <v>0</v>
      </c>
      <c r="K68" s="451">
        <f>C10</f>
        <v>7</v>
      </c>
    </row>
    <row r="69" spans="1:11" x14ac:dyDescent="0.15">
      <c r="A69" s="38">
        <v>3</v>
      </c>
      <c r="B69" s="39">
        <f>K5</f>
        <v>0</v>
      </c>
      <c r="C69" s="37">
        <f>C4</f>
        <v>1</v>
      </c>
      <c r="D69" s="40">
        <f>K9</f>
        <v>0</v>
      </c>
      <c r="E69" s="531">
        <f>C9</f>
        <v>6</v>
      </c>
      <c r="G69" s="38">
        <v>3</v>
      </c>
      <c r="H69" s="39">
        <f>K7</f>
        <v>0</v>
      </c>
      <c r="I69" s="33">
        <f>C5</f>
        <v>2</v>
      </c>
      <c r="J69" s="40">
        <f>K14</f>
        <v>0</v>
      </c>
      <c r="K69" s="33">
        <f>C7</f>
        <v>4</v>
      </c>
    </row>
    <row r="70" spans="1:11" ht="14" thickBot="1" x14ac:dyDescent="0.2">
      <c r="A70" s="41">
        <v>4</v>
      </c>
      <c r="B70" s="42">
        <f>K11</f>
        <v>0</v>
      </c>
      <c r="C70" s="43">
        <f>C12</f>
        <v>9</v>
      </c>
      <c r="D70" s="44">
        <f>K6</f>
        <v>0</v>
      </c>
      <c r="E70" s="193">
        <f>C6</f>
        <v>3</v>
      </c>
      <c r="G70" s="41">
        <v>4</v>
      </c>
      <c r="H70" s="42">
        <f>K9</f>
        <v>0</v>
      </c>
      <c r="I70" s="43">
        <f>C9</f>
        <v>6</v>
      </c>
      <c r="J70" s="44">
        <f>K8</f>
        <v>0</v>
      </c>
      <c r="K70" s="43">
        <f>C11</f>
        <v>8</v>
      </c>
    </row>
    <row r="72" spans="1:11" ht="14" thickBot="1" x14ac:dyDescent="0.2">
      <c r="E72" s="15" t="s">
        <v>670</v>
      </c>
      <c r="K72" s="15" t="s">
        <v>859</v>
      </c>
    </row>
    <row r="73" spans="1:11" x14ac:dyDescent="0.15">
      <c r="A73" s="26" t="s">
        <v>892</v>
      </c>
      <c r="B73" s="27" t="s">
        <v>197</v>
      </c>
      <c r="C73" s="28" t="s">
        <v>865</v>
      </c>
      <c r="D73" s="59" t="s">
        <v>197</v>
      </c>
      <c r="E73" s="30" t="s">
        <v>866</v>
      </c>
      <c r="G73" s="26" t="s">
        <v>892</v>
      </c>
      <c r="H73" s="27" t="s">
        <v>197</v>
      </c>
      <c r="I73" s="28" t="s">
        <v>865</v>
      </c>
      <c r="J73" s="59" t="s">
        <v>197</v>
      </c>
      <c r="K73" s="30" t="s">
        <v>866</v>
      </c>
    </row>
    <row r="74" spans="1:11" x14ac:dyDescent="0.15">
      <c r="A74" s="31">
        <v>1</v>
      </c>
      <c r="B74" s="32">
        <f>K5</f>
        <v>0</v>
      </c>
      <c r="C74" s="451">
        <f>C13</f>
        <v>10</v>
      </c>
      <c r="D74" s="34">
        <f>K11</f>
        <v>0</v>
      </c>
      <c r="E74" s="206">
        <f>C12</f>
        <v>9</v>
      </c>
      <c r="G74" s="31">
        <v>1</v>
      </c>
      <c r="H74" s="32">
        <f>K9</f>
        <v>0</v>
      </c>
      <c r="I74" s="33">
        <f>C9</f>
        <v>6</v>
      </c>
      <c r="J74" s="34">
        <f>K14</f>
        <v>0</v>
      </c>
      <c r="K74" s="206">
        <f>C7</f>
        <v>4</v>
      </c>
    </row>
    <row r="75" spans="1:11" x14ac:dyDescent="0.15">
      <c r="A75" s="35">
        <v>2</v>
      </c>
      <c r="B75" s="36">
        <f>K8</f>
        <v>0</v>
      </c>
      <c r="C75" s="206">
        <f>C11</f>
        <v>8</v>
      </c>
      <c r="D75" s="34">
        <f>K6</f>
        <v>0</v>
      </c>
      <c r="E75" s="206">
        <f>C10</f>
        <v>7</v>
      </c>
      <c r="G75" s="35">
        <v>2</v>
      </c>
      <c r="H75" s="36">
        <f>K7</f>
        <v>0</v>
      </c>
      <c r="I75" s="206">
        <f>C6</f>
        <v>3</v>
      </c>
      <c r="J75" s="34">
        <f>K12</f>
        <v>0</v>
      </c>
      <c r="K75" s="33">
        <f>C8</f>
        <v>5</v>
      </c>
    </row>
    <row r="76" spans="1:11" ht="14" thickBot="1" x14ac:dyDescent="0.2">
      <c r="A76" s="38">
        <v>3</v>
      </c>
      <c r="B76" s="39">
        <f>K9</f>
        <v>0</v>
      </c>
      <c r="C76" s="37">
        <f>C9</f>
        <v>6</v>
      </c>
      <c r="D76" s="40">
        <f>K12</f>
        <v>0</v>
      </c>
      <c r="E76" s="37">
        <f>C8</f>
        <v>5</v>
      </c>
      <c r="G76" s="41">
        <v>3</v>
      </c>
      <c r="H76" s="42">
        <f>K5</f>
        <v>0</v>
      </c>
      <c r="I76" s="448">
        <f>C5</f>
        <v>2</v>
      </c>
      <c r="J76" s="190">
        <f>K6</f>
        <v>0</v>
      </c>
      <c r="K76" s="454">
        <f>C4</f>
        <v>1</v>
      </c>
    </row>
    <row r="77" spans="1:11" ht="14" thickBot="1" x14ac:dyDescent="0.2">
      <c r="A77" s="41">
        <v>4</v>
      </c>
      <c r="B77" s="42">
        <f>K14</f>
        <v>0</v>
      </c>
      <c r="C77" s="43">
        <f>C7</f>
        <v>4</v>
      </c>
      <c r="D77" s="44">
        <f>K7</f>
        <v>0</v>
      </c>
      <c r="E77" s="448">
        <f>C6</f>
        <v>3</v>
      </c>
    </row>
    <row r="80" spans="1:11" x14ac:dyDescent="0.15">
      <c r="B80" s="1747" t="s">
        <v>1368</v>
      </c>
      <c r="C80" s="1748"/>
      <c r="D80" s="1747" t="s">
        <v>496</v>
      </c>
      <c r="E80" s="1748"/>
    </row>
    <row r="81" spans="1:11" x14ac:dyDescent="0.15">
      <c r="B81" s="24">
        <v>1</v>
      </c>
      <c r="C81" s="45">
        <f>C4</f>
        <v>1</v>
      </c>
      <c r="D81" s="24">
        <v>2</v>
      </c>
      <c r="E81" s="45">
        <f>C5</f>
        <v>2</v>
      </c>
    </row>
    <row r="82" spans="1:11" x14ac:dyDescent="0.15">
      <c r="B82" s="24">
        <v>4</v>
      </c>
      <c r="C82" s="45">
        <f>C7</f>
        <v>4</v>
      </c>
      <c r="D82" s="24">
        <v>3</v>
      </c>
      <c r="E82" s="45">
        <f>C6</f>
        <v>3</v>
      </c>
    </row>
    <row r="83" spans="1:11" x14ac:dyDescent="0.15">
      <c r="B83" s="24">
        <v>5</v>
      </c>
      <c r="C83" s="45">
        <f>C8</f>
        <v>5</v>
      </c>
      <c r="D83" s="24">
        <v>6</v>
      </c>
      <c r="E83" s="45">
        <f>C9</f>
        <v>6</v>
      </c>
    </row>
    <row r="84" spans="1:11" x14ac:dyDescent="0.15">
      <c r="B84" s="24">
        <v>8</v>
      </c>
      <c r="C84" s="45">
        <f>C11</f>
        <v>8</v>
      </c>
      <c r="D84" s="24">
        <v>7</v>
      </c>
      <c r="E84" s="45">
        <f>C10</f>
        <v>7</v>
      </c>
    </row>
    <row r="85" spans="1:11" x14ac:dyDescent="0.15">
      <c r="B85" s="24">
        <v>9</v>
      </c>
      <c r="C85" s="45">
        <f>C12</f>
        <v>9</v>
      </c>
      <c r="D85" s="24">
        <v>10</v>
      </c>
      <c r="E85" s="45">
        <f>C13</f>
        <v>10</v>
      </c>
    </row>
    <row r="86" spans="1:11" x14ac:dyDescent="0.15">
      <c r="B86" s="24"/>
      <c r="C86" s="45"/>
      <c r="D86" s="24">
        <v>11</v>
      </c>
      <c r="E86" s="45">
        <f>C14</f>
        <v>11</v>
      </c>
    </row>
    <row r="87" spans="1:11" x14ac:dyDescent="0.15">
      <c r="A87" s="1831" t="s">
        <v>834</v>
      </c>
      <c r="B87" s="1831"/>
      <c r="C87" s="1831"/>
      <c r="D87" s="1831"/>
      <c r="E87" s="1831"/>
      <c r="F87" s="1831"/>
      <c r="G87" s="1831"/>
      <c r="H87" s="1831"/>
      <c r="I87" s="1831"/>
      <c r="J87" s="1831"/>
      <c r="K87" s="1831"/>
    </row>
    <row r="88" spans="1:11" x14ac:dyDescent="0.15">
      <c r="A88" s="1751" t="s">
        <v>839</v>
      </c>
      <c r="B88" s="1751"/>
      <c r="C88" s="1751"/>
      <c r="D88" s="1751"/>
      <c r="E88" s="1751"/>
      <c r="F88" s="1751"/>
      <c r="G88" s="1751"/>
      <c r="H88" s="1751"/>
      <c r="I88" s="1751"/>
      <c r="J88" s="1751"/>
      <c r="K88" s="1751"/>
    </row>
    <row r="90" spans="1:11" x14ac:dyDescent="0.15">
      <c r="A90" s="1751" t="s">
        <v>2141</v>
      </c>
      <c r="B90" s="1751"/>
      <c r="C90" s="1751"/>
      <c r="D90" s="1751"/>
      <c r="E90" s="1751"/>
      <c r="F90" s="1751"/>
      <c r="G90" s="1751"/>
      <c r="H90" s="1751"/>
      <c r="I90" s="1751"/>
      <c r="J90" s="1751"/>
      <c r="K90" s="1751"/>
    </row>
    <row r="91" spans="1:11" x14ac:dyDescent="0.15">
      <c r="A91" s="1751" t="s">
        <v>762</v>
      </c>
      <c r="B91" s="1751"/>
      <c r="C91" s="1751"/>
      <c r="D91" s="1751"/>
      <c r="E91" s="1751"/>
      <c r="F91" s="1751"/>
      <c r="G91" s="1751"/>
      <c r="H91" s="1751"/>
      <c r="I91" s="1751"/>
      <c r="J91" s="1751"/>
      <c r="K91" s="1751"/>
    </row>
  </sheetData>
  <sheetProtection password="CF27" sheet="1" objects="1" scenarios="1"/>
  <mergeCells count="28">
    <mergeCell ref="A18:K18"/>
    <mergeCell ref="F15:G15"/>
    <mergeCell ref="I15:J15"/>
    <mergeCell ref="A91:K91"/>
    <mergeCell ref="H41:I41"/>
    <mergeCell ref="B20:C20"/>
    <mergeCell ref="A88:K88"/>
    <mergeCell ref="A90:K90"/>
    <mergeCell ref="B80:C80"/>
    <mergeCell ref="D80:E80"/>
    <mergeCell ref="A61:K61"/>
    <mergeCell ref="I58:K58"/>
    <mergeCell ref="F8:G8"/>
    <mergeCell ref="F9:G9"/>
    <mergeCell ref="A1:K1"/>
    <mergeCell ref="A87:K87"/>
    <mergeCell ref="F3:G3"/>
    <mergeCell ref="A63:K63"/>
    <mergeCell ref="C16:E16"/>
    <mergeCell ref="F10:G10"/>
    <mergeCell ref="F14:G14"/>
    <mergeCell ref="F11:G11"/>
    <mergeCell ref="F4:G4"/>
    <mergeCell ref="F5:G5"/>
    <mergeCell ref="F6:G6"/>
    <mergeCell ref="F7:G7"/>
    <mergeCell ref="F12:G12"/>
    <mergeCell ref="F13:G13"/>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oglio88"/>
  <dimension ref="A2:K363"/>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1759</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'11S - 8B - 1 RR'!C4</f>
        <v>1</v>
      </c>
      <c r="D6" s="1763"/>
      <c r="E6" s="120">
        <f>'11S - 8B - 1 RR'!D4</f>
        <v>0</v>
      </c>
      <c r="F6" s="173"/>
      <c r="G6" s="292"/>
    </row>
    <row r="7" spans="2:9" ht="16" x14ac:dyDescent="0.2">
      <c r="B7" s="79">
        <v>2</v>
      </c>
      <c r="C7" s="1763">
        <f>'11S - 8B - 1 RR'!C5</f>
        <v>2</v>
      </c>
      <c r="D7" s="1763"/>
      <c r="E7" s="120">
        <f>'11S - 8B - 1 RR'!D5</f>
        <v>0</v>
      </c>
      <c r="F7" s="173" t="s">
        <v>1038</v>
      </c>
      <c r="G7" s="437">
        <f>'11S - 8B - 1 RR'!K5</f>
        <v>0</v>
      </c>
    </row>
    <row r="8" spans="2:9" ht="16" x14ac:dyDescent="0.2">
      <c r="B8" s="79">
        <v>3</v>
      </c>
      <c r="C8" s="1763">
        <f>'11S - 8B - 1 RR'!C6</f>
        <v>3</v>
      </c>
      <c r="D8" s="1763"/>
      <c r="E8" s="120">
        <f>'11S - 8B - 1 RR'!D6</f>
        <v>0</v>
      </c>
      <c r="F8" s="173" t="s">
        <v>1038</v>
      </c>
      <c r="G8" s="437">
        <f>'11S - 8B - 1 RR'!K6</f>
        <v>0</v>
      </c>
    </row>
    <row r="9" spans="2:9" ht="16" x14ac:dyDescent="0.2">
      <c r="B9" s="79">
        <v>4</v>
      </c>
      <c r="C9" s="1763">
        <f>'11S - 8B - 1 RR'!C7</f>
        <v>4</v>
      </c>
      <c r="D9" s="1763"/>
      <c r="E9" s="120">
        <f>'11S - 8B - 1 RR'!D7</f>
        <v>0</v>
      </c>
      <c r="F9" s="173" t="s">
        <v>1038</v>
      </c>
      <c r="G9" s="437">
        <f>'11S - 8B - 1 RR'!K7</f>
        <v>0</v>
      </c>
    </row>
    <row r="10" spans="2:9" ht="16" x14ac:dyDescent="0.2">
      <c r="B10" s="79">
        <v>5</v>
      </c>
      <c r="C10" s="1763">
        <f>'11S - 8B - 1 RR'!C8</f>
        <v>5</v>
      </c>
      <c r="D10" s="1763"/>
      <c r="E10" s="120">
        <f>'11S - 8B - 1 RR'!D8</f>
        <v>0</v>
      </c>
      <c r="F10" s="173" t="s">
        <v>1038</v>
      </c>
      <c r="G10" s="437">
        <f>'11S - 8B - 1 RR'!K8</f>
        <v>0</v>
      </c>
    </row>
    <row r="11" spans="2:9" ht="16" x14ac:dyDescent="0.2">
      <c r="B11" s="79">
        <v>6</v>
      </c>
      <c r="C11" s="1763">
        <f>'11S - 8B - 1 RR'!C9</f>
        <v>6</v>
      </c>
      <c r="D11" s="1763"/>
      <c r="E11" s="120">
        <f>'11S - 8B - 1 RR'!D9</f>
        <v>0</v>
      </c>
      <c r="F11" s="173" t="s">
        <v>1038</v>
      </c>
      <c r="G11" s="437">
        <f>'11S - 8B - 1 RR'!K9</f>
        <v>0</v>
      </c>
    </row>
    <row r="12" spans="2:9" ht="16" x14ac:dyDescent="0.2">
      <c r="B12" s="79">
        <v>7</v>
      </c>
      <c r="C12" s="1763">
        <f>'11S - 8B - 1 RR'!C10</f>
        <v>7</v>
      </c>
      <c r="D12" s="1763"/>
      <c r="E12" s="120">
        <f>'11S - 8B - 1 RR'!D10</f>
        <v>0</v>
      </c>
      <c r="G12" s="437"/>
    </row>
    <row r="13" spans="2:9" ht="16" x14ac:dyDescent="0.2">
      <c r="B13" s="79">
        <v>8</v>
      </c>
      <c r="C13" s="1763">
        <f>'11S - 8B - 1 RR'!C11</f>
        <v>8</v>
      </c>
      <c r="D13" s="1763"/>
      <c r="E13" s="120">
        <f>'11S - 8B - 1 RR'!D11</f>
        <v>0</v>
      </c>
      <c r="F13" s="173" t="s">
        <v>1038</v>
      </c>
      <c r="G13" s="437">
        <f>'11S - 8B - 1 RR'!K11</f>
        <v>0</v>
      </c>
    </row>
    <row r="14" spans="2:9" ht="16" x14ac:dyDescent="0.2">
      <c r="B14" s="79">
        <v>9</v>
      </c>
      <c r="C14" s="1763">
        <f>'11S - 8B - 1 RR'!C12</f>
        <v>9</v>
      </c>
      <c r="D14" s="1763"/>
      <c r="E14" s="120">
        <f>'11S - 8B - 1 RR'!D12</f>
        <v>0</v>
      </c>
      <c r="F14" s="173" t="s">
        <v>1038</v>
      </c>
      <c r="G14" s="437">
        <f>'11S - 8B - 1 RR'!K12</f>
        <v>0</v>
      </c>
    </row>
    <row r="15" spans="2:9" ht="16" x14ac:dyDescent="0.2">
      <c r="B15" s="79">
        <v>10</v>
      </c>
      <c r="C15" s="1763">
        <f>'11S - 8B - 1 RR'!C13</f>
        <v>10</v>
      </c>
      <c r="D15" s="1763"/>
      <c r="E15" s="120">
        <f>'11S - 8B - 1 RR'!D13</f>
        <v>0</v>
      </c>
      <c r="G15" s="437"/>
    </row>
    <row r="16" spans="2:9" ht="16" x14ac:dyDescent="0.2">
      <c r="B16" s="79">
        <v>11</v>
      </c>
      <c r="C16" s="1763">
        <f>'11S - 8B - 1 RR'!C14</f>
        <v>11</v>
      </c>
      <c r="D16" s="1763"/>
      <c r="E16" s="120">
        <f>'11S - 8B - 1 RR'!D14</f>
        <v>0</v>
      </c>
      <c r="F16" s="173" t="s">
        <v>1038</v>
      </c>
      <c r="G16" s="437">
        <f>'11S - 8B - 1 RR'!K14</f>
        <v>0</v>
      </c>
    </row>
    <row r="58" spans="2:11" ht="16" x14ac:dyDescent="0.2">
      <c r="C58" s="1760" t="s">
        <v>194</v>
      </c>
      <c r="D58" s="1760"/>
      <c r="E58" s="1760"/>
      <c r="F58" s="1760"/>
      <c r="G58" s="1760"/>
      <c r="H58" s="1760"/>
      <c r="I58" s="1760"/>
      <c r="J58" s="1760"/>
    </row>
    <row r="59" spans="2:11" ht="14" thickBot="1" x14ac:dyDescent="0.2"/>
    <row r="60" spans="2:11" ht="19" thickBot="1" x14ac:dyDescent="0.25">
      <c r="B60" s="1764" t="s">
        <v>1461</v>
      </c>
      <c r="C60" s="1825"/>
      <c r="D60" s="220" t="s">
        <v>1460</v>
      </c>
      <c r="E60" s="1699" t="s">
        <v>18</v>
      </c>
      <c r="F60" s="1826"/>
      <c r="G60" s="295" t="s">
        <v>203</v>
      </c>
      <c r="H60" s="2037" t="s">
        <v>199</v>
      </c>
      <c r="I60" s="2038"/>
      <c r="J60" s="535" t="s">
        <v>200</v>
      </c>
      <c r="K60" s="526">
        <v>1</v>
      </c>
    </row>
    <row r="61" spans="2:11" ht="15.75" customHeight="1" x14ac:dyDescent="0.15">
      <c r="B61" s="300" t="s">
        <v>892</v>
      </c>
      <c r="C61" s="301" t="s">
        <v>197</v>
      </c>
      <c r="D61" s="302" t="s">
        <v>2322</v>
      </c>
      <c r="E61" s="303" t="s">
        <v>197</v>
      </c>
      <c r="F61" s="304" t="s">
        <v>2324</v>
      </c>
      <c r="G61" s="305" t="s">
        <v>1041</v>
      </c>
      <c r="H61" s="106" t="s">
        <v>1042</v>
      </c>
      <c r="I61" s="106" t="s">
        <v>1043</v>
      </c>
      <c r="J61" s="106" t="s">
        <v>193</v>
      </c>
      <c r="K61" s="306" t="s">
        <v>2063</v>
      </c>
    </row>
    <row r="62" spans="2:11" ht="15.75" customHeight="1" x14ac:dyDescent="0.2">
      <c r="B62" s="307">
        <v>1</v>
      </c>
      <c r="C62" s="308">
        <f>G9</f>
        <v>0</v>
      </c>
      <c r="D62" s="33">
        <f>C9</f>
        <v>4</v>
      </c>
      <c r="E62" s="308">
        <f>G10</f>
        <v>0</v>
      </c>
      <c r="F62" s="33">
        <f>C10</f>
        <v>5</v>
      </c>
      <c r="G62" s="309"/>
      <c r="H62" s="99"/>
      <c r="I62" s="211"/>
      <c r="J62" s="99"/>
      <c r="K62" s="102"/>
    </row>
    <row r="63" spans="2:11" ht="15.75" customHeight="1" x14ac:dyDescent="0.2">
      <c r="B63" s="307">
        <v>2</v>
      </c>
      <c r="C63" s="308">
        <f>G16</f>
        <v>0</v>
      </c>
      <c r="D63" s="33">
        <f>C16</f>
        <v>11</v>
      </c>
      <c r="E63" s="308">
        <f>G7</f>
        <v>0</v>
      </c>
      <c r="F63" s="33">
        <f>C7</f>
        <v>2</v>
      </c>
      <c r="G63" s="310"/>
      <c r="H63" s="99"/>
      <c r="I63" s="211"/>
      <c r="J63" s="99"/>
      <c r="K63" s="102"/>
    </row>
    <row r="64" spans="2:11" ht="15.75" customHeight="1" x14ac:dyDescent="0.2">
      <c r="B64" s="307">
        <v>3</v>
      </c>
      <c r="C64" s="308">
        <f>G8</f>
        <v>0</v>
      </c>
      <c r="D64" s="33">
        <f>C8</f>
        <v>3</v>
      </c>
      <c r="E64" s="308">
        <f>G11</f>
        <v>0</v>
      </c>
      <c r="F64" s="33">
        <f>C11</f>
        <v>6</v>
      </c>
      <c r="G64" s="310"/>
      <c r="H64" s="99"/>
      <c r="I64" s="211"/>
      <c r="J64" s="99"/>
      <c r="K64" s="102"/>
    </row>
    <row r="65" spans="2:11" ht="15.75" customHeight="1" thickBot="1" x14ac:dyDescent="0.25">
      <c r="B65" s="307">
        <v>4</v>
      </c>
      <c r="C65" s="308">
        <f>G14</f>
        <v>0</v>
      </c>
      <c r="D65" s="33">
        <f>C14</f>
        <v>9</v>
      </c>
      <c r="E65" s="308">
        <f>G13</f>
        <v>0</v>
      </c>
      <c r="F65" s="33">
        <f>C13</f>
        <v>8</v>
      </c>
      <c r="G65" s="310"/>
      <c r="H65" s="99"/>
      <c r="I65" s="521"/>
      <c r="J65" s="254"/>
      <c r="K65" s="102"/>
    </row>
    <row r="66" spans="2:11" ht="15.75" customHeight="1" thickBot="1" x14ac:dyDescent="0.25">
      <c r="B66" s="1766" t="s">
        <v>1458</v>
      </c>
      <c r="C66" s="1767"/>
      <c r="D66" s="1767"/>
      <c r="E66" s="1767"/>
      <c r="F66" s="1767"/>
      <c r="G66" s="1767"/>
      <c r="H66" s="1767"/>
      <c r="I66" s="1769" t="s">
        <v>2062</v>
      </c>
      <c r="J66" s="1770"/>
      <c r="K66" s="522"/>
    </row>
    <row r="67" spans="2:11" ht="15.75" customHeight="1" x14ac:dyDescent="0.15">
      <c r="B67"/>
      <c r="C67"/>
      <c r="D67"/>
      <c r="E67"/>
      <c r="F67"/>
      <c r="G67"/>
      <c r="H67"/>
      <c r="I67"/>
      <c r="J67"/>
      <c r="K67"/>
    </row>
    <row r="68" spans="2:11" ht="15.75" customHeight="1" x14ac:dyDescent="0.2">
      <c r="C68" s="1760" t="s">
        <v>194</v>
      </c>
      <c r="D68" s="1760"/>
      <c r="E68" s="1760"/>
      <c r="F68" s="1760"/>
      <c r="G68" s="1760"/>
      <c r="H68" s="1760"/>
      <c r="I68" s="1760"/>
      <c r="J68" s="1760"/>
    </row>
    <row r="69" spans="2:11" ht="15.75" customHeight="1" thickBot="1" x14ac:dyDescent="0.2"/>
    <row r="70" spans="2:11" ht="15.75" customHeight="1" thickBot="1" x14ac:dyDescent="0.25">
      <c r="B70" s="1764" t="s">
        <v>1461</v>
      </c>
      <c r="C70" s="1765"/>
      <c r="D70" s="220" t="s">
        <v>1460</v>
      </c>
      <c r="E70" s="1699" t="s">
        <v>18</v>
      </c>
      <c r="F70" s="1700"/>
      <c r="G70" s="295" t="s">
        <v>203</v>
      </c>
      <c r="H70" s="2034" t="s">
        <v>199</v>
      </c>
      <c r="I70" s="2035"/>
      <c r="J70" s="535" t="s">
        <v>200</v>
      </c>
      <c r="K70" s="526">
        <v>2</v>
      </c>
    </row>
    <row r="71" spans="2:11" ht="15.75" customHeight="1" x14ac:dyDescent="0.15">
      <c r="B71" s="300" t="s">
        <v>892</v>
      </c>
      <c r="C71" s="301" t="s">
        <v>197</v>
      </c>
      <c r="D71" s="302" t="s">
        <v>2322</v>
      </c>
      <c r="E71" s="303" t="s">
        <v>197</v>
      </c>
      <c r="F71" s="304" t="s">
        <v>2324</v>
      </c>
      <c r="G71" s="305" t="s">
        <v>1041</v>
      </c>
      <c r="H71" s="106" t="s">
        <v>1042</v>
      </c>
      <c r="I71" s="106" t="s">
        <v>1043</v>
      </c>
      <c r="J71" s="106" t="s">
        <v>193</v>
      </c>
      <c r="K71" s="306" t="s">
        <v>2063</v>
      </c>
    </row>
    <row r="72" spans="2:11" ht="18.75" customHeight="1" x14ac:dyDescent="0.2">
      <c r="B72" s="307">
        <v>1</v>
      </c>
      <c r="C72" s="308">
        <f>G11</f>
        <v>0</v>
      </c>
      <c r="D72" s="33">
        <f>C11</f>
        <v>6</v>
      </c>
      <c r="E72" s="308">
        <f>G16</f>
        <v>0</v>
      </c>
      <c r="F72" s="33">
        <f>C16</f>
        <v>11</v>
      </c>
      <c r="G72" s="309"/>
      <c r="H72" s="99"/>
      <c r="I72" s="211"/>
      <c r="J72" s="99"/>
      <c r="K72" s="102"/>
    </row>
    <row r="73" spans="2:11" ht="16" x14ac:dyDescent="0.2">
      <c r="B73" s="307">
        <v>2</v>
      </c>
      <c r="C73" s="308">
        <f>G9</f>
        <v>0</v>
      </c>
      <c r="D73" s="33">
        <f>C6</f>
        <v>1</v>
      </c>
      <c r="E73" s="308">
        <f>G14</f>
        <v>0</v>
      </c>
      <c r="F73" s="33">
        <f>C14</f>
        <v>9</v>
      </c>
      <c r="G73" s="310"/>
      <c r="H73" s="99"/>
      <c r="I73" s="211"/>
      <c r="J73" s="99"/>
      <c r="K73" s="102"/>
    </row>
    <row r="74" spans="2:11" ht="16" x14ac:dyDescent="0.2">
      <c r="B74" s="307">
        <v>3</v>
      </c>
      <c r="C74" s="308">
        <f>G10</f>
        <v>0</v>
      </c>
      <c r="D74" s="33">
        <f>C12</f>
        <v>7</v>
      </c>
      <c r="E74" s="308">
        <f>G8</f>
        <v>0</v>
      </c>
      <c r="F74" s="33">
        <f>C8</f>
        <v>3</v>
      </c>
      <c r="G74" s="310"/>
      <c r="H74" s="99"/>
      <c r="I74" s="211"/>
      <c r="J74" s="99"/>
      <c r="K74" s="102"/>
    </row>
    <row r="75" spans="2:11" ht="17" thickBot="1" x14ac:dyDescent="0.25">
      <c r="B75" s="307">
        <v>4</v>
      </c>
      <c r="C75" s="308">
        <f>G7</f>
        <v>0</v>
      </c>
      <c r="D75" s="33">
        <f>C7</f>
        <v>2</v>
      </c>
      <c r="E75" s="308">
        <f>G13</f>
        <v>0</v>
      </c>
      <c r="F75" s="33">
        <f>C15</f>
        <v>10</v>
      </c>
      <c r="G75" s="310"/>
      <c r="H75" s="99"/>
      <c r="I75" s="521"/>
      <c r="J75" s="254"/>
      <c r="K75" s="102"/>
    </row>
    <row r="76" spans="2:11" ht="17" thickBot="1" x14ac:dyDescent="0.25">
      <c r="B76" s="1766" t="s">
        <v>1458</v>
      </c>
      <c r="C76" s="1767"/>
      <c r="D76" s="1767"/>
      <c r="E76" s="1767"/>
      <c r="F76" s="1767"/>
      <c r="G76" s="1767"/>
      <c r="H76" s="1767"/>
      <c r="I76" s="1769" t="s">
        <v>2062</v>
      </c>
      <c r="J76" s="1770"/>
      <c r="K76" s="522"/>
    </row>
    <row r="78" spans="2:11" ht="16" x14ac:dyDescent="0.2">
      <c r="C78" s="1760" t="s">
        <v>194</v>
      </c>
      <c r="D78" s="1760"/>
      <c r="E78" s="1760"/>
      <c r="F78" s="1760"/>
      <c r="G78" s="1760"/>
      <c r="H78" s="1760"/>
      <c r="I78" s="1760"/>
      <c r="J78" s="1760"/>
    </row>
    <row r="79" spans="2:11" ht="14" thickBot="1" x14ac:dyDescent="0.2">
      <c r="B79"/>
      <c r="C79"/>
      <c r="D79"/>
      <c r="E79"/>
      <c r="F79"/>
      <c r="G79"/>
      <c r="H79"/>
      <c r="I79"/>
      <c r="J79"/>
      <c r="K79"/>
    </row>
    <row r="80" spans="2:11" ht="19" thickBot="1" x14ac:dyDescent="0.25">
      <c r="B80" s="1764" t="s">
        <v>1461</v>
      </c>
      <c r="C80" s="1765"/>
      <c r="D80" s="220" t="s">
        <v>1460</v>
      </c>
      <c r="E80" s="1699" t="s">
        <v>18</v>
      </c>
      <c r="F80" s="1700"/>
      <c r="G80" s="295" t="s">
        <v>203</v>
      </c>
      <c r="H80" s="2034" t="s">
        <v>199</v>
      </c>
      <c r="I80" s="2035"/>
      <c r="J80" s="535" t="s">
        <v>200</v>
      </c>
      <c r="K80" s="526">
        <v>3</v>
      </c>
    </row>
    <row r="81" spans="2:11" x14ac:dyDescent="0.15">
      <c r="B81" s="300" t="s">
        <v>892</v>
      </c>
      <c r="C81" s="301" t="s">
        <v>197</v>
      </c>
      <c r="D81" s="302" t="s">
        <v>2322</v>
      </c>
      <c r="E81" s="303" t="s">
        <v>197</v>
      </c>
      <c r="F81" s="304" t="s">
        <v>2324</v>
      </c>
      <c r="G81" s="305" t="s">
        <v>1041</v>
      </c>
      <c r="H81" s="106" t="s">
        <v>1042</v>
      </c>
      <c r="I81" s="106" t="s">
        <v>1043</v>
      </c>
      <c r="J81" s="106" t="s">
        <v>193</v>
      </c>
      <c r="K81" s="306" t="s">
        <v>2063</v>
      </c>
    </row>
    <row r="82" spans="2:11" ht="16" x14ac:dyDescent="0.2">
      <c r="B82" s="307">
        <v>1</v>
      </c>
      <c r="C82" s="308">
        <f>G14</f>
        <v>0</v>
      </c>
      <c r="D82" s="33">
        <f>C14</f>
        <v>9</v>
      </c>
      <c r="E82" s="308">
        <f>G16</f>
        <v>0</v>
      </c>
      <c r="F82" s="33">
        <f>C10</f>
        <v>5</v>
      </c>
      <c r="G82" s="309"/>
      <c r="H82" s="99"/>
      <c r="I82" s="211"/>
      <c r="J82" s="99"/>
      <c r="K82" s="102"/>
    </row>
    <row r="83" spans="2:11" ht="16" x14ac:dyDescent="0.2">
      <c r="B83" s="307">
        <v>2</v>
      </c>
      <c r="C83" s="308">
        <f>G11</f>
        <v>0</v>
      </c>
      <c r="D83" s="33">
        <f>C11</f>
        <v>6</v>
      </c>
      <c r="E83" s="308">
        <f>G13</f>
        <v>0</v>
      </c>
      <c r="F83" s="33">
        <f>C15</f>
        <v>10</v>
      </c>
      <c r="G83" s="310"/>
      <c r="H83" s="99"/>
      <c r="I83" s="211"/>
      <c r="J83" s="99"/>
      <c r="K83" s="102"/>
    </row>
    <row r="84" spans="2:11" ht="16" x14ac:dyDescent="0.2">
      <c r="B84" s="307">
        <v>3</v>
      </c>
      <c r="C84" s="308">
        <f>G10</f>
        <v>0</v>
      </c>
      <c r="D84" s="33">
        <f>C12</f>
        <v>7</v>
      </c>
      <c r="E84" s="308">
        <f>G7</f>
        <v>0</v>
      </c>
      <c r="F84" s="33">
        <f>C7</f>
        <v>2</v>
      </c>
      <c r="G84" s="310"/>
      <c r="H84" s="99"/>
      <c r="I84" s="211"/>
      <c r="J84" s="99"/>
      <c r="K84" s="102"/>
    </row>
    <row r="85" spans="2:11" ht="17" thickBot="1" x14ac:dyDescent="0.25">
      <c r="B85" s="307">
        <v>4</v>
      </c>
      <c r="C85" s="308">
        <f>G8</f>
        <v>0</v>
      </c>
      <c r="D85" s="33">
        <f>C13</f>
        <v>8</v>
      </c>
      <c r="E85" s="308">
        <f>G9</f>
        <v>0</v>
      </c>
      <c r="F85" s="33">
        <f>C6</f>
        <v>1</v>
      </c>
      <c r="G85" s="310"/>
      <c r="H85" s="99"/>
      <c r="I85" s="521"/>
      <c r="J85" s="254"/>
      <c r="K85" s="102"/>
    </row>
    <row r="86" spans="2:11" ht="17" thickBot="1" x14ac:dyDescent="0.25">
      <c r="B86" s="1766" t="s">
        <v>1458</v>
      </c>
      <c r="C86" s="2036"/>
      <c r="D86" s="2036"/>
      <c r="E86" s="2036"/>
      <c r="F86" s="2036"/>
      <c r="G86" s="2036"/>
      <c r="H86" s="2036"/>
      <c r="I86" s="1769" t="s">
        <v>2062</v>
      </c>
      <c r="J86" s="1770"/>
      <c r="K86" s="522"/>
    </row>
    <row r="88" spans="2:11" ht="16" x14ac:dyDescent="0.2">
      <c r="C88" s="1760" t="s">
        <v>194</v>
      </c>
      <c r="D88" s="1760"/>
      <c r="E88" s="1760"/>
      <c r="F88" s="1760"/>
      <c r="G88" s="1760"/>
      <c r="H88" s="1760"/>
      <c r="I88" s="1760"/>
      <c r="J88" s="1760"/>
    </row>
    <row r="89" spans="2:11" ht="14" thickBot="1" x14ac:dyDescent="0.2"/>
    <row r="90" spans="2:11" ht="19" thickBot="1" x14ac:dyDescent="0.25">
      <c r="B90" s="1764" t="s">
        <v>1461</v>
      </c>
      <c r="C90" s="1765"/>
      <c r="D90" s="220" t="s">
        <v>1460</v>
      </c>
      <c r="E90" s="1699" t="s">
        <v>18</v>
      </c>
      <c r="F90" s="1700"/>
      <c r="G90" s="295" t="s">
        <v>203</v>
      </c>
      <c r="H90" s="2034" t="s">
        <v>199</v>
      </c>
      <c r="I90" s="2035"/>
      <c r="J90" s="535" t="s">
        <v>200</v>
      </c>
      <c r="K90" s="526">
        <v>4</v>
      </c>
    </row>
    <row r="91" spans="2:11" x14ac:dyDescent="0.15">
      <c r="B91" s="300" t="s">
        <v>892</v>
      </c>
      <c r="C91" s="301" t="s">
        <v>197</v>
      </c>
      <c r="D91" s="302" t="s">
        <v>2322</v>
      </c>
      <c r="E91" s="303" t="s">
        <v>197</v>
      </c>
      <c r="F91" s="304" t="s">
        <v>2324</v>
      </c>
      <c r="G91" s="305" t="s">
        <v>1041</v>
      </c>
      <c r="H91" s="106" t="s">
        <v>1042</v>
      </c>
      <c r="I91" s="106" t="s">
        <v>1043</v>
      </c>
      <c r="J91" s="106" t="s">
        <v>193</v>
      </c>
      <c r="K91" s="306" t="s">
        <v>2063</v>
      </c>
    </row>
    <row r="92" spans="2:11" ht="16" x14ac:dyDescent="0.2">
      <c r="B92" s="307">
        <v>1</v>
      </c>
      <c r="C92" s="308">
        <f>G10</f>
        <v>0</v>
      </c>
      <c r="D92" s="33">
        <f>C12</f>
        <v>7</v>
      </c>
      <c r="E92" s="308">
        <f>G16</f>
        <v>0</v>
      </c>
      <c r="F92" s="33">
        <f>C16</f>
        <v>11</v>
      </c>
      <c r="G92" s="309"/>
      <c r="H92" s="99"/>
      <c r="I92" s="211"/>
      <c r="J92" s="99"/>
      <c r="K92" s="102"/>
    </row>
    <row r="93" spans="2:11" ht="16" x14ac:dyDescent="0.2">
      <c r="B93" s="307">
        <v>2</v>
      </c>
      <c r="C93" s="308">
        <f>G8</f>
        <v>0</v>
      </c>
      <c r="D93" s="33">
        <f>C9</f>
        <v>4</v>
      </c>
      <c r="E93" s="308">
        <f>G14</f>
        <v>0</v>
      </c>
      <c r="F93" s="33">
        <f>C14</f>
        <v>9</v>
      </c>
      <c r="G93" s="310"/>
      <c r="H93" s="99"/>
      <c r="I93" s="211"/>
      <c r="J93" s="99"/>
      <c r="K93" s="102"/>
    </row>
    <row r="94" spans="2:11" ht="16" x14ac:dyDescent="0.2">
      <c r="B94" s="307">
        <v>3</v>
      </c>
      <c r="C94" s="308">
        <f>G13</f>
        <v>0</v>
      </c>
      <c r="D94" s="33">
        <f>C15</f>
        <v>10</v>
      </c>
      <c r="E94" s="308">
        <f>G9</f>
        <v>0</v>
      </c>
      <c r="F94" s="33">
        <f>C8</f>
        <v>3</v>
      </c>
      <c r="G94" s="310"/>
      <c r="H94" s="99"/>
      <c r="I94" s="211"/>
      <c r="J94" s="99"/>
      <c r="K94" s="102"/>
    </row>
    <row r="95" spans="2:11" ht="17" thickBot="1" x14ac:dyDescent="0.25">
      <c r="B95" s="307">
        <v>4</v>
      </c>
      <c r="C95" s="308">
        <f>G7</f>
        <v>0</v>
      </c>
      <c r="D95" s="33">
        <f>C7</f>
        <v>2</v>
      </c>
      <c r="E95" s="308">
        <f>G11</f>
        <v>0</v>
      </c>
      <c r="F95" s="33">
        <f>C11</f>
        <v>6</v>
      </c>
      <c r="G95" s="310"/>
      <c r="H95" s="99"/>
      <c r="I95" s="521"/>
      <c r="J95" s="254"/>
      <c r="K95" s="102"/>
    </row>
    <row r="96" spans="2:11" ht="18.75" customHeight="1" thickBot="1" x14ac:dyDescent="0.25">
      <c r="B96" s="1766" t="s">
        <v>1458</v>
      </c>
      <c r="C96" s="1767"/>
      <c r="D96" s="1767"/>
      <c r="E96" s="1767"/>
      <c r="F96" s="1767"/>
      <c r="G96" s="1767"/>
      <c r="H96" s="1767"/>
      <c r="I96" s="1769" t="s">
        <v>2062</v>
      </c>
      <c r="J96" s="1770"/>
      <c r="K96" s="522"/>
    </row>
    <row r="97" spans="2:11" x14ac:dyDescent="0.15">
      <c r="B97"/>
      <c r="C97"/>
      <c r="D97"/>
      <c r="E97"/>
      <c r="F97"/>
      <c r="G97"/>
      <c r="H97"/>
      <c r="I97"/>
      <c r="J97"/>
      <c r="K97"/>
    </row>
    <row r="98" spans="2:11" ht="16" x14ac:dyDescent="0.2">
      <c r="C98" s="1760" t="s">
        <v>194</v>
      </c>
      <c r="D98" s="1760"/>
      <c r="E98" s="1760"/>
      <c r="F98" s="1760"/>
      <c r="G98" s="1760"/>
      <c r="H98" s="1760"/>
      <c r="I98" s="1760"/>
      <c r="J98" s="1760"/>
    </row>
    <row r="99" spans="2:11" ht="14" thickBot="1" x14ac:dyDescent="0.2"/>
    <row r="100" spans="2:11" ht="19" thickBot="1" x14ac:dyDescent="0.25">
      <c r="B100" s="1764" t="s">
        <v>1461</v>
      </c>
      <c r="C100" s="1825"/>
      <c r="D100" s="220" t="s">
        <v>1460</v>
      </c>
      <c r="E100" s="1699" t="s">
        <v>18</v>
      </c>
      <c r="F100" s="1826"/>
      <c r="G100" s="295" t="s">
        <v>203</v>
      </c>
      <c r="H100" s="2034" t="s">
        <v>199</v>
      </c>
      <c r="I100" s="2035"/>
      <c r="J100" s="535" t="s">
        <v>200</v>
      </c>
      <c r="K100" s="526">
        <v>5</v>
      </c>
    </row>
    <row r="101" spans="2:11" x14ac:dyDescent="0.15">
      <c r="B101" s="300" t="s">
        <v>892</v>
      </c>
      <c r="C101" s="301" t="s">
        <v>197</v>
      </c>
      <c r="D101" s="302" t="s">
        <v>2322</v>
      </c>
      <c r="E101" s="303" t="s">
        <v>197</v>
      </c>
      <c r="F101" s="304" t="s">
        <v>2324</v>
      </c>
      <c r="G101" s="305" t="s">
        <v>1041</v>
      </c>
      <c r="H101" s="106" t="s">
        <v>1042</v>
      </c>
      <c r="I101" s="106" t="s">
        <v>1043</v>
      </c>
      <c r="J101" s="106" t="s">
        <v>193</v>
      </c>
      <c r="K101" s="306" t="s">
        <v>2063</v>
      </c>
    </row>
    <row r="102" spans="2:11" ht="16" x14ac:dyDescent="0.2">
      <c r="B102" s="307">
        <v>1</v>
      </c>
      <c r="C102" s="308">
        <f>G14</f>
        <v>0</v>
      </c>
      <c r="D102" s="33">
        <f>C10</f>
        <v>5</v>
      </c>
      <c r="E102" s="308">
        <f>G7</f>
        <v>0</v>
      </c>
      <c r="F102" s="33">
        <f>C6</f>
        <v>1</v>
      </c>
      <c r="G102" s="309"/>
      <c r="H102" s="99"/>
      <c r="I102" s="211"/>
      <c r="J102" s="99"/>
      <c r="K102" s="102"/>
    </row>
    <row r="103" spans="2:11" ht="16" x14ac:dyDescent="0.2">
      <c r="B103" s="307">
        <v>2</v>
      </c>
      <c r="C103" s="308">
        <f>G16</f>
        <v>0</v>
      </c>
      <c r="D103" s="33">
        <f>C16</f>
        <v>11</v>
      </c>
      <c r="E103" s="308">
        <f>G9</f>
        <v>0</v>
      </c>
      <c r="F103" s="33">
        <f>C8</f>
        <v>3</v>
      </c>
      <c r="G103" s="310"/>
      <c r="H103" s="99"/>
      <c r="I103" s="211"/>
      <c r="J103" s="99"/>
      <c r="K103" s="102"/>
    </row>
    <row r="104" spans="2:11" ht="16" x14ac:dyDescent="0.2">
      <c r="B104" s="307">
        <v>3</v>
      </c>
      <c r="C104" s="308">
        <f>G11</f>
        <v>0</v>
      </c>
      <c r="D104" s="33">
        <f>C13</f>
        <v>8</v>
      </c>
      <c r="E104" s="308">
        <f>G8</f>
        <v>0</v>
      </c>
      <c r="F104" s="33">
        <f>C9</f>
        <v>4</v>
      </c>
      <c r="G104" s="310"/>
      <c r="H104" s="99"/>
      <c r="I104" s="211"/>
      <c r="J104" s="99"/>
      <c r="K104" s="102"/>
    </row>
    <row r="105" spans="2:11" ht="17" thickBot="1" x14ac:dyDescent="0.25">
      <c r="B105" s="307">
        <v>4</v>
      </c>
      <c r="C105" s="308">
        <f>G13</f>
        <v>0</v>
      </c>
      <c r="D105" s="33">
        <f>C15</f>
        <v>10</v>
      </c>
      <c r="E105" s="308">
        <f>G10</f>
        <v>0</v>
      </c>
      <c r="F105" s="33">
        <f>C12</f>
        <v>7</v>
      </c>
      <c r="G105" s="310"/>
      <c r="H105" s="99"/>
      <c r="I105" s="521"/>
      <c r="J105" s="254"/>
      <c r="K105" s="102"/>
    </row>
    <row r="106" spans="2:11" ht="17" thickBot="1" x14ac:dyDescent="0.25">
      <c r="B106" s="1766" t="s">
        <v>1458</v>
      </c>
      <c r="C106" s="1767"/>
      <c r="D106" s="1767"/>
      <c r="E106" s="1767"/>
      <c r="F106" s="1767"/>
      <c r="G106" s="1767"/>
      <c r="H106" s="1767"/>
      <c r="I106" s="1769" t="s">
        <v>2062</v>
      </c>
      <c r="J106" s="1770"/>
      <c r="K106" s="522"/>
    </row>
    <row r="107" spans="2:11" x14ac:dyDescent="0.15">
      <c r="B107"/>
      <c r="C107"/>
      <c r="D107"/>
      <c r="E107"/>
      <c r="F107"/>
      <c r="G107"/>
      <c r="H107"/>
      <c r="I107"/>
      <c r="J107"/>
      <c r="K107"/>
    </row>
    <row r="108" spans="2:11" ht="16" x14ac:dyDescent="0.2">
      <c r="C108" s="1760" t="s">
        <v>194</v>
      </c>
      <c r="D108" s="1760"/>
      <c r="E108" s="1760"/>
      <c r="F108" s="1760"/>
      <c r="G108" s="1760"/>
      <c r="H108" s="1760"/>
      <c r="I108" s="1760"/>
      <c r="J108" s="1760"/>
    </row>
    <row r="109" spans="2:11" ht="14" thickBot="1" x14ac:dyDescent="0.2"/>
    <row r="110" spans="2:11" ht="19" thickBot="1" x14ac:dyDescent="0.25">
      <c r="B110" s="1764" t="s">
        <v>1461</v>
      </c>
      <c r="C110" s="1825"/>
      <c r="D110" s="220" t="s">
        <v>1460</v>
      </c>
      <c r="E110" s="1699" t="s">
        <v>18</v>
      </c>
      <c r="F110" s="1826"/>
      <c r="G110" s="295" t="s">
        <v>203</v>
      </c>
      <c r="H110" s="2037" t="s">
        <v>199</v>
      </c>
      <c r="I110" s="2038"/>
      <c r="J110" s="535" t="s">
        <v>200</v>
      </c>
      <c r="K110" s="526">
        <v>6</v>
      </c>
    </row>
    <row r="111" spans="2:11" x14ac:dyDescent="0.15">
      <c r="B111" s="300" t="s">
        <v>892</v>
      </c>
      <c r="C111" s="301" t="s">
        <v>197</v>
      </c>
      <c r="D111" s="302" t="s">
        <v>2322</v>
      </c>
      <c r="E111" s="303" t="s">
        <v>197</v>
      </c>
      <c r="F111" s="304" t="s">
        <v>2324</v>
      </c>
      <c r="G111" s="305" t="s">
        <v>1041</v>
      </c>
      <c r="H111" s="106" t="s">
        <v>1042</v>
      </c>
      <c r="I111" s="106" t="s">
        <v>1043</v>
      </c>
      <c r="J111" s="106" t="s">
        <v>193</v>
      </c>
      <c r="K111" s="306" t="s">
        <v>2063</v>
      </c>
    </row>
    <row r="112" spans="2:11" ht="16" x14ac:dyDescent="0.2">
      <c r="B112" s="307">
        <v>1</v>
      </c>
      <c r="C112" s="308">
        <f>G13</f>
        <v>0</v>
      </c>
      <c r="D112" s="33">
        <f>C15</f>
        <v>10</v>
      </c>
      <c r="E112" s="308">
        <f>G16</f>
        <v>0</v>
      </c>
      <c r="F112" s="33">
        <f>C16</f>
        <v>11</v>
      </c>
      <c r="G112" s="309"/>
      <c r="H112" s="99"/>
      <c r="I112" s="211"/>
      <c r="J112" s="99"/>
      <c r="K112" s="102"/>
    </row>
    <row r="113" spans="2:11" ht="16" x14ac:dyDescent="0.2">
      <c r="B113" s="307">
        <v>2</v>
      </c>
      <c r="C113" s="308">
        <f>G14</f>
        <v>0</v>
      </c>
      <c r="D113" s="33">
        <f>C10</f>
        <v>5</v>
      </c>
      <c r="E113" s="308">
        <f>G11</f>
        <v>0</v>
      </c>
      <c r="F113" s="33">
        <f>C13</f>
        <v>8</v>
      </c>
      <c r="G113" s="310"/>
      <c r="H113" s="99"/>
      <c r="I113" s="211"/>
      <c r="J113" s="99"/>
      <c r="K113" s="102"/>
    </row>
    <row r="114" spans="2:11" ht="16" x14ac:dyDescent="0.2">
      <c r="B114" s="307">
        <v>3</v>
      </c>
      <c r="C114" s="308">
        <f>G7</f>
        <v>0</v>
      </c>
      <c r="D114" s="33">
        <f>C6</f>
        <v>1</v>
      </c>
      <c r="E114" s="308">
        <f>G8</f>
        <v>0</v>
      </c>
      <c r="F114" s="33">
        <f>C9</f>
        <v>4</v>
      </c>
      <c r="G114" s="310"/>
      <c r="H114" s="99"/>
      <c r="I114" s="211"/>
      <c r="J114" s="99"/>
      <c r="K114" s="102"/>
    </row>
    <row r="115" spans="2:11" ht="17" thickBot="1" x14ac:dyDescent="0.25">
      <c r="B115" s="307">
        <v>4</v>
      </c>
      <c r="C115" s="308">
        <f>G10</f>
        <v>0</v>
      </c>
      <c r="D115" s="33">
        <f>C12</f>
        <v>7</v>
      </c>
      <c r="E115" s="308">
        <f>G9</f>
        <v>0</v>
      </c>
      <c r="F115" s="33">
        <f>C11</f>
        <v>6</v>
      </c>
      <c r="G115" s="310"/>
      <c r="H115" s="99"/>
      <c r="I115" s="521"/>
      <c r="J115" s="254"/>
      <c r="K115" s="102"/>
    </row>
    <row r="116" spans="2:11" ht="17" thickBot="1" x14ac:dyDescent="0.25">
      <c r="B116" s="1766" t="s">
        <v>1458</v>
      </c>
      <c r="C116" s="1767"/>
      <c r="D116" s="1767"/>
      <c r="E116" s="1767"/>
      <c r="F116" s="1767"/>
      <c r="G116" s="1767"/>
      <c r="H116" s="1767"/>
      <c r="I116" s="1769" t="s">
        <v>2062</v>
      </c>
      <c r="J116" s="1770"/>
      <c r="K116" s="522"/>
    </row>
    <row r="117" spans="2:11" x14ac:dyDescent="0.15">
      <c r="B117"/>
      <c r="C117"/>
      <c r="D117"/>
      <c r="E117"/>
      <c r="F117"/>
      <c r="G117"/>
      <c r="H117"/>
      <c r="I117"/>
      <c r="J117"/>
      <c r="K117"/>
    </row>
    <row r="118" spans="2:11" ht="16" x14ac:dyDescent="0.2">
      <c r="C118" s="1760" t="s">
        <v>194</v>
      </c>
      <c r="D118" s="1760"/>
      <c r="E118" s="1760"/>
      <c r="F118" s="1760"/>
      <c r="G118" s="1760"/>
      <c r="H118" s="1760"/>
      <c r="I118" s="1760"/>
      <c r="J118" s="1760"/>
    </row>
    <row r="119" spans="2:11" ht="14" thickBot="1" x14ac:dyDescent="0.2"/>
    <row r="120" spans="2:11" ht="19" thickBot="1" x14ac:dyDescent="0.25">
      <c r="B120" s="1764" t="s">
        <v>1461</v>
      </c>
      <c r="C120" s="1765"/>
      <c r="D120" s="220" t="s">
        <v>1460</v>
      </c>
      <c r="E120" s="1699" t="s">
        <v>18</v>
      </c>
      <c r="F120" s="1700"/>
      <c r="G120" s="295" t="s">
        <v>203</v>
      </c>
      <c r="H120" s="2034" t="s">
        <v>199</v>
      </c>
      <c r="I120" s="2035"/>
      <c r="J120" s="535" t="s">
        <v>200</v>
      </c>
      <c r="K120" s="526">
        <v>7</v>
      </c>
    </row>
    <row r="121" spans="2:11" x14ac:dyDescent="0.15">
      <c r="B121" s="300" t="s">
        <v>892</v>
      </c>
      <c r="C121" s="301" t="s">
        <v>197</v>
      </c>
      <c r="D121" s="302" t="s">
        <v>2322</v>
      </c>
      <c r="E121" s="303" t="s">
        <v>197</v>
      </c>
      <c r="F121" s="304" t="s">
        <v>2324</v>
      </c>
      <c r="G121" s="305" t="s">
        <v>1041</v>
      </c>
      <c r="H121" s="106" t="s">
        <v>1042</v>
      </c>
      <c r="I121" s="106" t="s">
        <v>1043</v>
      </c>
      <c r="J121" s="106" t="s">
        <v>193</v>
      </c>
      <c r="K121" s="306" t="s">
        <v>2063</v>
      </c>
    </row>
    <row r="122" spans="2:11" ht="16" x14ac:dyDescent="0.2">
      <c r="B122" s="307">
        <v>1</v>
      </c>
      <c r="C122" s="308">
        <f>G11</f>
        <v>0</v>
      </c>
      <c r="D122" s="33">
        <f>C13</f>
        <v>8</v>
      </c>
      <c r="E122" s="308">
        <f>G13</f>
        <v>0</v>
      </c>
      <c r="F122" s="33">
        <f>C15</f>
        <v>10</v>
      </c>
      <c r="G122" s="309"/>
      <c r="H122" s="99"/>
      <c r="I122" s="211"/>
      <c r="J122" s="99"/>
      <c r="K122" s="102"/>
    </row>
    <row r="123" spans="2:11" ht="16" x14ac:dyDescent="0.2">
      <c r="B123" s="307">
        <v>2</v>
      </c>
      <c r="C123" s="308">
        <f>G10</f>
        <v>0</v>
      </c>
      <c r="D123" s="33">
        <f>C12</f>
        <v>7</v>
      </c>
      <c r="E123" s="308">
        <f>G14</f>
        <v>0</v>
      </c>
      <c r="F123" s="33">
        <f>C14</f>
        <v>9</v>
      </c>
      <c r="G123" s="310"/>
      <c r="H123" s="99"/>
      <c r="I123" s="211"/>
      <c r="J123" s="99"/>
      <c r="K123" s="102"/>
    </row>
    <row r="124" spans="2:11" ht="16" x14ac:dyDescent="0.2">
      <c r="B124" s="307">
        <v>3</v>
      </c>
      <c r="C124" s="308">
        <f>G8</f>
        <v>0</v>
      </c>
      <c r="D124" s="33">
        <f>C8</f>
        <v>3</v>
      </c>
      <c r="E124" s="308">
        <f>G9</f>
        <v>0</v>
      </c>
      <c r="F124" s="33">
        <f>C7</f>
        <v>2</v>
      </c>
      <c r="G124" s="310"/>
      <c r="H124" s="99"/>
      <c r="I124" s="211"/>
      <c r="J124" s="99"/>
      <c r="K124" s="102"/>
    </row>
    <row r="125" spans="2:11" ht="17" thickBot="1" x14ac:dyDescent="0.25">
      <c r="B125" s="307">
        <v>4</v>
      </c>
      <c r="C125" s="308">
        <f>G7</f>
        <v>0</v>
      </c>
      <c r="D125" s="33">
        <f>C6</f>
        <v>1</v>
      </c>
      <c r="E125" s="308">
        <f>G16</f>
        <v>0</v>
      </c>
      <c r="F125" s="33">
        <f>C16</f>
        <v>11</v>
      </c>
      <c r="G125" s="310"/>
      <c r="H125" s="99"/>
      <c r="I125" s="521"/>
      <c r="J125" s="254"/>
      <c r="K125" s="102"/>
    </row>
    <row r="126" spans="2:11" ht="17" thickBot="1" x14ac:dyDescent="0.25">
      <c r="B126" s="1766" t="s">
        <v>1458</v>
      </c>
      <c r="C126" s="1767"/>
      <c r="D126" s="1767"/>
      <c r="E126" s="1767"/>
      <c r="F126" s="1767"/>
      <c r="G126" s="1767"/>
      <c r="H126" s="1767"/>
      <c r="I126" s="1769" t="s">
        <v>2062</v>
      </c>
      <c r="J126" s="1770"/>
      <c r="K126" s="522"/>
    </row>
    <row r="128" spans="2:11" ht="16" x14ac:dyDescent="0.2">
      <c r="C128" s="1760" t="s">
        <v>194</v>
      </c>
      <c r="D128" s="1760"/>
      <c r="E128" s="1760"/>
      <c r="F128" s="1760"/>
      <c r="G128" s="1760"/>
      <c r="H128" s="1760"/>
      <c r="I128" s="1760"/>
      <c r="J128" s="1760"/>
    </row>
    <row r="129" spans="2:11" ht="14" thickBot="1" x14ac:dyDescent="0.2">
      <c r="B129"/>
      <c r="C129"/>
      <c r="D129"/>
      <c r="E129"/>
      <c r="F129"/>
      <c r="G129"/>
      <c r="H129"/>
      <c r="I129"/>
      <c r="J129"/>
      <c r="K129"/>
    </row>
    <row r="130" spans="2:11" ht="19" thickBot="1" x14ac:dyDescent="0.25">
      <c r="B130" s="1764" t="s">
        <v>1461</v>
      </c>
      <c r="C130" s="1765"/>
      <c r="D130" s="220" t="s">
        <v>1460</v>
      </c>
      <c r="E130" s="1699" t="s">
        <v>18</v>
      </c>
      <c r="F130" s="1700"/>
      <c r="G130" s="295" t="s">
        <v>203</v>
      </c>
      <c r="H130" s="2034" t="s">
        <v>199</v>
      </c>
      <c r="I130" s="2035"/>
      <c r="J130" s="535" t="s">
        <v>200</v>
      </c>
      <c r="K130" s="526">
        <v>8</v>
      </c>
    </row>
    <row r="131" spans="2:11" x14ac:dyDescent="0.15">
      <c r="B131" s="300" t="s">
        <v>892</v>
      </c>
      <c r="C131" s="301" t="s">
        <v>197</v>
      </c>
      <c r="D131" s="302" t="s">
        <v>2322</v>
      </c>
      <c r="E131" s="303" t="s">
        <v>197</v>
      </c>
      <c r="F131" s="304" t="s">
        <v>2324</v>
      </c>
      <c r="G131" s="305" t="s">
        <v>1041</v>
      </c>
      <c r="H131" s="106" t="s">
        <v>1042</v>
      </c>
      <c r="I131" s="106" t="s">
        <v>1043</v>
      </c>
      <c r="J131" s="106" t="s">
        <v>193</v>
      </c>
      <c r="K131" s="306" t="s">
        <v>2063</v>
      </c>
    </row>
    <row r="132" spans="2:11" ht="16" x14ac:dyDescent="0.2">
      <c r="B132" s="307">
        <v>1</v>
      </c>
      <c r="C132" s="308">
        <f>G8</f>
        <v>0</v>
      </c>
      <c r="D132" s="33">
        <f>C8</f>
        <v>3</v>
      </c>
      <c r="E132" s="308">
        <f>G11</f>
        <v>0</v>
      </c>
      <c r="F132" s="33">
        <f>C13</f>
        <v>8</v>
      </c>
      <c r="G132" s="309"/>
      <c r="H132" s="99"/>
      <c r="I132" s="211"/>
      <c r="J132" s="99"/>
      <c r="K132" s="102"/>
    </row>
    <row r="133" spans="2:11" ht="16" x14ac:dyDescent="0.2">
      <c r="B133" s="307">
        <v>2</v>
      </c>
      <c r="C133" s="308">
        <f>G13</f>
        <v>0</v>
      </c>
      <c r="D133" s="33">
        <f>C15</f>
        <v>10</v>
      </c>
      <c r="E133" s="308">
        <f>G7</f>
        <v>0</v>
      </c>
      <c r="F133" s="33">
        <f>C6</f>
        <v>1</v>
      </c>
      <c r="G133" s="310"/>
      <c r="H133" s="99"/>
      <c r="I133" s="211"/>
      <c r="J133" s="99"/>
      <c r="K133" s="102"/>
    </row>
    <row r="134" spans="2:11" ht="16" x14ac:dyDescent="0.2">
      <c r="B134" s="307">
        <v>3</v>
      </c>
      <c r="C134" s="308">
        <f>G14</f>
        <v>0</v>
      </c>
      <c r="D134" s="33">
        <f>C9</f>
        <v>4</v>
      </c>
      <c r="E134" s="308">
        <f>G10</f>
        <v>0</v>
      </c>
      <c r="F134" s="33">
        <f>C12</f>
        <v>7</v>
      </c>
      <c r="G134" s="310"/>
      <c r="H134" s="99"/>
      <c r="I134" s="211"/>
      <c r="J134" s="99"/>
      <c r="K134" s="102"/>
    </row>
    <row r="135" spans="2:11" ht="17" thickBot="1" x14ac:dyDescent="0.25">
      <c r="B135" s="307">
        <v>4</v>
      </c>
      <c r="C135" s="308">
        <f>G16</f>
        <v>0</v>
      </c>
      <c r="D135" s="33">
        <f>C16</f>
        <v>11</v>
      </c>
      <c r="E135" s="308">
        <f>G9</f>
        <v>0</v>
      </c>
      <c r="F135" s="33">
        <f>C10</f>
        <v>5</v>
      </c>
      <c r="G135" s="310"/>
      <c r="H135" s="99"/>
      <c r="I135" s="521"/>
      <c r="J135" s="254"/>
      <c r="K135" s="102"/>
    </row>
    <row r="136" spans="2:11" ht="17" thickBot="1" x14ac:dyDescent="0.25">
      <c r="B136" s="1766" t="s">
        <v>1458</v>
      </c>
      <c r="C136" s="2036"/>
      <c r="D136" s="2036"/>
      <c r="E136" s="2036"/>
      <c r="F136" s="2036"/>
      <c r="G136" s="2036"/>
      <c r="H136" s="2036"/>
      <c r="I136" s="1769" t="s">
        <v>2062</v>
      </c>
      <c r="J136" s="1770"/>
      <c r="K136" s="522"/>
    </row>
    <row r="138" spans="2:11" ht="16" x14ac:dyDescent="0.2">
      <c r="C138" s="1760" t="s">
        <v>194</v>
      </c>
      <c r="D138" s="1760"/>
      <c r="E138" s="1760"/>
      <c r="F138" s="1760"/>
      <c r="G138" s="1760"/>
      <c r="H138" s="1760"/>
      <c r="I138" s="1760"/>
      <c r="J138" s="1760"/>
    </row>
    <row r="139" spans="2:11" ht="14" thickBot="1" x14ac:dyDescent="0.2"/>
    <row r="140" spans="2:11" ht="19" thickBot="1" x14ac:dyDescent="0.25">
      <c r="B140" s="1764" t="s">
        <v>1461</v>
      </c>
      <c r="C140" s="1765"/>
      <c r="D140" s="220" t="s">
        <v>1460</v>
      </c>
      <c r="E140" s="1699" t="s">
        <v>18</v>
      </c>
      <c r="F140" s="1700"/>
      <c r="G140" s="295" t="s">
        <v>203</v>
      </c>
      <c r="H140" s="2034" t="s">
        <v>199</v>
      </c>
      <c r="I140" s="2035"/>
      <c r="J140" s="535" t="s">
        <v>200</v>
      </c>
      <c r="K140" s="526">
        <v>9</v>
      </c>
    </row>
    <row r="141" spans="2:11" x14ac:dyDescent="0.15">
      <c r="B141" s="300" t="s">
        <v>892</v>
      </c>
      <c r="C141" s="301" t="s">
        <v>197</v>
      </c>
      <c r="D141" s="302" t="s">
        <v>2322</v>
      </c>
      <c r="E141" s="303" t="s">
        <v>197</v>
      </c>
      <c r="F141" s="304" t="s">
        <v>2324</v>
      </c>
      <c r="G141" s="305" t="s">
        <v>1041</v>
      </c>
      <c r="H141" s="106" t="s">
        <v>1042</v>
      </c>
      <c r="I141" s="106" t="s">
        <v>1043</v>
      </c>
      <c r="J141" s="106" t="s">
        <v>193</v>
      </c>
      <c r="K141" s="306" t="s">
        <v>2063</v>
      </c>
    </row>
    <row r="142" spans="2:11" ht="16" x14ac:dyDescent="0.2">
      <c r="B142" s="307">
        <v>1</v>
      </c>
      <c r="C142" s="308">
        <f>G7</f>
        <v>0</v>
      </c>
      <c r="D142" s="33">
        <f>C6</f>
        <v>1</v>
      </c>
      <c r="E142" s="308">
        <f>G10</f>
        <v>0</v>
      </c>
      <c r="F142" s="33">
        <f>C12</f>
        <v>7</v>
      </c>
      <c r="G142" s="309"/>
      <c r="H142" s="99"/>
      <c r="I142" s="211"/>
      <c r="J142" s="99"/>
      <c r="K142" s="102"/>
    </row>
    <row r="143" spans="2:11" ht="16" x14ac:dyDescent="0.2">
      <c r="B143" s="307">
        <v>2</v>
      </c>
      <c r="C143" s="308">
        <f>G16</f>
        <v>0</v>
      </c>
      <c r="D143" s="33">
        <f>C16</f>
        <v>11</v>
      </c>
      <c r="E143" s="308">
        <f>G14</f>
        <v>0</v>
      </c>
      <c r="F143" s="33">
        <f>C9</f>
        <v>4</v>
      </c>
      <c r="G143" s="310"/>
      <c r="H143" s="99"/>
      <c r="I143" s="211"/>
      <c r="J143" s="99"/>
      <c r="K143" s="102"/>
    </row>
    <row r="144" spans="2:11" ht="16" x14ac:dyDescent="0.2">
      <c r="B144" s="307">
        <v>3</v>
      </c>
      <c r="C144" s="308">
        <f>G13</f>
        <v>0</v>
      </c>
      <c r="D144" s="33">
        <f>C14</f>
        <v>9</v>
      </c>
      <c r="E144" s="308">
        <f>G8</f>
        <v>0</v>
      </c>
      <c r="F144" s="33">
        <f>C11</f>
        <v>6</v>
      </c>
      <c r="G144" s="310"/>
      <c r="H144" s="99"/>
      <c r="I144" s="211"/>
      <c r="J144" s="99"/>
      <c r="K144" s="102"/>
    </row>
    <row r="145" spans="2:11" ht="17" thickBot="1" x14ac:dyDescent="0.25">
      <c r="B145" s="307">
        <v>4</v>
      </c>
      <c r="C145" s="308">
        <f>G11</f>
        <v>0</v>
      </c>
      <c r="D145" s="33">
        <f>C13</f>
        <v>8</v>
      </c>
      <c r="E145" s="308">
        <f>G9</f>
        <v>0</v>
      </c>
      <c r="F145" s="33">
        <f>C7</f>
        <v>2</v>
      </c>
      <c r="G145" s="310"/>
      <c r="H145" s="99"/>
      <c r="I145" s="521"/>
      <c r="J145" s="254"/>
      <c r="K145" s="102"/>
    </row>
    <row r="146" spans="2:11" ht="17" thickBot="1" x14ac:dyDescent="0.25">
      <c r="B146" s="1766" t="s">
        <v>1458</v>
      </c>
      <c r="C146" s="1767"/>
      <c r="D146" s="1767"/>
      <c r="E146" s="1767"/>
      <c r="F146" s="1767"/>
      <c r="G146" s="1767"/>
      <c r="H146" s="1767"/>
      <c r="I146" s="1769" t="s">
        <v>2062</v>
      </c>
      <c r="J146" s="1770"/>
      <c r="K146" s="522"/>
    </row>
    <row r="147" spans="2:11" x14ac:dyDescent="0.15">
      <c r="B147"/>
      <c r="C147"/>
      <c r="D147"/>
      <c r="E147"/>
      <c r="F147"/>
      <c r="G147"/>
      <c r="H147"/>
      <c r="I147"/>
      <c r="J147"/>
      <c r="K147"/>
    </row>
    <row r="148" spans="2:11" ht="16" x14ac:dyDescent="0.2">
      <c r="C148" s="1760" t="s">
        <v>194</v>
      </c>
      <c r="D148" s="1760"/>
      <c r="E148" s="1760"/>
      <c r="F148" s="1760"/>
      <c r="G148" s="1760"/>
      <c r="H148" s="1760"/>
      <c r="I148" s="1760"/>
      <c r="J148" s="1760"/>
    </row>
    <row r="149" spans="2:11" ht="14" thickBot="1" x14ac:dyDescent="0.2"/>
    <row r="150" spans="2:11" ht="19" thickBot="1" x14ac:dyDescent="0.25">
      <c r="B150" s="1764" t="s">
        <v>1461</v>
      </c>
      <c r="C150" s="1825"/>
      <c r="D150" s="220" t="s">
        <v>1460</v>
      </c>
      <c r="E150" s="1699" t="s">
        <v>18</v>
      </c>
      <c r="F150" s="1826"/>
      <c r="G150" s="295" t="s">
        <v>203</v>
      </c>
      <c r="H150" s="2034" t="s">
        <v>199</v>
      </c>
      <c r="I150" s="2035"/>
      <c r="J150" s="535" t="s">
        <v>200</v>
      </c>
      <c r="K150" s="526">
        <v>10</v>
      </c>
    </row>
    <row r="151" spans="2:11" x14ac:dyDescent="0.15">
      <c r="B151" s="300" t="s">
        <v>892</v>
      </c>
      <c r="C151" s="301" t="s">
        <v>197</v>
      </c>
      <c r="D151" s="302" t="s">
        <v>2322</v>
      </c>
      <c r="E151" s="303" t="s">
        <v>197</v>
      </c>
      <c r="F151" s="304" t="s">
        <v>2324</v>
      </c>
      <c r="G151" s="305" t="s">
        <v>1041</v>
      </c>
      <c r="H151" s="106" t="s">
        <v>1042</v>
      </c>
      <c r="I151" s="106" t="s">
        <v>1043</v>
      </c>
      <c r="J151" s="106" t="s">
        <v>193</v>
      </c>
      <c r="K151" s="306" t="s">
        <v>2063</v>
      </c>
    </row>
    <row r="152" spans="2:11" ht="16" x14ac:dyDescent="0.2">
      <c r="B152" s="307">
        <v>1</v>
      </c>
      <c r="C152" s="308">
        <f>G14</f>
        <v>0</v>
      </c>
      <c r="D152" s="33">
        <f>C10</f>
        <v>5</v>
      </c>
      <c r="E152" s="308">
        <f>G10</f>
        <v>0</v>
      </c>
      <c r="F152" s="33">
        <f>C15</f>
        <v>10</v>
      </c>
      <c r="G152" s="309"/>
      <c r="H152" s="99"/>
      <c r="I152" s="211"/>
      <c r="J152" s="99"/>
      <c r="K152" s="102"/>
    </row>
    <row r="153" spans="2:11" ht="16" x14ac:dyDescent="0.2">
      <c r="B153" s="307">
        <v>2</v>
      </c>
      <c r="C153" s="308">
        <f>G9</f>
        <v>0</v>
      </c>
      <c r="D153" s="33">
        <f>C7</f>
        <v>2</v>
      </c>
      <c r="E153" s="308">
        <f>G13</f>
        <v>0</v>
      </c>
      <c r="F153" s="33">
        <f>C14</f>
        <v>9</v>
      </c>
      <c r="G153" s="310"/>
      <c r="H153" s="99"/>
      <c r="I153" s="211"/>
      <c r="J153" s="99"/>
      <c r="K153" s="102"/>
    </row>
    <row r="154" spans="2:11" ht="16" x14ac:dyDescent="0.2">
      <c r="B154" s="307">
        <v>3</v>
      </c>
      <c r="C154" s="308">
        <f>G16</f>
        <v>0</v>
      </c>
      <c r="D154" s="33">
        <f>C16</f>
        <v>11</v>
      </c>
      <c r="E154" s="308">
        <f>G11</f>
        <v>0</v>
      </c>
      <c r="F154" s="33">
        <f>C13</f>
        <v>8</v>
      </c>
      <c r="G154" s="310"/>
      <c r="H154" s="99"/>
      <c r="I154" s="211"/>
      <c r="J154" s="99"/>
      <c r="K154" s="102"/>
    </row>
    <row r="155" spans="2:11" ht="17" thickBot="1" x14ac:dyDescent="0.25">
      <c r="B155" s="307">
        <v>4</v>
      </c>
      <c r="C155" s="308">
        <f>G8</f>
        <v>0</v>
      </c>
      <c r="D155" s="33">
        <f>C8</f>
        <v>3</v>
      </c>
      <c r="E155" s="308">
        <f>G7</f>
        <v>0</v>
      </c>
      <c r="F155" s="33">
        <f>C6</f>
        <v>1</v>
      </c>
      <c r="G155" s="310"/>
      <c r="H155" s="99"/>
      <c r="I155" s="521"/>
      <c r="J155" s="254"/>
      <c r="K155" s="102"/>
    </row>
    <row r="156" spans="2:11" ht="17" thickBot="1" x14ac:dyDescent="0.25">
      <c r="B156" s="1766" t="s">
        <v>1458</v>
      </c>
      <c r="C156" s="1767"/>
      <c r="D156" s="1767"/>
      <c r="E156" s="1767"/>
      <c r="F156" s="1767"/>
      <c r="G156" s="1767"/>
      <c r="H156" s="1767"/>
      <c r="I156" s="1769" t="s">
        <v>2062</v>
      </c>
      <c r="J156" s="1770"/>
      <c r="K156" s="522"/>
    </row>
    <row r="157" spans="2:11" x14ac:dyDescent="0.15">
      <c r="B157"/>
      <c r="C157"/>
      <c r="D157"/>
      <c r="E157"/>
      <c r="F157"/>
      <c r="G157"/>
      <c r="H157"/>
      <c r="I157"/>
      <c r="J157"/>
      <c r="K157"/>
    </row>
    <row r="158" spans="2:11" ht="16" x14ac:dyDescent="0.2">
      <c r="C158" s="1760" t="s">
        <v>194</v>
      </c>
      <c r="D158" s="1760"/>
      <c r="E158" s="1760"/>
      <c r="F158" s="1760"/>
      <c r="G158" s="1760"/>
      <c r="H158" s="1760"/>
      <c r="I158" s="1760"/>
      <c r="J158" s="1760"/>
    </row>
    <row r="159" spans="2:11" ht="14" thickBot="1" x14ac:dyDescent="0.2"/>
    <row r="160" spans="2:11" ht="19" thickBot="1" x14ac:dyDescent="0.25">
      <c r="B160" s="1764" t="s">
        <v>1461</v>
      </c>
      <c r="C160" s="1825"/>
      <c r="D160" s="220" t="s">
        <v>1460</v>
      </c>
      <c r="E160" s="1699" t="s">
        <v>18</v>
      </c>
      <c r="F160" s="1826"/>
      <c r="G160" s="295" t="s">
        <v>203</v>
      </c>
      <c r="H160" s="2037" t="s">
        <v>199</v>
      </c>
      <c r="I160" s="2038"/>
      <c r="J160" s="535" t="s">
        <v>200</v>
      </c>
      <c r="K160" s="526">
        <v>11</v>
      </c>
    </row>
    <row r="161" spans="2:11" x14ac:dyDescent="0.15">
      <c r="B161" s="300" t="s">
        <v>892</v>
      </c>
      <c r="C161" s="301" t="s">
        <v>197</v>
      </c>
      <c r="D161" s="302" t="s">
        <v>2322</v>
      </c>
      <c r="E161" s="303" t="s">
        <v>197</v>
      </c>
      <c r="F161" s="304" t="s">
        <v>2324</v>
      </c>
      <c r="G161" s="305" t="s">
        <v>1041</v>
      </c>
      <c r="H161" s="106" t="s">
        <v>1042</v>
      </c>
      <c r="I161" s="106" t="s">
        <v>1043</v>
      </c>
      <c r="J161" s="106" t="s">
        <v>193</v>
      </c>
      <c r="K161" s="306" t="s">
        <v>2063</v>
      </c>
    </row>
    <row r="162" spans="2:11" ht="16" x14ac:dyDescent="0.2">
      <c r="B162" s="307">
        <v>1</v>
      </c>
      <c r="C162" s="308">
        <f>G14</f>
        <v>0</v>
      </c>
      <c r="D162" s="33">
        <f>C10</f>
        <v>5</v>
      </c>
      <c r="E162" s="308">
        <f>G9</f>
        <v>0</v>
      </c>
      <c r="F162" s="33">
        <f>C7</f>
        <v>2</v>
      </c>
      <c r="G162" s="309"/>
      <c r="H162" s="99"/>
      <c r="I162" s="211"/>
      <c r="J162" s="99"/>
      <c r="K162" s="102"/>
    </row>
    <row r="163" spans="2:11" ht="16" x14ac:dyDescent="0.2">
      <c r="B163" s="307">
        <v>2</v>
      </c>
      <c r="C163" s="308">
        <f>G16</f>
        <v>0</v>
      </c>
      <c r="D163" s="33">
        <f>C9</f>
        <v>4</v>
      </c>
      <c r="E163" s="308">
        <f>G10</f>
        <v>0</v>
      </c>
      <c r="F163" s="33">
        <f>C15</f>
        <v>10</v>
      </c>
      <c r="G163" s="310"/>
      <c r="H163" s="99"/>
      <c r="I163" s="211"/>
      <c r="J163" s="99"/>
      <c r="K163" s="102"/>
    </row>
    <row r="164" spans="2:11" ht="16" x14ac:dyDescent="0.2">
      <c r="B164" s="307">
        <v>3</v>
      </c>
      <c r="C164" s="308">
        <f>G7</f>
        <v>0</v>
      </c>
      <c r="D164" s="33">
        <f>C6</f>
        <v>1</v>
      </c>
      <c r="E164" s="308">
        <f>G11</f>
        <v>0</v>
      </c>
      <c r="F164" s="33">
        <f>C11</f>
        <v>6</v>
      </c>
      <c r="G164" s="310"/>
      <c r="H164" s="99"/>
      <c r="I164" s="211"/>
      <c r="J164" s="99"/>
      <c r="K164" s="102"/>
    </row>
    <row r="165" spans="2:11" ht="17" thickBot="1" x14ac:dyDescent="0.25">
      <c r="B165" s="307">
        <v>4</v>
      </c>
      <c r="C165" s="308">
        <f>G13</f>
        <v>0</v>
      </c>
      <c r="D165" s="33">
        <f>C14</f>
        <v>9</v>
      </c>
      <c r="E165" s="308">
        <f>G8</f>
        <v>0</v>
      </c>
      <c r="F165" s="33">
        <f>C8</f>
        <v>3</v>
      </c>
      <c r="G165" s="310"/>
      <c r="H165" s="99"/>
      <c r="I165" s="521"/>
      <c r="J165" s="254"/>
      <c r="K165" s="102"/>
    </row>
    <row r="166" spans="2:11" ht="17" thickBot="1" x14ac:dyDescent="0.25">
      <c r="B166" s="1766" t="s">
        <v>1458</v>
      </c>
      <c r="C166" s="1767"/>
      <c r="D166" s="1767"/>
      <c r="E166" s="1767"/>
      <c r="F166" s="1767"/>
      <c r="G166" s="1767"/>
      <c r="H166" s="1767"/>
      <c r="I166" s="1769" t="s">
        <v>2062</v>
      </c>
      <c r="J166" s="1770"/>
      <c r="K166" s="522"/>
    </row>
    <row r="167" spans="2:11" x14ac:dyDescent="0.15">
      <c r="B167"/>
      <c r="C167"/>
      <c r="D167"/>
      <c r="E167"/>
      <c r="F167"/>
      <c r="G167"/>
      <c r="H167"/>
      <c r="I167"/>
      <c r="J167"/>
      <c r="K167"/>
    </row>
    <row r="168" spans="2:11" ht="16" x14ac:dyDescent="0.2">
      <c r="C168" s="1760" t="s">
        <v>194</v>
      </c>
      <c r="D168" s="1760"/>
      <c r="E168" s="1760"/>
      <c r="F168" s="1760"/>
      <c r="G168" s="1760"/>
      <c r="H168" s="1760"/>
      <c r="I168" s="1760"/>
      <c r="J168" s="1760"/>
    </row>
    <row r="169" spans="2:11" ht="14" thickBot="1" x14ac:dyDescent="0.2"/>
    <row r="170" spans="2:11" ht="19" thickBot="1" x14ac:dyDescent="0.25">
      <c r="B170" s="1764" t="s">
        <v>1461</v>
      </c>
      <c r="C170" s="1765"/>
      <c r="D170" s="220" t="s">
        <v>1460</v>
      </c>
      <c r="E170" s="1699" t="s">
        <v>18</v>
      </c>
      <c r="F170" s="1700"/>
      <c r="G170" s="295" t="s">
        <v>203</v>
      </c>
      <c r="H170" s="2034" t="s">
        <v>199</v>
      </c>
      <c r="I170" s="2035"/>
      <c r="J170" s="535" t="s">
        <v>200</v>
      </c>
      <c r="K170" s="526">
        <v>12</v>
      </c>
    </row>
    <row r="171" spans="2:11" x14ac:dyDescent="0.15">
      <c r="B171" s="300" t="s">
        <v>892</v>
      </c>
      <c r="C171" s="301" t="s">
        <v>197</v>
      </c>
      <c r="D171" s="302" t="s">
        <v>2322</v>
      </c>
      <c r="E171" s="303" t="s">
        <v>197</v>
      </c>
      <c r="F171" s="304" t="s">
        <v>2324</v>
      </c>
      <c r="G171" s="305" t="s">
        <v>1041</v>
      </c>
      <c r="H171" s="106" t="s">
        <v>1042</v>
      </c>
      <c r="I171" s="106" t="s">
        <v>1043</v>
      </c>
      <c r="J171" s="106" t="s">
        <v>193</v>
      </c>
      <c r="K171" s="306" t="s">
        <v>2063</v>
      </c>
    </row>
    <row r="172" spans="2:11" ht="16" x14ac:dyDescent="0.2">
      <c r="B172" s="307">
        <v>1</v>
      </c>
      <c r="C172" s="308">
        <f>G13</f>
        <v>0</v>
      </c>
      <c r="D172" s="33">
        <f>C14</f>
        <v>9</v>
      </c>
      <c r="E172" s="308">
        <f>G7</f>
        <v>0</v>
      </c>
      <c r="F172" s="33">
        <f>C16</f>
        <v>11</v>
      </c>
      <c r="G172" s="309"/>
      <c r="H172" s="99"/>
      <c r="I172" s="211"/>
      <c r="J172" s="99"/>
      <c r="K172" s="102"/>
    </row>
    <row r="173" spans="2:11" ht="16" x14ac:dyDescent="0.2">
      <c r="B173" s="307">
        <v>2</v>
      </c>
      <c r="C173" s="308">
        <f>G14</f>
        <v>0</v>
      </c>
      <c r="D173" s="33">
        <f>C10</f>
        <v>5</v>
      </c>
      <c r="E173" s="308">
        <f>G8</f>
        <v>0</v>
      </c>
      <c r="F173" s="33">
        <f>C12</f>
        <v>7</v>
      </c>
      <c r="G173" s="310"/>
      <c r="H173" s="99"/>
      <c r="I173" s="211"/>
      <c r="J173" s="99"/>
      <c r="K173" s="102"/>
    </row>
    <row r="174" spans="2:11" ht="16" x14ac:dyDescent="0.2">
      <c r="B174" s="307">
        <v>3</v>
      </c>
      <c r="C174" s="308">
        <f>G9</f>
        <v>0</v>
      </c>
      <c r="D174" s="33">
        <f>C7</f>
        <v>2</v>
      </c>
      <c r="E174" s="308">
        <f>G16</f>
        <v>0</v>
      </c>
      <c r="F174" s="33">
        <f>C9</f>
        <v>4</v>
      </c>
      <c r="G174" s="310"/>
      <c r="H174" s="99"/>
      <c r="I174" s="211"/>
      <c r="J174" s="99"/>
      <c r="K174" s="102"/>
    </row>
    <row r="175" spans="2:11" ht="17" thickBot="1" x14ac:dyDescent="0.25">
      <c r="B175" s="307">
        <v>4</v>
      </c>
      <c r="C175" s="308">
        <f>G11</f>
        <v>0</v>
      </c>
      <c r="D175" s="33">
        <f>C11</f>
        <v>6</v>
      </c>
      <c r="E175" s="308">
        <f>G10</f>
        <v>0</v>
      </c>
      <c r="F175" s="33">
        <f>C13</f>
        <v>8</v>
      </c>
      <c r="G175" s="310"/>
      <c r="H175" s="99"/>
      <c r="I175" s="521"/>
      <c r="J175" s="254"/>
      <c r="K175" s="102"/>
    </row>
    <row r="176" spans="2:11" ht="17" thickBot="1" x14ac:dyDescent="0.25">
      <c r="B176" s="1766" t="s">
        <v>1458</v>
      </c>
      <c r="C176" s="1767"/>
      <c r="D176" s="1767"/>
      <c r="E176" s="1767"/>
      <c r="F176" s="1767"/>
      <c r="G176" s="1767"/>
      <c r="H176" s="1767"/>
      <c r="I176" s="1769" t="s">
        <v>2062</v>
      </c>
      <c r="J176" s="1770"/>
      <c r="K176" s="522"/>
    </row>
    <row r="178" spans="2:11" ht="16" x14ac:dyDescent="0.2">
      <c r="C178" s="1760" t="s">
        <v>194</v>
      </c>
      <c r="D178" s="1760"/>
      <c r="E178" s="1760"/>
      <c r="F178" s="1760"/>
      <c r="G178" s="1760"/>
      <c r="H178" s="1760"/>
      <c r="I178" s="1760"/>
      <c r="J178" s="1760"/>
    </row>
    <row r="179" spans="2:11" ht="14" thickBot="1" x14ac:dyDescent="0.2">
      <c r="B179"/>
      <c r="C179"/>
      <c r="D179"/>
      <c r="E179"/>
      <c r="F179"/>
      <c r="G179"/>
      <c r="H179"/>
      <c r="I179"/>
      <c r="J179"/>
      <c r="K179"/>
    </row>
    <row r="180" spans="2:11" ht="19" thickBot="1" x14ac:dyDescent="0.25">
      <c r="B180" s="1764" t="s">
        <v>1461</v>
      </c>
      <c r="C180" s="1765"/>
      <c r="D180" s="220" t="s">
        <v>1460</v>
      </c>
      <c r="E180" s="1699" t="s">
        <v>18</v>
      </c>
      <c r="F180" s="1700"/>
      <c r="G180" s="295" t="s">
        <v>203</v>
      </c>
      <c r="H180" s="2034" t="s">
        <v>199</v>
      </c>
      <c r="I180" s="2035"/>
      <c r="J180" s="535" t="s">
        <v>200</v>
      </c>
      <c r="K180" s="526">
        <v>13</v>
      </c>
    </row>
    <row r="181" spans="2:11" x14ac:dyDescent="0.15">
      <c r="B181" s="300" t="s">
        <v>892</v>
      </c>
      <c r="C181" s="301" t="s">
        <v>197</v>
      </c>
      <c r="D181" s="302" t="s">
        <v>2322</v>
      </c>
      <c r="E181" s="303" t="s">
        <v>197</v>
      </c>
      <c r="F181" s="304" t="s">
        <v>2324</v>
      </c>
      <c r="G181" s="305" t="s">
        <v>1041</v>
      </c>
      <c r="H181" s="106" t="s">
        <v>1042</v>
      </c>
      <c r="I181" s="106" t="s">
        <v>1043</v>
      </c>
      <c r="J181" s="106" t="s">
        <v>193</v>
      </c>
      <c r="K181" s="306" t="s">
        <v>2063</v>
      </c>
    </row>
    <row r="182" spans="2:11" ht="16" x14ac:dyDescent="0.2">
      <c r="B182" s="307">
        <v>1</v>
      </c>
      <c r="C182" s="308">
        <f>G7</f>
        <v>0</v>
      </c>
      <c r="D182" s="33">
        <f>C15</f>
        <v>10</v>
      </c>
      <c r="E182" s="308">
        <f>G13</f>
        <v>0</v>
      </c>
      <c r="F182" s="33">
        <f>C14</f>
        <v>9</v>
      </c>
      <c r="G182" s="309"/>
      <c r="H182" s="99"/>
      <c r="I182" s="211"/>
      <c r="J182" s="99"/>
      <c r="K182" s="102"/>
    </row>
    <row r="183" spans="2:11" ht="16" x14ac:dyDescent="0.2">
      <c r="B183" s="307">
        <v>2</v>
      </c>
      <c r="C183" s="308">
        <f>G10</f>
        <v>0</v>
      </c>
      <c r="D183" s="33">
        <f>C13</f>
        <v>8</v>
      </c>
      <c r="E183" s="308">
        <f>G8</f>
        <v>0</v>
      </c>
      <c r="F183" s="33">
        <f>C12</f>
        <v>7</v>
      </c>
      <c r="G183" s="310"/>
      <c r="H183" s="99"/>
      <c r="I183" s="211"/>
      <c r="J183" s="99"/>
      <c r="K183" s="102"/>
    </row>
    <row r="184" spans="2:11" ht="16" x14ac:dyDescent="0.2">
      <c r="B184" s="307">
        <v>3</v>
      </c>
      <c r="C184" s="308">
        <f>G11</f>
        <v>0</v>
      </c>
      <c r="D184" s="33">
        <f>C11</f>
        <v>6</v>
      </c>
      <c r="E184" s="308">
        <f>G14</f>
        <v>0</v>
      </c>
      <c r="F184" s="33">
        <f>C10</f>
        <v>5</v>
      </c>
      <c r="G184" s="310"/>
      <c r="H184" s="99"/>
      <c r="I184" s="211"/>
      <c r="J184" s="99"/>
      <c r="K184" s="102"/>
    </row>
    <row r="185" spans="2:11" ht="17" thickBot="1" x14ac:dyDescent="0.25">
      <c r="B185" s="307">
        <v>4</v>
      </c>
      <c r="C185" s="308">
        <f>G16</f>
        <v>0</v>
      </c>
      <c r="D185" s="33">
        <f>C9</f>
        <v>4</v>
      </c>
      <c r="E185" s="308">
        <f>G9</f>
        <v>0</v>
      </c>
      <c r="F185" s="33">
        <f>C8</f>
        <v>3</v>
      </c>
      <c r="G185" s="310"/>
      <c r="H185" s="99"/>
      <c r="I185" s="521"/>
      <c r="J185" s="254"/>
      <c r="K185" s="102"/>
    </row>
    <row r="186" spans="2:11" ht="17" thickBot="1" x14ac:dyDescent="0.25">
      <c r="B186" s="1766" t="s">
        <v>1458</v>
      </c>
      <c r="C186" s="2036"/>
      <c r="D186" s="2036"/>
      <c r="E186" s="2036"/>
      <c r="F186" s="2036"/>
      <c r="G186" s="2036"/>
      <c r="H186" s="2036"/>
      <c r="I186" s="1769" t="s">
        <v>2062</v>
      </c>
      <c r="J186" s="1770"/>
      <c r="K186" s="522"/>
    </row>
    <row r="188" spans="2:11" ht="16" x14ac:dyDescent="0.2">
      <c r="C188" s="1760" t="s">
        <v>194</v>
      </c>
      <c r="D188" s="1760"/>
      <c r="E188" s="1760"/>
      <c r="F188" s="1760"/>
      <c r="G188" s="1760"/>
      <c r="H188" s="1760"/>
      <c r="I188" s="1760"/>
      <c r="J188" s="1760"/>
    </row>
    <row r="189" spans="2:11" ht="14" thickBot="1" x14ac:dyDescent="0.2"/>
    <row r="190" spans="2:11" ht="19" thickBot="1" x14ac:dyDescent="0.25">
      <c r="B190" s="1764" t="s">
        <v>1461</v>
      </c>
      <c r="C190" s="1765"/>
      <c r="D190" s="220" t="s">
        <v>1460</v>
      </c>
      <c r="E190" s="1699" t="s">
        <v>18</v>
      </c>
      <c r="F190" s="1700"/>
      <c r="G190" s="295" t="s">
        <v>203</v>
      </c>
      <c r="H190" s="2034" t="s">
        <v>199</v>
      </c>
      <c r="I190" s="2035"/>
      <c r="J190" s="535" t="s">
        <v>200</v>
      </c>
      <c r="K190" s="526">
        <v>14</v>
      </c>
    </row>
    <row r="191" spans="2:11" x14ac:dyDescent="0.15">
      <c r="B191" s="300" t="s">
        <v>892</v>
      </c>
      <c r="C191" s="301" t="s">
        <v>197</v>
      </c>
      <c r="D191" s="302" t="s">
        <v>2322</v>
      </c>
      <c r="E191" s="303" t="s">
        <v>197</v>
      </c>
      <c r="F191" s="304" t="s">
        <v>2324</v>
      </c>
      <c r="G191" s="305" t="s">
        <v>1041</v>
      </c>
      <c r="H191" s="106" t="s">
        <v>1042</v>
      </c>
      <c r="I191" s="106" t="s">
        <v>1043</v>
      </c>
      <c r="J191" s="106" t="s">
        <v>193</v>
      </c>
      <c r="K191" s="306" t="s">
        <v>2063</v>
      </c>
    </row>
    <row r="192" spans="2:11" ht="16" x14ac:dyDescent="0.2">
      <c r="B192" s="307">
        <v>1</v>
      </c>
      <c r="C192" s="308">
        <f>G11</f>
        <v>0</v>
      </c>
      <c r="D192" s="33">
        <f>C11</f>
        <v>6</v>
      </c>
      <c r="E192" s="308">
        <f>G16</f>
        <v>0</v>
      </c>
      <c r="F192" s="33">
        <f>C9</f>
        <v>4</v>
      </c>
      <c r="G192" s="309"/>
      <c r="H192" s="99"/>
      <c r="I192" s="211"/>
      <c r="J192" s="99"/>
      <c r="K192" s="102"/>
    </row>
    <row r="193" spans="2:11" ht="16" x14ac:dyDescent="0.2">
      <c r="B193" s="307">
        <v>2</v>
      </c>
      <c r="C193" s="308">
        <f>G9</f>
        <v>0</v>
      </c>
      <c r="D193" s="33">
        <f>C8</f>
        <v>3</v>
      </c>
      <c r="E193" s="308">
        <f>G14</f>
        <v>0</v>
      </c>
      <c r="F193" s="33">
        <f>C10</f>
        <v>5</v>
      </c>
      <c r="G193" s="310"/>
      <c r="H193" s="99"/>
      <c r="I193" s="211"/>
      <c r="J193" s="99"/>
      <c r="K193" s="102"/>
    </row>
    <row r="194" spans="2:11" ht="16" x14ac:dyDescent="0.2">
      <c r="B194" s="307">
        <v>3</v>
      </c>
      <c r="C194" s="308">
        <f>G7</f>
        <v>0</v>
      </c>
      <c r="D194" s="33">
        <f>C7</f>
        <v>2</v>
      </c>
      <c r="E194" s="308">
        <f>G8</f>
        <v>0</v>
      </c>
      <c r="F194" s="33">
        <f>C6</f>
        <v>1</v>
      </c>
      <c r="G194" s="310"/>
      <c r="H194" s="99"/>
      <c r="I194" s="211"/>
      <c r="J194" s="99"/>
      <c r="K194" s="102"/>
    </row>
    <row r="195" spans="2:11" ht="17" thickBot="1" x14ac:dyDescent="0.25">
      <c r="B195" s="307">
        <v>4</v>
      </c>
      <c r="C195" s="308"/>
      <c r="D195" s="33"/>
      <c r="E195" s="308"/>
      <c r="F195" s="33"/>
      <c r="G195" s="310"/>
      <c r="H195" s="99"/>
      <c r="I195" s="521"/>
      <c r="J195" s="254"/>
      <c r="K195" s="102"/>
    </row>
    <row r="196" spans="2:11" ht="17" thickBot="1" x14ac:dyDescent="0.25">
      <c r="B196" s="1766" t="s">
        <v>1458</v>
      </c>
      <c r="C196" s="1767"/>
      <c r="D196" s="1767"/>
      <c r="E196" s="1767"/>
      <c r="F196" s="1767"/>
      <c r="G196" s="1767"/>
      <c r="H196" s="1767"/>
      <c r="I196" s="1769" t="s">
        <v>2062</v>
      </c>
      <c r="J196" s="1770"/>
      <c r="K196" s="522"/>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1:11" x14ac:dyDescent="0.15">
      <c r="B241"/>
      <c r="C241"/>
      <c r="D241"/>
      <c r="E241"/>
      <c r="F241"/>
      <c r="G241"/>
      <c r="H241"/>
      <c r="I241"/>
      <c r="J241"/>
      <c r="K241"/>
    </row>
    <row r="242" spans="1:11" x14ac:dyDescent="0.15">
      <c r="B242"/>
      <c r="C242"/>
      <c r="D242"/>
      <c r="E242"/>
      <c r="F242"/>
      <c r="G242"/>
      <c r="H242"/>
      <c r="I242"/>
      <c r="J242"/>
      <c r="K242"/>
    </row>
    <row r="243" spans="1:11" x14ac:dyDescent="0.15">
      <c r="B243"/>
      <c r="C243"/>
      <c r="D243"/>
      <c r="E243"/>
      <c r="F243"/>
      <c r="G243"/>
      <c r="H243"/>
      <c r="I243"/>
      <c r="J243"/>
      <c r="K243"/>
    </row>
    <row r="244" spans="1:11" x14ac:dyDescent="0.15">
      <c r="B244"/>
      <c r="C244"/>
      <c r="D244"/>
      <c r="E244"/>
      <c r="F244"/>
      <c r="G244"/>
      <c r="H244"/>
      <c r="I244"/>
      <c r="J244"/>
      <c r="K244"/>
    </row>
    <row r="245" spans="1:11" x14ac:dyDescent="0.15">
      <c r="B245"/>
      <c r="C245"/>
      <c r="D245"/>
      <c r="E245"/>
      <c r="F245"/>
      <c r="G245"/>
      <c r="H245"/>
      <c r="I245"/>
      <c r="J245"/>
      <c r="K245"/>
    </row>
    <row r="246" spans="1:11" x14ac:dyDescent="0.15">
      <c r="B246"/>
      <c r="C246"/>
      <c r="D246"/>
      <c r="E246"/>
      <c r="F246"/>
      <c r="G246"/>
      <c r="H246"/>
      <c r="I246"/>
      <c r="J246"/>
      <c r="K246"/>
    </row>
    <row r="247" spans="1:11" x14ac:dyDescent="0.15">
      <c r="B247"/>
      <c r="C247"/>
      <c r="D247"/>
      <c r="E247"/>
      <c r="F247"/>
      <c r="G247"/>
      <c r="H247"/>
      <c r="I247"/>
      <c r="J247"/>
      <c r="K247"/>
    </row>
    <row r="248" spans="1:11" x14ac:dyDescent="0.15">
      <c r="B248"/>
      <c r="C248"/>
      <c r="D248"/>
      <c r="E248"/>
      <c r="F248"/>
      <c r="G248"/>
      <c r="H248"/>
      <c r="I248"/>
      <c r="J248"/>
      <c r="K248"/>
    </row>
    <row r="249" spans="1:11" x14ac:dyDescent="0.15">
      <c r="B249"/>
      <c r="C249"/>
      <c r="D249"/>
      <c r="E249"/>
      <c r="F249"/>
      <c r="G249"/>
      <c r="H249"/>
      <c r="I249"/>
      <c r="J249"/>
      <c r="K249"/>
    </row>
    <row r="250" spans="1:11" x14ac:dyDescent="0.15">
      <c r="B250"/>
      <c r="C250"/>
      <c r="D250"/>
      <c r="E250"/>
      <c r="F250"/>
      <c r="G250"/>
      <c r="H250"/>
      <c r="I250"/>
      <c r="J250"/>
      <c r="K250"/>
    </row>
    <row r="251" spans="1:11" x14ac:dyDescent="0.15">
      <c r="B251"/>
      <c r="C251"/>
      <c r="D251"/>
      <c r="E251"/>
      <c r="F251"/>
      <c r="G251"/>
      <c r="H251"/>
      <c r="I251"/>
      <c r="J251"/>
      <c r="K251"/>
    </row>
    <row r="255" spans="1:11" x14ac:dyDescent="0.15">
      <c r="A255"/>
      <c r="B255"/>
      <c r="C255"/>
      <c r="D255"/>
      <c r="E255"/>
      <c r="F255"/>
      <c r="G255"/>
      <c r="H255"/>
      <c r="I255"/>
      <c r="J255"/>
      <c r="K255"/>
    </row>
    <row r="256" spans="1:11" x14ac:dyDescent="0.15">
      <c r="A256"/>
      <c r="B256"/>
      <c r="C256"/>
      <c r="D256"/>
      <c r="E256"/>
      <c r="F256"/>
      <c r="G256"/>
      <c r="H256"/>
      <c r="I256"/>
      <c r="J256"/>
      <c r="K256"/>
    </row>
    <row r="257" spans="1:11" x14ac:dyDescent="0.15">
      <c r="A257"/>
      <c r="B257"/>
      <c r="C257"/>
      <c r="D257"/>
      <c r="E257"/>
      <c r="F257"/>
      <c r="G257"/>
      <c r="H257"/>
      <c r="I257"/>
      <c r="J257"/>
      <c r="K257"/>
    </row>
    <row r="258" spans="1:11" x14ac:dyDescent="0.15">
      <c r="A258"/>
      <c r="B258"/>
      <c r="C258"/>
      <c r="D258"/>
      <c r="E258"/>
      <c r="F258"/>
      <c r="G258"/>
      <c r="H258"/>
      <c r="I258"/>
      <c r="J258"/>
      <c r="K258"/>
    </row>
    <row r="259" spans="1:11" x14ac:dyDescent="0.15">
      <c r="A259"/>
      <c r="B259"/>
      <c r="C259"/>
      <c r="D259"/>
      <c r="E259"/>
      <c r="F259"/>
      <c r="G259"/>
      <c r="H259"/>
      <c r="I259"/>
      <c r="J259"/>
      <c r="K259"/>
    </row>
    <row r="260" spans="1:11" x14ac:dyDescent="0.15">
      <c r="A260"/>
      <c r="B260"/>
      <c r="C260"/>
      <c r="D260"/>
      <c r="E260"/>
      <c r="F260"/>
      <c r="G260"/>
      <c r="H260"/>
      <c r="I260"/>
      <c r="J260"/>
      <c r="K260"/>
    </row>
    <row r="261" spans="1:11" x14ac:dyDescent="0.15">
      <c r="A261"/>
      <c r="B261"/>
      <c r="C261"/>
      <c r="D261"/>
      <c r="E261"/>
      <c r="F261"/>
      <c r="G261"/>
      <c r="H261"/>
      <c r="I261"/>
      <c r="J261"/>
      <c r="K261"/>
    </row>
    <row r="262" spans="1:11" x14ac:dyDescent="0.15">
      <c r="A262"/>
      <c r="B262"/>
      <c r="C262"/>
      <c r="D262"/>
      <c r="E262"/>
      <c r="F262"/>
      <c r="G262"/>
      <c r="H262"/>
      <c r="I262"/>
      <c r="J262"/>
      <c r="K262"/>
    </row>
    <row r="263" spans="1:11" x14ac:dyDescent="0.15">
      <c r="A263"/>
      <c r="B263"/>
      <c r="C263"/>
      <c r="D263"/>
      <c r="E263"/>
      <c r="F263"/>
      <c r="G263"/>
      <c r="H263"/>
      <c r="I263"/>
      <c r="J263"/>
      <c r="K263"/>
    </row>
    <row r="264" spans="1:11" x14ac:dyDescent="0.15">
      <c r="A264"/>
      <c r="B264"/>
      <c r="C264"/>
      <c r="D264"/>
      <c r="E264"/>
      <c r="F264"/>
      <c r="G264"/>
      <c r="H264"/>
      <c r="I264"/>
      <c r="J264"/>
      <c r="K264"/>
    </row>
    <row r="265" spans="1:11" x14ac:dyDescent="0.15">
      <c r="A265"/>
      <c r="B265"/>
      <c r="C265"/>
      <c r="D265"/>
      <c r="E265"/>
      <c r="F265"/>
      <c r="G265"/>
      <c r="H265"/>
      <c r="I265"/>
      <c r="J265"/>
      <c r="K265"/>
    </row>
    <row r="266" spans="1:11" x14ac:dyDescent="0.15">
      <c r="A266"/>
      <c r="B266"/>
      <c r="C266"/>
      <c r="D266"/>
      <c r="E266"/>
      <c r="F266"/>
      <c r="G266"/>
      <c r="H266"/>
      <c r="I266"/>
      <c r="J266"/>
      <c r="K266"/>
    </row>
    <row r="267" spans="1:11" x14ac:dyDescent="0.15">
      <c r="A267"/>
      <c r="B267"/>
      <c r="C267"/>
      <c r="D267"/>
      <c r="E267"/>
      <c r="F267"/>
      <c r="G267"/>
      <c r="H267"/>
      <c r="I267"/>
      <c r="J267"/>
      <c r="K267"/>
    </row>
    <row r="268" spans="1:11" x14ac:dyDescent="0.15">
      <c r="A268"/>
      <c r="B268"/>
      <c r="C268"/>
      <c r="D268"/>
      <c r="E268"/>
      <c r="F268"/>
      <c r="G268"/>
      <c r="H268"/>
      <c r="I268"/>
      <c r="J268"/>
      <c r="K268"/>
    </row>
    <row r="269" spans="1:11" x14ac:dyDescent="0.15">
      <c r="A269"/>
      <c r="B269"/>
      <c r="C269"/>
      <c r="D269"/>
      <c r="E269"/>
      <c r="F269"/>
      <c r="G269"/>
      <c r="H269"/>
      <c r="I269"/>
      <c r="J269"/>
      <c r="K269"/>
    </row>
    <row r="270" spans="1:11" x14ac:dyDescent="0.15">
      <c r="A270"/>
      <c r="B270"/>
      <c r="C270"/>
      <c r="D270"/>
      <c r="E270"/>
      <c r="F270"/>
      <c r="G270"/>
      <c r="H270"/>
      <c r="I270"/>
      <c r="J270"/>
      <c r="K270"/>
    </row>
    <row r="271" spans="1:11" x14ac:dyDescent="0.15">
      <c r="A271"/>
      <c r="B271"/>
      <c r="C271"/>
      <c r="D271"/>
      <c r="E271"/>
      <c r="F271"/>
      <c r="G271"/>
      <c r="H271"/>
      <c r="I271"/>
      <c r="J271"/>
      <c r="K271"/>
    </row>
    <row r="272" spans="1:11" x14ac:dyDescent="0.15">
      <c r="A272"/>
      <c r="B272"/>
      <c r="C272"/>
      <c r="D272"/>
      <c r="E272"/>
      <c r="F272"/>
      <c r="G272"/>
      <c r="H272"/>
      <c r="I272"/>
      <c r="J272"/>
      <c r="K272"/>
    </row>
    <row r="273" spans="1:11" x14ac:dyDescent="0.15">
      <c r="A273"/>
      <c r="B273"/>
      <c r="C273"/>
      <c r="D273"/>
      <c r="E273"/>
      <c r="F273"/>
      <c r="G273"/>
      <c r="H273"/>
      <c r="I273"/>
      <c r="J273"/>
      <c r="K273"/>
    </row>
    <row r="274" spans="1:11" x14ac:dyDescent="0.15">
      <c r="A274"/>
      <c r="B274"/>
      <c r="C274"/>
      <c r="D274"/>
      <c r="E274"/>
      <c r="F274"/>
      <c r="G274"/>
      <c r="H274"/>
      <c r="I274"/>
      <c r="J274"/>
      <c r="K274"/>
    </row>
    <row r="275" spans="1:11" x14ac:dyDescent="0.15">
      <c r="A275"/>
      <c r="B275"/>
      <c r="C275"/>
      <c r="D275"/>
      <c r="E275"/>
      <c r="F275"/>
      <c r="G275"/>
      <c r="H275"/>
      <c r="I275"/>
      <c r="J275"/>
      <c r="K275"/>
    </row>
    <row r="276" spans="1:11" x14ac:dyDescent="0.15">
      <c r="A276"/>
      <c r="B276"/>
      <c r="C276"/>
      <c r="D276"/>
      <c r="E276"/>
      <c r="F276"/>
      <c r="G276"/>
      <c r="H276"/>
      <c r="I276"/>
      <c r="J276"/>
      <c r="K276"/>
    </row>
    <row r="277" spans="1:11" x14ac:dyDescent="0.15">
      <c r="A277"/>
      <c r="B277"/>
      <c r="C277"/>
      <c r="D277"/>
      <c r="E277"/>
      <c r="F277"/>
      <c r="G277"/>
      <c r="H277"/>
      <c r="I277"/>
      <c r="J277"/>
      <c r="K277"/>
    </row>
    <row r="278" spans="1:11" x14ac:dyDescent="0.15">
      <c r="A278"/>
      <c r="B278"/>
      <c r="C278"/>
      <c r="D278"/>
      <c r="E278"/>
      <c r="F278"/>
      <c r="G278"/>
      <c r="H278"/>
      <c r="I278"/>
      <c r="J278"/>
      <c r="K278"/>
    </row>
    <row r="279" spans="1:11" x14ac:dyDescent="0.15">
      <c r="A279"/>
      <c r="B279"/>
      <c r="C279"/>
      <c r="D279"/>
      <c r="E279"/>
      <c r="F279"/>
      <c r="G279"/>
      <c r="H279"/>
      <c r="I279"/>
      <c r="J279"/>
      <c r="K279"/>
    </row>
    <row r="280" spans="1:11" x14ac:dyDescent="0.15">
      <c r="A280"/>
      <c r="B280"/>
      <c r="C280"/>
      <c r="D280"/>
      <c r="E280"/>
      <c r="F280"/>
      <c r="G280"/>
      <c r="H280"/>
      <c r="I280"/>
      <c r="J280"/>
      <c r="K280"/>
    </row>
    <row r="281" spans="1:11" x14ac:dyDescent="0.15">
      <c r="A281"/>
      <c r="B281"/>
      <c r="C281"/>
      <c r="D281"/>
      <c r="E281"/>
      <c r="F281"/>
      <c r="G281"/>
      <c r="H281"/>
      <c r="I281"/>
      <c r="J281"/>
      <c r="K281"/>
    </row>
    <row r="282" spans="1:11" x14ac:dyDescent="0.15">
      <c r="A282"/>
      <c r="B282"/>
      <c r="C282"/>
      <c r="D282"/>
      <c r="E282"/>
      <c r="F282"/>
      <c r="G282"/>
      <c r="H282"/>
      <c r="I282"/>
      <c r="J282"/>
      <c r="K282"/>
    </row>
    <row r="283" spans="1:11" x14ac:dyDescent="0.15">
      <c r="A283"/>
      <c r="B283"/>
      <c r="C283"/>
      <c r="D283"/>
      <c r="E283"/>
      <c r="F283"/>
      <c r="G283"/>
      <c r="H283"/>
      <c r="I283"/>
      <c r="J283"/>
      <c r="K283"/>
    </row>
    <row r="284" spans="1:11" x14ac:dyDescent="0.15">
      <c r="A284"/>
      <c r="B284"/>
      <c r="C284"/>
      <c r="D284"/>
      <c r="E284"/>
      <c r="F284"/>
      <c r="G284"/>
      <c r="H284"/>
      <c r="I284"/>
      <c r="J284"/>
      <c r="K284"/>
    </row>
    <row r="285" spans="1:11" x14ac:dyDescent="0.15">
      <c r="A285"/>
      <c r="B285"/>
      <c r="C285"/>
      <c r="D285"/>
      <c r="E285"/>
      <c r="F285"/>
      <c r="G285"/>
      <c r="H285"/>
      <c r="I285"/>
      <c r="J285"/>
      <c r="K285"/>
    </row>
    <row r="286" spans="1:11" x14ac:dyDescent="0.15">
      <c r="A286"/>
      <c r="B286"/>
      <c r="C286"/>
      <c r="D286"/>
      <c r="E286"/>
      <c r="F286"/>
      <c r="G286"/>
      <c r="H286"/>
      <c r="I286"/>
      <c r="J286"/>
      <c r="K286"/>
    </row>
    <row r="287" spans="1:11" x14ac:dyDescent="0.15">
      <c r="A287"/>
      <c r="B287"/>
      <c r="C287"/>
      <c r="D287"/>
      <c r="E287"/>
      <c r="F287"/>
      <c r="G287"/>
      <c r="H287"/>
      <c r="I287"/>
      <c r="J287"/>
      <c r="K287"/>
    </row>
    <row r="288" spans="1:11" x14ac:dyDescent="0.15">
      <c r="A288"/>
      <c r="B288"/>
      <c r="C288"/>
      <c r="D288"/>
      <c r="E288"/>
      <c r="F288"/>
      <c r="G288"/>
      <c r="H288"/>
      <c r="I288"/>
      <c r="J288"/>
      <c r="K288"/>
    </row>
    <row r="289" spans="1:11" x14ac:dyDescent="0.15">
      <c r="A289"/>
      <c r="B289"/>
      <c r="C289"/>
      <c r="D289"/>
      <c r="E289"/>
      <c r="F289"/>
      <c r="G289"/>
      <c r="H289"/>
      <c r="I289"/>
      <c r="J289"/>
      <c r="K289"/>
    </row>
    <row r="290" spans="1:11" x14ac:dyDescent="0.15">
      <c r="A290"/>
      <c r="B290"/>
      <c r="C290"/>
      <c r="D290"/>
      <c r="E290"/>
      <c r="F290"/>
      <c r="G290"/>
      <c r="H290"/>
      <c r="I290"/>
      <c r="J290"/>
      <c r="K290"/>
    </row>
    <row r="291" spans="1:11" x14ac:dyDescent="0.15">
      <c r="A291"/>
      <c r="B291"/>
      <c r="C291"/>
      <c r="D291"/>
      <c r="E291"/>
      <c r="F291"/>
      <c r="G291"/>
      <c r="H291"/>
      <c r="I291"/>
      <c r="J291"/>
      <c r="K291"/>
    </row>
    <row r="292" spans="1:11" x14ac:dyDescent="0.15">
      <c r="A292"/>
      <c r="B292"/>
      <c r="C292"/>
      <c r="D292"/>
      <c r="E292"/>
      <c r="F292"/>
      <c r="G292"/>
      <c r="H292"/>
      <c r="I292"/>
      <c r="J292"/>
      <c r="K292"/>
    </row>
    <row r="293" spans="1:11" x14ac:dyDescent="0.15">
      <c r="A293"/>
      <c r="B293"/>
      <c r="C293"/>
      <c r="D293"/>
      <c r="E293"/>
      <c r="F293"/>
      <c r="G293"/>
      <c r="H293"/>
      <c r="I293"/>
      <c r="J293"/>
      <c r="K293"/>
    </row>
    <row r="294" spans="1:11" x14ac:dyDescent="0.15">
      <c r="A294"/>
      <c r="B294"/>
      <c r="C294"/>
      <c r="D294"/>
      <c r="E294"/>
      <c r="F294"/>
      <c r="G294"/>
      <c r="H294"/>
      <c r="I294"/>
      <c r="J294"/>
      <c r="K294"/>
    </row>
    <row r="295" spans="1:11" x14ac:dyDescent="0.15">
      <c r="A295"/>
      <c r="B295"/>
      <c r="C295"/>
      <c r="D295"/>
      <c r="E295"/>
      <c r="F295"/>
      <c r="G295"/>
      <c r="H295"/>
      <c r="I295"/>
      <c r="J295"/>
      <c r="K295"/>
    </row>
    <row r="296" spans="1:11" x14ac:dyDescent="0.15">
      <c r="A296"/>
      <c r="B296"/>
      <c r="C296"/>
      <c r="D296"/>
      <c r="E296"/>
      <c r="F296"/>
      <c r="G296"/>
      <c r="H296"/>
      <c r="I296"/>
      <c r="J296"/>
      <c r="K296"/>
    </row>
    <row r="297" spans="1:11" x14ac:dyDescent="0.15">
      <c r="A297"/>
      <c r="B297"/>
      <c r="C297"/>
      <c r="D297"/>
      <c r="E297"/>
      <c r="F297"/>
      <c r="G297"/>
      <c r="H297"/>
      <c r="I297"/>
      <c r="J297"/>
      <c r="K297"/>
    </row>
    <row r="298" spans="1:11" x14ac:dyDescent="0.15">
      <c r="A298"/>
      <c r="B298"/>
      <c r="C298"/>
      <c r="D298"/>
      <c r="E298"/>
      <c r="F298"/>
      <c r="G298"/>
      <c r="H298"/>
      <c r="I298"/>
      <c r="J298"/>
      <c r="K298"/>
    </row>
    <row r="299" spans="1:11" x14ac:dyDescent="0.15">
      <c r="A299"/>
      <c r="B299"/>
      <c r="C299"/>
      <c r="D299"/>
      <c r="E299"/>
      <c r="F299"/>
      <c r="G299"/>
      <c r="H299"/>
      <c r="I299"/>
      <c r="J299"/>
      <c r="K299"/>
    </row>
    <row r="300" spans="1:11" x14ac:dyDescent="0.15">
      <c r="A300"/>
      <c r="B300"/>
      <c r="C300"/>
      <c r="D300"/>
      <c r="E300"/>
      <c r="F300"/>
      <c r="G300"/>
      <c r="H300"/>
      <c r="I300"/>
      <c r="J300"/>
      <c r="K300"/>
    </row>
    <row r="301" spans="1:11" x14ac:dyDescent="0.15">
      <c r="A301"/>
      <c r="B301"/>
      <c r="C301"/>
      <c r="D301"/>
      <c r="E301"/>
      <c r="F301"/>
      <c r="G301"/>
      <c r="H301"/>
      <c r="I301"/>
      <c r="J301"/>
      <c r="K301"/>
    </row>
    <row r="302" spans="1:11" x14ac:dyDescent="0.15">
      <c r="A302"/>
      <c r="B302"/>
      <c r="C302"/>
      <c r="D302"/>
      <c r="E302"/>
      <c r="F302"/>
      <c r="G302"/>
      <c r="H302"/>
      <c r="I302"/>
      <c r="J302"/>
      <c r="K302"/>
    </row>
    <row r="303" spans="1:11" x14ac:dyDescent="0.15">
      <c r="A303"/>
      <c r="B303"/>
      <c r="C303"/>
      <c r="D303"/>
      <c r="E303"/>
      <c r="F303"/>
      <c r="G303"/>
      <c r="H303"/>
      <c r="I303"/>
      <c r="J303"/>
      <c r="K303"/>
    </row>
    <row r="304" spans="1:11" x14ac:dyDescent="0.15">
      <c r="A304"/>
      <c r="B304"/>
      <c r="C304"/>
      <c r="D304"/>
      <c r="E304"/>
      <c r="F304"/>
      <c r="G304"/>
      <c r="H304"/>
      <c r="I304"/>
      <c r="J304"/>
      <c r="K304"/>
    </row>
    <row r="305" spans="1:11" x14ac:dyDescent="0.15">
      <c r="A305"/>
      <c r="B305"/>
      <c r="C305"/>
      <c r="D305"/>
      <c r="E305"/>
      <c r="F305"/>
      <c r="G305"/>
      <c r="H305"/>
      <c r="I305"/>
      <c r="J305"/>
      <c r="K305"/>
    </row>
    <row r="306" spans="1:11" x14ac:dyDescent="0.15">
      <c r="A306"/>
      <c r="B306"/>
      <c r="C306"/>
      <c r="D306"/>
      <c r="E306"/>
      <c r="F306"/>
      <c r="G306"/>
      <c r="H306"/>
      <c r="I306"/>
      <c r="J306"/>
      <c r="K306"/>
    </row>
    <row r="307" spans="1:11" x14ac:dyDescent="0.15">
      <c r="A307"/>
      <c r="B307"/>
      <c r="C307"/>
      <c r="D307"/>
      <c r="E307"/>
      <c r="F307"/>
      <c r="G307"/>
      <c r="H307"/>
      <c r="I307"/>
      <c r="J307"/>
      <c r="K307"/>
    </row>
    <row r="308" spans="1:11" x14ac:dyDescent="0.15">
      <c r="A308"/>
      <c r="B308"/>
      <c r="C308"/>
      <c r="D308"/>
      <c r="E308"/>
      <c r="F308"/>
      <c r="G308"/>
      <c r="H308"/>
      <c r="I308"/>
      <c r="J308"/>
      <c r="K308"/>
    </row>
    <row r="309" spans="1:11" x14ac:dyDescent="0.15">
      <c r="A309"/>
      <c r="B309"/>
      <c r="C309"/>
      <c r="D309"/>
      <c r="E309"/>
      <c r="F309"/>
      <c r="G309"/>
      <c r="H309"/>
      <c r="I309"/>
      <c r="J309"/>
      <c r="K309"/>
    </row>
    <row r="310" spans="1:11" x14ac:dyDescent="0.15">
      <c r="A310"/>
      <c r="B310"/>
      <c r="C310"/>
      <c r="D310"/>
      <c r="E310"/>
      <c r="F310"/>
      <c r="G310"/>
      <c r="H310"/>
      <c r="I310"/>
      <c r="J310"/>
      <c r="K310"/>
    </row>
    <row r="311" spans="1:11" x14ac:dyDescent="0.15">
      <c r="A311"/>
      <c r="B311"/>
      <c r="C311"/>
      <c r="D311"/>
      <c r="E311"/>
      <c r="F311"/>
      <c r="G311"/>
      <c r="H311"/>
      <c r="I311"/>
      <c r="J311"/>
      <c r="K311"/>
    </row>
    <row r="312" spans="1:11" x14ac:dyDescent="0.15">
      <c r="A312"/>
      <c r="B312"/>
      <c r="C312"/>
      <c r="D312"/>
      <c r="E312"/>
      <c r="F312"/>
      <c r="G312"/>
      <c r="H312"/>
      <c r="I312"/>
      <c r="J312"/>
      <c r="K312"/>
    </row>
    <row r="313" spans="1:11" x14ac:dyDescent="0.15">
      <c r="A313"/>
      <c r="B313"/>
      <c r="C313"/>
      <c r="D313"/>
      <c r="E313"/>
      <c r="F313"/>
      <c r="G313"/>
      <c r="H313"/>
      <c r="I313"/>
      <c r="J313"/>
      <c r="K313"/>
    </row>
    <row r="314" spans="1:11" x14ac:dyDescent="0.15">
      <c r="A314"/>
      <c r="B314"/>
      <c r="C314"/>
      <c r="D314"/>
      <c r="E314"/>
      <c r="F314"/>
      <c r="G314"/>
      <c r="H314"/>
      <c r="I314"/>
      <c r="J314"/>
      <c r="K314"/>
    </row>
    <row r="315" spans="1:11" x14ac:dyDescent="0.15">
      <c r="A315"/>
      <c r="B315"/>
      <c r="C315"/>
      <c r="D315"/>
      <c r="E315"/>
      <c r="F315"/>
      <c r="G315"/>
      <c r="H315"/>
      <c r="I315"/>
      <c r="J315"/>
      <c r="K315"/>
    </row>
    <row r="316" spans="1:11" x14ac:dyDescent="0.15">
      <c r="A316"/>
      <c r="B316"/>
      <c r="C316"/>
      <c r="D316"/>
      <c r="E316"/>
      <c r="F316"/>
      <c r="G316"/>
      <c r="H316"/>
      <c r="I316"/>
      <c r="J316"/>
      <c r="K316"/>
    </row>
    <row r="317" spans="1:11" x14ac:dyDescent="0.15">
      <c r="A317"/>
      <c r="B317"/>
      <c r="C317"/>
      <c r="D317"/>
      <c r="E317"/>
      <c r="F317"/>
      <c r="G317"/>
      <c r="H317"/>
      <c r="I317"/>
      <c r="J317"/>
      <c r="K317"/>
    </row>
    <row r="318" spans="1:11" x14ac:dyDescent="0.15">
      <c r="A318"/>
      <c r="B318"/>
      <c r="C318"/>
      <c r="D318"/>
      <c r="E318"/>
      <c r="F318"/>
      <c r="G318"/>
      <c r="H318"/>
      <c r="I318"/>
      <c r="J318"/>
      <c r="K318"/>
    </row>
    <row r="319" spans="1:11" x14ac:dyDescent="0.15">
      <c r="A319"/>
      <c r="B319"/>
      <c r="C319"/>
      <c r="D319"/>
      <c r="E319"/>
      <c r="F319"/>
      <c r="G319"/>
      <c r="H319"/>
      <c r="I319"/>
      <c r="J319"/>
      <c r="K319"/>
    </row>
    <row r="320" spans="1:11" x14ac:dyDescent="0.15">
      <c r="A320"/>
      <c r="B320"/>
      <c r="C320"/>
      <c r="D320"/>
      <c r="E320"/>
      <c r="F320"/>
      <c r="G320"/>
      <c r="H320"/>
      <c r="I320"/>
      <c r="J320"/>
      <c r="K320"/>
    </row>
    <row r="321" spans="1:11" x14ac:dyDescent="0.15">
      <c r="A321"/>
      <c r="B321"/>
      <c r="C321"/>
      <c r="D321"/>
      <c r="E321"/>
      <c r="F321"/>
      <c r="G321"/>
      <c r="H321"/>
      <c r="I321"/>
      <c r="J321"/>
      <c r="K321"/>
    </row>
    <row r="322" spans="1:11" x14ac:dyDescent="0.15">
      <c r="A322"/>
      <c r="B322"/>
      <c r="C322"/>
      <c r="D322"/>
      <c r="E322"/>
      <c r="F322"/>
      <c r="G322"/>
      <c r="H322"/>
      <c r="I322"/>
      <c r="J322"/>
      <c r="K322"/>
    </row>
    <row r="323" spans="1:11" x14ac:dyDescent="0.15">
      <c r="A323"/>
      <c r="B323"/>
      <c r="C323"/>
      <c r="D323"/>
      <c r="E323"/>
      <c r="F323"/>
      <c r="G323"/>
      <c r="H323"/>
      <c r="I323"/>
      <c r="J323"/>
      <c r="K323"/>
    </row>
    <row r="324" spans="1:11" x14ac:dyDescent="0.15">
      <c r="A324"/>
      <c r="B324"/>
      <c r="C324"/>
      <c r="D324"/>
      <c r="E324"/>
      <c r="F324"/>
      <c r="G324"/>
      <c r="H324"/>
      <c r="I324"/>
      <c r="J324"/>
      <c r="K324"/>
    </row>
    <row r="325" spans="1:11" x14ac:dyDescent="0.15">
      <c r="A325"/>
      <c r="B325"/>
      <c r="C325"/>
      <c r="D325"/>
      <c r="E325"/>
      <c r="F325"/>
      <c r="G325"/>
      <c r="H325"/>
      <c r="I325"/>
      <c r="J325"/>
      <c r="K325"/>
    </row>
    <row r="326" spans="1:11" x14ac:dyDescent="0.15">
      <c r="A326"/>
      <c r="B326"/>
      <c r="C326"/>
      <c r="D326"/>
      <c r="E326"/>
      <c r="F326"/>
      <c r="G326"/>
      <c r="H326"/>
      <c r="I326"/>
      <c r="J326"/>
      <c r="K326"/>
    </row>
    <row r="327" spans="1:11" x14ac:dyDescent="0.15">
      <c r="A327"/>
      <c r="B327"/>
      <c r="C327"/>
      <c r="D327"/>
      <c r="E327"/>
      <c r="F327"/>
      <c r="G327"/>
      <c r="H327"/>
      <c r="I327"/>
      <c r="J327"/>
      <c r="K327"/>
    </row>
    <row r="328" spans="1:11" x14ac:dyDescent="0.15">
      <c r="A328"/>
      <c r="B328"/>
      <c r="C328"/>
      <c r="D328"/>
      <c r="E328"/>
      <c r="F328"/>
      <c r="G328"/>
      <c r="H328"/>
      <c r="I328"/>
      <c r="J328"/>
      <c r="K328"/>
    </row>
    <row r="329" spans="1:11" x14ac:dyDescent="0.15">
      <c r="A329"/>
      <c r="B329"/>
      <c r="C329"/>
      <c r="D329"/>
      <c r="E329"/>
      <c r="F329"/>
      <c r="G329"/>
      <c r="H329"/>
      <c r="I329"/>
      <c r="J329"/>
      <c r="K329"/>
    </row>
    <row r="330" spans="1:11" x14ac:dyDescent="0.15">
      <c r="A330"/>
      <c r="B330"/>
      <c r="C330"/>
      <c r="D330"/>
      <c r="E330"/>
      <c r="F330"/>
      <c r="G330"/>
      <c r="H330"/>
      <c r="I330"/>
      <c r="J330"/>
      <c r="K330"/>
    </row>
    <row r="331" spans="1:11" x14ac:dyDescent="0.15">
      <c r="A331"/>
      <c r="B331"/>
      <c r="C331"/>
      <c r="D331"/>
      <c r="E331"/>
      <c r="F331"/>
      <c r="G331"/>
      <c r="H331"/>
      <c r="I331"/>
      <c r="J331"/>
      <c r="K331"/>
    </row>
    <row r="332" spans="1:11" x14ac:dyDescent="0.15">
      <c r="A332"/>
      <c r="B332"/>
      <c r="C332"/>
      <c r="D332"/>
      <c r="E332"/>
      <c r="F332"/>
      <c r="G332"/>
      <c r="H332"/>
      <c r="I332"/>
      <c r="J332"/>
      <c r="K332"/>
    </row>
    <row r="333" spans="1:11" x14ac:dyDescent="0.15">
      <c r="A333"/>
      <c r="B333"/>
      <c r="C333"/>
      <c r="D333"/>
      <c r="E333"/>
      <c r="F333"/>
      <c r="G333"/>
      <c r="H333"/>
      <c r="I333"/>
      <c r="J333"/>
      <c r="K333"/>
    </row>
    <row r="334" spans="1:11" x14ac:dyDescent="0.15">
      <c r="A334"/>
      <c r="B334"/>
      <c r="C334"/>
      <c r="D334"/>
      <c r="E334"/>
      <c r="F334"/>
      <c r="G334"/>
      <c r="H334"/>
      <c r="I334"/>
      <c r="J334"/>
      <c r="K334"/>
    </row>
    <row r="335" spans="1:11" x14ac:dyDescent="0.15">
      <c r="A335"/>
      <c r="B335"/>
      <c r="C335"/>
      <c r="D335"/>
      <c r="E335"/>
      <c r="F335"/>
      <c r="G335"/>
      <c r="H335"/>
      <c r="I335"/>
      <c r="J335"/>
      <c r="K335"/>
    </row>
    <row r="336" spans="1:11" x14ac:dyDescent="0.15">
      <c r="A336"/>
      <c r="B336"/>
      <c r="C336"/>
      <c r="D336"/>
      <c r="E336"/>
      <c r="F336"/>
      <c r="G336"/>
      <c r="H336"/>
      <c r="I336"/>
      <c r="J336"/>
      <c r="K336"/>
    </row>
    <row r="337" spans="1:11" x14ac:dyDescent="0.15">
      <c r="A337"/>
      <c r="B337"/>
      <c r="C337"/>
      <c r="D337"/>
      <c r="E337"/>
      <c r="F337"/>
      <c r="G337"/>
      <c r="H337"/>
      <c r="I337"/>
      <c r="J337"/>
      <c r="K337"/>
    </row>
    <row r="338" spans="1:11" x14ac:dyDescent="0.15">
      <c r="A338"/>
      <c r="B338"/>
      <c r="C338"/>
      <c r="D338"/>
      <c r="E338"/>
      <c r="F338"/>
      <c r="G338"/>
      <c r="H338"/>
      <c r="I338"/>
      <c r="J338"/>
      <c r="K338"/>
    </row>
    <row r="339" spans="1:11" x14ac:dyDescent="0.15">
      <c r="A339"/>
      <c r="B339"/>
      <c r="C339"/>
      <c r="D339"/>
      <c r="E339"/>
      <c r="F339"/>
      <c r="G339"/>
      <c r="H339"/>
      <c r="I339"/>
      <c r="J339"/>
      <c r="K339"/>
    </row>
    <row r="340" spans="1:11" x14ac:dyDescent="0.15">
      <c r="A340"/>
      <c r="B340"/>
      <c r="C340"/>
      <c r="D340"/>
      <c r="E340"/>
      <c r="F340"/>
      <c r="G340"/>
      <c r="H340"/>
      <c r="I340"/>
      <c r="J340"/>
      <c r="K340"/>
    </row>
    <row r="341" spans="1:11" x14ac:dyDescent="0.15">
      <c r="A341"/>
      <c r="B341"/>
      <c r="C341"/>
      <c r="D341"/>
      <c r="E341"/>
      <c r="F341"/>
      <c r="G341"/>
      <c r="H341"/>
      <c r="I341"/>
      <c r="J341"/>
      <c r="K341"/>
    </row>
    <row r="342" spans="1:11" x14ac:dyDescent="0.15">
      <c r="A342"/>
      <c r="B342"/>
      <c r="C342"/>
      <c r="D342"/>
      <c r="E342"/>
      <c r="F342"/>
      <c r="G342"/>
      <c r="H342"/>
      <c r="I342"/>
      <c r="J342"/>
      <c r="K342"/>
    </row>
    <row r="343" spans="1:11" x14ac:dyDescent="0.15">
      <c r="A343"/>
      <c r="B343"/>
      <c r="C343"/>
      <c r="D343"/>
      <c r="E343"/>
      <c r="F343"/>
      <c r="G343"/>
      <c r="H343"/>
      <c r="I343"/>
      <c r="J343"/>
      <c r="K343"/>
    </row>
    <row r="344" spans="1:11" x14ac:dyDescent="0.15">
      <c r="A344"/>
      <c r="B344"/>
      <c r="C344"/>
      <c r="D344"/>
      <c r="E344"/>
      <c r="F344"/>
      <c r="G344"/>
      <c r="H344"/>
      <c r="I344"/>
      <c r="J344"/>
      <c r="K344"/>
    </row>
    <row r="345" spans="1:11" x14ac:dyDescent="0.15">
      <c r="A345"/>
      <c r="B345"/>
      <c r="C345"/>
      <c r="D345"/>
      <c r="E345"/>
      <c r="F345"/>
      <c r="G345"/>
      <c r="H345"/>
      <c r="I345"/>
      <c r="J345"/>
      <c r="K345"/>
    </row>
    <row r="346" spans="1:11" x14ac:dyDescent="0.15">
      <c r="A346"/>
      <c r="B346"/>
      <c r="C346"/>
      <c r="D346"/>
      <c r="E346"/>
      <c r="F346"/>
      <c r="G346"/>
      <c r="H346"/>
      <c r="I346"/>
      <c r="J346"/>
      <c r="K346"/>
    </row>
    <row r="347" spans="1:11" x14ac:dyDescent="0.15">
      <c r="A347"/>
      <c r="B347"/>
      <c r="C347"/>
      <c r="D347"/>
      <c r="E347"/>
      <c r="F347"/>
      <c r="G347"/>
      <c r="H347"/>
      <c r="I347"/>
      <c r="J347"/>
      <c r="K347"/>
    </row>
    <row r="348" spans="1:11" x14ac:dyDescent="0.15">
      <c r="A348"/>
      <c r="B348"/>
      <c r="C348"/>
      <c r="D348"/>
      <c r="E348"/>
      <c r="F348"/>
      <c r="G348"/>
      <c r="H348"/>
      <c r="I348"/>
      <c r="J348"/>
      <c r="K348"/>
    </row>
    <row r="349" spans="1:11" x14ac:dyDescent="0.15">
      <c r="A349"/>
      <c r="B349"/>
      <c r="C349"/>
      <c r="D349"/>
      <c r="E349"/>
      <c r="F349"/>
      <c r="G349"/>
      <c r="H349"/>
      <c r="I349"/>
      <c r="J349"/>
      <c r="K349"/>
    </row>
    <row r="350" spans="1:11" x14ac:dyDescent="0.15">
      <c r="A350"/>
      <c r="B350"/>
      <c r="C350"/>
      <c r="D350"/>
      <c r="E350"/>
      <c r="F350"/>
      <c r="G350"/>
      <c r="H350"/>
      <c r="I350"/>
      <c r="J350"/>
      <c r="K350"/>
    </row>
    <row r="351" spans="1:11" x14ac:dyDescent="0.15">
      <c r="A351"/>
      <c r="B351"/>
      <c r="C351"/>
      <c r="D351"/>
      <c r="E351"/>
      <c r="F351"/>
      <c r="G351"/>
      <c r="H351"/>
      <c r="I351"/>
      <c r="J351"/>
      <c r="K351"/>
    </row>
    <row r="352" spans="1:11" x14ac:dyDescent="0.15">
      <c r="A352"/>
      <c r="B352"/>
      <c r="C352"/>
      <c r="D352"/>
      <c r="E352"/>
      <c r="F352"/>
      <c r="G352"/>
      <c r="H352"/>
      <c r="I352"/>
      <c r="J352"/>
      <c r="K352"/>
    </row>
    <row r="353" spans="1:11" x14ac:dyDescent="0.15">
      <c r="A353"/>
      <c r="B353"/>
      <c r="C353"/>
      <c r="D353"/>
      <c r="E353"/>
      <c r="F353"/>
      <c r="G353"/>
      <c r="H353"/>
      <c r="I353"/>
      <c r="J353"/>
      <c r="K353"/>
    </row>
    <row r="354" spans="1:11" x14ac:dyDescent="0.15">
      <c r="A354"/>
      <c r="B354"/>
      <c r="C354"/>
      <c r="D354"/>
      <c r="E354"/>
      <c r="F354"/>
      <c r="G354"/>
      <c r="H354"/>
      <c r="I354"/>
      <c r="J354"/>
      <c r="K354"/>
    </row>
    <row r="355" spans="1:11" x14ac:dyDescent="0.15">
      <c r="A355"/>
      <c r="B355"/>
      <c r="C355"/>
      <c r="D355"/>
      <c r="E355"/>
      <c r="F355"/>
      <c r="G355"/>
      <c r="H355"/>
      <c r="I355"/>
      <c r="J355"/>
      <c r="K355"/>
    </row>
    <row r="356" spans="1:11" x14ac:dyDescent="0.15">
      <c r="A356"/>
      <c r="B356"/>
      <c r="C356"/>
      <c r="D356"/>
      <c r="E356"/>
      <c r="F356"/>
      <c r="G356"/>
      <c r="H356"/>
      <c r="I356"/>
      <c r="J356"/>
      <c r="K356"/>
    </row>
    <row r="357" spans="1:11" x14ac:dyDescent="0.15">
      <c r="A357"/>
      <c r="B357"/>
      <c r="C357"/>
      <c r="D357"/>
      <c r="E357"/>
      <c r="F357"/>
      <c r="G357"/>
      <c r="H357"/>
      <c r="I357"/>
      <c r="J357"/>
      <c r="K357"/>
    </row>
    <row r="358" spans="1:11" x14ac:dyDescent="0.15">
      <c r="A358"/>
      <c r="B358"/>
      <c r="C358"/>
      <c r="D358"/>
      <c r="E358"/>
      <c r="F358"/>
      <c r="G358"/>
      <c r="H358"/>
      <c r="I358"/>
      <c r="J358"/>
      <c r="K358"/>
    </row>
    <row r="359" spans="1:11" x14ac:dyDescent="0.15">
      <c r="A359"/>
      <c r="B359"/>
      <c r="C359"/>
      <c r="D359"/>
      <c r="E359"/>
      <c r="F359"/>
      <c r="G359"/>
      <c r="H359"/>
      <c r="I359"/>
      <c r="J359"/>
      <c r="K359"/>
    </row>
    <row r="360" spans="1:11" x14ac:dyDescent="0.15">
      <c r="A360"/>
      <c r="B360"/>
      <c r="C360"/>
      <c r="D360"/>
      <c r="E360"/>
      <c r="F360"/>
      <c r="G360"/>
      <c r="H360"/>
      <c r="I360"/>
      <c r="J360"/>
      <c r="K360"/>
    </row>
    <row r="361" spans="1:11" x14ac:dyDescent="0.15">
      <c r="A361"/>
      <c r="B361"/>
      <c r="C361"/>
      <c r="D361"/>
      <c r="E361"/>
      <c r="F361"/>
      <c r="G361"/>
      <c r="H361"/>
      <c r="I361"/>
      <c r="J361"/>
      <c r="K361"/>
    </row>
    <row r="362" spans="1:11" x14ac:dyDescent="0.15">
      <c r="A362"/>
      <c r="B362"/>
      <c r="C362"/>
      <c r="D362"/>
      <c r="E362"/>
      <c r="F362"/>
      <c r="G362"/>
      <c r="H362"/>
      <c r="I362"/>
      <c r="J362"/>
      <c r="K362"/>
    </row>
    <row r="363" spans="1:11" x14ac:dyDescent="0.15">
      <c r="A363"/>
      <c r="B363"/>
      <c r="C363"/>
      <c r="D363"/>
      <c r="E363"/>
      <c r="F363"/>
      <c r="G363"/>
      <c r="H363"/>
      <c r="I363"/>
      <c r="J363"/>
      <c r="K363"/>
    </row>
  </sheetData>
  <sheetProtection password="CF27" sheet="1" objects="1" scenarios="1"/>
  <mergeCells count="98">
    <mergeCell ref="B190:C190"/>
    <mergeCell ref="E190:F190"/>
    <mergeCell ref="H190:I190"/>
    <mergeCell ref="B186:H186"/>
    <mergeCell ref="I186:J186"/>
    <mergeCell ref="C188:J188"/>
    <mergeCell ref="E180:F180"/>
    <mergeCell ref="H180:I180"/>
    <mergeCell ref="E170:F170"/>
    <mergeCell ref="H170:I170"/>
    <mergeCell ref="B150:C150"/>
    <mergeCell ref="B176:H176"/>
    <mergeCell ref="I176:J176"/>
    <mergeCell ref="H160:I160"/>
    <mergeCell ref="E150:F150"/>
    <mergeCell ref="B160:C160"/>
    <mergeCell ref="E160:F160"/>
    <mergeCell ref="H150:I150"/>
    <mergeCell ref="B156:H156"/>
    <mergeCell ref="I156:J156"/>
    <mergeCell ref="C158:J158"/>
    <mergeCell ref="C98:J98"/>
    <mergeCell ref="B100:C100"/>
    <mergeCell ref="E100:F100"/>
    <mergeCell ref="I106:J106"/>
    <mergeCell ref="B106:H106"/>
    <mergeCell ref="H100:I100"/>
    <mergeCell ref="C88:J88"/>
    <mergeCell ref="I96:J96"/>
    <mergeCell ref="B96:H96"/>
    <mergeCell ref="H90:I90"/>
    <mergeCell ref="E90:F90"/>
    <mergeCell ref="B90:C90"/>
    <mergeCell ref="B70:C70"/>
    <mergeCell ref="C78:J78"/>
    <mergeCell ref="I86:J86"/>
    <mergeCell ref="B86:H86"/>
    <mergeCell ref="H80:I80"/>
    <mergeCell ref="B80:C80"/>
    <mergeCell ref="E80:F80"/>
    <mergeCell ref="C2:I2"/>
    <mergeCell ref="B4:D4"/>
    <mergeCell ref="B5:D5"/>
    <mergeCell ref="C6:D6"/>
    <mergeCell ref="C58:J58"/>
    <mergeCell ref="C11:D11"/>
    <mergeCell ref="C12:D12"/>
    <mergeCell ref="C13:D13"/>
    <mergeCell ref="C14:D14"/>
    <mergeCell ref="C7:D7"/>
    <mergeCell ref="C8:D8"/>
    <mergeCell ref="C9:D9"/>
    <mergeCell ref="C10:D10"/>
    <mergeCell ref="C108:J108"/>
    <mergeCell ref="B110:C110"/>
    <mergeCell ref="E110:F110"/>
    <mergeCell ref="H110:I110"/>
    <mergeCell ref="C15:D15"/>
    <mergeCell ref="C16:D16"/>
    <mergeCell ref="I66:J66"/>
    <mergeCell ref="B66:H66"/>
    <mergeCell ref="C68:J68"/>
    <mergeCell ref="I76:J76"/>
    <mergeCell ref="B60:C60"/>
    <mergeCell ref="E60:F60"/>
    <mergeCell ref="H60:I60"/>
    <mergeCell ref="B76:H76"/>
    <mergeCell ref="H70:I70"/>
    <mergeCell ref="E70:F70"/>
    <mergeCell ref="B116:H116"/>
    <mergeCell ref="I116:J116"/>
    <mergeCell ref="B196:H196"/>
    <mergeCell ref="I196:J196"/>
    <mergeCell ref="B166:H166"/>
    <mergeCell ref="I166:J166"/>
    <mergeCell ref="C168:J168"/>
    <mergeCell ref="B170:C170"/>
    <mergeCell ref="C178:J178"/>
    <mergeCell ref="B180:C180"/>
    <mergeCell ref="E130:F130"/>
    <mergeCell ref="H130:I130"/>
    <mergeCell ref="B136:H136"/>
    <mergeCell ref="I136:J136"/>
    <mergeCell ref="B140:C140"/>
    <mergeCell ref="E140:F140"/>
    <mergeCell ref="C148:J148"/>
    <mergeCell ref="C128:J128"/>
    <mergeCell ref="C138:J138"/>
    <mergeCell ref="C118:J118"/>
    <mergeCell ref="B120:C120"/>
    <mergeCell ref="E120:F120"/>
    <mergeCell ref="H120:I120"/>
    <mergeCell ref="B126:H126"/>
    <mergeCell ref="I126:J126"/>
    <mergeCell ref="B130:C130"/>
    <mergeCell ref="H140:I140"/>
    <mergeCell ref="B146:H146"/>
    <mergeCell ref="I146:J14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oglio89"/>
  <dimension ref="A1:V41"/>
  <sheetViews>
    <sheetView workbookViewId="0">
      <selection sqref="A1:K1"/>
    </sheetView>
  </sheetViews>
  <sheetFormatPr baseColWidth="10" defaultColWidth="8.83203125" defaultRowHeight="13" x14ac:dyDescent="0.15"/>
  <cols>
    <col min="1" max="1" width="16.6640625" style="15" customWidth="1"/>
    <col min="2" max="7" width="4.5" style="15" customWidth="1"/>
    <col min="8" max="8" width="5.1640625" style="15" customWidth="1"/>
    <col min="9" max="12" width="4.5" style="15" customWidth="1"/>
    <col min="13" max="14" width="5" style="15" customWidth="1"/>
    <col min="15" max="15" width="5.6640625" style="15" customWidth="1"/>
    <col min="16" max="16" width="5" style="15" customWidth="1"/>
    <col min="17" max="17" width="8.83203125" style="15" customWidth="1"/>
    <col min="18" max="18" width="5.6640625" style="15" customWidth="1"/>
    <col min="19" max="16384" width="8.83203125" style="15"/>
  </cols>
  <sheetData>
    <row r="1" spans="1:18" ht="15.75" customHeight="1" x14ac:dyDescent="0.15"/>
    <row r="2" spans="1:18" ht="15.75" customHeight="1" x14ac:dyDescent="0.2">
      <c r="A2" s="173" t="s">
        <v>1995</v>
      </c>
      <c r="B2" s="1945"/>
      <c r="C2" s="1946"/>
      <c r="D2" s="1946"/>
      <c r="E2" s="1946"/>
      <c r="F2" s="1946"/>
      <c r="G2" s="1946"/>
      <c r="H2" s="1946"/>
      <c r="I2" s="1946"/>
      <c r="J2" s="1946"/>
      <c r="K2" s="1946"/>
      <c r="L2" s="1946"/>
      <c r="M2" s="1946"/>
      <c r="N2" s="1946"/>
      <c r="O2" s="1946"/>
      <c r="P2" s="1946"/>
      <c r="Q2" s="1946"/>
      <c r="R2" s="1947"/>
    </row>
    <row r="3" spans="1:18" ht="15.75" customHeight="1" x14ac:dyDescent="0.2">
      <c r="E3"/>
      <c r="F3"/>
      <c r="G3"/>
      <c r="H3"/>
      <c r="I3"/>
      <c r="J3" s="1323"/>
      <c r="K3" s="1797" t="s">
        <v>1672</v>
      </c>
      <c r="L3" s="1797"/>
      <c r="M3" s="1797"/>
      <c r="N3" s="1797"/>
      <c r="O3" s="1798"/>
      <c r="P3" s="1836"/>
      <c r="Q3" s="1837"/>
      <c r="R3" s="1838"/>
    </row>
    <row r="4" spans="1:18" ht="15.75" customHeight="1" x14ac:dyDescent="0.2">
      <c r="E4"/>
      <c r="F4"/>
      <c r="G4"/>
      <c r="H4"/>
      <c r="I4"/>
      <c r="J4" s="1323"/>
      <c r="K4" s="1323"/>
      <c r="L4" s="1323"/>
      <c r="M4" s="1323"/>
      <c r="N4" s="1323"/>
      <c r="O4"/>
      <c r="P4"/>
      <c r="Q4"/>
      <c r="R4"/>
    </row>
    <row r="5" spans="1:18" ht="15.75" customHeight="1" x14ac:dyDescent="0.2">
      <c r="A5"/>
      <c r="B5"/>
      <c r="C5"/>
      <c r="D5"/>
      <c r="E5"/>
      <c r="F5"/>
      <c r="G5"/>
      <c r="H5" s="51"/>
      <c r="I5" s="51"/>
      <c r="J5" s="51"/>
      <c r="K5" s="51"/>
      <c r="L5" s="51"/>
      <c r="M5" s="51"/>
      <c r="N5" s="51"/>
      <c r="O5" s="51"/>
      <c r="P5" s="51"/>
      <c r="Q5" s="81"/>
      <c r="R5" s="81"/>
    </row>
    <row r="6" spans="1:18" ht="15.75" customHeight="1" thickBot="1" x14ac:dyDescent="0.2">
      <c r="A6" s="1827" t="s">
        <v>576</v>
      </c>
      <c r="B6" s="1827"/>
      <c r="C6" s="1827"/>
      <c r="D6" s="1827"/>
      <c r="E6" s="1827"/>
      <c r="F6" s="1827"/>
      <c r="G6" s="1827"/>
      <c r="H6" s="1827"/>
      <c r="I6" s="1827"/>
      <c r="J6"/>
      <c r="K6"/>
      <c r="L6"/>
      <c r="M6"/>
      <c r="N6"/>
      <c r="O6"/>
      <c r="P6"/>
      <c r="Q6"/>
      <c r="R6"/>
    </row>
    <row r="7" spans="1:18" ht="15.75" customHeight="1" x14ac:dyDescent="0.15">
      <c r="A7" s="1791"/>
      <c r="B7" s="1778">
        <f>A10</f>
        <v>0</v>
      </c>
      <c r="C7" s="1778">
        <f>A11</f>
        <v>0</v>
      </c>
      <c r="D7" s="1778">
        <f>A12</f>
        <v>0</v>
      </c>
      <c r="E7" s="1778">
        <f>A13</f>
        <v>0</v>
      </c>
      <c r="F7" s="1780">
        <f>A14</f>
        <v>0</v>
      </c>
      <c r="G7" s="1784" t="s">
        <v>92</v>
      </c>
      <c r="H7" s="1784" t="s">
        <v>1534</v>
      </c>
      <c r="I7" s="1784" t="s">
        <v>1533</v>
      </c>
      <c r="J7"/>
      <c r="K7"/>
      <c r="L7"/>
      <c r="M7"/>
      <c r="N7"/>
      <c r="O7"/>
      <c r="P7"/>
      <c r="Q7"/>
      <c r="R7"/>
    </row>
    <row r="8" spans="1:18" ht="15.75" customHeight="1" x14ac:dyDescent="0.15">
      <c r="A8" s="1792"/>
      <c r="B8" s="1779"/>
      <c r="C8" s="1779"/>
      <c r="D8" s="1779"/>
      <c r="E8" s="1779"/>
      <c r="F8" s="1781"/>
      <c r="G8" s="1785"/>
      <c r="H8" s="1785"/>
      <c r="I8" s="1785"/>
      <c r="J8"/>
      <c r="K8"/>
      <c r="L8"/>
      <c r="M8"/>
      <c r="N8"/>
      <c r="O8"/>
      <c r="P8"/>
      <c r="Q8"/>
      <c r="R8"/>
    </row>
    <row r="9" spans="1:18" ht="31.5" customHeight="1" x14ac:dyDescent="0.15">
      <c r="A9" s="1793"/>
      <c r="B9" s="1779"/>
      <c r="C9" s="1779"/>
      <c r="D9" s="1779"/>
      <c r="E9" s="1779"/>
      <c r="F9" s="1781"/>
      <c r="G9" s="1785"/>
      <c r="H9" s="1785"/>
      <c r="I9" s="1785"/>
      <c r="J9"/>
      <c r="K9"/>
      <c r="L9"/>
      <c r="M9"/>
      <c r="N9"/>
      <c r="O9"/>
      <c r="P9"/>
      <c r="Q9"/>
      <c r="R9"/>
    </row>
    <row r="10" spans="1:18" ht="15.75" customHeight="1" x14ac:dyDescent="0.15">
      <c r="A10" s="1337"/>
      <c r="B10" s="1326"/>
      <c r="C10" s="1325"/>
      <c r="D10" s="1325"/>
      <c r="E10" s="1325"/>
      <c r="F10" s="1327"/>
      <c r="G10" s="1334"/>
      <c r="H10" s="901"/>
      <c r="I10" s="901"/>
      <c r="J10"/>
      <c r="K10"/>
      <c r="L10"/>
      <c r="M10"/>
      <c r="N10"/>
      <c r="O10"/>
      <c r="P10"/>
      <c r="Q10"/>
      <c r="R10"/>
    </row>
    <row r="11" spans="1:18" ht="15.75" customHeight="1" x14ac:dyDescent="0.15">
      <c r="A11" s="1337"/>
      <c r="B11" s="1325"/>
      <c r="C11" s="1326"/>
      <c r="D11" s="1325"/>
      <c r="E11" s="1325"/>
      <c r="F11" s="1327"/>
      <c r="G11" s="1334"/>
      <c r="H11" s="1335"/>
      <c r="I11" s="1335"/>
      <c r="J11"/>
      <c r="K11"/>
      <c r="L11" s="1075"/>
      <c r="M11"/>
      <c r="N11"/>
      <c r="O11"/>
      <c r="P11"/>
      <c r="Q11"/>
      <c r="R11"/>
    </row>
    <row r="12" spans="1:18" ht="15.75" customHeight="1" x14ac:dyDescent="0.15">
      <c r="A12" s="1337"/>
      <c r="B12" s="1325"/>
      <c r="C12" s="1325"/>
      <c r="D12" s="1326"/>
      <c r="E12" s="1325"/>
      <c r="F12" s="1327"/>
      <c r="G12" s="1334"/>
      <c r="H12" s="1335"/>
      <c r="I12" s="1335"/>
      <c r="J12"/>
      <c r="K12"/>
      <c r="L12"/>
      <c r="M12"/>
      <c r="N12"/>
      <c r="O12"/>
      <c r="P12"/>
      <c r="Q12"/>
      <c r="R12"/>
    </row>
    <row r="13" spans="1:18" ht="15.75" customHeight="1" x14ac:dyDescent="0.15">
      <c r="A13" s="1337"/>
      <c r="B13" s="1325"/>
      <c r="C13" s="1325"/>
      <c r="D13" s="1325"/>
      <c r="E13" s="1326"/>
      <c r="F13" s="1327"/>
      <c r="G13" s="1334"/>
      <c r="H13" s="1334"/>
      <c r="I13" s="1334"/>
      <c r="J13"/>
      <c r="K13"/>
      <c r="L13"/>
      <c r="M13"/>
      <c r="N13"/>
      <c r="O13"/>
      <c r="P13"/>
      <c r="Q13"/>
      <c r="R13"/>
    </row>
    <row r="14" spans="1:18" ht="15.75" customHeight="1" thickBot="1" x14ac:dyDescent="0.2">
      <c r="A14" s="1338"/>
      <c r="B14" s="1328"/>
      <c r="C14" s="1328"/>
      <c r="D14" s="1328"/>
      <c r="E14" s="1328"/>
      <c r="F14" s="1329"/>
      <c r="G14" s="1336"/>
      <c r="H14" s="1336"/>
      <c r="I14" s="1336"/>
      <c r="J14"/>
      <c r="K14"/>
      <c r="L14"/>
      <c r="M14"/>
      <c r="N14"/>
      <c r="O14"/>
      <c r="P14"/>
      <c r="Q14"/>
      <c r="R14"/>
    </row>
    <row r="15" spans="1:18" ht="15.75" customHeight="1" x14ac:dyDescent="0.2">
      <c r="A15"/>
      <c r="B15"/>
      <c r="C15"/>
      <c r="D15"/>
      <c r="E15"/>
      <c r="F15"/>
      <c r="G15"/>
      <c r="H15" s="51"/>
      <c r="I15" s="51"/>
      <c r="J15" s="51"/>
      <c r="K15" s="51"/>
      <c r="L15" s="51"/>
      <c r="M15" s="51"/>
      <c r="N15" s="51"/>
      <c r="O15" s="51"/>
      <c r="P15" s="51"/>
      <c r="Q15" s="81"/>
      <c r="R15" s="81"/>
    </row>
    <row r="16" spans="1:18" ht="15.75" customHeight="1" thickBot="1" x14ac:dyDescent="0.25">
      <c r="A16" s="1827" t="s">
        <v>576</v>
      </c>
      <c r="B16" s="1827"/>
      <c r="C16" s="1827"/>
      <c r="D16" s="1827"/>
      <c r="E16" s="1827"/>
      <c r="F16" s="1827"/>
      <c r="G16" s="1827"/>
      <c r="H16" s="1827"/>
      <c r="I16" s="1827"/>
      <c r="J16" s="51"/>
      <c r="K16" s="51"/>
      <c r="L16" s="51"/>
      <c r="M16" s="51"/>
      <c r="N16" s="51"/>
      <c r="O16" s="51"/>
      <c r="P16" s="51"/>
      <c r="Q16" s="81"/>
      <c r="R16" s="81"/>
    </row>
    <row r="17" spans="1:22" ht="15.75" customHeight="1" x14ac:dyDescent="0.2">
      <c r="A17" s="1791"/>
      <c r="B17" s="1778">
        <f>A20</f>
        <v>0</v>
      </c>
      <c r="C17" s="1778">
        <f>A21</f>
        <v>0</v>
      </c>
      <c r="D17" s="1778">
        <f>A22</f>
        <v>0</v>
      </c>
      <c r="E17" s="1778">
        <f>A23</f>
        <v>0</v>
      </c>
      <c r="F17" s="1780">
        <f>A24</f>
        <v>0</v>
      </c>
      <c r="G17" s="1784" t="s">
        <v>92</v>
      </c>
      <c r="H17" s="1784" t="s">
        <v>1534</v>
      </c>
      <c r="I17" s="1784" t="s">
        <v>1533</v>
      </c>
      <c r="J17"/>
      <c r="K17" s="51"/>
      <c r="L17" s="51"/>
      <c r="M17" s="51"/>
      <c r="N17" s="51"/>
      <c r="O17" s="51"/>
      <c r="P17" s="51"/>
      <c r="Q17" s="81"/>
      <c r="R17" s="81"/>
    </row>
    <row r="18" spans="1:22" ht="15.75" customHeight="1" x14ac:dyDescent="0.2">
      <c r="A18" s="1792"/>
      <c r="B18" s="1779"/>
      <c r="C18" s="1779"/>
      <c r="D18" s="1779"/>
      <c r="E18" s="1779"/>
      <c r="F18" s="1781"/>
      <c r="G18" s="1785"/>
      <c r="H18" s="1785"/>
      <c r="I18" s="1785"/>
      <c r="J18"/>
      <c r="K18" s="51"/>
      <c r="L18" s="51"/>
      <c r="M18" s="51"/>
      <c r="N18" s="51"/>
      <c r="O18" s="51"/>
      <c r="P18" s="51"/>
      <c r="Q18" s="81"/>
      <c r="R18" s="81"/>
    </row>
    <row r="19" spans="1:22" ht="31.5" customHeight="1" x14ac:dyDescent="0.2">
      <c r="A19" s="1793"/>
      <c r="B19" s="1779"/>
      <c r="C19" s="1779"/>
      <c r="D19" s="1779"/>
      <c r="E19" s="1779"/>
      <c r="F19" s="1781"/>
      <c r="G19" s="1785"/>
      <c r="H19" s="1785"/>
      <c r="I19" s="1785"/>
      <c r="J19"/>
      <c r="K19" s="2041" t="s">
        <v>1500</v>
      </c>
      <c r="L19" s="2041"/>
      <c r="M19" s="2041"/>
      <c r="N19" s="2041"/>
      <c r="O19" s="2041"/>
      <c r="P19" s="2041"/>
      <c r="Q19" s="2042"/>
      <c r="R19" s="91"/>
    </row>
    <row r="20" spans="1:22" ht="15.75" customHeight="1" x14ac:dyDescent="0.2">
      <c r="A20" s="1337"/>
      <c r="B20" s="1326"/>
      <c r="C20" s="1325"/>
      <c r="D20" s="1325"/>
      <c r="E20" s="1325"/>
      <c r="F20" s="1327"/>
      <c r="G20" s="1334"/>
      <c r="H20" s="901"/>
      <c r="I20" s="901"/>
      <c r="J20"/>
      <c r="K20" s="1835" t="s">
        <v>1994</v>
      </c>
      <c r="L20" s="1835"/>
      <c r="M20" s="1835"/>
      <c r="N20" s="1835"/>
      <c r="O20" s="1835"/>
      <c r="P20" s="1835"/>
      <c r="Q20" s="1886"/>
      <c r="R20" s="91"/>
    </row>
    <row r="21" spans="1:22" ht="15.75" customHeight="1" x14ac:dyDescent="0.2">
      <c r="A21" s="1337"/>
      <c r="B21" s="1325"/>
      <c r="C21" s="1326"/>
      <c r="D21" s="1325"/>
      <c r="E21" s="1325"/>
      <c r="F21" s="1327"/>
      <c r="G21" s="1334"/>
      <c r="H21" s="1335"/>
      <c r="I21" s="1335"/>
      <c r="J21"/>
      <c r="K21" s="51"/>
      <c r="L21" s="51"/>
      <c r="M21" s="51"/>
      <c r="N21" s="51"/>
      <c r="O21" s="51"/>
      <c r="P21" s="51"/>
      <c r="Q21" s="81"/>
      <c r="R21" s="81"/>
    </row>
    <row r="22" spans="1:22" ht="15.75" customHeight="1" x14ac:dyDescent="0.2">
      <c r="A22" s="1337"/>
      <c r="B22" s="1325"/>
      <c r="C22" s="1325"/>
      <c r="D22" s="1326"/>
      <c r="E22" s="1325"/>
      <c r="F22" s="1327"/>
      <c r="G22" s="1334"/>
      <c r="H22" s="1335"/>
      <c r="I22" s="1335"/>
      <c r="J22"/>
      <c r="M22" s="2040" t="s">
        <v>1037</v>
      </c>
      <c r="N22" s="2040"/>
      <c r="O22" s="2040"/>
      <c r="P22" s="2040"/>
      <c r="Q22" s="2029"/>
      <c r="R22" s="2015"/>
    </row>
    <row r="23" spans="1:22" ht="15.75" customHeight="1" x14ac:dyDescent="0.2">
      <c r="A23" s="1337"/>
      <c r="B23" s="1325"/>
      <c r="C23" s="1325"/>
      <c r="D23" s="1325"/>
      <c r="E23" s="1326"/>
      <c r="F23" s="1327"/>
      <c r="G23" s="1334"/>
      <c r="H23" s="1334"/>
      <c r="I23" s="1334"/>
      <c r="J23"/>
      <c r="M23" s="2040" t="s">
        <v>1467</v>
      </c>
      <c r="N23" s="2040"/>
      <c r="O23" s="2040"/>
      <c r="P23" s="2040"/>
      <c r="Q23" s="2029"/>
      <c r="R23" s="2015"/>
    </row>
    <row r="24" spans="1:22" ht="15.75" customHeight="1" thickBot="1" x14ac:dyDescent="0.2">
      <c r="A24" s="1338"/>
      <c r="B24" s="1328"/>
      <c r="C24" s="1328"/>
      <c r="D24" s="1328"/>
      <c r="E24" s="1328"/>
      <c r="F24" s="1329"/>
      <c r="G24" s="1336"/>
      <c r="H24" s="1336"/>
      <c r="I24" s="1336"/>
      <c r="J24"/>
    </row>
    <row r="25" spans="1:22" ht="15.75" customHeight="1" x14ac:dyDescent="0.15">
      <c r="A25"/>
      <c r="B25"/>
      <c r="C25"/>
      <c r="D25"/>
      <c r="E25"/>
      <c r="F25"/>
      <c r="G25"/>
      <c r="H25"/>
      <c r="I25"/>
      <c r="J25"/>
    </row>
    <row r="26" spans="1:22" ht="15.75" customHeight="1" thickBot="1" x14ac:dyDescent="0.2">
      <c r="A26"/>
      <c r="B26"/>
      <c r="C26"/>
      <c r="D26"/>
      <c r="E26"/>
      <c r="F26"/>
      <c r="G26"/>
      <c r="H26"/>
      <c r="I26"/>
      <c r="J26"/>
    </row>
    <row r="27" spans="1:22" ht="89.25" customHeight="1" x14ac:dyDescent="0.2">
      <c r="A27" s="82"/>
      <c r="B27" s="487">
        <f>A28</f>
        <v>1</v>
      </c>
      <c r="C27" s="487">
        <f>A29</f>
        <v>2</v>
      </c>
      <c r="D27" s="487">
        <f>A30</f>
        <v>3</v>
      </c>
      <c r="E27" s="487">
        <f>A31</f>
        <v>4</v>
      </c>
      <c r="F27" s="487">
        <f>A32</f>
        <v>5</v>
      </c>
      <c r="G27" s="487">
        <f>A33</f>
        <v>6</v>
      </c>
      <c r="H27" s="487">
        <f>A34</f>
        <v>7</v>
      </c>
      <c r="I27" s="487">
        <f>A35</f>
        <v>8</v>
      </c>
      <c r="J27" s="487">
        <f>A36</f>
        <v>9</v>
      </c>
      <c r="K27" s="487">
        <f>A37</f>
        <v>10</v>
      </c>
      <c r="L27" s="513">
        <f>A38</f>
        <v>11</v>
      </c>
      <c r="M27" s="894" t="s">
        <v>92</v>
      </c>
      <c r="N27" s="894" t="s">
        <v>1014</v>
      </c>
      <c r="O27" s="894" t="s">
        <v>1896</v>
      </c>
      <c r="P27" s="894" t="s">
        <v>1982</v>
      </c>
      <c r="Q27" s="894" t="s">
        <v>1983</v>
      </c>
      <c r="R27" s="84" t="s">
        <v>1984</v>
      </c>
    </row>
    <row r="28" spans="1:22" ht="18.75" customHeight="1" x14ac:dyDescent="0.2">
      <c r="A28" s="484">
        <f>'11S - 8B - 1 RR'!C4</f>
        <v>1</v>
      </c>
      <c r="B28" s="921"/>
      <c r="C28" s="922"/>
      <c r="D28" s="923"/>
      <c r="E28" s="923"/>
      <c r="F28" s="923"/>
      <c r="G28" s="923"/>
      <c r="H28" s="923"/>
      <c r="I28" s="923"/>
      <c r="J28" s="923"/>
      <c r="K28" s="923"/>
      <c r="L28" s="1339"/>
      <c r="M28" s="1365">
        <f t="shared" ref="M28:M38" si="0">SUM(B28:L28)</f>
        <v>0</v>
      </c>
      <c r="N28" s="896"/>
      <c r="O28" s="1421">
        <f>SUM(B28:L28)-N28</f>
        <v>0</v>
      </c>
      <c r="P28" s="1366">
        <f t="shared" ref="P28:P38" si="1">COUNTIF(B28:L28,1)+COUNTIF(B28:L28,0)</f>
        <v>0</v>
      </c>
      <c r="Q28" s="1107" t="str">
        <f>IF(P28=0,"",O28/P28)</f>
        <v/>
      </c>
      <c r="R28" s="465"/>
    </row>
    <row r="29" spans="1:22" ht="18.75" customHeight="1" x14ac:dyDescent="0.2">
      <c r="A29" s="484">
        <f>'11S - 8B - 1 RR'!C5</f>
        <v>2</v>
      </c>
      <c r="B29" s="292" t="str">
        <f>IF(ISBLANK(C$28),"",1-C$28)</f>
        <v/>
      </c>
      <c r="C29" s="924"/>
      <c r="D29" s="599"/>
      <c r="E29" s="599"/>
      <c r="F29" s="599"/>
      <c r="G29" s="599"/>
      <c r="H29" s="599"/>
      <c r="I29" s="599"/>
      <c r="J29" s="599"/>
      <c r="K29" s="599"/>
      <c r="L29" s="1340"/>
      <c r="M29" s="1366">
        <f t="shared" si="0"/>
        <v>0</v>
      </c>
      <c r="N29" s="897"/>
      <c r="O29" s="1421">
        <f t="shared" ref="O29:O38" si="2">SUM(B29:L29)-N29</f>
        <v>0</v>
      </c>
      <c r="P29" s="1366">
        <f t="shared" si="1"/>
        <v>0</v>
      </c>
      <c r="Q29" s="1107" t="str">
        <f t="shared" ref="Q29:Q38" si="3">IF(P29=0,"",O29/P29)</f>
        <v/>
      </c>
      <c r="R29" s="466"/>
    </row>
    <row r="30" spans="1:22" ht="18.75" customHeight="1" x14ac:dyDescent="0.2">
      <c r="A30" s="484">
        <f>'11S - 8B - 1 RR'!C6</f>
        <v>3</v>
      </c>
      <c r="B30" s="292" t="str">
        <f>IF(ISBLANK(D$28),"",1-D$28)</f>
        <v/>
      </c>
      <c r="C30" s="343" t="str">
        <f>IF(ISBLANK(D$29),"",1-D$29)</f>
        <v/>
      </c>
      <c r="D30" s="925"/>
      <c r="E30" s="599"/>
      <c r="F30" s="599"/>
      <c r="G30" s="599"/>
      <c r="H30" s="599"/>
      <c r="I30" s="599"/>
      <c r="J30" s="599"/>
      <c r="K30" s="599"/>
      <c r="L30" s="1340"/>
      <c r="M30" s="1366">
        <f t="shared" si="0"/>
        <v>0</v>
      </c>
      <c r="N30" s="897"/>
      <c r="O30" s="1421">
        <f t="shared" si="2"/>
        <v>0</v>
      </c>
      <c r="P30" s="1366">
        <f t="shared" si="1"/>
        <v>0</v>
      </c>
      <c r="Q30" s="1107" t="str">
        <f t="shared" si="3"/>
        <v/>
      </c>
      <c r="R30" s="466"/>
      <c r="V30" s="10"/>
    </row>
    <row r="31" spans="1:22" ht="18.75" customHeight="1" x14ac:dyDescent="0.2">
      <c r="A31" s="484">
        <f>'11S - 8B - 1 RR'!C7</f>
        <v>4</v>
      </c>
      <c r="B31" s="292" t="str">
        <f>IF(ISBLANK(E$28),"",1-E$28)</f>
        <v/>
      </c>
      <c r="C31" s="343" t="str">
        <f>IF(ISBLANK(E$29),"",1-E$29)</f>
        <v/>
      </c>
      <c r="D31" s="292" t="str">
        <f>IF(ISBLANK(E$30),"",1-E$30)</f>
        <v/>
      </c>
      <c r="E31" s="925"/>
      <c r="F31" s="599"/>
      <c r="G31" s="599"/>
      <c r="H31" s="599"/>
      <c r="I31" s="599"/>
      <c r="J31" s="599"/>
      <c r="K31" s="599"/>
      <c r="L31" s="1340"/>
      <c r="M31" s="1366">
        <f t="shared" si="0"/>
        <v>0</v>
      </c>
      <c r="N31" s="897"/>
      <c r="O31" s="1421">
        <f t="shared" si="2"/>
        <v>0</v>
      </c>
      <c r="P31" s="1366">
        <f t="shared" si="1"/>
        <v>0</v>
      </c>
      <c r="Q31" s="1107" t="str">
        <f t="shared" si="3"/>
        <v/>
      </c>
      <c r="R31" s="466"/>
    </row>
    <row r="32" spans="1:22" ht="18.75" customHeight="1" x14ac:dyDescent="0.2">
      <c r="A32" s="484">
        <f>'11S - 8B - 1 RR'!C8</f>
        <v>5</v>
      </c>
      <c r="B32" s="292" t="str">
        <f>IF(ISBLANK(F$28),"",1-F$28)</f>
        <v/>
      </c>
      <c r="C32" s="343" t="str">
        <f>IF(ISBLANK(F$29),"",1-F$29)</f>
        <v/>
      </c>
      <c r="D32" s="292" t="str">
        <f>IF(ISBLANK(F$30),"",1-F$30)</f>
        <v/>
      </c>
      <c r="E32" s="292" t="str">
        <f>IF(ISBLANK(F$31),"",1-F$31)</f>
        <v/>
      </c>
      <c r="F32" s="925"/>
      <c r="G32" s="599"/>
      <c r="H32" s="599"/>
      <c r="I32" s="599"/>
      <c r="J32" s="599"/>
      <c r="K32" s="599"/>
      <c r="L32" s="1340"/>
      <c r="M32" s="1366">
        <f t="shared" si="0"/>
        <v>0</v>
      </c>
      <c r="N32" s="897"/>
      <c r="O32" s="1421">
        <f t="shared" si="2"/>
        <v>0</v>
      </c>
      <c r="P32" s="1366">
        <f t="shared" si="1"/>
        <v>0</v>
      </c>
      <c r="Q32" s="1107" t="str">
        <f t="shared" si="3"/>
        <v/>
      </c>
      <c r="R32" s="466"/>
    </row>
    <row r="33" spans="1:18" ht="18.75" customHeight="1" x14ac:dyDescent="0.2">
      <c r="A33" s="484">
        <f>'11S - 8B - 1 RR'!C9</f>
        <v>6</v>
      </c>
      <c r="B33" s="292" t="str">
        <f>IF(ISBLANK(G$28),"",1-G$28)</f>
        <v/>
      </c>
      <c r="C33" s="343" t="str">
        <f>IF(ISBLANK(G$29),"",1-G$29)</f>
        <v/>
      </c>
      <c r="D33" s="292" t="str">
        <f>IF(ISBLANK(G$30),"",1-G$30)</f>
        <v/>
      </c>
      <c r="E33" s="292" t="str">
        <f>IF(ISBLANK(G$31),"",1-G$31)</f>
        <v/>
      </c>
      <c r="F33" s="292" t="str">
        <f>IF(ISBLANK(G$32),"",1-G$32)</f>
        <v/>
      </c>
      <c r="G33" s="925"/>
      <c r="H33" s="599"/>
      <c r="I33" s="599"/>
      <c r="J33" s="599"/>
      <c r="K33" s="599"/>
      <c r="L33" s="1340"/>
      <c r="M33" s="1366">
        <f t="shared" si="0"/>
        <v>0</v>
      </c>
      <c r="N33" s="897"/>
      <c r="O33" s="1421">
        <f t="shared" si="2"/>
        <v>0</v>
      </c>
      <c r="P33" s="1366">
        <f t="shared" si="1"/>
        <v>0</v>
      </c>
      <c r="Q33" s="1107" t="str">
        <f t="shared" si="3"/>
        <v/>
      </c>
      <c r="R33" s="466"/>
    </row>
    <row r="34" spans="1:18" ht="18.75" customHeight="1" x14ac:dyDescent="0.2">
      <c r="A34" s="484">
        <f>'11S - 8B - 1 RR'!C10</f>
        <v>7</v>
      </c>
      <c r="B34" s="292" t="str">
        <f>IF(ISBLANK(H$28),"",1-H$28)</f>
        <v/>
      </c>
      <c r="C34" s="343" t="str">
        <f>IF(ISBLANK(H$29),"",1-H$29)</f>
        <v/>
      </c>
      <c r="D34" s="292" t="str">
        <f>IF(ISBLANK(H$30),"",1-H$30)</f>
        <v/>
      </c>
      <c r="E34" s="292" t="str">
        <f>IF(ISBLANK(H$31),"",1-H$31)</f>
        <v/>
      </c>
      <c r="F34" s="292" t="str">
        <f>IF(ISBLANK(H$32),"",1-H$32)</f>
        <v/>
      </c>
      <c r="G34" s="292" t="str">
        <f>IF(ISBLANK(H$33),"",1-H$33)</f>
        <v/>
      </c>
      <c r="H34" s="925"/>
      <c r="I34" s="599"/>
      <c r="J34" s="599"/>
      <c r="K34" s="599"/>
      <c r="L34" s="1340"/>
      <c r="M34" s="1366">
        <f t="shared" si="0"/>
        <v>0</v>
      </c>
      <c r="N34" s="897"/>
      <c r="O34" s="1421">
        <f t="shared" si="2"/>
        <v>0</v>
      </c>
      <c r="P34" s="1366">
        <f t="shared" si="1"/>
        <v>0</v>
      </c>
      <c r="Q34" s="1107" t="str">
        <f t="shared" si="3"/>
        <v/>
      </c>
      <c r="R34" s="466"/>
    </row>
    <row r="35" spans="1:18" ht="18.75" customHeight="1" x14ac:dyDescent="0.2">
      <c r="A35" s="484">
        <f>'11S - 8B - 1 RR'!C11</f>
        <v>8</v>
      </c>
      <c r="B35" s="292" t="str">
        <f>IF(ISBLANK(I$28),"",1-I$28)</f>
        <v/>
      </c>
      <c r="C35" s="343" t="str">
        <f>IF(ISBLANK(I$29),"",1-I$29)</f>
        <v/>
      </c>
      <c r="D35" s="292" t="str">
        <f>IF(ISBLANK(I$30),"",1-I$30)</f>
        <v/>
      </c>
      <c r="E35" s="292" t="str">
        <f>IF(ISBLANK(I$31),"",1-I$31)</f>
        <v/>
      </c>
      <c r="F35" s="292" t="str">
        <f>IF(ISBLANK(I$32),"",1-I$32)</f>
        <v/>
      </c>
      <c r="G35" s="292" t="str">
        <f>IF(ISBLANK(I$33),"",1-I$33)</f>
        <v/>
      </c>
      <c r="H35" s="292" t="str">
        <f>IF(ISBLANK(I$34),"",1-I$34)</f>
        <v/>
      </c>
      <c r="I35" s="925"/>
      <c r="J35" s="599"/>
      <c r="K35" s="599"/>
      <c r="L35" s="1340"/>
      <c r="M35" s="1366">
        <f t="shared" si="0"/>
        <v>0</v>
      </c>
      <c r="N35" s="897"/>
      <c r="O35" s="1421">
        <f t="shared" si="2"/>
        <v>0</v>
      </c>
      <c r="P35" s="1366">
        <f t="shared" si="1"/>
        <v>0</v>
      </c>
      <c r="Q35" s="1107" t="str">
        <f t="shared" si="3"/>
        <v/>
      </c>
      <c r="R35" s="466"/>
    </row>
    <row r="36" spans="1:18" ht="18.75" customHeight="1" x14ac:dyDescent="0.2">
      <c r="A36" s="484">
        <f>'11S - 8B - 1 RR'!C12</f>
        <v>9</v>
      </c>
      <c r="B36" s="292" t="str">
        <f>IF(ISBLANK(J$28),"",1-J$28)</f>
        <v/>
      </c>
      <c r="C36" s="343" t="str">
        <f>IF(ISBLANK(J$29),"",1-J$29)</f>
        <v/>
      </c>
      <c r="D36" s="292" t="str">
        <f>IF(ISBLANK(J$30),"",1-J$30)</f>
        <v/>
      </c>
      <c r="E36" s="292" t="str">
        <f>IF(ISBLANK(J$31),"",1-J$31)</f>
        <v/>
      </c>
      <c r="F36" s="292" t="str">
        <f>IF(ISBLANK(J$32),"",1-J$32)</f>
        <v/>
      </c>
      <c r="G36" s="292" t="str">
        <f>IF(ISBLANK(J$33),"",1-J$33)</f>
        <v/>
      </c>
      <c r="H36" s="292" t="str">
        <f>IF(ISBLANK(J$34),"",1-J$34)</f>
        <v/>
      </c>
      <c r="I36" s="292" t="str">
        <f>IF(ISBLANK(J$35),"",1-J$35)</f>
        <v/>
      </c>
      <c r="J36" s="925"/>
      <c r="K36" s="599"/>
      <c r="L36" s="1340"/>
      <c r="M36" s="1366">
        <f t="shared" si="0"/>
        <v>0</v>
      </c>
      <c r="N36" s="897"/>
      <c r="O36" s="1421">
        <f t="shared" si="2"/>
        <v>0</v>
      </c>
      <c r="P36" s="1366">
        <f t="shared" si="1"/>
        <v>0</v>
      </c>
      <c r="Q36" s="1107" t="str">
        <f t="shared" si="3"/>
        <v/>
      </c>
      <c r="R36" s="466"/>
    </row>
    <row r="37" spans="1:18" ht="18.75" customHeight="1" x14ac:dyDescent="0.2">
      <c r="A37" s="484">
        <f>'11S - 8B - 1 RR'!C13</f>
        <v>10</v>
      </c>
      <c r="B37" s="292" t="str">
        <f>IF(ISBLANK(K$28),"",1-K$28)</f>
        <v/>
      </c>
      <c r="C37" s="343" t="str">
        <f>IF(ISBLANK(K$29),"",1-K$29)</f>
        <v/>
      </c>
      <c r="D37" s="292" t="str">
        <f>IF(ISBLANK(K$30),"",1-K$30)</f>
        <v/>
      </c>
      <c r="E37" s="292" t="str">
        <f>IF(ISBLANK(K$31),"",1-K$31)</f>
        <v/>
      </c>
      <c r="F37" s="292" t="str">
        <f>IF(ISBLANK(K$32),"",1-K$32)</f>
        <v/>
      </c>
      <c r="G37" s="292" t="str">
        <f>IF(ISBLANK(K$33),"",1-K$33)</f>
        <v/>
      </c>
      <c r="H37" s="292" t="str">
        <f>IF(ISBLANK(K$34),"",1-K$34)</f>
        <v/>
      </c>
      <c r="I37" s="292" t="str">
        <f>IF(ISBLANK(K$35),"",1-K$35)</f>
        <v/>
      </c>
      <c r="J37" s="292" t="str">
        <f>IF(ISBLANK(K$36),"",1-K$36)</f>
        <v/>
      </c>
      <c r="K37" s="925"/>
      <c r="L37" s="1340"/>
      <c r="M37" s="1366">
        <f t="shared" si="0"/>
        <v>0</v>
      </c>
      <c r="N37" s="897"/>
      <c r="O37" s="1421">
        <f t="shared" si="2"/>
        <v>0</v>
      </c>
      <c r="P37" s="1366">
        <f t="shared" si="1"/>
        <v>0</v>
      </c>
      <c r="Q37" s="1107" t="str">
        <f t="shared" si="3"/>
        <v/>
      </c>
      <c r="R37" s="466"/>
    </row>
    <row r="38" spans="1:18" ht="18.75" customHeight="1" thickBot="1" x14ac:dyDescent="0.25">
      <c r="A38" s="860">
        <f>'11S - 8B - 1 RR'!C14</f>
        <v>11</v>
      </c>
      <c r="B38" s="892" t="str">
        <f>IF(ISBLANK(L$28),"",1-L$28)</f>
        <v/>
      </c>
      <c r="C38" s="932" t="str">
        <f>IF(ISBLANK(L$29),"",1-L$29)</f>
        <v/>
      </c>
      <c r="D38" s="892" t="str">
        <f>IF(ISBLANK(L$30),"",1-L$30)</f>
        <v/>
      </c>
      <c r="E38" s="892" t="str">
        <f>IF(ISBLANK(L$31),"",1-L$31)</f>
        <v/>
      </c>
      <c r="F38" s="892" t="str">
        <f>IF(ISBLANK(L$32),"",1-L$32)</f>
        <v/>
      </c>
      <c r="G38" s="892" t="str">
        <f>IF(ISBLANK(L$33),"",1-L$33)</f>
        <v/>
      </c>
      <c r="H38" s="892" t="str">
        <f>IF(ISBLANK(L$34),"",1-L$34)</f>
        <v/>
      </c>
      <c r="I38" s="892" t="str">
        <f>IF(ISBLANK(L$35),"",1-L$35)</f>
        <v/>
      </c>
      <c r="J38" s="892" t="str">
        <f>IF(ISBLANK(L$36),"",1-L$36)</f>
        <v/>
      </c>
      <c r="K38" s="892" t="str">
        <f>IF(ISBLANK(L$37),"",1-L$37)</f>
        <v/>
      </c>
      <c r="L38" s="515"/>
      <c r="M38" s="1367">
        <f t="shared" si="0"/>
        <v>0</v>
      </c>
      <c r="N38" s="898"/>
      <c r="O38" s="1422">
        <f t="shared" si="2"/>
        <v>0</v>
      </c>
      <c r="P38" s="1367">
        <f t="shared" si="1"/>
        <v>0</v>
      </c>
      <c r="Q38" s="1108" t="str">
        <f t="shared" si="3"/>
        <v/>
      </c>
      <c r="R38" s="467"/>
    </row>
    <row r="39" spans="1:18" ht="18.75" customHeight="1" x14ac:dyDescent="0.2">
      <c r="I39" s="2039" t="s">
        <v>2217</v>
      </c>
      <c r="J39" s="2039"/>
      <c r="K39" s="2039"/>
      <c r="L39" s="2039"/>
      <c r="M39" s="1357">
        <f>SUM(M28:M38)</f>
        <v>0</v>
      </c>
      <c r="N39" s="113"/>
      <c r="O39" s="113"/>
      <c r="P39" s="81"/>
      <c r="R39" s="81"/>
    </row>
    <row r="40" spans="1:18" ht="18.75" customHeight="1" x14ac:dyDescent="0.2">
      <c r="R40" s="81"/>
    </row>
    <row r="41" spans="1:18" ht="18.75" customHeight="1" x14ac:dyDescent="0.2">
      <c r="A41" s="81"/>
      <c r="B41" s="81"/>
      <c r="C41" s="81"/>
      <c r="D41" s="81"/>
      <c r="E41" s="81"/>
      <c r="F41" s="81"/>
      <c r="G41" s="81"/>
      <c r="H41" s="81"/>
      <c r="Q41" s="81"/>
      <c r="R41" s="81"/>
    </row>
  </sheetData>
  <sheetProtection password="CF27" sheet="1" objects="1" scenarios="1"/>
  <mergeCells count="30">
    <mergeCell ref="B2:R2"/>
    <mergeCell ref="P3:R3"/>
    <mergeCell ref="H7:H9"/>
    <mergeCell ref="I7:I9"/>
    <mergeCell ref="K3:O3"/>
    <mergeCell ref="A6:I6"/>
    <mergeCell ref="A7:A9"/>
    <mergeCell ref="F7:F9"/>
    <mergeCell ref="G7:G9"/>
    <mergeCell ref="B7:B9"/>
    <mergeCell ref="C7:C9"/>
    <mergeCell ref="D7:D9"/>
    <mergeCell ref="E7:E9"/>
    <mergeCell ref="A17:A19"/>
    <mergeCell ref="B17:B19"/>
    <mergeCell ref="C17:C19"/>
    <mergeCell ref="D17:D19"/>
    <mergeCell ref="A16:I16"/>
    <mergeCell ref="K20:Q20"/>
    <mergeCell ref="E17:E19"/>
    <mergeCell ref="F17:F19"/>
    <mergeCell ref="I17:I19"/>
    <mergeCell ref="K19:Q19"/>
    <mergeCell ref="H17:H19"/>
    <mergeCell ref="G17:G19"/>
    <mergeCell ref="I39:L39"/>
    <mergeCell ref="M22:P22"/>
    <mergeCell ref="Q22:R22"/>
    <mergeCell ref="M23:P23"/>
    <mergeCell ref="Q23:R23"/>
  </mergeCells>
  <phoneticPr fontId="0" type="noConversion"/>
  <pageMargins left="0" right="0" top="0.39370078740157483" bottom="0" header="0" footer="0"/>
  <pageSetup paperSize="9" orientation="portrait" horizontalDpi="360" verticalDpi="36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oglio90"/>
  <dimension ref="A1:W42"/>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296</v>
      </c>
      <c r="B1" s="1637"/>
      <c r="C1" s="1637"/>
      <c r="D1" s="1637"/>
      <c r="E1" s="1637"/>
      <c r="F1" s="1637"/>
      <c r="G1" s="1637"/>
      <c r="H1" s="1637"/>
      <c r="I1" s="1637"/>
      <c r="J1" s="1637"/>
      <c r="K1" s="1637"/>
      <c r="M1" s="1637" t="s">
        <v>2034</v>
      </c>
      <c r="N1" s="1637"/>
      <c r="O1" s="1637"/>
      <c r="P1" s="1637"/>
      <c r="Q1" s="1637"/>
      <c r="R1" s="1637"/>
      <c r="S1" s="1637"/>
      <c r="T1" s="1637"/>
      <c r="U1" s="1637"/>
      <c r="V1" s="1637"/>
      <c r="W1" s="1637"/>
    </row>
    <row r="2" spans="1:23" x14ac:dyDescent="0.15">
      <c r="C2" s="49" t="s">
        <v>889</v>
      </c>
      <c r="D2" s="17"/>
      <c r="E2" s="17"/>
      <c r="M2" s="1637" t="s">
        <v>1226</v>
      </c>
      <c r="N2" s="1637"/>
      <c r="O2" s="1637"/>
      <c r="P2" s="1637"/>
      <c r="Q2" s="1637"/>
      <c r="R2" s="1637"/>
      <c r="S2" s="1637"/>
      <c r="T2" s="1637"/>
      <c r="U2" s="1637"/>
      <c r="V2" s="1637"/>
      <c r="W2" s="1637"/>
    </row>
    <row r="3" spans="1:23" ht="14" thickBot="1" x14ac:dyDescent="0.2">
      <c r="C3" s="18" t="s">
        <v>684</v>
      </c>
      <c r="D3" s="18" t="s">
        <v>367</v>
      </c>
      <c r="E3" s="154" t="s">
        <v>865</v>
      </c>
      <c r="F3" s="1758" t="s">
        <v>1180</v>
      </c>
      <c r="G3" s="1758"/>
      <c r="H3" s="1758"/>
      <c r="I3" s="18" t="s">
        <v>684</v>
      </c>
      <c r="J3" s="18"/>
      <c r="K3" s="18" t="s">
        <v>1934</v>
      </c>
      <c r="Q3" s="15" t="s">
        <v>2188</v>
      </c>
      <c r="T3" s="1808" t="s">
        <v>496</v>
      </c>
      <c r="U3" s="1810"/>
      <c r="W3" s="15" t="s">
        <v>311</v>
      </c>
    </row>
    <row r="4" spans="1:23" x14ac:dyDescent="0.15">
      <c r="B4" s="16">
        <v>1</v>
      </c>
      <c r="C4" s="1041">
        <f>'11S - 8B - 1 RR'!C4</f>
        <v>1</v>
      </c>
      <c r="D4" s="1042">
        <f>'11S - 8B - 1 RR'!D4</f>
        <v>0</v>
      </c>
      <c r="E4" s="20">
        <f>COUNTIF(C$22:C$39,$C4)+COUNTIF(I$22:I$39,$C4)+COUNTIF(O$5:O$26,$C4)+COUNTIF(U$5:U$26,$C4)</f>
        <v>5</v>
      </c>
      <c r="F4" s="1821">
        <f>COUNTIF(E$22:E$39,$C4)+COUNTIF(K$22:K$39,$C4)+COUNTIF(Q$5:Q$26,$C4)+COUNTIF(W$5:W$26,$C4)</f>
        <v>5</v>
      </c>
      <c r="G4" s="1821"/>
      <c r="H4" s="1936"/>
      <c r="I4" s="386">
        <f>$C$4</f>
        <v>1</v>
      </c>
      <c r="J4" s="20"/>
      <c r="K4" s="24"/>
      <c r="M4" s="26" t="s">
        <v>892</v>
      </c>
      <c r="N4" s="27" t="s">
        <v>197</v>
      </c>
      <c r="O4" s="28" t="s">
        <v>865</v>
      </c>
      <c r="P4" s="59" t="s">
        <v>197</v>
      </c>
      <c r="Q4" s="30" t="s">
        <v>866</v>
      </c>
      <c r="S4" s="227" t="s">
        <v>892</v>
      </c>
      <c r="T4" s="27" t="s">
        <v>197</v>
      </c>
      <c r="U4" s="28" t="s">
        <v>865</v>
      </c>
      <c r="V4" s="59" t="s">
        <v>197</v>
      </c>
      <c r="W4" s="30" t="s">
        <v>866</v>
      </c>
    </row>
    <row r="5" spans="1:23" x14ac:dyDescent="0.15">
      <c r="B5" s="16">
        <v>2</v>
      </c>
      <c r="C5" s="1041">
        <f>'11S - 8B - 1 RR'!C5</f>
        <v>2</v>
      </c>
      <c r="D5" s="1042">
        <f>'11S - 8B - 1 RR'!D5</f>
        <v>0</v>
      </c>
      <c r="E5" s="20">
        <f t="shared" ref="E5:E14" si="0">COUNTIF(C$22:C$39,$C5)+COUNTIF(I$22:I$39,$C5)+COUNTIF(O$5:O$26,$C5)+COUNTIF(U$5:U$26,$C5)</f>
        <v>5</v>
      </c>
      <c r="F5" s="1697">
        <f t="shared" ref="F5:F14" si="1">COUNTIF(E$22:E$39,$C5)+COUNTIF(K$22:K$39,$C5)+COUNTIF(Q$5:Q$26,$C5)+COUNTIF(W$5:W$26,$C5)</f>
        <v>5</v>
      </c>
      <c r="G5" s="1697"/>
      <c r="H5" s="1805"/>
      <c r="I5" s="386">
        <f>$C$5</f>
        <v>2</v>
      </c>
      <c r="J5" s="20" t="s">
        <v>1678</v>
      </c>
      <c r="K5" s="159">
        <f>'11S - 8B - 1 RR'!K5</f>
        <v>0</v>
      </c>
      <c r="M5" s="31">
        <v>1</v>
      </c>
      <c r="N5" s="32">
        <f>K9</f>
        <v>0</v>
      </c>
      <c r="O5" s="1162">
        <f>C11</f>
        <v>8</v>
      </c>
      <c r="P5" s="34">
        <f>K11</f>
        <v>0</v>
      </c>
      <c r="Q5" s="1162">
        <f>C13</f>
        <v>10</v>
      </c>
      <c r="S5" s="21">
        <v>1</v>
      </c>
      <c r="T5" s="32">
        <f>K6</f>
        <v>0</v>
      </c>
      <c r="U5" s="1047">
        <f>C6</f>
        <v>3</v>
      </c>
      <c r="V5" s="34">
        <f>K9</f>
        <v>0</v>
      </c>
      <c r="W5" s="1047">
        <f>C11</f>
        <v>8</v>
      </c>
    </row>
    <row r="6" spans="1:23" x14ac:dyDescent="0.15">
      <c r="B6" s="16">
        <v>3</v>
      </c>
      <c r="C6" s="1041">
        <f>'11S - 8B - 1 RR'!C6</f>
        <v>3</v>
      </c>
      <c r="D6" s="1042">
        <f>'11S - 8B - 1 RR'!D6</f>
        <v>0</v>
      </c>
      <c r="E6" s="20">
        <f t="shared" si="0"/>
        <v>5</v>
      </c>
      <c r="F6" s="1697">
        <f t="shared" si="1"/>
        <v>5</v>
      </c>
      <c r="G6" s="1697"/>
      <c r="H6" s="1805"/>
      <c r="I6" s="386">
        <f>$C$6</f>
        <v>3</v>
      </c>
      <c r="J6" s="20" t="s">
        <v>1678</v>
      </c>
      <c r="K6" s="159">
        <f>'11S - 8B - 1 RR'!K6</f>
        <v>0</v>
      </c>
      <c r="M6" s="35">
        <v>2</v>
      </c>
      <c r="N6" s="36">
        <f>K8</f>
        <v>0</v>
      </c>
      <c r="O6" s="1162">
        <f>C10</f>
        <v>7</v>
      </c>
      <c r="P6" s="34">
        <f>K12</f>
        <v>0</v>
      </c>
      <c r="Q6" s="1163">
        <f>C12</f>
        <v>9</v>
      </c>
      <c r="S6" s="228">
        <v>2</v>
      </c>
      <c r="T6" s="36">
        <f>K11</f>
        <v>0</v>
      </c>
      <c r="U6" s="1067">
        <f>C13</f>
        <v>10</v>
      </c>
      <c r="V6" s="34">
        <f>K5</f>
        <v>0</v>
      </c>
      <c r="W6" s="1047">
        <f>C4</f>
        <v>1</v>
      </c>
    </row>
    <row r="7" spans="1:23" x14ac:dyDescent="0.15">
      <c r="B7" s="16">
        <v>4</v>
      </c>
      <c r="C7" s="1041">
        <f>'11S - 8B - 1 RR'!C7</f>
        <v>4</v>
      </c>
      <c r="D7" s="1042">
        <f>'11S - 8B - 1 RR'!D7</f>
        <v>0</v>
      </c>
      <c r="E7" s="20">
        <f t="shared" si="0"/>
        <v>5</v>
      </c>
      <c r="F7" s="1697">
        <f t="shared" si="1"/>
        <v>5</v>
      </c>
      <c r="G7" s="1697"/>
      <c r="H7" s="1805"/>
      <c r="I7" s="386">
        <f>$C$7</f>
        <v>4</v>
      </c>
      <c r="J7" s="20" t="s">
        <v>1678</v>
      </c>
      <c r="K7" s="159">
        <f>'11S - 8B - 1 RR'!K7</f>
        <v>0</v>
      </c>
      <c r="M7" s="38">
        <v>3</v>
      </c>
      <c r="N7" s="39">
        <f>K6</f>
        <v>0</v>
      </c>
      <c r="O7" s="1149">
        <f>C6</f>
        <v>3</v>
      </c>
      <c r="P7" s="40">
        <f>K7</f>
        <v>0</v>
      </c>
      <c r="Q7" s="1149">
        <f>C5</f>
        <v>2</v>
      </c>
      <c r="S7" s="229">
        <v>3</v>
      </c>
      <c r="T7" s="39">
        <f>K12</f>
        <v>0</v>
      </c>
      <c r="U7" s="1048">
        <f>C7</f>
        <v>4</v>
      </c>
      <c r="V7" s="40">
        <f>K8</f>
        <v>0</v>
      </c>
      <c r="W7" s="1047">
        <f>C10</f>
        <v>7</v>
      </c>
    </row>
    <row r="8" spans="1:23" ht="14" thickBot="1" x14ac:dyDescent="0.2">
      <c r="B8" s="16">
        <v>5</v>
      </c>
      <c r="C8" s="1041">
        <f>'11S - 8B - 1 RR'!C8</f>
        <v>5</v>
      </c>
      <c r="D8" s="1042">
        <f>'11S - 8B - 1 RR'!D8</f>
        <v>0</v>
      </c>
      <c r="E8" s="20">
        <f t="shared" si="0"/>
        <v>5</v>
      </c>
      <c r="F8" s="1697">
        <f t="shared" si="1"/>
        <v>5</v>
      </c>
      <c r="G8" s="1697"/>
      <c r="H8" s="1805"/>
      <c r="I8" s="386">
        <f>$C$8</f>
        <v>5</v>
      </c>
      <c r="J8" s="20" t="s">
        <v>1678</v>
      </c>
      <c r="K8" s="159">
        <f>'11S - 8B - 1 RR'!K8</f>
        <v>0</v>
      </c>
      <c r="M8" s="41">
        <v>4</v>
      </c>
      <c r="N8" s="42">
        <f>K5</f>
        <v>0</v>
      </c>
      <c r="O8" s="1160">
        <f>C4</f>
        <v>1</v>
      </c>
      <c r="P8" s="44">
        <f>K14</f>
        <v>0</v>
      </c>
      <c r="Q8" s="1160">
        <f>C14</f>
        <v>11</v>
      </c>
      <c r="S8" s="22">
        <v>4</v>
      </c>
      <c r="T8" s="42">
        <f>K14</f>
        <v>0</v>
      </c>
      <c r="U8" s="1056">
        <f>C14</f>
        <v>11</v>
      </c>
      <c r="V8" s="44">
        <f>K7</f>
        <v>0</v>
      </c>
      <c r="W8" s="1070">
        <f>C8</f>
        <v>5</v>
      </c>
    </row>
    <row r="9" spans="1:23" ht="14" thickBot="1" x14ac:dyDescent="0.2">
      <c r="B9" s="16">
        <v>6</v>
      </c>
      <c r="C9" s="1041">
        <f>'11S - 8B - 1 RR'!C9</f>
        <v>6</v>
      </c>
      <c r="D9" s="1042">
        <f>'11S - 8B - 1 RR'!D9</f>
        <v>0</v>
      </c>
      <c r="E9" s="20">
        <f t="shared" si="0"/>
        <v>5</v>
      </c>
      <c r="F9" s="1697">
        <f t="shared" si="1"/>
        <v>5</v>
      </c>
      <c r="G9" s="1697"/>
      <c r="H9" s="1805"/>
      <c r="I9" s="386">
        <f>$C$9</f>
        <v>6</v>
      </c>
      <c r="J9" s="20" t="s">
        <v>1678</v>
      </c>
      <c r="K9" s="159">
        <f>'11S - 8B - 1 RR'!K9</f>
        <v>0</v>
      </c>
      <c r="Q9" s="15" t="s">
        <v>312</v>
      </c>
      <c r="W9" s="15" t="s">
        <v>313</v>
      </c>
    </row>
    <row r="10" spans="1:23" x14ac:dyDescent="0.15">
      <c r="B10" s="16">
        <v>7</v>
      </c>
      <c r="C10" s="1041">
        <f>'11S - 8B - 1 RR'!C10</f>
        <v>7</v>
      </c>
      <c r="D10" s="1042">
        <f>'11S - 8B - 1 RR'!D10</f>
        <v>0</v>
      </c>
      <c r="E10" s="20">
        <f t="shared" si="0"/>
        <v>5</v>
      </c>
      <c r="F10" s="1697">
        <f t="shared" si="1"/>
        <v>5</v>
      </c>
      <c r="G10" s="1697"/>
      <c r="H10" s="1805"/>
      <c r="I10" s="386">
        <f>$C$10</f>
        <v>7</v>
      </c>
      <c r="K10" s="159">
        <f>'11S - 8B - 1 RR'!K10</f>
        <v>0</v>
      </c>
      <c r="M10" s="26" t="s">
        <v>892</v>
      </c>
      <c r="N10" s="27" t="s">
        <v>197</v>
      </c>
      <c r="O10" s="28" t="s">
        <v>865</v>
      </c>
      <c r="P10" s="59" t="s">
        <v>197</v>
      </c>
      <c r="Q10" s="30" t="s">
        <v>866</v>
      </c>
      <c r="S10" s="26" t="s">
        <v>892</v>
      </c>
      <c r="T10" s="27" t="s">
        <v>197</v>
      </c>
      <c r="U10" s="28" t="s">
        <v>865</v>
      </c>
      <c r="V10" s="59" t="s">
        <v>197</v>
      </c>
      <c r="W10" s="30" t="s">
        <v>866</v>
      </c>
    </row>
    <row r="11" spans="1:23" x14ac:dyDescent="0.15">
      <c r="B11" s="16">
        <v>8</v>
      </c>
      <c r="C11" s="1041">
        <f>'11S - 8B - 1 RR'!C11</f>
        <v>8</v>
      </c>
      <c r="D11" s="1042">
        <f>'11S - 8B - 1 RR'!D11</f>
        <v>0</v>
      </c>
      <c r="E11" s="20">
        <f t="shared" si="0"/>
        <v>5</v>
      </c>
      <c r="F11" s="1697">
        <f t="shared" si="1"/>
        <v>5</v>
      </c>
      <c r="G11" s="1697"/>
      <c r="H11" s="1805"/>
      <c r="I11" s="386">
        <f>$C$11</f>
        <v>8</v>
      </c>
      <c r="J11" s="20" t="s">
        <v>1678</v>
      </c>
      <c r="K11" s="159">
        <f>'11S - 8B - 1 RR'!K11</f>
        <v>0</v>
      </c>
      <c r="M11" s="31">
        <v>1</v>
      </c>
      <c r="N11" s="32">
        <f>K5</f>
        <v>0</v>
      </c>
      <c r="O11" s="1067">
        <f>C4</f>
        <v>1</v>
      </c>
      <c r="P11" s="34">
        <f>K8</f>
        <v>0</v>
      </c>
      <c r="Q11" s="1047">
        <f>C10</f>
        <v>7</v>
      </c>
      <c r="S11" s="31">
        <v>1</v>
      </c>
      <c r="T11" s="32">
        <f>K12</f>
        <v>0</v>
      </c>
      <c r="U11" s="1048">
        <f>C8</f>
        <v>5</v>
      </c>
      <c r="V11" s="34">
        <f>K8</f>
        <v>0</v>
      </c>
      <c r="W11" s="1067">
        <f>C13</f>
        <v>10</v>
      </c>
    </row>
    <row r="12" spans="1:23" x14ac:dyDescent="0.15">
      <c r="B12" s="16">
        <v>9</v>
      </c>
      <c r="C12" s="1041">
        <f>'11S - 8B - 1 RR'!C12</f>
        <v>9</v>
      </c>
      <c r="D12" s="1042">
        <f>'11S - 8B - 1 RR'!D12</f>
        <v>0</v>
      </c>
      <c r="E12" s="20">
        <f t="shared" si="0"/>
        <v>5</v>
      </c>
      <c r="F12" s="1697">
        <f t="shared" si="1"/>
        <v>5</v>
      </c>
      <c r="G12" s="1697"/>
      <c r="H12" s="1805"/>
      <c r="I12" s="386">
        <f>$C$12</f>
        <v>9</v>
      </c>
      <c r="J12" s="20" t="s">
        <v>1678</v>
      </c>
      <c r="K12" s="159">
        <f>'11S - 8B - 1 RR'!K12</f>
        <v>0</v>
      </c>
      <c r="M12" s="35">
        <v>2</v>
      </c>
      <c r="N12" s="36">
        <f>K14</f>
        <v>0</v>
      </c>
      <c r="O12" s="1067">
        <f>C14</f>
        <v>11</v>
      </c>
      <c r="P12" s="34">
        <f>K12</f>
        <v>0</v>
      </c>
      <c r="Q12" s="1067">
        <f>C7</f>
        <v>4</v>
      </c>
      <c r="S12" s="35">
        <v>2</v>
      </c>
      <c r="T12" s="36">
        <f>K7</f>
        <v>0</v>
      </c>
      <c r="U12" s="1236">
        <f>C5</f>
        <v>2</v>
      </c>
      <c r="V12" s="34">
        <f>K11</f>
        <v>0</v>
      </c>
      <c r="W12" s="1047">
        <f>C12</f>
        <v>9</v>
      </c>
    </row>
    <row r="13" spans="1:23" x14ac:dyDescent="0.15">
      <c r="B13" s="16">
        <v>10</v>
      </c>
      <c r="C13" s="1041">
        <f>'11S - 8B - 1 RR'!C13</f>
        <v>10</v>
      </c>
      <c r="D13" s="1042">
        <f>'11S - 8B - 1 RR'!D13</f>
        <v>0</v>
      </c>
      <c r="E13" s="20">
        <f t="shared" si="0"/>
        <v>5</v>
      </c>
      <c r="F13" s="1697">
        <f t="shared" si="1"/>
        <v>5</v>
      </c>
      <c r="G13" s="1697"/>
      <c r="H13" s="1805"/>
      <c r="I13" s="386">
        <f>$C$13</f>
        <v>10</v>
      </c>
      <c r="K13" s="159">
        <f>'11S - 8B - 1 RR'!K13</f>
        <v>0</v>
      </c>
      <c r="M13" s="38">
        <v>3</v>
      </c>
      <c r="N13" s="39">
        <f>K11</f>
        <v>0</v>
      </c>
      <c r="O13" s="1149">
        <f>C12</f>
        <v>9</v>
      </c>
      <c r="P13" s="40">
        <f>K6</f>
        <v>0</v>
      </c>
      <c r="Q13" s="1149">
        <f>C9</f>
        <v>6</v>
      </c>
      <c r="S13" s="38">
        <v>3</v>
      </c>
      <c r="T13" s="39">
        <f>K14</f>
        <v>0</v>
      </c>
      <c r="U13" s="1067">
        <f>C14</f>
        <v>11</v>
      </c>
      <c r="V13" s="40">
        <f>K9</f>
        <v>0</v>
      </c>
      <c r="W13" s="1047">
        <f>C11</f>
        <v>8</v>
      </c>
    </row>
    <row r="14" spans="1:23" ht="14" thickBot="1" x14ac:dyDescent="0.2">
      <c r="B14" s="16">
        <v>11</v>
      </c>
      <c r="C14" s="1041">
        <f>'11S - 8B - 1 RR'!C14</f>
        <v>11</v>
      </c>
      <c r="D14" s="1042">
        <f>'11S - 8B - 1 RR'!D14</f>
        <v>0</v>
      </c>
      <c r="E14" s="20">
        <f t="shared" si="0"/>
        <v>5</v>
      </c>
      <c r="F14" s="1697">
        <f t="shared" si="1"/>
        <v>5</v>
      </c>
      <c r="G14" s="1697"/>
      <c r="H14" s="1805"/>
      <c r="I14" s="1049">
        <f>$C$14</f>
        <v>11</v>
      </c>
      <c r="J14" s="20" t="s">
        <v>1678</v>
      </c>
      <c r="K14" s="159">
        <f>'11S - 8B - 1 RR'!K14</f>
        <v>0</v>
      </c>
      <c r="M14" s="41">
        <v>4</v>
      </c>
      <c r="N14" s="42">
        <f>K9</f>
        <v>0</v>
      </c>
      <c r="O14" s="1064">
        <f>C11</f>
        <v>8</v>
      </c>
      <c r="P14" s="44">
        <f>K7</f>
        <v>0</v>
      </c>
      <c r="Q14" s="1070">
        <f>C5</f>
        <v>2</v>
      </c>
      <c r="S14" s="41">
        <v>4</v>
      </c>
      <c r="T14" s="42">
        <f>K6</f>
        <v>0</v>
      </c>
      <c r="U14" s="1054">
        <f>C6</f>
        <v>3</v>
      </c>
      <c r="V14" s="44">
        <f>K5</f>
        <v>0</v>
      </c>
      <c r="W14" s="1064">
        <f>C4</f>
        <v>1</v>
      </c>
    </row>
    <row r="15" spans="1:23" ht="14" thickBot="1" x14ac:dyDescent="0.2">
      <c r="A15" s="101" t="s">
        <v>363</v>
      </c>
      <c r="B15" s="383" t="s">
        <v>362</v>
      </c>
      <c r="C15" s="24" t="s">
        <v>325</v>
      </c>
      <c r="D15" s="385" t="s">
        <v>892</v>
      </c>
      <c r="E15" s="24">
        <f>SUM(E4:E14)</f>
        <v>55</v>
      </c>
      <c r="F15" s="1806" t="s">
        <v>2063</v>
      </c>
      <c r="G15" s="1807"/>
      <c r="H15" s="387" t="s">
        <v>986</v>
      </c>
      <c r="I15" s="1811" t="s">
        <v>303</v>
      </c>
      <c r="J15" s="1811"/>
      <c r="K15" s="24" t="s">
        <v>987</v>
      </c>
      <c r="Q15" s="15" t="s">
        <v>314</v>
      </c>
      <c r="W15" s="15" t="s">
        <v>669</v>
      </c>
    </row>
    <row r="16" spans="1:23" x14ac:dyDescent="0.15">
      <c r="B16" s="420"/>
      <c r="C16" s="1756" t="s">
        <v>570</v>
      </c>
      <c r="D16" s="1757"/>
      <c r="E16" s="1757"/>
      <c r="M16" s="26" t="s">
        <v>892</v>
      </c>
      <c r="N16" s="27" t="s">
        <v>197</v>
      </c>
      <c r="O16" s="28" t="s">
        <v>865</v>
      </c>
      <c r="P16" s="59" t="s">
        <v>197</v>
      </c>
      <c r="Q16" s="30" t="s">
        <v>866</v>
      </c>
      <c r="S16" s="26" t="s">
        <v>892</v>
      </c>
      <c r="T16" s="27" t="s">
        <v>197</v>
      </c>
      <c r="U16" s="28" t="s">
        <v>865</v>
      </c>
      <c r="V16" s="59" t="s">
        <v>197</v>
      </c>
      <c r="W16" s="30" t="s">
        <v>866</v>
      </c>
    </row>
    <row r="17" spans="1:23" x14ac:dyDescent="0.15">
      <c r="M17" s="31">
        <v>1</v>
      </c>
      <c r="N17" s="32">
        <f>K12</f>
        <v>0</v>
      </c>
      <c r="O17" s="1047">
        <f>C8</f>
        <v>5</v>
      </c>
      <c r="P17" s="34">
        <f>K7</f>
        <v>0</v>
      </c>
      <c r="Q17" s="1047">
        <f>C5</f>
        <v>2</v>
      </c>
      <c r="S17" s="31">
        <v>1</v>
      </c>
      <c r="T17" s="32">
        <f>K11</f>
        <v>0</v>
      </c>
      <c r="U17" s="1067">
        <f>C12</f>
        <v>9</v>
      </c>
      <c r="V17" s="34">
        <f>K5</f>
        <v>0</v>
      </c>
      <c r="W17" s="1068">
        <f>C14</f>
        <v>11</v>
      </c>
    </row>
    <row r="18" spans="1:23" x14ac:dyDescent="0.15">
      <c r="A18" s="1637" t="s">
        <v>328</v>
      </c>
      <c r="B18" s="1637"/>
      <c r="C18" s="1637"/>
      <c r="D18" s="1637"/>
      <c r="E18" s="1637"/>
      <c r="F18" s="1637"/>
      <c r="G18" s="1637"/>
      <c r="H18" s="1637"/>
      <c r="I18" s="1637"/>
      <c r="J18" s="1637"/>
      <c r="K18" s="1637"/>
      <c r="M18" s="35">
        <v>2</v>
      </c>
      <c r="N18" s="36">
        <f>K14</f>
        <v>0</v>
      </c>
      <c r="O18" s="1048">
        <f>C7</f>
        <v>4</v>
      </c>
      <c r="P18" s="34">
        <f>K8</f>
        <v>0</v>
      </c>
      <c r="Q18" s="1067">
        <f>C13</f>
        <v>10</v>
      </c>
      <c r="S18" s="35">
        <v>2</v>
      </c>
      <c r="T18" s="36">
        <f>K12</f>
        <v>0</v>
      </c>
      <c r="U18" s="1047">
        <f>C8</f>
        <v>5</v>
      </c>
      <c r="V18" s="34">
        <f>K6</f>
        <v>0</v>
      </c>
      <c r="W18" s="1048">
        <f>C10</f>
        <v>7</v>
      </c>
    </row>
    <row r="19" spans="1:23" x14ac:dyDescent="0.15">
      <c r="M19" s="38">
        <v>3</v>
      </c>
      <c r="N19" s="39">
        <f>K5</f>
        <v>0</v>
      </c>
      <c r="O19" s="1062">
        <f>C4</f>
        <v>1</v>
      </c>
      <c r="P19" s="40">
        <f>K9</f>
        <v>0</v>
      </c>
      <c r="Q19" s="1149">
        <f>C9</f>
        <v>6</v>
      </c>
      <c r="S19" s="38">
        <v>3</v>
      </c>
      <c r="T19" s="39">
        <f>K7</f>
        <v>0</v>
      </c>
      <c r="U19" s="1047">
        <f>C5</f>
        <v>2</v>
      </c>
      <c r="V19" s="40">
        <f>K14</f>
        <v>0</v>
      </c>
      <c r="W19" s="1047">
        <f>C7</f>
        <v>4</v>
      </c>
    </row>
    <row r="20" spans="1:23" ht="14" thickBot="1" x14ac:dyDescent="0.2">
      <c r="B20" s="1815" t="s">
        <v>1368</v>
      </c>
      <c r="C20" s="1816"/>
      <c r="E20" s="15" t="s">
        <v>307</v>
      </c>
      <c r="K20" s="15" t="s">
        <v>308</v>
      </c>
      <c r="M20" s="41">
        <v>4</v>
      </c>
      <c r="N20" s="42">
        <f>K11</f>
        <v>0</v>
      </c>
      <c r="O20" s="1064">
        <f>C12</f>
        <v>9</v>
      </c>
      <c r="P20" s="44">
        <f>K6</f>
        <v>0</v>
      </c>
      <c r="Q20" s="1056">
        <f>C6</f>
        <v>3</v>
      </c>
      <c r="S20" s="41">
        <v>4</v>
      </c>
      <c r="T20" s="42">
        <f>K9</f>
        <v>0</v>
      </c>
      <c r="U20" s="1064">
        <f>C9</f>
        <v>6</v>
      </c>
      <c r="V20" s="44">
        <f>K8</f>
        <v>0</v>
      </c>
      <c r="W20" s="1064">
        <f>C11</f>
        <v>8</v>
      </c>
    </row>
    <row r="21" spans="1:23" ht="14" thickBot="1" x14ac:dyDescent="0.2">
      <c r="A21" s="26" t="s">
        <v>892</v>
      </c>
      <c r="B21" s="27" t="s">
        <v>197</v>
      </c>
      <c r="C21" s="28" t="s">
        <v>865</v>
      </c>
      <c r="D21" s="59" t="s">
        <v>197</v>
      </c>
      <c r="E21" s="30" t="s">
        <v>866</v>
      </c>
      <c r="G21" s="227" t="s">
        <v>892</v>
      </c>
      <c r="H21" s="27" t="s">
        <v>197</v>
      </c>
      <c r="I21" s="28" t="s">
        <v>865</v>
      </c>
      <c r="J21" s="59" t="s">
        <v>197</v>
      </c>
      <c r="K21" s="30" t="s">
        <v>866</v>
      </c>
      <c r="Q21" s="15" t="s">
        <v>670</v>
      </c>
      <c r="W21" s="15" t="s">
        <v>859</v>
      </c>
    </row>
    <row r="22" spans="1:23" x14ac:dyDescent="0.15">
      <c r="A22" s="31">
        <v>1</v>
      </c>
      <c r="B22" s="32">
        <f>K7</f>
        <v>0</v>
      </c>
      <c r="C22" s="1047">
        <f>$C$7</f>
        <v>4</v>
      </c>
      <c r="D22" s="62">
        <f>K8</f>
        <v>0</v>
      </c>
      <c r="E22" s="1047">
        <f>$C$8</f>
        <v>5</v>
      </c>
      <c r="G22" s="21">
        <v>1</v>
      </c>
      <c r="H22" s="32">
        <f>K9</f>
        <v>0</v>
      </c>
      <c r="I22" s="1067">
        <f>C9</f>
        <v>6</v>
      </c>
      <c r="J22" s="34">
        <f>K14</f>
        <v>0</v>
      </c>
      <c r="K22" s="1067">
        <f>C14</f>
        <v>11</v>
      </c>
      <c r="M22" s="26" t="s">
        <v>892</v>
      </c>
      <c r="N22" s="27" t="s">
        <v>197</v>
      </c>
      <c r="O22" s="28" t="s">
        <v>865</v>
      </c>
      <c r="P22" s="59" t="s">
        <v>197</v>
      </c>
      <c r="Q22" s="30" t="s">
        <v>866</v>
      </c>
      <c r="S22" s="26" t="s">
        <v>892</v>
      </c>
      <c r="T22" s="27" t="s">
        <v>197</v>
      </c>
      <c r="U22" s="28" t="s">
        <v>865</v>
      </c>
      <c r="V22" s="59" t="s">
        <v>197</v>
      </c>
      <c r="W22" s="30" t="s">
        <v>866</v>
      </c>
    </row>
    <row r="23" spans="1:23" x14ac:dyDescent="0.15">
      <c r="A23" s="35">
        <v>2</v>
      </c>
      <c r="B23" s="39">
        <f>K14</f>
        <v>0</v>
      </c>
      <c r="C23" s="1062">
        <f>$C$14</f>
        <v>11</v>
      </c>
      <c r="D23" s="191">
        <f>K5</f>
        <v>0</v>
      </c>
      <c r="E23" s="1062">
        <f>$C$5</f>
        <v>2</v>
      </c>
      <c r="G23" s="228">
        <v>2</v>
      </c>
      <c r="H23" s="36">
        <f>K7</f>
        <v>0</v>
      </c>
      <c r="I23" s="1047">
        <f>C4</f>
        <v>1</v>
      </c>
      <c r="J23" s="34">
        <f>K12</f>
        <v>0</v>
      </c>
      <c r="K23" s="1047">
        <f>C12</f>
        <v>9</v>
      </c>
      <c r="M23" s="31">
        <v>1</v>
      </c>
      <c r="N23" s="32">
        <f>K5</f>
        <v>0</v>
      </c>
      <c r="O23" s="1048">
        <f>C13</f>
        <v>10</v>
      </c>
      <c r="P23" s="34">
        <f>K11</f>
        <v>0</v>
      </c>
      <c r="Q23" s="1067">
        <f>C12</f>
        <v>9</v>
      </c>
      <c r="S23" s="31">
        <v>1</v>
      </c>
      <c r="T23" s="32">
        <f>K9</f>
        <v>0</v>
      </c>
      <c r="U23" s="1047">
        <f>C9</f>
        <v>6</v>
      </c>
      <c r="V23" s="34">
        <f>K14</f>
        <v>0</v>
      </c>
      <c r="W23" s="1067">
        <f>C7</f>
        <v>4</v>
      </c>
    </row>
    <row r="24" spans="1:23" x14ac:dyDescent="0.15">
      <c r="A24" s="38">
        <v>3</v>
      </c>
      <c r="B24" s="32">
        <f>K6</f>
        <v>0</v>
      </c>
      <c r="C24" s="1047">
        <f>C6</f>
        <v>3</v>
      </c>
      <c r="D24" s="247">
        <f>K9</f>
        <v>0</v>
      </c>
      <c r="E24" s="1047">
        <f>C9</f>
        <v>6</v>
      </c>
      <c r="G24" s="229">
        <v>3</v>
      </c>
      <c r="H24" s="39">
        <f>K8</f>
        <v>0</v>
      </c>
      <c r="I24" s="1068">
        <f>C10</f>
        <v>7</v>
      </c>
      <c r="J24" s="40">
        <f>K6</f>
        <v>0</v>
      </c>
      <c r="K24" s="1047">
        <f>C6</f>
        <v>3</v>
      </c>
      <c r="M24" s="35">
        <v>2</v>
      </c>
      <c r="N24" s="36">
        <f>K8</f>
        <v>0</v>
      </c>
      <c r="O24" s="1067">
        <f>C11</f>
        <v>8</v>
      </c>
      <c r="P24" s="34">
        <f>K6</f>
        <v>0</v>
      </c>
      <c r="Q24" s="1067">
        <f>C10</f>
        <v>7</v>
      </c>
      <c r="S24" s="35">
        <v>2</v>
      </c>
      <c r="T24" s="36">
        <f>K7</f>
        <v>0</v>
      </c>
      <c r="U24" s="1067">
        <f>C6</f>
        <v>3</v>
      </c>
      <c r="V24" s="34">
        <f>K12</f>
        <v>0</v>
      </c>
      <c r="W24" s="1047">
        <f>C8</f>
        <v>5</v>
      </c>
    </row>
    <row r="25" spans="1:23" ht="14" thickBot="1" x14ac:dyDescent="0.2">
      <c r="A25" s="41">
        <v>4</v>
      </c>
      <c r="B25" s="42">
        <f>K12</f>
        <v>0</v>
      </c>
      <c r="C25" s="1064">
        <f>C12</f>
        <v>9</v>
      </c>
      <c r="D25" s="71">
        <f>K11</f>
        <v>0</v>
      </c>
      <c r="E25" s="1064">
        <f>C11</f>
        <v>8</v>
      </c>
      <c r="G25" s="22">
        <v>4</v>
      </c>
      <c r="H25" s="42">
        <f>K5</f>
        <v>0</v>
      </c>
      <c r="I25" s="1070">
        <f>C5</f>
        <v>2</v>
      </c>
      <c r="J25" s="44">
        <f>K11</f>
        <v>0</v>
      </c>
      <c r="K25" s="1070">
        <f>C13</f>
        <v>10</v>
      </c>
      <c r="M25" s="38">
        <v>3</v>
      </c>
      <c r="N25" s="39">
        <f>K9</f>
        <v>0</v>
      </c>
      <c r="O25" s="1062">
        <f>C9</f>
        <v>6</v>
      </c>
      <c r="P25" s="40">
        <f>K12</f>
        <v>0</v>
      </c>
      <c r="Q25" s="1062">
        <f>C8</f>
        <v>5</v>
      </c>
      <c r="S25" s="41">
        <v>3</v>
      </c>
      <c r="T25" s="42">
        <f>K5</f>
        <v>0</v>
      </c>
      <c r="U25" s="1070">
        <f>C5</f>
        <v>2</v>
      </c>
      <c r="V25" s="190">
        <f>K6</f>
        <v>0</v>
      </c>
      <c r="W25" s="1054">
        <f>C4</f>
        <v>1</v>
      </c>
    </row>
    <row r="26" spans="1:23" ht="14" thickBot="1" x14ac:dyDescent="0.2">
      <c r="M26" s="41">
        <v>4</v>
      </c>
      <c r="N26" s="42">
        <f>K14</f>
        <v>0</v>
      </c>
      <c r="O26" s="1064">
        <f>C7</f>
        <v>4</v>
      </c>
      <c r="P26" s="44">
        <f>K7</f>
        <v>0</v>
      </c>
      <c r="Q26" s="1070">
        <f>C6</f>
        <v>3</v>
      </c>
    </row>
    <row r="27" spans="1:23" ht="14" thickBot="1" x14ac:dyDescent="0.2">
      <c r="E27" s="15" t="s">
        <v>309</v>
      </c>
      <c r="K27" s="15" t="s">
        <v>2186</v>
      </c>
    </row>
    <row r="28" spans="1:23" x14ac:dyDescent="0.15">
      <c r="A28" s="26" t="s">
        <v>892</v>
      </c>
      <c r="B28" s="27" t="s">
        <v>197</v>
      </c>
      <c r="C28" s="28" t="s">
        <v>865</v>
      </c>
      <c r="D28" s="59" t="s">
        <v>197</v>
      </c>
      <c r="E28" s="30" t="s">
        <v>866</v>
      </c>
      <c r="G28" s="26" t="s">
        <v>892</v>
      </c>
      <c r="H28" s="27" t="s">
        <v>197</v>
      </c>
      <c r="I28" s="28" t="s">
        <v>865</v>
      </c>
      <c r="J28" s="59" t="s">
        <v>197</v>
      </c>
      <c r="K28" s="30" t="s">
        <v>866</v>
      </c>
      <c r="N28" s="1815" t="s">
        <v>1368</v>
      </c>
      <c r="O28" s="1816"/>
      <c r="P28" s="1815" t="s">
        <v>496</v>
      </c>
      <c r="Q28" s="1816"/>
    </row>
    <row r="29" spans="1:23" x14ac:dyDescent="0.15">
      <c r="A29" s="31">
        <v>1</v>
      </c>
      <c r="B29" s="32">
        <f>K12</f>
        <v>0</v>
      </c>
      <c r="C29" s="1047">
        <f>C12</f>
        <v>9</v>
      </c>
      <c r="D29" s="34">
        <f>K14</f>
        <v>0</v>
      </c>
      <c r="E29" s="1068">
        <f>C8</f>
        <v>5</v>
      </c>
      <c r="G29" s="31">
        <v>1</v>
      </c>
      <c r="H29" s="32">
        <f>K8</f>
        <v>0</v>
      </c>
      <c r="I29" s="1067">
        <f>C10</f>
        <v>7</v>
      </c>
      <c r="J29" s="34">
        <f>K14</f>
        <v>0</v>
      </c>
      <c r="K29" s="1048">
        <f>C14</f>
        <v>11</v>
      </c>
      <c r="N29" s="24">
        <v>1</v>
      </c>
      <c r="O29" s="386">
        <f>C4</f>
        <v>1</v>
      </c>
      <c r="P29" s="24">
        <v>2</v>
      </c>
      <c r="Q29" s="386">
        <f>C5</f>
        <v>2</v>
      </c>
    </row>
    <row r="30" spans="1:23" x14ac:dyDescent="0.15">
      <c r="A30" s="35">
        <v>2</v>
      </c>
      <c r="B30" s="36">
        <f>K9</f>
        <v>0</v>
      </c>
      <c r="C30" s="1067">
        <f>C9</f>
        <v>6</v>
      </c>
      <c r="D30" s="34">
        <f>K11</f>
        <v>0</v>
      </c>
      <c r="E30" s="1047">
        <f>C13</f>
        <v>10</v>
      </c>
      <c r="G30" s="35">
        <v>2</v>
      </c>
      <c r="H30" s="36">
        <f>K6</f>
        <v>0</v>
      </c>
      <c r="I30" s="1048">
        <f>C7</f>
        <v>4</v>
      </c>
      <c r="J30" s="34">
        <f>K12</f>
        <v>0</v>
      </c>
      <c r="K30" s="1067">
        <f>C12</f>
        <v>9</v>
      </c>
      <c r="N30" s="24">
        <v>4</v>
      </c>
      <c r="O30" s="386">
        <f>C7</f>
        <v>4</v>
      </c>
      <c r="P30" s="24">
        <v>3</v>
      </c>
      <c r="Q30" s="386">
        <f>C6</f>
        <v>3</v>
      </c>
    </row>
    <row r="31" spans="1:23" x14ac:dyDescent="0.15">
      <c r="A31" s="38">
        <v>3</v>
      </c>
      <c r="B31" s="39">
        <f>K8</f>
        <v>0</v>
      </c>
      <c r="C31" s="1062">
        <f>C10</f>
        <v>7</v>
      </c>
      <c r="D31" s="40">
        <f>K5</f>
        <v>0</v>
      </c>
      <c r="E31" s="1050">
        <f>C5</f>
        <v>2</v>
      </c>
      <c r="G31" s="38">
        <v>3</v>
      </c>
      <c r="H31" s="39">
        <f>K11</f>
        <v>0</v>
      </c>
      <c r="I31" s="1062">
        <f>C13</f>
        <v>10</v>
      </c>
      <c r="J31" s="40">
        <f>K7</f>
        <v>0</v>
      </c>
      <c r="K31" s="1068">
        <f>C6</f>
        <v>3</v>
      </c>
      <c r="N31" s="24">
        <v>5</v>
      </c>
      <c r="O31" s="386">
        <f>C8</f>
        <v>5</v>
      </c>
      <c r="P31" s="24">
        <v>6</v>
      </c>
      <c r="Q31" s="386">
        <f>C9</f>
        <v>6</v>
      </c>
    </row>
    <row r="32" spans="1:23" ht="14" thickBot="1" x14ac:dyDescent="0.2">
      <c r="A32" s="41">
        <v>4</v>
      </c>
      <c r="B32" s="42">
        <f>K6</f>
        <v>0</v>
      </c>
      <c r="C32" s="1070">
        <f>C11</f>
        <v>8</v>
      </c>
      <c r="D32" s="44">
        <f>K7</f>
        <v>0</v>
      </c>
      <c r="E32" s="1064">
        <f>C4</f>
        <v>1</v>
      </c>
      <c r="G32" s="41">
        <v>4</v>
      </c>
      <c r="H32" s="42">
        <f>K5</f>
        <v>0</v>
      </c>
      <c r="I32" s="1064">
        <f>C5</f>
        <v>2</v>
      </c>
      <c r="J32" s="44">
        <f>K9</f>
        <v>0</v>
      </c>
      <c r="K32" s="1064">
        <f>C9</f>
        <v>6</v>
      </c>
      <c r="N32" s="24">
        <v>8</v>
      </c>
      <c r="O32" s="386">
        <f>C11</f>
        <v>8</v>
      </c>
      <c r="P32" s="24">
        <v>7</v>
      </c>
      <c r="Q32" s="386">
        <f>C10</f>
        <v>7</v>
      </c>
    </row>
    <row r="33" spans="1:23" x14ac:dyDescent="0.15">
      <c r="N33" s="24">
        <v>9</v>
      </c>
      <c r="O33" s="386">
        <f>C12</f>
        <v>9</v>
      </c>
      <c r="P33" s="24">
        <v>10</v>
      </c>
      <c r="Q33" s="386">
        <f>C13</f>
        <v>10</v>
      </c>
    </row>
    <row r="34" spans="1:23" ht="14" thickBot="1" x14ac:dyDescent="0.2">
      <c r="E34" s="15" t="s">
        <v>2185</v>
      </c>
      <c r="K34" s="15" t="s">
        <v>2187</v>
      </c>
      <c r="N34" s="24"/>
      <c r="O34" s="386"/>
      <c r="P34" s="24">
        <v>11</v>
      </c>
      <c r="Q34" s="386">
        <f>C14</f>
        <v>11</v>
      </c>
    </row>
    <row r="35" spans="1:23" x14ac:dyDescent="0.15">
      <c r="A35" s="26" t="s">
        <v>892</v>
      </c>
      <c r="B35" s="27" t="s">
        <v>197</v>
      </c>
      <c r="C35" s="28" t="s">
        <v>865</v>
      </c>
      <c r="D35" s="59" t="s">
        <v>197</v>
      </c>
      <c r="E35" s="30" t="s">
        <v>866</v>
      </c>
      <c r="G35" s="26" t="s">
        <v>892</v>
      </c>
      <c r="H35" s="27" t="s">
        <v>197</v>
      </c>
      <c r="I35" s="28" t="s">
        <v>865</v>
      </c>
      <c r="J35" s="59" t="s">
        <v>197</v>
      </c>
      <c r="K35" s="30" t="s">
        <v>866</v>
      </c>
    </row>
    <row r="36" spans="1:23" x14ac:dyDescent="0.15">
      <c r="A36" s="31">
        <v>1</v>
      </c>
      <c r="B36" s="32">
        <f>K12</f>
        <v>0</v>
      </c>
      <c r="C36" s="1048">
        <f>C8</f>
        <v>5</v>
      </c>
      <c r="D36" s="34">
        <f>K5</f>
        <v>0</v>
      </c>
      <c r="E36" s="1048">
        <f>C4</f>
        <v>1</v>
      </c>
      <c r="G36" s="31">
        <v>1</v>
      </c>
      <c r="H36" s="32">
        <f>K11</f>
        <v>0</v>
      </c>
      <c r="I36" s="1067">
        <f>C13</f>
        <v>10</v>
      </c>
      <c r="J36" s="34">
        <f>K14</f>
        <v>0</v>
      </c>
      <c r="K36" s="1047">
        <f>C14</f>
        <v>11</v>
      </c>
      <c r="M36" s="1831" t="s">
        <v>834</v>
      </c>
      <c r="N36" s="1831"/>
      <c r="O36" s="1831"/>
      <c r="P36" s="1831"/>
      <c r="Q36" s="1831"/>
      <c r="R36" s="1831"/>
      <c r="S36" s="1831"/>
      <c r="T36" s="1831"/>
      <c r="U36" s="1831"/>
      <c r="V36" s="1831"/>
      <c r="W36" s="1831"/>
    </row>
    <row r="37" spans="1:23" x14ac:dyDescent="0.15">
      <c r="A37" s="35">
        <v>2</v>
      </c>
      <c r="B37" s="36">
        <f>K14</f>
        <v>0</v>
      </c>
      <c r="C37" s="1047">
        <f>C14</f>
        <v>11</v>
      </c>
      <c r="D37" s="34">
        <f>K7</f>
        <v>0</v>
      </c>
      <c r="E37" s="1047">
        <f>C6</f>
        <v>3</v>
      </c>
      <c r="G37" s="35">
        <v>2</v>
      </c>
      <c r="H37" s="36">
        <f>K12</f>
        <v>0</v>
      </c>
      <c r="I37" s="1047">
        <f>C8</f>
        <v>5</v>
      </c>
      <c r="J37" s="34">
        <f>K9</f>
        <v>0</v>
      </c>
      <c r="K37" s="1047">
        <f>C11</f>
        <v>8</v>
      </c>
      <c r="M37" s="1751" t="s">
        <v>2088</v>
      </c>
      <c r="N37" s="1751"/>
      <c r="O37" s="1751"/>
      <c r="P37" s="1751"/>
      <c r="Q37" s="1751"/>
      <c r="R37" s="1751"/>
      <c r="S37" s="1751"/>
      <c r="T37" s="1751"/>
      <c r="U37" s="1751"/>
      <c r="V37" s="1751"/>
      <c r="W37" s="1751"/>
    </row>
    <row r="38" spans="1:23" x14ac:dyDescent="0.15">
      <c r="A38" s="38">
        <v>3</v>
      </c>
      <c r="B38" s="39">
        <f>K9</f>
        <v>0</v>
      </c>
      <c r="C38" s="1157">
        <f>C11</f>
        <v>8</v>
      </c>
      <c r="D38" s="40">
        <f>K6</f>
        <v>0</v>
      </c>
      <c r="E38" s="1050">
        <f>C7</f>
        <v>4</v>
      </c>
      <c r="G38" s="38">
        <v>3</v>
      </c>
      <c r="H38" s="39">
        <f>K5</f>
        <v>0</v>
      </c>
      <c r="I38" s="1047">
        <f>C4</f>
        <v>1</v>
      </c>
      <c r="J38" s="40">
        <f>K6</f>
        <v>0</v>
      </c>
      <c r="K38" s="1047">
        <f>C7</f>
        <v>4</v>
      </c>
      <c r="M38" s="1751" t="s">
        <v>2263</v>
      </c>
      <c r="N38" s="1751"/>
      <c r="O38" s="1751"/>
      <c r="P38" s="1751"/>
      <c r="Q38" s="1751"/>
      <c r="R38" s="1751"/>
      <c r="S38" s="1751"/>
      <c r="T38" s="1751"/>
      <c r="U38" s="1751"/>
      <c r="V38" s="1751"/>
      <c r="W38" s="1751"/>
    </row>
    <row r="39" spans="1:23" ht="14" thickBot="1" x14ac:dyDescent="0.2">
      <c r="A39" s="41">
        <v>4</v>
      </c>
      <c r="B39" s="42">
        <f>K11</f>
        <v>0</v>
      </c>
      <c r="C39" s="1056">
        <f>C13</f>
        <v>10</v>
      </c>
      <c r="D39" s="44">
        <f>K8</f>
        <v>0</v>
      </c>
      <c r="E39" s="1064">
        <f>C10</f>
        <v>7</v>
      </c>
      <c r="G39" s="41">
        <v>4</v>
      </c>
      <c r="H39" s="42">
        <f>K8</f>
        <v>0</v>
      </c>
      <c r="I39" s="1056">
        <f>C10</f>
        <v>7</v>
      </c>
      <c r="J39" s="44">
        <f>K7</f>
        <v>0</v>
      </c>
      <c r="K39" s="1054">
        <f>C9</f>
        <v>6</v>
      </c>
      <c r="M39" s="1751" t="s">
        <v>22</v>
      </c>
      <c r="N39" s="1751"/>
      <c r="O39" s="1751"/>
      <c r="P39" s="1751"/>
      <c r="Q39" s="1751"/>
      <c r="R39" s="1751"/>
      <c r="S39" s="1751"/>
      <c r="T39" s="1751"/>
      <c r="U39" s="1751"/>
      <c r="V39" s="1751"/>
      <c r="W39" s="1751"/>
    </row>
    <row r="40" spans="1:23" x14ac:dyDescent="0.15">
      <c r="M40" s="1751" t="s">
        <v>1147</v>
      </c>
      <c r="N40" s="1751"/>
      <c r="O40" s="1751"/>
      <c r="P40" s="1751"/>
      <c r="Q40" s="1751"/>
      <c r="R40" s="1751"/>
      <c r="S40" s="1751"/>
      <c r="T40" s="1751"/>
      <c r="U40" s="1751"/>
      <c r="V40" s="1751"/>
      <c r="W40" s="1751"/>
    </row>
    <row r="41" spans="1:23" x14ac:dyDescent="0.15">
      <c r="M41" s="1751" t="s">
        <v>2087</v>
      </c>
      <c r="N41" s="1751"/>
      <c r="O41" s="1751"/>
      <c r="P41" s="1751"/>
      <c r="Q41" s="1751"/>
      <c r="R41" s="1751"/>
      <c r="S41" s="1751"/>
      <c r="T41" s="1751"/>
      <c r="U41" s="1751"/>
      <c r="V41" s="1751"/>
      <c r="W41" s="1751"/>
    </row>
    <row r="42" spans="1:23" x14ac:dyDescent="0.15">
      <c r="M42" s="1751" t="s">
        <v>2138</v>
      </c>
      <c r="N42" s="1751"/>
      <c r="O42" s="1751"/>
      <c r="P42" s="1751"/>
      <c r="Q42" s="1751"/>
      <c r="R42" s="1751"/>
      <c r="S42" s="1751"/>
      <c r="T42" s="1751"/>
      <c r="U42" s="1751"/>
      <c r="V42" s="1751"/>
      <c r="W42" s="1751"/>
    </row>
  </sheetData>
  <sheetProtection password="CF27" sheet="1" objects="1" scenarios="1"/>
  <mergeCells count="30">
    <mergeCell ref="M42:W42"/>
    <mergeCell ref="M40:W40"/>
    <mergeCell ref="M1:W1"/>
    <mergeCell ref="M2:W2"/>
    <mergeCell ref="P28:Q28"/>
    <mergeCell ref="N28:O28"/>
    <mergeCell ref="T3:U3"/>
    <mergeCell ref="M36:W36"/>
    <mergeCell ref="M41:W41"/>
    <mergeCell ref="M38:W38"/>
    <mergeCell ref="M39:W39"/>
    <mergeCell ref="C16:E16"/>
    <mergeCell ref="F13:H13"/>
    <mergeCell ref="M37:W37"/>
    <mergeCell ref="A18:K18"/>
    <mergeCell ref="B20:C20"/>
    <mergeCell ref="A1:K1"/>
    <mergeCell ref="I15:J15"/>
    <mergeCell ref="F14:H14"/>
    <mergeCell ref="F10:H10"/>
    <mergeCell ref="F11:H11"/>
    <mergeCell ref="F12:H12"/>
    <mergeCell ref="F7:H7"/>
    <mergeCell ref="F8:H8"/>
    <mergeCell ref="F3:H3"/>
    <mergeCell ref="F4:H4"/>
    <mergeCell ref="F5:H5"/>
    <mergeCell ref="F6:H6"/>
    <mergeCell ref="F15:G15"/>
    <mergeCell ref="F9:H9"/>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oglio91"/>
  <dimension ref="A1:AD37"/>
  <sheetViews>
    <sheetView workbookViewId="0">
      <selection sqref="A1:K1"/>
    </sheetView>
  </sheetViews>
  <sheetFormatPr baseColWidth="10" defaultColWidth="8.83203125" defaultRowHeight="13" x14ac:dyDescent="0.15"/>
  <cols>
    <col min="1" max="1" width="2.33203125" style="15" customWidth="1"/>
    <col min="2" max="2" width="12.6640625" style="15" customWidth="1"/>
    <col min="3" max="15" width="4.33203125" style="15" customWidth="1"/>
    <col min="16" max="16" width="2" style="15" customWidth="1"/>
    <col min="17" max="17" width="12.6640625" style="15" customWidth="1"/>
    <col min="18" max="30" width="4.33203125" style="15" customWidth="1"/>
    <col min="31" max="16384" width="8.83203125" style="15"/>
  </cols>
  <sheetData>
    <row r="1" spans="1:30" x14ac:dyDescent="0.15">
      <c r="A1"/>
      <c r="B1"/>
      <c r="C1"/>
      <c r="D1"/>
      <c r="E1"/>
      <c r="F1"/>
      <c r="G1"/>
      <c r="H1"/>
      <c r="I1"/>
      <c r="J1"/>
      <c r="K1"/>
      <c r="L1"/>
      <c r="M1"/>
      <c r="N1"/>
    </row>
    <row r="2" spans="1:30" x14ac:dyDescent="0.15">
      <c r="A2"/>
      <c r="B2" s="1637" t="s">
        <v>668</v>
      </c>
      <c r="C2" s="1637"/>
      <c r="D2" s="1637"/>
      <c r="E2" s="1637"/>
      <c r="F2" s="1637"/>
      <c r="G2" s="1637"/>
      <c r="H2" s="1637"/>
      <c r="Q2" s="1637" t="s">
        <v>668</v>
      </c>
      <c r="R2" s="1637"/>
      <c r="S2" s="1637"/>
      <c r="T2" s="1637"/>
      <c r="U2" s="1637"/>
      <c r="V2" s="1637"/>
      <c r="W2" s="1637"/>
    </row>
    <row r="3" spans="1:30" ht="14" thickBot="1" x14ac:dyDescent="0.2">
      <c r="A3"/>
    </row>
    <row r="4" spans="1:30" x14ac:dyDescent="0.15">
      <c r="A4"/>
      <c r="B4" s="1846"/>
      <c r="C4" s="1848"/>
      <c r="D4" s="1848"/>
      <c r="E4" s="1848"/>
      <c r="F4" s="1850"/>
      <c r="G4" s="1782" t="s">
        <v>2039</v>
      </c>
      <c r="H4" s="1782" t="s">
        <v>852</v>
      </c>
      <c r="Q4" s="1846"/>
      <c r="R4" s="1848"/>
      <c r="S4" s="1848"/>
      <c r="T4" s="1848"/>
      <c r="U4" s="1850"/>
      <c r="V4" s="1782" t="s">
        <v>2039</v>
      </c>
      <c r="W4" s="1782" t="s">
        <v>852</v>
      </c>
    </row>
    <row r="5" spans="1:30" x14ac:dyDescent="0.15">
      <c r="A5"/>
      <c r="B5" s="1847"/>
      <c r="C5" s="1849"/>
      <c r="D5" s="1849"/>
      <c r="E5" s="1849"/>
      <c r="F5" s="1851"/>
      <c r="G5" s="1783"/>
      <c r="H5" s="1783"/>
      <c r="Q5" s="1847"/>
      <c r="R5" s="1849"/>
      <c r="S5" s="1849"/>
      <c r="T5" s="1849"/>
      <c r="U5" s="1851"/>
      <c r="V5" s="1783"/>
      <c r="W5" s="1783"/>
    </row>
    <row r="6" spans="1:30" x14ac:dyDescent="0.15">
      <c r="A6"/>
      <c r="B6" s="1847"/>
      <c r="C6" s="1849"/>
      <c r="D6" s="1849"/>
      <c r="E6" s="1849"/>
      <c r="F6" s="1851"/>
      <c r="G6" s="1783"/>
      <c r="H6" s="1783"/>
      <c r="Q6" s="1847"/>
      <c r="R6" s="1849"/>
      <c r="S6" s="1849"/>
      <c r="T6" s="1849"/>
      <c r="U6" s="1851"/>
      <c r="V6" s="1783"/>
      <c r="W6" s="1783"/>
    </row>
    <row r="7" spans="1:30" x14ac:dyDescent="0.15">
      <c r="A7"/>
      <c r="B7" s="1847"/>
      <c r="C7" s="1849"/>
      <c r="D7" s="1849"/>
      <c r="E7" s="1849"/>
      <c r="F7" s="1851"/>
      <c r="G7" s="1783"/>
      <c r="H7" s="1783"/>
      <c r="Q7" s="1847"/>
      <c r="R7" s="1849"/>
      <c r="S7" s="1849"/>
      <c r="T7" s="1849"/>
      <c r="U7" s="1851"/>
      <c r="V7" s="1783"/>
      <c r="W7" s="1783"/>
    </row>
    <row r="8" spans="1:30" x14ac:dyDescent="0.15">
      <c r="A8"/>
      <c r="B8" s="1847"/>
      <c r="C8" s="1849"/>
      <c r="D8" s="1849"/>
      <c r="E8" s="1849"/>
      <c r="F8" s="1851"/>
      <c r="G8" s="1783"/>
      <c r="H8" s="1783"/>
      <c r="Q8" s="1847"/>
      <c r="R8" s="1849"/>
      <c r="S8" s="1849"/>
      <c r="T8" s="1849"/>
      <c r="U8" s="1851"/>
      <c r="V8" s="1783"/>
      <c r="W8" s="1783"/>
    </row>
    <row r="9" spans="1:30" ht="21.75" customHeight="1" x14ac:dyDescent="0.15">
      <c r="A9"/>
      <c r="B9" s="430"/>
      <c r="C9" s="711"/>
      <c r="D9" s="99"/>
      <c r="E9" s="99"/>
      <c r="F9" s="712"/>
      <c r="G9" s="726"/>
      <c r="H9" s="728"/>
      <c r="Q9" s="430"/>
      <c r="R9" s="711"/>
      <c r="S9" s="99"/>
      <c r="T9" s="99"/>
      <c r="U9" s="712"/>
      <c r="V9" s="726"/>
      <c r="W9" s="728"/>
    </row>
    <row r="10" spans="1:30" ht="21.75" customHeight="1" x14ac:dyDescent="0.15">
      <c r="A10"/>
      <c r="B10" s="430"/>
      <c r="C10" s="99"/>
      <c r="D10" s="711"/>
      <c r="E10" s="99"/>
      <c r="F10" s="712"/>
      <c r="G10" s="726"/>
      <c r="H10" s="728"/>
      <c r="Q10" s="430"/>
      <c r="R10" s="99"/>
      <c r="S10" s="711"/>
      <c r="T10" s="99"/>
      <c r="U10" s="712"/>
      <c r="V10" s="726"/>
      <c r="W10" s="728"/>
    </row>
    <row r="11" spans="1:30" ht="21.75" customHeight="1" x14ac:dyDescent="0.15">
      <c r="A11"/>
      <c r="B11" s="430"/>
      <c r="C11" s="99"/>
      <c r="D11" s="99"/>
      <c r="E11" s="711"/>
      <c r="F11" s="712"/>
      <c r="G11" s="726"/>
      <c r="H11" s="728"/>
      <c r="Q11" s="430"/>
      <c r="R11" s="99"/>
      <c r="S11" s="99"/>
      <c r="T11" s="711"/>
      <c r="U11" s="712"/>
      <c r="V11" s="726"/>
      <c r="W11" s="728"/>
    </row>
    <row r="12" spans="1:30" ht="21.75" customHeight="1" thickBot="1" x14ac:dyDescent="0.2">
      <c r="A12"/>
      <c r="B12" s="431"/>
      <c r="C12" s="103"/>
      <c r="D12" s="103"/>
      <c r="E12" s="103"/>
      <c r="F12" s="727"/>
      <c r="G12" s="714"/>
      <c r="H12" s="729"/>
      <c r="Q12" s="431"/>
      <c r="R12" s="103"/>
      <c r="S12" s="103"/>
      <c r="T12" s="103"/>
      <c r="U12" s="727"/>
      <c r="V12" s="714"/>
      <c r="W12" s="729"/>
    </row>
    <row r="13" spans="1:30" x14ac:dyDescent="0.15">
      <c r="A13"/>
    </row>
    <row r="14" spans="1:30" x14ac:dyDescent="0.15">
      <c r="A14"/>
      <c r="B14" s="1637" t="s">
        <v>1822</v>
      </c>
      <c r="C14" s="1637"/>
      <c r="D14" s="1637"/>
      <c r="E14" s="1637"/>
      <c r="F14" s="1637"/>
      <c r="G14" s="1637"/>
      <c r="H14" s="1637"/>
      <c r="I14" s="1637"/>
      <c r="J14" s="1637"/>
      <c r="K14" s="1637"/>
      <c r="L14" s="1637"/>
      <c r="M14" s="1637"/>
      <c r="N14" s="1637"/>
      <c r="O14" s="1637"/>
      <c r="P14" s="171"/>
      <c r="Q14" s="1637" t="s">
        <v>963</v>
      </c>
      <c r="R14" s="1637"/>
      <c r="S14" s="1637"/>
      <c r="T14" s="1637"/>
      <c r="U14" s="1637"/>
      <c r="V14" s="1637"/>
      <c r="W14" s="1637"/>
      <c r="X14" s="1637"/>
      <c r="Y14" s="1637"/>
      <c r="Z14" s="1637"/>
      <c r="AA14" s="1637"/>
      <c r="AB14" s="1637"/>
      <c r="AC14" s="1637"/>
      <c r="AD14" s="1637"/>
    </row>
    <row r="15" spans="1:30" ht="14" thickBot="1" x14ac:dyDescent="0.2">
      <c r="A15"/>
    </row>
    <row r="16" spans="1:30" x14ac:dyDescent="0.15">
      <c r="A16"/>
      <c r="B16" s="1846"/>
      <c r="C16" s="1848">
        <f>B21</f>
        <v>1</v>
      </c>
      <c r="D16" s="1848">
        <f>B22</f>
        <v>2</v>
      </c>
      <c r="E16" s="1848">
        <f>B23</f>
        <v>3</v>
      </c>
      <c r="F16" s="1848">
        <f>B24</f>
        <v>4</v>
      </c>
      <c r="G16" s="1848">
        <f>B25</f>
        <v>5</v>
      </c>
      <c r="H16" s="1848">
        <f>B26</f>
        <v>6</v>
      </c>
      <c r="I16" s="1848">
        <f>B27</f>
        <v>7</v>
      </c>
      <c r="J16" s="1848">
        <f>B28</f>
        <v>8</v>
      </c>
      <c r="K16" s="1848">
        <f>B29</f>
        <v>9</v>
      </c>
      <c r="L16" s="1848">
        <f>B30</f>
        <v>10</v>
      </c>
      <c r="M16" s="1850">
        <f>B31</f>
        <v>11</v>
      </c>
      <c r="N16" s="1782" t="s">
        <v>2039</v>
      </c>
      <c r="O16" s="1782" t="s">
        <v>852</v>
      </c>
      <c r="P16" s="1861"/>
      <c r="Q16" s="1846"/>
      <c r="R16" s="1848">
        <f>Q21</f>
        <v>1</v>
      </c>
      <c r="S16" s="1848">
        <f>Q22</f>
        <v>2</v>
      </c>
      <c r="T16" s="1848">
        <f>Q23</f>
        <v>3</v>
      </c>
      <c r="U16" s="1848">
        <f>Q24</f>
        <v>4</v>
      </c>
      <c r="V16" s="1848">
        <f>Q25</f>
        <v>5</v>
      </c>
      <c r="W16" s="1848">
        <f>Q26</f>
        <v>6</v>
      </c>
      <c r="X16" s="1848">
        <f>Q27</f>
        <v>7</v>
      </c>
      <c r="Y16" s="1848">
        <f>Q28</f>
        <v>8</v>
      </c>
      <c r="Z16" s="1848">
        <f>Q29</f>
        <v>9</v>
      </c>
      <c r="AA16" s="1848">
        <f>Q30</f>
        <v>10</v>
      </c>
      <c r="AB16" s="1862">
        <f>Q31</f>
        <v>11</v>
      </c>
      <c r="AC16" s="1782" t="s">
        <v>2039</v>
      </c>
      <c r="AD16" s="1782" t="s">
        <v>852</v>
      </c>
    </row>
    <row r="17" spans="1:30" x14ac:dyDescent="0.15">
      <c r="A17"/>
      <c r="B17" s="1847"/>
      <c r="C17" s="1849"/>
      <c r="D17" s="1849"/>
      <c r="E17" s="1849"/>
      <c r="F17" s="1849"/>
      <c r="G17" s="1849"/>
      <c r="H17" s="1849"/>
      <c r="I17" s="1849"/>
      <c r="J17" s="1849"/>
      <c r="K17" s="1849"/>
      <c r="L17" s="1849"/>
      <c r="M17" s="1851"/>
      <c r="N17" s="1783"/>
      <c r="O17" s="1783"/>
      <c r="P17" s="1861"/>
      <c r="Q17" s="1847"/>
      <c r="R17" s="1849"/>
      <c r="S17" s="1849"/>
      <c r="T17" s="1849"/>
      <c r="U17" s="1849"/>
      <c r="V17" s="1849"/>
      <c r="W17" s="1849"/>
      <c r="X17" s="1849"/>
      <c r="Y17" s="1849"/>
      <c r="Z17" s="1849"/>
      <c r="AA17" s="1849"/>
      <c r="AB17" s="1863"/>
      <c r="AC17" s="1783"/>
      <c r="AD17" s="1783"/>
    </row>
    <row r="18" spans="1:30" x14ac:dyDescent="0.15">
      <c r="A18"/>
      <c r="B18" s="1847"/>
      <c r="C18" s="1849"/>
      <c r="D18" s="1849"/>
      <c r="E18" s="1849"/>
      <c r="F18" s="1849"/>
      <c r="G18" s="1849"/>
      <c r="H18" s="1849"/>
      <c r="I18" s="1849"/>
      <c r="J18" s="1849"/>
      <c r="K18" s="1849"/>
      <c r="L18" s="1849"/>
      <c r="M18" s="1851"/>
      <c r="N18" s="1783"/>
      <c r="O18" s="1783"/>
      <c r="P18" s="1861"/>
      <c r="Q18" s="1847"/>
      <c r="R18" s="1849"/>
      <c r="S18" s="1849"/>
      <c r="T18" s="1849"/>
      <c r="U18" s="1849"/>
      <c r="V18" s="1849"/>
      <c r="W18" s="1849"/>
      <c r="X18" s="1849"/>
      <c r="Y18" s="1849"/>
      <c r="Z18" s="1849"/>
      <c r="AA18" s="1849"/>
      <c r="AB18" s="1863"/>
      <c r="AC18" s="1783"/>
      <c r="AD18" s="1783"/>
    </row>
    <row r="19" spans="1:30" x14ac:dyDescent="0.15">
      <c r="A19"/>
      <c r="B19" s="1847"/>
      <c r="C19" s="1849"/>
      <c r="D19" s="1849"/>
      <c r="E19" s="1849"/>
      <c r="F19" s="1849"/>
      <c r="G19" s="1849"/>
      <c r="H19" s="1849"/>
      <c r="I19" s="1849"/>
      <c r="J19" s="1849"/>
      <c r="K19" s="1849"/>
      <c r="L19" s="1849"/>
      <c r="M19" s="1851"/>
      <c r="N19" s="1783"/>
      <c r="O19" s="1783"/>
      <c r="P19" s="1861"/>
      <c r="Q19" s="1847"/>
      <c r="R19" s="1849"/>
      <c r="S19" s="1849"/>
      <c r="T19" s="1849"/>
      <c r="U19" s="1849"/>
      <c r="V19" s="1849"/>
      <c r="W19" s="1849"/>
      <c r="X19" s="1849"/>
      <c r="Y19" s="1849"/>
      <c r="Z19" s="1849"/>
      <c r="AA19" s="1849"/>
      <c r="AB19" s="1863"/>
      <c r="AC19" s="1783"/>
      <c r="AD19" s="1783"/>
    </row>
    <row r="20" spans="1:30" x14ac:dyDescent="0.15">
      <c r="A20"/>
      <c r="B20" s="1847"/>
      <c r="C20" s="1849"/>
      <c r="D20" s="1849"/>
      <c r="E20" s="1849"/>
      <c r="F20" s="1849"/>
      <c r="G20" s="1849"/>
      <c r="H20" s="1849"/>
      <c r="I20" s="1849"/>
      <c r="J20" s="1849"/>
      <c r="K20" s="1849"/>
      <c r="L20" s="1849"/>
      <c r="M20" s="1851"/>
      <c r="N20" s="1783"/>
      <c r="O20" s="1783"/>
      <c r="P20" s="1861"/>
      <c r="Q20" s="1847"/>
      <c r="R20" s="1849"/>
      <c r="S20" s="1849"/>
      <c r="T20" s="1849"/>
      <c r="U20" s="1849"/>
      <c r="V20" s="1849"/>
      <c r="W20" s="1849"/>
      <c r="X20" s="1849"/>
      <c r="Y20" s="1849"/>
      <c r="Z20" s="1849"/>
      <c r="AA20" s="1849"/>
      <c r="AB20" s="1863"/>
      <c r="AC20" s="1783"/>
      <c r="AD20" s="1783"/>
    </row>
    <row r="21" spans="1:30" ht="21.75" customHeight="1" x14ac:dyDescent="0.15">
      <c r="A21"/>
      <c r="B21" s="430">
        <f>'11S - 8B - 1 RR'!C4</f>
        <v>1</v>
      </c>
      <c r="C21" s="711"/>
      <c r="D21" s="99"/>
      <c r="E21" s="99"/>
      <c r="F21" s="99"/>
      <c r="G21" s="99"/>
      <c r="H21" s="99"/>
      <c r="I21" s="99"/>
      <c r="J21" s="712"/>
      <c r="K21" s="712"/>
      <c r="L21" s="712"/>
      <c r="M21" s="712"/>
      <c r="N21" s="726"/>
      <c r="O21" s="726"/>
      <c r="P21"/>
      <c r="Q21" s="430">
        <f>'11S - 8B - 1 RR'!C4</f>
        <v>1</v>
      </c>
      <c r="R21" s="711"/>
      <c r="S21" s="99"/>
      <c r="T21" s="99"/>
      <c r="U21" s="99"/>
      <c r="V21" s="99"/>
      <c r="W21" s="99"/>
      <c r="X21" s="99"/>
      <c r="Y21" s="712"/>
      <c r="Z21" s="712"/>
      <c r="AA21" s="712"/>
      <c r="AB21" s="102"/>
      <c r="AC21" s="726"/>
      <c r="AD21" s="726"/>
    </row>
    <row r="22" spans="1:30" ht="21.75" customHeight="1" x14ac:dyDescent="0.15">
      <c r="A22"/>
      <c r="B22" s="430">
        <f>'11S - 8B - 1 RR'!C5</f>
        <v>2</v>
      </c>
      <c r="C22" s="99"/>
      <c r="D22" s="711"/>
      <c r="E22" s="99"/>
      <c r="F22" s="99"/>
      <c r="G22" s="99"/>
      <c r="H22" s="99"/>
      <c r="I22" s="99"/>
      <c r="J22" s="712"/>
      <c r="K22" s="765"/>
      <c r="L22" s="765"/>
      <c r="M22" s="765"/>
      <c r="N22" s="726"/>
      <c r="O22" s="726"/>
      <c r="P22"/>
      <c r="Q22" s="430">
        <f>'11S - 8B - 1 RR'!C5</f>
        <v>2</v>
      </c>
      <c r="R22" s="99"/>
      <c r="S22" s="711"/>
      <c r="T22" s="99"/>
      <c r="U22" s="99"/>
      <c r="V22" s="99"/>
      <c r="W22" s="99"/>
      <c r="X22" s="99"/>
      <c r="Y22" s="712"/>
      <c r="Z22" s="712"/>
      <c r="AA22" s="712"/>
      <c r="AB22" s="102"/>
      <c r="AC22" s="726"/>
      <c r="AD22" s="726"/>
    </row>
    <row r="23" spans="1:30" ht="21.75" customHeight="1" x14ac:dyDescent="0.15">
      <c r="A23"/>
      <c r="B23" s="430">
        <f>'11S - 8B - 1 RR'!C6</f>
        <v>3</v>
      </c>
      <c r="C23" s="99"/>
      <c r="D23" s="99"/>
      <c r="E23" s="711"/>
      <c r="F23" s="99"/>
      <c r="G23" s="99"/>
      <c r="H23" s="99"/>
      <c r="I23" s="99"/>
      <c r="J23" s="712"/>
      <c r="K23" s="712"/>
      <c r="L23" s="712"/>
      <c r="M23" s="712"/>
      <c r="N23" s="726"/>
      <c r="O23" s="726"/>
      <c r="P23"/>
      <c r="Q23" s="430">
        <f>'11S - 8B - 1 RR'!C6</f>
        <v>3</v>
      </c>
      <c r="R23" s="99"/>
      <c r="S23" s="99"/>
      <c r="T23" s="711"/>
      <c r="U23" s="99"/>
      <c r="V23" s="99"/>
      <c r="W23" s="99"/>
      <c r="X23" s="99"/>
      <c r="Y23" s="712"/>
      <c r="Z23" s="712"/>
      <c r="AA23" s="712"/>
      <c r="AB23" s="102"/>
      <c r="AC23" s="726"/>
      <c r="AD23" s="726"/>
    </row>
    <row r="24" spans="1:30" ht="21.75" customHeight="1" x14ac:dyDescent="0.15">
      <c r="A24"/>
      <c r="B24" s="430">
        <f>'11S - 8B - 1 RR'!C7</f>
        <v>4</v>
      </c>
      <c r="C24" s="99"/>
      <c r="D24" s="99"/>
      <c r="E24" s="99"/>
      <c r="F24" s="711"/>
      <c r="G24" s="99"/>
      <c r="H24" s="99"/>
      <c r="I24" s="99"/>
      <c r="J24" s="712"/>
      <c r="K24" s="712"/>
      <c r="L24" s="712"/>
      <c r="M24" s="712"/>
      <c r="N24" s="726"/>
      <c r="O24" s="726"/>
      <c r="P24"/>
      <c r="Q24" s="430">
        <f>'11S - 8B - 1 RR'!C7</f>
        <v>4</v>
      </c>
      <c r="R24" s="99"/>
      <c r="S24" s="99"/>
      <c r="T24" s="99"/>
      <c r="U24" s="711"/>
      <c r="V24" s="99"/>
      <c r="W24" s="99"/>
      <c r="X24" s="99"/>
      <c r="Y24" s="712"/>
      <c r="Z24" s="712"/>
      <c r="AA24" s="712"/>
      <c r="AB24" s="102"/>
      <c r="AC24" s="726"/>
      <c r="AD24" s="726"/>
    </row>
    <row r="25" spans="1:30" ht="21.75" customHeight="1" x14ac:dyDescent="0.15">
      <c r="A25"/>
      <c r="B25" s="430">
        <f>'11S - 8B - 1 RR'!C8</f>
        <v>5</v>
      </c>
      <c r="C25" s="99"/>
      <c r="D25" s="99"/>
      <c r="E25" s="99"/>
      <c r="F25" s="99"/>
      <c r="G25" s="711"/>
      <c r="H25" s="99"/>
      <c r="I25" s="99"/>
      <c r="J25" s="712"/>
      <c r="K25" s="712"/>
      <c r="L25" s="712"/>
      <c r="M25" s="712"/>
      <c r="N25" s="726"/>
      <c r="O25" s="726"/>
      <c r="P25"/>
      <c r="Q25" s="430">
        <f>'11S - 8B - 1 RR'!C8</f>
        <v>5</v>
      </c>
      <c r="R25" s="99"/>
      <c r="S25" s="99"/>
      <c r="T25" s="99"/>
      <c r="U25" s="99"/>
      <c r="V25" s="711"/>
      <c r="W25" s="99"/>
      <c r="X25" s="99"/>
      <c r="Y25" s="712"/>
      <c r="Z25" s="712"/>
      <c r="AA25" s="712"/>
      <c r="AB25" s="102"/>
      <c r="AC25" s="726"/>
      <c r="AD25" s="726"/>
    </row>
    <row r="26" spans="1:30" ht="21.75" customHeight="1" x14ac:dyDescent="0.15">
      <c r="A26"/>
      <c r="B26" s="430">
        <f>'11S - 8B - 1 RR'!C9</f>
        <v>6</v>
      </c>
      <c r="C26" s="99"/>
      <c r="D26" s="99"/>
      <c r="E26" s="99"/>
      <c r="F26" s="99"/>
      <c r="G26" s="99"/>
      <c r="H26" s="711"/>
      <c r="I26" s="99"/>
      <c r="J26" s="712"/>
      <c r="K26" s="712"/>
      <c r="L26" s="712"/>
      <c r="M26" s="712"/>
      <c r="N26" s="726"/>
      <c r="O26" s="726"/>
      <c r="P26"/>
      <c r="Q26" s="430">
        <f>'11S - 8B - 1 RR'!C9</f>
        <v>6</v>
      </c>
      <c r="R26" s="99"/>
      <c r="S26" s="99"/>
      <c r="T26" s="99"/>
      <c r="U26" s="99"/>
      <c r="V26" s="99"/>
      <c r="W26" s="711"/>
      <c r="X26" s="99"/>
      <c r="Y26" s="712"/>
      <c r="Z26" s="712"/>
      <c r="AA26" s="712"/>
      <c r="AB26" s="102"/>
      <c r="AC26" s="726"/>
      <c r="AD26" s="726"/>
    </row>
    <row r="27" spans="1:30" ht="21.75" customHeight="1" x14ac:dyDescent="0.15">
      <c r="A27"/>
      <c r="B27" s="430">
        <f>'11S - 8B - 1 RR'!C10</f>
        <v>7</v>
      </c>
      <c r="C27" s="99"/>
      <c r="D27" s="99"/>
      <c r="E27" s="99"/>
      <c r="F27" s="99"/>
      <c r="G27" s="99"/>
      <c r="H27" s="99"/>
      <c r="I27" s="711"/>
      <c r="J27" s="764"/>
      <c r="K27" s="764"/>
      <c r="L27" s="764"/>
      <c r="M27" s="712"/>
      <c r="N27" s="726"/>
      <c r="O27" s="726"/>
      <c r="P27"/>
      <c r="Q27" s="430">
        <f>'11S - 8B - 1 RR'!C10</f>
        <v>7</v>
      </c>
      <c r="R27" s="99"/>
      <c r="S27" s="99"/>
      <c r="T27" s="99"/>
      <c r="U27" s="99"/>
      <c r="V27" s="99"/>
      <c r="W27" s="99"/>
      <c r="X27" s="711"/>
      <c r="Y27" s="764"/>
      <c r="Z27" s="764"/>
      <c r="AA27" s="764"/>
      <c r="AB27" s="102"/>
      <c r="AC27" s="726"/>
      <c r="AD27" s="726"/>
    </row>
    <row r="28" spans="1:30" ht="21.75" customHeight="1" x14ac:dyDescent="0.15">
      <c r="A28"/>
      <c r="B28" s="430">
        <f>'11S - 8B - 1 RR'!C11</f>
        <v>8</v>
      </c>
      <c r="C28" s="254"/>
      <c r="D28" s="254"/>
      <c r="E28" s="254"/>
      <c r="F28" s="254"/>
      <c r="G28" s="254"/>
      <c r="H28" s="254"/>
      <c r="I28" s="521"/>
      <c r="J28" s="762"/>
      <c r="K28" s="766"/>
      <c r="L28" s="766"/>
      <c r="M28" s="767"/>
      <c r="N28" s="763"/>
      <c r="O28" s="763"/>
      <c r="P28"/>
      <c r="Q28" s="430">
        <f>'11S - 8B - 1 RR'!C11</f>
        <v>8</v>
      </c>
      <c r="R28" s="254"/>
      <c r="S28" s="254"/>
      <c r="T28" s="254"/>
      <c r="U28" s="254"/>
      <c r="V28" s="254"/>
      <c r="W28" s="254"/>
      <c r="X28" s="521"/>
      <c r="Y28" s="762"/>
      <c r="Z28" s="766"/>
      <c r="AA28" s="766"/>
      <c r="AB28" s="235"/>
      <c r="AC28" s="763"/>
      <c r="AD28" s="763"/>
    </row>
    <row r="29" spans="1:30" ht="21.75" customHeight="1" x14ac:dyDescent="0.15">
      <c r="A29"/>
      <c r="B29" s="430">
        <f>'11S - 8B - 1 RR'!C12</f>
        <v>9</v>
      </c>
      <c r="C29" s="254"/>
      <c r="D29" s="254"/>
      <c r="E29" s="254"/>
      <c r="F29" s="254"/>
      <c r="G29" s="254"/>
      <c r="H29" s="254"/>
      <c r="I29" s="254"/>
      <c r="J29" s="767"/>
      <c r="K29" s="762"/>
      <c r="L29" s="766"/>
      <c r="M29" s="766"/>
      <c r="N29" s="763"/>
      <c r="O29" s="763"/>
      <c r="P29"/>
      <c r="Q29" s="430">
        <f>'11S - 8B - 1 RR'!C12</f>
        <v>9</v>
      </c>
      <c r="R29" s="254"/>
      <c r="S29" s="254"/>
      <c r="T29" s="254"/>
      <c r="U29" s="254"/>
      <c r="V29" s="254"/>
      <c r="W29" s="254"/>
      <c r="X29" s="254"/>
      <c r="Y29" s="767"/>
      <c r="Z29" s="762"/>
      <c r="AA29" s="766"/>
      <c r="AB29" s="768"/>
      <c r="AC29" s="763"/>
      <c r="AD29" s="763"/>
    </row>
    <row r="30" spans="1:30" ht="21.75" customHeight="1" x14ac:dyDescent="0.15">
      <c r="A30"/>
      <c r="B30" s="430">
        <f>'11S - 8B - 1 RR'!C13</f>
        <v>10</v>
      </c>
      <c r="C30" s="254"/>
      <c r="D30" s="254"/>
      <c r="E30" s="254"/>
      <c r="F30" s="254"/>
      <c r="G30" s="254"/>
      <c r="H30" s="254"/>
      <c r="I30" s="254"/>
      <c r="J30" s="767"/>
      <c r="K30" s="766"/>
      <c r="L30" s="762"/>
      <c r="M30" s="766"/>
      <c r="N30" s="763"/>
      <c r="O30" s="763"/>
      <c r="P30"/>
      <c r="Q30" s="430">
        <f>'11S - 8B - 1 RR'!C13</f>
        <v>10</v>
      </c>
      <c r="R30" s="254"/>
      <c r="S30" s="254"/>
      <c r="T30" s="254"/>
      <c r="U30" s="254"/>
      <c r="V30" s="254"/>
      <c r="W30" s="254"/>
      <c r="X30" s="254"/>
      <c r="Y30" s="767"/>
      <c r="Z30" s="766"/>
      <c r="AA30" s="762"/>
      <c r="AB30" s="766"/>
      <c r="AC30" s="771"/>
      <c r="AD30" s="763"/>
    </row>
    <row r="31" spans="1:30" ht="21.75" customHeight="1" thickBot="1" x14ac:dyDescent="0.2">
      <c r="A31"/>
      <c r="B31" s="431">
        <f>'11S - 8B - 1 RR'!C14</f>
        <v>11</v>
      </c>
      <c r="C31" s="103"/>
      <c r="D31" s="103"/>
      <c r="E31" s="103"/>
      <c r="F31" s="103"/>
      <c r="G31" s="103"/>
      <c r="H31" s="103"/>
      <c r="I31" s="103"/>
      <c r="J31" s="103"/>
      <c r="K31" s="103"/>
      <c r="L31" s="103"/>
      <c r="M31" s="727"/>
      <c r="N31" s="714"/>
      <c r="O31" s="714"/>
      <c r="Q31" s="431">
        <f>'11S - 8B - 1 RR'!C14</f>
        <v>11</v>
      </c>
      <c r="R31" s="103"/>
      <c r="S31" s="103"/>
      <c r="T31" s="103"/>
      <c r="U31" s="103"/>
      <c r="V31" s="103"/>
      <c r="W31" s="103"/>
      <c r="X31" s="103"/>
      <c r="Y31" s="103"/>
      <c r="Z31" s="103"/>
      <c r="AA31" s="266"/>
      <c r="AB31" s="727"/>
      <c r="AC31" s="769"/>
      <c r="AD31" s="714"/>
    </row>
    <row r="32" spans="1:30" x14ac:dyDescent="0.15">
      <c r="A32"/>
    </row>
    <row r="33" spans="1:30" x14ac:dyDescent="0.15">
      <c r="A33"/>
      <c r="B33"/>
      <c r="C33"/>
      <c r="D33"/>
      <c r="E33"/>
      <c r="F33"/>
      <c r="G33"/>
      <c r="H33"/>
      <c r="I33"/>
      <c r="J33"/>
      <c r="K33"/>
      <c r="L33"/>
      <c r="M33"/>
      <c r="N33"/>
      <c r="O33"/>
      <c r="P33"/>
      <c r="Q33"/>
      <c r="R33"/>
      <c r="S33"/>
      <c r="T33"/>
      <c r="U33"/>
      <c r="V33"/>
      <c r="W33"/>
      <c r="X33"/>
      <c r="Y33"/>
      <c r="Z33"/>
      <c r="AA33"/>
      <c r="AB33"/>
      <c r="AC33"/>
      <c r="AD33"/>
    </row>
    <row r="34" spans="1:30" x14ac:dyDescent="0.15">
      <c r="A34"/>
      <c r="B34"/>
      <c r="C34"/>
      <c r="D34"/>
      <c r="E34"/>
      <c r="F34"/>
      <c r="G34"/>
      <c r="H34"/>
      <c r="I34"/>
      <c r="J34"/>
      <c r="K34"/>
      <c r="L34"/>
      <c r="M34"/>
      <c r="N34"/>
      <c r="O34"/>
      <c r="P34"/>
      <c r="Q34"/>
      <c r="R34"/>
      <c r="S34"/>
      <c r="T34"/>
      <c r="U34"/>
      <c r="V34"/>
      <c r="W34"/>
      <c r="X34"/>
      <c r="Y34"/>
      <c r="Z34"/>
      <c r="AA34"/>
      <c r="AB34"/>
      <c r="AC34"/>
      <c r="AD34"/>
    </row>
    <row r="35" spans="1:30" x14ac:dyDescent="0.15">
      <c r="A35"/>
      <c r="B35"/>
      <c r="C35"/>
      <c r="D35"/>
      <c r="E35"/>
      <c r="F35"/>
      <c r="G35"/>
      <c r="H35"/>
      <c r="I35"/>
      <c r="J35"/>
      <c r="K35"/>
      <c r="L35"/>
      <c r="M35"/>
      <c r="N35"/>
      <c r="O35"/>
      <c r="P35"/>
      <c r="Q35"/>
      <c r="R35"/>
      <c r="S35"/>
      <c r="T35"/>
      <c r="U35"/>
      <c r="V35"/>
      <c r="W35"/>
      <c r="X35"/>
      <c r="Y35"/>
      <c r="Z35"/>
      <c r="AA35"/>
      <c r="AB35"/>
      <c r="AC35"/>
      <c r="AD35"/>
    </row>
    <row r="36" spans="1:30" x14ac:dyDescent="0.15">
      <c r="B36"/>
      <c r="C36"/>
      <c r="D36"/>
      <c r="E36"/>
      <c r="F36"/>
      <c r="G36"/>
      <c r="H36"/>
      <c r="I36"/>
      <c r="J36"/>
      <c r="K36"/>
      <c r="L36"/>
      <c r="M36"/>
      <c r="N36"/>
      <c r="O36"/>
      <c r="P36"/>
      <c r="Q36"/>
      <c r="R36"/>
      <c r="S36"/>
      <c r="T36"/>
      <c r="U36"/>
      <c r="V36"/>
      <c r="W36"/>
      <c r="X36"/>
      <c r="Y36"/>
      <c r="Z36"/>
      <c r="AA36"/>
      <c r="AB36"/>
      <c r="AC36"/>
      <c r="AD36"/>
    </row>
    <row r="37" spans="1:30" x14ac:dyDescent="0.15">
      <c r="B37"/>
      <c r="C37"/>
      <c r="D37"/>
      <c r="E37"/>
      <c r="F37"/>
      <c r="G37"/>
      <c r="H37"/>
      <c r="I37"/>
      <c r="J37"/>
      <c r="K37"/>
      <c r="L37"/>
      <c r="M37"/>
      <c r="N37"/>
      <c r="O37"/>
      <c r="P37"/>
      <c r="Q37"/>
      <c r="R37"/>
      <c r="S37"/>
      <c r="T37"/>
      <c r="U37"/>
      <c r="V37"/>
      <c r="W37"/>
      <c r="X37"/>
      <c r="Y37"/>
      <c r="Z37"/>
      <c r="AA37"/>
      <c r="AB37"/>
      <c r="AC37"/>
      <c r="AD37"/>
    </row>
  </sheetData>
  <sheetProtection password="CF27" sheet="1" objects="1" scenarios="1"/>
  <mergeCells count="47">
    <mergeCell ref="V16:V20"/>
    <mergeCell ref="W16:W20"/>
    <mergeCell ref="X16:X20"/>
    <mergeCell ref="Y16:Y20"/>
    <mergeCell ref="AD16:AD20"/>
    <mergeCell ref="Z16:Z20"/>
    <mergeCell ref="AA16:AA20"/>
    <mergeCell ref="AB16:AB20"/>
    <mergeCell ref="AC16:AC20"/>
    <mergeCell ref="L16:L20"/>
    <mergeCell ref="M16:M20"/>
    <mergeCell ref="T16:T20"/>
    <mergeCell ref="U16:U20"/>
    <mergeCell ref="R16:R20"/>
    <mergeCell ref="S16:S20"/>
    <mergeCell ref="N16:N20"/>
    <mergeCell ref="O16:O20"/>
    <mergeCell ref="P16:P20"/>
    <mergeCell ref="Q16:Q20"/>
    <mergeCell ref="K16:K20"/>
    <mergeCell ref="F16:F20"/>
    <mergeCell ref="G16:G20"/>
    <mergeCell ref="H16:H20"/>
    <mergeCell ref="I16:I20"/>
    <mergeCell ref="B16:B20"/>
    <mergeCell ref="C16:C20"/>
    <mergeCell ref="D16:D20"/>
    <mergeCell ref="E16:E20"/>
    <mergeCell ref="J16:J20"/>
    <mergeCell ref="B14:O14"/>
    <mergeCell ref="Q14:AD14"/>
    <mergeCell ref="R4:R8"/>
    <mergeCell ref="S4:S8"/>
    <mergeCell ref="T4:T8"/>
    <mergeCell ref="U4:U8"/>
    <mergeCell ref="B2:H2"/>
    <mergeCell ref="Q2:W2"/>
    <mergeCell ref="B4:B8"/>
    <mergeCell ref="C4:C8"/>
    <mergeCell ref="D4:D8"/>
    <mergeCell ref="E4:E8"/>
    <mergeCell ref="V4:V8"/>
    <mergeCell ref="W4:W8"/>
    <mergeCell ref="F4:F8"/>
    <mergeCell ref="G4:G8"/>
    <mergeCell ref="H4:H8"/>
    <mergeCell ref="Q4:Q8"/>
  </mergeCells>
  <phoneticPr fontId="0" type="noConversion"/>
  <pageMargins left="0" right="0" top="0.39370078740157483" bottom="0" header="0" footer="0"/>
  <pageSetup paperSize="9" orientation="landscape" horizontalDpi="360" verticalDpi="360" r:id="rId1"/>
  <headerFooter alignWithMargins="0">
    <oddHeader>&amp;L&amp;D  &amp;T&amp;RPagina &amp;P di &amp;N</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oglio92"/>
  <dimension ref="A2:K97"/>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2" spans="1:11" x14ac:dyDescent="0.15">
      <c r="A2" s="1637" t="s">
        <v>407</v>
      </c>
      <c r="B2" s="1637"/>
      <c r="C2" s="1637"/>
      <c r="D2" s="1637"/>
      <c r="E2" s="1637"/>
      <c r="F2" s="1637"/>
      <c r="G2" s="1637"/>
      <c r="H2" s="1637"/>
      <c r="I2" s="1637"/>
      <c r="J2" s="1637"/>
      <c r="K2" s="1637"/>
    </row>
    <row r="3" spans="1:11" x14ac:dyDescent="0.15">
      <c r="C3" s="49" t="s">
        <v>889</v>
      </c>
      <c r="D3" s="17"/>
      <c r="E3" s="17"/>
    </row>
    <row r="4" spans="1:11" x14ac:dyDescent="0.15">
      <c r="C4" s="18" t="s">
        <v>684</v>
      </c>
      <c r="D4" s="18" t="s">
        <v>367</v>
      </c>
      <c r="E4" s="154" t="s">
        <v>1181</v>
      </c>
      <c r="F4" s="1758" t="s">
        <v>2195</v>
      </c>
      <c r="G4" s="1759"/>
      <c r="I4" s="18" t="s">
        <v>684</v>
      </c>
      <c r="J4" s="18"/>
      <c r="K4" s="18" t="s">
        <v>2215</v>
      </c>
    </row>
    <row r="5" spans="1:11" x14ac:dyDescent="0.15">
      <c r="B5" s="16">
        <v>1</v>
      </c>
      <c r="C5" s="98">
        <v>1</v>
      </c>
      <c r="D5" s="14"/>
      <c r="E5" s="20">
        <f t="shared" ref="E5:E15" si="0">COUNTIF(C$33:C$93,$C5)+COUNTIF(I$33:I$93,$C5)</f>
        <v>5</v>
      </c>
      <c r="F5" s="1697">
        <f t="shared" ref="F5:F15" si="1">COUNTIF(E$33:E$93,$C5)+COUNTIF(K$33:K$93,$C5)</f>
        <v>5</v>
      </c>
      <c r="G5" s="1753"/>
      <c r="I5" s="45">
        <f>$C$5</f>
        <v>1</v>
      </c>
      <c r="J5" s="20"/>
      <c r="K5" s="24"/>
    </row>
    <row r="6" spans="1:11" x14ac:dyDescent="0.15">
      <c r="B6" s="16">
        <v>2</v>
      </c>
      <c r="C6" s="98">
        <v>2</v>
      </c>
      <c r="D6" s="14"/>
      <c r="E6" s="20">
        <f t="shared" si="0"/>
        <v>5</v>
      </c>
      <c r="F6" s="1697">
        <f t="shared" si="1"/>
        <v>5</v>
      </c>
      <c r="G6" s="1753"/>
      <c r="I6" s="45">
        <f>$C$6</f>
        <v>2</v>
      </c>
      <c r="J6" s="20" t="s">
        <v>1678</v>
      </c>
      <c r="K6" s="14"/>
    </row>
    <row r="7" spans="1:11" x14ac:dyDescent="0.15">
      <c r="B7" s="16">
        <v>3</v>
      </c>
      <c r="C7" s="98">
        <v>3</v>
      </c>
      <c r="D7" s="14"/>
      <c r="E7" s="20">
        <f t="shared" si="0"/>
        <v>5</v>
      </c>
      <c r="F7" s="1697">
        <f t="shared" si="1"/>
        <v>5</v>
      </c>
      <c r="G7" s="1753"/>
      <c r="I7" s="45">
        <f>$C$7</f>
        <v>3</v>
      </c>
      <c r="J7" s="20" t="s">
        <v>1678</v>
      </c>
      <c r="K7" s="14"/>
    </row>
    <row r="8" spans="1:11" x14ac:dyDescent="0.15">
      <c r="B8" s="16">
        <v>4</v>
      </c>
      <c r="C8" s="98">
        <v>4</v>
      </c>
      <c r="D8" s="14"/>
      <c r="E8" s="20">
        <f t="shared" si="0"/>
        <v>5</v>
      </c>
      <c r="F8" s="1697">
        <f t="shared" si="1"/>
        <v>5</v>
      </c>
      <c r="G8" s="1753"/>
      <c r="I8" s="45">
        <f>$C$8</f>
        <v>4</v>
      </c>
      <c r="J8" s="20" t="s">
        <v>1678</v>
      </c>
      <c r="K8" s="14"/>
    </row>
    <row r="9" spans="1:11" x14ac:dyDescent="0.15">
      <c r="B9" s="16">
        <v>5</v>
      </c>
      <c r="C9" s="98">
        <v>5</v>
      </c>
      <c r="D9" s="14"/>
      <c r="E9" s="20">
        <f t="shared" si="0"/>
        <v>5</v>
      </c>
      <c r="F9" s="1697">
        <f t="shared" si="1"/>
        <v>5</v>
      </c>
      <c r="G9" s="1753"/>
      <c r="I9" s="45">
        <f>$C$9</f>
        <v>5</v>
      </c>
      <c r="J9" s="20" t="s">
        <v>1678</v>
      </c>
      <c r="K9" s="14"/>
    </row>
    <row r="10" spans="1:11" x14ac:dyDescent="0.15">
      <c r="B10" s="16">
        <v>6</v>
      </c>
      <c r="C10" s="98">
        <v>6</v>
      </c>
      <c r="D10" s="14"/>
      <c r="E10" s="20">
        <f t="shared" si="0"/>
        <v>5</v>
      </c>
      <c r="F10" s="1697">
        <f t="shared" si="1"/>
        <v>5</v>
      </c>
      <c r="G10" s="1753"/>
      <c r="I10" s="45">
        <f>$C$10</f>
        <v>6</v>
      </c>
      <c r="J10" s="20" t="s">
        <v>1678</v>
      </c>
      <c r="K10" s="14"/>
    </row>
    <row r="11" spans="1:11" x14ac:dyDescent="0.15">
      <c r="B11" s="16">
        <v>7</v>
      </c>
      <c r="C11" s="98">
        <v>7</v>
      </c>
      <c r="D11" s="14"/>
      <c r="E11" s="20">
        <f t="shared" si="0"/>
        <v>5</v>
      </c>
      <c r="F11" s="1697">
        <f t="shared" si="1"/>
        <v>5</v>
      </c>
      <c r="G11" s="1753"/>
      <c r="I11" s="45">
        <f>$C$11</f>
        <v>7</v>
      </c>
      <c r="K11" s="24"/>
    </row>
    <row r="12" spans="1:11" x14ac:dyDescent="0.15">
      <c r="B12" s="16">
        <v>8</v>
      </c>
      <c r="C12" s="98">
        <v>8</v>
      </c>
      <c r="D12" s="14"/>
      <c r="E12" s="20">
        <f t="shared" si="0"/>
        <v>5</v>
      </c>
      <c r="F12" s="1697">
        <f t="shared" si="1"/>
        <v>5</v>
      </c>
      <c r="G12" s="1753"/>
      <c r="I12" s="45">
        <f>$C$12</f>
        <v>8</v>
      </c>
      <c r="K12" s="24"/>
    </row>
    <row r="13" spans="1:11" x14ac:dyDescent="0.15">
      <c r="B13" s="16">
        <v>9</v>
      </c>
      <c r="C13" s="98">
        <v>9</v>
      </c>
      <c r="D13" s="14"/>
      <c r="E13" s="20">
        <f t="shared" si="0"/>
        <v>5</v>
      </c>
      <c r="F13" s="1697">
        <f t="shared" si="1"/>
        <v>5</v>
      </c>
      <c r="G13" s="1753"/>
      <c r="I13" s="45">
        <f>$C$13</f>
        <v>9</v>
      </c>
      <c r="K13" s="24"/>
    </row>
    <row r="14" spans="1:11" x14ac:dyDescent="0.15">
      <c r="B14" s="16">
        <v>10</v>
      </c>
      <c r="C14" s="98">
        <v>10</v>
      </c>
      <c r="D14" s="14"/>
      <c r="E14" s="20">
        <f t="shared" si="0"/>
        <v>5</v>
      </c>
      <c r="F14" s="1697">
        <f t="shared" si="1"/>
        <v>5</v>
      </c>
      <c r="G14" s="1753"/>
      <c r="I14" s="45">
        <f>$C$14</f>
        <v>10</v>
      </c>
      <c r="K14" s="24"/>
    </row>
    <row r="15" spans="1:11" x14ac:dyDescent="0.15">
      <c r="B15" s="16">
        <v>11</v>
      </c>
      <c r="C15" s="418">
        <v>11</v>
      </c>
      <c r="D15" s="14"/>
      <c r="E15" s="20">
        <f t="shared" si="0"/>
        <v>5</v>
      </c>
      <c r="F15" s="1697">
        <f t="shared" si="1"/>
        <v>5</v>
      </c>
      <c r="G15" s="1753"/>
      <c r="I15" s="46">
        <f>$C$15</f>
        <v>11</v>
      </c>
      <c r="J15" s="20" t="s">
        <v>1678</v>
      </c>
      <c r="K15" s="14"/>
    </row>
    <row r="16" spans="1:11" x14ac:dyDescent="0.15">
      <c r="A16" s="15" t="s">
        <v>363</v>
      </c>
      <c r="B16" s="383" t="s">
        <v>362</v>
      </c>
      <c r="C16" s="24" t="s">
        <v>324</v>
      </c>
      <c r="D16" s="383" t="s">
        <v>892</v>
      </c>
      <c r="E16" s="24">
        <f>SUM(E5:E15)</f>
        <v>55</v>
      </c>
      <c r="F16" s="1754" t="s">
        <v>301</v>
      </c>
      <c r="G16" s="1754"/>
      <c r="H16" s="389" t="s">
        <v>970</v>
      </c>
      <c r="I16" s="1755" t="s">
        <v>303</v>
      </c>
      <c r="J16" s="1755"/>
      <c r="K16" s="24" t="s">
        <v>985</v>
      </c>
    </row>
    <row r="17" spans="1:11" x14ac:dyDescent="0.15">
      <c r="B17" s="420"/>
      <c r="C17" s="1756" t="s">
        <v>570</v>
      </c>
      <c r="D17" s="1757"/>
      <c r="E17" s="1757"/>
    </row>
    <row r="18" spans="1:11" x14ac:dyDescent="0.15">
      <c r="H18" s="1747" t="s">
        <v>1368</v>
      </c>
      <c r="I18" s="1748"/>
      <c r="J18" s="1747" t="s">
        <v>496</v>
      </c>
      <c r="K18" s="1748"/>
    </row>
    <row r="19" spans="1:11" x14ac:dyDescent="0.15">
      <c r="H19" s="24">
        <v>1</v>
      </c>
      <c r="I19" s="45">
        <f>C5</f>
        <v>1</v>
      </c>
      <c r="J19" s="24">
        <v>2</v>
      </c>
      <c r="K19" s="45">
        <f>C6</f>
        <v>2</v>
      </c>
    </row>
    <row r="20" spans="1:11" x14ac:dyDescent="0.15">
      <c r="H20" s="24">
        <v>4</v>
      </c>
      <c r="I20" s="45">
        <f>C8</f>
        <v>4</v>
      </c>
      <c r="J20" s="24">
        <v>3</v>
      </c>
      <c r="K20" s="45">
        <f>C7</f>
        <v>3</v>
      </c>
    </row>
    <row r="21" spans="1:11" x14ac:dyDescent="0.15">
      <c r="H21" s="24">
        <v>5</v>
      </c>
      <c r="I21" s="45">
        <f>C9</f>
        <v>5</v>
      </c>
      <c r="J21" s="24">
        <v>6</v>
      </c>
      <c r="K21" s="45">
        <f>C10</f>
        <v>6</v>
      </c>
    </row>
    <row r="22" spans="1:11" x14ac:dyDescent="0.15">
      <c r="H22" s="24">
        <v>8</v>
      </c>
      <c r="I22" s="45">
        <f>C12</f>
        <v>8</v>
      </c>
      <c r="J22" s="24">
        <v>7</v>
      </c>
      <c r="K22" s="45">
        <f>C11</f>
        <v>7</v>
      </c>
    </row>
    <row r="23" spans="1:11" x14ac:dyDescent="0.15">
      <c r="H23" s="24">
        <v>9</v>
      </c>
      <c r="I23" s="45">
        <f>C13</f>
        <v>9</v>
      </c>
      <c r="J23" s="24">
        <v>10</v>
      </c>
      <c r="K23" s="45">
        <f>C14</f>
        <v>10</v>
      </c>
    </row>
    <row r="24" spans="1:11" x14ac:dyDescent="0.15">
      <c r="H24" s="24"/>
      <c r="I24" s="45"/>
      <c r="J24" s="24">
        <v>11</v>
      </c>
      <c r="K24" s="45">
        <f>C15</f>
        <v>11</v>
      </c>
    </row>
    <row r="26" spans="1:11" x14ac:dyDescent="0.15">
      <c r="A26" s="2027" t="s">
        <v>967</v>
      </c>
      <c r="B26" s="2027"/>
      <c r="C26" s="2027"/>
      <c r="D26" s="2027"/>
      <c r="E26" s="2027"/>
      <c r="F26" s="2027"/>
      <c r="G26" s="2027"/>
      <c r="H26" s="2027"/>
      <c r="I26" s="2027"/>
      <c r="J26" s="2027"/>
      <c r="K26" s="2027"/>
    </row>
    <row r="27" spans="1:11" x14ac:dyDescent="0.15">
      <c r="A27" s="1972" t="s">
        <v>1516</v>
      </c>
      <c r="B27" s="1972"/>
      <c r="C27" s="1972"/>
      <c r="D27" s="1972"/>
      <c r="E27" s="1972"/>
      <c r="F27" s="1972"/>
      <c r="G27" s="1972"/>
      <c r="H27" s="1972"/>
      <c r="I27" s="1972"/>
      <c r="J27" s="1972"/>
      <c r="K27" s="1972"/>
    </row>
    <row r="29" spans="1:11" x14ac:dyDescent="0.15">
      <c r="A29" s="1637" t="s">
        <v>1685</v>
      </c>
      <c r="B29" s="1952"/>
      <c r="C29" s="1952"/>
      <c r="D29" s="1952"/>
      <c r="E29" s="1952"/>
      <c r="F29" s="1952"/>
      <c r="G29" s="1952"/>
      <c r="H29" s="1952"/>
      <c r="I29" s="1952"/>
      <c r="J29" s="1952"/>
      <c r="K29" s="1952"/>
    </row>
    <row r="31" spans="1:11" ht="14" thickBot="1" x14ac:dyDescent="0.2">
      <c r="B31" s="1747" t="s">
        <v>1368</v>
      </c>
      <c r="C31" s="1748"/>
      <c r="E31" s="15" t="s">
        <v>307</v>
      </c>
      <c r="K31" s="15" t="s">
        <v>308</v>
      </c>
    </row>
    <row r="32" spans="1:11" x14ac:dyDescent="0.15">
      <c r="A32" s="26" t="s">
        <v>892</v>
      </c>
      <c r="B32" s="204" t="s">
        <v>197</v>
      </c>
      <c r="C32" s="28" t="s">
        <v>865</v>
      </c>
      <c r="D32" s="29" t="s">
        <v>197</v>
      </c>
      <c r="E32" s="30" t="s">
        <v>866</v>
      </c>
      <c r="G32" s="26" t="s">
        <v>892</v>
      </c>
      <c r="H32" s="204" t="s">
        <v>197</v>
      </c>
      <c r="I32" s="28" t="s">
        <v>865</v>
      </c>
      <c r="J32" s="29" t="s">
        <v>197</v>
      </c>
      <c r="K32" s="30" t="s">
        <v>866</v>
      </c>
    </row>
    <row r="33" spans="1:11" x14ac:dyDescent="0.15">
      <c r="A33" s="31">
        <v>1</v>
      </c>
      <c r="B33" s="32">
        <f>K8</f>
        <v>0</v>
      </c>
      <c r="C33" s="33">
        <f>C8</f>
        <v>4</v>
      </c>
      <c r="D33" s="34">
        <f>K9</f>
        <v>0</v>
      </c>
      <c r="E33" s="33">
        <f>C9</f>
        <v>5</v>
      </c>
      <c r="G33" s="31">
        <v>1</v>
      </c>
      <c r="H33" s="32">
        <f>K8</f>
        <v>0</v>
      </c>
      <c r="I33" s="451">
        <f>C5</f>
        <v>1</v>
      </c>
      <c r="J33" s="34">
        <f>K9</f>
        <v>0</v>
      </c>
      <c r="K33" s="451">
        <f>C13</f>
        <v>9</v>
      </c>
    </row>
    <row r="34" spans="1:11" x14ac:dyDescent="0.15">
      <c r="A34" s="35">
        <v>2</v>
      </c>
      <c r="B34" s="36">
        <f>K15</f>
        <v>0</v>
      </c>
      <c r="C34" s="33">
        <f>C15</f>
        <v>11</v>
      </c>
      <c r="D34" s="34">
        <f>K6</f>
        <v>0</v>
      </c>
      <c r="E34" s="33">
        <f>C6</f>
        <v>2</v>
      </c>
      <c r="G34" s="35">
        <v>2</v>
      </c>
      <c r="H34" s="36">
        <f>K10</f>
        <v>0</v>
      </c>
      <c r="I34" s="37">
        <f>C10</f>
        <v>6</v>
      </c>
      <c r="J34" s="34">
        <f>K15</f>
        <v>0</v>
      </c>
      <c r="K34" s="37">
        <f>C15</f>
        <v>11</v>
      </c>
    </row>
    <row r="35" spans="1:11" ht="14" thickBot="1" x14ac:dyDescent="0.2">
      <c r="A35" s="41">
        <v>3</v>
      </c>
      <c r="B35" s="42">
        <f>K7</f>
        <v>0</v>
      </c>
      <c r="C35" s="43">
        <f>C7</f>
        <v>3</v>
      </c>
      <c r="D35" s="44">
        <f>K10</f>
        <v>0</v>
      </c>
      <c r="E35" s="43">
        <f>C10</f>
        <v>6</v>
      </c>
      <c r="G35" s="41">
        <v>3</v>
      </c>
      <c r="H35" s="42">
        <f>K6</f>
        <v>0</v>
      </c>
      <c r="I35" s="43">
        <f>C6</f>
        <v>2</v>
      </c>
      <c r="J35" s="44">
        <f>K7</f>
        <v>0</v>
      </c>
      <c r="K35" s="448">
        <f>C14</f>
        <v>10</v>
      </c>
    </row>
    <row r="37" spans="1:11" ht="14" thickBot="1" x14ac:dyDescent="0.2">
      <c r="E37" s="15" t="s">
        <v>309</v>
      </c>
      <c r="K37" s="15" t="s">
        <v>2186</v>
      </c>
    </row>
    <row r="38" spans="1:11" x14ac:dyDescent="0.15">
      <c r="A38" s="26" t="s">
        <v>892</v>
      </c>
      <c r="B38" s="204" t="s">
        <v>197</v>
      </c>
      <c r="C38" s="28" t="s">
        <v>865</v>
      </c>
      <c r="D38" s="29" t="s">
        <v>197</v>
      </c>
      <c r="E38" s="30" t="s">
        <v>866</v>
      </c>
      <c r="G38" s="26" t="s">
        <v>892</v>
      </c>
      <c r="H38" s="204" t="s">
        <v>197</v>
      </c>
      <c r="I38" s="28" t="s">
        <v>865</v>
      </c>
      <c r="J38" s="29" t="s">
        <v>197</v>
      </c>
      <c r="K38" s="30" t="s">
        <v>866</v>
      </c>
    </row>
    <row r="39" spans="1:11" x14ac:dyDescent="0.15">
      <c r="A39" s="31">
        <v>1</v>
      </c>
      <c r="B39" s="32">
        <f>K9</f>
        <v>0</v>
      </c>
      <c r="C39" s="611">
        <f>C13</f>
        <v>9</v>
      </c>
      <c r="D39" s="34">
        <f>K10</f>
        <v>0</v>
      </c>
      <c r="E39" s="451">
        <f>C9</f>
        <v>5</v>
      </c>
      <c r="G39" s="31">
        <v>1</v>
      </c>
      <c r="H39" s="32">
        <f>K10</f>
        <v>0</v>
      </c>
      <c r="I39" s="451">
        <f>C8</f>
        <v>4</v>
      </c>
      <c r="J39" s="34">
        <f>K9</f>
        <v>0</v>
      </c>
      <c r="K39" s="206">
        <f>C13</f>
        <v>9</v>
      </c>
    </row>
    <row r="40" spans="1:11" x14ac:dyDescent="0.15">
      <c r="A40" s="35">
        <v>2</v>
      </c>
      <c r="B40" s="36">
        <f>K15</f>
        <v>0</v>
      </c>
      <c r="C40" s="451">
        <f>C11</f>
        <v>7</v>
      </c>
      <c r="D40" s="34">
        <f>K6</f>
        <v>0</v>
      </c>
      <c r="E40" s="33">
        <f>C6</f>
        <v>2</v>
      </c>
      <c r="G40" s="35">
        <v>2</v>
      </c>
      <c r="H40" s="36">
        <f>K15</f>
        <v>0</v>
      </c>
      <c r="I40" s="617">
        <f>C14</f>
        <v>10</v>
      </c>
      <c r="J40" s="34">
        <f>K7</f>
        <v>0</v>
      </c>
      <c r="K40" s="617">
        <f>C7</f>
        <v>3</v>
      </c>
    </row>
    <row r="41" spans="1:11" ht="14" thickBot="1" x14ac:dyDescent="0.2">
      <c r="A41" s="41">
        <v>3</v>
      </c>
      <c r="B41" s="42">
        <f>K7</f>
        <v>0</v>
      </c>
      <c r="C41" s="448">
        <f>C12</f>
        <v>8</v>
      </c>
      <c r="D41" s="44">
        <f>K8</f>
        <v>0</v>
      </c>
      <c r="E41" s="43">
        <f>C5</f>
        <v>1</v>
      </c>
      <c r="G41" s="41">
        <v>3</v>
      </c>
      <c r="H41" s="42">
        <f>K6</f>
        <v>0</v>
      </c>
      <c r="I41" s="193">
        <f>C6</f>
        <v>2</v>
      </c>
      <c r="J41" s="44">
        <f>K8</f>
        <v>0</v>
      </c>
      <c r="K41" s="454">
        <f>C10</f>
        <v>6</v>
      </c>
    </row>
    <row r="43" spans="1:11" ht="14" thickBot="1" x14ac:dyDescent="0.2">
      <c r="E43" s="15" t="s">
        <v>2185</v>
      </c>
      <c r="K43" s="15" t="s">
        <v>2187</v>
      </c>
    </row>
    <row r="44" spans="1:11" x14ac:dyDescent="0.15">
      <c r="A44" s="26" t="s">
        <v>892</v>
      </c>
      <c r="B44" s="204" t="s">
        <v>197</v>
      </c>
      <c r="C44" s="28" t="s">
        <v>865</v>
      </c>
      <c r="D44" s="29" t="s">
        <v>197</v>
      </c>
      <c r="E44" s="30" t="s">
        <v>866</v>
      </c>
      <c r="G44" s="26" t="s">
        <v>892</v>
      </c>
      <c r="H44" s="204" t="s">
        <v>197</v>
      </c>
      <c r="I44" s="28" t="s">
        <v>865</v>
      </c>
      <c r="J44" s="29" t="s">
        <v>197</v>
      </c>
      <c r="K44" s="30" t="s">
        <v>866</v>
      </c>
    </row>
    <row r="45" spans="1:11" x14ac:dyDescent="0.15">
      <c r="A45" s="31">
        <v>1</v>
      </c>
      <c r="B45" s="32">
        <f>K9</f>
        <v>0</v>
      </c>
      <c r="C45" s="451">
        <f>C15</f>
        <v>11</v>
      </c>
      <c r="D45" s="34">
        <f>K7</f>
        <v>0</v>
      </c>
      <c r="E45" s="33">
        <f>C7</f>
        <v>3</v>
      </c>
      <c r="G45" s="31">
        <v>1</v>
      </c>
      <c r="H45" s="32">
        <f>K9</f>
        <v>0</v>
      </c>
      <c r="I45" s="451">
        <f>C13</f>
        <v>9</v>
      </c>
      <c r="J45" s="34">
        <f>K6</f>
        <v>0</v>
      </c>
      <c r="K45" s="33">
        <f>C12</f>
        <v>8</v>
      </c>
    </row>
    <row r="46" spans="1:11" x14ac:dyDescent="0.15">
      <c r="A46" s="35">
        <v>2</v>
      </c>
      <c r="B46" s="36">
        <f>K6</f>
        <v>0</v>
      </c>
      <c r="C46" s="451">
        <f>C12</f>
        <v>8</v>
      </c>
      <c r="D46" s="34">
        <f>K10</f>
        <v>0</v>
      </c>
      <c r="E46" s="33">
        <f>C8</f>
        <v>4</v>
      </c>
      <c r="G46" s="35">
        <v>2</v>
      </c>
      <c r="H46" s="36">
        <f>K8</f>
        <v>0</v>
      </c>
      <c r="I46" s="37">
        <f>C11</f>
        <v>7</v>
      </c>
      <c r="J46" s="34">
        <f>K7</f>
        <v>0</v>
      </c>
      <c r="K46" s="37">
        <f>C7</f>
        <v>3</v>
      </c>
    </row>
    <row r="47" spans="1:11" ht="14" thickBot="1" x14ac:dyDescent="0.2">
      <c r="A47" s="41">
        <v>3</v>
      </c>
      <c r="B47" s="42">
        <f>K15</f>
        <v>0</v>
      </c>
      <c r="C47" s="43">
        <f>C14</f>
        <v>10</v>
      </c>
      <c r="D47" s="44">
        <f>K8</f>
        <v>0</v>
      </c>
      <c r="E47" s="448">
        <f>C11</f>
        <v>7</v>
      </c>
      <c r="G47" s="41">
        <v>3</v>
      </c>
      <c r="H47" s="42">
        <f>K10</f>
        <v>0</v>
      </c>
      <c r="I47" s="454">
        <f>C10</f>
        <v>6</v>
      </c>
      <c r="J47" s="44">
        <f>K15</f>
        <v>0</v>
      </c>
      <c r="K47" s="43">
        <f>C14</f>
        <v>10</v>
      </c>
    </row>
    <row r="49" spans="1:11" ht="14" thickBot="1" x14ac:dyDescent="0.2">
      <c r="A49" s="232"/>
      <c r="B49" s="232"/>
      <c r="C49" s="232"/>
      <c r="D49" s="232"/>
      <c r="E49" s="15" t="s">
        <v>2188</v>
      </c>
      <c r="K49" s="15" t="s">
        <v>311</v>
      </c>
    </row>
    <row r="50" spans="1:11" x14ac:dyDescent="0.15">
      <c r="A50" s="26" t="s">
        <v>892</v>
      </c>
      <c r="B50" s="204" t="s">
        <v>197</v>
      </c>
      <c r="C50" s="28" t="s">
        <v>865</v>
      </c>
      <c r="D50" s="29" t="s">
        <v>197</v>
      </c>
      <c r="E50" s="30" t="s">
        <v>866</v>
      </c>
      <c r="G50" s="26" t="s">
        <v>892</v>
      </c>
      <c r="H50" s="204" t="s">
        <v>197</v>
      </c>
      <c r="I50" s="28" t="s">
        <v>865</v>
      </c>
      <c r="J50" s="29" t="s">
        <v>197</v>
      </c>
      <c r="K50" s="30" t="s">
        <v>866</v>
      </c>
    </row>
    <row r="51" spans="1:11" x14ac:dyDescent="0.15">
      <c r="A51" s="31">
        <v>1</v>
      </c>
      <c r="B51" s="32">
        <f>K8</f>
        <v>0</v>
      </c>
      <c r="C51" s="33">
        <f>C11</f>
        <v>7</v>
      </c>
      <c r="D51" s="34">
        <f>K9</f>
        <v>0</v>
      </c>
      <c r="E51" s="451">
        <f>C15</f>
        <v>11</v>
      </c>
      <c r="G51" s="31">
        <v>1</v>
      </c>
      <c r="H51" s="32">
        <f>K8</f>
        <v>0</v>
      </c>
      <c r="I51" s="451">
        <f>C14</f>
        <v>10</v>
      </c>
      <c r="J51" s="34">
        <f>K9</f>
        <v>0</v>
      </c>
      <c r="K51" s="33">
        <f>C15</f>
        <v>11</v>
      </c>
    </row>
    <row r="52" spans="1:11" x14ac:dyDescent="0.15">
      <c r="A52" s="35">
        <v>2</v>
      </c>
      <c r="B52" s="36">
        <f>K6</f>
        <v>0</v>
      </c>
      <c r="C52" s="451">
        <f>C9</f>
        <v>5</v>
      </c>
      <c r="D52" s="34">
        <f>K10</f>
        <v>0</v>
      </c>
      <c r="E52" s="451">
        <f>C5</f>
        <v>1</v>
      </c>
      <c r="G52" s="35">
        <v>2</v>
      </c>
      <c r="H52" s="36">
        <f>K6</f>
        <v>0</v>
      </c>
      <c r="I52" s="37">
        <f>C9</f>
        <v>5</v>
      </c>
      <c r="J52" s="34">
        <f>K7</f>
        <v>0</v>
      </c>
      <c r="K52" s="531">
        <f>C12</f>
        <v>8</v>
      </c>
    </row>
    <row r="53" spans="1:11" ht="14" thickBot="1" x14ac:dyDescent="0.2">
      <c r="A53" s="41">
        <v>3</v>
      </c>
      <c r="B53" s="42">
        <f>K7</f>
        <v>0</v>
      </c>
      <c r="C53" s="43">
        <f>C7</f>
        <v>3</v>
      </c>
      <c r="D53" s="44">
        <f>K15</f>
        <v>0</v>
      </c>
      <c r="E53" s="448">
        <f>C6</f>
        <v>2</v>
      </c>
      <c r="G53" s="41">
        <v>3</v>
      </c>
      <c r="H53" s="42">
        <f>K10</f>
        <v>0</v>
      </c>
      <c r="I53" s="193">
        <f>C5</f>
        <v>1</v>
      </c>
      <c r="J53" s="44">
        <f>K15</f>
        <v>0</v>
      </c>
      <c r="K53" s="454">
        <f>C8</f>
        <v>4</v>
      </c>
    </row>
    <row r="55" spans="1:11" ht="14" thickBot="1" x14ac:dyDescent="0.2">
      <c r="E55" s="15" t="s">
        <v>312</v>
      </c>
      <c r="H55" s="1747" t="s">
        <v>496</v>
      </c>
      <c r="I55" s="1748"/>
      <c r="K55" s="15" t="s">
        <v>313</v>
      </c>
    </row>
    <row r="56" spans="1:11" x14ac:dyDescent="0.15">
      <c r="A56" s="26" t="s">
        <v>892</v>
      </c>
      <c r="B56" s="204" t="s">
        <v>197</v>
      </c>
      <c r="C56" s="28" t="s">
        <v>865</v>
      </c>
      <c r="D56" s="29" t="s">
        <v>197</v>
      </c>
      <c r="E56" s="30" t="s">
        <v>866</v>
      </c>
      <c r="G56" s="26" t="s">
        <v>892</v>
      </c>
      <c r="H56" s="204" t="s">
        <v>197</v>
      </c>
      <c r="I56" s="28" t="s">
        <v>865</v>
      </c>
      <c r="J56" s="29" t="s">
        <v>197</v>
      </c>
      <c r="K56" s="30" t="s">
        <v>866</v>
      </c>
    </row>
    <row r="57" spans="1:11" x14ac:dyDescent="0.15">
      <c r="A57" s="31">
        <v>1</v>
      </c>
      <c r="B57" s="32">
        <f>K6</f>
        <v>0</v>
      </c>
      <c r="C57" s="451">
        <f>C11</f>
        <v>7</v>
      </c>
      <c r="D57" s="34">
        <f>K15</f>
        <v>0</v>
      </c>
      <c r="E57" s="451">
        <f>C10</f>
        <v>6</v>
      </c>
      <c r="F57" s="233"/>
      <c r="G57" s="31">
        <v>1</v>
      </c>
      <c r="H57" s="32">
        <f>K15</f>
        <v>0</v>
      </c>
      <c r="I57" s="451">
        <f>C7</f>
        <v>3</v>
      </c>
      <c r="J57" s="34">
        <f>K7</f>
        <v>0</v>
      </c>
      <c r="K57" s="33">
        <f>C12</f>
        <v>8</v>
      </c>
    </row>
    <row r="58" spans="1:11" x14ac:dyDescent="0.15">
      <c r="A58" s="35">
        <v>2</v>
      </c>
      <c r="B58" s="36">
        <f>K7</f>
        <v>0</v>
      </c>
      <c r="C58" s="207">
        <f>C12</f>
        <v>8</v>
      </c>
      <c r="D58" s="34">
        <f>K8</f>
        <v>0</v>
      </c>
      <c r="E58" s="207">
        <f>C14</f>
        <v>10</v>
      </c>
      <c r="F58" s="233"/>
      <c r="G58" s="35">
        <v>2</v>
      </c>
      <c r="H58" s="36">
        <f>K8</f>
        <v>0</v>
      </c>
      <c r="I58" s="225">
        <f>C14</f>
        <v>10</v>
      </c>
      <c r="J58" s="34">
        <f>K10</f>
        <v>0</v>
      </c>
      <c r="K58" s="37">
        <f>C5</f>
        <v>1</v>
      </c>
    </row>
    <row r="59" spans="1:11" ht="14" thickBot="1" x14ac:dyDescent="0.2">
      <c r="A59" s="41">
        <v>3</v>
      </c>
      <c r="B59" s="42">
        <f>K10</f>
        <v>0</v>
      </c>
      <c r="C59" s="208">
        <f>C5</f>
        <v>1</v>
      </c>
      <c r="D59" s="44">
        <f>K9</f>
        <v>0</v>
      </c>
      <c r="E59" s="208">
        <f>C15</f>
        <v>11</v>
      </c>
      <c r="G59" s="41">
        <v>3</v>
      </c>
      <c r="H59" s="42">
        <f>K9</f>
        <v>0</v>
      </c>
      <c r="I59" s="454">
        <f>C8</f>
        <v>4</v>
      </c>
      <c r="J59" s="44">
        <f>K6</f>
        <v>0</v>
      </c>
      <c r="K59" s="43">
        <f>C11</f>
        <v>7</v>
      </c>
    </row>
    <row r="60" spans="1:11" x14ac:dyDescent="0.15">
      <c r="I60" s="1972"/>
      <c r="J60" s="1972"/>
      <c r="K60" s="1972"/>
    </row>
    <row r="61" spans="1:11" x14ac:dyDescent="0.15">
      <c r="I61" s="16"/>
      <c r="J61" s="16"/>
      <c r="K61" s="16"/>
    </row>
    <row r="62" spans="1:11" x14ac:dyDescent="0.15">
      <c r="A62" s="1637" t="s">
        <v>2015</v>
      </c>
      <c r="B62" s="1637"/>
      <c r="C62" s="1637"/>
      <c r="D62" s="1637"/>
      <c r="E62" s="1637"/>
      <c r="F62" s="1637"/>
      <c r="G62" s="1637"/>
      <c r="H62" s="1637"/>
      <c r="I62" s="1637"/>
      <c r="J62" s="1637"/>
      <c r="K62" s="1637"/>
    </row>
    <row r="64" spans="1:11" x14ac:dyDescent="0.15">
      <c r="A64" s="1637" t="s">
        <v>1226</v>
      </c>
      <c r="B64" s="1637"/>
      <c r="C64" s="1637"/>
      <c r="D64" s="1637"/>
      <c r="E64" s="1637"/>
      <c r="F64" s="1637"/>
      <c r="G64" s="1637"/>
      <c r="H64" s="1637"/>
      <c r="I64" s="1637"/>
      <c r="J64" s="1637"/>
      <c r="K64" s="1637"/>
    </row>
    <row r="66" spans="1:11" ht="14" thickBot="1" x14ac:dyDescent="0.2">
      <c r="E66" s="15" t="s">
        <v>314</v>
      </c>
      <c r="K66" s="15" t="s">
        <v>669</v>
      </c>
    </row>
    <row r="67" spans="1:11" x14ac:dyDescent="0.15">
      <c r="A67" s="26" t="s">
        <v>892</v>
      </c>
      <c r="B67" s="204" t="s">
        <v>197</v>
      </c>
      <c r="C67" s="28" t="s">
        <v>865</v>
      </c>
      <c r="D67" s="29" t="s">
        <v>197</v>
      </c>
      <c r="E67" s="30" t="s">
        <v>866</v>
      </c>
      <c r="G67" s="26" t="s">
        <v>892</v>
      </c>
      <c r="H67" s="204" t="s">
        <v>197</v>
      </c>
      <c r="I67" s="28" t="s">
        <v>865</v>
      </c>
      <c r="J67" s="29" t="s">
        <v>197</v>
      </c>
      <c r="K67" s="30" t="s">
        <v>866</v>
      </c>
    </row>
    <row r="68" spans="1:11" x14ac:dyDescent="0.15">
      <c r="A68" s="31">
        <v>1</v>
      </c>
      <c r="B68" s="32">
        <f>K10</f>
        <v>0</v>
      </c>
      <c r="C68" s="33">
        <f>C5</f>
        <v>1</v>
      </c>
      <c r="D68" s="34">
        <f>K6</f>
        <v>0</v>
      </c>
      <c r="E68" s="33">
        <f>C11</f>
        <v>7</v>
      </c>
      <c r="G68" s="31">
        <v>1</v>
      </c>
      <c r="H68" s="32">
        <f>K10</f>
        <v>0</v>
      </c>
      <c r="I68" s="451">
        <f>C9</f>
        <v>5</v>
      </c>
      <c r="J68" s="34">
        <f>K6</f>
        <v>0</v>
      </c>
      <c r="K68" s="451">
        <f>C14</f>
        <v>10</v>
      </c>
    </row>
    <row r="69" spans="1:11" x14ac:dyDescent="0.15">
      <c r="A69" s="35">
        <v>2</v>
      </c>
      <c r="B69" s="36">
        <f>K15</f>
        <v>0</v>
      </c>
      <c r="C69" s="451">
        <f>C15</f>
        <v>11</v>
      </c>
      <c r="D69" s="34">
        <f>K9</f>
        <v>0</v>
      </c>
      <c r="E69" s="33">
        <f>C8</f>
        <v>4</v>
      </c>
      <c r="G69" s="35">
        <v>2</v>
      </c>
      <c r="H69" s="36">
        <f>K9</f>
        <v>0</v>
      </c>
      <c r="I69" s="37">
        <f>C6</f>
        <v>2</v>
      </c>
      <c r="J69" s="34">
        <f>K7</f>
        <v>0</v>
      </c>
      <c r="K69" s="37">
        <f>C13</f>
        <v>9</v>
      </c>
    </row>
    <row r="70" spans="1:11" ht="14" thickBot="1" x14ac:dyDescent="0.2">
      <c r="A70" s="41">
        <v>3</v>
      </c>
      <c r="B70" s="42">
        <f>K7</f>
        <v>0</v>
      </c>
      <c r="C70" s="454">
        <f>C13</f>
        <v>9</v>
      </c>
      <c r="D70" s="44">
        <f>K8</f>
        <v>0</v>
      </c>
      <c r="E70" s="448">
        <f>C10</f>
        <v>6</v>
      </c>
      <c r="G70" s="41">
        <v>3</v>
      </c>
      <c r="H70" s="42">
        <f>K15</f>
        <v>0</v>
      </c>
      <c r="I70" s="193">
        <f>C15</f>
        <v>11</v>
      </c>
      <c r="J70" s="44">
        <f>K8</f>
        <v>0</v>
      </c>
      <c r="K70" s="43">
        <f>C12</f>
        <v>8</v>
      </c>
    </row>
    <row r="73" spans="1:11" ht="14" thickBot="1" x14ac:dyDescent="0.2">
      <c r="A73" s="232"/>
      <c r="B73" s="232"/>
      <c r="C73" s="232"/>
      <c r="D73" s="232"/>
      <c r="E73" s="15" t="s">
        <v>670</v>
      </c>
      <c r="K73" s="15" t="s">
        <v>859</v>
      </c>
    </row>
    <row r="74" spans="1:11" x14ac:dyDescent="0.15">
      <c r="A74" s="26" t="s">
        <v>892</v>
      </c>
      <c r="B74" s="204" t="s">
        <v>197</v>
      </c>
      <c r="C74" s="28" t="s">
        <v>865</v>
      </c>
      <c r="D74" s="29" t="s">
        <v>197</v>
      </c>
      <c r="E74" s="30" t="s">
        <v>866</v>
      </c>
      <c r="G74" s="26" t="s">
        <v>892</v>
      </c>
      <c r="H74" s="204" t="s">
        <v>197</v>
      </c>
      <c r="I74" s="28" t="s">
        <v>865</v>
      </c>
      <c r="J74" s="29" t="s">
        <v>197</v>
      </c>
      <c r="K74" s="30" t="s">
        <v>866</v>
      </c>
    </row>
    <row r="75" spans="1:11" x14ac:dyDescent="0.15">
      <c r="A75" s="31">
        <v>1</v>
      </c>
      <c r="B75" s="32">
        <f>K6</f>
        <v>0</v>
      </c>
      <c r="C75" s="451">
        <f>C11</f>
        <v>7</v>
      </c>
      <c r="D75" s="34">
        <f>K7</f>
        <v>0</v>
      </c>
      <c r="E75" s="33">
        <f>C13</f>
        <v>9</v>
      </c>
      <c r="G75" s="31">
        <v>1</v>
      </c>
      <c r="H75" s="32">
        <f>K10</f>
        <v>0</v>
      </c>
      <c r="I75" s="33">
        <f>C9</f>
        <v>5</v>
      </c>
      <c r="J75" s="34">
        <f>K6</f>
        <v>0</v>
      </c>
      <c r="K75" s="33">
        <f>C11</f>
        <v>7</v>
      </c>
    </row>
    <row r="76" spans="1:11" x14ac:dyDescent="0.15">
      <c r="A76" s="35">
        <v>2</v>
      </c>
      <c r="B76" s="36">
        <f>K15</f>
        <v>0</v>
      </c>
      <c r="C76" s="33">
        <f>C15</f>
        <v>11</v>
      </c>
      <c r="D76" s="34">
        <f>K10</f>
        <v>0</v>
      </c>
      <c r="E76" s="206">
        <f>C9</f>
        <v>5</v>
      </c>
      <c r="G76" s="35">
        <v>2</v>
      </c>
      <c r="H76" s="36">
        <f>K8</f>
        <v>0</v>
      </c>
      <c r="I76" s="531">
        <f>C5</f>
        <v>1</v>
      </c>
      <c r="J76" s="34">
        <f>K9</f>
        <v>0</v>
      </c>
      <c r="K76" s="531">
        <f>C10</f>
        <v>6</v>
      </c>
    </row>
    <row r="77" spans="1:11" ht="14" thickBot="1" x14ac:dyDescent="0.2">
      <c r="A77" s="41">
        <v>3</v>
      </c>
      <c r="B77" s="42">
        <f>K8</f>
        <v>0</v>
      </c>
      <c r="C77" s="43">
        <f>C12</f>
        <v>8</v>
      </c>
      <c r="D77" s="44">
        <f>K9</f>
        <v>0</v>
      </c>
      <c r="E77" s="193">
        <f>C6</f>
        <v>2</v>
      </c>
      <c r="G77" s="41">
        <v>3</v>
      </c>
      <c r="H77" s="42">
        <f>K7</f>
        <v>0</v>
      </c>
      <c r="I77" s="43">
        <f>C13</f>
        <v>9</v>
      </c>
      <c r="J77" s="44">
        <f>K15</f>
        <v>0</v>
      </c>
      <c r="K77" s="43">
        <f>C15</f>
        <v>11</v>
      </c>
    </row>
    <row r="79" spans="1:11" ht="14" thickBot="1" x14ac:dyDescent="0.2">
      <c r="E79" s="15" t="s">
        <v>861</v>
      </c>
      <c r="K79" s="15" t="s">
        <v>862</v>
      </c>
    </row>
    <row r="80" spans="1:11" x14ac:dyDescent="0.15">
      <c r="A80" s="26" t="s">
        <v>892</v>
      </c>
      <c r="B80" s="204" t="s">
        <v>197</v>
      </c>
      <c r="C80" s="28" t="s">
        <v>865</v>
      </c>
      <c r="D80" s="29" t="s">
        <v>197</v>
      </c>
      <c r="E80" s="30" t="s">
        <v>866</v>
      </c>
      <c r="G80" s="26" t="s">
        <v>892</v>
      </c>
      <c r="H80" s="204" t="s">
        <v>197</v>
      </c>
      <c r="I80" s="28" t="s">
        <v>865</v>
      </c>
      <c r="J80" s="29" t="s">
        <v>197</v>
      </c>
      <c r="K80" s="30" t="s">
        <v>866</v>
      </c>
    </row>
    <row r="81" spans="1:11" x14ac:dyDescent="0.15">
      <c r="A81" s="31">
        <v>1</v>
      </c>
      <c r="B81" s="32">
        <f>K10</f>
        <v>0</v>
      </c>
      <c r="C81" s="33">
        <f>C9</f>
        <v>5</v>
      </c>
      <c r="D81" s="34">
        <f>K6</f>
        <v>0</v>
      </c>
      <c r="E81" s="451">
        <f>C6</f>
        <v>2</v>
      </c>
      <c r="G81" s="31">
        <v>1</v>
      </c>
      <c r="H81" s="32">
        <f>K8</f>
        <v>0</v>
      </c>
      <c r="I81" s="33">
        <f>C7</f>
        <v>3</v>
      </c>
      <c r="J81" s="34">
        <f>K10</f>
        <v>0</v>
      </c>
      <c r="K81" s="451">
        <f>C5</f>
        <v>1</v>
      </c>
    </row>
    <row r="82" spans="1:11" x14ac:dyDescent="0.15">
      <c r="A82" s="35">
        <v>2</v>
      </c>
      <c r="B82" s="36">
        <f>K7</f>
        <v>0</v>
      </c>
      <c r="C82" s="206">
        <f>C13</f>
        <v>9</v>
      </c>
      <c r="D82" s="34">
        <f>K8</f>
        <v>0</v>
      </c>
      <c r="E82" s="449">
        <f>C7</f>
        <v>3</v>
      </c>
      <c r="G82" s="35">
        <v>2</v>
      </c>
      <c r="H82" s="36">
        <f>K6</f>
        <v>0</v>
      </c>
      <c r="I82" s="225">
        <f>C6</f>
        <v>2</v>
      </c>
      <c r="J82" s="34">
        <f>K9</f>
        <v>0</v>
      </c>
      <c r="K82" s="37">
        <f>C8</f>
        <v>4</v>
      </c>
    </row>
    <row r="83" spans="1:11" ht="14" thickBot="1" x14ac:dyDescent="0.2">
      <c r="A83" s="41">
        <v>3</v>
      </c>
      <c r="B83" s="42">
        <f>K9</f>
        <v>0</v>
      </c>
      <c r="C83" s="448">
        <f>C8</f>
        <v>4</v>
      </c>
      <c r="D83" s="44">
        <f>K15</f>
        <v>0</v>
      </c>
      <c r="E83" s="454">
        <f>C14</f>
        <v>10</v>
      </c>
      <c r="G83" s="41">
        <v>3</v>
      </c>
      <c r="H83" s="42">
        <f>K7</f>
        <v>0</v>
      </c>
      <c r="I83" s="454">
        <f>C10</f>
        <v>6</v>
      </c>
      <c r="J83" s="44">
        <f>K15</f>
        <v>0</v>
      </c>
      <c r="K83" s="448">
        <f>C12</f>
        <v>8</v>
      </c>
    </row>
    <row r="85" spans="1:11" ht="14" thickBot="1" x14ac:dyDescent="0.2">
      <c r="E85" s="15" t="s">
        <v>863</v>
      </c>
      <c r="K85" s="15" t="s">
        <v>864</v>
      </c>
    </row>
    <row r="86" spans="1:11" x14ac:dyDescent="0.15">
      <c r="A86" s="26" t="s">
        <v>892</v>
      </c>
      <c r="B86" s="204" t="s">
        <v>197</v>
      </c>
      <c r="C86" s="28" t="s">
        <v>865</v>
      </c>
      <c r="D86" s="29" t="s">
        <v>197</v>
      </c>
      <c r="E86" s="30" t="s">
        <v>866</v>
      </c>
      <c r="G86" s="26" t="s">
        <v>892</v>
      </c>
      <c r="H86" s="204" t="s">
        <v>197</v>
      </c>
      <c r="I86" s="28" t="s">
        <v>865</v>
      </c>
      <c r="J86" s="29" t="s">
        <v>197</v>
      </c>
      <c r="K86" s="30" t="s">
        <v>866</v>
      </c>
    </row>
    <row r="87" spans="1:11" x14ac:dyDescent="0.15">
      <c r="A87" s="31">
        <v>1</v>
      </c>
      <c r="B87" s="32">
        <f>K8</f>
        <v>0</v>
      </c>
      <c r="C87" s="451">
        <f>C14</f>
        <v>10</v>
      </c>
      <c r="D87" s="34">
        <f>K10</f>
        <v>0</v>
      </c>
      <c r="E87" s="451">
        <f>C13</f>
        <v>9</v>
      </c>
      <c r="G87" s="31">
        <v>1</v>
      </c>
      <c r="H87" s="32">
        <f>K8</f>
        <v>0</v>
      </c>
      <c r="I87" s="451">
        <f>C6</f>
        <v>2</v>
      </c>
      <c r="J87" s="34">
        <f>K10</f>
        <v>0</v>
      </c>
      <c r="K87" s="451">
        <f>C5</f>
        <v>1</v>
      </c>
    </row>
    <row r="88" spans="1:11" x14ac:dyDescent="0.15">
      <c r="A88" s="35">
        <v>2</v>
      </c>
      <c r="B88" s="36">
        <f>K15</f>
        <v>0</v>
      </c>
      <c r="C88" s="206">
        <f>C12</f>
        <v>8</v>
      </c>
      <c r="D88" s="34">
        <f>K6</f>
        <v>0</v>
      </c>
      <c r="E88" s="451">
        <f>C11</f>
        <v>7</v>
      </c>
      <c r="G88" s="35">
        <v>2</v>
      </c>
      <c r="H88" s="36">
        <f>K7</f>
        <v>0</v>
      </c>
      <c r="I88" s="225">
        <f>C10</f>
        <v>6</v>
      </c>
      <c r="J88" s="34">
        <f>K15</f>
        <v>0</v>
      </c>
      <c r="K88" s="531">
        <f>C8</f>
        <v>4</v>
      </c>
    </row>
    <row r="89" spans="1:11" ht="14" thickBot="1" x14ac:dyDescent="0.2">
      <c r="A89" s="41">
        <v>3</v>
      </c>
      <c r="B89" s="42">
        <f>K7</f>
        <v>0</v>
      </c>
      <c r="C89" s="193">
        <f>C10</f>
        <v>6</v>
      </c>
      <c r="D89" s="44">
        <f>K9</f>
        <v>0</v>
      </c>
      <c r="E89" s="454">
        <f>C9</f>
        <v>5</v>
      </c>
      <c r="G89" s="41">
        <v>3</v>
      </c>
      <c r="H89" s="42">
        <f>K6</f>
        <v>0</v>
      </c>
      <c r="I89" s="454">
        <f>C7</f>
        <v>3</v>
      </c>
      <c r="J89" s="44">
        <f>K9</f>
        <v>0</v>
      </c>
      <c r="K89" s="43">
        <f>C9</f>
        <v>5</v>
      </c>
    </row>
    <row r="91" spans="1:11" ht="14" thickBot="1" x14ac:dyDescent="0.2">
      <c r="E91" s="15" t="s">
        <v>870</v>
      </c>
    </row>
    <row r="92" spans="1:11" x14ac:dyDescent="0.15">
      <c r="A92" s="26" t="s">
        <v>892</v>
      </c>
      <c r="B92" s="204" t="s">
        <v>197</v>
      </c>
      <c r="C92" s="28" t="s">
        <v>865</v>
      </c>
      <c r="D92" s="29" t="s">
        <v>197</v>
      </c>
      <c r="E92" s="30" t="s">
        <v>866</v>
      </c>
    </row>
    <row r="93" spans="1:11" ht="14" thickBot="1" x14ac:dyDescent="0.2">
      <c r="A93" s="41">
        <v>1</v>
      </c>
      <c r="B93" s="42">
        <f>K15</f>
        <v>0</v>
      </c>
      <c r="C93" s="43">
        <f>C8</f>
        <v>4</v>
      </c>
      <c r="D93" s="195">
        <f>K6</f>
        <v>0</v>
      </c>
      <c r="E93" s="43">
        <f>C7</f>
        <v>3</v>
      </c>
    </row>
    <row r="96" spans="1:11" x14ac:dyDescent="0.15">
      <c r="A96" s="1751" t="s">
        <v>2141</v>
      </c>
      <c r="B96" s="1751"/>
      <c r="C96" s="1751"/>
      <c r="D96" s="1751"/>
      <c r="E96" s="1751"/>
      <c r="F96" s="1751"/>
      <c r="G96" s="1751"/>
      <c r="H96" s="1751"/>
      <c r="I96" s="1751"/>
      <c r="J96" s="1751"/>
      <c r="K96" s="1751"/>
    </row>
    <row r="97" spans="1:11" x14ac:dyDescent="0.15">
      <c r="A97" s="1751" t="s">
        <v>762</v>
      </c>
      <c r="B97" s="1751"/>
      <c r="C97" s="1751"/>
      <c r="D97" s="1751"/>
      <c r="E97" s="1751"/>
      <c r="F97" s="1751"/>
      <c r="G97" s="1751"/>
      <c r="H97" s="1751"/>
      <c r="I97" s="1751"/>
      <c r="J97" s="1751"/>
      <c r="K97" s="1751"/>
    </row>
  </sheetData>
  <sheetProtection password="CF27" sheet="1" objects="1" scenarios="1"/>
  <mergeCells count="28">
    <mergeCell ref="A96:K96"/>
    <mergeCell ref="A97:K97"/>
    <mergeCell ref="F14:G14"/>
    <mergeCell ref="F15:G15"/>
    <mergeCell ref="I60:K60"/>
    <mergeCell ref="A29:K29"/>
    <mergeCell ref="F16:G16"/>
    <mergeCell ref="I16:J16"/>
    <mergeCell ref="C17:E17"/>
    <mergeCell ref="A27:K27"/>
    <mergeCell ref="H55:I55"/>
    <mergeCell ref="A64:K64"/>
    <mergeCell ref="A62:K62"/>
    <mergeCell ref="A2:K2"/>
    <mergeCell ref="H18:I18"/>
    <mergeCell ref="J18:K18"/>
    <mergeCell ref="B31:C31"/>
    <mergeCell ref="F6:G6"/>
    <mergeCell ref="F7:G7"/>
    <mergeCell ref="F8:G8"/>
    <mergeCell ref="F9:G9"/>
    <mergeCell ref="F4:G4"/>
    <mergeCell ref="F5:G5"/>
    <mergeCell ref="F10:G10"/>
    <mergeCell ref="F11:G11"/>
    <mergeCell ref="F12:G12"/>
    <mergeCell ref="F13:G13"/>
    <mergeCell ref="A26:K26"/>
  </mergeCells>
  <phoneticPr fontId="0" type="noConversion"/>
  <pageMargins left="0.19685039370078741" right="0" top="0" bottom="0" header="0" footer="0"/>
  <pageSetup paperSize="9" fitToHeight="8" orientation="portrait" horizontalDpi="360" verticalDpi="36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43"/>
  <sheetViews>
    <sheetView topLeftCell="A11" workbookViewId="0">
      <selection sqref="A1:W1"/>
    </sheetView>
  </sheetViews>
  <sheetFormatPr baseColWidth="10" defaultColWidth="8.83203125" defaultRowHeight="13" x14ac:dyDescent="0.15"/>
  <cols>
    <col min="1" max="1" width="11" style="15" customWidth="1"/>
    <col min="2" max="17" width="3.33203125" style="15" customWidth="1"/>
    <col min="18" max="18" width="3.6640625" style="15" customWidth="1"/>
    <col min="19" max="19" width="5.1640625" style="15" customWidth="1"/>
    <col min="20" max="20" width="5.6640625" style="15" customWidth="1"/>
    <col min="21" max="21" width="4.5" style="15" customWidth="1"/>
    <col min="22" max="22" width="9.1640625" style="15" customWidth="1"/>
    <col min="23" max="23" width="4.83203125" style="15" customWidth="1"/>
    <col min="24" max="16384" width="8.83203125" style="15"/>
  </cols>
  <sheetData>
    <row r="1" spans="1:23" ht="18" customHeight="1" x14ac:dyDescent="0.2">
      <c r="A1" s="173" t="s">
        <v>1995</v>
      </c>
      <c r="B1" s="1794"/>
      <c r="C1" s="1795"/>
      <c r="D1" s="1795"/>
      <c r="E1" s="1795"/>
      <c r="F1" s="1795"/>
      <c r="G1" s="1795"/>
      <c r="H1" s="1795"/>
      <c r="I1" s="1795"/>
      <c r="J1" s="1795"/>
      <c r="K1" s="1795"/>
      <c r="L1" s="1795"/>
      <c r="M1" s="1795"/>
      <c r="N1" s="1795"/>
      <c r="O1" s="1795"/>
      <c r="P1" s="1795"/>
      <c r="Q1" s="1795"/>
      <c r="R1" s="1795"/>
      <c r="S1" s="1795"/>
      <c r="T1" s="1795"/>
      <c r="U1" s="1795"/>
      <c r="V1" s="1795"/>
      <c r="W1" s="1796"/>
    </row>
    <row r="2" spans="1:23" ht="18" customHeight="1" x14ac:dyDescent="0.2">
      <c r="A2"/>
      <c r="B2"/>
      <c r="C2"/>
      <c r="D2"/>
      <c r="E2"/>
      <c r="F2"/>
      <c r="G2"/>
      <c r="H2" s="1797" t="s">
        <v>1672</v>
      </c>
      <c r="I2" s="1797"/>
      <c r="J2" s="1797"/>
      <c r="K2" s="1797"/>
      <c r="L2" s="1797"/>
      <c r="M2" s="1797"/>
      <c r="N2" s="1797"/>
      <c r="O2" s="1797"/>
      <c r="P2" s="1797"/>
      <c r="Q2" s="1797"/>
      <c r="R2" s="1797"/>
      <c r="S2" s="1797"/>
      <c r="T2" s="1798"/>
      <c r="U2" s="1794"/>
      <c r="V2" s="1795"/>
      <c r="W2" s="1796"/>
    </row>
    <row r="3" spans="1:23" ht="18" customHeight="1" thickBot="1" x14ac:dyDescent="0.2">
      <c r="A3" s="1716" t="s">
        <v>576</v>
      </c>
      <c r="B3" s="1716"/>
      <c r="C3" s="1716"/>
      <c r="D3" s="1716"/>
      <c r="E3" s="1716"/>
      <c r="F3" s="1716"/>
      <c r="G3" s="1716"/>
      <c r="H3" s="1716"/>
      <c r="I3" s="1716"/>
    </row>
    <row r="4" spans="1:23" ht="18" customHeight="1" x14ac:dyDescent="0.2">
      <c r="A4" s="1791"/>
      <c r="B4" s="1778">
        <f>A7</f>
        <v>0</v>
      </c>
      <c r="C4" s="1778">
        <f>A8</f>
        <v>0</v>
      </c>
      <c r="D4" s="1778">
        <f>A9</f>
        <v>0</v>
      </c>
      <c r="E4" s="1778">
        <f>A10</f>
        <v>0</v>
      </c>
      <c r="F4" s="1780">
        <f>A11</f>
        <v>0</v>
      </c>
      <c r="G4" s="1782" t="s">
        <v>92</v>
      </c>
      <c r="H4" s="1784" t="s">
        <v>1534</v>
      </c>
      <c r="I4" s="1784" t="s">
        <v>1533</v>
      </c>
      <c r="J4" s="51"/>
      <c r="K4" s="51"/>
      <c r="L4" s="51"/>
      <c r="M4" s="51"/>
      <c r="N4" s="51"/>
      <c r="O4" s="51"/>
      <c r="P4" s="51"/>
      <c r="Q4" s="51"/>
      <c r="R4" s="51"/>
      <c r="S4" s="51"/>
      <c r="T4" s="51"/>
      <c r="U4" s="51"/>
      <c r="V4" s="81"/>
      <c r="W4" s="81"/>
    </row>
    <row r="5" spans="1:23" ht="18" customHeight="1" x14ac:dyDescent="0.2">
      <c r="A5" s="1792"/>
      <c r="B5" s="1779"/>
      <c r="C5" s="1779"/>
      <c r="D5" s="1779"/>
      <c r="E5" s="1779"/>
      <c r="F5" s="1781"/>
      <c r="G5" s="1783"/>
      <c r="H5" s="1785"/>
      <c r="I5" s="1785"/>
      <c r="J5" s="51"/>
      <c r="K5" s="51"/>
      <c r="L5" s="51"/>
      <c r="M5" s="51"/>
      <c r="N5" s="51"/>
      <c r="O5" s="51"/>
      <c r="P5" s="51"/>
      <c r="Q5" s="51"/>
      <c r="R5" s="51"/>
      <c r="S5" s="51"/>
      <c r="T5" s="51"/>
      <c r="U5" s="51"/>
      <c r="V5" s="81"/>
      <c r="W5" s="81"/>
    </row>
    <row r="6" spans="1:23" ht="18" customHeight="1" x14ac:dyDescent="0.2">
      <c r="A6" s="1793"/>
      <c r="B6" s="1779"/>
      <c r="C6" s="1779"/>
      <c r="D6" s="1779"/>
      <c r="E6" s="1779"/>
      <c r="F6" s="1781"/>
      <c r="G6" s="1783"/>
      <c r="H6" s="1785"/>
      <c r="I6" s="1785"/>
      <c r="J6" s="51"/>
      <c r="K6" s="51"/>
      <c r="L6" s="51"/>
      <c r="M6" s="51"/>
      <c r="N6" s="51"/>
      <c r="O6" s="51"/>
      <c r="P6" s="51"/>
      <c r="Q6" s="51"/>
      <c r="R6" s="51"/>
      <c r="S6" s="51"/>
      <c r="T6" s="51"/>
      <c r="U6" s="51"/>
      <c r="V6" s="81"/>
      <c r="W6" s="81"/>
    </row>
    <row r="7" spans="1:23" ht="18" customHeight="1" x14ac:dyDescent="0.2">
      <c r="A7" s="1337"/>
      <c r="B7" s="1326"/>
      <c r="C7" s="1325"/>
      <c r="D7" s="1325"/>
      <c r="E7" s="1325"/>
      <c r="F7" s="1327"/>
      <c r="G7" s="1334"/>
      <c r="H7" s="901"/>
      <c r="I7" s="901"/>
      <c r="J7" s="51"/>
      <c r="K7" s="51"/>
      <c r="L7" s="51"/>
      <c r="M7" s="80"/>
      <c r="N7" s="51"/>
      <c r="O7" s="51"/>
      <c r="P7" s="51"/>
      <c r="Q7" s="51"/>
      <c r="R7" s="51"/>
      <c r="S7" s="51"/>
      <c r="T7" s="51"/>
      <c r="U7" s="51"/>
      <c r="V7" s="81"/>
      <c r="W7" s="81"/>
    </row>
    <row r="8" spans="1:23" ht="18" customHeight="1" x14ac:dyDescent="0.2">
      <c r="A8" s="1337"/>
      <c r="B8" s="1325"/>
      <c r="C8" s="1326"/>
      <c r="D8" s="1325"/>
      <c r="E8" s="1325"/>
      <c r="F8" s="1327"/>
      <c r="G8" s="1334"/>
      <c r="H8" s="1335"/>
      <c r="I8" s="1335"/>
      <c r="J8" s="51"/>
      <c r="K8" s="51"/>
      <c r="L8" s="51"/>
      <c r="M8" s="51"/>
      <c r="N8" s="51"/>
      <c r="O8" s="51"/>
      <c r="P8" s="51"/>
      <c r="Q8" s="51"/>
      <c r="R8" s="51"/>
      <c r="S8" s="51"/>
      <c r="T8" s="51"/>
      <c r="U8" s="51"/>
      <c r="V8" s="81"/>
      <c r="W8" s="81"/>
    </row>
    <row r="9" spans="1:23" ht="18" customHeight="1" x14ac:dyDescent="0.2">
      <c r="A9" s="1337"/>
      <c r="B9" s="1325"/>
      <c r="C9" s="1325"/>
      <c r="D9" s="1326"/>
      <c r="E9" s="1325"/>
      <c r="F9" s="1327"/>
      <c r="G9" s="1334"/>
      <c r="H9" s="1335"/>
      <c r="I9" s="1335"/>
      <c r="J9" s="51"/>
      <c r="K9" s="51"/>
      <c r="L9" s="51"/>
      <c r="M9" s="80"/>
      <c r="N9" s="51"/>
      <c r="O9" s="51"/>
      <c r="P9" s="51"/>
      <c r="Q9" s="51"/>
      <c r="R9" s="51"/>
      <c r="S9" s="51"/>
      <c r="T9" s="51"/>
      <c r="U9" s="51"/>
      <c r="V9" s="81"/>
      <c r="W9" s="81"/>
    </row>
    <row r="10" spans="1:23" ht="18" customHeight="1" x14ac:dyDescent="0.2">
      <c r="A10" s="1337"/>
      <c r="B10" s="1325"/>
      <c r="C10" s="1325"/>
      <c r="D10" s="1325"/>
      <c r="E10" s="1326"/>
      <c r="F10" s="1327"/>
      <c r="G10" s="1334"/>
      <c r="H10" s="1334"/>
      <c r="I10" s="1334"/>
      <c r="J10" s="51"/>
      <c r="K10" s="51"/>
      <c r="L10" s="51"/>
      <c r="M10" s="51"/>
      <c r="N10" s="51"/>
      <c r="O10" s="51"/>
      <c r="P10" s="51"/>
      <c r="Q10" s="51"/>
      <c r="R10" s="51"/>
      <c r="S10" s="51"/>
      <c r="T10" s="51"/>
      <c r="U10" s="51"/>
      <c r="V10" s="81"/>
      <c r="W10" s="81"/>
    </row>
    <row r="11" spans="1:23" ht="18" customHeight="1" thickBot="1" x14ac:dyDescent="0.25">
      <c r="A11" s="1338"/>
      <c r="B11" s="1328"/>
      <c r="C11" s="1328"/>
      <c r="D11" s="1328"/>
      <c r="E11" s="1328"/>
      <c r="F11" s="1329"/>
      <c r="G11" s="1336"/>
      <c r="H11" s="1336"/>
      <c r="I11" s="1336"/>
      <c r="J11" s="51"/>
      <c r="K11" s="51"/>
      <c r="L11" s="51"/>
      <c r="M11" s="51"/>
      <c r="N11" s="51"/>
      <c r="O11" s="51"/>
      <c r="P11" s="51"/>
      <c r="Q11" s="51"/>
      <c r="R11" s="51"/>
      <c r="S11" s="51"/>
      <c r="T11" s="51"/>
      <c r="U11" s="51"/>
      <c r="V11" s="81"/>
      <c r="W11" s="81"/>
    </row>
    <row r="12" spans="1:23" ht="18" customHeight="1" x14ac:dyDescent="0.2">
      <c r="H12" s="51"/>
      <c r="I12" s="51"/>
      <c r="J12" s="51"/>
      <c r="K12" s="51"/>
      <c r="L12" s="51"/>
      <c r="M12" s="51"/>
      <c r="N12" s="51"/>
      <c r="O12" s="51"/>
      <c r="P12" s="51"/>
      <c r="Q12" s="51"/>
      <c r="R12" s="51"/>
      <c r="S12" s="51"/>
      <c r="T12" s="51"/>
      <c r="U12" s="51"/>
      <c r="V12" s="81"/>
      <c r="W12" s="81"/>
    </row>
    <row r="13" spans="1:23" ht="18" customHeight="1" thickBot="1" x14ac:dyDescent="0.25">
      <c r="A13" s="1716" t="s">
        <v>576</v>
      </c>
      <c r="B13" s="1716"/>
      <c r="C13" s="1716"/>
      <c r="D13" s="1716"/>
      <c r="E13" s="1716"/>
      <c r="F13" s="1716"/>
      <c r="G13" s="1716"/>
      <c r="H13" s="1716"/>
      <c r="I13" s="1716"/>
      <c r="J13" s="51"/>
      <c r="K13" s="51"/>
      <c r="L13" s="51"/>
      <c r="M13" s="81"/>
      <c r="N13" s="51"/>
      <c r="O13" s="51"/>
      <c r="P13" s="51"/>
      <c r="Q13" s="51"/>
      <c r="R13" s="51"/>
      <c r="S13" s="51"/>
      <c r="T13" s="51"/>
      <c r="U13" s="51"/>
      <c r="V13" s="81"/>
      <c r="W13" s="81"/>
    </row>
    <row r="14" spans="1:23" ht="18" customHeight="1" x14ac:dyDescent="0.2">
      <c r="A14" s="1791"/>
      <c r="B14" s="1778">
        <f>A17</f>
        <v>0</v>
      </c>
      <c r="C14" s="1778">
        <f>A18</f>
        <v>0</v>
      </c>
      <c r="D14" s="1778">
        <f>A19</f>
        <v>0</v>
      </c>
      <c r="E14" s="1778">
        <f>A20</f>
        <v>0</v>
      </c>
      <c r="F14" s="1780">
        <f>A21</f>
        <v>0</v>
      </c>
      <c r="G14" s="1782" t="s">
        <v>92</v>
      </c>
      <c r="H14" s="1784" t="s">
        <v>1534</v>
      </c>
      <c r="I14" s="1784" t="s">
        <v>1533</v>
      </c>
      <c r="J14" s="51"/>
      <c r="K14" s="51"/>
      <c r="L14" s="51"/>
      <c r="M14" s="51"/>
      <c r="N14" s="51"/>
      <c r="O14" s="51"/>
      <c r="P14" s="51"/>
      <c r="Q14" s="51"/>
      <c r="R14" s="51"/>
      <c r="S14" s="51"/>
      <c r="T14" s="51"/>
      <c r="U14" s="51"/>
      <c r="V14" s="81"/>
      <c r="W14" s="81"/>
    </row>
    <row r="15" spans="1:23" ht="18" customHeight="1" x14ac:dyDescent="0.2">
      <c r="A15" s="1792"/>
      <c r="B15" s="1779"/>
      <c r="C15" s="1779"/>
      <c r="D15" s="1779"/>
      <c r="E15" s="1779"/>
      <c r="F15" s="1781"/>
      <c r="G15" s="1783"/>
      <c r="H15" s="1785"/>
      <c r="I15" s="1785"/>
      <c r="J15" s="51"/>
      <c r="K15" s="51"/>
      <c r="L15" s="51"/>
      <c r="M15" s="51"/>
      <c r="N15" s="51"/>
      <c r="O15" s="51"/>
      <c r="P15" s="51"/>
      <c r="Q15" s="51"/>
      <c r="R15" s="51"/>
      <c r="S15" s="51"/>
      <c r="T15" s="51"/>
      <c r="U15" s="51"/>
      <c r="V15" s="81"/>
      <c r="W15" s="81"/>
    </row>
    <row r="16" spans="1:23" ht="18" customHeight="1" x14ac:dyDescent="0.2">
      <c r="A16" s="1793"/>
      <c r="B16" s="1779"/>
      <c r="C16" s="1779"/>
      <c r="D16" s="1779"/>
      <c r="E16" s="1779"/>
      <c r="F16" s="1781"/>
      <c r="G16" s="1783"/>
      <c r="H16" s="1785"/>
      <c r="I16" s="1785"/>
      <c r="J16" s="51"/>
      <c r="K16" s="51"/>
      <c r="L16" s="51"/>
      <c r="M16" s="51"/>
      <c r="N16" s="51"/>
      <c r="O16" s="51"/>
      <c r="P16" s="51"/>
      <c r="Q16" s="51"/>
      <c r="R16" s="51"/>
      <c r="S16" s="51"/>
      <c r="T16" s="51"/>
      <c r="U16" s="51"/>
      <c r="V16" s="81"/>
      <c r="W16" s="81"/>
    </row>
    <row r="17" spans="1:23" ht="18" customHeight="1" x14ac:dyDescent="0.2">
      <c r="A17" s="1337"/>
      <c r="B17" s="1326"/>
      <c r="C17" s="1325"/>
      <c r="D17" s="1325"/>
      <c r="E17" s="1325"/>
      <c r="F17" s="1327"/>
      <c r="G17" s="1334"/>
      <c r="H17" s="901"/>
      <c r="I17" s="901"/>
      <c r="J17" s="173"/>
      <c r="K17" s="173"/>
      <c r="L17" s="173"/>
    </row>
    <row r="18" spans="1:23" ht="18" customHeight="1" x14ac:dyDescent="0.2">
      <c r="A18" s="1337"/>
      <c r="B18" s="1325"/>
      <c r="C18" s="1326"/>
      <c r="D18" s="1325"/>
      <c r="E18" s="1325"/>
      <c r="F18" s="1327"/>
      <c r="G18" s="1334"/>
      <c r="H18" s="1335"/>
      <c r="I18" s="1335"/>
      <c r="J18" s="173"/>
      <c r="K18" s="173"/>
      <c r="L18" s="173"/>
    </row>
    <row r="19" spans="1:23" ht="18" customHeight="1" x14ac:dyDescent="0.2">
      <c r="A19" s="1337"/>
      <c r="B19" s="1325"/>
      <c r="C19" s="1325"/>
      <c r="D19" s="1326"/>
      <c r="E19" s="1325"/>
      <c r="F19" s="1327"/>
      <c r="G19" s="1334"/>
      <c r="H19" s="1335"/>
      <c r="I19" s="1335"/>
      <c r="J19" s="51"/>
      <c r="K19" s="51"/>
      <c r="L19" s="51"/>
      <c r="M19" s="51"/>
      <c r="N19" s="53"/>
      <c r="O19" s="53"/>
      <c r="P19" s="53"/>
      <c r="Q19" s="1712" t="s">
        <v>1487</v>
      </c>
      <c r="R19" s="1712"/>
      <c r="S19" s="1712"/>
      <c r="T19" s="1712"/>
      <c r="U19" s="1712"/>
      <c r="V19" s="1777"/>
      <c r="W19" s="91"/>
    </row>
    <row r="20" spans="1:23" ht="18" customHeight="1" x14ac:dyDescent="0.2">
      <c r="A20" s="1337"/>
      <c r="B20" s="1325"/>
      <c r="C20" s="1325"/>
      <c r="D20" s="1325"/>
      <c r="E20" s="1326"/>
      <c r="F20" s="1327"/>
      <c r="G20" s="1334"/>
      <c r="H20" s="1334"/>
      <c r="I20" s="1334"/>
      <c r="J20" s="80"/>
      <c r="S20" s="53"/>
      <c r="T20" s="1786" t="s">
        <v>1488</v>
      </c>
      <c r="U20" s="1786"/>
      <c r="V20" s="1787"/>
      <c r="W20" s="11"/>
    </row>
    <row r="21" spans="1:23" ht="18" customHeight="1" thickBot="1" x14ac:dyDescent="0.2">
      <c r="A21" s="1338"/>
      <c r="B21" s="1328"/>
      <c r="C21" s="1328"/>
      <c r="D21" s="1328"/>
      <c r="E21" s="1328"/>
      <c r="F21" s="1329"/>
      <c r="G21" s="1336"/>
      <c r="H21" s="1336"/>
      <c r="I21" s="1336"/>
      <c r="S21" s="53"/>
      <c r="T21" s="1786" t="s">
        <v>1037</v>
      </c>
      <c r="U21" s="1787"/>
      <c r="V21" s="1788"/>
      <c r="W21" s="1789"/>
    </row>
    <row r="22" spans="1:23" ht="18" customHeight="1" thickBot="1" x14ac:dyDescent="0.2">
      <c r="D22" s="50"/>
      <c r="E22" s="49"/>
      <c r="F22" s="49"/>
      <c r="G22" s="49"/>
      <c r="H22" s="49"/>
      <c r="I22" s="49"/>
      <c r="J22" s="49"/>
      <c r="K22" s="49"/>
      <c r="L22" s="49"/>
      <c r="S22" s="53"/>
      <c r="T22" s="1773" t="s">
        <v>1467</v>
      </c>
      <c r="U22" s="1774"/>
      <c r="V22" s="1775"/>
      <c r="W22" s="1776"/>
    </row>
    <row r="23" spans="1:23" ht="72.75" customHeight="1" x14ac:dyDescent="0.2">
      <c r="A23" s="82"/>
      <c r="B23" s="428">
        <f>A24</f>
        <v>1</v>
      </c>
      <c r="C23" s="428">
        <f>A25</f>
        <v>2</v>
      </c>
      <c r="D23" s="428">
        <f>A26</f>
        <v>3</v>
      </c>
      <c r="E23" s="428">
        <f>A27</f>
        <v>4</v>
      </c>
      <c r="F23" s="428">
        <f>A28</f>
        <v>5</v>
      </c>
      <c r="G23" s="428">
        <f>A29</f>
        <v>6</v>
      </c>
      <c r="H23" s="428">
        <f>A30</f>
        <v>7</v>
      </c>
      <c r="I23" s="428">
        <f>A31</f>
        <v>8</v>
      </c>
      <c r="J23" s="428">
        <f>A32</f>
        <v>9</v>
      </c>
      <c r="K23" s="428">
        <f>A33</f>
        <v>10</v>
      </c>
      <c r="L23" s="428">
        <f>A34</f>
        <v>11</v>
      </c>
      <c r="M23" s="428">
        <f>A35</f>
        <v>12</v>
      </c>
      <c r="N23" s="428">
        <f>A36</f>
        <v>13</v>
      </c>
      <c r="O23" s="428">
        <f>A37</f>
        <v>14</v>
      </c>
      <c r="P23" s="428">
        <f>A38</f>
        <v>15</v>
      </c>
      <c r="Q23" s="872">
        <f>A39</f>
        <v>16</v>
      </c>
      <c r="R23" s="894" t="s">
        <v>92</v>
      </c>
      <c r="S23" s="427" t="s">
        <v>1014</v>
      </c>
      <c r="T23" s="427" t="s">
        <v>1896</v>
      </c>
      <c r="U23" s="894" t="s">
        <v>1982</v>
      </c>
      <c r="V23" s="894" t="s">
        <v>1983</v>
      </c>
      <c r="W23" s="894" t="s">
        <v>1984</v>
      </c>
    </row>
    <row r="24" spans="1:23" ht="18.75" customHeight="1" x14ac:dyDescent="0.2">
      <c r="A24" s="429">
        <f>'16S - 8B - 1RR'!C3</f>
        <v>1</v>
      </c>
      <c r="B24" s="921"/>
      <c r="C24" s="922"/>
      <c r="D24" s="923"/>
      <c r="E24" s="923"/>
      <c r="F24" s="923"/>
      <c r="G24" s="923"/>
      <c r="H24" s="923"/>
      <c r="I24" s="923"/>
      <c r="J24" s="923"/>
      <c r="K24" s="923"/>
      <c r="L24" s="923"/>
      <c r="M24" s="923"/>
      <c r="N24" s="923"/>
      <c r="O24" s="599"/>
      <c r="P24" s="599"/>
      <c r="Q24" s="1340"/>
      <c r="R24" s="1365">
        <f>SUM(B24:Q24)</f>
        <v>0</v>
      </c>
      <c r="S24" s="896"/>
      <c r="T24" s="1421">
        <f>SUM(R24-S24)</f>
        <v>0</v>
      </c>
      <c r="U24" s="1366">
        <f>COUNTIF(B24:Q24,1)+COUNTIF(B24:Q24,0)</f>
        <v>0</v>
      </c>
      <c r="V24" s="1141" t="str">
        <f>IF(U24=0,"",T24/U24)</f>
        <v/>
      </c>
      <c r="W24" s="887"/>
    </row>
    <row r="25" spans="1:23" ht="18.75" customHeight="1" x14ac:dyDescent="0.2">
      <c r="A25" s="429">
        <f>'16S - 8B - 1RR'!C4</f>
        <v>2</v>
      </c>
      <c r="B25" s="292" t="str">
        <f>IF(ISBLANK(C$24),"",1-C$24)</f>
        <v/>
      </c>
      <c r="C25" s="924"/>
      <c r="D25" s="599"/>
      <c r="E25" s="599"/>
      <c r="F25" s="599"/>
      <c r="G25" s="599"/>
      <c r="H25" s="599"/>
      <c r="I25" s="599"/>
      <c r="J25" s="599"/>
      <c r="K25" s="599"/>
      <c r="L25" s="599"/>
      <c r="M25" s="599"/>
      <c r="N25" s="599"/>
      <c r="O25" s="599"/>
      <c r="P25" s="599"/>
      <c r="Q25" s="1340"/>
      <c r="R25" s="1366">
        <f t="shared" ref="R25:R37" si="0">SUM(B25:O25)</f>
        <v>0</v>
      </c>
      <c r="S25" s="897"/>
      <c r="T25" s="1421">
        <f t="shared" ref="T25:T39" si="1">SUM(R25-S25)</f>
        <v>0</v>
      </c>
      <c r="U25" s="1366">
        <f t="shared" ref="U25:U39" si="2">COUNTIF(B25:Q25,1)+COUNTIF(B25:Q25,0)</f>
        <v>0</v>
      </c>
      <c r="V25" s="1141" t="str">
        <f t="shared" ref="V25:V39" si="3">IF(U25=0,"",T25/U25)</f>
        <v/>
      </c>
      <c r="W25" s="888"/>
    </row>
    <row r="26" spans="1:23" ht="18.75" customHeight="1" x14ac:dyDescent="0.2">
      <c r="A26" s="429">
        <f>'16S - 8B - 1RR'!C5</f>
        <v>3</v>
      </c>
      <c r="B26" s="292" t="str">
        <f>IF(ISBLANK(D$24),"",1-D$24)</f>
        <v/>
      </c>
      <c r="C26" s="343" t="str">
        <f>IF(ISBLANK(D$25),"",1-D$25)</f>
        <v/>
      </c>
      <c r="D26" s="925"/>
      <c r="E26" s="599"/>
      <c r="F26" s="599"/>
      <c r="G26" s="599"/>
      <c r="H26" s="599"/>
      <c r="I26" s="599"/>
      <c r="J26" s="599"/>
      <c r="K26" s="599"/>
      <c r="L26" s="599"/>
      <c r="M26" s="599"/>
      <c r="N26" s="599"/>
      <c r="O26" s="599"/>
      <c r="P26" s="599"/>
      <c r="Q26" s="1340"/>
      <c r="R26" s="1366">
        <f t="shared" si="0"/>
        <v>0</v>
      </c>
      <c r="S26" s="897"/>
      <c r="T26" s="1421">
        <f t="shared" si="1"/>
        <v>0</v>
      </c>
      <c r="U26" s="1366">
        <f t="shared" si="2"/>
        <v>0</v>
      </c>
      <c r="V26" s="1141" t="str">
        <f t="shared" si="3"/>
        <v/>
      </c>
      <c r="W26" s="888"/>
    </row>
    <row r="27" spans="1:23" ht="18.75" customHeight="1" x14ac:dyDescent="0.2">
      <c r="A27" s="429">
        <f>'16S - 8B - 1RR'!C6</f>
        <v>4</v>
      </c>
      <c r="B27" s="292" t="str">
        <f>IF(ISBLANK(E$24),"",1-E$24)</f>
        <v/>
      </c>
      <c r="C27" s="343" t="str">
        <f>IF(ISBLANK(E$25),"",1-E$25)</f>
        <v/>
      </c>
      <c r="D27" s="292" t="str">
        <f>IF(ISBLANK(E$26),"",1-E$26)</f>
        <v/>
      </c>
      <c r="E27" s="925"/>
      <c r="F27" s="599"/>
      <c r="G27" s="599"/>
      <c r="H27" s="599"/>
      <c r="I27" s="599"/>
      <c r="J27" s="599"/>
      <c r="K27" s="599"/>
      <c r="L27" s="599"/>
      <c r="M27" s="599"/>
      <c r="N27" s="599"/>
      <c r="O27" s="599"/>
      <c r="P27" s="599"/>
      <c r="Q27" s="1340"/>
      <c r="R27" s="1366">
        <f t="shared" si="0"/>
        <v>0</v>
      </c>
      <c r="S27" s="897"/>
      <c r="T27" s="1421">
        <f t="shared" si="1"/>
        <v>0</v>
      </c>
      <c r="U27" s="1366">
        <f t="shared" si="2"/>
        <v>0</v>
      </c>
      <c r="V27" s="1141" t="str">
        <f t="shared" si="3"/>
        <v/>
      </c>
      <c r="W27" s="888"/>
    </row>
    <row r="28" spans="1:23" ht="18.75" customHeight="1" x14ac:dyDescent="0.2">
      <c r="A28" s="429">
        <f>'16S - 8B - 1RR'!C7</f>
        <v>5</v>
      </c>
      <c r="B28" s="292" t="str">
        <f>IF(ISBLANK(F$24),"",1-F$24)</f>
        <v/>
      </c>
      <c r="C28" s="343" t="str">
        <f>IF(ISBLANK(F$25),"",1-F$25)</f>
        <v/>
      </c>
      <c r="D28" s="292" t="str">
        <f>IF(ISBLANK(F$26),"",1-F$26)</f>
        <v/>
      </c>
      <c r="E28" s="292" t="str">
        <f>IF(ISBLANK(F$27),"",1-F$27)</f>
        <v/>
      </c>
      <c r="F28" s="925"/>
      <c r="G28" s="599"/>
      <c r="H28" s="599"/>
      <c r="I28" s="599"/>
      <c r="J28" s="599"/>
      <c r="K28" s="599"/>
      <c r="L28" s="599"/>
      <c r="M28" s="599"/>
      <c r="N28" s="599"/>
      <c r="O28" s="599"/>
      <c r="P28" s="599"/>
      <c r="Q28" s="1340"/>
      <c r="R28" s="1366">
        <f t="shared" si="0"/>
        <v>0</v>
      </c>
      <c r="S28" s="897"/>
      <c r="T28" s="1421">
        <f t="shared" si="1"/>
        <v>0</v>
      </c>
      <c r="U28" s="1366">
        <f t="shared" si="2"/>
        <v>0</v>
      </c>
      <c r="V28" s="1141" t="str">
        <f t="shared" si="3"/>
        <v/>
      </c>
      <c r="W28" s="888"/>
    </row>
    <row r="29" spans="1:23" ht="18.75" customHeight="1" x14ac:dyDescent="0.2">
      <c r="A29" s="429">
        <f>'16S - 8B - 1RR'!C8</f>
        <v>6</v>
      </c>
      <c r="B29" s="292" t="str">
        <f>IF(ISBLANK(G$24),"",1-G$24)</f>
        <v/>
      </c>
      <c r="C29" s="343" t="str">
        <f>IF(ISBLANK(G$25),"",1-G$25)</f>
        <v/>
      </c>
      <c r="D29" s="292" t="str">
        <f>IF(ISBLANK(G$26),"",1-G$26)</f>
        <v/>
      </c>
      <c r="E29" s="292" t="str">
        <f>IF(ISBLANK(G$27),"",1-G$27)</f>
        <v/>
      </c>
      <c r="F29" s="292" t="str">
        <f>IF(ISBLANK(G$28),"",1-G$28)</f>
        <v/>
      </c>
      <c r="G29" s="925"/>
      <c r="H29" s="599"/>
      <c r="I29" s="599"/>
      <c r="J29" s="599"/>
      <c r="K29" s="599"/>
      <c r="L29" s="599"/>
      <c r="M29" s="599"/>
      <c r="N29" s="599"/>
      <c r="O29" s="599"/>
      <c r="P29" s="599"/>
      <c r="Q29" s="1340"/>
      <c r="R29" s="1366">
        <f t="shared" si="0"/>
        <v>0</v>
      </c>
      <c r="S29" s="897"/>
      <c r="T29" s="1421">
        <f t="shared" si="1"/>
        <v>0</v>
      </c>
      <c r="U29" s="1366">
        <f t="shared" si="2"/>
        <v>0</v>
      </c>
      <c r="V29" s="1141" t="str">
        <f t="shared" si="3"/>
        <v/>
      </c>
      <c r="W29" s="888"/>
    </row>
    <row r="30" spans="1:23" ht="18.75" customHeight="1" x14ac:dyDescent="0.2">
      <c r="A30" s="429">
        <f>'16S - 8B - 1RR'!C9</f>
        <v>7</v>
      </c>
      <c r="B30" s="292" t="str">
        <f>IF(ISBLANK(H$24),"",1-H$24)</f>
        <v/>
      </c>
      <c r="C30" s="343" t="str">
        <f>IF(ISBLANK(H$25),"",1-H$25)</f>
        <v/>
      </c>
      <c r="D30" s="292" t="str">
        <f>IF(ISBLANK(H$26),"",1-H$26)</f>
        <v/>
      </c>
      <c r="E30" s="292" t="str">
        <f>IF(ISBLANK(H$27),"",1-H$27)</f>
        <v/>
      </c>
      <c r="F30" s="292" t="str">
        <f>IF(ISBLANK(H$28),"",1-H$28)</f>
        <v/>
      </c>
      <c r="G30" s="292" t="str">
        <f>IF(ISBLANK(H$29),"",1-H$29)</f>
        <v/>
      </c>
      <c r="H30" s="925"/>
      <c r="I30" s="599"/>
      <c r="J30" s="599"/>
      <c r="K30" s="599"/>
      <c r="L30" s="599"/>
      <c r="M30" s="599"/>
      <c r="N30" s="599"/>
      <c r="O30" s="599"/>
      <c r="P30" s="599"/>
      <c r="Q30" s="1340"/>
      <c r="R30" s="1366">
        <f t="shared" si="0"/>
        <v>0</v>
      </c>
      <c r="S30" s="897"/>
      <c r="T30" s="1421">
        <f t="shared" si="1"/>
        <v>0</v>
      </c>
      <c r="U30" s="1366">
        <f t="shared" si="2"/>
        <v>0</v>
      </c>
      <c r="V30" s="1141" t="str">
        <f t="shared" si="3"/>
        <v/>
      </c>
      <c r="W30" s="888"/>
    </row>
    <row r="31" spans="1:23" ht="18.75" customHeight="1" x14ac:dyDescent="0.2">
      <c r="A31" s="429">
        <f>'16S - 8B - 1RR'!C10</f>
        <v>8</v>
      </c>
      <c r="B31" s="292" t="str">
        <f>IF(ISBLANK(I$24),"",1-I$24)</f>
        <v/>
      </c>
      <c r="C31" s="343" t="str">
        <f>IF(ISBLANK(I$25),"",1-I$25)</f>
        <v/>
      </c>
      <c r="D31" s="292" t="str">
        <f>IF(ISBLANK(I$26),"",1-I$26)</f>
        <v/>
      </c>
      <c r="E31" s="292" t="str">
        <f>IF(ISBLANK(I$27),"",1-I$27)</f>
        <v/>
      </c>
      <c r="F31" s="292" t="str">
        <f>IF(ISBLANK(I$28),"",1-I$28)</f>
        <v/>
      </c>
      <c r="G31" s="292" t="str">
        <f>IF(ISBLANK(I$29),"",1-I$29)</f>
        <v/>
      </c>
      <c r="H31" s="292" t="str">
        <f>IF(ISBLANK(I$30),"",1-I$30)</f>
        <v/>
      </c>
      <c r="I31" s="925"/>
      <c r="J31" s="599"/>
      <c r="K31" s="599"/>
      <c r="L31" s="599"/>
      <c r="M31" s="599"/>
      <c r="N31" s="599"/>
      <c r="O31" s="599"/>
      <c r="P31" s="599"/>
      <c r="Q31" s="1340"/>
      <c r="R31" s="1366">
        <f t="shared" si="0"/>
        <v>0</v>
      </c>
      <c r="S31" s="897"/>
      <c r="T31" s="1421">
        <f t="shared" si="1"/>
        <v>0</v>
      </c>
      <c r="U31" s="1366">
        <f t="shared" si="2"/>
        <v>0</v>
      </c>
      <c r="V31" s="1141" t="str">
        <f t="shared" si="3"/>
        <v/>
      </c>
      <c r="W31" s="888"/>
    </row>
    <row r="32" spans="1:23" ht="18.75" customHeight="1" x14ac:dyDescent="0.2">
      <c r="A32" s="429">
        <f>'16S - 8B - 1RR'!C11</f>
        <v>9</v>
      </c>
      <c r="B32" s="292" t="str">
        <f>IF(ISBLANK(J$24),"",1-J$24)</f>
        <v/>
      </c>
      <c r="C32" s="343" t="str">
        <f>IF(ISBLANK(J$25),"",1-J$25)</f>
        <v/>
      </c>
      <c r="D32" s="292" t="str">
        <f>IF(ISBLANK(J$26),"",1-J$26)</f>
        <v/>
      </c>
      <c r="E32" s="292" t="str">
        <f>IF(ISBLANK(J$27),"",1-J$27)</f>
        <v/>
      </c>
      <c r="F32" s="292" t="str">
        <f>IF(ISBLANK(J$28),"",1-J$28)</f>
        <v/>
      </c>
      <c r="G32" s="292" t="str">
        <f>IF(ISBLANK(J$29),"",1-J$29)</f>
        <v/>
      </c>
      <c r="H32" s="292" t="str">
        <f>IF(ISBLANK(J$30),"",1-J$30)</f>
        <v/>
      </c>
      <c r="I32" s="292" t="str">
        <f>IF(ISBLANK(J$31),"",1-J$31)</f>
        <v/>
      </c>
      <c r="J32" s="925"/>
      <c r="K32" s="599"/>
      <c r="L32" s="599"/>
      <c r="M32" s="599"/>
      <c r="N32" s="599"/>
      <c r="O32" s="599"/>
      <c r="P32" s="599"/>
      <c r="Q32" s="1340"/>
      <c r="R32" s="1366">
        <f t="shared" si="0"/>
        <v>0</v>
      </c>
      <c r="S32" s="897"/>
      <c r="T32" s="1421">
        <f t="shared" si="1"/>
        <v>0</v>
      </c>
      <c r="U32" s="1366">
        <f t="shared" si="2"/>
        <v>0</v>
      </c>
      <c r="V32" s="1141" t="str">
        <f t="shared" si="3"/>
        <v/>
      </c>
      <c r="W32" s="888"/>
    </row>
    <row r="33" spans="1:24" ht="18.75" customHeight="1" x14ac:dyDescent="0.2">
      <c r="A33" s="429">
        <f>'16S - 8B - 1RR'!C12</f>
        <v>10</v>
      </c>
      <c r="B33" s="292" t="str">
        <f>IF(ISBLANK(K$24),"",1-K$24)</f>
        <v/>
      </c>
      <c r="C33" s="343" t="str">
        <f>IF(ISBLANK(K$25),"",1-K$25)</f>
        <v/>
      </c>
      <c r="D33" s="292" t="str">
        <f>IF(ISBLANK(K$26),"",1-K$26)</f>
        <v/>
      </c>
      <c r="E33" s="292" t="str">
        <f>IF(ISBLANK(K$27),"",1-K$27)</f>
        <v/>
      </c>
      <c r="F33" s="292" t="str">
        <f>IF(ISBLANK(K$28),"",1-K$28)</f>
        <v/>
      </c>
      <c r="G33" s="292" t="str">
        <f>IF(ISBLANK(K$29),"",1-K$29)</f>
        <v/>
      </c>
      <c r="H33" s="292" t="str">
        <f>IF(ISBLANK(K$30),"",1-K$30)</f>
        <v/>
      </c>
      <c r="I33" s="292" t="str">
        <f>IF(ISBLANK(K$31),"",1-K$31)</f>
        <v/>
      </c>
      <c r="J33" s="292" t="str">
        <f>IF(ISBLANK(K$32),"",1-K$32)</f>
        <v/>
      </c>
      <c r="K33" s="925"/>
      <c r="L33" s="599"/>
      <c r="M33" s="599"/>
      <c r="N33" s="599"/>
      <c r="O33" s="599"/>
      <c r="P33" s="599"/>
      <c r="Q33" s="1340"/>
      <c r="R33" s="1366">
        <f t="shared" si="0"/>
        <v>0</v>
      </c>
      <c r="S33" s="897"/>
      <c r="T33" s="1421">
        <f t="shared" si="1"/>
        <v>0</v>
      </c>
      <c r="U33" s="1366">
        <f t="shared" si="2"/>
        <v>0</v>
      </c>
      <c r="V33" s="1141" t="str">
        <f t="shared" si="3"/>
        <v/>
      </c>
      <c r="W33" s="888"/>
    </row>
    <row r="34" spans="1:24" ht="18.75" customHeight="1" x14ac:dyDescent="0.2">
      <c r="A34" s="429">
        <f>'16S - 8B - 1RR'!C13</f>
        <v>11</v>
      </c>
      <c r="B34" s="292" t="str">
        <f>IF(ISBLANK(L$24),"",1-L$24)</f>
        <v/>
      </c>
      <c r="C34" s="343" t="str">
        <f>IF(ISBLANK(L$25),"",1-L$25)</f>
        <v/>
      </c>
      <c r="D34" s="292" t="str">
        <f>IF(ISBLANK(L$26),"",1-L$26)</f>
        <v/>
      </c>
      <c r="E34" s="292" t="str">
        <f>IF(ISBLANK(L$27),"",1-L$27)</f>
        <v/>
      </c>
      <c r="F34" s="292" t="str">
        <f>IF(ISBLANK(L$28),"",1-L$28)</f>
        <v/>
      </c>
      <c r="G34" s="292" t="str">
        <f>IF(ISBLANK(L$29),"",1-L$29)</f>
        <v/>
      </c>
      <c r="H34" s="292" t="str">
        <f>IF(ISBLANK(L$30),"",1-L$30)</f>
        <v/>
      </c>
      <c r="I34" s="292" t="str">
        <f>IF(ISBLANK(L$31),"",1-L$31)</f>
        <v/>
      </c>
      <c r="J34" s="292" t="str">
        <f>IF(ISBLANK(L$32),"",1-L$32)</f>
        <v/>
      </c>
      <c r="K34" s="292" t="str">
        <f>IF(ISBLANK(L$33),"",1-L$33)</f>
        <v/>
      </c>
      <c r="L34" s="925"/>
      <c r="M34" s="599"/>
      <c r="N34" s="599"/>
      <c r="O34" s="599"/>
      <c r="P34" s="599"/>
      <c r="Q34" s="1340"/>
      <c r="R34" s="1366">
        <f t="shared" si="0"/>
        <v>0</v>
      </c>
      <c r="S34" s="897"/>
      <c r="T34" s="1421">
        <f t="shared" si="1"/>
        <v>0</v>
      </c>
      <c r="U34" s="1366">
        <f t="shared" si="2"/>
        <v>0</v>
      </c>
      <c r="V34" s="1141" t="str">
        <f t="shared" si="3"/>
        <v/>
      </c>
      <c r="W34" s="888"/>
    </row>
    <row r="35" spans="1:24" ht="18.75" customHeight="1" x14ac:dyDescent="0.2">
      <c r="A35" s="429">
        <f>'16S - 8B - 1RR'!C14</f>
        <v>12</v>
      </c>
      <c r="B35" s="292" t="str">
        <f>IF(ISBLANK(M$24),"",1-M$24)</f>
        <v/>
      </c>
      <c r="C35" s="343" t="str">
        <f>IF(ISBLANK(M$25),"",1-M$25)</f>
        <v/>
      </c>
      <c r="D35" s="292" t="str">
        <f>IF(ISBLANK(M$26),"",1-M$26)</f>
        <v/>
      </c>
      <c r="E35" s="292" t="str">
        <f>IF(ISBLANK(M$27),"",1-M$27)</f>
        <v/>
      </c>
      <c r="F35" s="292" t="str">
        <f>IF(ISBLANK(M$28),"",1-M$28)</f>
        <v/>
      </c>
      <c r="G35" s="292" t="str">
        <f>IF(ISBLANK(M$29),"",1-M$29)</f>
        <v/>
      </c>
      <c r="H35" s="292" t="str">
        <f>IF(ISBLANK(M$30),"",1-M$30)</f>
        <v/>
      </c>
      <c r="I35" s="292" t="str">
        <f>IF(ISBLANK(M$31),"",1-M$31)</f>
        <v/>
      </c>
      <c r="J35" s="292" t="str">
        <f>IF(ISBLANK(M$32),"",1-M$32)</f>
        <v/>
      </c>
      <c r="K35" s="292" t="str">
        <f>IF(ISBLANK(M$33),"",1-M$33)</f>
        <v/>
      </c>
      <c r="L35" s="292" t="str">
        <f>IF(ISBLANK(M$34),"",1-M$34)</f>
        <v/>
      </c>
      <c r="M35" s="925"/>
      <c r="N35" s="599"/>
      <c r="O35" s="599"/>
      <c r="P35" s="599"/>
      <c r="Q35" s="1340"/>
      <c r="R35" s="1366">
        <f t="shared" si="0"/>
        <v>0</v>
      </c>
      <c r="S35" s="897"/>
      <c r="T35" s="1421">
        <f t="shared" si="1"/>
        <v>0</v>
      </c>
      <c r="U35" s="1366">
        <f t="shared" si="2"/>
        <v>0</v>
      </c>
      <c r="V35" s="1141" t="str">
        <f t="shared" si="3"/>
        <v/>
      </c>
      <c r="W35" s="888"/>
    </row>
    <row r="36" spans="1:24" ht="18.75" customHeight="1" x14ac:dyDescent="0.2">
      <c r="A36" s="429">
        <f>'16S - 8B - 1RR'!C15</f>
        <v>13</v>
      </c>
      <c r="B36" s="292" t="str">
        <f>IF(ISBLANK(N$24),"",1-N$24)</f>
        <v/>
      </c>
      <c r="C36" s="343" t="str">
        <f>IF(ISBLANK(N$25),"",1-N$25)</f>
        <v/>
      </c>
      <c r="D36" s="292" t="str">
        <f>IF(ISBLANK(N$26),"",1-N$26)</f>
        <v/>
      </c>
      <c r="E36" s="292" t="str">
        <f>IF(ISBLANK(N$27),"",1-N$27)</f>
        <v/>
      </c>
      <c r="F36" s="292" t="str">
        <f>IF(ISBLANK(N$28),"",1-N$28)</f>
        <v/>
      </c>
      <c r="G36" s="292" t="str">
        <f>IF(ISBLANK(N$29),"",1-N$29)</f>
        <v/>
      </c>
      <c r="H36" s="292" t="str">
        <f>IF(ISBLANK(N$30),"",1-N$30)</f>
        <v/>
      </c>
      <c r="I36" s="292" t="str">
        <f>IF(ISBLANK(N$31),"",1-N$31)</f>
        <v/>
      </c>
      <c r="J36" s="292" t="str">
        <f>IF(ISBLANK(N$32),"",1-N$32)</f>
        <v/>
      </c>
      <c r="K36" s="292" t="str">
        <f>IF(ISBLANK(N$33),"",1-N$33)</f>
        <v/>
      </c>
      <c r="L36" s="292" t="str">
        <f>IF(ISBLANK(N$34),"",1-N$34)</f>
        <v/>
      </c>
      <c r="M36" s="292" t="str">
        <f>IF(ISBLANK(N$35),"",1-N$35)</f>
        <v/>
      </c>
      <c r="N36" s="925"/>
      <c r="O36" s="599"/>
      <c r="P36" s="599"/>
      <c r="Q36" s="1340"/>
      <c r="R36" s="1366">
        <f t="shared" si="0"/>
        <v>0</v>
      </c>
      <c r="S36" s="897"/>
      <c r="T36" s="1421">
        <f t="shared" si="1"/>
        <v>0</v>
      </c>
      <c r="U36" s="1366">
        <f t="shared" si="2"/>
        <v>0</v>
      </c>
      <c r="V36" s="1141" t="str">
        <f t="shared" si="3"/>
        <v/>
      </c>
      <c r="W36" s="888"/>
    </row>
    <row r="37" spans="1:24" ht="18.75" customHeight="1" x14ac:dyDescent="0.2">
      <c r="A37" s="429">
        <f>'16S - 8B - 1RR'!C16</f>
        <v>14</v>
      </c>
      <c r="B37" s="1582" t="str">
        <f>IF(ISBLANK(O$24),"",1-O$24)</f>
        <v/>
      </c>
      <c r="C37" s="1583" t="str">
        <f>IF(ISBLANK(O$25),"",1-O$25)</f>
        <v/>
      </c>
      <c r="D37" s="1582" t="str">
        <f>IF(ISBLANK(O$26),"",1-O$26)</f>
        <v/>
      </c>
      <c r="E37" s="1582" t="str">
        <f>IF(ISBLANK(O$27),"",1-O$27)</f>
        <v/>
      </c>
      <c r="F37" s="1582" t="str">
        <f>IF(ISBLANK(O$28),"",1-O$28)</f>
        <v/>
      </c>
      <c r="G37" s="1582" t="str">
        <f>IF(ISBLANK(O$29),"",1-O$29)</f>
        <v/>
      </c>
      <c r="H37" s="1582" t="str">
        <f>IF(ISBLANK(O$30),"",1-O$30)</f>
        <v/>
      </c>
      <c r="I37" s="1582" t="str">
        <f>IF(ISBLANK(O$31),"",1-O$31)</f>
        <v/>
      </c>
      <c r="J37" s="1582" t="str">
        <f>IF(ISBLANK(O$32),"",1-O$32)</f>
        <v/>
      </c>
      <c r="K37" s="1582" t="str">
        <f>IF(ISBLANK(O$33),"",1-O$33)</f>
        <v/>
      </c>
      <c r="L37" s="1582" t="str">
        <f>IF(ISBLANK(O$34),"",1-O$34)</f>
        <v/>
      </c>
      <c r="M37" s="1582" t="str">
        <f>IF(ISBLANK(O$35),"",1-O$35)</f>
        <v/>
      </c>
      <c r="N37" s="1582" t="str">
        <f>IF(ISBLANK(O$36),"",1-O$36)</f>
        <v/>
      </c>
      <c r="O37" s="1584"/>
      <c r="P37" s="599"/>
      <c r="Q37" s="1340"/>
      <c r="R37" s="1585">
        <f t="shared" si="0"/>
        <v>0</v>
      </c>
      <c r="S37" s="928"/>
      <c r="T37" s="1421">
        <f t="shared" si="1"/>
        <v>0</v>
      </c>
      <c r="U37" s="1366">
        <f t="shared" si="2"/>
        <v>0</v>
      </c>
      <c r="V37" s="1141" t="str">
        <f t="shared" si="3"/>
        <v/>
      </c>
      <c r="W37" s="929"/>
    </row>
    <row r="38" spans="1:24" ht="18.75" customHeight="1" x14ac:dyDescent="0.2">
      <c r="A38" s="429">
        <f>'16S - 8B - 1RR'!C17</f>
        <v>15</v>
      </c>
      <c r="B38" s="1582" t="str">
        <f>IF(ISBLANK(P$24),"",1-P$24)</f>
        <v/>
      </c>
      <c r="C38" s="1583" t="str">
        <f>IF(ISBLANK(P$25),"",1-P$25)</f>
        <v/>
      </c>
      <c r="D38" s="1582" t="str">
        <f>IF(ISBLANK(P$26),"",1-P$26)</f>
        <v/>
      </c>
      <c r="E38" s="1582" t="str">
        <f>IF(ISBLANK(P$27),"",1-P$27)</f>
        <v/>
      </c>
      <c r="F38" s="1582" t="str">
        <f>IF(ISBLANK(P$28),"",1-P$28)</f>
        <v/>
      </c>
      <c r="G38" s="1582" t="str">
        <f>IF(ISBLANK(P$29),"",1-P$29)</f>
        <v/>
      </c>
      <c r="H38" s="1582" t="str">
        <f>IF(ISBLANK(P$30),"",1-P$30)</f>
        <v/>
      </c>
      <c r="I38" s="1582" t="str">
        <f>IF(ISBLANK(P$31),"",1-P$31)</f>
        <v/>
      </c>
      <c r="J38" s="1582" t="str">
        <f>IF(ISBLANK(P$32),"",1-P$32)</f>
        <v/>
      </c>
      <c r="K38" s="1582" t="str">
        <f>IF(ISBLANK(P$33),"",1-P$33)</f>
        <v/>
      </c>
      <c r="L38" s="1582" t="str">
        <f>IF(ISBLANK(P$34),"",1-P$34)</f>
        <v/>
      </c>
      <c r="M38" s="1582" t="str">
        <f>IF(ISBLANK(P$35),"",1-P$35)</f>
        <v/>
      </c>
      <c r="N38" s="1582" t="str">
        <f>IF(ISBLANK(P$36),"",1-P$36)</f>
        <v/>
      </c>
      <c r="O38" s="1582" t="str">
        <f>IF(ISBLANK(P$37),"",1-P$37)</f>
        <v/>
      </c>
      <c r="P38" s="1586"/>
      <c r="Q38" s="1340"/>
      <c r="R38" s="1589"/>
      <c r="S38" s="928"/>
      <c r="T38" s="1421">
        <f t="shared" si="1"/>
        <v>0</v>
      </c>
      <c r="U38" s="1366">
        <f t="shared" si="2"/>
        <v>0</v>
      </c>
      <c r="V38" s="1141" t="str">
        <f t="shared" si="3"/>
        <v/>
      </c>
      <c r="W38" s="929"/>
      <c r="X38"/>
    </row>
    <row r="39" spans="1:24" ht="18.75" customHeight="1" thickBot="1" x14ac:dyDescent="0.25">
      <c r="A39" s="431">
        <f>'16S - 8B - 1RR'!C18</f>
        <v>16</v>
      </c>
      <c r="B39" s="892" t="str">
        <f>IF(ISBLANK(Q$24),"",1-Q$24)</f>
        <v/>
      </c>
      <c r="C39" s="892" t="str">
        <f>IF(ISBLANK(Q$25),"",1-Q$25)</f>
        <v/>
      </c>
      <c r="D39" s="892" t="str">
        <f>IF(ISBLANK(Q$26),"",1-Q$26)</f>
        <v/>
      </c>
      <c r="E39" s="892" t="str">
        <f>IF(ISBLANK(Q$27),"",1-Q$27)</f>
        <v/>
      </c>
      <c r="F39" s="892" t="str">
        <f>IF(ISBLANK(Q$28),"",1-Q$28)</f>
        <v/>
      </c>
      <c r="G39" s="892" t="str">
        <f>IF(ISBLANK(Q$29),"",1-Q$29)</f>
        <v/>
      </c>
      <c r="H39" s="892" t="str">
        <f>IF(ISBLANK(Q$30),"",1-Q$30)</f>
        <v/>
      </c>
      <c r="I39" s="892" t="str">
        <f>IF(ISBLANK(Q$31),"",1-Q$31)</f>
        <v/>
      </c>
      <c r="J39" s="892" t="str">
        <f>IF(ISBLANK(Q$32),"",1-Q$32)</f>
        <v/>
      </c>
      <c r="K39" s="892" t="str">
        <f>IF(ISBLANK(Q$33),"",1-Q$33)</f>
        <v/>
      </c>
      <c r="L39" s="892" t="str">
        <f>IF(ISBLANK(Q$34),"",1-Q$34)</f>
        <v/>
      </c>
      <c r="M39" s="892" t="str">
        <f>IF(ISBLANK(Q$35),"",1-Q$35)</f>
        <v/>
      </c>
      <c r="N39" s="892" t="str">
        <f>IF(ISBLANK(Q$36),"",1-Q$36)</f>
        <v/>
      </c>
      <c r="O39" s="892" t="str">
        <f>IF(ISBLANK(Q$37),"",1-Q$37)</f>
        <v/>
      </c>
      <c r="P39" s="892" t="str">
        <f>IF(ISBLANK(Q$38),"",1-Q$38)</f>
        <v/>
      </c>
      <c r="Q39" s="1588"/>
      <c r="R39" s="1590"/>
      <c r="S39" s="898"/>
      <c r="T39" s="1422">
        <f t="shared" si="1"/>
        <v>0</v>
      </c>
      <c r="U39" s="1367">
        <f t="shared" si="2"/>
        <v>0</v>
      </c>
      <c r="V39" s="1142" t="str">
        <f t="shared" si="3"/>
        <v/>
      </c>
      <c r="W39" s="889"/>
      <c r="X39"/>
    </row>
    <row r="40" spans="1:24" ht="18.75" customHeight="1" x14ac:dyDescent="0.2">
      <c r="A40" s="81"/>
      <c r="B40" s="81"/>
      <c r="C40" s="81"/>
      <c r="D40" s="81"/>
      <c r="E40" s="81"/>
      <c r="F40" s="81"/>
      <c r="G40" s="81"/>
      <c r="H40" s="81"/>
      <c r="I40" s="81"/>
      <c r="J40" s="1790" t="s">
        <v>2216</v>
      </c>
      <c r="K40" s="1790"/>
      <c r="L40" s="1790"/>
      <c r="M40" s="1790"/>
      <c r="N40" s="1790"/>
      <c r="O40" s="1790"/>
      <c r="P40" s="1790"/>
      <c r="Q40" s="1790"/>
      <c r="R40" s="1357">
        <f>SUM(R24:R39)</f>
        <v>0</v>
      </c>
      <c r="S40" s="113"/>
      <c r="T40" s="113"/>
      <c r="U40" s="148"/>
      <c r="V40" s="148"/>
      <c r="W40" s="148"/>
    </row>
    <row r="41" spans="1:24" ht="15.75" customHeight="1" x14ac:dyDescent="0.15"/>
    <row r="42" spans="1:24" ht="15.75" customHeight="1" x14ac:dyDescent="0.15"/>
    <row r="43" spans="1:24" ht="15.75" customHeight="1" x14ac:dyDescent="0.15"/>
  </sheetData>
  <sheetProtection password="CFE7" sheet="1" objects="1" scenarios="1"/>
  <mergeCells count="30">
    <mergeCell ref="B1:W1"/>
    <mergeCell ref="H2:T2"/>
    <mergeCell ref="U2:W2"/>
    <mergeCell ref="A3:I3"/>
    <mergeCell ref="E4:E6"/>
    <mergeCell ref="F4:F6"/>
    <mergeCell ref="G4:G6"/>
    <mergeCell ref="H4:H6"/>
    <mergeCell ref="A4:A6"/>
    <mergeCell ref="B4:B6"/>
    <mergeCell ref="C4:C6"/>
    <mergeCell ref="D4:D6"/>
    <mergeCell ref="I4:I6"/>
    <mergeCell ref="A13:I13"/>
    <mergeCell ref="A14:A16"/>
    <mergeCell ref="B14:B16"/>
    <mergeCell ref="C14:C16"/>
    <mergeCell ref="D14:D16"/>
    <mergeCell ref="E14:E16"/>
    <mergeCell ref="F14:F16"/>
    <mergeCell ref="G14:G16"/>
    <mergeCell ref="H14:H16"/>
    <mergeCell ref="T22:U22"/>
    <mergeCell ref="V22:W22"/>
    <mergeCell ref="J40:Q40"/>
    <mergeCell ref="I14:I16"/>
    <mergeCell ref="Q19:V19"/>
    <mergeCell ref="T20:V20"/>
    <mergeCell ref="T21:U21"/>
    <mergeCell ref="V21:W21"/>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oglio93"/>
  <dimension ref="A2:K352"/>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2247</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F5"/>
      <c r="G5" s="424" t="s">
        <v>197</v>
      </c>
    </row>
    <row r="6" spans="2:9" ht="16" x14ac:dyDescent="0.2">
      <c r="B6" s="79">
        <v>1</v>
      </c>
      <c r="C6" s="1763">
        <f>'11S - 6B - 1 RR'!C5</f>
        <v>1</v>
      </c>
      <c r="D6" s="1763"/>
      <c r="E6" s="120">
        <f>'11S - 6B - 1 RR'!D5</f>
        <v>0</v>
      </c>
      <c r="F6" s="1255"/>
      <c r="G6" s="1420"/>
    </row>
    <row r="7" spans="2:9" ht="16" x14ac:dyDescent="0.2">
      <c r="B7" s="79">
        <v>2</v>
      </c>
      <c r="C7" s="1763">
        <f>'11S - 6B - 1 RR'!C6</f>
        <v>2</v>
      </c>
      <c r="D7" s="1763"/>
      <c r="E7" s="120">
        <f>'11S - 6B - 1 RR'!D6</f>
        <v>0</v>
      </c>
      <c r="F7" s="585" t="s">
        <v>1038</v>
      </c>
      <c r="G7" s="1420">
        <f>'11S - 6B - 1 RR'!K6</f>
        <v>0</v>
      </c>
    </row>
    <row r="8" spans="2:9" ht="16" x14ac:dyDescent="0.2">
      <c r="B8" s="79">
        <v>3</v>
      </c>
      <c r="C8" s="1763">
        <f>'11S - 6B - 1 RR'!C7</f>
        <v>3</v>
      </c>
      <c r="D8" s="1763"/>
      <c r="E8" s="120">
        <f>'11S - 6B - 1 RR'!D7</f>
        <v>0</v>
      </c>
      <c r="F8" s="585" t="s">
        <v>1038</v>
      </c>
      <c r="G8" s="1420">
        <f>'11S - 6B - 1 RR'!K7</f>
        <v>0</v>
      </c>
    </row>
    <row r="9" spans="2:9" ht="16" x14ac:dyDescent="0.2">
      <c r="B9" s="79">
        <v>4</v>
      </c>
      <c r="C9" s="1763">
        <f>'11S - 6B - 1 RR'!C8</f>
        <v>4</v>
      </c>
      <c r="D9" s="1763"/>
      <c r="E9" s="120">
        <f>'11S - 6B - 1 RR'!D8</f>
        <v>0</v>
      </c>
      <c r="F9" s="585" t="s">
        <v>1038</v>
      </c>
      <c r="G9" s="1420">
        <f>'11S - 6B - 1 RR'!K8</f>
        <v>0</v>
      </c>
    </row>
    <row r="10" spans="2:9" ht="16" x14ac:dyDescent="0.2">
      <c r="B10" s="79">
        <v>5</v>
      </c>
      <c r="C10" s="1763">
        <f>'11S - 6B - 1 RR'!C9</f>
        <v>5</v>
      </c>
      <c r="D10" s="1763"/>
      <c r="E10" s="120">
        <f>'11S - 6B - 1 RR'!D9</f>
        <v>0</v>
      </c>
      <c r="F10" s="585" t="s">
        <v>1038</v>
      </c>
      <c r="G10" s="1420">
        <f>'11S - 6B - 1 RR'!K9</f>
        <v>0</v>
      </c>
    </row>
    <row r="11" spans="2:9" ht="16" x14ac:dyDescent="0.2">
      <c r="B11" s="79">
        <v>6</v>
      </c>
      <c r="C11" s="1763">
        <f>'11S - 6B - 1 RR'!C10</f>
        <v>6</v>
      </c>
      <c r="D11" s="1763"/>
      <c r="E11" s="120">
        <f>'11S - 6B - 1 RR'!D10</f>
        <v>0</v>
      </c>
      <c r="F11" s="585" t="s">
        <v>1038</v>
      </c>
      <c r="G11" s="1420">
        <f>'11S - 6B - 1 RR'!K10</f>
        <v>0</v>
      </c>
    </row>
    <row r="12" spans="2:9" ht="16" x14ac:dyDescent="0.2">
      <c r="B12" s="79">
        <v>7</v>
      </c>
      <c r="C12" s="1763">
        <f>'11S - 6B - 1 RR'!C11</f>
        <v>7</v>
      </c>
      <c r="D12" s="1763"/>
      <c r="E12" s="120">
        <f>'11S - 6B - 1 RR'!D11</f>
        <v>0</v>
      </c>
      <c r="F12" s="585"/>
      <c r="G12" s="1420"/>
    </row>
    <row r="13" spans="2:9" ht="16" x14ac:dyDescent="0.2">
      <c r="B13" s="79">
        <v>8</v>
      </c>
      <c r="C13" s="1763">
        <f>'11S - 6B - 1 RR'!C12</f>
        <v>8</v>
      </c>
      <c r="D13" s="1763"/>
      <c r="E13" s="120">
        <f>'11S - 6B - 1 RR'!D12</f>
        <v>0</v>
      </c>
      <c r="F13" s="585"/>
      <c r="G13" s="1420"/>
    </row>
    <row r="14" spans="2:9" ht="16" x14ac:dyDescent="0.2">
      <c r="B14" s="79">
        <v>9</v>
      </c>
      <c r="C14" s="1763">
        <f>'11S - 6B - 1 RR'!C13</f>
        <v>9</v>
      </c>
      <c r="D14" s="1763"/>
      <c r="E14" s="120">
        <f>'11S - 6B - 1 RR'!D13</f>
        <v>0</v>
      </c>
      <c r="F14" s="585"/>
      <c r="G14" s="1420"/>
    </row>
    <row r="15" spans="2:9" ht="16" x14ac:dyDescent="0.2">
      <c r="B15" s="79">
        <v>10</v>
      </c>
      <c r="C15" s="1763">
        <f>'11S - 6B - 1 RR'!C14</f>
        <v>10</v>
      </c>
      <c r="D15" s="1763"/>
      <c r="E15" s="120">
        <f>'11S - 6B - 1 RR'!D14</f>
        <v>0</v>
      </c>
      <c r="F15" s="585"/>
      <c r="G15" s="1420"/>
    </row>
    <row r="16" spans="2:9" ht="16" x14ac:dyDescent="0.2">
      <c r="B16" s="79">
        <v>11</v>
      </c>
      <c r="C16" s="1763">
        <f>'11S - 6B - 1 RR'!C15</f>
        <v>11</v>
      </c>
      <c r="D16" s="1763"/>
      <c r="E16" s="120">
        <f>'11S - 6B - 1 RR'!D15</f>
        <v>0</v>
      </c>
      <c r="F16" s="585" t="s">
        <v>1038</v>
      </c>
      <c r="G16" s="1420">
        <f>'11S - 6B - 1 RR'!K15</f>
        <v>0</v>
      </c>
    </row>
    <row r="18" spans="2:11" ht="17" thickBot="1" x14ac:dyDescent="0.25">
      <c r="C18" s="1760" t="s">
        <v>194</v>
      </c>
      <c r="D18" s="1760"/>
      <c r="E18" s="1760"/>
      <c r="F18" s="1760"/>
      <c r="G18" s="1760"/>
      <c r="H18" s="1760"/>
      <c r="I18" s="1760"/>
      <c r="J18" s="1760"/>
    </row>
    <row r="19" spans="2:11" ht="19" thickBot="1" x14ac:dyDescent="0.25">
      <c r="B19" s="1764" t="s">
        <v>1461</v>
      </c>
      <c r="C19" s="1825"/>
      <c r="D19" s="220" t="s">
        <v>1460</v>
      </c>
      <c r="E19" s="1699" t="s">
        <v>18</v>
      </c>
      <c r="F19" s="1826"/>
      <c r="G19" s="295" t="s">
        <v>203</v>
      </c>
      <c r="H19" s="534" t="s">
        <v>199</v>
      </c>
      <c r="I19" s="526"/>
      <c r="J19" s="535" t="s">
        <v>200</v>
      </c>
      <c r="K19" s="526">
        <v>1</v>
      </c>
    </row>
    <row r="20" spans="2:11" x14ac:dyDescent="0.15">
      <c r="B20" s="300" t="s">
        <v>892</v>
      </c>
      <c r="C20" s="301" t="s">
        <v>197</v>
      </c>
      <c r="D20" s="302" t="s">
        <v>2322</v>
      </c>
      <c r="E20" s="303" t="s">
        <v>197</v>
      </c>
      <c r="F20" s="304" t="s">
        <v>2324</v>
      </c>
      <c r="G20" s="305" t="s">
        <v>1041</v>
      </c>
      <c r="H20" s="106" t="s">
        <v>1042</v>
      </c>
      <c r="I20" s="106" t="s">
        <v>1043</v>
      </c>
      <c r="J20" s="106" t="s">
        <v>193</v>
      </c>
      <c r="K20" s="306" t="s">
        <v>2063</v>
      </c>
    </row>
    <row r="21" spans="2:11" ht="16" x14ac:dyDescent="0.2">
      <c r="B21" s="307">
        <v>1</v>
      </c>
      <c r="C21" s="308">
        <f>G9</f>
        <v>0</v>
      </c>
      <c r="D21" s="33">
        <f>C9</f>
        <v>4</v>
      </c>
      <c r="E21" s="308">
        <f>G10</f>
        <v>0</v>
      </c>
      <c r="F21" s="33">
        <f>C10</f>
        <v>5</v>
      </c>
      <c r="G21" s="309"/>
      <c r="H21" s="99"/>
      <c r="I21" s="211"/>
      <c r="J21" s="99"/>
      <c r="K21" s="102"/>
    </row>
    <row r="22" spans="2:11" ht="16" x14ac:dyDescent="0.2">
      <c r="B22" s="307">
        <v>2</v>
      </c>
      <c r="C22" s="308">
        <f>G16</f>
        <v>0</v>
      </c>
      <c r="D22" s="33">
        <f>C16</f>
        <v>11</v>
      </c>
      <c r="E22" s="308">
        <f>G7</f>
        <v>0</v>
      </c>
      <c r="F22" s="33">
        <f>C7</f>
        <v>2</v>
      </c>
      <c r="G22" s="310"/>
      <c r="H22" s="99"/>
      <c r="I22" s="211"/>
      <c r="J22" s="99"/>
      <c r="K22" s="102"/>
    </row>
    <row r="23" spans="2:11" ht="17" thickBot="1" x14ac:dyDescent="0.25">
      <c r="B23" s="307">
        <v>3</v>
      </c>
      <c r="C23" s="308">
        <f>G8</f>
        <v>0</v>
      </c>
      <c r="D23" s="33">
        <f>C8</f>
        <v>3</v>
      </c>
      <c r="E23" s="308">
        <f>G11</f>
        <v>0</v>
      </c>
      <c r="F23" s="33">
        <f>C11</f>
        <v>6</v>
      </c>
      <c r="G23" s="310"/>
      <c r="H23" s="99"/>
      <c r="I23" s="521"/>
      <c r="J23" s="254"/>
      <c r="K23" s="102"/>
    </row>
    <row r="24" spans="2:11" ht="17" thickBot="1" x14ac:dyDescent="0.25">
      <c r="B24" s="1766" t="s">
        <v>1458</v>
      </c>
      <c r="C24" s="1767"/>
      <c r="D24" s="1767"/>
      <c r="E24" s="1767"/>
      <c r="F24" s="1767"/>
      <c r="G24" s="1767"/>
      <c r="H24" s="1767"/>
      <c r="I24" s="1769" t="s">
        <v>2062</v>
      </c>
      <c r="J24" s="1770"/>
      <c r="K24" s="522"/>
    </row>
    <row r="25" spans="2:11" x14ac:dyDescent="0.15">
      <c r="B25"/>
      <c r="C25"/>
      <c r="D25"/>
      <c r="E25"/>
      <c r="F25"/>
      <c r="G25"/>
      <c r="H25"/>
      <c r="I25"/>
      <c r="J25"/>
      <c r="K25"/>
    </row>
    <row r="26" spans="2:11" ht="17" thickBot="1" x14ac:dyDescent="0.25">
      <c r="C26" s="1760" t="s">
        <v>194</v>
      </c>
      <c r="D26" s="1760"/>
      <c r="E26" s="1760"/>
      <c r="F26" s="1760"/>
      <c r="G26" s="1760"/>
      <c r="H26" s="1760"/>
      <c r="I26" s="1760"/>
      <c r="J26" s="1760"/>
      <c r="K26"/>
    </row>
    <row r="27" spans="2:11" ht="19" thickBot="1" x14ac:dyDescent="0.25">
      <c r="B27" s="2043" t="s">
        <v>1461</v>
      </c>
      <c r="C27" s="2044"/>
      <c r="D27" s="220" t="s">
        <v>1460</v>
      </c>
      <c r="E27" s="1692" t="s">
        <v>18</v>
      </c>
      <c r="F27" s="1693"/>
      <c r="G27" s="295" t="s">
        <v>203</v>
      </c>
      <c r="H27" s="534" t="s">
        <v>199</v>
      </c>
      <c r="I27" s="526"/>
      <c r="J27" s="535" t="s">
        <v>200</v>
      </c>
      <c r="K27" s="526">
        <v>2</v>
      </c>
    </row>
    <row r="28" spans="2:11" x14ac:dyDescent="0.15">
      <c r="B28" s="300" t="s">
        <v>892</v>
      </c>
      <c r="C28" s="301" t="s">
        <v>197</v>
      </c>
      <c r="D28" s="302" t="s">
        <v>2322</v>
      </c>
      <c r="E28" s="303" t="s">
        <v>197</v>
      </c>
      <c r="F28" s="304" t="s">
        <v>2324</v>
      </c>
      <c r="G28" s="305" t="s">
        <v>1041</v>
      </c>
      <c r="H28" s="106" t="s">
        <v>1042</v>
      </c>
      <c r="I28" s="106" t="s">
        <v>1043</v>
      </c>
      <c r="J28" s="106" t="s">
        <v>193</v>
      </c>
      <c r="K28" s="306" t="s">
        <v>2063</v>
      </c>
    </row>
    <row r="29" spans="2:11" ht="16" x14ac:dyDescent="0.2">
      <c r="B29" s="307">
        <v>1</v>
      </c>
      <c r="C29" s="308">
        <f>G9</f>
        <v>0</v>
      </c>
      <c r="D29" s="33">
        <f>C6</f>
        <v>1</v>
      </c>
      <c r="E29" s="308">
        <f>G10</f>
        <v>0</v>
      </c>
      <c r="F29" s="33">
        <f>C14</f>
        <v>9</v>
      </c>
      <c r="G29" s="309"/>
      <c r="H29" s="99"/>
      <c r="I29" s="211"/>
      <c r="J29" s="99"/>
      <c r="K29" s="102"/>
    </row>
    <row r="30" spans="2:11" ht="16" x14ac:dyDescent="0.2">
      <c r="B30" s="307">
        <v>2</v>
      </c>
      <c r="C30" s="308">
        <f>G11</f>
        <v>0</v>
      </c>
      <c r="D30" s="33">
        <f>C11</f>
        <v>6</v>
      </c>
      <c r="E30" s="308">
        <f>G16</f>
        <v>0</v>
      </c>
      <c r="F30" s="33">
        <f>C16</f>
        <v>11</v>
      </c>
      <c r="G30" s="310"/>
      <c r="H30" s="99"/>
      <c r="I30" s="211"/>
      <c r="J30" s="99"/>
      <c r="K30" s="102"/>
    </row>
    <row r="31" spans="2:11" ht="17" thickBot="1" x14ac:dyDescent="0.25">
      <c r="B31" s="307">
        <v>3</v>
      </c>
      <c r="C31" s="308">
        <f>G7</f>
        <v>0</v>
      </c>
      <c r="D31" s="33">
        <f>C7</f>
        <v>2</v>
      </c>
      <c r="E31" s="308">
        <f>G8</f>
        <v>0</v>
      </c>
      <c r="F31" s="33">
        <f>C15</f>
        <v>10</v>
      </c>
      <c r="G31" s="310"/>
      <c r="H31" s="99"/>
      <c r="I31" s="521"/>
      <c r="J31" s="254"/>
      <c r="K31" s="102"/>
    </row>
    <row r="32" spans="2:11" ht="17" thickBot="1" x14ac:dyDescent="0.25">
      <c r="B32" s="1766" t="s">
        <v>1458</v>
      </c>
      <c r="C32" s="1767"/>
      <c r="D32" s="1767"/>
      <c r="E32" s="1767"/>
      <c r="F32" s="1767"/>
      <c r="G32" s="1767"/>
      <c r="H32" s="1767"/>
      <c r="I32" s="1769" t="s">
        <v>2062</v>
      </c>
      <c r="J32" s="1770"/>
      <c r="K32" s="522"/>
    </row>
    <row r="34" spans="2:11" ht="17" thickBot="1" x14ac:dyDescent="0.25">
      <c r="C34" s="1760" t="s">
        <v>194</v>
      </c>
      <c r="D34" s="1760"/>
      <c r="E34" s="1760"/>
      <c r="F34" s="1760"/>
      <c r="G34" s="1760"/>
      <c r="H34" s="1760"/>
      <c r="I34" s="1760"/>
      <c r="J34" s="1760"/>
    </row>
    <row r="35" spans="2:11" ht="19" thickBot="1" x14ac:dyDescent="0.25">
      <c r="B35" s="1764" t="s">
        <v>1461</v>
      </c>
      <c r="C35" s="1825"/>
      <c r="D35" s="220" t="s">
        <v>1460</v>
      </c>
      <c r="E35" s="1699" t="s">
        <v>18</v>
      </c>
      <c r="F35" s="1826"/>
      <c r="G35" s="295" t="s">
        <v>203</v>
      </c>
      <c r="H35" s="534" t="s">
        <v>199</v>
      </c>
      <c r="I35" s="526"/>
      <c r="J35" s="535" t="s">
        <v>200</v>
      </c>
      <c r="K35" s="526">
        <v>3</v>
      </c>
    </row>
    <row r="36" spans="2:11" x14ac:dyDescent="0.15">
      <c r="B36" s="300" t="s">
        <v>892</v>
      </c>
      <c r="C36" s="301" t="s">
        <v>197</v>
      </c>
      <c r="D36" s="302" t="s">
        <v>2322</v>
      </c>
      <c r="E36" s="303" t="s">
        <v>197</v>
      </c>
      <c r="F36" s="304" t="s">
        <v>2324</v>
      </c>
      <c r="G36" s="305" t="s">
        <v>1041</v>
      </c>
      <c r="H36" s="106" t="s">
        <v>1042</v>
      </c>
      <c r="I36" s="106" t="s">
        <v>1043</v>
      </c>
      <c r="J36" s="106" t="s">
        <v>193</v>
      </c>
      <c r="K36" s="306" t="s">
        <v>2063</v>
      </c>
    </row>
    <row r="37" spans="2:11" ht="16" x14ac:dyDescent="0.2">
      <c r="B37" s="307">
        <v>1</v>
      </c>
      <c r="C37" s="308">
        <f>G10</f>
        <v>0</v>
      </c>
      <c r="D37" s="33">
        <f>C14</f>
        <v>9</v>
      </c>
      <c r="E37" s="308">
        <f>G11</f>
        <v>0</v>
      </c>
      <c r="F37" s="33">
        <f>C10</f>
        <v>5</v>
      </c>
      <c r="G37" s="309"/>
      <c r="H37" s="99"/>
      <c r="I37" s="211"/>
      <c r="J37" s="99"/>
      <c r="K37" s="102"/>
    </row>
    <row r="38" spans="2:11" ht="16" x14ac:dyDescent="0.2">
      <c r="B38" s="307">
        <v>2</v>
      </c>
      <c r="C38" s="308">
        <f>G16</f>
        <v>0</v>
      </c>
      <c r="D38" s="33">
        <f>C12</f>
        <v>7</v>
      </c>
      <c r="E38" s="308">
        <f>G7</f>
        <v>0</v>
      </c>
      <c r="F38" s="33">
        <f>C7</f>
        <v>2</v>
      </c>
      <c r="G38" s="310"/>
      <c r="H38" s="99"/>
      <c r="I38" s="211"/>
      <c r="J38" s="99"/>
      <c r="K38" s="102"/>
    </row>
    <row r="39" spans="2:11" ht="17" thickBot="1" x14ac:dyDescent="0.25">
      <c r="B39" s="307">
        <v>3</v>
      </c>
      <c r="C39" s="308">
        <f>G8</f>
        <v>0</v>
      </c>
      <c r="D39" s="33">
        <f>C13</f>
        <v>8</v>
      </c>
      <c r="E39" s="308">
        <f>G9</f>
        <v>0</v>
      </c>
      <c r="F39" s="33">
        <f>C6</f>
        <v>1</v>
      </c>
      <c r="G39" s="310"/>
      <c r="H39" s="99"/>
      <c r="I39" s="521"/>
      <c r="J39" s="254"/>
      <c r="K39" s="102"/>
    </row>
    <row r="40" spans="2:11" ht="17" thickBot="1" x14ac:dyDescent="0.25">
      <c r="B40" s="1766" t="s">
        <v>1458</v>
      </c>
      <c r="C40" s="1767"/>
      <c r="D40" s="1767"/>
      <c r="E40" s="1767"/>
      <c r="F40" s="1767"/>
      <c r="G40" s="1767"/>
      <c r="H40" s="1767"/>
      <c r="I40" s="1769" t="s">
        <v>2062</v>
      </c>
      <c r="J40" s="1770"/>
      <c r="K40" s="522"/>
    </row>
    <row r="42" spans="2:11" ht="17" thickBot="1" x14ac:dyDescent="0.25">
      <c r="C42" s="1760" t="s">
        <v>194</v>
      </c>
      <c r="D42" s="1760"/>
      <c r="E42" s="1760"/>
      <c r="F42" s="1760"/>
      <c r="G42" s="1760"/>
      <c r="H42" s="1760"/>
      <c r="I42" s="1760"/>
      <c r="J42" s="1760"/>
    </row>
    <row r="43" spans="2:11" ht="19" thickBot="1" x14ac:dyDescent="0.25">
      <c r="B43" s="1764" t="s">
        <v>1461</v>
      </c>
      <c r="C43" s="1825"/>
      <c r="D43" s="220" t="s">
        <v>1460</v>
      </c>
      <c r="E43" s="1699" t="s">
        <v>18</v>
      </c>
      <c r="F43" s="1826"/>
      <c r="G43" s="295" t="s">
        <v>203</v>
      </c>
      <c r="H43" s="534" t="s">
        <v>199</v>
      </c>
      <c r="I43" s="526"/>
      <c r="J43" s="535" t="s">
        <v>200</v>
      </c>
      <c r="K43" s="526">
        <v>4</v>
      </c>
    </row>
    <row r="44" spans="2:11" x14ac:dyDescent="0.15">
      <c r="B44" s="300" t="s">
        <v>892</v>
      </c>
      <c r="C44" s="301" t="s">
        <v>197</v>
      </c>
      <c r="D44" s="302" t="s">
        <v>2322</v>
      </c>
      <c r="E44" s="303" t="s">
        <v>197</v>
      </c>
      <c r="F44" s="304" t="s">
        <v>2324</v>
      </c>
      <c r="G44" s="305" t="s">
        <v>1041</v>
      </c>
      <c r="H44" s="106" t="s">
        <v>1042</v>
      </c>
      <c r="I44" s="106" t="s">
        <v>1043</v>
      </c>
      <c r="J44" s="106" t="s">
        <v>193</v>
      </c>
      <c r="K44" s="306" t="s">
        <v>2063</v>
      </c>
    </row>
    <row r="45" spans="2:11" ht="16" x14ac:dyDescent="0.2">
      <c r="B45" s="307">
        <v>1</v>
      </c>
      <c r="C45" s="308">
        <f>G11</f>
        <v>0</v>
      </c>
      <c r="D45" s="33">
        <f>C9</f>
        <v>4</v>
      </c>
      <c r="E45" s="308">
        <f>G10</f>
        <v>0</v>
      </c>
      <c r="F45" s="33">
        <f>C14</f>
        <v>9</v>
      </c>
      <c r="G45" s="309"/>
      <c r="H45" s="99"/>
      <c r="I45" s="211"/>
      <c r="J45" s="99"/>
      <c r="K45" s="102"/>
    </row>
    <row r="46" spans="2:11" ht="16" x14ac:dyDescent="0.2">
      <c r="B46" s="307">
        <v>2</v>
      </c>
      <c r="C46" s="308">
        <f>G16</f>
        <v>0</v>
      </c>
      <c r="D46" s="33">
        <f>C15</f>
        <v>10</v>
      </c>
      <c r="E46" s="308">
        <f>G8</f>
        <v>0</v>
      </c>
      <c r="F46" s="33">
        <f>C8</f>
        <v>3</v>
      </c>
      <c r="G46" s="310"/>
      <c r="H46" s="99"/>
      <c r="I46" s="211"/>
      <c r="J46" s="99"/>
      <c r="K46" s="102"/>
    </row>
    <row r="47" spans="2:11" ht="17" thickBot="1" x14ac:dyDescent="0.25">
      <c r="B47" s="307">
        <f>G11</f>
        <v>0</v>
      </c>
      <c r="C47" s="308">
        <f>G7</f>
        <v>0</v>
      </c>
      <c r="D47" s="33">
        <f>C7</f>
        <v>2</v>
      </c>
      <c r="E47" s="308">
        <f>G9</f>
        <v>0</v>
      </c>
      <c r="F47" s="33">
        <f>C11</f>
        <v>6</v>
      </c>
      <c r="G47" s="310"/>
      <c r="H47" s="99"/>
      <c r="I47" s="521"/>
      <c r="J47" s="254"/>
      <c r="K47" s="102"/>
    </row>
    <row r="48" spans="2:11" ht="17" thickBot="1" x14ac:dyDescent="0.25">
      <c r="B48" s="1766" t="s">
        <v>1458</v>
      </c>
      <c r="C48" s="1767"/>
      <c r="D48" s="1767"/>
      <c r="E48" s="1767"/>
      <c r="F48" s="1767"/>
      <c r="G48" s="1767"/>
      <c r="H48" s="1767"/>
      <c r="I48" s="1769" t="s">
        <v>2062</v>
      </c>
      <c r="J48" s="1770"/>
      <c r="K48" s="522"/>
    </row>
    <row r="53" spans="2:11" ht="16" x14ac:dyDescent="0.2">
      <c r="C53" s="1760" t="s">
        <v>194</v>
      </c>
      <c r="D53" s="1760"/>
      <c r="E53" s="1760"/>
      <c r="F53" s="1760"/>
      <c r="G53" s="1760"/>
      <c r="H53" s="1760"/>
      <c r="I53" s="1760"/>
      <c r="J53" s="1760"/>
    </row>
    <row r="54" spans="2:11" ht="14" thickBot="1" x14ac:dyDescent="0.2"/>
    <row r="55" spans="2:11" ht="19" thickBot="1" x14ac:dyDescent="0.25">
      <c r="B55" s="1764" t="s">
        <v>1461</v>
      </c>
      <c r="C55" s="1825"/>
      <c r="D55" s="220" t="s">
        <v>1460</v>
      </c>
      <c r="E55" s="1699" t="s">
        <v>18</v>
      </c>
      <c r="F55" s="1826"/>
      <c r="G55" s="295" t="s">
        <v>203</v>
      </c>
      <c r="H55" s="534" t="s">
        <v>199</v>
      </c>
      <c r="I55" s="526"/>
      <c r="J55" s="535" t="s">
        <v>200</v>
      </c>
      <c r="K55" s="526">
        <v>5</v>
      </c>
    </row>
    <row r="56" spans="2:11" ht="12.75" customHeight="1" x14ac:dyDescent="0.15">
      <c r="B56" s="300" t="s">
        <v>892</v>
      </c>
      <c r="C56" s="301" t="s">
        <v>197</v>
      </c>
      <c r="D56" s="302" t="s">
        <v>2322</v>
      </c>
      <c r="E56" s="303" t="s">
        <v>197</v>
      </c>
      <c r="F56" s="304" t="s">
        <v>2324</v>
      </c>
      <c r="G56" s="305" t="s">
        <v>1041</v>
      </c>
      <c r="H56" s="106" t="s">
        <v>1042</v>
      </c>
      <c r="I56" s="106" t="s">
        <v>1043</v>
      </c>
      <c r="J56" s="106" t="s">
        <v>193</v>
      </c>
      <c r="K56" s="306" t="s">
        <v>2063</v>
      </c>
    </row>
    <row r="57" spans="2:11" ht="15.75" customHeight="1" x14ac:dyDescent="0.2">
      <c r="B57" s="307">
        <v>1</v>
      </c>
      <c r="C57" s="308">
        <f>G10</f>
        <v>0</v>
      </c>
      <c r="D57" s="33">
        <f>C16</f>
        <v>11</v>
      </c>
      <c r="E57" s="308">
        <f>G8</f>
        <v>0</v>
      </c>
      <c r="F57" s="33">
        <f>C8</f>
        <v>3</v>
      </c>
      <c r="G57" s="309"/>
      <c r="H57" s="99"/>
      <c r="I57" s="211"/>
      <c r="J57" s="99"/>
      <c r="K57" s="102"/>
    </row>
    <row r="58" spans="2:11" ht="15.75" customHeight="1" x14ac:dyDescent="0.2">
      <c r="B58" s="307">
        <v>2</v>
      </c>
      <c r="C58" s="308">
        <f>G7</f>
        <v>0</v>
      </c>
      <c r="D58" s="33">
        <f>C13</f>
        <v>8</v>
      </c>
      <c r="E58" s="308">
        <f>G11</f>
        <v>0</v>
      </c>
      <c r="F58" s="33">
        <f>C9</f>
        <v>4</v>
      </c>
      <c r="G58" s="310"/>
      <c r="H58" s="99"/>
      <c r="I58" s="211"/>
      <c r="J58" s="99"/>
      <c r="K58" s="102"/>
    </row>
    <row r="59" spans="2:11" ht="15.75" customHeight="1" thickBot="1" x14ac:dyDescent="0.25">
      <c r="B59" s="307">
        <v>3</v>
      </c>
      <c r="C59" s="308">
        <f>G16</f>
        <v>0</v>
      </c>
      <c r="D59" s="33">
        <f>C15</f>
        <v>10</v>
      </c>
      <c r="E59" s="308">
        <f>G9</f>
        <v>0</v>
      </c>
      <c r="F59" s="33">
        <f>C12</f>
        <v>7</v>
      </c>
      <c r="G59" s="310"/>
      <c r="H59" s="99"/>
      <c r="I59" s="521"/>
      <c r="J59" s="254"/>
      <c r="K59" s="102"/>
    </row>
    <row r="60" spans="2:11" ht="15.75" customHeight="1" thickBot="1" x14ac:dyDescent="0.25">
      <c r="B60" s="1766" t="s">
        <v>1458</v>
      </c>
      <c r="C60" s="1767"/>
      <c r="D60" s="1767"/>
      <c r="E60" s="1767"/>
      <c r="F60" s="1767"/>
      <c r="G60" s="1767"/>
      <c r="H60" s="1767"/>
      <c r="I60" s="1769" t="s">
        <v>2062</v>
      </c>
      <c r="J60" s="1770"/>
      <c r="K60" s="522"/>
    </row>
    <row r="61" spans="2:11" ht="15.75" customHeight="1" x14ac:dyDescent="0.15">
      <c r="B61"/>
      <c r="C61"/>
      <c r="D61"/>
      <c r="E61"/>
      <c r="F61"/>
      <c r="G61"/>
      <c r="H61"/>
      <c r="I61"/>
      <c r="J61"/>
      <c r="K61"/>
    </row>
    <row r="62" spans="2:11" ht="15.75" customHeight="1" x14ac:dyDescent="0.2">
      <c r="C62" s="1760" t="s">
        <v>194</v>
      </c>
      <c r="D62" s="1760"/>
      <c r="E62" s="1760"/>
      <c r="F62" s="1760"/>
      <c r="G62" s="1760"/>
      <c r="H62" s="1760"/>
      <c r="I62" s="1760"/>
      <c r="J62" s="1760"/>
      <c r="K62"/>
    </row>
    <row r="63" spans="2:11" ht="15.75" customHeight="1" thickBot="1" x14ac:dyDescent="0.2"/>
    <row r="64" spans="2:11" ht="15.75" customHeight="1" thickBot="1" x14ac:dyDescent="0.25">
      <c r="B64" s="2043" t="s">
        <v>1461</v>
      </c>
      <c r="C64" s="2044"/>
      <c r="D64" s="220" t="s">
        <v>1460</v>
      </c>
      <c r="E64" s="1692" t="s">
        <v>18</v>
      </c>
      <c r="F64" s="1693"/>
      <c r="G64" s="295" t="s">
        <v>203</v>
      </c>
      <c r="H64" s="534" t="s">
        <v>199</v>
      </c>
      <c r="I64" s="526"/>
      <c r="J64" s="535" t="s">
        <v>200</v>
      </c>
      <c r="K64" s="526">
        <v>6</v>
      </c>
    </row>
    <row r="65" spans="2:11" ht="12.75" customHeight="1" x14ac:dyDescent="0.15">
      <c r="B65" s="300" t="s">
        <v>892</v>
      </c>
      <c r="C65" s="301" t="s">
        <v>197</v>
      </c>
      <c r="D65" s="302" t="s">
        <v>2322</v>
      </c>
      <c r="E65" s="303" t="s">
        <v>197</v>
      </c>
      <c r="F65" s="304" t="s">
        <v>2324</v>
      </c>
      <c r="G65" s="305" t="s">
        <v>1041</v>
      </c>
      <c r="H65" s="106" t="s">
        <v>1042</v>
      </c>
      <c r="I65" s="106" t="s">
        <v>1043</v>
      </c>
      <c r="J65" s="106" t="s">
        <v>193</v>
      </c>
      <c r="K65" s="306" t="s">
        <v>2063</v>
      </c>
    </row>
    <row r="66" spans="2:11" ht="15.75" customHeight="1" x14ac:dyDescent="0.2">
      <c r="B66" s="307">
        <v>1</v>
      </c>
      <c r="C66" s="308">
        <f>G10</f>
        <v>0</v>
      </c>
      <c r="D66" s="33">
        <f>C14</f>
        <v>9</v>
      </c>
      <c r="E66" s="308">
        <f>G7</f>
        <v>0</v>
      </c>
      <c r="F66" s="33">
        <f>C13</f>
        <v>8</v>
      </c>
      <c r="G66" s="309"/>
      <c r="H66" s="99"/>
      <c r="I66" s="211"/>
      <c r="J66" s="99"/>
      <c r="K66" s="102"/>
    </row>
    <row r="67" spans="2:11" ht="16" x14ac:dyDescent="0.2">
      <c r="B67" s="307">
        <v>2</v>
      </c>
      <c r="C67" s="308">
        <f>G9</f>
        <v>0</v>
      </c>
      <c r="D67" s="33">
        <f>C12</f>
        <v>7</v>
      </c>
      <c r="E67" s="308">
        <f>G8</f>
        <v>0</v>
      </c>
      <c r="F67" s="33">
        <f>C8</f>
        <v>3</v>
      </c>
      <c r="G67" s="310"/>
      <c r="H67" s="99"/>
      <c r="I67" s="211"/>
      <c r="J67" s="99"/>
      <c r="K67" s="102"/>
    </row>
    <row r="68" spans="2:11" ht="17" thickBot="1" x14ac:dyDescent="0.25">
      <c r="B68" s="307">
        <v>3</v>
      </c>
      <c r="C68" s="308">
        <f>G11</f>
        <v>0</v>
      </c>
      <c r="D68" s="33">
        <f>G8</f>
        <v>0</v>
      </c>
      <c r="E68" s="308">
        <f>G16</f>
        <v>0</v>
      </c>
      <c r="F68" s="33">
        <f>C15</f>
        <v>10</v>
      </c>
      <c r="G68" s="310"/>
      <c r="H68" s="99"/>
      <c r="I68" s="521"/>
      <c r="J68" s="254"/>
      <c r="K68" s="102"/>
    </row>
    <row r="69" spans="2:11" ht="17" thickBot="1" x14ac:dyDescent="0.25">
      <c r="B69" s="1766" t="s">
        <v>1458</v>
      </c>
      <c r="C69" s="1767"/>
      <c r="D69" s="1767"/>
      <c r="E69" s="1767"/>
      <c r="F69" s="1767"/>
      <c r="G69" s="1767"/>
      <c r="H69" s="1767"/>
      <c r="I69" s="1769" t="s">
        <v>2062</v>
      </c>
      <c r="J69" s="1770"/>
      <c r="K69" s="522"/>
    </row>
    <row r="71" spans="2:11" ht="16" x14ac:dyDescent="0.2">
      <c r="C71" s="1760" t="s">
        <v>194</v>
      </c>
      <c r="D71" s="1760"/>
      <c r="E71" s="1760"/>
      <c r="F71" s="1760"/>
      <c r="G71" s="1760"/>
      <c r="H71" s="1760"/>
      <c r="I71" s="1760"/>
      <c r="J71" s="1760"/>
    </row>
    <row r="72" spans="2:11" ht="14" thickBot="1" x14ac:dyDescent="0.2"/>
    <row r="73" spans="2:11" ht="19" thickBot="1" x14ac:dyDescent="0.25">
      <c r="B73" s="1764" t="s">
        <v>1461</v>
      </c>
      <c r="C73" s="1825"/>
      <c r="D73" s="220" t="s">
        <v>1460</v>
      </c>
      <c r="E73" s="1699" t="s">
        <v>18</v>
      </c>
      <c r="F73" s="1826"/>
      <c r="G73" s="295" t="s">
        <v>203</v>
      </c>
      <c r="H73" s="534" t="s">
        <v>199</v>
      </c>
      <c r="I73" s="526"/>
      <c r="J73" s="535" t="s">
        <v>200</v>
      </c>
      <c r="K73" s="526">
        <v>7</v>
      </c>
    </row>
    <row r="74" spans="2:1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6" x14ac:dyDescent="0.2">
      <c r="B75" s="307">
        <v>1</v>
      </c>
      <c r="C75" s="308">
        <f>G9</f>
        <v>0</v>
      </c>
      <c r="D75" s="33">
        <f>C12</f>
        <v>7</v>
      </c>
      <c r="E75" s="308">
        <f>G10</f>
        <v>0</v>
      </c>
      <c r="F75" s="33">
        <f>C16</f>
        <v>11</v>
      </c>
      <c r="G75" s="309"/>
      <c r="H75" s="99"/>
      <c r="I75" s="211"/>
      <c r="J75" s="99"/>
      <c r="K75" s="102"/>
    </row>
    <row r="76" spans="2:11" ht="16" x14ac:dyDescent="0.2">
      <c r="B76" s="307">
        <v>2</v>
      </c>
      <c r="C76" s="308">
        <f>G7</f>
        <v>0</v>
      </c>
      <c r="D76" s="33">
        <f>C10</f>
        <v>5</v>
      </c>
      <c r="E76" s="308">
        <f>G11</f>
        <v>0</v>
      </c>
      <c r="F76" s="33">
        <f>C6</f>
        <v>1</v>
      </c>
      <c r="G76" s="310"/>
      <c r="H76" s="99"/>
      <c r="I76" s="211"/>
      <c r="J76" s="99"/>
      <c r="K76" s="102"/>
    </row>
    <row r="77" spans="2:11" ht="17" thickBot="1" x14ac:dyDescent="0.25">
      <c r="B77" s="307">
        <v>3</v>
      </c>
      <c r="C77" s="308">
        <f>G8</f>
        <v>0</v>
      </c>
      <c r="D77" s="33">
        <f>C8</f>
        <v>3</v>
      </c>
      <c r="E77" s="308">
        <f>G16</f>
        <v>0</v>
      </c>
      <c r="F77" s="33">
        <f>C7</f>
        <v>2</v>
      </c>
      <c r="G77" s="310"/>
      <c r="H77" s="99"/>
      <c r="I77" s="521"/>
      <c r="J77" s="254"/>
      <c r="K77" s="102"/>
    </row>
    <row r="78" spans="2:11" ht="17" thickBot="1" x14ac:dyDescent="0.25">
      <c r="B78" s="1766" t="s">
        <v>1458</v>
      </c>
      <c r="C78" s="1767"/>
      <c r="D78" s="1767"/>
      <c r="E78" s="1767"/>
      <c r="F78" s="1767"/>
      <c r="G78" s="1767"/>
      <c r="H78" s="1767"/>
      <c r="I78" s="1769" t="s">
        <v>2062</v>
      </c>
      <c r="J78" s="1770"/>
      <c r="K78" s="522"/>
    </row>
    <row r="80" spans="2:11" ht="16" x14ac:dyDescent="0.2">
      <c r="C80" s="1760" t="s">
        <v>194</v>
      </c>
      <c r="D80" s="1760"/>
      <c r="E80" s="1760"/>
      <c r="F80" s="1760"/>
      <c r="G80" s="1760"/>
      <c r="H80" s="1760"/>
      <c r="I80" s="1760"/>
      <c r="J80" s="1760"/>
    </row>
    <row r="81" spans="2:11" ht="14" thickBot="1" x14ac:dyDescent="0.2"/>
    <row r="82" spans="2:11" ht="19" thickBot="1" x14ac:dyDescent="0.25">
      <c r="B82" s="1764" t="s">
        <v>1461</v>
      </c>
      <c r="C82" s="1825"/>
      <c r="D82" s="220" t="s">
        <v>1460</v>
      </c>
      <c r="E82" s="1699" t="s">
        <v>18</v>
      </c>
      <c r="F82" s="1826"/>
      <c r="G82" s="295" t="s">
        <v>203</v>
      </c>
      <c r="H82" s="534" t="s">
        <v>199</v>
      </c>
      <c r="I82" s="526"/>
      <c r="J82" s="535" t="s">
        <v>200</v>
      </c>
      <c r="K82" s="526">
        <v>8</v>
      </c>
    </row>
    <row r="83" spans="2:11" x14ac:dyDescent="0.15">
      <c r="B83" s="300" t="s">
        <v>892</v>
      </c>
      <c r="C83" s="301" t="s">
        <v>197</v>
      </c>
      <c r="D83" s="302" t="s">
        <v>2322</v>
      </c>
      <c r="E83" s="303" t="s">
        <v>197</v>
      </c>
      <c r="F83" s="304" t="s">
        <v>2324</v>
      </c>
      <c r="G83" s="305" t="s">
        <v>1041</v>
      </c>
      <c r="H83" s="106" t="s">
        <v>1042</v>
      </c>
      <c r="I83" s="106" t="s">
        <v>1043</v>
      </c>
      <c r="J83" s="106" t="s">
        <v>193</v>
      </c>
      <c r="K83" s="306" t="s">
        <v>2063</v>
      </c>
    </row>
    <row r="84" spans="2:11" ht="16" x14ac:dyDescent="0.2">
      <c r="B84" s="307">
        <v>1</v>
      </c>
      <c r="C84" s="308">
        <f>G9</f>
        <v>0</v>
      </c>
      <c r="D84" s="33">
        <f>C15</f>
        <v>10</v>
      </c>
      <c r="E84" s="308">
        <f>G10</f>
        <v>0</v>
      </c>
      <c r="F84" s="33">
        <f>C16</f>
        <v>11</v>
      </c>
      <c r="G84" s="309"/>
      <c r="H84" s="99"/>
      <c r="I84" s="211"/>
      <c r="J84" s="99"/>
      <c r="K84" s="102"/>
    </row>
    <row r="85" spans="2:11" ht="16" x14ac:dyDescent="0.2">
      <c r="B85" s="307">
        <v>2</v>
      </c>
      <c r="C85" s="308">
        <f>G7</f>
        <v>0</v>
      </c>
      <c r="D85" s="33">
        <f>C10</f>
        <v>5</v>
      </c>
      <c r="E85" s="308">
        <f>G8</f>
        <v>0</v>
      </c>
      <c r="F85" s="33">
        <f>C13</f>
        <v>8</v>
      </c>
      <c r="G85" s="310"/>
      <c r="H85" s="99"/>
      <c r="I85" s="211"/>
      <c r="J85" s="99"/>
      <c r="K85" s="102"/>
    </row>
    <row r="86" spans="2:11" ht="17" thickBot="1" x14ac:dyDescent="0.25">
      <c r="B86" s="307">
        <v>3</v>
      </c>
      <c r="C86" s="308">
        <f>G11</f>
        <v>0</v>
      </c>
      <c r="D86" s="33">
        <f>C6</f>
        <v>1</v>
      </c>
      <c r="E86" s="308">
        <f>G16</f>
        <v>0</v>
      </c>
      <c r="F86" s="33">
        <f>C9</f>
        <v>4</v>
      </c>
      <c r="G86" s="310"/>
      <c r="H86" s="99"/>
      <c r="I86" s="521"/>
      <c r="J86" s="254"/>
      <c r="K86" s="102"/>
    </row>
    <row r="87" spans="2:11" ht="17" thickBot="1" x14ac:dyDescent="0.25">
      <c r="B87" s="1766" t="s">
        <v>1458</v>
      </c>
      <c r="C87" s="1767"/>
      <c r="D87" s="1767"/>
      <c r="E87" s="1767"/>
      <c r="F87" s="1767"/>
      <c r="G87" s="1767"/>
      <c r="H87" s="1767"/>
      <c r="I87" s="1769" t="s">
        <v>2062</v>
      </c>
      <c r="J87" s="1770"/>
      <c r="K87" s="522"/>
    </row>
    <row r="89" spans="2:11" ht="16" x14ac:dyDescent="0.2">
      <c r="C89" s="1760" t="s">
        <v>194</v>
      </c>
      <c r="D89" s="1760"/>
      <c r="E89" s="1760"/>
      <c r="F89" s="1760"/>
      <c r="G89" s="1760"/>
      <c r="H89" s="1760"/>
      <c r="I89" s="1760"/>
      <c r="J89" s="1760"/>
    </row>
    <row r="90" spans="2:11" ht="14" thickBot="1" x14ac:dyDescent="0.2"/>
    <row r="91" spans="2:11" ht="18.75" customHeight="1" thickBot="1" x14ac:dyDescent="0.25">
      <c r="B91" s="1764" t="s">
        <v>1461</v>
      </c>
      <c r="C91" s="1825"/>
      <c r="D91" s="220" t="s">
        <v>1460</v>
      </c>
      <c r="E91" s="1699" t="s">
        <v>18</v>
      </c>
      <c r="F91" s="1826"/>
      <c r="G91" s="295" t="s">
        <v>203</v>
      </c>
      <c r="H91" s="534" t="s">
        <v>199</v>
      </c>
      <c r="I91" s="526"/>
      <c r="J91" s="535" t="s">
        <v>200</v>
      </c>
      <c r="K91" s="526">
        <v>9</v>
      </c>
    </row>
    <row r="92" spans="2:11" x14ac:dyDescent="0.15">
      <c r="B92" s="300" t="s">
        <v>892</v>
      </c>
      <c r="C92" s="301" t="s">
        <v>197</v>
      </c>
      <c r="D92" s="302" t="s">
        <v>2322</v>
      </c>
      <c r="E92" s="303" t="s">
        <v>197</v>
      </c>
      <c r="F92" s="304" t="s">
        <v>2324</v>
      </c>
      <c r="G92" s="305" t="s">
        <v>1041</v>
      </c>
      <c r="H92" s="106" t="s">
        <v>1042</v>
      </c>
      <c r="I92" s="106" t="s">
        <v>1043</v>
      </c>
      <c r="J92" s="106" t="s">
        <v>193</v>
      </c>
      <c r="K92" s="306" t="s">
        <v>2063</v>
      </c>
    </row>
    <row r="93" spans="2:11" ht="16" x14ac:dyDescent="0.2">
      <c r="B93" s="307">
        <v>1</v>
      </c>
      <c r="C93" s="308">
        <f>G7</f>
        <v>0</v>
      </c>
      <c r="D93" s="33">
        <f>C12</f>
        <v>7</v>
      </c>
      <c r="E93" s="308">
        <f>G16</f>
        <v>0</v>
      </c>
      <c r="F93" s="33">
        <f>C11</f>
        <v>6</v>
      </c>
      <c r="G93" s="309"/>
      <c r="H93" s="99"/>
      <c r="I93" s="211"/>
      <c r="J93" s="99"/>
      <c r="K93" s="102"/>
    </row>
    <row r="94" spans="2:11" ht="16" x14ac:dyDescent="0.2">
      <c r="B94" s="307">
        <v>2</v>
      </c>
      <c r="C94" s="308">
        <f>G8</f>
        <v>0</v>
      </c>
      <c r="D94" s="33">
        <f>C13</f>
        <v>8</v>
      </c>
      <c r="E94" s="308">
        <f>G9</f>
        <v>0</v>
      </c>
      <c r="F94" s="33">
        <f>C15</f>
        <v>10</v>
      </c>
      <c r="G94" s="310"/>
      <c r="H94" s="99"/>
      <c r="I94" s="211"/>
      <c r="J94" s="99"/>
      <c r="K94" s="102"/>
    </row>
    <row r="95" spans="2:11" ht="17" thickBot="1" x14ac:dyDescent="0.25">
      <c r="B95" s="307">
        <v>3</v>
      </c>
      <c r="C95" s="308">
        <f>G11</f>
        <v>0</v>
      </c>
      <c r="D95" s="33">
        <f>C6</f>
        <v>1</v>
      </c>
      <c r="E95" s="308">
        <f>G10</f>
        <v>0</v>
      </c>
      <c r="F95" s="33">
        <f>C16</f>
        <v>11</v>
      </c>
      <c r="G95" s="310"/>
      <c r="H95" s="99"/>
      <c r="I95" s="521"/>
      <c r="J95" s="254"/>
      <c r="K95" s="102"/>
    </row>
    <row r="96" spans="2:11" ht="17" thickBot="1" x14ac:dyDescent="0.25">
      <c r="B96" s="1766" t="s">
        <v>1458</v>
      </c>
      <c r="C96" s="1767"/>
      <c r="D96" s="1767"/>
      <c r="E96" s="1767"/>
      <c r="F96" s="1767"/>
      <c r="G96" s="1767"/>
      <c r="H96" s="1767"/>
      <c r="I96" s="1769" t="s">
        <v>2062</v>
      </c>
      <c r="J96" s="1770"/>
      <c r="K96" s="522"/>
    </row>
    <row r="97" spans="2:11" x14ac:dyDescent="0.15">
      <c r="B97"/>
      <c r="C97"/>
      <c r="D97"/>
      <c r="E97"/>
      <c r="F97"/>
      <c r="G97"/>
      <c r="H97"/>
      <c r="I97"/>
      <c r="J97"/>
      <c r="K97"/>
    </row>
    <row r="98" spans="2:11" x14ac:dyDescent="0.15">
      <c r="B98"/>
      <c r="C98"/>
      <c r="D98"/>
      <c r="E98"/>
      <c r="F98"/>
      <c r="G98"/>
      <c r="H98"/>
      <c r="I98"/>
      <c r="J98"/>
      <c r="K98"/>
    </row>
    <row r="104" spans="2:11" ht="16" x14ac:dyDescent="0.2">
      <c r="C104" s="1760" t="s">
        <v>194</v>
      </c>
      <c r="D104" s="1760"/>
      <c r="E104" s="1760"/>
      <c r="F104" s="1760"/>
      <c r="G104" s="1760"/>
      <c r="H104" s="1760"/>
      <c r="I104" s="1760"/>
      <c r="J104" s="1760"/>
    </row>
    <row r="105" spans="2:11" ht="14" thickBot="1" x14ac:dyDescent="0.2"/>
    <row r="106" spans="2:11" ht="19" thickBot="1" x14ac:dyDescent="0.25">
      <c r="B106" s="1764" t="s">
        <v>1461</v>
      </c>
      <c r="C106" s="1825"/>
      <c r="D106" s="220" t="s">
        <v>1460</v>
      </c>
      <c r="E106" s="1699" t="s">
        <v>18</v>
      </c>
      <c r="F106" s="1826"/>
      <c r="G106" s="295" t="s">
        <v>203</v>
      </c>
      <c r="H106" s="534" t="s">
        <v>199</v>
      </c>
      <c r="I106" s="526"/>
      <c r="J106" s="535" t="s">
        <v>200</v>
      </c>
      <c r="K106" s="526">
        <v>10</v>
      </c>
    </row>
    <row r="107" spans="2:11" x14ac:dyDescent="0.15">
      <c r="B107" s="300" t="s">
        <v>892</v>
      </c>
      <c r="C107" s="301" t="s">
        <v>197</v>
      </c>
      <c r="D107" s="302" t="s">
        <v>2322</v>
      </c>
      <c r="E107" s="303" t="s">
        <v>197</v>
      </c>
      <c r="F107" s="304" t="s">
        <v>2324</v>
      </c>
      <c r="G107" s="305" t="s">
        <v>1041</v>
      </c>
      <c r="H107" s="106" t="s">
        <v>1042</v>
      </c>
      <c r="I107" s="106" t="s">
        <v>1043</v>
      </c>
      <c r="J107" s="106" t="s">
        <v>193</v>
      </c>
      <c r="K107" s="306" t="s">
        <v>2063</v>
      </c>
    </row>
    <row r="108" spans="2:11" ht="16" x14ac:dyDescent="0.2">
      <c r="B108" s="307">
        <v>1</v>
      </c>
      <c r="C108" s="308">
        <f>G16</f>
        <v>0</v>
      </c>
      <c r="D108" s="33">
        <f>C8</f>
        <v>3</v>
      </c>
      <c r="E108" s="308">
        <f>G8</f>
        <v>0</v>
      </c>
      <c r="F108" s="33">
        <f>C13</f>
        <v>8</v>
      </c>
      <c r="G108" s="309"/>
      <c r="H108" s="99"/>
      <c r="I108" s="211"/>
      <c r="J108" s="99"/>
      <c r="K108" s="102"/>
    </row>
    <row r="109" spans="2:11" ht="16" x14ac:dyDescent="0.2">
      <c r="B109" s="307">
        <v>2</v>
      </c>
      <c r="C109" s="308">
        <f>G9</f>
        <v>0</v>
      </c>
      <c r="D109" s="33">
        <f>C15</f>
        <v>10</v>
      </c>
      <c r="E109" s="308">
        <f>G11</f>
        <v>0</v>
      </c>
      <c r="F109" s="33">
        <f>C6</f>
        <v>1</v>
      </c>
      <c r="G109" s="310"/>
      <c r="H109" s="99"/>
      <c r="I109" s="211"/>
      <c r="J109" s="99"/>
      <c r="K109" s="102"/>
    </row>
    <row r="110" spans="2:11" ht="17" thickBot="1" x14ac:dyDescent="0.25">
      <c r="B110" s="307">
        <v>3</v>
      </c>
      <c r="C110" s="308">
        <f>G10</f>
        <v>0</v>
      </c>
      <c r="D110" s="33">
        <f>C9</f>
        <v>4</v>
      </c>
      <c r="E110" s="308">
        <f>G7</f>
        <v>0</v>
      </c>
      <c r="F110" s="33">
        <f>C12</f>
        <v>7</v>
      </c>
      <c r="G110" s="310"/>
      <c r="H110" s="99"/>
      <c r="I110" s="521"/>
      <c r="J110" s="254"/>
      <c r="K110" s="102"/>
    </row>
    <row r="111" spans="2:11" ht="17" thickBot="1" x14ac:dyDescent="0.25">
      <c r="B111" s="1766" t="s">
        <v>1458</v>
      </c>
      <c r="C111" s="1767"/>
      <c r="D111" s="1767"/>
      <c r="E111" s="1767"/>
      <c r="F111" s="1767"/>
      <c r="G111" s="1767"/>
      <c r="H111" s="1767"/>
      <c r="I111" s="1769" t="s">
        <v>2062</v>
      </c>
      <c r="J111" s="1770"/>
      <c r="K111" s="522"/>
    </row>
    <row r="112" spans="2:11" x14ac:dyDescent="0.15">
      <c r="B112"/>
      <c r="C112"/>
      <c r="D112"/>
      <c r="E112"/>
      <c r="F112"/>
      <c r="G112"/>
      <c r="H112"/>
      <c r="I112"/>
      <c r="J112"/>
      <c r="K112"/>
    </row>
    <row r="113" spans="2:11" ht="16" x14ac:dyDescent="0.2">
      <c r="C113" s="1760" t="s">
        <v>194</v>
      </c>
      <c r="D113" s="1760"/>
      <c r="E113" s="1760"/>
      <c r="F113" s="1760"/>
      <c r="G113" s="1760"/>
      <c r="H113" s="1760"/>
      <c r="I113" s="1760"/>
      <c r="J113" s="1760"/>
      <c r="K113"/>
    </row>
    <row r="114" spans="2:11" ht="14" thickBot="1" x14ac:dyDescent="0.2"/>
    <row r="115" spans="2:11" ht="19" thickBot="1" x14ac:dyDescent="0.25">
      <c r="B115" s="2043" t="s">
        <v>1461</v>
      </c>
      <c r="C115" s="2044"/>
      <c r="D115" s="220" t="s">
        <v>1460</v>
      </c>
      <c r="E115" s="1692" t="s">
        <v>18</v>
      </c>
      <c r="F115" s="1693"/>
      <c r="G115" s="295" t="s">
        <v>203</v>
      </c>
      <c r="H115" s="534" t="s">
        <v>199</v>
      </c>
      <c r="I115" s="526"/>
      <c r="J115" s="535" t="s">
        <v>200</v>
      </c>
      <c r="K115" s="526">
        <v>11</v>
      </c>
    </row>
    <row r="116" spans="2:11" x14ac:dyDescent="0.15">
      <c r="B116" s="300" t="s">
        <v>892</v>
      </c>
      <c r="C116" s="301" t="s">
        <v>197</v>
      </c>
      <c r="D116" s="302" t="s">
        <v>2322</v>
      </c>
      <c r="E116" s="303" t="s">
        <v>197</v>
      </c>
      <c r="F116" s="304" t="s">
        <v>2324</v>
      </c>
      <c r="G116" s="305" t="s">
        <v>1041</v>
      </c>
      <c r="H116" s="106" t="s">
        <v>1042</v>
      </c>
      <c r="I116" s="106" t="s">
        <v>1043</v>
      </c>
      <c r="J116" s="106" t="s">
        <v>193</v>
      </c>
      <c r="K116" s="306" t="s">
        <v>2063</v>
      </c>
    </row>
    <row r="117" spans="2:11" ht="16" x14ac:dyDescent="0.2">
      <c r="B117" s="307">
        <v>1</v>
      </c>
      <c r="C117" s="308">
        <f>G11</f>
        <v>0</v>
      </c>
      <c r="D117" s="33">
        <f>C6</f>
        <v>1</v>
      </c>
      <c r="E117" s="308">
        <f>G7</f>
        <v>0</v>
      </c>
      <c r="F117" s="33">
        <f>C12</f>
        <v>7</v>
      </c>
      <c r="G117" s="309"/>
      <c r="H117" s="99"/>
      <c r="I117" s="211"/>
      <c r="J117" s="99"/>
      <c r="K117" s="102"/>
    </row>
    <row r="118" spans="2:11" ht="16" x14ac:dyDescent="0.2">
      <c r="B118" s="307">
        <v>2</v>
      </c>
      <c r="C118" s="308">
        <f>G16</f>
        <v>0</v>
      </c>
      <c r="D118" s="33">
        <f>C16</f>
        <v>11</v>
      </c>
      <c r="E118" s="308">
        <f>G10</f>
        <v>0</v>
      </c>
      <c r="F118" s="33">
        <f>C9</f>
        <v>4</v>
      </c>
      <c r="G118" s="310"/>
      <c r="H118" s="99"/>
      <c r="I118" s="211"/>
      <c r="J118" s="99"/>
      <c r="K118" s="102"/>
    </row>
    <row r="119" spans="2:11" ht="17" thickBot="1" x14ac:dyDescent="0.25">
      <c r="B119" s="307">
        <v>3</v>
      </c>
      <c r="C119" s="308">
        <f>G8</f>
        <v>0</v>
      </c>
      <c r="D119" s="33">
        <f>C14</f>
        <v>9</v>
      </c>
      <c r="E119" s="308">
        <f>G9</f>
        <v>0</v>
      </c>
      <c r="F119" s="33">
        <f>C11</f>
        <v>6</v>
      </c>
      <c r="G119" s="310"/>
      <c r="H119" s="99"/>
      <c r="I119" s="521"/>
      <c r="J119" s="254"/>
      <c r="K119" s="102"/>
    </row>
    <row r="120" spans="2:11" ht="17" thickBot="1" x14ac:dyDescent="0.25">
      <c r="B120" s="1766" t="s">
        <v>1458</v>
      </c>
      <c r="C120" s="1767"/>
      <c r="D120" s="1767"/>
      <c r="E120" s="1767"/>
      <c r="F120" s="1767"/>
      <c r="G120" s="1767"/>
      <c r="H120" s="1767"/>
      <c r="I120" s="1769" t="s">
        <v>2062</v>
      </c>
      <c r="J120" s="1770"/>
      <c r="K120" s="522"/>
    </row>
    <row r="122" spans="2:11" ht="16" x14ac:dyDescent="0.2">
      <c r="C122" s="1760" t="s">
        <v>194</v>
      </c>
      <c r="D122" s="1760"/>
      <c r="E122" s="1760"/>
      <c r="F122" s="1760"/>
      <c r="G122" s="1760"/>
      <c r="H122" s="1760"/>
      <c r="I122" s="1760"/>
      <c r="J122" s="1760"/>
    </row>
    <row r="123" spans="2:11" ht="14" thickBot="1" x14ac:dyDescent="0.2"/>
    <row r="124" spans="2:11" ht="19" thickBot="1" x14ac:dyDescent="0.25">
      <c r="B124" s="1764" t="s">
        <v>1461</v>
      </c>
      <c r="C124" s="1825"/>
      <c r="D124" s="220" t="s">
        <v>1460</v>
      </c>
      <c r="E124" s="1699" t="s">
        <v>18</v>
      </c>
      <c r="F124" s="1826"/>
      <c r="G124" s="295" t="s">
        <v>203</v>
      </c>
      <c r="H124" s="534" t="s">
        <v>199</v>
      </c>
      <c r="I124" s="526"/>
      <c r="J124" s="535" t="s">
        <v>200</v>
      </c>
      <c r="K124" s="526">
        <v>12</v>
      </c>
    </row>
    <row r="125" spans="2:11" x14ac:dyDescent="0.15">
      <c r="B125" s="300" t="s">
        <v>892</v>
      </c>
      <c r="C125" s="301" t="s">
        <v>197</v>
      </c>
      <c r="D125" s="302" t="s">
        <v>2322</v>
      </c>
      <c r="E125" s="303" t="s">
        <v>197</v>
      </c>
      <c r="F125" s="304" t="s">
        <v>2324</v>
      </c>
      <c r="G125" s="305" t="s">
        <v>1041</v>
      </c>
      <c r="H125" s="106" t="s">
        <v>1042</v>
      </c>
      <c r="I125" s="106" t="s">
        <v>1043</v>
      </c>
      <c r="J125" s="106" t="s">
        <v>193</v>
      </c>
      <c r="K125" s="306" t="s">
        <v>2063</v>
      </c>
    </row>
    <row r="126" spans="2:11" ht="16" x14ac:dyDescent="0.2">
      <c r="B126" s="307">
        <v>1</v>
      </c>
      <c r="C126" s="308">
        <f>G11</f>
        <v>0</v>
      </c>
      <c r="D126" s="33">
        <f>C10</f>
        <v>5</v>
      </c>
      <c r="E126" s="308">
        <f>G7</f>
        <v>0</v>
      </c>
      <c r="F126" s="33">
        <f>C15</f>
        <v>10</v>
      </c>
      <c r="G126" s="309"/>
      <c r="H126" s="99"/>
      <c r="I126" s="211"/>
      <c r="J126" s="99"/>
      <c r="K126" s="102"/>
    </row>
    <row r="127" spans="2:11" ht="16" x14ac:dyDescent="0.2">
      <c r="B127" s="307">
        <v>2</v>
      </c>
      <c r="C127" s="308">
        <f>G10</f>
        <v>0</v>
      </c>
      <c r="D127" s="33">
        <f>C7</f>
        <v>2</v>
      </c>
      <c r="E127" s="308">
        <f>G8</f>
        <v>0</v>
      </c>
      <c r="F127" s="33">
        <f>C14</f>
        <v>9</v>
      </c>
      <c r="G127" s="310"/>
      <c r="H127" s="99"/>
      <c r="I127" s="211"/>
      <c r="J127" s="99"/>
      <c r="K127" s="102"/>
    </row>
    <row r="128" spans="2:11" ht="17" thickBot="1" x14ac:dyDescent="0.25">
      <c r="B128" s="307">
        <v>3</v>
      </c>
      <c r="C128" s="308">
        <f>G16</f>
        <v>0</v>
      </c>
      <c r="D128" s="33">
        <f>C16</f>
        <v>11</v>
      </c>
      <c r="E128" s="308">
        <f>G9</f>
        <v>0</v>
      </c>
      <c r="F128" s="33">
        <f>C13</f>
        <v>8</v>
      </c>
      <c r="G128" s="310"/>
      <c r="H128" s="99"/>
      <c r="I128" s="521"/>
      <c r="J128" s="254"/>
      <c r="K128" s="102"/>
    </row>
    <row r="129" spans="2:11" ht="17" thickBot="1" x14ac:dyDescent="0.25">
      <c r="B129" s="1766" t="s">
        <v>1458</v>
      </c>
      <c r="C129" s="1767"/>
      <c r="D129" s="1767"/>
      <c r="E129" s="1767"/>
      <c r="F129" s="1767"/>
      <c r="G129" s="1767"/>
      <c r="H129" s="1767"/>
      <c r="I129" s="1769" t="s">
        <v>2062</v>
      </c>
      <c r="J129" s="1770"/>
      <c r="K129" s="522"/>
    </row>
    <row r="131" spans="2:11" ht="16" x14ac:dyDescent="0.2">
      <c r="C131" s="1760" t="s">
        <v>194</v>
      </c>
      <c r="D131" s="1760"/>
      <c r="E131" s="1760"/>
      <c r="F131" s="1760"/>
      <c r="G131" s="1760"/>
      <c r="H131" s="1760"/>
      <c r="I131" s="1760"/>
      <c r="J131" s="1760"/>
    </row>
    <row r="132" spans="2:11" ht="14" thickBot="1" x14ac:dyDescent="0.2"/>
    <row r="133" spans="2:11" ht="19" thickBot="1" x14ac:dyDescent="0.25">
      <c r="B133" s="1764" t="s">
        <v>1461</v>
      </c>
      <c r="C133" s="1825"/>
      <c r="D133" s="220" t="s">
        <v>1460</v>
      </c>
      <c r="E133" s="1699" t="s">
        <v>18</v>
      </c>
      <c r="F133" s="1826"/>
      <c r="G133" s="295" t="s">
        <v>203</v>
      </c>
      <c r="H133" s="534" t="s">
        <v>199</v>
      </c>
      <c r="I133" s="526"/>
      <c r="J133" s="535" t="s">
        <v>200</v>
      </c>
      <c r="K133" s="526">
        <v>13</v>
      </c>
    </row>
    <row r="134" spans="2:11" x14ac:dyDescent="0.15">
      <c r="B134" s="300" t="s">
        <v>892</v>
      </c>
      <c r="C134" s="301" t="s">
        <v>197</v>
      </c>
      <c r="D134" s="302" t="s">
        <v>2322</v>
      </c>
      <c r="E134" s="303" t="s">
        <v>197</v>
      </c>
      <c r="F134" s="304" t="s">
        <v>2324</v>
      </c>
      <c r="G134" s="305" t="s">
        <v>1041</v>
      </c>
      <c r="H134" s="106" t="s">
        <v>1042</v>
      </c>
      <c r="I134" s="106" t="s">
        <v>1043</v>
      </c>
      <c r="J134" s="106" t="s">
        <v>193</v>
      </c>
      <c r="K134" s="306" t="s">
        <v>2063</v>
      </c>
    </row>
    <row r="135" spans="2:11" ht="16" x14ac:dyDescent="0.2">
      <c r="B135" s="307">
        <v>1</v>
      </c>
      <c r="C135" s="308">
        <f>G7</f>
        <v>0</v>
      </c>
      <c r="D135" s="33">
        <f>C12</f>
        <v>7</v>
      </c>
      <c r="E135" s="308">
        <f>G8</f>
        <v>0</v>
      </c>
      <c r="F135" s="33">
        <f>C14</f>
        <v>9</v>
      </c>
      <c r="G135" s="309"/>
      <c r="H135" s="99"/>
      <c r="I135" s="211"/>
      <c r="J135" s="99"/>
      <c r="K135" s="102"/>
    </row>
    <row r="136" spans="2:11" ht="16" x14ac:dyDescent="0.2">
      <c r="B136" s="307">
        <v>2</v>
      </c>
      <c r="C136" s="308">
        <f>G16</f>
        <v>0</v>
      </c>
      <c r="D136" s="33">
        <f>C16</f>
        <v>11</v>
      </c>
      <c r="E136" s="308">
        <f>G11</f>
        <v>0</v>
      </c>
      <c r="F136" s="33">
        <f>C10</f>
        <v>5</v>
      </c>
      <c r="G136" s="310"/>
      <c r="H136" s="99"/>
      <c r="I136" s="211"/>
      <c r="J136" s="99"/>
      <c r="K136" s="102"/>
    </row>
    <row r="137" spans="2:11" ht="17" thickBot="1" x14ac:dyDescent="0.25">
      <c r="B137" s="307">
        <v>3</v>
      </c>
      <c r="C137" s="308">
        <f>G9</f>
        <v>0</v>
      </c>
      <c r="D137" s="33">
        <f>C13</f>
        <v>8</v>
      </c>
      <c r="E137" s="308">
        <f>G10</f>
        <v>0</v>
      </c>
      <c r="F137" s="33">
        <f>C7</f>
        <v>2</v>
      </c>
      <c r="G137" s="310"/>
      <c r="H137" s="99"/>
      <c r="I137" s="521"/>
      <c r="J137" s="254"/>
      <c r="K137" s="102"/>
    </row>
    <row r="138" spans="2:11" ht="17" thickBot="1" x14ac:dyDescent="0.25">
      <c r="B138" s="1766" t="s">
        <v>1458</v>
      </c>
      <c r="C138" s="1767"/>
      <c r="D138" s="1767"/>
      <c r="E138" s="1767"/>
      <c r="F138" s="1767"/>
      <c r="G138" s="1767"/>
      <c r="H138" s="1767"/>
      <c r="I138" s="1769" t="s">
        <v>2062</v>
      </c>
      <c r="J138" s="1770"/>
      <c r="K138" s="522"/>
    </row>
    <row r="140" spans="2:11" ht="16" x14ac:dyDescent="0.2">
      <c r="C140" s="1760" t="s">
        <v>194</v>
      </c>
      <c r="D140" s="1760"/>
      <c r="E140" s="1760"/>
      <c r="F140" s="1760"/>
      <c r="G140" s="1760"/>
      <c r="H140" s="1760"/>
      <c r="I140" s="1760"/>
      <c r="J140" s="1760"/>
    </row>
    <row r="141" spans="2:11" ht="14" thickBot="1" x14ac:dyDescent="0.2"/>
    <row r="142" spans="2:11" ht="19" thickBot="1" x14ac:dyDescent="0.25">
      <c r="B142" s="1764" t="s">
        <v>1461</v>
      </c>
      <c r="C142" s="1825"/>
      <c r="D142" s="220" t="s">
        <v>1460</v>
      </c>
      <c r="E142" s="1699" t="s">
        <v>18</v>
      </c>
      <c r="F142" s="1826"/>
      <c r="G142" s="295" t="s">
        <v>203</v>
      </c>
      <c r="H142" s="534" t="s">
        <v>199</v>
      </c>
      <c r="I142" s="526"/>
      <c r="J142" s="535" t="s">
        <v>200</v>
      </c>
      <c r="K142" s="526">
        <v>14</v>
      </c>
    </row>
    <row r="143" spans="2:11" x14ac:dyDescent="0.15">
      <c r="B143" s="300" t="s">
        <v>892</v>
      </c>
      <c r="C143" s="301" t="s">
        <v>197</v>
      </c>
      <c r="D143" s="302" t="s">
        <v>2322</v>
      </c>
      <c r="E143" s="303" t="s">
        <v>197</v>
      </c>
      <c r="F143" s="304" t="s">
        <v>2324</v>
      </c>
      <c r="G143" s="305" t="s">
        <v>1041</v>
      </c>
      <c r="H143" s="106" t="s">
        <v>1042</v>
      </c>
      <c r="I143" s="106" t="s">
        <v>1043</v>
      </c>
      <c r="J143" s="106" t="s">
        <v>193</v>
      </c>
      <c r="K143" s="306" t="s">
        <v>2063</v>
      </c>
    </row>
    <row r="144" spans="2:11" ht="16" x14ac:dyDescent="0.2">
      <c r="B144" s="307">
        <v>1</v>
      </c>
      <c r="C144" s="308">
        <f>G11</f>
        <v>0</v>
      </c>
      <c r="D144" s="33">
        <f>C10</f>
        <v>5</v>
      </c>
      <c r="E144" s="308">
        <f>G7</f>
        <v>0</v>
      </c>
      <c r="F144" s="33">
        <f>C12</f>
        <v>7</v>
      </c>
      <c r="G144" s="309"/>
      <c r="H144" s="99"/>
      <c r="I144" s="211"/>
      <c r="J144" s="99"/>
      <c r="K144" s="102"/>
    </row>
    <row r="145" spans="2:11" ht="16" x14ac:dyDescent="0.2">
      <c r="B145" s="307">
        <v>2</v>
      </c>
      <c r="C145" s="308">
        <f>G9</f>
        <v>0</v>
      </c>
      <c r="D145" s="33">
        <f>C6</f>
        <v>1</v>
      </c>
      <c r="E145" s="308">
        <f>G10</f>
        <v>0</v>
      </c>
      <c r="F145" s="33">
        <f>C11</f>
        <v>6</v>
      </c>
      <c r="G145" s="310"/>
      <c r="H145" s="99"/>
      <c r="I145" s="211"/>
      <c r="J145" s="99"/>
      <c r="K145" s="102"/>
    </row>
    <row r="146" spans="2:11" ht="17" thickBot="1" x14ac:dyDescent="0.25">
      <c r="B146" s="307">
        <v>3</v>
      </c>
      <c r="C146" s="308">
        <f>G8</f>
        <v>0</v>
      </c>
      <c r="D146" s="33">
        <f>C14</f>
        <v>9</v>
      </c>
      <c r="E146" s="308">
        <f>G16</f>
        <v>0</v>
      </c>
      <c r="F146" s="33">
        <f>C16</f>
        <v>11</v>
      </c>
      <c r="G146" s="310"/>
      <c r="H146" s="99"/>
      <c r="I146" s="521"/>
      <c r="J146" s="254"/>
      <c r="K146" s="102"/>
    </row>
    <row r="147" spans="2:11" ht="17" thickBot="1" x14ac:dyDescent="0.25">
      <c r="B147" s="1766" t="s">
        <v>1458</v>
      </c>
      <c r="C147" s="1767"/>
      <c r="D147" s="1767"/>
      <c r="E147" s="1767"/>
      <c r="F147" s="1767"/>
      <c r="G147" s="1767"/>
      <c r="H147" s="1767"/>
      <c r="I147" s="1769" t="s">
        <v>2062</v>
      </c>
      <c r="J147" s="1770"/>
      <c r="K147" s="522"/>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5" spans="2:11" ht="16" x14ac:dyDescent="0.2">
      <c r="C155" s="1760" t="s">
        <v>194</v>
      </c>
      <c r="D155" s="1760"/>
      <c r="E155" s="1760"/>
      <c r="F155" s="1760"/>
      <c r="G155" s="1760"/>
      <c r="H155" s="1760"/>
      <c r="I155" s="1760"/>
      <c r="J155" s="1760"/>
    </row>
    <row r="156" spans="2:11" ht="14" thickBot="1" x14ac:dyDescent="0.2"/>
    <row r="157" spans="2:11" ht="19" thickBot="1" x14ac:dyDescent="0.25">
      <c r="B157" s="1764" t="s">
        <v>1461</v>
      </c>
      <c r="C157" s="1825"/>
      <c r="D157" s="220" t="s">
        <v>1460</v>
      </c>
      <c r="E157" s="1699" t="s">
        <v>18</v>
      </c>
      <c r="F157" s="1826"/>
      <c r="G157" s="295" t="s">
        <v>203</v>
      </c>
      <c r="H157" s="534" t="s">
        <v>199</v>
      </c>
      <c r="I157" s="526"/>
      <c r="J157" s="535" t="s">
        <v>200</v>
      </c>
      <c r="K157" s="526">
        <v>15</v>
      </c>
    </row>
    <row r="158" spans="2:11" x14ac:dyDescent="0.15">
      <c r="B158" s="300" t="s">
        <v>892</v>
      </c>
      <c r="C158" s="301" t="s">
        <v>197</v>
      </c>
      <c r="D158" s="302" t="s">
        <v>2322</v>
      </c>
      <c r="E158" s="303" t="s">
        <v>197</v>
      </c>
      <c r="F158" s="304" t="s">
        <v>2324</v>
      </c>
      <c r="G158" s="305" t="s">
        <v>1041</v>
      </c>
      <c r="H158" s="106" t="s">
        <v>1042</v>
      </c>
      <c r="I158" s="106" t="s">
        <v>1043</v>
      </c>
      <c r="J158" s="106" t="s">
        <v>193</v>
      </c>
      <c r="K158" s="306" t="s">
        <v>2063</v>
      </c>
    </row>
    <row r="159" spans="2:11" ht="16" x14ac:dyDescent="0.2">
      <c r="B159" s="307">
        <v>1</v>
      </c>
      <c r="C159" s="308">
        <f>G11</f>
        <v>0</v>
      </c>
      <c r="D159" s="33">
        <f>C10</f>
        <v>5</v>
      </c>
      <c r="E159" s="308">
        <f>G7</f>
        <v>0</v>
      </c>
      <c r="F159" s="33">
        <f>C7</f>
        <v>2</v>
      </c>
      <c r="G159" s="309"/>
      <c r="H159" s="99"/>
      <c r="I159" s="211"/>
      <c r="J159" s="99"/>
      <c r="K159" s="102"/>
    </row>
    <row r="160" spans="2:11" ht="16" x14ac:dyDescent="0.2">
      <c r="B160" s="307">
        <v>2</v>
      </c>
      <c r="C160" s="308">
        <f>G8</f>
        <v>0</v>
      </c>
      <c r="D160" s="33">
        <f>C14</f>
        <v>9</v>
      </c>
      <c r="E160" s="308">
        <f>G9</f>
        <v>0</v>
      </c>
      <c r="F160" s="33">
        <f>C8</f>
        <v>3</v>
      </c>
      <c r="G160" s="310"/>
      <c r="H160" s="99"/>
      <c r="I160" s="211"/>
      <c r="J160" s="99"/>
      <c r="K160" s="102"/>
    </row>
    <row r="161" spans="2:11" ht="17" thickBot="1" x14ac:dyDescent="0.25">
      <c r="B161" s="307">
        <v>3</v>
      </c>
      <c r="C161" s="308">
        <f>G10</f>
        <v>0</v>
      </c>
      <c r="D161" s="33">
        <f>C9</f>
        <v>4</v>
      </c>
      <c r="E161" s="308">
        <f>G16</f>
        <v>0</v>
      </c>
      <c r="F161" s="33">
        <f>C15</f>
        <v>10</v>
      </c>
      <c r="G161" s="310"/>
      <c r="H161" s="99"/>
      <c r="I161" s="521"/>
      <c r="J161" s="254"/>
      <c r="K161" s="102"/>
    </row>
    <row r="162" spans="2:11" ht="17" thickBot="1" x14ac:dyDescent="0.25">
      <c r="B162" s="1766" t="s">
        <v>1458</v>
      </c>
      <c r="C162" s="1767"/>
      <c r="D162" s="1767"/>
      <c r="E162" s="1767"/>
      <c r="F162" s="1767"/>
      <c r="G162" s="1767"/>
      <c r="H162" s="1767"/>
      <c r="I162" s="1769" t="s">
        <v>2062</v>
      </c>
      <c r="J162" s="1770"/>
      <c r="K162" s="522"/>
    </row>
    <row r="163" spans="2:11" x14ac:dyDescent="0.15">
      <c r="B163"/>
      <c r="C163"/>
      <c r="D163"/>
      <c r="E163"/>
      <c r="F163"/>
      <c r="G163"/>
      <c r="H163"/>
      <c r="I163"/>
      <c r="J163"/>
      <c r="K163"/>
    </row>
    <row r="164" spans="2:11" ht="16" x14ac:dyDescent="0.2">
      <c r="C164" s="1760" t="s">
        <v>194</v>
      </c>
      <c r="D164" s="1760"/>
      <c r="E164" s="1760"/>
      <c r="F164" s="1760"/>
      <c r="G164" s="1760"/>
      <c r="H164" s="1760"/>
      <c r="I164" s="1760"/>
      <c r="J164" s="1760"/>
      <c r="K164"/>
    </row>
    <row r="165" spans="2:11" ht="14" thickBot="1" x14ac:dyDescent="0.2"/>
    <row r="166" spans="2:11" ht="19" thickBot="1" x14ac:dyDescent="0.25">
      <c r="B166" s="2043" t="s">
        <v>1461</v>
      </c>
      <c r="C166" s="2044"/>
      <c r="D166" s="220" t="s">
        <v>1460</v>
      </c>
      <c r="E166" s="1692" t="s">
        <v>18</v>
      </c>
      <c r="F166" s="1693"/>
      <c r="G166" s="295" t="s">
        <v>203</v>
      </c>
      <c r="H166" s="534" t="s">
        <v>199</v>
      </c>
      <c r="I166" s="526"/>
      <c r="J166" s="535" t="s">
        <v>200</v>
      </c>
      <c r="K166" s="526">
        <v>16</v>
      </c>
    </row>
    <row r="167" spans="2:11" x14ac:dyDescent="0.15">
      <c r="B167" s="300" t="s">
        <v>892</v>
      </c>
      <c r="C167" s="301" t="s">
        <v>197</v>
      </c>
      <c r="D167" s="302" t="s">
        <v>2322</v>
      </c>
      <c r="E167" s="303" t="s">
        <v>197</v>
      </c>
      <c r="F167" s="304" t="s">
        <v>2324</v>
      </c>
      <c r="G167" s="305" t="s">
        <v>1041</v>
      </c>
      <c r="H167" s="106" t="s">
        <v>1042</v>
      </c>
      <c r="I167" s="106" t="s">
        <v>1043</v>
      </c>
      <c r="J167" s="106" t="s">
        <v>193</v>
      </c>
      <c r="K167" s="306" t="s">
        <v>2063</v>
      </c>
    </row>
    <row r="168" spans="2:11" ht="16" x14ac:dyDescent="0.2">
      <c r="B168" s="307">
        <v>1</v>
      </c>
      <c r="C168" s="308">
        <f>G9</f>
        <v>0</v>
      </c>
      <c r="D168" s="33">
        <f>C8</f>
        <v>3</v>
      </c>
      <c r="E168" s="308">
        <f>G11</f>
        <v>0</v>
      </c>
      <c r="F168" s="33">
        <f>C6</f>
        <v>1</v>
      </c>
      <c r="G168" s="309"/>
      <c r="H168" s="99"/>
      <c r="I168" s="211"/>
      <c r="J168" s="99"/>
      <c r="K168" s="102"/>
    </row>
    <row r="169" spans="2:11" ht="16" x14ac:dyDescent="0.2">
      <c r="B169" s="307">
        <v>2</v>
      </c>
      <c r="C169" s="308">
        <f>G7</f>
        <v>0</v>
      </c>
      <c r="D169" s="33">
        <f>C7</f>
        <v>2</v>
      </c>
      <c r="E169" s="308">
        <f>G10</f>
        <v>0</v>
      </c>
      <c r="F169" s="33">
        <f>C9</f>
        <v>4</v>
      </c>
      <c r="G169" s="310"/>
      <c r="H169" s="99"/>
      <c r="I169" s="211"/>
      <c r="J169" s="99"/>
      <c r="K169" s="102"/>
    </row>
    <row r="170" spans="2:11" ht="17" thickBot="1" x14ac:dyDescent="0.25">
      <c r="B170" s="307">
        <v>3</v>
      </c>
      <c r="C170" s="308">
        <f>G8</f>
        <v>0</v>
      </c>
      <c r="D170" s="33">
        <f>C11</f>
        <v>6</v>
      </c>
      <c r="E170" s="308">
        <f>G16</f>
        <v>0</v>
      </c>
      <c r="F170" s="33">
        <f>C13</f>
        <v>8</v>
      </c>
      <c r="G170" s="310"/>
      <c r="H170" s="99"/>
      <c r="I170" s="521"/>
      <c r="J170" s="254"/>
      <c r="K170" s="102"/>
    </row>
    <row r="171" spans="2:11" ht="17" thickBot="1" x14ac:dyDescent="0.25">
      <c r="B171" s="1766" t="s">
        <v>1458</v>
      </c>
      <c r="C171" s="1767"/>
      <c r="D171" s="1767"/>
      <c r="E171" s="1767"/>
      <c r="F171" s="1767"/>
      <c r="G171" s="1767"/>
      <c r="H171" s="1767"/>
      <c r="I171" s="1769" t="s">
        <v>2062</v>
      </c>
      <c r="J171" s="1770"/>
      <c r="K171" s="522"/>
    </row>
    <row r="173" spans="2:11" ht="16" x14ac:dyDescent="0.2">
      <c r="C173" s="1760" t="s">
        <v>194</v>
      </c>
      <c r="D173" s="1760"/>
      <c r="E173" s="1760"/>
      <c r="F173" s="1760"/>
      <c r="G173" s="1760"/>
      <c r="H173" s="1760"/>
      <c r="I173" s="1760"/>
      <c r="J173" s="1760"/>
    </row>
    <row r="174" spans="2:11" ht="14" thickBot="1" x14ac:dyDescent="0.2"/>
    <row r="175" spans="2:11" ht="19" thickBot="1" x14ac:dyDescent="0.25">
      <c r="B175" s="1764" t="s">
        <v>1461</v>
      </c>
      <c r="C175" s="1825"/>
      <c r="D175" s="220" t="s">
        <v>1460</v>
      </c>
      <c r="E175" s="1699" t="s">
        <v>18</v>
      </c>
      <c r="F175" s="1826"/>
      <c r="G175" s="295" t="s">
        <v>203</v>
      </c>
      <c r="H175" s="534" t="s">
        <v>199</v>
      </c>
      <c r="I175" s="526"/>
      <c r="J175" s="535" t="s">
        <v>200</v>
      </c>
      <c r="K175" s="526">
        <v>17</v>
      </c>
    </row>
    <row r="176" spans="2:11" x14ac:dyDescent="0.15">
      <c r="B176" s="300" t="s">
        <v>892</v>
      </c>
      <c r="C176" s="301" t="s">
        <v>197</v>
      </c>
      <c r="D176" s="302" t="s">
        <v>2322</v>
      </c>
      <c r="E176" s="303" t="s">
        <v>197</v>
      </c>
      <c r="F176" s="304" t="s">
        <v>2324</v>
      </c>
      <c r="G176" s="305" t="s">
        <v>1041</v>
      </c>
      <c r="H176" s="106" t="s">
        <v>1042</v>
      </c>
      <c r="I176" s="106" t="s">
        <v>1043</v>
      </c>
      <c r="J176" s="106" t="s">
        <v>193</v>
      </c>
      <c r="K176" s="306" t="s">
        <v>2063</v>
      </c>
    </row>
    <row r="177" spans="2:11" ht="16" x14ac:dyDescent="0.2">
      <c r="B177" s="307">
        <v>1</v>
      </c>
      <c r="C177" s="308">
        <f>G9</f>
        <v>0</v>
      </c>
      <c r="D177" s="33">
        <f>C15</f>
        <v>10</v>
      </c>
      <c r="E177" s="308">
        <f>G11</f>
        <v>0</v>
      </c>
      <c r="F177" s="33">
        <f>C14</f>
        <v>9</v>
      </c>
      <c r="G177" s="309"/>
      <c r="H177" s="99"/>
      <c r="I177" s="211"/>
      <c r="J177" s="99"/>
      <c r="K177" s="102"/>
    </row>
    <row r="178" spans="2:11" ht="16" x14ac:dyDescent="0.2">
      <c r="B178" s="307">
        <v>2</v>
      </c>
      <c r="C178" s="308">
        <f>G16</f>
        <v>0</v>
      </c>
      <c r="D178" s="33">
        <f>C13</f>
        <v>8</v>
      </c>
      <c r="E178" s="308">
        <f>G7</f>
        <v>0</v>
      </c>
      <c r="F178" s="33">
        <f>C12</f>
        <v>7</v>
      </c>
      <c r="G178" s="310"/>
      <c r="H178" s="99"/>
      <c r="I178" s="211"/>
      <c r="J178" s="99"/>
      <c r="K178" s="102"/>
    </row>
    <row r="179" spans="2:11" ht="17" thickBot="1" x14ac:dyDescent="0.25">
      <c r="B179" s="307">
        <v>3</v>
      </c>
      <c r="C179" s="308">
        <f>G8</f>
        <v>0</v>
      </c>
      <c r="D179" s="33">
        <f>C11</f>
        <v>6</v>
      </c>
      <c r="E179" s="308">
        <f>G10</f>
        <v>0</v>
      </c>
      <c r="F179" s="33">
        <f>C10</f>
        <v>5</v>
      </c>
      <c r="G179" s="310"/>
      <c r="H179" s="99"/>
      <c r="I179" s="521"/>
      <c r="J179" s="254"/>
      <c r="K179" s="102"/>
    </row>
    <row r="180" spans="2:11" ht="17" thickBot="1" x14ac:dyDescent="0.25">
      <c r="B180" s="1766" t="s">
        <v>1458</v>
      </c>
      <c r="C180" s="1767"/>
      <c r="D180" s="1767"/>
      <c r="E180" s="1767"/>
      <c r="F180" s="1767"/>
      <c r="G180" s="1767"/>
      <c r="H180" s="1767"/>
      <c r="I180" s="1769" t="s">
        <v>2062</v>
      </c>
      <c r="J180" s="1770"/>
      <c r="K180" s="522"/>
    </row>
    <row r="182" spans="2:11" ht="16" x14ac:dyDescent="0.2">
      <c r="C182" s="1760" t="s">
        <v>194</v>
      </c>
      <c r="D182" s="1760"/>
      <c r="E182" s="1760"/>
      <c r="F182" s="1760"/>
      <c r="G182" s="1760"/>
      <c r="H182" s="1760"/>
      <c r="I182" s="1760"/>
      <c r="J182" s="1760"/>
    </row>
    <row r="183" spans="2:11" ht="14" thickBot="1" x14ac:dyDescent="0.2"/>
    <row r="184" spans="2:11" ht="19" thickBot="1" x14ac:dyDescent="0.25">
      <c r="B184" s="1764" t="s">
        <v>1461</v>
      </c>
      <c r="C184" s="1825"/>
      <c r="D184" s="220" t="s">
        <v>1460</v>
      </c>
      <c r="E184" s="1699" t="s">
        <v>18</v>
      </c>
      <c r="F184" s="1826"/>
      <c r="G184" s="295" t="s">
        <v>203</v>
      </c>
      <c r="H184" s="534" t="s">
        <v>199</v>
      </c>
      <c r="I184" s="526"/>
      <c r="J184" s="535" t="s">
        <v>200</v>
      </c>
      <c r="K184" s="526">
        <v>18</v>
      </c>
    </row>
    <row r="185" spans="2:11" x14ac:dyDescent="0.15">
      <c r="B185" s="300" t="s">
        <v>892</v>
      </c>
      <c r="C185" s="301" t="s">
        <v>197</v>
      </c>
      <c r="D185" s="302" t="s">
        <v>2322</v>
      </c>
      <c r="E185" s="303" t="s">
        <v>197</v>
      </c>
      <c r="F185" s="304" t="s">
        <v>2324</v>
      </c>
      <c r="G185" s="305" t="s">
        <v>1041</v>
      </c>
      <c r="H185" s="106" t="s">
        <v>1042</v>
      </c>
      <c r="I185" s="106" t="s">
        <v>1043</v>
      </c>
      <c r="J185" s="106" t="s">
        <v>193</v>
      </c>
      <c r="K185" s="306" t="s">
        <v>2063</v>
      </c>
    </row>
    <row r="186" spans="2:11" ht="16" x14ac:dyDescent="0.2">
      <c r="B186" s="307">
        <v>1</v>
      </c>
      <c r="C186" s="308">
        <f>G9</f>
        <v>0</v>
      </c>
      <c r="D186" s="33">
        <f>C7</f>
        <v>2</v>
      </c>
      <c r="E186" s="308">
        <f>G11</f>
        <v>0</v>
      </c>
      <c r="F186" s="33">
        <f>C6</f>
        <v>1</v>
      </c>
      <c r="G186" s="309"/>
      <c r="H186" s="99"/>
      <c r="I186" s="211"/>
      <c r="J186" s="99"/>
      <c r="K186" s="102"/>
    </row>
    <row r="187" spans="2:11" ht="16" x14ac:dyDescent="0.2">
      <c r="B187" s="307">
        <v>2</v>
      </c>
      <c r="C187" s="308">
        <f>G8</f>
        <v>0</v>
      </c>
      <c r="D187" s="33">
        <f>C11</f>
        <v>6</v>
      </c>
      <c r="E187" s="308">
        <f>G16</f>
        <v>0</v>
      </c>
      <c r="F187" s="33">
        <f>C9</f>
        <v>4</v>
      </c>
      <c r="G187" s="310"/>
      <c r="H187" s="99"/>
      <c r="I187" s="211"/>
      <c r="J187" s="99"/>
      <c r="K187" s="102"/>
    </row>
    <row r="188" spans="2:11" ht="17" thickBot="1" x14ac:dyDescent="0.25">
      <c r="B188" s="307">
        <v>3</v>
      </c>
      <c r="C188" s="308">
        <f>G7</f>
        <v>0</v>
      </c>
      <c r="D188" s="33">
        <f>C8</f>
        <v>3</v>
      </c>
      <c r="E188" s="308">
        <f>G10</f>
        <v>0</v>
      </c>
      <c r="F188" s="33">
        <f>C10</f>
        <v>5</v>
      </c>
      <c r="G188" s="310"/>
      <c r="H188" s="99"/>
      <c r="I188" s="521"/>
      <c r="J188" s="254"/>
      <c r="K188" s="102"/>
    </row>
    <row r="189" spans="2:11" ht="17" thickBot="1" x14ac:dyDescent="0.25">
      <c r="B189" s="1766" t="s">
        <v>1458</v>
      </c>
      <c r="C189" s="1767"/>
      <c r="D189" s="1767"/>
      <c r="E189" s="1767"/>
      <c r="F189" s="1767"/>
      <c r="G189" s="1767"/>
      <c r="H189" s="1767"/>
      <c r="I189" s="1769" t="s">
        <v>2062</v>
      </c>
      <c r="J189" s="1770"/>
      <c r="K189" s="522"/>
    </row>
    <row r="191" spans="2:11" ht="16" x14ac:dyDescent="0.2">
      <c r="C191" s="1760" t="s">
        <v>194</v>
      </c>
      <c r="D191" s="1760"/>
      <c r="E191" s="1760"/>
      <c r="F191" s="1760"/>
      <c r="G191" s="1760"/>
      <c r="H191" s="1760"/>
      <c r="I191" s="1760"/>
      <c r="J191" s="1760"/>
    </row>
    <row r="192" spans="2:11" ht="14" thickBot="1" x14ac:dyDescent="0.2"/>
    <row r="193" spans="2:11" ht="19" thickBot="1" x14ac:dyDescent="0.25">
      <c r="B193" s="1764" t="s">
        <v>1461</v>
      </c>
      <c r="C193" s="1825"/>
      <c r="D193" s="220" t="s">
        <v>1460</v>
      </c>
      <c r="E193" s="1699" t="s">
        <v>18</v>
      </c>
      <c r="F193" s="1826"/>
      <c r="G193" s="295" t="s">
        <v>203</v>
      </c>
      <c r="H193" s="534" t="s">
        <v>199</v>
      </c>
      <c r="I193" s="526"/>
      <c r="J193" s="535" t="s">
        <v>200</v>
      </c>
      <c r="K193" s="526">
        <v>19</v>
      </c>
    </row>
    <row r="194" spans="2:11" x14ac:dyDescent="0.15">
      <c r="B194" s="300" t="s">
        <v>892</v>
      </c>
      <c r="C194" s="301" t="s">
        <v>197</v>
      </c>
      <c r="D194" s="302" t="s">
        <v>2322</v>
      </c>
      <c r="E194" s="303" t="s">
        <v>197</v>
      </c>
      <c r="F194" s="304" t="s">
        <v>2324</v>
      </c>
      <c r="G194" s="305" t="s">
        <v>1041</v>
      </c>
      <c r="H194" s="106" t="s">
        <v>1042</v>
      </c>
      <c r="I194" s="106" t="s">
        <v>1043</v>
      </c>
      <c r="J194" s="106" t="s">
        <v>193</v>
      </c>
      <c r="K194" s="306" t="s">
        <v>2063</v>
      </c>
    </row>
    <row r="195" spans="2:11" ht="17" thickBot="1" x14ac:dyDescent="0.25">
      <c r="B195" s="307">
        <v>1</v>
      </c>
      <c r="C195" s="308">
        <f>G16</f>
        <v>0</v>
      </c>
      <c r="D195" s="33">
        <f>C9</f>
        <v>4</v>
      </c>
      <c r="E195" s="308">
        <f>G7</f>
        <v>0</v>
      </c>
      <c r="F195" s="33">
        <f>C8</f>
        <v>3</v>
      </c>
      <c r="G195" s="309"/>
      <c r="H195" s="99"/>
      <c r="I195" s="521"/>
      <c r="J195" s="254"/>
      <c r="K195" s="102"/>
    </row>
    <row r="196" spans="2:11" ht="17" thickBot="1" x14ac:dyDescent="0.25">
      <c r="B196" s="1766" t="s">
        <v>1458</v>
      </c>
      <c r="C196" s="1767"/>
      <c r="D196" s="1767"/>
      <c r="E196" s="1767"/>
      <c r="F196" s="1767"/>
      <c r="G196" s="1767"/>
      <c r="H196" s="1767"/>
      <c r="I196" s="1769" t="s">
        <v>2062</v>
      </c>
      <c r="J196" s="1770"/>
      <c r="K196" s="522"/>
    </row>
    <row r="197" spans="2:11" x14ac:dyDescent="0.15">
      <c r="B197"/>
      <c r="C197"/>
      <c r="D197"/>
      <c r="E197"/>
      <c r="F197"/>
      <c r="G197"/>
      <c r="H197"/>
      <c r="I197"/>
      <c r="J197"/>
      <c r="K197"/>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1:11" x14ac:dyDescent="0.15">
      <c r="B289"/>
      <c r="C289"/>
      <c r="D289"/>
      <c r="E289"/>
      <c r="F289"/>
      <c r="G289"/>
      <c r="H289"/>
      <c r="I289"/>
      <c r="J289"/>
      <c r="K289"/>
    </row>
    <row r="290" spans="1:11" x14ac:dyDescent="0.15">
      <c r="B290"/>
      <c r="C290"/>
      <c r="D290"/>
      <c r="E290"/>
      <c r="F290"/>
      <c r="G290"/>
      <c r="H290"/>
      <c r="I290"/>
      <c r="J290"/>
      <c r="K290"/>
    </row>
    <row r="291" spans="1:11" x14ac:dyDescent="0.15">
      <c r="B291"/>
      <c r="C291"/>
      <c r="D291"/>
      <c r="E291"/>
      <c r="F291"/>
      <c r="G291"/>
      <c r="H291"/>
      <c r="I291"/>
      <c r="J291"/>
      <c r="K291"/>
    </row>
    <row r="292" spans="1:11" x14ac:dyDescent="0.15">
      <c r="B292"/>
      <c r="C292"/>
      <c r="D292"/>
      <c r="E292"/>
      <c r="F292"/>
      <c r="G292"/>
      <c r="H292"/>
      <c r="I292"/>
      <c r="J292"/>
      <c r="K292"/>
    </row>
    <row r="293" spans="1:11" x14ac:dyDescent="0.15">
      <c r="B293"/>
      <c r="C293"/>
      <c r="D293"/>
      <c r="E293"/>
      <c r="F293"/>
      <c r="G293"/>
      <c r="H293"/>
      <c r="I293"/>
      <c r="J293"/>
      <c r="K293"/>
    </row>
    <row r="294" spans="1:11" x14ac:dyDescent="0.15">
      <c r="B294"/>
      <c r="C294"/>
      <c r="D294"/>
      <c r="E294"/>
      <c r="F294"/>
      <c r="G294"/>
      <c r="H294"/>
      <c r="I294"/>
      <c r="J294"/>
      <c r="K294"/>
    </row>
    <row r="295" spans="1:11" x14ac:dyDescent="0.15">
      <c r="B295"/>
      <c r="C295"/>
      <c r="D295"/>
      <c r="E295"/>
      <c r="F295"/>
      <c r="G295"/>
      <c r="H295"/>
      <c r="I295"/>
      <c r="J295"/>
      <c r="K295"/>
    </row>
    <row r="296" spans="1:11" x14ac:dyDescent="0.15">
      <c r="B296"/>
      <c r="C296"/>
      <c r="D296"/>
      <c r="E296"/>
      <c r="F296"/>
      <c r="G296"/>
      <c r="H296"/>
      <c r="I296"/>
      <c r="J296"/>
      <c r="K296"/>
    </row>
    <row r="297" spans="1:11" x14ac:dyDescent="0.15">
      <c r="B297"/>
      <c r="C297"/>
      <c r="D297"/>
      <c r="E297"/>
      <c r="F297"/>
      <c r="G297"/>
      <c r="H297"/>
      <c r="I297"/>
      <c r="J297"/>
      <c r="K297"/>
    </row>
    <row r="298" spans="1:11" x14ac:dyDescent="0.15">
      <c r="B298"/>
      <c r="C298"/>
      <c r="D298"/>
      <c r="E298"/>
      <c r="F298"/>
      <c r="G298"/>
      <c r="H298"/>
      <c r="I298"/>
      <c r="J298"/>
      <c r="K298"/>
    </row>
    <row r="299" spans="1:11" x14ac:dyDescent="0.15">
      <c r="B299"/>
      <c r="C299"/>
      <c r="D299"/>
      <c r="E299"/>
      <c r="F299"/>
      <c r="G299"/>
      <c r="H299"/>
      <c r="I299"/>
      <c r="J299"/>
      <c r="K299"/>
    </row>
    <row r="300" spans="1:11" x14ac:dyDescent="0.15">
      <c r="B300"/>
      <c r="C300"/>
      <c r="D300"/>
      <c r="E300"/>
      <c r="F300"/>
      <c r="G300"/>
      <c r="H300"/>
      <c r="I300"/>
      <c r="J300"/>
      <c r="K300"/>
    </row>
    <row r="301" spans="1:11" x14ac:dyDescent="0.15">
      <c r="B301"/>
      <c r="C301"/>
      <c r="D301"/>
      <c r="E301"/>
      <c r="F301"/>
      <c r="G301"/>
      <c r="H301"/>
      <c r="I301"/>
      <c r="J301"/>
      <c r="K301"/>
    </row>
    <row r="303" spans="1:11" x14ac:dyDescent="0.15">
      <c r="A303"/>
      <c r="B303"/>
      <c r="C303"/>
      <c r="D303"/>
      <c r="E303"/>
      <c r="F303"/>
      <c r="G303"/>
      <c r="H303"/>
      <c r="I303"/>
      <c r="J303"/>
      <c r="K303"/>
    </row>
    <row r="304" spans="1:11" x14ac:dyDescent="0.15">
      <c r="A304"/>
      <c r="B304"/>
      <c r="C304"/>
      <c r="D304"/>
      <c r="E304"/>
      <c r="F304"/>
      <c r="G304"/>
      <c r="H304"/>
      <c r="I304"/>
      <c r="J304"/>
      <c r="K304"/>
    </row>
    <row r="305" spans="1:11" x14ac:dyDescent="0.15">
      <c r="A305"/>
      <c r="B305"/>
      <c r="C305"/>
      <c r="D305"/>
      <c r="E305"/>
      <c r="F305"/>
      <c r="G305"/>
      <c r="H305"/>
      <c r="I305"/>
      <c r="J305"/>
      <c r="K305"/>
    </row>
    <row r="306" spans="1:11" x14ac:dyDescent="0.15">
      <c r="A306"/>
      <c r="B306"/>
      <c r="C306"/>
      <c r="D306"/>
      <c r="E306"/>
      <c r="F306"/>
      <c r="G306"/>
      <c r="H306"/>
      <c r="I306"/>
      <c r="J306"/>
      <c r="K306"/>
    </row>
    <row r="307" spans="1:11" x14ac:dyDescent="0.15">
      <c r="A307"/>
      <c r="B307"/>
      <c r="C307"/>
      <c r="D307"/>
      <c r="E307"/>
      <c r="F307"/>
      <c r="G307"/>
      <c r="H307"/>
      <c r="I307"/>
      <c r="J307"/>
      <c r="K307"/>
    </row>
    <row r="308" spans="1:11" x14ac:dyDescent="0.15">
      <c r="A308"/>
      <c r="B308"/>
      <c r="C308"/>
      <c r="D308"/>
      <c r="E308"/>
      <c r="F308"/>
      <c r="G308"/>
      <c r="H308"/>
      <c r="I308"/>
      <c r="J308"/>
      <c r="K308"/>
    </row>
    <row r="309" spans="1:11" x14ac:dyDescent="0.15">
      <c r="A309"/>
      <c r="B309"/>
      <c r="C309"/>
      <c r="D309"/>
      <c r="E309"/>
      <c r="F309"/>
      <c r="G309"/>
      <c r="H309"/>
      <c r="I309"/>
      <c r="J309"/>
      <c r="K309"/>
    </row>
    <row r="310" spans="1:11" x14ac:dyDescent="0.15">
      <c r="A310"/>
      <c r="B310"/>
      <c r="C310"/>
      <c r="D310"/>
      <c r="E310"/>
      <c r="F310"/>
      <c r="G310"/>
      <c r="H310"/>
      <c r="I310"/>
      <c r="J310"/>
      <c r="K310"/>
    </row>
    <row r="311" spans="1:11" x14ac:dyDescent="0.15">
      <c r="A311"/>
      <c r="B311"/>
      <c r="C311"/>
      <c r="D311"/>
      <c r="E311"/>
      <c r="F311"/>
      <c r="G311"/>
      <c r="H311"/>
      <c r="I311"/>
      <c r="J311"/>
      <c r="K311"/>
    </row>
    <row r="312" spans="1:11" x14ac:dyDescent="0.15">
      <c r="A312"/>
      <c r="B312"/>
      <c r="C312"/>
      <c r="D312"/>
      <c r="E312"/>
      <c r="F312"/>
      <c r="G312"/>
      <c r="H312"/>
      <c r="I312"/>
      <c r="J312"/>
      <c r="K312"/>
    </row>
    <row r="313" spans="1:11" x14ac:dyDescent="0.15">
      <c r="A313"/>
      <c r="B313"/>
      <c r="C313"/>
      <c r="D313"/>
      <c r="E313"/>
      <c r="F313"/>
      <c r="G313"/>
      <c r="H313"/>
      <c r="I313"/>
      <c r="J313"/>
      <c r="K313"/>
    </row>
    <row r="314" spans="1:11" x14ac:dyDescent="0.15">
      <c r="A314"/>
      <c r="B314"/>
      <c r="C314"/>
      <c r="D314"/>
      <c r="E314"/>
      <c r="F314"/>
      <c r="G314"/>
      <c r="H314"/>
      <c r="I314"/>
      <c r="J314"/>
      <c r="K314"/>
    </row>
    <row r="315" spans="1:11" x14ac:dyDescent="0.15">
      <c r="A315"/>
      <c r="B315"/>
      <c r="C315"/>
      <c r="D315"/>
      <c r="E315"/>
      <c r="F315"/>
      <c r="G315"/>
      <c r="H315"/>
      <c r="I315"/>
      <c r="J315"/>
      <c r="K315"/>
    </row>
    <row r="316" spans="1:11" x14ac:dyDescent="0.15">
      <c r="A316"/>
      <c r="B316"/>
      <c r="C316"/>
      <c r="D316"/>
      <c r="E316"/>
      <c r="F316"/>
      <c r="G316"/>
      <c r="H316"/>
      <c r="I316"/>
      <c r="J316"/>
      <c r="K316"/>
    </row>
    <row r="317" spans="1:11" x14ac:dyDescent="0.15">
      <c r="A317"/>
      <c r="B317"/>
      <c r="C317"/>
      <c r="D317"/>
      <c r="E317"/>
      <c r="F317"/>
      <c r="G317"/>
      <c r="H317"/>
      <c r="I317"/>
      <c r="J317"/>
      <c r="K317"/>
    </row>
    <row r="318" spans="1:11" x14ac:dyDescent="0.15">
      <c r="A318"/>
      <c r="B318"/>
      <c r="C318"/>
      <c r="D318"/>
      <c r="E318"/>
      <c r="F318"/>
      <c r="G318"/>
      <c r="H318"/>
      <c r="I318"/>
      <c r="J318"/>
      <c r="K318"/>
    </row>
    <row r="319" spans="1:11" x14ac:dyDescent="0.15">
      <c r="A319"/>
      <c r="B319"/>
      <c r="C319"/>
      <c r="D319"/>
      <c r="E319"/>
      <c r="F319"/>
      <c r="G319"/>
      <c r="H319"/>
      <c r="I319"/>
      <c r="J319"/>
      <c r="K319"/>
    </row>
    <row r="320" spans="1:11" x14ac:dyDescent="0.15">
      <c r="A320"/>
      <c r="B320"/>
      <c r="C320"/>
      <c r="D320"/>
      <c r="E320"/>
      <c r="F320"/>
      <c r="G320"/>
      <c r="H320"/>
      <c r="I320"/>
      <c r="J320"/>
      <c r="K320"/>
    </row>
    <row r="321" spans="1:11" x14ac:dyDescent="0.15">
      <c r="A321"/>
      <c r="B321"/>
      <c r="C321"/>
      <c r="D321"/>
      <c r="E321"/>
      <c r="F321"/>
      <c r="G321"/>
      <c r="H321"/>
      <c r="I321"/>
      <c r="J321"/>
      <c r="K321"/>
    </row>
    <row r="322" spans="1:11" x14ac:dyDescent="0.15">
      <c r="A322"/>
      <c r="B322"/>
      <c r="C322"/>
      <c r="D322"/>
      <c r="E322"/>
      <c r="F322"/>
      <c r="G322"/>
      <c r="H322"/>
      <c r="I322"/>
      <c r="J322"/>
      <c r="K322"/>
    </row>
    <row r="323" spans="1:11" x14ac:dyDescent="0.15">
      <c r="A323"/>
      <c r="B323"/>
      <c r="C323"/>
      <c r="D323"/>
      <c r="E323"/>
      <c r="F323"/>
      <c r="G323"/>
      <c r="H323"/>
      <c r="I323"/>
      <c r="J323"/>
      <c r="K323"/>
    </row>
    <row r="324" spans="1:11" x14ac:dyDescent="0.15">
      <c r="A324"/>
      <c r="B324"/>
      <c r="C324"/>
      <c r="D324"/>
      <c r="E324"/>
      <c r="F324"/>
      <c r="G324"/>
      <c r="H324"/>
      <c r="I324"/>
      <c r="J324"/>
      <c r="K324"/>
    </row>
    <row r="325" spans="1:11" x14ac:dyDescent="0.15">
      <c r="A325"/>
      <c r="B325"/>
      <c r="C325"/>
      <c r="D325"/>
      <c r="E325"/>
      <c r="F325"/>
      <c r="G325"/>
      <c r="H325"/>
      <c r="I325"/>
      <c r="J325"/>
      <c r="K325"/>
    </row>
    <row r="326" spans="1:11" x14ac:dyDescent="0.15">
      <c r="A326"/>
      <c r="B326"/>
      <c r="C326"/>
      <c r="D326"/>
      <c r="E326"/>
      <c r="F326"/>
      <c r="G326"/>
      <c r="H326"/>
      <c r="I326"/>
      <c r="J326"/>
      <c r="K326"/>
    </row>
    <row r="327" spans="1:11" x14ac:dyDescent="0.15">
      <c r="A327"/>
      <c r="B327"/>
      <c r="C327"/>
      <c r="D327"/>
      <c r="E327"/>
      <c r="F327"/>
      <c r="G327"/>
      <c r="H327"/>
      <c r="I327"/>
      <c r="J327"/>
      <c r="K327"/>
    </row>
    <row r="328" spans="1:11" x14ac:dyDescent="0.15">
      <c r="A328"/>
      <c r="B328"/>
      <c r="C328"/>
      <c r="D328"/>
      <c r="E328"/>
      <c r="F328"/>
      <c r="G328"/>
      <c r="H328"/>
      <c r="I328"/>
      <c r="J328"/>
      <c r="K328"/>
    </row>
    <row r="329" spans="1:11" x14ac:dyDescent="0.15">
      <c r="A329"/>
      <c r="B329"/>
      <c r="C329"/>
      <c r="D329"/>
      <c r="E329"/>
      <c r="F329"/>
      <c r="G329"/>
      <c r="H329"/>
      <c r="I329"/>
      <c r="J329"/>
      <c r="K329"/>
    </row>
    <row r="330" spans="1:11" x14ac:dyDescent="0.15">
      <c r="A330"/>
      <c r="B330"/>
      <c r="C330"/>
      <c r="D330"/>
      <c r="E330"/>
      <c r="F330"/>
      <c r="G330"/>
      <c r="H330"/>
      <c r="I330"/>
      <c r="J330"/>
      <c r="K330"/>
    </row>
    <row r="331" spans="1:11" x14ac:dyDescent="0.15">
      <c r="A331"/>
      <c r="B331"/>
      <c r="C331"/>
      <c r="D331"/>
      <c r="E331"/>
      <c r="F331"/>
      <c r="G331"/>
      <c r="H331"/>
      <c r="I331"/>
      <c r="J331"/>
      <c r="K331"/>
    </row>
    <row r="332" spans="1:11" x14ac:dyDescent="0.15">
      <c r="A332"/>
      <c r="B332"/>
      <c r="C332"/>
      <c r="D332"/>
      <c r="E332"/>
      <c r="F332"/>
      <c r="G332"/>
      <c r="H332"/>
      <c r="I332"/>
      <c r="J332"/>
      <c r="K332"/>
    </row>
    <row r="333" spans="1:11" x14ac:dyDescent="0.15">
      <c r="A333"/>
      <c r="B333"/>
      <c r="C333"/>
      <c r="D333"/>
      <c r="E333"/>
      <c r="F333"/>
      <c r="G333"/>
      <c r="H333"/>
      <c r="I333"/>
      <c r="J333"/>
      <c r="K333"/>
    </row>
    <row r="334" spans="1:11" x14ac:dyDescent="0.15">
      <c r="A334"/>
      <c r="B334"/>
      <c r="C334"/>
      <c r="D334"/>
      <c r="E334"/>
      <c r="F334"/>
      <c r="G334"/>
      <c r="H334"/>
      <c r="I334"/>
      <c r="J334"/>
      <c r="K334"/>
    </row>
    <row r="335" spans="1:11" x14ac:dyDescent="0.15">
      <c r="A335"/>
      <c r="B335"/>
      <c r="C335"/>
      <c r="D335"/>
      <c r="E335"/>
      <c r="F335"/>
      <c r="G335"/>
      <c r="H335"/>
      <c r="I335"/>
      <c r="J335"/>
      <c r="K335"/>
    </row>
    <row r="336" spans="1:11" x14ac:dyDescent="0.15">
      <c r="A336"/>
      <c r="B336"/>
      <c r="C336"/>
      <c r="D336"/>
      <c r="E336"/>
      <c r="F336"/>
      <c r="G336"/>
      <c r="H336"/>
      <c r="I336"/>
      <c r="J336"/>
      <c r="K336"/>
    </row>
    <row r="337" spans="1:11" x14ac:dyDescent="0.15">
      <c r="A337"/>
      <c r="B337"/>
      <c r="C337"/>
      <c r="D337"/>
      <c r="E337"/>
      <c r="F337"/>
      <c r="G337"/>
      <c r="H337"/>
      <c r="I337"/>
      <c r="J337"/>
      <c r="K337"/>
    </row>
    <row r="338" spans="1:11" x14ac:dyDescent="0.15">
      <c r="A338"/>
      <c r="B338"/>
      <c r="C338"/>
      <c r="D338"/>
      <c r="E338"/>
      <c r="F338"/>
      <c r="G338"/>
      <c r="H338"/>
      <c r="I338"/>
      <c r="J338"/>
      <c r="K338"/>
    </row>
    <row r="339" spans="1:11" x14ac:dyDescent="0.15">
      <c r="A339"/>
      <c r="B339"/>
      <c r="C339"/>
      <c r="D339"/>
      <c r="E339"/>
      <c r="F339"/>
      <c r="G339"/>
      <c r="H339"/>
      <c r="I339"/>
      <c r="J339"/>
      <c r="K339"/>
    </row>
    <row r="340" spans="1:11" x14ac:dyDescent="0.15">
      <c r="A340"/>
      <c r="B340"/>
      <c r="C340"/>
      <c r="D340"/>
      <c r="E340"/>
      <c r="F340"/>
      <c r="G340"/>
      <c r="H340"/>
      <c r="I340"/>
      <c r="J340"/>
      <c r="K340"/>
    </row>
    <row r="341" spans="1:11" x14ac:dyDescent="0.15">
      <c r="A341"/>
      <c r="B341"/>
      <c r="C341"/>
      <c r="D341"/>
      <c r="E341"/>
      <c r="F341"/>
      <c r="G341"/>
      <c r="H341"/>
      <c r="I341"/>
      <c r="J341"/>
      <c r="K341"/>
    </row>
    <row r="342" spans="1:11" x14ac:dyDescent="0.15">
      <c r="A342"/>
      <c r="B342"/>
      <c r="C342"/>
      <c r="D342"/>
      <c r="E342"/>
      <c r="F342"/>
      <c r="G342"/>
      <c r="H342"/>
      <c r="I342"/>
      <c r="J342"/>
      <c r="K342"/>
    </row>
    <row r="343" spans="1:11" x14ac:dyDescent="0.15">
      <c r="A343"/>
      <c r="B343"/>
      <c r="C343"/>
      <c r="D343"/>
      <c r="E343"/>
      <c r="F343"/>
      <c r="G343"/>
      <c r="H343"/>
      <c r="I343"/>
      <c r="J343"/>
      <c r="K343"/>
    </row>
    <row r="344" spans="1:11" x14ac:dyDescent="0.15">
      <c r="A344"/>
      <c r="B344"/>
      <c r="C344"/>
      <c r="D344"/>
      <c r="E344"/>
      <c r="F344"/>
      <c r="G344"/>
      <c r="H344"/>
      <c r="I344"/>
      <c r="J344"/>
      <c r="K344"/>
    </row>
    <row r="345" spans="1:11" x14ac:dyDescent="0.15">
      <c r="A345"/>
      <c r="B345"/>
      <c r="C345"/>
      <c r="D345"/>
      <c r="E345"/>
      <c r="F345"/>
      <c r="G345"/>
      <c r="H345"/>
      <c r="I345"/>
      <c r="J345"/>
      <c r="K345"/>
    </row>
    <row r="346" spans="1:11" x14ac:dyDescent="0.15">
      <c r="A346"/>
      <c r="B346"/>
      <c r="C346"/>
      <c r="D346"/>
      <c r="E346"/>
      <c r="F346"/>
      <c r="G346"/>
      <c r="H346"/>
      <c r="I346"/>
      <c r="J346"/>
      <c r="K346"/>
    </row>
    <row r="347" spans="1:11" x14ac:dyDescent="0.15">
      <c r="A347"/>
      <c r="B347"/>
      <c r="C347"/>
      <c r="D347"/>
      <c r="E347"/>
      <c r="F347"/>
      <c r="G347"/>
      <c r="H347"/>
      <c r="I347"/>
      <c r="J347"/>
      <c r="K347"/>
    </row>
    <row r="348" spans="1:11" x14ac:dyDescent="0.15">
      <c r="A348"/>
      <c r="B348"/>
      <c r="C348"/>
      <c r="D348"/>
      <c r="E348"/>
      <c r="F348"/>
      <c r="G348"/>
      <c r="H348"/>
      <c r="I348"/>
      <c r="J348"/>
      <c r="K348"/>
    </row>
    <row r="349" spans="1:11" x14ac:dyDescent="0.15">
      <c r="A349"/>
      <c r="B349"/>
      <c r="C349"/>
      <c r="D349"/>
      <c r="E349"/>
      <c r="F349"/>
      <c r="G349"/>
      <c r="H349"/>
      <c r="I349"/>
      <c r="J349"/>
      <c r="K349"/>
    </row>
    <row r="350" spans="1:11" x14ac:dyDescent="0.15">
      <c r="A350"/>
      <c r="B350"/>
      <c r="C350"/>
      <c r="D350"/>
      <c r="E350"/>
      <c r="F350"/>
      <c r="G350"/>
      <c r="H350"/>
      <c r="I350"/>
      <c r="J350"/>
      <c r="K350"/>
    </row>
    <row r="351" spans="1:11" x14ac:dyDescent="0.15">
      <c r="A351"/>
      <c r="B351"/>
      <c r="C351"/>
      <c r="D351"/>
      <c r="E351"/>
      <c r="F351"/>
      <c r="G351"/>
      <c r="H351"/>
      <c r="I351"/>
      <c r="J351"/>
      <c r="K351"/>
    </row>
    <row r="352" spans="1:11" x14ac:dyDescent="0.15">
      <c r="A352"/>
      <c r="B352"/>
      <c r="C352"/>
      <c r="D352"/>
      <c r="E352"/>
      <c r="F352"/>
      <c r="G352"/>
      <c r="H352"/>
      <c r="I352"/>
      <c r="J352"/>
      <c r="K352"/>
    </row>
  </sheetData>
  <sheetProtection password="CF27" sheet="1" objects="1" scenarios="1"/>
  <mergeCells count="109">
    <mergeCell ref="C89:J89"/>
    <mergeCell ref="I96:J96"/>
    <mergeCell ref="B96:H96"/>
    <mergeCell ref="B91:C91"/>
    <mergeCell ref="E91:F91"/>
    <mergeCell ref="B147:H147"/>
    <mergeCell ref="I147:J147"/>
    <mergeCell ref="C104:J104"/>
    <mergeCell ref="B106:C106"/>
    <mergeCell ref="E106:F106"/>
    <mergeCell ref="B27:C27"/>
    <mergeCell ref="E27:F27"/>
    <mergeCell ref="B87:H87"/>
    <mergeCell ref="I60:J60"/>
    <mergeCell ref="C62:J62"/>
    <mergeCell ref="B60:H60"/>
    <mergeCell ref="I69:J69"/>
    <mergeCell ref="B69:H69"/>
    <mergeCell ref="B64:C64"/>
    <mergeCell ref="E64:F64"/>
    <mergeCell ref="I87:J87"/>
    <mergeCell ref="C80:J80"/>
    <mergeCell ref="E82:F82"/>
    <mergeCell ref="C71:J71"/>
    <mergeCell ref="B73:C73"/>
    <mergeCell ref="E73:F73"/>
    <mergeCell ref="I78:J78"/>
    <mergeCell ref="C42:J42"/>
    <mergeCell ref="B43:C43"/>
    <mergeCell ref="E43:F43"/>
    <mergeCell ref="B78:H78"/>
    <mergeCell ref="B82:C82"/>
    <mergeCell ref="C53:J53"/>
    <mergeCell ref="B55:C55"/>
    <mergeCell ref="C2:I2"/>
    <mergeCell ref="B4:D4"/>
    <mergeCell ref="B5:D5"/>
    <mergeCell ref="C6:D6"/>
    <mergeCell ref="C7:D7"/>
    <mergeCell ref="C8:D8"/>
    <mergeCell ref="C9:D9"/>
    <mergeCell ref="C26:J26"/>
    <mergeCell ref="C10:D10"/>
    <mergeCell ref="I24:J24"/>
    <mergeCell ref="C11:D11"/>
    <mergeCell ref="C12:D12"/>
    <mergeCell ref="C13:D13"/>
    <mergeCell ref="C14:D14"/>
    <mergeCell ref="C15:D15"/>
    <mergeCell ref="C16:D16"/>
    <mergeCell ref="C18:J18"/>
    <mergeCell ref="B19:C19"/>
    <mergeCell ref="E19:F19"/>
    <mergeCell ref="B24:H24"/>
    <mergeCell ref="E55:F55"/>
    <mergeCell ref="B48:H48"/>
    <mergeCell ref="I48:J48"/>
    <mergeCell ref="C34:J34"/>
    <mergeCell ref="B35:C35"/>
    <mergeCell ref="E35:F35"/>
    <mergeCell ref="B40:H40"/>
    <mergeCell ref="I40:J40"/>
    <mergeCell ref="B32:H32"/>
    <mergeCell ref="I32:J32"/>
    <mergeCell ref="B196:H196"/>
    <mergeCell ref="I196:J196"/>
    <mergeCell ref="B189:H189"/>
    <mergeCell ref="I189:J189"/>
    <mergeCell ref="C191:J191"/>
    <mergeCell ref="B193:C193"/>
    <mergeCell ref="B111:H111"/>
    <mergeCell ref="E124:F124"/>
    <mergeCell ref="B129:H129"/>
    <mergeCell ref="B120:H120"/>
    <mergeCell ref="C122:J122"/>
    <mergeCell ref="I111:J111"/>
    <mergeCell ref="C113:J113"/>
    <mergeCell ref="B115:C115"/>
    <mergeCell ref="E115:F115"/>
    <mergeCell ref="C155:J155"/>
    <mergeCell ref="B157:C157"/>
    <mergeCell ref="E157:F157"/>
    <mergeCell ref="I171:J171"/>
    <mergeCell ref="C173:J173"/>
    <mergeCell ref="C182:J182"/>
    <mergeCell ref="B175:C175"/>
    <mergeCell ref="E175:F175"/>
    <mergeCell ref="B180:H180"/>
    <mergeCell ref="B171:H171"/>
    <mergeCell ref="B162:H162"/>
    <mergeCell ref="I162:J162"/>
    <mergeCell ref="C164:J164"/>
    <mergeCell ref="B166:C166"/>
    <mergeCell ref="E166:F166"/>
    <mergeCell ref="E193:F193"/>
    <mergeCell ref="I120:J120"/>
    <mergeCell ref="B138:H138"/>
    <mergeCell ref="I138:J138"/>
    <mergeCell ref="C140:J140"/>
    <mergeCell ref="E133:F133"/>
    <mergeCell ref="B124:C124"/>
    <mergeCell ref="I129:J129"/>
    <mergeCell ref="B184:C184"/>
    <mergeCell ref="E184:F184"/>
    <mergeCell ref="B142:C142"/>
    <mergeCell ref="E142:F142"/>
    <mergeCell ref="C131:J131"/>
    <mergeCell ref="B133:C133"/>
    <mergeCell ref="I180:J180"/>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rowBreaks count="3" manualBreakCount="3">
    <brk id="51" max="16383" man="1"/>
    <brk id="102" max="16383" man="1"/>
    <brk id="152"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oglio94"/>
  <dimension ref="A1:R41"/>
  <sheetViews>
    <sheetView workbookViewId="0">
      <selection sqref="A1:K1"/>
    </sheetView>
  </sheetViews>
  <sheetFormatPr baseColWidth="10" defaultColWidth="8.83203125" defaultRowHeight="13" x14ac:dyDescent="0.15"/>
  <cols>
    <col min="1" max="1" width="16.5" style="15" customWidth="1"/>
    <col min="2" max="7" width="4.5" style="15" customWidth="1"/>
    <col min="8" max="8" width="5.1640625" style="15" customWidth="1"/>
    <col min="9" max="12" width="4.5" style="15" customWidth="1"/>
    <col min="13" max="13" width="5" style="15" customWidth="1"/>
    <col min="14" max="14" width="5.83203125" style="15" customWidth="1"/>
    <col min="15" max="15" width="6" style="15" customWidth="1"/>
    <col min="16" max="16" width="5" style="15" customWidth="1"/>
    <col min="17" max="17" width="8.83203125" style="15" customWidth="1"/>
    <col min="18" max="18" width="5.6640625" style="15" customWidth="1"/>
    <col min="19" max="16384" width="8.83203125" style="15"/>
  </cols>
  <sheetData>
    <row r="1" spans="1:18" ht="18" customHeight="1" x14ac:dyDescent="0.15"/>
    <row r="2" spans="1:18" ht="18" customHeight="1" x14ac:dyDescent="0.2">
      <c r="A2" s="173" t="s">
        <v>1995</v>
      </c>
      <c r="B2" s="1945"/>
      <c r="C2" s="1946"/>
      <c r="D2" s="1946"/>
      <c r="E2" s="1946"/>
      <c r="F2" s="1946"/>
      <c r="G2" s="1946"/>
      <c r="H2" s="1946"/>
      <c r="I2" s="1946"/>
      <c r="J2" s="1946"/>
      <c r="K2" s="1946"/>
      <c r="L2" s="1946"/>
      <c r="M2" s="1946"/>
      <c r="N2" s="1946"/>
      <c r="O2" s="1946"/>
      <c r="P2" s="1946"/>
      <c r="Q2" s="1946"/>
      <c r="R2" s="1947"/>
    </row>
    <row r="3" spans="1:18" ht="18" customHeight="1" x14ac:dyDescent="0.2">
      <c r="H3" s="1797" t="s">
        <v>1672</v>
      </c>
      <c r="I3" s="1797"/>
      <c r="J3" s="1797"/>
      <c r="K3" s="1797"/>
      <c r="L3" s="1797"/>
      <c r="M3" s="1797"/>
      <c r="N3" s="1797"/>
      <c r="O3" s="1798"/>
      <c r="P3" s="1866"/>
      <c r="Q3" s="1950"/>
      <c r="R3" s="1867"/>
    </row>
    <row r="4" spans="1:18" ht="18" customHeight="1" x14ac:dyDescent="0.15"/>
    <row r="5" spans="1:18" ht="18" x14ac:dyDescent="0.2">
      <c r="J5" s="51"/>
      <c r="K5" s="51"/>
      <c r="L5" s="51"/>
      <c r="M5" s="51"/>
      <c r="N5" s="51"/>
      <c r="O5" s="51"/>
      <c r="P5" s="51"/>
      <c r="Q5" s="81"/>
      <c r="R5" s="81"/>
    </row>
    <row r="6" spans="1:18" ht="15.75" customHeight="1" x14ac:dyDescent="0.2">
      <c r="H6" s="51"/>
      <c r="I6" s="51"/>
    </row>
    <row r="7" spans="1:18" ht="15.75" customHeight="1" thickBot="1" x14ac:dyDescent="0.25">
      <c r="A7" s="1716" t="s">
        <v>576</v>
      </c>
      <c r="B7" s="1716"/>
      <c r="C7" s="1716"/>
      <c r="D7" s="1716"/>
      <c r="E7" s="1716"/>
      <c r="F7" s="1716"/>
      <c r="G7" s="1716"/>
      <c r="H7" s="1716"/>
      <c r="I7" s="1716"/>
      <c r="J7" s="51"/>
      <c r="K7" s="51"/>
      <c r="L7" s="51"/>
      <c r="M7" s="51"/>
      <c r="N7" s="51"/>
      <c r="O7" s="51"/>
      <c r="P7" s="51"/>
      <c r="Q7" s="81"/>
      <c r="R7" s="81"/>
    </row>
    <row r="8" spans="1:18" ht="18" x14ac:dyDescent="0.2">
      <c r="A8" s="1791"/>
      <c r="B8" s="1778">
        <f>A11</f>
        <v>0</v>
      </c>
      <c r="C8" s="1778">
        <f>A12</f>
        <v>0</v>
      </c>
      <c r="D8" s="1778">
        <f>A13</f>
        <v>0</v>
      </c>
      <c r="E8" s="1778">
        <f>A14</f>
        <v>0</v>
      </c>
      <c r="F8" s="1780">
        <f>A15</f>
        <v>0</v>
      </c>
      <c r="G8" s="1784" t="s">
        <v>92</v>
      </c>
      <c r="H8" s="1784" t="s">
        <v>1534</v>
      </c>
      <c r="I8" s="1784" t="s">
        <v>1533</v>
      </c>
      <c r="J8" s="51"/>
      <c r="K8" s="51"/>
      <c r="L8" s="51"/>
      <c r="M8" s="51"/>
      <c r="N8" s="51"/>
      <c r="O8" s="51"/>
      <c r="P8" s="51"/>
      <c r="Q8" s="81"/>
      <c r="R8" s="81"/>
    </row>
    <row r="9" spans="1:18" ht="18" x14ac:dyDescent="0.2">
      <c r="A9" s="1792"/>
      <c r="B9" s="1779"/>
      <c r="C9" s="1779"/>
      <c r="D9" s="1779"/>
      <c r="E9" s="1779"/>
      <c r="F9" s="1781"/>
      <c r="G9" s="1785"/>
      <c r="H9" s="1785"/>
      <c r="I9" s="1785"/>
      <c r="J9" s="51"/>
      <c r="K9" s="51"/>
      <c r="L9" s="51"/>
      <c r="M9" s="51"/>
      <c r="N9" s="51"/>
      <c r="O9" s="51"/>
      <c r="P9" s="51"/>
      <c r="Q9" s="81"/>
      <c r="R9" s="81"/>
    </row>
    <row r="10" spans="1:18" ht="18" x14ac:dyDescent="0.2">
      <c r="A10" s="1793"/>
      <c r="B10" s="1779"/>
      <c r="C10" s="1779"/>
      <c r="D10" s="1779"/>
      <c r="E10" s="1779"/>
      <c r="F10" s="1781"/>
      <c r="G10" s="1785"/>
      <c r="H10" s="1785"/>
      <c r="I10" s="1785"/>
      <c r="J10" s="51"/>
      <c r="K10" s="51"/>
      <c r="L10" s="80"/>
      <c r="M10" s="51"/>
      <c r="N10" s="51"/>
      <c r="O10" s="51"/>
      <c r="P10" s="51"/>
      <c r="Q10" s="81"/>
      <c r="R10" s="81"/>
    </row>
    <row r="11" spans="1:18" ht="18" x14ac:dyDescent="0.2">
      <c r="A11" s="1337"/>
      <c r="B11" s="1326"/>
      <c r="C11" s="1325"/>
      <c r="D11" s="1325"/>
      <c r="E11" s="1325"/>
      <c r="F11" s="1327"/>
      <c r="G11" s="1334"/>
      <c r="H11" s="901"/>
      <c r="I11" s="901"/>
      <c r="J11" s="51"/>
      <c r="K11" s="51"/>
      <c r="L11" s="51"/>
      <c r="M11" s="51"/>
      <c r="N11" s="51"/>
      <c r="O11" s="51"/>
      <c r="P11" s="51"/>
      <c r="Q11" s="81"/>
      <c r="R11" s="81"/>
    </row>
    <row r="12" spans="1:18" ht="15.75" customHeight="1" x14ac:dyDescent="0.2">
      <c r="A12" s="1337"/>
      <c r="B12" s="1325"/>
      <c r="C12" s="1326"/>
      <c r="D12" s="1325"/>
      <c r="E12" s="1325"/>
      <c r="F12" s="1327"/>
      <c r="G12" s="1334"/>
      <c r="H12" s="1335"/>
      <c r="I12" s="1335"/>
      <c r="J12" s="51"/>
      <c r="K12" s="51"/>
      <c r="L12" s="80"/>
      <c r="M12" s="51"/>
      <c r="N12" s="51"/>
      <c r="O12" s="51"/>
      <c r="P12" s="51"/>
      <c r="Q12" s="81"/>
      <c r="R12" s="81"/>
    </row>
    <row r="13" spans="1:18" ht="15.75" customHeight="1" x14ac:dyDescent="0.2">
      <c r="A13" s="1337"/>
      <c r="B13" s="1325"/>
      <c r="C13" s="1325"/>
      <c r="D13" s="1326"/>
      <c r="E13" s="1325"/>
      <c r="F13" s="1327"/>
      <c r="G13" s="1334"/>
      <c r="H13" s="1335"/>
      <c r="I13" s="1335"/>
      <c r="J13" s="51"/>
      <c r="K13" s="51"/>
      <c r="L13" s="51"/>
      <c r="M13" s="51"/>
      <c r="N13" s="51"/>
      <c r="O13" s="51"/>
      <c r="P13" s="51"/>
      <c r="Q13" s="81"/>
      <c r="R13" s="81"/>
    </row>
    <row r="14" spans="1:18" ht="15.75" customHeight="1" x14ac:dyDescent="0.2">
      <c r="A14" s="1337"/>
      <c r="B14" s="1325"/>
      <c r="C14" s="1325"/>
      <c r="D14" s="1325"/>
      <c r="E14" s="1326"/>
      <c r="F14" s="1327"/>
      <c r="G14" s="1334"/>
      <c r="H14" s="1334"/>
      <c r="I14" s="1334"/>
      <c r="J14" s="51"/>
      <c r="K14" s="51"/>
      <c r="L14" s="51"/>
      <c r="M14" s="51"/>
      <c r="N14" s="51"/>
      <c r="O14" s="51"/>
      <c r="P14" s="51"/>
      <c r="Q14" s="81"/>
      <c r="R14" s="81"/>
    </row>
    <row r="15" spans="1:18" ht="15.75" customHeight="1" thickBot="1" x14ac:dyDescent="0.25">
      <c r="A15" s="1338"/>
      <c r="B15" s="1328"/>
      <c r="C15" s="1328"/>
      <c r="D15" s="1328"/>
      <c r="E15" s="1328"/>
      <c r="F15" s="1329"/>
      <c r="G15" s="1336"/>
      <c r="H15" s="1336"/>
      <c r="I15" s="1336"/>
      <c r="J15" s="51"/>
      <c r="K15" s="51"/>
      <c r="L15" s="51"/>
      <c r="M15" s="51"/>
      <c r="N15" s="51"/>
      <c r="O15" s="51"/>
      <c r="P15" s="51"/>
      <c r="Q15" s="81"/>
      <c r="R15" s="81"/>
    </row>
    <row r="16" spans="1:18" ht="15.75" customHeight="1" x14ac:dyDescent="0.2">
      <c r="H16" s="51"/>
      <c r="I16" s="51"/>
      <c r="J16" s="51"/>
      <c r="K16" s="51"/>
      <c r="L16" s="51"/>
      <c r="M16" s="51"/>
      <c r="N16" s="51"/>
      <c r="O16" s="51"/>
      <c r="P16" s="51"/>
      <c r="Q16" s="81"/>
      <c r="R16" s="81"/>
    </row>
    <row r="17" spans="1:18" ht="15.75" customHeight="1" thickBot="1" x14ac:dyDescent="0.25">
      <c r="A17" s="1716" t="s">
        <v>576</v>
      </c>
      <c r="B17" s="1716"/>
      <c r="C17" s="1716"/>
      <c r="D17" s="1716"/>
      <c r="E17" s="1716"/>
      <c r="F17" s="1716"/>
      <c r="G17" s="1716"/>
      <c r="H17" s="1716"/>
      <c r="I17" s="1716"/>
      <c r="J17" s="51"/>
      <c r="K17" s="51"/>
      <c r="L17" s="51"/>
      <c r="M17" s="51"/>
      <c r="N17" s="51"/>
      <c r="O17" s="51"/>
      <c r="P17" s="51"/>
      <c r="Q17" s="81"/>
      <c r="R17" s="81"/>
    </row>
    <row r="18" spans="1:18" ht="18" customHeight="1" x14ac:dyDescent="0.2">
      <c r="A18" s="1791"/>
      <c r="B18" s="1778">
        <f>A21</f>
        <v>0</v>
      </c>
      <c r="C18" s="1778">
        <f>A22</f>
        <v>0</v>
      </c>
      <c r="D18" s="1778">
        <f>A23</f>
        <v>0</v>
      </c>
      <c r="E18" s="1778">
        <f>A24</f>
        <v>0</v>
      </c>
      <c r="F18" s="1780">
        <f>A25</f>
        <v>0</v>
      </c>
      <c r="G18" s="1784" t="s">
        <v>92</v>
      </c>
      <c r="H18" s="1784" t="s">
        <v>1534</v>
      </c>
      <c r="I18" s="1784" t="s">
        <v>1533</v>
      </c>
      <c r="J18" s="51"/>
      <c r="K18" s="51"/>
      <c r="L18" s="51"/>
      <c r="M18" s="51"/>
      <c r="N18" s="51"/>
      <c r="O18" s="51"/>
      <c r="P18" s="51"/>
      <c r="Q18" s="81"/>
      <c r="R18" s="81"/>
    </row>
    <row r="19" spans="1:18" ht="18" customHeight="1" x14ac:dyDescent="0.2">
      <c r="A19" s="1792"/>
      <c r="B19" s="1779"/>
      <c r="C19" s="1779"/>
      <c r="D19" s="1779"/>
      <c r="E19" s="1779"/>
      <c r="F19" s="1781"/>
      <c r="G19" s="1785"/>
      <c r="H19" s="1785"/>
      <c r="I19" s="1785"/>
      <c r="J19" s="51"/>
      <c r="K19" s="51"/>
      <c r="L19" s="51"/>
      <c r="M19" s="51"/>
      <c r="N19" s="51"/>
      <c r="O19" s="51"/>
      <c r="P19" s="51"/>
      <c r="Q19" s="81"/>
      <c r="R19" s="81"/>
    </row>
    <row r="20" spans="1:18" ht="18" customHeight="1" x14ac:dyDescent="0.2">
      <c r="A20" s="1793"/>
      <c r="B20" s="1779"/>
      <c r="C20" s="1779"/>
      <c r="D20" s="1779"/>
      <c r="E20" s="1779"/>
      <c r="F20" s="1781"/>
      <c r="G20" s="1785"/>
      <c r="H20" s="1785"/>
      <c r="I20" s="1785"/>
      <c r="J20" s="173"/>
      <c r="K20" s="1835" t="s">
        <v>1500</v>
      </c>
      <c r="L20" s="1835"/>
      <c r="M20" s="1835"/>
      <c r="N20" s="1835"/>
      <c r="O20" s="1835"/>
      <c r="P20" s="1835"/>
      <c r="Q20" s="1886"/>
      <c r="R20" s="91"/>
    </row>
    <row r="21" spans="1:18" ht="16.5" customHeight="1" x14ac:dyDescent="0.2">
      <c r="A21" s="1337"/>
      <c r="B21" s="1326"/>
      <c r="C21" s="1325"/>
      <c r="D21" s="1325"/>
      <c r="E21" s="1325"/>
      <c r="F21" s="1327"/>
      <c r="G21" s="1334"/>
      <c r="H21" s="901"/>
      <c r="I21" s="901"/>
      <c r="J21" s="173"/>
      <c r="Q21" s="173" t="s">
        <v>1994</v>
      </c>
      <c r="R21" s="91"/>
    </row>
    <row r="22" spans="1:18" ht="18" x14ac:dyDescent="0.2">
      <c r="A22" s="1337"/>
      <c r="B22" s="1325"/>
      <c r="C22" s="1326"/>
      <c r="D22" s="1325"/>
      <c r="E22" s="1325"/>
      <c r="F22" s="1327"/>
      <c r="G22" s="1334"/>
      <c r="H22" s="1335"/>
      <c r="I22" s="1335"/>
      <c r="J22" s="51"/>
      <c r="K22" s="51"/>
      <c r="L22" s="51"/>
      <c r="M22" s="51"/>
      <c r="N22" s="51"/>
      <c r="O22" s="51"/>
      <c r="P22" s="51"/>
      <c r="Q22" s="81"/>
      <c r="R22" s="81"/>
    </row>
    <row r="23" spans="1:18" ht="18" x14ac:dyDescent="0.2">
      <c r="A23" s="1337"/>
      <c r="B23" s="1325"/>
      <c r="C23" s="1325"/>
      <c r="D23" s="1326"/>
      <c r="E23" s="1325"/>
      <c r="F23" s="1327"/>
      <c r="G23" s="1334"/>
      <c r="H23" s="1335"/>
      <c r="I23" s="1335"/>
      <c r="M23" s="1835" t="s">
        <v>1037</v>
      </c>
      <c r="N23" s="1835"/>
      <c r="O23" s="1835"/>
      <c r="P23" s="1886"/>
      <c r="Q23" s="2045"/>
      <c r="R23" s="2046"/>
    </row>
    <row r="24" spans="1:18" ht="18" customHeight="1" x14ac:dyDescent="0.2">
      <c r="A24" s="1337"/>
      <c r="B24" s="1325"/>
      <c r="C24" s="1325"/>
      <c r="D24" s="1325"/>
      <c r="E24" s="1326"/>
      <c r="F24" s="1327"/>
      <c r="G24" s="1334"/>
      <c r="H24" s="1334"/>
      <c r="I24" s="1334"/>
      <c r="M24" s="1835" t="s">
        <v>1467</v>
      </c>
      <c r="N24" s="1835"/>
      <c r="O24" s="1835"/>
      <c r="P24" s="1886"/>
      <c r="Q24" s="2045"/>
      <c r="R24" s="2046"/>
    </row>
    <row r="25" spans="1:18" ht="18" customHeight="1" thickBot="1" x14ac:dyDescent="0.2">
      <c r="A25" s="1338"/>
      <c r="B25" s="1328"/>
      <c r="C25" s="1328"/>
      <c r="D25" s="1328"/>
      <c r="E25" s="1328"/>
      <c r="F25" s="1329"/>
      <c r="G25" s="1336"/>
      <c r="H25" s="1336"/>
      <c r="I25" s="1336"/>
      <c r="J25" s="49"/>
    </row>
    <row r="26" spans="1:18" ht="18" customHeight="1" thickBot="1" x14ac:dyDescent="0.2"/>
    <row r="27" spans="1:18" ht="89.25" customHeight="1" x14ac:dyDescent="0.2">
      <c r="A27" s="82"/>
      <c r="B27" s="487">
        <f>A28</f>
        <v>1</v>
      </c>
      <c r="C27" s="487">
        <f>A29</f>
        <v>2</v>
      </c>
      <c r="D27" s="487">
        <f>A30</f>
        <v>3</v>
      </c>
      <c r="E27" s="487">
        <f>A31</f>
        <v>4</v>
      </c>
      <c r="F27" s="487">
        <f>A32</f>
        <v>5</v>
      </c>
      <c r="G27" s="487">
        <f>A33</f>
        <v>6</v>
      </c>
      <c r="H27" s="487">
        <f>A34</f>
        <v>7</v>
      </c>
      <c r="I27" s="487">
        <f>A35</f>
        <v>8</v>
      </c>
      <c r="J27" s="487">
        <f>A36</f>
        <v>9</v>
      </c>
      <c r="K27" s="487">
        <f>A37</f>
        <v>10</v>
      </c>
      <c r="L27" s="513">
        <f>A38</f>
        <v>11</v>
      </c>
      <c r="M27" s="894" t="s">
        <v>92</v>
      </c>
      <c r="N27" s="894" t="s">
        <v>1014</v>
      </c>
      <c r="O27" s="894" t="s">
        <v>1896</v>
      </c>
      <c r="P27" s="894" t="s">
        <v>1982</v>
      </c>
      <c r="Q27" s="894" t="s">
        <v>1983</v>
      </c>
      <c r="R27" s="894" t="s">
        <v>1984</v>
      </c>
    </row>
    <row r="28" spans="1:18" ht="18.75" customHeight="1" x14ac:dyDescent="0.2">
      <c r="A28" s="484">
        <f>'11S - 6B - 1 RR'!C5</f>
        <v>1</v>
      </c>
      <c r="B28" s="921"/>
      <c r="C28" s="922"/>
      <c r="D28" s="923"/>
      <c r="E28" s="923"/>
      <c r="F28" s="923"/>
      <c r="G28" s="923"/>
      <c r="H28" s="923"/>
      <c r="I28" s="923"/>
      <c r="J28" s="923"/>
      <c r="K28" s="923"/>
      <c r="L28" s="1339"/>
      <c r="M28" s="1365">
        <f t="shared" ref="M28:M38" si="0">SUM(B28:L28)</f>
        <v>0</v>
      </c>
      <c r="N28" s="896"/>
      <c r="O28" s="1421">
        <f>SUM(B28:L28)-N28</f>
        <v>0</v>
      </c>
      <c r="P28" s="1366">
        <f t="shared" ref="P28:P38" si="1">COUNTIF(B28:L28,1)+COUNTIF(B28:L28,0)</f>
        <v>0</v>
      </c>
      <c r="Q28" s="1139" t="str">
        <f>IF(P28=0,"",O28/P28)</f>
        <v/>
      </c>
      <c r="R28" s="465"/>
    </row>
    <row r="29" spans="1:18" ht="18.75" customHeight="1" x14ac:dyDescent="0.2">
      <c r="A29" s="484">
        <f>'11S - 6B - 1 RR'!C6</f>
        <v>2</v>
      </c>
      <c r="B29" s="292" t="str">
        <f>IF(ISBLANK(C$28),"",1-C$28)</f>
        <v/>
      </c>
      <c r="C29" s="924"/>
      <c r="D29" s="599"/>
      <c r="E29" s="599"/>
      <c r="F29" s="599"/>
      <c r="G29" s="599"/>
      <c r="H29" s="599"/>
      <c r="I29" s="599"/>
      <c r="J29" s="599"/>
      <c r="K29" s="599"/>
      <c r="L29" s="1340"/>
      <c r="M29" s="1366">
        <f t="shared" si="0"/>
        <v>0</v>
      </c>
      <c r="N29" s="897"/>
      <c r="O29" s="1421">
        <f t="shared" ref="O29:O38" si="2">SUM(B29:L29)-N29</f>
        <v>0</v>
      </c>
      <c r="P29" s="1366">
        <f t="shared" si="1"/>
        <v>0</v>
      </c>
      <c r="Q29" s="1139" t="str">
        <f t="shared" ref="Q29:Q38" si="3">IF(P29=0,"",O29/P29)</f>
        <v/>
      </c>
      <c r="R29" s="466"/>
    </row>
    <row r="30" spans="1:18" ht="18.75" customHeight="1" x14ac:dyDescent="0.2">
      <c r="A30" s="484">
        <f>'11S - 6B - 1 RR'!C7</f>
        <v>3</v>
      </c>
      <c r="B30" s="292" t="str">
        <f>IF(ISBLANK(D$28),"",1-D$28)</f>
        <v/>
      </c>
      <c r="C30" s="343" t="str">
        <f>IF(ISBLANK(D$29),"",1-D$29)</f>
        <v/>
      </c>
      <c r="D30" s="925"/>
      <c r="E30" s="599"/>
      <c r="F30" s="599"/>
      <c r="G30" s="599"/>
      <c r="H30" s="599"/>
      <c r="I30" s="599"/>
      <c r="J30" s="599"/>
      <c r="K30" s="599"/>
      <c r="L30" s="1340"/>
      <c r="M30" s="1366">
        <f t="shared" si="0"/>
        <v>0</v>
      </c>
      <c r="N30" s="897"/>
      <c r="O30" s="1421">
        <f t="shared" si="2"/>
        <v>0</v>
      </c>
      <c r="P30" s="1366">
        <f t="shared" si="1"/>
        <v>0</v>
      </c>
      <c r="Q30" s="1139" t="str">
        <f t="shared" si="3"/>
        <v/>
      </c>
      <c r="R30" s="466"/>
    </row>
    <row r="31" spans="1:18" ht="18.75" customHeight="1" x14ac:dyDescent="0.2">
      <c r="A31" s="484">
        <f>'11S - 6B - 1 RR'!C8</f>
        <v>4</v>
      </c>
      <c r="B31" s="292" t="str">
        <f>IF(ISBLANK(E$28),"",1-E$28)</f>
        <v/>
      </c>
      <c r="C31" s="343" t="str">
        <f>IF(ISBLANK(E$29),"",1-E$29)</f>
        <v/>
      </c>
      <c r="D31" s="292" t="str">
        <f>IF(ISBLANK(E$30),"",1-E$30)</f>
        <v/>
      </c>
      <c r="E31" s="925"/>
      <c r="F31" s="599"/>
      <c r="G31" s="599"/>
      <c r="H31" s="599"/>
      <c r="I31" s="599"/>
      <c r="J31" s="599"/>
      <c r="K31" s="599"/>
      <c r="L31" s="1340"/>
      <c r="M31" s="1366">
        <f t="shared" si="0"/>
        <v>0</v>
      </c>
      <c r="N31" s="897"/>
      <c r="O31" s="1421">
        <f t="shared" si="2"/>
        <v>0</v>
      </c>
      <c r="P31" s="1366">
        <f t="shared" si="1"/>
        <v>0</v>
      </c>
      <c r="Q31" s="1139" t="str">
        <f t="shared" si="3"/>
        <v/>
      </c>
      <c r="R31" s="466"/>
    </row>
    <row r="32" spans="1:18" ht="18.75" customHeight="1" x14ac:dyDescent="0.2">
      <c r="A32" s="484">
        <f>'11S - 6B - 1 RR'!C9</f>
        <v>5</v>
      </c>
      <c r="B32" s="292" t="str">
        <f>IF(ISBLANK(F$28),"",1-F$28)</f>
        <v/>
      </c>
      <c r="C32" s="343" t="str">
        <f>IF(ISBLANK(F$29),"",1-F$29)</f>
        <v/>
      </c>
      <c r="D32" s="292" t="str">
        <f>IF(ISBLANK(F$30),"",1-F$30)</f>
        <v/>
      </c>
      <c r="E32" s="292" t="str">
        <f>IF(ISBLANK(F$31),"",1-F$31)</f>
        <v/>
      </c>
      <c r="F32" s="925"/>
      <c r="G32" s="599"/>
      <c r="H32" s="599"/>
      <c r="I32" s="599"/>
      <c r="J32" s="599"/>
      <c r="K32" s="599"/>
      <c r="L32" s="1340"/>
      <c r="M32" s="1366">
        <f t="shared" si="0"/>
        <v>0</v>
      </c>
      <c r="N32" s="897"/>
      <c r="O32" s="1421">
        <f t="shared" si="2"/>
        <v>0</v>
      </c>
      <c r="P32" s="1366">
        <f t="shared" si="1"/>
        <v>0</v>
      </c>
      <c r="Q32" s="1139" t="str">
        <f t="shared" si="3"/>
        <v/>
      </c>
      <c r="R32" s="466"/>
    </row>
    <row r="33" spans="1:18" ht="18.75" customHeight="1" x14ac:dyDescent="0.2">
      <c r="A33" s="484">
        <f>'11S - 6B - 1 RR'!C10</f>
        <v>6</v>
      </c>
      <c r="B33" s="292" t="str">
        <f>IF(ISBLANK(G$28),"",1-G$28)</f>
        <v/>
      </c>
      <c r="C33" s="343" t="str">
        <f>IF(ISBLANK(G$29),"",1-G$29)</f>
        <v/>
      </c>
      <c r="D33" s="292" t="str">
        <f>IF(ISBLANK(G$30),"",1-G$30)</f>
        <v/>
      </c>
      <c r="E33" s="292" t="str">
        <f>IF(ISBLANK(G$31),"",1-G$31)</f>
        <v/>
      </c>
      <c r="F33" s="292" t="str">
        <f>IF(ISBLANK(G$32),"",1-G$32)</f>
        <v/>
      </c>
      <c r="G33" s="925"/>
      <c r="H33" s="599"/>
      <c r="I33" s="599"/>
      <c r="J33" s="599"/>
      <c r="K33" s="599"/>
      <c r="L33" s="1340"/>
      <c r="M33" s="1366">
        <f t="shared" si="0"/>
        <v>0</v>
      </c>
      <c r="N33" s="897"/>
      <c r="O33" s="1421">
        <f t="shared" si="2"/>
        <v>0</v>
      </c>
      <c r="P33" s="1366">
        <f t="shared" si="1"/>
        <v>0</v>
      </c>
      <c r="Q33" s="1139" t="str">
        <f t="shared" si="3"/>
        <v/>
      </c>
      <c r="R33" s="466"/>
    </row>
    <row r="34" spans="1:18" ht="18.75" customHeight="1" x14ac:dyDescent="0.2">
      <c r="A34" s="484">
        <f>'11S - 6B - 1 RR'!C11</f>
        <v>7</v>
      </c>
      <c r="B34" s="292" t="str">
        <f>IF(ISBLANK(H$28),"",1-H$28)</f>
        <v/>
      </c>
      <c r="C34" s="343" t="str">
        <f>IF(ISBLANK(H$29),"",1-H$29)</f>
        <v/>
      </c>
      <c r="D34" s="292" t="str">
        <f>IF(ISBLANK(H$30),"",1-H$30)</f>
        <v/>
      </c>
      <c r="E34" s="292" t="str">
        <f>IF(ISBLANK(H$31),"",1-H$31)</f>
        <v/>
      </c>
      <c r="F34" s="292" t="str">
        <f>IF(ISBLANK(H$32),"",1-H$32)</f>
        <v/>
      </c>
      <c r="G34" s="292" t="str">
        <f>IF(ISBLANK(H$33),"",1-H$33)</f>
        <v/>
      </c>
      <c r="H34" s="925"/>
      <c r="I34" s="599"/>
      <c r="J34" s="599"/>
      <c r="K34" s="599"/>
      <c r="L34" s="1340"/>
      <c r="M34" s="1366">
        <f t="shared" si="0"/>
        <v>0</v>
      </c>
      <c r="N34" s="897"/>
      <c r="O34" s="1421">
        <f t="shared" si="2"/>
        <v>0</v>
      </c>
      <c r="P34" s="1366">
        <f t="shared" si="1"/>
        <v>0</v>
      </c>
      <c r="Q34" s="1139" t="str">
        <f t="shared" si="3"/>
        <v/>
      </c>
      <c r="R34" s="466"/>
    </row>
    <row r="35" spans="1:18" ht="18.75" customHeight="1" x14ac:dyDescent="0.2">
      <c r="A35" s="484">
        <f>'11S - 6B - 1 RR'!C12</f>
        <v>8</v>
      </c>
      <c r="B35" s="292" t="str">
        <f>IF(ISBLANK(I$28),"",1-I$28)</f>
        <v/>
      </c>
      <c r="C35" s="343" t="str">
        <f>IF(ISBLANK(I$29),"",1-I$29)</f>
        <v/>
      </c>
      <c r="D35" s="292" t="str">
        <f>IF(ISBLANK(I$30),"",1-I$30)</f>
        <v/>
      </c>
      <c r="E35" s="292" t="str">
        <f>IF(ISBLANK(I$31),"",1-I$31)</f>
        <v/>
      </c>
      <c r="F35" s="292" t="str">
        <f>IF(ISBLANK(I$32),"",1-I$32)</f>
        <v/>
      </c>
      <c r="G35" s="292" t="str">
        <f>IF(ISBLANK(I$33),"",1-I$33)</f>
        <v/>
      </c>
      <c r="H35" s="292" t="str">
        <f>IF(ISBLANK(I$34),"",1-I$34)</f>
        <v/>
      </c>
      <c r="I35" s="925"/>
      <c r="J35" s="599"/>
      <c r="K35" s="599"/>
      <c r="L35" s="1340"/>
      <c r="M35" s="1366">
        <f t="shared" si="0"/>
        <v>0</v>
      </c>
      <c r="N35" s="897"/>
      <c r="O35" s="1421">
        <f t="shared" si="2"/>
        <v>0</v>
      </c>
      <c r="P35" s="1366">
        <f t="shared" si="1"/>
        <v>0</v>
      </c>
      <c r="Q35" s="1139" t="str">
        <f t="shared" si="3"/>
        <v/>
      </c>
      <c r="R35" s="466"/>
    </row>
    <row r="36" spans="1:18" ht="18.75" customHeight="1" x14ac:dyDescent="0.2">
      <c r="A36" s="484">
        <f>'11S - 6B - 1 RR'!C13</f>
        <v>9</v>
      </c>
      <c r="B36" s="292" t="str">
        <f>IF(ISBLANK(J$28),"",1-J$28)</f>
        <v/>
      </c>
      <c r="C36" s="343" t="str">
        <f>IF(ISBLANK(J$29),"",1-J$29)</f>
        <v/>
      </c>
      <c r="D36" s="292" t="str">
        <f>IF(ISBLANK(J$30),"",1-J$30)</f>
        <v/>
      </c>
      <c r="E36" s="292" t="str">
        <f>IF(ISBLANK(J$31),"",1-J$31)</f>
        <v/>
      </c>
      <c r="F36" s="292" t="str">
        <f>IF(ISBLANK(J$32),"",1-J$32)</f>
        <v/>
      </c>
      <c r="G36" s="292" t="str">
        <f>IF(ISBLANK(J$33),"",1-J$33)</f>
        <v/>
      </c>
      <c r="H36" s="292" t="str">
        <f>IF(ISBLANK(J$34),"",1-J$34)</f>
        <v/>
      </c>
      <c r="I36" s="292" t="str">
        <f>IF(ISBLANK(J$35),"",1-J$35)</f>
        <v/>
      </c>
      <c r="J36" s="925"/>
      <c r="K36" s="599"/>
      <c r="L36" s="1340"/>
      <c r="M36" s="1366">
        <f t="shared" si="0"/>
        <v>0</v>
      </c>
      <c r="N36" s="897"/>
      <c r="O36" s="1421">
        <f t="shared" si="2"/>
        <v>0</v>
      </c>
      <c r="P36" s="1366">
        <f t="shared" si="1"/>
        <v>0</v>
      </c>
      <c r="Q36" s="1139" t="str">
        <f t="shared" si="3"/>
        <v/>
      </c>
      <c r="R36" s="466"/>
    </row>
    <row r="37" spans="1:18" ht="18.75" customHeight="1" x14ac:dyDescent="0.2">
      <c r="A37" s="484">
        <f>'11S - 6B - 1 RR'!C14</f>
        <v>10</v>
      </c>
      <c r="B37" s="292" t="str">
        <f>IF(ISBLANK(K$28),"",1-K$28)</f>
        <v/>
      </c>
      <c r="C37" s="343" t="str">
        <f>IF(ISBLANK(K$29),"",1-K$29)</f>
        <v/>
      </c>
      <c r="D37" s="292" t="str">
        <f>IF(ISBLANK(K$30),"",1-K$30)</f>
        <v/>
      </c>
      <c r="E37" s="292" t="str">
        <f>IF(ISBLANK(K$31),"",1-K$31)</f>
        <v/>
      </c>
      <c r="F37" s="292" t="str">
        <f>IF(ISBLANK(K$32),"",1-K$32)</f>
        <v/>
      </c>
      <c r="G37" s="292" t="str">
        <f>IF(ISBLANK(K$33),"",1-K$33)</f>
        <v/>
      </c>
      <c r="H37" s="292" t="str">
        <f>IF(ISBLANK(K$34),"",1-K$34)</f>
        <v/>
      </c>
      <c r="I37" s="292" t="str">
        <f>IF(ISBLANK(K$35),"",1-K$35)</f>
        <v/>
      </c>
      <c r="J37" s="292" t="str">
        <f>IF(ISBLANK(K$36),"",1-K$36)</f>
        <v/>
      </c>
      <c r="K37" s="925"/>
      <c r="L37" s="1340"/>
      <c r="M37" s="1366">
        <f t="shared" si="0"/>
        <v>0</v>
      </c>
      <c r="N37" s="897"/>
      <c r="O37" s="1421">
        <f t="shared" si="2"/>
        <v>0</v>
      </c>
      <c r="P37" s="1366">
        <f t="shared" si="1"/>
        <v>0</v>
      </c>
      <c r="Q37" s="1139" t="str">
        <f t="shared" si="3"/>
        <v/>
      </c>
      <c r="R37" s="466"/>
    </row>
    <row r="38" spans="1:18" ht="18.75" customHeight="1" thickBot="1" x14ac:dyDescent="0.25">
      <c r="A38" s="496">
        <f>'11S - 6B - 1 RR'!C15</f>
        <v>11</v>
      </c>
      <c r="B38" s="892" t="str">
        <f>IF(ISBLANK(L$28),"",1-L$28)</f>
        <v/>
      </c>
      <c r="C38" s="932" t="str">
        <f>IF(ISBLANK(L$29),"",1-L$29)</f>
        <v/>
      </c>
      <c r="D38" s="892" t="str">
        <f>IF(ISBLANK(L$30),"",1-L$30)</f>
        <v/>
      </c>
      <c r="E38" s="892" t="str">
        <f>IF(ISBLANK(L$31),"",1-L$31)</f>
        <v/>
      </c>
      <c r="F38" s="892" t="str">
        <f>IF(ISBLANK(L$32),"",1-L$32)</f>
        <v/>
      </c>
      <c r="G38" s="892" t="str">
        <f>IF(ISBLANK(L$33),"",1-L$33)</f>
        <v/>
      </c>
      <c r="H38" s="892" t="str">
        <f>IF(ISBLANK(L$34),"",1-L$34)</f>
        <v/>
      </c>
      <c r="I38" s="892" t="str">
        <f>IF(ISBLANK(L$35),"",1-L$35)</f>
        <v/>
      </c>
      <c r="J38" s="892" t="str">
        <f>IF(ISBLANK(L$36),"",1-L$36)</f>
        <v/>
      </c>
      <c r="K38" s="892" t="str">
        <f>IF(ISBLANK(L$37),"",1-L$37)</f>
        <v/>
      </c>
      <c r="L38" s="1341"/>
      <c r="M38" s="1367">
        <f t="shared" si="0"/>
        <v>0</v>
      </c>
      <c r="N38" s="898"/>
      <c r="O38" s="1422">
        <f t="shared" si="2"/>
        <v>0</v>
      </c>
      <c r="P38" s="1367">
        <f t="shared" si="1"/>
        <v>0</v>
      </c>
      <c r="Q38" s="1140" t="str">
        <f t="shared" si="3"/>
        <v/>
      </c>
      <c r="R38" s="467"/>
    </row>
    <row r="39" spans="1:18" ht="18.75" customHeight="1" x14ac:dyDescent="0.2">
      <c r="I39" s="2039" t="s">
        <v>2217</v>
      </c>
      <c r="J39" s="2039"/>
      <c r="K39" s="2039"/>
      <c r="L39" s="2039"/>
      <c r="M39" s="1357">
        <f>SUM(M28:M38)</f>
        <v>0</v>
      </c>
      <c r="N39" s="113"/>
      <c r="O39" s="113"/>
      <c r="P39" s="81"/>
      <c r="R39" s="81"/>
    </row>
    <row r="40" spans="1:18" ht="18.75" customHeight="1" x14ac:dyDescent="0.2">
      <c r="R40" s="81"/>
    </row>
    <row r="41" spans="1:18" ht="18.75" customHeight="1" x14ac:dyDescent="0.2">
      <c r="A41" s="81"/>
      <c r="B41" s="81"/>
      <c r="C41" s="81"/>
      <c r="D41" s="81"/>
      <c r="E41" s="81"/>
      <c r="F41" s="81"/>
      <c r="G41" s="81"/>
      <c r="H41" s="81"/>
      <c r="Q41" s="81"/>
      <c r="R41" s="81"/>
    </row>
  </sheetData>
  <sheetProtection password="CF27" sheet="1" objects="1" scenarios="1"/>
  <mergeCells count="29">
    <mergeCell ref="B2:R2"/>
    <mergeCell ref="P3:R3"/>
    <mergeCell ref="H3:O3"/>
    <mergeCell ref="G8:G10"/>
    <mergeCell ref="F18:F20"/>
    <mergeCell ref="K20:Q20"/>
    <mergeCell ref="A7:I7"/>
    <mergeCell ref="A8:A10"/>
    <mergeCell ref="B8:B10"/>
    <mergeCell ref="C8:C10"/>
    <mergeCell ref="D8:D10"/>
    <mergeCell ref="E8:E10"/>
    <mergeCell ref="F8:F10"/>
    <mergeCell ref="H18:H20"/>
    <mergeCell ref="I18:I20"/>
    <mergeCell ref="H8:H10"/>
    <mergeCell ref="I39:L39"/>
    <mergeCell ref="Q23:R23"/>
    <mergeCell ref="M23:P23"/>
    <mergeCell ref="M24:P24"/>
    <mergeCell ref="Q24:R24"/>
    <mergeCell ref="I8:I10"/>
    <mergeCell ref="A17:I17"/>
    <mergeCell ref="A18:A20"/>
    <mergeCell ref="B18:B20"/>
    <mergeCell ref="C18:C20"/>
    <mergeCell ref="D18:D20"/>
    <mergeCell ref="E18:E20"/>
    <mergeCell ref="G18:G20"/>
  </mergeCells>
  <phoneticPr fontId="0" type="noConversion"/>
  <pageMargins left="0" right="0" top="0.39370078740157483" bottom="0" header="0" footer="0"/>
  <pageSetup paperSize="9" orientation="portrait" horizontalDpi="360" verticalDpi="36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oglio95"/>
  <dimension ref="A1:W96"/>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2248</v>
      </c>
      <c r="B1" s="1637"/>
      <c r="C1" s="1637"/>
      <c r="D1" s="1637"/>
      <c r="E1" s="1637"/>
      <c r="F1" s="1637"/>
      <c r="G1" s="1637"/>
      <c r="H1" s="1637"/>
      <c r="I1" s="1637"/>
      <c r="J1" s="1637"/>
      <c r="K1" s="1637"/>
      <c r="M1" s="1637" t="s">
        <v>2248</v>
      </c>
      <c r="N1" s="1637"/>
      <c r="O1" s="1637"/>
      <c r="P1" s="1637"/>
      <c r="Q1" s="1637"/>
      <c r="R1" s="1637"/>
      <c r="S1" s="1637"/>
      <c r="T1" s="1637"/>
      <c r="U1" s="1637"/>
      <c r="V1" s="1637"/>
      <c r="W1" s="1637"/>
    </row>
    <row r="2" spans="1:23" x14ac:dyDescent="0.15">
      <c r="C2" s="1872" t="s">
        <v>889</v>
      </c>
      <c r="D2" s="1872"/>
      <c r="E2" s="17"/>
    </row>
    <row r="3" spans="1:23" x14ac:dyDescent="0.15">
      <c r="C3" s="18" t="s">
        <v>684</v>
      </c>
      <c r="D3" s="18" t="s">
        <v>367</v>
      </c>
      <c r="E3" s="154" t="s">
        <v>1181</v>
      </c>
      <c r="F3" s="1758" t="s">
        <v>2195</v>
      </c>
      <c r="G3" s="1758"/>
      <c r="H3" s="1758"/>
      <c r="I3" s="18" t="s">
        <v>684</v>
      </c>
      <c r="J3" s="18"/>
      <c r="K3" s="18" t="s">
        <v>2215</v>
      </c>
      <c r="M3" s="1637" t="s">
        <v>824</v>
      </c>
      <c r="N3" s="1637"/>
      <c r="O3" s="1637"/>
      <c r="P3" s="1637"/>
      <c r="Q3" s="1637"/>
      <c r="R3" s="1637"/>
      <c r="S3" s="1637"/>
      <c r="T3" s="1637"/>
      <c r="U3" s="1637"/>
      <c r="V3" s="1637"/>
      <c r="W3" s="1637"/>
    </row>
    <row r="4" spans="1:23" ht="14" thickBot="1" x14ac:dyDescent="0.2">
      <c r="B4" s="16">
        <v>1</v>
      </c>
      <c r="C4" s="1041">
        <f>'11S - 6B - 1 RR'!C5</f>
        <v>1</v>
      </c>
      <c r="D4" s="1042">
        <f>'11S - 6B - 1 RR'!D5</f>
        <v>0</v>
      </c>
      <c r="E4" s="20">
        <f>COUNTIF(C$34:C$41,$C4)+COUNTIF(I$34:I$41,$C4)+COUNTIF(O$6:O$41,$C4)+COUNTIF(U$6:U$41,$C4)</f>
        <v>5</v>
      </c>
      <c r="F4" s="1821">
        <f>COUNTIF(E$34:E$41,$C4)+COUNTIF(K$34:K$41,$C4)+COUNTIF(Q$6:Q$41,$C4)+COUNTIF(W$6:W$41,$C4)</f>
        <v>5</v>
      </c>
      <c r="G4" s="1821"/>
      <c r="H4" s="1936"/>
      <c r="I4" s="386">
        <f>'11S - 6B - 1 RR'!I5</f>
        <v>1</v>
      </c>
      <c r="J4" s="20"/>
      <c r="K4" s="24"/>
      <c r="Q4" s="15" t="s">
        <v>2185</v>
      </c>
      <c r="W4" s="15" t="s">
        <v>2187</v>
      </c>
    </row>
    <row r="5" spans="1:23" x14ac:dyDescent="0.15">
      <c r="B5" s="16">
        <v>2</v>
      </c>
      <c r="C5" s="1041">
        <f>'11S - 6B - 1 RR'!C6</f>
        <v>2</v>
      </c>
      <c r="D5" s="1042">
        <f>'11S - 6B - 1 RR'!D6</f>
        <v>0</v>
      </c>
      <c r="E5" s="20">
        <f t="shared" ref="E5:E14" si="0">COUNTIF(C$34:C$41,$C5)+COUNTIF(I$34:I$41,$C5)+COUNTIF(O$6:O$41,$C5)+COUNTIF(U$6:U$41,$C5)</f>
        <v>5</v>
      </c>
      <c r="F5" s="1697">
        <f t="shared" ref="F5:F14" si="1">COUNTIF(E$34:E$41,$C5)+COUNTIF(K$34:K$41,$C5)+COUNTIF(Q$6:Q$41,$C5)+COUNTIF(W$6:W$41,$C5)</f>
        <v>5</v>
      </c>
      <c r="G5" s="1697"/>
      <c r="H5" s="1805"/>
      <c r="I5" s="386">
        <f>'11S - 6B - 1 RR'!I6</f>
        <v>2</v>
      </c>
      <c r="J5" s="20"/>
      <c r="K5" s="24">
        <f>'11S - 6B - 1 RR'!K6</f>
        <v>0</v>
      </c>
      <c r="M5" s="26" t="s">
        <v>892</v>
      </c>
      <c r="N5" s="204" t="s">
        <v>197</v>
      </c>
      <c r="O5" s="28" t="s">
        <v>865</v>
      </c>
      <c r="P5" s="29" t="s">
        <v>197</v>
      </c>
      <c r="Q5" s="30" t="s">
        <v>866</v>
      </c>
      <c r="S5" s="26" t="s">
        <v>892</v>
      </c>
      <c r="T5" s="204" t="s">
        <v>197</v>
      </c>
      <c r="U5" s="28" t="s">
        <v>865</v>
      </c>
      <c r="V5" s="29" t="s">
        <v>197</v>
      </c>
      <c r="W5" s="30" t="s">
        <v>866</v>
      </c>
    </row>
    <row r="6" spans="1:23" x14ac:dyDescent="0.15">
      <c r="B6" s="16">
        <v>3</v>
      </c>
      <c r="C6" s="1041">
        <f>'11S - 6B - 1 RR'!C7</f>
        <v>3</v>
      </c>
      <c r="D6" s="1042">
        <f>'11S - 6B - 1 RR'!D7</f>
        <v>0</v>
      </c>
      <c r="E6" s="20">
        <f t="shared" si="0"/>
        <v>5</v>
      </c>
      <c r="F6" s="1697">
        <f t="shared" si="1"/>
        <v>5</v>
      </c>
      <c r="G6" s="1697"/>
      <c r="H6" s="1805"/>
      <c r="I6" s="386">
        <f>'11S - 6B - 1 RR'!I7</f>
        <v>3</v>
      </c>
      <c r="J6" s="20"/>
      <c r="K6" s="24">
        <f>'11S - 6B - 1 RR'!K7</f>
        <v>0</v>
      </c>
      <c r="M6" s="31">
        <v>1</v>
      </c>
      <c r="N6" s="32">
        <f>K8</f>
        <v>0</v>
      </c>
      <c r="O6" s="1048">
        <f>C14</f>
        <v>11</v>
      </c>
      <c r="P6" s="34">
        <f>K6</f>
        <v>0</v>
      </c>
      <c r="Q6" s="1047">
        <f>C6</f>
        <v>3</v>
      </c>
      <c r="S6" s="31">
        <v>1</v>
      </c>
      <c r="T6" s="32">
        <f>K8</f>
        <v>0</v>
      </c>
      <c r="U6" s="1048">
        <f>C12</f>
        <v>9</v>
      </c>
      <c r="V6" s="34">
        <f>K5</f>
        <v>0</v>
      </c>
      <c r="W6" s="1047">
        <f>C11</f>
        <v>8</v>
      </c>
    </row>
    <row r="7" spans="1:23" x14ac:dyDescent="0.15">
      <c r="B7" s="16">
        <v>4</v>
      </c>
      <c r="C7" s="1041">
        <f>'11S - 6B - 1 RR'!C8</f>
        <v>4</v>
      </c>
      <c r="D7" s="1042">
        <f>'11S - 6B - 1 RR'!D8</f>
        <v>0</v>
      </c>
      <c r="E7" s="20">
        <f t="shared" si="0"/>
        <v>5</v>
      </c>
      <c r="F7" s="1697">
        <f t="shared" si="1"/>
        <v>5</v>
      </c>
      <c r="G7" s="1697"/>
      <c r="H7" s="1805"/>
      <c r="I7" s="386">
        <f>'11S - 6B - 1 RR'!I8</f>
        <v>4</v>
      </c>
      <c r="J7" s="20"/>
      <c r="K7" s="24">
        <f>'11S - 6B - 1 RR'!K8</f>
        <v>0</v>
      </c>
      <c r="M7" s="35">
        <v>2</v>
      </c>
      <c r="N7" s="36">
        <f>K5</f>
        <v>0</v>
      </c>
      <c r="O7" s="1048">
        <f>C11</f>
        <v>8</v>
      </c>
      <c r="P7" s="34">
        <f>K9</f>
        <v>0</v>
      </c>
      <c r="Q7" s="1047">
        <f>C7</f>
        <v>4</v>
      </c>
      <c r="S7" s="35">
        <v>2</v>
      </c>
      <c r="T7" s="36">
        <f>K7</f>
        <v>0</v>
      </c>
      <c r="U7" s="1062">
        <f>C10</f>
        <v>7</v>
      </c>
      <c r="V7" s="34">
        <f>K6</f>
        <v>0</v>
      </c>
      <c r="W7" s="1062">
        <f>C6</f>
        <v>3</v>
      </c>
    </row>
    <row r="8" spans="1:23" ht="14" thickBot="1" x14ac:dyDescent="0.2">
      <c r="B8" s="16">
        <v>5</v>
      </c>
      <c r="C8" s="1041">
        <f>'11S - 6B - 1 RR'!C9</f>
        <v>5</v>
      </c>
      <c r="D8" s="1042">
        <f>'11S - 6B - 1 RR'!D9</f>
        <v>0</v>
      </c>
      <c r="E8" s="20">
        <f t="shared" si="0"/>
        <v>5</v>
      </c>
      <c r="F8" s="1697">
        <f t="shared" si="1"/>
        <v>5</v>
      </c>
      <c r="G8" s="1697"/>
      <c r="H8" s="1805"/>
      <c r="I8" s="386">
        <f>'11S - 6B - 1 RR'!I9</f>
        <v>5</v>
      </c>
      <c r="J8" s="20"/>
      <c r="K8" s="24">
        <f>'11S - 6B - 1 RR'!K9</f>
        <v>0</v>
      </c>
      <c r="M8" s="41">
        <v>3</v>
      </c>
      <c r="N8" s="42">
        <f>K14</f>
        <v>0</v>
      </c>
      <c r="O8" s="1064">
        <f>C13</f>
        <v>10</v>
      </c>
      <c r="P8" s="44">
        <f>K7</f>
        <v>0</v>
      </c>
      <c r="Q8" s="1070">
        <f>C10</f>
        <v>7</v>
      </c>
      <c r="S8" s="41">
        <v>3</v>
      </c>
      <c r="T8" s="42">
        <f>K9</f>
        <v>0</v>
      </c>
      <c r="U8" s="1054">
        <f>C9</f>
        <v>6</v>
      </c>
      <c r="V8" s="44">
        <f>K14</f>
        <v>0</v>
      </c>
      <c r="W8" s="1064">
        <f>C13</f>
        <v>10</v>
      </c>
    </row>
    <row r="9" spans="1:23" ht="14" thickBot="1" x14ac:dyDescent="0.2">
      <c r="B9" s="16">
        <v>6</v>
      </c>
      <c r="C9" s="1041">
        <f>'11S - 6B - 1 RR'!C10</f>
        <v>6</v>
      </c>
      <c r="D9" s="1042">
        <f>'11S - 6B - 1 RR'!D10</f>
        <v>0</v>
      </c>
      <c r="E9" s="20">
        <f t="shared" si="0"/>
        <v>5</v>
      </c>
      <c r="F9" s="1697">
        <f t="shared" si="1"/>
        <v>5</v>
      </c>
      <c r="G9" s="1697"/>
      <c r="H9" s="1805"/>
      <c r="I9" s="386">
        <f>'11S - 6B - 1 RR'!I10</f>
        <v>6</v>
      </c>
      <c r="J9" s="20"/>
      <c r="K9" s="24">
        <f>'11S - 6B - 1 RR'!K10</f>
        <v>0</v>
      </c>
      <c r="M9" s="232"/>
      <c r="N9" s="232"/>
      <c r="O9" s="232"/>
      <c r="P9" s="232"/>
      <c r="Q9" s="15" t="s">
        <v>2188</v>
      </c>
      <c r="W9" s="15" t="s">
        <v>311</v>
      </c>
    </row>
    <row r="10" spans="1:23" x14ac:dyDescent="0.15">
      <c r="B10" s="16">
        <v>7</v>
      </c>
      <c r="C10" s="1041">
        <f>'11S - 6B - 1 RR'!C11</f>
        <v>7</v>
      </c>
      <c r="D10" s="1042">
        <f>'11S - 6B - 1 RR'!D11</f>
        <v>0</v>
      </c>
      <c r="E10" s="20">
        <f t="shared" si="0"/>
        <v>5</v>
      </c>
      <c r="F10" s="1697">
        <f t="shared" si="1"/>
        <v>5</v>
      </c>
      <c r="G10" s="1697"/>
      <c r="H10" s="1805"/>
      <c r="I10" s="386">
        <f>'11S - 6B - 1 RR'!I11</f>
        <v>7</v>
      </c>
      <c r="K10" s="24"/>
      <c r="M10" s="26" t="s">
        <v>892</v>
      </c>
      <c r="N10" s="204" t="s">
        <v>197</v>
      </c>
      <c r="O10" s="28" t="s">
        <v>865</v>
      </c>
      <c r="P10" s="29" t="s">
        <v>197</v>
      </c>
      <c r="Q10" s="30" t="s">
        <v>866</v>
      </c>
      <c r="S10" s="26" t="s">
        <v>892</v>
      </c>
      <c r="T10" s="204" t="s">
        <v>197</v>
      </c>
      <c r="U10" s="28" t="s">
        <v>865</v>
      </c>
      <c r="V10" s="29" t="s">
        <v>197</v>
      </c>
      <c r="W10" s="30" t="s">
        <v>866</v>
      </c>
    </row>
    <row r="11" spans="1:23" x14ac:dyDescent="0.15">
      <c r="B11" s="16">
        <v>8</v>
      </c>
      <c r="C11" s="1041">
        <f>'11S - 6B - 1 RR'!C12</f>
        <v>8</v>
      </c>
      <c r="D11" s="1042">
        <f>'11S - 6B - 1 RR'!D12</f>
        <v>0</v>
      </c>
      <c r="E11" s="20">
        <f t="shared" si="0"/>
        <v>5</v>
      </c>
      <c r="F11" s="1697">
        <f t="shared" si="1"/>
        <v>5</v>
      </c>
      <c r="G11" s="1697"/>
      <c r="H11" s="1805"/>
      <c r="I11" s="386">
        <f>'11S - 6B - 1 RR'!I12</f>
        <v>8</v>
      </c>
      <c r="K11" s="24"/>
      <c r="M11" s="31">
        <v>1</v>
      </c>
      <c r="N11" s="32">
        <f>K7</f>
        <v>0</v>
      </c>
      <c r="O11" s="1047">
        <f>C10</f>
        <v>7</v>
      </c>
      <c r="P11" s="34">
        <f>K8</f>
        <v>0</v>
      </c>
      <c r="Q11" s="1048">
        <f>C14</f>
        <v>11</v>
      </c>
      <c r="S11" s="31">
        <v>1</v>
      </c>
      <c r="T11" s="32">
        <f>K7</f>
        <v>0</v>
      </c>
      <c r="U11" s="1048">
        <f>C13</f>
        <v>10</v>
      </c>
      <c r="V11" s="34">
        <f>K8</f>
        <v>0</v>
      </c>
      <c r="W11" s="1047">
        <f>C14</f>
        <v>11</v>
      </c>
    </row>
    <row r="12" spans="1:23" x14ac:dyDescent="0.15">
      <c r="B12" s="16">
        <v>9</v>
      </c>
      <c r="C12" s="1041">
        <f>'11S - 6B - 1 RR'!C13</f>
        <v>9</v>
      </c>
      <c r="D12" s="1042">
        <f>'11S - 6B - 1 RR'!D13</f>
        <v>0</v>
      </c>
      <c r="E12" s="20">
        <f t="shared" si="0"/>
        <v>5</v>
      </c>
      <c r="F12" s="1697">
        <f t="shared" si="1"/>
        <v>5</v>
      </c>
      <c r="G12" s="1697"/>
      <c r="H12" s="1805"/>
      <c r="I12" s="386">
        <f>'11S - 6B - 1 RR'!I13</f>
        <v>9</v>
      </c>
      <c r="K12" s="24"/>
      <c r="M12" s="35">
        <v>2</v>
      </c>
      <c r="N12" s="36">
        <f>K5</f>
        <v>0</v>
      </c>
      <c r="O12" s="1048">
        <f>C8</f>
        <v>5</v>
      </c>
      <c r="P12" s="34">
        <f>K9</f>
        <v>0</v>
      </c>
      <c r="Q12" s="1048">
        <f>C4</f>
        <v>1</v>
      </c>
      <c r="S12" s="35">
        <v>2</v>
      </c>
      <c r="T12" s="36">
        <f>K5</f>
        <v>0</v>
      </c>
      <c r="U12" s="1062">
        <f>C8</f>
        <v>5</v>
      </c>
      <c r="V12" s="34">
        <f>K6</f>
        <v>0</v>
      </c>
      <c r="W12" s="1149">
        <f>C11</f>
        <v>8</v>
      </c>
    </row>
    <row r="13" spans="1:23" ht="14" thickBot="1" x14ac:dyDescent="0.2">
      <c r="B13" s="16">
        <v>10</v>
      </c>
      <c r="C13" s="1041">
        <f>'11S - 6B - 1 RR'!C14</f>
        <v>10</v>
      </c>
      <c r="D13" s="1042">
        <f>'11S - 6B - 1 RR'!D14</f>
        <v>0</v>
      </c>
      <c r="E13" s="20">
        <f t="shared" si="0"/>
        <v>5</v>
      </c>
      <c r="F13" s="1697">
        <f t="shared" si="1"/>
        <v>5</v>
      </c>
      <c r="G13" s="1697"/>
      <c r="H13" s="1805"/>
      <c r="I13" s="386">
        <f>'11S - 6B - 1 RR'!I14</f>
        <v>10</v>
      </c>
      <c r="K13" s="24"/>
      <c r="M13" s="41">
        <v>3</v>
      </c>
      <c r="N13" s="42">
        <f>K6</f>
        <v>0</v>
      </c>
      <c r="O13" s="1064">
        <f>C6</f>
        <v>3</v>
      </c>
      <c r="P13" s="44">
        <f>K14</f>
        <v>0</v>
      </c>
      <c r="Q13" s="1070">
        <f>C5</f>
        <v>2</v>
      </c>
      <c r="S13" s="41">
        <v>3</v>
      </c>
      <c r="T13" s="42">
        <f>K9</f>
        <v>0</v>
      </c>
      <c r="U13" s="1056">
        <f>C4</f>
        <v>1</v>
      </c>
      <c r="V13" s="44">
        <f>K14</f>
        <v>0</v>
      </c>
      <c r="W13" s="1054">
        <f>C7</f>
        <v>4</v>
      </c>
    </row>
    <row r="14" spans="1:23" ht="14" thickBot="1" x14ac:dyDescent="0.2">
      <c r="B14" s="16">
        <v>11</v>
      </c>
      <c r="C14" s="1041">
        <f>'11S - 6B - 1 RR'!C15</f>
        <v>11</v>
      </c>
      <c r="D14" s="1042">
        <f>'11S - 6B - 1 RR'!D15</f>
        <v>0</v>
      </c>
      <c r="E14" s="20">
        <f t="shared" si="0"/>
        <v>5</v>
      </c>
      <c r="F14" s="1697">
        <f t="shared" si="1"/>
        <v>5</v>
      </c>
      <c r="G14" s="1697"/>
      <c r="H14" s="1805"/>
      <c r="I14" s="386">
        <f>'11S - 6B - 1 RR'!I15</f>
        <v>11</v>
      </c>
      <c r="J14" s="20"/>
      <c r="K14" s="24">
        <f>'11S - 6B - 1 RR'!K15</f>
        <v>0</v>
      </c>
      <c r="Q14" s="15" t="s">
        <v>312</v>
      </c>
      <c r="T14" s="1843" t="s">
        <v>496</v>
      </c>
      <c r="U14" s="1844"/>
      <c r="W14" s="15" t="s">
        <v>313</v>
      </c>
    </row>
    <row r="15" spans="1:23" x14ac:dyDescent="0.15">
      <c r="A15" s="101" t="s">
        <v>363</v>
      </c>
      <c r="B15" s="383" t="s">
        <v>362</v>
      </c>
      <c r="C15" s="415" t="s">
        <v>324</v>
      </c>
      <c r="D15" s="385" t="s">
        <v>892</v>
      </c>
      <c r="E15" s="24">
        <f>SUM(E4:E14)</f>
        <v>55</v>
      </c>
      <c r="F15" s="1806" t="s">
        <v>105</v>
      </c>
      <c r="G15" s="1807"/>
      <c r="H15" s="387" t="s">
        <v>970</v>
      </c>
      <c r="I15" s="1811" t="s">
        <v>303</v>
      </c>
      <c r="J15" s="1811"/>
      <c r="K15" s="24" t="s">
        <v>985</v>
      </c>
      <c r="M15" s="26" t="s">
        <v>892</v>
      </c>
      <c r="N15" s="204" t="s">
        <v>197</v>
      </c>
      <c r="O15" s="28" t="s">
        <v>865</v>
      </c>
      <c r="P15" s="29" t="s">
        <v>197</v>
      </c>
      <c r="Q15" s="30" t="s">
        <v>866</v>
      </c>
      <c r="S15" s="26" t="s">
        <v>892</v>
      </c>
      <c r="T15" s="204" t="s">
        <v>197</v>
      </c>
      <c r="U15" s="28" t="s">
        <v>865</v>
      </c>
      <c r="V15" s="29" t="s">
        <v>197</v>
      </c>
      <c r="W15" s="30" t="s">
        <v>866</v>
      </c>
    </row>
    <row r="16" spans="1:23" x14ac:dyDescent="0.15">
      <c r="B16" s="420"/>
      <c r="C16" s="2047" t="s">
        <v>570</v>
      </c>
      <c r="D16" s="2048"/>
      <c r="E16" s="2048"/>
      <c r="M16" s="31">
        <v>1</v>
      </c>
      <c r="N16" s="32">
        <f>K5</f>
        <v>0</v>
      </c>
      <c r="O16" s="1048">
        <f>C10</f>
        <v>7</v>
      </c>
      <c r="P16" s="34">
        <f>K14</f>
        <v>0</v>
      </c>
      <c r="Q16" s="1048">
        <f>C9</f>
        <v>6</v>
      </c>
      <c r="R16" s="233"/>
      <c r="S16" s="31">
        <v>1</v>
      </c>
      <c r="T16" s="32">
        <f>K14</f>
        <v>0</v>
      </c>
      <c r="U16" s="1048">
        <f>C6</f>
        <v>3</v>
      </c>
      <c r="V16" s="34">
        <f>K6</f>
        <v>0</v>
      </c>
      <c r="W16" s="1047">
        <f>C11</f>
        <v>8</v>
      </c>
    </row>
    <row r="17" spans="1:23" x14ac:dyDescent="0.15">
      <c r="H17" s="1815" t="s">
        <v>1368</v>
      </c>
      <c r="I17" s="1816"/>
      <c r="J17" s="1815" t="s">
        <v>496</v>
      </c>
      <c r="K17" s="1816"/>
      <c r="M17" s="35">
        <v>2</v>
      </c>
      <c r="N17" s="36">
        <f>K6</f>
        <v>0</v>
      </c>
      <c r="O17" s="1162">
        <f>C11</f>
        <v>8</v>
      </c>
      <c r="P17" s="34">
        <f>K7</f>
        <v>0</v>
      </c>
      <c r="Q17" s="1162">
        <f>C13</f>
        <v>10</v>
      </c>
      <c r="R17" s="233"/>
      <c r="S17" s="35">
        <v>2</v>
      </c>
      <c r="T17" s="36">
        <f>K7</f>
        <v>0</v>
      </c>
      <c r="U17" s="1050">
        <f>C13</f>
        <v>10</v>
      </c>
      <c r="V17" s="34">
        <f>K9</f>
        <v>0</v>
      </c>
      <c r="W17" s="1062">
        <f>C4</f>
        <v>1</v>
      </c>
    </row>
    <row r="18" spans="1:23" ht="14" thickBot="1" x14ac:dyDescent="0.2">
      <c r="H18" s="24">
        <v>1</v>
      </c>
      <c r="I18" s="386">
        <f>C4</f>
        <v>1</v>
      </c>
      <c r="J18" s="24">
        <v>2</v>
      </c>
      <c r="K18" s="386">
        <f>C5</f>
        <v>2</v>
      </c>
      <c r="M18" s="41">
        <v>3</v>
      </c>
      <c r="N18" s="42">
        <f>K9</f>
        <v>0</v>
      </c>
      <c r="O18" s="1160">
        <f>C4</f>
        <v>1</v>
      </c>
      <c r="P18" s="44">
        <f>K8</f>
        <v>0</v>
      </c>
      <c r="Q18" s="1160">
        <f>C14</f>
        <v>11</v>
      </c>
      <c r="S18" s="41">
        <v>3</v>
      </c>
      <c r="T18" s="42">
        <f>K8</f>
        <v>0</v>
      </c>
      <c r="U18" s="1054">
        <f>C7</f>
        <v>4</v>
      </c>
      <c r="V18" s="44">
        <f>K5</f>
        <v>0</v>
      </c>
      <c r="W18" s="1064">
        <f>C10</f>
        <v>7</v>
      </c>
    </row>
    <row r="19" spans="1:23" ht="14" thickBot="1" x14ac:dyDescent="0.2">
      <c r="H19" s="24">
        <v>4</v>
      </c>
      <c r="I19" s="386">
        <f>C7</f>
        <v>4</v>
      </c>
      <c r="J19" s="24">
        <v>3</v>
      </c>
      <c r="K19" s="386">
        <f>C6</f>
        <v>3</v>
      </c>
      <c r="Q19" s="15" t="s">
        <v>314</v>
      </c>
      <c r="W19" s="15" t="s">
        <v>669</v>
      </c>
    </row>
    <row r="20" spans="1:23" x14ac:dyDescent="0.15">
      <c r="H20" s="24">
        <v>5</v>
      </c>
      <c r="I20" s="386">
        <f>C8</f>
        <v>5</v>
      </c>
      <c r="J20" s="24">
        <v>6</v>
      </c>
      <c r="K20" s="386">
        <f>C9</f>
        <v>6</v>
      </c>
      <c r="M20" s="26" t="s">
        <v>892</v>
      </c>
      <c r="N20" s="204" t="s">
        <v>197</v>
      </c>
      <c r="O20" s="28" t="s">
        <v>865</v>
      </c>
      <c r="P20" s="29" t="s">
        <v>197</v>
      </c>
      <c r="Q20" s="30" t="s">
        <v>866</v>
      </c>
      <c r="S20" s="26" t="s">
        <v>892</v>
      </c>
      <c r="T20" s="204" t="s">
        <v>197</v>
      </c>
      <c r="U20" s="28" t="s">
        <v>865</v>
      </c>
      <c r="V20" s="29" t="s">
        <v>197</v>
      </c>
      <c r="W20" s="30" t="s">
        <v>866</v>
      </c>
    </row>
    <row r="21" spans="1:23" x14ac:dyDescent="0.15">
      <c r="H21" s="24">
        <v>8</v>
      </c>
      <c r="I21" s="386">
        <f>C11</f>
        <v>8</v>
      </c>
      <c r="J21" s="24">
        <v>7</v>
      </c>
      <c r="K21" s="386">
        <f>C10</f>
        <v>7</v>
      </c>
      <c r="M21" s="31">
        <v>1</v>
      </c>
      <c r="N21" s="32">
        <f>K9</f>
        <v>0</v>
      </c>
      <c r="O21" s="1047">
        <f>C4</f>
        <v>1</v>
      </c>
      <c r="P21" s="34">
        <f>K5</f>
        <v>0</v>
      </c>
      <c r="Q21" s="1047">
        <f>C10</f>
        <v>7</v>
      </c>
      <c r="S21" s="31">
        <v>1</v>
      </c>
      <c r="T21" s="32">
        <f>K9</f>
        <v>0</v>
      </c>
      <c r="U21" s="1048">
        <f>C8</f>
        <v>5</v>
      </c>
      <c r="V21" s="34">
        <f>K5</f>
        <v>0</v>
      </c>
      <c r="W21" s="1048">
        <f>C13</f>
        <v>10</v>
      </c>
    </row>
    <row r="22" spans="1:23" x14ac:dyDescent="0.15">
      <c r="H22" s="24">
        <v>9</v>
      </c>
      <c r="I22" s="386">
        <f>C12</f>
        <v>9</v>
      </c>
      <c r="J22" s="24">
        <v>10</v>
      </c>
      <c r="K22" s="386">
        <f>C13</f>
        <v>10</v>
      </c>
      <c r="M22" s="35">
        <v>2</v>
      </c>
      <c r="N22" s="36">
        <f>K14</f>
        <v>0</v>
      </c>
      <c r="O22" s="1048">
        <f>C14</f>
        <v>11</v>
      </c>
      <c r="P22" s="34">
        <f>K8</f>
        <v>0</v>
      </c>
      <c r="Q22" s="1047">
        <f>C7</f>
        <v>4</v>
      </c>
      <c r="S22" s="35">
        <v>2</v>
      </c>
      <c r="T22" s="36">
        <f>K8</f>
        <v>0</v>
      </c>
      <c r="U22" s="1062">
        <f>C5</f>
        <v>2</v>
      </c>
      <c r="V22" s="34">
        <f>K6</f>
        <v>0</v>
      </c>
      <c r="W22" s="1062">
        <f>C12</f>
        <v>9</v>
      </c>
    </row>
    <row r="23" spans="1:23" ht="14" thickBot="1" x14ac:dyDescent="0.2">
      <c r="H23" s="24"/>
      <c r="I23" s="386"/>
      <c r="J23" s="24">
        <v>11</v>
      </c>
      <c r="K23" s="386">
        <f>C14</f>
        <v>11</v>
      </c>
      <c r="M23" s="41">
        <v>3</v>
      </c>
      <c r="N23" s="42">
        <f>K6</f>
        <v>0</v>
      </c>
      <c r="O23" s="1054">
        <f>C12</f>
        <v>9</v>
      </c>
      <c r="P23" s="44">
        <f>K7</f>
        <v>0</v>
      </c>
      <c r="Q23" s="1070">
        <f>C9</f>
        <v>6</v>
      </c>
      <c r="S23" s="41">
        <v>3</v>
      </c>
      <c r="T23" s="42">
        <f>K14</f>
        <v>0</v>
      </c>
      <c r="U23" s="1056">
        <f>C14</f>
        <v>11</v>
      </c>
      <c r="V23" s="44">
        <f>K7</f>
        <v>0</v>
      </c>
      <c r="W23" s="1064">
        <f>C11</f>
        <v>8</v>
      </c>
    </row>
    <row r="24" spans="1:23" ht="14" thickBot="1" x14ac:dyDescent="0.2">
      <c r="A24" s="1831" t="s">
        <v>967</v>
      </c>
      <c r="B24" s="1831"/>
      <c r="C24" s="1831"/>
      <c r="D24" s="1831"/>
      <c r="E24" s="1831"/>
      <c r="F24" s="1831"/>
      <c r="G24" s="1831"/>
      <c r="H24" s="1831"/>
      <c r="I24" s="1831"/>
      <c r="J24" s="1831"/>
      <c r="K24" s="1831"/>
      <c r="M24" s="232"/>
      <c r="N24" s="232"/>
      <c r="O24" s="232"/>
      <c r="P24" s="232"/>
      <c r="Q24" s="15" t="s">
        <v>670</v>
      </c>
      <c r="W24" s="15" t="s">
        <v>859</v>
      </c>
    </row>
    <row r="25" spans="1:23" x14ac:dyDescent="0.15">
      <c r="A25" s="1751" t="s">
        <v>2086</v>
      </c>
      <c r="B25" s="1751"/>
      <c r="C25" s="1751"/>
      <c r="D25" s="1751"/>
      <c r="E25" s="1751"/>
      <c r="F25" s="1751"/>
      <c r="G25" s="1751"/>
      <c r="H25" s="1751"/>
      <c r="I25" s="1751"/>
      <c r="J25" s="1751"/>
      <c r="K25" s="1751"/>
      <c r="M25" s="26" t="s">
        <v>892</v>
      </c>
      <c r="N25" s="204" t="s">
        <v>197</v>
      </c>
      <c r="O25" s="28" t="s">
        <v>865</v>
      </c>
      <c r="P25" s="29" t="s">
        <v>197</v>
      </c>
      <c r="Q25" s="30" t="s">
        <v>866</v>
      </c>
      <c r="S25" s="26" t="s">
        <v>892</v>
      </c>
      <c r="T25" s="204" t="s">
        <v>197</v>
      </c>
      <c r="U25" s="28" t="s">
        <v>865</v>
      </c>
      <c r="V25" s="29" t="s">
        <v>197</v>
      </c>
      <c r="W25" s="30" t="s">
        <v>866</v>
      </c>
    </row>
    <row r="26" spans="1:23" x14ac:dyDescent="0.15">
      <c r="A26" s="1751" t="s">
        <v>2263</v>
      </c>
      <c r="B26" s="1751"/>
      <c r="C26" s="1751"/>
      <c r="D26" s="1751"/>
      <c r="E26" s="1751"/>
      <c r="F26" s="1751"/>
      <c r="G26" s="1751"/>
      <c r="H26" s="1751"/>
      <c r="I26" s="1751"/>
      <c r="J26" s="1751"/>
      <c r="K26" s="1751"/>
      <c r="M26" s="31">
        <v>1</v>
      </c>
      <c r="N26" s="32">
        <f>K5</f>
        <v>0</v>
      </c>
      <c r="O26" s="1048">
        <f>C10</f>
        <v>7</v>
      </c>
      <c r="P26" s="34">
        <f>K6</f>
        <v>0</v>
      </c>
      <c r="Q26" s="1047">
        <f>C12</f>
        <v>9</v>
      </c>
      <c r="S26" s="31">
        <v>1</v>
      </c>
      <c r="T26" s="32">
        <f>K9</f>
        <v>0</v>
      </c>
      <c r="U26" s="1047">
        <f>C8</f>
        <v>5</v>
      </c>
      <c r="V26" s="34">
        <f>K5</f>
        <v>0</v>
      </c>
      <c r="W26" s="1047">
        <f>C10</f>
        <v>7</v>
      </c>
    </row>
    <row r="27" spans="1:23" x14ac:dyDescent="0.15">
      <c r="A27" s="1751" t="s">
        <v>22</v>
      </c>
      <c r="B27" s="1751"/>
      <c r="C27" s="1751"/>
      <c r="D27" s="1751"/>
      <c r="E27" s="1751"/>
      <c r="F27" s="1751"/>
      <c r="G27" s="1751"/>
      <c r="H27" s="1751"/>
      <c r="I27" s="1751"/>
      <c r="J27" s="1751"/>
      <c r="K27" s="1751"/>
      <c r="M27" s="35">
        <v>2</v>
      </c>
      <c r="N27" s="36">
        <f>K14</f>
        <v>0</v>
      </c>
      <c r="O27" s="1047">
        <f>C14</f>
        <v>11</v>
      </c>
      <c r="P27" s="34">
        <f>K9</f>
        <v>0</v>
      </c>
      <c r="Q27" s="1067">
        <f>C8</f>
        <v>5</v>
      </c>
      <c r="S27" s="35">
        <v>2</v>
      </c>
      <c r="T27" s="36">
        <f>K7</f>
        <v>0</v>
      </c>
      <c r="U27" s="1149">
        <f>C4</f>
        <v>1</v>
      </c>
      <c r="V27" s="34">
        <f>K8</f>
        <v>0</v>
      </c>
      <c r="W27" s="1149">
        <f>C9</f>
        <v>6</v>
      </c>
    </row>
    <row r="28" spans="1:23" ht="14" thickBot="1" x14ac:dyDescent="0.2">
      <c r="A28" s="1751" t="s">
        <v>2139</v>
      </c>
      <c r="B28" s="1751"/>
      <c r="C28" s="1751"/>
      <c r="D28" s="1751"/>
      <c r="E28" s="1751"/>
      <c r="F28" s="1751"/>
      <c r="G28" s="1751"/>
      <c r="H28" s="1751"/>
      <c r="I28" s="1751"/>
      <c r="J28" s="1751"/>
      <c r="K28" s="1751"/>
      <c r="M28" s="41">
        <v>3</v>
      </c>
      <c r="N28" s="42">
        <f>K7</f>
        <v>0</v>
      </c>
      <c r="O28" s="1064">
        <f>C11</f>
        <v>8</v>
      </c>
      <c r="P28" s="44">
        <f>K8</f>
        <v>0</v>
      </c>
      <c r="Q28" s="1056">
        <f>C5</f>
        <v>2</v>
      </c>
      <c r="S28" s="41">
        <v>3</v>
      </c>
      <c r="T28" s="42">
        <f>K6</f>
        <v>0</v>
      </c>
      <c r="U28" s="1064">
        <f>C12</f>
        <v>9</v>
      </c>
      <c r="V28" s="44">
        <f>K14</f>
        <v>0</v>
      </c>
      <c r="W28" s="1064">
        <f>C14</f>
        <v>11</v>
      </c>
    </row>
    <row r="29" spans="1:23" ht="14" thickBot="1" x14ac:dyDescent="0.2">
      <c r="A29" s="1751" t="s">
        <v>1699</v>
      </c>
      <c r="B29" s="1751"/>
      <c r="C29" s="1751"/>
      <c r="D29" s="1751"/>
      <c r="E29" s="1751"/>
      <c r="F29" s="1751"/>
      <c r="G29" s="1751"/>
      <c r="H29" s="1751"/>
      <c r="I29" s="1751"/>
      <c r="J29" s="1751"/>
      <c r="K29" s="1751"/>
      <c r="Q29" s="15" t="s">
        <v>861</v>
      </c>
      <c r="W29" s="15" t="s">
        <v>862</v>
      </c>
    </row>
    <row r="30" spans="1:23" x14ac:dyDescent="0.15">
      <c r="A30" s="1751" t="s">
        <v>2138</v>
      </c>
      <c r="B30" s="1751"/>
      <c r="C30" s="1751"/>
      <c r="D30" s="1751"/>
      <c r="E30" s="1751"/>
      <c r="F30" s="1751"/>
      <c r="G30" s="1751"/>
      <c r="H30" s="1751"/>
      <c r="I30" s="1751"/>
      <c r="J30" s="1751"/>
      <c r="K30" s="1751"/>
      <c r="M30" s="26" t="s">
        <v>892</v>
      </c>
      <c r="N30" s="204" t="s">
        <v>197</v>
      </c>
      <c r="O30" s="28" t="s">
        <v>865</v>
      </c>
      <c r="P30" s="29" t="s">
        <v>197</v>
      </c>
      <c r="Q30" s="30" t="s">
        <v>866</v>
      </c>
      <c r="S30" s="26" t="s">
        <v>892</v>
      </c>
      <c r="T30" s="204" t="s">
        <v>197</v>
      </c>
      <c r="U30" s="28" t="s">
        <v>865</v>
      </c>
      <c r="V30" s="29" t="s">
        <v>197</v>
      </c>
      <c r="W30" s="30" t="s">
        <v>866</v>
      </c>
    </row>
    <row r="31" spans="1:23" x14ac:dyDescent="0.15">
      <c r="A31" s="1637" t="s">
        <v>1685</v>
      </c>
      <c r="B31" s="1952"/>
      <c r="C31" s="1952"/>
      <c r="D31" s="1952"/>
      <c r="E31" s="1952"/>
      <c r="F31" s="1952"/>
      <c r="G31" s="1952"/>
      <c r="H31" s="1952"/>
      <c r="I31" s="1952"/>
      <c r="J31" s="1952"/>
      <c r="K31" s="1952"/>
      <c r="M31" s="31">
        <v>1</v>
      </c>
      <c r="N31" s="32">
        <f>K9</f>
        <v>0</v>
      </c>
      <c r="O31" s="1047">
        <f>C8</f>
        <v>5</v>
      </c>
      <c r="P31" s="34">
        <f>K5</f>
        <v>0</v>
      </c>
      <c r="Q31" s="1048">
        <f>C5</f>
        <v>2</v>
      </c>
      <c r="S31" s="31">
        <v>1</v>
      </c>
      <c r="T31" s="32">
        <f>K7</f>
        <v>0</v>
      </c>
      <c r="U31" s="1047">
        <f>C6</f>
        <v>3</v>
      </c>
      <c r="V31" s="34">
        <f>K9</f>
        <v>0</v>
      </c>
      <c r="W31" s="1048">
        <f>C4</f>
        <v>1</v>
      </c>
    </row>
    <row r="32" spans="1:23" ht="14" thickBot="1" x14ac:dyDescent="0.2">
      <c r="B32" s="1868" t="s">
        <v>1368</v>
      </c>
      <c r="C32" s="1869"/>
      <c r="E32" s="15" t="s">
        <v>307</v>
      </c>
      <c r="K32" s="15" t="s">
        <v>308</v>
      </c>
      <c r="M32" s="35">
        <v>2</v>
      </c>
      <c r="N32" s="36">
        <f>K6</f>
        <v>0</v>
      </c>
      <c r="O32" s="1067">
        <f>C12</f>
        <v>9</v>
      </c>
      <c r="P32" s="34">
        <f>K7</f>
        <v>0</v>
      </c>
      <c r="Q32" s="1068">
        <f>C6</f>
        <v>3</v>
      </c>
      <c r="S32" s="35">
        <v>2</v>
      </c>
      <c r="T32" s="36">
        <f>K5</f>
        <v>0</v>
      </c>
      <c r="U32" s="1050">
        <f>C5</f>
        <v>2</v>
      </c>
      <c r="V32" s="34">
        <f>K8</f>
        <v>0</v>
      </c>
      <c r="W32" s="1062">
        <f>C7</f>
        <v>4</v>
      </c>
    </row>
    <row r="33" spans="1:23" ht="14" thickBot="1" x14ac:dyDescent="0.2">
      <c r="A33" s="26" t="s">
        <v>892</v>
      </c>
      <c r="B33" s="204" t="s">
        <v>197</v>
      </c>
      <c r="C33" s="28" t="s">
        <v>865</v>
      </c>
      <c r="D33" s="29" t="s">
        <v>197</v>
      </c>
      <c r="E33" s="30" t="s">
        <v>866</v>
      </c>
      <c r="G33" s="26" t="s">
        <v>892</v>
      </c>
      <c r="H33" s="204" t="s">
        <v>197</v>
      </c>
      <c r="I33" s="28" t="s">
        <v>865</v>
      </c>
      <c r="J33" s="29" t="s">
        <v>197</v>
      </c>
      <c r="K33" s="30" t="s">
        <v>866</v>
      </c>
      <c r="M33" s="41">
        <v>3</v>
      </c>
      <c r="N33" s="42">
        <f>K8</f>
        <v>0</v>
      </c>
      <c r="O33" s="1070">
        <f>C7</f>
        <v>4</v>
      </c>
      <c r="P33" s="44">
        <f>K14</f>
        <v>0</v>
      </c>
      <c r="Q33" s="1054">
        <f>C13</f>
        <v>10</v>
      </c>
      <c r="S33" s="41">
        <v>3</v>
      </c>
      <c r="T33" s="42">
        <f>K6</f>
        <v>0</v>
      </c>
      <c r="U33" s="1054">
        <f>C9</f>
        <v>6</v>
      </c>
      <c r="V33" s="44">
        <f>K14</f>
        <v>0</v>
      </c>
      <c r="W33" s="1070">
        <f>C11</f>
        <v>8</v>
      </c>
    </row>
    <row r="34" spans="1:23" ht="14" thickBot="1" x14ac:dyDescent="0.2">
      <c r="A34" s="31">
        <v>1</v>
      </c>
      <c r="B34" s="32">
        <f>K7</f>
        <v>0</v>
      </c>
      <c r="C34" s="1047">
        <f>C7</f>
        <v>4</v>
      </c>
      <c r="D34" s="34">
        <f>K8</f>
        <v>0</v>
      </c>
      <c r="E34" s="1047">
        <f>C8</f>
        <v>5</v>
      </c>
      <c r="G34" s="31">
        <v>1</v>
      </c>
      <c r="H34" s="32">
        <f>K7</f>
        <v>0</v>
      </c>
      <c r="I34" s="1048">
        <f>C4</f>
        <v>1</v>
      </c>
      <c r="J34" s="34">
        <f>K8</f>
        <v>0</v>
      </c>
      <c r="K34" s="1048">
        <f>C12</f>
        <v>9</v>
      </c>
      <c r="Q34" s="15" t="s">
        <v>863</v>
      </c>
      <c r="W34" s="15" t="s">
        <v>864</v>
      </c>
    </row>
    <row r="35" spans="1:23" x14ac:dyDescent="0.15">
      <c r="A35" s="35">
        <v>2</v>
      </c>
      <c r="B35" s="36">
        <f>K14</f>
        <v>0</v>
      </c>
      <c r="C35" s="1047">
        <f>C14</f>
        <v>11</v>
      </c>
      <c r="D35" s="34">
        <f>K5</f>
        <v>0</v>
      </c>
      <c r="E35" s="1047">
        <f>C5</f>
        <v>2</v>
      </c>
      <c r="G35" s="35">
        <v>2</v>
      </c>
      <c r="H35" s="36">
        <f>K9</f>
        <v>0</v>
      </c>
      <c r="I35" s="1062">
        <f>C9</f>
        <v>6</v>
      </c>
      <c r="J35" s="34">
        <f>K14</f>
        <v>0</v>
      </c>
      <c r="K35" s="1062">
        <f>C14</f>
        <v>11</v>
      </c>
      <c r="M35" s="26" t="s">
        <v>892</v>
      </c>
      <c r="N35" s="204" t="s">
        <v>197</v>
      </c>
      <c r="O35" s="28" t="s">
        <v>865</v>
      </c>
      <c r="P35" s="29" t="s">
        <v>197</v>
      </c>
      <c r="Q35" s="30" t="s">
        <v>866</v>
      </c>
      <c r="S35" s="26" t="s">
        <v>892</v>
      </c>
      <c r="T35" s="204" t="s">
        <v>197</v>
      </c>
      <c r="U35" s="28" t="s">
        <v>865</v>
      </c>
      <c r="V35" s="29" t="s">
        <v>197</v>
      </c>
      <c r="W35" s="30" t="s">
        <v>866</v>
      </c>
    </row>
    <row r="36" spans="1:23" ht="14" thickBot="1" x14ac:dyDescent="0.2">
      <c r="A36" s="41">
        <v>3</v>
      </c>
      <c r="B36" s="42">
        <f>K6</f>
        <v>0</v>
      </c>
      <c r="C36" s="1064">
        <f>C6</f>
        <v>3</v>
      </c>
      <c r="D36" s="44">
        <f>K9</f>
        <v>0</v>
      </c>
      <c r="E36" s="1064">
        <f>C9</f>
        <v>6</v>
      </c>
      <c r="G36" s="41">
        <v>3</v>
      </c>
      <c r="H36" s="42">
        <f>K5</f>
        <v>0</v>
      </c>
      <c r="I36" s="1064">
        <f>C5</f>
        <v>2</v>
      </c>
      <c r="J36" s="44">
        <f>K6</f>
        <v>0</v>
      </c>
      <c r="K36" s="1070">
        <f>C13</f>
        <v>10</v>
      </c>
      <c r="M36" s="31">
        <v>1</v>
      </c>
      <c r="N36" s="32">
        <f>K7</f>
        <v>0</v>
      </c>
      <c r="O36" s="1048">
        <f>C13</f>
        <v>10</v>
      </c>
      <c r="P36" s="34">
        <f>K9</f>
        <v>0</v>
      </c>
      <c r="Q36" s="1048">
        <f>C12</f>
        <v>9</v>
      </c>
      <c r="S36" s="31">
        <v>1</v>
      </c>
      <c r="T36" s="32">
        <f>K7</f>
        <v>0</v>
      </c>
      <c r="U36" s="1048">
        <f>C5</f>
        <v>2</v>
      </c>
      <c r="V36" s="34">
        <f>K9</f>
        <v>0</v>
      </c>
      <c r="W36" s="1048">
        <f>C4</f>
        <v>1</v>
      </c>
    </row>
    <row r="37" spans="1:23" ht="14" thickBot="1" x14ac:dyDescent="0.2">
      <c r="E37" s="15" t="s">
        <v>309</v>
      </c>
      <c r="K37" s="15" t="s">
        <v>2186</v>
      </c>
      <c r="M37" s="35">
        <v>2</v>
      </c>
      <c r="N37" s="36">
        <f>K14</f>
        <v>0</v>
      </c>
      <c r="O37" s="1067">
        <f>C11</f>
        <v>8</v>
      </c>
      <c r="P37" s="34">
        <f>K5</f>
        <v>0</v>
      </c>
      <c r="Q37" s="1048">
        <f>C10</f>
        <v>7</v>
      </c>
      <c r="S37" s="35">
        <v>2</v>
      </c>
      <c r="T37" s="36">
        <f>K6</f>
        <v>0</v>
      </c>
      <c r="U37" s="1050">
        <f>C9</f>
        <v>6</v>
      </c>
      <c r="V37" s="34">
        <f>K14</f>
        <v>0</v>
      </c>
      <c r="W37" s="1149">
        <f>C7</f>
        <v>4</v>
      </c>
    </row>
    <row r="38" spans="1:23" ht="14" thickBot="1" x14ac:dyDescent="0.2">
      <c r="A38" s="26" t="s">
        <v>892</v>
      </c>
      <c r="B38" s="204" t="s">
        <v>197</v>
      </c>
      <c r="C38" s="28" t="s">
        <v>865</v>
      </c>
      <c r="D38" s="29" t="s">
        <v>197</v>
      </c>
      <c r="E38" s="30" t="s">
        <v>866</v>
      </c>
      <c r="G38" s="26" t="s">
        <v>892</v>
      </c>
      <c r="H38" s="204" t="s">
        <v>197</v>
      </c>
      <c r="I38" s="28" t="s">
        <v>865</v>
      </c>
      <c r="J38" s="29" t="s">
        <v>197</v>
      </c>
      <c r="K38" s="30" t="s">
        <v>866</v>
      </c>
      <c r="M38" s="41">
        <v>3</v>
      </c>
      <c r="N38" s="42">
        <f>K6</f>
        <v>0</v>
      </c>
      <c r="O38" s="1056">
        <f>C9</f>
        <v>6</v>
      </c>
      <c r="P38" s="44">
        <f>K8</f>
        <v>0</v>
      </c>
      <c r="Q38" s="1054">
        <f>C8</f>
        <v>5</v>
      </c>
      <c r="S38" s="41">
        <v>3</v>
      </c>
      <c r="T38" s="42">
        <f>K5</f>
        <v>0</v>
      </c>
      <c r="U38" s="1054">
        <f>C6</f>
        <v>3</v>
      </c>
      <c r="V38" s="44">
        <f>K8</f>
        <v>0</v>
      </c>
      <c r="W38" s="1064">
        <f>C8</f>
        <v>5</v>
      </c>
    </row>
    <row r="39" spans="1:23" ht="14" thickBot="1" x14ac:dyDescent="0.2">
      <c r="A39" s="31">
        <v>1</v>
      </c>
      <c r="B39" s="32">
        <f>K8</f>
        <v>0</v>
      </c>
      <c r="C39" s="1165">
        <f>C12</f>
        <v>9</v>
      </c>
      <c r="D39" s="34">
        <f>K9</f>
        <v>0</v>
      </c>
      <c r="E39" s="1048">
        <f>C8</f>
        <v>5</v>
      </c>
      <c r="G39" s="31">
        <v>1</v>
      </c>
      <c r="H39" s="32">
        <f>K9</f>
        <v>0</v>
      </c>
      <c r="I39" s="1048">
        <f>C7</f>
        <v>4</v>
      </c>
      <c r="J39" s="34">
        <f>K8</f>
        <v>0</v>
      </c>
      <c r="K39" s="1067">
        <f>C12</f>
        <v>9</v>
      </c>
      <c r="Q39" s="15" t="s">
        <v>870</v>
      </c>
    </row>
    <row r="40" spans="1:23" x14ac:dyDescent="0.15">
      <c r="A40" s="35">
        <v>2</v>
      </c>
      <c r="B40" s="36">
        <f>K14</f>
        <v>0</v>
      </c>
      <c r="C40" s="1048">
        <f>C10</f>
        <v>7</v>
      </c>
      <c r="D40" s="34">
        <f>K5</f>
        <v>0</v>
      </c>
      <c r="E40" s="1047">
        <f>C5</f>
        <v>2</v>
      </c>
      <c r="G40" s="35">
        <v>2</v>
      </c>
      <c r="H40" s="36">
        <f>K14</f>
        <v>0</v>
      </c>
      <c r="I40" s="1157">
        <f>C13</f>
        <v>10</v>
      </c>
      <c r="J40" s="34">
        <f>K6</f>
        <v>0</v>
      </c>
      <c r="K40" s="1157">
        <f>C6</f>
        <v>3</v>
      </c>
      <c r="M40" s="26" t="s">
        <v>892</v>
      </c>
      <c r="N40" s="204" t="s">
        <v>197</v>
      </c>
      <c r="O40" s="28" t="s">
        <v>865</v>
      </c>
      <c r="P40" s="29" t="s">
        <v>197</v>
      </c>
      <c r="Q40" s="30" t="s">
        <v>866</v>
      </c>
    </row>
    <row r="41" spans="1:23" ht="14" thickBot="1" x14ac:dyDescent="0.2">
      <c r="A41" s="41">
        <v>3</v>
      </c>
      <c r="B41" s="42">
        <f>K6</f>
        <v>0</v>
      </c>
      <c r="C41" s="1070">
        <f>C11</f>
        <v>8</v>
      </c>
      <c r="D41" s="44">
        <f>K7</f>
        <v>0</v>
      </c>
      <c r="E41" s="1064">
        <f>C4</f>
        <v>1</v>
      </c>
      <c r="G41" s="41">
        <v>3</v>
      </c>
      <c r="H41" s="42">
        <f>K5</f>
        <v>0</v>
      </c>
      <c r="I41" s="1056">
        <f>C5</f>
        <v>2</v>
      </c>
      <c r="J41" s="44">
        <f>K7</f>
        <v>0</v>
      </c>
      <c r="K41" s="1054">
        <f>C9</f>
        <v>6</v>
      </c>
      <c r="M41" s="41">
        <v>1</v>
      </c>
      <c r="N41" s="42">
        <f>K14</f>
        <v>0</v>
      </c>
      <c r="O41" s="1064">
        <f>C7</f>
        <v>4</v>
      </c>
      <c r="P41" s="34">
        <f>K5</f>
        <v>0</v>
      </c>
      <c r="Q41" s="1064">
        <f>C6</f>
        <v>3</v>
      </c>
    </row>
    <row r="59" spans="1:11" x14ac:dyDescent="0.15">
      <c r="I59"/>
      <c r="J59"/>
      <c r="K59"/>
    </row>
    <row r="60" spans="1:11" x14ac:dyDescent="0.15">
      <c r="I60" s="16"/>
      <c r="J60" s="16"/>
      <c r="K60" s="16"/>
    </row>
    <row r="61" spans="1:11" x14ac:dyDescent="0.15">
      <c r="A61"/>
      <c r="B61"/>
      <c r="C61"/>
      <c r="D61"/>
      <c r="E61"/>
      <c r="F61"/>
      <c r="G61"/>
      <c r="H61"/>
      <c r="I61"/>
      <c r="J61"/>
      <c r="K61"/>
    </row>
    <row r="62" spans="1:11" x14ac:dyDescent="0.15">
      <c r="A62"/>
      <c r="B62"/>
      <c r="C62"/>
      <c r="D62"/>
      <c r="E62"/>
      <c r="F62"/>
      <c r="G62"/>
      <c r="H62"/>
      <c r="I62"/>
      <c r="J62"/>
      <c r="K62"/>
    </row>
    <row r="63" spans="1:11" x14ac:dyDescent="0.15">
      <c r="A63"/>
      <c r="B63"/>
      <c r="C63"/>
      <c r="D63"/>
      <c r="E63"/>
      <c r="F63"/>
      <c r="G63"/>
      <c r="H63"/>
      <c r="I63"/>
      <c r="J63"/>
      <c r="K63"/>
    </row>
    <row r="95" spans="1:11" x14ac:dyDescent="0.15">
      <c r="A95"/>
      <c r="B95"/>
      <c r="C95"/>
      <c r="D95"/>
      <c r="E95"/>
      <c r="F95"/>
      <c r="G95"/>
      <c r="H95"/>
      <c r="I95"/>
      <c r="J95"/>
      <c r="K95"/>
    </row>
    <row r="96" spans="1:11" x14ac:dyDescent="0.15">
      <c r="A96"/>
      <c r="B96"/>
      <c r="C96"/>
      <c r="D96"/>
      <c r="E96"/>
      <c r="F96"/>
      <c r="G96"/>
      <c r="H96"/>
      <c r="I96"/>
      <c r="J96"/>
      <c r="K96"/>
    </row>
  </sheetData>
  <sheetProtection password="CF27" sheet="1" objects="1" scenarios="1"/>
  <mergeCells count="31">
    <mergeCell ref="M1:W1"/>
    <mergeCell ref="F3:H3"/>
    <mergeCell ref="F4:H4"/>
    <mergeCell ref="F5:H5"/>
    <mergeCell ref="A1:K1"/>
    <mergeCell ref="C2:D2"/>
    <mergeCell ref="C16:E16"/>
    <mergeCell ref="F6:H6"/>
    <mergeCell ref="A28:K28"/>
    <mergeCell ref="F10:H10"/>
    <mergeCell ref="A24:K24"/>
    <mergeCell ref="A25:K25"/>
    <mergeCell ref="A26:K26"/>
    <mergeCell ref="F7:H7"/>
    <mergeCell ref="F15:G15"/>
    <mergeCell ref="I15:J15"/>
    <mergeCell ref="A31:K31"/>
    <mergeCell ref="B32:C32"/>
    <mergeCell ref="H17:I17"/>
    <mergeCell ref="J17:K17"/>
    <mergeCell ref="A29:K29"/>
    <mergeCell ref="A27:K27"/>
    <mergeCell ref="A30:K30"/>
    <mergeCell ref="T14:U14"/>
    <mergeCell ref="M3:W3"/>
    <mergeCell ref="F14:H14"/>
    <mergeCell ref="F8:H8"/>
    <mergeCell ref="F9:H9"/>
    <mergeCell ref="F11:H11"/>
    <mergeCell ref="F12:H12"/>
    <mergeCell ref="F13:H13"/>
  </mergeCells>
  <phoneticPr fontId="0" type="noConversion"/>
  <pageMargins left="0.39370078740157483" right="0" top="0" bottom="0" header="0" footer="0"/>
  <pageSetup paperSize="9" orientation="landscape" horizontalDpi="360" verticalDpi="360" r:id="rId1"/>
  <headerFooter alignWithMargins="0">
    <oddHeader>&amp;L&amp;D  &amp;T&amp;RPagina &amp;P di &amp;N</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Foglio96"/>
  <dimension ref="A1:AD37"/>
  <sheetViews>
    <sheetView workbookViewId="0">
      <selection activeCell="A10" sqref="A10"/>
    </sheetView>
  </sheetViews>
  <sheetFormatPr baseColWidth="10" defaultColWidth="8.83203125" defaultRowHeight="13" x14ac:dyDescent="0.15"/>
  <cols>
    <col min="1" max="1" width="2.33203125" style="15" customWidth="1"/>
    <col min="2" max="2" width="12.6640625" style="15" customWidth="1"/>
    <col min="3" max="15" width="4.33203125" style="15" customWidth="1"/>
    <col min="16" max="16" width="2" style="15" customWidth="1"/>
    <col min="17" max="17" width="12.6640625" style="15" customWidth="1"/>
    <col min="18" max="30" width="4.33203125" style="15" customWidth="1"/>
    <col min="31" max="16384" width="8.83203125" style="15"/>
  </cols>
  <sheetData>
    <row r="1" spans="1:30" x14ac:dyDescent="0.15">
      <c r="A1"/>
      <c r="B1"/>
      <c r="C1"/>
      <c r="D1"/>
      <c r="E1"/>
      <c r="F1"/>
      <c r="G1"/>
      <c r="H1"/>
      <c r="I1"/>
      <c r="J1"/>
      <c r="K1"/>
      <c r="L1"/>
      <c r="M1"/>
      <c r="N1"/>
    </row>
    <row r="2" spans="1:30" x14ac:dyDescent="0.15">
      <c r="A2"/>
      <c r="B2" s="1637" t="s">
        <v>668</v>
      </c>
      <c r="C2" s="1637"/>
      <c r="D2" s="1637"/>
      <c r="E2" s="1637"/>
      <c r="F2" s="1637"/>
      <c r="G2" s="1637"/>
      <c r="H2" s="1637"/>
      <c r="Q2" s="1637" t="s">
        <v>668</v>
      </c>
      <c r="R2" s="1637"/>
      <c r="S2" s="1637"/>
      <c r="T2" s="1637"/>
      <c r="U2" s="1637"/>
      <c r="V2" s="1637"/>
      <c r="W2" s="1637"/>
    </row>
    <row r="3" spans="1:30" ht="14" thickBot="1" x14ac:dyDescent="0.2">
      <c r="A3"/>
    </row>
    <row r="4" spans="1:30" x14ac:dyDescent="0.15">
      <c r="A4"/>
      <c r="B4" s="1846"/>
      <c r="C4" s="1848"/>
      <c r="D4" s="1848"/>
      <c r="E4" s="1848"/>
      <c r="F4" s="1850"/>
      <c r="G4" s="1782" t="s">
        <v>2039</v>
      </c>
      <c r="H4" s="1782" t="s">
        <v>852</v>
      </c>
      <c r="Q4" s="1846"/>
      <c r="R4" s="1848"/>
      <c r="S4" s="1848"/>
      <c r="T4" s="1848"/>
      <c r="U4" s="1850"/>
      <c r="V4" s="1782" t="s">
        <v>2039</v>
      </c>
      <c r="W4" s="1782" t="s">
        <v>852</v>
      </c>
    </row>
    <row r="5" spans="1:30" x14ac:dyDescent="0.15">
      <c r="A5"/>
      <c r="B5" s="1847"/>
      <c r="C5" s="1849"/>
      <c r="D5" s="1849"/>
      <c r="E5" s="1849"/>
      <c r="F5" s="1851"/>
      <c r="G5" s="1783"/>
      <c r="H5" s="1783"/>
      <c r="Q5" s="1847"/>
      <c r="R5" s="1849"/>
      <c r="S5" s="1849"/>
      <c r="T5" s="1849"/>
      <c r="U5" s="1851"/>
      <c r="V5" s="1783"/>
      <c r="W5" s="1783"/>
    </row>
    <row r="6" spans="1:30" x14ac:dyDescent="0.15">
      <c r="A6"/>
      <c r="B6" s="1847"/>
      <c r="C6" s="1849"/>
      <c r="D6" s="1849"/>
      <c r="E6" s="1849"/>
      <c r="F6" s="1851"/>
      <c r="G6" s="1783"/>
      <c r="H6" s="1783"/>
      <c r="Q6" s="1847"/>
      <c r="R6" s="1849"/>
      <c r="S6" s="1849"/>
      <c r="T6" s="1849"/>
      <c r="U6" s="1851"/>
      <c r="V6" s="1783"/>
      <c r="W6" s="1783"/>
    </row>
    <row r="7" spans="1:30" x14ac:dyDescent="0.15">
      <c r="A7"/>
      <c r="B7" s="1847"/>
      <c r="C7" s="1849"/>
      <c r="D7" s="1849"/>
      <c r="E7" s="1849"/>
      <c r="F7" s="1851"/>
      <c r="G7" s="1783"/>
      <c r="H7" s="1783"/>
      <c r="Q7" s="1847"/>
      <c r="R7" s="1849"/>
      <c r="S7" s="1849"/>
      <c r="T7" s="1849"/>
      <c r="U7" s="1851"/>
      <c r="V7" s="1783"/>
      <c r="W7" s="1783"/>
    </row>
    <row r="8" spans="1:30" x14ac:dyDescent="0.15">
      <c r="A8"/>
      <c r="B8" s="1847"/>
      <c r="C8" s="1849"/>
      <c r="D8" s="1849"/>
      <c r="E8" s="1849"/>
      <c r="F8" s="1851"/>
      <c r="G8" s="1783"/>
      <c r="H8" s="1783"/>
      <c r="Q8" s="1847"/>
      <c r="R8" s="1849"/>
      <c r="S8" s="1849"/>
      <c r="T8" s="1849"/>
      <c r="U8" s="1851"/>
      <c r="V8" s="1783"/>
      <c r="W8" s="1783"/>
    </row>
    <row r="9" spans="1:30" ht="21.75" customHeight="1" x14ac:dyDescent="0.15">
      <c r="A9"/>
      <c r="B9" s="430"/>
      <c r="C9" s="711"/>
      <c r="D9" s="99"/>
      <c r="E9" s="99"/>
      <c r="F9" s="712"/>
      <c r="G9" s="726"/>
      <c r="H9" s="728"/>
      <c r="Q9" s="430"/>
      <c r="R9" s="711"/>
      <c r="S9" s="99"/>
      <c r="T9" s="99"/>
      <c r="U9" s="712"/>
      <c r="V9" s="726"/>
      <c r="W9" s="728"/>
    </row>
    <row r="10" spans="1:30" ht="21.75" customHeight="1" x14ac:dyDescent="0.15">
      <c r="A10"/>
      <c r="B10" s="430"/>
      <c r="C10" s="99"/>
      <c r="D10" s="711"/>
      <c r="E10" s="99"/>
      <c r="F10" s="712"/>
      <c r="G10" s="726"/>
      <c r="H10" s="728"/>
      <c r="Q10" s="430"/>
      <c r="R10" s="99"/>
      <c r="S10" s="711"/>
      <c r="T10" s="99"/>
      <c r="U10" s="712"/>
      <c r="V10" s="726"/>
      <c r="W10" s="728"/>
    </row>
    <row r="11" spans="1:30" ht="21.75" customHeight="1" x14ac:dyDescent="0.15">
      <c r="A11"/>
      <c r="B11" s="430"/>
      <c r="C11" s="99"/>
      <c r="D11" s="99"/>
      <c r="E11" s="711"/>
      <c r="F11" s="712"/>
      <c r="G11" s="726"/>
      <c r="H11" s="728"/>
      <c r="Q11" s="430"/>
      <c r="R11" s="99"/>
      <c r="S11" s="99"/>
      <c r="T11" s="711"/>
      <c r="U11" s="712"/>
      <c r="V11" s="726"/>
      <c r="W11" s="728"/>
    </row>
    <row r="12" spans="1:30" ht="21.75" customHeight="1" thickBot="1" x14ac:dyDescent="0.2">
      <c r="A12"/>
      <c r="B12" s="431"/>
      <c r="C12" s="103"/>
      <c r="D12" s="103"/>
      <c r="E12" s="103"/>
      <c r="F12" s="727"/>
      <c r="G12" s="714"/>
      <c r="H12" s="729"/>
      <c r="Q12" s="431"/>
      <c r="R12" s="103"/>
      <c r="S12" s="103"/>
      <c r="T12" s="103"/>
      <c r="U12" s="727"/>
      <c r="V12" s="714"/>
      <c r="W12" s="729"/>
    </row>
    <row r="13" spans="1:30" x14ac:dyDescent="0.15">
      <c r="A13"/>
    </row>
    <row r="14" spans="1:30" x14ac:dyDescent="0.15">
      <c r="A14"/>
      <c r="B14" s="1637" t="s">
        <v>1822</v>
      </c>
      <c r="C14" s="1637"/>
      <c r="D14" s="1637"/>
      <c r="E14" s="1637"/>
      <c r="F14" s="1637"/>
      <c r="G14" s="1637"/>
      <c r="H14" s="1637"/>
      <c r="I14" s="1637"/>
      <c r="J14" s="1637"/>
      <c r="K14" s="1637"/>
      <c r="L14" s="1637"/>
      <c r="M14" s="1637"/>
      <c r="N14" s="1637"/>
      <c r="O14" s="1637"/>
      <c r="P14" s="171"/>
      <c r="Q14" s="1637" t="s">
        <v>963</v>
      </c>
      <c r="R14" s="1637"/>
      <c r="S14" s="1637"/>
      <c r="T14" s="1637"/>
      <c r="U14" s="1637"/>
      <c r="V14" s="1637"/>
      <c r="W14" s="1637"/>
      <c r="X14" s="1637"/>
      <c r="Y14" s="1637"/>
      <c r="Z14" s="1637"/>
      <c r="AA14" s="1637"/>
      <c r="AB14" s="1637"/>
      <c r="AC14" s="1637"/>
      <c r="AD14" s="1637"/>
    </row>
    <row r="15" spans="1:30" ht="14" thickBot="1" x14ac:dyDescent="0.2">
      <c r="A15"/>
    </row>
    <row r="16" spans="1:30" x14ac:dyDescent="0.15">
      <c r="A16"/>
      <c r="B16" s="1846"/>
      <c r="C16" s="1848">
        <f>B21</f>
        <v>1</v>
      </c>
      <c r="D16" s="1848">
        <f>B22</f>
        <v>2</v>
      </c>
      <c r="E16" s="1848">
        <f>B23</f>
        <v>3</v>
      </c>
      <c r="F16" s="1848">
        <f>B24</f>
        <v>4</v>
      </c>
      <c r="G16" s="1848">
        <f>B25</f>
        <v>5</v>
      </c>
      <c r="H16" s="1848">
        <f>B26</f>
        <v>6</v>
      </c>
      <c r="I16" s="1848">
        <f>B27</f>
        <v>7</v>
      </c>
      <c r="J16" s="1848">
        <f>B28</f>
        <v>8</v>
      </c>
      <c r="K16" s="1848">
        <f>B29</f>
        <v>9</v>
      </c>
      <c r="L16" s="1848">
        <f>B30</f>
        <v>10</v>
      </c>
      <c r="M16" s="1850">
        <f>B31</f>
        <v>11</v>
      </c>
      <c r="N16" s="1782" t="s">
        <v>2039</v>
      </c>
      <c r="O16" s="1782" t="s">
        <v>852</v>
      </c>
      <c r="P16" s="1861"/>
      <c r="Q16" s="1846"/>
      <c r="R16" s="1848">
        <f>Q21</f>
        <v>1</v>
      </c>
      <c r="S16" s="1848">
        <f>Q22</f>
        <v>2</v>
      </c>
      <c r="T16" s="1848">
        <f>Q23</f>
        <v>3</v>
      </c>
      <c r="U16" s="1848">
        <f>Q24</f>
        <v>4</v>
      </c>
      <c r="V16" s="1848">
        <f>Q25</f>
        <v>5</v>
      </c>
      <c r="W16" s="1848">
        <f>Q26</f>
        <v>6</v>
      </c>
      <c r="X16" s="1848">
        <f>Q27</f>
        <v>7</v>
      </c>
      <c r="Y16" s="1848">
        <f>Q28</f>
        <v>8</v>
      </c>
      <c r="Z16" s="1848">
        <f>Q29</f>
        <v>9</v>
      </c>
      <c r="AA16" s="1848">
        <f>Q30</f>
        <v>10</v>
      </c>
      <c r="AB16" s="1862">
        <f>Q31</f>
        <v>11</v>
      </c>
      <c r="AC16" s="1782" t="s">
        <v>2039</v>
      </c>
      <c r="AD16" s="1782" t="s">
        <v>852</v>
      </c>
    </row>
    <row r="17" spans="1:30" x14ac:dyDescent="0.15">
      <c r="A17"/>
      <c r="B17" s="1847"/>
      <c r="C17" s="1849"/>
      <c r="D17" s="1849"/>
      <c r="E17" s="1849"/>
      <c r="F17" s="1849"/>
      <c r="G17" s="1849"/>
      <c r="H17" s="1849"/>
      <c r="I17" s="1849"/>
      <c r="J17" s="1849"/>
      <c r="K17" s="1849"/>
      <c r="L17" s="1849"/>
      <c r="M17" s="1851"/>
      <c r="N17" s="1783"/>
      <c r="O17" s="1783"/>
      <c r="P17" s="1861"/>
      <c r="Q17" s="1847"/>
      <c r="R17" s="1849"/>
      <c r="S17" s="1849"/>
      <c r="T17" s="1849"/>
      <c r="U17" s="1849"/>
      <c r="V17" s="1849"/>
      <c r="W17" s="1849"/>
      <c r="X17" s="1849"/>
      <c r="Y17" s="1849"/>
      <c r="Z17" s="1849"/>
      <c r="AA17" s="1849"/>
      <c r="AB17" s="1863"/>
      <c r="AC17" s="1783"/>
      <c r="AD17" s="1783"/>
    </row>
    <row r="18" spans="1:30" x14ac:dyDescent="0.15">
      <c r="A18"/>
      <c r="B18" s="1847"/>
      <c r="C18" s="1849"/>
      <c r="D18" s="1849"/>
      <c r="E18" s="1849"/>
      <c r="F18" s="1849"/>
      <c r="G18" s="1849"/>
      <c r="H18" s="1849"/>
      <c r="I18" s="1849"/>
      <c r="J18" s="1849"/>
      <c r="K18" s="1849"/>
      <c r="L18" s="1849"/>
      <c r="M18" s="1851"/>
      <c r="N18" s="1783"/>
      <c r="O18" s="1783"/>
      <c r="P18" s="1861"/>
      <c r="Q18" s="1847"/>
      <c r="R18" s="1849"/>
      <c r="S18" s="1849"/>
      <c r="T18" s="1849"/>
      <c r="U18" s="1849"/>
      <c r="V18" s="1849"/>
      <c r="W18" s="1849"/>
      <c r="X18" s="1849"/>
      <c r="Y18" s="1849"/>
      <c r="Z18" s="1849"/>
      <c r="AA18" s="1849"/>
      <c r="AB18" s="1863"/>
      <c r="AC18" s="1783"/>
      <c r="AD18" s="1783"/>
    </row>
    <row r="19" spans="1:30" x14ac:dyDescent="0.15">
      <c r="A19"/>
      <c r="B19" s="1847"/>
      <c r="C19" s="1849"/>
      <c r="D19" s="1849"/>
      <c r="E19" s="1849"/>
      <c r="F19" s="1849"/>
      <c r="G19" s="1849"/>
      <c r="H19" s="1849"/>
      <c r="I19" s="1849"/>
      <c r="J19" s="1849"/>
      <c r="K19" s="1849"/>
      <c r="L19" s="1849"/>
      <c r="M19" s="1851"/>
      <c r="N19" s="1783"/>
      <c r="O19" s="1783"/>
      <c r="P19" s="1861"/>
      <c r="Q19" s="1847"/>
      <c r="R19" s="1849"/>
      <c r="S19" s="1849"/>
      <c r="T19" s="1849"/>
      <c r="U19" s="1849"/>
      <c r="V19" s="1849"/>
      <c r="W19" s="1849"/>
      <c r="X19" s="1849"/>
      <c r="Y19" s="1849"/>
      <c r="Z19" s="1849"/>
      <c r="AA19" s="1849"/>
      <c r="AB19" s="1863"/>
      <c r="AC19" s="1783"/>
      <c r="AD19" s="1783"/>
    </row>
    <row r="20" spans="1:30" x14ac:dyDescent="0.15">
      <c r="A20"/>
      <c r="B20" s="1847"/>
      <c r="C20" s="1849"/>
      <c r="D20" s="1849"/>
      <c r="E20" s="1849"/>
      <c r="F20" s="1849"/>
      <c r="G20" s="1849"/>
      <c r="H20" s="1849"/>
      <c r="I20" s="1849"/>
      <c r="J20" s="1849"/>
      <c r="K20" s="1849"/>
      <c r="L20" s="1849"/>
      <c r="M20" s="1851"/>
      <c r="N20" s="1783"/>
      <c r="O20" s="1783"/>
      <c r="P20" s="1861"/>
      <c r="Q20" s="1847"/>
      <c r="R20" s="1849"/>
      <c r="S20" s="1849"/>
      <c r="T20" s="1849"/>
      <c r="U20" s="1849"/>
      <c r="V20" s="1849"/>
      <c r="W20" s="1849"/>
      <c r="X20" s="1849"/>
      <c r="Y20" s="1849"/>
      <c r="Z20" s="1849"/>
      <c r="AA20" s="1849"/>
      <c r="AB20" s="1863"/>
      <c r="AC20" s="1783"/>
      <c r="AD20" s="1783"/>
    </row>
    <row r="21" spans="1:30" ht="21.75" customHeight="1" x14ac:dyDescent="0.15">
      <c r="A21"/>
      <c r="B21" s="430">
        <f>'11S - 6B - 1 RR'!C5</f>
        <v>1</v>
      </c>
      <c r="C21" s="711"/>
      <c r="D21" s="99"/>
      <c r="E21" s="99"/>
      <c r="F21" s="99"/>
      <c r="G21" s="99"/>
      <c r="H21" s="99"/>
      <c r="I21" s="99"/>
      <c r="J21" s="712"/>
      <c r="K21" s="712"/>
      <c r="L21" s="712"/>
      <c r="M21" s="712"/>
      <c r="N21" s="726"/>
      <c r="O21" s="726"/>
      <c r="P21"/>
      <c r="Q21" s="430">
        <f>'11S - 6B - 1 RR'!C5</f>
        <v>1</v>
      </c>
      <c r="R21" s="711"/>
      <c r="S21" s="99"/>
      <c r="T21" s="99"/>
      <c r="U21" s="99"/>
      <c r="V21" s="99"/>
      <c r="W21" s="99"/>
      <c r="X21" s="99"/>
      <c r="Y21" s="712"/>
      <c r="Z21" s="712"/>
      <c r="AA21" s="712"/>
      <c r="AB21" s="102"/>
      <c r="AC21" s="726"/>
      <c r="AD21" s="726"/>
    </row>
    <row r="22" spans="1:30" ht="21.75" customHeight="1" x14ac:dyDescent="0.15">
      <c r="A22"/>
      <c r="B22" s="430">
        <f>'11S - 6B - 1 RR'!C6</f>
        <v>2</v>
      </c>
      <c r="C22" s="99"/>
      <c r="D22" s="711"/>
      <c r="E22" s="99"/>
      <c r="F22" s="99"/>
      <c r="G22" s="99"/>
      <c r="H22" s="99"/>
      <c r="I22" s="99"/>
      <c r="J22" s="712"/>
      <c r="K22" s="765"/>
      <c r="L22" s="765"/>
      <c r="M22" s="765"/>
      <c r="N22" s="726"/>
      <c r="O22" s="726"/>
      <c r="P22"/>
      <c r="Q22" s="430">
        <f>'11S - 6B - 1 RR'!C6</f>
        <v>2</v>
      </c>
      <c r="R22" s="99"/>
      <c r="S22" s="711"/>
      <c r="T22" s="99"/>
      <c r="U22" s="99"/>
      <c r="V22" s="99"/>
      <c r="W22" s="99"/>
      <c r="X22" s="99"/>
      <c r="Y22" s="712"/>
      <c r="Z22" s="712"/>
      <c r="AA22" s="712"/>
      <c r="AB22" s="102"/>
      <c r="AC22" s="726"/>
      <c r="AD22" s="726"/>
    </row>
    <row r="23" spans="1:30" ht="21.75" customHeight="1" x14ac:dyDescent="0.15">
      <c r="A23"/>
      <c r="B23" s="430">
        <f>'11S - 6B - 1 RR'!C7</f>
        <v>3</v>
      </c>
      <c r="C23" s="99"/>
      <c r="D23" s="99"/>
      <c r="E23" s="711"/>
      <c r="F23" s="99"/>
      <c r="G23" s="99"/>
      <c r="H23" s="99"/>
      <c r="I23" s="99"/>
      <c r="J23" s="712"/>
      <c r="K23" s="712"/>
      <c r="L23" s="712"/>
      <c r="M23" s="712"/>
      <c r="N23" s="726"/>
      <c r="O23" s="726"/>
      <c r="P23"/>
      <c r="Q23" s="430">
        <f>'11S - 6B - 1 RR'!C7</f>
        <v>3</v>
      </c>
      <c r="R23" s="99"/>
      <c r="S23" s="99"/>
      <c r="T23" s="711"/>
      <c r="U23" s="99"/>
      <c r="V23" s="99"/>
      <c r="W23" s="99"/>
      <c r="X23" s="99"/>
      <c r="Y23" s="712"/>
      <c r="Z23" s="712"/>
      <c r="AA23" s="712"/>
      <c r="AB23" s="102"/>
      <c r="AC23" s="726"/>
      <c r="AD23" s="726"/>
    </row>
    <row r="24" spans="1:30" ht="21.75" customHeight="1" x14ac:dyDescent="0.15">
      <c r="A24"/>
      <c r="B24" s="430">
        <f>'11S - 6B - 1 RR'!C8</f>
        <v>4</v>
      </c>
      <c r="C24" s="99"/>
      <c r="D24" s="99"/>
      <c r="E24" s="99"/>
      <c r="F24" s="711"/>
      <c r="G24" s="99"/>
      <c r="H24" s="99"/>
      <c r="I24" s="99"/>
      <c r="J24" s="712"/>
      <c r="K24" s="712"/>
      <c r="L24" s="712"/>
      <c r="M24" s="712"/>
      <c r="N24" s="726"/>
      <c r="O24" s="726"/>
      <c r="P24"/>
      <c r="Q24" s="430">
        <f>'11S - 6B - 1 RR'!C8</f>
        <v>4</v>
      </c>
      <c r="R24" s="99"/>
      <c r="S24" s="99"/>
      <c r="T24" s="99"/>
      <c r="U24" s="711"/>
      <c r="V24" s="99"/>
      <c r="W24" s="99"/>
      <c r="X24" s="99"/>
      <c r="Y24" s="712"/>
      <c r="Z24" s="712"/>
      <c r="AA24" s="712"/>
      <c r="AB24" s="102"/>
      <c r="AC24" s="726"/>
      <c r="AD24" s="726"/>
    </row>
    <row r="25" spans="1:30" ht="21.75" customHeight="1" x14ac:dyDescent="0.15">
      <c r="A25"/>
      <c r="B25" s="430">
        <f>'11S - 6B - 1 RR'!C9</f>
        <v>5</v>
      </c>
      <c r="C25" s="99"/>
      <c r="D25" s="99"/>
      <c r="E25" s="99"/>
      <c r="F25" s="99"/>
      <c r="G25" s="711"/>
      <c r="H25" s="99"/>
      <c r="I25" s="99"/>
      <c r="J25" s="712"/>
      <c r="K25" s="712"/>
      <c r="L25" s="712"/>
      <c r="M25" s="712"/>
      <c r="N25" s="726"/>
      <c r="O25" s="726"/>
      <c r="P25"/>
      <c r="Q25" s="430">
        <f>'11S - 6B - 1 RR'!C9</f>
        <v>5</v>
      </c>
      <c r="R25" s="99"/>
      <c r="S25" s="99"/>
      <c r="T25" s="99"/>
      <c r="U25" s="99"/>
      <c r="V25" s="711"/>
      <c r="W25" s="99"/>
      <c r="X25" s="99"/>
      <c r="Y25" s="712"/>
      <c r="Z25" s="712"/>
      <c r="AA25" s="712"/>
      <c r="AB25" s="102"/>
      <c r="AC25" s="726"/>
      <c r="AD25" s="726"/>
    </row>
    <row r="26" spans="1:30" ht="21.75" customHeight="1" x14ac:dyDescent="0.15">
      <c r="A26"/>
      <c r="B26" s="430">
        <f>'11S - 6B - 1 RR'!C10</f>
        <v>6</v>
      </c>
      <c r="C26" s="99"/>
      <c r="D26" s="99"/>
      <c r="E26" s="99"/>
      <c r="F26" s="99"/>
      <c r="G26" s="99"/>
      <c r="H26" s="711"/>
      <c r="I26" s="99"/>
      <c r="J26" s="712"/>
      <c r="K26" s="712"/>
      <c r="L26" s="712"/>
      <c r="M26" s="712"/>
      <c r="N26" s="726"/>
      <c r="O26" s="726"/>
      <c r="P26"/>
      <c r="Q26" s="430">
        <f>'11S - 6B - 1 RR'!C10</f>
        <v>6</v>
      </c>
      <c r="R26" s="99"/>
      <c r="S26" s="99"/>
      <c r="T26" s="99"/>
      <c r="U26" s="99"/>
      <c r="V26" s="99"/>
      <c r="W26" s="711"/>
      <c r="X26" s="99"/>
      <c r="Y26" s="712"/>
      <c r="Z26" s="712"/>
      <c r="AA26" s="712"/>
      <c r="AB26" s="102"/>
      <c r="AC26" s="726"/>
      <c r="AD26" s="726"/>
    </row>
    <row r="27" spans="1:30" ht="21.75" customHeight="1" x14ac:dyDescent="0.15">
      <c r="A27"/>
      <c r="B27" s="430">
        <f>'11S - 6B - 1 RR'!C11</f>
        <v>7</v>
      </c>
      <c r="C27" s="99"/>
      <c r="D27" s="99"/>
      <c r="E27" s="99"/>
      <c r="F27" s="99"/>
      <c r="G27" s="99"/>
      <c r="H27" s="99"/>
      <c r="I27" s="711"/>
      <c r="J27" s="764"/>
      <c r="K27" s="764"/>
      <c r="L27" s="764"/>
      <c r="M27" s="712"/>
      <c r="N27" s="726"/>
      <c r="O27" s="726"/>
      <c r="P27"/>
      <c r="Q27" s="430">
        <f>'11S - 6B - 1 RR'!C11</f>
        <v>7</v>
      </c>
      <c r="R27" s="99"/>
      <c r="S27" s="99"/>
      <c r="T27" s="99"/>
      <c r="U27" s="99"/>
      <c r="V27" s="99"/>
      <c r="W27" s="99"/>
      <c r="X27" s="711"/>
      <c r="Y27" s="764"/>
      <c r="Z27" s="764"/>
      <c r="AA27" s="764"/>
      <c r="AB27" s="102"/>
      <c r="AC27" s="726"/>
      <c r="AD27" s="726"/>
    </row>
    <row r="28" spans="1:30" ht="21.75" customHeight="1" x14ac:dyDescent="0.15">
      <c r="A28"/>
      <c r="B28" s="430">
        <f>'11S - 6B - 1 RR'!C12</f>
        <v>8</v>
      </c>
      <c r="C28" s="254"/>
      <c r="D28" s="254"/>
      <c r="E28" s="254"/>
      <c r="F28" s="254"/>
      <c r="G28" s="254"/>
      <c r="H28" s="254"/>
      <c r="I28" s="521"/>
      <c r="J28" s="762"/>
      <c r="K28" s="766"/>
      <c r="L28" s="766"/>
      <c r="M28" s="767"/>
      <c r="N28" s="763"/>
      <c r="O28" s="763"/>
      <c r="P28"/>
      <c r="Q28" s="430">
        <f>'11S - 6B - 1 RR'!C12</f>
        <v>8</v>
      </c>
      <c r="R28" s="254"/>
      <c r="S28" s="254"/>
      <c r="T28" s="254"/>
      <c r="U28" s="254"/>
      <c r="V28" s="254"/>
      <c r="W28" s="254"/>
      <c r="X28" s="521"/>
      <c r="Y28" s="762"/>
      <c r="Z28" s="766"/>
      <c r="AA28" s="766"/>
      <c r="AB28" s="235"/>
      <c r="AC28" s="763"/>
      <c r="AD28" s="763"/>
    </row>
    <row r="29" spans="1:30" ht="21.75" customHeight="1" x14ac:dyDescent="0.15">
      <c r="A29"/>
      <c r="B29" s="430">
        <f>'11S - 6B - 1 RR'!C13</f>
        <v>9</v>
      </c>
      <c r="C29" s="254"/>
      <c r="D29" s="254"/>
      <c r="E29" s="254"/>
      <c r="F29" s="254"/>
      <c r="G29" s="254"/>
      <c r="H29" s="254"/>
      <c r="I29" s="254"/>
      <c r="J29" s="767"/>
      <c r="K29" s="762"/>
      <c r="L29" s="766"/>
      <c r="M29" s="766"/>
      <c r="N29" s="763"/>
      <c r="O29" s="763"/>
      <c r="P29"/>
      <c r="Q29" s="430">
        <f>'11S - 6B - 1 RR'!C13</f>
        <v>9</v>
      </c>
      <c r="R29" s="254"/>
      <c r="S29" s="254"/>
      <c r="T29" s="254"/>
      <c r="U29" s="254"/>
      <c r="V29" s="254"/>
      <c r="W29" s="254"/>
      <c r="X29" s="254"/>
      <c r="Y29" s="767"/>
      <c r="Z29" s="762"/>
      <c r="AA29" s="766"/>
      <c r="AB29" s="768"/>
      <c r="AC29" s="763"/>
      <c r="AD29" s="763"/>
    </row>
    <row r="30" spans="1:30" ht="21.75" customHeight="1" x14ac:dyDescent="0.15">
      <c r="A30"/>
      <c r="B30" s="430">
        <f>'11S - 6B - 1 RR'!C14</f>
        <v>10</v>
      </c>
      <c r="C30" s="254"/>
      <c r="D30" s="254"/>
      <c r="E30" s="254"/>
      <c r="F30" s="254"/>
      <c r="G30" s="254"/>
      <c r="H30" s="254"/>
      <c r="I30" s="254"/>
      <c r="J30" s="767"/>
      <c r="K30" s="766"/>
      <c r="L30" s="762"/>
      <c r="M30" s="766"/>
      <c r="N30" s="763"/>
      <c r="O30" s="763"/>
      <c r="P30"/>
      <c r="Q30" s="430">
        <f>'11S - 6B - 1 RR'!C14</f>
        <v>10</v>
      </c>
      <c r="R30" s="254"/>
      <c r="S30" s="254"/>
      <c r="T30" s="254"/>
      <c r="U30" s="254"/>
      <c r="V30" s="254"/>
      <c r="W30" s="254"/>
      <c r="X30" s="254"/>
      <c r="Y30" s="767"/>
      <c r="Z30" s="766"/>
      <c r="AA30" s="762"/>
      <c r="AB30" s="766"/>
      <c r="AC30" s="771"/>
      <c r="AD30" s="763"/>
    </row>
    <row r="31" spans="1:30" ht="21.75" customHeight="1" thickBot="1" x14ac:dyDescent="0.2">
      <c r="A31"/>
      <c r="B31" s="431">
        <f>'11S - 6B - 1 RR'!C15</f>
        <v>11</v>
      </c>
      <c r="C31" s="103"/>
      <c r="D31" s="103"/>
      <c r="E31" s="103"/>
      <c r="F31" s="103"/>
      <c r="G31" s="103"/>
      <c r="H31" s="103"/>
      <c r="I31" s="103"/>
      <c r="J31" s="103"/>
      <c r="K31" s="103"/>
      <c r="L31" s="103"/>
      <c r="M31" s="727"/>
      <c r="N31" s="714"/>
      <c r="O31" s="714"/>
      <c r="Q31" s="431">
        <f>'11S - 6B - 1 RR'!C15</f>
        <v>11</v>
      </c>
      <c r="R31" s="103"/>
      <c r="S31" s="103"/>
      <c r="T31" s="103"/>
      <c r="U31" s="103"/>
      <c r="V31" s="103"/>
      <c r="W31" s="103"/>
      <c r="X31" s="103"/>
      <c r="Y31" s="103"/>
      <c r="Z31" s="103"/>
      <c r="AA31" s="266"/>
      <c r="AB31" s="727"/>
      <c r="AC31" s="769"/>
      <c r="AD31" s="714"/>
    </row>
    <row r="32" spans="1:30" x14ac:dyDescent="0.15">
      <c r="A32"/>
    </row>
    <row r="33" spans="1:30" x14ac:dyDescent="0.15">
      <c r="A33"/>
      <c r="B33"/>
      <c r="C33"/>
      <c r="D33"/>
      <c r="E33"/>
      <c r="F33"/>
      <c r="G33"/>
      <c r="H33"/>
      <c r="I33"/>
      <c r="J33"/>
      <c r="K33"/>
      <c r="L33"/>
      <c r="M33"/>
      <c r="N33"/>
      <c r="O33"/>
      <c r="P33"/>
      <c r="Q33"/>
      <c r="R33"/>
      <c r="S33"/>
      <c r="T33"/>
      <c r="U33"/>
      <c r="V33"/>
      <c r="W33"/>
      <c r="X33"/>
      <c r="Y33"/>
      <c r="Z33"/>
      <c r="AA33"/>
      <c r="AB33"/>
      <c r="AC33"/>
      <c r="AD33"/>
    </row>
    <row r="34" spans="1:30" x14ac:dyDescent="0.15">
      <c r="A34"/>
      <c r="B34"/>
      <c r="C34"/>
      <c r="D34"/>
      <c r="E34"/>
      <c r="F34"/>
      <c r="G34"/>
      <c r="H34"/>
      <c r="I34"/>
      <c r="J34"/>
      <c r="K34"/>
      <c r="L34"/>
      <c r="M34"/>
      <c r="N34"/>
      <c r="O34"/>
      <c r="P34"/>
      <c r="Q34"/>
      <c r="R34"/>
      <c r="S34"/>
      <c r="T34"/>
      <c r="U34"/>
      <c r="V34"/>
      <c r="W34"/>
      <c r="X34"/>
      <c r="Y34"/>
      <c r="Z34"/>
      <c r="AA34"/>
      <c r="AB34"/>
      <c r="AC34"/>
      <c r="AD34"/>
    </row>
    <row r="35" spans="1:30" x14ac:dyDescent="0.15">
      <c r="A35"/>
      <c r="B35"/>
      <c r="C35"/>
      <c r="D35"/>
      <c r="E35"/>
      <c r="F35"/>
      <c r="G35"/>
      <c r="H35"/>
      <c r="I35"/>
      <c r="J35"/>
      <c r="K35"/>
      <c r="L35"/>
      <c r="M35"/>
      <c r="N35"/>
      <c r="O35"/>
      <c r="P35"/>
      <c r="Q35"/>
      <c r="R35"/>
      <c r="S35"/>
      <c r="T35"/>
      <c r="U35"/>
      <c r="V35"/>
      <c r="W35"/>
      <c r="X35"/>
      <c r="Y35"/>
      <c r="Z35"/>
      <c r="AA35"/>
      <c r="AB35"/>
      <c r="AC35"/>
      <c r="AD35"/>
    </row>
    <row r="36" spans="1:30" x14ac:dyDescent="0.15">
      <c r="B36"/>
      <c r="C36"/>
      <c r="D36"/>
      <c r="E36"/>
      <c r="F36"/>
      <c r="G36"/>
      <c r="H36"/>
      <c r="I36"/>
      <c r="J36"/>
      <c r="K36"/>
      <c r="L36"/>
      <c r="M36"/>
      <c r="N36"/>
      <c r="O36"/>
      <c r="P36"/>
      <c r="Q36"/>
      <c r="R36"/>
      <c r="S36"/>
      <c r="T36"/>
      <c r="U36"/>
      <c r="V36"/>
      <c r="W36"/>
      <c r="X36"/>
      <c r="Y36"/>
      <c r="Z36"/>
      <c r="AA36"/>
      <c r="AB36"/>
      <c r="AC36"/>
      <c r="AD36"/>
    </row>
    <row r="37" spans="1:30" x14ac:dyDescent="0.15">
      <c r="B37"/>
      <c r="C37"/>
      <c r="D37"/>
      <c r="E37"/>
      <c r="F37"/>
      <c r="G37"/>
      <c r="H37"/>
      <c r="I37"/>
      <c r="J37"/>
      <c r="K37"/>
      <c r="L37"/>
      <c r="M37"/>
      <c r="N37"/>
      <c r="O37"/>
      <c r="P37"/>
      <c r="Q37"/>
      <c r="R37"/>
      <c r="S37"/>
      <c r="T37"/>
      <c r="U37"/>
      <c r="V37"/>
      <c r="W37"/>
      <c r="X37"/>
      <c r="Y37"/>
      <c r="Z37"/>
      <c r="AA37"/>
      <c r="AB37"/>
      <c r="AC37"/>
      <c r="AD37"/>
    </row>
  </sheetData>
  <sheetProtection password="CF27" sheet="1" objects="1" scenarios="1"/>
  <mergeCells count="47">
    <mergeCell ref="AC16:AC20"/>
    <mergeCell ref="AD16:AD20"/>
    <mergeCell ref="AB16:AB20"/>
    <mergeCell ref="S16:S20"/>
    <mergeCell ref="T16:T20"/>
    <mergeCell ref="U16:U20"/>
    <mergeCell ref="O16:O20"/>
    <mergeCell ref="AA16:AA20"/>
    <mergeCell ref="W16:W20"/>
    <mergeCell ref="X16:X20"/>
    <mergeCell ref="Y16:Y20"/>
    <mergeCell ref="Z16:Z20"/>
    <mergeCell ref="P16:P20"/>
    <mergeCell ref="Q16:Q20"/>
    <mergeCell ref="V16:V20"/>
    <mergeCell ref="R16:R20"/>
    <mergeCell ref="K16:K20"/>
    <mergeCell ref="M16:M20"/>
    <mergeCell ref="N16:N20"/>
    <mergeCell ref="L16:L20"/>
    <mergeCell ref="F16:F20"/>
    <mergeCell ref="G16:G20"/>
    <mergeCell ref="H16:H20"/>
    <mergeCell ref="I16:I20"/>
    <mergeCell ref="B16:B20"/>
    <mergeCell ref="C16:C20"/>
    <mergeCell ref="D16:D20"/>
    <mergeCell ref="E16:E20"/>
    <mergeCell ref="J16:J20"/>
    <mergeCell ref="B14:O14"/>
    <mergeCell ref="Q14:AD14"/>
    <mergeCell ref="R4:R8"/>
    <mergeCell ref="S4:S8"/>
    <mergeCell ref="T4:T8"/>
    <mergeCell ref="U4:U8"/>
    <mergeCell ref="B2:H2"/>
    <mergeCell ref="Q2:W2"/>
    <mergeCell ref="B4:B8"/>
    <mergeCell ref="C4:C8"/>
    <mergeCell ref="D4:D8"/>
    <mergeCell ref="E4:E8"/>
    <mergeCell ref="V4:V8"/>
    <mergeCell ref="W4:W8"/>
    <mergeCell ref="F4:F8"/>
    <mergeCell ref="G4:G8"/>
    <mergeCell ref="H4:H8"/>
    <mergeCell ref="Q4:Q8"/>
  </mergeCells>
  <phoneticPr fontId="0" type="noConversion"/>
  <pageMargins left="0" right="0" top="0.39370078740157483" bottom="0" header="0" footer="0"/>
  <pageSetup paperSize="9" orientation="landscape" horizontalDpi="360" verticalDpi="360" r:id="rId1"/>
  <headerFooter alignWithMargins="0">
    <oddHeader>&amp;L&amp;D  &amp;T&amp;RPagina &amp;P di &amp;N</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FF0000"/>
  </sheetPr>
  <dimension ref="A1:K109"/>
  <sheetViews>
    <sheetView topLeftCell="C1" workbookViewId="0">
      <selection activeCell="C15" sqref="C15"/>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266</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2195</v>
      </c>
      <c r="G3" s="1759"/>
      <c r="I3" s="18" t="s">
        <v>684</v>
      </c>
      <c r="J3" s="18"/>
      <c r="K3" s="18" t="s">
        <v>2215</v>
      </c>
    </row>
    <row r="4" spans="1:11" x14ac:dyDescent="0.15">
      <c r="B4" s="16">
        <v>1</v>
      </c>
      <c r="C4" s="98" t="s">
        <v>2355</v>
      </c>
      <c r="D4" s="14" t="s">
        <v>482</v>
      </c>
      <c r="E4" s="20">
        <f>COUNTIF(C$32:C$104,$C4)+COUNTIF(I$32:I$104,$C4)</f>
        <v>5</v>
      </c>
      <c r="F4" s="1697">
        <f>COUNTIF(E$32:E$104,$C4)+COUNTIF(K$32:K$104,$C4)</f>
        <v>5</v>
      </c>
      <c r="G4" s="1753"/>
      <c r="I4" s="45" t="str">
        <f>$C$4</f>
        <v>VAIDANIS</v>
      </c>
      <c r="J4" s="20"/>
      <c r="K4" s="24"/>
    </row>
    <row r="5" spans="1:11" x14ac:dyDescent="0.15">
      <c r="B5" s="16">
        <v>2</v>
      </c>
      <c r="C5" s="98" t="s">
        <v>2356</v>
      </c>
      <c r="D5" s="14" t="s">
        <v>482</v>
      </c>
      <c r="E5" s="20">
        <f t="shared" ref="E5:E14" si="0">COUNTIF(C$32:C$104,$C5)+COUNTIF(I$32:I$104,$C5)</f>
        <v>5</v>
      </c>
      <c r="F5" s="1697">
        <f t="shared" ref="F5:F14" si="1">COUNTIF(E$32:E$104,$C5)+COUNTIF(K$32:K$104,$C5)</f>
        <v>5</v>
      </c>
      <c r="G5" s="1753"/>
      <c r="I5" s="45" t="str">
        <f>$C$5</f>
        <v>KONTOGIANNOPOULOU</v>
      </c>
      <c r="J5" s="20" t="s">
        <v>1678</v>
      </c>
      <c r="K5" s="14">
        <v>1</v>
      </c>
    </row>
    <row r="6" spans="1:11" x14ac:dyDescent="0.15">
      <c r="B6" s="16">
        <v>3</v>
      </c>
      <c r="C6" s="98" t="s">
        <v>2357</v>
      </c>
      <c r="D6" s="14" t="s">
        <v>482</v>
      </c>
      <c r="E6" s="20">
        <f t="shared" si="0"/>
        <v>5</v>
      </c>
      <c r="F6" s="1697">
        <f t="shared" si="1"/>
        <v>5</v>
      </c>
      <c r="G6" s="1753"/>
      <c r="I6" s="45" t="str">
        <f>$C$6</f>
        <v>ARGYROPOULOS</v>
      </c>
      <c r="J6" s="20"/>
      <c r="K6" s="156"/>
    </row>
    <row r="7" spans="1:11" x14ac:dyDescent="0.15">
      <c r="B7" s="16">
        <v>4</v>
      </c>
      <c r="C7" s="98" t="s">
        <v>2358</v>
      </c>
      <c r="D7" s="14" t="s">
        <v>482</v>
      </c>
      <c r="E7" s="20">
        <f t="shared" si="0"/>
        <v>5</v>
      </c>
      <c r="F7" s="1697">
        <f t="shared" si="1"/>
        <v>5</v>
      </c>
      <c r="G7" s="1753"/>
      <c r="I7" s="45" t="str">
        <f>$C$7</f>
        <v>KOPELOS</v>
      </c>
      <c r="J7" s="20" t="s">
        <v>1678</v>
      </c>
      <c r="K7" s="14">
        <v>2</v>
      </c>
    </row>
    <row r="8" spans="1:11" x14ac:dyDescent="0.15">
      <c r="B8" s="16">
        <v>5</v>
      </c>
      <c r="C8" s="98" t="s">
        <v>2359</v>
      </c>
      <c r="D8" s="14" t="s">
        <v>482</v>
      </c>
      <c r="E8" s="20">
        <f t="shared" si="0"/>
        <v>5</v>
      </c>
      <c r="F8" s="1697">
        <f t="shared" si="1"/>
        <v>5</v>
      </c>
      <c r="G8" s="1753"/>
      <c r="I8" s="45" t="str">
        <f>$C$8</f>
        <v>PAPAGEORGIOU</v>
      </c>
      <c r="J8" s="20" t="s">
        <v>1678</v>
      </c>
      <c r="K8" s="14">
        <v>3</v>
      </c>
    </row>
    <row r="9" spans="1:11" x14ac:dyDescent="0.15">
      <c r="B9" s="16">
        <v>6</v>
      </c>
      <c r="C9" s="98" t="s">
        <v>2360</v>
      </c>
      <c r="D9" s="14" t="s">
        <v>482</v>
      </c>
      <c r="E9" s="20">
        <f t="shared" si="0"/>
        <v>5</v>
      </c>
      <c r="F9" s="1697">
        <f t="shared" si="1"/>
        <v>5</v>
      </c>
      <c r="G9" s="1753"/>
      <c r="I9" s="45" t="str">
        <f>$C$9</f>
        <v>KALAPOTHARAKOS</v>
      </c>
      <c r="J9" s="20"/>
      <c r="K9" s="156"/>
    </row>
    <row r="10" spans="1:11" x14ac:dyDescent="0.15">
      <c r="B10" s="16">
        <v>7</v>
      </c>
      <c r="C10" s="98" t="s">
        <v>2361</v>
      </c>
      <c r="D10" s="14" t="s">
        <v>482</v>
      </c>
      <c r="E10" s="20">
        <f t="shared" si="0"/>
        <v>5</v>
      </c>
      <c r="F10" s="1697">
        <f t="shared" si="1"/>
        <v>5</v>
      </c>
      <c r="G10" s="1753"/>
      <c r="I10" s="45" t="str">
        <f>$C$10</f>
        <v>KOUNIAKI</v>
      </c>
      <c r="K10" s="24"/>
    </row>
    <row r="11" spans="1:11" x14ac:dyDescent="0.15">
      <c r="B11" s="16">
        <v>8</v>
      </c>
      <c r="C11" s="98" t="s">
        <v>2362</v>
      </c>
      <c r="D11" s="14" t="s">
        <v>482</v>
      </c>
      <c r="E11" s="20">
        <f t="shared" si="0"/>
        <v>5</v>
      </c>
      <c r="F11" s="1697">
        <f t="shared" si="1"/>
        <v>5</v>
      </c>
      <c r="G11" s="1753"/>
      <c r="I11" s="45" t="str">
        <f>$C$11</f>
        <v>TSOUBANAS</v>
      </c>
      <c r="K11" s="24"/>
    </row>
    <row r="12" spans="1:11" x14ac:dyDescent="0.15">
      <c r="B12" s="16">
        <v>9</v>
      </c>
      <c r="C12" s="98" t="s">
        <v>2363</v>
      </c>
      <c r="D12" s="14" t="s">
        <v>482</v>
      </c>
      <c r="E12" s="20">
        <f t="shared" si="0"/>
        <v>5</v>
      </c>
      <c r="F12" s="1697">
        <f t="shared" si="1"/>
        <v>5</v>
      </c>
      <c r="G12" s="1753"/>
      <c r="I12" s="45" t="str">
        <f>$C$12</f>
        <v>LADA</v>
      </c>
      <c r="K12" s="24"/>
    </row>
    <row r="13" spans="1:11" x14ac:dyDescent="0.15">
      <c r="B13" s="16">
        <v>10</v>
      </c>
      <c r="C13" s="98" t="s">
        <v>2364</v>
      </c>
      <c r="D13" s="14" t="s">
        <v>482</v>
      </c>
      <c r="E13" s="20">
        <f t="shared" si="0"/>
        <v>5</v>
      </c>
      <c r="F13" s="1697">
        <f t="shared" si="1"/>
        <v>5</v>
      </c>
      <c r="G13" s="1753"/>
      <c r="I13" s="45" t="str">
        <f>$C$13</f>
        <v>ROKOU</v>
      </c>
      <c r="K13" s="24"/>
    </row>
    <row r="14" spans="1:11" x14ac:dyDescent="0.15">
      <c r="B14" s="16">
        <v>11</v>
      </c>
      <c r="C14" s="418" t="s">
        <v>2365</v>
      </c>
      <c r="D14" s="14" t="s">
        <v>482</v>
      </c>
      <c r="E14" s="20">
        <f t="shared" si="0"/>
        <v>5</v>
      </c>
      <c r="F14" s="1697">
        <f t="shared" si="1"/>
        <v>5</v>
      </c>
      <c r="G14" s="1753"/>
      <c r="I14" s="46" t="str">
        <f>$C$14</f>
        <v>SCHREPFER</v>
      </c>
      <c r="J14" s="20" t="s">
        <v>1678</v>
      </c>
      <c r="K14" s="14">
        <v>4</v>
      </c>
    </row>
    <row r="15" spans="1:11" x14ac:dyDescent="0.15">
      <c r="A15" s="15" t="s">
        <v>363</v>
      </c>
      <c r="B15" s="383" t="s">
        <v>362</v>
      </c>
      <c r="C15" s="24" t="s">
        <v>2072</v>
      </c>
      <c r="D15" s="383" t="s">
        <v>892</v>
      </c>
      <c r="E15" s="24">
        <f>SUM(E4:E14)</f>
        <v>55</v>
      </c>
      <c r="F15" s="1754" t="s">
        <v>301</v>
      </c>
      <c r="G15" s="1754"/>
      <c r="H15" s="389" t="s">
        <v>1640</v>
      </c>
      <c r="I15" s="1755" t="s">
        <v>303</v>
      </c>
      <c r="J15" s="1755"/>
      <c r="K15" s="24" t="s">
        <v>2073</v>
      </c>
    </row>
    <row r="16" spans="1:11" x14ac:dyDescent="0.15">
      <c r="B16" s="420"/>
      <c r="C16" s="1756" t="s">
        <v>570</v>
      </c>
      <c r="D16" s="1757"/>
      <c r="E16" s="1757"/>
    </row>
    <row r="17" spans="1:11" x14ac:dyDescent="0.15">
      <c r="H17" s="1747" t="s">
        <v>1368</v>
      </c>
      <c r="I17" s="1748"/>
      <c r="J17" s="1747" t="s">
        <v>496</v>
      </c>
      <c r="K17" s="1748"/>
    </row>
    <row r="18" spans="1:11" x14ac:dyDescent="0.15">
      <c r="H18" s="24">
        <v>1</v>
      </c>
      <c r="I18" s="45" t="str">
        <f>C4</f>
        <v>VAIDANIS</v>
      </c>
      <c r="J18" s="24">
        <v>2</v>
      </c>
      <c r="K18" s="45" t="str">
        <f>C5</f>
        <v>KONTOGIANNOPOULOU</v>
      </c>
    </row>
    <row r="19" spans="1:11" x14ac:dyDescent="0.15">
      <c r="H19" s="24">
        <v>4</v>
      </c>
      <c r="I19" s="45" t="str">
        <f>C7</f>
        <v>KOPELOS</v>
      </c>
      <c r="J19" s="24">
        <v>3</v>
      </c>
      <c r="K19" s="45" t="str">
        <f>C6</f>
        <v>ARGYROPOULOS</v>
      </c>
    </row>
    <row r="20" spans="1:11" x14ac:dyDescent="0.15">
      <c r="H20" s="24">
        <v>5</v>
      </c>
      <c r="I20" s="45" t="str">
        <f>C8</f>
        <v>PAPAGEORGIOU</v>
      </c>
      <c r="J20" s="24">
        <v>6</v>
      </c>
      <c r="K20" s="45" t="str">
        <f>C9</f>
        <v>KALAPOTHARAKOS</v>
      </c>
    </row>
    <row r="21" spans="1:11" x14ac:dyDescent="0.15">
      <c r="H21" s="24">
        <v>8</v>
      </c>
      <c r="I21" s="45" t="str">
        <f>C11</f>
        <v>TSOUBANAS</v>
      </c>
      <c r="J21" s="24">
        <v>7</v>
      </c>
      <c r="K21" s="45" t="str">
        <f>C10</f>
        <v>KOUNIAKI</v>
      </c>
    </row>
    <row r="22" spans="1:11" x14ac:dyDescent="0.15">
      <c r="H22" s="24">
        <v>9</v>
      </c>
      <c r="I22" s="45" t="str">
        <f>C12</f>
        <v>LADA</v>
      </c>
      <c r="J22" s="24">
        <v>10</v>
      </c>
      <c r="K22" s="45" t="str">
        <f>C13</f>
        <v>ROKOU</v>
      </c>
    </row>
    <row r="23" spans="1:11" x14ac:dyDescent="0.15">
      <c r="H23" s="24"/>
      <c r="I23" s="45"/>
      <c r="J23" s="24">
        <v>11</v>
      </c>
      <c r="K23" s="45" t="str">
        <f>C14</f>
        <v>SCHREPFER</v>
      </c>
    </row>
    <row r="25" spans="1:11" x14ac:dyDescent="0.15">
      <c r="A25" s="2027" t="s">
        <v>2070</v>
      </c>
      <c r="B25" s="2027"/>
      <c r="C25" s="2027"/>
      <c r="D25" s="2027"/>
      <c r="E25" s="2027"/>
      <c r="F25" s="2027"/>
      <c r="G25" s="2027"/>
      <c r="H25" s="2027"/>
      <c r="I25" s="2027"/>
      <c r="J25" s="2027"/>
      <c r="K25" s="2027"/>
    </row>
    <row r="26" spans="1:11" x14ac:dyDescent="0.15">
      <c r="A26" s="1972" t="s">
        <v>2071</v>
      </c>
      <c r="B26" s="1972"/>
      <c r="C26" s="1972"/>
      <c r="D26" s="1972"/>
      <c r="E26" s="1972"/>
      <c r="F26" s="1972"/>
      <c r="G26" s="1972"/>
      <c r="H26" s="1972"/>
      <c r="I26" s="1972"/>
      <c r="J26" s="1972"/>
      <c r="K26" s="1972"/>
    </row>
    <row r="28" spans="1:11" x14ac:dyDescent="0.15">
      <c r="A28" s="1637" t="s">
        <v>1685</v>
      </c>
      <c r="B28" s="1952"/>
      <c r="C28" s="1952"/>
      <c r="D28" s="1952"/>
      <c r="E28" s="1952"/>
      <c r="F28" s="1952"/>
      <c r="G28" s="1952"/>
      <c r="H28" s="1952"/>
      <c r="I28" s="1952"/>
      <c r="J28" s="1952"/>
      <c r="K28" s="1952"/>
    </row>
    <row r="30" spans="1:11" ht="14" thickBot="1" x14ac:dyDescent="0.2">
      <c r="B30" s="1747" t="s">
        <v>1368</v>
      </c>
      <c r="C30" s="1748"/>
      <c r="E30" s="15" t="s">
        <v>307</v>
      </c>
      <c r="K30" s="15" t="s">
        <v>308</v>
      </c>
    </row>
    <row r="31" spans="1:11" x14ac:dyDescent="0.15">
      <c r="A31" s="227" t="s">
        <v>892</v>
      </c>
      <c r="B31" s="204" t="s">
        <v>197</v>
      </c>
      <c r="C31" s="28" t="s">
        <v>865</v>
      </c>
      <c r="D31" s="59" t="s">
        <v>197</v>
      </c>
      <c r="E31" s="30" t="s">
        <v>866</v>
      </c>
      <c r="G31" s="227" t="s">
        <v>892</v>
      </c>
      <c r="H31" s="204" t="s">
        <v>197</v>
      </c>
      <c r="I31" s="28" t="s">
        <v>865</v>
      </c>
      <c r="J31" s="59" t="s">
        <v>197</v>
      </c>
      <c r="K31" s="30" t="s">
        <v>866</v>
      </c>
    </row>
    <row r="32" spans="1:11" x14ac:dyDescent="0.15">
      <c r="A32" s="21">
        <v>1</v>
      </c>
      <c r="B32" s="32">
        <f>K7</f>
        <v>2</v>
      </c>
      <c r="C32" s="33" t="str">
        <f>C7</f>
        <v>KOPELOS</v>
      </c>
      <c r="D32" s="62">
        <f>K8</f>
        <v>3</v>
      </c>
      <c r="E32" s="33" t="str">
        <f>C8</f>
        <v>PAPAGEORGIOU</v>
      </c>
      <c r="G32" s="21">
        <v>1</v>
      </c>
      <c r="H32" s="32">
        <f>K7</f>
        <v>2</v>
      </c>
      <c r="I32" s="1235" t="str">
        <f>C6</f>
        <v>ARGYROPOULOS</v>
      </c>
      <c r="J32" s="62">
        <f>K8</f>
        <v>3</v>
      </c>
      <c r="K32" s="1235" t="str">
        <f>C9</f>
        <v>KALAPOTHARAKOS</v>
      </c>
    </row>
    <row r="33" spans="1:11" ht="14" thickBot="1" x14ac:dyDescent="0.2">
      <c r="A33" s="66">
        <v>2</v>
      </c>
      <c r="B33" s="47">
        <f>K14</f>
        <v>4</v>
      </c>
      <c r="C33" s="43" t="str">
        <f>C14</f>
        <v>SCHREPFER</v>
      </c>
      <c r="D33" s="71">
        <f>K5</f>
        <v>1</v>
      </c>
      <c r="E33" s="43" t="str">
        <f>C5</f>
        <v>KONTOGIANNOPOULOU</v>
      </c>
      <c r="G33" s="66">
        <v>2</v>
      </c>
      <c r="H33" s="47">
        <f>K14</f>
        <v>4</v>
      </c>
      <c r="I33" s="43" t="str">
        <f>C4</f>
        <v>VAIDANIS</v>
      </c>
      <c r="J33" s="71">
        <f>K5</f>
        <v>1</v>
      </c>
      <c r="K33" s="43" t="str">
        <f>C12</f>
        <v>LADA</v>
      </c>
    </row>
    <row r="35" spans="1:11" ht="14" thickBot="1" x14ac:dyDescent="0.2">
      <c r="E35" s="15" t="s">
        <v>309</v>
      </c>
      <c r="K35" s="15" t="s">
        <v>2186</v>
      </c>
    </row>
    <row r="36" spans="1:11" x14ac:dyDescent="0.15">
      <c r="A36" s="227" t="s">
        <v>892</v>
      </c>
      <c r="B36" s="204" t="s">
        <v>197</v>
      </c>
      <c r="C36" s="28" t="s">
        <v>865</v>
      </c>
      <c r="D36" s="59" t="s">
        <v>197</v>
      </c>
      <c r="E36" s="30" t="s">
        <v>866</v>
      </c>
      <c r="G36" s="227" t="s">
        <v>892</v>
      </c>
      <c r="H36" s="204" t="s">
        <v>197</v>
      </c>
      <c r="I36" s="28" t="s">
        <v>865</v>
      </c>
      <c r="J36" s="59" t="s">
        <v>197</v>
      </c>
      <c r="K36" s="30" t="s">
        <v>866</v>
      </c>
    </row>
    <row r="37" spans="1:11" x14ac:dyDescent="0.15">
      <c r="A37" s="21">
        <v>1</v>
      </c>
      <c r="B37" s="32">
        <f>K8</f>
        <v>3</v>
      </c>
      <c r="C37" s="33" t="str">
        <f>C9</f>
        <v>KALAPOTHARAKOS</v>
      </c>
      <c r="D37" s="62">
        <f>K7</f>
        <v>2</v>
      </c>
      <c r="E37" s="33" t="str">
        <f>C14</f>
        <v>SCHREPFER</v>
      </c>
      <c r="G37" s="21">
        <v>1</v>
      </c>
      <c r="H37" s="32">
        <f>K8</f>
        <v>3</v>
      </c>
      <c r="I37" s="1235" t="str">
        <f>C12</f>
        <v>LADA</v>
      </c>
      <c r="J37" s="62">
        <f>K7</f>
        <v>2</v>
      </c>
      <c r="K37" s="1235" t="str">
        <f>C8</f>
        <v>PAPAGEORGIOU</v>
      </c>
    </row>
    <row r="38" spans="1:11" ht="14" thickBot="1" x14ac:dyDescent="0.2">
      <c r="A38" s="66">
        <v>2</v>
      </c>
      <c r="B38" s="47">
        <f>K14</f>
        <v>4</v>
      </c>
      <c r="C38" s="43" t="str">
        <f>C5</f>
        <v>KONTOGIANNOPOULOU</v>
      </c>
      <c r="D38" s="71">
        <f>K5</f>
        <v>1</v>
      </c>
      <c r="E38" s="43" t="str">
        <f>C13</f>
        <v>ROKOU</v>
      </c>
      <c r="G38" s="66">
        <v>2</v>
      </c>
      <c r="H38" s="47">
        <f>K5</f>
        <v>1</v>
      </c>
      <c r="I38" s="43" t="str">
        <f>C10</f>
        <v>KOUNIAKI</v>
      </c>
      <c r="J38" s="71">
        <f>K14</f>
        <v>4</v>
      </c>
      <c r="K38" s="43" t="str">
        <f>C5</f>
        <v>KONTOGIANNOPOULOU</v>
      </c>
    </row>
    <row r="40" spans="1:11" ht="14" thickBot="1" x14ac:dyDescent="0.2">
      <c r="E40" s="15" t="s">
        <v>2185</v>
      </c>
      <c r="K40" s="15" t="s">
        <v>2187</v>
      </c>
    </row>
    <row r="41" spans="1:11" x14ac:dyDescent="0.15">
      <c r="A41" s="227" t="s">
        <v>892</v>
      </c>
      <c r="B41" s="204" t="s">
        <v>197</v>
      </c>
      <c r="C41" s="28" t="s">
        <v>865</v>
      </c>
      <c r="D41" s="59" t="s">
        <v>197</v>
      </c>
      <c r="E41" s="30" t="s">
        <v>866</v>
      </c>
      <c r="G41" s="227" t="s">
        <v>892</v>
      </c>
      <c r="H41" s="204" t="s">
        <v>197</v>
      </c>
      <c r="I41" s="28" t="s">
        <v>865</v>
      </c>
      <c r="J41" s="59" t="s">
        <v>197</v>
      </c>
      <c r="K41" s="30" t="s">
        <v>866</v>
      </c>
    </row>
    <row r="42" spans="1:11" x14ac:dyDescent="0.15">
      <c r="A42" s="21">
        <v>1</v>
      </c>
      <c r="B42" s="32">
        <f>K8</f>
        <v>3</v>
      </c>
      <c r="C42" s="33" t="str">
        <f>C11</f>
        <v>TSOUBANAS</v>
      </c>
      <c r="D42" s="62">
        <f>K7</f>
        <v>2</v>
      </c>
      <c r="E42" s="33" t="str">
        <f>C4</f>
        <v>VAIDANIS</v>
      </c>
      <c r="G42" s="21">
        <v>1</v>
      </c>
      <c r="H42" s="32">
        <f>K8</f>
        <v>3</v>
      </c>
      <c r="I42" s="1235" t="str">
        <f>C13</f>
        <v>ROKOU</v>
      </c>
      <c r="J42" s="62">
        <f>K7</f>
        <v>2</v>
      </c>
      <c r="K42" s="1235" t="str">
        <f>C6</f>
        <v>ARGYROPOULOS</v>
      </c>
    </row>
    <row r="43" spans="1:11" ht="14" thickBot="1" x14ac:dyDescent="0.2">
      <c r="A43" s="66">
        <v>2</v>
      </c>
      <c r="B43" s="47">
        <f>K5</f>
        <v>1</v>
      </c>
      <c r="C43" s="43" t="str">
        <f>C7</f>
        <v>KOPELOS</v>
      </c>
      <c r="D43" s="71">
        <f>K14</f>
        <v>4</v>
      </c>
      <c r="E43" s="43" t="str">
        <f>C12</f>
        <v>LADA</v>
      </c>
      <c r="G43" s="66">
        <v>2</v>
      </c>
      <c r="H43" s="47">
        <f>K5</f>
        <v>1</v>
      </c>
      <c r="I43" s="43" t="str">
        <f>C5</f>
        <v>KONTOGIANNOPOULOU</v>
      </c>
      <c r="J43" s="71">
        <f>K14</f>
        <v>4</v>
      </c>
      <c r="K43" s="43" t="str">
        <f>C9</f>
        <v>KALAPOTHARAKOS</v>
      </c>
    </row>
    <row r="45" spans="1:11" ht="14" thickBot="1" x14ac:dyDescent="0.2">
      <c r="A45" s="232"/>
      <c r="B45" s="232"/>
      <c r="C45" s="232"/>
      <c r="D45" s="232"/>
      <c r="E45" s="15" t="s">
        <v>2188</v>
      </c>
      <c r="K45" s="15" t="s">
        <v>311</v>
      </c>
    </row>
    <row r="46" spans="1:11" x14ac:dyDescent="0.15">
      <c r="A46" s="227" t="s">
        <v>892</v>
      </c>
      <c r="B46" s="204" t="s">
        <v>197</v>
      </c>
      <c r="C46" s="28" t="s">
        <v>865</v>
      </c>
      <c r="D46" s="59" t="s">
        <v>197</v>
      </c>
      <c r="E46" s="30" t="s">
        <v>866</v>
      </c>
      <c r="G46" s="227" t="s">
        <v>892</v>
      </c>
      <c r="H46" s="204" t="s">
        <v>197</v>
      </c>
      <c r="I46" s="28" t="s">
        <v>865</v>
      </c>
      <c r="J46" s="59" t="s">
        <v>197</v>
      </c>
      <c r="K46" s="30" t="s">
        <v>866</v>
      </c>
    </row>
    <row r="47" spans="1:11" x14ac:dyDescent="0.15">
      <c r="A47" s="21">
        <v>1</v>
      </c>
      <c r="B47" s="32">
        <f>K8</f>
        <v>3</v>
      </c>
      <c r="C47" s="33" t="str">
        <f>C14</f>
        <v>SCHREPFER</v>
      </c>
      <c r="D47" s="62">
        <f>K7</f>
        <v>2</v>
      </c>
      <c r="E47" s="33" t="str">
        <f>C6</f>
        <v>ARGYROPOULOS</v>
      </c>
      <c r="G47" s="21">
        <v>1</v>
      </c>
      <c r="H47" s="32">
        <f>K8</f>
        <v>3</v>
      </c>
      <c r="I47" s="1235" t="str">
        <f>C13</f>
        <v>ROKOU</v>
      </c>
      <c r="J47" s="62">
        <f>K7</f>
        <v>2</v>
      </c>
      <c r="K47" s="1235" t="str">
        <f>C10</f>
        <v>KOUNIAKI</v>
      </c>
    </row>
    <row r="48" spans="1:11" ht="14" thickBot="1" x14ac:dyDescent="0.2">
      <c r="A48" s="66">
        <v>2</v>
      </c>
      <c r="B48" s="47">
        <f>K5</f>
        <v>1</v>
      </c>
      <c r="C48" s="43" t="str">
        <f>C11</f>
        <v>TSOUBANAS</v>
      </c>
      <c r="D48" s="71">
        <f>K14</f>
        <v>4</v>
      </c>
      <c r="E48" s="43" t="str">
        <f>C7</f>
        <v>KOPELOS</v>
      </c>
      <c r="G48" s="66">
        <v>2</v>
      </c>
      <c r="H48" s="47">
        <f>K14</f>
        <v>4</v>
      </c>
      <c r="I48" s="43" t="str">
        <f>C12</f>
        <v>LADA</v>
      </c>
      <c r="J48" s="71">
        <f>K5</f>
        <v>1</v>
      </c>
      <c r="K48" s="43" t="str">
        <f>C11</f>
        <v>TSOUBANAS</v>
      </c>
    </row>
    <row r="50" spans="1:11" ht="14" thickBot="1" x14ac:dyDescent="0.2">
      <c r="E50" s="15" t="s">
        <v>312</v>
      </c>
      <c r="K50" s="15" t="s">
        <v>313</v>
      </c>
    </row>
    <row r="51" spans="1:11" x14ac:dyDescent="0.15">
      <c r="A51" s="227" t="s">
        <v>892</v>
      </c>
      <c r="B51" s="204" t="s">
        <v>197</v>
      </c>
      <c r="C51" s="28" t="s">
        <v>865</v>
      </c>
      <c r="D51" s="59" t="s">
        <v>197</v>
      </c>
      <c r="E51" s="30" t="s">
        <v>866</v>
      </c>
      <c r="G51" s="227" t="s">
        <v>892</v>
      </c>
      <c r="H51" s="204" t="s">
        <v>197</v>
      </c>
      <c r="I51" s="28" t="s">
        <v>865</v>
      </c>
      <c r="J51" s="59" t="s">
        <v>197</v>
      </c>
      <c r="K51" s="30" t="s">
        <v>866</v>
      </c>
    </row>
    <row r="52" spans="1:11" x14ac:dyDescent="0.15">
      <c r="A52" s="21">
        <v>1</v>
      </c>
      <c r="B52" s="32">
        <f>K7</f>
        <v>2</v>
      </c>
      <c r="C52" s="33" t="str">
        <f>C10</f>
        <v>KOUNIAKI</v>
      </c>
      <c r="D52" s="62">
        <f>K14</f>
        <v>4</v>
      </c>
      <c r="E52" s="33" t="str">
        <f>C6</f>
        <v>ARGYROPOULOS</v>
      </c>
      <c r="G52" s="21">
        <v>1</v>
      </c>
      <c r="H52" s="32">
        <f>K7</f>
        <v>2</v>
      </c>
      <c r="I52" s="1235" t="str">
        <f>C10</f>
        <v>KOUNIAKI</v>
      </c>
      <c r="J52" s="62">
        <f>K14</f>
        <v>4</v>
      </c>
      <c r="K52" s="1235" t="str">
        <f>C14</f>
        <v>SCHREPFER</v>
      </c>
    </row>
    <row r="53" spans="1:11" ht="14" thickBot="1" x14ac:dyDescent="0.2">
      <c r="A53" s="66">
        <v>2</v>
      </c>
      <c r="B53" s="47">
        <f>K5</f>
        <v>1</v>
      </c>
      <c r="C53" s="43" t="str">
        <f>C9</f>
        <v>KALAPOTHARAKOS</v>
      </c>
      <c r="D53" s="71">
        <f>K8</f>
        <v>3</v>
      </c>
      <c r="E53" s="43" t="str">
        <f>C13</f>
        <v>ROKOU</v>
      </c>
      <c r="G53" s="66">
        <v>2</v>
      </c>
      <c r="H53" s="47">
        <f>K5</f>
        <v>1</v>
      </c>
      <c r="I53" s="43" t="str">
        <f>C8</f>
        <v>PAPAGEORGIOU</v>
      </c>
      <c r="J53" s="71">
        <f>K8</f>
        <v>3</v>
      </c>
      <c r="K53" s="43" t="str">
        <f>C4</f>
        <v>VAIDANIS</v>
      </c>
    </row>
    <row r="54" spans="1:11" x14ac:dyDescent="0.15">
      <c r="A54" s="174"/>
    </row>
    <row r="55" spans="1:11" x14ac:dyDescent="0.15">
      <c r="A55" s="174"/>
    </row>
    <row r="56" spans="1:11" ht="14" thickBot="1" x14ac:dyDescent="0.2">
      <c r="E56" s="15" t="s">
        <v>314</v>
      </c>
      <c r="K56" s="15" t="s">
        <v>669</v>
      </c>
    </row>
    <row r="57" spans="1:11" x14ac:dyDescent="0.15">
      <c r="A57" s="227" t="s">
        <v>892</v>
      </c>
      <c r="B57" s="204" t="s">
        <v>197</v>
      </c>
      <c r="C57" s="28" t="s">
        <v>865</v>
      </c>
      <c r="D57" s="59" t="s">
        <v>197</v>
      </c>
      <c r="E57" s="30" t="s">
        <v>866</v>
      </c>
      <c r="G57" s="227" t="s">
        <v>892</v>
      </c>
      <c r="H57" s="204" t="s">
        <v>197</v>
      </c>
      <c r="I57" s="28" t="s">
        <v>865</v>
      </c>
      <c r="J57" s="59" t="s">
        <v>197</v>
      </c>
      <c r="K57" s="30" t="s">
        <v>866</v>
      </c>
    </row>
    <row r="58" spans="1:11" x14ac:dyDescent="0.15">
      <c r="A58" s="21">
        <v>1</v>
      </c>
      <c r="B58" s="32">
        <f>K7</f>
        <v>2</v>
      </c>
      <c r="C58" s="33" t="str">
        <f>C6</f>
        <v>ARGYROPOULOS</v>
      </c>
      <c r="D58" s="62">
        <f>K5</f>
        <v>1</v>
      </c>
      <c r="E58" s="33" t="str">
        <f>C5</f>
        <v>KONTOGIANNOPOULOU</v>
      </c>
      <c r="G58" s="21">
        <v>1</v>
      </c>
      <c r="H58" s="32">
        <f>K7</f>
        <v>2</v>
      </c>
      <c r="I58" s="1235" t="str">
        <f>C8</f>
        <v>PAPAGEORGIOU</v>
      </c>
      <c r="J58" s="62">
        <f>K5</f>
        <v>1</v>
      </c>
      <c r="K58" s="1235" t="str">
        <f>C11</f>
        <v>TSOUBANAS</v>
      </c>
    </row>
    <row r="59" spans="1:11" ht="14" thickBot="1" x14ac:dyDescent="0.2">
      <c r="A59" s="66">
        <v>2</v>
      </c>
      <c r="B59" s="47">
        <f>K8</f>
        <v>3</v>
      </c>
      <c r="C59" s="43" t="str">
        <f>C13</f>
        <v>ROKOU</v>
      </c>
      <c r="D59" s="71">
        <f>K14</f>
        <v>4</v>
      </c>
      <c r="E59" s="43" t="str">
        <f>C14</f>
        <v>SCHREPFER</v>
      </c>
      <c r="G59" s="66">
        <v>2</v>
      </c>
      <c r="H59" s="47">
        <f>K8</f>
        <v>3</v>
      </c>
      <c r="I59" s="43" t="str">
        <f>C4</f>
        <v>VAIDANIS</v>
      </c>
      <c r="J59" s="71">
        <f>K14</f>
        <v>4</v>
      </c>
      <c r="K59" s="43" t="str">
        <f>C7</f>
        <v>KOPELOS</v>
      </c>
    </row>
    <row r="60" spans="1:11" x14ac:dyDescent="0.15">
      <c r="I60" s="1972"/>
      <c r="J60" s="1972"/>
      <c r="K60" s="1972"/>
    </row>
    <row r="61" spans="1:11" x14ac:dyDescent="0.15">
      <c r="I61" s="16"/>
      <c r="J61" s="16"/>
      <c r="K61" s="16"/>
    </row>
    <row r="62" spans="1:11" x14ac:dyDescent="0.15">
      <c r="A62" s="1637" t="s">
        <v>267</v>
      </c>
      <c r="B62" s="1637"/>
      <c r="C62" s="1637"/>
      <c r="D62" s="1637"/>
      <c r="E62" s="1637"/>
      <c r="F62" s="1637"/>
      <c r="G62" s="1637"/>
      <c r="H62" s="1637"/>
      <c r="I62" s="1637"/>
      <c r="J62" s="1637"/>
      <c r="K62" s="1637"/>
    </row>
    <row r="64" spans="1:11" x14ac:dyDescent="0.15">
      <c r="A64" s="1637" t="s">
        <v>1226</v>
      </c>
      <c r="B64" s="1637"/>
      <c r="C64" s="1637"/>
      <c r="D64" s="1637"/>
      <c r="E64" s="1637"/>
      <c r="F64" s="1637"/>
      <c r="G64" s="1637"/>
      <c r="H64" s="1637"/>
      <c r="I64" s="1637"/>
      <c r="J64" s="1637"/>
      <c r="K64" s="1637"/>
    </row>
    <row r="66" spans="1:11" ht="14" thickBot="1" x14ac:dyDescent="0.2">
      <c r="A66" s="232"/>
      <c r="B66" s="232"/>
      <c r="C66" s="232"/>
      <c r="D66" s="232"/>
      <c r="E66" s="15" t="s">
        <v>670</v>
      </c>
      <c r="G66" s="1973" t="s">
        <v>496</v>
      </c>
      <c r="H66" s="2049"/>
      <c r="I66" s="1974"/>
      <c r="K66" s="15" t="s">
        <v>859</v>
      </c>
    </row>
    <row r="67" spans="1:11" x14ac:dyDescent="0.15">
      <c r="A67" s="227" t="s">
        <v>892</v>
      </c>
      <c r="B67" s="204" t="s">
        <v>197</v>
      </c>
      <c r="C67" s="28" t="s">
        <v>865</v>
      </c>
      <c r="D67" s="59" t="s">
        <v>197</v>
      </c>
      <c r="E67" s="30" t="s">
        <v>866</v>
      </c>
      <c r="G67" s="227" t="s">
        <v>892</v>
      </c>
      <c r="H67" s="204" t="s">
        <v>197</v>
      </c>
      <c r="I67" s="28" t="s">
        <v>865</v>
      </c>
      <c r="J67" s="59" t="s">
        <v>197</v>
      </c>
      <c r="K67" s="30" t="s">
        <v>866</v>
      </c>
    </row>
    <row r="68" spans="1:11" x14ac:dyDescent="0.15">
      <c r="A68" s="21">
        <v>1</v>
      </c>
      <c r="B68" s="32">
        <f>K7</f>
        <v>2</v>
      </c>
      <c r="C68" s="33" t="str">
        <f>C10</f>
        <v>KOUNIAKI</v>
      </c>
      <c r="D68" s="62">
        <f>K8</f>
        <v>3</v>
      </c>
      <c r="E68" s="33" t="str">
        <f>C9</f>
        <v>KALAPOTHARAKOS</v>
      </c>
      <c r="G68" s="21">
        <v>1</v>
      </c>
      <c r="H68" s="32">
        <f>K7</f>
        <v>2</v>
      </c>
      <c r="I68" s="1235" t="str">
        <f>C4</f>
        <v>VAIDANIS</v>
      </c>
      <c r="J68" s="62">
        <f>K8</f>
        <v>3</v>
      </c>
      <c r="K68" s="1235" t="str">
        <f>C14</f>
        <v>SCHREPFER</v>
      </c>
    </row>
    <row r="69" spans="1:11" ht="14" thickBot="1" x14ac:dyDescent="0.2">
      <c r="A69" s="66">
        <v>2</v>
      </c>
      <c r="B69" s="1273">
        <f>K5</f>
        <v>1</v>
      </c>
      <c r="C69" s="208" t="str">
        <f>C11</f>
        <v>TSOUBANAS</v>
      </c>
      <c r="D69" s="1274">
        <f>K14</f>
        <v>4</v>
      </c>
      <c r="E69" s="208" t="str">
        <f>C13</f>
        <v>ROKOU</v>
      </c>
      <c r="G69" s="66">
        <v>2</v>
      </c>
      <c r="H69" s="47">
        <f>K14</f>
        <v>4</v>
      </c>
      <c r="I69" s="43" t="str">
        <f>C6</f>
        <v>ARGYROPOULOS</v>
      </c>
      <c r="J69" s="71">
        <f>K5</f>
        <v>1</v>
      </c>
      <c r="K69" s="43" t="str">
        <f>C11</f>
        <v>TSOUBANAS</v>
      </c>
    </row>
    <row r="71" spans="1:11" ht="14" thickBot="1" x14ac:dyDescent="0.2">
      <c r="E71" s="15" t="s">
        <v>861</v>
      </c>
      <c r="K71" s="15" t="s">
        <v>862</v>
      </c>
    </row>
    <row r="72" spans="1:11" x14ac:dyDescent="0.15">
      <c r="A72" s="227" t="s">
        <v>892</v>
      </c>
      <c r="B72" s="204" t="s">
        <v>197</v>
      </c>
      <c r="C72" s="28" t="s">
        <v>865</v>
      </c>
      <c r="D72" s="59" t="s">
        <v>197</v>
      </c>
      <c r="E72" s="30" t="s">
        <v>866</v>
      </c>
      <c r="G72" s="227" t="s">
        <v>892</v>
      </c>
      <c r="H72" s="204" t="s">
        <v>197</v>
      </c>
      <c r="I72" s="28" t="s">
        <v>865</v>
      </c>
      <c r="J72" s="59" t="s">
        <v>197</v>
      </c>
      <c r="K72" s="30" t="s">
        <v>866</v>
      </c>
    </row>
    <row r="73" spans="1:11" x14ac:dyDescent="0.15">
      <c r="A73" s="21">
        <v>1</v>
      </c>
      <c r="B73" s="32">
        <f>K8</f>
        <v>3</v>
      </c>
      <c r="C73" s="33" t="str">
        <f>C13</f>
        <v>ROKOU</v>
      </c>
      <c r="D73" s="62">
        <f>K7</f>
        <v>2</v>
      </c>
      <c r="E73" s="33" t="str">
        <f>C4</f>
        <v>VAIDANIS</v>
      </c>
      <c r="G73" s="21">
        <v>1</v>
      </c>
      <c r="H73" s="32">
        <f>K7</f>
        <v>2</v>
      </c>
      <c r="I73" s="1235" t="str">
        <f>C4</f>
        <v>VAIDANIS</v>
      </c>
      <c r="J73" s="62">
        <f>K5</f>
        <v>1</v>
      </c>
      <c r="K73" s="1235" t="str">
        <f>C10</f>
        <v>KOUNIAKI</v>
      </c>
    </row>
    <row r="74" spans="1:11" ht="14" thickBot="1" x14ac:dyDescent="0.2">
      <c r="A74" s="66">
        <v>2</v>
      </c>
      <c r="B74" s="47">
        <f>K14</f>
        <v>4</v>
      </c>
      <c r="C74" s="43" t="str">
        <f>C7</f>
        <v>KOPELOS</v>
      </c>
      <c r="D74" s="71">
        <f>K5</f>
        <v>1</v>
      </c>
      <c r="E74" s="43" t="str">
        <f>C10</f>
        <v>KOUNIAKI</v>
      </c>
      <c r="G74" s="66">
        <v>2</v>
      </c>
      <c r="H74" s="47">
        <f>K8</f>
        <v>3</v>
      </c>
      <c r="I74" s="43" t="str">
        <f>C14</f>
        <v>SCHREPFER</v>
      </c>
      <c r="J74" s="71">
        <f>K14</f>
        <v>4</v>
      </c>
      <c r="K74" s="43" t="str">
        <f>C7</f>
        <v>KOPELOS</v>
      </c>
    </row>
    <row r="76" spans="1:11" ht="14" thickBot="1" x14ac:dyDescent="0.2">
      <c r="E76" s="15" t="s">
        <v>863</v>
      </c>
      <c r="K76" s="15" t="s">
        <v>864</v>
      </c>
    </row>
    <row r="77" spans="1:11" x14ac:dyDescent="0.15">
      <c r="A77" s="227" t="s">
        <v>892</v>
      </c>
      <c r="B77" s="204" t="s">
        <v>197</v>
      </c>
      <c r="C77" s="28" t="s">
        <v>865</v>
      </c>
      <c r="D77" s="59" t="s">
        <v>197</v>
      </c>
      <c r="E77" s="30" t="s">
        <v>866</v>
      </c>
      <c r="G77" s="227" t="s">
        <v>892</v>
      </c>
      <c r="H77" s="204" t="s">
        <v>197</v>
      </c>
      <c r="I77" s="28" t="s">
        <v>865</v>
      </c>
      <c r="J77" s="59" t="s">
        <v>197</v>
      </c>
      <c r="K77" s="30" t="s">
        <v>866</v>
      </c>
    </row>
    <row r="78" spans="1:11" x14ac:dyDescent="0.15">
      <c r="A78" s="21">
        <v>1</v>
      </c>
      <c r="B78" s="32">
        <f>K7</f>
        <v>2</v>
      </c>
      <c r="C78" s="33" t="str">
        <f>C12</f>
        <v>LADA</v>
      </c>
      <c r="D78" s="62">
        <f>K5</f>
        <v>1</v>
      </c>
      <c r="E78" s="33" t="str">
        <f>C9</f>
        <v>KALAPOTHARAKOS</v>
      </c>
      <c r="G78" s="21">
        <v>1</v>
      </c>
      <c r="H78" s="32">
        <f>K5</f>
        <v>1</v>
      </c>
      <c r="I78" s="1235" t="str">
        <f>C5</f>
        <v>KONTOGIANNOPOULOU</v>
      </c>
      <c r="J78" s="62">
        <f>K7</f>
        <v>2</v>
      </c>
      <c r="K78" s="1235" t="str">
        <f>C12</f>
        <v>LADA</v>
      </c>
    </row>
    <row r="79" spans="1:11" ht="14" thickBot="1" x14ac:dyDescent="0.2">
      <c r="A79" s="66">
        <v>2</v>
      </c>
      <c r="B79" s="47">
        <f>K14</f>
        <v>4</v>
      </c>
      <c r="C79" s="43" t="str">
        <f>C8</f>
        <v>PAPAGEORGIOU</v>
      </c>
      <c r="D79" s="71">
        <f>K8</f>
        <v>3</v>
      </c>
      <c r="E79" s="43" t="str">
        <f>C13</f>
        <v>ROKOU</v>
      </c>
      <c r="G79" s="66">
        <v>2</v>
      </c>
      <c r="H79" s="47">
        <f>K8</f>
        <v>3</v>
      </c>
      <c r="I79" s="43" t="str">
        <f>C14</f>
        <v>SCHREPFER</v>
      </c>
      <c r="J79" s="71">
        <f>K14</f>
        <v>4</v>
      </c>
      <c r="K79" s="43" t="str">
        <f>C11</f>
        <v>TSOUBANAS</v>
      </c>
    </row>
    <row r="81" spans="1:11" ht="14" thickBot="1" x14ac:dyDescent="0.2">
      <c r="E81" s="15" t="s">
        <v>870</v>
      </c>
      <c r="K81" s="15" t="s">
        <v>871</v>
      </c>
    </row>
    <row r="82" spans="1:11" x14ac:dyDescent="0.15">
      <c r="A82" s="227" t="s">
        <v>892</v>
      </c>
      <c r="B82" s="204" t="s">
        <v>197</v>
      </c>
      <c r="C82" s="28" t="s">
        <v>865</v>
      </c>
      <c r="D82" s="59" t="s">
        <v>197</v>
      </c>
      <c r="E82" s="30" t="s">
        <v>866</v>
      </c>
      <c r="G82" s="227" t="s">
        <v>892</v>
      </c>
      <c r="H82" s="204" t="s">
        <v>197</v>
      </c>
      <c r="I82" s="28" t="s">
        <v>865</v>
      </c>
      <c r="J82" s="59" t="s">
        <v>197</v>
      </c>
      <c r="K82" s="30" t="s">
        <v>866</v>
      </c>
    </row>
    <row r="83" spans="1:11" x14ac:dyDescent="0.15">
      <c r="A83" s="21">
        <v>1</v>
      </c>
      <c r="B83" s="32">
        <f>K5</f>
        <v>1</v>
      </c>
      <c r="C83" s="33" t="str">
        <f>C10</f>
        <v>KOUNIAKI</v>
      </c>
      <c r="D83" s="62">
        <f>K7</f>
        <v>2</v>
      </c>
      <c r="E83" s="33" t="str">
        <f>C12</f>
        <v>LADA</v>
      </c>
      <c r="G83" s="21">
        <v>1</v>
      </c>
      <c r="H83" s="32">
        <f>K7</f>
        <v>2</v>
      </c>
      <c r="I83" s="1235" t="str">
        <f>C11</f>
        <v>TSOUBANAS</v>
      </c>
      <c r="J83" s="62">
        <f>K8</f>
        <v>3</v>
      </c>
      <c r="K83" s="1235" t="str">
        <f>C5</f>
        <v>KONTOGIANNOPOULOU</v>
      </c>
    </row>
    <row r="84" spans="1:11" ht="14" thickBot="1" x14ac:dyDescent="0.2">
      <c r="A84" s="66">
        <v>2</v>
      </c>
      <c r="B84" s="47">
        <f>K8</f>
        <v>3</v>
      </c>
      <c r="C84" s="43" t="str">
        <f>C14</f>
        <v>SCHREPFER</v>
      </c>
      <c r="D84" s="71">
        <f>K14</f>
        <v>4</v>
      </c>
      <c r="E84" s="43" t="str">
        <f>C8</f>
        <v>PAPAGEORGIOU</v>
      </c>
      <c r="G84" s="66">
        <v>2</v>
      </c>
      <c r="H84" s="47">
        <f>K14</f>
        <v>4</v>
      </c>
      <c r="I84" s="43" t="str">
        <f>C8</f>
        <v>PAPAGEORGIOU</v>
      </c>
      <c r="J84" s="71">
        <f>K5</f>
        <v>1</v>
      </c>
      <c r="K84" s="43" t="str">
        <f>C10</f>
        <v>KOUNIAKI</v>
      </c>
    </row>
    <row r="86" spans="1:11" ht="14" thickBot="1" x14ac:dyDescent="0.2">
      <c r="E86" s="15" t="s">
        <v>868</v>
      </c>
      <c r="K86" s="15" t="s">
        <v>869</v>
      </c>
    </row>
    <row r="87" spans="1:11" x14ac:dyDescent="0.15">
      <c r="A87" s="227" t="s">
        <v>892</v>
      </c>
      <c r="B87" s="204" t="s">
        <v>197</v>
      </c>
      <c r="C87" s="28" t="s">
        <v>865</v>
      </c>
      <c r="D87" s="59" t="s">
        <v>197</v>
      </c>
      <c r="E87" s="30" t="s">
        <v>866</v>
      </c>
      <c r="G87" s="227" t="s">
        <v>892</v>
      </c>
      <c r="H87" s="204" t="s">
        <v>197</v>
      </c>
      <c r="I87" s="28" t="s">
        <v>865</v>
      </c>
      <c r="J87" s="59" t="s">
        <v>197</v>
      </c>
      <c r="K87" s="30" t="s">
        <v>866</v>
      </c>
    </row>
    <row r="88" spans="1:11" x14ac:dyDescent="0.15">
      <c r="A88" s="21">
        <v>1</v>
      </c>
      <c r="B88" s="32">
        <f>K7</f>
        <v>2</v>
      </c>
      <c r="C88" s="33" t="str">
        <f>C4</f>
        <v>VAIDANIS</v>
      </c>
      <c r="D88" s="62">
        <f>K8</f>
        <v>3</v>
      </c>
      <c r="E88" s="33" t="str">
        <f>C9</f>
        <v>KALAPOTHARAKOS</v>
      </c>
      <c r="G88" s="21">
        <v>1</v>
      </c>
      <c r="H88" s="32">
        <f>K7</f>
        <v>2</v>
      </c>
      <c r="I88" s="1235" t="str">
        <f>C8</f>
        <v>PAPAGEORGIOU</v>
      </c>
      <c r="J88" s="62">
        <f>K8</f>
        <v>3</v>
      </c>
      <c r="K88" s="1235" t="str">
        <f>C5</f>
        <v>KONTOGIANNOPOULOU</v>
      </c>
    </row>
    <row r="89" spans="1:11" ht="14" thickBot="1" x14ac:dyDescent="0.2">
      <c r="A89" s="66">
        <v>2</v>
      </c>
      <c r="B89" s="47">
        <f>K14</f>
        <v>4</v>
      </c>
      <c r="C89" s="43" t="str">
        <f>C12</f>
        <v>LADA</v>
      </c>
      <c r="D89" s="71">
        <f>K5</f>
        <v>1</v>
      </c>
      <c r="E89" s="43" t="str">
        <f>C14</f>
        <v>SCHREPFER</v>
      </c>
      <c r="G89" s="66">
        <v>2</v>
      </c>
      <c r="H89" s="47">
        <f>K14</f>
        <v>4</v>
      </c>
      <c r="I89" s="43" t="str">
        <f>C12</f>
        <v>LADA</v>
      </c>
      <c r="J89" s="71">
        <f>K5</f>
        <v>1</v>
      </c>
      <c r="K89" s="43" t="str">
        <f>C6</f>
        <v>ARGYROPOULOS</v>
      </c>
    </row>
    <row r="91" spans="1:11" ht="14" thickBot="1" x14ac:dyDescent="0.2">
      <c r="E91" s="15" t="s">
        <v>867</v>
      </c>
      <c r="K91" s="15" t="s">
        <v>1961</v>
      </c>
    </row>
    <row r="92" spans="1:11" x14ac:dyDescent="0.15">
      <c r="A92" s="227" t="s">
        <v>892</v>
      </c>
      <c r="B92" s="204" t="s">
        <v>197</v>
      </c>
      <c r="C92" s="28" t="s">
        <v>865</v>
      </c>
      <c r="D92" s="59" t="s">
        <v>197</v>
      </c>
      <c r="E92" s="30" t="s">
        <v>866</v>
      </c>
      <c r="G92" s="227" t="s">
        <v>892</v>
      </c>
      <c r="H92" s="204" t="s">
        <v>197</v>
      </c>
      <c r="I92" s="28" t="s">
        <v>865</v>
      </c>
      <c r="J92" s="59" t="s">
        <v>197</v>
      </c>
      <c r="K92" s="30" t="s">
        <v>866</v>
      </c>
    </row>
    <row r="93" spans="1:11" x14ac:dyDescent="0.15">
      <c r="A93" s="21">
        <v>1</v>
      </c>
      <c r="B93" s="32">
        <f>K7</f>
        <v>2</v>
      </c>
      <c r="C93" s="33" t="str">
        <f>C7</f>
        <v>KOPELOS</v>
      </c>
      <c r="D93" s="62">
        <f>K8</f>
        <v>3</v>
      </c>
      <c r="E93" s="33" t="str">
        <f>C13</f>
        <v>ROKOU</v>
      </c>
      <c r="G93" s="21">
        <v>1</v>
      </c>
      <c r="H93" s="32">
        <f>K8</f>
        <v>3</v>
      </c>
      <c r="I93" s="1235" t="str">
        <f>C5</f>
        <v>KONTOGIANNOPOULOU</v>
      </c>
      <c r="J93" s="62">
        <f>K7</f>
        <v>2</v>
      </c>
      <c r="K93" s="1235" t="str">
        <f>C7</f>
        <v>KOPELOS</v>
      </c>
    </row>
    <row r="94" spans="1:11" ht="14" thickBot="1" x14ac:dyDescent="0.2">
      <c r="A94" s="66">
        <v>2</v>
      </c>
      <c r="B94" s="47">
        <f>K5</f>
        <v>1</v>
      </c>
      <c r="C94" s="43" t="str">
        <f>C6</f>
        <v>ARGYROPOULOS</v>
      </c>
      <c r="D94" s="71">
        <f>K14</f>
        <v>4</v>
      </c>
      <c r="E94" s="43" t="str">
        <f>C4</f>
        <v>VAIDANIS</v>
      </c>
      <c r="G94" s="66">
        <v>2</v>
      </c>
      <c r="H94" s="47">
        <f>K5</f>
        <v>1</v>
      </c>
      <c r="I94" s="43" t="str">
        <f>C9</f>
        <v>KALAPOTHARAKOS</v>
      </c>
      <c r="J94" s="71">
        <f>K14</f>
        <v>4</v>
      </c>
      <c r="K94" s="43" t="str">
        <f>C11</f>
        <v>TSOUBANAS</v>
      </c>
    </row>
    <row r="96" spans="1:11" ht="14" thickBot="1" x14ac:dyDescent="0.2">
      <c r="E96" s="15" t="s">
        <v>1962</v>
      </c>
      <c r="K96" s="15" t="s">
        <v>1963</v>
      </c>
    </row>
    <row r="97" spans="1:11" x14ac:dyDescent="0.15">
      <c r="A97" s="227" t="s">
        <v>892</v>
      </c>
      <c r="B97" s="204" t="s">
        <v>197</v>
      </c>
      <c r="C97" s="28" t="s">
        <v>865</v>
      </c>
      <c r="D97" s="59" t="s">
        <v>197</v>
      </c>
      <c r="E97" s="30" t="s">
        <v>866</v>
      </c>
      <c r="G97" s="227" t="s">
        <v>892</v>
      </c>
      <c r="H97" s="204" t="s">
        <v>197</v>
      </c>
      <c r="I97" s="28" t="s">
        <v>865</v>
      </c>
      <c r="J97" s="59" t="s">
        <v>197</v>
      </c>
      <c r="K97" s="30" t="s">
        <v>866</v>
      </c>
    </row>
    <row r="98" spans="1:11" x14ac:dyDescent="0.15">
      <c r="A98" s="21">
        <v>1</v>
      </c>
      <c r="B98" s="32">
        <f>K8</f>
        <v>3</v>
      </c>
      <c r="C98" s="33" t="str">
        <f>C13</f>
        <v>ROKOU</v>
      </c>
      <c r="D98" s="62">
        <f>K7</f>
        <v>2</v>
      </c>
      <c r="E98" s="33" t="str">
        <f>C12</f>
        <v>LADA</v>
      </c>
      <c r="G98" s="21">
        <v>1</v>
      </c>
      <c r="H98" s="32">
        <f>K8</f>
        <v>3</v>
      </c>
      <c r="I98" s="1235" t="str">
        <f>C9</f>
        <v>KALAPOTHARAKOS</v>
      </c>
      <c r="J98" s="62">
        <f>K7</f>
        <v>2</v>
      </c>
      <c r="K98" s="1235" t="str">
        <f>C8</f>
        <v>PAPAGEORGIOU</v>
      </c>
    </row>
    <row r="99" spans="1:11" ht="14" thickBot="1" x14ac:dyDescent="0.2">
      <c r="A99" s="66">
        <v>2</v>
      </c>
      <c r="B99" s="47">
        <f>K14</f>
        <v>4</v>
      </c>
      <c r="C99" s="43" t="str">
        <f>C11</f>
        <v>TSOUBANAS</v>
      </c>
      <c r="D99" s="71">
        <f>K5</f>
        <v>1</v>
      </c>
      <c r="E99" s="43" t="str">
        <f>C10</f>
        <v>KOUNIAKI</v>
      </c>
      <c r="G99" s="66">
        <v>2</v>
      </c>
      <c r="H99" s="47">
        <f>K14</f>
        <v>4</v>
      </c>
      <c r="I99" s="43" t="str">
        <f>C5</f>
        <v>KONTOGIANNOPOULOU</v>
      </c>
      <c r="J99" s="71">
        <f>K5</f>
        <v>1</v>
      </c>
      <c r="K99" s="43" t="str">
        <f>C4</f>
        <v>VAIDANIS</v>
      </c>
    </row>
    <row r="101" spans="1:11" ht="14" thickBot="1" x14ac:dyDescent="0.2">
      <c r="E101" s="15" t="s">
        <v>1967</v>
      </c>
      <c r="K101" s="15" t="s">
        <v>1968</v>
      </c>
    </row>
    <row r="102" spans="1:11" x14ac:dyDescent="0.15">
      <c r="A102" s="227" t="s">
        <v>892</v>
      </c>
      <c r="B102" s="204" t="s">
        <v>197</v>
      </c>
      <c r="C102" s="28" t="s">
        <v>865</v>
      </c>
      <c r="D102" s="59" t="s">
        <v>197</v>
      </c>
      <c r="E102" s="30" t="s">
        <v>866</v>
      </c>
      <c r="G102" s="227" t="s">
        <v>892</v>
      </c>
      <c r="H102" s="204" t="s">
        <v>197</v>
      </c>
      <c r="I102" s="28" t="s">
        <v>865</v>
      </c>
      <c r="J102" s="59" t="s">
        <v>197</v>
      </c>
      <c r="K102" s="30" t="s">
        <v>866</v>
      </c>
    </row>
    <row r="103" spans="1:11" ht="14" thickBot="1" x14ac:dyDescent="0.2">
      <c r="A103" s="21">
        <v>1</v>
      </c>
      <c r="B103" s="32">
        <f>K8</f>
        <v>3</v>
      </c>
      <c r="C103" s="33" t="str">
        <f>C9</f>
        <v>KALAPOTHARAKOS</v>
      </c>
      <c r="D103" s="62">
        <f>K7</f>
        <v>2</v>
      </c>
      <c r="E103" s="33" t="str">
        <f>C7</f>
        <v>KOPELOS</v>
      </c>
      <c r="G103" s="22">
        <v>1</v>
      </c>
      <c r="H103" s="42">
        <f>K7</f>
        <v>2</v>
      </c>
      <c r="I103" s="1272" t="str">
        <f>C7</f>
        <v>KOPELOS</v>
      </c>
      <c r="J103" s="71">
        <f>K14</f>
        <v>4</v>
      </c>
      <c r="K103" s="1272" t="str">
        <f>C6</f>
        <v>ARGYROPOULOS</v>
      </c>
    </row>
    <row r="104" spans="1:11" ht="14" thickBot="1" x14ac:dyDescent="0.2">
      <c r="A104" s="66">
        <v>2</v>
      </c>
      <c r="B104" s="47">
        <f>K14</f>
        <v>4</v>
      </c>
      <c r="C104" s="43" t="str">
        <f>C6</f>
        <v>ARGYROPOULOS</v>
      </c>
      <c r="D104" s="71">
        <f>K5</f>
        <v>1</v>
      </c>
      <c r="E104" s="43" t="str">
        <f>C8</f>
        <v>PAPAGEORGIOU</v>
      </c>
    </row>
    <row r="108" spans="1:11" x14ac:dyDescent="0.15">
      <c r="A108" s="1751" t="s">
        <v>2141</v>
      </c>
      <c r="B108" s="1751"/>
      <c r="C108" s="1751"/>
      <c r="D108" s="1751"/>
      <c r="E108" s="1751"/>
      <c r="F108" s="1751"/>
      <c r="G108" s="1751"/>
      <c r="H108" s="1751"/>
      <c r="I108" s="1751"/>
      <c r="J108" s="1751"/>
      <c r="K108" s="1751"/>
    </row>
    <row r="109" spans="1:11" x14ac:dyDescent="0.15">
      <c r="A109" s="1751" t="s">
        <v>762</v>
      </c>
      <c r="B109" s="1751"/>
      <c r="C109" s="1751"/>
      <c r="D109" s="1751"/>
      <c r="E109" s="1751"/>
      <c r="F109" s="1751"/>
      <c r="G109" s="1751"/>
      <c r="H109" s="1751"/>
      <c r="I109" s="1751"/>
      <c r="J109" s="1751"/>
      <c r="K109" s="1751"/>
    </row>
  </sheetData>
  <sheetProtection password="CF27" sheet="1" objects="1" scenarios="1"/>
  <mergeCells count="28">
    <mergeCell ref="A1:K1"/>
    <mergeCell ref="F3:G3"/>
    <mergeCell ref="F4:G4"/>
    <mergeCell ref="F5:G5"/>
    <mergeCell ref="F14:G14"/>
    <mergeCell ref="F10:G10"/>
    <mergeCell ref="F11:G11"/>
    <mergeCell ref="F6:G6"/>
    <mergeCell ref="F7:G7"/>
    <mergeCell ref="F8:G8"/>
    <mergeCell ref="F9:G9"/>
    <mergeCell ref="F15:G15"/>
    <mergeCell ref="I15:J15"/>
    <mergeCell ref="C16:E16"/>
    <mergeCell ref="F12:G12"/>
    <mergeCell ref="F13:G13"/>
    <mergeCell ref="A109:K109"/>
    <mergeCell ref="G66:I66"/>
    <mergeCell ref="I60:K60"/>
    <mergeCell ref="H17:I17"/>
    <mergeCell ref="J17:K17"/>
    <mergeCell ref="A25:K25"/>
    <mergeCell ref="A26:K26"/>
    <mergeCell ref="A62:K62"/>
    <mergeCell ref="A28:K28"/>
    <mergeCell ref="B30:C30"/>
    <mergeCell ref="A64:K64"/>
    <mergeCell ref="A108:K108"/>
  </mergeCells>
  <phoneticPr fontId="0" type="noConversion"/>
  <pageMargins left="0.39370078740157483" right="0" top="0.39370078740157483" bottom="0" header="0" footer="0"/>
  <pageSetup paperSize="9" orientation="portrait" horizontalDpi="360" verticalDpi="36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0000"/>
  </sheetPr>
  <dimension ref="A2:K339"/>
  <sheetViews>
    <sheetView workbookViewId="0">
      <selection activeCell="M26" sqref="M26"/>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268</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t="str">
        <f>'11S - 4B - 1 RR'!C4</f>
        <v>VAIDANIS</v>
      </c>
      <c r="D6" s="1763"/>
      <c r="E6" s="1278" t="str">
        <f>'11S - 4B - 1 RR'!D4</f>
        <v>GRE</v>
      </c>
      <c r="G6" s="292"/>
    </row>
    <row r="7" spans="2:9" ht="16" x14ac:dyDescent="0.2">
      <c r="B7" s="79">
        <v>2</v>
      </c>
      <c r="C7" s="1763" t="str">
        <f>'11S - 4B - 1 RR'!C5</f>
        <v>KONTOGIANNOPOULOU</v>
      </c>
      <c r="D7" s="1763"/>
      <c r="E7" s="1278" t="str">
        <f>'11S - 4B - 1 RR'!D5</f>
        <v>GRE</v>
      </c>
      <c r="F7" s="173" t="s">
        <v>1038</v>
      </c>
      <c r="G7" s="292">
        <f>'11S - 4B - 1 RR'!K5</f>
        <v>1</v>
      </c>
    </row>
    <row r="8" spans="2:9" ht="16" x14ac:dyDescent="0.2">
      <c r="B8" s="79">
        <v>3</v>
      </c>
      <c r="C8" s="1763" t="str">
        <f>'11S - 4B - 1 RR'!C6</f>
        <v>ARGYROPOULOS</v>
      </c>
      <c r="D8" s="1763"/>
      <c r="E8" s="1278" t="str">
        <f>'11S - 4B - 1 RR'!D6</f>
        <v>GRE</v>
      </c>
      <c r="F8" s="173"/>
      <c r="G8" s="292"/>
    </row>
    <row r="9" spans="2:9" ht="16" x14ac:dyDescent="0.2">
      <c r="B9" s="79">
        <v>4</v>
      </c>
      <c r="C9" s="1763" t="str">
        <f>'11S - 4B - 1 RR'!C7</f>
        <v>KOPELOS</v>
      </c>
      <c r="D9" s="1763"/>
      <c r="E9" s="1278" t="str">
        <f>'11S - 4B - 1 RR'!D7</f>
        <v>GRE</v>
      </c>
      <c r="F9" s="173" t="s">
        <v>1038</v>
      </c>
      <c r="G9" s="292">
        <f>'11S - 4B - 1 RR'!K7</f>
        <v>2</v>
      </c>
    </row>
    <row r="10" spans="2:9" ht="16" x14ac:dyDescent="0.2">
      <c r="B10" s="79">
        <v>5</v>
      </c>
      <c r="C10" s="1763" t="str">
        <f>'11S - 4B - 1 RR'!C8</f>
        <v>PAPAGEORGIOU</v>
      </c>
      <c r="D10" s="1763"/>
      <c r="E10" s="1278" t="str">
        <f>'11S - 4B - 1 RR'!D8</f>
        <v>GRE</v>
      </c>
      <c r="F10" s="173" t="s">
        <v>1038</v>
      </c>
      <c r="G10" s="292">
        <f>'11S - 4B - 1 RR'!K8</f>
        <v>3</v>
      </c>
    </row>
    <row r="11" spans="2:9" ht="16" x14ac:dyDescent="0.2">
      <c r="B11" s="79">
        <v>6</v>
      </c>
      <c r="C11" s="1763" t="str">
        <f>'11S - 4B - 1 RR'!C9</f>
        <v>KALAPOTHARAKOS</v>
      </c>
      <c r="D11" s="1763"/>
      <c r="E11" s="1278" t="str">
        <f>'11S - 4B - 1 RR'!D9</f>
        <v>GRE</v>
      </c>
      <c r="F11" s="173"/>
      <c r="G11" s="292"/>
    </row>
    <row r="12" spans="2:9" ht="16" x14ac:dyDescent="0.2">
      <c r="B12" s="79">
        <v>7</v>
      </c>
      <c r="C12" s="1763" t="str">
        <f>'11S - 4B - 1 RR'!C10</f>
        <v>KOUNIAKI</v>
      </c>
      <c r="D12" s="1763"/>
      <c r="E12" s="1278" t="str">
        <f>'11S - 4B - 1 RR'!D10</f>
        <v>GRE</v>
      </c>
      <c r="G12" s="292"/>
    </row>
    <row r="13" spans="2:9" ht="16" x14ac:dyDescent="0.2">
      <c r="B13" s="79">
        <v>8</v>
      </c>
      <c r="C13" s="1763" t="str">
        <f>'11S - 4B - 1 RR'!C11</f>
        <v>TSOUBANAS</v>
      </c>
      <c r="D13" s="1763"/>
      <c r="E13" s="1278" t="str">
        <f>'11S - 4B - 1 RR'!D11</f>
        <v>GRE</v>
      </c>
      <c r="G13" s="292"/>
    </row>
    <row r="14" spans="2:9" ht="16" x14ac:dyDescent="0.2">
      <c r="B14" s="79">
        <v>9</v>
      </c>
      <c r="C14" s="1763" t="str">
        <f>'11S - 4B - 1 RR'!C12</f>
        <v>LADA</v>
      </c>
      <c r="D14" s="1763"/>
      <c r="E14" s="1278" t="str">
        <f>'11S - 4B - 1 RR'!D12</f>
        <v>GRE</v>
      </c>
      <c r="G14" s="292"/>
    </row>
    <row r="15" spans="2:9" ht="16" x14ac:dyDescent="0.2">
      <c r="B15" s="79">
        <v>10</v>
      </c>
      <c r="C15" s="1763" t="str">
        <f>'11S - 4B - 1 RR'!C13</f>
        <v>ROKOU</v>
      </c>
      <c r="D15" s="1763"/>
      <c r="E15" s="1278" t="str">
        <f>'11S - 4B - 1 RR'!D13</f>
        <v>GRE</v>
      </c>
      <c r="G15" s="292"/>
    </row>
    <row r="16" spans="2:9" ht="16" x14ac:dyDescent="0.2">
      <c r="B16" s="79">
        <v>11</v>
      </c>
      <c r="C16" s="1763" t="str">
        <f>'11S - 4B - 1 RR'!C14</f>
        <v>SCHREPFER</v>
      </c>
      <c r="D16" s="1763"/>
      <c r="E16" s="1278" t="str">
        <f>'11S - 4B - 1 RR'!D14</f>
        <v>GRE</v>
      </c>
      <c r="F16" s="173" t="s">
        <v>1038</v>
      </c>
      <c r="G16" s="292">
        <f>'11S - 4B - 1 RR'!K14</f>
        <v>4</v>
      </c>
    </row>
    <row r="17" spans="2:11" ht="16" x14ac:dyDescent="0.2">
      <c r="B17"/>
      <c r="C17"/>
      <c r="D17"/>
      <c r="E17"/>
      <c r="F17" s="173"/>
      <c r="G17" s="175"/>
    </row>
    <row r="18" spans="2:11" ht="16" x14ac:dyDescent="0.2">
      <c r="B18"/>
      <c r="C18"/>
      <c r="D18"/>
      <c r="E18"/>
      <c r="F18" s="173"/>
      <c r="G18" s="175"/>
    </row>
    <row r="19" spans="2:11" ht="16" x14ac:dyDescent="0.2">
      <c r="B19"/>
      <c r="C19"/>
      <c r="D19"/>
      <c r="E19"/>
      <c r="F19" s="173"/>
      <c r="G19" s="175"/>
    </row>
    <row r="20" spans="2:11" x14ac:dyDescent="0.15">
      <c r="B20"/>
      <c r="C20"/>
      <c r="D20"/>
      <c r="E20"/>
    </row>
    <row r="21" spans="2:11" ht="17" thickBot="1" x14ac:dyDescent="0.25">
      <c r="C21" s="1760" t="s">
        <v>194</v>
      </c>
      <c r="D21" s="1760"/>
      <c r="E21" s="1760"/>
      <c r="F21" s="1760"/>
      <c r="G21" s="1760"/>
      <c r="H21" s="1760"/>
      <c r="I21" s="1760"/>
      <c r="J21" s="1760"/>
    </row>
    <row r="22" spans="2:11" ht="19" thickBot="1" x14ac:dyDescent="0.25">
      <c r="B22" s="1764" t="s">
        <v>1461</v>
      </c>
      <c r="C22" s="1825"/>
      <c r="D22" s="220" t="s">
        <v>1460</v>
      </c>
      <c r="E22" s="1699" t="s">
        <v>18</v>
      </c>
      <c r="F22" s="1826"/>
      <c r="G22" s="295" t="s">
        <v>203</v>
      </c>
      <c r="H22" s="534" t="s">
        <v>199</v>
      </c>
      <c r="I22" s="526"/>
      <c r="J22" s="535" t="s">
        <v>200</v>
      </c>
      <c r="K22" s="526">
        <v>1</v>
      </c>
    </row>
    <row r="23" spans="2:11" x14ac:dyDescent="0.15">
      <c r="B23" s="300" t="s">
        <v>892</v>
      </c>
      <c r="C23" s="301" t="s">
        <v>197</v>
      </c>
      <c r="D23" s="302" t="s">
        <v>2322</v>
      </c>
      <c r="E23" s="303" t="s">
        <v>197</v>
      </c>
      <c r="F23" s="304" t="s">
        <v>2324</v>
      </c>
      <c r="G23" s="305" t="s">
        <v>1041</v>
      </c>
      <c r="H23" s="106" t="s">
        <v>1042</v>
      </c>
      <c r="I23" s="106" t="s">
        <v>1043</v>
      </c>
      <c r="J23" s="106" t="s">
        <v>193</v>
      </c>
      <c r="K23" s="306" t="s">
        <v>2063</v>
      </c>
    </row>
    <row r="24" spans="2:11" ht="16" x14ac:dyDescent="0.2">
      <c r="B24" s="307">
        <v>1</v>
      </c>
      <c r="C24" s="308">
        <f>G9</f>
        <v>2</v>
      </c>
      <c r="D24" s="1277" t="str">
        <f>C9</f>
        <v>KOPELOS</v>
      </c>
      <c r="E24" s="308">
        <f>G10</f>
        <v>3</v>
      </c>
      <c r="F24" s="1277" t="str">
        <f>C10</f>
        <v>PAPAGEORGIOU</v>
      </c>
      <c r="G24" s="309"/>
      <c r="H24" s="99"/>
      <c r="I24" s="211"/>
      <c r="J24" s="99"/>
      <c r="K24" s="102"/>
    </row>
    <row r="25" spans="2:11" ht="17" thickBot="1" x14ac:dyDescent="0.25">
      <c r="B25" s="307">
        <v>2</v>
      </c>
      <c r="C25" s="308">
        <f>G16</f>
        <v>4</v>
      </c>
      <c r="D25" s="1277" t="str">
        <f>C16</f>
        <v>SCHREPFER</v>
      </c>
      <c r="E25" s="308">
        <f>G7</f>
        <v>1</v>
      </c>
      <c r="F25" s="1277" t="str">
        <f>C7</f>
        <v>KONTOGIANNOPOULOU</v>
      </c>
      <c r="G25" s="310"/>
      <c r="H25" s="99"/>
      <c r="I25" s="211"/>
      <c r="J25" s="99"/>
      <c r="K25" s="102"/>
    </row>
    <row r="26" spans="2:11" ht="17" thickBot="1" x14ac:dyDescent="0.25">
      <c r="B26" s="1766" t="s">
        <v>1458</v>
      </c>
      <c r="C26" s="1767"/>
      <c r="D26" s="1767"/>
      <c r="E26" s="1767"/>
      <c r="F26" s="1767"/>
      <c r="G26" s="1767"/>
      <c r="H26" s="1767"/>
      <c r="I26" s="1769" t="s">
        <v>2062</v>
      </c>
      <c r="J26" s="1770"/>
      <c r="K26" s="522"/>
    </row>
    <row r="27" spans="2:11" x14ac:dyDescent="0.15">
      <c r="B27"/>
      <c r="C27"/>
      <c r="D27"/>
      <c r="E27"/>
      <c r="F27"/>
      <c r="G27"/>
      <c r="H27"/>
      <c r="I27"/>
      <c r="J27"/>
      <c r="K27"/>
    </row>
    <row r="28" spans="2:11" ht="17" thickBot="1" x14ac:dyDescent="0.25">
      <c r="C28" s="1760" t="s">
        <v>194</v>
      </c>
      <c r="D28" s="1760"/>
      <c r="E28" s="1760"/>
      <c r="F28" s="1760"/>
      <c r="G28" s="1760"/>
      <c r="H28" s="1760"/>
      <c r="I28" s="1760"/>
      <c r="J28" s="1760"/>
      <c r="K28"/>
    </row>
    <row r="29" spans="2:11" ht="19" thickBot="1" x14ac:dyDescent="0.25">
      <c r="B29" s="2043" t="s">
        <v>1461</v>
      </c>
      <c r="C29" s="2044"/>
      <c r="D29" s="220" t="s">
        <v>1460</v>
      </c>
      <c r="E29" s="1699" t="s">
        <v>18</v>
      </c>
      <c r="F29" s="1700"/>
      <c r="G29" s="295" t="s">
        <v>203</v>
      </c>
      <c r="H29" s="534" t="s">
        <v>199</v>
      </c>
      <c r="I29" s="526"/>
      <c r="J29" s="535" t="s">
        <v>200</v>
      </c>
      <c r="K29" s="526">
        <v>2</v>
      </c>
    </row>
    <row r="30" spans="2:11" x14ac:dyDescent="0.15">
      <c r="B30" s="300" t="s">
        <v>892</v>
      </c>
      <c r="C30" s="301" t="s">
        <v>197</v>
      </c>
      <c r="D30" s="302" t="s">
        <v>2322</v>
      </c>
      <c r="E30" s="303" t="s">
        <v>197</v>
      </c>
      <c r="F30" s="304" t="s">
        <v>2324</v>
      </c>
      <c r="G30" s="305" t="s">
        <v>1041</v>
      </c>
      <c r="H30" s="106" t="s">
        <v>1042</v>
      </c>
      <c r="I30" s="106" t="s">
        <v>1043</v>
      </c>
      <c r="J30" s="106" t="s">
        <v>193</v>
      </c>
      <c r="K30" s="306" t="s">
        <v>2063</v>
      </c>
    </row>
    <row r="31" spans="2:11" ht="16" x14ac:dyDescent="0.2">
      <c r="B31" s="307">
        <v>1</v>
      </c>
      <c r="C31" s="308">
        <f>G9</f>
        <v>2</v>
      </c>
      <c r="D31" s="1277" t="str">
        <f>C8</f>
        <v>ARGYROPOULOS</v>
      </c>
      <c r="E31" s="308">
        <f>G10</f>
        <v>3</v>
      </c>
      <c r="F31" s="1277" t="str">
        <f>C11</f>
        <v>KALAPOTHARAKOS</v>
      </c>
      <c r="G31" s="309"/>
      <c r="H31" s="99"/>
      <c r="I31" s="211"/>
      <c r="J31" s="99"/>
      <c r="K31" s="102"/>
    </row>
    <row r="32" spans="2:11" ht="17" thickBot="1" x14ac:dyDescent="0.25">
      <c r="B32" s="307">
        <v>2</v>
      </c>
      <c r="C32" s="308">
        <f>G16</f>
        <v>4</v>
      </c>
      <c r="D32" s="1277" t="str">
        <f>C6</f>
        <v>VAIDANIS</v>
      </c>
      <c r="E32" s="308">
        <f>G7</f>
        <v>1</v>
      </c>
      <c r="F32" s="1277" t="str">
        <f>C14</f>
        <v>LADA</v>
      </c>
      <c r="G32" s="310"/>
      <c r="H32" s="99"/>
      <c r="I32" s="211"/>
      <c r="J32" s="99"/>
      <c r="K32" s="102"/>
    </row>
    <row r="33" spans="2:11" ht="17" thickBot="1" x14ac:dyDescent="0.25">
      <c r="B33" s="1766" t="s">
        <v>1458</v>
      </c>
      <c r="C33" s="1767"/>
      <c r="D33" s="1767"/>
      <c r="E33" s="1767"/>
      <c r="F33" s="1767"/>
      <c r="G33" s="1767"/>
      <c r="H33" s="1767"/>
      <c r="I33" s="1769" t="s">
        <v>2062</v>
      </c>
      <c r="J33" s="1770"/>
      <c r="K33" s="522"/>
    </row>
    <row r="35" spans="2:11" ht="17" thickBot="1" x14ac:dyDescent="0.25">
      <c r="C35" s="1760" t="s">
        <v>194</v>
      </c>
      <c r="D35" s="1760"/>
      <c r="E35" s="1760"/>
      <c r="F35" s="1760"/>
      <c r="G35" s="1760"/>
      <c r="H35" s="1760"/>
      <c r="I35" s="1760"/>
      <c r="J35" s="1760"/>
    </row>
    <row r="36" spans="2:11" ht="19" thickBot="1" x14ac:dyDescent="0.25">
      <c r="B36" s="1764" t="s">
        <v>1461</v>
      </c>
      <c r="C36" s="1825"/>
      <c r="D36" s="220" t="s">
        <v>1460</v>
      </c>
      <c r="E36" s="1699" t="s">
        <v>18</v>
      </c>
      <c r="F36" s="1826"/>
      <c r="G36" s="295" t="s">
        <v>203</v>
      </c>
      <c r="H36" s="534" t="s">
        <v>199</v>
      </c>
      <c r="I36" s="526"/>
      <c r="J36" s="535" t="s">
        <v>200</v>
      </c>
      <c r="K36" s="526">
        <v>3</v>
      </c>
    </row>
    <row r="37" spans="2:11" x14ac:dyDescent="0.15">
      <c r="B37" s="300" t="s">
        <v>892</v>
      </c>
      <c r="C37" s="301" t="s">
        <v>197</v>
      </c>
      <c r="D37" s="302" t="s">
        <v>2322</v>
      </c>
      <c r="E37" s="303" t="s">
        <v>197</v>
      </c>
      <c r="F37" s="304" t="s">
        <v>2324</v>
      </c>
      <c r="G37" s="305" t="s">
        <v>1041</v>
      </c>
      <c r="H37" s="106" t="s">
        <v>1042</v>
      </c>
      <c r="I37" s="106" t="s">
        <v>1043</v>
      </c>
      <c r="J37" s="106" t="s">
        <v>193</v>
      </c>
      <c r="K37" s="306" t="s">
        <v>2063</v>
      </c>
    </row>
    <row r="38" spans="2:11" ht="16" x14ac:dyDescent="0.2">
      <c r="B38" s="307">
        <v>1</v>
      </c>
      <c r="C38" s="308">
        <f>G10</f>
        <v>3</v>
      </c>
      <c r="D38" s="1277" t="str">
        <f>C11</f>
        <v>KALAPOTHARAKOS</v>
      </c>
      <c r="E38" s="308">
        <f>G9</f>
        <v>2</v>
      </c>
      <c r="F38" s="1277" t="str">
        <f>C16</f>
        <v>SCHREPFER</v>
      </c>
      <c r="G38" s="309"/>
      <c r="H38" s="99"/>
      <c r="I38" s="211"/>
      <c r="J38" s="99"/>
      <c r="K38" s="102"/>
    </row>
    <row r="39" spans="2:11" ht="17" thickBot="1" x14ac:dyDescent="0.25">
      <c r="B39" s="307">
        <v>2</v>
      </c>
      <c r="C39" s="308">
        <f>G16</f>
        <v>4</v>
      </c>
      <c r="D39" s="1277" t="str">
        <f>C7</f>
        <v>KONTOGIANNOPOULOU</v>
      </c>
      <c r="E39" s="308">
        <f>G7</f>
        <v>1</v>
      </c>
      <c r="F39" s="1277" t="str">
        <f>C15</f>
        <v>ROKOU</v>
      </c>
      <c r="G39" s="310"/>
      <c r="H39" s="99"/>
      <c r="I39" s="211"/>
      <c r="J39" s="99"/>
      <c r="K39" s="102"/>
    </row>
    <row r="40" spans="2:11" ht="17" thickBot="1" x14ac:dyDescent="0.25">
      <c r="B40" s="1766" t="s">
        <v>1458</v>
      </c>
      <c r="C40" s="1767"/>
      <c r="D40" s="1767"/>
      <c r="E40" s="1767"/>
      <c r="F40" s="1767"/>
      <c r="G40" s="1767"/>
      <c r="H40" s="1767"/>
      <c r="I40" s="1769" t="s">
        <v>2062</v>
      </c>
      <c r="J40" s="1770"/>
      <c r="K40" s="522"/>
    </row>
    <row r="42" spans="2:11" ht="17" thickBot="1" x14ac:dyDescent="0.25">
      <c r="C42" s="1760" t="s">
        <v>194</v>
      </c>
      <c r="D42" s="1760"/>
      <c r="E42" s="1760"/>
      <c r="F42" s="1760"/>
      <c r="G42" s="1760"/>
      <c r="H42" s="1760"/>
      <c r="I42" s="1760"/>
      <c r="J42" s="1760"/>
    </row>
    <row r="43" spans="2:11" ht="19" thickBot="1" x14ac:dyDescent="0.25">
      <c r="B43" s="1764" t="s">
        <v>1461</v>
      </c>
      <c r="C43" s="1825"/>
      <c r="D43" s="220" t="s">
        <v>1460</v>
      </c>
      <c r="E43" s="1699" t="s">
        <v>18</v>
      </c>
      <c r="F43" s="1826"/>
      <c r="G43" s="295" t="s">
        <v>203</v>
      </c>
      <c r="H43" s="534" t="s">
        <v>199</v>
      </c>
      <c r="I43" s="526"/>
      <c r="J43" s="535" t="s">
        <v>200</v>
      </c>
      <c r="K43" s="526">
        <v>4</v>
      </c>
    </row>
    <row r="44" spans="2:11" x14ac:dyDescent="0.15">
      <c r="B44" s="300" t="s">
        <v>892</v>
      </c>
      <c r="C44" s="301" t="s">
        <v>197</v>
      </c>
      <c r="D44" s="302" t="s">
        <v>2322</v>
      </c>
      <c r="E44" s="303" t="s">
        <v>197</v>
      </c>
      <c r="F44" s="304" t="s">
        <v>2324</v>
      </c>
      <c r="G44" s="305" t="s">
        <v>1041</v>
      </c>
      <c r="H44" s="106" t="s">
        <v>1042</v>
      </c>
      <c r="I44" s="106" t="s">
        <v>1043</v>
      </c>
      <c r="J44" s="106" t="s">
        <v>193</v>
      </c>
      <c r="K44" s="306" t="s">
        <v>2063</v>
      </c>
    </row>
    <row r="45" spans="2:11" ht="16" x14ac:dyDescent="0.2">
      <c r="B45" s="307">
        <v>1</v>
      </c>
      <c r="C45" s="308">
        <f>G10</f>
        <v>3</v>
      </c>
      <c r="D45" s="1277" t="str">
        <f>C14</f>
        <v>LADA</v>
      </c>
      <c r="E45" s="308">
        <f>G9</f>
        <v>2</v>
      </c>
      <c r="F45" s="1277" t="str">
        <f>C10</f>
        <v>PAPAGEORGIOU</v>
      </c>
      <c r="G45" s="309"/>
      <c r="H45" s="99"/>
      <c r="I45" s="211"/>
      <c r="J45" s="99"/>
      <c r="K45" s="102"/>
    </row>
    <row r="46" spans="2:11" ht="17" thickBot="1" x14ac:dyDescent="0.25">
      <c r="B46" s="307">
        <v>2</v>
      </c>
      <c r="C46" s="308">
        <f>G7</f>
        <v>1</v>
      </c>
      <c r="D46" s="1277" t="str">
        <f>C12</f>
        <v>KOUNIAKI</v>
      </c>
      <c r="E46" s="308">
        <f>G16</f>
        <v>4</v>
      </c>
      <c r="F46" s="1277" t="str">
        <f>C7</f>
        <v>KONTOGIANNOPOULOU</v>
      </c>
      <c r="G46" s="310"/>
      <c r="H46" s="99"/>
      <c r="I46" s="211"/>
      <c r="J46" s="99"/>
      <c r="K46" s="102"/>
    </row>
    <row r="47" spans="2:11" ht="17" thickBot="1" x14ac:dyDescent="0.25">
      <c r="B47" s="1766" t="s">
        <v>1458</v>
      </c>
      <c r="C47" s="1767"/>
      <c r="D47" s="1767"/>
      <c r="E47" s="1767"/>
      <c r="F47" s="1767"/>
      <c r="G47" s="1767"/>
      <c r="H47" s="1767"/>
      <c r="I47" s="1769" t="s">
        <v>2062</v>
      </c>
      <c r="J47" s="1770"/>
      <c r="K47" s="522"/>
    </row>
    <row r="54" spans="2:11" ht="16" x14ac:dyDescent="0.2">
      <c r="C54" s="1760" t="s">
        <v>194</v>
      </c>
      <c r="D54" s="1760"/>
      <c r="E54" s="1760"/>
      <c r="F54" s="1760"/>
      <c r="G54" s="1760"/>
      <c r="H54" s="1760"/>
      <c r="I54" s="1760"/>
      <c r="J54" s="1760"/>
    </row>
    <row r="55" spans="2:11" ht="14" thickBot="1" x14ac:dyDescent="0.2"/>
    <row r="56" spans="2:11" ht="19" thickBot="1" x14ac:dyDescent="0.25">
      <c r="B56" s="1764" t="s">
        <v>1461</v>
      </c>
      <c r="C56" s="1825"/>
      <c r="D56" s="220" t="s">
        <v>1460</v>
      </c>
      <c r="E56" s="1699" t="s">
        <v>18</v>
      </c>
      <c r="F56" s="1826"/>
      <c r="G56" s="295" t="s">
        <v>203</v>
      </c>
      <c r="H56" s="534" t="s">
        <v>199</v>
      </c>
      <c r="I56" s="526"/>
      <c r="J56" s="535" t="s">
        <v>200</v>
      </c>
      <c r="K56" s="526">
        <v>5</v>
      </c>
    </row>
    <row r="57" spans="2:11" ht="12.75" customHeight="1" x14ac:dyDescent="0.15">
      <c r="B57" s="300" t="s">
        <v>892</v>
      </c>
      <c r="C57" s="301" t="s">
        <v>197</v>
      </c>
      <c r="D57" s="302" t="s">
        <v>2322</v>
      </c>
      <c r="E57" s="303" t="s">
        <v>197</v>
      </c>
      <c r="F57" s="304" t="s">
        <v>2324</v>
      </c>
      <c r="G57" s="305" t="s">
        <v>1041</v>
      </c>
      <c r="H57" s="106" t="s">
        <v>1042</v>
      </c>
      <c r="I57" s="106" t="s">
        <v>1043</v>
      </c>
      <c r="J57" s="106" t="s">
        <v>193</v>
      </c>
      <c r="K57" s="306" t="s">
        <v>2063</v>
      </c>
    </row>
    <row r="58" spans="2:11" ht="15.75" customHeight="1" x14ac:dyDescent="0.2">
      <c r="B58" s="307">
        <v>1</v>
      </c>
      <c r="C58" s="308">
        <f>G10</f>
        <v>3</v>
      </c>
      <c r="D58" s="1277" t="str">
        <f>C13</f>
        <v>TSOUBANAS</v>
      </c>
      <c r="E58" s="308">
        <f>G9</f>
        <v>2</v>
      </c>
      <c r="F58" s="1277" t="str">
        <f>C6</f>
        <v>VAIDANIS</v>
      </c>
      <c r="G58" s="309"/>
      <c r="H58" s="99"/>
      <c r="I58" s="211"/>
      <c r="J58" s="99"/>
      <c r="K58" s="102"/>
    </row>
    <row r="59" spans="2:11" ht="15.75" customHeight="1" thickBot="1" x14ac:dyDescent="0.25">
      <c r="B59" s="307">
        <v>2</v>
      </c>
      <c r="C59" s="308">
        <f>G7</f>
        <v>1</v>
      </c>
      <c r="D59" s="1277" t="str">
        <f>C9</f>
        <v>KOPELOS</v>
      </c>
      <c r="E59" s="308">
        <f>G16</f>
        <v>4</v>
      </c>
      <c r="F59" s="1277" t="str">
        <f>C14</f>
        <v>LADA</v>
      </c>
      <c r="G59" s="310"/>
      <c r="H59" s="99"/>
      <c r="I59" s="211"/>
      <c r="J59" s="99"/>
      <c r="K59" s="102"/>
    </row>
    <row r="60" spans="2:11" ht="15.75" customHeight="1" thickBot="1" x14ac:dyDescent="0.25">
      <c r="B60" s="1766" t="s">
        <v>1458</v>
      </c>
      <c r="C60" s="1767"/>
      <c r="D60" s="1767"/>
      <c r="E60" s="1767"/>
      <c r="F60" s="1767"/>
      <c r="G60" s="1767"/>
      <c r="H60" s="1767"/>
      <c r="I60" s="1769" t="s">
        <v>2062</v>
      </c>
      <c r="J60" s="1770"/>
      <c r="K60" s="522"/>
    </row>
    <row r="61" spans="2:11" ht="15.75" customHeight="1" x14ac:dyDescent="0.15">
      <c r="B61"/>
      <c r="C61"/>
      <c r="D61"/>
      <c r="E61"/>
      <c r="F61"/>
      <c r="G61"/>
      <c r="H61"/>
      <c r="I61"/>
      <c r="J61"/>
      <c r="K61"/>
    </row>
    <row r="62" spans="2:11" ht="15.75" customHeight="1" x14ac:dyDescent="0.2">
      <c r="C62" s="1760" t="s">
        <v>194</v>
      </c>
      <c r="D62" s="1760"/>
      <c r="E62" s="1760"/>
      <c r="F62" s="1760"/>
      <c r="G62" s="1760"/>
      <c r="H62" s="1760"/>
      <c r="I62" s="1760"/>
      <c r="J62" s="1760"/>
      <c r="K62"/>
    </row>
    <row r="63" spans="2:11" ht="15.75" customHeight="1" thickBot="1" x14ac:dyDescent="0.2"/>
    <row r="64" spans="2:11" ht="15.75" customHeight="1" thickBot="1" x14ac:dyDescent="0.25">
      <c r="B64" s="2043" t="s">
        <v>1461</v>
      </c>
      <c r="C64" s="2044"/>
      <c r="D64" s="220" t="s">
        <v>1460</v>
      </c>
      <c r="E64" s="1699" t="s">
        <v>18</v>
      </c>
      <c r="F64" s="1700"/>
      <c r="G64" s="295" t="s">
        <v>203</v>
      </c>
      <c r="H64" s="534" t="s">
        <v>199</v>
      </c>
      <c r="I64" s="526"/>
      <c r="J64" s="535" t="s">
        <v>200</v>
      </c>
      <c r="K64" s="526">
        <v>6</v>
      </c>
    </row>
    <row r="65" spans="2:11" ht="12.75" customHeight="1" x14ac:dyDescent="0.15">
      <c r="B65" s="300" t="s">
        <v>892</v>
      </c>
      <c r="C65" s="301" t="s">
        <v>197</v>
      </c>
      <c r="D65" s="302" t="s">
        <v>2322</v>
      </c>
      <c r="E65" s="303" t="s">
        <v>197</v>
      </c>
      <c r="F65" s="304" t="s">
        <v>2324</v>
      </c>
      <c r="G65" s="305" t="s">
        <v>1041</v>
      </c>
      <c r="H65" s="106" t="s">
        <v>1042</v>
      </c>
      <c r="I65" s="106" t="s">
        <v>1043</v>
      </c>
      <c r="J65" s="106" t="s">
        <v>193</v>
      </c>
      <c r="K65" s="306" t="s">
        <v>2063</v>
      </c>
    </row>
    <row r="66" spans="2:11" ht="15.75" customHeight="1" x14ac:dyDescent="0.2">
      <c r="B66" s="307">
        <v>1</v>
      </c>
      <c r="C66" s="308">
        <f>G10</f>
        <v>3</v>
      </c>
      <c r="D66" s="1277" t="str">
        <f>C15</f>
        <v>ROKOU</v>
      </c>
      <c r="E66" s="308">
        <f>G9</f>
        <v>2</v>
      </c>
      <c r="F66" s="1277" t="str">
        <f>C8</f>
        <v>ARGYROPOULOS</v>
      </c>
      <c r="G66" s="309"/>
      <c r="H66" s="99"/>
      <c r="I66" s="211"/>
      <c r="J66" s="99"/>
      <c r="K66" s="102"/>
    </row>
    <row r="67" spans="2:11" ht="17" thickBot="1" x14ac:dyDescent="0.25">
      <c r="B67" s="307">
        <v>2</v>
      </c>
      <c r="C67" s="308">
        <f>G7</f>
        <v>1</v>
      </c>
      <c r="D67" s="1277" t="str">
        <f>C7</f>
        <v>KONTOGIANNOPOULOU</v>
      </c>
      <c r="E67" s="308">
        <f>G16</f>
        <v>4</v>
      </c>
      <c r="F67" s="1277" t="str">
        <f>C11</f>
        <v>KALAPOTHARAKOS</v>
      </c>
      <c r="G67" s="310"/>
      <c r="H67" s="99"/>
      <c r="I67" s="211"/>
      <c r="J67" s="99"/>
      <c r="K67" s="102"/>
    </row>
    <row r="68" spans="2:11" ht="17" thickBot="1" x14ac:dyDescent="0.25">
      <c r="B68" s="1766" t="s">
        <v>1458</v>
      </c>
      <c r="C68" s="1767"/>
      <c r="D68" s="1767"/>
      <c r="E68" s="1767"/>
      <c r="F68" s="1767"/>
      <c r="G68" s="1767"/>
      <c r="H68" s="1767"/>
      <c r="I68" s="1769" t="s">
        <v>2062</v>
      </c>
      <c r="J68" s="1770"/>
      <c r="K68" s="522"/>
    </row>
    <row r="70" spans="2:11" ht="16" x14ac:dyDescent="0.2">
      <c r="C70" s="1760" t="s">
        <v>194</v>
      </c>
      <c r="D70" s="1760"/>
      <c r="E70" s="1760"/>
      <c r="F70" s="1760"/>
      <c r="G70" s="1760"/>
      <c r="H70" s="1760"/>
      <c r="I70" s="1760"/>
      <c r="J70" s="1760"/>
    </row>
    <row r="71" spans="2:11" ht="14" thickBot="1" x14ac:dyDescent="0.2"/>
    <row r="72" spans="2:11" ht="19" thickBot="1" x14ac:dyDescent="0.25">
      <c r="B72" s="1764" t="s">
        <v>1461</v>
      </c>
      <c r="C72" s="1825"/>
      <c r="D72" s="220" t="s">
        <v>1460</v>
      </c>
      <c r="E72" s="1699" t="s">
        <v>18</v>
      </c>
      <c r="F72" s="1826"/>
      <c r="G72" s="295" t="s">
        <v>203</v>
      </c>
      <c r="H72" s="534" t="s">
        <v>199</v>
      </c>
      <c r="I72" s="526"/>
      <c r="J72" s="535" t="s">
        <v>200</v>
      </c>
      <c r="K72" s="526">
        <v>7</v>
      </c>
    </row>
    <row r="73" spans="2:11" x14ac:dyDescent="0.15">
      <c r="B73" s="300" t="s">
        <v>892</v>
      </c>
      <c r="C73" s="301" t="s">
        <v>197</v>
      </c>
      <c r="D73" s="302" t="s">
        <v>2322</v>
      </c>
      <c r="E73" s="303" t="s">
        <v>197</v>
      </c>
      <c r="F73" s="304" t="s">
        <v>2324</v>
      </c>
      <c r="G73" s="305" t="s">
        <v>1041</v>
      </c>
      <c r="H73" s="106" t="s">
        <v>1042</v>
      </c>
      <c r="I73" s="106" t="s">
        <v>1043</v>
      </c>
      <c r="J73" s="106" t="s">
        <v>193</v>
      </c>
      <c r="K73" s="306" t="s">
        <v>2063</v>
      </c>
    </row>
    <row r="74" spans="2:11" ht="16" x14ac:dyDescent="0.2">
      <c r="B74" s="307">
        <v>1</v>
      </c>
      <c r="C74" s="308">
        <f>G10</f>
        <v>3</v>
      </c>
      <c r="D74" s="1277" t="str">
        <f>C16</f>
        <v>SCHREPFER</v>
      </c>
      <c r="E74" s="308">
        <f>G9</f>
        <v>2</v>
      </c>
      <c r="F74" s="1277" t="str">
        <f>C8</f>
        <v>ARGYROPOULOS</v>
      </c>
      <c r="G74" s="309"/>
      <c r="H74" s="99"/>
      <c r="I74" s="211"/>
      <c r="J74" s="99"/>
      <c r="K74" s="102"/>
    </row>
    <row r="75" spans="2:11" ht="17" thickBot="1" x14ac:dyDescent="0.25">
      <c r="B75" s="307">
        <v>2</v>
      </c>
      <c r="C75" s="308">
        <f>G7</f>
        <v>1</v>
      </c>
      <c r="D75" s="1277" t="str">
        <f>C13</f>
        <v>TSOUBANAS</v>
      </c>
      <c r="E75" s="308">
        <f>G16</f>
        <v>4</v>
      </c>
      <c r="F75" s="1277" t="str">
        <f>C9</f>
        <v>KOPELOS</v>
      </c>
      <c r="G75" s="310"/>
      <c r="H75" s="99"/>
      <c r="I75" s="211"/>
      <c r="J75" s="99"/>
      <c r="K75" s="102"/>
    </row>
    <row r="76" spans="2:11" ht="17" thickBot="1" x14ac:dyDescent="0.25">
      <c r="B76" s="1766" t="s">
        <v>1458</v>
      </c>
      <c r="C76" s="1767"/>
      <c r="D76" s="1767"/>
      <c r="E76" s="1767"/>
      <c r="F76" s="1767"/>
      <c r="G76" s="1767"/>
      <c r="H76" s="1767"/>
      <c r="I76" s="1769" t="s">
        <v>2062</v>
      </c>
      <c r="J76" s="1770"/>
      <c r="K76" s="522"/>
    </row>
    <row r="78" spans="2:11" ht="16" x14ac:dyDescent="0.2">
      <c r="C78" s="1760" t="s">
        <v>194</v>
      </c>
      <c r="D78" s="1760"/>
      <c r="E78" s="1760"/>
      <c r="F78" s="1760"/>
      <c r="G78" s="1760"/>
      <c r="H78" s="1760"/>
      <c r="I78" s="1760"/>
      <c r="J78" s="1760"/>
    </row>
    <row r="79" spans="2:11" ht="14" thickBot="1" x14ac:dyDescent="0.2"/>
    <row r="80" spans="2:11" ht="19" thickBot="1" x14ac:dyDescent="0.25">
      <c r="B80" s="1764" t="s">
        <v>1461</v>
      </c>
      <c r="C80" s="1825"/>
      <c r="D80" s="220" t="s">
        <v>1460</v>
      </c>
      <c r="E80" s="1699" t="s">
        <v>18</v>
      </c>
      <c r="F80" s="1826"/>
      <c r="G80" s="295" t="s">
        <v>203</v>
      </c>
      <c r="H80" s="534" t="s">
        <v>199</v>
      </c>
      <c r="I80" s="526"/>
      <c r="J80" s="535" t="s">
        <v>200</v>
      </c>
      <c r="K80" s="526">
        <v>8</v>
      </c>
    </row>
    <row r="81" spans="2:11" x14ac:dyDescent="0.15">
      <c r="B81" s="300" t="s">
        <v>892</v>
      </c>
      <c r="C81" s="301" t="s">
        <v>197</v>
      </c>
      <c r="D81" s="302" t="s">
        <v>2322</v>
      </c>
      <c r="E81" s="303" t="s">
        <v>197</v>
      </c>
      <c r="F81" s="304" t="s">
        <v>2324</v>
      </c>
      <c r="G81" s="305" t="s">
        <v>1041</v>
      </c>
      <c r="H81" s="106" t="s">
        <v>1042</v>
      </c>
      <c r="I81" s="106" t="s">
        <v>1043</v>
      </c>
      <c r="J81" s="106" t="s">
        <v>193</v>
      </c>
      <c r="K81" s="306" t="s">
        <v>2063</v>
      </c>
    </row>
    <row r="82" spans="2:11" ht="16" x14ac:dyDescent="0.2">
      <c r="B82" s="307">
        <v>1</v>
      </c>
      <c r="C82" s="308">
        <f>G10</f>
        <v>3</v>
      </c>
      <c r="D82" s="1277" t="str">
        <f>C15</f>
        <v>ROKOU</v>
      </c>
      <c r="E82" s="308">
        <f>G9</f>
        <v>2</v>
      </c>
      <c r="F82" s="1277" t="str">
        <f>C12</f>
        <v>KOUNIAKI</v>
      </c>
      <c r="G82" s="309"/>
      <c r="H82" s="99"/>
      <c r="I82" s="211"/>
      <c r="J82" s="99"/>
      <c r="K82" s="102"/>
    </row>
    <row r="83" spans="2:11" ht="17" thickBot="1" x14ac:dyDescent="0.25">
      <c r="B83" s="307">
        <v>2</v>
      </c>
      <c r="C83" s="308">
        <f>G16</f>
        <v>4</v>
      </c>
      <c r="D83" s="1277" t="str">
        <f>C14</f>
        <v>LADA</v>
      </c>
      <c r="E83" s="308">
        <f>G7</f>
        <v>1</v>
      </c>
      <c r="F83" s="1277" t="str">
        <f>C13</f>
        <v>TSOUBANAS</v>
      </c>
      <c r="G83" s="310"/>
      <c r="H83" s="99"/>
      <c r="I83" s="211"/>
      <c r="J83" s="99"/>
      <c r="K83" s="102"/>
    </row>
    <row r="84" spans="2:11" ht="17" thickBot="1" x14ac:dyDescent="0.25">
      <c r="B84" s="1766" t="s">
        <v>1458</v>
      </c>
      <c r="C84" s="1767"/>
      <c r="D84" s="1767"/>
      <c r="E84" s="1767"/>
      <c r="F84" s="1767"/>
      <c r="G84" s="1767"/>
      <c r="H84" s="1767"/>
      <c r="I84" s="1769" t="s">
        <v>2062</v>
      </c>
      <c r="J84" s="1770"/>
      <c r="K84" s="522"/>
    </row>
    <row r="86" spans="2:11" ht="16" x14ac:dyDescent="0.2">
      <c r="C86" s="1760" t="s">
        <v>194</v>
      </c>
      <c r="D86" s="1760"/>
      <c r="E86" s="1760"/>
      <c r="F86" s="1760"/>
      <c r="G86" s="1760"/>
      <c r="H86" s="1760"/>
      <c r="I86" s="1760"/>
      <c r="J86" s="1760"/>
    </row>
    <row r="87" spans="2:11" ht="14" thickBot="1" x14ac:dyDescent="0.2"/>
    <row r="88" spans="2:11" ht="18.75" customHeight="1" thickBot="1" x14ac:dyDescent="0.25">
      <c r="B88" s="1764" t="s">
        <v>1461</v>
      </c>
      <c r="C88" s="1825"/>
      <c r="D88" s="220" t="s">
        <v>1460</v>
      </c>
      <c r="E88" s="1699" t="s">
        <v>18</v>
      </c>
      <c r="F88" s="1826"/>
      <c r="G88" s="295" t="s">
        <v>203</v>
      </c>
      <c r="H88" s="534" t="s">
        <v>199</v>
      </c>
      <c r="I88" s="526"/>
      <c r="J88" s="535" t="s">
        <v>200</v>
      </c>
      <c r="K88" s="526">
        <v>9</v>
      </c>
    </row>
    <row r="89" spans="2:11" x14ac:dyDescent="0.15">
      <c r="B89" s="300" t="s">
        <v>892</v>
      </c>
      <c r="C89" s="301" t="s">
        <v>197</v>
      </c>
      <c r="D89" s="302" t="s">
        <v>2322</v>
      </c>
      <c r="E89" s="303" t="s">
        <v>197</v>
      </c>
      <c r="F89" s="304" t="s">
        <v>2324</v>
      </c>
      <c r="G89" s="305" t="s">
        <v>1041</v>
      </c>
      <c r="H89" s="106" t="s">
        <v>1042</v>
      </c>
      <c r="I89" s="106" t="s">
        <v>1043</v>
      </c>
      <c r="J89" s="106" t="s">
        <v>193</v>
      </c>
      <c r="K89" s="306" t="s">
        <v>2063</v>
      </c>
    </row>
    <row r="90" spans="2:11" ht="16" x14ac:dyDescent="0.2">
      <c r="B90" s="307">
        <v>1</v>
      </c>
      <c r="C90" s="308">
        <f>G9</f>
        <v>2</v>
      </c>
      <c r="D90" s="1277" t="str">
        <f>C12</f>
        <v>KOUNIAKI</v>
      </c>
      <c r="E90" s="308">
        <f>G16</f>
        <v>4</v>
      </c>
      <c r="F90" s="1277" t="str">
        <f>C8</f>
        <v>ARGYROPOULOS</v>
      </c>
      <c r="G90" s="309"/>
      <c r="H90" s="99"/>
      <c r="I90" s="211"/>
      <c r="J90" s="99"/>
      <c r="K90" s="102"/>
    </row>
    <row r="91" spans="2:11" ht="17" thickBot="1" x14ac:dyDescent="0.25">
      <c r="B91" s="307">
        <v>2</v>
      </c>
      <c r="C91" s="308">
        <f>G7</f>
        <v>1</v>
      </c>
      <c r="D91" s="1277" t="str">
        <f>C11</f>
        <v>KALAPOTHARAKOS</v>
      </c>
      <c r="E91" s="308">
        <f>G10</f>
        <v>3</v>
      </c>
      <c r="F91" s="1277" t="str">
        <f>C15</f>
        <v>ROKOU</v>
      </c>
      <c r="G91" s="310"/>
      <c r="H91" s="99"/>
      <c r="I91" s="211"/>
      <c r="J91" s="99"/>
      <c r="K91" s="102"/>
    </row>
    <row r="92" spans="2:11" ht="17" thickBot="1" x14ac:dyDescent="0.25">
      <c r="B92" s="1766" t="s">
        <v>1458</v>
      </c>
      <c r="C92" s="1767"/>
      <c r="D92" s="1767"/>
      <c r="E92" s="1767"/>
      <c r="F92" s="1767"/>
      <c r="G92" s="1767"/>
      <c r="H92" s="1767"/>
      <c r="I92" s="1769" t="s">
        <v>2062</v>
      </c>
      <c r="J92" s="1770"/>
      <c r="K92" s="522"/>
    </row>
    <row r="93" spans="2:11" x14ac:dyDescent="0.15">
      <c r="B93"/>
      <c r="C93"/>
      <c r="D93"/>
      <c r="E93"/>
      <c r="F93"/>
      <c r="G93"/>
      <c r="H93"/>
      <c r="I93"/>
      <c r="J93"/>
      <c r="K93"/>
    </row>
    <row r="94" spans="2:11" ht="16" x14ac:dyDescent="0.2">
      <c r="C94" s="1760" t="s">
        <v>194</v>
      </c>
      <c r="D94" s="1760"/>
      <c r="E94" s="1760"/>
      <c r="F94" s="1760"/>
      <c r="G94" s="1760"/>
      <c r="H94" s="1760"/>
      <c r="I94" s="1760"/>
      <c r="J94" s="1760"/>
    </row>
    <row r="95" spans="2:11" ht="14" thickBot="1" x14ac:dyDescent="0.2"/>
    <row r="96" spans="2:11" ht="19" thickBot="1" x14ac:dyDescent="0.25">
      <c r="B96" s="1764" t="s">
        <v>1461</v>
      </c>
      <c r="C96" s="1825"/>
      <c r="D96" s="220" t="s">
        <v>1460</v>
      </c>
      <c r="E96" s="1699" t="s">
        <v>18</v>
      </c>
      <c r="F96" s="1826"/>
      <c r="G96" s="295" t="s">
        <v>203</v>
      </c>
      <c r="H96" s="534" t="s">
        <v>199</v>
      </c>
      <c r="I96" s="526"/>
      <c r="J96" s="535" t="s">
        <v>200</v>
      </c>
      <c r="K96" s="526">
        <v>10</v>
      </c>
    </row>
    <row r="97" spans="2:11" x14ac:dyDescent="0.15">
      <c r="B97" s="300" t="s">
        <v>892</v>
      </c>
      <c r="C97" s="301" t="s">
        <v>197</v>
      </c>
      <c r="D97" s="302" t="s">
        <v>2322</v>
      </c>
      <c r="E97" s="303" t="s">
        <v>197</v>
      </c>
      <c r="F97" s="304" t="s">
        <v>2324</v>
      </c>
      <c r="G97" s="305" t="s">
        <v>1041</v>
      </c>
      <c r="H97" s="106" t="s">
        <v>1042</v>
      </c>
      <c r="I97" s="106" t="s">
        <v>1043</v>
      </c>
      <c r="J97" s="106" t="s">
        <v>193</v>
      </c>
      <c r="K97" s="306" t="s">
        <v>2063</v>
      </c>
    </row>
    <row r="98" spans="2:11" ht="16" x14ac:dyDescent="0.2">
      <c r="B98" s="307">
        <v>1</v>
      </c>
      <c r="C98" s="308">
        <f>G9</f>
        <v>2</v>
      </c>
      <c r="D98" s="1277" t="str">
        <f>C12</f>
        <v>KOUNIAKI</v>
      </c>
      <c r="E98" s="308">
        <f>G16</f>
        <v>4</v>
      </c>
      <c r="F98" s="1277" t="str">
        <f>C16</f>
        <v>SCHREPFER</v>
      </c>
      <c r="G98" s="309"/>
      <c r="H98" s="99"/>
      <c r="I98" s="211"/>
      <c r="J98" s="99"/>
      <c r="K98" s="102"/>
    </row>
    <row r="99" spans="2:11" ht="17" thickBot="1" x14ac:dyDescent="0.25">
      <c r="B99" s="307">
        <v>2</v>
      </c>
      <c r="C99" s="308">
        <f>G7</f>
        <v>1</v>
      </c>
      <c r="D99" s="1277" t="str">
        <f>C10</f>
        <v>PAPAGEORGIOU</v>
      </c>
      <c r="E99" s="308">
        <f>G10</f>
        <v>3</v>
      </c>
      <c r="F99" s="1277" t="str">
        <f>C6</f>
        <v>VAIDANIS</v>
      </c>
      <c r="G99" s="310"/>
      <c r="H99" s="99"/>
      <c r="I99" s="211"/>
      <c r="J99" s="99"/>
      <c r="K99" s="102"/>
    </row>
    <row r="100" spans="2:11" ht="17" thickBot="1" x14ac:dyDescent="0.25">
      <c r="B100" s="1766" t="s">
        <v>1458</v>
      </c>
      <c r="C100" s="1767"/>
      <c r="D100" s="1767"/>
      <c r="E100" s="1767"/>
      <c r="F100" s="1767"/>
      <c r="G100" s="1767"/>
      <c r="H100" s="1767"/>
      <c r="I100" s="1769" t="s">
        <v>2062</v>
      </c>
      <c r="J100" s="1770"/>
      <c r="K100" s="522"/>
    </row>
    <row r="101" spans="2:11" x14ac:dyDescent="0.15">
      <c r="B101"/>
      <c r="C101"/>
      <c r="D101"/>
      <c r="E101"/>
      <c r="F101"/>
      <c r="G101"/>
      <c r="H101"/>
      <c r="I101"/>
      <c r="J101"/>
      <c r="K101"/>
    </row>
    <row r="102" spans="2:11" x14ac:dyDescent="0.15">
      <c r="B102"/>
      <c r="C102"/>
      <c r="D102"/>
      <c r="E102"/>
      <c r="F102"/>
      <c r="G102"/>
      <c r="H102"/>
      <c r="I102"/>
      <c r="J102"/>
      <c r="K102"/>
    </row>
    <row r="103" spans="2:11" x14ac:dyDescent="0.15">
      <c r="B103"/>
      <c r="C103"/>
      <c r="D103"/>
      <c r="E103"/>
      <c r="F103"/>
      <c r="G103"/>
      <c r="H103"/>
      <c r="I103"/>
      <c r="J103"/>
      <c r="K103"/>
    </row>
    <row r="104" spans="2:11" x14ac:dyDescent="0.15">
      <c r="B104"/>
      <c r="C104"/>
      <c r="D104"/>
      <c r="E104"/>
      <c r="F104"/>
      <c r="G104"/>
      <c r="H104"/>
      <c r="I104"/>
      <c r="J104"/>
      <c r="K104"/>
    </row>
    <row r="105" spans="2:11" x14ac:dyDescent="0.15">
      <c r="B105"/>
      <c r="C105"/>
      <c r="D105"/>
      <c r="E105"/>
      <c r="F105"/>
      <c r="G105"/>
      <c r="H105"/>
      <c r="I105"/>
      <c r="J105"/>
      <c r="K105"/>
    </row>
    <row r="106" spans="2:11" ht="16" x14ac:dyDescent="0.2">
      <c r="C106" s="1760" t="s">
        <v>194</v>
      </c>
      <c r="D106" s="1760"/>
      <c r="E106" s="1760"/>
      <c r="F106" s="1760"/>
      <c r="G106" s="1760"/>
      <c r="H106" s="1760"/>
      <c r="I106" s="1760"/>
      <c r="J106" s="1760"/>
      <c r="K106"/>
    </row>
    <row r="107" spans="2:11" ht="14" thickBot="1" x14ac:dyDescent="0.2"/>
    <row r="108" spans="2:11" ht="19" thickBot="1" x14ac:dyDescent="0.25">
      <c r="B108" s="2043" t="s">
        <v>1461</v>
      </c>
      <c r="C108" s="2044"/>
      <c r="D108" s="220" t="s">
        <v>1460</v>
      </c>
      <c r="E108" s="1699" t="s">
        <v>18</v>
      </c>
      <c r="F108" s="1700"/>
      <c r="G108" s="295" t="s">
        <v>203</v>
      </c>
      <c r="H108" s="534" t="s">
        <v>199</v>
      </c>
      <c r="I108" s="526"/>
      <c r="J108" s="535" t="s">
        <v>200</v>
      </c>
      <c r="K108" s="526">
        <v>11</v>
      </c>
    </row>
    <row r="109" spans="2:11" x14ac:dyDescent="0.15">
      <c r="B109" s="300" t="s">
        <v>892</v>
      </c>
      <c r="C109" s="301" t="s">
        <v>197</v>
      </c>
      <c r="D109" s="302" t="s">
        <v>2322</v>
      </c>
      <c r="E109" s="303" t="s">
        <v>197</v>
      </c>
      <c r="F109" s="304" t="s">
        <v>2324</v>
      </c>
      <c r="G109" s="305" t="s">
        <v>1041</v>
      </c>
      <c r="H109" s="106" t="s">
        <v>1042</v>
      </c>
      <c r="I109" s="106" t="s">
        <v>1043</v>
      </c>
      <c r="J109" s="106" t="s">
        <v>193</v>
      </c>
      <c r="K109" s="306" t="s">
        <v>2063</v>
      </c>
    </row>
    <row r="110" spans="2:11" ht="16" x14ac:dyDescent="0.2">
      <c r="B110" s="307">
        <v>1</v>
      </c>
      <c r="C110" s="308">
        <f>G9</f>
        <v>2</v>
      </c>
      <c r="D110" s="1277" t="str">
        <f>C8</f>
        <v>ARGYROPOULOS</v>
      </c>
      <c r="E110" s="308">
        <f>G7</f>
        <v>1</v>
      </c>
      <c r="F110" s="1277" t="str">
        <f>C7</f>
        <v>KONTOGIANNOPOULOU</v>
      </c>
      <c r="G110" s="309"/>
      <c r="H110" s="99"/>
      <c r="I110" s="211"/>
      <c r="J110" s="99"/>
      <c r="K110" s="102"/>
    </row>
    <row r="111" spans="2:11" ht="17" thickBot="1" x14ac:dyDescent="0.25">
      <c r="B111" s="307">
        <v>2</v>
      </c>
      <c r="C111" s="308">
        <f>G10</f>
        <v>3</v>
      </c>
      <c r="D111" s="1277" t="str">
        <f>C15</f>
        <v>ROKOU</v>
      </c>
      <c r="E111" s="308">
        <f>G16</f>
        <v>4</v>
      </c>
      <c r="F111" s="1277" t="str">
        <f>C16</f>
        <v>SCHREPFER</v>
      </c>
      <c r="G111" s="310"/>
      <c r="H111" s="99"/>
      <c r="I111" s="211"/>
      <c r="J111" s="99"/>
      <c r="K111" s="102"/>
    </row>
    <row r="112" spans="2:11" ht="17" thickBot="1" x14ac:dyDescent="0.25">
      <c r="B112" s="1766" t="s">
        <v>1458</v>
      </c>
      <c r="C112" s="1767"/>
      <c r="D112" s="1767"/>
      <c r="E112" s="1767"/>
      <c r="F112" s="1767"/>
      <c r="G112" s="1767"/>
      <c r="H112" s="1767"/>
      <c r="I112" s="1769" t="s">
        <v>2062</v>
      </c>
      <c r="J112" s="1770"/>
      <c r="K112" s="522"/>
    </row>
    <row r="114" spans="2:11" ht="16" x14ac:dyDescent="0.2">
      <c r="C114" s="1760" t="s">
        <v>194</v>
      </c>
      <c r="D114" s="1760"/>
      <c r="E114" s="1760"/>
      <c r="F114" s="1760"/>
      <c r="G114" s="1760"/>
      <c r="H114" s="1760"/>
      <c r="I114" s="1760"/>
      <c r="J114" s="1760"/>
    </row>
    <row r="115" spans="2:11" ht="14" thickBot="1" x14ac:dyDescent="0.2"/>
    <row r="116" spans="2:11" ht="19" thickBot="1" x14ac:dyDescent="0.25">
      <c r="B116" s="1764" t="s">
        <v>1461</v>
      </c>
      <c r="C116" s="1825"/>
      <c r="D116" s="220" t="s">
        <v>1460</v>
      </c>
      <c r="E116" s="1699" t="s">
        <v>18</v>
      </c>
      <c r="F116" s="1826"/>
      <c r="G116" s="295" t="s">
        <v>203</v>
      </c>
      <c r="H116" s="534" t="s">
        <v>199</v>
      </c>
      <c r="I116" s="526"/>
      <c r="J116" s="535" t="s">
        <v>200</v>
      </c>
      <c r="K116" s="526">
        <v>12</v>
      </c>
    </row>
    <row r="117" spans="2:11" x14ac:dyDescent="0.15">
      <c r="B117" s="300" t="s">
        <v>892</v>
      </c>
      <c r="C117" s="301" t="s">
        <v>197</v>
      </c>
      <c r="D117" s="302" t="s">
        <v>2322</v>
      </c>
      <c r="E117" s="303" t="s">
        <v>197</v>
      </c>
      <c r="F117" s="304" t="s">
        <v>2324</v>
      </c>
      <c r="G117" s="305" t="s">
        <v>1041</v>
      </c>
      <c r="H117" s="106" t="s">
        <v>1042</v>
      </c>
      <c r="I117" s="106" t="s">
        <v>1043</v>
      </c>
      <c r="J117" s="106" t="s">
        <v>193</v>
      </c>
      <c r="K117" s="306" t="s">
        <v>2063</v>
      </c>
    </row>
    <row r="118" spans="2:11" ht="16" x14ac:dyDescent="0.2">
      <c r="B118" s="307">
        <v>1</v>
      </c>
      <c r="C118" s="308">
        <f>G9</f>
        <v>2</v>
      </c>
      <c r="D118" s="1277" t="str">
        <f>C10</f>
        <v>PAPAGEORGIOU</v>
      </c>
      <c r="E118" s="308">
        <f>G7</f>
        <v>1</v>
      </c>
      <c r="F118" s="1277" t="str">
        <f>C13</f>
        <v>TSOUBANAS</v>
      </c>
      <c r="G118" s="309"/>
      <c r="H118" s="99"/>
      <c r="I118" s="211"/>
      <c r="J118" s="99"/>
      <c r="K118" s="102"/>
    </row>
    <row r="119" spans="2:11" ht="17" thickBot="1" x14ac:dyDescent="0.25">
      <c r="B119" s="307">
        <v>2</v>
      </c>
      <c r="C119" s="308">
        <f>G10</f>
        <v>3</v>
      </c>
      <c r="D119" s="1277" t="str">
        <f>C6</f>
        <v>VAIDANIS</v>
      </c>
      <c r="E119" s="308">
        <f>G16</f>
        <v>4</v>
      </c>
      <c r="F119" s="1277" t="str">
        <f>C9</f>
        <v>KOPELOS</v>
      </c>
      <c r="G119" s="310"/>
      <c r="H119" s="99"/>
      <c r="I119" s="211"/>
      <c r="J119" s="99"/>
      <c r="K119" s="102"/>
    </row>
    <row r="120" spans="2:11" ht="17" thickBot="1" x14ac:dyDescent="0.25">
      <c r="B120" s="1766" t="s">
        <v>1458</v>
      </c>
      <c r="C120" s="1767"/>
      <c r="D120" s="1767"/>
      <c r="E120" s="1767"/>
      <c r="F120" s="1767"/>
      <c r="G120" s="1767"/>
      <c r="H120" s="1767"/>
      <c r="I120" s="1769" t="s">
        <v>2062</v>
      </c>
      <c r="J120" s="1770"/>
      <c r="K120" s="522"/>
    </row>
    <row r="122" spans="2:11" ht="16" x14ac:dyDescent="0.2">
      <c r="C122" s="1760" t="s">
        <v>194</v>
      </c>
      <c r="D122" s="1760"/>
      <c r="E122" s="1760"/>
      <c r="F122" s="1760"/>
      <c r="G122" s="1760"/>
      <c r="H122" s="1760"/>
      <c r="I122" s="1760"/>
      <c r="J122" s="1760"/>
    </row>
    <row r="123" spans="2:11" ht="14" thickBot="1" x14ac:dyDescent="0.2"/>
    <row r="124" spans="2:11" ht="19" thickBot="1" x14ac:dyDescent="0.25">
      <c r="B124" s="1764" t="s">
        <v>1461</v>
      </c>
      <c r="C124" s="1825"/>
      <c r="D124" s="220" t="s">
        <v>1460</v>
      </c>
      <c r="E124" s="1699" t="s">
        <v>18</v>
      </c>
      <c r="F124" s="1826"/>
      <c r="G124" s="295" t="s">
        <v>203</v>
      </c>
      <c r="H124" s="534" t="s">
        <v>199</v>
      </c>
      <c r="I124" s="526"/>
      <c r="J124" s="535" t="s">
        <v>200</v>
      </c>
      <c r="K124" s="526">
        <v>13</v>
      </c>
    </row>
    <row r="125" spans="2:11" x14ac:dyDescent="0.15">
      <c r="B125" s="300" t="s">
        <v>892</v>
      </c>
      <c r="C125" s="301" t="s">
        <v>197</v>
      </c>
      <c r="D125" s="302" t="s">
        <v>2322</v>
      </c>
      <c r="E125" s="303" t="s">
        <v>197</v>
      </c>
      <c r="F125" s="304" t="s">
        <v>2324</v>
      </c>
      <c r="G125" s="305" t="s">
        <v>1041</v>
      </c>
      <c r="H125" s="106" t="s">
        <v>1042</v>
      </c>
      <c r="I125" s="106" t="s">
        <v>1043</v>
      </c>
      <c r="J125" s="106" t="s">
        <v>193</v>
      </c>
      <c r="K125" s="306" t="s">
        <v>2063</v>
      </c>
    </row>
    <row r="126" spans="2:11" ht="16" x14ac:dyDescent="0.2">
      <c r="B126" s="307">
        <v>1</v>
      </c>
      <c r="C126" s="308">
        <f>G9</f>
        <v>2</v>
      </c>
      <c r="D126" s="1277" t="str">
        <f>C12</f>
        <v>KOUNIAKI</v>
      </c>
      <c r="E126" s="308">
        <f>G10</f>
        <v>3</v>
      </c>
      <c r="F126" s="1277" t="str">
        <f>C11</f>
        <v>KALAPOTHARAKOS</v>
      </c>
      <c r="G126" s="309"/>
      <c r="H126" s="99"/>
      <c r="I126" s="211"/>
      <c r="J126" s="99"/>
      <c r="K126" s="102"/>
    </row>
    <row r="127" spans="2:11" ht="17" thickBot="1" x14ac:dyDescent="0.25">
      <c r="B127" s="307">
        <v>2</v>
      </c>
      <c r="C127" s="308">
        <f>G7</f>
        <v>1</v>
      </c>
      <c r="D127" s="1277" t="str">
        <f>C13</f>
        <v>TSOUBANAS</v>
      </c>
      <c r="E127" s="308">
        <f>G16</f>
        <v>4</v>
      </c>
      <c r="F127" s="1277" t="str">
        <f>C15</f>
        <v>ROKOU</v>
      </c>
      <c r="G127" s="310"/>
      <c r="H127" s="99"/>
      <c r="I127" s="211"/>
      <c r="J127" s="99"/>
      <c r="K127" s="102"/>
    </row>
    <row r="128" spans="2:11" ht="17" thickBot="1" x14ac:dyDescent="0.25">
      <c r="B128" s="1766" t="s">
        <v>1458</v>
      </c>
      <c r="C128" s="1767"/>
      <c r="D128" s="1767"/>
      <c r="E128" s="1767"/>
      <c r="F128" s="1767"/>
      <c r="G128" s="1767"/>
      <c r="H128" s="1767"/>
      <c r="I128" s="1769" t="s">
        <v>2062</v>
      </c>
      <c r="J128" s="1770"/>
      <c r="K128" s="522"/>
    </row>
    <row r="130" spans="2:11" ht="16" x14ac:dyDescent="0.2">
      <c r="C130" s="1760" t="s">
        <v>194</v>
      </c>
      <c r="D130" s="1760"/>
      <c r="E130" s="1760"/>
      <c r="F130" s="1760"/>
      <c r="G130" s="1760"/>
      <c r="H130" s="1760"/>
      <c r="I130" s="1760"/>
      <c r="J130" s="1760"/>
    </row>
    <row r="131" spans="2:11" ht="14" thickBot="1" x14ac:dyDescent="0.2"/>
    <row r="132" spans="2:11" ht="19" thickBot="1" x14ac:dyDescent="0.25">
      <c r="B132" s="1764" t="s">
        <v>1461</v>
      </c>
      <c r="C132" s="1825"/>
      <c r="D132" s="220" t="s">
        <v>1460</v>
      </c>
      <c r="E132" s="1699" t="s">
        <v>18</v>
      </c>
      <c r="F132" s="1826"/>
      <c r="G132" s="295" t="s">
        <v>203</v>
      </c>
      <c r="H132" s="534" t="s">
        <v>199</v>
      </c>
      <c r="I132" s="526"/>
      <c r="J132" s="535" t="s">
        <v>200</v>
      </c>
      <c r="K132" s="526">
        <v>14</v>
      </c>
    </row>
    <row r="133" spans="2:11"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2:11" ht="16" x14ac:dyDescent="0.2">
      <c r="B134" s="307">
        <v>1</v>
      </c>
      <c r="C134" s="308">
        <f>G9</f>
        <v>2</v>
      </c>
      <c r="D134" s="1277" t="str">
        <f>C6</f>
        <v>VAIDANIS</v>
      </c>
      <c r="E134" s="308">
        <f>G10</f>
        <v>3</v>
      </c>
      <c r="F134" s="1277" t="str">
        <f>C16</f>
        <v>SCHREPFER</v>
      </c>
      <c r="G134" s="309"/>
      <c r="H134" s="99"/>
      <c r="I134" s="211"/>
      <c r="J134" s="99"/>
      <c r="K134" s="102"/>
    </row>
    <row r="135" spans="2:11" ht="17" thickBot="1" x14ac:dyDescent="0.25">
      <c r="B135" s="307">
        <v>2</v>
      </c>
      <c r="C135" s="308">
        <f>G16</f>
        <v>4</v>
      </c>
      <c r="D135" s="1277" t="str">
        <f>C8</f>
        <v>ARGYROPOULOS</v>
      </c>
      <c r="E135" s="308">
        <f>G7</f>
        <v>1</v>
      </c>
      <c r="F135" s="1277" t="str">
        <f>C13</f>
        <v>TSOUBANAS</v>
      </c>
      <c r="G135" s="310"/>
      <c r="H135" s="99"/>
      <c r="I135" s="211"/>
      <c r="J135" s="99"/>
      <c r="K135" s="102"/>
    </row>
    <row r="136" spans="2:11" ht="17" thickBot="1" x14ac:dyDescent="0.25">
      <c r="B136" s="1766" t="s">
        <v>1458</v>
      </c>
      <c r="C136" s="1767"/>
      <c r="D136" s="1767"/>
      <c r="E136" s="1767"/>
      <c r="F136" s="1767"/>
      <c r="G136" s="1767"/>
      <c r="H136" s="1767"/>
      <c r="I136" s="1769" t="s">
        <v>2062</v>
      </c>
      <c r="J136" s="1770"/>
      <c r="K136" s="522"/>
    </row>
    <row r="137" spans="2:11" x14ac:dyDescent="0.15">
      <c r="B137"/>
      <c r="C137"/>
      <c r="D137"/>
      <c r="E137"/>
      <c r="F137"/>
      <c r="G137"/>
      <c r="H137"/>
      <c r="I137"/>
      <c r="J137"/>
      <c r="K137"/>
    </row>
    <row r="138" spans="2:11" ht="16" x14ac:dyDescent="0.2">
      <c r="C138" s="1760" t="s">
        <v>194</v>
      </c>
      <c r="D138" s="1760"/>
      <c r="E138" s="1760"/>
      <c r="F138" s="1760"/>
      <c r="G138" s="1760"/>
      <c r="H138" s="1760"/>
      <c r="I138" s="1760"/>
      <c r="J138" s="1760"/>
    </row>
    <row r="139" spans="2:11" ht="14" thickBot="1" x14ac:dyDescent="0.2"/>
    <row r="140" spans="2:11" ht="19" thickBot="1" x14ac:dyDescent="0.25">
      <c r="B140" s="1764" t="s">
        <v>1461</v>
      </c>
      <c r="C140" s="1825"/>
      <c r="D140" s="220" t="s">
        <v>1460</v>
      </c>
      <c r="E140" s="1699" t="s">
        <v>18</v>
      </c>
      <c r="F140" s="1826"/>
      <c r="G140" s="295" t="s">
        <v>203</v>
      </c>
      <c r="H140" s="534" t="s">
        <v>199</v>
      </c>
      <c r="I140" s="526"/>
      <c r="J140" s="535" t="s">
        <v>200</v>
      </c>
      <c r="K140" s="526">
        <v>15</v>
      </c>
    </row>
    <row r="141" spans="2:11" x14ac:dyDescent="0.15">
      <c r="B141" s="300" t="s">
        <v>892</v>
      </c>
      <c r="C141" s="301" t="s">
        <v>197</v>
      </c>
      <c r="D141" s="302" t="s">
        <v>2322</v>
      </c>
      <c r="E141" s="303" t="s">
        <v>197</v>
      </c>
      <c r="F141" s="304" t="s">
        <v>2324</v>
      </c>
      <c r="G141" s="305" t="s">
        <v>1041</v>
      </c>
      <c r="H141" s="106" t="s">
        <v>1042</v>
      </c>
      <c r="I141" s="106" t="s">
        <v>1043</v>
      </c>
      <c r="J141" s="106" t="s">
        <v>193</v>
      </c>
      <c r="K141" s="306" t="s">
        <v>2063</v>
      </c>
    </row>
    <row r="142" spans="2:11" ht="16" x14ac:dyDescent="0.2">
      <c r="B142" s="307">
        <v>1</v>
      </c>
      <c r="C142" s="308">
        <f>G10</f>
        <v>3</v>
      </c>
      <c r="D142" s="1277" t="str">
        <f>C15</f>
        <v>ROKOU</v>
      </c>
      <c r="E142" s="308">
        <f>G9</f>
        <v>2</v>
      </c>
      <c r="F142" s="1277" t="str">
        <f>C6</f>
        <v>VAIDANIS</v>
      </c>
      <c r="G142" s="309"/>
      <c r="H142" s="99"/>
      <c r="I142" s="211"/>
      <c r="J142" s="99"/>
      <c r="K142" s="102"/>
    </row>
    <row r="143" spans="2:11" ht="17" thickBot="1" x14ac:dyDescent="0.25">
      <c r="B143" s="307">
        <v>2</v>
      </c>
      <c r="C143" s="308">
        <f>G16</f>
        <v>4</v>
      </c>
      <c r="D143" s="1277" t="str">
        <f>C9</f>
        <v>KOPELOS</v>
      </c>
      <c r="E143" s="308">
        <f>G7</f>
        <v>1</v>
      </c>
      <c r="F143" s="1277" t="str">
        <f>C12</f>
        <v>KOUNIAKI</v>
      </c>
      <c r="G143" s="310"/>
      <c r="H143" s="99"/>
      <c r="I143" s="211"/>
      <c r="J143" s="99"/>
      <c r="K143" s="102"/>
    </row>
    <row r="144" spans="2:11" ht="17" thickBot="1" x14ac:dyDescent="0.25">
      <c r="B144" s="1766" t="s">
        <v>1458</v>
      </c>
      <c r="C144" s="1767"/>
      <c r="D144" s="1767"/>
      <c r="E144" s="1767"/>
      <c r="F144" s="1767"/>
      <c r="G144" s="1767"/>
      <c r="H144" s="1767"/>
      <c r="I144" s="1769" t="s">
        <v>2062</v>
      </c>
      <c r="J144" s="1770"/>
      <c r="K144" s="522"/>
    </row>
    <row r="145" spans="2:11" x14ac:dyDescent="0.15">
      <c r="B145"/>
      <c r="C145"/>
      <c r="D145"/>
      <c r="E145"/>
      <c r="F145"/>
      <c r="G145"/>
      <c r="H145"/>
      <c r="I145"/>
      <c r="J145"/>
      <c r="K145"/>
    </row>
    <row r="146" spans="2:11" ht="16" x14ac:dyDescent="0.2">
      <c r="C146" s="1760" t="s">
        <v>194</v>
      </c>
      <c r="D146" s="1760"/>
      <c r="E146" s="1760"/>
      <c r="F146" s="1760"/>
      <c r="G146" s="1760"/>
      <c r="H146" s="1760"/>
      <c r="I146" s="1760"/>
      <c r="J146" s="1760"/>
      <c r="K146"/>
    </row>
    <row r="147" spans="2:11" ht="14" thickBot="1" x14ac:dyDescent="0.2"/>
    <row r="148" spans="2:11" ht="19" thickBot="1" x14ac:dyDescent="0.25">
      <c r="B148" s="2043" t="s">
        <v>1461</v>
      </c>
      <c r="C148" s="2044"/>
      <c r="D148" s="220" t="s">
        <v>1460</v>
      </c>
      <c r="E148" s="1699" t="s">
        <v>18</v>
      </c>
      <c r="F148" s="1700"/>
      <c r="G148" s="295" t="s">
        <v>203</v>
      </c>
      <c r="H148" s="534" t="s">
        <v>199</v>
      </c>
      <c r="I148" s="526"/>
      <c r="J148" s="535" t="s">
        <v>200</v>
      </c>
      <c r="K148" s="526">
        <v>16</v>
      </c>
    </row>
    <row r="149" spans="2:11" x14ac:dyDescent="0.15">
      <c r="B149" s="300" t="s">
        <v>892</v>
      </c>
      <c r="C149" s="301" t="s">
        <v>197</v>
      </c>
      <c r="D149" s="302" t="s">
        <v>2322</v>
      </c>
      <c r="E149" s="303" t="s">
        <v>197</v>
      </c>
      <c r="F149" s="304" t="s">
        <v>2324</v>
      </c>
      <c r="G149" s="305" t="s">
        <v>1041</v>
      </c>
      <c r="H149" s="106" t="s">
        <v>1042</v>
      </c>
      <c r="I149" s="106" t="s">
        <v>1043</v>
      </c>
      <c r="J149" s="106" t="s">
        <v>193</v>
      </c>
      <c r="K149" s="306" t="s">
        <v>2063</v>
      </c>
    </row>
    <row r="150" spans="2:11" ht="16" x14ac:dyDescent="0.2">
      <c r="B150" s="307">
        <v>1</v>
      </c>
      <c r="C150" s="308">
        <f>G9</f>
        <v>2</v>
      </c>
      <c r="D150" s="1277" t="str">
        <f>C6</f>
        <v>VAIDANIS</v>
      </c>
      <c r="E150" s="308">
        <f>G7</f>
        <v>1</v>
      </c>
      <c r="F150" s="1277" t="str">
        <f>C12</f>
        <v>KOUNIAKI</v>
      </c>
      <c r="G150" s="309"/>
      <c r="H150" s="99"/>
      <c r="I150" s="211"/>
      <c r="J150" s="99"/>
      <c r="K150" s="102"/>
    </row>
    <row r="151" spans="2:11" ht="17" thickBot="1" x14ac:dyDescent="0.25">
      <c r="B151" s="307">
        <v>2</v>
      </c>
      <c r="C151" s="308">
        <f>G10</f>
        <v>3</v>
      </c>
      <c r="D151" s="1277" t="str">
        <f>C16</f>
        <v>SCHREPFER</v>
      </c>
      <c r="E151" s="308">
        <f>G16</f>
        <v>4</v>
      </c>
      <c r="F151" s="1277" t="str">
        <f>C9</f>
        <v>KOPELOS</v>
      </c>
      <c r="G151" s="310"/>
      <c r="H151" s="99"/>
      <c r="I151" s="211"/>
      <c r="J151" s="99"/>
      <c r="K151" s="102"/>
    </row>
    <row r="152" spans="2:11" ht="17" thickBot="1" x14ac:dyDescent="0.25">
      <c r="B152" s="1766" t="s">
        <v>1458</v>
      </c>
      <c r="C152" s="1767"/>
      <c r="D152" s="1767"/>
      <c r="E152" s="1767"/>
      <c r="F152" s="1767"/>
      <c r="G152" s="1767"/>
      <c r="H152" s="1767"/>
      <c r="I152" s="1769" t="s">
        <v>2062</v>
      </c>
      <c r="J152" s="1770"/>
      <c r="K152" s="522"/>
    </row>
    <row r="158" spans="2:11" ht="16" x14ac:dyDescent="0.2">
      <c r="C158" s="1760" t="s">
        <v>194</v>
      </c>
      <c r="D158" s="1760"/>
      <c r="E158" s="1760"/>
      <c r="F158" s="1760"/>
      <c r="G158" s="1760"/>
      <c r="H158" s="1760"/>
      <c r="I158" s="1760"/>
      <c r="J158" s="1760"/>
    </row>
    <row r="159" spans="2:11" ht="14" thickBot="1" x14ac:dyDescent="0.2"/>
    <row r="160" spans="2:11" ht="19" thickBot="1" x14ac:dyDescent="0.25">
      <c r="B160" s="1764" t="s">
        <v>1461</v>
      </c>
      <c r="C160" s="1825"/>
      <c r="D160" s="220" t="s">
        <v>1460</v>
      </c>
      <c r="E160" s="1699" t="s">
        <v>18</v>
      </c>
      <c r="F160" s="1826"/>
      <c r="G160" s="295" t="s">
        <v>203</v>
      </c>
      <c r="H160" s="534" t="s">
        <v>199</v>
      </c>
      <c r="I160" s="526"/>
      <c r="J160" s="535" t="s">
        <v>200</v>
      </c>
      <c r="K160" s="526">
        <v>17</v>
      </c>
    </row>
    <row r="161" spans="2:11" x14ac:dyDescent="0.15">
      <c r="B161" s="300" t="s">
        <v>892</v>
      </c>
      <c r="C161" s="301" t="s">
        <v>197</v>
      </c>
      <c r="D161" s="302" t="s">
        <v>2322</v>
      </c>
      <c r="E161" s="303" t="s">
        <v>197</v>
      </c>
      <c r="F161" s="304" t="s">
        <v>2324</v>
      </c>
      <c r="G161" s="305" t="s">
        <v>1041</v>
      </c>
      <c r="H161" s="106" t="s">
        <v>1042</v>
      </c>
      <c r="I161" s="106" t="s">
        <v>1043</v>
      </c>
      <c r="J161" s="106" t="s">
        <v>193</v>
      </c>
      <c r="K161" s="306" t="s">
        <v>2063</v>
      </c>
    </row>
    <row r="162" spans="2:11" ht="16" x14ac:dyDescent="0.2">
      <c r="B162" s="307">
        <v>1</v>
      </c>
      <c r="C162" s="308">
        <f>G9</f>
        <v>2</v>
      </c>
      <c r="D162" s="1277" t="str">
        <f>C14</f>
        <v>LADA</v>
      </c>
      <c r="E162" s="308">
        <f>G7</f>
        <v>1</v>
      </c>
      <c r="F162" s="1277" t="str">
        <f>C11</f>
        <v>KALAPOTHARAKOS</v>
      </c>
      <c r="G162" s="309"/>
      <c r="H162" s="99"/>
      <c r="I162" s="211"/>
      <c r="J162" s="99"/>
      <c r="K162" s="102"/>
    </row>
    <row r="163" spans="2:11" ht="17" thickBot="1" x14ac:dyDescent="0.25">
      <c r="B163" s="307">
        <v>2</v>
      </c>
      <c r="C163" s="308">
        <f>G16</f>
        <v>4</v>
      </c>
      <c r="D163" s="1277" t="str">
        <f>C10</f>
        <v>PAPAGEORGIOU</v>
      </c>
      <c r="E163" s="308">
        <f>G10</f>
        <v>3</v>
      </c>
      <c r="F163" s="1277" t="str">
        <f>C15</f>
        <v>ROKOU</v>
      </c>
      <c r="G163" s="310"/>
      <c r="H163" s="99"/>
      <c r="I163" s="211"/>
      <c r="J163" s="99"/>
      <c r="K163" s="102"/>
    </row>
    <row r="164" spans="2:11" ht="17" thickBot="1" x14ac:dyDescent="0.25">
      <c r="B164" s="1766" t="s">
        <v>1458</v>
      </c>
      <c r="C164" s="1767"/>
      <c r="D164" s="1767"/>
      <c r="E164" s="1767"/>
      <c r="F164" s="1767"/>
      <c r="G164" s="1767"/>
      <c r="H164" s="1767"/>
      <c r="I164" s="1769" t="s">
        <v>2062</v>
      </c>
      <c r="J164" s="1770"/>
      <c r="K164" s="522"/>
    </row>
    <row r="166" spans="2:11" ht="16" x14ac:dyDescent="0.2">
      <c r="C166" s="1760" t="s">
        <v>194</v>
      </c>
      <c r="D166" s="1760"/>
      <c r="E166" s="1760"/>
      <c r="F166" s="1760"/>
      <c r="G166" s="1760"/>
      <c r="H166" s="1760"/>
      <c r="I166" s="1760"/>
      <c r="J166" s="1760"/>
    </row>
    <row r="167" spans="2:11" ht="14" thickBot="1" x14ac:dyDescent="0.2"/>
    <row r="168" spans="2:11" ht="19" thickBot="1" x14ac:dyDescent="0.25">
      <c r="B168" s="1764" t="s">
        <v>1461</v>
      </c>
      <c r="C168" s="1825"/>
      <c r="D168" s="220" t="s">
        <v>1460</v>
      </c>
      <c r="E168" s="1699" t="s">
        <v>18</v>
      </c>
      <c r="F168" s="1826"/>
      <c r="G168" s="295" t="s">
        <v>203</v>
      </c>
      <c r="H168" s="534" t="s">
        <v>199</v>
      </c>
      <c r="I168" s="526"/>
      <c r="J168" s="535" t="s">
        <v>200</v>
      </c>
      <c r="K168" s="526">
        <v>18</v>
      </c>
    </row>
    <row r="169" spans="2:11" x14ac:dyDescent="0.15">
      <c r="B169" s="300" t="s">
        <v>892</v>
      </c>
      <c r="C169" s="301" t="s">
        <v>197</v>
      </c>
      <c r="D169" s="302" t="s">
        <v>2322</v>
      </c>
      <c r="E169" s="303" t="s">
        <v>197</v>
      </c>
      <c r="F169" s="304" t="s">
        <v>2324</v>
      </c>
      <c r="G169" s="305" t="s">
        <v>1041</v>
      </c>
      <c r="H169" s="106" t="s">
        <v>1042</v>
      </c>
      <c r="I169" s="106" t="s">
        <v>1043</v>
      </c>
      <c r="J169" s="106" t="s">
        <v>193</v>
      </c>
      <c r="K169" s="306" t="s">
        <v>2063</v>
      </c>
    </row>
    <row r="170" spans="2:11" ht="16" x14ac:dyDescent="0.2">
      <c r="B170" s="307">
        <v>1</v>
      </c>
      <c r="C170" s="308">
        <f>G7</f>
        <v>1</v>
      </c>
      <c r="D170" s="1277" t="str">
        <f>C7</f>
        <v>KONTOGIANNOPOULOU</v>
      </c>
      <c r="E170" s="308">
        <f>G9</f>
        <v>2</v>
      </c>
      <c r="F170" s="1277" t="str">
        <f>C14</f>
        <v>LADA</v>
      </c>
      <c r="G170" s="309"/>
      <c r="H170" s="99"/>
      <c r="I170" s="211"/>
      <c r="J170" s="99"/>
      <c r="K170" s="102"/>
    </row>
    <row r="171" spans="2:11" ht="17" thickBot="1" x14ac:dyDescent="0.25">
      <c r="B171" s="307">
        <v>2</v>
      </c>
      <c r="C171" s="308">
        <f>G10</f>
        <v>3</v>
      </c>
      <c r="D171" s="1277" t="str">
        <f>C16</f>
        <v>SCHREPFER</v>
      </c>
      <c r="E171" s="308">
        <f>G16</f>
        <v>4</v>
      </c>
      <c r="F171" s="1277" t="str">
        <f>C13</f>
        <v>TSOUBANAS</v>
      </c>
      <c r="G171" s="310"/>
      <c r="H171" s="99"/>
      <c r="I171" s="211"/>
      <c r="J171" s="99"/>
      <c r="K171" s="102"/>
    </row>
    <row r="172" spans="2:11" ht="17" thickBot="1" x14ac:dyDescent="0.25">
      <c r="B172" s="1766" t="s">
        <v>1458</v>
      </c>
      <c r="C172" s="1767"/>
      <c r="D172" s="1767"/>
      <c r="E172" s="1767"/>
      <c r="F172" s="1767"/>
      <c r="G172" s="1767"/>
      <c r="H172" s="1767"/>
      <c r="I172" s="1769" t="s">
        <v>2062</v>
      </c>
      <c r="J172" s="1770"/>
      <c r="K172" s="522"/>
    </row>
    <row r="174" spans="2:11" ht="16" x14ac:dyDescent="0.2">
      <c r="C174" s="1760" t="s">
        <v>194</v>
      </c>
      <c r="D174" s="1760"/>
      <c r="E174" s="1760"/>
      <c r="F174" s="1760"/>
      <c r="G174" s="1760"/>
      <c r="H174" s="1760"/>
      <c r="I174" s="1760"/>
      <c r="J174" s="1760"/>
    </row>
    <row r="175" spans="2:11" ht="14" thickBot="1" x14ac:dyDescent="0.2"/>
    <row r="176" spans="2:11" ht="19" thickBot="1" x14ac:dyDescent="0.25">
      <c r="B176" s="1764" t="s">
        <v>1461</v>
      </c>
      <c r="C176" s="1825"/>
      <c r="D176" s="220" t="s">
        <v>1460</v>
      </c>
      <c r="E176" s="1699" t="s">
        <v>18</v>
      </c>
      <c r="F176" s="1826"/>
      <c r="G176" s="295" t="s">
        <v>203</v>
      </c>
      <c r="H176" s="534" t="s">
        <v>199</v>
      </c>
      <c r="I176" s="526"/>
      <c r="J176" s="535" t="s">
        <v>200</v>
      </c>
      <c r="K176" s="526">
        <v>19</v>
      </c>
    </row>
    <row r="177" spans="2:11" x14ac:dyDescent="0.15">
      <c r="B177" s="300" t="s">
        <v>892</v>
      </c>
      <c r="C177" s="301" t="s">
        <v>197</v>
      </c>
      <c r="D177" s="302" t="s">
        <v>2322</v>
      </c>
      <c r="E177" s="303" t="s">
        <v>197</v>
      </c>
      <c r="F177" s="304" t="s">
        <v>2324</v>
      </c>
      <c r="G177" s="305" t="s">
        <v>1041</v>
      </c>
      <c r="H177" s="106" t="s">
        <v>1042</v>
      </c>
      <c r="I177" s="106" t="s">
        <v>1043</v>
      </c>
      <c r="J177" s="106" t="s">
        <v>193</v>
      </c>
      <c r="K177" s="306" t="s">
        <v>2063</v>
      </c>
    </row>
    <row r="178" spans="2:11" ht="16" x14ac:dyDescent="0.2">
      <c r="B178" s="307">
        <v>1</v>
      </c>
      <c r="C178" s="308">
        <f>G7</f>
        <v>1</v>
      </c>
      <c r="D178" s="1277" t="str">
        <f>C12</f>
        <v>KOUNIAKI</v>
      </c>
      <c r="E178" s="308">
        <f>G9</f>
        <v>2</v>
      </c>
      <c r="F178" s="1277" t="str">
        <f>C14</f>
        <v>LADA</v>
      </c>
      <c r="G178" s="309"/>
      <c r="H178" s="99"/>
      <c r="I178" s="521"/>
      <c r="J178" s="254"/>
      <c r="K178" s="102"/>
    </row>
    <row r="179" spans="2:11" ht="17" thickBot="1" x14ac:dyDescent="0.25">
      <c r="B179" s="307">
        <v>2</v>
      </c>
      <c r="C179" s="308">
        <f>G10</f>
        <v>3</v>
      </c>
      <c r="D179" s="1277" t="str">
        <f>C16</f>
        <v>SCHREPFER</v>
      </c>
      <c r="E179" s="308">
        <f>G16</f>
        <v>4</v>
      </c>
      <c r="F179" s="1277" t="str">
        <f>C10</f>
        <v>PAPAGEORGIOU</v>
      </c>
      <c r="G179" s="310"/>
      <c r="H179" s="99"/>
      <c r="I179" s="211"/>
      <c r="J179" s="99"/>
      <c r="K179" s="102"/>
    </row>
    <row r="180" spans="2:11" ht="17" thickBot="1" x14ac:dyDescent="0.25">
      <c r="B180" s="1766" t="s">
        <v>1458</v>
      </c>
      <c r="C180" s="1767"/>
      <c r="D180" s="1767"/>
      <c r="E180" s="1767"/>
      <c r="F180" s="1767"/>
      <c r="G180" s="1767"/>
      <c r="H180" s="1767"/>
      <c r="I180" s="1769" t="s">
        <v>2062</v>
      </c>
      <c r="J180" s="1770"/>
      <c r="K180" s="522"/>
    </row>
    <row r="181" spans="2:11" x14ac:dyDescent="0.15">
      <c r="B181"/>
      <c r="C181"/>
      <c r="D181"/>
      <c r="E181"/>
      <c r="F181"/>
      <c r="G181"/>
      <c r="H181"/>
      <c r="I181"/>
      <c r="J181"/>
      <c r="K181"/>
    </row>
    <row r="182" spans="2:11" ht="16" x14ac:dyDescent="0.2">
      <c r="C182" s="1760" t="s">
        <v>194</v>
      </c>
      <c r="D182" s="1760"/>
      <c r="E182" s="1760"/>
      <c r="F182" s="1760"/>
      <c r="G182" s="1760"/>
      <c r="H182" s="1760"/>
      <c r="I182" s="1760"/>
      <c r="J182" s="1760"/>
    </row>
    <row r="183" spans="2:11" ht="14" thickBot="1" x14ac:dyDescent="0.2"/>
    <row r="184" spans="2:11" ht="19" thickBot="1" x14ac:dyDescent="0.25">
      <c r="B184" s="1764" t="s">
        <v>1461</v>
      </c>
      <c r="C184" s="1825"/>
      <c r="D184" s="220" t="s">
        <v>1460</v>
      </c>
      <c r="E184" s="1699" t="s">
        <v>18</v>
      </c>
      <c r="F184" s="1826"/>
      <c r="G184" s="295" t="s">
        <v>203</v>
      </c>
      <c r="H184" s="534" t="s">
        <v>199</v>
      </c>
      <c r="I184" s="526"/>
      <c r="J184" s="535" t="s">
        <v>200</v>
      </c>
      <c r="K184" s="526">
        <v>20</v>
      </c>
    </row>
    <row r="185" spans="2:11" x14ac:dyDescent="0.15">
      <c r="B185" s="300" t="s">
        <v>892</v>
      </c>
      <c r="C185" s="301" t="s">
        <v>197</v>
      </c>
      <c r="D185" s="302" t="s">
        <v>2322</v>
      </c>
      <c r="E185" s="303" t="s">
        <v>197</v>
      </c>
      <c r="F185" s="304" t="s">
        <v>2324</v>
      </c>
      <c r="G185" s="305" t="s">
        <v>1041</v>
      </c>
      <c r="H185" s="106" t="s">
        <v>1042</v>
      </c>
      <c r="I185" s="106" t="s">
        <v>1043</v>
      </c>
      <c r="J185" s="106" t="s">
        <v>193</v>
      </c>
      <c r="K185" s="306" t="s">
        <v>2063</v>
      </c>
    </row>
    <row r="186" spans="2:11" ht="16" x14ac:dyDescent="0.2">
      <c r="B186" s="307">
        <v>1</v>
      </c>
      <c r="C186" s="308">
        <f>G9</f>
        <v>2</v>
      </c>
      <c r="D186" s="1277" t="str">
        <f>C13</f>
        <v>TSOUBANAS</v>
      </c>
      <c r="E186" s="308">
        <f>G10</f>
        <v>3</v>
      </c>
      <c r="F186" s="1277" t="str">
        <f>C7</f>
        <v>KONTOGIANNOPOULOU</v>
      </c>
      <c r="G186" s="309"/>
      <c r="H186" s="99"/>
      <c r="I186" s="211"/>
      <c r="J186" s="99"/>
      <c r="K186" s="102"/>
    </row>
    <row r="187" spans="2:11" ht="17" thickBot="1" x14ac:dyDescent="0.25">
      <c r="B187" s="307">
        <v>2</v>
      </c>
      <c r="C187" s="308">
        <f>G16</f>
        <v>4</v>
      </c>
      <c r="D187" s="1277" t="str">
        <f>C10</f>
        <v>PAPAGEORGIOU</v>
      </c>
      <c r="E187" s="308">
        <f>G7</f>
        <v>1</v>
      </c>
      <c r="F187" s="1277" t="str">
        <f>C12</f>
        <v>KOUNIAKI</v>
      </c>
      <c r="G187" s="310"/>
      <c r="H187" s="99"/>
      <c r="I187" s="211"/>
      <c r="J187" s="99"/>
      <c r="K187" s="102"/>
    </row>
    <row r="188" spans="2:11" ht="17" thickBot="1" x14ac:dyDescent="0.25">
      <c r="B188" s="1766" t="s">
        <v>1458</v>
      </c>
      <c r="C188" s="1767"/>
      <c r="D188" s="1767"/>
      <c r="E188" s="1767"/>
      <c r="F188" s="1767"/>
      <c r="G188" s="1767"/>
      <c r="H188" s="1767"/>
      <c r="I188" s="1769" t="s">
        <v>2062</v>
      </c>
      <c r="J188" s="1770"/>
      <c r="K188" s="522"/>
    </row>
    <row r="190" spans="2:11" ht="16" x14ac:dyDescent="0.2">
      <c r="C190" s="1760" t="s">
        <v>194</v>
      </c>
      <c r="D190" s="1760"/>
      <c r="E190" s="1760"/>
      <c r="F190" s="1760"/>
      <c r="G190" s="1760"/>
      <c r="H190" s="1760"/>
      <c r="I190" s="1760"/>
      <c r="J190" s="1760"/>
    </row>
    <row r="191" spans="2:11" ht="14" thickBot="1" x14ac:dyDescent="0.2"/>
    <row r="192" spans="2:11" ht="19" thickBot="1" x14ac:dyDescent="0.25">
      <c r="B192" s="1764" t="s">
        <v>1461</v>
      </c>
      <c r="C192" s="1825"/>
      <c r="D192" s="220" t="s">
        <v>1460</v>
      </c>
      <c r="E192" s="1699" t="s">
        <v>18</v>
      </c>
      <c r="F192" s="1826"/>
      <c r="G192" s="295" t="s">
        <v>203</v>
      </c>
      <c r="H192" s="534" t="s">
        <v>199</v>
      </c>
      <c r="I192" s="526"/>
      <c r="J192" s="535" t="s">
        <v>200</v>
      </c>
      <c r="K192" s="526">
        <v>21</v>
      </c>
    </row>
    <row r="193" spans="2:11" x14ac:dyDescent="0.15">
      <c r="B193" s="300" t="s">
        <v>892</v>
      </c>
      <c r="C193" s="301" t="s">
        <v>197</v>
      </c>
      <c r="D193" s="302" t="s">
        <v>2322</v>
      </c>
      <c r="E193" s="303" t="s">
        <v>197</v>
      </c>
      <c r="F193" s="304" t="s">
        <v>2324</v>
      </c>
      <c r="G193" s="305" t="s">
        <v>1041</v>
      </c>
      <c r="H193" s="106" t="s">
        <v>1042</v>
      </c>
      <c r="I193" s="106" t="s">
        <v>1043</v>
      </c>
      <c r="J193" s="106" t="s">
        <v>193</v>
      </c>
      <c r="K193" s="306" t="s">
        <v>2063</v>
      </c>
    </row>
    <row r="194" spans="2:11" ht="16" x14ac:dyDescent="0.2">
      <c r="B194" s="307">
        <v>1</v>
      </c>
      <c r="C194" s="308">
        <f>G9</f>
        <v>2</v>
      </c>
      <c r="D194" s="1277" t="str">
        <f>C6</f>
        <v>VAIDANIS</v>
      </c>
      <c r="E194" s="308">
        <f>G10</f>
        <v>3</v>
      </c>
      <c r="F194" s="1277" t="str">
        <f>C11</f>
        <v>KALAPOTHARAKOS</v>
      </c>
      <c r="G194" s="309"/>
      <c r="H194" s="99"/>
      <c r="I194" s="211"/>
      <c r="J194" s="99"/>
      <c r="K194" s="102"/>
    </row>
    <row r="195" spans="2:11" ht="17" thickBot="1" x14ac:dyDescent="0.25">
      <c r="B195" s="307">
        <v>2</v>
      </c>
      <c r="C195" s="308">
        <f>G16</f>
        <v>4</v>
      </c>
      <c r="D195" s="1277" t="str">
        <f>C14</f>
        <v>LADA</v>
      </c>
      <c r="E195" s="308">
        <f>G7</f>
        <v>1</v>
      </c>
      <c r="F195" s="1277" t="str">
        <f>C16</f>
        <v>SCHREPFER</v>
      </c>
      <c r="G195" s="310"/>
      <c r="H195" s="99"/>
      <c r="I195" s="211"/>
      <c r="J195" s="99"/>
      <c r="K195" s="102"/>
    </row>
    <row r="196" spans="2:11" ht="17" thickBot="1" x14ac:dyDescent="0.25">
      <c r="B196" s="1766" t="s">
        <v>1458</v>
      </c>
      <c r="C196" s="1767"/>
      <c r="D196" s="1767"/>
      <c r="E196" s="1767"/>
      <c r="F196" s="1767"/>
      <c r="G196" s="1767"/>
      <c r="H196" s="1767"/>
      <c r="I196" s="1769" t="s">
        <v>2062</v>
      </c>
      <c r="J196" s="1770"/>
      <c r="K196" s="522"/>
    </row>
    <row r="198" spans="2:11" ht="16" x14ac:dyDescent="0.2">
      <c r="C198" s="1760" t="s">
        <v>194</v>
      </c>
      <c r="D198" s="1760"/>
      <c r="E198" s="1760"/>
      <c r="F198" s="1760"/>
      <c r="G198" s="1760"/>
      <c r="H198" s="1760"/>
      <c r="I198" s="1760"/>
      <c r="J198" s="1760"/>
    </row>
    <row r="199" spans="2:11" ht="14" thickBot="1" x14ac:dyDescent="0.2"/>
    <row r="200" spans="2:11" ht="19" thickBot="1" x14ac:dyDescent="0.25">
      <c r="B200" s="1764" t="s">
        <v>1461</v>
      </c>
      <c r="C200" s="1825"/>
      <c r="D200" s="220" t="s">
        <v>1460</v>
      </c>
      <c r="E200" s="1699" t="s">
        <v>18</v>
      </c>
      <c r="F200" s="1826"/>
      <c r="G200" s="295" t="s">
        <v>203</v>
      </c>
      <c r="H200" s="534" t="s">
        <v>199</v>
      </c>
      <c r="I200" s="526"/>
      <c r="J200" s="535" t="s">
        <v>200</v>
      </c>
      <c r="K200" s="526">
        <v>22</v>
      </c>
    </row>
    <row r="201" spans="2:11" x14ac:dyDescent="0.15">
      <c r="B201" s="300" t="s">
        <v>892</v>
      </c>
      <c r="C201" s="301" t="s">
        <v>197</v>
      </c>
      <c r="D201" s="302" t="s">
        <v>2322</v>
      </c>
      <c r="E201" s="303" t="s">
        <v>197</v>
      </c>
      <c r="F201" s="304" t="s">
        <v>2324</v>
      </c>
      <c r="G201" s="305" t="s">
        <v>1041</v>
      </c>
      <c r="H201" s="106" t="s">
        <v>1042</v>
      </c>
      <c r="I201" s="106" t="s">
        <v>1043</v>
      </c>
      <c r="J201" s="106" t="s">
        <v>193</v>
      </c>
      <c r="K201" s="306" t="s">
        <v>2063</v>
      </c>
    </row>
    <row r="202" spans="2:11" ht="16" x14ac:dyDescent="0.2">
      <c r="B202" s="307">
        <v>1</v>
      </c>
      <c r="C202" s="308">
        <f>G9</f>
        <v>2</v>
      </c>
      <c r="D202" s="1277" t="str">
        <f>C10</f>
        <v>PAPAGEORGIOU</v>
      </c>
      <c r="E202" s="308">
        <f>G10</f>
        <v>3</v>
      </c>
      <c r="F202" s="1277" t="str">
        <f>C7</f>
        <v>KONTOGIANNOPOULOU</v>
      </c>
      <c r="G202" s="309"/>
      <c r="H202" s="99"/>
      <c r="I202" s="521"/>
      <c r="J202" s="254"/>
      <c r="K202" s="102"/>
    </row>
    <row r="203" spans="2:11" ht="17" thickBot="1" x14ac:dyDescent="0.25">
      <c r="B203" s="307">
        <v>2</v>
      </c>
      <c r="C203" s="308">
        <f>G16</f>
        <v>4</v>
      </c>
      <c r="D203" s="1277" t="str">
        <f>C14</f>
        <v>LADA</v>
      </c>
      <c r="E203" s="308">
        <f>G7</f>
        <v>1</v>
      </c>
      <c r="F203" s="1277" t="str">
        <f>C8</f>
        <v>ARGYROPOULOS</v>
      </c>
      <c r="G203" s="310"/>
      <c r="H203" s="99"/>
      <c r="I203" s="211"/>
      <c r="J203" s="99"/>
      <c r="K203" s="102"/>
    </row>
    <row r="204" spans="2:11" ht="17" thickBot="1" x14ac:dyDescent="0.25">
      <c r="B204" s="1766" t="s">
        <v>1458</v>
      </c>
      <c r="C204" s="1767"/>
      <c r="D204" s="1767"/>
      <c r="E204" s="1767"/>
      <c r="F204" s="1767"/>
      <c r="G204" s="1767"/>
      <c r="H204" s="1767"/>
      <c r="I204" s="1769" t="s">
        <v>2062</v>
      </c>
      <c r="J204" s="1770"/>
      <c r="K204" s="522"/>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ht="16" x14ac:dyDescent="0.2">
      <c r="C210" s="1760" t="s">
        <v>194</v>
      </c>
      <c r="D210" s="1760"/>
      <c r="E210" s="1760"/>
      <c r="F210" s="1760"/>
      <c r="G210" s="1760"/>
      <c r="H210" s="1760"/>
      <c r="I210" s="1760"/>
      <c r="J210" s="1760"/>
    </row>
    <row r="211" spans="2:11" ht="14" thickBot="1" x14ac:dyDescent="0.2"/>
    <row r="212" spans="2:11" ht="19" thickBot="1" x14ac:dyDescent="0.25">
      <c r="B212" s="1764" t="s">
        <v>1461</v>
      </c>
      <c r="C212" s="1825"/>
      <c r="D212" s="220" t="s">
        <v>1460</v>
      </c>
      <c r="E212" s="1699" t="s">
        <v>18</v>
      </c>
      <c r="F212" s="1826"/>
      <c r="G212" s="295" t="s">
        <v>203</v>
      </c>
      <c r="H212" s="534" t="s">
        <v>199</v>
      </c>
      <c r="I212" s="526"/>
      <c r="J212" s="535" t="s">
        <v>200</v>
      </c>
      <c r="K212" s="526">
        <v>23</v>
      </c>
    </row>
    <row r="213" spans="2:11" x14ac:dyDescent="0.15">
      <c r="B213" s="300" t="s">
        <v>892</v>
      </c>
      <c r="C213" s="301" t="s">
        <v>197</v>
      </c>
      <c r="D213" s="302" t="s">
        <v>2322</v>
      </c>
      <c r="E213" s="303" t="s">
        <v>197</v>
      </c>
      <c r="F213" s="304" t="s">
        <v>2324</v>
      </c>
      <c r="G213" s="305" t="s">
        <v>1041</v>
      </c>
      <c r="H213" s="106" t="s">
        <v>1042</v>
      </c>
      <c r="I213" s="106" t="s">
        <v>1043</v>
      </c>
      <c r="J213" s="106" t="s">
        <v>193</v>
      </c>
      <c r="K213" s="306" t="s">
        <v>2063</v>
      </c>
    </row>
    <row r="214" spans="2:11" ht="16" x14ac:dyDescent="0.2">
      <c r="B214" s="307">
        <v>1</v>
      </c>
      <c r="C214" s="308">
        <f>G9</f>
        <v>2</v>
      </c>
      <c r="D214" s="1277" t="str">
        <f>C9</f>
        <v>KOPELOS</v>
      </c>
      <c r="E214" s="308">
        <f>G10</f>
        <v>3</v>
      </c>
      <c r="F214" s="1277" t="str">
        <f>C15</f>
        <v>ROKOU</v>
      </c>
      <c r="G214" s="309"/>
      <c r="H214" s="99"/>
      <c r="I214" s="211"/>
      <c r="J214" s="99"/>
      <c r="K214" s="102"/>
    </row>
    <row r="215" spans="2:11" ht="17" thickBot="1" x14ac:dyDescent="0.25">
      <c r="B215" s="307">
        <v>2</v>
      </c>
      <c r="C215" s="308">
        <f>G7</f>
        <v>1</v>
      </c>
      <c r="D215" s="1277" t="str">
        <f>C8</f>
        <v>ARGYROPOULOS</v>
      </c>
      <c r="E215" s="308">
        <f>G16</f>
        <v>4</v>
      </c>
      <c r="F215" s="1277" t="str">
        <f>C6</f>
        <v>VAIDANIS</v>
      </c>
      <c r="G215" s="310"/>
      <c r="H215" s="99"/>
      <c r="I215" s="211"/>
      <c r="J215" s="99"/>
      <c r="K215" s="102"/>
    </row>
    <row r="216" spans="2:11" ht="17" thickBot="1" x14ac:dyDescent="0.25">
      <c r="B216" s="1766" t="s">
        <v>1458</v>
      </c>
      <c r="C216" s="1767"/>
      <c r="D216" s="1767"/>
      <c r="E216" s="1767"/>
      <c r="F216" s="1767"/>
      <c r="G216" s="1767"/>
      <c r="H216" s="1767"/>
      <c r="I216" s="1769" t="s">
        <v>2062</v>
      </c>
      <c r="J216" s="1770"/>
      <c r="K216" s="522"/>
    </row>
    <row r="218" spans="2:11" ht="16" x14ac:dyDescent="0.2">
      <c r="C218" s="1760" t="s">
        <v>194</v>
      </c>
      <c r="D218" s="1760"/>
      <c r="E218" s="1760"/>
      <c r="F218" s="1760"/>
      <c r="G218" s="1760"/>
      <c r="H218" s="1760"/>
      <c r="I218" s="1760"/>
      <c r="J218" s="1760"/>
    </row>
    <row r="219" spans="2:11" ht="14" thickBot="1" x14ac:dyDescent="0.2"/>
    <row r="220" spans="2:11" ht="19" thickBot="1" x14ac:dyDescent="0.25">
      <c r="B220" s="1764" t="s">
        <v>1461</v>
      </c>
      <c r="C220" s="1825"/>
      <c r="D220" s="220" t="s">
        <v>1460</v>
      </c>
      <c r="E220" s="1699" t="s">
        <v>18</v>
      </c>
      <c r="F220" s="1826"/>
      <c r="G220" s="295" t="s">
        <v>203</v>
      </c>
      <c r="H220" s="534" t="s">
        <v>199</v>
      </c>
      <c r="I220" s="526"/>
      <c r="J220" s="535" t="s">
        <v>200</v>
      </c>
      <c r="K220" s="526">
        <v>24</v>
      </c>
    </row>
    <row r="221" spans="2:11" x14ac:dyDescent="0.15">
      <c r="B221" s="300" t="s">
        <v>892</v>
      </c>
      <c r="C221" s="301" t="s">
        <v>197</v>
      </c>
      <c r="D221" s="302" t="s">
        <v>2322</v>
      </c>
      <c r="E221" s="303" t="s">
        <v>197</v>
      </c>
      <c r="F221" s="304" t="s">
        <v>2324</v>
      </c>
      <c r="G221" s="305" t="s">
        <v>1041</v>
      </c>
      <c r="H221" s="106" t="s">
        <v>1042</v>
      </c>
      <c r="I221" s="106" t="s">
        <v>1043</v>
      </c>
      <c r="J221" s="106" t="s">
        <v>193</v>
      </c>
      <c r="K221" s="306" t="s">
        <v>2063</v>
      </c>
    </row>
    <row r="222" spans="2:11" ht="16" x14ac:dyDescent="0.2">
      <c r="B222" s="307">
        <v>1</v>
      </c>
      <c r="C222" s="308">
        <f>G10</f>
        <v>3</v>
      </c>
      <c r="D222" s="1277" t="str">
        <f>C7</f>
        <v>KONTOGIANNOPOULOU</v>
      </c>
      <c r="E222" s="308">
        <f>G9</f>
        <v>2</v>
      </c>
      <c r="F222" s="1277" t="str">
        <f>C9</f>
        <v>KOPELOS</v>
      </c>
      <c r="G222" s="309"/>
      <c r="H222" s="99"/>
      <c r="I222" s="211"/>
      <c r="J222" s="99"/>
      <c r="K222" s="102"/>
    </row>
    <row r="223" spans="2:11" ht="17" thickBot="1" x14ac:dyDescent="0.25">
      <c r="B223" s="307">
        <v>2</v>
      </c>
      <c r="C223" s="308">
        <f>G7</f>
        <v>1</v>
      </c>
      <c r="D223" s="1277" t="str">
        <f>C11</f>
        <v>KALAPOTHARAKOS</v>
      </c>
      <c r="E223" s="308">
        <f>G16</f>
        <v>4</v>
      </c>
      <c r="F223" s="1277" t="str">
        <f>C13</f>
        <v>TSOUBANAS</v>
      </c>
      <c r="G223" s="310"/>
      <c r="H223" s="99"/>
      <c r="I223" s="211"/>
      <c r="J223" s="99"/>
      <c r="K223" s="102"/>
    </row>
    <row r="224" spans="2:11" ht="17" thickBot="1" x14ac:dyDescent="0.25">
      <c r="B224" s="1766" t="s">
        <v>1458</v>
      </c>
      <c r="C224" s="1767"/>
      <c r="D224" s="1767"/>
      <c r="E224" s="1767"/>
      <c r="F224" s="1767"/>
      <c r="G224" s="1767"/>
      <c r="H224" s="1767"/>
      <c r="I224" s="1769" t="s">
        <v>2062</v>
      </c>
      <c r="J224" s="1770"/>
      <c r="K224" s="522"/>
    </row>
    <row r="226" spans="2:11" ht="16" x14ac:dyDescent="0.2">
      <c r="C226" s="1760" t="s">
        <v>194</v>
      </c>
      <c r="D226" s="1760"/>
      <c r="E226" s="1760"/>
      <c r="F226" s="1760"/>
      <c r="G226" s="1760"/>
      <c r="H226" s="1760"/>
      <c r="I226" s="1760"/>
      <c r="J226" s="1760"/>
    </row>
    <row r="227" spans="2:11" ht="14" thickBot="1" x14ac:dyDescent="0.2"/>
    <row r="228" spans="2:11" ht="19" thickBot="1" x14ac:dyDescent="0.25">
      <c r="B228" s="1764" t="s">
        <v>1461</v>
      </c>
      <c r="C228" s="1825"/>
      <c r="D228" s="220" t="s">
        <v>1460</v>
      </c>
      <c r="E228" s="1699" t="s">
        <v>18</v>
      </c>
      <c r="F228" s="1826"/>
      <c r="G228" s="295" t="s">
        <v>203</v>
      </c>
      <c r="H228" s="534" t="s">
        <v>199</v>
      </c>
      <c r="I228" s="526"/>
      <c r="J228" s="535" t="s">
        <v>200</v>
      </c>
      <c r="K228" s="526">
        <v>25</v>
      </c>
    </row>
    <row r="229" spans="2:11" x14ac:dyDescent="0.15">
      <c r="B229" s="300" t="s">
        <v>892</v>
      </c>
      <c r="C229" s="301" t="s">
        <v>197</v>
      </c>
      <c r="D229" s="302" t="s">
        <v>2322</v>
      </c>
      <c r="E229" s="303" t="s">
        <v>197</v>
      </c>
      <c r="F229" s="304" t="s">
        <v>2324</v>
      </c>
      <c r="G229" s="305" t="s">
        <v>1041</v>
      </c>
      <c r="H229" s="106" t="s">
        <v>1042</v>
      </c>
      <c r="I229" s="106" t="s">
        <v>1043</v>
      </c>
      <c r="J229" s="106" t="s">
        <v>193</v>
      </c>
      <c r="K229" s="306" t="s">
        <v>2063</v>
      </c>
    </row>
    <row r="230" spans="2:11" ht="16" x14ac:dyDescent="0.2">
      <c r="B230" s="307">
        <v>1</v>
      </c>
      <c r="C230" s="308">
        <f>G10</f>
        <v>3</v>
      </c>
      <c r="D230" s="1277" t="str">
        <f>C15</f>
        <v>ROKOU</v>
      </c>
      <c r="E230" s="308">
        <f>G9</f>
        <v>2</v>
      </c>
      <c r="F230" s="1277" t="str">
        <f>C14</f>
        <v>LADA</v>
      </c>
      <c r="G230" s="309"/>
      <c r="H230" s="99"/>
      <c r="I230" s="521"/>
      <c r="J230" s="254"/>
      <c r="K230" s="102"/>
    </row>
    <row r="231" spans="2:11" ht="17" thickBot="1" x14ac:dyDescent="0.25">
      <c r="B231" s="307">
        <v>2</v>
      </c>
      <c r="C231" s="308">
        <f>G16</f>
        <v>4</v>
      </c>
      <c r="D231" s="1277" t="str">
        <f>C13</f>
        <v>TSOUBANAS</v>
      </c>
      <c r="E231" s="308">
        <f>G7</f>
        <v>1</v>
      </c>
      <c r="F231" s="1277" t="str">
        <f>C12</f>
        <v>KOUNIAKI</v>
      </c>
      <c r="G231" s="310"/>
      <c r="H231" s="99"/>
      <c r="I231" s="211"/>
      <c r="J231" s="99"/>
      <c r="K231" s="102"/>
    </row>
    <row r="232" spans="2:11" ht="17" thickBot="1" x14ac:dyDescent="0.25">
      <c r="B232" s="1766" t="s">
        <v>1458</v>
      </c>
      <c r="C232" s="1767"/>
      <c r="D232" s="1767"/>
      <c r="E232" s="1767"/>
      <c r="F232" s="1767"/>
      <c r="G232" s="1767"/>
      <c r="H232" s="1767"/>
      <c r="I232" s="1769" t="s">
        <v>2062</v>
      </c>
      <c r="J232" s="1770"/>
      <c r="K232" s="522"/>
    </row>
    <row r="233" spans="2:11" x14ac:dyDescent="0.15">
      <c r="B233"/>
      <c r="C233"/>
      <c r="D233"/>
      <c r="E233"/>
      <c r="F233"/>
      <c r="G233"/>
      <c r="H233"/>
      <c r="I233"/>
      <c r="J233"/>
      <c r="K233"/>
    </row>
    <row r="234" spans="2:11" ht="16" x14ac:dyDescent="0.2">
      <c r="C234" s="1760" t="s">
        <v>194</v>
      </c>
      <c r="D234" s="1760"/>
      <c r="E234" s="1760"/>
      <c r="F234" s="1760"/>
      <c r="G234" s="1760"/>
      <c r="H234" s="1760"/>
      <c r="I234" s="1760"/>
      <c r="J234" s="1760"/>
    </row>
    <row r="235" spans="2:11" ht="14" thickBot="1" x14ac:dyDescent="0.2"/>
    <row r="236" spans="2:11" ht="19" thickBot="1" x14ac:dyDescent="0.25">
      <c r="B236" s="1764" t="s">
        <v>1461</v>
      </c>
      <c r="C236" s="1825"/>
      <c r="D236" s="220" t="s">
        <v>1460</v>
      </c>
      <c r="E236" s="1699" t="s">
        <v>18</v>
      </c>
      <c r="F236" s="1826"/>
      <c r="G236" s="295" t="s">
        <v>203</v>
      </c>
      <c r="H236" s="534" t="s">
        <v>199</v>
      </c>
      <c r="I236" s="526"/>
      <c r="J236" s="535" t="s">
        <v>200</v>
      </c>
      <c r="K236" s="526">
        <v>26</v>
      </c>
    </row>
    <row r="237" spans="2:11" x14ac:dyDescent="0.15">
      <c r="B237" s="300" t="s">
        <v>892</v>
      </c>
      <c r="C237" s="301" t="s">
        <v>197</v>
      </c>
      <c r="D237" s="302" t="s">
        <v>2322</v>
      </c>
      <c r="E237" s="303" t="s">
        <v>197</v>
      </c>
      <c r="F237" s="304" t="s">
        <v>2324</v>
      </c>
      <c r="G237" s="305" t="s">
        <v>1041</v>
      </c>
      <c r="H237" s="106" t="s">
        <v>1042</v>
      </c>
      <c r="I237" s="106" t="s">
        <v>1043</v>
      </c>
      <c r="J237" s="106" t="s">
        <v>193</v>
      </c>
      <c r="K237" s="306" t="s">
        <v>2063</v>
      </c>
    </row>
    <row r="238" spans="2:11" ht="16" x14ac:dyDescent="0.2">
      <c r="B238" s="307">
        <v>1</v>
      </c>
      <c r="C238" s="308">
        <f>G10</f>
        <v>3</v>
      </c>
      <c r="D238" s="1277" t="str">
        <f>C11</f>
        <v>KALAPOTHARAKOS</v>
      </c>
      <c r="E238" s="308">
        <f>G9</f>
        <v>2</v>
      </c>
      <c r="F238" s="1277" t="str">
        <f>C10</f>
        <v>PAPAGEORGIOU</v>
      </c>
      <c r="G238" s="309"/>
      <c r="H238" s="99"/>
      <c r="I238" s="211"/>
      <c r="J238" s="99"/>
      <c r="K238" s="102"/>
    </row>
    <row r="239" spans="2:11" ht="17" thickBot="1" x14ac:dyDescent="0.25">
      <c r="B239" s="307">
        <v>2</v>
      </c>
      <c r="C239" s="308">
        <f>G16</f>
        <v>4</v>
      </c>
      <c r="D239" s="1277" t="str">
        <f>C7</f>
        <v>KONTOGIANNOPOULOU</v>
      </c>
      <c r="E239" s="308">
        <f>G7</f>
        <v>1</v>
      </c>
      <c r="F239" s="1277" t="str">
        <f>C6</f>
        <v>VAIDANIS</v>
      </c>
      <c r="G239" s="310"/>
      <c r="H239" s="99"/>
      <c r="I239" s="211"/>
      <c r="J239" s="99"/>
      <c r="K239" s="102"/>
    </row>
    <row r="240" spans="2:11" ht="17" thickBot="1" x14ac:dyDescent="0.25">
      <c r="B240" s="1766" t="s">
        <v>1458</v>
      </c>
      <c r="C240" s="1767"/>
      <c r="D240" s="1767"/>
      <c r="E240" s="1767"/>
      <c r="F240" s="1767"/>
      <c r="G240" s="1767"/>
      <c r="H240" s="1767"/>
      <c r="I240" s="1769" t="s">
        <v>2062</v>
      </c>
      <c r="J240" s="1770"/>
      <c r="K240" s="522"/>
    </row>
    <row r="242" spans="2:11" ht="16" x14ac:dyDescent="0.2">
      <c r="C242" s="1760" t="s">
        <v>194</v>
      </c>
      <c r="D242" s="1760"/>
      <c r="E242" s="1760"/>
      <c r="F242" s="1760"/>
      <c r="G242" s="1760"/>
      <c r="H242" s="1760"/>
      <c r="I242" s="1760"/>
      <c r="J242" s="1760"/>
    </row>
    <row r="243" spans="2:11" ht="14" thickBot="1" x14ac:dyDescent="0.2"/>
    <row r="244" spans="2:11" ht="19" thickBot="1" x14ac:dyDescent="0.25">
      <c r="B244" s="1764" t="s">
        <v>1461</v>
      </c>
      <c r="C244" s="1825"/>
      <c r="D244" s="220" t="s">
        <v>1460</v>
      </c>
      <c r="E244" s="1699" t="s">
        <v>18</v>
      </c>
      <c r="F244" s="1826"/>
      <c r="G244" s="295" t="s">
        <v>203</v>
      </c>
      <c r="H244" s="534" t="s">
        <v>199</v>
      </c>
      <c r="I244" s="526"/>
      <c r="J244" s="535" t="s">
        <v>200</v>
      </c>
      <c r="K244" s="526">
        <v>27</v>
      </c>
    </row>
    <row r="245" spans="2:11" x14ac:dyDescent="0.15">
      <c r="B245" s="300" t="s">
        <v>892</v>
      </c>
      <c r="C245" s="301" t="s">
        <v>197</v>
      </c>
      <c r="D245" s="302" t="s">
        <v>2322</v>
      </c>
      <c r="E245" s="303" t="s">
        <v>197</v>
      </c>
      <c r="F245" s="304" t="s">
        <v>2324</v>
      </c>
      <c r="G245" s="305" t="s">
        <v>1041</v>
      </c>
      <c r="H245" s="106" t="s">
        <v>1042</v>
      </c>
      <c r="I245" s="106" t="s">
        <v>1043</v>
      </c>
      <c r="J245" s="106" t="s">
        <v>193</v>
      </c>
      <c r="K245" s="306" t="s">
        <v>2063</v>
      </c>
    </row>
    <row r="246" spans="2:11" ht="16" x14ac:dyDescent="0.2">
      <c r="B246" s="307">
        <v>1</v>
      </c>
      <c r="C246" s="308">
        <f>G10</f>
        <v>3</v>
      </c>
      <c r="D246" s="1277" t="str">
        <f>C11</f>
        <v>KALAPOTHARAKOS</v>
      </c>
      <c r="E246" s="308">
        <f>G9</f>
        <v>2</v>
      </c>
      <c r="F246" s="1277" t="str">
        <f>C9</f>
        <v>KOPELOS</v>
      </c>
      <c r="G246" s="309"/>
      <c r="H246" s="99"/>
      <c r="I246" s="211"/>
      <c r="J246" s="99"/>
      <c r="K246" s="102"/>
    </row>
    <row r="247" spans="2:11" ht="17" thickBot="1" x14ac:dyDescent="0.25">
      <c r="B247" s="307">
        <v>2</v>
      </c>
      <c r="C247" s="308">
        <f>G16</f>
        <v>4</v>
      </c>
      <c r="D247" s="1277" t="str">
        <f>C8</f>
        <v>ARGYROPOULOS</v>
      </c>
      <c r="E247" s="308">
        <f>G7</f>
        <v>1</v>
      </c>
      <c r="F247" s="1277" t="str">
        <f>C10</f>
        <v>PAPAGEORGIOU</v>
      </c>
      <c r="G247" s="310"/>
      <c r="H247" s="99"/>
      <c r="I247" s="211"/>
      <c r="J247" s="99"/>
      <c r="K247" s="102"/>
    </row>
    <row r="248" spans="2:11" ht="17" thickBot="1" x14ac:dyDescent="0.25">
      <c r="B248" s="1766" t="s">
        <v>1458</v>
      </c>
      <c r="C248" s="1767"/>
      <c r="D248" s="1767"/>
      <c r="E248" s="1767"/>
      <c r="F248" s="1767"/>
      <c r="G248" s="1767"/>
      <c r="H248" s="1767"/>
      <c r="I248" s="1769" t="s">
        <v>2062</v>
      </c>
      <c r="J248" s="1770"/>
      <c r="K248" s="522"/>
    </row>
    <row r="250" spans="2:11" ht="16" x14ac:dyDescent="0.2">
      <c r="C250" s="1760" t="s">
        <v>194</v>
      </c>
      <c r="D250" s="1760"/>
      <c r="E250" s="1760"/>
      <c r="F250" s="1760"/>
      <c r="G250" s="1760"/>
      <c r="H250" s="1760"/>
      <c r="I250" s="1760"/>
      <c r="J250" s="1760"/>
    </row>
    <row r="251" spans="2:11" ht="14" thickBot="1" x14ac:dyDescent="0.2"/>
    <row r="252" spans="2:11" ht="19" thickBot="1" x14ac:dyDescent="0.25">
      <c r="B252" s="1764" t="s">
        <v>1461</v>
      </c>
      <c r="C252" s="1825"/>
      <c r="D252" s="220" t="s">
        <v>1460</v>
      </c>
      <c r="E252" s="1699" t="s">
        <v>18</v>
      </c>
      <c r="F252" s="1826"/>
      <c r="G252" s="295" t="s">
        <v>203</v>
      </c>
      <c r="H252" s="534" t="s">
        <v>199</v>
      </c>
      <c r="I252" s="526"/>
      <c r="J252" s="535" t="s">
        <v>200</v>
      </c>
      <c r="K252" s="526">
        <v>28</v>
      </c>
    </row>
    <row r="253" spans="2:11" x14ac:dyDescent="0.15">
      <c r="B253" s="300" t="s">
        <v>892</v>
      </c>
      <c r="C253" s="301" t="s">
        <v>197</v>
      </c>
      <c r="D253" s="302" t="s">
        <v>2322</v>
      </c>
      <c r="E253" s="303" t="s">
        <v>197</v>
      </c>
      <c r="F253" s="304" t="s">
        <v>2324</v>
      </c>
      <c r="G253" s="305" t="s">
        <v>1041</v>
      </c>
      <c r="H253" s="106" t="s">
        <v>1042</v>
      </c>
      <c r="I253" s="106" t="s">
        <v>1043</v>
      </c>
      <c r="J253" s="106" t="s">
        <v>193</v>
      </c>
      <c r="K253" s="306" t="s">
        <v>2063</v>
      </c>
    </row>
    <row r="254" spans="2:11" ht="17" thickBot="1" x14ac:dyDescent="0.25">
      <c r="B254" s="307">
        <v>1</v>
      </c>
      <c r="C254" s="308">
        <f>G9</f>
        <v>2</v>
      </c>
      <c r="D254" s="1277" t="str">
        <f>C9</f>
        <v>KOPELOS</v>
      </c>
      <c r="E254" s="308">
        <f>G16</f>
        <v>4</v>
      </c>
      <c r="F254" s="1277" t="str">
        <f>C8</f>
        <v>ARGYROPOULOS</v>
      </c>
      <c r="G254" s="309"/>
      <c r="H254" s="99"/>
      <c r="I254" s="521"/>
      <c r="J254" s="254"/>
      <c r="K254" s="102"/>
    </row>
    <row r="255" spans="2:11" ht="17" thickBot="1" x14ac:dyDescent="0.25">
      <c r="B255" s="1766" t="s">
        <v>1458</v>
      </c>
      <c r="C255" s="1767"/>
      <c r="D255" s="1767"/>
      <c r="E255" s="1767"/>
      <c r="F255" s="1767"/>
      <c r="G255" s="1767"/>
      <c r="H255" s="1767"/>
      <c r="I255" s="1769" t="s">
        <v>2062</v>
      </c>
      <c r="J255" s="1770"/>
      <c r="K255" s="522"/>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90" spans="1:11" x14ac:dyDescent="0.15">
      <c r="A290"/>
      <c r="B290"/>
      <c r="C290"/>
      <c r="D290"/>
      <c r="E290"/>
      <c r="F290"/>
      <c r="G290"/>
      <c r="H290"/>
      <c r="I290"/>
      <c r="J290"/>
      <c r="K290"/>
    </row>
    <row r="291" spans="1:11" x14ac:dyDescent="0.15">
      <c r="A291"/>
      <c r="B291"/>
      <c r="C291"/>
      <c r="D291"/>
      <c r="E291"/>
      <c r="F291"/>
      <c r="G291"/>
      <c r="H291"/>
      <c r="I291"/>
      <c r="J291"/>
      <c r="K291"/>
    </row>
    <row r="292" spans="1:11" x14ac:dyDescent="0.15">
      <c r="A292"/>
      <c r="B292"/>
      <c r="C292"/>
      <c r="D292"/>
      <c r="E292"/>
      <c r="F292"/>
      <c r="G292"/>
      <c r="H292"/>
      <c r="I292"/>
      <c r="J292"/>
      <c r="K292"/>
    </row>
    <row r="293" spans="1:11" x14ac:dyDescent="0.15">
      <c r="A293"/>
      <c r="B293"/>
      <c r="C293"/>
      <c r="D293"/>
      <c r="E293"/>
      <c r="F293"/>
      <c r="G293"/>
      <c r="H293"/>
      <c r="I293"/>
      <c r="J293"/>
      <c r="K293"/>
    </row>
    <row r="294" spans="1:11" x14ac:dyDescent="0.15">
      <c r="A294"/>
      <c r="B294"/>
      <c r="C294"/>
      <c r="D294"/>
      <c r="E294"/>
      <c r="F294"/>
      <c r="G294"/>
      <c r="H294"/>
      <c r="I294"/>
      <c r="J294"/>
      <c r="K294"/>
    </row>
    <row r="295" spans="1:11" x14ac:dyDescent="0.15">
      <c r="A295"/>
      <c r="B295"/>
      <c r="C295"/>
      <c r="D295"/>
      <c r="E295"/>
      <c r="F295"/>
      <c r="G295"/>
      <c r="H295"/>
      <c r="I295"/>
      <c r="J295"/>
      <c r="K295"/>
    </row>
    <row r="296" spans="1:11" x14ac:dyDescent="0.15">
      <c r="A296"/>
      <c r="B296"/>
      <c r="C296"/>
      <c r="D296"/>
      <c r="E296"/>
      <c r="F296"/>
      <c r="G296"/>
      <c r="H296"/>
      <c r="I296"/>
      <c r="J296"/>
      <c r="K296"/>
    </row>
    <row r="297" spans="1:11" x14ac:dyDescent="0.15">
      <c r="A297"/>
      <c r="B297"/>
      <c r="C297"/>
      <c r="D297"/>
      <c r="E297"/>
      <c r="F297"/>
      <c r="G297"/>
      <c r="H297"/>
      <c r="I297"/>
      <c r="J297"/>
      <c r="K297"/>
    </row>
    <row r="298" spans="1:11" x14ac:dyDescent="0.15">
      <c r="A298"/>
      <c r="B298"/>
      <c r="C298"/>
      <c r="D298"/>
      <c r="E298"/>
      <c r="F298"/>
      <c r="G298"/>
      <c r="H298"/>
      <c r="I298"/>
      <c r="J298"/>
      <c r="K298"/>
    </row>
    <row r="299" spans="1:11" x14ac:dyDescent="0.15">
      <c r="A299"/>
      <c r="B299"/>
      <c r="C299"/>
      <c r="D299"/>
      <c r="E299"/>
      <c r="F299"/>
      <c r="G299"/>
      <c r="H299"/>
      <c r="I299"/>
      <c r="J299"/>
      <c r="K299"/>
    </row>
    <row r="300" spans="1:11" x14ac:dyDescent="0.15">
      <c r="A300"/>
      <c r="B300"/>
      <c r="C300"/>
      <c r="D300"/>
      <c r="E300"/>
      <c r="F300"/>
      <c r="G300"/>
      <c r="H300"/>
      <c r="I300"/>
      <c r="J300"/>
      <c r="K300"/>
    </row>
    <row r="301" spans="1:11" x14ac:dyDescent="0.15">
      <c r="A301"/>
      <c r="B301"/>
      <c r="C301"/>
      <c r="D301"/>
      <c r="E301"/>
      <c r="F301"/>
      <c r="G301"/>
      <c r="H301"/>
      <c r="I301"/>
      <c r="J301"/>
      <c r="K301"/>
    </row>
    <row r="302" spans="1:11" x14ac:dyDescent="0.15">
      <c r="A302"/>
      <c r="B302"/>
      <c r="C302"/>
      <c r="D302"/>
      <c r="E302"/>
      <c r="F302"/>
      <c r="G302"/>
      <c r="H302"/>
      <c r="I302"/>
      <c r="J302"/>
      <c r="K302"/>
    </row>
    <row r="303" spans="1:11" x14ac:dyDescent="0.15">
      <c r="A303"/>
      <c r="B303"/>
      <c r="C303"/>
      <c r="D303"/>
      <c r="E303"/>
      <c r="F303"/>
      <c r="G303"/>
      <c r="H303"/>
      <c r="I303"/>
      <c r="J303"/>
      <c r="K303"/>
    </row>
    <row r="304" spans="1:11" x14ac:dyDescent="0.15">
      <c r="A304"/>
      <c r="B304"/>
      <c r="C304"/>
      <c r="D304"/>
      <c r="E304"/>
      <c r="F304"/>
      <c r="G304"/>
      <c r="H304"/>
      <c r="I304"/>
      <c r="J304"/>
      <c r="K304"/>
    </row>
    <row r="305" spans="1:11" x14ac:dyDescent="0.15">
      <c r="A305"/>
      <c r="B305"/>
      <c r="C305"/>
      <c r="D305"/>
      <c r="E305"/>
      <c r="F305"/>
      <c r="G305"/>
      <c r="H305"/>
      <c r="I305"/>
      <c r="J305"/>
      <c r="K305"/>
    </row>
    <row r="306" spans="1:11" x14ac:dyDescent="0.15">
      <c r="A306"/>
      <c r="B306"/>
      <c r="C306"/>
      <c r="D306"/>
      <c r="E306"/>
      <c r="F306"/>
      <c r="G306"/>
      <c r="H306"/>
      <c r="I306"/>
      <c r="J306"/>
      <c r="K306"/>
    </row>
    <row r="307" spans="1:11" x14ac:dyDescent="0.15">
      <c r="A307"/>
      <c r="B307"/>
      <c r="C307"/>
      <c r="D307"/>
      <c r="E307"/>
      <c r="F307"/>
      <c r="G307"/>
      <c r="H307"/>
      <c r="I307"/>
      <c r="J307"/>
      <c r="K307"/>
    </row>
    <row r="308" spans="1:11" x14ac:dyDescent="0.15">
      <c r="A308"/>
      <c r="B308"/>
      <c r="C308"/>
      <c r="D308"/>
      <c r="E308"/>
      <c r="F308"/>
      <c r="G308"/>
      <c r="H308"/>
      <c r="I308"/>
      <c r="J308"/>
      <c r="K308"/>
    </row>
    <row r="309" spans="1:11" x14ac:dyDescent="0.15">
      <c r="A309"/>
      <c r="B309"/>
      <c r="C309"/>
      <c r="D309"/>
      <c r="E309"/>
      <c r="F309"/>
      <c r="G309"/>
      <c r="H309"/>
      <c r="I309"/>
      <c r="J309"/>
      <c r="K309"/>
    </row>
    <row r="310" spans="1:11" x14ac:dyDescent="0.15">
      <c r="A310"/>
      <c r="B310"/>
      <c r="C310"/>
      <c r="D310"/>
      <c r="E310"/>
      <c r="F310"/>
      <c r="G310"/>
      <c r="H310"/>
      <c r="I310"/>
      <c r="J310"/>
      <c r="K310"/>
    </row>
    <row r="311" spans="1:11" x14ac:dyDescent="0.15">
      <c r="A311"/>
      <c r="B311"/>
      <c r="C311"/>
      <c r="D311"/>
      <c r="E311"/>
      <c r="F311"/>
      <c r="G311"/>
      <c r="H311"/>
      <c r="I311"/>
      <c r="J311"/>
      <c r="K311"/>
    </row>
    <row r="312" spans="1:11" x14ac:dyDescent="0.15">
      <c r="A312"/>
      <c r="B312"/>
      <c r="C312"/>
      <c r="D312"/>
      <c r="E312"/>
      <c r="F312"/>
      <c r="G312"/>
      <c r="H312"/>
      <c r="I312"/>
      <c r="J312"/>
      <c r="K312"/>
    </row>
    <row r="313" spans="1:11" x14ac:dyDescent="0.15">
      <c r="A313"/>
      <c r="B313"/>
      <c r="C313"/>
      <c r="D313"/>
      <c r="E313"/>
      <c r="F313"/>
      <c r="G313"/>
      <c r="H313"/>
      <c r="I313"/>
      <c r="J313"/>
      <c r="K313"/>
    </row>
    <row r="314" spans="1:11" x14ac:dyDescent="0.15">
      <c r="A314"/>
      <c r="B314"/>
      <c r="C314"/>
      <c r="D314"/>
      <c r="E314"/>
      <c r="F314"/>
      <c r="G314"/>
      <c r="H314"/>
      <c r="I314"/>
      <c r="J314"/>
      <c r="K314"/>
    </row>
    <row r="315" spans="1:11" x14ac:dyDescent="0.15">
      <c r="A315"/>
      <c r="B315"/>
      <c r="C315"/>
      <c r="D315"/>
      <c r="E315"/>
      <c r="F315"/>
      <c r="G315"/>
      <c r="H315"/>
      <c r="I315"/>
      <c r="J315"/>
      <c r="K315"/>
    </row>
    <row r="316" spans="1:11" x14ac:dyDescent="0.15">
      <c r="A316"/>
      <c r="B316"/>
      <c r="C316"/>
      <c r="D316"/>
      <c r="E316"/>
      <c r="F316"/>
      <c r="G316"/>
      <c r="H316"/>
      <c r="I316"/>
      <c r="J316"/>
      <c r="K316"/>
    </row>
    <row r="317" spans="1:11" x14ac:dyDescent="0.15">
      <c r="A317"/>
      <c r="B317"/>
      <c r="C317"/>
      <c r="D317"/>
      <c r="E317"/>
      <c r="F317"/>
      <c r="G317"/>
      <c r="H317"/>
      <c r="I317"/>
      <c r="J317"/>
      <c r="K317"/>
    </row>
    <row r="318" spans="1:11" x14ac:dyDescent="0.15">
      <c r="A318"/>
      <c r="B318"/>
      <c r="C318"/>
      <c r="D318"/>
      <c r="E318"/>
      <c r="F318"/>
      <c r="G318"/>
      <c r="H318"/>
      <c r="I318"/>
      <c r="J318"/>
      <c r="K318"/>
    </row>
    <row r="319" spans="1:11" x14ac:dyDescent="0.15">
      <c r="A319"/>
      <c r="B319"/>
      <c r="C319"/>
      <c r="D319"/>
      <c r="E319"/>
      <c r="F319"/>
      <c r="G319"/>
      <c r="H319"/>
      <c r="I319"/>
      <c r="J319"/>
      <c r="K319"/>
    </row>
    <row r="320" spans="1:11" x14ac:dyDescent="0.15">
      <c r="A320"/>
      <c r="B320"/>
      <c r="C320"/>
      <c r="D320"/>
      <c r="E320"/>
      <c r="F320"/>
      <c r="G320"/>
      <c r="H320"/>
      <c r="I320"/>
      <c r="J320"/>
      <c r="K320"/>
    </row>
    <row r="321" spans="1:11" x14ac:dyDescent="0.15">
      <c r="A321"/>
      <c r="B321"/>
      <c r="C321"/>
      <c r="D321"/>
      <c r="E321"/>
      <c r="F321"/>
      <c r="G321"/>
      <c r="H321"/>
      <c r="I321"/>
      <c r="J321"/>
      <c r="K321"/>
    </row>
    <row r="322" spans="1:11" x14ac:dyDescent="0.15">
      <c r="A322"/>
      <c r="B322"/>
      <c r="C322"/>
      <c r="D322"/>
      <c r="E322"/>
      <c r="F322"/>
      <c r="G322"/>
      <c r="H322"/>
      <c r="I322"/>
      <c r="J322"/>
      <c r="K322"/>
    </row>
    <row r="323" spans="1:11" x14ac:dyDescent="0.15">
      <c r="A323"/>
      <c r="B323"/>
      <c r="C323"/>
      <c r="D323"/>
      <c r="E323"/>
      <c r="F323"/>
      <c r="G323"/>
      <c r="H323"/>
      <c r="I323"/>
      <c r="J323"/>
      <c r="K323"/>
    </row>
    <row r="324" spans="1:11" x14ac:dyDescent="0.15">
      <c r="A324"/>
      <c r="B324"/>
      <c r="C324"/>
      <c r="D324"/>
      <c r="E324"/>
      <c r="F324"/>
      <c r="G324"/>
      <c r="H324"/>
      <c r="I324"/>
      <c r="J324"/>
      <c r="K324"/>
    </row>
    <row r="325" spans="1:11" x14ac:dyDescent="0.15">
      <c r="A325"/>
      <c r="B325"/>
      <c r="C325"/>
      <c r="D325"/>
      <c r="E325"/>
      <c r="F325"/>
      <c r="G325"/>
      <c r="H325"/>
      <c r="I325"/>
      <c r="J325"/>
      <c r="K325"/>
    </row>
    <row r="326" spans="1:11" x14ac:dyDescent="0.15">
      <c r="A326"/>
      <c r="B326"/>
      <c r="C326"/>
      <c r="D326"/>
      <c r="E326"/>
      <c r="F326"/>
      <c r="G326"/>
      <c r="H326"/>
      <c r="I326"/>
      <c r="J326"/>
      <c r="K326"/>
    </row>
    <row r="327" spans="1:11" x14ac:dyDescent="0.15">
      <c r="A327"/>
      <c r="B327"/>
      <c r="C327"/>
      <c r="D327"/>
      <c r="E327"/>
      <c r="F327"/>
      <c r="G327"/>
      <c r="H327"/>
      <c r="I327"/>
      <c r="J327"/>
      <c r="K327"/>
    </row>
    <row r="328" spans="1:11" x14ac:dyDescent="0.15">
      <c r="A328"/>
      <c r="B328"/>
      <c r="C328"/>
      <c r="D328"/>
      <c r="E328"/>
      <c r="F328"/>
      <c r="G328"/>
      <c r="H328"/>
      <c r="I328"/>
      <c r="J328"/>
      <c r="K328"/>
    </row>
    <row r="329" spans="1:11" x14ac:dyDescent="0.15">
      <c r="A329"/>
      <c r="B329"/>
      <c r="C329"/>
      <c r="D329"/>
      <c r="E329"/>
      <c r="F329"/>
      <c r="G329"/>
      <c r="H329"/>
      <c r="I329"/>
      <c r="J329"/>
      <c r="K329"/>
    </row>
    <row r="330" spans="1:11" x14ac:dyDescent="0.15">
      <c r="A330"/>
      <c r="B330"/>
      <c r="C330"/>
      <c r="D330"/>
      <c r="E330"/>
      <c r="F330"/>
      <c r="G330"/>
      <c r="H330"/>
      <c r="I330"/>
      <c r="J330"/>
      <c r="K330"/>
    </row>
    <row r="331" spans="1:11" x14ac:dyDescent="0.15">
      <c r="A331"/>
      <c r="B331"/>
      <c r="C331"/>
      <c r="D331"/>
      <c r="E331"/>
      <c r="F331"/>
      <c r="G331"/>
      <c r="H331"/>
      <c r="I331"/>
      <c r="J331"/>
      <c r="K331"/>
    </row>
    <row r="332" spans="1:11" x14ac:dyDescent="0.15">
      <c r="A332"/>
      <c r="B332"/>
      <c r="C332"/>
      <c r="D332"/>
      <c r="E332"/>
      <c r="F332"/>
      <c r="G332"/>
      <c r="H332"/>
      <c r="I332"/>
      <c r="J332"/>
      <c r="K332"/>
    </row>
    <row r="333" spans="1:11" x14ac:dyDescent="0.15">
      <c r="A333"/>
      <c r="B333"/>
      <c r="C333"/>
      <c r="D333"/>
      <c r="E333"/>
      <c r="F333"/>
      <c r="G333"/>
      <c r="H333"/>
      <c r="I333"/>
      <c r="J333"/>
      <c r="K333"/>
    </row>
    <row r="334" spans="1:11" x14ac:dyDescent="0.15">
      <c r="A334"/>
      <c r="B334"/>
      <c r="C334"/>
      <c r="D334"/>
      <c r="E334"/>
      <c r="F334"/>
      <c r="G334"/>
      <c r="H334"/>
      <c r="I334"/>
      <c r="J334"/>
      <c r="K334"/>
    </row>
    <row r="335" spans="1:11" x14ac:dyDescent="0.15">
      <c r="A335"/>
      <c r="B335"/>
      <c r="C335"/>
      <c r="D335"/>
      <c r="E335"/>
      <c r="F335"/>
      <c r="G335"/>
      <c r="H335"/>
      <c r="I335"/>
      <c r="J335"/>
      <c r="K335"/>
    </row>
    <row r="336" spans="1:11" x14ac:dyDescent="0.15">
      <c r="A336"/>
      <c r="B336"/>
      <c r="C336"/>
      <c r="D336"/>
      <c r="E336"/>
      <c r="F336"/>
      <c r="G336"/>
      <c r="H336"/>
      <c r="I336"/>
      <c r="J336"/>
      <c r="K336"/>
    </row>
    <row r="337" spans="1:11" x14ac:dyDescent="0.15">
      <c r="A337"/>
      <c r="B337"/>
      <c r="C337"/>
      <c r="D337"/>
      <c r="E337"/>
      <c r="F337"/>
      <c r="G337"/>
      <c r="H337"/>
      <c r="I337"/>
      <c r="J337"/>
      <c r="K337"/>
    </row>
    <row r="338" spans="1:11" x14ac:dyDescent="0.15">
      <c r="A338"/>
      <c r="B338"/>
      <c r="C338"/>
      <c r="D338"/>
      <c r="E338"/>
      <c r="F338"/>
      <c r="G338"/>
      <c r="H338"/>
      <c r="I338"/>
      <c r="J338"/>
      <c r="K338"/>
    </row>
    <row r="339" spans="1:11" x14ac:dyDescent="0.15">
      <c r="A339"/>
      <c r="B339"/>
      <c r="C339"/>
      <c r="D339"/>
      <c r="E339"/>
      <c r="F339"/>
      <c r="G339"/>
      <c r="H339"/>
      <c r="I339"/>
      <c r="J339"/>
      <c r="K339"/>
    </row>
  </sheetData>
  <sheetProtection password="CF27" sheet="1" objects="1" scenarios="1"/>
  <mergeCells count="154">
    <mergeCell ref="C11:D11"/>
    <mergeCell ref="C12:D12"/>
    <mergeCell ref="C13:D13"/>
    <mergeCell ref="C14:D14"/>
    <mergeCell ref="C7:D7"/>
    <mergeCell ref="C8:D8"/>
    <mergeCell ref="C9:D9"/>
    <mergeCell ref="C10:D10"/>
    <mergeCell ref="C2:I2"/>
    <mergeCell ref="B4:D4"/>
    <mergeCell ref="B5:D5"/>
    <mergeCell ref="C6:D6"/>
    <mergeCell ref="B26:H26"/>
    <mergeCell ref="I26:J26"/>
    <mergeCell ref="C28:J28"/>
    <mergeCell ref="B29:C29"/>
    <mergeCell ref="E29:F29"/>
    <mergeCell ref="C15:D15"/>
    <mergeCell ref="C16:D16"/>
    <mergeCell ref="C21:J21"/>
    <mergeCell ref="B22:C22"/>
    <mergeCell ref="E22:F22"/>
    <mergeCell ref="B40:H40"/>
    <mergeCell ref="I40:J40"/>
    <mergeCell ref="C42:J42"/>
    <mergeCell ref="B43:C43"/>
    <mergeCell ref="E43:F43"/>
    <mergeCell ref="B33:H33"/>
    <mergeCell ref="I33:J33"/>
    <mergeCell ref="C35:J35"/>
    <mergeCell ref="B36:C36"/>
    <mergeCell ref="E36:F36"/>
    <mergeCell ref="B60:H60"/>
    <mergeCell ref="I60:J60"/>
    <mergeCell ref="C62:J62"/>
    <mergeCell ref="B64:C64"/>
    <mergeCell ref="E64:F64"/>
    <mergeCell ref="B47:H47"/>
    <mergeCell ref="I47:J47"/>
    <mergeCell ref="C54:J54"/>
    <mergeCell ref="B56:C56"/>
    <mergeCell ref="E56:F56"/>
    <mergeCell ref="B76:H76"/>
    <mergeCell ref="I76:J76"/>
    <mergeCell ref="C78:J78"/>
    <mergeCell ref="B80:C80"/>
    <mergeCell ref="E80:F80"/>
    <mergeCell ref="B68:H68"/>
    <mergeCell ref="I68:J68"/>
    <mergeCell ref="C70:J70"/>
    <mergeCell ref="B72:C72"/>
    <mergeCell ref="E72:F72"/>
    <mergeCell ref="B92:H92"/>
    <mergeCell ref="I92:J92"/>
    <mergeCell ref="C94:J94"/>
    <mergeCell ref="B96:C96"/>
    <mergeCell ref="E96:F96"/>
    <mergeCell ref="B84:H84"/>
    <mergeCell ref="I84:J84"/>
    <mergeCell ref="C86:J86"/>
    <mergeCell ref="B88:C88"/>
    <mergeCell ref="E88:F88"/>
    <mergeCell ref="B112:H112"/>
    <mergeCell ref="I112:J112"/>
    <mergeCell ref="C114:J114"/>
    <mergeCell ref="B116:C116"/>
    <mergeCell ref="E116:F116"/>
    <mergeCell ref="B100:H100"/>
    <mergeCell ref="I100:J100"/>
    <mergeCell ref="C106:J106"/>
    <mergeCell ref="B108:C108"/>
    <mergeCell ref="E108:F108"/>
    <mergeCell ref="B128:H128"/>
    <mergeCell ref="I128:J128"/>
    <mergeCell ref="C130:J130"/>
    <mergeCell ref="B132:C132"/>
    <mergeCell ref="E132:F132"/>
    <mergeCell ref="B120:H120"/>
    <mergeCell ref="I120:J120"/>
    <mergeCell ref="C122:J122"/>
    <mergeCell ref="B124:C124"/>
    <mergeCell ref="E124:F124"/>
    <mergeCell ref="B144:H144"/>
    <mergeCell ref="I144:J144"/>
    <mergeCell ref="C146:J146"/>
    <mergeCell ref="B148:C148"/>
    <mergeCell ref="E148:F148"/>
    <mergeCell ref="B136:H136"/>
    <mergeCell ref="I136:J136"/>
    <mergeCell ref="C138:J138"/>
    <mergeCell ref="B140:C140"/>
    <mergeCell ref="E140:F140"/>
    <mergeCell ref="B164:H164"/>
    <mergeCell ref="I164:J164"/>
    <mergeCell ref="C166:J166"/>
    <mergeCell ref="B168:C168"/>
    <mergeCell ref="E168:F168"/>
    <mergeCell ref="B152:H152"/>
    <mergeCell ref="I152:J152"/>
    <mergeCell ref="C158:J158"/>
    <mergeCell ref="B160:C160"/>
    <mergeCell ref="E160:F160"/>
    <mergeCell ref="B180:H180"/>
    <mergeCell ref="I180:J180"/>
    <mergeCell ref="C182:J182"/>
    <mergeCell ref="B184:C184"/>
    <mergeCell ref="E184:F184"/>
    <mergeCell ref="B172:H172"/>
    <mergeCell ref="I172:J172"/>
    <mergeCell ref="C174:J174"/>
    <mergeCell ref="B176:C176"/>
    <mergeCell ref="E176:F176"/>
    <mergeCell ref="B196:H196"/>
    <mergeCell ref="I196:J196"/>
    <mergeCell ref="C198:J198"/>
    <mergeCell ref="B200:C200"/>
    <mergeCell ref="E200:F200"/>
    <mergeCell ref="B188:H188"/>
    <mergeCell ref="I188:J188"/>
    <mergeCell ref="C190:J190"/>
    <mergeCell ref="B192:C192"/>
    <mergeCell ref="E192:F192"/>
    <mergeCell ref="B216:H216"/>
    <mergeCell ref="I216:J216"/>
    <mergeCell ref="C218:J218"/>
    <mergeCell ref="B220:C220"/>
    <mergeCell ref="E220:F220"/>
    <mergeCell ref="B204:H204"/>
    <mergeCell ref="I204:J204"/>
    <mergeCell ref="C210:J210"/>
    <mergeCell ref="B212:C212"/>
    <mergeCell ref="E212:F212"/>
    <mergeCell ref="B232:H232"/>
    <mergeCell ref="I232:J232"/>
    <mergeCell ref="C234:J234"/>
    <mergeCell ref="B236:C236"/>
    <mergeCell ref="E236:F236"/>
    <mergeCell ref="B224:H224"/>
    <mergeCell ref="I224:J224"/>
    <mergeCell ref="C226:J226"/>
    <mergeCell ref="B228:C228"/>
    <mergeCell ref="E228:F228"/>
    <mergeCell ref="B255:H255"/>
    <mergeCell ref="I255:J255"/>
    <mergeCell ref="B248:H248"/>
    <mergeCell ref="I248:J248"/>
    <mergeCell ref="C250:J250"/>
    <mergeCell ref="B252:C252"/>
    <mergeCell ref="E252:F252"/>
    <mergeCell ref="B240:H240"/>
    <mergeCell ref="I240:J240"/>
    <mergeCell ref="C242:J242"/>
    <mergeCell ref="B244:C244"/>
    <mergeCell ref="E244:F244"/>
  </mergeCells>
  <phoneticPr fontId="0" type="noConversion"/>
  <pageMargins left="0.39370078740157483" right="0" top="0" bottom="0" header="0" footer="0"/>
  <pageSetup paperSize="9" orientation="portrait" horizontalDpi="360" verticalDpi="36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FF0000"/>
  </sheetPr>
  <dimension ref="A1:R43"/>
  <sheetViews>
    <sheetView topLeftCell="A29" workbookViewId="0">
      <selection activeCell="U40" sqref="U40"/>
    </sheetView>
  </sheetViews>
  <sheetFormatPr baseColWidth="10" defaultColWidth="8.83203125" defaultRowHeight="13" x14ac:dyDescent="0.15"/>
  <cols>
    <col min="1" max="1" width="16.5" style="15" customWidth="1"/>
    <col min="2" max="7" width="4.5" style="15" customWidth="1"/>
    <col min="8" max="8" width="5.1640625" style="15" customWidth="1"/>
    <col min="9" max="12" width="4.5" style="15" customWidth="1"/>
    <col min="13" max="13" width="5" style="15" customWidth="1"/>
    <col min="14" max="14" width="5.83203125" style="15" customWidth="1"/>
    <col min="15" max="15" width="6" style="15" customWidth="1"/>
    <col min="16" max="16" width="5" style="15" customWidth="1"/>
    <col min="17" max="17" width="8.83203125" style="15" customWidth="1"/>
    <col min="18" max="18" width="5.6640625" style="15" customWidth="1"/>
    <col min="19" max="16384" width="8.83203125" style="15"/>
  </cols>
  <sheetData>
    <row r="1" spans="1:18" ht="18" customHeight="1" x14ac:dyDescent="0.15"/>
    <row r="2" spans="1:18" ht="18" customHeight="1" x14ac:dyDescent="0.2">
      <c r="A2" s="173" t="s">
        <v>1995</v>
      </c>
      <c r="B2" s="1945" t="s">
        <v>2354</v>
      </c>
      <c r="C2" s="1946"/>
      <c r="D2" s="1946"/>
      <c r="E2" s="1946"/>
      <c r="F2" s="1946"/>
      <c r="G2" s="1946"/>
      <c r="H2" s="1946"/>
      <c r="I2" s="1946"/>
      <c r="J2" s="1946"/>
      <c r="K2" s="1946"/>
      <c r="L2" s="1946"/>
      <c r="M2" s="1946"/>
      <c r="N2" s="1946"/>
      <c r="O2" s="1946"/>
      <c r="P2" s="1946"/>
      <c r="Q2" s="1946"/>
      <c r="R2" s="1947"/>
    </row>
    <row r="3" spans="1:18" ht="18" customHeight="1" x14ac:dyDescent="0.2">
      <c r="J3" s="1797" t="s">
        <v>1672</v>
      </c>
      <c r="K3" s="1797"/>
      <c r="L3" s="1797"/>
      <c r="M3" s="1797"/>
      <c r="N3" s="1797"/>
      <c r="O3" s="1798"/>
      <c r="P3" s="1866"/>
      <c r="Q3" s="1950"/>
      <c r="R3" s="1867"/>
    </row>
    <row r="4" spans="1:18" ht="18" customHeight="1" x14ac:dyDescent="0.15"/>
    <row r="5" spans="1:18" ht="18" x14ac:dyDescent="0.2">
      <c r="H5" s="51"/>
      <c r="I5" s="51"/>
      <c r="J5" s="51"/>
      <c r="K5" s="51"/>
      <c r="L5" s="51"/>
      <c r="M5" s="51"/>
      <c r="N5" s="51"/>
      <c r="O5" s="51"/>
      <c r="P5" s="51"/>
      <c r="Q5" s="81"/>
      <c r="R5" s="81"/>
    </row>
    <row r="6" spans="1:18" ht="15.75" customHeight="1" x14ac:dyDescent="0.15"/>
    <row r="7" spans="1:18" ht="15.75" customHeight="1" thickBot="1" x14ac:dyDescent="0.25">
      <c r="A7" s="1716" t="s">
        <v>576</v>
      </c>
      <c r="B7" s="1716"/>
      <c r="C7" s="1716"/>
      <c r="D7" s="1716"/>
      <c r="E7" s="1716"/>
      <c r="F7" s="1716"/>
      <c r="G7" s="1716"/>
      <c r="H7" s="1716"/>
      <c r="I7" s="1716"/>
      <c r="J7" s="51"/>
      <c r="K7" s="51"/>
      <c r="L7" s="51"/>
      <c r="M7" s="51"/>
      <c r="N7" s="51"/>
      <c r="O7" s="51"/>
      <c r="P7" s="51"/>
      <c r="Q7" s="81"/>
      <c r="R7" s="81"/>
    </row>
    <row r="8" spans="1:18" ht="18" x14ac:dyDescent="0.2">
      <c r="A8" s="1791"/>
      <c r="B8" s="1778">
        <f>A11</f>
        <v>0</v>
      </c>
      <c r="C8" s="1778">
        <f>A12</f>
        <v>0</v>
      </c>
      <c r="D8" s="1778">
        <f>A13</f>
        <v>0</v>
      </c>
      <c r="E8" s="1778">
        <f>A14</f>
        <v>0</v>
      </c>
      <c r="F8" s="1780">
        <f>A15</f>
        <v>0</v>
      </c>
      <c r="G8" s="1784" t="s">
        <v>92</v>
      </c>
      <c r="H8" s="1784" t="s">
        <v>1534</v>
      </c>
      <c r="I8" s="1784" t="s">
        <v>1533</v>
      </c>
      <c r="J8" s="51"/>
      <c r="K8" s="51"/>
      <c r="L8" s="51"/>
      <c r="M8" s="51"/>
      <c r="N8" s="51"/>
      <c r="O8" s="51"/>
      <c r="P8" s="51"/>
      <c r="Q8" s="81"/>
      <c r="R8" s="81"/>
    </row>
    <row r="9" spans="1:18" ht="18" x14ac:dyDescent="0.2">
      <c r="A9" s="1792"/>
      <c r="B9" s="1779"/>
      <c r="C9" s="1779"/>
      <c r="D9" s="1779"/>
      <c r="E9" s="1779"/>
      <c r="F9" s="1781"/>
      <c r="G9" s="1785"/>
      <c r="H9" s="1785"/>
      <c r="I9" s="1785"/>
      <c r="J9" s="51"/>
      <c r="K9" s="51"/>
      <c r="L9" s="51"/>
      <c r="M9" s="51"/>
      <c r="N9" s="51"/>
      <c r="O9" s="51"/>
      <c r="P9" s="51"/>
      <c r="Q9" s="81"/>
      <c r="R9" s="81"/>
    </row>
    <row r="10" spans="1:18" ht="18" x14ac:dyDescent="0.2">
      <c r="A10" s="1793"/>
      <c r="B10" s="1779"/>
      <c r="C10" s="1779"/>
      <c r="D10" s="1779"/>
      <c r="E10" s="1779"/>
      <c r="F10" s="1781"/>
      <c r="G10" s="1785"/>
      <c r="H10" s="1785"/>
      <c r="I10" s="1785"/>
      <c r="J10" s="51"/>
      <c r="K10" s="51"/>
      <c r="L10" s="80"/>
      <c r="M10" s="51"/>
      <c r="N10" s="51"/>
      <c r="O10" s="51"/>
      <c r="P10" s="51"/>
      <c r="Q10" s="81"/>
      <c r="R10" s="81"/>
    </row>
    <row r="11" spans="1:18" ht="18" x14ac:dyDescent="0.2">
      <c r="A11" s="1337"/>
      <c r="B11" s="1326"/>
      <c r="C11" s="1325"/>
      <c r="D11" s="1325"/>
      <c r="E11" s="1325"/>
      <c r="F11" s="1327"/>
      <c r="G11" s="1334"/>
      <c r="H11" s="901"/>
      <c r="I11" s="901"/>
      <c r="J11" s="51"/>
      <c r="K11" s="51"/>
      <c r="L11" s="51"/>
      <c r="M11" s="51"/>
      <c r="N11" s="51"/>
      <c r="O11" s="51"/>
      <c r="P11" s="51"/>
      <c r="Q11" s="81"/>
      <c r="R11" s="81"/>
    </row>
    <row r="12" spans="1:18" ht="15.75" customHeight="1" x14ac:dyDescent="0.2">
      <c r="A12" s="1337"/>
      <c r="B12" s="1325"/>
      <c r="C12" s="1326"/>
      <c r="D12" s="1325"/>
      <c r="E12" s="1325"/>
      <c r="F12" s="1327"/>
      <c r="G12" s="1334"/>
      <c r="H12" s="1335"/>
      <c r="I12" s="1335"/>
      <c r="J12" s="51"/>
      <c r="K12" s="51"/>
      <c r="L12" s="80"/>
      <c r="M12" s="51"/>
      <c r="N12" s="51"/>
      <c r="O12" s="51"/>
      <c r="P12" s="51"/>
      <c r="Q12" s="81"/>
      <c r="R12" s="81"/>
    </row>
    <row r="13" spans="1:18" ht="15.75" customHeight="1" x14ac:dyDescent="0.2">
      <c r="A13" s="1337"/>
      <c r="B13" s="1325"/>
      <c r="C13" s="1325"/>
      <c r="D13" s="1326"/>
      <c r="E13" s="1325"/>
      <c r="F13" s="1327"/>
      <c r="G13" s="1334"/>
      <c r="H13" s="1335"/>
      <c r="I13" s="1335"/>
      <c r="J13" s="51"/>
      <c r="K13" s="51"/>
      <c r="L13" s="51"/>
      <c r="M13" s="51"/>
      <c r="N13" s="51"/>
      <c r="O13" s="51"/>
      <c r="P13" s="51"/>
      <c r="Q13" s="81"/>
      <c r="R13" s="81"/>
    </row>
    <row r="14" spans="1:18" ht="15.75" customHeight="1" x14ac:dyDescent="0.2">
      <c r="A14" s="1337"/>
      <c r="B14" s="1325"/>
      <c r="C14" s="1325"/>
      <c r="D14" s="1325"/>
      <c r="E14" s="1326"/>
      <c r="F14" s="1327"/>
      <c r="G14" s="1334"/>
      <c r="H14" s="1334"/>
      <c r="I14" s="1334"/>
      <c r="J14" s="51"/>
      <c r="K14" s="51"/>
      <c r="L14" s="48"/>
      <c r="M14" s="51"/>
      <c r="N14" s="51"/>
      <c r="O14" s="51"/>
      <c r="P14" s="51"/>
      <c r="Q14" s="81"/>
      <c r="R14" s="81"/>
    </row>
    <row r="15" spans="1:18" ht="15.75" customHeight="1" thickBot="1" x14ac:dyDescent="0.25">
      <c r="A15" s="1338"/>
      <c r="B15" s="1328"/>
      <c r="C15" s="1328"/>
      <c r="D15" s="1328"/>
      <c r="E15" s="1328"/>
      <c r="F15" s="1329"/>
      <c r="G15" s="1336"/>
      <c r="H15" s="1336"/>
      <c r="I15" s="1336"/>
      <c r="J15" s="51"/>
      <c r="K15" s="51"/>
      <c r="L15" s="51"/>
      <c r="M15" s="51"/>
      <c r="N15" s="51"/>
      <c r="O15" s="51"/>
      <c r="P15" s="51"/>
      <c r="Q15" s="81"/>
      <c r="R15" s="81"/>
    </row>
    <row r="16" spans="1:18" ht="15.75" customHeight="1" x14ac:dyDescent="0.2">
      <c r="H16" s="51"/>
      <c r="I16" s="51"/>
      <c r="J16" s="51"/>
      <c r="K16" s="51"/>
      <c r="L16" s="51"/>
      <c r="M16" s="51"/>
      <c r="N16" s="51"/>
      <c r="O16" s="51"/>
      <c r="P16" s="51"/>
      <c r="Q16" s="81"/>
      <c r="R16" s="81"/>
    </row>
    <row r="17" spans="1:18" ht="15.75" customHeight="1" thickBot="1" x14ac:dyDescent="0.25">
      <c r="A17" s="1716" t="s">
        <v>576</v>
      </c>
      <c r="B17" s="1716"/>
      <c r="C17" s="1716"/>
      <c r="D17" s="1716"/>
      <c r="E17" s="1716"/>
      <c r="F17" s="1716"/>
      <c r="G17" s="1716"/>
      <c r="H17" s="1716"/>
      <c r="I17" s="1716"/>
      <c r="J17" s="51"/>
      <c r="K17" s="51"/>
      <c r="L17" s="51"/>
      <c r="M17" s="51"/>
      <c r="N17" s="51"/>
      <c r="O17" s="51"/>
      <c r="P17" s="51"/>
      <c r="Q17" s="81"/>
      <c r="R17" s="81"/>
    </row>
    <row r="18" spans="1:18" ht="15.75" customHeight="1" x14ac:dyDescent="0.2">
      <c r="A18" s="1791"/>
      <c r="B18" s="1778">
        <f>A21</f>
        <v>0</v>
      </c>
      <c r="C18" s="1778">
        <f>A22</f>
        <v>0</v>
      </c>
      <c r="D18" s="1778">
        <f>A23</f>
        <v>0</v>
      </c>
      <c r="E18" s="1778">
        <f>A24</f>
        <v>0</v>
      </c>
      <c r="F18" s="1780">
        <f>A25</f>
        <v>0</v>
      </c>
      <c r="G18" s="1784" t="s">
        <v>92</v>
      </c>
      <c r="H18" s="1784" t="s">
        <v>1534</v>
      </c>
      <c r="I18" s="1784" t="s">
        <v>1533</v>
      </c>
      <c r="J18" s="51"/>
      <c r="K18" s="51"/>
      <c r="L18" s="51"/>
      <c r="M18" s="51"/>
      <c r="N18" s="51"/>
      <c r="O18" s="51"/>
      <c r="P18" s="51"/>
      <c r="Q18" s="81"/>
      <c r="R18" s="81"/>
    </row>
    <row r="19" spans="1:18" ht="15.75" customHeight="1" x14ac:dyDescent="0.2">
      <c r="A19" s="1792"/>
      <c r="B19" s="1779"/>
      <c r="C19" s="1779"/>
      <c r="D19" s="1779"/>
      <c r="E19" s="1779"/>
      <c r="F19" s="1781"/>
      <c r="G19" s="1785"/>
      <c r="H19" s="1785"/>
      <c r="I19" s="1785"/>
      <c r="J19" s="51"/>
      <c r="K19" s="51"/>
      <c r="L19" s="51"/>
      <c r="M19" s="51"/>
      <c r="N19" s="51"/>
      <c r="O19" s="51"/>
      <c r="P19" s="51"/>
      <c r="Q19" s="81"/>
      <c r="R19" s="81"/>
    </row>
    <row r="20" spans="1:18" ht="15.75" customHeight="1" x14ac:dyDescent="0.2">
      <c r="A20" s="1793"/>
      <c r="B20" s="1779"/>
      <c r="C20" s="1779"/>
      <c r="D20" s="1779"/>
      <c r="E20" s="1779"/>
      <c r="F20" s="1781"/>
      <c r="G20" s="1785"/>
      <c r="H20" s="1785"/>
      <c r="I20" s="1785"/>
      <c r="J20" s="51"/>
      <c r="K20" s="51"/>
      <c r="L20" s="51"/>
      <c r="M20" s="51"/>
      <c r="N20" s="51"/>
      <c r="O20" s="51"/>
      <c r="P20" s="51"/>
      <c r="Q20" s="81"/>
      <c r="R20" s="81"/>
    </row>
    <row r="21" spans="1:18" ht="15.75" customHeight="1" x14ac:dyDescent="0.2">
      <c r="A21" s="1337"/>
      <c r="B21" s="1326"/>
      <c r="C21" s="1325"/>
      <c r="D21" s="1325"/>
      <c r="E21" s="1325"/>
      <c r="F21" s="1327"/>
      <c r="G21" s="1334"/>
      <c r="H21" s="901"/>
      <c r="I21" s="901"/>
      <c r="J21" s="51"/>
      <c r="K21" s="51"/>
      <c r="L21" s="51"/>
      <c r="M21" s="51"/>
      <c r="N21" s="51"/>
      <c r="O21" s="51"/>
      <c r="P21" s="51"/>
      <c r="Q21" s="81"/>
      <c r="R21" s="81"/>
    </row>
    <row r="22" spans="1:18" ht="15.75" customHeight="1" x14ac:dyDescent="0.2">
      <c r="A22" s="1337"/>
      <c r="B22" s="1325"/>
      <c r="C22" s="1326"/>
      <c r="D22" s="1325"/>
      <c r="E22" s="1325"/>
      <c r="F22" s="1327"/>
      <c r="G22" s="1334"/>
      <c r="H22" s="1335"/>
      <c r="I22" s="1335"/>
      <c r="J22" s="51"/>
      <c r="K22" s="51"/>
      <c r="L22" s="51"/>
      <c r="M22" s="51"/>
      <c r="N22" s="51"/>
      <c r="O22" s="51"/>
      <c r="P22" s="51"/>
      <c r="Q22" s="81"/>
      <c r="R22" s="81"/>
    </row>
    <row r="23" spans="1:18" ht="15.75" customHeight="1" x14ac:dyDescent="0.2">
      <c r="A23" s="1337"/>
      <c r="B23" s="1325"/>
      <c r="C23" s="1325"/>
      <c r="D23" s="1326"/>
      <c r="E23" s="1325"/>
      <c r="F23" s="1327"/>
      <c r="G23" s="1334"/>
      <c r="H23" s="1335"/>
      <c r="I23" s="1335"/>
      <c r="K23" s="1835" t="s">
        <v>1487</v>
      </c>
      <c r="L23" s="1835"/>
      <c r="M23" s="1835"/>
      <c r="N23" s="1835"/>
      <c r="O23" s="1835"/>
      <c r="P23" s="1835"/>
      <c r="Q23" s="1886"/>
      <c r="R23" s="91"/>
    </row>
    <row r="24" spans="1:18" ht="16.5" customHeight="1" x14ac:dyDescent="0.2">
      <c r="A24" s="1337"/>
      <c r="B24" s="1325"/>
      <c r="C24" s="1325"/>
      <c r="D24" s="1325"/>
      <c r="E24" s="1326"/>
      <c r="F24" s="1327"/>
      <c r="G24" s="1334"/>
      <c r="H24" s="1334"/>
      <c r="I24" s="1334"/>
      <c r="J24" s="173"/>
      <c r="M24" s="1835" t="s">
        <v>1994</v>
      </c>
      <c r="N24" s="1835"/>
      <c r="O24" s="1835"/>
      <c r="P24" s="1835"/>
      <c r="Q24" s="1886"/>
      <c r="R24" s="91"/>
    </row>
    <row r="25" spans="1:18" ht="19" thickBot="1" x14ac:dyDescent="0.25">
      <c r="A25" s="1338"/>
      <c r="B25" s="1328"/>
      <c r="C25" s="1328"/>
      <c r="D25" s="1328"/>
      <c r="E25" s="1328"/>
      <c r="F25" s="1329"/>
      <c r="G25" s="1336"/>
      <c r="H25" s="1336"/>
      <c r="I25" s="1336"/>
      <c r="J25" s="51"/>
      <c r="K25" s="51"/>
      <c r="L25" s="51"/>
      <c r="M25" s="51"/>
      <c r="N25" s="51"/>
      <c r="O25" s="51"/>
      <c r="P25" s="51"/>
      <c r="Q25" s="81"/>
      <c r="R25" s="81"/>
    </row>
    <row r="26" spans="1:18" ht="18" x14ac:dyDescent="0.2">
      <c r="H26" s="80"/>
      <c r="I26" s="80"/>
      <c r="M26" s="1835" t="s">
        <v>1037</v>
      </c>
      <c r="N26" s="1835"/>
      <c r="O26" s="1835"/>
      <c r="P26" s="1886"/>
      <c r="Q26" s="2045"/>
      <c r="R26" s="2046"/>
    </row>
    <row r="27" spans="1:18" ht="18" customHeight="1" x14ac:dyDescent="0.2">
      <c r="M27" s="1835" t="s">
        <v>1467</v>
      </c>
      <c r="N27" s="1835"/>
      <c r="O27" s="1835"/>
      <c r="P27" s="1886"/>
      <c r="Q27" s="2045"/>
      <c r="R27" s="2046"/>
    </row>
    <row r="28" spans="1:18" ht="18" customHeight="1" thickBot="1" x14ac:dyDescent="0.2">
      <c r="B28" s="50"/>
      <c r="C28" s="49"/>
      <c r="D28" s="49"/>
      <c r="E28" s="49"/>
      <c r="F28" s="49"/>
      <c r="G28" s="49"/>
      <c r="H28" s="49"/>
      <c r="I28" s="49"/>
      <c r="J28" s="49"/>
    </row>
    <row r="29" spans="1:18" ht="89.25" customHeight="1" x14ac:dyDescent="0.2">
      <c r="A29" s="82"/>
      <c r="B29" s="487" t="str">
        <f>A30</f>
        <v>VAIDANIS</v>
      </c>
      <c r="C29" s="487" t="str">
        <f>A31</f>
        <v>KONTOGIANNOPOULOU</v>
      </c>
      <c r="D29" s="487" t="str">
        <f>A32</f>
        <v>ARGYROPOULOS</v>
      </c>
      <c r="E29" s="487" t="str">
        <f>A33</f>
        <v>KOPELOS</v>
      </c>
      <c r="F29" s="487" t="str">
        <f>A34</f>
        <v>PAPAGEORGIOU</v>
      </c>
      <c r="G29" s="487" t="str">
        <f>A35</f>
        <v>KALAPOTHARAKOS</v>
      </c>
      <c r="H29" s="487" t="str">
        <f>A36</f>
        <v>KOUNIAKI</v>
      </c>
      <c r="I29" s="487" t="str">
        <f>A37</f>
        <v>TSOUBANAS</v>
      </c>
      <c r="J29" s="487" t="str">
        <f>A38</f>
        <v>LADA</v>
      </c>
      <c r="K29" s="487" t="str">
        <f>A39</f>
        <v>ROKOU</v>
      </c>
      <c r="L29" s="532" t="str">
        <f>A40</f>
        <v>SCHREPFER</v>
      </c>
      <c r="M29" s="894" t="s">
        <v>92</v>
      </c>
      <c r="N29" s="894" t="s">
        <v>1014</v>
      </c>
      <c r="O29" s="894" t="s">
        <v>1896</v>
      </c>
      <c r="P29" s="894" t="s">
        <v>1982</v>
      </c>
      <c r="Q29" s="894" t="s">
        <v>1983</v>
      </c>
      <c r="R29" s="894" t="s">
        <v>1984</v>
      </c>
    </row>
    <row r="30" spans="1:18" ht="18.75" customHeight="1" x14ac:dyDescent="0.2">
      <c r="A30" s="484" t="str">
        <f>'11S - 4B - 1 RR'!C4</f>
        <v>VAIDANIS</v>
      </c>
      <c r="B30" s="921"/>
      <c r="C30" s="922"/>
      <c r="D30" s="923"/>
      <c r="E30" s="923"/>
      <c r="F30" s="923"/>
      <c r="G30" s="923"/>
      <c r="H30" s="923"/>
      <c r="I30" s="923"/>
      <c r="J30" s="923"/>
      <c r="K30" s="923"/>
      <c r="L30" s="935"/>
      <c r="M30" s="1365">
        <f t="shared" ref="M30:M40" si="0">SUM(B30:L30)</f>
        <v>0</v>
      </c>
      <c r="N30" s="896"/>
      <c r="O30" s="1421">
        <f>SUM(B30:L30)-N30</f>
        <v>0</v>
      </c>
      <c r="P30" s="1366">
        <f t="shared" ref="P30:P40" si="1">COUNTIF(B30:L30,1)+COUNTIF(B30:L30,0)</f>
        <v>0</v>
      </c>
      <c r="Q30" s="1139" t="str">
        <f>IF(P30=0,"",O30/P30)</f>
        <v/>
      </c>
      <c r="R30" s="465"/>
    </row>
    <row r="31" spans="1:18" ht="18.75" customHeight="1" x14ac:dyDescent="0.2">
      <c r="A31" s="484" t="str">
        <f>'11S - 4B - 1 RR'!C5</f>
        <v>KONTOGIANNOPOULOU</v>
      </c>
      <c r="B31" s="292" t="str">
        <f>IF(ISBLANK(C$30),"",1-C$30)</f>
        <v/>
      </c>
      <c r="C31" s="924"/>
      <c r="D31" s="599"/>
      <c r="E31" s="599"/>
      <c r="F31" s="599"/>
      <c r="G31" s="599"/>
      <c r="H31" s="599"/>
      <c r="I31" s="599"/>
      <c r="J31" s="599"/>
      <c r="K31" s="599"/>
      <c r="L31" s="879"/>
      <c r="M31" s="1366">
        <f t="shared" si="0"/>
        <v>0</v>
      </c>
      <c r="N31" s="897"/>
      <c r="O31" s="1421">
        <f t="shared" ref="O31:O40" si="2">SUM(B31:L31)-N31</f>
        <v>0</v>
      </c>
      <c r="P31" s="1366">
        <f t="shared" si="1"/>
        <v>0</v>
      </c>
      <c r="Q31" s="1139" t="str">
        <f t="shared" ref="Q31:Q40" si="3">IF(P31=0,"",O31/P31)</f>
        <v/>
      </c>
      <c r="R31" s="466"/>
    </row>
    <row r="32" spans="1:18" ht="18.75" customHeight="1" x14ac:dyDescent="0.2">
      <c r="A32" s="484" t="str">
        <f>'11S - 4B - 1 RR'!C6</f>
        <v>ARGYROPOULOS</v>
      </c>
      <c r="B32" s="292" t="str">
        <f>IF(ISBLANK(D$30),"",1-D$30)</f>
        <v/>
      </c>
      <c r="C32" s="343" t="str">
        <f>IF(ISBLANK(D$31),"",1-D$31)</f>
        <v/>
      </c>
      <c r="D32" s="925"/>
      <c r="E32" s="599"/>
      <c r="F32" s="599"/>
      <c r="G32" s="599"/>
      <c r="H32" s="599"/>
      <c r="I32" s="599"/>
      <c r="J32" s="599"/>
      <c r="K32" s="599"/>
      <c r="L32" s="879"/>
      <c r="M32" s="1366">
        <f t="shared" si="0"/>
        <v>0</v>
      </c>
      <c r="N32" s="897"/>
      <c r="O32" s="1421">
        <f t="shared" si="2"/>
        <v>0</v>
      </c>
      <c r="P32" s="1366">
        <f t="shared" si="1"/>
        <v>0</v>
      </c>
      <c r="Q32" s="1139" t="str">
        <f t="shared" si="3"/>
        <v/>
      </c>
      <c r="R32" s="466"/>
    </row>
    <row r="33" spans="1:18" ht="18.75" customHeight="1" x14ac:dyDescent="0.2">
      <c r="A33" s="484" t="str">
        <f>'11S - 4B - 1 RR'!C7</f>
        <v>KOPELOS</v>
      </c>
      <c r="B33" s="292" t="str">
        <f>IF(ISBLANK(E$30),"",1-E$30)</f>
        <v/>
      </c>
      <c r="C33" s="343" t="str">
        <f>IF(ISBLANK(E$31),"",1-E$31)</f>
        <v/>
      </c>
      <c r="D33" s="292" t="str">
        <f>IF(ISBLANK(E$32),"",1-E$32)</f>
        <v/>
      </c>
      <c r="E33" s="925"/>
      <c r="F33" s="599"/>
      <c r="G33" s="599"/>
      <c r="H33" s="599"/>
      <c r="I33" s="599"/>
      <c r="J33" s="599"/>
      <c r="K33" s="599"/>
      <c r="L33" s="879"/>
      <c r="M33" s="1366">
        <f t="shared" si="0"/>
        <v>0</v>
      </c>
      <c r="N33" s="897"/>
      <c r="O33" s="1421">
        <f t="shared" si="2"/>
        <v>0</v>
      </c>
      <c r="P33" s="1366">
        <f t="shared" si="1"/>
        <v>0</v>
      </c>
      <c r="Q33" s="1139" t="str">
        <f t="shared" si="3"/>
        <v/>
      </c>
      <c r="R33" s="466"/>
    </row>
    <row r="34" spans="1:18" ht="18.75" customHeight="1" x14ac:dyDescent="0.2">
      <c r="A34" s="484" t="str">
        <f>'11S - 4B - 1 RR'!C8</f>
        <v>PAPAGEORGIOU</v>
      </c>
      <c r="B34" s="292" t="str">
        <f>IF(ISBLANK(F$30),"",1-F$30)</f>
        <v/>
      </c>
      <c r="C34" s="343" t="str">
        <f>IF(ISBLANK(F$31),"",1-F$31)</f>
        <v/>
      </c>
      <c r="D34" s="292" t="str">
        <f>IF(ISBLANK(F$32),"",1-F$32)</f>
        <v/>
      </c>
      <c r="E34" s="292" t="str">
        <f>IF(ISBLANK(F$33),"",1-F$33)</f>
        <v/>
      </c>
      <c r="F34" s="925"/>
      <c r="G34" s="599"/>
      <c r="H34" s="599"/>
      <c r="I34" s="599"/>
      <c r="J34" s="599"/>
      <c r="K34" s="599"/>
      <c r="L34" s="879"/>
      <c r="M34" s="1366">
        <f t="shared" si="0"/>
        <v>0</v>
      </c>
      <c r="N34" s="897"/>
      <c r="O34" s="1421">
        <f t="shared" si="2"/>
        <v>0</v>
      </c>
      <c r="P34" s="1366">
        <f t="shared" si="1"/>
        <v>0</v>
      </c>
      <c r="Q34" s="1139" t="str">
        <f t="shared" si="3"/>
        <v/>
      </c>
      <c r="R34" s="466"/>
    </row>
    <row r="35" spans="1:18" ht="18.75" customHeight="1" x14ac:dyDescent="0.2">
      <c r="A35" s="484" t="str">
        <f>'11S - 4B - 1 RR'!C9</f>
        <v>KALAPOTHARAKOS</v>
      </c>
      <c r="B35" s="292" t="str">
        <f>IF(ISBLANK(G$30),"",1-G$30)</f>
        <v/>
      </c>
      <c r="C35" s="343" t="str">
        <f>IF(ISBLANK(G$31),"",1-G$31)</f>
        <v/>
      </c>
      <c r="D35" s="292" t="str">
        <f>IF(ISBLANK(G$32),"",1-G$32)</f>
        <v/>
      </c>
      <c r="E35" s="292" t="str">
        <f>IF(ISBLANK(G$33),"",1-G$33)</f>
        <v/>
      </c>
      <c r="F35" s="292" t="str">
        <f>IF(ISBLANK(G$34),"",1-G$34)</f>
        <v/>
      </c>
      <c r="G35" s="925"/>
      <c r="H35" s="599"/>
      <c r="I35" s="599"/>
      <c r="J35" s="599"/>
      <c r="K35" s="599"/>
      <c r="L35" s="879"/>
      <c r="M35" s="1366">
        <f t="shared" si="0"/>
        <v>0</v>
      </c>
      <c r="N35" s="897"/>
      <c r="O35" s="1421">
        <f t="shared" si="2"/>
        <v>0</v>
      </c>
      <c r="P35" s="1366">
        <f t="shared" si="1"/>
        <v>0</v>
      </c>
      <c r="Q35" s="1139" t="str">
        <f t="shared" si="3"/>
        <v/>
      </c>
      <c r="R35" s="466"/>
    </row>
    <row r="36" spans="1:18" ht="18.75" customHeight="1" x14ac:dyDescent="0.2">
      <c r="A36" s="484" t="str">
        <f>'11S - 4B - 1 RR'!C10</f>
        <v>KOUNIAKI</v>
      </c>
      <c r="B36" s="292" t="str">
        <f>IF(ISBLANK(H$30),"",1-H$30)</f>
        <v/>
      </c>
      <c r="C36" s="343" t="str">
        <f>IF(ISBLANK(H$31),"",1-H$31)</f>
        <v/>
      </c>
      <c r="D36" s="292" t="str">
        <f>IF(ISBLANK(H$32),"",1-H$32)</f>
        <v/>
      </c>
      <c r="E36" s="292" t="str">
        <f>IF(ISBLANK(H$33),"",1-H$33)</f>
        <v/>
      </c>
      <c r="F36" s="292" t="str">
        <f>IF(ISBLANK(H$34),"",1-H$34)</f>
        <v/>
      </c>
      <c r="G36" s="292" t="str">
        <f>IF(ISBLANK(H$35),"",1-H$35)</f>
        <v/>
      </c>
      <c r="H36" s="925"/>
      <c r="I36" s="599"/>
      <c r="J36" s="599"/>
      <c r="K36" s="599"/>
      <c r="L36" s="879"/>
      <c r="M36" s="1366">
        <f t="shared" si="0"/>
        <v>0</v>
      </c>
      <c r="N36" s="897"/>
      <c r="O36" s="1421">
        <f t="shared" si="2"/>
        <v>0</v>
      </c>
      <c r="P36" s="1366">
        <f t="shared" si="1"/>
        <v>0</v>
      </c>
      <c r="Q36" s="1139" t="str">
        <f t="shared" si="3"/>
        <v/>
      </c>
      <c r="R36" s="466"/>
    </row>
    <row r="37" spans="1:18" ht="18.75" customHeight="1" x14ac:dyDescent="0.2">
      <c r="A37" s="484" t="str">
        <f>'11S - 4B - 1 RR'!C11</f>
        <v>TSOUBANAS</v>
      </c>
      <c r="B37" s="292" t="str">
        <f>IF(ISBLANK(I$30),"",1-I$30)</f>
        <v/>
      </c>
      <c r="C37" s="343" t="str">
        <f>IF(ISBLANK(I$31),"",1-I$31)</f>
        <v/>
      </c>
      <c r="D37" s="292" t="str">
        <f>IF(ISBLANK(I$32),"",1-I$32)</f>
        <v/>
      </c>
      <c r="E37" s="292" t="str">
        <f>IF(ISBLANK(I$33),"",1-I$33)</f>
        <v/>
      </c>
      <c r="F37" s="292" t="str">
        <f>IF(ISBLANK(I$34),"",1-I$34)</f>
        <v/>
      </c>
      <c r="G37" s="292" t="str">
        <f>IF(ISBLANK(I$35),"",1-I$35)</f>
        <v/>
      </c>
      <c r="H37" s="292" t="str">
        <f>IF(ISBLANK(I$36),"",1-I$36)</f>
        <v/>
      </c>
      <c r="I37" s="925"/>
      <c r="J37" s="599"/>
      <c r="K37" s="599"/>
      <c r="L37" s="879"/>
      <c r="M37" s="1366">
        <f t="shared" si="0"/>
        <v>0</v>
      </c>
      <c r="N37" s="897"/>
      <c r="O37" s="1421">
        <f t="shared" si="2"/>
        <v>0</v>
      </c>
      <c r="P37" s="1366">
        <f t="shared" si="1"/>
        <v>0</v>
      </c>
      <c r="Q37" s="1139" t="str">
        <f t="shared" si="3"/>
        <v/>
      </c>
      <c r="R37" s="466"/>
    </row>
    <row r="38" spans="1:18" ht="18.75" customHeight="1" x14ac:dyDescent="0.2">
      <c r="A38" s="484" t="str">
        <f>'11S - 4B - 1 RR'!C12</f>
        <v>LADA</v>
      </c>
      <c r="B38" s="292" t="str">
        <f>IF(ISBLANK(J$30),"",1-J$30)</f>
        <v/>
      </c>
      <c r="C38" s="343" t="str">
        <f>IF(ISBLANK(J$31),"",1-J$31)</f>
        <v/>
      </c>
      <c r="D38" s="292" t="str">
        <f>IF(ISBLANK(J$32),"",1-J$32)</f>
        <v/>
      </c>
      <c r="E38" s="292" t="str">
        <f>IF(ISBLANK(J$33),"",1-J$33)</f>
        <v/>
      </c>
      <c r="F38" s="292" t="str">
        <f>IF(ISBLANK(J$34),"",1-J$34)</f>
        <v/>
      </c>
      <c r="G38" s="292" t="str">
        <f>IF(ISBLANK(J$35),"",1-J$35)</f>
        <v/>
      </c>
      <c r="H38" s="292" t="str">
        <f>IF(ISBLANK(J$36),"",1-J$36)</f>
        <v/>
      </c>
      <c r="I38" s="292" t="str">
        <f>IF(ISBLANK(J$37),"",1-J$37)</f>
        <v/>
      </c>
      <c r="J38" s="925"/>
      <c r="K38" s="599"/>
      <c r="L38" s="879"/>
      <c r="M38" s="1366">
        <f t="shared" si="0"/>
        <v>0</v>
      </c>
      <c r="N38" s="897"/>
      <c r="O38" s="1421">
        <f t="shared" si="2"/>
        <v>0</v>
      </c>
      <c r="P38" s="1366">
        <f t="shared" si="1"/>
        <v>0</v>
      </c>
      <c r="Q38" s="1139" t="str">
        <f t="shared" si="3"/>
        <v/>
      </c>
      <c r="R38" s="466"/>
    </row>
    <row r="39" spans="1:18" ht="18.75" customHeight="1" x14ac:dyDescent="0.2">
      <c r="A39" s="484" t="str">
        <f>'11S - 4B - 1 RR'!C13</f>
        <v>ROKOU</v>
      </c>
      <c r="B39" s="292" t="str">
        <f>IF(ISBLANK(K$30),"",1-K$30)</f>
        <v/>
      </c>
      <c r="C39" s="343" t="str">
        <f>IF(ISBLANK(K$31),"",1-K$31)</f>
        <v/>
      </c>
      <c r="D39" s="292" t="str">
        <f>IF(ISBLANK(K$32),"",1-K$32)</f>
        <v/>
      </c>
      <c r="E39" s="292" t="str">
        <f>IF(ISBLANK(K$33),"",1-K$33)</f>
        <v/>
      </c>
      <c r="F39" s="292" t="str">
        <f>IF(ISBLANK(K$34),"",1-K$34)</f>
        <v/>
      </c>
      <c r="G39" s="292" t="str">
        <f>IF(ISBLANK(K$35),"",1-K$35)</f>
        <v/>
      </c>
      <c r="H39" s="292" t="str">
        <f>IF(ISBLANK(K$36),"",1-K$36)</f>
        <v/>
      </c>
      <c r="I39" s="292" t="str">
        <f>IF(ISBLANK(K$37),"",1-K$37)</f>
        <v/>
      </c>
      <c r="J39" s="292" t="str">
        <f>IF(ISBLANK(K$38),"",1-K$38)</f>
        <v/>
      </c>
      <c r="K39" s="925"/>
      <c r="L39" s="879"/>
      <c r="M39" s="1366">
        <f t="shared" si="0"/>
        <v>0</v>
      </c>
      <c r="N39" s="897"/>
      <c r="O39" s="1421">
        <f t="shared" si="2"/>
        <v>0</v>
      </c>
      <c r="P39" s="1366">
        <f t="shared" si="1"/>
        <v>0</v>
      </c>
      <c r="Q39" s="1139" t="str">
        <f t="shared" si="3"/>
        <v/>
      </c>
      <c r="R39" s="466"/>
    </row>
    <row r="40" spans="1:18" ht="18.75" customHeight="1" thickBot="1" x14ac:dyDescent="0.25">
      <c r="A40" s="496" t="str">
        <f>'11S - 4B - 1 RR'!C14</f>
        <v>SCHREPFER</v>
      </c>
      <c r="B40" s="892" t="str">
        <f>IF(ISBLANK(L$30),"",1-L$30)</f>
        <v/>
      </c>
      <c r="C40" s="932" t="str">
        <f>IF(ISBLANK(L$31),"",1-L$31)</f>
        <v/>
      </c>
      <c r="D40" s="892" t="str">
        <f>IF(ISBLANK(L$32),"",1-L$32)</f>
        <v/>
      </c>
      <c r="E40" s="892" t="str">
        <f>IF(ISBLANK(L$33),"",1-L$33)</f>
        <v/>
      </c>
      <c r="F40" s="892" t="str">
        <f>IF(ISBLANK(L$34),"",1-L$34)</f>
        <v/>
      </c>
      <c r="G40" s="892" t="str">
        <f>IF(ISBLANK(L$35),"",1-L$35)</f>
        <v/>
      </c>
      <c r="H40" s="892" t="str">
        <f>IF(ISBLANK(L$36),"",1-L$36)</f>
        <v/>
      </c>
      <c r="I40" s="892" t="str">
        <f>IF(ISBLANK(L$37),"",1-L$37)</f>
        <v/>
      </c>
      <c r="J40" s="892" t="str">
        <f>IF(ISBLANK(L$38),"",1-L$38)</f>
        <v/>
      </c>
      <c r="K40" s="892" t="str">
        <f>IF(ISBLANK(L$39),"",1-L$39)</f>
        <v/>
      </c>
      <c r="L40" s="942"/>
      <c r="M40" s="1367">
        <f t="shared" si="0"/>
        <v>0</v>
      </c>
      <c r="N40" s="898"/>
      <c r="O40" s="1422">
        <f t="shared" si="2"/>
        <v>0</v>
      </c>
      <c r="P40" s="1367">
        <f t="shared" si="1"/>
        <v>0</v>
      </c>
      <c r="Q40" s="1140" t="str">
        <f t="shared" si="3"/>
        <v/>
      </c>
      <c r="R40" s="467"/>
    </row>
    <row r="41" spans="1:18" ht="18.75" customHeight="1" x14ac:dyDescent="0.2">
      <c r="I41" s="1955" t="s">
        <v>2217</v>
      </c>
      <c r="J41" s="1955"/>
      <c r="K41" s="1955"/>
      <c r="L41" s="1955"/>
      <c r="M41" s="1357">
        <f>SUM(M30:M40)</f>
        <v>0</v>
      </c>
      <c r="N41" s="113"/>
      <c r="O41" s="113"/>
      <c r="P41" s="81"/>
      <c r="R41" s="81"/>
    </row>
    <row r="42" spans="1:18" ht="18.75" customHeight="1" x14ac:dyDescent="0.2">
      <c r="R42" s="81"/>
    </row>
    <row r="43" spans="1:18" ht="18.75" customHeight="1" x14ac:dyDescent="0.2">
      <c r="A43" s="81"/>
      <c r="B43" s="81"/>
      <c r="C43" s="81"/>
      <c r="D43" s="81"/>
      <c r="E43" s="81"/>
      <c r="F43" s="81"/>
      <c r="G43" s="81"/>
      <c r="H43" s="81"/>
      <c r="Q43" s="81"/>
      <c r="R43" s="81"/>
    </row>
  </sheetData>
  <sheetProtection password="CF27" sheet="1" objects="1" scenarios="1"/>
  <mergeCells count="30">
    <mergeCell ref="C18:C20"/>
    <mergeCell ref="H18:H20"/>
    <mergeCell ref="I18:I20"/>
    <mergeCell ref="B2:R2"/>
    <mergeCell ref="P3:R3"/>
    <mergeCell ref="J3:O3"/>
    <mergeCell ref="A7:I7"/>
    <mergeCell ref="E8:E10"/>
    <mergeCell ref="A8:A10"/>
    <mergeCell ref="F8:F10"/>
    <mergeCell ref="B8:B10"/>
    <mergeCell ref="I8:I10"/>
    <mergeCell ref="C8:C10"/>
    <mergeCell ref="D8:D10"/>
    <mergeCell ref="M24:Q24"/>
    <mergeCell ref="K23:Q23"/>
    <mergeCell ref="G8:G10"/>
    <mergeCell ref="H8:H10"/>
    <mergeCell ref="I41:L41"/>
    <mergeCell ref="M26:P26"/>
    <mergeCell ref="Q26:R26"/>
    <mergeCell ref="M27:P27"/>
    <mergeCell ref="Q27:R27"/>
    <mergeCell ref="A17:I17"/>
    <mergeCell ref="A18:A20"/>
    <mergeCell ref="B18:B20"/>
    <mergeCell ref="D18:D20"/>
    <mergeCell ref="E18:E20"/>
    <mergeCell ref="F18:F20"/>
    <mergeCell ref="G18:G20"/>
  </mergeCells>
  <phoneticPr fontId="0" type="noConversion"/>
  <pageMargins left="0" right="0" top="0" bottom="0" header="0" footer="0"/>
  <pageSetup paperSize="9" orientation="portrait" horizontalDpi="360" verticalDpi="36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W66"/>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1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266</v>
      </c>
      <c r="B1" s="1637"/>
      <c r="C1" s="1637"/>
      <c r="D1" s="1637"/>
      <c r="E1" s="1637"/>
      <c r="F1" s="1637"/>
      <c r="G1" s="1637"/>
      <c r="H1" s="1637"/>
      <c r="I1" s="1637"/>
      <c r="J1" s="1637"/>
      <c r="K1" s="1637"/>
      <c r="M1" s="1637" t="s">
        <v>267</v>
      </c>
      <c r="N1" s="1637"/>
      <c r="O1" s="1637"/>
      <c r="P1" s="1637"/>
      <c r="Q1" s="1637"/>
      <c r="R1" s="1637"/>
      <c r="S1" s="1637"/>
      <c r="T1" s="1637"/>
      <c r="U1" s="1637"/>
      <c r="V1" s="1637"/>
      <c r="W1" s="1637"/>
    </row>
    <row r="2" spans="1:23" x14ac:dyDescent="0.15">
      <c r="C2" s="49" t="s">
        <v>889</v>
      </c>
      <c r="D2" s="17"/>
      <c r="E2" s="17"/>
    </row>
    <row r="3" spans="1:23" ht="14" thickBot="1" x14ac:dyDescent="0.2">
      <c r="C3" s="18" t="s">
        <v>684</v>
      </c>
      <c r="D3" s="18" t="s">
        <v>367</v>
      </c>
      <c r="E3" s="154" t="s">
        <v>1181</v>
      </c>
      <c r="F3" s="1812" t="s">
        <v>2195</v>
      </c>
      <c r="G3" s="1813"/>
      <c r="H3" s="1814"/>
      <c r="I3" s="18" t="s">
        <v>684</v>
      </c>
      <c r="J3" s="18"/>
      <c r="K3" s="18" t="s">
        <v>2215</v>
      </c>
      <c r="M3" s="1637" t="s">
        <v>1226</v>
      </c>
      <c r="N3" s="1637"/>
      <c r="O3" s="1637"/>
      <c r="P3" s="1637"/>
      <c r="Q3" s="1637"/>
      <c r="R3" s="1637"/>
      <c r="S3" s="1637"/>
      <c r="T3" s="1637"/>
      <c r="U3" s="1637"/>
      <c r="V3" s="1637"/>
      <c r="W3" s="1637"/>
    </row>
    <row r="4" spans="1:23" x14ac:dyDescent="0.15">
      <c r="B4" s="16">
        <v>1</v>
      </c>
      <c r="C4" s="1041" t="str">
        <f>'11S - 4B - 1 RR'!C4</f>
        <v>VAIDANIS</v>
      </c>
      <c r="D4" s="159" t="str">
        <f>'11S - 4B - 1 RR'!D4</f>
        <v>GRE</v>
      </c>
      <c r="E4" s="20">
        <f>COUNTIF(C$32:C$61,$C4)+COUNTIF(I$32:I$61,$C4)+COUNTIF(O$5:O$43,$C4)+COUNTIF(U$5:U$43,$C4)</f>
        <v>5</v>
      </c>
      <c r="F4" s="1697">
        <f>COUNTIF(E$32:E$61,$C4)+COUNTIF(K$32:K$61,$C4)+COUNTIF(Q$5:Q$43,$C4)+COUNTIF(W$5:W$43,$C4)</f>
        <v>5</v>
      </c>
      <c r="G4" s="1697"/>
      <c r="H4" s="1805"/>
      <c r="I4" s="386" t="str">
        <f>$C$4</f>
        <v>VAIDANIS</v>
      </c>
      <c r="J4" s="20"/>
      <c r="K4" s="24"/>
      <c r="M4" s="227" t="s">
        <v>892</v>
      </c>
      <c r="N4" s="204" t="s">
        <v>197</v>
      </c>
      <c r="O4" s="28" t="s">
        <v>865</v>
      </c>
      <c r="P4" s="59" t="s">
        <v>197</v>
      </c>
      <c r="Q4" s="30" t="s">
        <v>866</v>
      </c>
      <c r="S4" s="227" t="s">
        <v>892</v>
      </c>
      <c r="T4" s="204" t="s">
        <v>197</v>
      </c>
      <c r="U4" s="28" t="s">
        <v>865</v>
      </c>
      <c r="V4" s="59" t="s">
        <v>197</v>
      </c>
      <c r="W4" s="30" t="s">
        <v>866</v>
      </c>
    </row>
    <row r="5" spans="1:23" x14ac:dyDescent="0.15">
      <c r="B5" s="16">
        <v>2</v>
      </c>
      <c r="C5" s="1041" t="str">
        <f>'11S - 4B - 1 RR'!C5</f>
        <v>KONTOGIANNOPOULOU</v>
      </c>
      <c r="D5" s="159" t="str">
        <f>'11S - 4B - 1 RR'!D5</f>
        <v>GRE</v>
      </c>
      <c r="E5" s="20">
        <f t="shared" ref="E5:E14" si="0">COUNTIF(C$32:C$61,$C5)+COUNTIF(I$32:I$61,$C5)+COUNTIF(O$5:O$43,$C5)+COUNTIF(U$5:U$43,$C5)</f>
        <v>5</v>
      </c>
      <c r="F5" s="1697">
        <f t="shared" ref="F5:F14" si="1">COUNTIF(E$32:E$61,$C5)+COUNTIF(K$32:K$61,$C5)+COUNTIF(Q$5:Q$43,$C5)+COUNTIF(W$5:W$43,$C5)</f>
        <v>5</v>
      </c>
      <c r="G5" s="1697"/>
      <c r="H5" s="1805"/>
      <c r="I5" s="386" t="str">
        <f>$C$5</f>
        <v>KONTOGIANNOPOULOU</v>
      </c>
      <c r="J5" s="20" t="s">
        <v>1678</v>
      </c>
      <c r="K5" s="159">
        <f>'11S - 4B - 1 RR'!K5</f>
        <v>1</v>
      </c>
      <c r="M5" s="21">
        <v>1</v>
      </c>
      <c r="N5" s="32">
        <f>K8</f>
        <v>3</v>
      </c>
      <c r="O5" s="1047" t="str">
        <f>C14</f>
        <v>SCHREPFER</v>
      </c>
      <c r="P5" s="62">
        <f>K7</f>
        <v>2</v>
      </c>
      <c r="Q5" s="1047" t="str">
        <f>C6</f>
        <v>ARGYROPOULOS</v>
      </c>
      <c r="S5" s="21">
        <v>1</v>
      </c>
      <c r="T5" s="32">
        <f>K8</f>
        <v>3</v>
      </c>
      <c r="U5" s="1275" t="str">
        <f>C13</f>
        <v>ROKOU</v>
      </c>
      <c r="V5" s="62">
        <f>K7</f>
        <v>2</v>
      </c>
      <c r="W5" s="1275" t="str">
        <f>C10</f>
        <v>KOUNIAKI</v>
      </c>
    </row>
    <row r="6" spans="1:23" ht="14" thickBot="1" x14ac:dyDescent="0.2">
      <c r="B6" s="16">
        <v>3</v>
      </c>
      <c r="C6" s="1041" t="str">
        <f>'11S - 4B - 1 RR'!C6</f>
        <v>ARGYROPOULOS</v>
      </c>
      <c r="D6" s="159" t="str">
        <f>'11S - 4B - 1 RR'!D6</f>
        <v>GRE</v>
      </c>
      <c r="E6" s="20">
        <f t="shared" si="0"/>
        <v>5</v>
      </c>
      <c r="F6" s="1697">
        <f t="shared" si="1"/>
        <v>5</v>
      </c>
      <c r="G6" s="1697"/>
      <c r="H6" s="1805"/>
      <c r="I6" s="386" t="str">
        <f>$C$6</f>
        <v>ARGYROPOULOS</v>
      </c>
      <c r="J6" s="20"/>
      <c r="K6" s="159"/>
      <c r="M6" s="66">
        <v>2</v>
      </c>
      <c r="N6" s="47">
        <f>K5</f>
        <v>1</v>
      </c>
      <c r="O6" s="1064" t="str">
        <f>C11</f>
        <v>TSOUBANAS</v>
      </c>
      <c r="P6" s="71">
        <f>K14</f>
        <v>4</v>
      </c>
      <c r="Q6" s="1064" t="str">
        <f>C7</f>
        <v>KOPELOS</v>
      </c>
      <c r="S6" s="66">
        <v>2</v>
      </c>
      <c r="T6" s="47">
        <f>K14</f>
        <v>4</v>
      </c>
      <c r="U6" s="1064" t="str">
        <f>C12</f>
        <v>LADA</v>
      </c>
      <c r="V6" s="71">
        <f>K5</f>
        <v>1</v>
      </c>
      <c r="W6" s="1064" t="str">
        <f>C11</f>
        <v>TSOUBANAS</v>
      </c>
    </row>
    <row r="7" spans="1:23" x14ac:dyDescent="0.15">
      <c r="B7" s="16">
        <v>4</v>
      </c>
      <c r="C7" s="1041" t="str">
        <f>'11S - 4B - 1 RR'!C7</f>
        <v>KOPELOS</v>
      </c>
      <c r="D7" s="159" t="str">
        <f>'11S - 4B - 1 RR'!D7</f>
        <v>GRE</v>
      </c>
      <c r="E7" s="20">
        <f t="shared" si="0"/>
        <v>5</v>
      </c>
      <c r="F7" s="1697">
        <f t="shared" si="1"/>
        <v>5</v>
      </c>
      <c r="G7" s="1697"/>
      <c r="H7" s="1805"/>
      <c r="I7" s="386" t="str">
        <f>$C$7</f>
        <v>KOPELOS</v>
      </c>
      <c r="J7" s="20" t="s">
        <v>1678</v>
      </c>
      <c r="K7" s="159">
        <f>'11S - 4B - 1 RR'!K7</f>
        <v>2</v>
      </c>
    </row>
    <row r="8" spans="1:23" ht="14" thickBot="1" x14ac:dyDescent="0.2">
      <c r="B8" s="16">
        <v>5</v>
      </c>
      <c r="C8" s="1041" t="str">
        <f>'11S - 4B - 1 RR'!C8</f>
        <v>PAPAGEORGIOU</v>
      </c>
      <c r="D8" s="159" t="str">
        <f>'11S - 4B - 1 RR'!D8</f>
        <v>GRE</v>
      </c>
      <c r="E8" s="20">
        <f t="shared" si="0"/>
        <v>5</v>
      </c>
      <c r="F8" s="1697">
        <f t="shared" si="1"/>
        <v>5</v>
      </c>
      <c r="G8" s="1697"/>
      <c r="H8" s="1805"/>
      <c r="I8" s="386" t="str">
        <f>$C$8</f>
        <v>PAPAGEORGIOU</v>
      </c>
      <c r="J8" s="20" t="s">
        <v>1678</v>
      </c>
      <c r="K8" s="159">
        <f>'11S - 4B - 1 RR'!K8</f>
        <v>3</v>
      </c>
      <c r="Q8" s="15" t="s">
        <v>312</v>
      </c>
      <c r="W8" s="15" t="s">
        <v>313</v>
      </c>
    </row>
    <row r="9" spans="1:23" x14ac:dyDescent="0.15">
      <c r="B9" s="16">
        <v>6</v>
      </c>
      <c r="C9" s="1041" t="str">
        <f>'11S - 4B - 1 RR'!C9</f>
        <v>KALAPOTHARAKOS</v>
      </c>
      <c r="D9" s="159" t="str">
        <f>'11S - 4B - 1 RR'!D9</f>
        <v>GRE</v>
      </c>
      <c r="E9" s="20">
        <f t="shared" si="0"/>
        <v>5</v>
      </c>
      <c r="F9" s="1697">
        <f t="shared" si="1"/>
        <v>5</v>
      </c>
      <c r="G9" s="1697"/>
      <c r="H9" s="1805"/>
      <c r="I9" s="386" t="str">
        <f>$C$9</f>
        <v>KALAPOTHARAKOS</v>
      </c>
      <c r="J9" s="20"/>
      <c r="K9" s="159"/>
      <c r="M9" s="227" t="s">
        <v>892</v>
      </c>
      <c r="N9" s="204" t="s">
        <v>197</v>
      </c>
      <c r="O9" s="28" t="s">
        <v>865</v>
      </c>
      <c r="P9" s="59" t="s">
        <v>197</v>
      </c>
      <c r="Q9" s="30" t="s">
        <v>866</v>
      </c>
      <c r="S9" s="227" t="s">
        <v>892</v>
      </c>
      <c r="T9" s="204" t="s">
        <v>197</v>
      </c>
      <c r="U9" s="28" t="s">
        <v>865</v>
      </c>
      <c r="V9" s="59" t="s">
        <v>197</v>
      </c>
      <c r="W9" s="30" t="s">
        <v>866</v>
      </c>
    </row>
    <row r="10" spans="1:23" x14ac:dyDescent="0.15">
      <c r="B10" s="16">
        <v>7</v>
      </c>
      <c r="C10" s="1041" t="str">
        <f>'11S - 4B - 1 RR'!C10</f>
        <v>KOUNIAKI</v>
      </c>
      <c r="D10" s="159" t="str">
        <f>'11S - 4B - 1 RR'!D10</f>
        <v>GRE</v>
      </c>
      <c r="E10" s="20">
        <f t="shared" si="0"/>
        <v>5</v>
      </c>
      <c r="F10" s="1697">
        <f t="shared" si="1"/>
        <v>5</v>
      </c>
      <c r="G10" s="1697"/>
      <c r="H10" s="1805"/>
      <c r="I10" s="386" t="str">
        <f>$C$10</f>
        <v>KOUNIAKI</v>
      </c>
      <c r="K10" s="159"/>
      <c r="M10" s="21">
        <v>1</v>
      </c>
      <c r="N10" s="32">
        <f>K7</f>
        <v>2</v>
      </c>
      <c r="O10" s="1047" t="str">
        <f>C10</f>
        <v>KOUNIAKI</v>
      </c>
      <c r="P10" s="62">
        <f>K14</f>
        <v>4</v>
      </c>
      <c r="Q10" s="1047" t="str">
        <f>C6</f>
        <v>ARGYROPOULOS</v>
      </c>
      <c r="S10" s="21">
        <v>1</v>
      </c>
      <c r="T10" s="32">
        <f>K7</f>
        <v>2</v>
      </c>
      <c r="U10" s="1275" t="str">
        <f>C10</f>
        <v>KOUNIAKI</v>
      </c>
      <c r="V10" s="62">
        <f>K14</f>
        <v>4</v>
      </c>
      <c r="W10" s="1275" t="str">
        <f>C14</f>
        <v>SCHREPFER</v>
      </c>
    </row>
    <row r="11" spans="1:23" ht="14" thickBot="1" x14ac:dyDescent="0.2">
      <c r="B11" s="16">
        <v>8</v>
      </c>
      <c r="C11" s="1041" t="str">
        <f>'11S - 4B - 1 RR'!C11</f>
        <v>TSOUBANAS</v>
      </c>
      <c r="D11" s="159" t="str">
        <f>'11S - 4B - 1 RR'!D11</f>
        <v>GRE</v>
      </c>
      <c r="E11" s="20">
        <f t="shared" si="0"/>
        <v>5</v>
      </c>
      <c r="F11" s="1697">
        <f t="shared" si="1"/>
        <v>5</v>
      </c>
      <c r="G11" s="1697"/>
      <c r="H11" s="1805"/>
      <c r="I11" s="386" t="str">
        <f>$C$11</f>
        <v>TSOUBANAS</v>
      </c>
      <c r="K11" s="159"/>
      <c r="M11" s="66">
        <v>2</v>
      </c>
      <c r="N11" s="47">
        <f>K5</f>
        <v>1</v>
      </c>
      <c r="O11" s="1064" t="str">
        <f>C9</f>
        <v>KALAPOTHARAKOS</v>
      </c>
      <c r="P11" s="71">
        <f>K8</f>
        <v>3</v>
      </c>
      <c r="Q11" s="1064" t="str">
        <f>C13</f>
        <v>ROKOU</v>
      </c>
      <c r="S11" s="66">
        <v>2</v>
      </c>
      <c r="T11" s="47">
        <f>K5</f>
        <v>1</v>
      </c>
      <c r="U11" s="1064" t="str">
        <f>C8</f>
        <v>PAPAGEORGIOU</v>
      </c>
      <c r="V11" s="71">
        <f>K8</f>
        <v>3</v>
      </c>
      <c r="W11" s="1064" t="str">
        <f>C4</f>
        <v>VAIDANIS</v>
      </c>
    </row>
    <row r="12" spans="1:23" x14ac:dyDescent="0.15">
      <c r="B12" s="16">
        <v>9</v>
      </c>
      <c r="C12" s="1041" t="str">
        <f>'11S - 4B - 1 RR'!C12</f>
        <v>LADA</v>
      </c>
      <c r="D12" s="159" t="str">
        <f>'11S - 4B - 1 RR'!D12</f>
        <v>GRE</v>
      </c>
      <c r="E12" s="20">
        <f t="shared" si="0"/>
        <v>5</v>
      </c>
      <c r="F12" s="1697">
        <f t="shared" si="1"/>
        <v>5</v>
      </c>
      <c r="G12" s="1697"/>
      <c r="H12" s="1805"/>
      <c r="I12" s="386" t="str">
        <f>$C$12</f>
        <v>LADA</v>
      </c>
      <c r="K12" s="159"/>
      <c r="M12" s="174"/>
      <c r="N12"/>
      <c r="O12"/>
      <c r="P12"/>
      <c r="Q12"/>
      <c r="R12"/>
      <c r="S12"/>
      <c r="T12"/>
      <c r="U12"/>
      <c r="V12"/>
      <c r="W12"/>
    </row>
    <row r="13" spans="1:23" x14ac:dyDescent="0.15">
      <c r="B13" s="16">
        <v>10</v>
      </c>
      <c r="C13" s="1041" t="str">
        <f>'11S - 4B - 1 RR'!C13</f>
        <v>ROKOU</v>
      </c>
      <c r="D13" s="159" t="str">
        <f>'11S - 4B - 1 RR'!D13</f>
        <v>GRE</v>
      </c>
      <c r="E13" s="20">
        <f t="shared" si="0"/>
        <v>5</v>
      </c>
      <c r="F13" s="1697">
        <f t="shared" si="1"/>
        <v>5</v>
      </c>
      <c r="G13" s="1697"/>
      <c r="H13" s="1805"/>
      <c r="I13" s="386" t="str">
        <f>$C$13</f>
        <v>ROKOU</v>
      </c>
      <c r="K13" s="159"/>
      <c r="M13" s="174"/>
      <c r="N13"/>
      <c r="O13"/>
      <c r="P13"/>
      <c r="Q13"/>
      <c r="R13"/>
      <c r="S13"/>
      <c r="T13"/>
      <c r="U13"/>
      <c r="V13"/>
      <c r="W13"/>
    </row>
    <row r="14" spans="1:23" ht="14" thickBot="1" x14ac:dyDescent="0.2">
      <c r="B14" s="16">
        <v>11</v>
      </c>
      <c r="C14" s="1041" t="str">
        <f>'11S - 4B - 1 RR'!C14</f>
        <v>SCHREPFER</v>
      </c>
      <c r="D14" s="159" t="str">
        <f>'11S - 4B - 1 RR'!D14</f>
        <v>GRE</v>
      </c>
      <c r="E14" s="20">
        <f t="shared" si="0"/>
        <v>5</v>
      </c>
      <c r="F14" s="1697">
        <f t="shared" si="1"/>
        <v>5</v>
      </c>
      <c r="G14" s="1697"/>
      <c r="H14" s="1805"/>
      <c r="I14" s="1049" t="str">
        <f>$C$14</f>
        <v>SCHREPFER</v>
      </c>
      <c r="J14" s="20" t="s">
        <v>1678</v>
      </c>
      <c r="K14" s="159">
        <f>'11S - 4B - 1 RR'!K14</f>
        <v>4</v>
      </c>
      <c r="Q14" s="15" t="s">
        <v>314</v>
      </c>
      <c r="W14" s="15" t="s">
        <v>669</v>
      </c>
    </row>
    <row r="15" spans="1:23" x14ac:dyDescent="0.15">
      <c r="A15" s="15" t="s">
        <v>363</v>
      </c>
      <c r="B15" s="383" t="s">
        <v>362</v>
      </c>
      <c r="C15" s="389" t="s">
        <v>2072</v>
      </c>
      <c r="D15" s="363" t="s">
        <v>892</v>
      </c>
      <c r="E15" s="24">
        <f>SUM(E4:E14)</f>
        <v>55</v>
      </c>
      <c r="F15" s="1959" t="s">
        <v>265</v>
      </c>
      <c r="G15" s="1959"/>
      <c r="H15" s="389" t="s">
        <v>1640</v>
      </c>
      <c r="I15" s="1811" t="s">
        <v>303</v>
      </c>
      <c r="J15" s="1811"/>
      <c r="K15" s="24" t="s">
        <v>2073</v>
      </c>
      <c r="M15" s="227" t="s">
        <v>892</v>
      </c>
      <c r="N15" s="204" t="s">
        <v>197</v>
      </c>
      <c r="O15" s="28" t="s">
        <v>865</v>
      </c>
      <c r="P15" s="59" t="s">
        <v>197</v>
      </c>
      <c r="Q15" s="30" t="s">
        <v>866</v>
      </c>
      <c r="S15" s="227" t="s">
        <v>892</v>
      </c>
      <c r="T15" s="204" t="s">
        <v>197</v>
      </c>
      <c r="U15" s="28" t="s">
        <v>865</v>
      </c>
      <c r="V15" s="59" t="s">
        <v>197</v>
      </c>
      <c r="W15" s="30" t="s">
        <v>866</v>
      </c>
    </row>
    <row r="16" spans="1:23" x14ac:dyDescent="0.15">
      <c r="B16" s="420"/>
      <c r="C16" s="1756" t="s">
        <v>570</v>
      </c>
      <c r="D16" s="1757"/>
      <c r="E16" s="1757"/>
      <c r="M16" s="21">
        <v>1</v>
      </c>
      <c r="N16" s="32">
        <f>K7</f>
        <v>2</v>
      </c>
      <c r="O16" s="1047" t="str">
        <f>C6</f>
        <v>ARGYROPOULOS</v>
      </c>
      <c r="P16" s="62">
        <f>K5</f>
        <v>1</v>
      </c>
      <c r="Q16" s="1047" t="str">
        <f>C5</f>
        <v>KONTOGIANNOPOULOU</v>
      </c>
      <c r="S16" s="21">
        <v>1</v>
      </c>
      <c r="T16" s="32">
        <f>K7</f>
        <v>2</v>
      </c>
      <c r="U16" s="1275" t="str">
        <f>C8</f>
        <v>PAPAGEORGIOU</v>
      </c>
      <c r="V16" s="62">
        <f>K5</f>
        <v>1</v>
      </c>
      <c r="W16" s="1275" t="str">
        <f>C11</f>
        <v>TSOUBANAS</v>
      </c>
    </row>
    <row r="17" spans="1:23" ht="14" thickBot="1" x14ac:dyDescent="0.2">
      <c r="H17" s="1815" t="s">
        <v>1368</v>
      </c>
      <c r="I17" s="1816"/>
      <c r="J17" s="1815" t="s">
        <v>496</v>
      </c>
      <c r="K17" s="1816"/>
      <c r="M17" s="66">
        <v>2</v>
      </c>
      <c r="N17" s="47">
        <f>K8</f>
        <v>3</v>
      </c>
      <c r="O17" s="1064" t="str">
        <f>C13</f>
        <v>ROKOU</v>
      </c>
      <c r="P17" s="71">
        <f>K14</f>
        <v>4</v>
      </c>
      <c r="Q17" s="1064" t="str">
        <f>C14</f>
        <v>SCHREPFER</v>
      </c>
      <c r="S17" s="66">
        <v>2</v>
      </c>
      <c r="T17" s="47">
        <f>K8</f>
        <v>3</v>
      </c>
      <c r="U17" s="1064" t="str">
        <f>C4</f>
        <v>VAIDANIS</v>
      </c>
      <c r="V17" s="71">
        <f>K14</f>
        <v>4</v>
      </c>
      <c r="W17" s="1064" t="str">
        <f>C7</f>
        <v>KOPELOS</v>
      </c>
    </row>
    <row r="18" spans="1:23" x14ac:dyDescent="0.15">
      <c r="H18" s="24">
        <v>1</v>
      </c>
      <c r="I18" s="386" t="str">
        <f>C4</f>
        <v>VAIDANIS</v>
      </c>
      <c r="J18" s="24">
        <v>2</v>
      </c>
      <c r="K18" s="386" t="str">
        <f>C5</f>
        <v>KONTOGIANNOPOULOU</v>
      </c>
    </row>
    <row r="19" spans="1:23" x14ac:dyDescent="0.15">
      <c r="H19" s="24">
        <v>4</v>
      </c>
      <c r="I19" s="386" t="str">
        <f>C7</f>
        <v>KOPELOS</v>
      </c>
      <c r="J19" s="24">
        <v>3</v>
      </c>
      <c r="K19" s="386" t="str">
        <f>C6</f>
        <v>ARGYROPOULOS</v>
      </c>
    </row>
    <row r="20" spans="1:23" ht="14" thickBot="1" x14ac:dyDescent="0.2">
      <c r="H20" s="24">
        <v>5</v>
      </c>
      <c r="I20" s="386" t="str">
        <f>C8</f>
        <v>PAPAGEORGIOU</v>
      </c>
      <c r="J20" s="24">
        <v>6</v>
      </c>
      <c r="K20" s="386" t="str">
        <f>C9</f>
        <v>KALAPOTHARAKOS</v>
      </c>
      <c r="M20" s="232"/>
      <c r="N20" s="232"/>
      <c r="O20" s="232"/>
      <c r="P20" s="232"/>
      <c r="Q20" s="15" t="s">
        <v>670</v>
      </c>
      <c r="S20" s="1973" t="s">
        <v>496</v>
      </c>
      <c r="T20" s="2049"/>
      <c r="U20" s="1974"/>
      <c r="W20" s="15" t="s">
        <v>859</v>
      </c>
    </row>
    <row r="21" spans="1:23" x14ac:dyDescent="0.15">
      <c r="H21" s="24">
        <v>8</v>
      </c>
      <c r="I21" s="386" t="str">
        <f>C11</f>
        <v>TSOUBANAS</v>
      </c>
      <c r="J21" s="24">
        <v>7</v>
      </c>
      <c r="K21" s="386" t="str">
        <f>C10</f>
        <v>KOUNIAKI</v>
      </c>
      <c r="M21" s="227" t="s">
        <v>892</v>
      </c>
      <c r="N21" s="204" t="s">
        <v>197</v>
      </c>
      <c r="O21" s="28" t="s">
        <v>865</v>
      </c>
      <c r="P21" s="59" t="s">
        <v>197</v>
      </c>
      <c r="Q21" s="30" t="s">
        <v>866</v>
      </c>
      <c r="S21" s="227" t="s">
        <v>892</v>
      </c>
      <c r="T21" s="204" t="s">
        <v>197</v>
      </c>
      <c r="U21" s="28" t="s">
        <v>865</v>
      </c>
      <c r="V21" s="59" t="s">
        <v>197</v>
      </c>
      <c r="W21" s="30" t="s">
        <v>866</v>
      </c>
    </row>
    <row r="22" spans="1:23" x14ac:dyDescent="0.15">
      <c r="H22" s="24">
        <v>9</v>
      </c>
      <c r="I22" s="386" t="str">
        <f>C12</f>
        <v>LADA</v>
      </c>
      <c r="J22" s="24">
        <v>10</v>
      </c>
      <c r="K22" s="386" t="str">
        <f>C13</f>
        <v>ROKOU</v>
      </c>
      <c r="M22" s="21">
        <v>1</v>
      </c>
      <c r="N22" s="32">
        <f>K7</f>
        <v>2</v>
      </c>
      <c r="O22" s="1047" t="str">
        <f>C10</f>
        <v>KOUNIAKI</v>
      </c>
      <c r="P22" s="62">
        <f>K8</f>
        <v>3</v>
      </c>
      <c r="Q22" s="1047" t="str">
        <f>C9</f>
        <v>KALAPOTHARAKOS</v>
      </c>
      <c r="S22" s="21">
        <v>1</v>
      </c>
      <c r="T22" s="32">
        <f>K7</f>
        <v>2</v>
      </c>
      <c r="U22" s="1275" t="str">
        <f>C4</f>
        <v>VAIDANIS</v>
      </c>
      <c r="V22" s="62">
        <f>K8</f>
        <v>3</v>
      </c>
      <c r="W22" s="1275" t="str">
        <f>C14</f>
        <v>SCHREPFER</v>
      </c>
    </row>
    <row r="23" spans="1:23" ht="14" thickBot="1" x14ac:dyDescent="0.2">
      <c r="H23" s="24"/>
      <c r="I23" s="45"/>
      <c r="J23" s="24">
        <v>11</v>
      </c>
      <c r="K23" s="386" t="str">
        <f>C14</f>
        <v>SCHREPFER</v>
      </c>
      <c r="M23" s="66">
        <v>2</v>
      </c>
      <c r="N23" s="1273">
        <f>K5</f>
        <v>1</v>
      </c>
      <c r="O23" s="1160" t="str">
        <f>C11</f>
        <v>TSOUBANAS</v>
      </c>
      <c r="P23" s="1274">
        <f>K14</f>
        <v>4</v>
      </c>
      <c r="Q23" s="1160" t="str">
        <f>C13</f>
        <v>ROKOU</v>
      </c>
      <c r="S23" s="66">
        <v>2</v>
      </c>
      <c r="T23" s="47">
        <f>K14</f>
        <v>4</v>
      </c>
      <c r="U23" s="1064" t="str">
        <f>C6</f>
        <v>ARGYROPOULOS</v>
      </c>
      <c r="V23" s="71">
        <f>K5</f>
        <v>1</v>
      </c>
      <c r="W23" s="1064" t="str">
        <f>C11</f>
        <v>TSOUBANAS</v>
      </c>
    </row>
    <row r="25" spans="1:23" ht="14" thickBot="1" x14ac:dyDescent="0.2">
      <c r="A25" s="2027" t="s">
        <v>2070</v>
      </c>
      <c r="B25" s="2027"/>
      <c r="C25" s="2027"/>
      <c r="D25" s="2027"/>
      <c r="E25" s="2027"/>
      <c r="F25" s="2027"/>
      <c r="G25" s="2027"/>
      <c r="H25" s="2027"/>
      <c r="I25" s="2027"/>
      <c r="J25" s="2027"/>
      <c r="K25" s="2027"/>
      <c r="Q25" s="15" t="s">
        <v>861</v>
      </c>
      <c r="W25" s="15" t="s">
        <v>862</v>
      </c>
    </row>
    <row r="26" spans="1:23" x14ac:dyDescent="0.15">
      <c r="A26" s="1972" t="s">
        <v>2071</v>
      </c>
      <c r="B26" s="1972"/>
      <c r="C26" s="1972"/>
      <c r="D26" s="1972"/>
      <c r="E26" s="1972"/>
      <c r="F26" s="1972"/>
      <c r="G26" s="1972"/>
      <c r="H26" s="1972"/>
      <c r="I26" s="1972"/>
      <c r="J26" s="1972"/>
      <c r="K26" s="1972"/>
      <c r="M26" s="227" t="s">
        <v>892</v>
      </c>
      <c r="N26" s="204" t="s">
        <v>197</v>
      </c>
      <c r="O26" s="28" t="s">
        <v>865</v>
      </c>
      <c r="P26" s="59" t="s">
        <v>197</v>
      </c>
      <c r="Q26" s="30" t="s">
        <v>866</v>
      </c>
      <c r="S26" s="227" t="s">
        <v>892</v>
      </c>
      <c r="T26" s="204" t="s">
        <v>197</v>
      </c>
      <c r="U26" s="28" t="s">
        <v>865</v>
      </c>
      <c r="V26" s="59" t="s">
        <v>197</v>
      </c>
      <c r="W26" s="30" t="s">
        <v>866</v>
      </c>
    </row>
    <row r="27" spans="1:23" x14ac:dyDescent="0.15">
      <c r="M27" s="21">
        <v>1</v>
      </c>
      <c r="N27" s="32">
        <f>K8</f>
        <v>3</v>
      </c>
      <c r="O27" s="1047" t="str">
        <f>C13</f>
        <v>ROKOU</v>
      </c>
      <c r="P27" s="62">
        <f>K7</f>
        <v>2</v>
      </c>
      <c r="Q27" s="1047" t="str">
        <f>C4</f>
        <v>VAIDANIS</v>
      </c>
      <c r="S27" s="21">
        <v>1</v>
      </c>
      <c r="T27" s="32">
        <f>K7</f>
        <v>2</v>
      </c>
      <c r="U27" s="1275" t="str">
        <f>C4</f>
        <v>VAIDANIS</v>
      </c>
      <c r="V27" s="62">
        <f>K5</f>
        <v>1</v>
      </c>
      <c r="W27" s="1275" t="str">
        <f>C10</f>
        <v>KOUNIAKI</v>
      </c>
    </row>
    <row r="28" spans="1:23" ht="14" thickBot="1" x14ac:dyDescent="0.2">
      <c r="A28" s="1637" t="s">
        <v>1685</v>
      </c>
      <c r="B28" s="1952"/>
      <c r="C28" s="1952"/>
      <c r="D28" s="1952"/>
      <c r="E28" s="1952"/>
      <c r="F28" s="1952"/>
      <c r="G28" s="1952"/>
      <c r="H28" s="1952"/>
      <c r="I28" s="1952"/>
      <c r="J28" s="1952"/>
      <c r="K28" s="1952"/>
      <c r="M28" s="66">
        <v>2</v>
      </c>
      <c r="N28" s="47">
        <f>K14</f>
        <v>4</v>
      </c>
      <c r="O28" s="1064" t="str">
        <f>C7</f>
        <v>KOPELOS</v>
      </c>
      <c r="P28" s="71">
        <f>K5</f>
        <v>1</v>
      </c>
      <c r="Q28" s="1064" t="str">
        <f>C10</f>
        <v>KOUNIAKI</v>
      </c>
      <c r="S28" s="66">
        <v>2</v>
      </c>
      <c r="T28" s="47">
        <f>K8</f>
        <v>3</v>
      </c>
      <c r="U28" s="1064" t="str">
        <f>C14</f>
        <v>SCHREPFER</v>
      </c>
      <c r="V28" s="71">
        <f>K14</f>
        <v>4</v>
      </c>
      <c r="W28" s="1064" t="str">
        <f>C7</f>
        <v>KOPELOS</v>
      </c>
    </row>
    <row r="30" spans="1:23" ht="14" thickBot="1" x14ac:dyDescent="0.2">
      <c r="B30" s="1747" t="s">
        <v>1368</v>
      </c>
      <c r="C30" s="1748"/>
      <c r="E30" s="15" t="s">
        <v>307</v>
      </c>
      <c r="K30" s="15" t="s">
        <v>308</v>
      </c>
      <c r="Q30" s="15" t="s">
        <v>863</v>
      </c>
      <c r="W30" s="15" t="s">
        <v>864</v>
      </c>
    </row>
    <row r="31" spans="1:23" x14ac:dyDescent="0.15">
      <c r="A31" s="227" t="s">
        <v>892</v>
      </c>
      <c r="B31" s="204" t="s">
        <v>197</v>
      </c>
      <c r="C31" s="28" t="s">
        <v>865</v>
      </c>
      <c r="D31" s="59" t="s">
        <v>197</v>
      </c>
      <c r="E31" s="30" t="s">
        <v>866</v>
      </c>
      <c r="G31" s="227" t="s">
        <v>892</v>
      </c>
      <c r="H31" s="204" t="s">
        <v>197</v>
      </c>
      <c r="I31" s="28" t="s">
        <v>865</v>
      </c>
      <c r="J31" s="59" t="s">
        <v>197</v>
      </c>
      <c r="K31" s="30" t="s">
        <v>866</v>
      </c>
      <c r="M31" s="227" t="s">
        <v>892</v>
      </c>
      <c r="N31" s="204" t="s">
        <v>197</v>
      </c>
      <c r="O31" s="28" t="s">
        <v>865</v>
      </c>
      <c r="P31" s="59" t="s">
        <v>197</v>
      </c>
      <c r="Q31" s="30" t="s">
        <v>866</v>
      </c>
      <c r="S31" s="227" t="s">
        <v>892</v>
      </c>
      <c r="T31" s="204" t="s">
        <v>197</v>
      </c>
      <c r="U31" s="28" t="s">
        <v>865</v>
      </c>
      <c r="V31" s="59" t="s">
        <v>197</v>
      </c>
      <c r="W31" s="30" t="s">
        <v>866</v>
      </c>
    </row>
    <row r="32" spans="1:23" x14ac:dyDescent="0.15">
      <c r="A32" s="21">
        <v>1</v>
      </c>
      <c r="B32" s="32">
        <f>K7</f>
        <v>2</v>
      </c>
      <c r="C32" s="1047" t="str">
        <f>C7</f>
        <v>KOPELOS</v>
      </c>
      <c r="D32" s="62">
        <f>K8</f>
        <v>3</v>
      </c>
      <c r="E32" s="1047" t="str">
        <f>C8</f>
        <v>PAPAGEORGIOU</v>
      </c>
      <c r="G32" s="21">
        <v>1</v>
      </c>
      <c r="H32" s="32">
        <f>K7</f>
        <v>2</v>
      </c>
      <c r="I32" s="1275" t="str">
        <f>C6</f>
        <v>ARGYROPOULOS</v>
      </c>
      <c r="J32" s="62">
        <f>K8</f>
        <v>3</v>
      </c>
      <c r="K32" s="1275" t="str">
        <f>C9</f>
        <v>KALAPOTHARAKOS</v>
      </c>
      <c r="M32" s="21">
        <v>1</v>
      </c>
      <c r="N32" s="32">
        <f>K7</f>
        <v>2</v>
      </c>
      <c r="O32" s="1047" t="str">
        <f>C12</f>
        <v>LADA</v>
      </c>
      <c r="P32" s="62">
        <f>K5</f>
        <v>1</v>
      </c>
      <c r="Q32" s="1047" t="str">
        <f>C9</f>
        <v>KALAPOTHARAKOS</v>
      </c>
      <c r="S32" s="21">
        <v>1</v>
      </c>
      <c r="T32" s="32">
        <f>K5</f>
        <v>1</v>
      </c>
      <c r="U32" s="1275" t="str">
        <f>C5</f>
        <v>KONTOGIANNOPOULOU</v>
      </c>
      <c r="V32" s="62">
        <f>K7</f>
        <v>2</v>
      </c>
      <c r="W32" s="1275" t="str">
        <f>C12</f>
        <v>LADA</v>
      </c>
    </row>
    <row r="33" spans="1:23" ht="14" thickBot="1" x14ac:dyDescent="0.2">
      <c r="A33" s="66">
        <v>2</v>
      </c>
      <c r="B33" s="47">
        <f>K14</f>
        <v>4</v>
      </c>
      <c r="C33" s="1064" t="str">
        <f>C14</f>
        <v>SCHREPFER</v>
      </c>
      <c r="D33" s="71">
        <f>K5</f>
        <v>1</v>
      </c>
      <c r="E33" s="1064" t="str">
        <f>C5</f>
        <v>KONTOGIANNOPOULOU</v>
      </c>
      <c r="G33" s="66">
        <v>2</v>
      </c>
      <c r="H33" s="47">
        <f>K14</f>
        <v>4</v>
      </c>
      <c r="I33" s="1064" t="str">
        <f>C4</f>
        <v>VAIDANIS</v>
      </c>
      <c r="J33" s="71">
        <f>K5</f>
        <v>1</v>
      </c>
      <c r="K33" s="1064" t="str">
        <f>C12</f>
        <v>LADA</v>
      </c>
      <c r="M33" s="66">
        <v>2</v>
      </c>
      <c r="N33" s="47">
        <f>K14</f>
        <v>4</v>
      </c>
      <c r="O33" s="1064" t="str">
        <f>C8</f>
        <v>PAPAGEORGIOU</v>
      </c>
      <c r="P33" s="71">
        <f>K8</f>
        <v>3</v>
      </c>
      <c r="Q33" s="1064" t="str">
        <f>C13</f>
        <v>ROKOU</v>
      </c>
      <c r="S33" s="66">
        <v>2</v>
      </c>
      <c r="T33" s="47">
        <f>K8</f>
        <v>3</v>
      </c>
      <c r="U33" s="1064" t="str">
        <f>C14</f>
        <v>SCHREPFER</v>
      </c>
      <c r="V33" s="71">
        <f>K14</f>
        <v>4</v>
      </c>
      <c r="W33" s="1064" t="str">
        <f>C11</f>
        <v>TSOUBANAS</v>
      </c>
    </row>
    <row r="35" spans="1:23" ht="14" thickBot="1" x14ac:dyDescent="0.2">
      <c r="E35" s="15" t="s">
        <v>309</v>
      </c>
      <c r="K35" s="15" t="s">
        <v>2186</v>
      </c>
      <c r="Q35" s="15" t="s">
        <v>870</v>
      </c>
      <c r="W35" s="15" t="s">
        <v>871</v>
      </c>
    </row>
    <row r="36" spans="1:23" x14ac:dyDescent="0.15">
      <c r="A36" s="227" t="s">
        <v>892</v>
      </c>
      <c r="B36" s="204" t="s">
        <v>197</v>
      </c>
      <c r="C36" s="28" t="s">
        <v>865</v>
      </c>
      <c r="D36" s="59" t="s">
        <v>197</v>
      </c>
      <c r="E36" s="30" t="s">
        <v>866</v>
      </c>
      <c r="G36" s="227" t="s">
        <v>892</v>
      </c>
      <c r="H36" s="204" t="s">
        <v>197</v>
      </c>
      <c r="I36" s="28" t="s">
        <v>865</v>
      </c>
      <c r="J36" s="59" t="s">
        <v>197</v>
      </c>
      <c r="K36" s="30" t="s">
        <v>866</v>
      </c>
      <c r="M36" s="227" t="s">
        <v>892</v>
      </c>
      <c r="N36" s="204" t="s">
        <v>197</v>
      </c>
      <c r="O36" s="28" t="s">
        <v>865</v>
      </c>
      <c r="P36" s="59" t="s">
        <v>197</v>
      </c>
      <c r="Q36" s="30" t="s">
        <v>866</v>
      </c>
      <c r="S36" s="227" t="s">
        <v>892</v>
      </c>
      <c r="T36" s="204" t="s">
        <v>197</v>
      </c>
      <c r="U36" s="28" t="s">
        <v>865</v>
      </c>
      <c r="V36" s="59" t="s">
        <v>197</v>
      </c>
      <c r="W36" s="30" t="s">
        <v>866</v>
      </c>
    </row>
    <row r="37" spans="1:23" x14ac:dyDescent="0.15">
      <c r="A37" s="21">
        <v>1</v>
      </c>
      <c r="B37" s="32">
        <f>K8</f>
        <v>3</v>
      </c>
      <c r="C37" s="1047" t="str">
        <f>C9</f>
        <v>KALAPOTHARAKOS</v>
      </c>
      <c r="D37" s="62">
        <f>K7</f>
        <v>2</v>
      </c>
      <c r="E37" s="1047" t="str">
        <f>C14</f>
        <v>SCHREPFER</v>
      </c>
      <c r="G37" s="21">
        <v>1</v>
      </c>
      <c r="H37" s="32">
        <f>K8</f>
        <v>3</v>
      </c>
      <c r="I37" s="1275" t="str">
        <f>C12</f>
        <v>LADA</v>
      </c>
      <c r="J37" s="62">
        <f>K7</f>
        <v>2</v>
      </c>
      <c r="K37" s="1275" t="str">
        <f>C8</f>
        <v>PAPAGEORGIOU</v>
      </c>
      <c r="M37" s="21">
        <v>1</v>
      </c>
      <c r="N37" s="32">
        <f>K5</f>
        <v>1</v>
      </c>
      <c r="O37" s="1047" t="str">
        <f>C10</f>
        <v>KOUNIAKI</v>
      </c>
      <c r="P37" s="62">
        <f>K7</f>
        <v>2</v>
      </c>
      <c r="Q37" s="1047" t="str">
        <f>C12</f>
        <v>LADA</v>
      </c>
      <c r="S37" s="21">
        <v>1</v>
      </c>
      <c r="T37" s="32">
        <f>K7</f>
        <v>2</v>
      </c>
      <c r="U37" s="1275" t="str">
        <f>C11</f>
        <v>TSOUBANAS</v>
      </c>
      <c r="V37" s="62">
        <f>K8</f>
        <v>3</v>
      </c>
      <c r="W37" s="1275" t="str">
        <f>C5</f>
        <v>KONTOGIANNOPOULOU</v>
      </c>
    </row>
    <row r="38" spans="1:23" ht="14" thickBot="1" x14ac:dyDescent="0.2">
      <c r="A38" s="66">
        <v>2</v>
      </c>
      <c r="B38" s="47">
        <f>K14</f>
        <v>4</v>
      </c>
      <c r="C38" s="1064" t="str">
        <f>C5</f>
        <v>KONTOGIANNOPOULOU</v>
      </c>
      <c r="D38" s="71">
        <f>K5</f>
        <v>1</v>
      </c>
      <c r="E38" s="1064" t="str">
        <f>C13</f>
        <v>ROKOU</v>
      </c>
      <c r="G38" s="66">
        <v>2</v>
      </c>
      <c r="H38" s="47">
        <f>K5</f>
        <v>1</v>
      </c>
      <c r="I38" s="1064" t="str">
        <f>C10</f>
        <v>KOUNIAKI</v>
      </c>
      <c r="J38" s="71">
        <f>K14</f>
        <v>4</v>
      </c>
      <c r="K38" s="1064" t="str">
        <f>C5</f>
        <v>KONTOGIANNOPOULOU</v>
      </c>
      <c r="M38" s="66">
        <v>2</v>
      </c>
      <c r="N38" s="47">
        <f>K8</f>
        <v>3</v>
      </c>
      <c r="O38" s="1064" t="str">
        <f>C14</f>
        <v>SCHREPFER</v>
      </c>
      <c r="P38" s="71">
        <f>K14</f>
        <v>4</v>
      </c>
      <c r="Q38" s="1064" t="str">
        <f>C8</f>
        <v>PAPAGEORGIOU</v>
      </c>
      <c r="S38" s="66">
        <v>2</v>
      </c>
      <c r="T38" s="47">
        <f>K14</f>
        <v>4</v>
      </c>
      <c r="U38" s="1064" t="str">
        <f>C8</f>
        <v>PAPAGEORGIOU</v>
      </c>
      <c r="V38" s="71">
        <f>K5</f>
        <v>1</v>
      </c>
      <c r="W38" s="1064" t="str">
        <f>C10</f>
        <v>KOUNIAKI</v>
      </c>
    </row>
    <row r="40" spans="1:23" ht="14" thickBot="1" x14ac:dyDescent="0.2">
      <c r="E40" s="15" t="s">
        <v>2185</v>
      </c>
      <c r="K40" s="15" t="s">
        <v>2187</v>
      </c>
      <c r="Q40" s="15" t="s">
        <v>868</v>
      </c>
      <c r="W40" s="15" t="s">
        <v>869</v>
      </c>
    </row>
    <row r="41" spans="1:23" x14ac:dyDescent="0.15">
      <c r="A41" s="227" t="s">
        <v>892</v>
      </c>
      <c r="B41" s="204" t="s">
        <v>197</v>
      </c>
      <c r="C41" s="28" t="s">
        <v>865</v>
      </c>
      <c r="D41" s="59" t="s">
        <v>197</v>
      </c>
      <c r="E41" s="30" t="s">
        <v>866</v>
      </c>
      <c r="G41" s="227" t="s">
        <v>892</v>
      </c>
      <c r="H41" s="204" t="s">
        <v>197</v>
      </c>
      <c r="I41" s="28" t="s">
        <v>865</v>
      </c>
      <c r="J41" s="59" t="s">
        <v>197</v>
      </c>
      <c r="K41" s="30" t="s">
        <v>866</v>
      </c>
      <c r="M41" s="227" t="s">
        <v>892</v>
      </c>
      <c r="N41" s="204" t="s">
        <v>197</v>
      </c>
      <c r="O41" s="28" t="s">
        <v>865</v>
      </c>
      <c r="P41" s="59" t="s">
        <v>197</v>
      </c>
      <c r="Q41" s="30" t="s">
        <v>866</v>
      </c>
      <c r="S41" s="227" t="s">
        <v>892</v>
      </c>
      <c r="T41" s="204" t="s">
        <v>197</v>
      </c>
      <c r="U41" s="28" t="s">
        <v>865</v>
      </c>
      <c r="V41" s="59" t="s">
        <v>197</v>
      </c>
      <c r="W41" s="30" t="s">
        <v>866</v>
      </c>
    </row>
    <row r="42" spans="1:23" x14ac:dyDescent="0.15">
      <c r="A42" s="21">
        <v>1</v>
      </c>
      <c r="B42" s="32">
        <f>K8</f>
        <v>3</v>
      </c>
      <c r="C42" s="1047" t="str">
        <f>C11</f>
        <v>TSOUBANAS</v>
      </c>
      <c r="D42" s="62">
        <f>K7</f>
        <v>2</v>
      </c>
      <c r="E42" s="1047" t="str">
        <f>C4</f>
        <v>VAIDANIS</v>
      </c>
      <c r="G42" s="21">
        <v>1</v>
      </c>
      <c r="H42" s="32">
        <f>K8</f>
        <v>3</v>
      </c>
      <c r="I42" s="1275" t="str">
        <f>C13</f>
        <v>ROKOU</v>
      </c>
      <c r="J42" s="62">
        <f>K7</f>
        <v>2</v>
      </c>
      <c r="K42" s="1275" t="str">
        <f>C6</f>
        <v>ARGYROPOULOS</v>
      </c>
      <c r="M42" s="21">
        <v>1</v>
      </c>
      <c r="N42" s="32">
        <f>K7</f>
        <v>2</v>
      </c>
      <c r="O42" s="1047" t="str">
        <f>C4</f>
        <v>VAIDANIS</v>
      </c>
      <c r="P42" s="62">
        <f>K8</f>
        <v>3</v>
      </c>
      <c r="Q42" s="1047" t="str">
        <f>C9</f>
        <v>KALAPOTHARAKOS</v>
      </c>
      <c r="S42" s="21">
        <v>1</v>
      </c>
      <c r="T42" s="32">
        <f>K7</f>
        <v>2</v>
      </c>
      <c r="U42" s="1275" t="str">
        <f>C8</f>
        <v>PAPAGEORGIOU</v>
      </c>
      <c r="V42" s="62">
        <f>K8</f>
        <v>3</v>
      </c>
      <c r="W42" s="1275" t="str">
        <f>C5</f>
        <v>KONTOGIANNOPOULOU</v>
      </c>
    </row>
    <row r="43" spans="1:23" ht="14" thickBot="1" x14ac:dyDescent="0.2">
      <c r="A43" s="66">
        <v>2</v>
      </c>
      <c r="B43" s="47">
        <f>K5</f>
        <v>1</v>
      </c>
      <c r="C43" s="1064" t="str">
        <f>C7</f>
        <v>KOPELOS</v>
      </c>
      <c r="D43" s="71">
        <f>K14</f>
        <v>4</v>
      </c>
      <c r="E43" s="1064" t="str">
        <f>C12</f>
        <v>LADA</v>
      </c>
      <c r="G43" s="66">
        <v>2</v>
      </c>
      <c r="H43" s="47">
        <f>K5</f>
        <v>1</v>
      </c>
      <c r="I43" s="1064" t="str">
        <f>C5</f>
        <v>KONTOGIANNOPOULOU</v>
      </c>
      <c r="J43" s="71">
        <f>K14</f>
        <v>4</v>
      </c>
      <c r="K43" s="1064" t="str">
        <f>C9</f>
        <v>KALAPOTHARAKOS</v>
      </c>
      <c r="M43" s="66">
        <v>2</v>
      </c>
      <c r="N43" s="47">
        <f>K14</f>
        <v>4</v>
      </c>
      <c r="O43" s="1064" t="str">
        <f>C12</f>
        <v>LADA</v>
      </c>
      <c r="P43" s="71">
        <f>K5</f>
        <v>1</v>
      </c>
      <c r="Q43" s="1064" t="str">
        <f>C14</f>
        <v>SCHREPFER</v>
      </c>
      <c r="S43" s="66">
        <v>2</v>
      </c>
      <c r="T43" s="47">
        <f>K14</f>
        <v>4</v>
      </c>
      <c r="U43" s="1064" t="str">
        <f>C12</f>
        <v>LADA</v>
      </c>
      <c r="V43" s="71">
        <f>K5</f>
        <v>1</v>
      </c>
      <c r="W43" s="1064" t="str">
        <f>C6</f>
        <v>ARGYROPOULOS</v>
      </c>
    </row>
    <row r="45" spans="1:23" x14ac:dyDescent="0.15">
      <c r="A45" s="1637" t="s">
        <v>267</v>
      </c>
      <c r="B45" s="1637"/>
      <c r="C45" s="1637"/>
      <c r="D45" s="1637"/>
      <c r="E45" s="1637"/>
      <c r="F45" s="1637"/>
      <c r="G45" s="1637"/>
      <c r="H45" s="1637"/>
      <c r="I45" s="1637"/>
      <c r="J45" s="1637"/>
      <c r="K45" s="1637"/>
    </row>
    <row r="47" spans="1:23" x14ac:dyDescent="0.15">
      <c r="A47" s="1637" t="s">
        <v>1226</v>
      </c>
      <c r="B47" s="1637"/>
      <c r="C47" s="1637"/>
      <c r="D47" s="1637"/>
      <c r="E47" s="1637"/>
      <c r="F47" s="1637"/>
      <c r="G47" s="1637"/>
      <c r="H47" s="1637"/>
      <c r="I47" s="1637"/>
      <c r="J47" s="1637"/>
      <c r="K47" s="1637"/>
    </row>
    <row r="48" spans="1:23" ht="14" thickBot="1" x14ac:dyDescent="0.2">
      <c r="E48" s="15" t="s">
        <v>867</v>
      </c>
      <c r="K48" s="15" t="s">
        <v>1961</v>
      </c>
    </row>
    <row r="49" spans="1:11" x14ac:dyDescent="0.15">
      <c r="A49" s="227" t="s">
        <v>892</v>
      </c>
      <c r="B49" s="204" t="s">
        <v>197</v>
      </c>
      <c r="C49" s="28" t="s">
        <v>865</v>
      </c>
      <c r="D49" s="59" t="s">
        <v>197</v>
      </c>
      <c r="E49" s="30" t="s">
        <v>866</v>
      </c>
      <c r="G49" s="227" t="s">
        <v>892</v>
      </c>
      <c r="H49" s="204" t="s">
        <v>197</v>
      </c>
      <c r="I49" s="28" t="s">
        <v>865</v>
      </c>
      <c r="J49" s="59" t="s">
        <v>197</v>
      </c>
      <c r="K49" s="30" t="s">
        <v>866</v>
      </c>
    </row>
    <row r="50" spans="1:11" x14ac:dyDescent="0.15">
      <c r="A50" s="21">
        <v>1</v>
      </c>
      <c r="B50" s="32">
        <f>K7</f>
        <v>2</v>
      </c>
      <c r="C50" s="1047" t="str">
        <f>C7</f>
        <v>KOPELOS</v>
      </c>
      <c r="D50" s="62">
        <f>K8</f>
        <v>3</v>
      </c>
      <c r="E50" s="1047" t="str">
        <f>C13</f>
        <v>ROKOU</v>
      </c>
      <c r="G50" s="21">
        <v>1</v>
      </c>
      <c r="H50" s="32">
        <f>K8</f>
        <v>3</v>
      </c>
      <c r="I50" s="1275" t="str">
        <f>C5</f>
        <v>KONTOGIANNOPOULOU</v>
      </c>
      <c r="J50" s="62">
        <f>K7</f>
        <v>2</v>
      </c>
      <c r="K50" s="1275" t="str">
        <f>C7</f>
        <v>KOPELOS</v>
      </c>
    </row>
    <row r="51" spans="1:11" ht="14" thickBot="1" x14ac:dyDescent="0.2">
      <c r="A51" s="66">
        <v>2</v>
      </c>
      <c r="B51" s="47">
        <f>K5</f>
        <v>1</v>
      </c>
      <c r="C51" s="1064" t="str">
        <f>C6</f>
        <v>ARGYROPOULOS</v>
      </c>
      <c r="D51" s="71">
        <f>K14</f>
        <v>4</v>
      </c>
      <c r="E51" s="1064" t="str">
        <f>C4</f>
        <v>VAIDANIS</v>
      </c>
      <c r="G51" s="66">
        <v>2</v>
      </c>
      <c r="H51" s="47">
        <f>K5</f>
        <v>1</v>
      </c>
      <c r="I51" s="1064" t="str">
        <f>C9</f>
        <v>KALAPOTHARAKOS</v>
      </c>
      <c r="J51" s="71">
        <f>K14</f>
        <v>4</v>
      </c>
      <c r="K51" s="1064" t="str">
        <f>C11</f>
        <v>TSOUBANAS</v>
      </c>
    </row>
    <row r="53" spans="1:11" ht="14" thickBot="1" x14ac:dyDescent="0.2">
      <c r="E53" s="15" t="s">
        <v>1962</v>
      </c>
      <c r="K53" s="15" t="s">
        <v>1963</v>
      </c>
    </row>
    <row r="54" spans="1:11" x14ac:dyDescent="0.15">
      <c r="A54" s="227" t="s">
        <v>892</v>
      </c>
      <c r="B54" s="204" t="s">
        <v>197</v>
      </c>
      <c r="C54" s="28" t="s">
        <v>865</v>
      </c>
      <c r="D54" s="59" t="s">
        <v>197</v>
      </c>
      <c r="E54" s="30" t="s">
        <v>866</v>
      </c>
      <c r="G54" s="227" t="s">
        <v>892</v>
      </c>
      <c r="H54" s="204" t="s">
        <v>197</v>
      </c>
      <c r="I54" s="28" t="s">
        <v>865</v>
      </c>
      <c r="J54" s="59" t="s">
        <v>197</v>
      </c>
      <c r="K54" s="30" t="s">
        <v>866</v>
      </c>
    </row>
    <row r="55" spans="1:11" x14ac:dyDescent="0.15">
      <c r="A55" s="21">
        <v>1</v>
      </c>
      <c r="B55" s="32">
        <f>K8</f>
        <v>3</v>
      </c>
      <c r="C55" s="1047" t="str">
        <f>C13</f>
        <v>ROKOU</v>
      </c>
      <c r="D55" s="62">
        <f>K7</f>
        <v>2</v>
      </c>
      <c r="E55" s="1047" t="str">
        <f>C12</f>
        <v>LADA</v>
      </c>
      <c r="G55" s="21">
        <v>1</v>
      </c>
      <c r="H55" s="32">
        <f>K8</f>
        <v>3</v>
      </c>
      <c r="I55" s="1275" t="str">
        <f>C9</f>
        <v>KALAPOTHARAKOS</v>
      </c>
      <c r="J55" s="62">
        <f>K7</f>
        <v>2</v>
      </c>
      <c r="K55" s="1275" t="str">
        <f>C8</f>
        <v>PAPAGEORGIOU</v>
      </c>
    </row>
    <row r="56" spans="1:11" ht="14" thickBot="1" x14ac:dyDescent="0.2">
      <c r="A56" s="66">
        <v>2</v>
      </c>
      <c r="B56" s="47">
        <f>K14</f>
        <v>4</v>
      </c>
      <c r="C56" s="1064" t="str">
        <f>C11</f>
        <v>TSOUBANAS</v>
      </c>
      <c r="D56" s="71">
        <f>K5</f>
        <v>1</v>
      </c>
      <c r="E56" s="1064" t="str">
        <f>C10</f>
        <v>KOUNIAKI</v>
      </c>
      <c r="G56" s="66">
        <v>2</v>
      </c>
      <c r="H56" s="47">
        <f>K14</f>
        <v>4</v>
      </c>
      <c r="I56" s="1064" t="str">
        <f>C5</f>
        <v>KONTOGIANNOPOULOU</v>
      </c>
      <c r="J56" s="71">
        <f>K5</f>
        <v>1</v>
      </c>
      <c r="K56" s="1064" t="str">
        <f>C4</f>
        <v>VAIDANIS</v>
      </c>
    </row>
    <row r="58" spans="1:11" ht="14" thickBot="1" x14ac:dyDescent="0.2">
      <c r="E58" s="15" t="s">
        <v>1967</v>
      </c>
      <c r="K58" s="15" t="s">
        <v>1968</v>
      </c>
    </row>
    <row r="59" spans="1:11" x14ac:dyDescent="0.15">
      <c r="A59" s="227" t="s">
        <v>892</v>
      </c>
      <c r="B59" s="204" t="s">
        <v>197</v>
      </c>
      <c r="C59" s="28" t="s">
        <v>865</v>
      </c>
      <c r="D59" s="59" t="s">
        <v>197</v>
      </c>
      <c r="E59" s="30" t="s">
        <v>866</v>
      </c>
      <c r="G59" s="227" t="s">
        <v>892</v>
      </c>
      <c r="H59" s="204" t="s">
        <v>197</v>
      </c>
      <c r="I59" s="28" t="s">
        <v>865</v>
      </c>
      <c r="J59" s="59" t="s">
        <v>197</v>
      </c>
      <c r="K59" s="30" t="s">
        <v>866</v>
      </c>
    </row>
    <row r="60" spans="1:11" ht="14" thickBot="1" x14ac:dyDescent="0.2">
      <c r="A60" s="21">
        <v>1</v>
      </c>
      <c r="B60" s="32">
        <f>K8</f>
        <v>3</v>
      </c>
      <c r="C60" s="1047" t="str">
        <f>C9</f>
        <v>KALAPOTHARAKOS</v>
      </c>
      <c r="D60" s="62">
        <f>K7</f>
        <v>2</v>
      </c>
      <c r="E60" s="1047" t="str">
        <f>C7</f>
        <v>KOPELOS</v>
      </c>
      <c r="G60" s="22">
        <v>1</v>
      </c>
      <c r="H60" s="42">
        <f>K7</f>
        <v>2</v>
      </c>
      <c r="I60" s="1276" t="str">
        <f>C7</f>
        <v>KOPELOS</v>
      </c>
      <c r="J60" s="71">
        <f>K14</f>
        <v>4</v>
      </c>
      <c r="K60" s="1276" t="str">
        <f>C6</f>
        <v>ARGYROPOULOS</v>
      </c>
    </row>
    <row r="61" spans="1:11" ht="14" thickBot="1" x14ac:dyDescent="0.2">
      <c r="A61" s="66">
        <v>2</v>
      </c>
      <c r="B61" s="47">
        <f>K14</f>
        <v>4</v>
      </c>
      <c r="C61" s="1064" t="str">
        <f>C6</f>
        <v>ARGYROPOULOS</v>
      </c>
      <c r="D61" s="71">
        <f>K5</f>
        <v>1</v>
      </c>
      <c r="E61" s="1064" t="str">
        <f>C8</f>
        <v>PAPAGEORGIOU</v>
      </c>
      <c r="G61"/>
      <c r="H61"/>
      <c r="I61"/>
      <c r="J61"/>
      <c r="K61"/>
    </row>
    <row r="65" spans="1:11" x14ac:dyDescent="0.15">
      <c r="A65" s="1751" t="s">
        <v>2141</v>
      </c>
      <c r="B65" s="1751"/>
      <c r="C65" s="1751"/>
      <c r="D65" s="1751"/>
      <c r="E65" s="1751"/>
      <c r="F65" s="1751"/>
      <c r="G65" s="1751"/>
      <c r="H65" s="1751"/>
      <c r="I65" s="1751"/>
      <c r="J65" s="1751"/>
      <c r="K65" s="1751"/>
    </row>
    <row r="66" spans="1:11" x14ac:dyDescent="0.15">
      <c r="A66" s="1751" t="s">
        <v>762</v>
      </c>
      <c r="B66" s="1751"/>
      <c r="C66" s="1751"/>
      <c r="D66" s="1751"/>
      <c r="E66" s="1751"/>
      <c r="F66" s="1751"/>
      <c r="G66" s="1751"/>
      <c r="H66" s="1751"/>
      <c r="I66" s="1751"/>
      <c r="J66" s="1751"/>
      <c r="K66" s="1751"/>
    </row>
  </sheetData>
  <sheetProtection password="CF27" sheet="1" objects="1" scenarios="1"/>
  <mergeCells count="29">
    <mergeCell ref="A66:K66"/>
    <mergeCell ref="A45:K45"/>
    <mergeCell ref="A47:K47"/>
    <mergeCell ref="F3:H3"/>
    <mergeCell ref="F4:H4"/>
    <mergeCell ref="F5:H5"/>
    <mergeCell ref="B30:C30"/>
    <mergeCell ref="A25:K25"/>
    <mergeCell ref="A26:K26"/>
    <mergeCell ref="F15:G15"/>
    <mergeCell ref="F6:H6"/>
    <mergeCell ref="F7:H7"/>
    <mergeCell ref="F8:H8"/>
    <mergeCell ref="F9:H9"/>
    <mergeCell ref="F14:H14"/>
    <mergeCell ref="F10:H10"/>
    <mergeCell ref="M1:W1"/>
    <mergeCell ref="M3:W3"/>
    <mergeCell ref="S20:U20"/>
    <mergeCell ref="A65:K65"/>
    <mergeCell ref="J17:K17"/>
    <mergeCell ref="A1:K1"/>
    <mergeCell ref="H17:I17"/>
    <mergeCell ref="I15:J15"/>
    <mergeCell ref="A28:K28"/>
    <mergeCell ref="C16:E16"/>
    <mergeCell ref="F11:H11"/>
    <mergeCell ref="F12:H12"/>
    <mergeCell ref="F13:H13"/>
  </mergeCells>
  <phoneticPr fontId="0" type="noConversion"/>
  <pageMargins left="0.19685039370078741" right="0" top="0" bottom="0" header="0" footer="0"/>
  <pageSetup paperSize="9" orientation="landscape" horizontalDpi="360" verticalDpi="36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AD37"/>
  <sheetViews>
    <sheetView topLeftCell="A16" workbookViewId="0">
      <selection sqref="A1:K1"/>
    </sheetView>
  </sheetViews>
  <sheetFormatPr baseColWidth="10" defaultColWidth="8.83203125" defaultRowHeight="13" x14ac:dyDescent="0.15"/>
  <cols>
    <col min="1" max="1" width="2.33203125" style="15" customWidth="1"/>
    <col min="2" max="2" width="12.1640625" style="15" customWidth="1"/>
    <col min="3" max="15" width="4.33203125" style="15" customWidth="1"/>
    <col min="16" max="16" width="2.5" style="15" customWidth="1"/>
    <col min="17" max="17" width="12.1640625" style="15" customWidth="1"/>
    <col min="18" max="30" width="4.33203125" style="15" customWidth="1"/>
    <col min="31" max="16384" width="8.83203125" style="15"/>
  </cols>
  <sheetData>
    <row r="1" spans="1:30" x14ac:dyDescent="0.15">
      <c r="A1"/>
      <c r="B1"/>
      <c r="C1"/>
      <c r="D1"/>
      <c r="E1"/>
      <c r="F1"/>
      <c r="G1"/>
      <c r="H1"/>
      <c r="I1"/>
      <c r="J1"/>
      <c r="K1"/>
      <c r="L1"/>
      <c r="M1"/>
      <c r="N1"/>
    </row>
    <row r="2" spans="1:30" x14ac:dyDescent="0.15">
      <c r="A2"/>
      <c r="B2" s="1637" t="s">
        <v>668</v>
      </c>
      <c r="C2" s="1637"/>
      <c r="D2" s="1637"/>
      <c r="E2" s="1637"/>
      <c r="F2" s="1637"/>
      <c r="G2" s="1637"/>
      <c r="H2" s="1637"/>
      <c r="Q2" s="1637" t="s">
        <v>668</v>
      </c>
      <c r="R2" s="1637"/>
      <c r="S2" s="1637"/>
      <c r="T2" s="1637"/>
      <c r="U2" s="1637"/>
      <c r="V2" s="1637"/>
      <c r="W2" s="1637"/>
    </row>
    <row r="3" spans="1:30" ht="14" thickBot="1" x14ac:dyDescent="0.2">
      <c r="A3"/>
    </row>
    <row r="4" spans="1:30" x14ac:dyDescent="0.15">
      <c r="A4"/>
      <c r="B4" s="1846"/>
      <c r="C4" s="1848"/>
      <c r="D4" s="1848"/>
      <c r="E4" s="1848"/>
      <c r="F4" s="1850"/>
      <c r="G4" s="1782" t="s">
        <v>2039</v>
      </c>
      <c r="H4" s="1782" t="s">
        <v>852</v>
      </c>
      <c r="Q4" s="1846"/>
      <c r="R4" s="1848"/>
      <c r="S4" s="1848"/>
      <c r="T4" s="1848"/>
      <c r="U4" s="1850"/>
      <c r="V4" s="1782" t="s">
        <v>2039</v>
      </c>
      <c r="W4" s="1782" t="s">
        <v>852</v>
      </c>
    </row>
    <row r="5" spans="1:30" x14ac:dyDescent="0.15">
      <c r="A5"/>
      <c r="B5" s="1847"/>
      <c r="C5" s="1849"/>
      <c r="D5" s="1849"/>
      <c r="E5" s="1849"/>
      <c r="F5" s="1851"/>
      <c r="G5" s="1783"/>
      <c r="H5" s="1783"/>
      <c r="Q5" s="1847"/>
      <c r="R5" s="1849"/>
      <c r="S5" s="1849"/>
      <c r="T5" s="1849"/>
      <c r="U5" s="1851"/>
      <c r="V5" s="1783"/>
      <c r="W5" s="1783"/>
    </row>
    <row r="6" spans="1:30" x14ac:dyDescent="0.15">
      <c r="A6"/>
      <c r="B6" s="1847"/>
      <c r="C6" s="1849"/>
      <c r="D6" s="1849"/>
      <c r="E6" s="1849"/>
      <c r="F6" s="1851"/>
      <c r="G6" s="1783"/>
      <c r="H6" s="1783"/>
      <c r="Q6" s="1847"/>
      <c r="R6" s="1849"/>
      <c r="S6" s="1849"/>
      <c r="T6" s="1849"/>
      <c r="U6" s="1851"/>
      <c r="V6" s="1783"/>
      <c r="W6" s="1783"/>
    </row>
    <row r="7" spans="1:30" x14ac:dyDescent="0.15">
      <c r="A7"/>
      <c r="B7" s="1847"/>
      <c r="C7" s="1849"/>
      <c r="D7" s="1849"/>
      <c r="E7" s="1849"/>
      <c r="F7" s="1851"/>
      <c r="G7" s="1783"/>
      <c r="H7" s="1783"/>
      <c r="Q7" s="1847"/>
      <c r="R7" s="1849"/>
      <c r="S7" s="1849"/>
      <c r="T7" s="1849"/>
      <c r="U7" s="1851"/>
      <c r="V7" s="1783"/>
      <c r="W7" s="1783"/>
    </row>
    <row r="8" spans="1:30" x14ac:dyDescent="0.15">
      <c r="A8"/>
      <c r="B8" s="1847"/>
      <c r="C8" s="1849"/>
      <c r="D8" s="1849"/>
      <c r="E8" s="1849"/>
      <c r="F8" s="1851"/>
      <c r="G8" s="1783"/>
      <c r="H8" s="1783"/>
      <c r="Q8" s="1847"/>
      <c r="R8" s="1849"/>
      <c r="S8" s="1849"/>
      <c r="T8" s="1849"/>
      <c r="U8" s="1851"/>
      <c r="V8" s="1783"/>
      <c r="W8" s="1783"/>
    </row>
    <row r="9" spans="1:30" ht="21.75" customHeight="1" x14ac:dyDescent="0.15">
      <c r="A9"/>
      <c r="B9" s="430"/>
      <c r="C9" s="711"/>
      <c r="D9" s="99"/>
      <c r="E9" s="99"/>
      <c r="F9" s="712"/>
      <c r="G9" s="726"/>
      <c r="H9" s="728"/>
      <c r="Q9" s="430"/>
      <c r="R9" s="711"/>
      <c r="S9" s="99"/>
      <c r="T9" s="99"/>
      <c r="U9" s="712"/>
      <c r="V9" s="726"/>
      <c r="W9" s="728"/>
    </row>
    <row r="10" spans="1:30" ht="21.75" customHeight="1" x14ac:dyDescent="0.15">
      <c r="A10"/>
      <c r="B10" s="430"/>
      <c r="C10" s="99"/>
      <c r="D10" s="711"/>
      <c r="E10" s="99"/>
      <c r="F10" s="712"/>
      <c r="G10" s="726"/>
      <c r="H10" s="728"/>
      <c r="Q10" s="430"/>
      <c r="R10" s="99"/>
      <c r="S10" s="711"/>
      <c r="T10" s="99"/>
      <c r="U10" s="712"/>
      <c r="V10" s="726"/>
      <c r="W10" s="728"/>
    </row>
    <row r="11" spans="1:30" ht="21.75" customHeight="1" x14ac:dyDescent="0.15">
      <c r="A11"/>
      <c r="B11" s="430"/>
      <c r="C11" s="99"/>
      <c r="D11" s="99"/>
      <c r="E11" s="711"/>
      <c r="F11" s="712"/>
      <c r="G11" s="726"/>
      <c r="H11" s="728"/>
      <c r="Q11" s="430"/>
      <c r="R11" s="99"/>
      <c r="S11" s="99"/>
      <c r="T11" s="711"/>
      <c r="U11" s="712"/>
      <c r="V11" s="726"/>
      <c r="W11" s="728"/>
    </row>
    <row r="12" spans="1:30" ht="21.75" customHeight="1" thickBot="1" x14ac:dyDescent="0.2">
      <c r="A12"/>
      <c r="B12" s="431"/>
      <c r="C12" s="103"/>
      <c r="D12" s="103"/>
      <c r="E12" s="103"/>
      <c r="F12" s="727"/>
      <c r="G12" s="714"/>
      <c r="H12" s="729"/>
      <c r="Q12" s="431"/>
      <c r="R12" s="103"/>
      <c r="S12" s="103"/>
      <c r="T12" s="103"/>
      <c r="U12" s="727"/>
      <c r="V12" s="714"/>
      <c r="W12" s="729"/>
    </row>
    <row r="13" spans="1:30" x14ac:dyDescent="0.15">
      <c r="A13"/>
    </row>
    <row r="14" spans="1:30" x14ac:dyDescent="0.15">
      <c r="A14"/>
      <c r="B14" s="1637" t="s">
        <v>1822</v>
      </c>
      <c r="C14" s="1637"/>
      <c r="D14" s="1637"/>
      <c r="E14" s="1637"/>
      <c r="F14" s="1637"/>
      <c r="G14" s="1637"/>
      <c r="H14" s="1637"/>
      <c r="I14" s="1637"/>
      <c r="J14" s="1637"/>
      <c r="K14" s="1637"/>
      <c r="L14" s="1637"/>
      <c r="M14" s="1637"/>
      <c r="N14" s="1637"/>
      <c r="O14" s="1637"/>
      <c r="P14" s="171"/>
      <c r="Q14" s="1637" t="s">
        <v>963</v>
      </c>
      <c r="R14" s="1637"/>
      <c r="S14" s="1637"/>
      <c r="T14" s="1637"/>
      <c r="U14" s="1637"/>
      <c r="V14" s="1637"/>
      <c r="W14" s="1637"/>
      <c r="X14" s="1637"/>
      <c r="Y14" s="1637"/>
      <c r="Z14" s="1637"/>
      <c r="AA14" s="1637"/>
      <c r="AB14" s="1637"/>
      <c r="AC14" s="1637"/>
      <c r="AD14" s="1637"/>
    </row>
    <row r="15" spans="1:30" ht="6" customHeight="1" thickBot="1" x14ac:dyDescent="0.2">
      <c r="A15"/>
    </row>
    <row r="16" spans="1:30" x14ac:dyDescent="0.15">
      <c r="A16"/>
      <c r="B16" s="1846"/>
      <c r="C16" s="1848" t="str">
        <f>B21</f>
        <v>VAIDANIS</v>
      </c>
      <c r="D16" s="1848" t="str">
        <f>B22</f>
        <v>KONTOGIANNOPOULOU</v>
      </c>
      <c r="E16" s="1848" t="str">
        <f>B23</f>
        <v>ARGYROPOULOS</v>
      </c>
      <c r="F16" s="1848" t="str">
        <f>B24</f>
        <v>KOPELOS</v>
      </c>
      <c r="G16" s="1848" t="str">
        <f>B25</f>
        <v>PAPAGEORGIOU</v>
      </c>
      <c r="H16" s="1848" t="str">
        <f>B26</f>
        <v>KALAPOTHARAKOS</v>
      </c>
      <c r="I16" s="1848" t="str">
        <f>B27</f>
        <v>KOUNIAKI</v>
      </c>
      <c r="J16" s="1848" t="str">
        <f>B28</f>
        <v>TSOUBANAS</v>
      </c>
      <c r="K16" s="1848" t="str">
        <f>B29</f>
        <v>LADA</v>
      </c>
      <c r="L16" s="1848" t="str">
        <f>B30</f>
        <v>ROKOU</v>
      </c>
      <c r="M16" s="1850" t="str">
        <f>B31</f>
        <v>SCHREPFER</v>
      </c>
      <c r="N16" s="1782" t="s">
        <v>2039</v>
      </c>
      <c r="O16" s="1782" t="s">
        <v>852</v>
      </c>
      <c r="P16" s="1861"/>
      <c r="Q16" s="1846"/>
      <c r="R16" s="1848" t="str">
        <f>Q21</f>
        <v>VAIDANIS</v>
      </c>
      <c r="S16" s="1848" t="str">
        <f>Q22</f>
        <v>KONTOGIANNOPOULOU</v>
      </c>
      <c r="T16" s="1848" t="str">
        <f>Q23</f>
        <v>ARGYROPOULOS</v>
      </c>
      <c r="U16" s="1848" t="str">
        <f>Q24</f>
        <v>KOPELOS</v>
      </c>
      <c r="V16" s="1848" t="str">
        <f>Q25</f>
        <v>PAPAGEORGIOU</v>
      </c>
      <c r="W16" s="1848" t="str">
        <f>Q26</f>
        <v>KALAPOTHARAKOS</v>
      </c>
      <c r="X16" s="1848" t="str">
        <f>Q27</f>
        <v>KOUNIAKI</v>
      </c>
      <c r="Y16" s="1848" t="str">
        <f>Q28</f>
        <v>TSOUBANAS</v>
      </c>
      <c r="Z16" s="1848" t="str">
        <f>Q29</f>
        <v>LADA</v>
      </c>
      <c r="AA16" s="1848" t="str">
        <f>Q30</f>
        <v>ROKOU</v>
      </c>
      <c r="AB16" s="1862" t="str">
        <f>Q31</f>
        <v>SCHREPFER</v>
      </c>
      <c r="AC16" s="1782" t="s">
        <v>2039</v>
      </c>
      <c r="AD16" s="1782" t="s">
        <v>852</v>
      </c>
    </row>
    <row r="17" spans="1:30" x14ac:dyDescent="0.15">
      <c r="A17"/>
      <c r="B17" s="1847"/>
      <c r="C17" s="1849"/>
      <c r="D17" s="1849"/>
      <c r="E17" s="1849"/>
      <c r="F17" s="1849"/>
      <c r="G17" s="1849"/>
      <c r="H17" s="1849"/>
      <c r="I17" s="1849"/>
      <c r="J17" s="1849"/>
      <c r="K17" s="1849"/>
      <c r="L17" s="1849"/>
      <c r="M17" s="1851"/>
      <c r="N17" s="1783"/>
      <c r="O17" s="1783"/>
      <c r="P17" s="1861"/>
      <c r="Q17" s="1847"/>
      <c r="R17" s="1849"/>
      <c r="S17" s="1849"/>
      <c r="T17" s="1849"/>
      <c r="U17" s="1849"/>
      <c r="V17" s="1849"/>
      <c r="W17" s="1849"/>
      <c r="X17" s="1849"/>
      <c r="Y17" s="1849"/>
      <c r="Z17" s="1849"/>
      <c r="AA17" s="1849"/>
      <c r="AB17" s="1863"/>
      <c r="AC17" s="1783"/>
      <c r="AD17" s="1783"/>
    </row>
    <row r="18" spans="1:30" x14ac:dyDescent="0.15">
      <c r="A18"/>
      <c r="B18" s="1847"/>
      <c r="C18" s="1849"/>
      <c r="D18" s="1849"/>
      <c r="E18" s="1849"/>
      <c r="F18" s="1849"/>
      <c r="G18" s="1849"/>
      <c r="H18" s="1849"/>
      <c r="I18" s="1849"/>
      <c r="J18" s="1849"/>
      <c r="K18" s="1849"/>
      <c r="L18" s="1849"/>
      <c r="M18" s="1851"/>
      <c r="N18" s="1783"/>
      <c r="O18" s="1783"/>
      <c r="P18" s="1861"/>
      <c r="Q18" s="1847"/>
      <c r="R18" s="1849"/>
      <c r="S18" s="1849"/>
      <c r="T18" s="1849"/>
      <c r="U18" s="1849"/>
      <c r="V18" s="1849"/>
      <c r="W18" s="1849"/>
      <c r="X18" s="1849"/>
      <c r="Y18" s="1849"/>
      <c r="Z18" s="1849"/>
      <c r="AA18" s="1849"/>
      <c r="AB18" s="1863"/>
      <c r="AC18" s="1783"/>
      <c r="AD18" s="1783"/>
    </row>
    <row r="19" spans="1:30" x14ac:dyDescent="0.15">
      <c r="A19"/>
      <c r="B19" s="1847"/>
      <c r="C19" s="1849"/>
      <c r="D19" s="1849"/>
      <c r="E19" s="1849"/>
      <c r="F19" s="1849"/>
      <c r="G19" s="1849"/>
      <c r="H19" s="1849"/>
      <c r="I19" s="1849"/>
      <c r="J19" s="1849"/>
      <c r="K19" s="1849"/>
      <c r="L19" s="1849"/>
      <c r="M19" s="1851"/>
      <c r="N19" s="1783"/>
      <c r="O19" s="1783"/>
      <c r="P19" s="1861"/>
      <c r="Q19" s="1847"/>
      <c r="R19" s="1849"/>
      <c r="S19" s="1849"/>
      <c r="T19" s="1849"/>
      <c r="U19" s="1849"/>
      <c r="V19" s="1849"/>
      <c r="W19" s="1849"/>
      <c r="X19" s="1849"/>
      <c r="Y19" s="1849"/>
      <c r="Z19" s="1849"/>
      <c r="AA19" s="1849"/>
      <c r="AB19" s="1863"/>
      <c r="AC19" s="1783"/>
      <c r="AD19" s="1783"/>
    </row>
    <row r="20" spans="1:30" ht="20.25" customHeight="1" x14ac:dyDescent="0.15">
      <c r="A20"/>
      <c r="B20" s="1847"/>
      <c r="C20" s="1849"/>
      <c r="D20" s="1849"/>
      <c r="E20" s="1849"/>
      <c r="F20" s="1849"/>
      <c r="G20" s="1849"/>
      <c r="H20" s="1849"/>
      <c r="I20" s="1849"/>
      <c r="J20" s="1849"/>
      <c r="K20" s="1849"/>
      <c r="L20" s="1849"/>
      <c r="M20" s="1851"/>
      <c r="N20" s="1783"/>
      <c r="O20" s="1783"/>
      <c r="P20" s="1861"/>
      <c r="Q20" s="1847"/>
      <c r="R20" s="1849"/>
      <c r="S20" s="1849"/>
      <c r="T20" s="1849"/>
      <c r="U20" s="1849"/>
      <c r="V20" s="1849"/>
      <c r="W20" s="1849"/>
      <c r="X20" s="1849"/>
      <c r="Y20" s="1849"/>
      <c r="Z20" s="1849"/>
      <c r="AA20" s="1849"/>
      <c r="AB20" s="1863"/>
      <c r="AC20" s="1783"/>
      <c r="AD20" s="1783"/>
    </row>
    <row r="21" spans="1:30" ht="21.75" customHeight="1" x14ac:dyDescent="0.15">
      <c r="A21"/>
      <c r="B21" s="430" t="str">
        <f>'11S - 4B - 1 RR'!C4</f>
        <v>VAIDANIS</v>
      </c>
      <c r="C21" s="711"/>
      <c r="D21" s="99"/>
      <c r="E21" s="99"/>
      <c r="F21" s="99"/>
      <c r="G21" s="99"/>
      <c r="H21" s="99"/>
      <c r="I21" s="99"/>
      <c r="J21" s="712"/>
      <c r="K21" s="712"/>
      <c r="L21" s="712"/>
      <c r="M21" s="712"/>
      <c r="N21" s="726"/>
      <c r="O21" s="726"/>
      <c r="P21"/>
      <c r="Q21" s="430" t="str">
        <f>'11S - 4B - 1 RR'!C4</f>
        <v>VAIDANIS</v>
      </c>
      <c r="R21" s="711"/>
      <c r="S21" s="99"/>
      <c r="T21" s="99"/>
      <c r="U21" s="99"/>
      <c r="V21" s="99"/>
      <c r="W21" s="99"/>
      <c r="X21" s="99"/>
      <c r="Y21" s="712"/>
      <c r="Z21" s="712"/>
      <c r="AA21" s="712"/>
      <c r="AB21" s="102"/>
      <c r="AC21" s="726"/>
      <c r="AD21" s="726"/>
    </row>
    <row r="22" spans="1:30" ht="21.75" customHeight="1" x14ac:dyDescent="0.15">
      <c r="A22"/>
      <c r="B22" s="430" t="str">
        <f>'11S - 4B - 1 RR'!C5</f>
        <v>KONTOGIANNOPOULOU</v>
      </c>
      <c r="C22" s="99"/>
      <c r="D22" s="711"/>
      <c r="E22" s="99"/>
      <c r="F22" s="99"/>
      <c r="G22" s="99"/>
      <c r="H22" s="99"/>
      <c r="I22" s="99"/>
      <c r="J22" s="712"/>
      <c r="K22" s="765"/>
      <c r="L22" s="765"/>
      <c r="M22" s="765"/>
      <c r="N22" s="726"/>
      <c r="O22" s="726"/>
      <c r="P22"/>
      <c r="Q22" s="430" t="str">
        <f>'11S - 4B - 1 RR'!C5</f>
        <v>KONTOGIANNOPOULOU</v>
      </c>
      <c r="R22" s="99"/>
      <c r="S22" s="711"/>
      <c r="T22" s="99"/>
      <c r="U22" s="99"/>
      <c r="V22" s="99"/>
      <c r="W22" s="99"/>
      <c r="X22" s="99"/>
      <c r="Y22" s="712"/>
      <c r="Z22" s="712"/>
      <c r="AA22" s="712"/>
      <c r="AB22" s="102"/>
      <c r="AC22" s="726"/>
      <c r="AD22" s="726"/>
    </row>
    <row r="23" spans="1:30" ht="21.75" customHeight="1" x14ac:dyDescent="0.15">
      <c r="A23"/>
      <c r="B23" s="430" t="str">
        <f>'11S - 4B - 1 RR'!C6</f>
        <v>ARGYROPOULOS</v>
      </c>
      <c r="C23" s="99"/>
      <c r="D23" s="99"/>
      <c r="E23" s="711"/>
      <c r="F23" s="99"/>
      <c r="G23" s="99"/>
      <c r="H23" s="99"/>
      <c r="I23" s="99"/>
      <c r="J23" s="712"/>
      <c r="K23" s="712"/>
      <c r="L23" s="712"/>
      <c r="M23" s="712"/>
      <c r="N23" s="726"/>
      <c r="O23" s="726"/>
      <c r="P23"/>
      <c r="Q23" s="430" t="str">
        <f>'11S - 4B - 1 RR'!C6</f>
        <v>ARGYROPOULOS</v>
      </c>
      <c r="R23" s="99"/>
      <c r="S23" s="99"/>
      <c r="T23" s="711"/>
      <c r="U23" s="99"/>
      <c r="V23" s="99"/>
      <c r="W23" s="99"/>
      <c r="X23" s="99"/>
      <c r="Y23" s="712"/>
      <c r="Z23" s="712"/>
      <c r="AA23" s="712"/>
      <c r="AB23" s="102"/>
      <c r="AC23" s="726"/>
      <c r="AD23" s="726"/>
    </row>
    <row r="24" spans="1:30" ht="21.75" customHeight="1" x14ac:dyDescent="0.15">
      <c r="A24"/>
      <c r="B24" s="430" t="str">
        <f>'11S - 4B - 1 RR'!C7</f>
        <v>KOPELOS</v>
      </c>
      <c r="C24" s="99"/>
      <c r="D24" s="99"/>
      <c r="E24" s="99"/>
      <c r="F24" s="711"/>
      <c r="G24" s="99"/>
      <c r="H24" s="99"/>
      <c r="I24" s="99"/>
      <c r="J24" s="712"/>
      <c r="K24" s="712"/>
      <c r="L24" s="712"/>
      <c r="M24" s="712"/>
      <c r="N24" s="726"/>
      <c r="O24" s="726"/>
      <c r="P24"/>
      <c r="Q24" s="430" t="str">
        <f>'11S - 4B - 1 RR'!C7</f>
        <v>KOPELOS</v>
      </c>
      <c r="R24" s="99"/>
      <c r="S24" s="99"/>
      <c r="T24" s="99"/>
      <c r="U24" s="711"/>
      <c r="V24" s="99"/>
      <c r="W24" s="99"/>
      <c r="X24" s="99"/>
      <c r="Y24" s="712"/>
      <c r="Z24" s="712"/>
      <c r="AA24" s="712"/>
      <c r="AB24" s="102"/>
      <c r="AC24" s="726"/>
      <c r="AD24" s="726"/>
    </row>
    <row r="25" spans="1:30" ht="21.75" customHeight="1" x14ac:dyDescent="0.15">
      <c r="A25"/>
      <c r="B25" s="430" t="str">
        <f>'11S - 4B - 1 RR'!C8</f>
        <v>PAPAGEORGIOU</v>
      </c>
      <c r="C25" s="99"/>
      <c r="D25" s="99"/>
      <c r="E25" s="99"/>
      <c r="F25" s="99"/>
      <c r="G25" s="711"/>
      <c r="H25" s="99"/>
      <c r="I25" s="99"/>
      <c r="J25" s="712"/>
      <c r="K25" s="712"/>
      <c r="L25" s="712"/>
      <c r="M25" s="712"/>
      <c r="N25" s="726"/>
      <c r="O25" s="726"/>
      <c r="P25"/>
      <c r="Q25" s="430" t="str">
        <f>'11S - 4B - 1 RR'!C8</f>
        <v>PAPAGEORGIOU</v>
      </c>
      <c r="R25" s="99"/>
      <c r="S25" s="99"/>
      <c r="T25" s="99"/>
      <c r="U25" s="99"/>
      <c r="V25" s="711"/>
      <c r="W25" s="99"/>
      <c r="X25" s="99"/>
      <c r="Y25" s="712"/>
      <c r="Z25" s="712"/>
      <c r="AA25" s="712"/>
      <c r="AB25" s="102"/>
      <c r="AC25" s="726"/>
      <c r="AD25" s="726"/>
    </row>
    <row r="26" spans="1:30" ht="21.75" customHeight="1" x14ac:dyDescent="0.15">
      <c r="A26"/>
      <c r="B26" s="430" t="str">
        <f>'11S - 4B - 1 RR'!C9</f>
        <v>KALAPOTHARAKOS</v>
      </c>
      <c r="C26" s="99"/>
      <c r="D26" s="99"/>
      <c r="E26" s="99"/>
      <c r="F26" s="99"/>
      <c r="G26" s="99"/>
      <c r="H26" s="711"/>
      <c r="I26" s="99"/>
      <c r="J26" s="712"/>
      <c r="K26" s="712"/>
      <c r="L26" s="712"/>
      <c r="M26" s="712"/>
      <c r="N26" s="726"/>
      <c r="O26" s="726"/>
      <c r="P26"/>
      <c r="Q26" s="430" t="str">
        <f>'11S - 4B - 1 RR'!C9</f>
        <v>KALAPOTHARAKOS</v>
      </c>
      <c r="R26" s="99"/>
      <c r="S26" s="99"/>
      <c r="T26" s="99"/>
      <c r="U26" s="99"/>
      <c r="V26" s="99"/>
      <c r="W26" s="711"/>
      <c r="X26" s="99"/>
      <c r="Y26" s="712"/>
      <c r="Z26" s="712"/>
      <c r="AA26" s="712"/>
      <c r="AB26" s="102"/>
      <c r="AC26" s="726"/>
      <c r="AD26" s="726"/>
    </row>
    <row r="27" spans="1:30" ht="21.75" customHeight="1" x14ac:dyDescent="0.15">
      <c r="A27"/>
      <c r="B27" s="430" t="str">
        <f>'11S - 4B - 1 RR'!C10</f>
        <v>KOUNIAKI</v>
      </c>
      <c r="C27" s="99"/>
      <c r="D27" s="99"/>
      <c r="E27" s="99"/>
      <c r="F27" s="99"/>
      <c r="G27" s="99"/>
      <c r="H27" s="99"/>
      <c r="I27" s="711"/>
      <c r="J27" s="764"/>
      <c r="K27" s="764"/>
      <c r="L27" s="764"/>
      <c r="M27" s="712"/>
      <c r="N27" s="726"/>
      <c r="O27" s="726"/>
      <c r="P27"/>
      <c r="Q27" s="430" t="str">
        <f>'11S - 4B - 1 RR'!C10</f>
        <v>KOUNIAKI</v>
      </c>
      <c r="R27" s="99"/>
      <c r="S27" s="99"/>
      <c r="T27" s="99"/>
      <c r="U27" s="99"/>
      <c r="V27" s="99"/>
      <c r="W27" s="99"/>
      <c r="X27" s="711"/>
      <c r="Y27" s="764"/>
      <c r="Z27" s="764"/>
      <c r="AA27" s="764"/>
      <c r="AB27" s="102"/>
      <c r="AC27" s="726"/>
      <c r="AD27" s="726"/>
    </row>
    <row r="28" spans="1:30" ht="21.75" customHeight="1" x14ac:dyDescent="0.15">
      <c r="A28"/>
      <c r="B28" s="430" t="str">
        <f>'11S - 4B - 1 RR'!C11</f>
        <v>TSOUBANAS</v>
      </c>
      <c r="C28" s="254"/>
      <c r="D28" s="254"/>
      <c r="E28" s="254"/>
      <c r="F28" s="254"/>
      <c r="G28" s="254"/>
      <c r="H28" s="254"/>
      <c r="I28" s="521"/>
      <c r="J28" s="762"/>
      <c r="K28" s="766"/>
      <c r="L28" s="766"/>
      <c r="M28" s="767"/>
      <c r="N28" s="763"/>
      <c r="O28" s="763"/>
      <c r="P28"/>
      <c r="Q28" s="430" t="str">
        <f>'11S - 4B - 1 RR'!C11</f>
        <v>TSOUBANAS</v>
      </c>
      <c r="R28" s="254"/>
      <c r="S28" s="254"/>
      <c r="T28" s="254"/>
      <c r="U28" s="254"/>
      <c r="V28" s="254"/>
      <c r="W28" s="254"/>
      <c r="X28" s="521"/>
      <c r="Y28" s="762"/>
      <c r="Z28" s="766"/>
      <c r="AA28" s="766"/>
      <c r="AB28" s="235"/>
      <c r="AC28" s="763"/>
      <c r="AD28" s="763"/>
    </row>
    <row r="29" spans="1:30" ht="21.75" customHeight="1" x14ac:dyDescent="0.15">
      <c r="A29"/>
      <c r="B29" s="430" t="str">
        <f>'11S - 4B - 1 RR'!C12</f>
        <v>LADA</v>
      </c>
      <c r="C29" s="254"/>
      <c r="D29" s="254"/>
      <c r="E29" s="254"/>
      <c r="F29" s="254"/>
      <c r="G29" s="254"/>
      <c r="H29" s="254"/>
      <c r="I29" s="254"/>
      <c r="J29" s="767"/>
      <c r="K29" s="762"/>
      <c r="L29" s="766"/>
      <c r="M29" s="766"/>
      <c r="N29" s="763"/>
      <c r="O29" s="763"/>
      <c r="P29"/>
      <c r="Q29" s="430" t="str">
        <f>'11S - 4B - 1 RR'!C12</f>
        <v>LADA</v>
      </c>
      <c r="R29" s="254"/>
      <c r="S29" s="254"/>
      <c r="T29" s="254"/>
      <c r="U29" s="254"/>
      <c r="V29" s="254"/>
      <c r="W29" s="254"/>
      <c r="X29" s="254"/>
      <c r="Y29" s="767"/>
      <c r="Z29" s="762"/>
      <c r="AA29" s="766"/>
      <c r="AB29" s="768"/>
      <c r="AC29" s="763"/>
      <c r="AD29" s="763"/>
    </row>
    <row r="30" spans="1:30" ht="21.75" customHeight="1" x14ac:dyDescent="0.15">
      <c r="A30"/>
      <c r="B30" s="430" t="str">
        <f>'11S - 4B - 1 RR'!C13</f>
        <v>ROKOU</v>
      </c>
      <c r="C30" s="254"/>
      <c r="D30" s="254"/>
      <c r="E30" s="254"/>
      <c r="F30" s="254"/>
      <c r="G30" s="254"/>
      <c r="H30" s="254"/>
      <c r="I30" s="254"/>
      <c r="J30" s="767"/>
      <c r="K30" s="766"/>
      <c r="L30" s="762"/>
      <c r="M30" s="766"/>
      <c r="N30" s="763"/>
      <c r="O30" s="763"/>
      <c r="P30"/>
      <c r="Q30" s="430" t="str">
        <f>'11S - 4B - 1 RR'!C13</f>
        <v>ROKOU</v>
      </c>
      <c r="R30" s="254"/>
      <c r="S30" s="254"/>
      <c r="T30" s="254"/>
      <c r="U30" s="254"/>
      <c r="V30" s="254"/>
      <c r="W30" s="254"/>
      <c r="X30" s="254"/>
      <c r="Y30" s="767"/>
      <c r="Z30" s="766"/>
      <c r="AA30" s="762"/>
      <c r="AB30" s="766"/>
      <c r="AC30" s="771"/>
      <c r="AD30" s="763"/>
    </row>
    <row r="31" spans="1:30" ht="21.75" customHeight="1" thickBot="1" x14ac:dyDescent="0.2">
      <c r="A31"/>
      <c r="B31" s="430" t="str">
        <f>'11S - 4B - 1 RR'!C14</f>
        <v>SCHREPFER</v>
      </c>
      <c r="C31" s="103"/>
      <c r="D31" s="103"/>
      <c r="E31" s="103"/>
      <c r="F31" s="103"/>
      <c r="G31" s="103"/>
      <c r="H31" s="103"/>
      <c r="I31" s="103"/>
      <c r="J31" s="103"/>
      <c r="K31" s="103"/>
      <c r="L31" s="103"/>
      <c r="M31" s="727"/>
      <c r="N31" s="714"/>
      <c r="O31" s="714"/>
      <c r="Q31" s="430" t="str">
        <f>'11S - 4B - 1 RR'!C14</f>
        <v>SCHREPFER</v>
      </c>
      <c r="R31" s="103"/>
      <c r="S31" s="103"/>
      <c r="T31" s="103"/>
      <c r="U31" s="103"/>
      <c r="V31" s="103"/>
      <c r="W31" s="103"/>
      <c r="X31" s="103"/>
      <c r="Y31" s="103"/>
      <c r="Z31" s="103"/>
      <c r="AA31" s="266"/>
      <c r="AB31" s="727"/>
      <c r="AC31" s="769"/>
      <c r="AD31" s="714"/>
    </row>
    <row r="32" spans="1:30" x14ac:dyDescent="0.15">
      <c r="A32"/>
    </row>
    <row r="33" spans="1:30" x14ac:dyDescent="0.15">
      <c r="A33"/>
      <c r="B33"/>
      <c r="C33"/>
      <c r="D33"/>
      <c r="E33"/>
      <c r="F33"/>
      <c r="G33"/>
      <c r="H33"/>
      <c r="I33"/>
      <c r="J33"/>
      <c r="K33"/>
      <c r="L33"/>
      <c r="M33"/>
      <c r="N33"/>
      <c r="O33"/>
      <c r="P33"/>
      <c r="Q33"/>
      <c r="R33"/>
      <c r="S33"/>
      <c r="T33"/>
      <c r="U33"/>
      <c r="V33"/>
      <c r="W33"/>
      <c r="X33"/>
      <c r="Y33"/>
      <c r="Z33"/>
      <c r="AA33"/>
      <c r="AB33"/>
      <c r="AC33"/>
      <c r="AD33"/>
    </row>
    <row r="34" spans="1:30" x14ac:dyDescent="0.15">
      <c r="A34"/>
      <c r="B34"/>
      <c r="C34"/>
      <c r="D34"/>
      <c r="E34"/>
      <c r="F34"/>
      <c r="G34"/>
      <c r="H34"/>
      <c r="I34"/>
      <c r="J34"/>
      <c r="K34"/>
      <c r="L34"/>
      <c r="M34"/>
      <c r="N34"/>
      <c r="O34"/>
      <c r="P34"/>
      <c r="Q34"/>
      <c r="R34"/>
      <c r="S34"/>
      <c r="T34"/>
      <c r="U34"/>
      <c r="V34"/>
      <c r="W34"/>
      <c r="X34"/>
      <c r="Y34"/>
      <c r="Z34"/>
      <c r="AA34"/>
      <c r="AB34"/>
      <c r="AC34"/>
      <c r="AD34"/>
    </row>
    <row r="35" spans="1:30" x14ac:dyDescent="0.15">
      <c r="A35"/>
      <c r="B35"/>
      <c r="C35"/>
      <c r="D35"/>
      <c r="E35"/>
      <c r="F35"/>
      <c r="G35"/>
      <c r="H35"/>
      <c r="I35"/>
      <c r="J35"/>
      <c r="K35"/>
      <c r="L35"/>
      <c r="M35"/>
      <c r="N35"/>
      <c r="O35"/>
      <c r="P35"/>
      <c r="Q35"/>
      <c r="R35"/>
      <c r="S35"/>
      <c r="T35"/>
      <c r="U35"/>
      <c r="V35"/>
      <c r="W35"/>
      <c r="X35"/>
      <c r="Y35"/>
      <c r="Z35"/>
      <c r="AA35"/>
      <c r="AB35"/>
      <c r="AC35"/>
      <c r="AD35"/>
    </row>
    <row r="36" spans="1:30" x14ac:dyDescent="0.15">
      <c r="B36"/>
      <c r="C36"/>
      <c r="D36"/>
      <c r="E36"/>
      <c r="F36"/>
      <c r="G36"/>
      <c r="H36"/>
      <c r="I36"/>
      <c r="J36"/>
      <c r="K36"/>
      <c r="L36"/>
      <c r="M36"/>
      <c r="N36"/>
      <c r="O36"/>
      <c r="P36"/>
      <c r="Q36"/>
      <c r="R36"/>
      <c r="S36"/>
      <c r="T36"/>
      <c r="U36"/>
      <c r="V36"/>
      <c r="W36"/>
      <c r="X36"/>
      <c r="Y36"/>
      <c r="Z36"/>
      <c r="AA36"/>
      <c r="AB36"/>
      <c r="AC36"/>
      <c r="AD36"/>
    </row>
    <row r="37" spans="1:30" x14ac:dyDescent="0.15">
      <c r="B37"/>
      <c r="C37"/>
      <c r="D37"/>
      <c r="E37"/>
      <c r="F37"/>
      <c r="G37"/>
      <c r="H37"/>
      <c r="I37"/>
      <c r="J37"/>
      <c r="K37"/>
      <c r="L37"/>
      <c r="M37"/>
      <c r="N37"/>
      <c r="O37"/>
      <c r="P37"/>
      <c r="Q37"/>
      <c r="R37"/>
      <c r="S37"/>
      <c r="T37"/>
      <c r="U37"/>
      <c r="V37"/>
      <c r="W37"/>
      <c r="X37"/>
      <c r="Y37"/>
      <c r="Z37"/>
      <c r="AA37"/>
      <c r="AB37"/>
      <c r="AC37"/>
      <c r="AD37"/>
    </row>
  </sheetData>
  <sheetProtection password="CF27" sheet="1" objects="1" scenarios="1"/>
  <mergeCells count="47">
    <mergeCell ref="V16:V20"/>
    <mergeCell ref="W16:W20"/>
    <mergeCell ref="X16:X20"/>
    <mergeCell ref="Y16:Y20"/>
    <mergeCell ref="AD16:AD20"/>
    <mergeCell ref="Z16:Z20"/>
    <mergeCell ref="AA16:AA20"/>
    <mergeCell ref="AB16:AB20"/>
    <mergeCell ref="AC16:AC20"/>
    <mergeCell ref="L16:L20"/>
    <mergeCell ref="M16:M20"/>
    <mergeCell ref="T16:T20"/>
    <mergeCell ref="U16:U20"/>
    <mergeCell ref="R16:R20"/>
    <mergeCell ref="S16:S20"/>
    <mergeCell ref="N16:N20"/>
    <mergeCell ref="O16:O20"/>
    <mergeCell ref="P16:P20"/>
    <mergeCell ref="Q16:Q20"/>
    <mergeCell ref="K16:K20"/>
    <mergeCell ref="F16:F20"/>
    <mergeCell ref="G16:G20"/>
    <mergeCell ref="H16:H20"/>
    <mergeCell ref="I16:I20"/>
    <mergeCell ref="B16:B20"/>
    <mergeCell ref="C16:C20"/>
    <mergeCell ref="D16:D20"/>
    <mergeCell ref="E16:E20"/>
    <mergeCell ref="J16:J20"/>
    <mergeCell ref="B14:O14"/>
    <mergeCell ref="Q14:AD14"/>
    <mergeCell ref="R4:R8"/>
    <mergeCell ref="S4:S8"/>
    <mergeCell ref="T4:T8"/>
    <mergeCell ref="U4:U8"/>
    <mergeCell ref="B2:H2"/>
    <mergeCell ref="Q2:W2"/>
    <mergeCell ref="B4:B8"/>
    <mergeCell ref="C4:C8"/>
    <mergeCell ref="D4:D8"/>
    <mergeCell ref="E4:E8"/>
    <mergeCell ref="V4:V8"/>
    <mergeCell ref="W4:W8"/>
    <mergeCell ref="F4:F8"/>
    <mergeCell ref="G4:G8"/>
    <mergeCell ref="H4:H8"/>
    <mergeCell ref="Q4:Q8"/>
  </mergeCells>
  <phoneticPr fontId="0" type="noConversion"/>
  <pageMargins left="0.19685039370078741" right="0" top="0" bottom="0" header="0" footer="0"/>
  <pageSetup paperSize="9" orientation="landscape" horizontalDpi="360" verticalDpi="36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Foglio97"/>
  <dimension ref="A1:K110"/>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33203125" style="15" customWidth="1"/>
    <col min="9" max="9" width="15.33203125" style="15" customWidth="1"/>
    <col min="10" max="10" width="4.5" style="15" customWidth="1"/>
    <col min="11" max="11" width="15.33203125" style="15" customWidth="1"/>
    <col min="12" max="16384" width="8.83203125" style="15"/>
  </cols>
  <sheetData>
    <row r="1" spans="1:11" x14ac:dyDescent="0.15">
      <c r="A1" s="1817" t="s">
        <v>1876</v>
      </c>
      <c r="B1" s="1817"/>
      <c r="C1" s="1817"/>
      <c r="D1" s="1817"/>
      <c r="E1" s="1817"/>
      <c r="F1" s="1817"/>
      <c r="G1" s="1817"/>
      <c r="H1" s="1817"/>
      <c r="I1" s="1817"/>
      <c r="J1" s="1817"/>
      <c r="K1" s="1817"/>
    </row>
    <row r="2" spans="1:11" x14ac:dyDescent="0.15">
      <c r="C2" s="17" t="s">
        <v>889</v>
      </c>
      <c r="D2" s="17"/>
      <c r="E2" s="17"/>
    </row>
    <row r="3" spans="1:11" x14ac:dyDescent="0.15">
      <c r="C3" s="18" t="s">
        <v>684</v>
      </c>
      <c r="D3" s="18" t="s">
        <v>367</v>
      </c>
      <c r="E3" s="154" t="s">
        <v>1181</v>
      </c>
      <c r="F3" s="1758" t="s">
        <v>2195</v>
      </c>
      <c r="G3" s="1759"/>
      <c r="I3" s="18" t="s">
        <v>684</v>
      </c>
      <c r="J3" s="18"/>
      <c r="K3" s="18" t="s">
        <v>1934</v>
      </c>
    </row>
    <row r="4" spans="1:11" x14ac:dyDescent="0.15">
      <c r="B4" s="16">
        <v>1</v>
      </c>
      <c r="C4" s="98">
        <v>1</v>
      </c>
      <c r="D4" s="14"/>
      <c r="E4" s="20">
        <f t="shared" ref="E4:E13" si="0">COUNTIF(C$20:C$56,$C4)+COUNTIF(I$20:I$56,$C4)</f>
        <v>4</v>
      </c>
      <c r="F4" s="1697">
        <f t="shared" ref="F4:F13" si="1">COUNTIF(E$20:E$56,$C4)+COUNTIF(K$20:K$56,$C4)</f>
        <v>5</v>
      </c>
      <c r="G4" s="2033"/>
      <c r="I4" s="45">
        <f>$C$4</f>
        <v>1</v>
      </c>
      <c r="J4" s="20" t="s">
        <v>1678</v>
      </c>
      <c r="K4" s="14"/>
    </row>
    <row r="5" spans="1:11" x14ac:dyDescent="0.15">
      <c r="B5" s="16">
        <v>2</v>
      </c>
      <c r="C5" s="98">
        <v>2</v>
      </c>
      <c r="D5" s="14"/>
      <c r="E5" s="20">
        <f t="shared" si="0"/>
        <v>4</v>
      </c>
      <c r="F5" s="1638">
        <f t="shared" si="1"/>
        <v>5</v>
      </c>
      <c r="G5" s="1753"/>
      <c r="I5" s="45">
        <f>$C$5</f>
        <v>2</v>
      </c>
      <c r="J5" s="20" t="s">
        <v>1678</v>
      </c>
      <c r="K5" s="14"/>
    </row>
    <row r="6" spans="1:11" x14ac:dyDescent="0.15">
      <c r="B6" s="16">
        <v>3</v>
      </c>
      <c r="C6" s="98">
        <v>3</v>
      </c>
      <c r="D6" s="14"/>
      <c r="E6" s="20">
        <f t="shared" si="0"/>
        <v>4</v>
      </c>
      <c r="F6" s="1638">
        <f t="shared" si="1"/>
        <v>5</v>
      </c>
      <c r="G6" s="1753"/>
      <c r="I6" s="45">
        <f>$C$6</f>
        <v>3</v>
      </c>
      <c r="J6" s="20" t="s">
        <v>1678</v>
      </c>
      <c r="K6" s="14"/>
    </row>
    <row r="7" spans="1:11" x14ac:dyDescent="0.15">
      <c r="B7" s="16">
        <v>4</v>
      </c>
      <c r="C7" s="98">
        <v>4</v>
      </c>
      <c r="D7" s="14"/>
      <c r="E7" s="20">
        <f t="shared" si="0"/>
        <v>4</v>
      </c>
      <c r="F7" s="1638">
        <f t="shared" si="1"/>
        <v>5</v>
      </c>
      <c r="G7" s="1753"/>
      <c r="I7" s="45">
        <f>$C$7</f>
        <v>4</v>
      </c>
      <c r="J7" s="20" t="s">
        <v>1678</v>
      </c>
      <c r="K7" s="14"/>
    </row>
    <row r="8" spans="1:11" x14ac:dyDescent="0.15">
      <c r="B8" s="16">
        <v>5</v>
      </c>
      <c r="C8" s="98">
        <v>5</v>
      </c>
      <c r="D8" s="14"/>
      <c r="E8" s="20">
        <f t="shared" si="0"/>
        <v>4</v>
      </c>
      <c r="F8" s="1638">
        <f t="shared" si="1"/>
        <v>5</v>
      </c>
      <c r="G8" s="1753"/>
      <c r="I8" s="45">
        <f>$C$8</f>
        <v>5</v>
      </c>
      <c r="J8" s="20" t="s">
        <v>1678</v>
      </c>
      <c r="K8" s="14"/>
    </row>
    <row r="9" spans="1:11" x14ac:dyDescent="0.15">
      <c r="B9" s="16">
        <v>6</v>
      </c>
      <c r="C9" s="98">
        <v>6</v>
      </c>
      <c r="D9" s="14"/>
      <c r="E9" s="20">
        <f t="shared" si="0"/>
        <v>5</v>
      </c>
      <c r="F9" s="1638">
        <f t="shared" si="1"/>
        <v>4</v>
      </c>
      <c r="G9" s="1753"/>
      <c r="I9" s="45">
        <f>$C$9</f>
        <v>6</v>
      </c>
      <c r="J9" s="20" t="s">
        <v>1678</v>
      </c>
      <c r="K9" s="14"/>
    </row>
    <row r="10" spans="1:11" x14ac:dyDescent="0.15">
      <c r="B10" s="16">
        <v>7</v>
      </c>
      <c r="C10" s="98">
        <v>7</v>
      </c>
      <c r="D10" s="14"/>
      <c r="E10" s="20">
        <f t="shared" si="0"/>
        <v>5</v>
      </c>
      <c r="F10" s="1638">
        <f t="shared" si="1"/>
        <v>4</v>
      </c>
      <c r="G10" s="1753"/>
      <c r="I10" s="45">
        <f>$C$10</f>
        <v>7</v>
      </c>
      <c r="J10" s="20" t="s">
        <v>1678</v>
      </c>
      <c r="K10" s="14"/>
    </row>
    <row r="11" spans="1:11" x14ac:dyDescent="0.15">
      <c r="B11" s="16">
        <v>8</v>
      </c>
      <c r="C11" s="98">
        <v>8</v>
      </c>
      <c r="D11" s="14"/>
      <c r="E11" s="20">
        <f t="shared" si="0"/>
        <v>5</v>
      </c>
      <c r="F11" s="1638">
        <f t="shared" si="1"/>
        <v>4</v>
      </c>
      <c r="G11" s="1753"/>
      <c r="I11" s="45">
        <f>$C$11</f>
        <v>8</v>
      </c>
      <c r="J11" s="20" t="s">
        <v>1678</v>
      </c>
      <c r="K11" s="14"/>
    </row>
    <row r="12" spans="1:11" x14ac:dyDescent="0.15">
      <c r="B12" s="16">
        <v>9</v>
      </c>
      <c r="C12" s="98">
        <v>9</v>
      </c>
      <c r="D12" s="14"/>
      <c r="E12" s="20">
        <f t="shared" si="0"/>
        <v>5</v>
      </c>
      <c r="F12" s="1638">
        <f t="shared" si="1"/>
        <v>4</v>
      </c>
      <c r="G12" s="1753"/>
      <c r="I12" s="45">
        <f>$C$12</f>
        <v>9</v>
      </c>
      <c r="J12" s="20" t="s">
        <v>1678</v>
      </c>
      <c r="K12" s="14"/>
    </row>
    <row r="13" spans="1:11" x14ac:dyDescent="0.15">
      <c r="B13" s="16">
        <v>10</v>
      </c>
      <c r="C13" s="418">
        <v>10</v>
      </c>
      <c r="D13" s="14"/>
      <c r="E13" s="20">
        <f t="shared" si="0"/>
        <v>5</v>
      </c>
      <c r="F13" s="1638">
        <f t="shared" si="1"/>
        <v>4</v>
      </c>
      <c r="G13" s="1753"/>
      <c r="I13" s="46">
        <f>$C$13</f>
        <v>10</v>
      </c>
      <c r="J13" s="20" t="s">
        <v>1678</v>
      </c>
      <c r="K13" s="417"/>
    </row>
    <row r="14" spans="1:11" x14ac:dyDescent="0.15">
      <c r="A14" s="15" t="s">
        <v>363</v>
      </c>
      <c r="B14" s="383" t="s">
        <v>362</v>
      </c>
      <c r="C14" s="24" t="s">
        <v>1621</v>
      </c>
      <c r="D14" s="383" t="s">
        <v>892</v>
      </c>
      <c r="E14" s="24">
        <f>SUM(E4:E13)</f>
        <v>45</v>
      </c>
      <c r="F14" s="1754" t="s">
        <v>301</v>
      </c>
      <c r="G14" s="1754"/>
      <c r="H14" s="24" t="s">
        <v>2202</v>
      </c>
      <c r="I14" s="1755" t="s">
        <v>303</v>
      </c>
      <c r="J14" s="1755"/>
      <c r="K14" s="24" t="s">
        <v>983</v>
      </c>
    </row>
    <row r="15" spans="1:11" x14ac:dyDescent="0.15">
      <c r="B15" s="23"/>
    </row>
    <row r="16" spans="1:11" x14ac:dyDescent="0.15">
      <c r="A16" s="1817" t="s">
        <v>1685</v>
      </c>
      <c r="B16" s="1817"/>
      <c r="C16" s="1817"/>
      <c r="D16" s="1817"/>
      <c r="E16" s="1817"/>
      <c r="F16" s="1817"/>
      <c r="G16" s="1817"/>
      <c r="H16" s="1817"/>
      <c r="I16" s="1817"/>
      <c r="J16" s="1817"/>
      <c r="K16" s="1817"/>
    </row>
    <row r="18" spans="1:11" ht="14" thickBot="1" x14ac:dyDescent="0.2">
      <c r="E18" s="15" t="s">
        <v>307</v>
      </c>
      <c r="K18" s="15" t="s">
        <v>308</v>
      </c>
    </row>
    <row r="19" spans="1:11" x14ac:dyDescent="0.15">
      <c r="A19" s="26" t="s">
        <v>892</v>
      </c>
      <c r="B19" s="204" t="s">
        <v>197</v>
      </c>
      <c r="C19" s="28" t="s">
        <v>865</v>
      </c>
      <c r="D19" s="59" t="s">
        <v>197</v>
      </c>
      <c r="E19" s="30" t="s">
        <v>866</v>
      </c>
      <c r="G19" s="26" t="s">
        <v>892</v>
      </c>
      <c r="H19" s="204" t="s">
        <v>197</v>
      </c>
      <c r="I19" s="28" t="s">
        <v>865</v>
      </c>
      <c r="J19" s="59" t="s">
        <v>197</v>
      </c>
      <c r="K19" s="30" t="s">
        <v>866</v>
      </c>
    </row>
    <row r="20" spans="1:11" x14ac:dyDescent="0.15">
      <c r="A20" s="31">
        <v>1</v>
      </c>
      <c r="B20" s="32">
        <f>$K4</f>
        <v>0</v>
      </c>
      <c r="C20" s="33">
        <f>$C$4</f>
        <v>1</v>
      </c>
      <c r="D20" s="34">
        <f>$K12</f>
        <v>0</v>
      </c>
      <c r="E20" s="33">
        <f>$C$12</f>
        <v>9</v>
      </c>
      <c r="G20" s="31">
        <v>1</v>
      </c>
      <c r="H20" s="32">
        <f>$K4</f>
        <v>0</v>
      </c>
      <c r="I20" s="33">
        <f>$C$4</f>
        <v>1</v>
      </c>
      <c r="J20" s="34">
        <f>$K11</f>
        <v>0</v>
      </c>
      <c r="K20" s="33">
        <f>$C$11</f>
        <v>8</v>
      </c>
    </row>
    <row r="21" spans="1:11" x14ac:dyDescent="0.15">
      <c r="A21" s="35">
        <v>2</v>
      </c>
      <c r="B21" s="36">
        <f>$K11</f>
        <v>0</v>
      </c>
      <c r="C21" s="33">
        <f>$C$11</f>
        <v>8</v>
      </c>
      <c r="D21" s="34">
        <f>$K7</f>
        <v>0</v>
      </c>
      <c r="E21" s="33">
        <f>$C$7</f>
        <v>4</v>
      </c>
      <c r="G21" s="35">
        <v>2</v>
      </c>
      <c r="H21" s="36">
        <f>$K8</f>
        <v>0</v>
      </c>
      <c r="I21" s="37">
        <f>$C$8</f>
        <v>5</v>
      </c>
      <c r="J21" s="34">
        <f>$K7</f>
        <v>0</v>
      </c>
      <c r="K21" s="37">
        <f>$C$7</f>
        <v>4</v>
      </c>
    </row>
    <row r="22" spans="1:11" x14ac:dyDescent="0.15">
      <c r="A22" s="31">
        <v>3</v>
      </c>
      <c r="B22" s="32">
        <f>$K5</f>
        <v>0</v>
      </c>
      <c r="C22" s="33">
        <f>$C$5</f>
        <v>2</v>
      </c>
      <c r="D22" s="34">
        <f>$K13</f>
        <v>0</v>
      </c>
      <c r="E22" s="33">
        <f>$C$13</f>
        <v>10</v>
      </c>
      <c r="G22" s="31">
        <v>3</v>
      </c>
      <c r="H22" s="32">
        <f>$K10</f>
        <v>0</v>
      </c>
      <c r="I22" s="37">
        <f>$C$10</f>
        <v>7</v>
      </c>
      <c r="J22" s="34">
        <f>$K5</f>
        <v>0</v>
      </c>
      <c r="K22" s="37">
        <f>$C$5</f>
        <v>2</v>
      </c>
    </row>
    <row r="23" spans="1:11" x14ac:dyDescent="0.15">
      <c r="A23" s="31">
        <v>4</v>
      </c>
      <c r="B23" s="32">
        <f>$K9</f>
        <v>0</v>
      </c>
      <c r="C23" s="33">
        <f>$C$9</f>
        <v>6</v>
      </c>
      <c r="D23" s="34">
        <f>$K6</f>
        <v>0</v>
      </c>
      <c r="E23" s="33">
        <f>$C$6</f>
        <v>3</v>
      </c>
      <c r="G23" s="31">
        <v>4</v>
      </c>
      <c r="H23" s="32">
        <f>$K6</f>
        <v>0</v>
      </c>
      <c r="I23" s="33">
        <f>$C$6</f>
        <v>3</v>
      </c>
      <c r="J23" s="34">
        <f>$K13</f>
        <v>0</v>
      </c>
      <c r="K23" s="33">
        <f>$C$13</f>
        <v>10</v>
      </c>
    </row>
    <row r="24" spans="1:11" ht="14" thickBot="1" x14ac:dyDescent="0.2">
      <c r="A24" s="41">
        <v>5</v>
      </c>
      <c r="B24" s="42">
        <f>$K10</f>
        <v>0</v>
      </c>
      <c r="C24" s="208">
        <f>$C$10</f>
        <v>7</v>
      </c>
      <c r="D24" s="44">
        <f>$K8</f>
        <v>0</v>
      </c>
      <c r="E24" s="208">
        <f>$C$8</f>
        <v>5</v>
      </c>
      <c r="G24" s="41">
        <v>5</v>
      </c>
      <c r="H24" s="42">
        <f>$K12</f>
        <v>0</v>
      </c>
      <c r="I24" s="208">
        <f>$C$12</f>
        <v>9</v>
      </c>
      <c r="J24" s="44">
        <f>$K9</f>
        <v>0</v>
      </c>
      <c r="K24" s="208">
        <f>$C$9</f>
        <v>6</v>
      </c>
    </row>
    <row r="26" spans="1:11" ht="14" thickBot="1" x14ac:dyDescent="0.2">
      <c r="E26" s="15" t="s">
        <v>309</v>
      </c>
      <c r="K26" s="15" t="s">
        <v>2186</v>
      </c>
    </row>
    <row r="27" spans="1:11" x14ac:dyDescent="0.15">
      <c r="A27" s="26" t="s">
        <v>892</v>
      </c>
      <c r="B27" s="204" t="s">
        <v>197</v>
      </c>
      <c r="C27" s="28" t="s">
        <v>865</v>
      </c>
      <c r="D27" s="59" t="s">
        <v>197</v>
      </c>
      <c r="E27" s="30" t="s">
        <v>866</v>
      </c>
      <c r="G27" s="26" t="s">
        <v>892</v>
      </c>
      <c r="H27" s="204" t="s">
        <v>197</v>
      </c>
      <c r="I27" s="28" t="s">
        <v>865</v>
      </c>
      <c r="J27" s="59" t="s">
        <v>197</v>
      </c>
      <c r="K27" s="30" t="s">
        <v>866</v>
      </c>
    </row>
    <row r="28" spans="1:11" x14ac:dyDescent="0.15">
      <c r="A28" s="31">
        <v>1</v>
      </c>
      <c r="B28" s="32">
        <f>$K12</f>
        <v>0</v>
      </c>
      <c r="C28" s="33">
        <f>$C$12</f>
        <v>9</v>
      </c>
      <c r="D28" s="34">
        <f>$K8</f>
        <v>0</v>
      </c>
      <c r="E28" s="33">
        <f>$C$8</f>
        <v>5</v>
      </c>
      <c r="G28" s="31">
        <v>1</v>
      </c>
      <c r="H28" s="32">
        <f>$K12</f>
        <v>0</v>
      </c>
      <c r="I28" s="33">
        <f>$C$12</f>
        <v>9</v>
      </c>
      <c r="J28" s="34">
        <f>$K11</f>
        <v>0</v>
      </c>
      <c r="K28" s="33">
        <f>$C$11</f>
        <v>8</v>
      </c>
    </row>
    <row r="29" spans="1:11" x14ac:dyDescent="0.15">
      <c r="A29" s="35">
        <v>2</v>
      </c>
      <c r="B29" s="36">
        <f>$K7</f>
        <v>0</v>
      </c>
      <c r="C29" s="33">
        <f>$C$7</f>
        <v>4</v>
      </c>
      <c r="D29" s="34">
        <f>$K4</f>
        <v>0</v>
      </c>
      <c r="E29" s="33">
        <f>$C$4</f>
        <v>1</v>
      </c>
      <c r="G29" s="35">
        <v>2</v>
      </c>
      <c r="H29" s="36">
        <f>$K8</f>
        <v>0</v>
      </c>
      <c r="I29" s="37">
        <f>$C$8</f>
        <v>5</v>
      </c>
      <c r="J29" s="34">
        <f>$K4</f>
        <v>0</v>
      </c>
      <c r="K29" s="37">
        <f>$C$4</f>
        <v>1</v>
      </c>
    </row>
    <row r="30" spans="1:11" x14ac:dyDescent="0.15">
      <c r="A30" s="31">
        <v>3</v>
      </c>
      <c r="B30" s="32">
        <f>$K9</f>
        <v>0</v>
      </c>
      <c r="C30" s="33">
        <f>$C$9</f>
        <v>6</v>
      </c>
      <c r="D30" s="34">
        <f>$K5</f>
        <v>0</v>
      </c>
      <c r="E30" s="33">
        <f>$C$5</f>
        <v>2</v>
      </c>
      <c r="G30" s="31">
        <v>3</v>
      </c>
      <c r="H30" s="32">
        <f>$K10</f>
        <v>0</v>
      </c>
      <c r="I30" s="37">
        <f>$C$10</f>
        <v>7</v>
      </c>
      <c r="J30" s="34">
        <f>$K6</f>
        <v>0</v>
      </c>
      <c r="K30" s="37">
        <f>$C$6</f>
        <v>3</v>
      </c>
    </row>
    <row r="31" spans="1:11" x14ac:dyDescent="0.15">
      <c r="A31" s="31">
        <v>4</v>
      </c>
      <c r="B31" s="32">
        <f>$K13</f>
        <v>0</v>
      </c>
      <c r="C31" s="33">
        <f>$C$13</f>
        <v>10</v>
      </c>
      <c r="D31" s="34">
        <f>$K10</f>
        <v>0</v>
      </c>
      <c r="E31" s="33">
        <f>$C$10</f>
        <v>7</v>
      </c>
      <c r="G31" s="31">
        <v>4</v>
      </c>
      <c r="H31" s="32">
        <f>$K13</f>
        <v>0</v>
      </c>
      <c r="I31" s="33">
        <f>$C$13</f>
        <v>10</v>
      </c>
      <c r="J31" s="34">
        <f>$K9</f>
        <v>0</v>
      </c>
      <c r="K31" s="33">
        <f>$C$9</f>
        <v>6</v>
      </c>
    </row>
    <row r="32" spans="1:11" ht="14" thickBot="1" x14ac:dyDescent="0.2">
      <c r="A32" s="41">
        <v>5</v>
      </c>
      <c r="B32" s="42">
        <f>$K11</f>
        <v>0</v>
      </c>
      <c r="C32" s="208">
        <f>$C$11</f>
        <v>8</v>
      </c>
      <c r="D32" s="44">
        <f>$K6</f>
        <v>0</v>
      </c>
      <c r="E32" s="208">
        <f>$C$6</f>
        <v>3</v>
      </c>
      <c r="G32" s="41">
        <v>5</v>
      </c>
      <c r="H32" s="42">
        <f>$K7</f>
        <v>0</v>
      </c>
      <c r="I32" s="208">
        <f>$C$7</f>
        <v>4</v>
      </c>
      <c r="J32" s="44">
        <f>$K5</f>
        <v>0</v>
      </c>
      <c r="K32" s="208">
        <f>$C$5</f>
        <v>2</v>
      </c>
    </row>
    <row r="34" spans="1:11" ht="14" thickBot="1" x14ac:dyDescent="0.2">
      <c r="E34" s="15" t="s">
        <v>2185</v>
      </c>
      <c r="K34" s="15" t="s">
        <v>2187</v>
      </c>
    </row>
    <row r="35" spans="1:11" x14ac:dyDescent="0.15">
      <c r="A35" s="26" t="s">
        <v>892</v>
      </c>
      <c r="B35" s="204" t="s">
        <v>197</v>
      </c>
      <c r="C35" s="28" t="s">
        <v>865</v>
      </c>
      <c r="D35" s="59" t="s">
        <v>197</v>
      </c>
      <c r="E35" s="30" t="s">
        <v>866</v>
      </c>
      <c r="G35" s="26" t="s">
        <v>892</v>
      </c>
      <c r="H35" s="204" t="s">
        <v>197</v>
      </c>
      <c r="I35" s="28" t="s">
        <v>865</v>
      </c>
      <c r="J35" s="59" t="s">
        <v>197</v>
      </c>
      <c r="K35" s="30" t="s">
        <v>866</v>
      </c>
    </row>
    <row r="36" spans="1:11" x14ac:dyDescent="0.15">
      <c r="A36" s="31">
        <v>1</v>
      </c>
      <c r="B36" s="32">
        <f>$K12</f>
        <v>0</v>
      </c>
      <c r="C36" s="33">
        <f>$C$12</f>
        <v>9</v>
      </c>
      <c r="D36" s="34">
        <f>$K7</f>
        <v>0</v>
      </c>
      <c r="E36" s="33">
        <f>$C$7</f>
        <v>4</v>
      </c>
      <c r="G36" s="31">
        <v>1</v>
      </c>
      <c r="H36" s="32">
        <f>$K8</f>
        <v>0</v>
      </c>
      <c r="I36" s="33">
        <f>$C$8</f>
        <v>5</v>
      </c>
      <c r="J36" s="34">
        <f>$K5</f>
        <v>0</v>
      </c>
      <c r="K36" s="33">
        <f>$C$5</f>
        <v>2</v>
      </c>
    </row>
    <row r="37" spans="1:11" x14ac:dyDescent="0.15">
      <c r="A37" s="35">
        <v>2</v>
      </c>
      <c r="B37" s="36">
        <f>$K11</f>
        <v>0</v>
      </c>
      <c r="C37" s="33">
        <f>$C$11</f>
        <v>8</v>
      </c>
      <c r="D37" s="34">
        <f>$K8</f>
        <v>0</v>
      </c>
      <c r="E37" s="33">
        <f>$C$8</f>
        <v>5</v>
      </c>
      <c r="G37" s="35">
        <v>2</v>
      </c>
      <c r="H37" s="36">
        <f>$K9</f>
        <v>0</v>
      </c>
      <c r="I37" s="37">
        <f>$C$9</f>
        <v>6</v>
      </c>
      <c r="J37" s="34">
        <f>$K4</f>
        <v>0</v>
      </c>
      <c r="K37" s="37">
        <f>$C$4</f>
        <v>1</v>
      </c>
    </row>
    <row r="38" spans="1:11" x14ac:dyDescent="0.15">
      <c r="A38" s="31">
        <v>3</v>
      </c>
      <c r="B38" s="32">
        <f>$K6</f>
        <v>0</v>
      </c>
      <c r="C38" s="33">
        <f>$C$6</f>
        <v>3</v>
      </c>
      <c r="D38" s="34">
        <f>$K5</f>
        <v>0</v>
      </c>
      <c r="E38" s="33">
        <f>$C$5</f>
        <v>2</v>
      </c>
      <c r="G38" s="31">
        <v>3</v>
      </c>
      <c r="H38" s="32">
        <f>$K13</f>
        <v>0</v>
      </c>
      <c r="I38" s="37">
        <f>$C$13</f>
        <v>10</v>
      </c>
      <c r="J38" s="34">
        <f>$K11</f>
        <v>0</v>
      </c>
      <c r="K38" s="37">
        <f>$C$11</f>
        <v>8</v>
      </c>
    </row>
    <row r="39" spans="1:11" x14ac:dyDescent="0.15">
      <c r="A39" s="31">
        <v>4</v>
      </c>
      <c r="B39" s="32">
        <f>$K10</f>
        <v>0</v>
      </c>
      <c r="C39" s="33">
        <f>$C$10</f>
        <v>7</v>
      </c>
      <c r="D39" s="34">
        <f>$K9</f>
        <v>0</v>
      </c>
      <c r="E39" s="33">
        <f>$C$9</f>
        <v>6</v>
      </c>
      <c r="G39" s="31">
        <v>4</v>
      </c>
      <c r="H39" s="32">
        <f>$K6</f>
        <v>0</v>
      </c>
      <c r="I39" s="33">
        <f>$C$6</f>
        <v>3</v>
      </c>
      <c r="J39" s="34">
        <f>$K12</f>
        <v>0</v>
      </c>
      <c r="K39" s="33">
        <f>$C$12</f>
        <v>9</v>
      </c>
    </row>
    <row r="40" spans="1:11" ht="14" thickBot="1" x14ac:dyDescent="0.2">
      <c r="A40" s="41">
        <v>5</v>
      </c>
      <c r="B40" s="42">
        <f>$K4</f>
        <v>0</v>
      </c>
      <c r="C40" s="208">
        <f>$C$4</f>
        <v>1</v>
      </c>
      <c r="D40" s="44">
        <f>$K13</f>
        <v>0</v>
      </c>
      <c r="E40" s="208">
        <f>$C$13</f>
        <v>10</v>
      </c>
      <c r="G40" s="41">
        <v>5</v>
      </c>
      <c r="H40" s="42">
        <f>$K10</f>
        <v>0</v>
      </c>
      <c r="I40" s="43">
        <f>$C$10</f>
        <v>7</v>
      </c>
      <c r="J40" s="44">
        <f>$K7</f>
        <v>0</v>
      </c>
      <c r="K40" s="43">
        <f>$C$7</f>
        <v>4</v>
      </c>
    </row>
    <row r="42" spans="1:11" ht="14" thickBot="1" x14ac:dyDescent="0.2">
      <c r="E42" s="15" t="s">
        <v>2188</v>
      </c>
      <c r="K42" s="15" t="s">
        <v>311</v>
      </c>
    </row>
    <row r="43" spans="1:11" x14ac:dyDescent="0.15">
      <c r="A43" s="26" t="s">
        <v>892</v>
      </c>
      <c r="B43" s="204" t="s">
        <v>197</v>
      </c>
      <c r="C43" s="28" t="s">
        <v>865</v>
      </c>
      <c r="D43" s="59" t="s">
        <v>197</v>
      </c>
      <c r="E43" s="30" t="s">
        <v>866</v>
      </c>
      <c r="G43" s="26" t="s">
        <v>892</v>
      </c>
      <c r="H43" s="204" t="s">
        <v>197</v>
      </c>
      <c r="I43" s="28" t="s">
        <v>865</v>
      </c>
      <c r="J43" s="59" t="s">
        <v>197</v>
      </c>
      <c r="K43" s="30" t="s">
        <v>866</v>
      </c>
    </row>
    <row r="44" spans="1:11" x14ac:dyDescent="0.15">
      <c r="A44" s="31">
        <v>1</v>
      </c>
      <c r="B44" s="32">
        <f>$K5</f>
        <v>0</v>
      </c>
      <c r="C44" s="33">
        <f>$C$5</f>
        <v>2</v>
      </c>
      <c r="D44" s="34">
        <f>$K11</f>
        <v>0</v>
      </c>
      <c r="E44" s="33">
        <f>$C$11</f>
        <v>8</v>
      </c>
      <c r="G44" s="31">
        <v>1</v>
      </c>
      <c r="H44" s="32">
        <f>$K7</f>
        <v>0</v>
      </c>
      <c r="I44" s="33">
        <f>$C$7</f>
        <v>4</v>
      </c>
      <c r="J44" s="34">
        <f>$K13</f>
        <v>0</v>
      </c>
      <c r="K44" s="33">
        <f>$C$13</f>
        <v>10</v>
      </c>
    </row>
    <row r="45" spans="1:11" x14ac:dyDescent="0.15">
      <c r="A45" s="35">
        <v>2</v>
      </c>
      <c r="B45" s="36">
        <f>$K6</f>
        <v>0</v>
      </c>
      <c r="C45" s="33">
        <f>$C$6</f>
        <v>3</v>
      </c>
      <c r="D45" s="34">
        <f>$K4</f>
        <v>0</v>
      </c>
      <c r="E45" s="33">
        <f>$C$4</f>
        <v>1</v>
      </c>
      <c r="G45" s="35">
        <v>2</v>
      </c>
      <c r="H45" s="36">
        <f>$K8</f>
        <v>0</v>
      </c>
      <c r="I45" s="37">
        <f>$C$8</f>
        <v>5</v>
      </c>
      <c r="J45" s="34">
        <f>$K6</f>
        <v>0</v>
      </c>
      <c r="K45" s="37">
        <f>$C$6</f>
        <v>3</v>
      </c>
    </row>
    <row r="46" spans="1:11" x14ac:dyDescent="0.15">
      <c r="A46" s="31">
        <v>3</v>
      </c>
      <c r="B46" s="32">
        <f>$K9</f>
        <v>0</v>
      </c>
      <c r="C46" s="33">
        <f>$C$9</f>
        <v>6</v>
      </c>
      <c r="D46" s="34">
        <f>$K7</f>
        <v>0</v>
      </c>
      <c r="E46" s="33">
        <f>$C$7</f>
        <v>4</v>
      </c>
      <c r="G46" s="31">
        <v>3</v>
      </c>
      <c r="H46" s="32">
        <f>$K5</f>
        <v>0</v>
      </c>
      <c r="I46" s="37">
        <f>$C$5</f>
        <v>2</v>
      </c>
      <c r="J46" s="34">
        <f>$K12</f>
        <v>0</v>
      </c>
      <c r="K46" s="37">
        <f>$C$12</f>
        <v>9</v>
      </c>
    </row>
    <row r="47" spans="1:11" x14ac:dyDescent="0.15">
      <c r="A47" s="31">
        <v>4</v>
      </c>
      <c r="B47" s="32">
        <f>$K13</f>
        <v>0</v>
      </c>
      <c r="C47" s="33">
        <f>$C$13</f>
        <v>10</v>
      </c>
      <c r="D47" s="34">
        <f>$K8</f>
        <v>0</v>
      </c>
      <c r="E47" s="33">
        <f>$C$8</f>
        <v>5</v>
      </c>
      <c r="G47" s="31">
        <v>4</v>
      </c>
      <c r="H47" s="32">
        <f>$K4</f>
        <v>0</v>
      </c>
      <c r="I47" s="33">
        <f>$C$4</f>
        <v>1</v>
      </c>
      <c r="J47" s="34">
        <f>$K10</f>
        <v>0</v>
      </c>
      <c r="K47" s="33">
        <f>$C$10</f>
        <v>7</v>
      </c>
    </row>
    <row r="48" spans="1:11" ht="14" thickBot="1" x14ac:dyDescent="0.2">
      <c r="A48" s="41">
        <v>5</v>
      </c>
      <c r="B48" s="42">
        <f>$K12</f>
        <v>0</v>
      </c>
      <c r="C48" s="43">
        <f>$C$12</f>
        <v>9</v>
      </c>
      <c r="D48" s="44">
        <f>$K10</f>
        <v>0</v>
      </c>
      <c r="E48" s="43">
        <f>$C$10</f>
        <v>7</v>
      </c>
      <c r="G48" s="41">
        <v>5</v>
      </c>
      <c r="H48" s="42">
        <f>$K11</f>
        <v>0</v>
      </c>
      <c r="I48" s="43">
        <f>$C$11</f>
        <v>8</v>
      </c>
      <c r="J48" s="44">
        <f>$K9</f>
        <v>0</v>
      </c>
      <c r="K48" s="43">
        <f>$C$9</f>
        <v>6</v>
      </c>
    </row>
    <row r="50" spans="1:11" ht="14" thickBot="1" x14ac:dyDescent="0.2">
      <c r="E50" s="15" t="s">
        <v>312</v>
      </c>
    </row>
    <row r="51" spans="1:11" x14ac:dyDescent="0.15">
      <c r="A51" s="26" t="s">
        <v>892</v>
      </c>
      <c r="B51" s="204" t="s">
        <v>197</v>
      </c>
      <c r="C51" s="28" t="s">
        <v>865</v>
      </c>
      <c r="D51" s="59" t="s">
        <v>197</v>
      </c>
      <c r="E51" s="30" t="s">
        <v>866</v>
      </c>
      <c r="G51" s="1638" t="s">
        <v>461</v>
      </c>
      <c r="H51" s="1638"/>
      <c r="I51" s="1638"/>
      <c r="J51" s="1638"/>
      <c r="K51" s="1638"/>
    </row>
    <row r="52" spans="1:11" x14ac:dyDescent="0.15">
      <c r="A52" s="31">
        <v>1</v>
      </c>
      <c r="B52" s="32">
        <f>$K13</f>
        <v>0</v>
      </c>
      <c r="C52" s="33">
        <f>$C$13</f>
        <v>10</v>
      </c>
      <c r="D52" s="62">
        <f>$K12</f>
        <v>0</v>
      </c>
      <c r="E52" s="33">
        <f>$C$12</f>
        <v>9</v>
      </c>
      <c r="G52" s="1638" t="s">
        <v>462</v>
      </c>
      <c r="H52" s="1638"/>
      <c r="I52" s="1638"/>
      <c r="J52" s="1638"/>
      <c r="K52" s="1638"/>
    </row>
    <row r="53" spans="1:11" x14ac:dyDescent="0.15">
      <c r="A53" s="35">
        <v>2</v>
      </c>
      <c r="B53" s="36">
        <f>$K11</f>
        <v>0</v>
      </c>
      <c r="C53" s="33">
        <f>$C$11</f>
        <v>8</v>
      </c>
      <c r="D53" s="62">
        <f>$K10</f>
        <v>0</v>
      </c>
      <c r="E53" s="33">
        <f>$C$10</f>
        <v>7</v>
      </c>
    </row>
    <row r="54" spans="1:11" x14ac:dyDescent="0.15">
      <c r="A54" s="31">
        <v>3</v>
      </c>
      <c r="B54" s="32">
        <f>$K9</f>
        <v>0</v>
      </c>
      <c r="C54" s="33">
        <f>$C$9</f>
        <v>6</v>
      </c>
      <c r="D54" s="62">
        <f>$K8</f>
        <v>0</v>
      </c>
      <c r="E54" s="33">
        <f>$C$8</f>
        <v>5</v>
      </c>
    </row>
    <row r="55" spans="1:11" x14ac:dyDescent="0.15">
      <c r="A55" s="31">
        <v>4</v>
      </c>
      <c r="B55" s="32">
        <f>$K7</f>
        <v>0</v>
      </c>
      <c r="C55" s="33">
        <f>$C$7</f>
        <v>4</v>
      </c>
      <c r="D55" s="62">
        <f>$K6</f>
        <v>0</v>
      </c>
      <c r="E55" s="33">
        <f>$C$6</f>
        <v>3</v>
      </c>
    </row>
    <row r="56" spans="1:11" ht="14" thickBot="1" x14ac:dyDescent="0.2">
      <c r="A56" s="41">
        <v>5</v>
      </c>
      <c r="B56" s="42">
        <f>$K5</f>
        <v>0</v>
      </c>
      <c r="C56" s="43">
        <f>$C$5</f>
        <v>2</v>
      </c>
      <c r="D56" s="71">
        <f>$K4</f>
        <v>0</v>
      </c>
      <c r="E56" s="43">
        <f>$C$4</f>
        <v>1</v>
      </c>
    </row>
    <row r="59" spans="1:11" x14ac:dyDescent="0.15">
      <c r="I59" s="1972"/>
      <c r="J59" s="1972"/>
      <c r="K59" s="1972"/>
    </row>
    <row r="60" spans="1:11" x14ac:dyDescent="0.15">
      <c r="A60" s="1817" t="s">
        <v>1877</v>
      </c>
      <c r="B60" s="1817"/>
      <c r="C60" s="1817"/>
      <c r="D60" s="1817"/>
      <c r="E60" s="1817"/>
      <c r="F60" s="1817"/>
      <c r="G60" s="1817"/>
      <c r="H60" s="1817"/>
      <c r="I60" s="1817"/>
      <c r="J60" s="1817"/>
      <c r="K60" s="1817"/>
    </row>
    <row r="62" spans="1:11" x14ac:dyDescent="0.15">
      <c r="A62" s="1817" t="s">
        <v>1226</v>
      </c>
      <c r="B62" s="1817"/>
      <c r="C62" s="1817"/>
      <c r="D62" s="1817"/>
      <c r="E62" s="1817"/>
      <c r="F62" s="1817"/>
      <c r="G62" s="1817"/>
      <c r="H62" s="1817"/>
      <c r="I62" s="1817"/>
      <c r="J62" s="1817"/>
      <c r="K62" s="1817"/>
    </row>
    <row r="64" spans="1:11" x14ac:dyDescent="0.15">
      <c r="C64" s="78" t="s">
        <v>1680</v>
      </c>
      <c r="E64" s="17" t="s">
        <v>683</v>
      </c>
    </row>
    <row r="65" spans="1:11" ht="14" thickBot="1" x14ac:dyDescent="0.2">
      <c r="E65" s="15" t="s">
        <v>307</v>
      </c>
      <c r="K65" s="15" t="s">
        <v>308</v>
      </c>
    </row>
    <row r="66" spans="1:11" x14ac:dyDescent="0.15">
      <c r="A66" s="227" t="s">
        <v>892</v>
      </c>
      <c r="B66" s="57" t="s">
        <v>197</v>
      </c>
      <c r="C66" s="58" t="s">
        <v>865</v>
      </c>
      <c r="D66" s="59" t="s">
        <v>197</v>
      </c>
      <c r="E66" s="30" t="s">
        <v>866</v>
      </c>
      <c r="G66" s="26" t="s">
        <v>892</v>
      </c>
      <c r="H66" s="204" t="s">
        <v>197</v>
      </c>
      <c r="I66" s="28" t="s">
        <v>865</v>
      </c>
      <c r="J66" s="59" t="s">
        <v>197</v>
      </c>
      <c r="K66" s="30" t="s">
        <v>866</v>
      </c>
    </row>
    <row r="67" spans="1:11" x14ac:dyDescent="0.15">
      <c r="A67" s="21">
        <v>1</v>
      </c>
      <c r="B67" s="60">
        <f>$K4</f>
        <v>0</v>
      </c>
      <c r="C67" s="61">
        <f>$C$4</f>
        <v>1</v>
      </c>
      <c r="D67" s="62">
        <f>$K12</f>
        <v>0</v>
      </c>
      <c r="E67" s="33">
        <f>$C$12</f>
        <v>9</v>
      </c>
      <c r="G67" s="31">
        <v>1</v>
      </c>
      <c r="H67" s="32">
        <f>$K4</f>
        <v>0</v>
      </c>
      <c r="I67" s="33">
        <f>$C$4</f>
        <v>1</v>
      </c>
      <c r="J67" s="62">
        <f>$K11</f>
        <v>0</v>
      </c>
      <c r="K67" s="33">
        <f>$C$11</f>
        <v>8</v>
      </c>
    </row>
    <row r="68" spans="1:11" ht="14" thickBot="1" x14ac:dyDescent="0.2">
      <c r="A68" s="66">
        <v>2</v>
      </c>
      <c r="B68" s="67">
        <f>$K11</f>
        <v>0</v>
      </c>
      <c r="C68" s="70">
        <f>$C$11</f>
        <v>8</v>
      </c>
      <c r="D68" s="71">
        <f>$K7</f>
        <v>0</v>
      </c>
      <c r="E68" s="43">
        <f>$C$7</f>
        <v>4</v>
      </c>
      <c r="G68" s="75">
        <v>2</v>
      </c>
      <c r="H68" s="47">
        <f>$K8</f>
        <v>0</v>
      </c>
      <c r="I68" s="43">
        <f>$C$8</f>
        <v>5</v>
      </c>
      <c r="J68" s="71">
        <f>$K7</f>
        <v>0</v>
      </c>
      <c r="K68" s="43">
        <f>$C$7</f>
        <v>4</v>
      </c>
    </row>
    <row r="70" spans="1:11" ht="14" thickBot="1" x14ac:dyDescent="0.2">
      <c r="E70" s="15" t="s">
        <v>309</v>
      </c>
      <c r="K70" s="15" t="s">
        <v>2186</v>
      </c>
    </row>
    <row r="71" spans="1:11" x14ac:dyDescent="0.15">
      <c r="A71" s="26" t="s">
        <v>892</v>
      </c>
      <c r="B71" s="204" t="s">
        <v>197</v>
      </c>
      <c r="C71" s="28" t="s">
        <v>865</v>
      </c>
      <c r="D71" s="29" t="s">
        <v>197</v>
      </c>
      <c r="E71" s="30" t="s">
        <v>866</v>
      </c>
      <c r="G71" s="26" t="s">
        <v>892</v>
      </c>
      <c r="H71" s="204" t="s">
        <v>197</v>
      </c>
      <c r="I71" s="28" t="s">
        <v>865</v>
      </c>
      <c r="J71" s="29" t="s">
        <v>197</v>
      </c>
      <c r="K71" s="30" t="s">
        <v>866</v>
      </c>
    </row>
    <row r="72" spans="1:11" x14ac:dyDescent="0.15">
      <c r="A72" s="31">
        <v>1</v>
      </c>
      <c r="B72" s="32">
        <f>$K12</f>
        <v>0</v>
      </c>
      <c r="C72" s="33">
        <f>$C$12</f>
        <v>9</v>
      </c>
      <c r="D72" s="34">
        <f>$K8</f>
        <v>0</v>
      </c>
      <c r="E72" s="33">
        <f>$C$8</f>
        <v>5</v>
      </c>
      <c r="G72" s="31">
        <v>1</v>
      </c>
      <c r="H72" s="32">
        <f>$K12</f>
        <v>0</v>
      </c>
      <c r="I72" s="33">
        <f>$C$12</f>
        <v>9</v>
      </c>
      <c r="J72" s="34">
        <f>$K11</f>
        <v>0</v>
      </c>
      <c r="K72" s="33">
        <f>$C$11</f>
        <v>8</v>
      </c>
    </row>
    <row r="73" spans="1:11" ht="14" thickBot="1" x14ac:dyDescent="0.2">
      <c r="A73" s="75">
        <v>2</v>
      </c>
      <c r="B73" s="47">
        <f>$K7</f>
        <v>0</v>
      </c>
      <c r="C73" s="43">
        <f>$C$7</f>
        <v>4</v>
      </c>
      <c r="D73" s="44">
        <f>$K4</f>
        <v>0</v>
      </c>
      <c r="E73" s="43">
        <f>$C$4</f>
        <v>1</v>
      </c>
      <c r="G73" s="75">
        <v>2</v>
      </c>
      <c r="H73" s="47">
        <f>$K8</f>
        <v>0</v>
      </c>
      <c r="I73" s="43">
        <f>$C$8</f>
        <v>5</v>
      </c>
      <c r="J73" s="44">
        <f>$K4</f>
        <v>0</v>
      </c>
      <c r="K73" s="43">
        <f>$C$4</f>
        <v>1</v>
      </c>
    </row>
    <row r="75" spans="1:11" ht="14" thickBot="1" x14ac:dyDescent="0.2">
      <c r="E75" s="15" t="s">
        <v>2185</v>
      </c>
    </row>
    <row r="76" spans="1:11" x14ac:dyDescent="0.15">
      <c r="A76" s="26" t="s">
        <v>892</v>
      </c>
      <c r="B76" s="204" t="s">
        <v>197</v>
      </c>
      <c r="C76" s="28" t="s">
        <v>865</v>
      </c>
      <c r="D76" s="29" t="s">
        <v>197</v>
      </c>
      <c r="E76" s="30" t="s">
        <v>866</v>
      </c>
    </row>
    <row r="77" spans="1:11" x14ac:dyDescent="0.15">
      <c r="A77" s="31">
        <v>1</v>
      </c>
      <c r="B77" s="32">
        <f>$K12</f>
        <v>0</v>
      </c>
      <c r="C77" s="33">
        <f>$C$12</f>
        <v>9</v>
      </c>
      <c r="D77" s="34">
        <f>$K7</f>
        <v>0</v>
      </c>
      <c r="E77" s="33">
        <f>$C$7</f>
        <v>4</v>
      </c>
    </row>
    <row r="78" spans="1:11" ht="14" thickBot="1" x14ac:dyDescent="0.2">
      <c r="A78" s="75">
        <v>2</v>
      </c>
      <c r="B78" s="47">
        <f>$K11</f>
        <v>0</v>
      </c>
      <c r="C78" s="43">
        <f>$C$11</f>
        <v>8</v>
      </c>
      <c r="D78" s="44">
        <f>$K8</f>
        <v>0</v>
      </c>
      <c r="E78" s="43">
        <f>$C$8</f>
        <v>5</v>
      </c>
    </row>
    <row r="81" spans="1:11" x14ac:dyDescent="0.15">
      <c r="C81" s="78" t="s">
        <v>1681</v>
      </c>
      <c r="D81" s="17"/>
      <c r="E81" s="17" t="s">
        <v>1878</v>
      </c>
    </row>
    <row r="83" spans="1:11" ht="14" thickBot="1" x14ac:dyDescent="0.2">
      <c r="E83" s="15" t="s">
        <v>307</v>
      </c>
      <c r="K83" s="15" t="s">
        <v>308</v>
      </c>
    </row>
    <row r="84" spans="1:11" x14ac:dyDescent="0.15">
      <c r="A84" s="26" t="s">
        <v>892</v>
      </c>
      <c r="B84" s="204" t="s">
        <v>197</v>
      </c>
      <c r="C84" s="28" t="s">
        <v>865</v>
      </c>
      <c r="D84" s="29" t="s">
        <v>197</v>
      </c>
      <c r="E84" s="30" t="s">
        <v>866</v>
      </c>
      <c r="G84" s="26" t="s">
        <v>892</v>
      </c>
      <c r="H84" s="204" t="s">
        <v>197</v>
      </c>
      <c r="I84" s="28" t="s">
        <v>865</v>
      </c>
      <c r="J84" s="29" t="s">
        <v>197</v>
      </c>
      <c r="K84" s="30" t="s">
        <v>866</v>
      </c>
    </row>
    <row r="85" spans="1:11" x14ac:dyDescent="0.15">
      <c r="A85" s="31">
        <v>1</v>
      </c>
      <c r="B85" s="32">
        <f>$K5</f>
        <v>0</v>
      </c>
      <c r="C85" s="33">
        <f>$C$5</f>
        <v>2</v>
      </c>
      <c r="D85" s="34">
        <f>$K13</f>
        <v>0</v>
      </c>
      <c r="E85" s="33">
        <f>$C$13</f>
        <v>10</v>
      </c>
      <c r="G85" s="31">
        <v>1</v>
      </c>
      <c r="H85" s="32">
        <f>$K10</f>
        <v>0</v>
      </c>
      <c r="I85" s="33">
        <f>$C$10</f>
        <v>7</v>
      </c>
      <c r="J85" s="34">
        <f>$K5</f>
        <v>0</v>
      </c>
      <c r="K85" s="33">
        <f>$C$5</f>
        <v>2</v>
      </c>
    </row>
    <row r="86" spans="1:11" ht="14" thickBot="1" x14ac:dyDescent="0.2">
      <c r="A86" s="75">
        <v>2</v>
      </c>
      <c r="B86" s="47">
        <f>$K9</f>
        <v>0</v>
      </c>
      <c r="C86" s="43">
        <f>$C$9</f>
        <v>6</v>
      </c>
      <c r="D86" s="44">
        <f>$K6</f>
        <v>0</v>
      </c>
      <c r="E86" s="43">
        <f>$C$6</f>
        <v>3</v>
      </c>
      <c r="G86" s="75">
        <v>2</v>
      </c>
      <c r="H86" s="47">
        <f>$K6</f>
        <v>0</v>
      </c>
      <c r="I86" s="43">
        <f>$C$6</f>
        <v>3</v>
      </c>
      <c r="J86" s="44">
        <f>$K13</f>
        <v>0</v>
      </c>
      <c r="K86" s="43">
        <f>$C$13</f>
        <v>10</v>
      </c>
    </row>
    <row r="88" spans="1:11" ht="14" thickBot="1" x14ac:dyDescent="0.2">
      <c r="E88" s="15" t="s">
        <v>309</v>
      </c>
      <c r="K88" s="15" t="s">
        <v>2186</v>
      </c>
    </row>
    <row r="89" spans="1:11" x14ac:dyDescent="0.15">
      <c r="A89" s="26" t="s">
        <v>892</v>
      </c>
      <c r="B89" s="204" t="s">
        <v>197</v>
      </c>
      <c r="C89" s="28" t="s">
        <v>865</v>
      </c>
      <c r="D89" s="29" t="s">
        <v>197</v>
      </c>
      <c r="E89" s="30" t="s">
        <v>866</v>
      </c>
      <c r="G89" s="26" t="s">
        <v>892</v>
      </c>
      <c r="H89" s="204" t="s">
        <v>197</v>
      </c>
      <c r="I89" s="28" t="s">
        <v>865</v>
      </c>
      <c r="J89" s="29" t="s">
        <v>197</v>
      </c>
      <c r="K89" s="30" t="s">
        <v>866</v>
      </c>
    </row>
    <row r="90" spans="1:11" x14ac:dyDescent="0.15">
      <c r="A90" s="31">
        <v>1</v>
      </c>
      <c r="B90" s="32">
        <f>$K9</f>
        <v>0</v>
      </c>
      <c r="C90" s="33">
        <f>$C$9</f>
        <v>6</v>
      </c>
      <c r="D90" s="34">
        <f>$K5</f>
        <v>0</v>
      </c>
      <c r="E90" s="33">
        <f>$C$5</f>
        <v>2</v>
      </c>
      <c r="G90" s="31">
        <v>1</v>
      </c>
      <c r="H90" s="32">
        <f>$K10</f>
        <v>0</v>
      </c>
      <c r="I90" s="33">
        <f>$C$10</f>
        <v>7</v>
      </c>
      <c r="J90" s="34">
        <f>$K6</f>
        <v>0</v>
      </c>
      <c r="K90" s="33">
        <f>$C$6</f>
        <v>3</v>
      </c>
    </row>
    <row r="91" spans="1:11" ht="14" thickBot="1" x14ac:dyDescent="0.2">
      <c r="A91" s="75">
        <v>2</v>
      </c>
      <c r="B91" s="47">
        <f>$K13</f>
        <v>0</v>
      </c>
      <c r="C91" s="43">
        <f>$C$13</f>
        <v>10</v>
      </c>
      <c r="D91" s="44">
        <f>$K10</f>
        <v>0</v>
      </c>
      <c r="E91" s="43">
        <f>$C$10</f>
        <v>7</v>
      </c>
      <c r="G91" s="75">
        <v>2</v>
      </c>
      <c r="H91" s="47">
        <f>$K13</f>
        <v>0</v>
      </c>
      <c r="I91" s="43">
        <f>$C$13</f>
        <v>10</v>
      </c>
      <c r="J91" s="44">
        <f>$K9</f>
        <v>0</v>
      </c>
      <c r="K91" s="43">
        <f>$C$9</f>
        <v>6</v>
      </c>
    </row>
    <row r="93" spans="1:11" ht="14" thickBot="1" x14ac:dyDescent="0.2">
      <c r="E93" s="15" t="s">
        <v>2185</v>
      </c>
    </row>
    <row r="94" spans="1:11" x14ac:dyDescent="0.15">
      <c r="A94" s="26" t="s">
        <v>892</v>
      </c>
      <c r="B94" s="204" t="s">
        <v>197</v>
      </c>
      <c r="C94" s="28" t="s">
        <v>865</v>
      </c>
      <c r="D94" s="29" t="s">
        <v>197</v>
      </c>
      <c r="E94" s="30" t="s">
        <v>866</v>
      </c>
    </row>
    <row r="95" spans="1:11" x14ac:dyDescent="0.15">
      <c r="A95" s="31">
        <v>1</v>
      </c>
      <c r="B95" s="32">
        <f>$K6</f>
        <v>0</v>
      </c>
      <c r="C95" s="33">
        <f>$C$6</f>
        <v>3</v>
      </c>
      <c r="D95" s="34">
        <f>$K5</f>
        <v>0</v>
      </c>
      <c r="E95" s="33">
        <f>$C$5</f>
        <v>2</v>
      </c>
    </row>
    <row r="96" spans="1:11" ht="14" thickBot="1" x14ac:dyDescent="0.2">
      <c r="A96" s="75">
        <v>2</v>
      </c>
      <c r="B96" s="47">
        <f>$K10</f>
        <v>0</v>
      </c>
      <c r="C96" s="43">
        <f>$C$10</f>
        <v>7</v>
      </c>
      <c r="D96" s="44">
        <f>$K9</f>
        <v>0</v>
      </c>
      <c r="E96" s="43">
        <f>$C$9</f>
        <v>6</v>
      </c>
    </row>
    <row r="99" spans="1:11" x14ac:dyDescent="0.15">
      <c r="D99" s="1712" t="s">
        <v>875</v>
      </c>
      <c r="E99" s="1638"/>
      <c r="F99" s="1638"/>
      <c r="G99" s="1638"/>
      <c r="H99" s="1638"/>
      <c r="I99" s="1638"/>
    </row>
    <row r="100" spans="1:11" ht="16" x14ac:dyDescent="0.2">
      <c r="A100" s="2050"/>
      <c r="B100" s="2050"/>
      <c r="C100" s="2050"/>
      <c r="D100" s="2050"/>
      <c r="E100" s="2050"/>
      <c r="F100" s="2050"/>
      <c r="G100" s="2050"/>
      <c r="H100" s="2050"/>
      <c r="I100" s="2050"/>
      <c r="J100" s="2050"/>
      <c r="K100" s="2050"/>
    </row>
    <row r="102" spans="1:11" ht="14" thickBot="1" x14ac:dyDescent="0.2">
      <c r="E102" s="15" t="s">
        <v>307</v>
      </c>
      <c r="K102" s="15" t="s">
        <v>308</v>
      </c>
    </row>
    <row r="103" spans="1:11" x14ac:dyDescent="0.15">
      <c r="A103" s="26" t="s">
        <v>892</v>
      </c>
      <c r="B103" s="204" t="s">
        <v>197</v>
      </c>
      <c r="C103" s="28" t="s">
        <v>865</v>
      </c>
      <c r="D103" s="29" t="s">
        <v>197</v>
      </c>
      <c r="E103" s="30" t="s">
        <v>866</v>
      </c>
      <c r="G103" s="26" t="s">
        <v>892</v>
      </c>
      <c r="H103" s="204" t="s">
        <v>197</v>
      </c>
      <c r="I103" s="28" t="s">
        <v>865</v>
      </c>
      <c r="J103" s="29" t="s">
        <v>197</v>
      </c>
      <c r="K103" s="30" t="s">
        <v>866</v>
      </c>
    </row>
    <row r="104" spans="1:11" x14ac:dyDescent="0.15">
      <c r="A104" s="31">
        <v>1</v>
      </c>
      <c r="B104" s="689"/>
      <c r="C104" s="690"/>
      <c r="D104" s="691"/>
      <c r="E104" s="690"/>
      <c r="G104" s="31">
        <v>1</v>
      </c>
      <c r="H104" s="689"/>
      <c r="I104" s="690"/>
      <c r="J104" s="691"/>
      <c r="K104" s="690"/>
    </row>
    <row r="105" spans="1:11" ht="14" thickBot="1" x14ac:dyDescent="0.2">
      <c r="A105" s="75">
        <v>2</v>
      </c>
      <c r="B105" s="692"/>
      <c r="C105" s="693"/>
      <c r="D105" s="694"/>
      <c r="E105" s="693"/>
      <c r="G105" s="75">
        <v>2</v>
      </c>
      <c r="H105" s="692"/>
      <c r="I105" s="693"/>
      <c r="J105" s="694"/>
      <c r="K105" s="693"/>
    </row>
    <row r="107" spans="1:11" ht="14" thickBot="1" x14ac:dyDescent="0.2">
      <c r="C107" s="25"/>
      <c r="D107" s="25"/>
      <c r="E107" s="15" t="s">
        <v>309</v>
      </c>
    </row>
    <row r="108" spans="1:11" x14ac:dyDescent="0.15">
      <c r="A108" s="26" t="s">
        <v>892</v>
      </c>
      <c r="B108" s="204" t="s">
        <v>197</v>
      </c>
      <c r="C108" s="28" t="s">
        <v>865</v>
      </c>
      <c r="D108" s="29" t="s">
        <v>197</v>
      </c>
      <c r="E108" s="30" t="s">
        <v>866</v>
      </c>
    </row>
    <row r="109" spans="1:11" x14ac:dyDescent="0.15">
      <c r="A109" s="31">
        <v>1</v>
      </c>
      <c r="B109" s="689"/>
      <c r="C109" s="690"/>
      <c r="D109" s="691"/>
      <c r="E109" s="690"/>
    </row>
    <row r="110" spans="1:11" ht="14" thickBot="1" x14ac:dyDescent="0.2">
      <c r="A110" s="75">
        <v>2</v>
      </c>
      <c r="B110" s="692"/>
      <c r="C110" s="693"/>
      <c r="D110" s="694"/>
      <c r="E110" s="693"/>
    </row>
  </sheetData>
  <sheetProtection password="CF27" sheet="1" objects="1" scenarios="1"/>
  <mergeCells count="22">
    <mergeCell ref="A1:K1"/>
    <mergeCell ref="F14:G14"/>
    <mergeCell ref="I14:J14"/>
    <mergeCell ref="F11:G11"/>
    <mergeCell ref="F12:G12"/>
    <mergeCell ref="F13:G13"/>
    <mergeCell ref="F5:G5"/>
    <mergeCell ref="F6:G6"/>
    <mergeCell ref="G51:K51"/>
    <mergeCell ref="G52:K52"/>
    <mergeCell ref="F3:G3"/>
    <mergeCell ref="F4:G4"/>
    <mergeCell ref="A100:K100"/>
    <mergeCell ref="F7:G7"/>
    <mergeCell ref="A60:K60"/>
    <mergeCell ref="F8:G8"/>
    <mergeCell ref="F9:G9"/>
    <mergeCell ref="F10:G10"/>
    <mergeCell ref="A62:K62"/>
    <mergeCell ref="D99:I99"/>
    <mergeCell ref="A16:K16"/>
    <mergeCell ref="I59:K59"/>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5"/>
  <dimension ref="A1:N129"/>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7" width="5.1640625" style="15" customWidth="1"/>
    <col min="8"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1387</v>
      </c>
      <c r="B1" s="1637"/>
      <c r="C1" s="1637"/>
      <c r="D1" s="1637"/>
      <c r="E1" s="1637"/>
      <c r="F1" s="1637"/>
      <c r="G1" s="1637"/>
      <c r="H1" s="1637"/>
      <c r="I1" s="1637"/>
      <c r="J1" s="1637"/>
      <c r="K1" s="1637"/>
    </row>
    <row r="3" spans="1:11" x14ac:dyDescent="0.15">
      <c r="C3" s="49" t="s">
        <v>889</v>
      </c>
      <c r="D3" s="17"/>
      <c r="E3" s="17"/>
    </row>
    <row r="4" spans="1:11" x14ac:dyDescent="0.15">
      <c r="C4" s="18" t="s">
        <v>684</v>
      </c>
      <c r="D4" s="18" t="s">
        <v>367</v>
      </c>
      <c r="E4" s="154" t="s">
        <v>2308</v>
      </c>
      <c r="F4" s="1758" t="s">
        <v>1180</v>
      </c>
      <c r="G4" s="1759"/>
      <c r="I4" s="18" t="s">
        <v>684</v>
      </c>
      <c r="J4" s="18"/>
      <c r="K4" s="18" t="s">
        <v>1934</v>
      </c>
    </row>
    <row r="5" spans="1:11" ht="12.75" customHeight="1" x14ac:dyDescent="0.2">
      <c r="B5" s="16">
        <v>1</v>
      </c>
      <c r="C5" s="98" t="s">
        <v>763</v>
      </c>
      <c r="D5" s="14" t="s">
        <v>1389</v>
      </c>
      <c r="E5" s="20">
        <f>COUNTIF(C$38:C$129,$C5)+COUNTIF(I$38:I$129,$C5)</f>
        <v>7</v>
      </c>
      <c r="F5" s="1638">
        <f>COUNTIF(E$38:E$129,$C5)+COUNTIF(K$38:K$129,$C5)</f>
        <v>7</v>
      </c>
      <c r="G5" s="1753"/>
      <c r="I5" s="45" t="str">
        <f>$C$5</f>
        <v>1 MARIO</v>
      </c>
      <c r="J5" s="177" t="s">
        <v>1038</v>
      </c>
      <c r="K5" s="14" t="s">
        <v>915</v>
      </c>
    </row>
    <row r="6" spans="1:11" ht="12.75" customHeight="1" x14ac:dyDescent="0.2">
      <c r="B6" s="16">
        <v>2</v>
      </c>
      <c r="C6" s="98" t="s">
        <v>764</v>
      </c>
      <c r="D6" s="14"/>
      <c r="E6" s="20">
        <f t="shared" ref="E6:E19" si="0">COUNTIF(C$38:C$129,$C6)+COUNTIF(I$38:I$129,$C6)</f>
        <v>7</v>
      </c>
      <c r="F6" s="1638">
        <f t="shared" ref="F6:F19" si="1">COUNTIF(E$38:E$129,$C6)+COUNTIF(K$38:K$129,$C6)</f>
        <v>7</v>
      </c>
      <c r="G6" s="1753"/>
      <c r="I6" s="45" t="str">
        <f>$C$6</f>
        <v>2 GIGI</v>
      </c>
      <c r="J6" s="177" t="s">
        <v>1038</v>
      </c>
      <c r="K6" s="14" t="s">
        <v>1285</v>
      </c>
    </row>
    <row r="7" spans="1:11" ht="12.75" customHeight="1" x14ac:dyDescent="0.2">
      <c r="B7" s="16">
        <v>3</v>
      </c>
      <c r="C7" s="98" t="s">
        <v>765</v>
      </c>
      <c r="D7" s="14"/>
      <c r="E7" s="20">
        <f t="shared" si="0"/>
        <v>7</v>
      </c>
      <c r="F7" s="1638">
        <f t="shared" si="1"/>
        <v>7</v>
      </c>
      <c r="G7" s="1753"/>
      <c r="I7" s="45" t="str">
        <f>$C$7</f>
        <v>3 ANNA</v>
      </c>
      <c r="J7" s="177" t="s">
        <v>1038</v>
      </c>
      <c r="K7" s="14" t="s">
        <v>803</v>
      </c>
    </row>
    <row r="8" spans="1:11" ht="12.75" customHeight="1" x14ac:dyDescent="0.2">
      <c r="B8" s="16">
        <v>4</v>
      </c>
      <c r="C8" s="98" t="s">
        <v>766</v>
      </c>
      <c r="D8" s="14"/>
      <c r="E8" s="20">
        <f t="shared" si="0"/>
        <v>7</v>
      </c>
      <c r="F8" s="1638">
        <f t="shared" si="1"/>
        <v>7</v>
      </c>
      <c r="G8" s="1753"/>
      <c r="I8" s="45" t="str">
        <f>$C$8</f>
        <v>4 LORENA</v>
      </c>
      <c r="J8" s="177" t="s">
        <v>1038</v>
      </c>
      <c r="K8" s="14" t="s">
        <v>1571</v>
      </c>
    </row>
    <row r="9" spans="1:11" ht="12.75" customHeight="1" x14ac:dyDescent="0.2">
      <c r="B9" s="16">
        <v>5</v>
      </c>
      <c r="C9" s="98" t="s">
        <v>767</v>
      </c>
      <c r="D9" s="14"/>
      <c r="E9" s="20">
        <f t="shared" si="0"/>
        <v>7</v>
      </c>
      <c r="F9" s="1638">
        <f t="shared" si="1"/>
        <v>7</v>
      </c>
      <c r="G9" s="1753"/>
      <c r="I9" s="45" t="str">
        <f>$C$9</f>
        <v>5 MIRELLA</v>
      </c>
      <c r="J9" s="177" t="s">
        <v>1038</v>
      </c>
      <c r="K9" s="14" t="s">
        <v>1437</v>
      </c>
    </row>
    <row r="10" spans="1:11" ht="12.75" customHeight="1" x14ac:dyDescent="0.2">
      <c r="B10" s="16">
        <v>6</v>
      </c>
      <c r="C10" s="98" t="s">
        <v>768</v>
      </c>
      <c r="D10" s="14"/>
      <c r="E10" s="20">
        <f t="shared" si="0"/>
        <v>7</v>
      </c>
      <c r="F10" s="1638">
        <f t="shared" si="1"/>
        <v>7</v>
      </c>
      <c r="G10" s="1753"/>
      <c r="I10" s="45" t="str">
        <f>$C$10</f>
        <v>6 ELENA</v>
      </c>
      <c r="J10" s="177" t="s">
        <v>1038</v>
      </c>
      <c r="K10" s="14" t="s">
        <v>498</v>
      </c>
    </row>
    <row r="11" spans="1:11" ht="12.75" customHeight="1" x14ac:dyDescent="0.2">
      <c r="B11" s="16">
        <v>7</v>
      </c>
      <c r="C11" s="98" t="s">
        <v>769</v>
      </c>
      <c r="D11" s="14"/>
      <c r="E11" s="20">
        <f t="shared" si="0"/>
        <v>7</v>
      </c>
      <c r="F11" s="1638">
        <f t="shared" si="1"/>
        <v>7</v>
      </c>
      <c r="G11" s="1753"/>
      <c r="I11" s="45" t="str">
        <f>$C$11</f>
        <v>7 CHIARA</v>
      </c>
      <c r="J11" s="177"/>
      <c r="K11" s="159"/>
    </row>
    <row r="12" spans="1:11" ht="12.75" customHeight="1" x14ac:dyDescent="0.2">
      <c r="B12" s="16">
        <v>8</v>
      </c>
      <c r="C12" s="98" t="s">
        <v>770</v>
      </c>
      <c r="D12" s="14"/>
      <c r="E12" s="20">
        <f t="shared" si="0"/>
        <v>7</v>
      </c>
      <c r="F12" s="1638">
        <f t="shared" si="1"/>
        <v>7</v>
      </c>
      <c r="G12" s="1753"/>
      <c r="I12" s="45" t="str">
        <f>$C$12</f>
        <v>8 ELETTRA</v>
      </c>
      <c r="J12" s="177" t="s">
        <v>1038</v>
      </c>
      <c r="K12" s="14" t="s">
        <v>1572</v>
      </c>
    </row>
    <row r="13" spans="1:11" ht="12.75" customHeight="1" x14ac:dyDescent="0.2">
      <c r="B13" s="16">
        <v>9</v>
      </c>
      <c r="C13" s="98" t="s">
        <v>771</v>
      </c>
      <c r="D13" s="14"/>
      <c r="E13" s="20">
        <f t="shared" si="0"/>
        <v>7</v>
      </c>
      <c r="F13" s="1638">
        <f t="shared" si="1"/>
        <v>7</v>
      </c>
      <c r="G13" s="1753"/>
      <c r="I13" s="45" t="str">
        <f>$C$13</f>
        <v>9 CRIS</v>
      </c>
      <c r="J13" s="177" t="s">
        <v>1038</v>
      </c>
      <c r="K13" s="73" t="s">
        <v>1573</v>
      </c>
    </row>
    <row r="14" spans="1:11" ht="12.75" customHeight="1" x14ac:dyDescent="0.2">
      <c r="B14" s="16">
        <v>10</v>
      </c>
      <c r="C14" s="98" t="s">
        <v>772</v>
      </c>
      <c r="D14" s="14"/>
      <c r="E14" s="20">
        <f t="shared" si="0"/>
        <v>7</v>
      </c>
      <c r="F14" s="1638">
        <f t="shared" si="1"/>
        <v>7</v>
      </c>
      <c r="G14" s="1753"/>
      <c r="I14" s="45" t="str">
        <f>$C$14</f>
        <v>10 DIEGO</v>
      </c>
      <c r="J14" s="177"/>
      <c r="K14" s="99"/>
    </row>
    <row r="15" spans="1:11" ht="12.75" customHeight="1" x14ac:dyDescent="0.2">
      <c r="B15" s="16">
        <v>11</v>
      </c>
      <c r="C15" s="98" t="s">
        <v>773</v>
      </c>
      <c r="D15" s="14"/>
      <c r="E15" s="20">
        <f t="shared" si="0"/>
        <v>7</v>
      </c>
      <c r="F15" s="1638">
        <f t="shared" si="1"/>
        <v>7</v>
      </c>
      <c r="G15" s="1753"/>
      <c r="I15" s="45" t="str">
        <f>$C$15</f>
        <v>11 MARCO</v>
      </c>
      <c r="J15" s="177"/>
      <c r="K15" s="99"/>
    </row>
    <row r="16" spans="1:11" ht="12.75" customHeight="1" x14ac:dyDescent="0.2">
      <c r="B16" s="16">
        <v>12</v>
      </c>
      <c r="C16" s="98" t="s">
        <v>774</v>
      </c>
      <c r="D16" s="14"/>
      <c r="E16" s="20">
        <f t="shared" si="0"/>
        <v>7</v>
      </c>
      <c r="F16" s="1638">
        <f t="shared" si="1"/>
        <v>7</v>
      </c>
      <c r="G16" s="1753"/>
      <c r="I16" s="45" t="str">
        <f>$C$16</f>
        <v>12 SILVANA</v>
      </c>
      <c r="J16" s="177" t="s">
        <v>1038</v>
      </c>
      <c r="K16" s="14" t="s">
        <v>778</v>
      </c>
    </row>
    <row r="17" spans="1:11" ht="12.75" customHeight="1" x14ac:dyDescent="0.2">
      <c r="B17" s="16">
        <v>13</v>
      </c>
      <c r="C17" s="98" t="s">
        <v>775</v>
      </c>
      <c r="D17" s="14"/>
      <c r="E17" s="20">
        <f t="shared" si="0"/>
        <v>7</v>
      </c>
      <c r="F17" s="1638">
        <f t="shared" si="1"/>
        <v>7</v>
      </c>
      <c r="G17" s="1753"/>
      <c r="I17" s="45" t="str">
        <f>$C$17</f>
        <v>13 FRANCA</v>
      </c>
      <c r="J17" s="177"/>
      <c r="K17" s="156"/>
    </row>
    <row r="18" spans="1:11" ht="12.75" customHeight="1" x14ac:dyDescent="0.2">
      <c r="B18" s="16">
        <v>14</v>
      </c>
      <c r="C18" s="418" t="s">
        <v>776</v>
      </c>
      <c r="D18" s="14"/>
      <c r="E18" s="20">
        <f t="shared" si="0"/>
        <v>7</v>
      </c>
      <c r="F18" s="1638">
        <f t="shared" si="1"/>
        <v>7</v>
      </c>
      <c r="G18" s="1753"/>
      <c r="I18" s="46" t="str">
        <f>$C$18</f>
        <v>14 ELDA</v>
      </c>
      <c r="J18" s="177"/>
      <c r="K18" s="156"/>
    </row>
    <row r="19" spans="1:11" ht="12.75" customHeight="1" x14ac:dyDescent="0.2">
      <c r="B19" s="16">
        <v>15</v>
      </c>
      <c r="C19" s="418" t="s">
        <v>777</v>
      </c>
      <c r="D19" s="14"/>
      <c r="E19" s="20">
        <f t="shared" si="0"/>
        <v>7</v>
      </c>
      <c r="F19" s="1638">
        <f t="shared" si="1"/>
        <v>7</v>
      </c>
      <c r="G19" s="1753"/>
      <c r="I19" s="46" t="str">
        <f>C19</f>
        <v>15 SERGIO</v>
      </c>
      <c r="J19" s="177" t="s">
        <v>1038</v>
      </c>
      <c r="K19" s="14" t="s">
        <v>592</v>
      </c>
    </row>
    <row r="20" spans="1:11" x14ac:dyDescent="0.15">
      <c r="A20" s="15" t="s">
        <v>363</v>
      </c>
      <c r="B20" s="383" t="s">
        <v>362</v>
      </c>
      <c r="C20" s="24" t="s">
        <v>1386</v>
      </c>
      <c r="D20" s="383" t="s">
        <v>892</v>
      </c>
      <c r="E20" s="24">
        <f>SUM(E5:E19)</f>
        <v>105</v>
      </c>
      <c r="F20" s="1754" t="s">
        <v>301</v>
      </c>
      <c r="G20" s="1754"/>
      <c r="H20" s="389" t="s">
        <v>2202</v>
      </c>
      <c r="I20" s="1755" t="s">
        <v>303</v>
      </c>
      <c r="J20" s="1755"/>
      <c r="K20" s="24" t="s">
        <v>1546</v>
      </c>
    </row>
    <row r="21" spans="1:11" x14ac:dyDescent="0.15">
      <c r="B21" s="420"/>
      <c r="C21" s="1756" t="s">
        <v>570</v>
      </c>
      <c r="D21" s="1757"/>
      <c r="E21" s="1757"/>
    </row>
    <row r="22" spans="1:11" x14ac:dyDescent="0.15">
      <c r="B22" s="1219"/>
      <c r="C22" s="356"/>
      <c r="D22" s="356"/>
      <c r="E22" s="356"/>
    </row>
    <row r="23" spans="1:11" x14ac:dyDescent="0.15">
      <c r="B23"/>
      <c r="C23" s="356"/>
      <c r="D23" s="356"/>
      <c r="E23" s="356"/>
    </row>
    <row r="24" spans="1:11" x14ac:dyDescent="0.15">
      <c r="H24" s="1747" t="s">
        <v>502</v>
      </c>
      <c r="I24" s="1748"/>
      <c r="J24" s="1747" t="s">
        <v>503</v>
      </c>
      <c r="K24" s="1748"/>
    </row>
    <row r="25" spans="1:11" x14ac:dyDescent="0.15">
      <c r="A25" s="1751" t="s">
        <v>1383</v>
      </c>
      <c r="B25" s="1751"/>
      <c r="C25" s="1751"/>
      <c r="D25" s="1751"/>
      <c r="E25" s="1751"/>
      <c r="F25" s="1751"/>
      <c r="G25" s="1752"/>
      <c r="H25" s="24">
        <v>1</v>
      </c>
      <c r="I25" s="45" t="str">
        <f>C5</f>
        <v>1 MARIO</v>
      </c>
      <c r="J25" s="24">
        <v>2</v>
      </c>
      <c r="K25" s="45" t="str">
        <f>C6</f>
        <v>2 GIGI</v>
      </c>
    </row>
    <row r="26" spans="1:11" x14ac:dyDescent="0.15">
      <c r="A26" s="1751" t="s">
        <v>1384</v>
      </c>
      <c r="B26" s="1751"/>
      <c r="C26" s="1751"/>
      <c r="D26" s="1751"/>
      <c r="E26" s="1751"/>
      <c r="F26" s="1751"/>
      <c r="G26" s="1752"/>
      <c r="H26" s="24">
        <v>4</v>
      </c>
      <c r="I26" s="45" t="str">
        <f>C8</f>
        <v>4 LORENA</v>
      </c>
      <c r="J26" s="24">
        <v>3</v>
      </c>
      <c r="K26" s="45" t="str">
        <f>C7</f>
        <v>3 ANNA</v>
      </c>
    </row>
    <row r="27" spans="1:11" x14ac:dyDescent="0.15">
      <c r="A27" s="1751" t="s">
        <v>2029</v>
      </c>
      <c r="B27" s="1751"/>
      <c r="C27" s="1751"/>
      <c r="D27" s="1751"/>
      <c r="E27" s="1751"/>
      <c r="F27" s="1751"/>
      <c r="G27" s="1752"/>
      <c r="H27" s="24">
        <v>5</v>
      </c>
      <c r="I27" s="45" t="str">
        <f>C9</f>
        <v>5 MIRELLA</v>
      </c>
      <c r="J27" s="24">
        <v>6</v>
      </c>
      <c r="K27" s="45" t="str">
        <f>C10</f>
        <v>6 ELENA</v>
      </c>
    </row>
    <row r="28" spans="1:11" x14ac:dyDescent="0.15">
      <c r="A28" s="1751"/>
      <c r="B28" s="1751"/>
      <c r="C28" s="1751"/>
      <c r="D28" s="1751"/>
      <c r="E28" s="1751"/>
      <c r="F28" s="1751"/>
      <c r="G28" s="1752"/>
      <c r="H28" s="24">
        <v>8</v>
      </c>
      <c r="I28" s="45" t="str">
        <f>C12</f>
        <v>8 ELETTRA</v>
      </c>
      <c r="J28" s="24">
        <v>7</v>
      </c>
      <c r="K28" s="45" t="str">
        <f>C11</f>
        <v>7 CHIARA</v>
      </c>
    </row>
    <row r="29" spans="1:11" x14ac:dyDescent="0.15">
      <c r="A29" s="1751" t="s">
        <v>2026</v>
      </c>
      <c r="B29" s="1751"/>
      <c r="C29" s="1751"/>
      <c r="D29" s="1751"/>
      <c r="E29" s="1751"/>
      <c r="F29" s="1751"/>
      <c r="G29" s="1752"/>
      <c r="H29" s="24">
        <v>9</v>
      </c>
      <c r="I29" s="45" t="str">
        <f>C13</f>
        <v>9 CRIS</v>
      </c>
      <c r="J29" s="24">
        <v>10</v>
      </c>
      <c r="K29" s="45" t="str">
        <f>C14</f>
        <v>10 DIEGO</v>
      </c>
    </row>
    <row r="30" spans="1:11" x14ac:dyDescent="0.15">
      <c r="A30" s="1751" t="s">
        <v>2027</v>
      </c>
      <c r="B30" s="1751"/>
      <c r="C30" s="1751"/>
      <c r="D30" s="1751"/>
      <c r="E30" s="1751"/>
      <c r="F30" s="1751"/>
      <c r="G30" s="1752"/>
      <c r="H30" s="24">
        <v>12</v>
      </c>
      <c r="I30" s="45" t="str">
        <f>C16</f>
        <v>12 SILVANA</v>
      </c>
      <c r="J30" s="24">
        <v>11</v>
      </c>
      <c r="K30" s="45" t="str">
        <f>C15</f>
        <v>11 MARCO</v>
      </c>
    </row>
    <row r="31" spans="1:11" x14ac:dyDescent="0.15">
      <c r="A31" s="1751" t="s">
        <v>439</v>
      </c>
      <c r="B31" s="1751"/>
      <c r="C31" s="1751"/>
      <c r="D31" s="1751"/>
      <c r="E31" s="1751"/>
      <c r="F31" s="1751"/>
      <c r="G31" s="1752"/>
      <c r="H31" s="24">
        <v>13</v>
      </c>
      <c r="I31" s="45" t="str">
        <f>C17</f>
        <v>13 FRANCA</v>
      </c>
      <c r="J31" s="24">
        <v>14</v>
      </c>
      <c r="K31" s="45" t="str">
        <f>C18</f>
        <v>14 ELDA</v>
      </c>
    </row>
    <row r="32" spans="1:11" x14ac:dyDescent="0.15">
      <c r="A32" s="1751" t="s">
        <v>2028</v>
      </c>
      <c r="B32" s="1751"/>
      <c r="C32" s="1751"/>
      <c r="D32" s="1751"/>
      <c r="E32" s="1751"/>
      <c r="F32" s="1751"/>
      <c r="G32" s="1751"/>
      <c r="J32" s="24">
        <v>15</v>
      </c>
      <c r="K32" s="45" t="str">
        <f>C19</f>
        <v>15 SERGIO</v>
      </c>
    </row>
    <row r="33" spans="1:11" x14ac:dyDescent="0.15">
      <c r="A33" s="253"/>
      <c r="B33" s="253"/>
      <c r="C33" s="253"/>
      <c r="D33" s="253"/>
      <c r="E33" s="253"/>
      <c r="F33" s="253"/>
      <c r="G33" s="253"/>
      <c r="J33" s="20"/>
      <c r="K33" s="19"/>
    </row>
    <row r="34" spans="1:11" x14ac:dyDescent="0.15">
      <c r="A34" s="253"/>
      <c r="B34" s="253"/>
      <c r="C34" s="253"/>
      <c r="D34" s="253"/>
      <c r="E34" s="253"/>
      <c r="F34" s="253"/>
      <c r="G34" s="253"/>
      <c r="J34" s="20"/>
      <c r="K34" s="19"/>
    </row>
    <row r="35" spans="1:11" x14ac:dyDescent="0.15">
      <c r="A35" s="1637" t="s">
        <v>1388</v>
      </c>
      <c r="B35" s="1637"/>
      <c r="C35" s="1637"/>
      <c r="D35" s="1637"/>
      <c r="E35" s="1637"/>
      <c r="F35" s="1637"/>
      <c r="G35" s="1637"/>
      <c r="H35" s="1637"/>
      <c r="I35" s="1637"/>
      <c r="J35" s="1637"/>
      <c r="K35" s="1637"/>
    </row>
    <row r="36" spans="1:11" ht="14" thickBot="1" x14ac:dyDescent="0.2">
      <c r="B36" s="1749" t="s">
        <v>1368</v>
      </c>
      <c r="C36" s="1750"/>
      <c r="E36" s="15" t="s">
        <v>307</v>
      </c>
      <c r="K36" s="15" t="s">
        <v>308</v>
      </c>
    </row>
    <row r="37" spans="1:11" x14ac:dyDescent="0.15">
      <c r="A37" s="105" t="s">
        <v>892</v>
      </c>
      <c r="B37" s="181" t="s">
        <v>197</v>
      </c>
      <c r="C37" s="182" t="s">
        <v>865</v>
      </c>
      <c r="D37" s="183" t="s">
        <v>197</v>
      </c>
      <c r="E37" s="30" t="s">
        <v>866</v>
      </c>
      <c r="G37" s="105" t="s">
        <v>892</v>
      </c>
      <c r="H37" s="181" t="s">
        <v>197</v>
      </c>
      <c r="I37" s="182" t="s">
        <v>865</v>
      </c>
      <c r="J37" s="183" t="s">
        <v>197</v>
      </c>
      <c r="K37" s="30" t="s">
        <v>866</v>
      </c>
    </row>
    <row r="38" spans="1:11" x14ac:dyDescent="0.15">
      <c r="A38" s="108">
        <v>1</v>
      </c>
      <c r="B38" s="60" t="str">
        <f>K8</f>
        <v>D</v>
      </c>
      <c r="C38" s="45" t="str">
        <f>C8</f>
        <v>4 LORENA</v>
      </c>
      <c r="D38" s="162" t="str">
        <f>K5</f>
        <v>A</v>
      </c>
      <c r="E38" s="33" t="str">
        <f>C5</f>
        <v>1 MARIO</v>
      </c>
      <c r="G38" s="108">
        <v>1</v>
      </c>
      <c r="H38" s="60"/>
      <c r="I38" s="157" t="str">
        <f>C9</f>
        <v>5 MIRELLA</v>
      </c>
      <c r="J38" s="162"/>
      <c r="K38" s="206" t="str">
        <f>C5</f>
        <v>1 MARIO</v>
      </c>
    </row>
    <row r="39" spans="1:11" x14ac:dyDescent="0.15">
      <c r="A39" s="184">
        <v>2</v>
      </c>
      <c r="B39" s="185" t="str">
        <f>K13</f>
        <v>H</v>
      </c>
      <c r="C39" s="45" t="str">
        <f>C13</f>
        <v>9 CRIS</v>
      </c>
      <c r="D39" s="162" t="str">
        <f>K16</f>
        <v>I</v>
      </c>
      <c r="E39" s="33" t="str">
        <f>C16</f>
        <v>12 SILVANA</v>
      </c>
      <c r="G39" s="184">
        <v>2</v>
      </c>
      <c r="H39" s="185"/>
      <c r="I39" s="157" t="str">
        <f>C16</f>
        <v>12 SILVANA</v>
      </c>
      <c r="J39" s="162"/>
      <c r="K39" s="206" t="str">
        <f>C8</f>
        <v>4 LORENA</v>
      </c>
    </row>
    <row r="40" spans="1:11" x14ac:dyDescent="0.15">
      <c r="A40" s="161">
        <v>3</v>
      </c>
      <c r="B40" s="186" t="str">
        <f>K12</f>
        <v>G</v>
      </c>
      <c r="C40" s="46" t="str">
        <f>C12</f>
        <v>8 ELETTRA</v>
      </c>
      <c r="D40" s="187" t="str">
        <f>K9</f>
        <v>E</v>
      </c>
      <c r="E40" s="37" t="str">
        <f>C9</f>
        <v>5 MIRELLA</v>
      </c>
      <c r="G40" s="161">
        <v>3</v>
      </c>
      <c r="H40" s="186"/>
      <c r="I40" s="45" t="str">
        <f>C10</f>
        <v>6 ELENA</v>
      </c>
      <c r="J40" s="187"/>
      <c r="K40" s="33" t="str">
        <f>C6</f>
        <v>2 GIGI</v>
      </c>
    </row>
    <row r="41" spans="1:11" x14ac:dyDescent="0.15">
      <c r="A41" s="161">
        <v>4</v>
      </c>
      <c r="B41" s="186" t="str">
        <f>K6</f>
        <v xml:space="preserve">B </v>
      </c>
      <c r="C41" s="46" t="str">
        <f>C6</f>
        <v>2 GIGI</v>
      </c>
      <c r="D41" s="187" t="str">
        <f>K7</f>
        <v>C</v>
      </c>
      <c r="E41" s="37" t="str">
        <f>C7</f>
        <v>3 ANNA</v>
      </c>
      <c r="G41" s="161">
        <v>4</v>
      </c>
      <c r="H41" s="186"/>
      <c r="I41" s="618" t="str">
        <f>C14</f>
        <v>10 DIEGO</v>
      </c>
      <c r="J41" s="187"/>
      <c r="K41" s="531" t="str">
        <f>C11</f>
        <v>7 CHIARA</v>
      </c>
    </row>
    <row r="42" spans="1:11" ht="14" thickBot="1" x14ac:dyDescent="0.2">
      <c r="A42" s="109">
        <v>5</v>
      </c>
      <c r="B42" s="72" t="str">
        <f>K19</f>
        <v>L</v>
      </c>
      <c r="C42" s="111" t="str">
        <f>C19</f>
        <v>15 SERGIO</v>
      </c>
      <c r="D42" s="188" t="str">
        <f>K10</f>
        <v>F</v>
      </c>
      <c r="E42" s="43" t="str">
        <f>C10</f>
        <v>6 ELENA</v>
      </c>
      <c r="G42" s="109">
        <v>5</v>
      </c>
      <c r="H42" s="72"/>
      <c r="I42" s="619" t="str">
        <f>C18</f>
        <v>14 ELDA</v>
      </c>
      <c r="J42" s="188"/>
      <c r="K42" s="448" t="str">
        <f>C15</f>
        <v>11 MARCO</v>
      </c>
    </row>
    <row r="44" spans="1:11" ht="14" thickBot="1" x14ac:dyDescent="0.2">
      <c r="E44" s="15" t="s">
        <v>309</v>
      </c>
      <c r="K44" s="15" t="s">
        <v>2186</v>
      </c>
    </row>
    <row r="45" spans="1:11" x14ac:dyDescent="0.15">
      <c r="A45" s="105" t="s">
        <v>892</v>
      </c>
      <c r="B45" s="181" t="s">
        <v>197</v>
      </c>
      <c r="C45" s="182" t="s">
        <v>865</v>
      </c>
      <c r="D45" s="183" t="s">
        <v>197</v>
      </c>
      <c r="E45" s="30" t="s">
        <v>866</v>
      </c>
      <c r="G45" s="105" t="s">
        <v>892</v>
      </c>
      <c r="H45" s="181" t="s">
        <v>197</v>
      </c>
      <c r="I45" s="182" t="s">
        <v>865</v>
      </c>
      <c r="J45" s="183" t="s">
        <v>197</v>
      </c>
      <c r="K45" s="30" t="s">
        <v>866</v>
      </c>
    </row>
    <row r="46" spans="1:11" x14ac:dyDescent="0.15">
      <c r="A46" s="108">
        <v>1</v>
      </c>
      <c r="B46" s="60"/>
      <c r="C46" s="157" t="str">
        <f>C9</f>
        <v>5 MIRELLA</v>
      </c>
      <c r="D46" s="162"/>
      <c r="E46" s="33" t="str">
        <f>C8</f>
        <v>4 LORENA</v>
      </c>
      <c r="G46" s="108">
        <v>1</v>
      </c>
      <c r="H46" s="60"/>
      <c r="I46" s="587" t="str">
        <f>C5</f>
        <v>1 MARIO</v>
      </c>
      <c r="J46" s="162"/>
      <c r="K46" s="611" t="str">
        <f>C12</f>
        <v>8 ELETTRA</v>
      </c>
    </row>
    <row r="47" spans="1:11" x14ac:dyDescent="0.15">
      <c r="A47" s="184">
        <v>2</v>
      </c>
      <c r="B47" s="185"/>
      <c r="C47" s="626" t="str">
        <f>C12</f>
        <v>8 ELETTRA</v>
      </c>
      <c r="D47" s="162"/>
      <c r="E47" s="611" t="str">
        <f>C16</f>
        <v>12 SILVANA</v>
      </c>
      <c r="G47" s="184">
        <v>2</v>
      </c>
      <c r="H47" s="185"/>
      <c r="I47" s="626" t="str">
        <f>C13</f>
        <v>9 CRIS</v>
      </c>
      <c r="J47" s="162"/>
      <c r="K47" s="611" t="str">
        <f>C9</f>
        <v>5 MIRELLA</v>
      </c>
    </row>
    <row r="48" spans="1:11" x14ac:dyDescent="0.15">
      <c r="A48" s="161">
        <v>3</v>
      </c>
      <c r="B48" s="186"/>
      <c r="C48" s="224" t="str">
        <f>C11</f>
        <v>7 CHIARA</v>
      </c>
      <c r="D48" s="187"/>
      <c r="E48" s="37" t="str">
        <f>C6</f>
        <v>2 GIGI</v>
      </c>
      <c r="G48" s="161">
        <v>3</v>
      </c>
      <c r="H48" s="186"/>
      <c r="I48" s="45" t="str">
        <f>C7</f>
        <v>3 ANNA</v>
      </c>
      <c r="J48" s="187"/>
      <c r="K48" s="451" t="str">
        <f>C10</f>
        <v>6 ELENA</v>
      </c>
    </row>
    <row r="49" spans="1:11" x14ac:dyDescent="0.15">
      <c r="A49" s="161">
        <v>4</v>
      </c>
      <c r="B49" s="186"/>
      <c r="C49" s="618" t="str">
        <f>C19</f>
        <v>15 SERGIO</v>
      </c>
      <c r="D49" s="187"/>
      <c r="E49" s="617" t="str">
        <f>C7</f>
        <v>3 ANNA</v>
      </c>
      <c r="G49" s="161">
        <v>4</v>
      </c>
      <c r="H49" s="186"/>
      <c r="I49" s="224" t="str">
        <f>C15</f>
        <v>11 MARCO</v>
      </c>
      <c r="J49" s="187"/>
      <c r="K49" s="612" t="str">
        <f>C11</f>
        <v>7 CHIARA</v>
      </c>
    </row>
    <row r="50" spans="1:11" ht="14" thickBot="1" x14ac:dyDescent="0.2">
      <c r="A50" s="109">
        <v>5</v>
      </c>
      <c r="B50" s="72"/>
      <c r="C50" s="446" t="str">
        <f>C15</f>
        <v>11 MARCO</v>
      </c>
      <c r="D50" s="188"/>
      <c r="E50" s="43" t="str">
        <f>C14</f>
        <v>10 DIEGO</v>
      </c>
      <c r="G50" s="109">
        <v>5</v>
      </c>
      <c r="H50" s="72"/>
      <c r="I50" s="226" t="str">
        <f>C14</f>
        <v>10 DIEGO</v>
      </c>
      <c r="J50" s="188"/>
      <c r="K50" s="454" t="str">
        <f>C18</f>
        <v>14 ELDA</v>
      </c>
    </row>
    <row r="52" spans="1:11" ht="14" thickBot="1" x14ac:dyDescent="0.2">
      <c r="E52" s="15" t="s">
        <v>2185</v>
      </c>
      <c r="K52" s="15" t="s">
        <v>2187</v>
      </c>
    </row>
    <row r="53" spans="1:11" x14ac:dyDescent="0.15">
      <c r="A53" s="105" t="s">
        <v>892</v>
      </c>
      <c r="B53" s="181" t="s">
        <v>197</v>
      </c>
      <c r="C53" s="182" t="s">
        <v>865</v>
      </c>
      <c r="D53" s="183" t="s">
        <v>197</v>
      </c>
      <c r="E53" s="30" t="s">
        <v>866</v>
      </c>
      <c r="G53" s="105" t="s">
        <v>892</v>
      </c>
      <c r="H53" s="181" t="s">
        <v>197</v>
      </c>
      <c r="I53" s="182" t="s">
        <v>865</v>
      </c>
      <c r="J53" s="183" t="s">
        <v>197</v>
      </c>
      <c r="K53" s="30" t="s">
        <v>866</v>
      </c>
    </row>
    <row r="54" spans="1:11" x14ac:dyDescent="0.15">
      <c r="A54" s="108">
        <v>1</v>
      </c>
      <c r="B54" s="60"/>
      <c r="C54" s="157" t="str">
        <f>C5</f>
        <v>1 MARIO</v>
      </c>
      <c r="D54" s="162"/>
      <c r="E54" s="206" t="str">
        <f>C13</f>
        <v>9 CRIS</v>
      </c>
      <c r="G54" s="108">
        <v>1</v>
      </c>
      <c r="H54" s="60"/>
      <c r="I54" s="157" t="str">
        <f>C5</f>
        <v>1 MARIO</v>
      </c>
      <c r="J54" s="162"/>
      <c r="K54" s="451" t="str">
        <f>C16</f>
        <v>12 SILVANA</v>
      </c>
    </row>
    <row r="55" spans="1:11" x14ac:dyDescent="0.15">
      <c r="A55" s="184">
        <v>2</v>
      </c>
      <c r="B55" s="185"/>
      <c r="C55" s="445" t="str">
        <f>C12</f>
        <v>8 ELETTRA</v>
      </c>
      <c r="D55" s="162"/>
      <c r="E55" s="451" t="str">
        <f>C8</f>
        <v>4 LORENA</v>
      </c>
      <c r="G55" s="184">
        <v>2</v>
      </c>
      <c r="H55" s="185"/>
      <c r="I55" s="157" t="str">
        <f>C17</f>
        <v>13 FRANCA</v>
      </c>
      <c r="J55" s="162"/>
      <c r="K55" s="611" t="str">
        <f>C13</f>
        <v>9 CRIS</v>
      </c>
    </row>
    <row r="56" spans="1:11" x14ac:dyDescent="0.15">
      <c r="A56" s="161">
        <v>3</v>
      </c>
      <c r="B56" s="186"/>
      <c r="C56" s="820" t="str">
        <f>C9</f>
        <v>5 MIRELLA</v>
      </c>
      <c r="D56" s="187"/>
      <c r="E56" s="531" t="str">
        <f>C17</f>
        <v>13 FRANCA</v>
      </c>
      <c r="G56" s="161">
        <v>3</v>
      </c>
      <c r="H56" s="186"/>
      <c r="I56" s="157" t="str">
        <f>C19</f>
        <v>15 SERGIO</v>
      </c>
      <c r="J56" s="187"/>
      <c r="K56" s="449" t="str">
        <f>C6</f>
        <v>2 GIGI</v>
      </c>
    </row>
    <row r="57" spans="1:11" x14ac:dyDescent="0.15">
      <c r="A57" s="161">
        <v>4</v>
      </c>
      <c r="B57" s="186"/>
      <c r="C57" s="820" t="str">
        <f>C11</f>
        <v>7 CHIARA</v>
      </c>
      <c r="D57" s="187"/>
      <c r="E57" s="612" t="str">
        <f>C7</f>
        <v>3 ANNA</v>
      </c>
      <c r="G57" s="161">
        <v>4</v>
      </c>
      <c r="H57" s="186"/>
      <c r="I57" s="820" t="str">
        <f>C11</f>
        <v>7 CHIARA</v>
      </c>
      <c r="J57" s="187"/>
      <c r="K57" s="531" t="str">
        <f>C18</f>
        <v>14 ELDA</v>
      </c>
    </row>
    <row r="58" spans="1:11" ht="14" thickBot="1" x14ac:dyDescent="0.2">
      <c r="A58" s="109">
        <v>5</v>
      </c>
      <c r="B58" s="72"/>
      <c r="C58" s="226" t="str">
        <f>C15</f>
        <v>11 MARCO</v>
      </c>
      <c r="D58" s="188"/>
      <c r="E58" s="448" t="str">
        <f>C19</f>
        <v>15 SERGIO</v>
      </c>
      <c r="G58" s="109">
        <v>5</v>
      </c>
      <c r="H58" s="72"/>
      <c r="I58" s="446" t="str">
        <f>C7</f>
        <v>3 ANNA</v>
      </c>
      <c r="J58" s="188"/>
      <c r="K58" s="448" t="str">
        <f>C14</f>
        <v>10 DIEGO</v>
      </c>
    </row>
    <row r="61" spans="1:11" x14ac:dyDescent="0.15">
      <c r="A61" s="1637" t="s">
        <v>1385</v>
      </c>
      <c r="B61" s="1637"/>
      <c r="C61" s="1637"/>
      <c r="D61" s="1637"/>
      <c r="E61" s="1637"/>
      <c r="F61" s="1637"/>
      <c r="G61" s="1637"/>
      <c r="H61" s="1637"/>
      <c r="I61" s="1637"/>
      <c r="J61" s="1637"/>
      <c r="K61" s="1637"/>
    </row>
    <row r="62" spans="1:11" x14ac:dyDescent="0.15">
      <c r="A62" s="1637" t="s">
        <v>1226</v>
      </c>
      <c r="B62" s="1637"/>
      <c r="C62" s="1637"/>
      <c r="D62" s="1637"/>
      <c r="E62" s="1637"/>
      <c r="F62" s="1637"/>
      <c r="G62" s="1637"/>
      <c r="H62" s="1637"/>
      <c r="I62" s="1637"/>
      <c r="J62" s="1637"/>
      <c r="K62" s="1637"/>
    </row>
    <row r="64" spans="1:11" ht="14" thickBot="1" x14ac:dyDescent="0.2">
      <c r="E64" s="15" t="s">
        <v>2188</v>
      </c>
      <c r="K64" s="15" t="s">
        <v>311</v>
      </c>
    </row>
    <row r="65" spans="1:11" x14ac:dyDescent="0.15">
      <c r="A65" s="105" t="s">
        <v>892</v>
      </c>
      <c r="B65" s="181" t="s">
        <v>197</v>
      </c>
      <c r="C65" s="182" t="s">
        <v>865</v>
      </c>
      <c r="D65" s="183" t="s">
        <v>197</v>
      </c>
      <c r="E65" s="30" t="s">
        <v>866</v>
      </c>
      <c r="G65" s="105" t="s">
        <v>892</v>
      </c>
      <c r="H65" s="181" t="s">
        <v>197</v>
      </c>
      <c r="I65" s="182" t="s">
        <v>865</v>
      </c>
      <c r="J65" s="183" t="s">
        <v>197</v>
      </c>
      <c r="K65" s="30" t="s">
        <v>866</v>
      </c>
    </row>
    <row r="66" spans="1:11" x14ac:dyDescent="0.15">
      <c r="A66" s="108">
        <v>1</v>
      </c>
      <c r="B66" s="60"/>
      <c r="C66" s="445" t="str">
        <f>C17</f>
        <v>13 FRANCA</v>
      </c>
      <c r="D66" s="162"/>
      <c r="E66" s="206" t="str">
        <f>C5</f>
        <v>1 MARIO</v>
      </c>
      <c r="G66" s="108">
        <v>1</v>
      </c>
      <c r="H66" s="60"/>
      <c r="I66" s="626" t="str">
        <f>C8</f>
        <v>4 LORENA</v>
      </c>
      <c r="J66" s="162"/>
      <c r="K66" s="611" t="str">
        <f>C13</f>
        <v>9 CRIS</v>
      </c>
    </row>
    <row r="67" spans="1:11" x14ac:dyDescent="0.15">
      <c r="A67" s="184">
        <v>2</v>
      </c>
      <c r="B67" s="185"/>
      <c r="C67" s="445" t="str">
        <f>C13</f>
        <v>9 CRIS</v>
      </c>
      <c r="D67" s="162"/>
      <c r="E67" s="449" t="str">
        <f>C12</f>
        <v>8 ELETTRA</v>
      </c>
      <c r="G67" s="184">
        <v>2</v>
      </c>
      <c r="H67" s="185"/>
      <c r="I67" s="445" t="str">
        <f>C17</f>
        <v>13 FRANCA</v>
      </c>
      <c r="J67" s="162"/>
      <c r="K67" s="611" t="str">
        <f>C12</f>
        <v>8 ELETTRA</v>
      </c>
    </row>
    <row r="68" spans="1:11" x14ac:dyDescent="0.15">
      <c r="A68" s="161">
        <v>3</v>
      </c>
      <c r="B68" s="186"/>
      <c r="C68" s="820" t="str">
        <f>C14</f>
        <v>10 DIEGO</v>
      </c>
      <c r="D68" s="187"/>
      <c r="E68" s="612" t="str">
        <f>C6</f>
        <v>2 GIGI</v>
      </c>
      <c r="G68" s="161">
        <v>3</v>
      </c>
      <c r="H68" s="186"/>
      <c r="I68" s="445" t="str">
        <f>C18</f>
        <v>14 ELDA</v>
      </c>
      <c r="J68" s="187"/>
      <c r="K68" s="451" t="str">
        <f>C7</f>
        <v>3 ANNA</v>
      </c>
    </row>
    <row r="69" spans="1:11" x14ac:dyDescent="0.15">
      <c r="A69" s="161">
        <v>4</v>
      </c>
      <c r="B69" s="186"/>
      <c r="C69" s="224" t="str">
        <f>C18</f>
        <v>14 ELDA</v>
      </c>
      <c r="D69" s="187"/>
      <c r="E69" s="531" t="str">
        <f>C10</f>
        <v>6 ELENA</v>
      </c>
      <c r="G69" s="161">
        <v>4</v>
      </c>
      <c r="H69" s="186"/>
      <c r="I69" s="224" t="str">
        <f>C14</f>
        <v>10 DIEGO</v>
      </c>
      <c r="J69" s="187"/>
      <c r="K69" s="612" t="str">
        <f>C19</f>
        <v>15 SERGIO</v>
      </c>
    </row>
    <row r="70" spans="1:11" ht="14" thickBot="1" x14ac:dyDescent="0.2">
      <c r="A70" s="109">
        <v>5</v>
      </c>
      <c r="B70" s="72"/>
      <c r="C70" s="446" t="str">
        <f>C19</f>
        <v>15 SERGIO</v>
      </c>
      <c r="D70" s="188"/>
      <c r="E70" s="193" t="str">
        <f>C11</f>
        <v>7 CHIARA</v>
      </c>
      <c r="G70" s="109">
        <v>5</v>
      </c>
      <c r="H70" s="72"/>
      <c r="I70" s="619" t="str">
        <f>C15</f>
        <v>11 MARCO</v>
      </c>
      <c r="J70" s="188"/>
      <c r="K70" s="447" t="str">
        <f>C10</f>
        <v>6 ELENA</v>
      </c>
    </row>
    <row r="72" spans="1:11" ht="14" thickBot="1" x14ac:dyDescent="0.2">
      <c r="E72" s="15" t="s">
        <v>312</v>
      </c>
      <c r="K72" s="15" t="s">
        <v>313</v>
      </c>
    </row>
    <row r="73" spans="1:11" x14ac:dyDescent="0.15">
      <c r="A73" s="105" t="s">
        <v>892</v>
      </c>
      <c r="B73" s="181" t="s">
        <v>197</v>
      </c>
      <c r="C73" s="182" t="s">
        <v>865</v>
      </c>
      <c r="D73" s="183" t="s">
        <v>197</v>
      </c>
      <c r="E73" s="30" t="s">
        <v>866</v>
      </c>
      <c r="G73" s="105" t="s">
        <v>892</v>
      </c>
      <c r="H73" s="181" t="s">
        <v>197</v>
      </c>
      <c r="I73" s="182" t="s">
        <v>865</v>
      </c>
      <c r="J73" s="183" t="s">
        <v>197</v>
      </c>
      <c r="K73" s="30" t="s">
        <v>866</v>
      </c>
    </row>
    <row r="74" spans="1:11" x14ac:dyDescent="0.15">
      <c r="A74" s="108">
        <v>1</v>
      </c>
      <c r="B74" s="60"/>
      <c r="C74" s="157" t="str">
        <f>C8</f>
        <v>4 LORENA</v>
      </c>
      <c r="D74" s="162"/>
      <c r="E74" s="206" t="str">
        <f>C17</f>
        <v>13 FRANCA</v>
      </c>
      <c r="G74" s="108">
        <v>1</v>
      </c>
      <c r="H74" s="60"/>
      <c r="I74" s="445" t="str">
        <f>C6</f>
        <v>2 GIGI</v>
      </c>
      <c r="J74" s="162"/>
      <c r="K74" s="206" t="str">
        <f>C18</f>
        <v>14 ELDA</v>
      </c>
    </row>
    <row r="75" spans="1:11" x14ac:dyDescent="0.15">
      <c r="A75" s="184">
        <v>2</v>
      </c>
      <c r="B75" s="185"/>
      <c r="C75" s="626" t="str">
        <f>C6</f>
        <v>2 GIGI</v>
      </c>
      <c r="D75" s="162"/>
      <c r="E75" s="206" t="str">
        <f>C15</f>
        <v>11 MARCO</v>
      </c>
      <c r="G75" s="184">
        <v>2</v>
      </c>
      <c r="H75" s="185"/>
      <c r="I75" s="445" t="str">
        <f>C16</f>
        <v>12 SILVANA</v>
      </c>
      <c r="J75" s="162"/>
      <c r="K75" s="611" t="str">
        <f>C17</f>
        <v>13 FRANCA</v>
      </c>
    </row>
    <row r="76" spans="1:11" x14ac:dyDescent="0.15">
      <c r="A76" s="161">
        <v>3</v>
      </c>
      <c r="B76" s="186"/>
      <c r="C76" s="224" t="str">
        <f>C18</f>
        <v>14 ELDA</v>
      </c>
      <c r="D76" s="187"/>
      <c r="E76" s="225" t="str">
        <f>C19</f>
        <v>15 SERGIO</v>
      </c>
      <c r="G76" s="161">
        <v>3</v>
      </c>
      <c r="H76" s="186"/>
      <c r="I76" s="626" t="str">
        <f>C7</f>
        <v>3 ANNA</v>
      </c>
      <c r="J76" s="187"/>
      <c r="K76" s="206" t="str">
        <f>C15</f>
        <v>11 MARCO</v>
      </c>
    </row>
    <row r="77" spans="1:11" x14ac:dyDescent="0.15">
      <c r="A77" s="161">
        <v>4</v>
      </c>
      <c r="B77" s="186"/>
      <c r="C77" s="224" t="str">
        <f>C10</f>
        <v>6 ELENA</v>
      </c>
      <c r="D77" s="187"/>
      <c r="E77" s="225" t="str">
        <f>C14</f>
        <v>10 DIEGO</v>
      </c>
      <c r="G77" s="161">
        <v>4</v>
      </c>
      <c r="H77" s="186"/>
      <c r="I77" s="224" t="str">
        <f>C10</f>
        <v>6 ELENA</v>
      </c>
      <c r="J77" s="187"/>
      <c r="K77" s="531" t="str">
        <f>C11</f>
        <v>7 CHIARA</v>
      </c>
    </row>
    <row r="78" spans="1:11" ht="14" thickBot="1" x14ac:dyDescent="0.2">
      <c r="A78" s="109">
        <v>5</v>
      </c>
      <c r="B78" s="72"/>
      <c r="C78" s="629" t="str">
        <f>C16</f>
        <v>12 SILVANA</v>
      </c>
      <c r="D78" s="188"/>
      <c r="E78" s="454" t="str">
        <f>C9</f>
        <v>5 MIRELLA</v>
      </c>
      <c r="G78" s="109">
        <v>5</v>
      </c>
      <c r="H78" s="72"/>
      <c r="I78" s="446" t="str">
        <f>C19</f>
        <v>15 SERGIO</v>
      </c>
      <c r="J78" s="188"/>
      <c r="K78" s="448" t="str">
        <f>C5</f>
        <v>1 MARIO</v>
      </c>
    </row>
    <row r="80" spans="1:11" ht="14" thickBot="1" x14ac:dyDescent="0.2">
      <c r="B80" s="1747" t="s">
        <v>503</v>
      </c>
      <c r="C80" s="1748"/>
      <c r="E80" s="15" t="s">
        <v>314</v>
      </c>
      <c r="K80" s="15" t="s">
        <v>669</v>
      </c>
    </row>
    <row r="81" spans="1:11" x14ac:dyDescent="0.15">
      <c r="A81" s="105" t="s">
        <v>892</v>
      </c>
      <c r="B81" s="181" t="s">
        <v>197</v>
      </c>
      <c r="C81" s="182" t="s">
        <v>865</v>
      </c>
      <c r="D81" s="183" t="s">
        <v>197</v>
      </c>
      <c r="E81" s="30" t="s">
        <v>866</v>
      </c>
      <c r="G81" s="105" t="s">
        <v>892</v>
      </c>
      <c r="H81" s="181" t="s">
        <v>197</v>
      </c>
      <c r="I81" s="182" t="s">
        <v>865</v>
      </c>
      <c r="J81" s="183" t="s">
        <v>197</v>
      </c>
      <c r="K81" s="30" t="s">
        <v>866</v>
      </c>
    </row>
    <row r="82" spans="1:11" x14ac:dyDescent="0.15">
      <c r="A82" s="108">
        <v>1</v>
      </c>
      <c r="B82" s="60"/>
      <c r="C82" s="157" t="str">
        <f>C6</f>
        <v>2 GIGI</v>
      </c>
      <c r="D82" s="162"/>
      <c r="E82" s="451" t="str">
        <f>C12</f>
        <v>8 ELETTRA</v>
      </c>
      <c r="G82" s="108">
        <v>1</v>
      </c>
      <c r="H82" s="60"/>
      <c r="I82" s="157" t="str">
        <f>C8</f>
        <v>4 LORENA</v>
      </c>
      <c r="J82" s="162"/>
      <c r="K82" s="206" t="str">
        <f>C6</f>
        <v>2 GIGI</v>
      </c>
    </row>
    <row r="83" spans="1:11" x14ac:dyDescent="0.15">
      <c r="A83" s="184">
        <v>2</v>
      </c>
      <c r="B83" s="185"/>
      <c r="C83" s="587" t="str">
        <f>C8</f>
        <v>4 LORENA</v>
      </c>
      <c r="D83" s="162"/>
      <c r="E83" s="611" t="str">
        <f>C19</f>
        <v>15 SERGIO</v>
      </c>
      <c r="G83" s="184">
        <v>2</v>
      </c>
      <c r="H83" s="185"/>
      <c r="I83" s="445" t="str">
        <f>C7</f>
        <v>3 ANNA</v>
      </c>
      <c r="J83" s="162"/>
      <c r="K83" s="451" t="str">
        <f>C9</f>
        <v>5 MIRELLA</v>
      </c>
    </row>
    <row r="84" spans="1:11" x14ac:dyDescent="0.15">
      <c r="A84" s="161">
        <v>3</v>
      </c>
      <c r="B84" s="186"/>
      <c r="C84" s="820" t="str">
        <f>C5</f>
        <v>1 MARIO</v>
      </c>
      <c r="D84" s="187"/>
      <c r="E84" s="612" t="str">
        <f>C7</f>
        <v>3 ANNA</v>
      </c>
      <c r="G84" s="161">
        <v>3</v>
      </c>
      <c r="H84" s="186"/>
      <c r="I84" s="587" t="str">
        <f>C10</f>
        <v>6 ELENA</v>
      </c>
      <c r="J84" s="187"/>
      <c r="K84" s="611" t="str">
        <f>C13</f>
        <v>9 CRIS</v>
      </c>
    </row>
    <row r="85" spans="1:11" x14ac:dyDescent="0.15">
      <c r="A85" s="161">
        <v>4</v>
      </c>
      <c r="B85" s="186"/>
      <c r="C85" s="224" t="str">
        <f>C11</f>
        <v>7 CHIARA</v>
      </c>
      <c r="D85" s="187"/>
      <c r="E85" s="612" t="str">
        <f>C16</f>
        <v>12 SILVANA</v>
      </c>
      <c r="G85" s="161">
        <v>4</v>
      </c>
      <c r="H85" s="186"/>
      <c r="I85" s="618" t="str">
        <f>C14</f>
        <v>10 DIEGO</v>
      </c>
      <c r="J85" s="187"/>
      <c r="K85" s="612" t="str">
        <f>C16</f>
        <v>12 SILVANA</v>
      </c>
    </row>
    <row r="86" spans="1:11" ht="14" thickBot="1" x14ac:dyDescent="0.2">
      <c r="A86" s="109">
        <v>5</v>
      </c>
      <c r="B86" s="72"/>
      <c r="C86" s="619" t="str">
        <f>C13</f>
        <v>9 CRIS</v>
      </c>
      <c r="D86" s="188"/>
      <c r="E86" s="193" t="str">
        <f>C15</f>
        <v>11 MARCO</v>
      </c>
      <c r="G86" s="109">
        <v>5</v>
      </c>
      <c r="H86" s="72"/>
      <c r="I86" s="619" t="str">
        <f>C17</f>
        <v>13 FRANCA</v>
      </c>
      <c r="J86" s="188"/>
      <c r="K86" s="454" t="str">
        <f>C18</f>
        <v>14 ELDA</v>
      </c>
    </row>
    <row r="88" spans="1:11" ht="14" thickBot="1" x14ac:dyDescent="0.2">
      <c r="E88" s="15" t="s">
        <v>670</v>
      </c>
      <c r="K88" s="15" t="s">
        <v>859</v>
      </c>
    </row>
    <row r="89" spans="1:11" x14ac:dyDescent="0.15">
      <c r="A89" s="105" t="s">
        <v>892</v>
      </c>
      <c r="B89" s="181" t="s">
        <v>197</v>
      </c>
      <c r="C89" s="182" t="s">
        <v>865</v>
      </c>
      <c r="D89" s="183" t="s">
        <v>197</v>
      </c>
      <c r="E89" s="30" t="s">
        <v>866</v>
      </c>
      <c r="G89" s="105" t="s">
        <v>892</v>
      </c>
      <c r="H89" s="181" t="s">
        <v>197</v>
      </c>
      <c r="I89" s="182" t="s">
        <v>865</v>
      </c>
      <c r="J89" s="183" t="s">
        <v>197</v>
      </c>
      <c r="K89" s="30" t="s">
        <v>866</v>
      </c>
    </row>
    <row r="90" spans="1:11" x14ac:dyDescent="0.15">
      <c r="A90" s="108">
        <v>1</v>
      </c>
      <c r="B90" s="60"/>
      <c r="C90" s="626" t="str">
        <f>C5</f>
        <v>1 MARIO</v>
      </c>
      <c r="D90" s="162"/>
      <c r="E90" s="611" t="str">
        <f>C10</f>
        <v>6 ELENA</v>
      </c>
      <c r="G90" s="108">
        <v>1</v>
      </c>
      <c r="H90" s="60"/>
      <c r="I90" s="157" t="str">
        <f>C14</f>
        <v>10 DIEGO</v>
      </c>
      <c r="J90" s="162"/>
      <c r="K90" s="611" t="str">
        <f>C8</f>
        <v>4 LORENA</v>
      </c>
    </row>
    <row r="91" spans="1:11" x14ac:dyDescent="0.15">
      <c r="A91" s="184">
        <v>2</v>
      </c>
      <c r="B91" s="185"/>
      <c r="C91" s="157" t="str">
        <f>C7</f>
        <v>3 ANNA</v>
      </c>
      <c r="D91" s="162"/>
      <c r="E91" s="206" t="str">
        <f>C8</f>
        <v>4 LORENA</v>
      </c>
      <c r="G91" s="184">
        <v>2</v>
      </c>
      <c r="H91" s="185"/>
      <c r="I91" s="157" t="str">
        <f>C6</f>
        <v>2 GIGI</v>
      </c>
      <c r="J91" s="162"/>
      <c r="K91" s="611" t="str">
        <f>C9</f>
        <v>5 MIRELLA</v>
      </c>
    </row>
    <row r="92" spans="1:11" x14ac:dyDescent="0.15">
      <c r="A92" s="161">
        <v>3</v>
      </c>
      <c r="B92" s="186"/>
      <c r="C92" s="618" t="str">
        <f>C12</f>
        <v>8 ELETTRA</v>
      </c>
      <c r="D92" s="187"/>
      <c r="E92" s="617" t="str">
        <f>C19</f>
        <v>15 SERGIO</v>
      </c>
      <c r="G92" s="161">
        <v>3</v>
      </c>
      <c r="H92" s="186"/>
      <c r="I92" s="157" t="str">
        <f>C7</f>
        <v>3 ANNA</v>
      </c>
      <c r="J92" s="187"/>
      <c r="K92" s="611" t="str">
        <f>C12</f>
        <v>8 ELETTRA</v>
      </c>
    </row>
    <row r="93" spans="1:11" x14ac:dyDescent="0.15">
      <c r="A93" s="161">
        <v>4</v>
      </c>
      <c r="B93" s="186"/>
      <c r="C93" s="820" t="str">
        <f>C16</f>
        <v>12 SILVANA</v>
      </c>
      <c r="D93" s="187"/>
      <c r="E93" s="612" t="str">
        <f>C6</f>
        <v>2 GIGI</v>
      </c>
      <c r="G93" s="161">
        <v>4</v>
      </c>
      <c r="H93" s="186"/>
      <c r="I93" s="224" t="str">
        <f>C19</f>
        <v>15 SERGIO</v>
      </c>
      <c r="J93" s="187"/>
      <c r="K93" s="531" t="str">
        <f>C17</f>
        <v>13 FRANCA</v>
      </c>
    </row>
    <row r="94" spans="1:11" ht="14" thickBot="1" x14ac:dyDescent="0.2">
      <c r="A94" s="109">
        <v>5</v>
      </c>
      <c r="B94" s="72"/>
      <c r="C94" s="446" t="str">
        <f>C9</f>
        <v>5 MIRELLA</v>
      </c>
      <c r="D94" s="188"/>
      <c r="E94" s="447" t="str">
        <f>C14</f>
        <v>10 DIEGO</v>
      </c>
      <c r="G94" s="109">
        <v>5</v>
      </c>
      <c r="H94" s="72"/>
      <c r="I94" s="619" t="str">
        <f>C11</f>
        <v>7 CHIARA</v>
      </c>
      <c r="J94" s="188"/>
      <c r="K94" s="448" t="str">
        <f>C13</f>
        <v>9 CRIS</v>
      </c>
    </row>
    <row r="96" spans="1:11" ht="14" thickBot="1" x14ac:dyDescent="0.2">
      <c r="E96" s="15" t="s">
        <v>861</v>
      </c>
      <c r="K96" s="15" t="s">
        <v>862</v>
      </c>
    </row>
    <row r="97" spans="1:14" x14ac:dyDescent="0.15">
      <c r="A97" s="105" t="s">
        <v>892</v>
      </c>
      <c r="B97" s="181" t="s">
        <v>197</v>
      </c>
      <c r="C97" s="182" t="s">
        <v>865</v>
      </c>
      <c r="D97" s="183" t="s">
        <v>197</v>
      </c>
      <c r="E97" s="30" t="s">
        <v>866</v>
      </c>
      <c r="G97" s="105" t="s">
        <v>892</v>
      </c>
      <c r="H97" s="181" t="s">
        <v>197</v>
      </c>
      <c r="I97" s="182" t="s">
        <v>865</v>
      </c>
      <c r="J97" s="183" t="s">
        <v>197</v>
      </c>
      <c r="K97" s="30" t="s">
        <v>866</v>
      </c>
      <c r="N97" s="25"/>
    </row>
    <row r="98" spans="1:14" x14ac:dyDescent="0.15">
      <c r="A98" s="108">
        <v>1</v>
      </c>
      <c r="B98" s="60"/>
      <c r="C98" s="157" t="str">
        <f>C8</f>
        <v>4 LORENA</v>
      </c>
      <c r="D98" s="162"/>
      <c r="E98" s="451" t="str">
        <f>C10</f>
        <v>6 ELENA</v>
      </c>
      <c r="G98" s="108">
        <v>1</v>
      </c>
      <c r="H98" s="60"/>
      <c r="I98" s="626" t="str">
        <f>C5</f>
        <v>1 MARIO</v>
      </c>
      <c r="J98" s="162"/>
      <c r="K98" s="449" t="str">
        <f>C14</f>
        <v>10 DIEGO</v>
      </c>
    </row>
    <row r="99" spans="1:14" x14ac:dyDescent="0.15">
      <c r="A99" s="184">
        <v>2</v>
      </c>
      <c r="B99" s="185"/>
      <c r="C99" s="157" t="str">
        <f>C9</f>
        <v>5 MIRELLA</v>
      </c>
      <c r="D99" s="162"/>
      <c r="E99" s="611" t="str">
        <f>C11</f>
        <v>7 CHIARA</v>
      </c>
      <c r="G99" s="184">
        <v>2</v>
      </c>
      <c r="H99" s="185"/>
      <c r="I99" s="157" t="str">
        <f>C15</f>
        <v>11 MARCO</v>
      </c>
      <c r="J99" s="162"/>
      <c r="K99" s="206" t="str">
        <f>C8</f>
        <v>4 LORENA</v>
      </c>
    </row>
    <row r="100" spans="1:14" x14ac:dyDescent="0.15">
      <c r="A100" s="161">
        <v>3</v>
      </c>
      <c r="B100" s="186"/>
      <c r="C100" s="820" t="str">
        <f>C6</f>
        <v>2 GIGI</v>
      </c>
      <c r="D100" s="187"/>
      <c r="E100" s="612" t="str">
        <f>C13</f>
        <v>9 CRIS</v>
      </c>
      <c r="G100" s="161">
        <v>3</v>
      </c>
      <c r="H100" s="186"/>
      <c r="I100" s="445" t="str">
        <f>C10</f>
        <v>6 ELENA</v>
      </c>
      <c r="J100" s="187"/>
      <c r="K100" s="451" t="str">
        <f>C12</f>
        <v>8 ELETTRA</v>
      </c>
    </row>
    <row r="101" spans="1:14" x14ac:dyDescent="0.15">
      <c r="A101" s="161">
        <v>4</v>
      </c>
      <c r="B101" s="186"/>
      <c r="C101" s="620" t="str">
        <f>C16</f>
        <v>12 SILVANA</v>
      </c>
      <c r="D101" s="187"/>
      <c r="E101" s="531" t="str">
        <f>C15</f>
        <v>11 MARCO</v>
      </c>
      <c r="G101" s="161">
        <v>4</v>
      </c>
      <c r="H101" s="186"/>
      <c r="I101" s="820" t="str">
        <f>C6</f>
        <v>2 GIGI</v>
      </c>
      <c r="J101" s="187"/>
      <c r="K101" s="612" t="str">
        <f>C17</f>
        <v>13 FRANCA</v>
      </c>
    </row>
    <row r="102" spans="1:14" ht="14" thickBot="1" x14ac:dyDescent="0.2">
      <c r="A102" s="109">
        <v>5</v>
      </c>
      <c r="B102" s="72"/>
      <c r="C102" s="446" t="str">
        <f>C17</f>
        <v>13 FRANCA</v>
      </c>
      <c r="D102" s="188"/>
      <c r="E102" s="447" t="str">
        <f>C7</f>
        <v>3 ANNA</v>
      </c>
      <c r="G102" s="109">
        <v>5</v>
      </c>
      <c r="H102" s="72"/>
      <c r="I102" s="446" t="str">
        <f>C16</f>
        <v>12 SILVANA</v>
      </c>
      <c r="J102" s="188"/>
      <c r="K102" s="448" t="str">
        <f>C18</f>
        <v>14 ELDA</v>
      </c>
    </row>
    <row r="104" spans="1:14" ht="14" thickBot="1" x14ac:dyDescent="0.2">
      <c r="E104" s="15" t="s">
        <v>863</v>
      </c>
      <c r="K104" s="15" t="s">
        <v>864</v>
      </c>
    </row>
    <row r="105" spans="1:14" x14ac:dyDescent="0.15">
      <c r="A105" s="105" t="s">
        <v>892</v>
      </c>
      <c r="B105" s="181" t="s">
        <v>197</v>
      </c>
      <c r="C105" s="182" t="s">
        <v>865</v>
      </c>
      <c r="D105" s="183" t="s">
        <v>197</v>
      </c>
      <c r="E105" s="30" t="s">
        <v>866</v>
      </c>
      <c r="G105" s="105" t="s">
        <v>892</v>
      </c>
      <c r="H105" s="181" t="s">
        <v>197</v>
      </c>
      <c r="I105" s="182" t="s">
        <v>865</v>
      </c>
      <c r="J105" s="183" t="s">
        <v>197</v>
      </c>
      <c r="K105" s="30" t="s">
        <v>866</v>
      </c>
    </row>
    <row r="106" spans="1:14" x14ac:dyDescent="0.15">
      <c r="A106" s="108">
        <v>1</v>
      </c>
      <c r="B106" s="60"/>
      <c r="C106" s="157" t="str">
        <f>C15</f>
        <v>11 MARCO</v>
      </c>
      <c r="D106" s="162"/>
      <c r="E106" s="611" t="str">
        <f>C5</f>
        <v>1 MARIO</v>
      </c>
      <c r="G106" s="108">
        <v>1</v>
      </c>
      <c r="H106" s="60"/>
      <c r="I106" s="445" t="str">
        <f>C12</f>
        <v>8 ELETTRA</v>
      </c>
      <c r="J106" s="162"/>
      <c r="K106" s="451" t="str">
        <f>C14</f>
        <v>10 DIEGO</v>
      </c>
    </row>
    <row r="107" spans="1:14" x14ac:dyDescent="0.15">
      <c r="A107" s="184">
        <v>2</v>
      </c>
      <c r="B107" s="185"/>
      <c r="C107" s="157" t="str">
        <f>C18</f>
        <v>14 ELDA</v>
      </c>
      <c r="D107" s="162"/>
      <c r="E107" s="611" t="str">
        <f>C8</f>
        <v>4 LORENA</v>
      </c>
      <c r="G107" s="184">
        <v>2</v>
      </c>
      <c r="H107" s="185"/>
      <c r="I107" s="587" t="str">
        <f>C7</f>
        <v>3 ANNA</v>
      </c>
      <c r="J107" s="162"/>
      <c r="K107" s="449" t="str">
        <f>C13</f>
        <v>9 CRIS</v>
      </c>
    </row>
    <row r="108" spans="1:14" x14ac:dyDescent="0.15">
      <c r="A108" s="161">
        <v>3</v>
      </c>
      <c r="B108" s="186"/>
      <c r="C108" s="620" t="str">
        <f>C11</f>
        <v>7 CHIARA</v>
      </c>
      <c r="D108" s="187"/>
      <c r="E108" s="225" t="str">
        <f>C12</f>
        <v>8 ELETTRA</v>
      </c>
      <c r="G108" s="161">
        <v>3</v>
      </c>
      <c r="H108" s="186"/>
      <c r="I108" s="445" t="str">
        <f>C10</f>
        <v>6 ELENA</v>
      </c>
      <c r="J108" s="187"/>
      <c r="K108" s="451" t="str">
        <f>C16</f>
        <v>12 SILVANA</v>
      </c>
    </row>
    <row r="109" spans="1:14" x14ac:dyDescent="0.15">
      <c r="A109" s="161">
        <v>4</v>
      </c>
      <c r="B109" s="186"/>
      <c r="C109" s="820" t="str">
        <f>C10</f>
        <v>6 ELENA</v>
      </c>
      <c r="D109" s="187"/>
      <c r="E109" s="612" t="str">
        <f>C17</f>
        <v>13 FRANCA</v>
      </c>
      <c r="G109" s="161">
        <v>4</v>
      </c>
      <c r="H109" s="186"/>
      <c r="I109" s="820" t="str">
        <f>C17</f>
        <v>13 FRANCA</v>
      </c>
      <c r="J109" s="187"/>
      <c r="K109" s="612" t="str">
        <f>C11</f>
        <v>7 CHIARA</v>
      </c>
    </row>
    <row r="110" spans="1:14" ht="14" thickBot="1" x14ac:dyDescent="0.2">
      <c r="A110" s="109">
        <v>5</v>
      </c>
      <c r="B110" s="72"/>
      <c r="C110" s="619" t="str">
        <f>C9</f>
        <v>5 MIRELLA</v>
      </c>
      <c r="D110" s="188"/>
      <c r="E110" s="448" t="str">
        <f>C19</f>
        <v>15 SERGIO</v>
      </c>
      <c r="G110" s="109">
        <v>5</v>
      </c>
      <c r="H110" s="72"/>
      <c r="I110" s="446" t="str">
        <f>C18</f>
        <v>14 ELDA</v>
      </c>
      <c r="J110" s="188"/>
      <c r="K110" s="193" t="str">
        <f>C5</f>
        <v>1 MARIO</v>
      </c>
    </row>
    <row r="112" spans="1:14" ht="14" thickBot="1" x14ac:dyDescent="0.2">
      <c r="E112" s="15" t="s">
        <v>870</v>
      </c>
      <c r="K112" s="15" t="s">
        <v>871</v>
      </c>
    </row>
    <row r="113" spans="1:14" x14ac:dyDescent="0.15">
      <c r="A113" s="105" t="s">
        <v>892</v>
      </c>
      <c r="B113" s="181" t="s">
        <v>197</v>
      </c>
      <c r="C113" s="182" t="s">
        <v>865</v>
      </c>
      <c r="D113" s="183" t="s">
        <v>197</v>
      </c>
      <c r="E113" s="30" t="s">
        <v>866</v>
      </c>
      <c r="G113" s="105" t="s">
        <v>892</v>
      </c>
      <c r="H113" s="181" t="s">
        <v>197</v>
      </c>
      <c r="I113" s="182" t="s">
        <v>865</v>
      </c>
      <c r="J113" s="183" t="s">
        <v>197</v>
      </c>
      <c r="K113" s="30" t="s">
        <v>866</v>
      </c>
      <c r="N113" s="25"/>
    </row>
    <row r="114" spans="1:14" x14ac:dyDescent="0.15">
      <c r="A114" s="108">
        <v>1</v>
      </c>
      <c r="B114" s="60"/>
      <c r="C114" s="626" t="str">
        <f>C9</f>
        <v>5 MIRELLA</v>
      </c>
      <c r="D114" s="162"/>
      <c r="E114" s="611" t="str">
        <f>C10</f>
        <v>6 ELENA</v>
      </c>
      <c r="G114" s="108">
        <v>1</v>
      </c>
      <c r="H114" s="60"/>
      <c r="I114" s="157" t="str">
        <f>C5</f>
        <v>1 MARIO</v>
      </c>
      <c r="J114" s="162"/>
      <c r="K114" s="449" t="str">
        <f>C6</f>
        <v>2 GIGI</v>
      </c>
    </row>
    <row r="115" spans="1:14" x14ac:dyDescent="0.15">
      <c r="A115" s="184">
        <v>2</v>
      </c>
      <c r="B115" s="185"/>
      <c r="C115" s="157" t="str">
        <f>C17</f>
        <v>13 FRANCA</v>
      </c>
      <c r="D115" s="162"/>
      <c r="E115" s="451" t="str">
        <f>C15</f>
        <v>11 MARCO</v>
      </c>
      <c r="G115" s="184">
        <v>2</v>
      </c>
      <c r="H115" s="185"/>
      <c r="I115" s="157" t="str">
        <f>C15</f>
        <v>11 MARCO</v>
      </c>
      <c r="J115" s="162"/>
      <c r="K115" s="206" t="str">
        <f>C9</f>
        <v>5 MIRELLA</v>
      </c>
    </row>
    <row r="116" spans="1:14" x14ac:dyDescent="0.15">
      <c r="A116" s="161">
        <v>3</v>
      </c>
      <c r="B116" s="186"/>
      <c r="C116" s="618" t="str">
        <f>C19</f>
        <v>15 SERGIO</v>
      </c>
      <c r="D116" s="187"/>
      <c r="E116" s="612" t="str">
        <f>C16</f>
        <v>12 SILVANA</v>
      </c>
      <c r="G116" s="161">
        <v>3</v>
      </c>
      <c r="H116" s="186"/>
      <c r="I116" s="445" t="str">
        <f>C13</f>
        <v>9 CRIS</v>
      </c>
      <c r="J116" s="187"/>
      <c r="K116" s="451" t="str">
        <f>C14</f>
        <v>10 DIEGO</v>
      </c>
    </row>
    <row r="117" spans="1:14" x14ac:dyDescent="0.15">
      <c r="A117" s="161">
        <v>4</v>
      </c>
      <c r="B117" s="186"/>
      <c r="C117" s="224" t="str">
        <f>C11</f>
        <v>7 CHIARA</v>
      </c>
      <c r="D117" s="187"/>
      <c r="E117" s="612" t="str">
        <f>C5</f>
        <v>1 MARIO</v>
      </c>
      <c r="G117" s="161">
        <v>4</v>
      </c>
      <c r="H117" s="186"/>
      <c r="I117" s="618" t="str">
        <f>C12</f>
        <v>8 ELETTRA</v>
      </c>
      <c r="J117" s="187"/>
      <c r="K117" s="612" t="str">
        <f>C18</f>
        <v>14 ELDA</v>
      </c>
    </row>
    <row r="118" spans="1:14" ht="14" thickBot="1" x14ac:dyDescent="0.2">
      <c r="A118" s="109">
        <v>5</v>
      </c>
      <c r="B118" s="72"/>
      <c r="C118" s="446" t="str">
        <f>C13</f>
        <v>9 CRIS</v>
      </c>
      <c r="D118" s="188"/>
      <c r="E118" s="447" t="str">
        <f>C18</f>
        <v>14 ELDA</v>
      </c>
      <c r="G118" s="109">
        <v>5</v>
      </c>
      <c r="H118" s="72"/>
      <c r="I118" s="446" t="str">
        <f>C16</f>
        <v>12 SILVANA</v>
      </c>
      <c r="J118" s="188"/>
      <c r="K118" s="448" t="str">
        <f>C7</f>
        <v>3 ANNA</v>
      </c>
    </row>
    <row r="120" spans="1:14" x14ac:dyDescent="0.15">
      <c r="A120" s="1637" t="s">
        <v>1385</v>
      </c>
      <c r="B120" s="1637"/>
      <c r="C120" s="1637"/>
      <c r="D120" s="1637"/>
      <c r="E120" s="1637"/>
      <c r="F120" s="1637"/>
      <c r="G120" s="1637"/>
      <c r="H120" s="1637"/>
      <c r="I120" s="1637"/>
      <c r="J120" s="1637"/>
      <c r="K120" s="1637"/>
    </row>
    <row r="121" spans="1:14" x14ac:dyDescent="0.15">
      <c r="A121" s="1637" t="s">
        <v>1226</v>
      </c>
      <c r="B121" s="1637"/>
      <c r="C121" s="1637"/>
      <c r="D121" s="1637"/>
      <c r="E121" s="1637"/>
      <c r="F121" s="1637"/>
      <c r="G121" s="1637"/>
      <c r="H121" s="1637"/>
      <c r="I121" s="1637"/>
      <c r="J121" s="1637"/>
      <c r="K121" s="1637"/>
    </row>
    <row r="122" spans="1:14" x14ac:dyDescent="0.15">
      <c r="G122"/>
      <c r="H122"/>
      <c r="I122"/>
      <c r="J122"/>
      <c r="K122"/>
    </row>
    <row r="123" spans="1:14" ht="14" thickBot="1" x14ac:dyDescent="0.2">
      <c r="E123" s="15" t="s">
        <v>868</v>
      </c>
      <c r="G123"/>
      <c r="H123"/>
      <c r="I123"/>
      <c r="J123"/>
      <c r="K123"/>
    </row>
    <row r="124" spans="1:14" x14ac:dyDescent="0.15">
      <c r="A124" s="105" t="s">
        <v>892</v>
      </c>
      <c r="B124" s="181" t="s">
        <v>197</v>
      </c>
      <c r="C124" s="182" t="s">
        <v>865</v>
      </c>
      <c r="D124" s="183" t="s">
        <v>197</v>
      </c>
      <c r="E124" s="30" t="s">
        <v>866</v>
      </c>
      <c r="G124"/>
      <c r="H124"/>
      <c r="I124"/>
      <c r="J124"/>
      <c r="K124"/>
    </row>
    <row r="125" spans="1:14" x14ac:dyDescent="0.15">
      <c r="A125" s="108">
        <v>1</v>
      </c>
      <c r="B125" s="60"/>
      <c r="C125" s="626" t="str">
        <f>C8</f>
        <v>4 LORENA</v>
      </c>
      <c r="D125" s="162"/>
      <c r="E125" s="451" t="str">
        <f>C11</f>
        <v>7 CHIARA</v>
      </c>
      <c r="G125"/>
      <c r="H125"/>
      <c r="I125"/>
      <c r="J125"/>
      <c r="K125"/>
    </row>
    <row r="126" spans="1:14" x14ac:dyDescent="0.15">
      <c r="A126" s="184">
        <v>2</v>
      </c>
      <c r="B126" s="185"/>
      <c r="C126" s="157" t="str">
        <f>C18</f>
        <v>14 ELDA</v>
      </c>
      <c r="D126" s="162"/>
      <c r="E126" s="611" t="str">
        <f>C9</f>
        <v>5 MIRELLA</v>
      </c>
    </row>
    <row r="127" spans="1:14" x14ac:dyDescent="0.15">
      <c r="A127" s="161">
        <v>3</v>
      </c>
      <c r="B127" s="186"/>
      <c r="C127" s="224" t="str">
        <f>C12</f>
        <v>8 ELETTRA</v>
      </c>
      <c r="D127" s="187"/>
      <c r="E127" s="225" t="str">
        <f>C15</f>
        <v>11 MARCO</v>
      </c>
    </row>
    <row r="128" spans="1:14" x14ac:dyDescent="0.15">
      <c r="A128" s="161">
        <v>4</v>
      </c>
      <c r="B128" s="186"/>
      <c r="C128" s="820" t="str">
        <f>C13</f>
        <v>9 CRIS</v>
      </c>
      <c r="D128" s="187"/>
      <c r="E128" s="531" t="str">
        <f>C19</f>
        <v>15 SERGIO</v>
      </c>
    </row>
    <row r="129" spans="1:5" ht="14" thickBot="1" x14ac:dyDescent="0.2">
      <c r="A129" s="109">
        <v>5</v>
      </c>
      <c r="B129" s="72"/>
      <c r="C129" s="446" t="str">
        <f>C14</f>
        <v>10 DIEGO</v>
      </c>
      <c r="D129" s="188"/>
      <c r="E129" s="448" t="str">
        <f>C17</f>
        <v>13 FRANCA</v>
      </c>
    </row>
  </sheetData>
  <mergeCells count="37">
    <mergeCell ref="F9:G9"/>
    <mergeCell ref="F10:G10"/>
    <mergeCell ref="A1:K1"/>
    <mergeCell ref="F4:G4"/>
    <mergeCell ref="F5:G5"/>
    <mergeCell ref="F6:G6"/>
    <mergeCell ref="F7:G7"/>
    <mergeCell ref="F8:G8"/>
    <mergeCell ref="A120:K120"/>
    <mergeCell ref="A121:K121"/>
    <mergeCell ref="A28:G28"/>
    <mergeCell ref="A29:G29"/>
    <mergeCell ref="B80:C80"/>
    <mergeCell ref="A62:K62"/>
    <mergeCell ref="A30:G30"/>
    <mergeCell ref="A31:G31"/>
    <mergeCell ref="A61:K61"/>
    <mergeCell ref="B36:C36"/>
    <mergeCell ref="F16:G16"/>
    <mergeCell ref="F19:G19"/>
    <mergeCell ref="F20:G20"/>
    <mergeCell ref="A25:G25"/>
    <mergeCell ref="F11:G11"/>
    <mergeCell ref="F12:G12"/>
    <mergeCell ref="F13:G13"/>
    <mergeCell ref="F14:G14"/>
    <mergeCell ref="F17:G17"/>
    <mergeCell ref="F18:G18"/>
    <mergeCell ref="F15:G15"/>
    <mergeCell ref="A26:G26"/>
    <mergeCell ref="A27:G27"/>
    <mergeCell ref="A32:G32"/>
    <mergeCell ref="I20:J20"/>
    <mergeCell ref="A35:K35"/>
    <mergeCell ref="H24:I24"/>
    <mergeCell ref="J24:K24"/>
    <mergeCell ref="C21:E21"/>
  </mergeCells>
  <phoneticPr fontId="0" type="noConversion"/>
  <printOptions horizontalCentered="1" verticalCentered="1"/>
  <pageMargins left="0" right="0" top="0.39370078740157483" bottom="0" header="0" footer="0"/>
  <pageSetup paperSize="9" orientation="portrait" horizontalDpi="360" verticalDpi="36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Foglio98"/>
  <dimension ref="A2:K348"/>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1758</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'10S - 10B - Special'!C4</f>
        <v>1</v>
      </c>
      <c r="D6" s="1763"/>
      <c r="E6" s="120">
        <f>'10S - 10B - Special'!D4</f>
        <v>0</v>
      </c>
      <c r="F6" s="173" t="s">
        <v>1038</v>
      </c>
      <c r="G6" s="437">
        <f>'10S - 10B - Special'!K4</f>
        <v>0</v>
      </c>
    </row>
    <row r="7" spans="2:9" ht="16" x14ac:dyDescent="0.2">
      <c r="B7" s="79">
        <v>2</v>
      </c>
      <c r="C7" s="1763">
        <f>'10S - 10B - Special'!C5</f>
        <v>2</v>
      </c>
      <c r="D7" s="1763"/>
      <c r="E7" s="120">
        <f>'10S - 10B - Special'!D5</f>
        <v>0</v>
      </c>
      <c r="F7" s="173" t="s">
        <v>1038</v>
      </c>
      <c r="G7" s="437">
        <f>'10S - 10B - Special'!K5</f>
        <v>0</v>
      </c>
    </row>
    <row r="8" spans="2:9" ht="16" x14ac:dyDescent="0.2">
      <c r="B8" s="79">
        <v>3</v>
      </c>
      <c r="C8" s="1763">
        <f>'10S - 10B - Special'!C6</f>
        <v>3</v>
      </c>
      <c r="D8" s="1763"/>
      <c r="E8" s="120">
        <f>'10S - 10B - Special'!D6</f>
        <v>0</v>
      </c>
      <c r="F8" s="173" t="s">
        <v>1038</v>
      </c>
      <c r="G8" s="437">
        <f>'10S - 10B - Special'!K6</f>
        <v>0</v>
      </c>
    </row>
    <row r="9" spans="2:9" ht="16" x14ac:dyDescent="0.2">
      <c r="B9" s="79">
        <v>4</v>
      </c>
      <c r="C9" s="1763">
        <f>'10S - 10B - Special'!C7</f>
        <v>4</v>
      </c>
      <c r="D9" s="1763"/>
      <c r="E9" s="120">
        <f>'10S - 10B - Special'!D7</f>
        <v>0</v>
      </c>
      <c r="F9" s="173" t="s">
        <v>1038</v>
      </c>
      <c r="G9" s="437">
        <f>'10S - 10B - Special'!K7</f>
        <v>0</v>
      </c>
    </row>
    <row r="10" spans="2:9" ht="16" x14ac:dyDescent="0.2">
      <c r="B10" s="79">
        <v>5</v>
      </c>
      <c r="C10" s="1763">
        <f>'10S - 10B - Special'!C8</f>
        <v>5</v>
      </c>
      <c r="D10" s="1763"/>
      <c r="E10" s="120">
        <f>'10S - 10B - Special'!D8</f>
        <v>0</v>
      </c>
      <c r="F10" s="173" t="s">
        <v>1038</v>
      </c>
      <c r="G10" s="437">
        <f>'10S - 10B - Special'!K8</f>
        <v>0</v>
      </c>
    </row>
    <row r="11" spans="2:9" ht="16" x14ac:dyDescent="0.2">
      <c r="B11" s="79">
        <v>6</v>
      </c>
      <c r="C11" s="1763">
        <f>'10S - 10B - Special'!C9</f>
        <v>6</v>
      </c>
      <c r="D11" s="1763"/>
      <c r="E11" s="120">
        <f>'10S - 10B - Special'!D9</f>
        <v>0</v>
      </c>
      <c r="F11" s="173" t="s">
        <v>1038</v>
      </c>
      <c r="G11" s="437">
        <f>'10S - 10B - Special'!K9</f>
        <v>0</v>
      </c>
    </row>
    <row r="12" spans="2:9" ht="16" x14ac:dyDescent="0.2">
      <c r="B12" s="79">
        <v>7</v>
      </c>
      <c r="C12" s="1763">
        <f>'10S - 10B - Special'!C10</f>
        <v>7</v>
      </c>
      <c r="D12" s="1763"/>
      <c r="E12" s="120">
        <f>'10S - 10B - Special'!D10</f>
        <v>0</v>
      </c>
      <c r="F12" s="173" t="s">
        <v>1038</v>
      </c>
      <c r="G12" s="437">
        <f>'10S - 10B - Special'!K10</f>
        <v>0</v>
      </c>
    </row>
    <row r="13" spans="2:9" ht="16" x14ac:dyDescent="0.2">
      <c r="B13" s="79">
        <v>8</v>
      </c>
      <c r="C13" s="1763">
        <f>'10S - 10B - Special'!C11</f>
        <v>8</v>
      </c>
      <c r="D13" s="1763"/>
      <c r="E13" s="120">
        <f>'10S - 10B - Special'!D11</f>
        <v>0</v>
      </c>
      <c r="F13" s="173" t="s">
        <v>1038</v>
      </c>
      <c r="G13" s="437">
        <f>'10S - 10B - Special'!K11</f>
        <v>0</v>
      </c>
    </row>
    <row r="14" spans="2:9" ht="16" x14ac:dyDescent="0.2">
      <c r="B14" s="79">
        <v>9</v>
      </c>
      <c r="C14" s="1763">
        <f>'10S - 10B - Special'!C12</f>
        <v>9</v>
      </c>
      <c r="D14" s="1763"/>
      <c r="E14" s="120">
        <f>'10S - 10B - Special'!D12</f>
        <v>0</v>
      </c>
      <c r="F14" s="173" t="s">
        <v>1038</v>
      </c>
      <c r="G14" s="437">
        <f>'10S - 10B - Special'!K12</f>
        <v>0</v>
      </c>
    </row>
    <row r="15" spans="2:9" ht="16" x14ac:dyDescent="0.2">
      <c r="B15" s="79">
        <v>10</v>
      </c>
      <c r="C15" s="1763">
        <f>'10S - 10B - Special'!C13</f>
        <v>10</v>
      </c>
      <c r="D15" s="1763"/>
      <c r="E15" s="120">
        <f>'10S - 10B - Special'!D13</f>
        <v>0</v>
      </c>
      <c r="F15" s="173" t="s">
        <v>1038</v>
      </c>
      <c r="G15" s="437">
        <f>'10S - 10B - Special'!K13</f>
        <v>0</v>
      </c>
    </row>
    <row r="45" spans="2:11" ht="16" x14ac:dyDescent="0.2">
      <c r="C45" s="1760" t="s">
        <v>194</v>
      </c>
      <c r="D45" s="1760"/>
      <c r="E45" s="1760"/>
      <c r="F45" s="1760"/>
      <c r="G45" s="1760"/>
      <c r="H45" s="1760"/>
      <c r="I45" s="1760"/>
      <c r="J45" s="1760"/>
    </row>
    <row r="46" spans="2:11" ht="11" customHeight="1" thickBot="1" x14ac:dyDescent="0.2"/>
    <row r="47" spans="2:11" ht="19" thickBot="1" x14ac:dyDescent="0.25">
      <c r="B47" s="1764" t="s">
        <v>1461</v>
      </c>
      <c r="C47" s="1825"/>
      <c r="D47" s="220" t="s">
        <v>1460</v>
      </c>
      <c r="E47" s="1699" t="s">
        <v>18</v>
      </c>
      <c r="F47" s="1826"/>
      <c r="G47" s="295" t="s">
        <v>203</v>
      </c>
      <c r="H47" s="534" t="s">
        <v>199</v>
      </c>
      <c r="I47" s="526"/>
      <c r="J47" s="535" t="s">
        <v>200</v>
      </c>
      <c r="K47" s="526">
        <v>1</v>
      </c>
    </row>
    <row r="48" spans="2:11" ht="15.75" customHeight="1" x14ac:dyDescent="0.15">
      <c r="B48" s="300" t="s">
        <v>892</v>
      </c>
      <c r="C48" s="301" t="s">
        <v>197</v>
      </c>
      <c r="D48" s="302" t="s">
        <v>2322</v>
      </c>
      <c r="E48" s="303" t="s">
        <v>197</v>
      </c>
      <c r="F48" s="304" t="s">
        <v>2324</v>
      </c>
      <c r="G48" s="305" t="s">
        <v>1041</v>
      </c>
      <c r="H48" s="106" t="s">
        <v>1042</v>
      </c>
      <c r="I48" s="106" t="s">
        <v>1043</v>
      </c>
      <c r="J48" s="106" t="s">
        <v>193</v>
      </c>
      <c r="K48" s="306" t="s">
        <v>2063</v>
      </c>
    </row>
    <row r="49" spans="2:11" ht="15.75" customHeight="1" x14ac:dyDescent="0.2">
      <c r="B49" s="307">
        <v>1</v>
      </c>
      <c r="C49" s="308">
        <f>G14</f>
        <v>0</v>
      </c>
      <c r="D49" s="33">
        <f>C14</f>
        <v>9</v>
      </c>
      <c r="E49" s="308">
        <f>G9</f>
        <v>0</v>
      </c>
      <c r="F49" s="33">
        <f>C9</f>
        <v>4</v>
      </c>
      <c r="G49" s="309"/>
      <c r="H49" s="99"/>
      <c r="I49" s="211"/>
      <c r="J49" s="99"/>
      <c r="K49" s="102"/>
    </row>
    <row r="50" spans="2:11" ht="15.75" customHeight="1" x14ac:dyDescent="0.2">
      <c r="B50" s="307">
        <v>2</v>
      </c>
      <c r="C50" s="308">
        <f>G7</f>
        <v>0</v>
      </c>
      <c r="D50" s="33">
        <f>C7</f>
        <v>2</v>
      </c>
      <c r="E50" s="308">
        <f>G13</f>
        <v>0</v>
      </c>
      <c r="F50" s="33">
        <f>C13</f>
        <v>8</v>
      </c>
      <c r="G50" s="310"/>
      <c r="H50" s="99"/>
      <c r="I50" s="211"/>
      <c r="J50" s="99"/>
      <c r="K50" s="102"/>
    </row>
    <row r="51" spans="2:11" ht="15.75" customHeight="1" x14ac:dyDescent="0.2">
      <c r="B51" s="307">
        <v>3</v>
      </c>
      <c r="C51" s="308">
        <f>G10</f>
        <v>0</v>
      </c>
      <c r="D51" s="33">
        <f>C10</f>
        <v>5</v>
      </c>
      <c r="E51" s="308">
        <f>G8</f>
        <v>0</v>
      </c>
      <c r="F51" s="33">
        <f>C8</f>
        <v>3</v>
      </c>
      <c r="G51" s="310"/>
      <c r="H51" s="99"/>
      <c r="I51" s="211"/>
      <c r="J51" s="99"/>
      <c r="K51" s="102"/>
    </row>
    <row r="52" spans="2:11" ht="15.75" customHeight="1" x14ac:dyDescent="0.2">
      <c r="B52" s="307">
        <v>4</v>
      </c>
      <c r="C52" s="308">
        <f>G6</f>
        <v>0</v>
      </c>
      <c r="D52" s="33">
        <f>C6</f>
        <v>1</v>
      </c>
      <c r="E52" s="308">
        <f>G12</f>
        <v>0</v>
      </c>
      <c r="F52" s="33">
        <f>C12</f>
        <v>7</v>
      </c>
      <c r="G52" s="310"/>
      <c r="H52" s="99"/>
      <c r="I52" s="211"/>
      <c r="J52" s="99"/>
      <c r="K52" s="102"/>
    </row>
    <row r="53" spans="2:11" ht="15.75" customHeight="1" thickBot="1" x14ac:dyDescent="0.25">
      <c r="B53" s="307">
        <v>5</v>
      </c>
      <c r="C53" s="308">
        <f>G15</f>
        <v>0</v>
      </c>
      <c r="D53" s="33">
        <f>C15</f>
        <v>10</v>
      </c>
      <c r="E53" s="308">
        <f>G11</f>
        <v>0</v>
      </c>
      <c r="F53" s="33">
        <f>C11</f>
        <v>6</v>
      </c>
      <c r="G53" s="310"/>
      <c r="H53" s="99"/>
      <c r="I53" s="521"/>
      <c r="J53" s="254"/>
      <c r="K53" s="102"/>
    </row>
    <row r="54" spans="2:11" ht="15.75" customHeight="1" thickBot="1" x14ac:dyDescent="0.25">
      <c r="B54" s="1766" t="s">
        <v>1458</v>
      </c>
      <c r="C54" s="1767"/>
      <c r="D54" s="1767"/>
      <c r="E54" s="1767"/>
      <c r="F54" s="1767"/>
      <c r="G54" s="1767"/>
      <c r="H54" s="1767"/>
      <c r="I54" s="1769" t="s">
        <v>2062</v>
      </c>
      <c r="J54" s="1770"/>
      <c r="K54" s="522"/>
    </row>
    <row r="55" spans="2:11" ht="15.75" customHeight="1" x14ac:dyDescent="0.2">
      <c r="B55" s="523"/>
      <c r="C55" s="523"/>
      <c r="D55" s="523"/>
      <c r="E55" s="523"/>
      <c r="F55" s="523"/>
      <c r="G55" s="523"/>
      <c r="H55" s="523"/>
      <c r="I55" s="243"/>
      <c r="J55"/>
      <c r="K55"/>
    </row>
    <row r="56" spans="2:11" ht="15.75" customHeight="1" x14ac:dyDescent="0.2">
      <c r="B56" s="523"/>
      <c r="C56" s="523"/>
      <c r="D56" s="523"/>
      <c r="E56" s="523"/>
      <c r="F56" s="523"/>
      <c r="G56" s="523"/>
      <c r="H56" s="523"/>
      <c r="I56" s="243"/>
      <c r="J56"/>
      <c r="K56"/>
    </row>
    <row r="57" spans="2:11" ht="15.75" customHeight="1" x14ac:dyDescent="0.2">
      <c r="C57" s="1760" t="s">
        <v>194</v>
      </c>
      <c r="D57" s="1760"/>
      <c r="E57" s="1760"/>
      <c r="F57" s="1760"/>
      <c r="G57" s="1760"/>
      <c r="H57" s="1760"/>
      <c r="I57" s="1760"/>
      <c r="J57" s="1760"/>
    </row>
    <row r="58" spans="2:11" ht="11" customHeight="1" thickBot="1" x14ac:dyDescent="0.2"/>
    <row r="59" spans="2:11" ht="15.75" customHeight="1" thickBot="1" x14ac:dyDescent="0.25">
      <c r="B59" s="1764" t="s">
        <v>1461</v>
      </c>
      <c r="C59" s="1765"/>
      <c r="D59" s="220" t="s">
        <v>1460</v>
      </c>
      <c r="E59" s="1699" t="s">
        <v>18</v>
      </c>
      <c r="F59" s="1700"/>
      <c r="G59" s="295" t="s">
        <v>203</v>
      </c>
      <c r="H59" s="534" t="s">
        <v>199</v>
      </c>
      <c r="I59" s="526"/>
      <c r="J59" s="535" t="s">
        <v>200</v>
      </c>
      <c r="K59" s="526">
        <v>2</v>
      </c>
    </row>
    <row r="60" spans="2:11" x14ac:dyDescent="0.15">
      <c r="B60" s="300" t="s">
        <v>892</v>
      </c>
      <c r="C60" s="301" t="s">
        <v>197</v>
      </c>
      <c r="D60" s="302" t="s">
        <v>2322</v>
      </c>
      <c r="E60" s="303" t="s">
        <v>197</v>
      </c>
      <c r="F60" s="304" t="s">
        <v>2324</v>
      </c>
      <c r="G60" s="305" t="s">
        <v>1041</v>
      </c>
      <c r="H60" s="106" t="s">
        <v>1042</v>
      </c>
      <c r="I60" s="106" t="s">
        <v>1043</v>
      </c>
      <c r="J60" s="106" t="s">
        <v>193</v>
      </c>
      <c r="K60" s="306" t="s">
        <v>2063</v>
      </c>
    </row>
    <row r="61" spans="2:11" ht="18.75" customHeight="1" x14ac:dyDescent="0.2">
      <c r="B61" s="307">
        <v>1</v>
      </c>
      <c r="C61" s="308">
        <f>G10</f>
        <v>0</v>
      </c>
      <c r="D61" s="33">
        <f>C10</f>
        <v>5</v>
      </c>
      <c r="E61" s="308">
        <f>G7</f>
        <v>0</v>
      </c>
      <c r="F61" s="33">
        <f>C7</f>
        <v>2</v>
      </c>
      <c r="G61" s="309"/>
      <c r="H61" s="99"/>
      <c r="I61" s="211"/>
      <c r="J61" s="99"/>
      <c r="K61" s="102"/>
    </row>
    <row r="62" spans="2:11" ht="16" x14ac:dyDescent="0.2">
      <c r="B62" s="307">
        <v>2</v>
      </c>
      <c r="C62" s="308">
        <f>G12</f>
        <v>0</v>
      </c>
      <c r="D62" s="33">
        <f>C12</f>
        <v>7</v>
      </c>
      <c r="E62" s="308">
        <f>G8</f>
        <v>0</v>
      </c>
      <c r="F62" s="33">
        <f>C8</f>
        <v>3</v>
      </c>
      <c r="G62" s="310"/>
      <c r="H62" s="99"/>
      <c r="I62" s="211"/>
      <c r="J62" s="99"/>
      <c r="K62" s="102"/>
    </row>
    <row r="63" spans="2:11" ht="16" x14ac:dyDescent="0.2">
      <c r="B63" s="307">
        <v>3</v>
      </c>
      <c r="C63" s="308">
        <f>G6</f>
        <v>0</v>
      </c>
      <c r="D63" s="33">
        <f>C6</f>
        <v>1</v>
      </c>
      <c r="E63" s="308">
        <f>G14</f>
        <v>0</v>
      </c>
      <c r="F63" s="33">
        <f>C14</f>
        <v>9</v>
      </c>
      <c r="G63" s="310"/>
      <c r="H63" s="99"/>
      <c r="I63" s="211"/>
      <c r="J63" s="99"/>
      <c r="K63" s="102"/>
    </row>
    <row r="64" spans="2:11" ht="16" x14ac:dyDescent="0.2">
      <c r="B64" s="307">
        <v>4</v>
      </c>
      <c r="C64" s="308">
        <f>G9</f>
        <v>0</v>
      </c>
      <c r="D64" s="33">
        <f>C9</f>
        <v>4</v>
      </c>
      <c r="E64" s="308">
        <f>G15</f>
        <v>0</v>
      </c>
      <c r="F64" s="33">
        <f>C15</f>
        <v>10</v>
      </c>
      <c r="G64" s="310"/>
      <c r="H64" s="99"/>
      <c r="I64" s="211"/>
      <c r="J64" s="99"/>
      <c r="K64" s="102"/>
    </row>
    <row r="65" spans="2:11" ht="17" thickBot="1" x14ac:dyDescent="0.25">
      <c r="B65" s="307">
        <v>5</v>
      </c>
      <c r="C65" s="308">
        <f>G13</f>
        <v>0</v>
      </c>
      <c r="D65" s="33">
        <f>C13</f>
        <v>8</v>
      </c>
      <c r="E65" s="308">
        <f>G11</f>
        <v>0</v>
      </c>
      <c r="F65" s="33">
        <f>C11</f>
        <v>6</v>
      </c>
      <c r="G65" s="310"/>
      <c r="H65" s="99"/>
      <c r="I65" s="521"/>
      <c r="J65" s="254"/>
      <c r="K65" s="102"/>
    </row>
    <row r="66" spans="2:11" ht="17" thickBot="1" x14ac:dyDescent="0.25">
      <c r="B66" s="1766" t="s">
        <v>1458</v>
      </c>
      <c r="C66" s="1767"/>
      <c r="D66" s="1767"/>
      <c r="E66" s="1767"/>
      <c r="F66" s="1767"/>
      <c r="G66" s="1767"/>
      <c r="H66" s="1767"/>
      <c r="I66" s="1769" t="s">
        <v>2062</v>
      </c>
      <c r="J66" s="1770"/>
      <c r="K66" s="522"/>
    </row>
    <row r="67" spans="2:11" ht="16" x14ac:dyDescent="0.2">
      <c r="B67" s="523"/>
      <c r="C67" s="523"/>
      <c r="D67" s="523"/>
      <c r="E67" s="523"/>
      <c r="F67" s="523"/>
      <c r="G67" s="523"/>
      <c r="H67" s="523"/>
      <c r="I67" s="243"/>
      <c r="J67"/>
      <c r="K67"/>
    </row>
    <row r="68" spans="2:11" ht="16" x14ac:dyDescent="0.2">
      <c r="C68" s="1760" t="s">
        <v>194</v>
      </c>
      <c r="D68" s="1760"/>
      <c r="E68" s="1760"/>
      <c r="F68" s="1760"/>
      <c r="G68" s="1760"/>
      <c r="H68" s="1760"/>
      <c r="I68" s="1760"/>
      <c r="J68" s="1760"/>
    </row>
    <row r="69" spans="2:11" ht="11" customHeight="1" thickBot="1" x14ac:dyDescent="0.2"/>
    <row r="70" spans="2:11" ht="19" thickBot="1" x14ac:dyDescent="0.25">
      <c r="B70" s="1764" t="s">
        <v>1461</v>
      </c>
      <c r="C70" s="1765"/>
      <c r="D70" s="220" t="s">
        <v>1460</v>
      </c>
      <c r="E70" s="1699" t="s">
        <v>18</v>
      </c>
      <c r="F70" s="1700"/>
      <c r="G70" s="295" t="s">
        <v>203</v>
      </c>
      <c r="H70" s="534" t="s">
        <v>199</v>
      </c>
      <c r="I70" s="526"/>
      <c r="J70" s="535" t="s">
        <v>200</v>
      </c>
      <c r="K70" s="526">
        <v>3</v>
      </c>
    </row>
    <row r="71" spans="2:11" x14ac:dyDescent="0.15">
      <c r="B71" s="300" t="s">
        <v>892</v>
      </c>
      <c r="C71" s="301" t="s">
        <v>197</v>
      </c>
      <c r="D71" s="302" t="s">
        <v>2322</v>
      </c>
      <c r="E71" s="303" t="s">
        <v>197</v>
      </c>
      <c r="F71" s="304" t="s">
        <v>2324</v>
      </c>
      <c r="G71" s="305" t="s">
        <v>1041</v>
      </c>
      <c r="H71" s="106" t="s">
        <v>1042</v>
      </c>
      <c r="I71" s="106" t="s">
        <v>1043</v>
      </c>
      <c r="J71" s="106" t="s">
        <v>193</v>
      </c>
      <c r="K71" s="306" t="s">
        <v>2063</v>
      </c>
    </row>
    <row r="72" spans="2:11" ht="16" x14ac:dyDescent="0.2">
      <c r="B72" s="307">
        <v>1</v>
      </c>
      <c r="C72" s="308">
        <f>G8</f>
        <v>0</v>
      </c>
      <c r="D72" s="33">
        <f>C8</f>
        <v>3</v>
      </c>
      <c r="E72" s="308">
        <f>G14</f>
        <v>0</v>
      </c>
      <c r="F72" s="33">
        <f>C14</f>
        <v>9</v>
      </c>
      <c r="G72" s="309"/>
      <c r="H72" s="99"/>
      <c r="I72" s="211"/>
      <c r="J72" s="99"/>
      <c r="K72" s="102"/>
    </row>
    <row r="73" spans="2:11" ht="16" x14ac:dyDescent="0.2">
      <c r="B73" s="307">
        <v>2</v>
      </c>
      <c r="C73" s="308">
        <f>G6</f>
        <v>0</v>
      </c>
      <c r="D73" s="33">
        <f>C6</f>
        <v>1</v>
      </c>
      <c r="E73" s="308">
        <f>G15</f>
        <v>0</v>
      </c>
      <c r="F73" s="33">
        <f>C15</f>
        <v>10</v>
      </c>
      <c r="G73" s="310"/>
      <c r="H73" s="99"/>
      <c r="I73" s="211"/>
      <c r="J73" s="99"/>
      <c r="K73" s="102"/>
    </row>
    <row r="74" spans="2:11" ht="16" x14ac:dyDescent="0.2">
      <c r="B74" s="307">
        <v>3</v>
      </c>
      <c r="C74" s="308">
        <f>G13</f>
        <v>0</v>
      </c>
      <c r="D74" s="33">
        <f>C13</f>
        <v>8</v>
      </c>
      <c r="E74" s="308">
        <f>G9</f>
        <v>0</v>
      </c>
      <c r="F74" s="33">
        <f>C9</f>
        <v>4</v>
      </c>
      <c r="G74" s="310"/>
      <c r="H74" s="99"/>
      <c r="I74" s="211"/>
      <c r="J74" s="99"/>
      <c r="K74" s="102"/>
    </row>
    <row r="75" spans="2:11" ht="16" x14ac:dyDescent="0.2">
      <c r="B75" s="307">
        <v>4</v>
      </c>
      <c r="C75" s="308">
        <f>G11</f>
        <v>0</v>
      </c>
      <c r="D75" s="33">
        <f>C11</f>
        <v>6</v>
      </c>
      <c r="E75" s="308">
        <f>G7</f>
        <v>0</v>
      </c>
      <c r="F75" s="33">
        <f>C7</f>
        <v>2</v>
      </c>
      <c r="G75" s="310"/>
      <c r="H75" s="99"/>
      <c r="I75" s="211"/>
      <c r="J75" s="99"/>
      <c r="K75" s="102"/>
    </row>
    <row r="76" spans="2:11" ht="17" thickBot="1" x14ac:dyDescent="0.25">
      <c r="B76" s="307">
        <v>5</v>
      </c>
      <c r="C76" s="308">
        <f>G12</f>
        <v>0</v>
      </c>
      <c r="D76" s="33">
        <f>C12</f>
        <v>7</v>
      </c>
      <c r="E76" s="308">
        <f>G10</f>
        <v>0</v>
      </c>
      <c r="F76" s="33">
        <f>C10</f>
        <v>5</v>
      </c>
      <c r="G76" s="310"/>
      <c r="H76" s="99"/>
      <c r="I76" s="211"/>
      <c r="J76" s="99"/>
      <c r="K76" s="102"/>
    </row>
    <row r="77" spans="2:11" ht="17" thickBot="1" x14ac:dyDescent="0.25">
      <c r="B77" s="1766" t="s">
        <v>1458</v>
      </c>
      <c r="C77" s="1767"/>
      <c r="D77" s="1767"/>
      <c r="E77" s="1767"/>
      <c r="F77" s="1767"/>
      <c r="G77" s="1767"/>
      <c r="H77" s="1767"/>
      <c r="I77" s="1769" t="s">
        <v>2062</v>
      </c>
      <c r="J77" s="1770"/>
      <c r="K77" s="522"/>
    </row>
    <row r="78" spans="2:11" ht="16" x14ac:dyDescent="0.2">
      <c r="B78" s="523"/>
      <c r="C78" s="523"/>
      <c r="D78" s="523"/>
      <c r="E78" s="523"/>
      <c r="F78" s="523"/>
      <c r="G78" s="523"/>
      <c r="H78" s="523"/>
      <c r="I78" s="243"/>
      <c r="J78"/>
      <c r="K78"/>
    </row>
    <row r="79" spans="2:11" ht="16" x14ac:dyDescent="0.2">
      <c r="C79" s="1760" t="s">
        <v>194</v>
      </c>
      <c r="D79" s="1760"/>
      <c r="E79" s="1760"/>
      <c r="F79" s="1760"/>
      <c r="G79" s="1760"/>
      <c r="H79" s="1760"/>
      <c r="I79" s="1760"/>
      <c r="J79" s="1760"/>
    </row>
    <row r="80" spans="2:11" ht="11" customHeight="1" thickBot="1" x14ac:dyDescent="0.2"/>
    <row r="81" spans="2:11" ht="19" thickBot="1" x14ac:dyDescent="0.25">
      <c r="B81" s="1764" t="s">
        <v>1461</v>
      </c>
      <c r="C81" s="1765"/>
      <c r="D81" s="220" t="s">
        <v>1460</v>
      </c>
      <c r="E81" s="1699" t="s">
        <v>18</v>
      </c>
      <c r="F81" s="1700"/>
      <c r="G81" s="295" t="s">
        <v>203</v>
      </c>
      <c r="H81" s="534" t="s">
        <v>199</v>
      </c>
      <c r="I81" s="526"/>
      <c r="J81" s="535" t="s">
        <v>200</v>
      </c>
      <c r="K81" s="526">
        <v>4</v>
      </c>
    </row>
    <row r="82" spans="2:11" x14ac:dyDescent="0.15">
      <c r="B82" s="300" t="s">
        <v>892</v>
      </c>
      <c r="C82" s="301" t="s">
        <v>197</v>
      </c>
      <c r="D82" s="302" t="s">
        <v>2322</v>
      </c>
      <c r="E82" s="303" t="s">
        <v>197</v>
      </c>
      <c r="F82" s="304" t="s">
        <v>2324</v>
      </c>
      <c r="G82" s="305" t="s">
        <v>1041</v>
      </c>
      <c r="H82" s="106" t="s">
        <v>1042</v>
      </c>
      <c r="I82" s="106" t="s">
        <v>1043</v>
      </c>
      <c r="J82" s="106" t="s">
        <v>193</v>
      </c>
      <c r="K82" s="306" t="s">
        <v>2063</v>
      </c>
    </row>
    <row r="83" spans="2:11" ht="16" x14ac:dyDescent="0.2">
      <c r="B83" s="307">
        <v>1</v>
      </c>
      <c r="C83" s="308">
        <f>G6</f>
        <v>0</v>
      </c>
      <c r="D83" s="33">
        <f>C6</f>
        <v>1</v>
      </c>
      <c r="E83" s="308">
        <f>G13</f>
        <v>0</v>
      </c>
      <c r="F83" s="33">
        <f>C13</f>
        <v>8</v>
      </c>
      <c r="G83" s="309"/>
      <c r="H83" s="99"/>
      <c r="I83" s="211"/>
      <c r="J83" s="99"/>
      <c r="K83" s="102"/>
    </row>
    <row r="84" spans="2:11" ht="18.75" customHeight="1" x14ac:dyDescent="0.2">
      <c r="B84" s="307">
        <v>2</v>
      </c>
      <c r="C84" s="308">
        <f>G11</f>
        <v>0</v>
      </c>
      <c r="D84" s="33">
        <f>C11</f>
        <v>6</v>
      </c>
      <c r="E84" s="308">
        <f>G9</f>
        <v>0</v>
      </c>
      <c r="F84" s="33">
        <f>C9</f>
        <v>4</v>
      </c>
      <c r="G84" s="310"/>
      <c r="H84" s="99"/>
      <c r="I84" s="211"/>
      <c r="J84" s="99"/>
      <c r="K84" s="102"/>
    </row>
    <row r="85" spans="2:11" ht="16" x14ac:dyDescent="0.2">
      <c r="B85" s="307">
        <v>3</v>
      </c>
      <c r="C85" s="308">
        <f>G12</f>
        <v>0</v>
      </c>
      <c r="D85" s="33">
        <f>C12</f>
        <v>7</v>
      </c>
      <c r="E85" s="308">
        <f>G7</f>
        <v>0</v>
      </c>
      <c r="F85" s="33">
        <f>C7</f>
        <v>2</v>
      </c>
      <c r="G85" s="310"/>
      <c r="H85" s="99"/>
      <c r="I85" s="211"/>
      <c r="J85" s="99"/>
      <c r="K85" s="102"/>
    </row>
    <row r="86" spans="2:11" ht="16" x14ac:dyDescent="0.2">
      <c r="B86" s="307">
        <v>4</v>
      </c>
      <c r="C86" s="308">
        <f>G14</f>
        <v>0</v>
      </c>
      <c r="D86" s="33">
        <f>C14</f>
        <v>9</v>
      </c>
      <c r="E86" s="308">
        <f>G10</f>
        <v>0</v>
      </c>
      <c r="F86" s="33">
        <f>C10</f>
        <v>5</v>
      </c>
      <c r="G86" s="310"/>
      <c r="H86" s="99"/>
      <c r="I86" s="211"/>
      <c r="J86" s="99"/>
      <c r="K86" s="102"/>
    </row>
    <row r="87" spans="2:11" ht="17" thickBot="1" x14ac:dyDescent="0.25">
      <c r="B87" s="307">
        <v>5</v>
      </c>
      <c r="C87" s="308">
        <f>G8</f>
        <v>0</v>
      </c>
      <c r="D87" s="33">
        <f>C8</f>
        <v>3</v>
      </c>
      <c r="E87" s="308">
        <f>G15</f>
        <v>0</v>
      </c>
      <c r="F87" s="33">
        <f>C15</f>
        <v>10</v>
      </c>
      <c r="G87" s="310"/>
      <c r="H87" s="99"/>
      <c r="I87" s="521"/>
      <c r="J87" s="254"/>
      <c r="K87" s="102"/>
    </row>
    <row r="88" spans="2:11" ht="17" thickBot="1" x14ac:dyDescent="0.25">
      <c r="B88" s="1766" t="s">
        <v>1458</v>
      </c>
      <c r="C88" s="1767"/>
      <c r="D88" s="1767"/>
      <c r="E88" s="1767"/>
      <c r="F88" s="1767"/>
      <c r="G88" s="1767"/>
      <c r="H88" s="1767"/>
      <c r="I88" s="1769" t="s">
        <v>2062</v>
      </c>
      <c r="J88" s="1770"/>
      <c r="K88" s="522"/>
    </row>
    <row r="89" spans="2:11" ht="16" x14ac:dyDescent="0.2">
      <c r="B89" s="523"/>
      <c r="C89" s="523"/>
      <c r="D89" s="523"/>
      <c r="E89" s="523"/>
      <c r="F89" s="523"/>
      <c r="G89" s="523"/>
      <c r="H89" s="523"/>
      <c r="I89" s="243"/>
      <c r="J89"/>
      <c r="K89"/>
    </row>
    <row r="90" spans="2:11" ht="16" x14ac:dyDescent="0.2">
      <c r="C90" s="1760" t="s">
        <v>194</v>
      </c>
      <c r="D90" s="1760"/>
      <c r="E90" s="1760"/>
      <c r="F90" s="1760"/>
      <c r="G90" s="1760"/>
      <c r="H90" s="1760"/>
      <c r="I90" s="1760"/>
      <c r="J90" s="1760"/>
    </row>
    <row r="91" spans="2:11" ht="11" customHeight="1" thickBot="1" x14ac:dyDescent="0.2"/>
    <row r="92" spans="2:11" ht="19" thickBot="1" x14ac:dyDescent="0.25">
      <c r="B92" s="481" t="s">
        <v>1461</v>
      </c>
      <c r="C92" s="482"/>
      <c r="D92" s="220" t="s">
        <v>1460</v>
      </c>
      <c r="E92" s="479" t="s">
        <v>18</v>
      </c>
      <c r="F92" s="480"/>
      <c r="G92" s="295" t="s">
        <v>203</v>
      </c>
      <c r="H92" s="534" t="s">
        <v>199</v>
      </c>
      <c r="I92" s="526"/>
      <c r="J92" s="535" t="s">
        <v>200</v>
      </c>
      <c r="K92" s="526">
        <v>5</v>
      </c>
    </row>
    <row r="93" spans="2:11" x14ac:dyDescent="0.15">
      <c r="B93" s="300" t="s">
        <v>892</v>
      </c>
      <c r="C93" s="301" t="s">
        <v>197</v>
      </c>
      <c r="D93" s="302" t="s">
        <v>2322</v>
      </c>
      <c r="E93" s="303" t="s">
        <v>197</v>
      </c>
      <c r="F93" s="304" t="s">
        <v>2324</v>
      </c>
      <c r="G93" s="305" t="s">
        <v>1041</v>
      </c>
      <c r="H93" s="106" t="s">
        <v>1042</v>
      </c>
      <c r="I93" s="106" t="s">
        <v>1043</v>
      </c>
      <c r="J93" s="106" t="s">
        <v>193</v>
      </c>
      <c r="K93" s="306" t="s">
        <v>2063</v>
      </c>
    </row>
    <row r="94" spans="2:11" ht="16" x14ac:dyDescent="0.2">
      <c r="B94" s="307">
        <v>1</v>
      </c>
      <c r="C94" s="308">
        <f>G9</f>
        <v>0</v>
      </c>
      <c r="D94" s="33">
        <f>C9</f>
        <v>4</v>
      </c>
      <c r="E94" s="308">
        <f>G7</f>
        <v>0</v>
      </c>
      <c r="F94" s="33">
        <f>C7</f>
        <v>2</v>
      </c>
      <c r="G94" s="309"/>
      <c r="H94" s="99"/>
      <c r="I94" s="211"/>
      <c r="J94" s="99"/>
      <c r="K94" s="102"/>
    </row>
    <row r="95" spans="2:11" ht="16" x14ac:dyDescent="0.2">
      <c r="B95" s="307">
        <v>2</v>
      </c>
      <c r="C95" s="308">
        <f>G14</f>
        <v>0</v>
      </c>
      <c r="D95" s="33">
        <f>C14</f>
        <v>9</v>
      </c>
      <c r="E95" s="308">
        <f>G12</f>
        <v>0</v>
      </c>
      <c r="F95" s="33">
        <f>C12</f>
        <v>7</v>
      </c>
      <c r="G95" s="310"/>
      <c r="H95" s="99"/>
      <c r="I95" s="211"/>
      <c r="J95" s="99"/>
      <c r="K95" s="102"/>
    </row>
    <row r="96" spans="2:11" ht="16" x14ac:dyDescent="0.2">
      <c r="B96" s="307">
        <v>3</v>
      </c>
      <c r="C96" s="308">
        <f>G15</f>
        <v>0</v>
      </c>
      <c r="D96" s="33">
        <f>C15</f>
        <v>10</v>
      </c>
      <c r="E96" s="308">
        <f>G10</f>
        <v>0</v>
      </c>
      <c r="F96" s="33">
        <f>C10</f>
        <v>5</v>
      </c>
      <c r="G96" s="310"/>
      <c r="H96" s="99"/>
      <c r="I96" s="211"/>
      <c r="J96" s="99"/>
      <c r="K96" s="102"/>
    </row>
    <row r="97" spans="2:11" ht="16" x14ac:dyDescent="0.2">
      <c r="B97" s="307">
        <v>4</v>
      </c>
      <c r="C97" s="308">
        <f>G13</f>
        <v>0</v>
      </c>
      <c r="D97" s="33">
        <f>C13</f>
        <v>8</v>
      </c>
      <c r="E97" s="308">
        <f>G8</f>
        <v>0</v>
      </c>
      <c r="F97" s="33">
        <f>C8</f>
        <v>3</v>
      </c>
      <c r="G97" s="310"/>
      <c r="H97" s="99"/>
      <c r="I97" s="211"/>
      <c r="J97" s="99"/>
      <c r="K97" s="102"/>
    </row>
    <row r="98" spans="2:11" ht="17" thickBot="1" x14ac:dyDescent="0.25">
      <c r="B98" s="307">
        <v>5</v>
      </c>
      <c r="C98" s="308">
        <f>G11</f>
        <v>0</v>
      </c>
      <c r="D98" s="33">
        <f>C11</f>
        <v>6</v>
      </c>
      <c r="E98" s="308">
        <f>G6</f>
        <v>0</v>
      </c>
      <c r="F98" s="33">
        <f>C6</f>
        <v>1</v>
      </c>
      <c r="G98" s="310"/>
      <c r="H98" s="99"/>
      <c r="I98" s="521"/>
      <c r="J98" s="254"/>
      <c r="K98" s="102"/>
    </row>
    <row r="99" spans="2:11" ht="17" thickBot="1" x14ac:dyDescent="0.25">
      <c r="B99" s="1766" t="s">
        <v>1458</v>
      </c>
      <c r="C99" s="1767"/>
      <c r="D99" s="1767"/>
      <c r="E99" s="1767"/>
      <c r="F99" s="1767"/>
      <c r="G99" s="1767"/>
      <c r="H99" s="1767"/>
      <c r="I99" s="1769" t="s">
        <v>2062</v>
      </c>
      <c r="J99" s="1770"/>
      <c r="K99" s="522"/>
    </row>
    <row r="100" spans="2:11" ht="16" x14ac:dyDescent="0.2">
      <c r="B100" s="523"/>
      <c r="C100" s="523"/>
      <c r="D100" s="523"/>
      <c r="E100" s="523"/>
      <c r="F100" s="523"/>
      <c r="G100" s="523"/>
      <c r="H100" s="523"/>
      <c r="I100" s="243"/>
      <c r="J100"/>
      <c r="K100"/>
    </row>
    <row r="101" spans="2:11" ht="16" x14ac:dyDescent="0.2">
      <c r="B101" s="523"/>
      <c r="C101" s="523"/>
      <c r="D101" s="523"/>
      <c r="E101" s="523"/>
      <c r="F101" s="523"/>
      <c r="G101" s="523"/>
      <c r="H101" s="523"/>
      <c r="I101" s="243"/>
      <c r="J101"/>
      <c r="K101"/>
    </row>
    <row r="102" spans="2:11" ht="16" x14ac:dyDescent="0.2">
      <c r="B102" s="523"/>
      <c r="C102" s="523"/>
      <c r="D102" s="523"/>
      <c r="E102" s="523"/>
      <c r="F102" s="523"/>
      <c r="G102" s="523"/>
      <c r="H102" s="523"/>
      <c r="I102" s="243"/>
      <c r="J102"/>
      <c r="K102"/>
    </row>
    <row r="103" spans="2:11" ht="16" x14ac:dyDescent="0.2">
      <c r="B103" s="523"/>
      <c r="C103" s="523"/>
      <c r="D103" s="523"/>
      <c r="E103" s="523"/>
      <c r="F103" s="523"/>
      <c r="G103" s="523"/>
      <c r="H103" s="523"/>
      <c r="I103" s="243"/>
      <c r="J103"/>
      <c r="K103"/>
    </row>
    <row r="104" spans="2:11" ht="16" x14ac:dyDescent="0.2">
      <c r="B104" s="523"/>
      <c r="C104" s="523"/>
      <c r="D104" s="523"/>
      <c r="E104" s="523"/>
      <c r="F104" s="523"/>
      <c r="G104" s="523"/>
      <c r="H104" s="523"/>
      <c r="I104" s="243"/>
      <c r="J104"/>
      <c r="K104"/>
    </row>
    <row r="105" spans="2:11" ht="16" x14ac:dyDescent="0.2">
      <c r="B105" s="523"/>
      <c r="C105" s="523"/>
      <c r="D105" s="523"/>
      <c r="E105" s="523"/>
      <c r="F105" s="523"/>
      <c r="G105" s="523"/>
      <c r="H105" s="523"/>
      <c r="I105" s="243"/>
      <c r="J105"/>
      <c r="K105"/>
    </row>
    <row r="107" spans="2:11" ht="16" x14ac:dyDescent="0.2">
      <c r="C107" s="1760" t="s">
        <v>194</v>
      </c>
      <c r="D107" s="1760"/>
      <c r="E107" s="1760"/>
      <c r="F107" s="1760"/>
      <c r="G107" s="1760"/>
      <c r="H107" s="1760"/>
      <c r="I107" s="1760"/>
      <c r="J107" s="1760"/>
    </row>
    <row r="108" spans="2:11" ht="14" thickBot="1" x14ac:dyDescent="0.2"/>
    <row r="109" spans="2:11" ht="19" thickBot="1" x14ac:dyDescent="0.25">
      <c r="B109" s="1764" t="s">
        <v>1461</v>
      </c>
      <c r="C109" s="1765"/>
      <c r="D109" s="220" t="s">
        <v>1460</v>
      </c>
      <c r="E109" s="1699" t="s">
        <v>18</v>
      </c>
      <c r="F109" s="1700"/>
      <c r="G109" s="295" t="s">
        <v>203</v>
      </c>
      <c r="H109" s="534" t="s">
        <v>199</v>
      </c>
      <c r="I109" s="526"/>
      <c r="J109" s="535" t="s">
        <v>200</v>
      </c>
      <c r="K109" s="526">
        <v>6</v>
      </c>
    </row>
    <row r="110" spans="2:11" x14ac:dyDescent="0.15">
      <c r="B110" s="300" t="s">
        <v>892</v>
      </c>
      <c r="C110" s="301" t="s">
        <v>197</v>
      </c>
      <c r="D110" s="302" t="s">
        <v>2322</v>
      </c>
      <c r="E110" s="303" t="s">
        <v>197</v>
      </c>
      <c r="F110" s="304" t="s">
        <v>2324</v>
      </c>
      <c r="G110" s="305" t="s">
        <v>1041</v>
      </c>
      <c r="H110" s="106" t="s">
        <v>1042</v>
      </c>
      <c r="I110" s="106" t="s">
        <v>1043</v>
      </c>
      <c r="J110" s="106" t="s">
        <v>193</v>
      </c>
      <c r="K110" s="306" t="s">
        <v>2063</v>
      </c>
    </row>
    <row r="111" spans="2:11" ht="16" x14ac:dyDescent="0.2">
      <c r="B111" s="307">
        <v>1</v>
      </c>
      <c r="C111" s="308">
        <f>G15</f>
        <v>0</v>
      </c>
      <c r="D111" s="33">
        <f>C15</f>
        <v>10</v>
      </c>
      <c r="E111" s="308">
        <f>G12</f>
        <v>0</v>
      </c>
      <c r="F111" s="33">
        <f>C12</f>
        <v>7</v>
      </c>
      <c r="G111" s="309"/>
      <c r="H111" s="99"/>
      <c r="I111" s="211"/>
      <c r="J111" s="99"/>
      <c r="K111" s="102"/>
    </row>
    <row r="112" spans="2:11" ht="16" x14ac:dyDescent="0.2">
      <c r="B112" s="307">
        <v>2</v>
      </c>
      <c r="C112" s="308">
        <f>G13</f>
        <v>0</v>
      </c>
      <c r="D112" s="33">
        <f>C13</f>
        <v>8</v>
      </c>
      <c r="E112" s="308">
        <f>G10</f>
        <v>0</v>
      </c>
      <c r="F112" s="33">
        <f>C10</f>
        <v>5</v>
      </c>
      <c r="G112" s="310"/>
      <c r="H112" s="99"/>
      <c r="I112" s="211"/>
      <c r="J112" s="99"/>
      <c r="K112" s="102"/>
    </row>
    <row r="113" spans="2:11" ht="16" x14ac:dyDescent="0.2">
      <c r="B113" s="307">
        <v>3</v>
      </c>
      <c r="C113" s="308">
        <f>G11</f>
        <v>0</v>
      </c>
      <c r="D113" s="33">
        <f>C11</f>
        <v>6</v>
      </c>
      <c r="E113" s="308">
        <f>G8</f>
        <v>0</v>
      </c>
      <c r="F113" s="33">
        <f>C8</f>
        <v>3</v>
      </c>
      <c r="G113" s="310"/>
      <c r="H113" s="99"/>
      <c r="I113" s="211"/>
      <c r="J113" s="99"/>
      <c r="K113" s="102"/>
    </row>
    <row r="114" spans="2:11" ht="16" x14ac:dyDescent="0.2">
      <c r="B114" s="307">
        <v>4</v>
      </c>
      <c r="C114" s="308">
        <f>G9</f>
        <v>0</v>
      </c>
      <c r="D114" s="33">
        <f>C9</f>
        <v>4</v>
      </c>
      <c r="E114" s="308">
        <f>G6</f>
        <v>0</v>
      </c>
      <c r="F114" s="33">
        <f>C6</f>
        <v>1</v>
      </c>
      <c r="G114" s="310"/>
      <c r="H114" s="99"/>
      <c r="I114" s="211"/>
      <c r="J114" s="99"/>
      <c r="K114" s="102"/>
    </row>
    <row r="115" spans="2:11" ht="17" thickBot="1" x14ac:dyDescent="0.25">
      <c r="B115" s="307">
        <v>5</v>
      </c>
      <c r="C115" s="308">
        <f>G7</f>
        <v>0</v>
      </c>
      <c r="D115" s="33">
        <f>C7</f>
        <v>2</v>
      </c>
      <c r="E115" s="308">
        <f>G14</f>
        <v>0</v>
      </c>
      <c r="F115" s="33">
        <f>C14</f>
        <v>9</v>
      </c>
      <c r="G115" s="310"/>
      <c r="H115" s="99"/>
      <c r="I115" s="521"/>
      <c r="J115" s="254"/>
      <c r="K115" s="102"/>
    </row>
    <row r="116" spans="2:11" ht="17" thickBot="1" x14ac:dyDescent="0.25">
      <c r="B116" s="1766" t="s">
        <v>1458</v>
      </c>
      <c r="C116" s="1767"/>
      <c r="D116" s="1767"/>
      <c r="E116" s="1767"/>
      <c r="F116" s="1767"/>
      <c r="G116" s="1767"/>
      <c r="H116" s="1767"/>
      <c r="I116" s="1769" t="s">
        <v>2062</v>
      </c>
      <c r="J116" s="1770"/>
      <c r="K116" s="522"/>
    </row>
    <row r="117" spans="2:11" ht="16" x14ac:dyDescent="0.2">
      <c r="C117" s="1760" t="s">
        <v>194</v>
      </c>
      <c r="D117" s="1760"/>
      <c r="E117" s="1760"/>
      <c r="F117" s="1760"/>
      <c r="G117" s="1760"/>
      <c r="H117" s="1760"/>
      <c r="I117" s="1760"/>
      <c r="J117" s="1760"/>
    </row>
    <row r="118" spans="2:11" ht="14" thickBot="1" x14ac:dyDescent="0.2"/>
    <row r="119" spans="2:11" ht="19" thickBot="1" x14ac:dyDescent="0.25">
      <c r="B119" s="1764" t="s">
        <v>1461</v>
      </c>
      <c r="C119" s="1765"/>
      <c r="D119" s="220" t="s">
        <v>1460</v>
      </c>
      <c r="E119" s="1699" t="s">
        <v>18</v>
      </c>
      <c r="F119" s="1700"/>
      <c r="G119" s="295" t="s">
        <v>203</v>
      </c>
      <c r="H119" s="534" t="s">
        <v>199</v>
      </c>
      <c r="I119" s="526"/>
      <c r="J119" s="535" t="s">
        <v>200</v>
      </c>
      <c r="K119" s="526">
        <v>7</v>
      </c>
    </row>
    <row r="120" spans="2:11" x14ac:dyDescent="0.15">
      <c r="B120" s="300" t="s">
        <v>892</v>
      </c>
      <c r="C120" s="301" t="s">
        <v>197</v>
      </c>
      <c r="D120" s="302" t="s">
        <v>2322</v>
      </c>
      <c r="E120" s="303" t="s">
        <v>197</v>
      </c>
      <c r="F120" s="304" t="s">
        <v>2324</v>
      </c>
      <c r="G120" s="305" t="s">
        <v>1041</v>
      </c>
      <c r="H120" s="106" t="s">
        <v>1042</v>
      </c>
      <c r="I120" s="106" t="s">
        <v>1043</v>
      </c>
      <c r="J120" s="106" t="s">
        <v>193</v>
      </c>
      <c r="K120" s="306" t="s">
        <v>2063</v>
      </c>
    </row>
    <row r="121" spans="2:11" ht="16" x14ac:dyDescent="0.2">
      <c r="B121" s="307">
        <v>1</v>
      </c>
      <c r="C121" s="308">
        <f>G8</f>
        <v>0</v>
      </c>
      <c r="D121" s="33">
        <f>C8</f>
        <v>3</v>
      </c>
      <c r="E121" s="308">
        <f>G6</f>
        <v>0</v>
      </c>
      <c r="F121" s="33">
        <f>C6</f>
        <v>1</v>
      </c>
      <c r="G121" s="309"/>
      <c r="H121" s="99"/>
      <c r="I121" s="211"/>
      <c r="J121" s="99"/>
      <c r="K121" s="102"/>
    </row>
    <row r="122" spans="2:11" ht="16" x14ac:dyDescent="0.2">
      <c r="B122" s="307">
        <v>2</v>
      </c>
      <c r="C122" s="308">
        <f>G7</f>
        <v>0</v>
      </c>
      <c r="D122" s="33">
        <f>C7</f>
        <v>2</v>
      </c>
      <c r="E122" s="308">
        <f>G15</f>
        <v>0</v>
      </c>
      <c r="F122" s="33">
        <f>C15</f>
        <v>10</v>
      </c>
      <c r="G122" s="310"/>
      <c r="H122" s="99"/>
      <c r="I122" s="211"/>
      <c r="J122" s="99"/>
      <c r="K122" s="102"/>
    </row>
    <row r="123" spans="2:11" ht="16" x14ac:dyDescent="0.2">
      <c r="B123" s="307">
        <v>3</v>
      </c>
      <c r="C123" s="308">
        <f>G14</f>
        <v>0</v>
      </c>
      <c r="D123" s="33">
        <f>C14</f>
        <v>9</v>
      </c>
      <c r="E123" s="308">
        <f>G13</f>
        <v>0</v>
      </c>
      <c r="F123" s="33">
        <f>C13</f>
        <v>8</v>
      </c>
      <c r="G123" s="310"/>
      <c r="H123" s="99"/>
      <c r="I123" s="211"/>
      <c r="J123" s="99"/>
      <c r="K123" s="102"/>
    </row>
    <row r="124" spans="2:11" ht="16" x14ac:dyDescent="0.2">
      <c r="B124" s="307">
        <v>4</v>
      </c>
      <c r="C124" s="308">
        <f>G12</f>
        <v>0</v>
      </c>
      <c r="D124" s="33">
        <f>C12</f>
        <v>7</v>
      </c>
      <c r="E124" s="308">
        <f>G11</f>
        <v>0</v>
      </c>
      <c r="F124" s="33">
        <f>C11</f>
        <v>6</v>
      </c>
      <c r="G124" s="310"/>
      <c r="H124" s="99"/>
      <c r="I124" s="211"/>
      <c r="J124" s="99"/>
      <c r="K124" s="102"/>
    </row>
    <row r="125" spans="2:11" ht="17" thickBot="1" x14ac:dyDescent="0.25">
      <c r="B125" s="307">
        <v>5</v>
      </c>
      <c r="C125" s="308">
        <f>G10</f>
        <v>0</v>
      </c>
      <c r="D125" s="33">
        <f>C10</f>
        <v>5</v>
      </c>
      <c r="E125" s="308">
        <f>G9</f>
        <v>0</v>
      </c>
      <c r="F125" s="33">
        <f>C9</f>
        <v>4</v>
      </c>
      <c r="G125" s="310"/>
      <c r="H125" s="99"/>
      <c r="I125" s="521"/>
      <c r="J125" s="254"/>
      <c r="K125" s="102"/>
    </row>
    <row r="126" spans="2:11" ht="17" thickBot="1" x14ac:dyDescent="0.25">
      <c r="B126" s="1766" t="s">
        <v>1458</v>
      </c>
      <c r="C126" s="1767"/>
      <c r="D126" s="1767"/>
      <c r="E126" s="1767"/>
      <c r="F126" s="1767"/>
      <c r="G126" s="1767"/>
      <c r="H126" s="1767"/>
      <c r="I126" s="1769" t="s">
        <v>2062</v>
      </c>
      <c r="J126" s="1770"/>
      <c r="K126" s="522"/>
    </row>
    <row r="127" spans="2:11" ht="16" x14ac:dyDescent="0.2">
      <c r="C127" s="1760" t="s">
        <v>194</v>
      </c>
      <c r="D127" s="1760"/>
      <c r="E127" s="1760"/>
      <c r="F127" s="1760"/>
      <c r="G127" s="1760"/>
      <c r="H127" s="1760"/>
      <c r="I127" s="1760"/>
      <c r="J127" s="1760"/>
    </row>
    <row r="128" spans="2:11" ht="14" thickBot="1" x14ac:dyDescent="0.2"/>
    <row r="129" spans="2:11" ht="19" thickBot="1" x14ac:dyDescent="0.25">
      <c r="B129" s="1764" t="s">
        <v>1461</v>
      </c>
      <c r="C129" s="1825"/>
      <c r="D129" s="220" t="s">
        <v>1460</v>
      </c>
      <c r="E129" s="1699" t="s">
        <v>18</v>
      </c>
      <c r="F129" s="1826"/>
      <c r="G129" s="295" t="s">
        <v>203</v>
      </c>
      <c r="H129" s="534" t="s">
        <v>199</v>
      </c>
      <c r="I129" s="526"/>
      <c r="J129" s="535" t="s">
        <v>200</v>
      </c>
      <c r="K129" s="526">
        <v>8</v>
      </c>
    </row>
    <row r="130" spans="2:11" x14ac:dyDescent="0.15">
      <c r="B130" s="300" t="s">
        <v>892</v>
      </c>
      <c r="C130" s="301" t="s">
        <v>197</v>
      </c>
      <c r="D130" s="302" t="s">
        <v>2322</v>
      </c>
      <c r="E130" s="303" t="s">
        <v>197</v>
      </c>
      <c r="F130" s="304" t="s">
        <v>2324</v>
      </c>
      <c r="G130" s="305" t="s">
        <v>1041</v>
      </c>
      <c r="H130" s="106" t="s">
        <v>1042</v>
      </c>
      <c r="I130" s="106" t="s">
        <v>1043</v>
      </c>
      <c r="J130" s="106" t="s">
        <v>193</v>
      </c>
      <c r="K130" s="306" t="s">
        <v>2063</v>
      </c>
    </row>
    <row r="131" spans="2:11" ht="16" x14ac:dyDescent="0.2">
      <c r="B131" s="307">
        <v>1</v>
      </c>
      <c r="C131" s="308">
        <f>G15</f>
        <v>0</v>
      </c>
      <c r="D131" s="33">
        <f>C15</f>
        <v>10</v>
      </c>
      <c r="E131" s="308">
        <f>G13</f>
        <v>0</v>
      </c>
      <c r="F131" s="33">
        <f>C13</f>
        <v>8</v>
      </c>
      <c r="G131" s="309"/>
      <c r="H131" s="99"/>
      <c r="I131" s="211"/>
      <c r="J131" s="99"/>
      <c r="K131" s="102"/>
    </row>
    <row r="132" spans="2:11" ht="16" x14ac:dyDescent="0.2">
      <c r="B132" s="307">
        <v>2</v>
      </c>
      <c r="C132" s="308">
        <f>G14</f>
        <v>0</v>
      </c>
      <c r="D132" s="33">
        <f>C14</f>
        <v>9</v>
      </c>
      <c r="E132" s="308">
        <f>G11</f>
        <v>0</v>
      </c>
      <c r="F132" s="33">
        <f>C11</f>
        <v>6</v>
      </c>
      <c r="G132" s="310"/>
      <c r="H132" s="99"/>
      <c r="I132" s="211"/>
      <c r="J132" s="99"/>
      <c r="K132" s="102"/>
    </row>
    <row r="133" spans="2:11" ht="16" x14ac:dyDescent="0.2">
      <c r="B133" s="307">
        <v>3</v>
      </c>
      <c r="C133" s="308">
        <f>G12</f>
        <v>0</v>
      </c>
      <c r="D133" s="33">
        <f>C12</f>
        <v>7</v>
      </c>
      <c r="E133" s="308">
        <f>G9</f>
        <v>0</v>
      </c>
      <c r="F133" s="33">
        <f>C9</f>
        <v>4</v>
      </c>
      <c r="G133" s="310"/>
      <c r="H133" s="99"/>
      <c r="I133" s="211"/>
      <c r="J133" s="99"/>
      <c r="K133" s="102"/>
    </row>
    <row r="134" spans="2:11" ht="16" x14ac:dyDescent="0.2">
      <c r="B134" s="307">
        <v>4</v>
      </c>
      <c r="C134" s="308">
        <f>G8</f>
        <v>0</v>
      </c>
      <c r="D134" s="33">
        <f>C8</f>
        <v>3</v>
      </c>
      <c r="E134" s="308">
        <f>G7</f>
        <v>0</v>
      </c>
      <c r="F134" s="33">
        <f>C7</f>
        <v>2</v>
      </c>
      <c r="G134" s="310"/>
      <c r="H134" s="99"/>
      <c r="I134" s="211"/>
      <c r="J134" s="99"/>
      <c r="K134" s="102"/>
    </row>
    <row r="135" spans="2:11" ht="17" thickBot="1" x14ac:dyDescent="0.25">
      <c r="B135" s="307">
        <v>5</v>
      </c>
      <c r="C135" s="308">
        <f>G10</f>
        <v>0</v>
      </c>
      <c r="D135" s="33">
        <f>C10</f>
        <v>5</v>
      </c>
      <c r="E135" s="308">
        <f>G6</f>
        <v>0</v>
      </c>
      <c r="F135" s="33">
        <f>C6</f>
        <v>1</v>
      </c>
      <c r="G135" s="310"/>
      <c r="H135" s="99"/>
      <c r="I135" s="521"/>
      <c r="J135" s="254"/>
      <c r="K135" s="102"/>
    </row>
    <row r="136" spans="2:11" ht="17" thickBot="1" x14ac:dyDescent="0.25">
      <c r="B136" s="1766" t="s">
        <v>1458</v>
      </c>
      <c r="C136" s="1767"/>
      <c r="D136" s="1767"/>
      <c r="E136" s="1767"/>
      <c r="F136" s="1767"/>
      <c r="G136" s="1767"/>
      <c r="H136" s="1767"/>
      <c r="I136" s="1769" t="s">
        <v>2062</v>
      </c>
      <c r="J136" s="1770"/>
      <c r="K136" s="522"/>
    </row>
    <row r="137" spans="2:11" ht="16" x14ac:dyDescent="0.2">
      <c r="C137" s="1760" t="s">
        <v>194</v>
      </c>
      <c r="D137" s="1760"/>
      <c r="E137" s="1760"/>
      <c r="F137" s="1760"/>
      <c r="G137" s="1760"/>
      <c r="H137" s="1760"/>
      <c r="I137" s="1760"/>
      <c r="J137" s="1760"/>
    </row>
    <row r="138" spans="2:11" ht="14" thickBot="1" x14ac:dyDescent="0.2"/>
    <row r="139" spans="2:11" ht="19" thickBot="1" x14ac:dyDescent="0.25">
      <c r="B139" s="1764" t="s">
        <v>1461</v>
      </c>
      <c r="C139" s="1825"/>
      <c r="D139" s="220" t="s">
        <v>1460</v>
      </c>
      <c r="E139" s="1699" t="s">
        <v>18</v>
      </c>
      <c r="F139" s="1826"/>
      <c r="G139" s="295" t="s">
        <v>203</v>
      </c>
      <c r="H139" s="534" t="s">
        <v>199</v>
      </c>
      <c r="I139" s="526"/>
      <c r="J139" s="535" t="s">
        <v>200</v>
      </c>
      <c r="K139" s="526">
        <v>9</v>
      </c>
    </row>
    <row r="140" spans="2:11" x14ac:dyDescent="0.15">
      <c r="B140" s="300" t="s">
        <v>892</v>
      </c>
      <c r="C140" s="301" t="s">
        <v>197</v>
      </c>
      <c r="D140" s="302" t="s">
        <v>2322</v>
      </c>
      <c r="E140" s="303" t="s">
        <v>197</v>
      </c>
      <c r="F140" s="304" t="s">
        <v>2324</v>
      </c>
      <c r="G140" s="305" t="s">
        <v>1041</v>
      </c>
      <c r="H140" s="106" t="s">
        <v>1042</v>
      </c>
      <c r="I140" s="106" t="s">
        <v>1043</v>
      </c>
      <c r="J140" s="106" t="s">
        <v>193</v>
      </c>
      <c r="K140" s="306" t="s">
        <v>2063</v>
      </c>
    </row>
    <row r="141" spans="2:11" ht="16" x14ac:dyDescent="0.2">
      <c r="B141" s="307">
        <v>1</v>
      </c>
      <c r="C141" s="308">
        <f>G15</f>
        <v>0</v>
      </c>
      <c r="D141" s="33">
        <f>C15</f>
        <v>10</v>
      </c>
      <c r="E141" s="308">
        <f>G14</f>
        <v>0</v>
      </c>
      <c r="F141" s="33">
        <f>C14</f>
        <v>9</v>
      </c>
      <c r="G141" s="309"/>
      <c r="H141" s="99"/>
      <c r="I141" s="211"/>
      <c r="J141" s="99"/>
      <c r="K141" s="102"/>
    </row>
    <row r="142" spans="2:11" ht="16" x14ac:dyDescent="0.2">
      <c r="B142" s="307">
        <v>2</v>
      </c>
      <c r="C142" s="308">
        <f>G13</f>
        <v>0</v>
      </c>
      <c r="D142" s="33">
        <f>C13</f>
        <v>8</v>
      </c>
      <c r="E142" s="308">
        <f>G12</f>
        <v>0</v>
      </c>
      <c r="F142" s="33">
        <f>C12</f>
        <v>7</v>
      </c>
      <c r="G142" s="310"/>
      <c r="H142" s="99"/>
      <c r="I142" s="211"/>
      <c r="J142" s="99"/>
      <c r="K142" s="102"/>
    </row>
    <row r="143" spans="2:11" ht="16" x14ac:dyDescent="0.2">
      <c r="B143" s="307">
        <v>3</v>
      </c>
      <c r="C143" s="308">
        <f>G11</f>
        <v>0</v>
      </c>
      <c r="D143" s="33">
        <f>C11</f>
        <v>6</v>
      </c>
      <c r="E143" s="308">
        <f>G10</f>
        <v>0</v>
      </c>
      <c r="F143" s="33">
        <f>C10</f>
        <v>5</v>
      </c>
      <c r="G143" s="310"/>
      <c r="H143" s="99"/>
      <c r="I143" s="211"/>
      <c r="J143" s="99"/>
      <c r="K143" s="102"/>
    </row>
    <row r="144" spans="2:11" ht="16" x14ac:dyDescent="0.2">
      <c r="B144" s="307">
        <v>4</v>
      </c>
      <c r="C144" s="308">
        <f>G9</f>
        <v>0</v>
      </c>
      <c r="D144" s="33">
        <f>C9</f>
        <v>4</v>
      </c>
      <c r="E144" s="308">
        <f>G8</f>
        <v>0</v>
      </c>
      <c r="F144" s="33">
        <f>C8</f>
        <v>3</v>
      </c>
      <c r="G144" s="310"/>
      <c r="H144" s="99"/>
      <c r="I144" s="211"/>
      <c r="J144" s="99"/>
      <c r="K144" s="102"/>
    </row>
    <row r="145" spans="2:11" ht="17" thickBot="1" x14ac:dyDescent="0.25">
      <c r="B145" s="307">
        <v>5</v>
      </c>
      <c r="C145" s="308">
        <f>G7</f>
        <v>0</v>
      </c>
      <c r="D145" s="33">
        <f>C7</f>
        <v>2</v>
      </c>
      <c r="E145" s="308">
        <f>G6</f>
        <v>0</v>
      </c>
      <c r="F145" s="33">
        <f>C6</f>
        <v>1</v>
      </c>
      <c r="G145" s="310"/>
      <c r="H145" s="99"/>
      <c r="I145" s="211"/>
      <c r="J145" s="99"/>
      <c r="K145" s="102"/>
    </row>
    <row r="146" spans="2:11" ht="17" thickBot="1" x14ac:dyDescent="0.25">
      <c r="B146" s="1766" t="s">
        <v>1458</v>
      </c>
      <c r="C146" s="1767"/>
      <c r="D146" s="1767"/>
      <c r="E146" s="1767"/>
      <c r="F146" s="1767"/>
      <c r="G146" s="1767"/>
      <c r="H146" s="1828"/>
      <c r="I146" s="1824" t="s">
        <v>2062</v>
      </c>
      <c r="J146" s="1730"/>
      <c r="K146" s="522"/>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1:11" x14ac:dyDescent="0.15">
      <c r="B193"/>
      <c r="C193"/>
      <c r="D193"/>
      <c r="E193"/>
      <c r="F193"/>
      <c r="G193"/>
      <c r="H193"/>
      <c r="I193"/>
      <c r="J193"/>
      <c r="K193"/>
    </row>
    <row r="194" spans="1:11" x14ac:dyDescent="0.15">
      <c r="B194"/>
      <c r="C194"/>
      <c r="D194"/>
      <c r="E194"/>
      <c r="F194"/>
      <c r="G194"/>
      <c r="H194"/>
      <c r="I194"/>
      <c r="J194"/>
      <c r="K194"/>
    </row>
    <row r="195" spans="1:11" x14ac:dyDescent="0.15">
      <c r="B195"/>
      <c r="C195"/>
      <c r="D195"/>
      <c r="E195"/>
      <c r="F195"/>
      <c r="G195"/>
      <c r="H195"/>
      <c r="I195"/>
      <c r="J195"/>
      <c r="K195"/>
    </row>
    <row r="196" spans="1:11" x14ac:dyDescent="0.15">
      <c r="B196"/>
      <c r="C196"/>
      <c r="D196"/>
      <c r="E196"/>
      <c r="F196"/>
      <c r="G196"/>
      <c r="H196"/>
      <c r="I196"/>
      <c r="J196"/>
      <c r="K196"/>
    </row>
    <row r="198" spans="1:11" x14ac:dyDescent="0.15">
      <c r="A198"/>
      <c r="B198"/>
      <c r="C198"/>
      <c r="D198"/>
      <c r="E198"/>
      <c r="F198"/>
      <c r="G198"/>
      <c r="H198"/>
      <c r="I198"/>
      <c r="J198"/>
      <c r="K198"/>
    </row>
    <row r="199" spans="1:11" x14ac:dyDescent="0.15">
      <c r="A199"/>
      <c r="B199"/>
      <c r="C199"/>
      <c r="D199"/>
      <c r="E199"/>
      <c r="F199"/>
      <c r="G199"/>
      <c r="H199"/>
      <c r="I199"/>
      <c r="J199"/>
      <c r="K199"/>
    </row>
    <row r="200" spans="1:11" x14ac:dyDescent="0.15">
      <c r="A200"/>
      <c r="B200"/>
      <c r="C200"/>
      <c r="D200"/>
      <c r="E200"/>
      <c r="F200"/>
      <c r="G200"/>
      <c r="H200"/>
      <c r="I200"/>
      <c r="J200"/>
      <c r="K200"/>
    </row>
    <row r="201" spans="1:11" x14ac:dyDescent="0.15">
      <c r="A201"/>
      <c r="B201"/>
      <c r="C201"/>
      <c r="D201"/>
      <c r="E201"/>
      <c r="F201"/>
      <c r="G201"/>
      <c r="H201"/>
      <c r="I201"/>
      <c r="J201"/>
      <c r="K201"/>
    </row>
    <row r="202" spans="1:11" x14ac:dyDescent="0.15">
      <c r="A202"/>
      <c r="B202"/>
      <c r="C202"/>
      <c r="D202"/>
      <c r="E202"/>
      <c r="F202"/>
      <c r="G202"/>
      <c r="H202"/>
      <c r="I202"/>
      <c r="J202"/>
      <c r="K202"/>
    </row>
    <row r="203" spans="1:11" x14ac:dyDescent="0.15">
      <c r="A203"/>
      <c r="B203"/>
      <c r="C203"/>
      <c r="D203"/>
      <c r="E203"/>
      <c r="F203"/>
      <c r="G203"/>
      <c r="H203"/>
      <c r="I203"/>
      <c r="J203"/>
      <c r="K203"/>
    </row>
    <row r="204" spans="1:11" x14ac:dyDescent="0.15">
      <c r="A204"/>
      <c r="B204"/>
      <c r="C204"/>
      <c r="D204"/>
      <c r="E204"/>
      <c r="F204"/>
      <c r="G204"/>
      <c r="H204"/>
      <c r="I204"/>
      <c r="J204"/>
      <c r="K204"/>
    </row>
    <row r="205" spans="1:11" x14ac:dyDescent="0.15">
      <c r="A205"/>
      <c r="B205"/>
      <c r="C205"/>
      <c r="D205"/>
      <c r="E205"/>
      <c r="F205"/>
      <c r="G205"/>
      <c r="H205"/>
      <c r="I205"/>
      <c r="J205"/>
      <c r="K205"/>
    </row>
    <row r="206" spans="1:11" x14ac:dyDescent="0.15">
      <c r="A206"/>
      <c r="B206"/>
      <c r="C206"/>
      <c r="D206"/>
      <c r="E206"/>
      <c r="F206"/>
      <c r="G206"/>
      <c r="H206"/>
      <c r="I206"/>
      <c r="J206"/>
      <c r="K206"/>
    </row>
    <row r="207" spans="1:11" x14ac:dyDescent="0.15">
      <c r="A207"/>
      <c r="B207"/>
      <c r="C207"/>
      <c r="D207"/>
      <c r="E207"/>
      <c r="F207"/>
      <c r="G207"/>
      <c r="H207"/>
      <c r="I207"/>
      <c r="J207"/>
      <c r="K207"/>
    </row>
    <row r="208" spans="1:11" x14ac:dyDescent="0.15">
      <c r="A208"/>
      <c r="B208"/>
      <c r="C208"/>
      <c r="D208"/>
      <c r="E208"/>
      <c r="F208"/>
      <c r="G208"/>
      <c r="H208"/>
      <c r="I208"/>
      <c r="J208"/>
      <c r="K208"/>
    </row>
    <row r="209" spans="1:11" x14ac:dyDescent="0.15">
      <c r="A209"/>
      <c r="B209"/>
      <c r="C209"/>
      <c r="D209"/>
      <c r="E209"/>
      <c r="F209"/>
      <c r="G209"/>
      <c r="H209"/>
      <c r="I209"/>
      <c r="J209"/>
      <c r="K209"/>
    </row>
    <row r="210" spans="1:11" x14ac:dyDescent="0.15">
      <c r="A210"/>
      <c r="B210"/>
      <c r="C210"/>
      <c r="D210"/>
      <c r="E210"/>
      <c r="F210"/>
      <c r="G210"/>
      <c r="H210"/>
      <c r="I210"/>
      <c r="J210"/>
      <c r="K210"/>
    </row>
    <row r="211" spans="1:11" x14ac:dyDescent="0.15">
      <c r="A211"/>
      <c r="B211"/>
      <c r="C211"/>
      <c r="D211"/>
      <c r="E211"/>
      <c r="F211"/>
      <c r="G211"/>
      <c r="H211"/>
      <c r="I211"/>
      <c r="J211"/>
      <c r="K211"/>
    </row>
    <row r="212" spans="1:11" x14ac:dyDescent="0.15">
      <c r="A212"/>
      <c r="B212"/>
      <c r="C212"/>
      <c r="D212"/>
      <c r="E212"/>
      <c r="F212"/>
      <c r="G212"/>
      <c r="H212"/>
      <c r="I212"/>
      <c r="J212"/>
      <c r="K212"/>
    </row>
    <row r="213" spans="1:11" x14ac:dyDescent="0.15">
      <c r="A213"/>
      <c r="B213"/>
      <c r="C213"/>
      <c r="D213"/>
      <c r="E213"/>
      <c r="F213"/>
      <c r="G213"/>
      <c r="H213"/>
      <c r="I213"/>
      <c r="J213"/>
      <c r="K213"/>
    </row>
    <row r="214" spans="1:11" x14ac:dyDescent="0.15">
      <c r="A214"/>
      <c r="B214"/>
      <c r="C214"/>
      <c r="D214"/>
      <c r="E214"/>
      <c r="F214"/>
      <c r="G214"/>
      <c r="H214"/>
      <c r="I214"/>
      <c r="J214"/>
      <c r="K214"/>
    </row>
    <row r="215" spans="1:11" x14ac:dyDescent="0.15">
      <c r="A215"/>
      <c r="B215"/>
      <c r="C215"/>
      <c r="D215"/>
      <c r="E215"/>
      <c r="F215"/>
      <c r="G215"/>
      <c r="H215"/>
      <c r="I215"/>
      <c r="J215"/>
      <c r="K215"/>
    </row>
    <row r="216" spans="1:11" x14ac:dyDescent="0.15">
      <c r="A216"/>
      <c r="B216"/>
      <c r="C216"/>
      <c r="D216"/>
      <c r="E216"/>
      <c r="F216"/>
      <c r="G216"/>
      <c r="H216"/>
      <c r="I216"/>
      <c r="J216"/>
      <c r="K216"/>
    </row>
    <row r="217" spans="1:11" x14ac:dyDescent="0.15">
      <c r="A217"/>
      <c r="B217"/>
      <c r="C217"/>
      <c r="D217"/>
      <c r="E217"/>
      <c r="F217"/>
      <c r="G217"/>
      <c r="H217"/>
      <c r="I217"/>
      <c r="J217"/>
      <c r="K217"/>
    </row>
    <row r="218" spans="1:11" x14ac:dyDescent="0.15">
      <c r="A218"/>
      <c r="B218"/>
      <c r="C218"/>
      <c r="D218"/>
      <c r="E218"/>
      <c r="F218"/>
      <c r="G218"/>
      <c r="H218"/>
      <c r="I218"/>
      <c r="J218"/>
      <c r="K218"/>
    </row>
    <row r="219" spans="1:11" x14ac:dyDescent="0.15">
      <c r="A219"/>
      <c r="B219"/>
      <c r="C219"/>
      <c r="D219"/>
      <c r="E219"/>
      <c r="F219"/>
      <c r="G219"/>
      <c r="H219"/>
      <c r="I219"/>
      <c r="J219"/>
      <c r="K219"/>
    </row>
    <row r="220" spans="1:11" x14ac:dyDescent="0.15">
      <c r="A220"/>
      <c r="B220"/>
      <c r="C220"/>
      <c r="D220"/>
      <c r="E220"/>
      <c r="F220"/>
      <c r="G220"/>
      <c r="H220"/>
      <c r="I220"/>
      <c r="J220"/>
      <c r="K220"/>
    </row>
    <row r="221" spans="1:11" x14ac:dyDescent="0.15">
      <c r="A221"/>
      <c r="B221"/>
      <c r="C221"/>
      <c r="D221"/>
      <c r="E221"/>
      <c r="F221"/>
      <c r="G221"/>
      <c r="H221"/>
      <c r="I221"/>
      <c r="J221"/>
      <c r="K221"/>
    </row>
    <row r="222" spans="1:11" x14ac:dyDescent="0.15">
      <c r="A222"/>
      <c r="B222"/>
      <c r="C222"/>
      <c r="D222"/>
      <c r="E222"/>
      <c r="F222"/>
      <c r="G222"/>
      <c r="H222"/>
      <c r="I222"/>
      <c r="J222"/>
      <c r="K222"/>
    </row>
    <row r="223" spans="1:11" x14ac:dyDescent="0.15">
      <c r="A223"/>
      <c r="B223"/>
      <c r="C223"/>
      <c r="D223"/>
      <c r="E223"/>
      <c r="F223"/>
      <c r="G223"/>
      <c r="H223"/>
      <c r="I223"/>
      <c r="J223"/>
      <c r="K223"/>
    </row>
    <row r="224" spans="1:11" x14ac:dyDescent="0.15">
      <c r="A224"/>
      <c r="B224"/>
      <c r="C224"/>
      <c r="D224"/>
      <c r="E224"/>
      <c r="F224"/>
      <c r="G224"/>
      <c r="H224"/>
      <c r="I224"/>
      <c r="J224"/>
      <c r="K224"/>
    </row>
    <row r="225" spans="1:11" x14ac:dyDescent="0.15">
      <c r="A225"/>
      <c r="B225"/>
      <c r="C225"/>
      <c r="D225"/>
      <c r="E225"/>
      <c r="F225"/>
      <c r="G225"/>
      <c r="H225"/>
      <c r="I225"/>
      <c r="J225"/>
      <c r="K225"/>
    </row>
    <row r="226" spans="1:11" x14ac:dyDescent="0.15">
      <c r="A226"/>
      <c r="B226"/>
      <c r="C226"/>
      <c r="D226"/>
      <c r="E226"/>
      <c r="F226"/>
      <c r="G226"/>
      <c r="H226"/>
      <c r="I226"/>
      <c r="J226"/>
      <c r="K226"/>
    </row>
    <row r="227" spans="1:11" x14ac:dyDescent="0.15">
      <c r="A227"/>
      <c r="B227"/>
      <c r="C227"/>
      <c r="D227"/>
      <c r="E227"/>
      <c r="F227"/>
      <c r="G227"/>
      <c r="H227"/>
      <c r="I227"/>
      <c r="J227"/>
      <c r="K227"/>
    </row>
    <row r="228" spans="1:11" x14ac:dyDescent="0.15">
      <c r="A228"/>
      <c r="B228"/>
      <c r="C228"/>
      <c r="D228"/>
      <c r="E228"/>
      <c r="F228"/>
      <c r="G228"/>
      <c r="H228"/>
      <c r="I228"/>
      <c r="J228"/>
      <c r="K228"/>
    </row>
    <row r="229" spans="1:11" x14ac:dyDescent="0.15">
      <c r="A229"/>
      <c r="B229"/>
      <c r="C229"/>
      <c r="D229"/>
      <c r="E229"/>
      <c r="F229"/>
      <c r="G229"/>
      <c r="H229"/>
      <c r="I229"/>
      <c r="J229"/>
      <c r="K229"/>
    </row>
    <row r="230" spans="1:11" x14ac:dyDescent="0.15">
      <c r="A230"/>
      <c r="B230"/>
      <c r="C230"/>
      <c r="D230"/>
      <c r="E230"/>
      <c r="F230"/>
      <c r="G230"/>
      <c r="H230"/>
      <c r="I230"/>
      <c r="J230"/>
      <c r="K230"/>
    </row>
    <row r="231" spans="1:11" x14ac:dyDescent="0.15">
      <c r="A231"/>
      <c r="B231"/>
      <c r="C231"/>
      <c r="D231"/>
      <c r="E231"/>
      <c r="F231"/>
      <c r="G231"/>
      <c r="H231"/>
      <c r="I231"/>
      <c r="J231"/>
      <c r="K231"/>
    </row>
    <row r="232" spans="1:11" x14ac:dyDescent="0.15">
      <c r="A232"/>
      <c r="B232"/>
      <c r="C232"/>
      <c r="D232"/>
      <c r="E232"/>
      <c r="F232"/>
      <c r="G232"/>
      <c r="H232"/>
      <c r="I232"/>
      <c r="J232"/>
      <c r="K232"/>
    </row>
    <row r="233" spans="1:11" x14ac:dyDescent="0.15">
      <c r="A233"/>
      <c r="B233"/>
      <c r="C233"/>
      <c r="D233"/>
      <c r="E233"/>
      <c r="F233"/>
      <c r="G233"/>
      <c r="H233"/>
      <c r="I233"/>
      <c r="J233"/>
      <c r="K233"/>
    </row>
    <row r="234" spans="1:11" x14ac:dyDescent="0.15">
      <c r="A234"/>
      <c r="B234"/>
      <c r="C234"/>
      <c r="D234"/>
      <c r="E234"/>
      <c r="F234"/>
      <c r="G234"/>
      <c r="H234"/>
      <c r="I234"/>
      <c r="J234"/>
      <c r="K234"/>
    </row>
    <row r="235" spans="1:11" x14ac:dyDescent="0.15">
      <c r="A235"/>
      <c r="B235"/>
      <c r="C235"/>
      <c r="D235"/>
      <c r="E235"/>
      <c r="F235"/>
      <c r="G235"/>
      <c r="H235"/>
      <c r="I235"/>
      <c r="J235"/>
      <c r="K235"/>
    </row>
    <row r="236" spans="1:11" x14ac:dyDescent="0.15">
      <c r="A236"/>
      <c r="B236"/>
      <c r="C236"/>
      <c r="D236"/>
      <c r="E236"/>
      <c r="F236"/>
      <c r="G236"/>
      <c r="H236"/>
      <c r="I236"/>
      <c r="J236"/>
      <c r="K236"/>
    </row>
    <row r="237" spans="1:11" x14ac:dyDescent="0.15">
      <c r="A237"/>
      <c r="B237"/>
      <c r="C237"/>
      <c r="D237"/>
      <c r="E237"/>
      <c r="F237"/>
      <c r="G237"/>
      <c r="H237"/>
      <c r="I237"/>
      <c r="J237"/>
      <c r="K237"/>
    </row>
    <row r="238" spans="1:11" x14ac:dyDescent="0.15">
      <c r="A238"/>
      <c r="B238"/>
      <c r="C238"/>
      <c r="D238"/>
      <c r="E238"/>
      <c r="F238"/>
      <c r="G238"/>
      <c r="H238"/>
      <c r="I238"/>
      <c r="J238"/>
      <c r="K238"/>
    </row>
    <row r="239" spans="1:11" x14ac:dyDescent="0.15">
      <c r="A239"/>
      <c r="B239"/>
      <c r="C239"/>
      <c r="D239"/>
      <c r="E239"/>
      <c r="F239"/>
      <c r="G239"/>
      <c r="H239"/>
      <c r="I239"/>
      <c r="J239"/>
      <c r="K239"/>
    </row>
    <row r="240" spans="1:11" x14ac:dyDescent="0.15">
      <c r="A240"/>
      <c r="B240"/>
      <c r="C240"/>
      <c r="D240"/>
      <c r="E240"/>
      <c r="F240"/>
      <c r="G240"/>
      <c r="H240"/>
      <c r="I240"/>
      <c r="J240"/>
      <c r="K240"/>
    </row>
    <row r="241" spans="1:11" x14ac:dyDescent="0.15">
      <c r="A241"/>
      <c r="B241"/>
      <c r="C241"/>
      <c r="D241"/>
      <c r="E241"/>
      <c r="F241"/>
      <c r="G241"/>
      <c r="H241"/>
      <c r="I241"/>
      <c r="J241"/>
      <c r="K241"/>
    </row>
    <row r="242" spans="1:11" x14ac:dyDescent="0.15">
      <c r="A242"/>
      <c r="B242"/>
      <c r="C242"/>
      <c r="D242"/>
      <c r="E242"/>
      <c r="F242"/>
      <c r="G242"/>
      <c r="H242"/>
      <c r="I242"/>
      <c r="J242"/>
      <c r="K242"/>
    </row>
    <row r="243" spans="1:11" x14ac:dyDescent="0.15">
      <c r="A243"/>
      <c r="B243"/>
      <c r="C243"/>
      <c r="D243"/>
      <c r="E243"/>
      <c r="F243"/>
      <c r="G243"/>
      <c r="H243"/>
      <c r="I243"/>
      <c r="J243"/>
      <c r="K243"/>
    </row>
    <row r="244" spans="1:11" x14ac:dyDescent="0.15">
      <c r="A244"/>
      <c r="B244"/>
      <c r="C244"/>
      <c r="D244"/>
      <c r="E244"/>
      <c r="F244"/>
      <c r="G244"/>
      <c r="H244"/>
      <c r="I244"/>
      <c r="J244"/>
      <c r="K244"/>
    </row>
    <row r="245" spans="1:11" x14ac:dyDescent="0.15">
      <c r="A245"/>
      <c r="B245"/>
      <c r="C245"/>
      <c r="D245"/>
      <c r="E245"/>
      <c r="F245"/>
      <c r="G245"/>
      <c r="H245"/>
      <c r="I245"/>
      <c r="J245"/>
      <c r="K245"/>
    </row>
    <row r="246" spans="1:11" x14ac:dyDescent="0.15">
      <c r="A246"/>
      <c r="B246"/>
      <c r="C246"/>
      <c r="D246"/>
      <c r="E246"/>
      <c r="F246"/>
      <c r="G246"/>
      <c r="H246"/>
      <c r="I246"/>
      <c r="J246"/>
      <c r="K246"/>
    </row>
    <row r="247" spans="1:11" x14ac:dyDescent="0.15">
      <c r="A247"/>
      <c r="B247"/>
      <c r="C247"/>
      <c r="D247"/>
      <c r="E247"/>
      <c r="F247"/>
      <c r="G247"/>
      <c r="H247"/>
      <c r="I247"/>
      <c r="J247"/>
      <c r="K247"/>
    </row>
    <row r="248" spans="1:11" x14ac:dyDescent="0.15">
      <c r="A248"/>
      <c r="B248"/>
      <c r="C248"/>
      <c r="D248"/>
      <c r="E248"/>
      <c r="F248"/>
      <c r="G248"/>
      <c r="H248"/>
      <c r="I248"/>
      <c r="J248"/>
      <c r="K248"/>
    </row>
    <row r="249" spans="1:11" x14ac:dyDescent="0.15">
      <c r="A249"/>
      <c r="B249"/>
      <c r="C249"/>
      <c r="D249"/>
      <c r="E249"/>
      <c r="F249"/>
      <c r="G249"/>
      <c r="H249"/>
      <c r="I249"/>
      <c r="J249"/>
      <c r="K249"/>
    </row>
    <row r="250" spans="1:11" x14ac:dyDescent="0.15">
      <c r="A250"/>
      <c r="B250"/>
      <c r="C250"/>
      <c r="D250"/>
      <c r="E250"/>
      <c r="F250"/>
      <c r="G250"/>
      <c r="H250"/>
      <c r="I250"/>
      <c r="J250"/>
      <c r="K250"/>
    </row>
    <row r="251" spans="1:11" x14ac:dyDescent="0.15">
      <c r="A251"/>
      <c r="B251"/>
      <c r="C251"/>
      <c r="D251"/>
      <c r="E251"/>
      <c r="F251"/>
      <c r="G251"/>
      <c r="H251"/>
      <c r="I251"/>
      <c r="J251"/>
      <c r="K251"/>
    </row>
    <row r="252" spans="1:11" x14ac:dyDescent="0.15">
      <c r="A252"/>
      <c r="B252"/>
      <c r="C252"/>
      <c r="D252"/>
      <c r="E252"/>
      <c r="F252"/>
      <c r="G252"/>
      <c r="H252"/>
      <c r="I252"/>
      <c r="J252"/>
      <c r="K252"/>
    </row>
    <row r="253" spans="1:11" x14ac:dyDescent="0.15">
      <c r="A253"/>
      <c r="B253"/>
      <c r="C253"/>
      <c r="D253"/>
      <c r="E253"/>
      <c r="F253"/>
      <c r="G253"/>
      <c r="H253"/>
      <c r="I253"/>
      <c r="J253"/>
      <c r="K253"/>
    </row>
    <row r="254" spans="1:11" x14ac:dyDescent="0.15">
      <c r="A254"/>
      <c r="B254"/>
      <c r="C254"/>
      <c r="D254"/>
      <c r="E254"/>
      <c r="F254"/>
      <c r="G254"/>
      <c r="H254"/>
      <c r="I254"/>
      <c r="J254"/>
      <c r="K254"/>
    </row>
    <row r="255" spans="1:11" x14ac:dyDescent="0.15">
      <c r="A255"/>
      <c r="B255"/>
      <c r="C255"/>
      <c r="D255"/>
      <c r="E255"/>
      <c r="F255"/>
      <c r="G255"/>
      <c r="H255"/>
      <c r="I255"/>
      <c r="J255"/>
      <c r="K255"/>
    </row>
    <row r="256" spans="1:11" x14ac:dyDescent="0.15">
      <c r="A256"/>
      <c r="B256"/>
      <c r="C256"/>
      <c r="D256"/>
      <c r="E256"/>
      <c r="F256"/>
      <c r="G256"/>
      <c r="H256"/>
      <c r="I256"/>
      <c r="J256"/>
      <c r="K256"/>
    </row>
    <row r="257" spans="1:11" x14ac:dyDescent="0.15">
      <c r="A257"/>
      <c r="B257"/>
      <c r="C257"/>
      <c r="D257"/>
      <c r="E257"/>
      <c r="F257"/>
      <c r="G257"/>
      <c r="H257"/>
      <c r="I257"/>
      <c r="J257"/>
      <c r="K257"/>
    </row>
    <row r="258" spans="1:11" x14ac:dyDescent="0.15">
      <c r="A258"/>
      <c r="B258"/>
      <c r="C258"/>
      <c r="D258"/>
      <c r="E258"/>
      <c r="F258"/>
      <c r="G258"/>
      <c r="H258"/>
      <c r="I258"/>
      <c r="J258"/>
      <c r="K258"/>
    </row>
    <row r="259" spans="1:11" x14ac:dyDescent="0.15">
      <c r="A259"/>
      <c r="B259"/>
      <c r="C259"/>
      <c r="D259"/>
      <c r="E259"/>
      <c r="F259"/>
      <c r="G259"/>
      <c r="H259"/>
      <c r="I259"/>
      <c r="J259"/>
      <c r="K259"/>
    </row>
    <row r="260" spans="1:11" x14ac:dyDescent="0.15">
      <c r="A260"/>
      <c r="B260"/>
      <c r="C260"/>
      <c r="D260"/>
      <c r="E260"/>
      <c r="F260"/>
      <c r="G260"/>
      <c r="H260"/>
      <c r="I260"/>
      <c r="J260"/>
      <c r="K260"/>
    </row>
    <row r="261" spans="1:11" x14ac:dyDescent="0.15">
      <c r="A261"/>
      <c r="B261"/>
      <c r="C261"/>
      <c r="D261"/>
      <c r="E261"/>
      <c r="F261"/>
      <c r="G261"/>
      <c r="H261"/>
      <c r="I261"/>
      <c r="J261"/>
      <c r="K261"/>
    </row>
    <row r="262" spans="1:11" x14ac:dyDescent="0.15">
      <c r="A262"/>
      <c r="B262"/>
      <c r="C262"/>
      <c r="D262"/>
      <c r="E262"/>
      <c r="F262"/>
      <c r="G262"/>
      <c r="H262"/>
      <c r="I262"/>
      <c r="J262"/>
      <c r="K262"/>
    </row>
    <row r="263" spans="1:11" x14ac:dyDescent="0.15">
      <c r="A263"/>
      <c r="B263"/>
      <c r="C263"/>
      <c r="D263"/>
      <c r="E263"/>
      <c r="F263"/>
      <c r="G263"/>
      <c r="H263"/>
      <c r="I263"/>
      <c r="J263"/>
      <c r="K263"/>
    </row>
    <row r="264" spans="1:11" x14ac:dyDescent="0.15">
      <c r="A264"/>
      <c r="B264"/>
      <c r="C264"/>
      <c r="D264"/>
      <c r="E264"/>
      <c r="F264"/>
      <c r="G264"/>
      <c r="H264"/>
      <c r="I264"/>
      <c r="J264"/>
      <c r="K264"/>
    </row>
    <row r="265" spans="1:11" x14ac:dyDescent="0.15">
      <c r="A265"/>
      <c r="B265"/>
      <c r="C265"/>
      <c r="D265"/>
      <c r="E265"/>
      <c r="F265"/>
      <c r="G265"/>
      <c r="H265"/>
      <c r="I265"/>
      <c r="J265"/>
      <c r="K265"/>
    </row>
    <row r="266" spans="1:11" x14ac:dyDescent="0.15">
      <c r="A266"/>
      <c r="B266"/>
      <c r="C266"/>
      <c r="D266"/>
      <c r="E266"/>
      <c r="F266"/>
      <c r="G266"/>
      <c r="H266"/>
      <c r="I266"/>
      <c r="J266"/>
      <c r="K266"/>
    </row>
    <row r="267" spans="1:11" x14ac:dyDescent="0.15">
      <c r="A267"/>
      <c r="B267"/>
      <c r="C267"/>
      <c r="D267"/>
      <c r="E267"/>
      <c r="F267"/>
      <c r="G267"/>
      <c r="H267"/>
      <c r="I267"/>
      <c r="J267"/>
      <c r="K267"/>
    </row>
    <row r="268" spans="1:11" x14ac:dyDescent="0.15">
      <c r="A268"/>
      <c r="B268"/>
      <c r="C268"/>
      <c r="D268"/>
      <c r="E268"/>
      <c r="F268"/>
      <c r="G268"/>
      <c r="H268"/>
      <c r="I268"/>
      <c r="J268"/>
      <c r="K268"/>
    </row>
    <row r="269" spans="1:11" x14ac:dyDescent="0.15">
      <c r="A269"/>
      <c r="B269"/>
      <c r="C269"/>
      <c r="D269"/>
      <c r="E269"/>
      <c r="F269"/>
      <c r="G269"/>
      <c r="H269"/>
      <c r="I269"/>
      <c r="J269"/>
      <c r="K269"/>
    </row>
    <row r="270" spans="1:11" x14ac:dyDescent="0.15">
      <c r="A270"/>
      <c r="B270"/>
      <c r="C270"/>
      <c r="D270"/>
      <c r="E270"/>
      <c r="F270"/>
      <c r="G270"/>
      <c r="H270"/>
      <c r="I270"/>
      <c r="J270"/>
      <c r="K270"/>
    </row>
    <row r="271" spans="1:11" x14ac:dyDescent="0.15">
      <c r="A271"/>
      <c r="B271"/>
      <c r="C271"/>
      <c r="D271"/>
      <c r="E271"/>
      <c r="F271"/>
      <c r="G271"/>
      <c r="H271"/>
      <c r="I271"/>
      <c r="J271"/>
      <c r="K271"/>
    </row>
    <row r="272" spans="1:11" x14ac:dyDescent="0.15">
      <c r="A272"/>
      <c r="B272"/>
      <c r="C272"/>
      <c r="D272"/>
      <c r="E272"/>
      <c r="F272"/>
      <c r="G272"/>
      <c r="H272"/>
      <c r="I272"/>
      <c r="J272"/>
      <c r="K272"/>
    </row>
    <row r="273" spans="1:11" x14ac:dyDescent="0.15">
      <c r="A273"/>
      <c r="B273"/>
      <c r="C273"/>
      <c r="D273"/>
      <c r="E273"/>
      <c r="F273"/>
      <c r="G273"/>
      <c r="H273"/>
      <c r="I273"/>
      <c r="J273"/>
      <c r="K273"/>
    </row>
    <row r="274" spans="1:11" x14ac:dyDescent="0.15">
      <c r="A274"/>
      <c r="B274"/>
      <c r="C274"/>
      <c r="D274"/>
      <c r="E274"/>
      <c r="F274"/>
      <c r="G274"/>
      <c r="H274"/>
      <c r="I274"/>
      <c r="J274"/>
      <c r="K274"/>
    </row>
    <row r="275" spans="1:11" x14ac:dyDescent="0.15">
      <c r="A275"/>
      <c r="B275"/>
      <c r="C275"/>
      <c r="D275"/>
      <c r="E275"/>
      <c r="F275"/>
      <c r="G275"/>
      <c r="H275"/>
      <c r="I275"/>
      <c r="J275"/>
      <c r="K275"/>
    </row>
    <row r="276" spans="1:11" x14ac:dyDescent="0.15">
      <c r="A276"/>
      <c r="B276"/>
      <c r="C276"/>
      <c r="D276"/>
      <c r="E276"/>
      <c r="F276"/>
      <c r="G276"/>
      <c r="H276"/>
      <c r="I276"/>
      <c r="J276"/>
      <c r="K276"/>
    </row>
    <row r="277" spans="1:11" x14ac:dyDescent="0.15">
      <c r="A277"/>
      <c r="B277"/>
      <c r="C277"/>
      <c r="D277"/>
      <c r="E277"/>
      <c r="F277"/>
      <c r="G277"/>
      <c r="H277"/>
      <c r="I277"/>
      <c r="J277"/>
      <c r="K277"/>
    </row>
    <row r="278" spans="1:11" x14ac:dyDescent="0.15">
      <c r="A278"/>
      <c r="B278"/>
      <c r="C278"/>
      <c r="D278"/>
      <c r="E278"/>
      <c r="F278"/>
      <c r="G278"/>
      <c r="H278"/>
      <c r="I278"/>
      <c r="J278"/>
      <c r="K278"/>
    </row>
    <row r="279" spans="1:11" x14ac:dyDescent="0.15">
      <c r="A279"/>
      <c r="B279"/>
      <c r="C279"/>
      <c r="D279"/>
      <c r="E279"/>
      <c r="F279"/>
      <c r="G279"/>
      <c r="H279"/>
      <c r="I279"/>
      <c r="J279"/>
      <c r="K279"/>
    </row>
    <row r="280" spans="1:11" x14ac:dyDescent="0.15">
      <c r="A280"/>
      <c r="B280"/>
      <c r="C280"/>
      <c r="D280"/>
      <c r="E280"/>
      <c r="F280"/>
      <c r="G280"/>
      <c r="H280"/>
      <c r="I280"/>
      <c r="J280"/>
      <c r="K280"/>
    </row>
    <row r="281" spans="1:11" x14ac:dyDescent="0.15">
      <c r="A281"/>
      <c r="B281"/>
      <c r="C281"/>
      <c r="D281"/>
      <c r="E281"/>
      <c r="F281"/>
      <c r="G281"/>
      <c r="H281"/>
      <c r="I281"/>
      <c r="J281"/>
      <c r="K281"/>
    </row>
    <row r="282" spans="1:11" x14ac:dyDescent="0.15">
      <c r="A282"/>
      <c r="B282"/>
      <c r="C282"/>
      <c r="D282"/>
      <c r="E282"/>
      <c r="F282"/>
      <c r="G282"/>
      <c r="H282"/>
      <c r="I282"/>
      <c r="J282"/>
      <c r="K282"/>
    </row>
    <row r="283" spans="1:11" x14ac:dyDescent="0.15">
      <c r="A283"/>
      <c r="B283"/>
      <c r="C283"/>
      <c r="D283"/>
      <c r="E283"/>
      <c r="F283"/>
      <c r="G283"/>
      <c r="H283"/>
      <c r="I283"/>
      <c r="J283"/>
      <c r="K283"/>
    </row>
    <row r="284" spans="1:11" x14ac:dyDescent="0.15">
      <c r="A284"/>
      <c r="B284"/>
      <c r="C284"/>
      <c r="D284"/>
      <c r="E284"/>
      <c r="F284"/>
      <c r="G284"/>
      <c r="H284"/>
      <c r="I284"/>
      <c r="J284"/>
      <c r="K284"/>
    </row>
    <row r="285" spans="1:11" x14ac:dyDescent="0.15">
      <c r="A285"/>
      <c r="B285"/>
      <c r="C285"/>
      <c r="D285"/>
      <c r="E285"/>
      <c r="F285"/>
      <c r="G285"/>
      <c r="H285"/>
      <c r="I285"/>
      <c r="J285"/>
      <c r="K285"/>
    </row>
    <row r="286" spans="1:11" x14ac:dyDescent="0.15">
      <c r="A286"/>
      <c r="B286"/>
      <c r="C286"/>
      <c r="D286"/>
      <c r="E286"/>
      <c r="F286"/>
      <c r="G286"/>
      <c r="H286"/>
      <c r="I286"/>
      <c r="J286"/>
      <c r="K286"/>
    </row>
    <row r="287" spans="1:11" x14ac:dyDescent="0.15">
      <c r="A287"/>
      <c r="B287"/>
      <c r="C287"/>
      <c r="D287"/>
      <c r="E287"/>
      <c r="F287"/>
      <c r="G287"/>
      <c r="H287"/>
      <c r="I287"/>
      <c r="J287"/>
      <c r="K287"/>
    </row>
    <row r="288" spans="1:11" x14ac:dyDescent="0.15">
      <c r="A288"/>
      <c r="B288"/>
      <c r="C288"/>
      <c r="D288"/>
      <c r="E288"/>
      <c r="F288"/>
      <c r="G288"/>
      <c r="H288"/>
      <c r="I288"/>
      <c r="J288"/>
      <c r="K288"/>
    </row>
    <row r="289" spans="1:11" x14ac:dyDescent="0.15">
      <c r="A289"/>
      <c r="B289"/>
      <c r="C289"/>
      <c r="D289"/>
      <c r="E289"/>
      <c r="F289"/>
      <c r="G289"/>
      <c r="H289"/>
      <c r="I289"/>
      <c r="J289"/>
      <c r="K289"/>
    </row>
    <row r="290" spans="1:11" x14ac:dyDescent="0.15">
      <c r="A290"/>
      <c r="B290"/>
      <c r="C290"/>
      <c r="D290"/>
      <c r="E290"/>
      <c r="F290"/>
      <c r="G290"/>
      <c r="H290"/>
      <c r="I290"/>
      <c r="J290"/>
      <c r="K290"/>
    </row>
    <row r="291" spans="1:11" x14ac:dyDescent="0.15">
      <c r="A291"/>
      <c r="B291"/>
      <c r="C291"/>
      <c r="D291"/>
      <c r="E291"/>
      <c r="F291"/>
      <c r="G291"/>
      <c r="H291"/>
      <c r="I291"/>
      <c r="J291"/>
      <c r="K291"/>
    </row>
    <row r="292" spans="1:11" x14ac:dyDescent="0.15">
      <c r="A292"/>
      <c r="B292"/>
      <c r="C292"/>
      <c r="D292"/>
      <c r="E292"/>
      <c r="F292"/>
      <c r="G292"/>
      <c r="H292"/>
      <c r="I292"/>
      <c r="J292"/>
      <c r="K292"/>
    </row>
    <row r="293" spans="1:11" x14ac:dyDescent="0.15">
      <c r="A293"/>
      <c r="B293"/>
      <c r="C293"/>
      <c r="D293"/>
      <c r="E293"/>
      <c r="F293"/>
      <c r="G293"/>
      <c r="H293"/>
      <c r="I293"/>
      <c r="J293"/>
      <c r="K293"/>
    </row>
    <row r="294" spans="1:11" x14ac:dyDescent="0.15">
      <c r="A294"/>
      <c r="B294"/>
      <c r="C294"/>
      <c r="D294"/>
      <c r="E294"/>
      <c r="F294"/>
      <c r="G294"/>
      <c r="H294"/>
      <c r="I294"/>
      <c r="J294"/>
      <c r="K294"/>
    </row>
    <row r="295" spans="1:11" x14ac:dyDescent="0.15">
      <c r="A295"/>
      <c r="B295"/>
      <c r="C295"/>
      <c r="D295"/>
      <c r="E295"/>
      <c r="F295"/>
      <c r="G295"/>
      <c r="H295"/>
      <c r="I295"/>
      <c r="J295"/>
      <c r="K295"/>
    </row>
    <row r="296" spans="1:11" x14ac:dyDescent="0.15">
      <c r="A296"/>
      <c r="B296"/>
      <c r="C296"/>
      <c r="D296"/>
      <c r="E296"/>
      <c r="F296"/>
      <c r="G296"/>
      <c r="H296"/>
      <c r="I296"/>
      <c r="J296"/>
      <c r="K296"/>
    </row>
    <row r="297" spans="1:11" x14ac:dyDescent="0.15">
      <c r="A297"/>
      <c r="B297"/>
      <c r="C297"/>
      <c r="D297"/>
      <c r="E297"/>
      <c r="F297"/>
      <c r="G297"/>
      <c r="H297"/>
      <c r="I297"/>
      <c r="J297"/>
      <c r="K297"/>
    </row>
    <row r="298" spans="1:11" x14ac:dyDescent="0.15">
      <c r="A298"/>
      <c r="B298"/>
      <c r="C298"/>
      <c r="D298"/>
      <c r="E298"/>
      <c r="F298"/>
      <c r="G298"/>
      <c r="H298"/>
      <c r="I298"/>
      <c r="J298"/>
      <c r="K298"/>
    </row>
    <row r="299" spans="1:11" x14ac:dyDescent="0.15">
      <c r="A299"/>
      <c r="B299"/>
      <c r="C299"/>
      <c r="D299"/>
      <c r="E299"/>
      <c r="F299"/>
      <c r="G299"/>
      <c r="H299"/>
      <c r="I299"/>
      <c r="J299"/>
      <c r="K299"/>
    </row>
    <row r="300" spans="1:11" x14ac:dyDescent="0.15">
      <c r="A300"/>
      <c r="B300"/>
      <c r="C300"/>
      <c r="D300"/>
      <c r="E300"/>
      <c r="F300"/>
      <c r="G300"/>
      <c r="H300"/>
      <c r="I300"/>
      <c r="J300"/>
      <c r="K300"/>
    </row>
    <row r="301" spans="1:11" x14ac:dyDescent="0.15">
      <c r="A301"/>
      <c r="B301"/>
      <c r="C301"/>
      <c r="D301"/>
      <c r="E301"/>
      <c r="F301"/>
      <c r="G301"/>
      <c r="H301"/>
      <c r="I301"/>
      <c r="J301"/>
      <c r="K301"/>
    </row>
    <row r="302" spans="1:11" x14ac:dyDescent="0.15">
      <c r="A302"/>
      <c r="B302"/>
      <c r="C302"/>
      <c r="D302"/>
      <c r="E302"/>
      <c r="F302"/>
      <c r="G302"/>
      <c r="H302"/>
      <c r="I302"/>
      <c r="J302"/>
      <c r="K302"/>
    </row>
    <row r="303" spans="1:11" x14ac:dyDescent="0.15">
      <c r="A303"/>
      <c r="B303"/>
      <c r="C303"/>
      <c r="D303"/>
      <c r="E303"/>
      <c r="F303"/>
      <c r="G303"/>
      <c r="H303"/>
      <c r="I303"/>
      <c r="J303"/>
      <c r="K303"/>
    </row>
    <row r="304" spans="1:11" x14ac:dyDescent="0.15">
      <c r="A304"/>
      <c r="B304"/>
      <c r="C304"/>
      <c r="D304"/>
      <c r="E304"/>
      <c r="F304"/>
      <c r="G304"/>
      <c r="H304"/>
      <c r="I304"/>
      <c r="J304"/>
      <c r="K304"/>
    </row>
    <row r="305" spans="1:11" x14ac:dyDescent="0.15">
      <c r="A305"/>
      <c r="B305"/>
      <c r="C305"/>
      <c r="D305"/>
      <c r="E305"/>
      <c r="F305"/>
      <c r="G305"/>
      <c r="H305"/>
      <c r="I305"/>
      <c r="J305"/>
      <c r="K305"/>
    </row>
    <row r="306" spans="1:11" x14ac:dyDescent="0.15">
      <c r="A306"/>
      <c r="B306"/>
      <c r="C306"/>
      <c r="D306"/>
      <c r="E306"/>
      <c r="F306"/>
      <c r="G306"/>
      <c r="H306"/>
      <c r="I306"/>
      <c r="J306"/>
      <c r="K306"/>
    </row>
    <row r="307" spans="1:11" x14ac:dyDescent="0.15">
      <c r="A307"/>
      <c r="B307"/>
      <c r="C307"/>
      <c r="D307"/>
      <c r="E307"/>
      <c r="F307"/>
      <c r="G307"/>
      <c r="H307"/>
      <c r="I307"/>
      <c r="J307"/>
      <c r="K307"/>
    </row>
    <row r="308" spans="1:11" x14ac:dyDescent="0.15">
      <c r="A308"/>
      <c r="B308"/>
      <c r="C308"/>
      <c r="D308"/>
      <c r="E308"/>
      <c r="F308"/>
      <c r="G308"/>
      <c r="H308"/>
      <c r="I308"/>
      <c r="J308"/>
      <c r="K308"/>
    </row>
    <row r="309" spans="1:11" x14ac:dyDescent="0.15">
      <c r="A309"/>
      <c r="B309"/>
      <c r="C309"/>
      <c r="D309"/>
      <c r="E309"/>
      <c r="F309"/>
      <c r="G309"/>
      <c r="H309"/>
      <c r="I309"/>
      <c r="J309"/>
      <c r="K309"/>
    </row>
    <row r="310" spans="1:11" x14ac:dyDescent="0.15">
      <c r="A310"/>
      <c r="B310"/>
      <c r="C310"/>
      <c r="D310"/>
      <c r="E310"/>
      <c r="F310"/>
      <c r="G310"/>
      <c r="H310"/>
      <c r="I310"/>
      <c r="J310"/>
      <c r="K310"/>
    </row>
    <row r="311" spans="1:11" x14ac:dyDescent="0.15">
      <c r="A311"/>
      <c r="B311"/>
      <c r="C311"/>
      <c r="D311"/>
      <c r="E311"/>
      <c r="F311"/>
      <c r="G311"/>
      <c r="H311"/>
      <c r="I311"/>
      <c r="J311"/>
      <c r="K311"/>
    </row>
    <row r="312" spans="1:11" x14ac:dyDescent="0.15">
      <c r="A312"/>
      <c r="B312"/>
      <c r="C312"/>
      <c r="D312"/>
      <c r="E312"/>
      <c r="F312"/>
      <c r="G312"/>
      <c r="H312"/>
      <c r="I312"/>
      <c r="J312"/>
      <c r="K312"/>
    </row>
    <row r="313" spans="1:11" x14ac:dyDescent="0.15">
      <c r="A313"/>
      <c r="B313"/>
      <c r="C313"/>
      <c r="D313"/>
      <c r="E313"/>
      <c r="F313"/>
      <c r="G313"/>
      <c r="H313"/>
      <c r="I313"/>
      <c r="J313"/>
      <c r="K313"/>
    </row>
    <row r="314" spans="1:11" x14ac:dyDescent="0.15">
      <c r="A314"/>
      <c r="B314"/>
      <c r="C314"/>
      <c r="D314"/>
      <c r="E314"/>
      <c r="F314"/>
      <c r="G314"/>
      <c r="H314"/>
      <c r="I314"/>
      <c r="J314"/>
      <c r="K314"/>
    </row>
    <row r="315" spans="1:11" x14ac:dyDescent="0.15">
      <c r="A315"/>
      <c r="B315"/>
      <c r="C315"/>
      <c r="D315"/>
      <c r="E315"/>
      <c r="F315"/>
      <c r="G315"/>
      <c r="H315"/>
      <c r="I315"/>
      <c r="J315"/>
      <c r="K315"/>
    </row>
    <row r="316" spans="1:11" x14ac:dyDescent="0.15">
      <c r="A316"/>
      <c r="B316"/>
      <c r="C316"/>
      <c r="D316"/>
      <c r="E316"/>
      <c r="F316"/>
      <c r="G316"/>
      <c r="H316"/>
      <c r="I316"/>
      <c r="J316"/>
      <c r="K316"/>
    </row>
    <row r="317" spans="1:11" x14ac:dyDescent="0.15">
      <c r="A317"/>
      <c r="B317"/>
      <c r="C317"/>
      <c r="D317"/>
      <c r="E317"/>
      <c r="F317"/>
      <c r="G317"/>
      <c r="H317"/>
      <c r="I317"/>
      <c r="J317"/>
      <c r="K317"/>
    </row>
    <row r="318" spans="1:11" x14ac:dyDescent="0.15">
      <c r="A318"/>
      <c r="B318"/>
      <c r="C318"/>
      <c r="D318"/>
      <c r="E318"/>
      <c r="F318"/>
      <c r="G318"/>
      <c r="H318"/>
      <c r="I318"/>
      <c r="J318"/>
      <c r="K318"/>
    </row>
    <row r="319" spans="1:11" x14ac:dyDescent="0.15">
      <c r="A319"/>
      <c r="B319"/>
      <c r="C319"/>
      <c r="D319"/>
      <c r="E319"/>
      <c r="F319"/>
      <c r="G319"/>
      <c r="H319"/>
      <c r="I319"/>
      <c r="J319"/>
      <c r="K319"/>
    </row>
    <row r="320" spans="1:11" x14ac:dyDescent="0.15">
      <c r="A320"/>
      <c r="B320"/>
      <c r="C320"/>
      <c r="D320"/>
      <c r="E320"/>
      <c r="F320"/>
      <c r="G320"/>
      <c r="H320"/>
      <c r="I320"/>
      <c r="J320"/>
      <c r="K320"/>
    </row>
    <row r="321" spans="1:11" x14ac:dyDescent="0.15">
      <c r="A321"/>
      <c r="B321"/>
      <c r="C321"/>
      <c r="D321"/>
      <c r="E321"/>
      <c r="F321"/>
      <c r="G321"/>
      <c r="H321"/>
      <c r="I321"/>
      <c r="J321"/>
      <c r="K321"/>
    </row>
    <row r="322" spans="1:11" x14ac:dyDescent="0.15">
      <c r="A322"/>
      <c r="B322"/>
      <c r="C322"/>
      <c r="D322"/>
      <c r="E322"/>
      <c r="F322"/>
      <c r="G322"/>
      <c r="H322"/>
      <c r="I322"/>
      <c r="J322"/>
      <c r="K322"/>
    </row>
    <row r="323" spans="1:11" x14ac:dyDescent="0.15">
      <c r="A323"/>
      <c r="B323"/>
      <c r="C323"/>
      <c r="D323"/>
      <c r="E323"/>
      <c r="F323"/>
      <c r="G323"/>
      <c r="H323"/>
      <c r="I323"/>
      <c r="J323"/>
      <c r="K323"/>
    </row>
    <row r="324" spans="1:11" x14ac:dyDescent="0.15">
      <c r="A324"/>
      <c r="B324"/>
      <c r="C324"/>
      <c r="D324"/>
      <c r="E324"/>
      <c r="F324"/>
      <c r="G324"/>
      <c r="H324"/>
      <c r="I324"/>
      <c r="J324"/>
      <c r="K324"/>
    </row>
    <row r="325" spans="1:11" x14ac:dyDescent="0.15">
      <c r="A325"/>
      <c r="B325"/>
      <c r="C325"/>
      <c r="D325"/>
      <c r="E325"/>
      <c r="F325"/>
      <c r="G325"/>
      <c r="H325"/>
      <c r="I325"/>
      <c r="J325"/>
      <c r="K325"/>
    </row>
    <row r="326" spans="1:11" x14ac:dyDescent="0.15">
      <c r="A326"/>
      <c r="B326"/>
      <c r="C326"/>
      <c r="D326"/>
      <c r="E326"/>
      <c r="F326"/>
      <c r="G326"/>
      <c r="H326"/>
      <c r="I326"/>
      <c r="J326"/>
      <c r="K326"/>
    </row>
    <row r="327" spans="1:11" x14ac:dyDescent="0.15">
      <c r="A327"/>
      <c r="B327"/>
      <c r="C327"/>
      <c r="D327"/>
      <c r="E327"/>
      <c r="F327"/>
      <c r="G327"/>
      <c r="H327"/>
      <c r="I327"/>
      <c r="J327"/>
      <c r="K327"/>
    </row>
    <row r="328" spans="1:11" x14ac:dyDescent="0.15">
      <c r="A328"/>
      <c r="B328"/>
      <c r="C328"/>
      <c r="D328"/>
      <c r="E328"/>
      <c r="F328"/>
      <c r="G328"/>
      <c r="H328"/>
      <c r="I328"/>
      <c r="J328"/>
      <c r="K328"/>
    </row>
    <row r="329" spans="1:11" x14ac:dyDescent="0.15">
      <c r="A329"/>
      <c r="B329"/>
      <c r="C329"/>
      <c r="D329"/>
      <c r="E329"/>
      <c r="F329"/>
      <c r="G329"/>
      <c r="H329"/>
      <c r="I329"/>
      <c r="J329"/>
      <c r="K329"/>
    </row>
    <row r="330" spans="1:11" x14ac:dyDescent="0.15">
      <c r="A330"/>
      <c r="B330"/>
      <c r="C330"/>
      <c r="D330"/>
      <c r="E330"/>
      <c r="F330"/>
      <c r="G330"/>
      <c r="H330"/>
      <c r="I330"/>
      <c r="J330"/>
      <c r="K330"/>
    </row>
    <row r="331" spans="1:11" x14ac:dyDescent="0.15">
      <c r="A331"/>
      <c r="B331"/>
      <c r="C331"/>
      <c r="D331"/>
      <c r="E331"/>
      <c r="F331"/>
      <c r="G331"/>
      <c r="H331"/>
      <c r="I331"/>
      <c r="J331"/>
      <c r="K331"/>
    </row>
    <row r="332" spans="1:11" x14ac:dyDescent="0.15">
      <c r="A332"/>
      <c r="B332"/>
      <c r="C332"/>
      <c r="D332"/>
      <c r="E332"/>
      <c r="F332"/>
      <c r="G332"/>
      <c r="H332"/>
      <c r="I332"/>
      <c r="J332"/>
      <c r="K332"/>
    </row>
    <row r="333" spans="1:11" x14ac:dyDescent="0.15">
      <c r="A333"/>
      <c r="B333"/>
      <c r="C333"/>
      <c r="D333"/>
      <c r="E333"/>
      <c r="F333"/>
      <c r="G333"/>
      <c r="H333"/>
      <c r="I333"/>
      <c r="J333"/>
      <c r="K333"/>
    </row>
    <row r="334" spans="1:11" x14ac:dyDescent="0.15">
      <c r="A334"/>
      <c r="B334"/>
      <c r="C334"/>
      <c r="D334"/>
      <c r="E334"/>
      <c r="F334"/>
      <c r="G334"/>
      <c r="H334"/>
      <c r="I334"/>
      <c r="J334"/>
      <c r="K334"/>
    </row>
    <row r="335" spans="1:11" x14ac:dyDescent="0.15">
      <c r="A335"/>
      <c r="B335"/>
      <c r="C335"/>
      <c r="D335"/>
      <c r="E335"/>
      <c r="F335"/>
      <c r="G335"/>
      <c r="H335"/>
      <c r="I335"/>
      <c r="J335"/>
      <c r="K335"/>
    </row>
    <row r="336" spans="1:11" x14ac:dyDescent="0.15">
      <c r="A336"/>
      <c r="B336"/>
      <c r="C336"/>
      <c r="D336"/>
      <c r="E336"/>
      <c r="F336"/>
      <c r="G336"/>
      <c r="H336"/>
      <c r="I336"/>
      <c r="J336"/>
      <c r="K336"/>
    </row>
    <row r="337" spans="1:11" x14ac:dyDescent="0.15">
      <c r="A337"/>
      <c r="B337"/>
      <c r="C337"/>
      <c r="D337"/>
      <c r="E337"/>
      <c r="F337"/>
      <c r="G337"/>
      <c r="H337"/>
      <c r="I337"/>
      <c r="J337"/>
      <c r="K337"/>
    </row>
    <row r="338" spans="1:11" x14ac:dyDescent="0.15">
      <c r="A338"/>
      <c r="B338"/>
      <c r="C338"/>
      <c r="D338"/>
      <c r="E338"/>
      <c r="F338"/>
      <c r="G338"/>
      <c r="H338"/>
      <c r="I338"/>
      <c r="J338"/>
      <c r="K338"/>
    </row>
    <row r="339" spans="1:11" x14ac:dyDescent="0.15">
      <c r="A339"/>
      <c r="B339"/>
      <c r="C339"/>
      <c r="D339"/>
      <c r="E339"/>
      <c r="F339"/>
      <c r="G339"/>
      <c r="H339"/>
      <c r="I339"/>
      <c r="J339"/>
      <c r="K339"/>
    </row>
    <row r="340" spans="1:11" x14ac:dyDescent="0.15">
      <c r="A340"/>
      <c r="B340"/>
      <c r="C340"/>
      <c r="D340"/>
      <c r="E340"/>
      <c r="F340"/>
      <c r="G340"/>
      <c r="H340"/>
      <c r="I340"/>
      <c r="J340"/>
      <c r="K340"/>
    </row>
    <row r="341" spans="1:11" x14ac:dyDescent="0.15">
      <c r="A341"/>
      <c r="B341"/>
      <c r="C341"/>
      <c r="D341"/>
      <c r="E341"/>
      <c r="F341"/>
      <c r="G341"/>
      <c r="H341"/>
      <c r="I341"/>
      <c r="J341"/>
      <c r="K341"/>
    </row>
    <row r="342" spans="1:11" x14ac:dyDescent="0.15">
      <c r="A342"/>
      <c r="B342"/>
      <c r="C342"/>
      <c r="D342"/>
      <c r="E342"/>
      <c r="F342"/>
      <c r="G342"/>
      <c r="H342"/>
      <c r="I342"/>
      <c r="J342"/>
      <c r="K342"/>
    </row>
    <row r="343" spans="1:11" x14ac:dyDescent="0.15">
      <c r="A343"/>
      <c r="B343"/>
      <c r="C343"/>
      <c r="D343"/>
      <c r="E343"/>
      <c r="F343"/>
      <c r="G343"/>
      <c r="H343"/>
      <c r="I343"/>
      <c r="J343"/>
      <c r="K343"/>
    </row>
    <row r="344" spans="1:11" x14ac:dyDescent="0.15">
      <c r="A344"/>
      <c r="B344"/>
      <c r="C344"/>
      <c r="D344"/>
      <c r="E344"/>
      <c r="F344"/>
      <c r="G344"/>
      <c r="H344"/>
      <c r="I344"/>
      <c r="J344"/>
      <c r="K344"/>
    </row>
    <row r="345" spans="1:11" x14ac:dyDescent="0.15">
      <c r="A345"/>
      <c r="B345"/>
      <c r="C345"/>
      <c r="D345"/>
      <c r="E345"/>
      <c r="F345"/>
      <c r="G345"/>
      <c r="H345"/>
      <c r="I345"/>
      <c r="J345"/>
      <c r="K345"/>
    </row>
    <row r="346" spans="1:11" x14ac:dyDescent="0.15">
      <c r="A346"/>
      <c r="B346"/>
      <c r="C346"/>
      <c r="D346"/>
      <c r="E346"/>
      <c r="F346"/>
      <c r="G346"/>
      <c r="H346"/>
      <c r="I346"/>
      <c r="J346"/>
      <c r="K346"/>
    </row>
    <row r="347" spans="1:11" x14ac:dyDescent="0.15">
      <c r="A347"/>
      <c r="B347"/>
      <c r="C347"/>
      <c r="D347"/>
      <c r="E347"/>
      <c r="F347"/>
      <c r="G347"/>
      <c r="H347"/>
      <c r="I347"/>
      <c r="J347"/>
      <c r="K347"/>
    </row>
    <row r="348" spans="1:11" x14ac:dyDescent="0.15">
      <c r="A348"/>
      <c r="B348"/>
      <c r="C348"/>
      <c r="D348"/>
      <c r="E348"/>
      <c r="F348"/>
      <c r="G348"/>
      <c r="H348"/>
      <c r="I348"/>
      <c r="J348"/>
      <c r="K348"/>
    </row>
  </sheetData>
  <sheetProtection password="CF27" sheet="1" objects="1" scenarios="1"/>
  <mergeCells count="56">
    <mergeCell ref="C8:D8"/>
    <mergeCell ref="B70:C70"/>
    <mergeCell ref="E70:F70"/>
    <mergeCell ref="B77:H77"/>
    <mergeCell ref="I88:J88"/>
    <mergeCell ref="B88:H88"/>
    <mergeCell ref="B81:C81"/>
    <mergeCell ref="E81:F81"/>
    <mergeCell ref="I77:J77"/>
    <mergeCell ref="C79:J79"/>
    <mergeCell ref="C57:J57"/>
    <mergeCell ref="B54:H54"/>
    <mergeCell ref="C9:D9"/>
    <mergeCell ref="C10:D10"/>
    <mergeCell ref="C11:D11"/>
    <mergeCell ref="C12:D12"/>
    <mergeCell ref="C2:I2"/>
    <mergeCell ref="B4:D4"/>
    <mergeCell ref="B5:D5"/>
    <mergeCell ref="C6:D6"/>
    <mergeCell ref="C7:D7"/>
    <mergeCell ref="C15:D15"/>
    <mergeCell ref="C45:J45"/>
    <mergeCell ref="B47:C47"/>
    <mergeCell ref="E47:F47"/>
    <mergeCell ref="C13:D13"/>
    <mergeCell ref="C14:D14"/>
    <mergeCell ref="B59:C59"/>
    <mergeCell ref="E59:F59"/>
    <mergeCell ref="I54:J54"/>
    <mergeCell ref="I146:J146"/>
    <mergeCell ref="B146:H146"/>
    <mergeCell ref="I136:J136"/>
    <mergeCell ref="C137:J137"/>
    <mergeCell ref="B139:C139"/>
    <mergeCell ref="I66:J66"/>
    <mergeCell ref="B66:H66"/>
    <mergeCell ref="I116:J116"/>
    <mergeCell ref="C117:J117"/>
    <mergeCell ref="B116:H116"/>
    <mergeCell ref="B109:C109"/>
    <mergeCell ref="E109:F109"/>
    <mergeCell ref="C90:J90"/>
    <mergeCell ref="C68:J68"/>
    <mergeCell ref="B119:C119"/>
    <mergeCell ref="E119:F119"/>
    <mergeCell ref="E139:F139"/>
    <mergeCell ref="B136:H136"/>
    <mergeCell ref="I126:J126"/>
    <mergeCell ref="C127:J127"/>
    <mergeCell ref="B129:C129"/>
    <mergeCell ref="E129:F129"/>
    <mergeCell ref="B126:H126"/>
    <mergeCell ref="I99:J99"/>
    <mergeCell ref="C107:J107"/>
    <mergeCell ref="B99:H99"/>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rowBreaks count="1" manualBreakCount="1">
    <brk id="197"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Foglio99"/>
  <dimension ref="A1:R85"/>
  <sheetViews>
    <sheetView workbookViewId="0">
      <selection sqref="A1:K1"/>
    </sheetView>
  </sheetViews>
  <sheetFormatPr baseColWidth="10" defaultColWidth="8.83203125" defaultRowHeight="13" x14ac:dyDescent="0.15"/>
  <cols>
    <col min="1" max="1" width="15.83203125" style="15" customWidth="1"/>
    <col min="2" max="7" width="4.6640625" style="15" customWidth="1"/>
    <col min="8" max="8" width="5.83203125" style="15" customWidth="1"/>
    <col min="9" max="9" width="6.83203125" style="15" customWidth="1"/>
    <col min="10" max="12" width="4.6640625" style="15" customWidth="1"/>
    <col min="13" max="13" width="5.5" style="15" customWidth="1"/>
    <col min="14" max="14" width="5.6640625" style="15" customWidth="1"/>
    <col min="15" max="18" width="4.6640625" style="15" customWidth="1"/>
    <col min="19" max="16384" width="8.83203125" style="15"/>
  </cols>
  <sheetData>
    <row r="1" spans="1:16" ht="16" x14ac:dyDescent="0.2">
      <c r="A1" s="148" t="s">
        <v>1841</v>
      </c>
      <c r="B1" s="144"/>
      <c r="C1" s="144"/>
      <c r="D1" s="144"/>
      <c r="E1" s="144"/>
      <c r="F1" s="144"/>
      <c r="G1" s="144"/>
      <c r="H1" s="144"/>
      <c r="I1" s="144"/>
      <c r="J1" s="144"/>
      <c r="K1" s="144"/>
      <c r="L1" s="144"/>
      <c r="M1" s="144"/>
      <c r="N1" s="144"/>
      <c r="O1" s="144"/>
      <c r="P1" s="144"/>
    </row>
    <row r="3" spans="1:16" x14ac:dyDescent="0.15">
      <c r="A3" s="17" t="s">
        <v>876</v>
      </c>
    </row>
    <row r="4" spans="1:16" x14ac:dyDescent="0.15">
      <c r="A4" s="50" t="s">
        <v>877</v>
      </c>
      <c r="B4" s="50"/>
      <c r="C4" s="50"/>
      <c r="D4" s="50"/>
      <c r="E4" s="50"/>
      <c r="F4" s="50"/>
      <c r="G4" s="50"/>
      <c r="H4" s="50"/>
      <c r="I4" s="50"/>
      <c r="J4" s="50"/>
      <c r="K4" s="50"/>
      <c r="L4" s="50"/>
      <c r="M4" s="50"/>
      <c r="N4" s="50"/>
      <c r="O4" s="50"/>
      <c r="P4" s="50"/>
    </row>
    <row r="5" spans="1:16" x14ac:dyDescent="0.15">
      <c r="A5" s="50" t="s">
        <v>878</v>
      </c>
      <c r="B5" s="50"/>
      <c r="C5" s="50"/>
      <c r="D5" s="50"/>
      <c r="E5" s="50"/>
      <c r="F5" s="50"/>
      <c r="G5" s="50"/>
      <c r="H5" s="50"/>
      <c r="I5" s="50"/>
      <c r="J5" s="50"/>
      <c r="K5" s="50"/>
      <c r="L5" s="50"/>
      <c r="M5" s="50"/>
      <c r="N5" s="50"/>
      <c r="O5" s="50"/>
      <c r="P5" s="50"/>
    </row>
    <row r="6" spans="1:16" x14ac:dyDescent="0.15">
      <c r="A6" s="50" t="s">
        <v>879</v>
      </c>
      <c r="B6" s="50"/>
      <c r="C6" s="50"/>
      <c r="D6" s="50"/>
      <c r="E6" s="50"/>
      <c r="F6" s="50"/>
      <c r="G6" s="50"/>
      <c r="H6" s="50"/>
      <c r="I6" s="50"/>
      <c r="J6" s="50"/>
      <c r="K6" s="50"/>
      <c r="L6" s="50"/>
      <c r="M6" s="50"/>
      <c r="N6" s="50"/>
      <c r="O6" s="50"/>
      <c r="P6" s="50"/>
    </row>
    <row r="7" spans="1:16" x14ac:dyDescent="0.15">
      <c r="A7" s="50" t="s">
        <v>880</v>
      </c>
      <c r="B7" s="50"/>
      <c r="C7" s="50"/>
      <c r="D7" s="50"/>
      <c r="E7" s="50"/>
      <c r="F7" s="50"/>
      <c r="G7" s="50"/>
      <c r="H7" s="50"/>
      <c r="I7" s="50"/>
      <c r="J7" s="50"/>
      <c r="K7" s="50"/>
      <c r="L7" s="50"/>
      <c r="M7" s="50"/>
      <c r="N7" s="50"/>
      <c r="O7" s="50"/>
      <c r="P7" s="50"/>
    </row>
    <row r="8" spans="1:16" x14ac:dyDescent="0.15">
      <c r="A8" s="50" t="s">
        <v>881</v>
      </c>
      <c r="B8" s="50"/>
      <c r="C8" s="50"/>
      <c r="D8" s="50"/>
      <c r="E8" s="50"/>
      <c r="F8" s="50"/>
      <c r="G8" s="50"/>
      <c r="H8" s="50"/>
      <c r="I8" s="50"/>
      <c r="J8" s="50"/>
      <c r="K8" s="50"/>
      <c r="L8" s="50"/>
      <c r="M8" s="50"/>
      <c r="N8" s="50"/>
      <c r="O8" s="50"/>
      <c r="P8" s="50"/>
    </row>
    <row r="9" spans="1:16" x14ac:dyDescent="0.15">
      <c r="A9" s="50" t="s">
        <v>884</v>
      </c>
      <c r="B9" s="50"/>
      <c r="C9" s="50"/>
      <c r="D9" s="50"/>
      <c r="E9" s="50"/>
      <c r="F9" s="50"/>
      <c r="G9" s="50"/>
      <c r="H9" s="50"/>
      <c r="I9" s="50"/>
      <c r="J9" s="50"/>
      <c r="K9" s="50"/>
      <c r="L9" s="50"/>
      <c r="M9" s="50"/>
      <c r="N9" s="50"/>
      <c r="O9" s="50"/>
      <c r="P9" s="50"/>
    </row>
    <row r="10" spans="1:16" x14ac:dyDescent="0.15">
      <c r="A10" s="50" t="s">
        <v>883</v>
      </c>
      <c r="B10" s="50"/>
      <c r="C10" s="50"/>
      <c r="D10" s="50"/>
      <c r="E10" s="50"/>
      <c r="F10" s="50"/>
      <c r="G10" s="50"/>
      <c r="H10" s="50"/>
      <c r="I10" s="50"/>
      <c r="J10" s="50"/>
      <c r="K10" s="50"/>
      <c r="L10" s="50"/>
      <c r="M10" s="50"/>
      <c r="N10" s="50"/>
      <c r="O10" s="50"/>
      <c r="P10" s="50"/>
    </row>
    <row r="11" spans="1:16" x14ac:dyDescent="0.15">
      <c r="A11" s="17" t="s">
        <v>885</v>
      </c>
      <c r="B11" s="17"/>
      <c r="C11" s="17"/>
      <c r="D11" s="17"/>
      <c r="E11" s="17"/>
      <c r="F11" s="17"/>
      <c r="G11" s="17"/>
      <c r="H11" s="17"/>
      <c r="I11" s="17"/>
      <c r="J11" s="17"/>
      <c r="K11" s="17"/>
      <c r="L11" s="17"/>
      <c r="M11" s="17"/>
      <c r="N11" s="17"/>
      <c r="O11" s="17"/>
      <c r="P11" s="17"/>
    </row>
    <row r="12" spans="1:16" x14ac:dyDescent="0.15">
      <c r="A12" s="17" t="s">
        <v>680</v>
      </c>
      <c r="B12" s="17"/>
      <c r="C12" s="17"/>
      <c r="D12" s="17"/>
      <c r="E12" s="17"/>
      <c r="F12" s="17"/>
      <c r="G12" s="17"/>
      <c r="H12" s="17"/>
      <c r="I12" s="17"/>
      <c r="J12" s="17"/>
      <c r="K12" s="17"/>
      <c r="L12" s="17"/>
      <c r="M12" s="17"/>
      <c r="N12" s="17"/>
      <c r="O12" s="17"/>
      <c r="P12" s="17"/>
    </row>
    <row r="13" spans="1:16" x14ac:dyDescent="0.15">
      <c r="A13" s="17" t="s">
        <v>681</v>
      </c>
      <c r="B13" s="17"/>
      <c r="C13" s="17"/>
      <c r="D13" s="17"/>
      <c r="E13" s="17"/>
      <c r="F13" s="17"/>
      <c r="G13" s="17"/>
      <c r="H13" s="17"/>
      <c r="I13" s="17"/>
      <c r="J13" s="17"/>
      <c r="K13" s="17"/>
      <c r="L13" s="17"/>
      <c r="M13" s="17"/>
      <c r="N13" s="17"/>
      <c r="O13" s="17"/>
      <c r="P13" s="17"/>
    </row>
    <row r="14" spans="1:16" x14ac:dyDescent="0.15">
      <c r="A14" s="17"/>
      <c r="B14" s="17"/>
      <c r="C14" s="17"/>
      <c r="D14" s="17"/>
      <c r="E14" s="17"/>
      <c r="F14" s="17"/>
      <c r="G14" s="17"/>
      <c r="H14" s="17"/>
      <c r="I14" s="17"/>
      <c r="J14" s="17"/>
      <c r="K14" s="17"/>
      <c r="L14" s="17"/>
      <c r="M14" s="17"/>
      <c r="N14" s="17"/>
      <c r="O14" s="17"/>
      <c r="P14" s="17"/>
    </row>
    <row r="15" spans="1:16" x14ac:dyDescent="0.15">
      <c r="A15" s="17" t="s">
        <v>889</v>
      </c>
      <c r="B15" s="2063" t="s">
        <v>684</v>
      </c>
      <c r="C15" s="2064"/>
      <c r="D15" s="2064"/>
    </row>
    <row r="16" spans="1:16" x14ac:dyDescent="0.15">
      <c r="A16" s="15">
        <v>1</v>
      </c>
      <c r="B16" s="1880">
        <v>1</v>
      </c>
      <c r="C16" s="2066"/>
      <c r="D16" s="2066"/>
      <c r="G16" s="1958" t="s">
        <v>1680</v>
      </c>
      <c r="H16" s="1958"/>
      <c r="I16" s="1958"/>
      <c r="J16" s="1958" t="s">
        <v>1681</v>
      </c>
      <c r="K16" s="1958"/>
      <c r="L16" s="1958"/>
      <c r="M16" s="1958"/>
    </row>
    <row r="17" spans="1:13" x14ac:dyDescent="0.15">
      <c r="A17" s="15">
        <v>2</v>
      </c>
      <c r="B17" s="1880">
        <v>2</v>
      </c>
      <c r="C17" s="2066"/>
      <c r="D17" s="2066"/>
      <c r="G17" s="24">
        <v>1</v>
      </c>
      <c r="H17" s="2060">
        <f>B16</f>
        <v>1</v>
      </c>
      <c r="I17" s="2062"/>
      <c r="J17" s="24">
        <v>2</v>
      </c>
      <c r="K17" s="2060">
        <f>B17</f>
        <v>2</v>
      </c>
      <c r="L17" s="2061"/>
      <c r="M17" s="2062"/>
    </row>
    <row r="18" spans="1:13" x14ac:dyDescent="0.15">
      <c r="A18" s="15">
        <v>3</v>
      </c>
      <c r="B18" s="1880">
        <v>3</v>
      </c>
      <c r="C18" s="2066"/>
      <c r="D18" s="2066"/>
      <c r="G18" s="24">
        <v>4</v>
      </c>
      <c r="H18" s="2060">
        <f>B19</f>
        <v>4</v>
      </c>
      <c r="I18" s="2062"/>
      <c r="J18" s="24">
        <v>3</v>
      </c>
      <c r="K18" s="2060">
        <f>B18</f>
        <v>3</v>
      </c>
      <c r="L18" s="2061"/>
      <c r="M18" s="2062"/>
    </row>
    <row r="19" spans="1:13" x14ac:dyDescent="0.15">
      <c r="A19" s="15">
        <v>4</v>
      </c>
      <c r="B19" s="1880">
        <v>4</v>
      </c>
      <c r="C19" s="2066"/>
      <c r="D19" s="2066"/>
      <c r="G19" s="24">
        <v>5</v>
      </c>
      <c r="H19" s="2060">
        <f>B20</f>
        <v>5</v>
      </c>
      <c r="I19" s="2062"/>
      <c r="J19" s="24">
        <v>6</v>
      </c>
      <c r="K19" s="2060">
        <f>B21</f>
        <v>6</v>
      </c>
      <c r="L19" s="2061"/>
      <c r="M19" s="2062"/>
    </row>
    <row r="20" spans="1:13" x14ac:dyDescent="0.15">
      <c r="A20" s="15">
        <v>5</v>
      </c>
      <c r="B20" s="1880">
        <v>5</v>
      </c>
      <c r="C20" s="2066"/>
      <c r="D20" s="2066"/>
      <c r="G20" s="24">
        <v>8</v>
      </c>
      <c r="H20" s="2060">
        <f>B23</f>
        <v>8</v>
      </c>
      <c r="I20" s="2062"/>
      <c r="J20" s="24">
        <v>7</v>
      </c>
      <c r="K20" s="2060">
        <f>B22</f>
        <v>7</v>
      </c>
      <c r="L20" s="2061"/>
      <c r="M20" s="2062"/>
    </row>
    <row r="21" spans="1:13" x14ac:dyDescent="0.15">
      <c r="A21" s="15">
        <v>6</v>
      </c>
      <c r="B21" s="1880">
        <v>6</v>
      </c>
      <c r="C21" s="2066"/>
      <c r="D21" s="2066"/>
      <c r="G21" s="24">
        <v>9</v>
      </c>
      <c r="H21" s="2060">
        <f>B24</f>
        <v>9</v>
      </c>
      <c r="I21" s="2062"/>
      <c r="J21" s="24">
        <v>10</v>
      </c>
      <c r="K21" s="2060">
        <f>B25</f>
        <v>10</v>
      </c>
      <c r="L21" s="2061"/>
      <c r="M21" s="2062"/>
    </row>
    <row r="22" spans="1:13" x14ac:dyDescent="0.15">
      <c r="A22" s="15">
        <v>7</v>
      </c>
      <c r="B22" s="1880">
        <v>7</v>
      </c>
      <c r="C22" s="2066"/>
      <c r="D22" s="2066"/>
    </row>
    <row r="23" spans="1:13" x14ac:dyDescent="0.15">
      <c r="A23" s="15">
        <v>8</v>
      </c>
      <c r="B23" s="1880">
        <v>8</v>
      </c>
      <c r="C23" s="2066"/>
      <c r="D23" s="2066"/>
    </row>
    <row r="24" spans="1:13" x14ac:dyDescent="0.15">
      <c r="A24" s="15">
        <v>9</v>
      </c>
      <c r="B24" s="1880">
        <v>9</v>
      </c>
      <c r="C24" s="2066"/>
      <c r="D24" s="2066"/>
    </row>
    <row r="25" spans="1:13" x14ac:dyDescent="0.15">
      <c r="A25" s="15">
        <v>10</v>
      </c>
      <c r="B25" s="1880">
        <v>10</v>
      </c>
      <c r="C25" s="2066"/>
      <c r="D25" s="2066"/>
    </row>
    <row r="27" spans="1:13" ht="18.75" customHeight="1" thickBot="1" x14ac:dyDescent="0.2">
      <c r="C27" s="149" t="s">
        <v>1680</v>
      </c>
      <c r="D27" s="150"/>
    </row>
    <row r="28" spans="1:13" ht="72" customHeight="1" x14ac:dyDescent="0.15">
      <c r="A28" s="1001" t="s">
        <v>684</v>
      </c>
      <c r="B28" s="1351">
        <f>$B$16</f>
        <v>1</v>
      </c>
      <c r="C28" s="1351">
        <f>$B$19</f>
        <v>4</v>
      </c>
      <c r="D28" s="1351">
        <f>$B$20</f>
        <v>5</v>
      </c>
      <c r="E28" s="1351">
        <f>$B$23</f>
        <v>8</v>
      </c>
      <c r="F28" s="1391">
        <f>$B$24</f>
        <v>9</v>
      </c>
      <c r="G28" s="427" t="s">
        <v>92</v>
      </c>
      <c r="H28" s="427" t="s">
        <v>1014</v>
      </c>
      <c r="I28" s="427" t="s">
        <v>1896</v>
      </c>
      <c r="J28" s="427" t="s">
        <v>1982</v>
      </c>
      <c r="K28" s="2059" t="s">
        <v>739</v>
      </c>
      <c r="L28" s="1858"/>
      <c r="M28" s="427" t="s">
        <v>1984</v>
      </c>
    </row>
    <row r="29" spans="1:13" ht="18.75" customHeight="1" x14ac:dyDescent="0.15">
      <c r="A29" s="1392">
        <f>$B$16</f>
        <v>1</v>
      </c>
      <c r="B29" s="508"/>
      <c r="C29" s="505"/>
      <c r="D29" s="505"/>
      <c r="E29" s="505"/>
      <c r="F29" s="1111"/>
      <c r="G29" s="1355">
        <f>SUM(B$29:F$29)</f>
        <v>0</v>
      </c>
      <c r="H29" s="1409"/>
      <c r="I29" s="1423">
        <f>SUM(B29:F29)-H29</f>
        <v>0</v>
      </c>
      <c r="J29" s="1355">
        <f>COUNTIF(B29:F29,1)+COUNTIF(B29:F29,0)</f>
        <v>0</v>
      </c>
      <c r="K29" s="2055" t="str">
        <f>IF(J29=0,"",I29/J29)</f>
        <v/>
      </c>
      <c r="L29" s="2056"/>
      <c r="M29" s="592"/>
    </row>
    <row r="30" spans="1:13" ht="18.75" customHeight="1" x14ac:dyDescent="0.15">
      <c r="A30" s="1392">
        <f>$B$19</f>
        <v>4</v>
      </c>
      <c r="B30" s="132" t="str">
        <f>IF(ISBLANK(C$29),"",1-C$29)</f>
        <v/>
      </c>
      <c r="C30" s="508"/>
      <c r="D30" s="505"/>
      <c r="E30" s="505"/>
      <c r="F30" s="1111"/>
      <c r="G30" s="1355">
        <f>SUM(B$30:F$30)</f>
        <v>0</v>
      </c>
      <c r="H30" s="1409"/>
      <c r="I30" s="1423">
        <f>SUM(B30:F30)-H30</f>
        <v>0</v>
      </c>
      <c r="J30" s="1355">
        <f>COUNTIF(B30:F30,1)+COUNTIF(B30:F30,0)</f>
        <v>0</v>
      </c>
      <c r="K30" s="2055" t="str">
        <f>IF(J30=0,"",I30/J30)</f>
        <v/>
      </c>
      <c r="L30" s="2056"/>
      <c r="M30" s="592"/>
    </row>
    <row r="31" spans="1:13" ht="18.75" customHeight="1" x14ac:dyDescent="0.15">
      <c r="A31" s="1392">
        <f>$B$20</f>
        <v>5</v>
      </c>
      <c r="B31" s="132" t="str">
        <f>IF(ISBLANK(D$29),"",1-D$29)</f>
        <v/>
      </c>
      <c r="C31" s="132" t="str">
        <f>IF(ISBLANK(D$30),"",1-D$30)</f>
        <v/>
      </c>
      <c r="D31" s="508"/>
      <c r="E31" s="505"/>
      <c r="F31" s="1111"/>
      <c r="G31" s="1355">
        <f>SUM(B$31:F$31)</f>
        <v>0</v>
      </c>
      <c r="H31" s="1409"/>
      <c r="I31" s="1423">
        <f>SUM(B31:F31)-H31</f>
        <v>0</v>
      </c>
      <c r="J31" s="1355">
        <f>COUNTIF(B31:F31,1)+COUNTIF(B31:F31,0)</f>
        <v>0</v>
      </c>
      <c r="K31" s="2055" t="str">
        <f>IF(J31=0,"",I31/J31)</f>
        <v/>
      </c>
      <c r="L31" s="2056"/>
      <c r="M31" s="592"/>
    </row>
    <row r="32" spans="1:13" ht="18.75" customHeight="1" x14ac:dyDescent="0.15">
      <c r="A32" s="1392">
        <f>$B$23</f>
        <v>8</v>
      </c>
      <c r="B32" s="132" t="str">
        <f>IF(ISBLANK(E$29),"",1-E$29)</f>
        <v/>
      </c>
      <c r="C32" s="132" t="str">
        <f>IF(ISBLANK(E$30),"",1-E$30)</f>
        <v/>
      </c>
      <c r="D32" s="132" t="str">
        <f>IF(ISBLANK(E$31),"",1-E$31)</f>
        <v/>
      </c>
      <c r="E32" s="508"/>
      <c r="F32" s="1111"/>
      <c r="G32" s="1355">
        <f>SUM(B$32:F$32)</f>
        <v>0</v>
      </c>
      <c r="H32" s="1409"/>
      <c r="I32" s="1423">
        <f>SUM(B32:F32)-H32</f>
        <v>0</v>
      </c>
      <c r="J32" s="1355">
        <f>COUNTIF(B32:F32,1)+COUNTIF(B32:F32,0)</f>
        <v>0</v>
      </c>
      <c r="K32" s="2055" t="str">
        <f>IF(J32=0,"",I32/J32)</f>
        <v/>
      </c>
      <c r="L32" s="2056"/>
      <c r="M32" s="592"/>
    </row>
    <row r="33" spans="1:13" ht="18.75" customHeight="1" thickBot="1" x14ac:dyDescent="0.2">
      <c r="A33" s="1393">
        <f>$B$24</f>
        <v>9</v>
      </c>
      <c r="B33" s="509" t="str">
        <f>IF(ISBLANK(F$29),"",1-F$29)</f>
        <v/>
      </c>
      <c r="C33" s="509" t="str">
        <f>IF(ISBLANK(F$30),"",1-F$30)</f>
        <v/>
      </c>
      <c r="D33" s="509" t="str">
        <f>IF(ISBLANK(F$31),"",1-F$31)</f>
        <v/>
      </c>
      <c r="E33" s="509" t="str">
        <f>IF(ISBLANK(F$32),"",1-F$32)</f>
        <v/>
      </c>
      <c r="F33" s="1388"/>
      <c r="G33" s="1356">
        <f>SUM(B$33:F$33)</f>
        <v>0</v>
      </c>
      <c r="H33" s="1410"/>
      <c r="I33" s="1424">
        <f>SUM(B33:F33)-H33</f>
        <v>0</v>
      </c>
      <c r="J33" s="1356">
        <f>COUNTIF(B33:F33,1)+COUNTIF(B33:F33,0)</f>
        <v>0</v>
      </c>
      <c r="K33" s="2057" t="str">
        <f>IF(J33=0,"",I33/J33)</f>
        <v/>
      </c>
      <c r="L33" s="2058"/>
      <c r="M33" s="594"/>
    </row>
    <row r="34" spans="1:13" ht="18.75" customHeight="1" x14ac:dyDescent="0.15"/>
    <row r="35" spans="1:13" ht="18.75" customHeight="1" thickBot="1" x14ac:dyDescent="0.2">
      <c r="C35" s="149" t="s">
        <v>1681</v>
      </c>
      <c r="D35" s="150"/>
    </row>
    <row r="36" spans="1:13" ht="72" customHeight="1" x14ac:dyDescent="0.15">
      <c r="A36" s="1001" t="s">
        <v>684</v>
      </c>
      <c r="B36" s="1351">
        <f>$B$17</f>
        <v>2</v>
      </c>
      <c r="C36" s="1351">
        <f>$B$18</f>
        <v>3</v>
      </c>
      <c r="D36" s="1351">
        <f>$B$21</f>
        <v>6</v>
      </c>
      <c r="E36" s="1351">
        <f>$B$22</f>
        <v>7</v>
      </c>
      <c r="F36" s="1350">
        <f>$B$25</f>
        <v>10</v>
      </c>
      <c r="G36" s="427" t="s">
        <v>92</v>
      </c>
      <c r="H36" s="426" t="s">
        <v>1014</v>
      </c>
      <c r="I36" s="427" t="s">
        <v>1896</v>
      </c>
      <c r="J36" s="427" t="s">
        <v>1982</v>
      </c>
      <c r="K36" s="2059" t="s">
        <v>739</v>
      </c>
      <c r="L36" s="1858"/>
      <c r="M36" s="427" t="s">
        <v>1984</v>
      </c>
    </row>
    <row r="37" spans="1:13" ht="18.75" customHeight="1" x14ac:dyDescent="0.15">
      <c r="A37" s="1394">
        <f>$B$17</f>
        <v>2</v>
      </c>
      <c r="B37" s="508"/>
      <c r="C37" s="505"/>
      <c r="D37" s="505"/>
      <c r="E37" s="505"/>
      <c r="F37" s="1389"/>
      <c r="G37" s="1396">
        <f>SUM(B$37:F$37)</f>
        <v>0</v>
      </c>
      <c r="H37" s="1411"/>
      <c r="I37" s="1423">
        <f>SUM(B37:F37)-H37</f>
        <v>0</v>
      </c>
      <c r="J37" s="1355">
        <f>COUNTIF(B37:F37,1)+COUNTIF(B37:F37,0)</f>
        <v>0</v>
      </c>
      <c r="K37" s="2055" t="str">
        <f>IF(J37=0,"",I37/J37)</f>
        <v/>
      </c>
      <c r="L37" s="2056"/>
      <c r="M37" s="901"/>
    </row>
    <row r="38" spans="1:13" ht="18.75" customHeight="1" x14ac:dyDescent="0.15">
      <c r="A38" s="1394">
        <f>$B$18</f>
        <v>3</v>
      </c>
      <c r="B38" s="132" t="str">
        <f>IF(ISBLANK(C$37),"",1-C$37)</f>
        <v/>
      </c>
      <c r="C38" s="508"/>
      <c r="D38" s="505"/>
      <c r="E38" s="505"/>
      <c r="F38" s="1389"/>
      <c r="G38" s="1396">
        <f>SUM(B$38:F$38)</f>
        <v>0</v>
      </c>
      <c r="H38" s="1411"/>
      <c r="I38" s="1423">
        <f>SUM(B38:F38)-H38</f>
        <v>0</v>
      </c>
      <c r="J38" s="1355">
        <f>COUNTIF(B38:F38,1)+COUNTIF(B38:F38,0)</f>
        <v>0</v>
      </c>
      <c r="K38" s="2055" t="str">
        <f>IF(J38=0,"",I38/J38)</f>
        <v/>
      </c>
      <c r="L38" s="2056"/>
      <c r="M38" s="901"/>
    </row>
    <row r="39" spans="1:13" ht="18.75" customHeight="1" x14ac:dyDescent="0.15">
      <c r="A39" s="1394">
        <f>$B$21</f>
        <v>6</v>
      </c>
      <c r="B39" s="132" t="str">
        <f>IF(ISBLANK(D$37),"",1-D$37)</f>
        <v/>
      </c>
      <c r="C39" s="132" t="str">
        <f>IF(ISBLANK(D$38),"",1-D$38)</f>
        <v/>
      </c>
      <c r="D39" s="508"/>
      <c r="E39" s="505"/>
      <c r="F39" s="1389"/>
      <c r="G39" s="1396">
        <f>SUM(B$39:F$39)</f>
        <v>0</v>
      </c>
      <c r="H39" s="1411"/>
      <c r="I39" s="1423">
        <f>SUM(B39:F39)-H39</f>
        <v>0</v>
      </c>
      <c r="J39" s="1355">
        <f>COUNTIF(B39:F39,1)+COUNTIF(B39:F39,0)</f>
        <v>0</v>
      </c>
      <c r="K39" s="2055" t="str">
        <f>IF(J39=0,"",I39/J39)</f>
        <v/>
      </c>
      <c r="L39" s="2056"/>
      <c r="M39" s="901"/>
    </row>
    <row r="40" spans="1:13" ht="18.75" customHeight="1" x14ac:dyDescent="0.15">
      <c r="A40" s="1394">
        <f>$B$22</f>
        <v>7</v>
      </c>
      <c r="B40" s="132" t="str">
        <f>IF(ISBLANK(E$37),"",1-E$37)</f>
        <v/>
      </c>
      <c r="C40" s="132" t="str">
        <f>IF(ISBLANK(E$38),"",1-E$38)</f>
        <v/>
      </c>
      <c r="D40" s="132" t="str">
        <f>IF(ISBLANK(E$39),"",1-E$39)</f>
        <v/>
      </c>
      <c r="E40" s="508"/>
      <c r="F40" s="1389"/>
      <c r="G40" s="1396">
        <f>SUM(B$40:F$40)</f>
        <v>0</v>
      </c>
      <c r="H40" s="1411"/>
      <c r="I40" s="1423">
        <f>SUM(B40:F40)-H40</f>
        <v>0</v>
      </c>
      <c r="J40" s="1355">
        <f>COUNTIF(B40:F40,1)+COUNTIF(B40:F40,0)</f>
        <v>0</v>
      </c>
      <c r="K40" s="2055" t="str">
        <f>IF(J40=0,"",I40/J40)</f>
        <v/>
      </c>
      <c r="L40" s="2056"/>
      <c r="M40" s="901"/>
    </row>
    <row r="41" spans="1:13" ht="18.75" customHeight="1" thickBot="1" x14ac:dyDescent="0.2">
      <c r="A41" s="1395">
        <f>$B$25</f>
        <v>10</v>
      </c>
      <c r="B41" s="509" t="str">
        <f>IF(ISBLANK(F$37),"",1-F$37)</f>
        <v/>
      </c>
      <c r="C41" s="509" t="str">
        <f>IF(ISBLANK(F$38),"",1-F$38)</f>
        <v/>
      </c>
      <c r="D41" s="509" t="str">
        <f>IF(ISBLANK(F$39),"",1-F$39)</f>
        <v/>
      </c>
      <c r="E41" s="509" t="str">
        <f>IF(ISBLANK(F$40),"",1-F$40)</f>
        <v/>
      </c>
      <c r="F41" s="1390"/>
      <c r="G41" s="1397">
        <f>SUM(B$41:F$41)</f>
        <v>0</v>
      </c>
      <c r="H41" s="1410"/>
      <c r="I41" s="1424">
        <f>SUM(B41:F41)-H41</f>
        <v>0</v>
      </c>
      <c r="J41" s="1356">
        <f>COUNTIF(B41:F41,1)+COUNTIF(B41:F41,0)</f>
        <v>0</v>
      </c>
      <c r="K41" s="2057" t="str">
        <f>IF(J41=0,"",I41/J41)</f>
        <v/>
      </c>
      <c r="L41" s="2058"/>
      <c r="M41" s="902"/>
    </row>
    <row r="42" spans="1:13" ht="18.75" customHeight="1" x14ac:dyDescent="0.15"/>
    <row r="43" spans="1:13" ht="18.75" customHeight="1" x14ac:dyDescent="0.15"/>
    <row r="44" spans="1:13" ht="18.75" customHeight="1" x14ac:dyDescent="0.15"/>
    <row r="49" spans="1:18" ht="16" x14ac:dyDescent="0.2">
      <c r="B49" s="2065" t="s">
        <v>2305</v>
      </c>
      <c r="C49" s="2065"/>
      <c r="D49" s="2065"/>
      <c r="E49" s="2065"/>
      <c r="F49" s="2065"/>
      <c r="G49" s="2065"/>
      <c r="H49" s="2065"/>
    </row>
    <row r="50" spans="1:18" ht="14" thickBot="1" x14ac:dyDescent="0.2"/>
    <row r="51" spans="1:18" ht="80.25" customHeight="1" x14ac:dyDescent="0.15">
      <c r="A51" s="1398" t="s">
        <v>684</v>
      </c>
      <c r="B51" s="1123">
        <f>$B$16</f>
        <v>1</v>
      </c>
      <c r="C51" s="428">
        <f>$B$17</f>
        <v>2</v>
      </c>
      <c r="D51" s="428">
        <f>$B$18</f>
        <v>3</v>
      </c>
      <c r="E51" s="428">
        <f>$B$19</f>
        <v>4</v>
      </c>
      <c r="F51" s="428">
        <f>$B$20</f>
        <v>5</v>
      </c>
      <c r="G51" s="428">
        <f>$B$21</f>
        <v>6</v>
      </c>
      <c r="H51" s="428">
        <f>$B$22</f>
        <v>7</v>
      </c>
      <c r="I51" s="428">
        <f>$B$23</f>
        <v>8</v>
      </c>
      <c r="J51" s="428">
        <f>$B$24</f>
        <v>9</v>
      </c>
      <c r="K51" s="595">
        <f>$B$25</f>
        <v>10</v>
      </c>
      <c r="L51" s="426" t="s">
        <v>92</v>
      </c>
      <c r="M51" s="427" t="s">
        <v>1014</v>
      </c>
      <c r="N51" s="427" t="s">
        <v>1896</v>
      </c>
      <c r="O51" s="426" t="s">
        <v>1982</v>
      </c>
      <c r="P51" s="2059" t="s">
        <v>1983</v>
      </c>
      <c r="Q51" s="1858"/>
      <c r="R51" s="1094" t="s">
        <v>1984</v>
      </c>
    </row>
    <row r="52" spans="1:18" ht="18.75" customHeight="1" x14ac:dyDescent="0.2">
      <c r="A52" s="1399">
        <f>$B$16</f>
        <v>1</v>
      </c>
      <c r="B52" s="504"/>
      <c r="C52" s="505"/>
      <c r="D52" s="505"/>
      <c r="E52" s="505"/>
      <c r="F52" s="505"/>
      <c r="G52" s="505"/>
      <c r="H52" s="505"/>
      <c r="I52" s="505"/>
      <c r="J52" s="505"/>
      <c r="K52" s="1400"/>
      <c r="L52" s="1407">
        <f>SUM(B$52:K$52)</f>
        <v>0</v>
      </c>
      <c r="M52" s="901"/>
      <c r="N52" s="1423">
        <f>SUM(B52:K52)-M52</f>
        <v>0</v>
      </c>
      <c r="O52" s="1407">
        <f>COUNTIF(B52:K52,1)+COUNTIF(B52:K52,0)</f>
        <v>0</v>
      </c>
      <c r="P52" s="2051" t="str">
        <f>IF(O52=0,"",N52/O52)</f>
        <v/>
      </c>
      <c r="Q52" s="2052"/>
      <c r="R52" s="1401"/>
    </row>
    <row r="53" spans="1:18" ht="18.75" customHeight="1" x14ac:dyDescent="0.2">
      <c r="A53" s="1399">
        <f>$B$17</f>
        <v>2</v>
      </c>
      <c r="B53" s="507" t="str">
        <f>IF(ISBLANK(C$52),"",1-C$52)</f>
        <v/>
      </c>
      <c r="C53" s="508"/>
      <c r="D53" s="505"/>
      <c r="E53" s="1402"/>
      <c r="F53" s="505"/>
      <c r="G53" s="505"/>
      <c r="H53" s="505"/>
      <c r="I53" s="505"/>
      <c r="J53" s="505"/>
      <c r="K53" s="1111"/>
      <c r="L53" s="1407">
        <f>SUM(B$53:K$53)</f>
        <v>0</v>
      </c>
      <c r="M53" s="901"/>
      <c r="N53" s="1423">
        <f t="shared" ref="N53:N61" si="0">SUM(B53:K53)-M53</f>
        <v>0</v>
      </c>
      <c r="O53" s="1407">
        <f t="shared" ref="O53:O60" si="1">COUNTIF(B53:K53,1)+COUNTIF(B53:K53,0)</f>
        <v>0</v>
      </c>
      <c r="P53" s="2051" t="str">
        <f t="shared" ref="P53:P61" si="2">IF(O53=0,"",N53/O53)</f>
        <v/>
      </c>
      <c r="Q53" s="2052"/>
      <c r="R53" s="1401"/>
    </row>
    <row r="54" spans="1:18" ht="18.75" customHeight="1" x14ac:dyDescent="0.2">
      <c r="A54" s="1399">
        <f>$B$18</f>
        <v>3</v>
      </c>
      <c r="B54" s="507" t="str">
        <f>IF(ISBLANK(D$52),"",1-D$52)</f>
        <v/>
      </c>
      <c r="C54" s="507" t="str">
        <f>IF(ISBLANK(D$53),"",1-D$53)</f>
        <v/>
      </c>
      <c r="D54" s="508"/>
      <c r="E54" s="505"/>
      <c r="F54" s="505"/>
      <c r="G54" s="505"/>
      <c r="H54" s="505"/>
      <c r="I54" s="1402"/>
      <c r="J54" s="505"/>
      <c r="K54" s="1111"/>
      <c r="L54" s="1407">
        <f>SUM(B$54:K$54)</f>
        <v>0</v>
      </c>
      <c r="M54" s="901"/>
      <c r="N54" s="1423">
        <f t="shared" si="0"/>
        <v>0</v>
      </c>
      <c r="O54" s="1407">
        <f t="shared" si="1"/>
        <v>0</v>
      </c>
      <c r="P54" s="2051" t="str">
        <f t="shared" si="2"/>
        <v/>
      </c>
      <c r="Q54" s="2052"/>
      <c r="R54" s="1401"/>
    </row>
    <row r="55" spans="1:18" ht="18.75" customHeight="1" x14ac:dyDescent="0.2">
      <c r="A55" s="1399">
        <f>$B$19</f>
        <v>4</v>
      </c>
      <c r="B55" s="507" t="str">
        <f>IF(ISBLANK(E$52),"",1-E$52)</f>
        <v/>
      </c>
      <c r="C55" s="1403" t="str">
        <f>IF(ISBLANK(E$53),"",1-E$53)</f>
        <v/>
      </c>
      <c r="D55" s="507" t="str">
        <f>IF(ISBLANK(E$54),"",1-E$54)</f>
        <v/>
      </c>
      <c r="E55" s="508"/>
      <c r="F55" s="505"/>
      <c r="G55" s="505"/>
      <c r="H55" s="505"/>
      <c r="I55" s="505"/>
      <c r="J55" s="505"/>
      <c r="K55" s="1111"/>
      <c r="L55" s="1407">
        <f>SUM(B$55:K$55)</f>
        <v>0</v>
      </c>
      <c r="M55" s="901"/>
      <c r="N55" s="1423">
        <f t="shared" si="0"/>
        <v>0</v>
      </c>
      <c r="O55" s="1407">
        <f t="shared" si="1"/>
        <v>0</v>
      </c>
      <c r="P55" s="2051" t="str">
        <f t="shared" si="2"/>
        <v/>
      </c>
      <c r="Q55" s="2052"/>
      <c r="R55" s="1401"/>
    </row>
    <row r="56" spans="1:18" ht="18.75" customHeight="1" x14ac:dyDescent="0.2">
      <c r="A56" s="1399">
        <f>$B$20</f>
        <v>5</v>
      </c>
      <c r="B56" s="507" t="str">
        <f>IF(ISBLANK(F$52),"",1-F$52)</f>
        <v/>
      </c>
      <c r="C56" s="507" t="str">
        <f>IF(ISBLANK(F$53),"",1-F$53)</f>
        <v/>
      </c>
      <c r="D56" s="507" t="str">
        <f>IF(ISBLANK(F$54),"",1-F$54)</f>
        <v/>
      </c>
      <c r="E56" s="507" t="str">
        <f>IF(ISBLANK(F$55),"",1-F$55)</f>
        <v/>
      </c>
      <c r="F56" s="508"/>
      <c r="G56" s="505"/>
      <c r="H56" s="1402"/>
      <c r="I56" s="505"/>
      <c r="J56" s="505"/>
      <c r="K56" s="1111"/>
      <c r="L56" s="1407">
        <f>SUM(B$56:K$56)</f>
        <v>0</v>
      </c>
      <c r="M56" s="901"/>
      <c r="N56" s="1423">
        <f t="shared" si="0"/>
        <v>0</v>
      </c>
      <c r="O56" s="1407">
        <f t="shared" si="1"/>
        <v>0</v>
      </c>
      <c r="P56" s="2051" t="str">
        <f t="shared" si="2"/>
        <v/>
      </c>
      <c r="Q56" s="2052"/>
      <c r="R56" s="1401"/>
    </row>
    <row r="57" spans="1:18" ht="18.75" customHeight="1" x14ac:dyDescent="0.2">
      <c r="A57" s="1399">
        <f>$B$21</f>
        <v>6</v>
      </c>
      <c r="B57" s="507" t="str">
        <f>IF(ISBLANK(G$52),"",1-G$52)</f>
        <v/>
      </c>
      <c r="C57" s="507" t="str">
        <f>IF(ISBLANK(G$53),"",1-G$53)</f>
        <v/>
      </c>
      <c r="D57" s="507" t="str">
        <f>IF(ISBLANK(G$54),"",1-G$54)</f>
        <v/>
      </c>
      <c r="E57" s="507" t="str">
        <f>IF(ISBLANK(G$55),"",1-G$55)</f>
        <v/>
      </c>
      <c r="F57" s="507" t="str">
        <f>IF(ISBLANK(G$56),"",1-G$56)</f>
        <v/>
      </c>
      <c r="G57" s="508"/>
      <c r="H57" s="505"/>
      <c r="I57" s="505"/>
      <c r="J57" s="1402"/>
      <c r="K57" s="1111"/>
      <c r="L57" s="1407">
        <f>SUM(B$57:K$57)</f>
        <v>0</v>
      </c>
      <c r="M57" s="901"/>
      <c r="N57" s="1423">
        <f t="shared" si="0"/>
        <v>0</v>
      </c>
      <c r="O57" s="1407">
        <f t="shared" si="1"/>
        <v>0</v>
      </c>
      <c r="P57" s="2051" t="str">
        <f t="shared" si="2"/>
        <v/>
      </c>
      <c r="Q57" s="2052"/>
      <c r="R57" s="1401"/>
    </row>
    <row r="58" spans="1:18" ht="18.75" customHeight="1" x14ac:dyDescent="0.2">
      <c r="A58" s="1399">
        <f>$B$22</f>
        <v>7</v>
      </c>
      <c r="B58" s="507" t="str">
        <f>IF(ISBLANK(H$52),"",1-H$52)</f>
        <v/>
      </c>
      <c r="C58" s="507" t="str">
        <f>IF(ISBLANK(H$53),"",1-H$53)</f>
        <v/>
      </c>
      <c r="D58" s="507" t="str">
        <f>IF(ISBLANK(H$54),"",1-H$54)</f>
        <v/>
      </c>
      <c r="E58" s="507" t="str">
        <f>IF(ISBLANK(H$55),"",1-H$55)</f>
        <v/>
      </c>
      <c r="F58" s="1403" t="str">
        <f>IF(ISBLANK(H$56),"",1-H$56)</f>
        <v/>
      </c>
      <c r="G58" s="507" t="str">
        <f>IF(ISBLANK(H$57),"",1-H$57)</f>
        <v/>
      </c>
      <c r="H58" s="508"/>
      <c r="I58" s="505"/>
      <c r="J58" s="505"/>
      <c r="K58" s="1111"/>
      <c r="L58" s="1407">
        <f>SUM(B$58:K$58)</f>
        <v>0</v>
      </c>
      <c r="M58" s="901"/>
      <c r="N58" s="1423">
        <f t="shared" si="0"/>
        <v>0</v>
      </c>
      <c r="O58" s="1407">
        <f t="shared" si="1"/>
        <v>0</v>
      </c>
      <c r="P58" s="2051" t="str">
        <f t="shared" si="2"/>
        <v/>
      </c>
      <c r="Q58" s="2052"/>
      <c r="R58" s="1401"/>
    </row>
    <row r="59" spans="1:18" ht="18.75" customHeight="1" x14ac:dyDescent="0.2">
      <c r="A59" s="1399">
        <f>$B$23</f>
        <v>8</v>
      </c>
      <c r="B59" s="507" t="str">
        <f>IF(ISBLANK(I$52),"",1-I$52)</f>
        <v/>
      </c>
      <c r="C59" s="507" t="str">
        <f>IF(ISBLANK(I$53),"",1-I$53)</f>
        <v/>
      </c>
      <c r="D59" s="1403" t="str">
        <f>IF(ISBLANK(I$54),"",1-I$54)</f>
        <v/>
      </c>
      <c r="E59" s="507" t="str">
        <f>IF(ISBLANK(I$55),"",1-I$55)</f>
        <v/>
      </c>
      <c r="F59" s="507" t="str">
        <f>IF(ISBLANK(I$56),"",1-I$56)</f>
        <v/>
      </c>
      <c r="G59" s="507" t="str">
        <f>IF(ISBLANK(I$57),"",1-I$57)</f>
        <v/>
      </c>
      <c r="H59" s="507" t="str">
        <f>IF(ISBLANK(I$58),"",1-I$58)</f>
        <v/>
      </c>
      <c r="I59" s="508"/>
      <c r="J59" s="505"/>
      <c r="K59" s="1111"/>
      <c r="L59" s="1407">
        <f>SUM(B$59:K$59)</f>
        <v>0</v>
      </c>
      <c r="M59" s="901"/>
      <c r="N59" s="1423">
        <f t="shared" si="0"/>
        <v>0</v>
      </c>
      <c r="O59" s="1407">
        <f t="shared" si="1"/>
        <v>0</v>
      </c>
      <c r="P59" s="2051" t="str">
        <f t="shared" si="2"/>
        <v/>
      </c>
      <c r="Q59" s="2052"/>
      <c r="R59" s="1401"/>
    </row>
    <row r="60" spans="1:18" ht="18.75" customHeight="1" x14ac:dyDescent="0.2">
      <c r="A60" s="1399">
        <f>$B$24</f>
        <v>9</v>
      </c>
      <c r="B60" s="507" t="str">
        <f>IF(ISBLANK(J$52),"",1-J$52)</f>
        <v/>
      </c>
      <c r="C60" s="507" t="str">
        <f>IF(ISBLANK(J$53),"",1-J$53)</f>
        <v/>
      </c>
      <c r="D60" s="507" t="str">
        <f>IF(ISBLANK(J$54),"",1-J$54)</f>
        <v/>
      </c>
      <c r="E60" s="507" t="str">
        <f>IF(ISBLANK(J$55),"",1-J$55)</f>
        <v/>
      </c>
      <c r="F60" s="507" t="str">
        <f>IF(ISBLANK(J$56),"",1-J$56)</f>
        <v/>
      </c>
      <c r="G60" s="1403" t="str">
        <f>IF(ISBLANK(J$57),"",1-J$57)</f>
        <v/>
      </c>
      <c r="H60" s="507" t="str">
        <f>IF(ISBLANK(J$58),"",1-J$58)</f>
        <v/>
      </c>
      <c r="I60" s="507" t="str">
        <f>IF(ISBLANK(J$59),"",1-J$59)</f>
        <v/>
      </c>
      <c r="J60" s="508"/>
      <c r="K60" s="1111"/>
      <c r="L60" s="1407">
        <f>SUM(B$60:K$60)</f>
        <v>0</v>
      </c>
      <c r="M60" s="901"/>
      <c r="N60" s="1423">
        <f t="shared" si="0"/>
        <v>0</v>
      </c>
      <c r="O60" s="1407">
        <f t="shared" si="1"/>
        <v>0</v>
      </c>
      <c r="P60" s="2051" t="str">
        <f t="shared" si="2"/>
        <v/>
      </c>
      <c r="Q60" s="2052"/>
      <c r="R60" s="1401"/>
    </row>
    <row r="61" spans="1:18" ht="18.75" customHeight="1" thickBot="1" x14ac:dyDescent="0.25">
      <c r="A61" s="1404">
        <f>$B$25</f>
        <v>10</v>
      </c>
      <c r="B61" s="1405" t="str">
        <f>IF(ISBLANK(K$52),"",1-K$52)</f>
        <v/>
      </c>
      <c r="C61" s="510" t="str">
        <f>IF(ISBLANK(K$53),"",1-K$53)</f>
        <v/>
      </c>
      <c r="D61" s="510" t="str">
        <f>IF(ISBLANK(K$54),"",1-K$54)</f>
        <v/>
      </c>
      <c r="E61" s="510" t="str">
        <f>IF(ISBLANK(K$55),"",1-K$55)</f>
        <v/>
      </c>
      <c r="F61" s="510" t="str">
        <f>IF(ISBLANK(K$56),"",1-K$56)</f>
        <v/>
      </c>
      <c r="G61" s="510" t="str">
        <f>IF(ISBLANK(K$57),"",1-K$57)</f>
        <v/>
      </c>
      <c r="H61" s="510" t="str">
        <f>IF(ISBLANK(K$58),"",1-K$58)</f>
        <v/>
      </c>
      <c r="I61" s="510" t="str">
        <f>IF(ISBLANK(K$59),"",1-K$59)</f>
        <v/>
      </c>
      <c r="J61" s="510" t="str">
        <f>IF(ISBLANK(K$60),"",1-K$60)</f>
        <v/>
      </c>
      <c r="K61" s="1388"/>
      <c r="L61" s="1408">
        <f>SUM(B$61:K$61)</f>
        <v>0</v>
      </c>
      <c r="M61" s="902"/>
      <c r="N61" s="1424">
        <f t="shared" si="0"/>
        <v>0</v>
      </c>
      <c r="O61" s="1408">
        <f>COUNTIF(B61:K61,1)+COUNTIF(B61:K61,0)</f>
        <v>0</v>
      </c>
      <c r="P61" s="2053" t="str">
        <f t="shared" si="2"/>
        <v/>
      </c>
      <c r="Q61" s="2054"/>
      <c r="R61" s="1406"/>
    </row>
    <row r="64" spans="1:18" x14ac:dyDescent="0.15">
      <c r="A64" s="1982" t="s">
        <v>740</v>
      </c>
      <c r="B64" s="1982"/>
      <c r="C64" s="1982"/>
      <c r="D64" s="1982"/>
      <c r="E64" s="1982"/>
      <c r="F64" s="1982"/>
      <c r="G64" s="1982"/>
      <c r="H64" s="1982"/>
      <c r="I64" s="1982"/>
      <c r="J64" s="1982"/>
      <c r="K64" s="1982"/>
      <c r="L64" s="1982"/>
      <c r="M64" s="1982"/>
      <c r="N64" s="1982"/>
      <c r="O64" s="1982"/>
      <c r="P64" s="1982"/>
      <c r="Q64" s="1982"/>
      <c r="R64" s="1982"/>
    </row>
    <row r="65" spans="1:18" x14ac:dyDescent="0.15">
      <c r="A65" s="1751" t="s">
        <v>741</v>
      </c>
      <c r="B65" s="1751"/>
      <c r="C65" s="1751"/>
      <c r="D65" s="1751"/>
      <c r="E65" s="1751"/>
      <c r="F65" s="1751"/>
      <c r="G65" s="1751"/>
      <c r="H65" s="1751"/>
      <c r="I65" s="1751"/>
      <c r="J65" s="1751"/>
      <c r="K65" s="1751"/>
      <c r="L65" s="1751"/>
      <c r="M65" s="1751"/>
      <c r="N65" s="1751"/>
      <c r="O65" s="1751"/>
      <c r="P65" s="1751"/>
      <c r="Q65" s="1751"/>
      <c r="R65" s="1751"/>
    </row>
    <row r="67" spans="1:18" ht="14" thickBot="1" x14ac:dyDescent="0.2">
      <c r="A67" s="1716" t="s">
        <v>576</v>
      </c>
      <c r="B67" s="1716"/>
      <c r="C67" s="1716"/>
      <c r="D67" s="1716"/>
      <c r="E67" s="1716"/>
      <c r="F67" s="1716"/>
      <c r="G67" s="1716"/>
      <c r="H67" s="1716"/>
      <c r="I67" s="1716"/>
    </row>
    <row r="68" spans="1:18" x14ac:dyDescent="0.15">
      <c r="A68" s="1791"/>
      <c r="B68" s="1778">
        <f>A71</f>
        <v>0</v>
      </c>
      <c r="C68" s="1778">
        <f>A72</f>
        <v>0</v>
      </c>
      <c r="D68" s="1778">
        <f>A73</f>
        <v>0</v>
      </c>
      <c r="E68" s="1778">
        <f>A74</f>
        <v>0</v>
      </c>
      <c r="F68" s="1780">
        <f>A75</f>
        <v>0</v>
      </c>
      <c r="G68" s="1784" t="s">
        <v>92</v>
      </c>
      <c r="H68" s="1784" t="s">
        <v>1534</v>
      </c>
      <c r="I68" s="1784" t="s">
        <v>1533</v>
      </c>
    </row>
    <row r="69" spans="1:18" x14ac:dyDescent="0.15">
      <c r="A69" s="1792"/>
      <c r="B69" s="1779"/>
      <c r="C69" s="1779"/>
      <c r="D69" s="1779"/>
      <c r="E69" s="1779"/>
      <c r="F69" s="1781"/>
      <c r="G69" s="1785"/>
      <c r="H69" s="1785"/>
      <c r="I69" s="1785"/>
    </row>
    <row r="70" spans="1:18" ht="28.5" customHeight="1" x14ac:dyDescent="0.15">
      <c r="A70" s="1793"/>
      <c r="B70" s="1779"/>
      <c r="C70" s="1779"/>
      <c r="D70" s="1779"/>
      <c r="E70" s="1779"/>
      <c r="F70" s="1781"/>
      <c r="G70" s="1785"/>
      <c r="H70" s="1785"/>
      <c r="I70" s="1785"/>
    </row>
    <row r="71" spans="1:18" ht="16" x14ac:dyDescent="0.15">
      <c r="A71" s="1337"/>
      <c r="B71" s="1326"/>
      <c r="C71" s="1325"/>
      <c r="D71" s="1325"/>
      <c r="E71" s="1325"/>
      <c r="F71" s="1327"/>
      <c r="G71" s="1334"/>
      <c r="H71" s="901"/>
      <c r="I71" s="901"/>
    </row>
    <row r="72" spans="1:18" ht="18" x14ac:dyDescent="0.15">
      <c r="A72" s="1337"/>
      <c r="B72" s="1325"/>
      <c r="C72" s="1326"/>
      <c r="D72" s="1325"/>
      <c r="E72" s="1325"/>
      <c r="F72" s="1327"/>
      <c r="G72" s="1334"/>
      <c r="H72" s="1335"/>
      <c r="I72" s="1335"/>
    </row>
    <row r="73" spans="1:18" ht="18" x14ac:dyDescent="0.15">
      <c r="A73" s="1337"/>
      <c r="B73" s="1325"/>
      <c r="C73" s="1325"/>
      <c r="D73" s="1326"/>
      <c r="E73" s="1325"/>
      <c r="F73" s="1327"/>
      <c r="G73" s="1334"/>
      <c r="H73" s="1335"/>
      <c r="I73" s="1335"/>
    </row>
    <row r="74" spans="1:18" x14ac:dyDescent="0.15">
      <c r="A74" s="1337"/>
      <c r="B74" s="1325"/>
      <c r="C74" s="1325"/>
      <c r="D74" s="1325"/>
      <c r="E74" s="1326"/>
      <c r="F74" s="1327"/>
      <c r="G74" s="1334"/>
      <c r="H74" s="1334"/>
      <c r="I74" s="1334"/>
    </row>
    <row r="75" spans="1:18" ht="14" thickBot="1" x14ac:dyDescent="0.2">
      <c r="A75" s="1338"/>
      <c r="B75" s="1328"/>
      <c r="C75" s="1328"/>
      <c r="D75" s="1328"/>
      <c r="E75" s="1328"/>
      <c r="F75" s="1329"/>
      <c r="G75" s="1336"/>
      <c r="H75" s="1336"/>
      <c r="I75" s="1336"/>
    </row>
    <row r="77" spans="1:18" ht="14" thickBot="1" x14ac:dyDescent="0.2">
      <c r="A77" s="1716" t="s">
        <v>576</v>
      </c>
      <c r="B77" s="1716"/>
      <c r="C77" s="1716"/>
      <c r="D77" s="1716"/>
      <c r="E77" s="1716"/>
      <c r="F77" s="1716"/>
      <c r="G77" s="1716"/>
      <c r="H77" s="1716"/>
      <c r="I77" s="1716"/>
    </row>
    <row r="78" spans="1:18" x14ac:dyDescent="0.15">
      <c r="A78" s="1791"/>
      <c r="B78" s="1778">
        <f>A81</f>
        <v>0</v>
      </c>
      <c r="C78" s="1778">
        <f>A82</f>
        <v>0</v>
      </c>
      <c r="D78" s="1778">
        <f>A83</f>
        <v>0</v>
      </c>
      <c r="E78" s="1778">
        <f>A84</f>
        <v>0</v>
      </c>
      <c r="F78" s="1780">
        <f>A85</f>
        <v>0</v>
      </c>
      <c r="G78" s="1784" t="s">
        <v>92</v>
      </c>
      <c r="H78" s="1784" t="s">
        <v>1534</v>
      </c>
      <c r="I78" s="1784" t="s">
        <v>1533</v>
      </c>
    </row>
    <row r="79" spans="1:18" x14ac:dyDescent="0.15">
      <c r="A79" s="1792"/>
      <c r="B79" s="1779"/>
      <c r="C79" s="1779"/>
      <c r="D79" s="1779"/>
      <c r="E79" s="1779"/>
      <c r="F79" s="1781"/>
      <c r="G79" s="1785"/>
      <c r="H79" s="1785"/>
      <c r="I79" s="1785"/>
    </row>
    <row r="80" spans="1:18" ht="28.5" customHeight="1" x14ac:dyDescent="0.15">
      <c r="A80" s="1793"/>
      <c r="B80" s="1779"/>
      <c r="C80" s="1779"/>
      <c r="D80" s="1779"/>
      <c r="E80" s="1779"/>
      <c r="F80" s="1781"/>
      <c r="G80" s="1785"/>
      <c r="H80" s="1785"/>
      <c r="I80" s="1785"/>
    </row>
    <row r="81" spans="1:9" ht="16" x14ac:dyDescent="0.15">
      <c r="A81" s="1337"/>
      <c r="B81" s="1326"/>
      <c r="C81" s="1325"/>
      <c r="D81" s="1325"/>
      <c r="E81" s="1325"/>
      <c r="F81" s="1327"/>
      <c r="G81" s="1334"/>
      <c r="H81" s="901"/>
      <c r="I81" s="901"/>
    </row>
    <row r="82" spans="1:9" ht="18" x14ac:dyDescent="0.15">
      <c r="A82" s="1337"/>
      <c r="B82" s="1325"/>
      <c r="C82" s="1326"/>
      <c r="D82" s="1325"/>
      <c r="E82" s="1325"/>
      <c r="F82" s="1327"/>
      <c r="G82" s="1334"/>
      <c r="H82" s="1335"/>
      <c r="I82" s="1335"/>
    </row>
    <row r="83" spans="1:9" ht="18" x14ac:dyDescent="0.15">
      <c r="A83" s="1337"/>
      <c r="B83" s="1325"/>
      <c r="C83" s="1325"/>
      <c r="D83" s="1326"/>
      <c r="E83" s="1325"/>
      <c r="F83" s="1327"/>
      <c r="G83" s="1334"/>
      <c r="H83" s="1335"/>
      <c r="I83" s="1335"/>
    </row>
    <row r="84" spans="1:9" x14ac:dyDescent="0.15">
      <c r="A84" s="1337"/>
      <c r="B84" s="1325"/>
      <c r="C84" s="1325"/>
      <c r="D84" s="1325"/>
      <c r="E84" s="1326"/>
      <c r="F84" s="1327"/>
      <c r="G84" s="1334"/>
      <c r="H84" s="1334"/>
      <c r="I84" s="1334"/>
    </row>
    <row r="85" spans="1:9" ht="14" thickBot="1" x14ac:dyDescent="0.2">
      <c r="A85" s="1338"/>
      <c r="B85" s="1328"/>
      <c r="C85" s="1328"/>
      <c r="D85" s="1328"/>
      <c r="E85" s="1328"/>
      <c r="F85" s="1329"/>
      <c r="G85" s="1336"/>
      <c r="H85" s="1336"/>
      <c r="I85" s="1336"/>
    </row>
  </sheetData>
  <sheetProtection password="CF27" sheet="1" objects="1" scenarios="1"/>
  <mergeCells count="69">
    <mergeCell ref="A67:I67"/>
    <mergeCell ref="A68:A70"/>
    <mergeCell ref="B68:B70"/>
    <mergeCell ref="C68:C70"/>
    <mergeCell ref="D68:D70"/>
    <mergeCell ref="E68:E70"/>
    <mergeCell ref="F68:F70"/>
    <mergeCell ref="G68:G70"/>
    <mergeCell ref="I78:I80"/>
    <mergeCell ref="I68:I70"/>
    <mergeCell ref="A77:I77"/>
    <mergeCell ref="A78:A80"/>
    <mergeCell ref="B78:B80"/>
    <mergeCell ref="C78:C80"/>
    <mergeCell ref="H68:H70"/>
    <mergeCell ref="D78:D80"/>
    <mergeCell ref="E78:E80"/>
    <mergeCell ref="F78:F80"/>
    <mergeCell ref="G78:G80"/>
    <mergeCell ref="H78:H80"/>
    <mergeCell ref="B25:D25"/>
    <mergeCell ref="B16:D16"/>
    <mergeCell ref="B24:D24"/>
    <mergeCell ref="B23:D23"/>
    <mergeCell ref="B22:D22"/>
    <mergeCell ref="B21:D21"/>
    <mergeCell ref="B20:D20"/>
    <mergeCell ref="B19:D19"/>
    <mergeCell ref="B18:D18"/>
    <mergeCell ref="B17:D17"/>
    <mergeCell ref="K28:L28"/>
    <mergeCell ref="K29:L29"/>
    <mergeCell ref="K30:L30"/>
    <mergeCell ref="K31:L31"/>
    <mergeCell ref="B49:H49"/>
    <mergeCell ref="K17:M17"/>
    <mergeCell ref="B15:D15"/>
    <mergeCell ref="K21:M21"/>
    <mergeCell ref="J16:M16"/>
    <mergeCell ref="H19:I19"/>
    <mergeCell ref="K18:M18"/>
    <mergeCell ref="K19:M19"/>
    <mergeCell ref="K20:M20"/>
    <mergeCell ref="H21:I21"/>
    <mergeCell ref="H17:I17"/>
    <mergeCell ref="G16:I16"/>
    <mergeCell ref="H20:I20"/>
    <mergeCell ref="H18:I18"/>
    <mergeCell ref="P53:Q53"/>
    <mergeCell ref="P54:Q54"/>
    <mergeCell ref="K32:L32"/>
    <mergeCell ref="K33:L33"/>
    <mergeCell ref="K41:L41"/>
    <mergeCell ref="K36:L36"/>
    <mergeCell ref="P51:Q51"/>
    <mergeCell ref="P52:Q52"/>
    <mergeCell ref="K40:L40"/>
    <mergeCell ref="K37:L37"/>
    <mergeCell ref="K38:L38"/>
    <mergeCell ref="K39:L39"/>
    <mergeCell ref="P56:Q56"/>
    <mergeCell ref="P55:Q55"/>
    <mergeCell ref="P61:Q61"/>
    <mergeCell ref="A65:R65"/>
    <mergeCell ref="P57:Q57"/>
    <mergeCell ref="P58:Q58"/>
    <mergeCell ref="P59:Q59"/>
    <mergeCell ref="P60:Q60"/>
    <mergeCell ref="A64:R64"/>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Foglio100"/>
  <dimension ref="A1:M113"/>
  <sheetViews>
    <sheetView topLeftCell="B1" workbookViewId="0">
      <selection sqref="A1:K1"/>
    </sheetView>
  </sheetViews>
  <sheetFormatPr baseColWidth="10" defaultColWidth="8.83203125" defaultRowHeight="13" x14ac:dyDescent="0.15"/>
  <cols>
    <col min="1" max="1" width="2.6640625" style="15" hidden="1" customWidth="1"/>
    <col min="2" max="3" width="4.33203125" style="15" customWidth="1"/>
    <col min="4" max="4" width="15.33203125" style="15" customWidth="1"/>
    <col min="5" max="5" width="4.5" style="15" customWidth="1"/>
    <col min="6" max="6" width="15.33203125" style="15" customWidth="1"/>
    <col min="7" max="7" width="9.5" style="15" customWidth="1"/>
    <col min="8" max="9" width="4.5" style="15" customWidth="1"/>
    <col min="10" max="10" width="15.33203125" style="15" customWidth="1"/>
    <col min="11" max="11" width="4.5" style="15" customWidth="1"/>
    <col min="12" max="12" width="15.33203125" style="15" customWidth="1"/>
    <col min="13" max="16384" width="8.83203125" style="15"/>
  </cols>
  <sheetData>
    <row r="1" spans="1:13" x14ac:dyDescent="0.15">
      <c r="D1" s="1637" t="s">
        <v>1875</v>
      </c>
      <c r="E1" s="2067"/>
      <c r="F1" s="2067"/>
      <c r="G1" s="2067"/>
      <c r="H1" s="2067"/>
      <c r="I1" s="2067"/>
      <c r="J1" s="2067"/>
      <c r="K1" s="2067"/>
      <c r="L1" s="16"/>
    </row>
    <row r="2" spans="1:13" x14ac:dyDescent="0.15">
      <c r="D2" s="49" t="s">
        <v>889</v>
      </c>
      <c r="E2" s="17"/>
      <c r="F2" s="17"/>
    </row>
    <row r="3" spans="1:13" x14ac:dyDescent="0.15">
      <c r="D3" s="18" t="s">
        <v>684</v>
      </c>
      <c r="E3" s="18" t="s">
        <v>367</v>
      </c>
      <c r="F3" s="154" t="s">
        <v>1181</v>
      </c>
      <c r="G3" s="1758" t="s">
        <v>1180</v>
      </c>
      <c r="H3" s="1759"/>
      <c r="J3" s="18" t="s">
        <v>684</v>
      </c>
      <c r="L3" s="18" t="s">
        <v>851</v>
      </c>
    </row>
    <row r="4" spans="1:13" x14ac:dyDescent="0.15">
      <c r="C4" s="16">
        <v>1</v>
      </c>
      <c r="D4" s="98">
        <v>1</v>
      </c>
      <c r="E4" s="14"/>
      <c r="F4" s="20">
        <f>COUNTIF(D$20:D$56,$D4)+COUNTIF(J$20:J$56,$D4)</f>
        <v>5</v>
      </c>
      <c r="G4" s="1697">
        <f>COUNTIF(F$20:F$56,$D4)+COUNTIF(L$20:L$56,$D4)</f>
        <v>4</v>
      </c>
      <c r="H4" s="1753"/>
      <c r="J4" s="45">
        <f>$D$4</f>
        <v>1</v>
      </c>
      <c r="K4" s="25" t="s">
        <v>1678</v>
      </c>
      <c r="L4" s="14"/>
    </row>
    <row r="5" spans="1:13" x14ac:dyDescent="0.15">
      <c r="C5" s="16">
        <v>2</v>
      </c>
      <c r="D5" s="98">
        <v>2</v>
      </c>
      <c r="E5" s="14"/>
      <c r="F5" s="20">
        <f>COUNTIF(D$20:D$56,$D5)+COUNTIF(J$20:J$56,$D5)</f>
        <v>5</v>
      </c>
      <c r="G5" s="1697">
        <f>COUNTIF(F$20:F$56,$D5)+COUNTIF(L$20:L$56,$D5)</f>
        <v>4</v>
      </c>
      <c r="H5" s="1753"/>
      <c r="J5" s="45">
        <f>$D$5</f>
        <v>2</v>
      </c>
      <c r="K5" s="25" t="s">
        <v>1678</v>
      </c>
      <c r="L5" s="14"/>
    </row>
    <row r="6" spans="1:13" x14ac:dyDescent="0.15">
      <c r="C6" s="16">
        <v>3</v>
      </c>
      <c r="D6" s="98">
        <v>3</v>
      </c>
      <c r="E6" s="14"/>
      <c r="F6" s="20">
        <f t="shared" ref="F6:F13" si="0">COUNTIF(D$20:D$56,$D6)+COUNTIF(J$20:J$56,$D6)</f>
        <v>5</v>
      </c>
      <c r="G6" s="1697">
        <f t="shared" ref="G6:G13" si="1">COUNTIF(F$20:F$56,$D6)+COUNTIF(L$20:L$56,$D6)</f>
        <v>4</v>
      </c>
      <c r="H6" s="1753"/>
      <c r="J6" s="45">
        <f>$D$6</f>
        <v>3</v>
      </c>
      <c r="K6" s="25" t="s">
        <v>1678</v>
      </c>
      <c r="L6" s="14"/>
    </row>
    <row r="7" spans="1:13" x14ac:dyDescent="0.15">
      <c r="C7" s="16">
        <v>4</v>
      </c>
      <c r="D7" s="98">
        <v>4</v>
      </c>
      <c r="E7" s="14"/>
      <c r="F7" s="20">
        <f t="shared" si="0"/>
        <v>5</v>
      </c>
      <c r="G7" s="1697">
        <f t="shared" si="1"/>
        <v>4</v>
      </c>
      <c r="H7" s="1753"/>
      <c r="J7" s="45">
        <f>$D$7</f>
        <v>4</v>
      </c>
      <c r="K7" s="25" t="s">
        <v>1678</v>
      </c>
      <c r="L7" s="14"/>
    </row>
    <row r="8" spans="1:13" x14ac:dyDescent="0.15">
      <c r="C8" s="16">
        <v>5</v>
      </c>
      <c r="D8" s="98">
        <v>5</v>
      </c>
      <c r="E8" s="14"/>
      <c r="F8" s="20">
        <f t="shared" si="0"/>
        <v>5</v>
      </c>
      <c r="G8" s="1697">
        <f t="shared" si="1"/>
        <v>4</v>
      </c>
      <c r="H8" s="1753"/>
      <c r="J8" s="45">
        <f>$D$8</f>
        <v>5</v>
      </c>
      <c r="K8" s="25" t="s">
        <v>1678</v>
      </c>
      <c r="L8" s="14"/>
    </row>
    <row r="9" spans="1:13" x14ac:dyDescent="0.15">
      <c r="C9" s="16">
        <v>6</v>
      </c>
      <c r="D9" s="98">
        <v>6</v>
      </c>
      <c r="E9" s="14"/>
      <c r="F9" s="20">
        <f t="shared" si="0"/>
        <v>4</v>
      </c>
      <c r="G9" s="1697">
        <f t="shared" si="1"/>
        <v>5</v>
      </c>
      <c r="H9" s="1753"/>
      <c r="J9" s="45">
        <f>$D$9</f>
        <v>6</v>
      </c>
      <c r="K9" s="25" t="s">
        <v>1678</v>
      </c>
      <c r="L9" s="14"/>
    </row>
    <row r="10" spans="1:13" x14ac:dyDescent="0.15">
      <c r="C10" s="16">
        <v>7</v>
      </c>
      <c r="D10" s="98">
        <v>7</v>
      </c>
      <c r="E10" s="14"/>
      <c r="F10" s="20">
        <f t="shared" si="0"/>
        <v>4</v>
      </c>
      <c r="G10" s="1697">
        <f t="shared" si="1"/>
        <v>5</v>
      </c>
      <c r="H10" s="1753"/>
      <c r="J10" s="45">
        <f>$D$10</f>
        <v>7</v>
      </c>
      <c r="K10" s="25" t="s">
        <v>1678</v>
      </c>
      <c r="L10" s="14"/>
    </row>
    <row r="11" spans="1:13" x14ac:dyDescent="0.15">
      <c r="C11" s="16">
        <v>8</v>
      </c>
      <c r="D11" s="98">
        <v>8</v>
      </c>
      <c r="E11" s="14"/>
      <c r="F11" s="20">
        <f t="shared" si="0"/>
        <v>4</v>
      </c>
      <c r="G11" s="1697">
        <f t="shared" si="1"/>
        <v>5</v>
      </c>
      <c r="H11" s="1753"/>
      <c r="J11" s="45">
        <f>$D$11</f>
        <v>8</v>
      </c>
      <c r="K11" s="25" t="s">
        <v>1678</v>
      </c>
      <c r="L11" s="14"/>
    </row>
    <row r="12" spans="1:13" x14ac:dyDescent="0.15">
      <c r="C12" s="16">
        <v>9</v>
      </c>
      <c r="D12" s="98">
        <v>9</v>
      </c>
      <c r="E12" s="14"/>
      <c r="F12" s="20">
        <f t="shared" si="0"/>
        <v>4</v>
      </c>
      <c r="G12" s="1697">
        <f t="shared" si="1"/>
        <v>5</v>
      </c>
      <c r="H12" s="1753"/>
      <c r="J12" s="45">
        <f>$D$12</f>
        <v>9</v>
      </c>
      <c r="K12" s="25" t="s">
        <v>1678</v>
      </c>
      <c r="L12" s="14"/>
    </row>
    <row r="13" spans="1:13" x14ac:dyDescent="0.15">
      <c r="C13" s="16">
        <v>10</v>
      </c>
      <c r="D13" s="98">
        <v>10</v>
      </c>
      <c r="E13" s="14"/>
      <c r="F13" s="20">
        <f t="shared" si="0"/>
        <v>4</v>
      </c>
      <c r="G13" s="1697">
        <f t="shared" si="1"/>
        <v>5</v>
      </c>
      <c r="H13" s="1753"/>
      <c r="J13" s="46">
        <f>$D$13</f>
        <v>10</v>
      </c>
      <c r="K13" s="25" t="s">
        <v>1678</v>
      </c>
      <c r="L13" s="417"/>
    </row>
    <row r="14" spans="1:13" x14ac:dyDescent="0.15">
      <c r="B14" s="15" t="s">
        <v>363</v>
      </c>
      <c r="C14" s="383" t="s">
        <v>362</v>
      </c>
      <c r="D14" s="24" t="s">
        <v>1622</v>
      </c>
      <c r="E14" s="383" t="s">
        <v>892</v>
      </c>
      <c r="F14" s="24">
        <f>SUM(F4:F13)</f>
        <v>45</v>
      </c>
      <c r="G14" s="1754" t="s">
        <v>301</v>
      </c>
      <c r="H14" s="1754"/>
      <c r="I14" s="24" t="s">
        <v>2202</v>
      </c>
      <c r="J14" s="1755" t="s">
        <v>303</v>
      </c>
      <c r="K14" s="1755"/>
      <c r="L14" s="24" t="s">
        <v>984</v>
      </c>
    </row>
    <row r="16" spans="1:13" ht="16" x14ac:dyDescent="0.2">
      <c r="A16" s="1637" t="s">
        <v>1686</v>
      </c>
      <c r="B16" s="2067"/>
      <c r="C16" s="2067"/>
      <c r="D16" s="2067"/>
      <c r="E16" s="2067"/>
      <c r="F16" s="2067"/>
      <c r="G16" s="2067"/>
      <c r="H16" s="2067"/>
      <c r="I16" s="2067"/>
      <c r="J16" s="2067"/>
      <c r="K16" s="2067"/>
      <c r="L16" s="2067"/>
      <c r="M16" s="198"/>
    </row>
    <row r="18" spans="2:12" ht="14" thickBot="1" x14ac:dyDescent="0.2">
      <c r="F18" s="15" t="s">
        <v>307</v>
      </c>
      <c r="L18" s="15" t="s">
        <v>308</v>
      </c>
    </row>
    <row r="19" spans="2:12" x14ac:dyDescent="0.15">
      <c r="B19" s="26" t="s">
        <v>892</v>
      </c>
      <c r="C19" s="179" t="s">
        <v>197</v>
      </c>
      <c r="D19" s="28" t="s">
        <v>865</v>
      </c>
      <c r="E19" s="180" t="s">
        <v>197</v>
      </c>
      <c r="F19" s="30" t="s">
        <v>866</v>
      </c>
      <c r="H19" s="26" t="s">
        <v>892</v>
      </c>
      <c r="I19" s="179" t="s">
        <v>197</v>
      </c>
      <c r="J19" s="28" t="s">
        <v>865</v>
      </c>
      <c r="K19" s="180" t="s">
        <v>197</v>
      </c>
      <c r="L19" s="30" t="s">
        <v>866</v>
      </c>
    </row>
    <row r="20" spans="2:12" x14ac:dyDescent="0.15">
      <c r="B20" s="31">
        <v>1</v>
      </c>
      <c r="C20" s="32">
        <f>L7</f>
        <v>0</v>
      </c>
      <c r="D20" s="33">
        <f>$D$7</f>
        <v>4</v>
      </c>
      <c r="E20" s="34">
        <f>L12</f>
        <v>0</v>
      </c>
      <c r="F20" s="33">
        <f>$D$12</f>
        <v>9</v>
      </c>
      <c r="H20" s="31">
        <v>1</v>
      </c>
      <c r="I20" s="32">
        <f>L5</f>
        <v>0</v>
      </c>
      <c r="J20" s="33">
        <f>$D$5</f>
        <v>2</v>
      </c>
      <c r="K20" s="34">
        <f>L8</f>
        <v>0</v>
      </c>
      <c r="L20" s="33">
        <f>$D$8</f>
        <v>5</v>
      </c>
    </row>
    <row r="21" spans="2:12" x14ac:dyDescent="0.15">
      <c r="B21" s="35">
        <v>2</v>
      </c>
      <c r="C21" s="36">
        <f>L11</f>
        <v>0</v>
      </c>
      <c r="D21" s="33">
        <f>$D$11</f>
        <v>8</v>
      </c>
      <c r="E21" s="34">
        <f>L5</f>
        <v>0</v>
      </c>
      <c r="F21" s="33">
        <f>$D$5</f>
        <v>2</v>
      </c>
      <c r="H21" s="35">
        <v>2</v>
      </c>
      <c r="I21" s="36">
        <f>L6</f>
        <v>0</v>
      </c>
      <c r="J21" s="37">
        <f>$D$6</f>
        <v>3</v>
      </c>
      <c r="K21" s="34">
        <f>L10</f>
        <v>0</v>
      </c>
      <c r="L21" s="37">
        <f>$D$10</f>
        <v>7</v>
      </c>
    </row>
    <row r="22" spans="2:12" x14ac:dyDescent="0.15">
      <c r="B22" s="31">
        <v>3</v>
      </c>
      <c r="C22" s="32">
        <f>L6</f>
        <v>0</v>
      </c>
      <c r="D22" s="33">
        <f>$D$6</f>
        <v>3</v>
      </c>
      <c r="E22" s="34">
        <f>L8</f>
        <v>0</v>
      </c>
      <c r="F22" s="33">
        <f>$D$8</f>
        <v>5</v>
      </c>
      <c r="H22" s="31">
        <v>3</v>
      </c>
      <c r="I22" s="32">
        <f>L12</f>
        <v>0</v>
      </c>
      <c r="J22" s="37">
        <f>$D$12</f>
        <v>9</v>
      </c>
      <c r="K22" s="34">
        <f>L4</f>
        <v>0</v>
      </c>
      <c r="L22" s="37">
        <f>$D$4</f>
        <v>1</v>
      </c>
    </row>
    <row r="23" spans="2:12" x14ac:dyDescent="0.15">
      <c r="B23" s="31">
        <v>4</v>
      </c>
      <c r="C23" s="32">
        <f>L10</f>
        <v>0</v>
      </c>
      <c r="D23" s="33">
        <f>$D$10</f>
        <v>7</v>
      </c>
      <c r="E23" s="34">
        <f>L4</f>
        <v>0</v>
      </c>
      <c r="F23" s="33">
        <f>$D$4</f>
        <v>1</v>
      </c>
      <c r="H23" s="31">
        <v>4</v>
      </c>
      <c r="I23" s="32">
        <f>L13</f>
        <v>0</v>
      </c>
      <c r="J23" s="33">
        <f>$D$13</f>
        <v>10</v>
      </c>
      <c r="K23" s="34">
        <f>L7</f>
        <v>0</v>
      </c>
      <c r="L23" s="33">
        <f>$D$7</f>
        <v>4</v>
      </c>
    </row>
    <row r="24" spans="2:12" ht="14" thickBot="1" x14ac:dyDescent="0.2">
      <c r="B24" s="41">
        <v>5</v>
      </c>
      <c r="C24" s="42">
        <f>L9</f>
        <v>0</v>
      </c>
      <c r="D24" s="43">
        <f>$D$9</f>
        <v>6</v>
      </c>
      <c r="E24" s="44">
        <f>L13</f>
        <v>0</v>
      </c>
      <c r="F24" s="43">
        <f>$D$13</f>
        <v>10</v>
      </c>
      <c r="H24" s="41">
        <v>5</v>
      </c>
      <c r="I24" s="42">
        <f>L9</f>
        <v>0</v>
      </c>
      <c r="J24" s="43">
        <f>$D$9</f>
        <v>6</v>
      </c>
      <c r="K24" s="44">
        <f>L11</f>
        <v>0</v>
      </c>
      <c r="L24" s="43">
        <f>$D$11</f>
        <v>8</v>
      </c>
    </row>
    <row r="26" spans="2:12" ht="14" thickBot="1" x14ac:dyDescent="0.2">
      <c r="F26" s="15" t="s">
        <v>309</v>
      </c>
      <c r="L26" s="15" t="s">
        <v>2186</v>
      </c>
    </row>
    <row r="27" spans="2:12" x14ac:dyDescent="0.15">
      <c r="B27" s="26" t="s">
        <v>892</v>
      </c>
      <c r="C27" s="179" t="s">
        <v>197</v>
      </c>
      <c r="D27" s="28" t="s">
        <v>865</v>
      </c>
      <c r="E27" s="180" t="s">
        <v>197</v>
      </c>
      <c r="F27" s="30" t="s">
        <v>866</v>
      </c>
      <c r="H27" s="26" t="s">
        <v>892</v>
      </c>
      <c r="I27" s="179" t="s">
        <v>197</v>
      </c>
      <c r="J27" s="28" t="s">
        <v>865</v>
      </c>
      <c r="K27" s="180" t="s">
        <v>197</v>
      </c>
      <c r="L27" s="30" t="s">
        <v>866</v>
      </c>
    </row>
    <row r="28" spans="2:12" x14ac:dyDescent="0.15">
      <c r="B28" s="31">
        <v>1</v>
      </c>
      <c r="C28" s="32">
        <f>L12</f>
        <v>0</v>
      </c>
      <c r="D28" s="33">
        <f>$D$12</f>
        <v>9</v>
      </c>
      <c r="E28" s="34">
        <f>L6</f>
        <v>0</v>
      </c>
      <c r="F28" s="33">
        <f>$D$6</f>
        <v>3</v>
      </c>
      <c r="H28" s="31">
        <v>1</v>
      </c>
      <c r="I28" s="32">
        <f>L11</f>
        <v>0</v>
      </c>
      <c r="J28" s="33">
        <f>$D$11</f>
        <v>8</v>
      </c>
      <c r="K28" s="34">
        <f>L4</f>
        <v>0</v>
      </c>
      <c r="L28" s="33">
        <f>$D$4</f>
        <v>1</v>
      </c>
    </row>
    <row r="29" spans="2:12" x14ac:dyDescent="0.15">
      <c r="B29" s="35">
        <v>2</v>
      </c>
      <c r="C29" s="36">
        <f>L13</f>
        <v>0</v>
      </c>
      <c r="D29" s="33">
        <f>$D$13</f>
        <v>10</v>
      </c>
      <c r="E29" s="34">
        <f>L4</f>
        <v>0</v>
      </c>
      <c r="F29" s="33">
        <f>$D$4</f>
        <v>1</v>
      </c>
      <c r="H29" s="35">
        <v>2</v>
      </c>
      <c r="I29" s="36">
        <f>L7</f>
        <v>0</v>
      </c>
      <c r="J29" s="37">
        <f>$D$7</f>
        <v>4</v>
      </c>
      <c r="K29" s="34">
        <f>L9</f>
        <v>0</v>
      </c>
      <c r="L29" s="37">
        <f>$D$9</f>
        <v>6</v>
      </c>
    </row>
    <row r="30" spans="2:12" x14ac:dyDescent="0.15">
      <c r="B30" s="31">
        <v>3</v>
      </c>
      <c r="C30" s="32">
        <f>L7</f>
        <v>0</v>
      </c>
      <c r="D30" s="33">
        <f>$D$7</f>
        <v>4</v>
      </c>
      <c r="E30" s="34">
        <f>L11</f>
        <v>0</v>
      </c>
      <c r="F30" s="33">
        <f>$D$11</f>
        <v>8</v>
      </c>
      <c r="H30" s="31">
        <v>3</v>
      </c>
      <c r="I30" s="32">
        <f>L5</f>
        <v>0</v>
      </c>
      <c r="J30" s="37">
        <f>$D$5</f>
        <v>2</v>
      </c>
      <c r="K30" s="34">
        <f>L10</f>
        <v>0</v>
      </c>
      <c r="L30" s="37">
        <f>$D$10</f>
        <v>7</v>
      </c>
    </row>
    <row r="31" spans="2:12" x14ac:dyDescent="0.15">
      <c r="B31" s="31">
        <v>4</v>
      </c>
      <c r="C31" s="32">
        <f>L5</f>
        <v>0</v>
      </c>
      <c r="D31" s="33">
        <f>$D$5</f>
        <v>2</v>
      </c>
      <c r="E31" s="34">
        <f>L9</f>
        <v>0</v>
      </c>
      <c r="F31" s="33">
        <f>$D$9</f>
        <v>6</v>
      </c>
      <c r="H31" s="31">
        <v>4</v>
      </c>
      <c r="I31" s="32">
        <f>L8</f>
        <v>0</v>
      </c>
      <c r="J31" s="33">
        <f>$D$8</f>
        <v>5</v>
      </c>
      <c r="K31" s="34">
        <f>L12</f>
        <v>0</v>
      </c>
      <c r="L31" s="33">
        <f>$D$12</f>
        <v>9</v>
      </c>
    </row>
    <row r="32" spans="2:12" ht="14" thickBot="1" x14ac:dyDescent="0.2">
      <c r="B32" s="41">
        <v>5</v>
      </c>
      <c r="C32" s="42">
        <f>L8</f>
        <v>0</v>
      </c>
      <c r="D32" s="43">
        <f>$D$8</f>
        <v>5</v>
      </c>
      <c r="E32" s="44">
        <f>L10</f>
        <v>0</v>
      </c>
      <c r="F32" s="43">
        <f>$D$10</f>
        <v>7</v>
      </c>
      <c r="H32" s="41">
        <v>5</v>
      </c>
      <c r="I32" s="42">
        <f>L13</f>
        <v>0</v>
      </c>
      <c r="J32" s="43">
        <f>$D$13</f>
        <v>10</v>
      </c>
      <c r="K32" s="44">
        <f>L6</f>
        <v>0</v>
      </c>
      <c r="L32" s="43">
        <f>$D$6</f>
        <v>3</v>
      </c>
    </row>
    <row r="34" spans="2:12" ht="14" thickBot="1" x14ac:dyDescent="0.2">
      <c r="F34" s="15" t="s">
        <v>2185</v>
      </c>
      <c r="L34" s="15" t="s">
        <v>2187</v>
      </c>
    </row>
    <row r="35" spans="2:12" x14ac:dyDescent="0.15">
      <c r="B35" s="26" t="s">
        <v>892</v>
      </c>
      <c r="C35" s="179" t="s">
        <v>197</v>
      </c>
      <c r="D35" s="28" t="s">
        <v>865</v>
      </c>
      <c r="E35" s="180" t="s">
        <v>197</v>
      </c>
      <c r="F35" s="30" t="s">
        <v>866</v>
      </c>
      <c r="H35" s="26" t="s">
        <v>892</v>
      </c>
      <c r="I35" s="179" t="s">
        <v>197</v>
      </c>
      <c r="J35" s="28" t="s">
        <v>865</v>
      </c>
      <c r="K35" s="180" t="s">
        <v>197</v>
      </c>
      <c r="L35" s="30" t="s">
        <v>866</v>
      </c>
    </row>
    <row r="36" spans="2:12" x14ac:dyDescent="0.15">
      <c r="B36" s="31">
        <v>1</v>
      </c>
      <c r="C36" s="32">
        <f>L5</f>
        <v>0</v>
      </c>
      <c r="D36" s="33">
        <f>$D$5</f>
        <v>2</v>
      </c>
      <c r="E36" s="34">
        <f>L7</f>
        <v>0</v>
      </c>
      <c r="F36" s="33">
        <f>$D$7</f>
        <v>4</v>
      </c>
      <c r="H36" s="31">
        <v>1</v>
      </c>
      <c r="I36" s="32">
        <f>L10</f>
        <v>0</v>
      </c>
      <c r="J36" s="33">
        <f>$D$10</f>
        <v>7</v>
      </c>
      <c r="K36" s="34">
        <f>L13</f>
        <v>0</v>
      </c>
      <c r="L36" s="33">
        <f>$D$13</f>
        <v>10</v>
      </c>
    </row>
    <row r="37" spans="2:12" x14ac:dyDescent="0.15">
      <c r="B37" s="35">
        <v>2</v>
      </c>
      <c r="C37" s="36">
        <f>L10</f>
        <v>0</v>
      </c>
      <c r="D37" s="33">
        <f>$D$10</f>
        <v>7</v>
      </c>
      <c r="E37" s="34">
        <f>L12</f>
        <v>0</v>
      </c>
      <c r="F37" s="33">
        <f>$D$12</f>
        <v>9</v>
      </c>
      <c r="H37" s="35">
        <v>2</v>
      </c>
      <c r="I37" s="36">
        <f>L8</f>
        <v>0</v>
      </c>
      <c r="J37" s="37">
        <f>$D$8</f>
        <v>5</v>
      </c>
      <c r="K37" s="34">
        <f>L11</f>
        <v>0</v>
      </c>
      <c r="L37" s="37">
        <f>$D$11</f>
        <v>8</v>
      </c>
    </row>
    <row r="38" spans="2:12" x14ac:dyDescent="0.15">
      <c r="B38" s="31">
        <v>3</v>
      </c>
      <c r="C38" s="32">
        <f>L8</f>
        <v>0</v>
      </c>
      <c r="D38" s="33">
        <f>$D$8</f>
        <v>5</v>
      </c>
      <c r="E38" s="34">
        <f>L13</f>
        <v>0</v>
      </c>
      <c r="F38" s="33">
        <f>$D$13</f>
        <v>10</v>
      </c>
      <c r="H38" s="31">
        <v>3</v>
      </c>
      <c r="I38" s="32">
        <f>L6</f>
        <v>0</v>
      </c>
      <c r="J38" s="37">
        <f>$D$6</f>
        <v>3</v>
      </c>
      <c r="K38" s="34">
        <f>L9</f>
        <v>0</v>
      </c>
      <c r="L38" s="37">
        <f>$D$9</f>
        <v>6</v>
      </c>
    </row>
    <row r="39" spans="2:12" x14ac:dyDescent="0.15">
      <c r="B39" s="31">
        <v>4</v>
      </c>
      <c r="C39" s="32">
        <f>L6</f>
        <v>0</v>
      </c>
      <c r="D39" s="33">
        <f>$D$6</f>
        <v>3</v>
      </c>
      <c r="E39" s="34">
        <f>L11</f>
        <v>0</v>
      </c>
      <c r="F39" s="33">
        <f>$D$11</f>
        <v>8</v>
      </c>
      <c r="H39" s="31">
        <v>4</v>
      </c>
      <c r="I39" s="32">
        <f>L4</f>
        <v>0</v>
      </c>
      <c r="J39" s="33">
        <f>$D$4</f>
        <v>1</v>
      </c>
      <c r="K39" s="34">
        <f>L7</f>
        <v>0</v>
      </c>
      <c r="L39" s="33">
        <f>$D$7</f>
        <v>4</v>
      </c>
    </row>
    <row r="40" spans="2:12" ht="14" thickBot="1" x14ac:dyDescent="0.2">
      <c r="B40" s="41">
        <v>5</v>
      </c>
      <c r="C40" s="42">
        <f>L4</f>
        <v>0</v>
      </c>
      <c r="D40" s="43">
        <f>$D$4</f>
        <v>1</v>
      </c>
      <c r="E40" s="44">
        <f>L9</f>
        <v>0</v>
      </c>
      <c r="F40" s="43">
        <f>$D$9</f>
        <v>6</v>
      </c>
      <c r="H40" s="41">
        <v>5</v>
      </c>
      <c r="I40" s="42">
        <f>L12</f>
        <v>0</v>
      </c>
      <c r="J40" s="43">
        <f>$D$12</f>
        <v>9</v>
      </c>
      <c r="K40" s="44">
        <f>L5</f>
        <v>0</v>
      </c>
      <c r="L40" s="43">
        <f>$D$5</f>
        <v>2</v>
      </c>
    </row>
    <row r="42" spans="2:12" ht="14" thickBot="1" x14ac:dyDescent="0.2">
      <c r="F42" s="15" t="s">
        <v>2188</v>
      </c>
      <c r="L42" s="15" t="s">
        <v>311</v>
      </c>
    </row>
    <row r="43" spans="2:12" x14ac:dyDescent="0.15">
      <c r="B43" s="26" t="s">
        <v>892</v>
      </c>
      <c r="C43" s="179" t="s">
        <v>197</v>
      </c>
      <c r="D43" s="28" t="s">
        <v>865</v>
      </c>
      <c r="E43" s="180" t="s">
        <v>197</v>
      </c>
      <c r="F43" s="30" t="s">
        <v>866</v>
      </c>
      <c r="H43" s="26" t="s">
        <v>892</v>
      </c>
      <c r="I43" s="179" t="s">
        <v>197</v>
      </c>
      <c r="J43" s="28" t="s">
        <v>865</v>
      </c>
      <c r="K43" s="180" t="s">
        <v>197</v>
      </c>
      <c r="L43" s="30" t="s">
        <v>866</v>
      </c>
    </row>
    <row r="44" spans="2:12" x14ac:dyDescent="0.15">
      <c r="B44" s="31">
        <v>1</v>
      </c>
      <c r="C44" s="32">
        <f>L4</f>
        <v>0</v>
      </c>
      <c r="D44" s="33">
        <f>$D$4</f>
        <v>1</v>
      </c>
      <c r="E44" s="34">
        <f>L6</f>
        <v>0</v>
      </c>
      <c r="F44" s="33">
        <f>$D$6</f>
        <v>3</v>
      </c>
      <c r="H44" s="31">
        <v>1</v>
      </c>
      <c r="I44" s="32">
        <f>L11</f>
        <v>0</v>
      </c>
      <c r="J44" s="33">
        <f>$D$11</f>
        <v>8</v>
      </c>
      <c r="K44" s="34">
        <f>L13</f>
        <v>0</v>
      </c>
      <c r="L44" s="33">
        <f>$D$13</f>
        <v>10</v>
      </c>
    </row>
    <row r="45" spans="2:12" x14ac:dyDescent="0.15">
      <c r="B45" s="35">
        <v>2</v>
      </c>
      <c r="C45" s="36">
        <f>L13</f>
        <v>0</v>
      </c>
      <c r="D45" s="33">
        <f>$D$13</f>
        <v>10</v>
      </c>
      <c r="E45" s="34">
        <f>L5</f>
        <v>0</v>
      </c>
      <c r="F45" s="33">
        <f>$D$5</f>
        <v>2</v>
      </c>
      <c r="H45" s="35">
        <v>2</v>
      </c>
      <c r="I45" s="36">
        <f>L9</f>
        <v>0</v>
      </c>
      <c r="J45" s="37">
        <f>$D$9</f>
        <v>6</v>
      </c>
      <c r="K45" s="34">
        <f>L12</f>
        <v>0</v>
      </c>
      <c r="L45" s="37">
        <f>$D$12</f>
        <v>9</v>
      </c>
    </row>
    <row r="46" spans="2:12" x14ac:dyDescent="0.15">
      <c r="B46" s="31">
        <v>3</v>
      </c>
      <c r="C46" s="32">
        <f>L11</f>
        <v>0</v>
      </c>
      <c r="D46" s="33">
        <f>$D$11</f>
        <v>8</v>
      </c>
      <c r="E46" s="34">
        <f>L12</f>
        <v>0</v>
      </c>
      <c r="F46" s="33">
        <f>$D$12</f>
        <v>9</v>
      </c>
      <c r="H46" s="31">
        <v>3</v>
      </c>
      <c r="I46" s="32">
        <f>L7</f>
        <v>0</v>
      </c>
      <c r="J46" s="37">
        <f>$D$7</f>
        <v>4</v>
      </c>
      <c r="K46" s="34">
        <f>L10</f>
        <v>0</v>
      </c>
      <c r="L46" s="37">
        <f>$D$10</f>
        <v>7</v>
      </c>
    </row>
    <row r="47" spans="2:12" x14ac:dyDescent="0.15">
      <c r="B47" s="31">
        <v>4</v>
      </c>
      <c r="C47" s="32">
        <f>L9</f>
        <v>0</v>
      </c>
      <c r="D47" s="33">
        <f>$D$9</f>
        <v>6</v>
      </c>
      <c r="E47" s="34">
        <f>L10</f>
        <v>0</v>
      </c>
      <c r="F47" s="33">
        <f>$D$10</f>
        <v>7</v>
      </c>
      <c r="H47" s="31">
        <v>4</v>
      </c>
      <c r="I47" s="32">
        <f>L5</f>
        <v>0</v>
      </c>
      <c r="J47" s="33">
        <f>$D$5</f>
        <v>2</v>
      </c>
      <c r="K47" s="34">
        <f>L6</f>
        <v>0</v>
      </c>
      <c r="L47" s="33">
        <f>$D$6</f>
        <v>3</v>
      </c>
    </row>
    <row r="48" spans="2:12" ht="14" thickBot="1" x14ac:dyDescent="0.2">
      <c r="B48" s="41">
        <v>5</v>
      </c>
      <c r="C48" s="42">
        <f>L7</f>
        <v>0</v>
      </c>
      <c r="D48" s="43">
        <f>$D$7</f>
        <v>4</v>
      </c>
      <c r="E48" s="44">
        <f>L8</f>
        <v>0</v>
      </c>
      <c r="F48" s="43">
        <f>$D$8</f>
        <v>5</v>
      </c>
      <c r="H48" s="41">
        <v>5</v>
      </c>
      <c r="I48" s="42">
        <f>L4</f>
        <v>0</v>
      </c>
      <c r="J48" s="43">
        <f>$D$4</f>
        <v>1</v>
      </c>
      <c r="K48" s="44">
        <f>L8</f>
        <v>0</v>
      </c>
      <c r="L48" s="43">
        <f>$D$8</f>
        <v>5</v>
      </c>
    </row>
    <row r="50" spans="2:12" ht="14" thickBot="1" x14ac:dyDescent="0.2">
      <c r="F50" s="15" t="s">
        <v>312</v>
      </c>
    </row>
    <row r="51" spans="2:12" x14ac:dyDescent="0.15">
      <c r="B51" s="26" t="s">
        <v>892</v>
      </c>
      <c r="C51" s="179" t="s">
        <v>197</v>
      </c>
      <c r="D51" s="28" t="s">
        <v>865</v>
      </c>
      <c r="E51" s="180" t="s">
        <v>197</v>
      </c>
      <c r="F51" s="30" t="s">
        <v>866</v>
      </c>
    </row>
    <row r="52" spans="2:12" x14ac:dyDescent="0.15">
      <c r="B52" s="31">
        <v>1</v>
      </c>
      <c r="C52" s="32">
        <f>L12</f>
        <v>0</v>
      </c>
      <c r="D52" s="33">
        <f>$D$12</f>
        <v>9</v>
      </c>
      <c r="E52" s="34">
        <f>L13</f>
        <v>0</v>
      </c>
      <c r="F52" s="33">
        <f>$D$13</f>
        <v>10</v>
      </c>
    </row>
    <row r="53" spans="2:12" x14ac:dyDescent="0.15">
      <c r="B53" s="35">
        <v>2</v>
      </c>
      <c r="C53" s="36">
        <f>L10</f>
        <v>0</v>
      </c>
      <c r="D53" s="33">
        <f>$D$10</f>
        <v>7</v>
      </c>
      <c r="E53" s="34">
        <f>L11</f>
        <v>0</v>
      </c>
      <c r="F53" s="33">
        <f>$D$11</f>
        <v>8</v>
      </c>
    </row>
    <row r="54" spans="2:12" x14ac:dyDescent="0.15">
      <c r="B54" s="31">
        <v>3</v>
      </c>
      <c r="C54" s="32">
        <f>L8</f>
        <v>0</v>
      </c>
      <c r="D54" s="33">
        <f>$D$8</f>
        <v>5</v>
      </c>
      <c r="E54" s="34">
        <f>L9</f>
        <v>0</v>
      </c>
      <c r="F54" s="33">
        <f>$D$9</f>
        <v>6</v>
      </c>
    </row>
    <row r="55" spans="2:12" x14ac:dyDescent="0.15">
      <c r="B55" s="31">
        <v>4</v>
      </c>
      <c r="C55" s="32">
        <f>L6</f>
        <v>0</v>
      </c>
      <c r="D55" s="33">
        <f>$D$6</f>
        <v>3</v>
      </c>
      <c r="E55" s="34">
        <f>L7</f>
        <v>0</v>
      </c>
      <c r="F55" s="33">
        <f>$D$7</f>
        <v>4</v>
      </c>
    </row>
    <row r="56" spans="2:12" ht="14" thickBot="1" x14ac:dyDescent="0.2">
      <c r="B56" s="41">
        <v>5</v>
      </c>
      <c r="C56" s="42">
        <f>L4</f>
        <v>0</v>
      </c>
      <c r="D56" s="43">
        <f>$D$4</f>
        <v>1</v>
      </c>
      <c r="E56" s="44">
        <f>L5</f>
        <v>0</v>
      </c>
      <c r="F56" s="43">
        <f>$D$5</f>
        <v>2</v>
      </c>
    </row>
    <row r="58" spans="2:12" x14ac:dyDescent="0.15">
      <c r="B58" s="1637" t="s">
        <v>1874</v>
      </c>
      <c r="C58" s="1637"/>
      <c r="D58" s="1637"/>
      <c r="E58" s="1637"/>
      <c r="F58" s="1637"/>
      <c r="G58" s="1637"/>
      <c r="H58" s="1637"/>
      <c r="I58" s="1637"/>
      <c r="J58" s="1637"/>
      <c r="K58" s="1637"/>
      <c r="L58" s="1637"/>
    </row>
    <row r="59" spans="2:12" x14ac:dyDescent="0.15">
      <c r="D59" s="49" t="s">
        <v>889</v>
      </c>
      <c r="E59" s="17"/>
      <c r="J59" s="1972"/>
      <c r="K59" s="1972"/>
      <c r="L59" s="1972"/>
    </row>
    <row r="60" spans="2:12" x14ac:dyDescent="0.15">
      <c r="D60" s="18" t="s">
        <v>684</v>
      </c>
      <c r="E60" s="18" t="s">
        <v>367</v>
      </c>
      <c r="F60" s="154" t="s">
        <v>1181</v>
      </c>
      <c r="G60" s="1758" t="s">
        <v>1180</v>
      </c>
      <c r="H60" s="1759"/>
      <c r="J60" s="18" t="s">
        <v>684</v>
      </c>
      <c r="L60" s="18" t="s">
        <v>1623</v>
      </c>
    </row>
    <row r="61" spans="2:12" x14ac:dyDescent="0.15">
      <c r="C61" s="16">
        <v>1</v>
      </c>
      <c r="D61" s="157">
        <f>D4</f>
        <v>1</v>
      </c>
      <c r="E61" s="157"/>
      <c r="F61" s="20">
        <f>COUNTIF(D$77:D$113,$D61)+COUNTIF(J$77:J$113,$D61)</f>
        <v>4</v>
      </c>
      <c r="G61" s="1697">
        <f>COUNTIF(F$77:F$113,$D61)+COUNTIF(L$77:L$113,$D61)</f>
        <v>5</v>
      </c>
      <c r="H61" s="1753"/>
      <c r="J61" s="45">
        <f>$D$4</f>
        <v>1</v>
      </c>
      <c r="L61" s="14"/>
    </row>
    <row r="62" spans="2:12" x14ac:dyDescent="0.15">
      <c r="C62" s="16">
        <v>2</v>
      </c>
      <c r="D62" s="157">
        <f>D5</f>
        <v>2</v>
      </c>
      <c r="E62" s="157"/>
      <c r="F62" s="20">
        <f>COUNTIF(D$77:D$113,$D62)+COUNTIF(J$77:J$113,$D62)</f>
        <v>4</v>
      </c>
      <c r="G62" s="1697">
        <f>COUNTIF(F$77:F$113,$D62)+COUNTIF(L$77:L$113,$D62)</f>
        <v>5</v>
      </c>
      <c r="H62" s="1753"/>
      <c r="J62" s="45">
        <f>$D$5</f>
        <v>2</v>
      </c>
      <c r="L62" s="14"/>
    </row>
    <row r="63" spans="2:12" x14ac:dyDescent="0.15">
      <c r="C63" s="16">
        <v>3</v>
      </c>
      <c r="D63" s="157">
        <f t="shared" ref="D63:D70" si="2">D6</f>
        <v>3</v>
      </c>
      <c r="E63" s="157"/>
      <c r="F63" s="20">
        <f t="shared" ref="F63:F70" si="3">COUNTIF(D$77:D$113,$D63)+COUNTIF(J$77:J$113,$D63)</f>
        <v>4</v>
      </c>
      <c r="G63" s="1697">
        <f t="shared" ref="G63:G70" si="4">COUNTIF(F$77:F$113,$D63)+COUNTIF(L$77:L$113,$D63)</f>
        <v>5</v>
      </c>
      <c r="H63" s="1753"/>
      <c r="J63" s="45">
        <f>$D$6</f>
        <v>3</v>
      </c>
      <c r="L63" s="14"/>
    </row>
    <row r="64" spans="2:12" x14ac:dyDescent="0.15">
      <c r="C64" s="16">
        <v>4</v>
      </c>
      <c r="D64" s="157">
        <f t="shared" si="2"/>
        <v>4</v>
      </c>
      <c r="E64" s="157"/>
      <c r="F64" s="20">
        <f t="shared" si="3"/>
        <v>4</v>
      </c>
      <c r="G64" s="1697">
        <f t="shared" si="4"/>
        <v>5</v>
      </c>
      <c r="H64" s="1753"/>
      <c r="J64" s="45">
        <f>$D$7</f>
        <v>4</v>
      </c>
      <c r="L64" s="14"/>
    </row>
    <row r="65" spans="1:12" x14ac:dyDescent="0.15">
      <c r="C65" s="16">
        <v>5</v>
      </c>
      <c r="D65" s="157">
        <f t="shared" si="2"/>
        <v>5</v>
      </c>
      <c r="E65" s="157"/>
      <c r="F65" s="20">
        <f t="shared" si="3"/>
        <v>4</v>
      </c>
      <c r="G65" s="1697">
        <f t="shared" si="4"/>
        <v>5</v>
      </c>
      <c r="H65" s="1753"/>
      <c r="J65" s="45">
        <f>$D$8</f>
        <v>5</v>
      </c>
      <c r="L65" s="14"/>
    </row>
    <row r="66" spans="1:12" x14ac:dyDescent="0.15">
      <c r="C66" s="16">
        <v>6</v>
      </c>
      <c r="D66" s="157">
        <f t="shared" si="2"/>
        <v>6</v>
      </c>
      <c r="E66" s="157"/>
      <c r="F66" s="20">
        <f t="shared" si="3"/>
        <v>5</v>
      </c>
      <c r="G66" s="1697">
        <f t="shared" si="4"/>
        <v>4</v>
      </c>
      <c r="H66" s="1753"/>
      <c r="J66" s="45">
        <f>$D$9</f>
        <v>6</v>
      </c>
      <c r="L66" s="14"/>
    </row>
    <row r="67" spans="1:12" x14ac:dyDescent="0.15">
      <c r="C67" s="16">
        <v>7</v>
      </c>
      <c r="D67" s="157">
        <f t="shared" si="2"/>
        <v>7</v>
      </c>
      <c r="E67" s="157"/>
      <c r="F67" s="20">
        <f t="shared" si="3"/>
        <v>5</v>
      </c>
      <c r="G67" s="1697">
        <f t="shared" si="4"/>
        <v>4</v>
      </c>
      <c r="H67" s="1753"/>
      <c r="J67" s="45">
        <f>$D$10</f>
        <v>7</v>
      </c>
      <c r="L67" s="14"/>
    </row>
    <row r="68" spans="1:12" x14ac:dyDescent="0.15">
      <c r="C68" s="16">
        <v>8</v>
      </c>
      <c r="D68" s="157">
        <f t="shared" si="2"/>
        <v>8</v>
      </c>
      <c r="E68" s="157"/>
      <c r="F68" s="20">
        <f t="shared" si="3"/>
        <v>5</v>
      </c>
      <c r="G68" s="1697">
        <f t="shared" si="4"/>
        <v>4</v>
      </c>
      <c r="H68" s="1753"/>
      <c r="J68" s="45">
        <f>$D$11</f>
        <v>8</v>
      </c>
      <c r="L68" s="14"/>
    </row>
    <row r="69" spans="1:12" x14ac:dyDescent="0.15">
      <c r="C69" s="16">
        <v>9</v>
      </c>
      <c r="D69" s="157">
        <f t="shared" si="2"/>
        <v>9</v>
      </c>
      <c r="E69" s="157"/>
      <c r="F69" s="20">
        <f t="shared" si="3"/>
        <v>5</v>
      </c>
      <c r="G69" s="1697">
        <f t="shared" si="4"/>
        <v>4</v>
      </c>
      <c r="H69" s="1753"/>
      <c r="J69" s="45">
        <f>$D$12</f>
        <v>9</v>
      </c>
      <c r="L69" s="14"/>
    </row>
    <row r="70" spans="1:12" x14ac:dyDescent="0.15">
      <c r="C70" s="16">
        <v>10</v>
      </c>
      <c r="D70" s="157">
        <f t="shared" si="2"/>
        <v>10</v>
      </c>
      <c r="E70" s="157"/>
      <c r="F70" s="20">
        <f t="shared" si="3"/>
        <v>5</v>
      </c>
      <c r="G70" s="1697">
        <f t="shared" si="4"/>
        <v>4</v>
      </c>
      <c r="H70" s="1753"/>
      <c r="J70" s="45">
        <f>$D$13</f>
        <v>10</v>
      </c>
      <c r="L70" s="14"/>
    </row>
    <row r="71" spans="1:12" x14ac:dyDescent="0.15">
      <c r="C71" s="383" t="s">
        <v>362</v>
      </c>
      <c r="D71" s="24" t="s">
        <v>1622</v>
      </c>
      <c r="E71" s="383" t="s">
        <v>892</v>
      </c>
      <c r="F71" s="24">
        <f>SUM(F61:F70)</f>
        <v>45</v>
      </c>
      <c r="G71" s="1754" t="s">
        <v>301</v>
      </c>
      <c r="H71" s="1754"/>
      <c r="I71" s="24" t="s">
        <v>2202</v>
      </c>
      <c r="J71" s="1755" t="s">
        <v>303</v>
      </c>
      <c r="K71" s="1755"/>
      <c r="L71" s="24" t="s">
        <v>984</v>
      </c>
    </row>
    <row r="73" spans="1:12" x14ac:dyDescent="0.15">
      <c r="A73" s="1637" t="s">
        <v>2043</v>
      </c>
      <c r="B73" s="2067"/>
      <c r="C73" s="2067"/>
      <c r="D73" s="2067"/>
      <c r="E73" s="2067"/>
      <c r="F73" s="2067"/>
      <c r="G73" s="2067"/>
      <c r="H73" s="2067"/>
      <c r="I73" s="2067"/>
      <c r="J73" s="2067"/>
      <c r="K73" s="2067"/>
      <c r="L73" s="2067"/>
    </row>
    <row r="75" spans="1:12" ht="14" thickBot="1" x14ac:dyDescent="0.2">
      <c r="F75" s="15" t="s">
        <v>307</v>
      </c>
      <c r="L75" s="15" t="s">
        <v>308</v>
      </c>
    </row>
    <row r="76" spans="1:12" x14ac:dyDescent="0.15">
      <c r="B76" s="26" t="s">
        <v>892</v>
      </c>
      <c r="C76" s="179" t="s">
        <v>197</v>
      </c>
      <c r="D76" s="28" t="s">
        <v>865</v>
      </c>
      <c r="E76" s="180" t="s">
        <v>197</v>
      </c>
      <c r="F76" s="30" t="s">
        <v>866</v>
      </c>
      <c r="H76" s="26" t="s">
        <v>892</v>
      </c>
      <c r="I76" s="179" t="s">
        <v>197</v>
      </c>
      <c r="J76" s="28" t="s">
        <v>865</v>
      </c>
      <c r="K76" s="180" t="s">
        <v>197</v>
      </c>
      <c r="L76" s="30" t="s">
        <v>866</v>
      </c>
    </row>
    <row r="77" spans="1:12" x14ac:dyDescent="0.15">
      <c r="B77" s="31">
        <v>1</v>
      </c>
      <c r="C77" s="32">
        <f>L69</f>
        <v>0</v>
      </c>
      <c r="D77" s="33">
        <f>$D$12</f>
        <v>9</v>
      </c>
      <c r="E77" s="34">
        <f>L64</f>
        <v>0</v>
      </c>
      <c r="F77" s="33">
        <f>$D$7</f>
        <v>4</v>
      </c>
      <c r="H77" s="31">
        <v>1</v>
      </c>
      <c r="I77" s="32">
        <f>L65</f>
        <v>0</v>
      </c>
      <c r="J77" s="33">
        <f>$D$8</f>
        <v>5</v>
      </c>
      <c r="K77" s="34">
        <f>L62</f>
        <v>0</v>
      </c>
      <c r="L77" s="33">
        <f>$D$5</f>
        <v>2</v>
      </c>
    </row>
    <row r="78" spans="1:12" x14ac:dyDescent="0.15">
      <c r="B78" s="35">
        <v>2</v>
      </c>
      <c r="C78" s="36">
        <f>L62</f>
        <v>0</v>
      </c>
      <c r="D78" s="33">
        <f>$D$5</f>
        <v>2</v>
      </c>
      <c r="E78" s="34">
        <f>L68</f>
        <v>0</v>
      </c>
      <c r="F78" s="33">
        <f>$D$11</f>
        <v>8</v>
      </c>
      <c r="H78" s="35">
        <v>2</v>
      </c>
      <c r="I78" s="36">
        <f>L67</f>
        <v>0</v>
      </c>
      <c r="J78" s="37">
        <f>$D$10</f>
        <v>7</v>
      </c>
      <c r="K78" s="34">
        <f>L63</f>
        <v>0</v>
      </c>
      <c r="L78" s="37">
        <f>$D$6</f>
        <v>3</v>
      </c>
    </row>
    <row r="79" spans="1:12" x14ac:dyDescent="0.15">
      <c r="B79" s="31">
        <v>3</v>
      </c>
      <c r="C79" s="32">
        <f>L65</f>
        <v>0</v>
      </c>
      <c r="D79" s="33">
        <f>$D$8</f>
        <v>5</v>
      </c>
      <c r="E79" s="34">
        <f>L63</f>
        <v>0</v>
      </c>
      <c r="F79" s="33">
        <f>$D$6</f>
        <v>3</v>
      </c>
      <c r="H79" s="31">
        <v>3</v>
      </c>
      <c r="I79" s="32">
        <f>L61</f>
        <v>0</v>
      </c>
      <c r="J79" s="37">
        <f>$D$4</f>
        <v>1</v>
      </c>
      <c r="K79" s="34">
        <f>L69</f>
        <v>0</v>
      </c>
      <c r="L79" s="37">
        <f>$D$12</f>
        <v>9</v>
      </c>
    </row>
    <row r="80" spans="1:12" x14ac:dyDescent="0.15">
      <c r="B80" s="31">
        <v>4</v>
      </c>
      <c r="C80" s="32">
        <f>L61</f>
        <v>0</v>
      </c>
      <c r="D80" s="33">
        <f>$D$4</f>
        <v>1</v>
      </c>
      <c r="E80" s="34">
        <f>L67</f>
        <v>0</v>
      </c>
      <c r="F80" s="33">
        <f>$D$10</f>
        <v>7</v>
      </c>
      <c r="H80" s="31">
        <v>4</v>
      </c>
      <c r="I80" s="32">
        <f>L64</f>
        <v>0</v>
      </c>
      <c r="J80" s="33">
        <f>$D$7</f>
        <v>4</v>
      </c>
      <c r="K80" s="34">
        <f>L70</f>
        <v>0</v>
      </c>
      <c r="L80" s="33">
        <f>$D$13</f>
        <v>10</v>
      </c>
    </row>
    <row r="81" spans="2:12" ht="14" thickBot="1" x14ac:dyDescent="0.2">
      <c r="B81" s="41">
        <v>5</v>
      </c>
      <c r="C81" s="42">
        <f>L70</f>
        <v>0</v>
      </c>
      <c r="D81" s="43">
        <f>$D$13</f>
        <v>10</v>
      </c>
      <c r="E81" s="44">
        <f>L66</f>
        <v>0</v>
      </c>
      <c r="F81" s="43">
        <f>$D$9</f>
        <v>6</v>
      </c>
      <c r="H81" s="41">
        <v>5</v>
      </c>
      <c r="I81" s="42">
        <f>L68</f>
        <v>0</v>
      </c>
      <c r="J81" s="43">
        <f>$D$11</f>
        <v>8</v>
      </c>
      <c r="K81" s="44">
        <f>L66</f>
        <v>0</v>
      </c>
      <c r="L81" s="43">
        <f>$D$9</f>
        <v>6</v>
      </c>
    </row>
    <row r="83" spans="2:12" ht="14" thickBot="1" x14ac:dyDescent="0.2">
      <c r="F83" s="15" t="s">
        <v>309</v>
      </c>
      <c r="L83" s="15" t="s">
        <v>2186</v>
      </c>
    </row>
    <row r="84" spans="2:12" x14ac:dyDescent="0.15">
      <c r="B84" s="26" t="s">
        <v>892</v>
      </c>
      <c r="C84" s="179" t="s">
        <v>197</v>
      </c>
      <c r="D84" s="28" t="s">
        <v>865</v>
      </c>
      <c r="E84" s="180" t="s">
        <v>197</v>
      </c>
      <c r="F84" s="30" t="s">
        <v>866</v>
      </c>
      <c r="H84" s="26" t="s">
        <v>892</v>
      </c>
      <c r="I84" s="179" t="s">
        <v>197</v>
      </c>
      <c r="J84" s="28" t="s">
        <v>865</v>
      </c>
      <c r="K84" s="180" t="s">
        <v>197</v>
      </c>
      <c r="L84" s="30" t="s">
        <v>866</v>
      </c>
    </row>
    <row r="85" spans="2:12" x14ac:dyDescent="0.15">
      <c r="B85" s="31">
        <v>1</v>
      </c>
      <c r="C85" s="32">
        <f>L63</f>
        <v>0</v>
      </c>
      <c r="D85" s="33">
        <f>$D$6</f>
        <v>3</v>
      </c>
      <c r="E85" s="34">
        <f>L69</f>
        <v>0</v>
      </c>
      <c r="F85" s="33">
        <f>$D$12</f>
        <v>9</v>
      </c>
      <c r="H85" s="31">
        <v>1</v>
      </c>
      <c r="I85" s="32">
        <f>L61</f>
        <v>0</v>
      </c>
      <c r="J85" s="33">
        <f>$D$4</f>
        <v>1</v>
      </c>
      <c r="K85" s="34">
        <f>L68</f>
        <v>0</v>
      </c>
      <c r="L85" s="33">
        <f>$D$11</f>
        <v>8</v>
      </c>
    </row>
    <row r="86" spans="2:12" x14ac:dyDescent="0.15">
      <c r="B86" s="35">
        <v>2</v>
      </c>
      <c r="C86" s="36">
        <f>L61</f>
        <v>0</v>
      </c>
      <c r="D86" s="33">
        <f>$D$4</f>
        <v>1</v>
      </c>
      <c r="E86" s="34">
        <f>L70</f>
        <v>0</v>
      </c>
      <c r="F86" s="33">
        <f>$D$13</f>
        <v>10</v>
      </c>
      <c r="H86" s="35">
        <v>2</v>
      </c>
      <c r="I86" s="36">
        <f>L66</f>
        <v>0</v>
      </c>
      <c r="J86" s="37">
        <f>$D$9</f>
        <v>6</v>
      </c>
      <c r="K86" s="34">
        <f>L64</f>
        <v>0</v>
      </c>
      <c r="L86" s="37">
        <f>$D$7</f>
        <v>4</v>
      </c>
    </row>
    <row r="87" spans="2:12" x14ac:dyDescent="0.15">
      <c r="B87" s="31">
        <v>3</v>
      </c>
      <c r="C87" s="32">
        <f>L68</f>
        <v>0</v>
      </c>
      <c r="D87" s="33">
        <f>$D$11</f>
        <v>8</v>
      </c>
      <c r="E87" s="34">
        <f>L64</f>
        <v>0</v>
      </c>
      <c r="F87" s="33">
        <f>$D$7</f>
        <v>4</v>
      </c>
      <c r="H87" s="31">
        <v>3</v>
      </c>
      <c r="I87" s="32">
        <f>L67</f>
        <v>0</v>
      </c>
      <c r="J87" s="37">
        <f>$D$10</f>
        <v>7</v>
      </c>
      <c r="K87" s="34">
        <f>L62</f>
        <v>0</v>
      </c>
      <c r="L87" s="37">
        <f>$D$5</f>
        <v>2</v>
      </c>
    </row>
    <row r="88" spans="2:12" x14ac:dyDescent="0.15">
      <c r="B88" s="31">
        <v>4</v>
      </c>
      <c r="C88" s="32">
        <f>L66</f>
        <v>0</v>
      </c>
      <c r="D88" s="33">
        <f>$D$9</f>
        <v>6</v>
      </c>
      <c r="E88" s="34">
        <f>L62</f>
        <v>0</v>
      </c>
      <c r="F88" s="33">
        <f>$D$5</f>
        <v>2</v>
      </c>
      <c r="H88" s="31">
        <v>4</v>
      </c>
      <c r="I88" s="32">
        <f>L69</f>
        <v>0</v>
      </c>
      <c r="J88" s="33">
        <f>$D$12</f>
        <v>9</v>
      </c>
      <c r="K88" s="34">
        <f>L65</f>
        <v>0</v>
      </c>
      <c r="L88" s="33">
        <f>$D$8</f>
        <v>5</v>
      </c>
    </row>
    <row r="89" spans="2:12" ht="14" thickBot="1" x14ac:dyDescent="0.2">
      <c r="B89" s="41">
        <v>5</v>
      </c>
      <c r="C89" s="42">
        <f>L67</f>
        <v>0</v>
      </c>
      <c r="D89" s="43">
        <f>$D$10</f>
        <v>7</v>
      </c>
      <c r="E89" s="44">
        <f>L65</f>
        <v>0</v>
      </c>
      <c r="F89" s="43">
        <f>$D$8</f>
        <v>5</v>
      </c>
      <c r="H89" s="41">
        <v>5</v>
      </c>
      <c r="I89" s="42">
        <f>L63</f>
        <v>0</v>
      </c>
      <c r="J89" s="43">
        <f>$D$6</f>
        <v>3</v>
      </c>
      <c r="K89" s="44">
        <f>L70</f>
        <v>0</v>
      </c>
      <c r="L89" s="43">
        <f>$D$13</f>
        <v>10</v>
      </c>
    </row>
    <row r="91" spans="2:12" ht="14" thickBot="1" x14ac:dyDescent="0.2">
      <c r="F91" s="15" t="s">
        <v>2185</v>
      </c>
      <c r="L91" s="15" t="s">
        <v>2187</v>
      </c>
    </row>
    <row r="92" spans="2:12" x14ac:dyDescent="0.15">
      <c r="B92" s="26" t="s">
        <v>892</v>
      </c>
      <c r="C92" s="179" t="s">
        <v>197</v>
      </c>
      <c r="D92" s="28" t="s">
        <v>865</v>
      </c>
      <c r="E92" s="180" t="s">
        <v>197</v>
      </c>
      <c r="F92" s="30" t="s">
        <v>866</v>
      </c>
      <c r="H92" s="26" t="s">
        <v>892</v>
      </c>
      <c r="I92" s="179" t="s">
        <v>197</v>
      </c>
      <c r="J92" s="28" t="s">
        <v>865</v>
      </c>
      <c r="K92" s="180" t="s">
        <v>197</v>
      </c>
      <c r="L92" s="30" t="s">
        <v>866</v>
      </c>
    </row>
    <row r="93" spans="2:12" x14ac:dyDescent="0.15">
      <c r="B93" s="31">
        <v>1</v>
      </c>
      <c r="C93" s="32">
        <f>L64</f>
        <v>0</v>
      </c>
      <c r="D93" s="33">
        <f>$D$7</f>
        <v>4</v>
      </c>
      <c r="E93" s="34">
        <f>L62</f>
        <v>0</v>
      </c>
      <c r="F93" s="33">
        <f>$D$5</f>
        <v>2</v>
      </c>
      <c r="H93" s="31">
        <v>1</v>
      </c>
      <c r="I93" s="32">
        <f>L70</f>
        <v>0</v>
      </c>
      <c r="J93" s="33">
        <f>$D$13</f>
        <v>10</v>
      </c>
      <c r="K93" s="34">
        <f>L67</f>
        <v>0</v>
      </c>
      <c r="L93" s="33">
        <f>$D$10</f>
        <v>7</v>
      </c>
    </row>
    <row r="94" spans="2:12" x14ac:dyDescent="0.15">
      <c r="B94" s="35">
        <v>2</v>
      </c>
      <c r="C94" s="36">
        <f>L69</f>
        <v>0</v>
      </c>
      <c r="D94" s="33">
        <f>$D$12</f>
        <v>9</v>
      </c>
      <c r="E94" s="34">
        <f>L67</f>
        <v>0</v>
      </c>
      <c r="F94" s="33">
        <f>$D$10</f>
        <v>7</v>
      </c>
      <c r="H94" s="35">
        <v>2</v>
      </c>
      <c r="I94" s="36">
        <f>L68</f>
        <v>0</v>
      </c>
      <c r="J94" s="37">
        <f>$D$11</f>
        <v>8</v>
      </c>
      <c r="K94" s="34">
        <f>L65</f>
        <v>0</v>
      </c>
      <c r="L94" s="37">
        <f>$D$8</f>
        <v>5</v>
      </c>
    </row>
    <row r="95" spans="2:12" x14ac:dyDescent="0.15">
      <c r="B95" s="31">
        <v>3</v>
      </c>
      <c r="C95" s="32">
        <f>L70</f>
        <v>0</v>
      </c>
      <c r="D95" s="33">
        <f>$D$13</f>
        <v>10</v>
      </c>
      <c r="E95" s="34">
        <f>L65</f>
        <v>0</v>
      </c>
      <c r="F95" s="33">
        <f>$D$8</f>
        <v>5</v>
      </c>
      <c r="H95" s="31">
        <v>3</v>
      </c>
      <c r="I95" s="32">
        <f>L66</f>
        <v>0</v>
      </c>
      <c r="J95" s="37">
        <f>$D$9</f>
        <v>6</v>
      </c>
      <c r="K95" s="34">
        <f>L63</f>
        <v>0</v>
      </c>
      <c r="L95" s="37">
        <f>$D$6</f>
        <v>3</v>
      </c>
    </row>
    <row r="96" spans="2:12" x14ac:dyDescent="0.15">
      <c r="B96" s="31">
        <v>4</v>
      </c>
      <c r="C96" s="32">
        <f>L68</f>
        <v>0</v>
      </c>
      <c r="D96" s="33">
        <f>$D$11</f>
        <v>8</v>
      </c>
      <c r="E96" s="34">
        <f>L63</f>
        <v>0</v>
      </c>
      <c r="F96" s="33">
        <f>$D$6</f>
        <v>3</v>
      </c>
      <c r="H96" s="31">
        <v>4</v>
      </c>
      <c r="I96" s="32">
        <f>L64</f>
        <v>0</v>
      </c>
      <c r="J96" s="33">
        <f>$D$7</f>
        <v>4</v>
      </c>
      <c r="K96" s="34">
        <f>L61</f>
        <v>0</v>
      </c>
      <c r="L96" s="33">
        <f>$D$4</f>
        <v>1</v>
      </c>
    </row>
    <row r="97" spans="2:12" ht="14" thickBot="1" x14ac:dyDescent="0.2">
      <c r="B97" s="41">
        <v>5</v>
      </c>
      <c r="C97" s="42">
        <f>L66</f>
        <v>0</v>
      </c>
      <c r="D97" s="43">
        <f>$D$9</f>
        <v>6</v>
      </c>
      <c r="E97" s="44">
        <f>L61</f>
        <v>0</v>
      </c>
      <c r="F97" s="43">
        <f>$D$4</f>
        <v>1</v>
      </c>
      <c r="H97" s="41">
        <v>5</v>
      </c>
      <c r="I97" s="42">
        <f>L62</f>
        <v>0</v>
      </c>
      <c r="J97" s="43">
        <f>$D$5</f>
        <v>2</v>
      </c>
      <c r="K97" s="44">
        <f>L69</f>
        <v>0</v>
      </c>
      <c r="L97" s="43">
        <f>$D$12</f>
        <v>9</v>
      </c>
    </row>
    <row r="99" spans="2:12" ht="14" thickBot="1" x14ac:dyDescent="0.2">
      <c r="F99" s="15" t="s">
        <v>2188</v>
      </c>
      <c r="L99" s="15" t="s">
        <v>311</v>
      </c>
    </row>
    <row r="100" spans="2:12" x14ac:dyDescent="0.15">
      <c r="B100" s="26" t="s">
        <v>892</v>
      </c>
      <c r="C100" s="179" t="s">
        <v>197</v>
      </c>
      <c r="D100" s="28" t="s">
        <v>865</v>
      </c>
      <c r="E100" s="180" t="s">
        <v>197</v>
      </c>
      <c r="F100" s="30" t="s">
        <v>866</v>
      </c>
      <c r="H100" s="26" t="s">
        <v>892</v>
      </c>
      <c r="I100" s="179" t="s">
        <v>197</v>
      </c>
      <c r="J100" s="28" t="s">
        <v>865</v>
      </c>
      <c r="K100" s="180" t="s">
        <v>197</v>
      </c>
      <c r="L100" s="30" t="s">
        <v>866</v>
      </c>
    </row>
    <row r="101" spans="2:12" x14ac:dyDescent="0.15">
      <c r="B101" s="31">
        <v>1</v>
      </c>
      <c r="C101" s="32">
        <f>L63</f>
        <v>0</v>
      </c>
      <c r="D101" s="33">
        <f>$D$6</f>
        <v>3</v>
      </c>
      <c r="E101" s="34">
        <f>L61</f>
        <v>0</v>
      </c>
      <c r="F101" s="33">
        <f>$D$4</f>
        <v>1</v>
      </c>
      <c r="H101" s="31">
        <v>1</v>
      </c>
      <c r="I101" s="32">
        <f>L70</f>
        <v>0</v>
      </c>
      <c r="J101" s="33">
        <f>$D$13</f>
        <v>10</v>
      </c>
      <c r="K101" s="34">
        <f>L68</f>
        <v>0</v>
      </c>
      <c r="L101" s="33">
        <f>$D$11</f>
        <v>8</v>
      </c>
    </row>
    <row r="102" spans="2:12" x14ac:dyDescent="0.15">
      <c r="B102" s="35">
        <v>2</v>
      </c>
      <c r="C102" s="36">
        <f>L62</f>
        <v>0</v>
      </c>
      <c r="D102" s="33">
        <f>$D$5</f>
        <v>2</v>
      </c>
      <c r="E102" s="34">
        <f>L70</f>
        <v>0</v>
      </c>
      <c r="F102" s="33">
        <f>$D$13</f>
        <v>10</v>
      </c>
      <c r="H102" s="35">
        <v>2</v>
      </c>
      <c r="I102" s="36">
        <f>L69</f>
        <v>0</v>
      </c>
      <c r="J102" s="37">
        <f>$D$12</f>
        <v>9</v>
      </c>
      <c r="K102" s="34">
        <f>L66</f>
        <v>0</v>
      </c>
      <c r="L102" s="37">
        <f>$D$9</f>
        <v>6</v>
      </c>
    </row>
    <row r="103" spans="2:12" x14ac:dyDescent="0.15">
      <c r="B103" s="31">
        <v>3</v>
      </c>
      <c r="C103" s="32">
        <f>L69</f>
        <v>0</v>
      </c>
      <c r="D103" s="33">
        <f>$D$12</f>
        <v>9</v>
      </c>
      <c r="E103" s="34">
        <f>L68</f>
        <v>0</v>
      </c>
      <c r="F103" s="33">
        <f>$D$11</f>
        <v>8</v>
      </c>
      <c r="H103" s="31">
        <v>3</v>
      </c>
      <c r="I103" s="32">
        <f>L67</f>
        <v>0</v>
      </c>
      <c r="J103" s="37">
        <f>$D$10</f>
        <v>7</v>
      </c>
      <c r="K103" s="34">
        <f>L64</f>
        <v>0</v>
      </c>
      <c r="L103" s="37">
        <f>$D$7</f>
        <v>4</v>
      </c>
    </row>
    <row r="104" spans="2:12" x14ac:dyDescent="0.15">
      <c r="B104" s="31">
        <v>4</v>
      </c>
      <c r="C104" s="32">
        <f>L67</f>
        <v>0</v>
      </c>
      <c r="D104" s="33">
        <f>$D$10</f>
        <v>7</v>
      </c>
      <c r="E104" s="34">
        <f>L66</f>
        <v>0</v>
      </c>
      <c r="F104" s="33">
        <f>$D$9</f>
        <v>6</v>
      </c>
      <c r="H104" s="31">
        <v>4</v>
      </c>
      <c r="I104" s="32">
        <f>L63</f>
        <v>0</v>
      </c>
      <c r="J104" s="33">
        <f>$D$6</f>
        <v>3</v>
      </c>
      <c r="K104" s="34">
        <f>L62</f>
        <v>0</v>
      </c>
      <c r="L104" s="33">
        <f>$D$5</f>
        <v>2</v>
      </c>
    </row>
    <row r="105" spans="2:12" ht="14" thickBot="1" x14ac:dyDescent="0.2">
      <c r="B105" s="41">
        <v>5</v>
      </c>
      <c r="C105" s="42">
        <f>L65</f>
        <v>0</v>
      </c>
      <c r="D105" s="43">
        <f>$D$8</f>
        <v>5</v>
      </c>
      <c r="E105" s="44">
        <f>L64</f>
        <v>0</v>
      </c>
      <c r="F105" s="43">
        <f>$D$7</f>
        <v>4</v>
      </c>
      <c r="H105" s="41">
        <v>5</v>
      </c>
      <c r="I105" s="42">
        <f>L65</f>
        <v>0</v>
      </c>
      <c r="J105" s="43">
        <f>$D$8</f>
        <v>5</v>
      </c>
      <c r="K105" s="44">
        <f>L61</f>
        <v>0</v>
      </c>
      <c r="L105" s="43">
        <f>$D$4</f>
        <v>1</v>
      </c>
    </row>
    <row r="107" spans="2:12" ht="14" thickBot="1" x14ac:dyDescent="0.2">
      <c r="F107" s="15" t="s">
        <v>312</v>
      </c>
    </row>
    <row r="108" spans="2:12" x14ac:dyDescent="0.15">
      <c r="B108" s="26" t="s">
        <v>892</v>
      </c>
      <c r="C108" s="179" t="s">
        <v>197</v>
      </c>
      <c r="D108" s="28" t="s">
        <v>865</v>
      </c>
      <c r="E108" s="180" t="s">
        <v>197</v>
      </c>
      <c r="F108" s="30" t="s">
        <v>866</v>
      </c>
    </row>
    <row r="109" spans="2:12" x14ac:dyDescent="0.15">
      <c r="B109" s="31">
        <v>1</v>
      </c>
      <c r="C109" s="32">
        <f>L70</f>
        <v>0</v>
      </c>
      <c r="D109" s="33">
        <f>$D$13</f>
        <v>10</v>
      </c>
      <c r="E109" s="34">
        <f>L69</f>
        <v>0</v>
      </c>
      <c r="F109" s="33">
        <f>$D$12</f>
        <v>9</v>
      </c>
    </row>
    <row r="110" spans="2:12" x14ac:dyDescent="0.15">
      <c r="B110" s="35">
        <v>2</v>
      </c>
      <c r="C110" s="36">
        <f>L68</f>
        <v>0</v>
      </c>
      <c r="D110" s="33">
        <f>$D$11</f>
        <v>8</v>
      </c>
      <c r="E110" s="34">
        <f>L67</f>
        <v>0</v>
      </c>
      <c r="F110" s="33">
        <f>$D$10</f>
        <v>7</v>
      </c>
    </row>
    <row r="111" spans="2:12" x14ac:dyDescent="0.15">
      <c r="B111" s="31">
        <v>3</v>
      </c>
      <c r="C111" s="32">
        <f>L66</f>
        <v>0</v>
      </c>
      <c r="D111" s="33">
        <f>$D$9</f>
        <v>6</v>
      </c>
      <c r="E111" s="34">
        <f>L65</f>
        <v>0</v>
      </c>
      <c r="F111" s="33">
        <f>$D$8</f>
        <v>5</v>
      </c>
    </row>
    <row r="112" spans="2:12" x14ac:dyDescent="0.15">
      <c r="B112" s="31">
        <v>4</v>
      </c>
      <c r="C112" s="32">
        <f>L64</f>
        <v>0</v>
      </c>
      <c r="D112" s="33">
        <f>$D$7</f>
        <v>4</v>
      </c>
      <c r="E112" s="34">
        <f>L63</f>
        <v>0</v>
      </c>
      <c r="F112" s="33">
        <f>$D$6</f>
        <v>3</v>
      </c>
    </row>
    <row r="113" spans="2:6" ht="14" thickBot="1" x14ac:dyDescent="0.2">
      <c r="B113" s="41">
        <v>5</v>
      </c>
      <c r="C113" s="42">
        <f>L62</f>
        <v>0</v>
      </c>
      <c r="D113" s="43">
        <f>$D$5</f>
        <v>2</v>
      </c>
      <c r="E113" s="44">
        <f>L61</f>
        <v>0</v>
      </c>
      <c r="F113" s="43">
        <f>$D$4</f>
        <v>1</v>
      </c>
    </row>
  </sheetData>
  <sheetProtection password="CF27" sheet="1" objects="1" scenarios="1"/>
  <mergeCells count="31">
    <mergeCell ref="A73:L73"/>
    <mergeCell ref="A16:L16"/>
    <mergeCell ref="G60:H60"/>
    <mergeCell ref="G61:H61"/>
    <mergeCell ref="G62:H62"/>
    <mergeCell ref="G63:H63"/>
    <mergeCell ref="J71:K71"/>
    <mergeCell ref="G67:H67"/>
    <mergeCell ref="J59:L59"/>
    <mergeCell ref="G68:H68"/>
    <mergeCell ref="B58:L58"/>
    <mergeCell ref="G69:H69"/>
    <mergeCell ref="G71:H71"/>
    <mergeCell ref="G65:H65"/>
    <mergeCell ref="G66:H66"/>
    <mergeCell ref="G70:H70"/>
    <mergeCell ref="G64:H64"/>
    <mergeCell ref="D1:K1"/>
    <mergeCell ref="G14:H14"/>
    <mergeCell ref="J14:K14"/>
    <mergeCell ref="G3:H3"/>
    <mergeCell ref="G4:H4"/>
    <mergeCell ref="G5:H5"/>
    <mergeCell ref="G6:H6"/>
    <mergeCell ref="G12:H12"/>
    <mergeCell ref="G11:H11"/>
    <mergeCell ref="G13:H13"/>
    <mergeCell ref="G7:H7"/>
    <mergeCell ref="G8:H8"/>
    <mergeCell ref="G9:H9"/>
    <mergeCell ref="G10:H10"/>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rowBreaks count="2" manualBreakCount="2">
    <brk id="57" max="16383" man="1"/>
    <brk id="114" max="16383" man="1"/>
  </row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Foglio101"/>
  <dimension ref="A2:K356"/>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0" ht="16" x14ac:dyDescent="0.2">
      <c r="C2" s="1760" t="s">
        <v>2</v>
      </c>
      <c r="D2" s="1760"/>
      <c r="E2" s="1760"/>
      <c r="F2" s="1760"/>
      <c r="G2" s="1760"/>
      <c r="H2" s="1760"/>
      <c r="I2" s="1760"/>
    </row>
    <row r="4" spans="2:10" ht="16" x14ac:dyDescent="0.2">
      <c r="B4" s="1761" t="s">
        <v>196</v>
      </c>
      <c r="C4" s="1761"/>
      <c r="D4" s="1761"/>
      <c r="G4" s="25" t="s">
        <v>201</v>
      </c>
      <c r="J4" s="25" t="s">
        <v>202</v>
      </c>
    </row>
    <row r="5" spans="2:10" ht="15.75" customHeight="1" x14ac:dyDescent="0.15">
      <c r="B5" s="1762" t="s">
        <v>204</v>
      </c>
      <c r="C5" s="1762"/>
      <c r="D5" s="1762"/>
      <c r="E5" s="25" t="s">
        <v>367</v>
      </c>
      <c r="G5" s="293" t="s">
        <v>1934</v>
      </c>
      <c r="J5" s="293" t="s">
        <v>1934</v>
      </c>
    </row>
    <row r="6" spans="2:10" ht="16" x14ac:dyDescent="0.2">
      <c r="B6" s="292">
        <v>1</v>
      </c>
      <c r="C6" s="1763">
        <f>'10S - 10B - 2 RR'!D4</f>
        <v>1</v>
      </c>
      <c r="D6" s="1763"/>
      <c r="E6" s="120"/>
      <c r="F6" s="173" t="s">
        <v>1038</v>
      </c>
      <c r="G6" s="437">
        <f>'10S - 10B - 2 RR'!L4</f>
        <v>0</v>
      </c>
      <c r="H6"/>
      <c r="I6" s="1255" t="s">
        <v>1678</v>
      </c>
      <c r="J6" s="437">
        <f>'10S - 10B - 2 RR'!L61</f>
        <v>0</v>
      </c>
    </row>
    <row r="7" spans="2:10" ht="16" x14ac:dyDescent="0.2">
      <c r="B7" s="292">
        <v>2</v>
      </c>
      <c r="C7" s="1763">
        <f>'10S - 10B - 2 RR'!D5</f>
        <v>2</v>
      </c>
      <c r="D7" s="1763"/>
      <c r="E7" s="120"/>
      <c r="F7" s="173" t="s">
        <v>1038</v>
      </c>
      <c r="G7" s="437">
        <f>'10S - 10B - 2 RR'!L5</f>
        <v>0</v>
      </c>
      <c r="H7"/>
      <c r="I7" s="1255" t="s">
        <v>1678</v>
      </c>
      <c r="J7" s="437">
        <f>'10S - 10B - 2 RR'!L62</f>
        <v>0</v>
      </c>
    </row>
    <row r="8" spans="2:10" ht="16" x14ac:dyDescent="0.2">
      <c r="B8" s="292">
        <v>3</v>
      </c>
      <c r="C8" s="1763">
        <f>'10S - 10B - 2 RR'!D6</f>
        <v>3</v>
      </c>
      <c r="D8" s="1763"/>
      <c r="E8" s="120"/>
      <c r="F8" s="173" t="s">
        <v>1038</v>
      </c>
      <c r="G8" s="437">
        <f>'10S - 10B - 2 RR'!L6</f>
        <v>0</v>
      </c>
      <c r="H8"/>
      <c r="I8" s="1255" t="s">
        <v>1678</v>
      </c>
      <c r="J8" s="437">
        <f>'10S - 10B - 2 RR'!L63</f>
        <v>0</v>
      </c>
    </row>
    <row r="9" spans="2:10" ht="16" x14ac:dyDescent="0.2">
      <c r="B9" s="292">
        <v>4</v>
      </c>
      <c r="C9" s="1763">
        <f>'10S - 10B - 2 RR'!D7</f>
        <v>4</v>
      </c>
      <c r="D9" s="1763"/>
      <c r="E9" s="120"/>
      <c r="F9" s="173" t="s">
        <v>1038</v>
      </c>
      <c r="G9" s="437">
        <f>'10S - 10B - 2 RR'!L7</f>
        <v>0</v>
      </c>
      <c r="H9"/>
      <c r="I9" s="1255" t="s">
        <v>1678</v>
      </c>
      <c r="J9" s="437">
        <f>'10S - 10B - 2 RR'!L64</f>
        <v>0</v>
      </c>
    </row>
    <row r="10" spans="2:10" ht="16" x14ac:dyDescent="0.2">
      <c r="B10" s="292">
        <v>5</v>
      </c>
      <c r="C10" s="1763">
        <f>'10S - 10B - 2 RR'!D8</f>
        <v>5</v>
      </c>
      <c r="D10" s="1763"/>
      <c r="E10" s="120"/>
      <c r="F10" s="173" t="s">
        <v>1038</v>
      </c>
      <c r="G10" s="437">
        <f>'10S - 10B - 2 RR'!L8</f>
        <v>0</v>
      </c>
      <c r="H10"/>
      <c r="I10" s="1255" t="s">
        <v>1678</v>
      </c>
      <c r="J10" s="437">
        <f>'10S - 10B - 2 RR'!L65</f>
        <v>0</v>
      </c>
    </row>
    <row r="11" spans="2:10" ht="16" x14ac:dyDescent="0.2">
      <c r="B11" s="292">
        <v>6</v>
      </c>
      <c r="C11" s="1763">
        <f>'10S - 10B - 2 RR'!D9</f>
        <v>6</v>
      </c>
      <c r="D11" s="1763"/>
      <c r="E11" s="120"/>
      <c r="F11" s="173" t="s">
        <v>1038</v>
      </c>
      <c r="G11" s="437">
        <f>'10S - 10B - 2 RR'!L9</f>
        <v>0</v>
      </c>
      <c r="H11"/>
      <c r="I11" s="1255" t="s">
        <v>1678</v>
      </c>
      <c r="J11" s="437">
        <f>'10S - 10B - 2 RR'!L66</f>
        <v>0</v>
      </c>
    </row>
    <row r="12" spans="2:10" ht="16" x14ac:dyDescent="0.2">
      <c r="B12" s="292">
        <v>7</v>
      </c>
      <c r="C12" s="1763">
        <f>'10S - 10B - 2 RR'!D10</f>
        <v>7</v>
      </c>
      <c r="D12" s="1763"/>
      <c r="E12" s="120"/>
      <c r="F12" s="173" t="s">
        <v>1038</v>
      </c>
      <c r="G12" s="437">
        <f>'10S - 10B - 2 RR'!L10</f>
        <v>0</v>
      </c>
      <c r="H12"/>
      <c r="I12" s="1255" t="s">
        <v>1678</v>
      </c>
      <c r="J12" s="437">
        <f>'10S - 10B - 2 RR'!L67</f>
        <v>0</v>
      </c>
    </row>
    <row r="13" spans="2:10" ht="16" x14ac:dyDescent="0.2">
      <c r="B13" s="292">
        <v>8</v>
      </c>
      <c r="C13" s="1763">
        <f>'10S - 10B - 2 RR'!D11</f>
        <v>8</v>
      </c>
      <c r="D13" s="1763"/>
      <c r="E13" s="120"/>
      <c r="F13" s="173" t="s">
        <v>1038</v>
      </c>
      <c r="G13" s="437">
        <f>'10S - 10B - 2 RR'!L11</f>
        <v>0</v>
      </c>
      <c r="H13"/>
      <c r="I13" s="1255" t="s">
        <v>1678</v>
      </c>
      <c r="J13" s="437">
        <f>'10S - 10B - 2 RR'!L68</f>
        <v>0</v>
      </c>
    </row>
    <row r="14" spans="2:10" ht="16" x14ac:dyDescent="0.2">
      <c r="B14" s="292">
        <v>9</v>
      </c>
      <c r="C14" s="1763">
        <f>'10S - 10B - 2 RR'!D12</f>
        <v>9</v>
      </c>
      <c r="D14" s="1763"/>
      <c r="E14" s="120"/>
      <c r="F14" s="173" t="s">
        <v>1038</v>
      </c>
      <c r="G14" s="437">
        <f>'10S - 10B - 2 RR'!L12</f>
        <v>0</v>
      </c>
      <c r="H14"/>
      <c r="I14" s="1255" t="s">
        <v>1678</v>
      </c>
      <c r="J14" s="437">
        <f>'10S - 10B - 2 RR'!L69</f>
        <v>0</v>
      </c>
    </row>
    <row r="15" spans="2:10" ht="16" x14ac:dyDescent="0.2">
      <c r="B15" s="292">
        <v>10</v>
      </c>
      <c r="C15" s="1763">
        <f>'10S - 10B - 2 RR'!D13</f>
        <v>10</v>
      </c>
      <c r="D15" s="1763"/>
      <c r="E15" s="120"/>
      <c r="F15" s="173" t="s">
        <v>1038</v>
      </c>
      <c r="G15" s="437">
        <f>'10S - 10B - 2 RR'!L13</f>
        <v>0</v>
      </c>
      <c r="H15"/>
      <c r="I15" s="1255" t="s">
        <v>1678</v>
      </c>
      <c r="J15" s="437">
        <f>'10S - 10B - 2 RR'!L70</f>
        <v>0</v>
      </c>
    </row>
    <row r="58" spans="2:11" ht="16" x14ac:dyDescent="0.2">
      <c r="C58" s="1760" t="s">
        <v>194</v>
      </c>
      <c r="D58" s="1760"/>
      <c r="E58" s="1760"/>
      <c r="F58" s="1760"/>
      <c r="G58" s="1760"/>
      <c r="H58" s="1760"/>
      <c r="I58" s="1760"/>
      <c r="J58" s="1760"/>
    </row>
    <row r="59" spans="2:11" ht="14" thickBot="1" x14ac:dyDescent="0.2"/>
    <row r="60" spans="2:11" ht="19" thickBot="1" x14ac:dyDescent="0.25">
      <c r="B60" s="1764" t="s">
        <v>1461</v>
      </c>
      <c r="C60" s="1825"/>
      <c r="D60" s="220" t="s">
        <v>1460</v>
      </c>
      <c r="E60" s="1699" t="s">
        <v>18</v>
      </c>
      <c r="F60" s="1826"/>
      <c r="G60" s="295" t="s">
        <v>201</v>
      </c>
      <c r="H60" s="534" t="s">
        <v>199</v>
      </c>
      <c r="I60" s="526"/>
      <c r="J60" s="535" t="s">
        <v>200</v>
      </c>
      <c r="K60" s="526">
        <v>1</v>
      </c>
    </row>
    <row r="61" spans="2:11" ht="15.75" customHeight="1" x14ac:dyDescent="0.15">
      <c r="B61" s="300" t="s">
        <v>892</v>
      </c>
      <c r="C61" s="301" t="s">
        <v>197</v>
      </c>
      <c r="D61" s="302" t="s">
        <v>2322</v>
      </c>
      <c r="E61" s="303" t="s">
        <v>197</v>
      </c>
      <c r="F61" s="304" t="s">
        <v>2324</v>
      </c>
      <c r="G61" s="305" t="s">
        <v>1041</v>
      </c>
      <c r="H61" s="106" t="s">
        <v>1042</v>
      </c>
      <c r="I61" s="106" t="s">
        <v>1043</v>
      </c>
      <c r="J61" s="106" t="s">
        <v>193</v>
      </c>
      <c r="K61" s="306" t="s">
        <v>2063</v>
      </c>
    </row>
    <row r="62" spans="2:11" ht="15.75" customHeight="1" x14ac:dyDescent="0.2">
      <c r="B62" s="307">
        <v>1</v>
      </c>
      <c r="C62" s="308">
        <f>G9</f>
        <v>0</v>
      </c>
      <c r="D62" s="33">
        <f>C9</f>
        <v>4</v>
      </c>
      <c r="E62" s="308">
        <f>G14</f>
        <v>0</v>
      </c>
      <c r="F62" s="33">
        <f>C14</f>
        <v>9</v>
      </c>
      <c r="G62" s="309"/>
      <c r="H62" s="99"/>
      <c r="I62" s="211"/>
      <c r="J62" s="99"/>
      <c r="K62" s="102"/>
    </row>
    <row r="63" spans="2:11" ht="15.75" customHeight="1" x14ac:dyDescent="0.2">
      <c r="B63" s="307">
        <v>2</v>
      </c>
      <c r="C63" s="308">
        <f>G13</f>
        <v>0</v>
      </c>
      <c r="D63" s="33">
        <f>C13</f>
        <v>8</v>
      </c>
      <c r="E63" s="308">
        <f>G7</f>
        <v>0</v>
      </c>
      <c r="F63" s="33">
        <f>C7</f>
        <v>2</v>
      </c>
      <c r="G63" s="310"/>
      <c r="H63" s="99"/>
      <c r="I63" s="211"/>
      <c r="J63" s="99"/>
      <c r="K63" s="102"/>
    </row>
    <row r="64" spans="2:11" ht="15.75" customHeight="1" x14ac:dyDescent="0.2">
      <c r="B64" s="307">
        <v>3</v>
      </c>
      <c r="C64" s="308">
        <f>G8</f>
        <v>0</v>
      </c>
      <c r="D64" s="33">
        <f>C8</f>
        <v>3</v>
      </c>
      <c r="E64" s="308">
        <f>G10</f>
        <v>0</v>
      </c>
      <c r="F64" s="33">
        <f>C10</f>
        <v>5</v>
      </c>
      <c r="G64" s="310"/>
      <c r="H64" s="99"/>
      <c r="I64" s="211"/>
      <c r="J64" s="99"/>
      <c r="K64" s="102"/>
    </row>
    <row r="65" spans="2:11" ht="15.75" customHeight="1" x14ac:dyDescent="0.2">
      <c r="B65" s="307">
        <v>4</v>
      </c>
      <c r="C65" s="308">
        <f>G12</f>
        <v>0</v>
      </c>
      <c r="D65" s="33">
        <f>C12</f>
        <v>7</v>
      </c>
      <c r="E65" s="308">
        <f>G6</f>
        <v>0</v>
      </c>
      <c r="F65" s="33">
        <f>C6</f>
        <v>1</v>
      </c>
      <c r="G65" s="310"/>
      <c r="H65" s="99"/>
      <c r="I65" s="211"/>
      <c r="J65" s="99"/>
      <c r="K65" s="102"/>
    </row>
    <row r="66" spans="2:11" ht="15.75" customHeight="1" x14ac:dyDescent="0.2">
      <c r="B66" s="307">
        <v>5</v>
      </c>
      <c r="C66" s="308">
        <f>G11</f>
        <v>0</v>
      </c>
      <c r="D66" s="33">
        <f>C11</f>
        <v>6</v>
      </c>
      <c r="E66" s="308">
        <f>G15</f>
        <v>0</v>
      </c>
      <c r="F66" s="33">
        <f>C15</f>
        <v>10</v>
      </c>
      <c r="G66" s="310"/>
      <c r="H66" s="99"/>
      <c r="I66" s="211"/>
      <c r="J66" s="99"/>
      <c r="K66" s="102"/>
    </row>
    <row r="67" spans="2:11" ht="15.75" customHeight="1" thickBot="1" x14ac:dyDescent="0.25">
      <c r="B67" s="311">
        <v>6</v>
      </c>
      <c r="C67" s="312"/>
      <c r="D67" s="43"/>
      <c r="E67" s="312"/>
      <c r="F67" s="43"/>
      <c r="G67" s="313"/>
      <c r="H67" s="103"/>
      <c r="I67" s="314"/>
      <c r="J67" s="103"/>
      <c r="K67" s="104"/>
    </row>
    <row r="68" spans="2:11" ht="15.75" customHeight="1" thickBot="1" x14ac:dyDescent="0.25">
      <c r="B68" s="320" t="s">
        <v>1458</v>
      </c>
      <c r="C68" s="321"/>
      <c r="D68" s="321"/>
      <c r="E68" s="321"/>
      <c r="F68" s="321"/>
      <c r="G68" s="321"/>
      <c r="H68" s="322"/>
      <c r="I68" s="1824" t="s">
        <v>2062</v>
      </c>
      <c r="J68" s="1730"/>
      <c r="K68" s="252"/>
    </row>
    <row r="69" spans="2:11" ht="15.75" customHeight="1" x14ac:dyDescent="0.15"/>
    <row r="70" spans="2:11" ht="15.75" customHeight="1" x14ac:dyDescent="0.2">
      <c r="C70" s="1760" t="s">
        <v>194</v>
      </c>
      <c r="D70" s="1760"/>
      <c r="E70" s="1760"/>
      <c r="F70" s="1760"/>
      <c r="G70" s="1760"/>
      <c r="H70" s="1760"/>
      <c r="I70" s="1760"/>
      <c r="J70" s="1760"/>
    </row>
    <row r="71" spans="2:11" ht="15.75" customHeight="1" thickBot="1" x14ac:dyDescent="0.2"/>
    <row r="72" spans="2:11" ht="19" thickBot="1" x14ac:dyDescent="0.25">
      <c r="B72" s="1764" t="s">
        <v>1461</v>
      </c>
      <c r="C72" s="1825"/>
      <c r="D72" s="220" t="s">
        <v>1460</v>
      </c>
      <c r="E72" s="1699" t="s">
        <v>18</v>
      </c>
      <c r="F72" s="1826"/>
      <c r="G72" s="295" t="s">
        <v>201</v>
      </c>
      <c r="H72" s="534" t="s">
        <v>199</v>
      </c>
      <c r="I72" s="526"/>
      <c r="J72" s="535" t="s">
        <v>200</v>
      </c>
      <c r="K72" s="526">
        <v>2</v>
      </c>
    </row>
    <row r="73" spans="2:11" x14ac:dyDescent="0.15">
      <c r="B73" s="300" t="s">
        <v>892</v>
      </c>
      <c r="C73" s="301" t="s">
        <v>197</v>
      </c>
      <c r="D73" s="302" t="s">
        <v>2322</v>
      </c>
      <c r="E73" s="303" t="s">
        <v>197</v>
      </c>
      <c r="F73" s="304" t="s">
        <v>2324</v>
      </c>
      <c r="G73" s="305" t="s">
        <v>1041</v>
      </c>
      <c r="H73" s="106" t="s">
        <v>1042</v>
      </c>
      <c r="I73" s="106" t="s">
        <v>1043</v>
      </c>
      <c r="J73" s="106" t="s">
        <v>193</v>
      </c>
      <c r="K73" s="306" t="s">
        <v>2063</v>
      </c>
    </row>
    <row r="74" spans="2:11" ht="16" x14ac:dyDescent="0.2">
      <c r="B74" s="307">
        <v>1</v>
      </c>
      <c r="C74" s="308">
        <f>G7</f>
        <v>0</v>
      </c>
      <c r="D74" s="33">
        <f>C7</f>
        <v>2</v>
      </c>
      <c r="E74" s="308">
        <f>G10</f>
        <v>0</v>
      </c>
      <c r="F74" s="33">
        <f>C10</f>
        <v>5</v>
      </c>
      <c r="G74" s="309"/>
      <c r="H74" s="99"/>
      <c r="I74" s="211"/>
      <c r="J74" s="99"/>
      <c r="K74" s="102"/>
    </row>
    <row r="75" spans="2:11" ht="16" x14ac:dyDescent="0.2">
      <c r="B75" s="307">
        <v>2</v>
      </c>
      <c r="C75" s="308">
        <f>G8</f>
        <v>0</v>
      </c>
      <c r="D75" s="33">
        <f>C8</f>
        <v>3</v>
      </c>
      <c r="E75" s="308">
        <f>G12</f>
        <v>0</v>
      </c>
      <c r="F75" s="33">
        <f>C12</f>
        <v>7</v>
      </c>
      <c r="G75" s="310"/>
      <c r="H75" s="99"/>
      <c r="I75" s="211"/>
      <c r="J75" s="99"/>
      <c r="K75" s="102"/>
    </row>
    <row r="76" spans="2:11" ht="16" x14ac:dyDescent="0.2">
      <c r="B76" s="307">
        <v>3</v>
      </c>
      <c r="C76" s="308">
        <f>G14</f>
        <v>0</v>
      </c>
      <c r="D76" s="33">
        <f>C14</f>
        <v>9</v>
      </c>
      <c r="E76" s="308">
        <f>G6</f>
        <v>0</v>
      </c>
      <c r="F76" s="33">
        <f>C6</f>
        <v>1</v>
      </c>
      <c r="G76" s="310"/>
      <c r="H76" s="99"/>
      <c r="I76" s="211"/>
      <c r="J76" s="99"/>
      <c r="K76" s="102"/>
    </row>
    <row r="77" spans="2:11" ht="16" x14ac:dyDescent="0.2">
      <c r="B77" s="307">
        <v>4</v>
      </c>
      <c r="C77" s="308">
        <f>G15</f>
        <v>0</v>
      </c>
      <c r="D77" s="33">
        <f>C15</f>
        <v>10</v>
      </c>
      <c r="E77" s="308">
        <f>G9</f>
        <v>0</v>
      </c>
      <c r="F77" s="33">
        <f>C9</f>
        <v>4</v>
      </c>
      <c r="G77" s="310"/>
      <c r="H77" s="99"/>
      <c r="I77" s="211"/>
      <c r="J77" s="99"/>
      <c r="K77" s="102"/>
    </row>
    <row r="78" spans="2:11" ht="16" x14ac:dyDescent="0.2">
      <c r="B78" s="307">
        <v>5</v>
      </c>
      <c r="C78" s="308">
        <f>G11</f>
        <v>0</v>
      </c>
      <c r="D78" s="33">
        <f>C11</f>
        <v>6</v>
      </c>
      <c r="E78" s="308">
        <f>G13</f>
        <v>0</v>
      </c>
      <c r="F78" s="33">
        <f>C13</f>
        <v>8</v>
      </c>
      <c r="G78" s="310"/>
      <c r="H78" s="99"/>
      <c r="I78" s="211"/>
      <c r="J78" s="99"/>
      <c r="K78" s="102"/>
    </row>
    <row r="79" spans="2:11" ht="17" thickBot="1" x14ac:dyDescent="0.25">
      <c r="B79" s="311">
        <v>6</v>
      </c>
      <c r="C79" s="312"/>
      <c r="D79" s="43"/>
      <c r="E79" s="312"/>
      <c r="F79" s="43"/>
      <c r="G79" s="313"/>
      <c r="H79" s="103"/>
      <c r="I79" s="314"/>
      <c r="J79" s="103"/>
      <c r="K79" s="104"/>
    </row>
    <row r="80" spans="2:11" ht="17" thickBot="1" x14ac:dyDescent="0.25">
      <c r="B80" s="320" t="s">
        <v>1458</v>
      </c>
      <c r="C80" s="321"/>
      <c r="D80" s="321"/>
      <c r="E80" s="321"/>
      <c r="F80" s="321"/>
      <c r="G80" s="321"/>
      <c r="H80" s="322"/>
      <c r="I80" s="1824" t="s">
        <v>2062</v>
      </c>
      <c r="J80" s="1730"/>
      <c r="K80" s="252"/>
    </row>
    <row r="82" spans="2:11" ht="16" x14ac:dyDescent="0.2">
      <c r="C82" s="1760" t="s">
        <v>194</v>
      </c>
      <c r="D82" s="1760"/>
      <c r="E82" s="1760"/>
      <c r="F82" s="1760"/>
      <c r="G82" s="1760"/>
      <c r="H82" s="1760"/>
      <c r="I82" s="1760"/>
      <c r="J82" s="1760"/>
    </row>
    <row r="83" spans="2:11" ht="14" thickBot="1" x14ac:dyDescent="0.2"/>
    <row r="84" spans="2:11" ht="19" thickBot="1" x14ac:dyDescent="0.25">
      <c r="B84" s="1764" t="s">
        <v>1461</v>
      </c>
      <c r="C84" s="1825"/>
      <c r="D84" s="220" t="s">
        <v>1460</v>
      </c>
      <c r="E84" s="1699" t="s">
        <v>18</v>
      </c>
      <c r="F84" s="1826"/>
      <c r="G84" s="295" t="s">
        <v>201</v>
      </c>
      <c r="H84" s="534" t="s">
        <v>199</v>
      </c>
      <c r="I84" s="526"/>
      <c r="J84" s="535" t="s">
        <v>200</v>
      </c>
      <c r="K84" s="526">
        <v>3</v>
      </c>
    </row>
    <row r="85" spans="2:11" x14ac:dyDescent="0.15">
      <c r="B85" s="300" t="s">
        <v>892</v>
      </c>
      <c r="C85" s="301" t="s">
        <v>197</v>
      </c>
      <c r="D85" s="302" t="s">
        <v>2322</v>
      </c>
      <c r="E85" s="303" t="s">
        <v>197</v>
      </c>
      <c r="F85" s="304" t="s">
        <v>2324</v>
      </c>
      <c r="G85" s="305" t="s">
        <v>1041</v>
      </c>
      <c r="H85" s="106" t="s">
        <v>1042</v>
      </c>
      <c r="I85" s="106" t="s">
        <v>1043</v>
      </c>
      <c r="J85" s="106" t="s">
        <v>193</v>
      </c>
      <c r="K85" s="306" t="s">
        <v>2063</v>
      </c>
    </row>
    <row r="86" spans="2:11" ht="16" x14ac:dyDescent="0.2">
      <c r="B86" s="307">
        <v>1</v>
      </c>
      <c r="C86" s="308">
        <f>G14</f>
        <v>0</v>
      </c>
      <c r="D86" s="33">
        <f>C14</f>
        <v>9</v>
      </c>
      <c r="E86" s="308">
        <f>G8</f>
        <v>0</v>
      </c>
      <c r="F86" s="33">
        <f>C8</f>
        <v>3</v>
      </c>
      <c r="G86" s="309"/>
      <c r="H86" s="99"/>
      <c r="I86" s="211"/>
      <c r="J86" s="99"/>
      <c r="K86" s="102"/>
    </row>
    <row r="87" spans="2:11" ht="16" x14ac:dyDescent="0.2">
      <c r="B87" s="307">
        <v>2</v>
      </c>
      <c r="C87" s="308">
        <f>G15</f>
        <v>0</v>
      </c>
      <c r="D87" s="33">
        <f>C15</f>
        <v>10</v>
      </c>
      <c r="E87" s="308">
        <f>G6</f>
        <v>0</v>
      </c>
      <c r="F87" s="33">
        <f>C6</f>
        <v>1</v>
      </c>
      <c r="G87" s="310"/>
      <c r="H87" s="99"/>
      <c r="I87" s="211"/>
      <c r="J87" s="99"/>
      <c r="K87" s="102"/>
    </row>
    <row r="88" spans="2:11" ht="16" x14ac:dyDescent="0.2">
      <c r="B88" s="307">
        <v>3</v>
      </c>
      <c r="C88" s="308">
        <f>G9</f>
        <v>0</v>
      </c>
      <c r="D88" s="33">
        <f>C9</f>
        <v>4</v>
      </c>
      <c r="E88" s="308">
        <f>G13</f>
        <v>0</v>
      </c>
      <c r="F88" s="33">
        <f>C13</f>
        <v>8</v>
      </c>
      <c r="G88" s="310"/>
      <c r="H88" s="99"/>
      <c r="I88" s="211"/>
      <c r="J88" s="99"/>
      <c r="K88" s="102"/>
    </row>
    <row r="89" spans="2:11" ht="16" x14ac:dyDescent="0.2">
      <c r="B89" s="307">
        <v>4</v>
      </c>
      <c r="C89" s="308">
        <f>G7</f>
        <v>0</v>
      </c>
      <c r="D89" s="33">
        <f>C7</f>
        <v>2</v>
      </c>
      <c r="E89" s="308">
        <f>G11</f>
        <v>0</v>
      </c>
      <c r="F89" s="33">
        <f>C11</f>
        <v>6</v>
      </c>
      <c r="G89" s="310"/>
      <c r="H89" s="99"/>
      <c r="I89" s="211"/>
      <c r="J89" s="99"/>
      <c r="K89" s="102"/>
    </row>
    <row r="90" spans="2:11" ht="16" x14ac:dyDescent="0.2">
      <c r="B90" s="307">
        <v>5</v>
      </c>
      <c r="C90" s="308">
        <f>G10</f>
        <v>0</v>
      </c>
      <c r="D90" s="33">
        <f>C10</f>
        <v>5</v>
      </c>
      <c r="E90" s="308">
        <f>G12</f>
        <v>0</v>
      </c>
      <c r="F90" s="33">
        <f>C12</f>
        <v>7</v>
      </c>
      <c r="G90" s="310"/>
      <c r="H90" s="99"/>
      <c r="I90" s="211"/>
      <c r="J90" s="99"/>
      <c r="K90" s="102"/>
    </row>
    <row r="91" spans="2:11" ht="17" thickBot="1" x14ac:dyDescent="0.25">
      <c r="B91" s="311">
        <v>6</v>
      </c>
      <c r="C91" s="312"/>
      <c r="D91" s="43"/>
      <c r="E91" s="312"/>
      <c r="F91" s="43"/>
      <c r="G91" s="313"/>
      <c r="H91" s="103"/>
      <c r="I91" s="314"/>
      <c r="J91" s="103"/>
      <c r="K91" s="104"/>
    </row>
    <row r="92" spans="2:11" ht="17" thickBot="1" x14ac:dyDescent="0.25">
      <c r="B92" s="320" t="s">
        <v>1458</v>
      </c>
      <c r="C92" s="321"/>
      <c r="D92" s="321"/>
      <c r="E92" s="321"/>
      <c r="F92" s="321"/>
      <c r="G92" s="321"/>
      <c r="H92" s="322"/>
      <c r="I92" s="1824" t="s">
        <v>2062</v>
      </c>
      <c r="J92" s="1730"/>
      <c r="K92" s="252"/>
    </row>
    <row r="94" spans="2:11" ht="16" x14ac:dyDescent="0.2">
      <c r="C94" s="1760" t="s">
        <v>194</v>
      </c>
      <c r="D94" s="1760"/>
      <c r="E94" s="1760"/>
      <c r="F94" s="1760"/>
      <c r="G94" s="1760"/>
      <c r="H94" s="1760"/>
      <c r="I94" s="1760"/>
      <c r="J94" s="1760"/>
    </row>
    <row r="95" spans="2:11" ht="14" thickBot="1" x14ac:dyDescent="0.2"/>
    <row r="96" spans="2:11" ht="18.75" customHeight="1" thickBot="1" x14ac:dyDescent="0.25">
      <c r="B96" s="1764" t="s">
        <v>1461</v>
      </c>
      <c r="C96" s="1825"/>
      <c r="D96" s="220" t="s">
        <v>1460</v>
      </c>
      <c r="E96" s="1699" t="s">
        <v>18</v>
      </c>
      <c r="F96" s="1826"/>
      <c r="G96" s="295" t="s">
        <v>201</v>
      </c>
      <c r="H96" s="534" t="s">
        <v>199</v>
      </c>
      <c r="I96" s="526"/>
      <c r="J96" s="535" t="s">
        <v>200</v>
      </c>
      <c r="K96" s="526">
        <v>4</v>
      </c>
    </row>
    <row r="97" spans="2:11" x14ac:dyDescent="0.15">
      <c r="B97" s="300" t="s">
        <v>892</v>
      </c>
      <c r="C97" s="301" t="s">
        <v>197</v>
      </c>
      <c r="D97" s="302" t="s">
        <v>2322</v>
      </c>
      <c r="E97" s="303" t="s">
        <v>197</v>
      </c>
      <c r="F97" s="304" t="s">
        <v>2324</v>
      </c>
      <c r="G97" s="305" t="s">
        <v>1041</v>
      </c>
      <c r="H97" s="106" t="s">
        <v>1042</v>
      </c>
      <c r="I97" s="106" t="s">
        <v>1043</v>
      </c>
      <c r="J97" s="106" t="s">
        <v>193</v>
      </c>
      <c r="K97" s="306" t="s">
        <v>2063</v>
      </c>
    </row>
    <row r="98" spans="2:11" ht="16" x14ac:dyDescent="0.2">
      <c r="B98" s="307">
        <v>1</v>
      </c>
      <c r="C98" s="308">
        <f>G13</f>
        <v>0</v>
      </c>
      <c r="D98" s="33">
        <f>C13</f>
        <v>8</v>
      </c>
      <c r="E98" s="308">
        <f>G6</f>
        <v>0</v>
      </c>
      <c r="F98" s="33">
        <f>C6</f>
        <v>1</v>
      </c>
      <c r="G98" s="309"/>
      <c r="H98" s="99"/>
      <c r="I98" s="211"/>
      <c r="J98" s="99"/>
      <c r="K98" s="102"/>
    </row>
    <row r="99" spans="2:11" ht="16" x14ac:dyDescent="0.2">
      <c r="B99" s="307">
        <v>2</v>
      </c>
      <c r="C99" s="308">
        <f>G9</f>
        <v>0</v>
      </c>
      <c r="D99" s="33">
        <f>C9</f>
        <v>4</v>
      </c>
      <c r="E99" s="308">
        <f>G11</f>
        <v>0</v>
      </c>
      <c r="F99" s="33">
        <f>C11</f>
        <v>6</v>
      </c>
      <c r="G99" s="310"/>
      <c r="H99" s="99"/>
      <c r="I99" s="211"/>
      <c r="J99" s="99"/>
      <c r="K99" s="102"/>
    </row>
    <row r="100" spans="2:11" ht="16" x14ac:dyDescent="0.2">
      <c r="B100" s="307">
        <v>3</v>
      </c>
      <c r="C100" s="308">
        <f>G7</f>
        <v>0</v>
      </c>
      <c r="D100" s="33">
        <f>C7</f>
        <v>2</v>
      </c>
      <c r="E100" s="308">
        <f>G12</f>
        <v>0</v>
      </c>
      <c r="F100" s="33">
        <f>C12</f>
        <v>7</v>
      </c>
      <c r="G100" s="310"/>
      <c r="H100" s="99"/>
      <c r="I100" s="211"/>
      <c r="J100" s="99"/>
      <c r="K100" s="102"/>
    </row>
    <row r="101" spans="2:11" ht="16" x14ac:dyDescent="0.2">
      <c r="B101" s="307">
        <v>4</v>
      </c>
      <c r="C101" s="308">
        <f>G10</f>
        <v>0</v>
      </c>
      <c r="D101" s="33">
        <f>C10</f>
        <v>5</v>
      </c>
      <c r="E101" s="308">
        <f>G14</f>
        <v>0</v>
      </c>
      <c r="F101" s="33">
        <f>C14</f>
        <v>9</v>
      </c>
      <c r="G101" s="310"/>
      <c r="H101" s="99"/>
      <c r="I101" s="211"/>
      <c r="J101" s="99"/>
      <c r="K101" s="102"/>
    </row>
    <row r="102" spans="2:11" ht="16" x14ac:dyDescent="0.2">
      <c r="B102" s="307">
        <v>5</v>
      </c>
      <c r="C102" s="308">
        <f>G15</f>
        <v>0</v>
      </c>
      <c r="D102" s="33">
        <f>C15</f>
        <v>10</v>
      </c>
      <c r="E102" s="308">
        <f>G8</f>
        <v>0</v>
      </c>
      <c r="F102" s="33">
        <f>C8</f>
        <v>3</v>
      </c>
      <c r="G102" s="310"/>
      <c r="H102" s="99"/>
      <c r="I102" s="211"/>
      <c r="J102" s="99"/>
      <c r="K102" s="102"/>
    </row>
    <row r="103" spans="2:11" ht="17" thickBot="1" x14ac:dyDescent="0.25">
      <c r="B103" s="311">
        <v>6</v>
      </c>
      <c r="C103" s="312"/>
      <c r="D103" s="43"/>
      <c r="E103" s="312"/>
      <c r="F103" s="43"/>
      <c r="G103" s="313"/>
      <c r="H103" s="103"/>
      <c r="I103" s="314"/>
      <c r="J103" s="103"/>
      <c r="K103" s="104"/>
    </row>
    <row r="104" spans="2:11" ht="17" thickBot="1" x14ac:dyDescent="0.25">
      <c r="B104" s="320" t="s">
        <v>1458</v>
      </c>
      <c r="C104" s="321"/>
      <c r="D104" s="321"/>
      <c r="E104" s="321"/>
      <c r="F104" s="321"/>
      <c r="G104" s="321"/>
      <c r="H104" s="322"/>
      <c r="I104" s="1824" t="s">
        <v>2062</v>
      </c>
      <c r="J104" s="1730"/>
      <c r="K104" s="252"/>
    </row>
    <row r="107" spans="2:11" ht="16" x14ac:dyDescent="0.2">
      <c r="C107" s="1760" t="s">
        <v>194</v>
      </c>
      <c r="D107" s="1760"/>
      <c r="E107" s="1760"/>
      <c r="F107" s="1760"/>
      <c r="G107" s="1760"/>
      <c r="H107" s="1760"/>
      <c r="I107" s="1760"/>
      <c r="J107" s="1760"/>
    </row>
    <row r="108" spans="2:11" ht="14" thickBot="1" x14ac:dyDescent="0.2"/>
    <row r="109" spans="2:11" ht="19" thickBot="1" x14ac:dyDescent="0.25">
      <c r="B109" s="1764" t="s">
        <v>1461</v>
      </c>
      <c r="C109" s="1825"/>
      <c r="D109" s="220" t="s">
        <v>1460</v>
      </c>
      <c r="E109" s="1699" t="s">
        <v>18</v>
      </c>
      <c r="F109" s="1826"/>
      <c r="G109" s="295" t="s">
        <v>201</v>
      </c>
      <c r="H109" s="534" t="s">
        <v>199</v>
      </c>
      <c r="I109" s="526"/>
      <c r="J109" s="535" t="s">
        <v>200</v>
      </c>
      <c r="K109" s="526">
        <v>5</v>
      </c>
    </row>
    <row r="110" spans="2:11" x14ac:dyDescent="0.15">
      <c r="B110" s="300" t="s">
        <v>892</v>
      </c>
      <c r="C110" s="301" t="s">
        <v>197</v>
      </c>
      <c r="D110" s="302" t="s">
        <v>2322</v>
      </c>
      <c r="E110" s="303" t="s">
        <v>197</v>
      </c>
      <c r="F110" s="304" t="s">
        <v>2324</v>
      </c>
      <c r="G110" s="305" t="s">
        <v>1041</v>
      </c>
      <c r="H110" s="106" t="s">
        <v>1042</v>
      </c>
      <c r="I110" s="106" t="s">
        <v>1043</v>
      </c>
      <c r="J110" s="106" t="s">
        <v>193</v>
      </c>
      <c r="K110" s="306" t="s">
        <v>2063</v>
      </c>
    </row>
    <row r="111" spans="2:11" ht="16" x14ac:dyDescent="0.2">
      <c r="B111" s="307">
        <v>1</v>
      </c>
      <c r="C111" s="308">
        <f>G7</f>
        <v>0</v>
      </c>
      <c r="D111" s="33">
        <f>C7</f>
        <v>2</v>
      </c>
      <c r="E111" s="308">
        <f>G9</f>
        <v>0</v>
      </c>
      <c r="F111" s="33">
        <f>C9</f>
        <v>4</v>
      </c>
      <c r="G111" s="309"/>
      <c r="H111" s="99"/>
      <c r="I111" s="211"/>
      <c r="J111" s="99"/>
      <c r="K111" s="102"/>
    </row>
    <row r="112" spans="2:11" ht="16" x14ac:dyDescent="0.2">
      <c r="B112" s="307">
        <v>2</v>
      </c>
      <c r="C112" s="308">
        <f>G12</f>
        <v>0</v>
      </c>
      <c r="D112" s="33">
        <f>C12</f>
        <v>7</v>
      </c>
      <c r="E112" s="308">
        <f>G14</f>
        <v>0</v>
      </c>
      <c r="F112" s="33">
        <f>C14</f>
        <v>9</v>
      </c>
      <c r="G112" s="310"/>
      <c r="H112" s="99"/>
      <c r="I112" s="211"/>
      <c r="J112" s="99"/>
      <c r="K112" s="102"/>
    </row>
    <row r="113" spans="2:11" ht="16" x14ac:dyDescent="0.2">
      <c r="B113" s="307">
        <v>3</v>
      </c>
      <c r="C113" s="308">
        <f>G10</f>
        <v>0</v>
      </c>
      <c r="D113" s="33">
        <f>C10</f>
        <v>5</v>
      </c>
      <c r="E113" s="308">
        <f>G15</f>
        <v>0</v>
      </c>
      <c r="F113" s="33">
        <f>C15</f>
        <v>10</v>
      </c>
      <c r="G113" s="310"/>
      <c r="H113" s="99"/>
      <c r="I113" s="211"/>
      <c r="J113" s="99"/>
      <c r="K113" s="102"/>
    </row>
    <row r="114" spans="2:11" ht="16" x14ac:dyDescent="0.2">
      <c r="B114" s="307">
        <v>4</v>
      </c>
      <c r="C114" s="308">
        <f>G8</f>
        <v>0</v>
      </c>
      <c r="D114" s="33">
        <f>C8</f>
        <v>3</v>
      </c>
      <c r="E114" s="308">
        <f>G13</f>
        <v>0</v>
      </c>
      <c r="F114" s="33">
        <f>C13</f>
        <v>8</v>
      </c>
      <c r="G114" s="310"/>
      <c r="H114" s="99"/>
      <c r="I114" s="211"/>
      <c r="J114" s="99"/>
      <c r="K114" s="102"/>
    </row>
    <row r="115" spans="2:11" ht="16" x14ac:dyDescent="0.2">
      <c r="B115" s="307">
        <v>5</v>
      </c>
      <c r="C115" s="308">
        <f>G6</f>
        <v>0</v>
      </c>
      <c r="D115" s="33">
        <f>C6</f>
        <v>1</v>
      </c>
      <c r="E115" s="308">
        <f>G11</f>
        <v>0</v>
      </c>
      <c r="F115" s="33">
        <f>C11</f>
        <v>6</v>
      </c>
      <c r="G115" s="310"/>
      <c r="H115" s="99"/>
      <c r="I115" s="211"/>
      <c r="J115" s="99"/>
      <c r="K115" s="102"/>
    </row>
    <row r="116" spans="2:11" ht="17" thickBot="1" x14ac:dyDescent="0.25">
      <c r="B116" s="311">
        <v>6</v>
      </c>
      <c r="C116" s="312"/>
      <c r="D116" s="43"/>
      <c r="E116" s="312"/>
      <c r="F116" s="43"/>
      <c r="G116" s="313"/>
      <c r="H116" s="103"/>
      <c r="I116" s="314"/>
      <c r="J116" s="103"/>
      <c r="K116" s="104"/>
    </row>
    <row r="117" spans="2:11" ht="17" thickBot="1" x14ac:dyDescent="0.25">
      <c r="B117" s="320" t="s">
        <v>1458</v>
      </c>
      <c r="C117" s="321"/>
      <c r="D117" s="321"/>
      <c r="E117" s="321"/>
      <c r="F117" s="321"/>
      <c r="G117" s="321"/>
      <c r="H117" s="322"/>
      <c r="I117" s="1824" t="s">
        <v>2062</v>
      </c>
      <c r="J117" s="1730"/>
      <c r="K117" s="252"/>
    </row>
    <row r="119" spans="2:11" ht="16" x14ac:dyDescent="0.2">
      <c r="C119" s="1760" t="s">
        <v>194</v>
      </c>
      <c r="D119" s="1760"/>
      <c r="E119" s="1760"/>
      <c r="F119" s="1760"/>
      <c r="G119" s="1760"/>
      <c r="H119" s="1760"/>
      <c r="I119" s="1760"/>
      <c r="J119" s="1760"/>
    </row>
    <row r="120" spans="2:11" ht="14" thickBot="1" x14ac:dyDescent="0.2"/>
    <row r="121" spans="2:11" ht="19" thickBot="1" x14ac:dyDescent="0.25">
      <c r="B121" s="1764" t="s">
        <v>1461</v>
      </c>
      <c r="C121" s="1825"/>
      <c r="D121" s="220" t="s">
        <v>1460</v>
      </c>
      <c r="E121" s="1699" t="s">
        <v>18</v>
      </c>
      <c r="F121" s="1826"/>
      <c r="G121" s="295" t="s">
        <v>201</v>
      </c>
      <c r="H121" s="534" t="s">
        <v>199</v>
      </c>
      <c r="I121" s="526"/>
      <c r="J121" s="535" t="s">
        <v>200</v>
      </c>
      <c r="K121" s="526">
        <v>6</v>
      </c>
    </row>
    <row r="122" spans="2:11" x14ac:dyDescent="0.15">
      <c r="B122" s="300" t="s">
        <v>892</v>
      </c>
      <c r="C122" s="301" t="s">
        <v>197</v>
      </c>
      <c r="D122" s="302" t="s">
        <v>2322</v>
      </c>
      <c r="E122" s="303" t="s">
        <v>197</v>
      </c>
      <c r="F122" s="304" t="s">
        <v>2324</v>
      </c>
      <c r="G122" s="305" t="s">
        <v>1041</v>
      </c>
      <c r="H122" s="106" t="s">
        <v>1042</v>
      </c>
      <c r="I122" s="106" t="s">
        <v>1043</v>
      </c>
      <c r="J122" s="106" t="s">
        <v>193</v>
      </c>
      <c r="K122" s="306" t="s">
        <v>2063</v>
      </c>
    </row>
    <row r="123" spans="2:11" ht="16" x14ac:dyDescent="0.2">
      <c r="B123" s="307">
        <v>1</v>
      </c>
      <c r="C123" s="308">
        <f>G12</f>
        <v>0</v>
      </c>
      <c r="D123" s="33">
        <f>C12</f>
        <v>7</v>
      </c>
      <c r="E123" s="308">
        <f>G15</f>
        <v>0</v>
      </c>
      <c r="F123" s="33">
        <f>C15</f>
        <v>10</v>
      </c>
      <c r="G123" s="309"/>
      <c r="H123" s="99"/>
      <c r="I123" s="211"/>
      <c r="J123" s="99"/>
      <c r="K123" s="102"/>
    </row>
    <row r="124" spans="2:11" ht="16" x14ac:dyDescent="0.2">
      <c r="B124" s="307">
        <v>2</v>
      </c>
      <c r="C124" s="308">
        <f>G10</f>
        <v>0</v>
      </c>
      <c r="D124" s="33">
        <f>C10</f>
        <v>5</v>
      </c>
      <c r="E124" s="308">
        <f>G13</f>
        <v>0</v>
      </c>
      <c r="F124" s="33">
        <f>C13</f>
        <v>8</v>
      </c>
      <c r="G124" s="310"/>
      <c r="H124" s="99"/>
      <c r="I124" s="211"/>
      <c r="J124" s="99"/>
      <c r="K124" s="102"/>
    </row>
    <row r="125" spans="2:11" ht="16" x14ac:dyDescent="0.2">
      <c r="B125" s="307">
        <v>3</v>
      </c>
      <c r="C125" s="308">
        <f>G8</f>
        <v>0</v>
      </c>
      <c r="D125" s="33">
        <f>C8</f>
        <v>3</v>
      </c>
      <c r="E125" s="308">
        <f>G11</f>
        <v>0</v>
      </c>
      <c r="F125" s="33">
        <f>C11</f>
        <v>6</v>
      </c>
      <c r="G125" s="310"/>
      <c r="H125" s="99"/>
      <c r="I125" s="211"/>
      <c r="J125" s="99"/>
      <c r="K125" s="102"/>
    </row>
    <row r="126" spans="2:11" ht="16" x14ac:dyDescent="0.2">
      <c r="B126" s="307">
        <v>4</v>
      </c>
      <c r="C126" s="308">
        <f>G6</f>
        <v>0</v>
      </c>
      <c r="D126" s="33">
        <f>C6</f>
        <v>1</v>
      </c>
      <c r="E126" s="308">
        <f>G9</f>
        <v>0</v>
      </c>
      <c r="F126" s="33">
        <f>C9</f>
        <v>4</v>
      </c>
      <c r="G126" s="310"/>
      <c r="H126" s="99"/>
      <c r="I126" s="211"/>
      <c r="J126" s="99"/>
      <c r="K126" s="102"/>
    </row>
    <row r="127" spans="2:11" ht="16" x14ac:dyDescent="0.2">
      <c r="B127" s="307">
        <v>5</v>
      </c>
      <c r="C127" s="308">
        <f>G14</f>
        <v>0</v>
      </c>
      <c r="D127" s="33">
        <f>C14</f>
        <v>9</v>
      </c>
      <c r="E127" s="308">
        <f>G7</f>
        <v>0</v>
      </c>
      <c r="F127" s="33">
        <f>C7</f>
        <v>2</v>
      </c>
      <c r="G127" s="310"/>
      <c r="H127" s="99"/>
      <c r="I127" s="211"/>
      <c r="J127" s="99"/>
      <c r="K127" s="102"/>
    </row>
    <row r="128" spans="2:11" ht="17" thickBot="1" x14ac:dyDescent="0.25">
      <c r="B128" s="311">
        <v>6</v>
      </c>
      <c r="C128" s="312"/>
      <c r="D128" s="43"/>
      <c r="E128" s="312"/>
      <c r="F128" s="43"/>
      <c r="G128" s="313"/>
      <c r="H128" s="103"/>
      <c r="I128" s="314"/>
      <c r="J128" s="103"/>
      <c r="K128" s="104"/>
    </row>
    <row r="129" spans="2:11" ht="17" thickBot="1" x14ac:dyDescent="0.25">
      <c r="B129" s="320" t="s">
        <v>1458</v>
      </c>
      <c r="C129" s="321"/>
      <c r="D129" s="321"/>
      <c r="E129" s="321"/>
      <c r="F129" s="321"/>
      <c r="G129" s="321"/>
      <c r="H129" s="322"/>
      <c r="I129" s="1824" t="s">
        <v>2062</v>
      </c>
      <c r="J129" s="1730"/>
      <c r="K129" s="252"/>
    </row>
    <row r="131" spans="2:11" ht="16" x14ac:dyDescent="0.2">
      <c r="C131" s="1760" t="s">
        <v>194</v>
      </c>
      <c r="D131" s="1760"/>
      <c r="E131" s="1760"/>
      <c r="F131" s="1760"/>
      <c r="G131" s="1760"/>
      <c r="H131" s="1760"/>
      <c r="I131" s="1760"/>
      <c r="J131" s="1760"/>
    </row>
    <row r="132" spans="2:11" ht="14" thickBot="1" x14ac:dyDescent="0.2"/>
    <row r="133" spans="2:11" ht="19" thickBot="1" x14ac:dyDescent="0.25">
      <c r="B133" s="1764" t="s">
        <v>1461</v>
      </c>
      <c r="C133" s="1825"/>
      <c r="D133" s="220" t="s">
        <v>1460</v>
      </c>
      <c r="E133" s="1699" t="s">
        <v>18</v>
      </c>
      <c r="F133" s="1826"/>
      <c r="G133" s="295" t="s">
        <v>201</v>
      </c>
      <c r="H133" s="534" t="s">
        <v>199</v>
      </c>
      <c r="I133" s="526"/>
      <c r="J133" s="535" t="s">
        <v>200</v>
      </c>
      <c r="K133" s="526">
        <v>7</v>
      </c>
    </row>
    <row r="134" spans="2:11" x14ac:dyDescent="0.15">
      <c r="B134" s="300" t="s">
        <v>892</v>
      </c>
      <c r="C134" s="301" t="s">
        <v>197</v>
      </c>
      <c r="D134" s="302" t="s">
        <v>2322</v>
      </c>
      <c r="E134" s="303" t="s">
        <v>197</v>
      </c>
      <c r="F134" s="304" t="s">
        <v>2324</v>
      </c>
      <c r="G134" s="305" t="s">
        <v>1041</v>
      </c>
      <c r="H134" s="106" t="s">
        <v>1042</v>
      </c>
      <c r="I134" s="106" t="s">
        <v>1043</v>
      </c>
      <c r="J134" s="106" t="s">
        <v>193</v>
      </c>
      <c r="K134" s="306" t="s">
        <v>2063</v>
      </c>
    </row>
    <row r="135" spans="2:11" ht="16" x14ac:dyDescent="0.2">
      <c r="B135" s="307">
        <v>1</v>
      </c>
      <c r="C135" s="308">
        <f>G6</f>
        <v>0</v>
      </c>
      <c r="D135" s="33">
        <f>C6</f>
        <v>1</v>
      </c>
      <c r="E135" s="308">
        <f>G8</f>
        <v>0</v>
      </c>
      <c r="F135" s="33">
        <f>C8</f>
        <v>3</v>
      </c>
      <c r="G135" s="309"/>
      <c r="H135" s="99"/>
      <c r="I135" s="211"/>
      <c r="J135" s="99"/>
      <c r="K135" s="102"/>
    </row>
    <row r="136" spans="2:11" ht="16" x14ac:dyDescent="0.2">
      <c r="B136" s="307">
        <v>2</v>
      </c>
      <c r="C136" s="308">
        <f>G15</f>
        <v>0</v>
      </c>
      <c r="D136" s="33">
        <f>C15</f>
        <v>10</v>
      </c>
      <c r="E136" s="308">
        <f>G7</f>
        <v>0</v>
      </c>
      <c r="F136" s="33">
        <f>C7</f>
        <v>2</v>
      </c>
      <c r="G136" s="310"/>
      <c r="H136" s="99"/>
      <c r="I136" s="211"/>
      <c r="J136" s="99"/>
      <c r="K136" s="102"/>
    </row>
    <row r="137" spans="2:11" ht="16" x14ac:dyDescent="0.2">
      <c r="B137" s="307">
        <v>3</v>
      </c>
      <c r="C137" s="308">
        <f>G13</f>
        <v>0</v>
      </c>
      <c r="D137" s="33">
        <f>C13</f>
        <v>8</v>
      </c>
      <c r="E137" s="308">
        <f>G14</f>
        <v>0</v>
      </c>
      <c r="F137" s="33">
        <f>C14</f>
        <v>9</v>
      </c>
      <c r="G137" s="310"/>
      <c r="H137" s="99"/>
      <c r="I137" s="211"/>
      <c r="J137" s="99"/>
      <c r="K137" s="102"/>
    </row>
    <row r="138" spans="2:11" ht="16" x14ac:dyDescent="0.2">
      <c r="B138" s="307">
        <v>4</v>
      </c>
      <c r="C138" s="308">
        <f>G11</f>
        <v>0</v>
      </c>
      <c r="D138" s="33">
        <f>C11</f>
        <v>6</v>
      </c>
      <c r="E138" s="308">
        <f>G12</f>
        <v>0</v>
      </c>
      <c r="F138" s="33">
        <f>C12</f>
        <v>7</v>
      </c>
      <c r="G138" s="310"/>
      <c r="H138" s="99"/>
      <c r="I138" s="211"/>
      <c r="J138" s="99"/>
      <c r="K138" s="102"/>
    </row>
    <row r="139" spans="2:11" ht="16" x14ac:dyDescent="0.2">
      <c r="B139" s="307">
        <v>5</v>
      </c>
      <c r="C139" s="308">
        <f>G9</f>
        <v>0</v>
      </c>
      <c r="D139" s="33">
        <f>C9</f>
        <v>4</v>
      </c>
      <c r="E139" s="308">
        <f>G10</f>
        <v>0</v>
      </c>
      <c r="F139" s="33">
        <f>C10</f>
        <v>5</v>
      </c>
      <c r="G139" s="310"/>
      <c r="H139" s="99"/>
      <c r="I139" s="211"/>
      <c r="J139" s="99"/>
      <c r="K139" s="102"/>
    </row>
    <row r="140" spans="2:11" ht="17" thickBot="1" x14ac:dyDescent="0.25">
      <c r="B140" s="311">
        <v>6</v>
      </c>
      <c r="C140" s="312"/>
      <c r="D140" s="43"/>
      <c r="E140" s="312"/>
      <c r="F140" s="43"/>
      <c r="G140" s="313"/>
      <c r="H140" s="103"/>
      <c r="I140" s="314"/>
      <c r="J140" s="103"/>
      <c r="K140" s="104"/>
    </row>
    <row r="141" spans="2:11" ht="17" thickBot="1" x14ac:dyDescent="0.25">
      <c r="B141" s="320" t="s">
        <v>1458</v>
      </c>
      <c r="C141" s="321"/>
      <c r="D141" s="321"/>
      <c r="E141" s="321"/>
      <c r="F141" s="321"/>
      <c r="G141" s="321"/>
      <c r="H141" s="322"/>
      <c r="I141" s="1824" t="s">
        <v>2062</v>
      </c>
      <c r="J141" s="1730"/>
      <c r="K141" s="252"/>
    </row>
    <row r="143" spans="2:11" ht="16" x14ac:dyDescent="0.2">
      <c r="C143" s="1760" t="s">
        <v>194</v>
      </c>
      <c r="D143" s="1760"/>
      <c r="E143" s="1760"/>
      <c r="F143" s="1760"/>
      <c r="G143" s="1760"/>
      <c r="H143" s="1760"/>
      <c r="I143" s="1760"/>
      <c r="J143" s="1760"/>
    </row>
    <row r="144" spans="2:11" ht="14" thickBot="1" x14ac:dyDescent="0.2"/>
    <row r="145" spans="2:11" ht="19" thickBot="1" x14ac:dyDescent="0.25">
      <c r="B145" s="1764" t="s">
        <v>1461</v>
      </c>
      <c r="C145" s="1825"/>
      <c r="D145" s="220" t="s">
        <v>1460</v>
      </c>
      <c r="E145" s="1699" t="s">
        <v>18</v>
      </c>
      <c r="F145" s="1826"/>
      <c r="G145" s="295" t="s">
        <v>201</v>
      </c>
      <c r="H145" s="534" t="s">
        <v>199</v>
      </c>
      <c r="I145" s="526"/>
      <c r="J145" s="535" t="s">
        <v>200</v>
      </c>
      <c r="K145" s="526">
        <v>8</v>
      </c>
    </row>
    <row r="146" spans="2:11" x14ac:dyDescent="0.15">
      <c r="B146" s="300" t="s">
        <v>892</v>
      </c>
      <c r="C146" s="301" t="s">
        <v>197</v>
      </c>
      <c r="D146" s="302" t="s">
        <v>2322</v>
      </c>
      <c r="E146" s="303" t="s">
        <v>197</v>
      </c>
      <c r="F146" s="304" t="s">
        <v>2324</v>
      </c>
      <c r="G146" s="305" t="s">
        <v>1041</v>
      </c>
      <c r="H146" s="106" t="s">
        <v>1042</v>
      </c>
      <c r="I146" s="106" t="s">
        <v>1043</v>
      </c>
      <c r="J146" s="106" t="s">
        <v>193</v>
      </c>
      <c r="K146" s="306" t="s">
        <v>2063</v>
      </c>
    </row>
    <row r="147" spans="2:11" ht="16" x14ac:dyDescent="0.2">
      <c r="B147" s="307">
        <v>1</v>
      </c>
      <c r="C147" s="308">
        <f>G13</f>
        <v>0</v>
      </c>
      <c r="D147" s="33">
        <f>C13</f>
        <v>8</v>
      </c>
      <c r="E147" s="308">
        <f>G15</f>
        <v>0</v>
      </c>
      <c r="F147" s="33">
        <f>C15</f>
        <v>10</v>
      </c>
      <c r="G147" s="309"/>
      <c r="H147" s="99"/>
      <c r="I147" s="211"/>
      <c r="J147" s="99"/>
      <c r="K147" s="102"/>
    </row>
    <row r="148" spans="2:11" ht="16" x14ac:dyDescent="0.2">
      <c r="B148" s="307">
        <v>2</v>
      </c>
      <c r="C148" s="308">
        <f>G11</f>
        <v>0</v>
      </c>
      <c r="D148" s="33">
        <f>C11</f>
        <v>6</v>
      </c>
      <c r="E148" s="308">
        <f>G14</f>
        <v>0</v>
      </c>
      <c r="F148" s="33">
        <f>C14</f>
        <v>9</v>
      </c>
      <c r="G148" s="310"/>
      <c r="H148" s="99"/>
      <c r="I148" s="211"/>
      <c r="J148" s="99"/>
      <c r="K148" s="102"/>
    </row>
    <row r="149" spans="2:11" ht="16" x14ac:dyDescent="0.2">
      <c r="B149" s="307">
        <v>3</v>
      </c>
      <c r="C149" s="308">
        <f>G9</f>
        <v>0</v>
      </c>
      <c r="D149" s="33">
        <f>C9</f>
        <v>4</v>
      </c>
      <c r="E149" s="308">
        <f>G12</f>
        <v>0</v>
      </c>
      <c r="F149" s="33">
        <f>C12</f>
        <v>7</v>
      </c>
      <c r="G149" s="310"/>
      <c r="H149" s="99"/>
      <c r="I149" s="211"/>
      <c r="J149" s="99"/>
      <c r="K149" s="102"/>
    </row>
    <row r="150" spans="2:11" ht="16" x14ac:dyDescent="0.2">
      <c r="B150" s="307">
        <v>4</v>
      </c>
      <c r="C150" s="308">
        <f>G7</f>
        <v>0</v>
      </c>
      <c r="D150" s="33">
        <f>C7</f>
        <v>2</v>
      </c>
      <c r="E150" s="308">
        <f>G8</f>
        <v>0</v>
      </c>
      <c r="F150" s="33">
        <f>C8</f>
        <v>3</v>
      </c>
      <c r="G150" s="310"/>
      <c r="H150" s="99"/>
      <c r="I150" s="211"/>
      <c r="J150" s="99"/>
      <c r="K150" s="102"/>
    </row>
    <row r="151" spans="2:11" ht="16" x14ac:dyDescent="0.2">
      <c r="B151" s="307">
        <v>5</v>
      </c>
      <c r="C151" s="308">
        <f>G6</f>
        <v>0</v>
      </c>
      <c r="D151" s="33">
        <f>C6</f>
        <v>1</v>
      </c>
      <c r="E151" s="308">
        <f>G10</f>
        <v>0</v>
      </c>
      <c r="F151" s="33">
        <f>C10</f>
        <v>5</v>
      </c>
      <c r="G151" s="310"/>
      <c r="H151" s="99"/>
      <c r="I151" s="211"/>
      <c r="J151" s="99"/>
      <c r="K151" s="102"/>
    </row>
    <row r="152" spans="2:11" ht="17" thickBot="1" x14ac:dyDescent="0.25">
      <c r="B152" s="311">
        <v>6</v>
      </c>
      <c r="C152" s="312"/>
      <c r="D152" s="43"/>
      <c r="E152" s="312"/>
      <c r="F152" s="43"/>
      <c r="G152" s="313"/>
      <c r="H152" s="103"/>
      <c r="I152" s="314"/>
      <c r="J152" s="103"/>
      <c r="K152" s="104"/>
    </row>
    <row r="153" spans="2:11" ht="17" thickBot="1" x14ac:dyDescent="0.25">
      <c r="B153" s="320" t="s">
        <v>1458</v>
      </c>
      <c r="C153" s="321"/>
      <c r="D153" s="321"/>
      <c r="E153" s="321"/>
      <c r="F153" s="321"/>
      <c r="G153" s="321"/>
      <c r="H153" s="322"/>
      <c r="I153" s="1824" t="s">
        <v>2062</v>
      </c>
      <c r="J153" s="1730"/>
      <c r="K153" s="252"/>
    </row>
    <row r="157" spans="2:11" ht="16" x14ac:dyDescent="0.2">
      <c r="C157" s="1760" t="s">
        <v>194</v>
      </c>
      <c r="D157" s="1760"/>
      <c r="E157" s="1760"/>
      <c r="F157" s="1760"/>
      <c r="G157" s="1760"/>
      <c r="H157" s="1760"/>
      <c r="I157" s="1760"/>
      <c r="J157" s="1760"/>
    </row>
    <row r="158" spans="2:11" ht="14" thickBot="1" x14ac:dyDescent="0.2"/>
    <row r="159" spans="2:11" ht="19" thickBot="1" x14ac:dyDescent="0.25">
      <c r="B159" s="1764" t="s">
        <v>1461</v>
      </c>
      <c r="C159" s="1825"/>
      <c r="D159" s="220" t="s">
        <v>1460</v>
      </c>
      <c r="E159" s="1699" t="s">
        <v>18</v>
      </c>
      <c r="F159" s="1826"/>
      <c r="G159" s="295" t="s">
        <v>201</v>
      </c>
      <c r="H159" s="534" t="s">
        <v>199</v>
      </c>
      <c r="I159" s="526"/>
      <c r="J159" s="535" t="s">
        <v>200</v>
      </c>
      <c r="K159" s="526">
        <v>9</v>
      </c>
    </row>
    <row r="160" spans="2:11" x14ac:dyDescent="0.15">
      <c r="B160" s="300" t="s">
        <v>892</v>
      </c>
      <c r="C160" s="301" t="s">
        <v>197</v>
      </c>
      <c r="D160" s="302" t="s">
        <v>2322</v>
      </c>
      <c r="E160" s="303" t="s">
        <v>197</v>
      </c>
      <c r="F160" s="304" t="s">
        <v>2324</v>
      </c>
      <c r="G160" s="305" t="s">
        <v>1041</v>
      </c>
      <c r="H160" s="106" t="s">
        <v>1042</v>
      </c>
      <c r="I160" s="106" t="s">
        <v>1043</v>
      </c>
      <c r="J160" s="106" t="s">
        <v>193</v>
      </c>
      <c r="K160" s="306" t="s">
        <v>2063</v>
      </c>
    </row>
    <row r="161" spans="2:11" ht="16" x14ac:dyDescent="0.2">
      <c r="B161" s="307">
        <v>1</v>
      </c>
      <c r="C161" s="308">
        <f>G14</f>
        <v>0</v>
      </c>
      <c r="D161" s="33">
        <f>C14</f>
        <v>9</v>
      </c>
      <c r="E161" s="308">
        <f>G15</f>
        <v>0</v>
      </c>
      <c r="F161" s="33">
        <f>C15</f>
        <v>10</v>
      </c>
      <c r="G161" s="309"/>
      <c r="H161" s="99"/>
      <c r="I161" s="211"/>
      <c r="J161" s="99"/>
      <c r="K161" s="102"/>
    </row>
    <row r="162" spans="2:11" ht="16" x14ac:dyDescent="0.2">
      <c r="B162" s="307">
        <v>2</v>
      </c>
      <c r="C162" s="308">
        <f>G12</f>
        <v>0</v>
      </c>
      <c r="D162" s="33">
        <f>C12</f>
        <v>7</v>
      </c>
      <c r="E162" s="308">
        <f>G13</f>
        <v>0</v>
      </c>
      <c r="F162" s="33">
        <f>C13</f>
        <v>8</v>
      </c>
      <c r="G162" s="310"/>
      <c r="H162" s="99"/>
      <c r="I162" s="211"/>
      <c r="J162" s="99"/>
      <c r="K162" s="102"/>
    </row>
    <row r="163" spans="2:11" ht="16" x14ac:dyDescent="0.2">
      <c r="B163" s="307">
        <v>3</v>
      </c>
      <c r="C163" s="308">
        <f>G10</f>
        <v>0</v>
      </c>
      <c r="D163" s="33">
        <f>C10</f>
        <v>5</v>
      </c>
      <c r="E163" s="308">
        <f>G11</f>
        <v>0</v>
      </c>
      <c r="F163" s="33">
        <f>C11</f>
        <v>6</v>
      </c>
      <c r="G163" s="310"/>
      <c r="H163" s="99"/>
      <c r="I163" s="211"/>
      <c r="J163" s="99"/>
      <c r="K163" s="102"/>
    </row>
    <row r="164" spans="2:11" ht="16" x14ac:dyDescent="0.2">
      <c r="B164" s="307">
        <v>4</v>
      </c>
      <c r="C164" s="308">
        <f>G8</f>
        <v>0</v>
      </c>
      <c r="D164" s="33">
        <f>C8</f>
        <v>3</v>
      </c>
      <c r="E164" s="308">
        <f>G9</f>
        <v>0</v>
      </c>
      <c r="F164" s="33">
        <f>C9</f>
        <v>4</v>
      </c>
      <c r="G164" s="310"/>
      <c r="H164" s="99"/>
      <c r="I164" s="211"/>
      <c r="J164" s="99"/>
      <c r="K164" s="102"/>
    </row>
    <row r="165" spans="2:11" ht="16" x14ac:dyDescent="0.2">
      <c r="B165" s="307">
        <v>5</v>
      </c>
      <c r="C165" s="308">
        <f>G6</f>
        <v>0</v>
      </c>
      <c r="D165" s="33">
        <f>C6</f>
        <v>1</v>
      </c>
      <c r="E165" s="308">
        <f>G7</f>
        <v>0</v>
      </c>
      <c r="F165" s="33">
        <f>C7</f>
        <v>2</v>
      </c>
      <c r="G165" s="310"/>
      <c r="H165" s="99"/>
      <c r="I165" s="211"/>
      <c r="J165" s="99"/>
      <c r="K165" s="102"/>
    </row>
    <row r="166" spans="2:11" ht="17" thickBot="1" x14ac:dyDescent="0.25">
      <c r="B166" s="311">
        <v>6</v>
      </c>
      <c r="C166" s="312"/>
      <c r="D166" s="43"/>
      <c r="E166" s="312"/>
      <c r="F166" s="43"/>
      <c r="G166" s="313"/>
      <c r="H166" s="103"/>
      <c r="I166" s="314"/>
      <c r="J166" s="103"/>
      <c r="K166" s="104"/>
    </row>
    <row r="167" spans="2:11" ht="17" thickBot="1" x14ac:dyDescent="0.25">
      <c r="B167" s="320" t="s">
        <v>1458</v>
      </c>
      <c r="C167" s="321"/>
      <c r="D167" s="321"/>
      <c r="E167" s="321"/>
      <c r="F167" s="321"/>
      <c r="G167" s="321"/>
      <c r="H167" s="322"/>
      <c r="I167" s="1824" t="s">
        <v>2062</v>
      </c>
      <c r="J167" s="1730"/>
      <c r="K167" s="252"/>
    </row>
    <row r="169" spans="2:11" ht="16" x14ac:dyDescent="0.2">
      <c r="C169" s="1760" t="s">
        <v>194</v>
      </c>
      <c r="D169" s="1760"/>
      <c r="E169" s="1760"/>
      <c r="F169" s="1760"/>
      <c r="G169" s="1760"/>
      <c r="H169" s="1760"/>
      <c r="I169" s="1760"/>
      <c r="J169" s="1760"/>
    </row>
    <row r="170" spans="2:11" ht="14" thickBot="1" x14ac:dyDescent="0.2"/>
    <row r="171" spans="2:11" ht="19" thickBot="1" x14ac:dyDescent="0.25">
      <c r="B171" s="1764" t="s">
        <v>1461</v>
      </c>
      <c r="C171" s="1825"/>
      <c r="D171" s="220" t="s">
        <v>1460</v>
      </c>
      <c r="E171" s="1699" t="s">
        <v>18</v>
      </c>
      <c r="F171" s="1826"/>
      <c r="G171" s="295" t="s">
        <v>202</v>
      </c>
      <c r="H171" s="296" t="s">
        <v>199</v>
      </c>
      <c r="I171" s="297"/>
      <c r="J171" s="298" t="s">
        <v>200</v>
      </c>
      <c r="K171" s="297">
        <v>1</v>
      </c>
    </row>
    <row r="172" spans="2:11" x14ac:dyDescent="0.15">
      <c r="B172" s="300" t="s">
        <v>892</v>
      </c>
      <c r="C172" s="301" t="s">
        <v>197</v>
      </c>
      <c r="D172" s="302" t="s">
        <v>2322</v>
      </c>
      <c r="E172" s="303" t="s">
        <v>197</v>
      </c>
      <c r="F172" s="304" t="s">
        <v>2324</v>
      </c>
      <c r="G172" s="305" t="s">
        <v>1041</v>
      </c>
      <c r="H172" s="106" t="s">
        <v>1042</v>
      </c>
      <c r="I172" s="106" t="s">
        <v>1043</v>
      </c>
      <c r="J172" s="106" t="s">
        <v>193</v>
      </c>
      <c r="K172" s="306" t="s">
        <v>2063</v>
      </c>
    </row>
    <row r="173" spans="2:11" ht="16" x14ac:dyDescent="0.2">
      <c r="B173" s="307">
        <v>1</v>
      </c>
      <c r="C173" s="308">
        <f>G14</f>
        <v>0</v>
      </c>
      <c r="D173" s="33">
        <f>C14</f>
        <v>9</v>
      </c>
      <c r="E173" s="308">
        <f>G9</f>
        <v>0</v>
      </c>
      <c r="F173" s="33">
        <f>C9</f>
        <v>4</v>
      </c>
      <c r="G173" s="309"/>
      <c r="H173" s="99"/>
      <c r="I173" s="211"/>
      <c r="J173" s="99"/>
      <c r="K173" s="102"/>
    </row>
    <row r="174" spans="2:11" ht="16" x14ac:dyDescent="0.2">
      <c r="B174" s="307">
        <v>2</v>
      </c>
      <c r="C174" s="308">
        <f>G7</f>
        <v>0</v>
      </c>
      <c r="D174" s="33">
        <f>C7</f>
        <v>2</v>
      </c>
      <c r="E174" s="308">
        <f>G13</f>
        <v>0</v>
      </c>
      <c r="F174" s="33">
        <f>C13</f>
        <v>8</v>
      </c>
      <c r="G174" s="310"/>
      <c r="H174" s="99"/>
      <c r="I174" s="211"/>
      <c r="J174" s="99"/>
      <c r="K174" s="102"/>
    </row>
    <row r="175" spans="2:11" ht="16" x14ac:dyDescent="0.2">
      <c r="B175" s="307">
        <v>3</v>
      </c>
      <c r="C175" s="308">
        <f>G10</f>
        <v>0</v>
      </c>
      <c r="D175" s="33">
        <f>C10</f>
        <v>5</v>
      </c>
      <c r="E175" s="308">
        <f>G8</f>
        <v>0</v>
      </c>
      <c r="F175" s="33">
        <f>C8</f>
        <v>3</v>
      </c>
      <c r="G175" s="310"/>
      <c r="H175" s="99"/>
      <c r="I175" s="211"/>
      <c r="J175" s="99"/>
      <c r="K175" s="102"/>
    </row>
    <row r="176" spans="2:11" ht="16" x14ac:dyDescent="0.2">
      <c r="B176" s="307">
        <v>4</v>
      </c>
      <c r="C176" s="308">
        <f>G6</f>
        <v>0</v>
      </c>
      <c r="D176" s="33">
        <f>C6</f>
        <v>1</v>
      </c>
      <c r="E176" s="308">
        <f>G12</f>
        <v>0</v>
      </c>
      <c r="F176" s="33">
        <f>C12</f>
        <v>7</v>
      </c>
      <c r="G176" s="310"/>
      <c r="H176" s="99"/>
      <c r="I176" s="211"/>
      <c r="J176" s="99"/>
      <c r="K176" s="102"/>
    </row>
    <row r="177" spans="2:11" ht="16" x14ac:dyDescent="0.2">
      <c r="B177" s="307">
        <v>5</v>
      </c>
      <c r="C177" s="308">
        <f>G15</f>
        <v>0</v>
      </c>
      <c r="D177" s="33">
        <f>C15</f>
        <v>10</v>
      </c>
      <c r="E177" s="308">
        <f>G11</f>
        <v>0</v>
      </c>
      <c r="F177" s="33">
        <f>C11</f>
        <v>6</v>
      </c>
      <c r="G177" s="310"/>
      <c r="H177" s="99"/>
      <c r="I177" s="211"/>
      <c r="J177" s="99"/>
      <c r="K177" s="102"/>
    </row>
    <row r="178" spans="2:11" ht="17" thickBot="1" x14ac:dyDescent="0.25">
      <c r="B178" s="311">
        <v>6</v>
      </c>
      <c r="C178" s="312"/>
      <c r="D178" s="43"/>
      <c r="E178" s="312"/>
      <c r="F178" s="43"/>
      <c r="G178" s="313"/>
      <c r="H178" s="103"/>
      <c r="I178" s="314"/>
      <c r="J178" s="103"/>
      <c r="K178" s="104"/>
    </row>
    <row r="179" spans="2:11" ht="17" thickBot="1" x14ac:dyDescent="0.25">
      <c r="B179" s="320" t="s">
        <v>1458</v>
      </c>
      <c r="C179" s="321"/>
      <c r="D179" s="321"/>
      <c r="E179" s="321"/>
      <c r="F179" s="321"/>
      <c r="G179" s="321"/>
      <c r="H179" s="322"/>
      <c r="I179" s="1824" t="s">
        <v>2062</v>
      </c>
      <c r="J179" s="1730"/>
      <c r="K179" s="252"/>
    </row>
    <row r="181" spans="2:11" ht="16" x14ac:dyDescent="0.2">
      <c r="C181" s="1760" t="s">
        <v>194</v>
      </c>
      <c r="D181" s="1760"/>
      <c r="E181" s="1760"/>
      <c r="F181" s="1760"/>
      <c r="G181" s="1760"/>
      <c r="H181" s="1760"/>
      <c r="I181" s="1760"/>
      <c r="J181" s="1760"/>
    </row>
    <row r="182" spans="2:11" ht="14" thickBot="1" x14ac:dyDescent="0.2"/>
    <row r="183" spans="2:11" ht="19" thickBot="1" x14ac:dyDescent="0.25">
      <c r="B183" s="1764" t="s">
        <v>1461</v>
      </c>
      <c r="C183" s="1825"/>
      <c r="D183" s="220" t="s">
        <v>1460</v>
      </c>
      <c r="E183" s="1699" t="s">
        <v>18</v>
      </c>
      <c r="F183" s="1826"/>
      <c r="G183" s="295" t="s">
        <v>202</v>
      </c>
      <c r="H183" s="296" t="s">
        <v>199</v>
      </c>
      <c r="I183" s="297"/>
      <c r="J183" s="298" t="s">
        <v>200</v>
      </c>
      <c r="K183" s="297">
        <v>2</v>
      </c>
    </row>
    <row r="184" spans="2:11" x14ac:dyDescent="0.15">
      <c r="B184" s="300" t="s">
        <v>892</v>
      </c>
      <c r="C184" s="301" t="s">
        <v>197</v>
      </c>
      <c r="D184" s="302" t="s">
        <v>2322</v>
      </c>
      <c r="E184" s="303" t="s">
        <v>197</v>
      </c>
      <c r="F184" s="304" t="s">
        <v>2324</v>
      </c>
      <c r="G184" s="305" t="s">
        <v>1041</v>
      </c>
      <c r="H184" s="106" t="s">
        <v>1042</v>
      </c>
      <c r="I184" s="106" t="s">
        <v>1043</v>
      </c>
      <c r="J184" s="106" t="s">
        <v>193</v>
      </c>
      <c r="K184" s="306" t="s">
        <v>2063</v>
      </c>
    </row>
    <row r="185" spans="2:11" ht="16" x14ac:dyDescent="0.2">
      <c r="B185" s="307">
        <v>1</v>
      </c>
      <c r="C185" s="308">
        <f>G10</f>
        <v>0</v>
      </c>
      <c r="D185" s="33">
        <f>C10</f>
        <v>5</v>
      </c>
      <c r="E185" s="308">
        <f>G7</f>
        <v>0</v>
      </c>
      <c r="F185" s="33">
        <f>C7</f>
        <v>2</v>
      </c>
      <c r="G185" s="309"/>
      <c r="H185" s="99"/>
      <c r="I185" s="211"/>
      <c r="J185" s="99"/>
      <c r="K185" s="102"/>
    </row>
    <row r="186" spans="2:11" ht="16" x14ac:dyDescent="0.2">
      <c r="B186" s="307">
        <v>2</v>
      </c>
      <c r="C186" s="308">
        <f>G12</f>
        <v>0</v>
      </c>
      <c r="D186" s="33">
        <f>C12</f>
        <v>7</v>
      </c>
      <c r="E186" s="308">
        <f>G8</f>
        <v>0</v>
      </c>
      <c r="F186" s="33">
        <f>C8</f>
        <v>3</v>
      </c>
      <c r="G186" s="310"/>
      <c r="H186" s="99"/>
      <c r="I186" s="211"/>
      <c r="J186" s="99"/>
      <c r="K186" s="102"/>
    </row>
    <row r="187" spans="2:11" ht="16" x14ac:dyDescent="0.2">
      <c r="B187" s="307">
        <v>3</v>
      </c>
      <c r="C187" s="308">
        <f>G6</f>
        <v>0</v>
      </c>
      <c r="D187" s="33">
        <f>C6</f>
        <v>1</v>
      </c>
      <c r="E187" s="308">
        <f>G14</f>
        <v>0</v>
      </c>
      <c r="F187" s="33">
        <f>C14</f>
        <v>9</v>
      </c>
      <c r="G187" s="310"/>
      <c r="H187" s="99"/>
      <c r="I187" s="211"/>
      <c r="J187" s="99"/>
      <c r="K187" s="102"/>
    </row>
    <row r="188" spans="2:11" ht="16" x14ac:dyDescent="0.2">
      <c r="B188" s="307">
        <v>4</v>
      </c>
      <c r="C188" s="308">
        <f>G9</f>
        <v>0</v>
      </c>
      <c r="D188" s="33">
        <f>C9</f>
        <v>4</v>
      </c>
      <c r="E188" s="308">
        <f>G15</f>
        <v>0</v>
      </c>
      <c r="F188" s="33">
        <f>C15</f>
        <v>10</v>
      </c>
      <c r="G188" s="310"/>
      <c r="H188" s="99"/>
      <c r="I188" s="211"/>
      <c r="J188" s="99"/>
      <c r="K188" s="102"/>
    </row>
    <row r="189" spans="2:11" ht="16" x14ac:dyDescent="0.2">
      <c r="B189" s="307">
        <v>5</v>
      </c>
      <c r="C189" s="308">
        <f>G13</f>
        <v>0</v>
      </c>
      <c r="D189" s="33">
        <f>C13</f>
        <v>8</v>
      </c>
      <c r="E189" s="308">
        <f>G11</f>
        <v>0</v>
      </c>
      <c r="F189" s="33">
        <f>C11</f>
        <v>6</v>
      </c>
      <c r="G189" s="310"/>
      <c r="H189" s="99"/>
      <c r="I189" s="211"/>
      <c r="J189" s="99"/>
      <c r="K189" s="102"/>
    </row>
    <row r="190" spans="2:11" ht="17" thickBot="1" x14ac:dyDescent="0.25">
      <c r="B190" s="311">
        <v>6</v>
      </c>
      <c r="C190" s="312"/>
      <c r="D190" s="43"/>
      <c r="E190" s="312"/>
      <c r="F190" s="43"/>
      <c r="G190" s="313"/>
      <c r="H190" s="103"/>
      <c r="I190" s="314"/>
      <c r="J190" s="103"/>
      <c r="K190" s="104"/>
    </row>
    <row r="191" spans="2:11" ht="17" thickBot="1" x14ac:dyDescent="0.25">
      <c r="B191" s="320" t="s">
        <v>1458</v>
      </c>
      <c r="C191" s="321"/>
      <c r="D191" s="321"/>
      <c r="E191" s="321"/>
      <c r="F191" s="321"/>
      <c r="G191" s="321"/>
      <c r="H191" s="322"/>
      <c r="I191" s="1824" t="s">
        <v>2062</v>
      </c>
      <c r="J191" s="1730"/>
      <c r="K191" s="252"/>
    </row>
    <row r="193" spans="2:11" ht="16" x14ac:dyDescent="0.2">
      <c r="C193" s="1760" t="s">
        <v>194</v>
      </c>
      <c r="D193" s="1760"/>
      <c r="E193" s="1760"/>
      <c r="F193" s="1760"/>
      <c r="G193" s="1760"/>
      <c r="H193" s="1760"/>
      <c r="I193" s="1760"/>
      <c r="J193" s="1760"/>
    </row>
    <row r="194" spans="2:11" ht="14" thickBot="1" x14ac:dyDescent="0.2"/>
    <row r="195" spans="2:11" ht="19" thickBot="1" x14ac:dyDescent="0.25">
      <c r="B195" s="1764" t="s">
        <v>1461</v>
      </c>
      <c r="C195" s="1825"/>
      <c r="D195" s="220" t="s">
        <v>1460</v>
      </c>
      <c r="E195" s="1699" t="s">
        <v>18</v>
      </c>
      <c r="F195" s="1826"/>
      <c r="G195" s="295" t="s">
        <v>202</v>
      </c>
      <c r="H195" s="296" t="s">
        <v>199</v>
      </c>
      <c r="I195" s="297"/>
      <c r="J195" s="298" t="s">
        <v>200</v>
      </c>
      <c r="K195" s="297">
        <v>3</v>
      </c>
    </row>
    <row r="196" spans="2:11" x14ac:dyDescent="0.15">
      <c r="B196" s="300" t="s">
        <v>892</v>
      </c>
      <c r="C196" s="301" t="s">
        <v>197</v>
      </c>
      <c r="D196" s="302" t="s">
        <v>2322</v>
      </c>
      <c r="E196" s="303" t="s">
        <v>197</v>
      </c>
      <c r="F196" s="304" t="s">
        <v>2324</v>
      </c>
      <c r="G196" s="305" t="s">
        <v>1041</v>
      </c>
      <c r="H196" s="106" t="s">
        <v>1042</v>
      </c>
      <c r="I196" s="106" t="s">
        <v>1043</v>
      </c>
      <c r="J196" s="106" t="s">
        <v>193</v>
      </c>
      <c r="K196" s="306" t="s">
        <v>2063</v>
      </c>
    </row>
    <row r="197" spans="2:11" ht="16" x14ac:dyDescent="0.2">
      <c r="B197" s="307">
        <v>1</v>
      </c>
      <c r="C197" s="308">
        <f>G8</f>
        <v>0</v>
      </c>
      <c r="D197" s="33">
        <f>C8</f>
        <v>3</v>
      </c>
      <c r="E197" s="308">
        <f>G14</f>
        <v>0</v>
      </c>
      <c r="F197" s="33">
        <f>C14</f>
        <v>9</v>
      </c>
      <c r="G197" s="309"/>
      <c r="H197" s="99"/>
      <c r="I197" s="211"/>
      <c r="J197" s="99"/>
      <c r="K197" s="102"/>
    </row>
    <row r="198" spans="2:11" ht="16" x14ac:dyDescent="0.2">
      <c r="B198" s="307">
        <v>2</v>
      </c>
      <c r="C198" s="308">
        <f>G6</f>
        <v>0</v>
      </c>
      <c r="D198" s="33">
        <f>C6</f>
        <v>1</v>
      </c>
      <c r="E198" s="308">
        <f>G15</f>
        <v>0</v>
      </c>
      <c r="F198" s="33">
        <f>C15</f>
        <v>10</v>
      </c>
      <c r="G198" s="310"/>
      <c r="H198" s="99"/>
      <c r="I198" s="211"/>
      <c r="J198" s="99"/>
      <c r="K198" s="102"/>
    </row>
    <row r="199" spans="2:11" ht="16" x14ac:dyDescent="0.2">
      <c r="B199" s="307">
        <v>3</v>
      </c>
      <c r="C199" s="308">
        <f>G13</f>
        <v>0</v>
      </c>
      <c r="D199" s="33">
        <f>C13</f>
        <v>8</v>
      </c>
      <c r="E199" s="308">
        <f>G9</f>
        <v>0</v>
      </c>
      <c r="F199" s="33">
        <f>C9</f>
        <v>4</v>
      </c>
      <c r="G199" s="310"/>
      <c r="H199" s="99"/>
      <c r="I199" s="211"/>
      <c r="J199" s="99"/>
      <c r="K199" s="102"/>
    </row>
    <row r="200" spans="2:11" ht="16" x14ac:dyDescent="0.2">
      <c r="B200" s="307">
        <v>4</v>
      </c>
      <c r="C200" s="308">
        <f>G11</f>
        <v>0</v>
      </c>
      <c r="D200" s="33">
        <f>C11</f>
        <v>6</v>
      </c>
      <c r="E200" s="308">
        <f>G7</f>
        <v>0</v>
      </c>
      <c r="F200" s="33">
        <f>C7</f>
        <v>2</v>
      </c>
      <c r="G200" s="310"/>
      <c r="H200" s="99"/>
      <c r="I200" s="211"/>
      <c r="J200" s="99"/>
      <c r="K200" s="102"/>
    </row>
    <row r="201" spans="2:11" ht="16" x14ac:dyDescent="0.2">
      <c r="B201" s="307">
        <v>5</v>
      </c>
      <c r="C201" s="308">
        <f>G12</f>
        <v>0</v>
      </c>
      <c r="D201" s="33">
        <f>C12</f>
        <v>7</v>
      </c>
      <c r="E201" s="308">
        <f>G10</f>
        <v>0</v>
      </c>
      <c r="F201" s="33">
        <f>C10</f>
        <v>5</v>
      </c>
      <c r="G201" s="310"/>
      <c r="H201" s="99"/>
      <c r="I201" s="211"/>
      <c r="J201" s="99"/>
      <c r="K201" s="102"/>
    </row>
    <row r="202" spans="2:11" ht="17" thickBot="1" x14ac:dyDescent="0.25">
      <c r="B202" s="311">
        <v>6</v>
      </c>
      <c r="C202" s="312"/>
      <c r="D202" s="43"/>
      <c r="E202" s="312"/>
      <c r="F202" s="43"/>
      <c r="G202" s="313"/>
      <c r="H202" s="103"/>
      <c r="I202" s="314"/>
      <c r="J202" s="103"/>
      <c r="K202" s="104"/>
    </row>
    <row r="203" spans="2:11" ht="17" thickBot="1" x14ac:dyDescent="0.25">
      <c r="B203" s="320" t="s">
        <v>1458</v>
      </c>
      <c r="C203" s="321"/>
      <c r="D203" s="321"/>
      <c r="E203" s="321"/>
      <c r="F203" s="321"/>
      <c r="G203" s="321"/>
      <c r="H203" s="322"/>
      <c r="I203" s="1824" t="s">
        <v>2062</v>
      </c>
      <c r="J203" s="1730"/>
      <c r="K203" s="252"/>
    </row>
    <row r="207" spans="2:11" ht="16" x14ac:dyDescent="0.2">
      <c r="C207" s="1760" t="s">
        <v>194</v>
      </c>
      <c r="D207" s="1760"/>
      <c r="E207" s="1760"/>
      <c r="F207" s="1760"/>
      <c r="G207" s="1760"/>
      <c r="H207" s="1760"/>
      <c r="I207" s="1760"/>
      <c r="J207" s="1760"/>
    </row>
    <row r="208" spans="2:11" ht="14" thickBot="1" x14ac:dyDescent="0.2"/>
    <row r="209" spans="2:11" ht="19" thickBot="1" x14ac:dyDescent="0.25">
      <c r="B209" s="1764" t="s">
        <v>1461</v>
      </c>
      <c r="C209" s="1825"/>
      <c r="D209" s="220" t="s">
        <v>1460</v>
      </c>
      <c r="E209" s="1699" t="s">
        <v>18</v>
      </c>
      <c r="F209" s="1826"/>
      <c r="G209" s="295" t="s">
        <v>202</v>
      </c>
      <c r="H209" s="296" t="s">
        <v>199</v>
      </c>
      <c r="I209" s="297"/>
      <c r="J209" s="298" t="s">
        <v>200</v>
      </c>
      <c r="K209" s="297">
        <v>4</v>
      </c>
    </row>
    <row r="210" spans="2:11" x14ac:dyDescent="0.15">
      <c r="B210" s="300" t="s">
        <v>892</v>
      </c>
      <c r="C210" s="301" t="s">
        <v>197</v>
      </c>
      <c r="D210" s="302" t="s">
        <v>2322</v>
      </c>
      <c r="E210" s="303" t="s">
        <v>197</v>
      </c>
      <c r="F210" s="304" t="s">
        <v>2324</v>
      </c>
      <c r="G210" s="305" t="s">
        <v>1041</v>
      </c>
      <c r="H210" s="106" t="s">
        <v>1042</v>
      </c>
      <c r="I210" s="106" t="s">
        <v>1043</v>
      </c>
      <c r="J210" s="106" t="s">
        <v>193</v>
      </c>
      <c r="K210" s="306" t="s">
        <v>2063</v>
      </c>
    </row>
    <row r="211" spans="2:11" ht="16" x14ac:dyDescent="0.2">
      <c r="B211" s="307">
        <v>1</v>
      </c>
      <c r="C211" s="308">
        <f>G6</f>
        <v>0</v>
      </c>
      <c r="D211" s="33">
        <f>C6</f>
        <v>1</v>
      </c>
      <c r="E211" s="308">
        <f>G13</f>
        <v>0</v>
      </c>
      <c r="F211" s="33">
        <f>C13</f>
        <v>8</v>
      </c>
      <c r="G211" s="309"/>
      <c r="H211" s="99"/>
      <c r="I211" s="211"/>
      <c r="J211" s="99"/>
      <c r="K211" s="102"/>
    </row>
    <row r="212" spans="2:11" ht="16" x14ac:dyDescent="0.2">
      <c r="B212" s="307">
        <v>2</v>
      </c>
      <c r="C212" s="308">
        <f>G11</f>
        <v>0</v>
      </c>
      <c r="D212" s="33">
        <f>C11</f>
        <v>6</v>
      </c>
      <c r="E212" s="308">
        <f>G9</f>
        <v>0</v>
      </c>
      <c r="F212" s="33">
        <f>C9</f>
        <v>4</v>
      </c>
      <c r="G212" s="310"/>
      <c r="H212" s="99"/>
      <c r="I212" s="211"/>
      <c r="J212" s="99"/>
      <c r="K212" s="102"/>
    </row>
    <row r="213" spans="2:11" ht="16" x14ac:dyDescent="0.2">
      <c r="B213" s="307">
        <v>3</v>
      </c>
      <c r="C213" s="308">
        <f>G12</f>
        <v>0</v>
      </c>
      <c r="D213" s="33">
        <f>C12</f>
        <v>7</v>
      </c>
      <c r="E213" s="308">
        <f>G7</f>
        <v>0</v>
      </c>
      <c r="F213" s="33">
        <f>C7</f>
        <v>2</v>
      </c>
      <c r="G213" s="310"/>
      <c r="H213" s="99"/>
      <c r="I213" s="211"/>
      <c r="J213" s="99"/>
      <c r="K213" s="102"/>
    </row>
    <row r="214" spans="2:11" ht="16" x14ac:dyDescent="0.2">
      <c r="B214" s="307">
        <v>4</v>
      </c>
      <c r="C214" s="308">
        <f>G14</f>
        <v>0</v>
      </c>
      <c r="D214" s="33">
        <f>C14</f>
        <v>9</v>
      </c>
      <c r="E214" s="308">
        <f>G10</f>
        <v>0</v>
      </c>
      <c r="F214" s="33">
        <f>C10</f>
        <v>5</v>
      </c>
      <c r="G214" s="310"/>
      <c r="H214" s="99"/>
      <c r="I214" s="211"/>
      <c r="J214" s="99"/>
      <c r="K214" s="102"/>
    </row>
    <row r="215" spans="2:11" ht="16" x14ac:dyDescent="0.2">
      <c r="B215" s="307">
        <v>5</v>
      </c>
      <c r="C215" s="308">
        <f>G8</f>
        <v>0</v>
      </c>
      <c r="D215" s="33">
        <f>C8</f>
        <v>3</v>
      </c>
      <c r="E215" s="308">
        <f>G15</f>
        <v>0</v>
      </c>
      <c r="F215" s="33">
        <f>C15</f>
        <v>10</v>
      </c>
      <c r="G215" s="310"/>
      <c r="H215" s="99"/>
      <c r="I215" s="211"/>
      <c r="J215" s="99"/>
      <c r="K215" s="102"/>
    </row>
    <row r="216" spans="2:11" ht="17" thickBot="1" x14ac:dyDescent="0.25">
      <c r="B216" s="311">
        <v>6</v>
      </c>
      <c r="C216" s="312"/>
      <c r="D216" s="43"/>
      <c r="E216" s="312"/>
      <c r="F216" s="43"/>
      <c r="G216" s="313"/>
      <c r="H216" s="103"/>
      <c r="I216" s="314"/>
      <c r="J216" s="103"/>
      <c r="K216" s="104"/>
    </row>
    <row r="217" spans="2:11" ht="17" thickBot="1" x14ac:dyDescent="0.25">
      <c r="B217" s="320" t="s">
        <v>1458</v>
      </c>
      <c r="C217" s="321"/>
      <c r="D217" s="321"/>
      <c r="E217" s="321"/>
      <c r="F217" s="321"/>
      <c r="G217" s="321"/>
      <c r="H217" s="322"/>
      <c r="I217" s="1824" t="s">
        <v>2062</v>
      </c>
      <c r="J217" s="1730"/>
      <c r="K217" s="252"/>
    </row>
    <row r="219" spans="2:11" ht="16" x14ac:dyDescent="0.2">
      <c r="C219" s="1760" t="s">
        <v>194</v>
      </c>
      <c r="D219" s="1760"/>
      <c r="E219" s="1760"/>
      <c r="F219" s="1760"/>
      <c r="G219" s="1760"/>
      <c r="H219" s="1760"/>
      <c r="I219" s="1760"/>
      <c r="J219" s="1760"/>
    </row>
    <row r="220" spans="2:11" ht="14" thickBot="1" x14ac:dyDescent="0.2"/>
    <row r="221" spans="2:11" ht="19" thickBot="1" x14ac:dyDescent="0.25">
      <c r="B221" s="1764" t="s">
        <v>1461</v>
      </c>
      <c r="C221" s="1825"/>
      <c r="D221" s="220" t="s">
        <v>1460</v>
      </c>
      <c r="E221" s="1699" t="s">
        <v>18</v>
      </c>
      <c r="F221" s="1826"/>
      <c r="G221" s="295" t="s">
        <v>202</v>
      </c>
      <c r="H221" s="296" t="s">
        <v>199</v>
      </c>
      <c r="I221" s="297"/>
      <c r="J221" s="298" t="s">
        <v>200</v>
      </c>
      <c r="K221" s="297">
        <v>5</v>
      </c>
    </row>
    <row r="222" spans="2:11" x14ac:dyDescent="0.15">
      <c r="B222" s="300" t="s">
        <v>892</v>
      </c>
      <c r="C222" s="301" t="s">
        <v>197</v>
      </c>
      <c r="D222" s="302" t="s">
        <v>2322</v>
      </c>
      <c r="E222" s="303" t="s">
        <v>197</v>
      </c>
      <c r="F222" s="304" t="s">
        <v>2324</v>
      </c>
      <c r="G222" s="305" t="s">
        <v>1041</v>
      </c>
      <c r="H222" s="106" t="s">
        <v>1042</v>
      </c>
      <c r="I222" s="106" t="s">
        <v>1043</v>
      </c>
      <c r="J222" s="106" t="s">
        <v>193</v>
      </c>
      <c r="K222" s="306" t="s">
        <v>2063</v>
      </c>
    </row>
    <row r="223" spans="2:11" ht="16" x14ac:dyDescent="0.2">
      <c r="B223" s="307">
        <v>1</v>
      </c>
      <c r="C223" s="308">
        <f>G9</f>
        <v>0</v>
      </c>
      <c r="D223" s="33">
        <f>C9</f>
        <v>4</v>
      </c>
      <c r="E223" s="308">
        <f>G7</f>
        <v>0</v>
      </c>
      <c r="F223" s="33">
        <f>C7</f>
        <v>2</v>
      </c>
      <c r="G223" s="309"/>
      <c r="H223" s="99"/>
      <c r="I223" s="211"/>
      <c r="J223" s="99"/>
      <c r="K223" s="102"/>
    </row>
    <row r="224" spans="2:11" ht="16" x14ac:dyDescent="0.2">
      <c r="B224" s="307">
        <v>2</v>
      </c>
      <c r="C224" s="308">
        <f>G14</f>
        <v>0</v>
      </c>
      <c r="D224" s="33">
        <f>C14</f>
        <v>9</v>
      </c>
      <c r="E224" s="308">
        <f>G12</f>
        <v>0</v>
      </c>
      <c r="F224" s="33">
        <f>C12</f>
        <v>7</v>
      </c>
      <c r="G224" s="310"/>
      <c r="H224" s="99"/>
      <c r="I224" s="211"/>
      <c r="J224" s="99"/>
      <c r="K224" s="102"/>
    </row>
    <row r="225" spans="2:11" ht="16" x14ac:dyDescent="0.2">
      <c r="B225" s="307">
        <v>3</v>
      </c>
      <c r="C225" s="308">
        <f>G15</f>
        <v>0</v>
      </c>
      <c r="D225" s="33">
        <f>C15</f>
        <v>10</v>
      </c>
      <c r="E225" s="308">
        <f>G10</f>
        <v>0</v>
      </c>
      <c r="F225" s="33">
        <f>C10</f>
        <v>5</v>
      </c>
      <c r="G225" s="310"/>
      <c r="H225" s="99"/>
      <c r="I225" s="211"/>
      <c r="J225" s="99"/>
      <c r="K225" s="102"/>
    </row>
    <row r="226" spans="2:11" ht="16" x14ac:dyDescent="0.2">
      <c r="B226" s="307">
        <v>4</v>
      </c>
      <c r="C226" s="308">
        <f>G13</f>
        <v>0</v>
      </c>
      <c r="D226" s="33">
        <f>C13</f>
        <v>8</v>
      </c>
      <c r="E226" s="308">
        <f>G8</f>
        <v>0</v>
      </c>
      <c r="F226" s="33">
        <f>C8</f>
        <v>3</v>
      </c>
      <c r="G226" s="310"/>
      <c r="H226" s="99"/>
      <c r="I226" s="211"/>
      <c r="J226" s="99"/>
      <c r="K226" s="102"/>
    </row>
    <row r="227" spans="2:11" ht="16" x14ac:dyDescent="0.2">
      <c r="B227" s="307">
        <v>5</v>
      </c>
      <c r="C227" s="308">
        <f>G11</f>
        <v>0</v>
      </c>
      <c r="D227" s="33">
        <f>C11</f>
        <v>6</v>
      </c>
      <c r="E227" s="308">
        <f>G6</f>
        <v>0</v>
      </c>
      <c r="F227" s="33">
        <f>C6</f>
        <v>1</v>
      </c>
      <c r="G227" s="310"/>
      <c r="H227" s="99"/>
      <c r="I227" s="211"/>
      <c r="J227" s="99"/>
      <c r="K227" s="102"/>
    </row>
    <row r="228" spans="2:11" ht="17" thickBot="1" x14ac:dyDescent="0.25">
      <c r="B228" s="311">
        <v>6</v>
      </c>
      <c r="C228" s="312"/>
      <c r="D228" s="43"/>
      <c r="E228" s="312"/>
      <c r="F228" s="43"/>
      <c r="G228" s="313"/>
      <c r="H228" s="103"/>
      <c r="I228" s="314"/>
      <c r="J228" s="103"/>
      <c r="K228" s="104"/>
    </row>
    <row r="229" spans="2:11" ht="17" thickBot="1" x14ac:dyDescent="0.25">
      <c r="B229" s="320" t="s">
        <v>1458</v>
      </c>
      <c r="C229" s="321"/>
      <c r="D229" s="321"/>
      <c r="E229" s="321"/>
      <c r="F229" s="321"/>
      <c r="G229" s="321"/>
      <c r="H229" s="322"/>
      <c r="I229" s="1824" t="s">
        <v>2062</v>
      </c>
      <c r="J229" s="1730"/>
      <c r="K229" s="252"/>
    </row>
    <row r="231" spans="2:11" ht="16" x14ac:dyDescent="0.2">
      <c r="C231" s="1760" t="s">
        <v>194</v>
      </c>
      <c r="D231" s="1760"/>
      <c r="E231" s="1760"/>
      <c r="F231" s="1760"/>
      <c r="G231" s="1760"/>
      <c r="H231" s="1760"/>
      <c r="I231" s="1760"/>
      <c r="J231" s="1760"/>
    </row>
    <row r="232" spans="2:11" ht="14" thickBot="1" x14ac:dyDescent="0.2"/>
    <row r="233" spans="2:11" ht="19" thickBot="1" x14ac:dyDescent="0.25">
      <c r="B233" s="1764" t="s">
        <v>1461</v>
      </c>
      <c r="C233" s="1825"/>
      <c r="D233" s="220" t="s">
        <v>1460</v>
      </c>
      <c r="E233" s="1699" t="s">
        <v>18</v>
      </c>
      <c r="F233" s="1826"/>
      <c r="G233" s="295" t="s">
        <v>202</v>
      </c>
      <c r="H233" s="296" t="s">
        <v>199</v>
      </c>
      <c r="I233" s="297"/>
      <c r="J233" s="298" t="s">
        <v>200</v>
      </c>
      <c r="K233" s="297">
        <v>6</v>
      </c>
    </row>
    <row r="234" spans="2:11" x14ac:dyDescent="0.15">
      <c r="B234" s="300" t="s">
        <v>892</v>
      </c>
      <c r="C234" s="301" t="s">
        <v>197</v>
      </c>
      <c r="D234" s="302" t="s">
        <v>2322</v>
      </c>
      <c r="E234" s="303" t="s">
        <v>197</v>
      </c>
      <c r="F234" s="304" t="s">
        <v>2324</v>
      </c>
      <c r="G234" s="305" t="s">
        <v>1041</v>
      </c>
      <c r="H234" s="106" t="s">
        <v>1042</v>
      </c>
      <c r="I234" s="106" t="s">
        <v>1043</v>
      </c>
      <c r="J234" s="106" t="s">
        <v>193</v>
      </c>
      <c r="K234" s="306" t="s">
        <v>2063</v>
      </c>
    </row>
    <row r="235" spans="2:11" ht="16" x14ac:dyDescent="0.2">
      <c r="B235" s="307">
        <v>1</v>
      </c>
      <c r="C235" s="308">
        <f>G15</f>
        <v>0</v>
      </c>
      <c r="D235" s="33">
        <f>C15</f>
        <v>10</v>
      </c>
      <c r="E235" s="308">
        <f>G12</f>
        <v>0</v>
      </c>
      <c r="F235" s="33">
        <f>C12</f>
        <v>7</v>
      </c>
      <c r="G235" s="309"/>
      <c r="H235" s="99"/>
      <c r="I235" s="211"/>
      <c r="J235" s="99"/>
      <c r="K235" s="102"/>
    </row>
    <row r="236" spans="2:11" ht="16" x14ac:dyDescent="0.2">
      <c r="B236" s="307">
        <v>2</v>
      </c>
      <c r="C236" s="308">
        <f>G13</f>
        <v>0</v>
      </c>
      <c r="D236" s="33">
        <f>C13</f>
        <v>8</v>
      </c>
      <c r="E236" s="308">
        <f>G10</f>
        <v>0</v>
      </c>
      <c r="F236" s="33">
        <f>C10</f>
        <v>5</v>
      </c>
      <c r="G236" s="310"/>
      <c r="H236" s="99"/>
      <c r="I236" s="211"/>
      <c r="J236" s="99"/>
      <c r="K236" s="102"/>
    </row>
    <row r="237" spans="2:11" ht="16" x14ac:dyDescent="0.2">
      <c r="B237" s="307">
        <v>3</v>
      </c>
      <c r="C237" s="308">
        <f>G11</f>
        <v>0</v>
      </c>
      <c r="D237" s="33">
        <f>C11</f>
        <v>6</v>
      </c>
      <c r="E237" s="308">
        <f>G8</f>
        <v>0</v>
      </c>
      <c r="F237" s="33">
        <f>C8</f>
        <v>3</v>
      </c>
      <c r="G237" s="310"/>
      <c r="H237" s="99"/>
      <c r="I237" s="211"/>
      <c r="J237" s="99"/>
      <c r="K237" s="102"/>
    </row>
    <row r="238" spans="2:11" ht="16" x14ac:dyDescent="0.2">
      <c r="B238" s="307">
        <v>4</v>
      </c>
      <c r="C238" s="308">
        <f>G9</f>
        <v>0</v>
      </c>
      <c r="D238" s="33">
        <f>C9</f>
        <v>4</v>
      </c>
      <c r="E238" s="308">
        <f>G6</f>
        <v>0</v>
      </c>
      <c r="F238" s="33">
        <f>C6</f>
        <v>1</v>
      </c>
      <c r="G238" s="310"/>
      <c r="H238" s="99"/>
      <c r="I238" s="211"/>
      <c r="J238" s="99"/>
      <c r="K238" s="102"/>
    </row>
    <row r="239" spans="2:11" ht="16" x14ac:dyDescent="0.2">
      <c r="B239" s="307">
        <v>5</v>
      </c>
      <c r="C239" s="308">
        <f>G7</f>
        <v>0</v>
      </c>
      <c r="D239" s="33">
        <f>C7</f>
        <v>2</v>
      </c>
      <c r="E239" s="308">
        <f>G14</f>
        <v>0</v>
      </c>
      <c r="F239" s="33">
        <f>C14</f>
        <v>9</v>
      </c>
      <c r="G239" s="310"/>
      <c r="H239" s="99"/>
      <c r="I239" s="211"/>
      <c r="J239" s="99"/>
      <c r="K239" s="102"/>
    </row>
    <row r="240" spans="2:11" ht="17" thickBot="1" x14ac:dyDescent="0.25">
      <c r="B240" s="311">
        <v>6</v>
      </c>
      <c r="C240" s="312"/>
      <c r="D240" s="43"/>
      <c r="E240" s="312"/>
      <c r="F240" s="43"/>
      <c r="G240" s="313"/>
      <c r="H240" s="103"/>
      <c r="I240" s="314"/>
      <c r="J240" s="103"/>
      <c r="K240" s="104"/>
    </row>
    <row r="241" spans="2:11" ht="17" thickBot="1" x14ac:dyDescent="0.25">
      <c r="B241" s="320" t="s">
        <v>1458</v>
      </c>
      <c r="C241" s="321"/>
      <c r="D241" s="321"/>
      <c r="E241" s="321"/>
      <c r="F241" s="321"/>
      <c r="G241" s="321"/>
      <c r="H241" s="322"/>
      <c r="I241" s="1824" t="s">
        <v>2062</v>
      </c>
      <c r="J241" s="1730"/>
      <c r="K241" s="252"/>
    </row>
    <row r="243" spans="2:11" ht="16" x14ac:dyDescent="0.2">
      <c r="C243" s="1760" t="s">
        <v>194</v>
      </c>
      <c r="D243" s="1760"/>
      <c r="E243" s="1760"/>
      <c r="F243" s="1760"/>
      <c r="G243" s="1760"/>
      <c r="H243" s="1760"/>
      <c r="I243" s="1760"/>
      <c r="J243" s="1760"/>
    </row>
    <row r="244" spans="2:11" ht="14" thickBot="1" x14ac:dyDescent="0.2"/>
    <row r="245" spans="2:11" ht="19" thickBot="1" x14ac:dyDescent="0.25">
      <c r="B245" s="1764" t="s">
        <v>1461</v>
      </c>
      <c r="C245" s="1825"/>
      <c r="D245" s="220" t="s">
        <v>1460</v>
      </c>
      <c r="E245" s="1699" t="s">
        <v>18</v>
      </c>
      <c r="F245" s="1826"/>
      <c r="G245" s="295" t="s">
        <v>202</v>
      </c>
      <c r="H245" s="296" t="s">
        <v>199</v>
      </c>
      <c r="I245" s="297"/>
      <c r="J245" s="298" t="s">
        <v>200</v>
      </c>
      <c r="K245" s="297">
        <v>7</v>
      </c>
    </row>
    <row r="246" spans="2:11" x14ac:dyDescent="0.15">
      <c r="B246" s="300" t="s">
        <v>892</v>
      </c>
      <c r="C246" s="301" t="s">
        <v>197</v>
      </c>
      <c r="D246" s="302" t="s">
        <v>2322</v>
      </c>
      <c r="E246" s="303" t="s">
        <v>197</v>
      </c>
      <c r="F246" s="304" t="s">
        <v>2324</v>
      </c>
      <c r="G246" s="305" t="s">
        <v>1041</v>
      </c>
      <c r="H246" s="106" t="s">
        <v>1042</v>
      </c>
      <c r="I246" s="106" t="s">
        <v>1043</v>
      </c>
      <c r="J246" s="106" t="s">
        <v>193</v>
      </c>
      <c r="K246" s="306" t="s">
        <v>2063</v>
      </c>
    </row>
    <row r="247" spans="2:11" ht="16" x14ac:dyDescent="0.2">
      <c r="B247" s="307">
        <v>1</v>
      </c>
      <c r="C247" s="308">
        <f>G8</f>
        <v>0</v>
      </c>
      <c r="D247" s="33">
        <f>C8</f>
        <v>3</v>
      </c>
      <c r="E247" s="308">
        <f>G6</f>
        <v>0</v>
      </c>
      <c r="F247" s="33">
        <f>C6</f>
        <v>1</v>
      </c>
      <c r="G247" s="309"/>
      <c r="H247" s="99"/>
      <c r="I247" s="211"/>
      <c r="J247" s="99"/>
      <c r="K247" s="102"/>
    </row>
    <row r="248" spans="2:11" ht="16" x14ac:dyDescent="0.2">
      <c r="B248" s="307">
        <v>2</v>
      </c>
      <c r="C248" s="308">
        <f>G7</f>
        <v>0</v>
      </c>
      <c r="D248" s="33">
        <f>C7</f>
        <v>2</v>
      </c>
      <c r="E248" s="308">
        <f>G15</f>
        <v>0</v>
      </c>
      <c r="F248" s="33">
        <f>C15</f>
        <v>10</v>
      </c>
      <c r="G248" s="310"/>
      <c r="H248" s="99"/>
      <c r="I248" s="211"/>
      <c r="J248" s="99"/>
      <c r="K248" s="102"/>
    </row>
    <row r="249" spans="2:11" ht="16" x14ac:dyDescent="0.2">
      <c r="B249" s="307">
        <v>3</v>
      </c>
      <c r="C249" s="308">
        <f>G14</f>
        <v>0</v>
      </c>
      <c r="D249" s="33">
        <f>C14</f>
        <v>9</v>
      </c>
      <c r="E249" s="308">
        <f>G13</f>
        <v>0</v>
      </c>
      <c r="F249" s="33">
        <f>C13</f>
        <v>8</v>
      </c>
      <c r="G249" s="310"/>
      <c r="H249" s="99"/>
      <c r="I249" s="211"/>
      <c r="J249" s="99"/>
      <c r="K249" s="102"/>
    </row>
    <row r="250" spans="2:11" ht="16" x14ac:dyDescent="0.2">
      <c r="B250" s="307">
        <v>4</v>
      </c>
      <c r="C250" s="308">
        <f>G12</f>
        <v>0</v>
      </c>
      <c r="D250" s="33">
        <f>C12</f>
        <v>7</v>
      </c>
      <c r="E250" s="308">
        <f>G11</f>
        <v>0</v>
      </c>
      <c r="F250" s="33">
        <f>C11</f>
        <v>6</v>
      </c>
      <c r="G250" s="310"/>
      <c r="H250" s="99"/>
      <c r="I250" s="211"/>
      <c r="J250" s="99"/>
      <c r="K250" s="102"/>
    </row>
    <row r="251" spans="2:11" ht="16" x14ac:dyDescent="0.2">
      <c r="B251" s="307">
        <v>5</v>
      </c>
      <c r="C251" s="308">
        <f>G10</f>
        <v>0</v>
      </c>
      <c r="D251" s="33">
        <f>C10</f>
        <v>5</v>
      </c>
      <c r="E251" s="308">
        <f>G9</f>
        <v>0</v>
      </c>
      <c r="F251" s="33">
        <f>C9</f>
        <v>4</v>
      </c>
      <c r="G251" s="310"/>
      <c r="H251" s="99"/>
      <c r="I251" s="211"/>
      <c r="J251" s="99"/>
      <c r="K251" s="102"/>
    </row>
    <row r="252" spans="2:11" ht="17" thickBot="1" x14ac:dyDescent="0.25">
      <c r="B252" s="311">
        <v>6</v>
      </c>
      <c r="C252" s="312"/>
      <c r="D252" s="43"/>
      <c r="E252" s="312"/>
      <c r="F252" s="43"/>
      <c r="G252" s="313"/>
      <c r="H252" s="103"/>
      <c r="I252" s="314"/>
      <c r="J252" s="103"/>
      <c r="K252" s="104"/>
    </row>
    <row r="253" spans="2:11" ht="17" thickBot="1" x14ac:dyDescent="0.25">
      <c r="B253" s="320" t="s">
        <v>1458</v>
      </c>
      <c r="C253" s="321"/>
      <c r="D253" s="321"/>
      <c r="E253" s="321"/>
      <c r="F253" s="321"/>
      <c r="G253" s="321"/>
      <c r="H253" s="322"/>
      <c r="I253" s="1824" t="s">
        <v>2062</v>
      </c>
      <c r="J253" s="1730"/>
      <c r="K253" s="252"/>
    </row>
    <row r="257" spans="2:11" ht="16" x14ac:dyDescent="0.2">
      <c r="C257" s="1760" t="s">
        <v>194</v>
      </c>
      <c r="D257" s="1760"/>
      <c r="E257" s="1760"/>
      <c r="F257" s="1760"/>
      <c r="G257" s="1760"/>
      <c r="H257" s="1760"/>
      <c r="I257" s="1760"/>
      <c r="J257" s="1760"/>
    </row>
    <row r="258" spans="2:11" ht="14" thickBot="1" x14ac:dyDescent="0.2"/>
    <row r="259" spans="2:11" ht="19" thickBot="1" x14ac:dyDescent="0.25">
      <c r="B259" s="1764" t="s">
        <v>1461</v>
      </c>
      <c r="C259" s="1825"/>
      <c r="D259" s="220" t="s">
        <v>1460</v>
      </c>
      <c r="E259" s="1699" t="s">
        <v>18</v>
      </c>
      <c r="F259" s="1826"/>
      <c r="G259" s="295" t="s">
        <v>202</v>
      </c>
      <c r="H259" s="296" t="s">
        <v>199</v>
      </c>
      <c r="I259" s="297"/>
      <c r="J259" s="298" t="s">
        <v>200</v>
      </c>
      <c r="K259" s="297">
        <v>8</v>
      </c>
    </row>
    <row r="260" spans="2:11" x14ac:dyDescent="0.15">
      <c r="B260" s="300" t="s">
        <v>892</v>
      </c>
      <c r="C260" s="301" t="s">
        <v>197</v>
      </c>
      <c r="D260" s="302" t="s">
        <v>2322</v>
      </c>
      <c r="E260" s="303" t="s">
        <v>197</v>
      </c>
      <c r="F260" s="304" t="s">
        <v>2324</v>
      </c>
      <c r="G260" s="305" t="s">
        <v>1041</v>
      </c>
      <c r="H260" s="106" t="s">
        <v>1042</v>
      </c>
      <c r="I260" s="106" t="s">
        <v>1043</v>
      </c>
      <c r="J260" s="106" t="s">
        <v>193</v>
      </c>
      <c r="K260" s="306" t="s">
        <v>2063</v>
      </c>
    </row>
    <row r="261" spans="2:11" ht="16" x14ac:dyDescent="0.2">
      <c r="B261" s="307">
        <v>1</v>
      </c>
      <c r="C261" s="308">
        <f>G15</f>
        <v>0</v>
      </c>
      <c r="D261" s="33">
        <f>C15</f>
        <v>10</v>
      </c>
      <c r="E261" s="308">
        <f>G13</f>
        <v>0</v>
      </c>
      <c r="F261" s="33">
        <f>C13</f>
        <v>8</v>
      </c>
      <c r="G261" s="309"/>
      <c r="H261" s="99"/>
      <c r="I261" s="211"/>
      <c r="J261" s="99"/>
      <c r="K261" s="102"/>
    </row>
    <row r="262" spans="2:11" ht="16" x14ac:dyDescent="0.2">
      <c r="B262" s="307">
        <v>2</v>
      </c>
      <c r="C262" s="308">
        <f>G14</f>
        <v>0</v>
      </c>
      <c r="D262" s="33">
        <f>C14</f>
        <v>9</v>
      </c>
      <c r="E262" s="308">
        <f>G11</f>
        <v>0</v>
      </c>
      <c r="F262" s="33">
        <f>C11</f>
        <v>6</v>
      </c>
      <c r="G262" s="310"/>
      <c r="H262" s="99"/>
      <c r="I262" s="211"/>
      <c r="J262" s="99"/>
      <c r="K262" s="102"/>
    </row>
    <row r="263" spans="2:11" ht="16" x14ac:dyDescent="0.2">
      <c r="B263" s="307">
        <v>3</v>
      </c>
      <c r="C263" s="308">
        <f>G12</f>
        <v>0</v>
      </c>
      <c r="D263" s="33">
        <f>C12</f>
        <v>7</v>
      </c>
      <c r="E263" s="308">
        <f>G9</f>
        <v>0</v>
      </c>
      <c r="F263" s="33">
        <f>C9</f>
        <v>4</v>
      </c>
      <c r="G263" s="310"/>
      <c r="H263" s="99"/>
      <c r="I263" s="211"/>
      <c r="J263" s="99"/>
      <c r="K263" s="102"/>
    </row>
    <row r="264" spans="2:11" ht="16" x14ac:dyDescent="0.2">
      <c r="B264" s="307">
        <v>4</v>
      </c>
      <c r="C264" s="308">
        <f>G8</f>
        <v>0</v>
      </c>
      <c r="D264" s="33">
        <f>C8</f>
        <v>3</v>
      </c>
      <c r="E264" s="308">
        <f>G7</f>
        <v>0</v>
      </c>
      <c r="F264" s="33">
        <f>C7</f>
        <v>2</v>
      </c>
      <c r="G264" s="310"/>
      <c r="H264" s="99"/>
      <c r="I264" s="211"/>
      <c r="J264" s="99"/>
      <c r="K264" s="102"/>
    </row>
    <row r="265" spans="2:11" ht="16" x14ac:dyDescent="0.2">
      <c r="B265" s="307">
        <v>5</v>
      </c>
      <c r="C265" s="308">
        <f>G10</f>
        <v>0</v>
      </c>
      <c r="D265" s="33">
        <f>C10</f>
        <v>5</v>
      </c>
      <c r="E265" s="308">
        <f>G6</f>
        <v>0</v>
      </c>
      <c r="F265" s="33">
        <f>C6</f>
        <v>1</v>
      </c>
      <c r="G265" s="310"/>
      <c r="H265" s="99"/>
      <c r="I265" s="211"/>
      <c r="J265" s="99"/>
      <c r="K265" s="102"/>
    </row>
    <row r="266" spans="2:11" ht="17" thickBot="1" x14ac:dyDescent="0.25">
      <c r="B266" s="311">
        <v>6</v>
      </c>
      <c r="C266" s="312"/>
      <c r="D266" s="43"/>
      <c r="E266" s="312"/>
      <c r="F266" s="43"/>
      <c r="G266" s="313"/>
      <c r="H266" s="103"/>
      <c r="I266" s="314"/>
      <c r="J266" s="103"/>
      <c r="K266" s="104"/>
    </row>
    <row r="267" spans="2:11" ht="17" thickBot="1" x14ac:dyDescent="0.25">
      <c r="B267" s="320" t="s">
        <v>1458</v>
      </c>
      <c r="C267" s="321"/>
      <c r="D267" s="321"/>
      <c r="E267" s="321"/>
      <c r="F267" s="321"/>
      <c r="G267" s="321"/>
      <c r="H267" s="322"/>
      <c r="I267" s="1824" t="s">
        <v>2062</v>
      </c>
      <c r="J267" s="1730"/>
      <c r="K267" s="252"/>
    </row>
    <row r="269" spans="2:11" ht="16" x14ac:dyDescent="0.2">
      <c r="C269" s="1760" t="s">
        <v>194</v>
      </c>
      <c r="D269" s="1760"/>
      <c r="E269" s="1760"/>
      <c r="F269" s="1760"/>
      <c r="G269" s="1760"/>
      <c r="H269" s="1760"/>
      <c r="I269" s="1760"/>
      <c r="J269" s="1760"/>
    </row>
    <row r="270" spans="2:11" ht="14" thickBot="1" x14ac:dyDescent="0.2"/>
    <row r="271" spans="2:11" ht="19" thickBot="1" x14ac:dyDescent="0.25">
      <c r="B271" s="1764" t="s">
        <v>1461</v>
      </c>
      <c r="C271" s="1825"/>
      <c r="D271" s="220" t="s">
        <v>1460</v>
      </c>
      <c r="E271" s="1699" t="s">
        <v>18</v>
      </c>
      <c r="F271" s="1826"/>
      <c r="G271" s="295" t="s">
        <v>202</v>
      </c>
      <c r="H271" s="296" t="s">
        <v>199</v>
      </c>
      <c r="I271" s="297"/>
      <c r="J271" s="298" t="s">
        <v>200</v>
      </c>
      <c r="K271" s="297">
        <v>9</v>
      </c>
    </row>
    <row r="272" spans="2:11" x14ac:dyDescent="0.15">
      <c r="B272" s="300" t="s">
        <v>892</v>
      </c>
      <c r="C272" s="301" t="s">
        <v>197</v>
      </c>
      <c r="D272" s="302" t="s">
        <v>2322</v>
      </c>
      <c r="E272" s="303" t="s">
        <v>197</v>
      </c>
      <c r="F272" s="304" t="s">
        <v>2324</v>
      </c>
      <c r="G272" s="305" t="s">
        <v>1041</v>
      </c>
      <c r="H272" s="106" t="s">
        <v>1042</v>
      </c>
      <c r="I272" s="106" t="s">
        <v>1043</v>
      </c>
      <c r="J272" s="106" t="s">
        <v>193</v>
      </c>
      <c r="K272" s="306" t="s">
        <v>2063</v>
      </c>
    </row>
    <row r="273" spans="2:11" ht="16" x14ac:dyDescent="0.2">
      <c r="B273" s="307">
        <v>1</v>
      </c>
      <c r="C273" s="308">
        <f>G15</f>
        <v>0</v>
      </c>
      <c r="D273" s="33">
        <f>C15</f>
        <v>10</v>
      </c>
      <c r="E273" s="308">
        <f>G14</f>
        <v>0</v>
      </c>
      <c r="F273" s="33">
        <f>C14</f>
        <v>9</v>
      </c>
      <c r="G273" s="309"/>
      <c r="H273" s="99"/>
      <c r="I273" s="211"/>
      <c r="J273" s="99"/>
      <c r="K273" s="102"/>
    </row>
    <row r="274" spans="2:11" ht="16" x14ac:dyDescent="0.2">
      <c r="B274" s="307">
        <v>2</v>
      </c>
      <c r="C274" s="308">
        <f>G13</f>
        <v>0</v>
      </c>
      <c r="D274" s="33">
        <f>C13</f>
        <v>8</v>
      </c>
      <c r="E274" s="308">
        <f>G12</f>
        <v>0</v>
      </c>
      <c r="F274" s="33">
        <f>C12</f>
        <v>7</v>
      </c>
      <c r="G274" s="310"/>
      <c r="H274" s="99"/>
      <c r="I274" s="211"/>
      <c r="J274" s="99"/>
      <c r="K274" s="102"/>
    </row>
    <row r="275" spans="2:11" ht="16" x14ac:dyDescent="0.2">
      <c r="B275" s="307">
        <v>3</v>
      </c>
      <c r="C275" s="308">
        <f>G11</f>
        <v>0</v>
      </c>
      <c r="D275" s="33">
        <f>C11</f>
        <v>6</v>
      </c>
      <c r="E275" s="308">
        <f>G10</f>
        <v>0</v>
      </c>
      <c r="F275" s="33">
        <f>C10</f>
        <v>5</v>
      </c>
      <c r="G275" s="310"/>
      <c r="H275" s="99"/>
      <c r="I275" s="211"/>
      <c r="J275" s="99"/>
      <c r="K275" s="102"/>
    </row>
    <row r="276" spans="2:11" ht="16" x14ac:dyDescent="0.2">
      <c r="B276" s="307">
        <v>4</v>
      </c>
      <c r="C276" s="308">
        <f>G9</f>
        <v>0</v>
      </c>
      <c r="D276" s="33">
        <f>C9</f>
        <v>4</v>
      </c>
      <c r="E276" s="308">
        <f>G8</f>
        <v>0</v>
      </c>
      <c r="F276" s="33">
        <f>C8</f>
        <v>3</v>
      </c>
      <c r="G276" s="310"/>
      <c r="H276" s="99"/>
      <c r="I276" s="211"/>
      <c r="J276" s="99"/>
      <c r="K276" s="102"/>
    </row>
    <row r="277" spans="2:11" ht="16" x14ac:dyDescent="0.2">
      <c r="B277" s="307">
        <v>5</v>
      </c>
      <c r="C277" s="308">
        <f>G7</f>
        <v>0</v>
      </c>
      <c r="D277" s="33">
        <f>C7</f>
        <v>2</v>
      </c>
      <c r="E277" s="308">
        <f>G6</f>
        <v>0</v>
      </c>
      <c r="F277" s="33">
        <f>C6</f>
        <v>1</v>
      </c>
      <c r="G277" s="310"/>
      <c r="H277" s="99"/>
      <c r="I277" s="211"/>
      <c r="J277" s="99"/>
      <c r="K277" s="102"/>
    </row>
    <row r="278" spans="2:11" ht="17" thickBot="1" x14ac:dyDescent="0.25">
      <c r="B278" s="311">
        <v>6</v>
      </c>
      <c r="C278" s="312"/>
      <c r="D278" s="43"/>
      <c r="E278" s="312"/>
      <c r="F278" s="43"/>
      <c r="G278" s="313"/>
      <c r="H278" s="103"/>
      <c r="I278" s="314"/>
      <c r="J278" s="103"/>
      <c r="K278" s="104"/>
    </row>
    <row r="279" spans="2:11" ht="17" thickBot="1" x14ac:dyDescent="0.25">
      <c r="B279" s="320" t="s">
        <v>1458</v>
      </c>
      <c r="C279" s="321"/>
      <c r="D279" s="321"/>
      <c r="E279" s="321"/>
      <c r="F279" s="321"/>
      <c r="G279" s="321"/>
      <c r="H279" s="322"/>
      <c r="I279" s="1824" t="s">
        <v>2062</v>
      </c>
      <c r="J279" s="1730"/>
      <c r="K279" s="252"/>
    </row>
    <row r="281" spans="2:11" ht="16" x14ac:dyDescent="0.2">
      <c r="C281" s="1760" t="s">
        <v>194</v>
      </c>
      <c r="D281" s="1760"/>
      <c r="E281" s="1760"/>
      <c r="F281" s="1760"/>
      <c r="G281" s="1760"/>
      <c r="H281" s="1760"/>
      <c r="I281" s="1760"/>
      <c r="J281" s="1760"/>
    </row>
    <row r="282" spans="2:11" ht="14" thickBot="1" x14ac:dyDescent="0.2"/>
    <row r="283" spans="2:11" ht="19" thickBot="1" x14ac:dyDescent="0.25">
      <c r="B283" s="1764" t="s">
        <v>1461</v>
      </c>
      <c r="C283" s="1825"/>
      <c r="D283" s="220" t="s">
        <v>1460</v>
      </c>
      <c r="E283" s="1699" t="s">
        <v>18</v>
      </c>
      <c r="F283" s="1826"/>
      <c r="G283" s="295" t="s">
        <v>203</v>
      </c>
      <c r="H283" s="296" t="s">
        <v>199</v>
      </c>
      <c r="I283" s="297"/>
      <c r="J283" s="298" t="s">
        <v>200</v>
      </c>
      <c r="K283" s="297"/>
    </row>
    <row r="284" spans="2:11" x14ac:dyDescent="0.15">
      <c r="B284" s="300" t="s">
        <v>892</v>
      </c>
      <c r="C284" s="301" t="s">
        <v>197</v>
      </c>
      <c r="D284" s="302" t="s">
        <v>2322</v>
      </c>
      <c r="E284" s="303" t="s">
        <v>197</v>
      </c>
      <c r="F284" s="304" t="s">
        <v>2324</v>
      </c>
      <c r="G284" s="305" t="s">
        <v>1041</v>
      </c>
      <c r="H284" s="106" t="s">
        <v>1042</v>
      </c>
      <c r="I284" s="106" t="s">
        <v>1043</v>
      </c>
      <c r="J284" s="106" t="s">
        <v>193</v>
      </c>
      <c r="K284" s="306" t="s">
        <v>2063</v>
      </c>
    </row>
    <row r="285" spans="2:11" ht="16" x14ac:dyDescent="0.2">
      <c r="B285" s="307">
        <v>1</v>
      </c>
      <c r="C285" s="308"/>
      <c r="D285" s="33"/>
      <c r="E285" s="308"/>
      <c r="F285" s="33"/>
      <c r="G285" s="309"/>
      <c r="H285" s="99"/>
      <c r="I285" s="211"/>
      <c r="J285" s="99"/>
      <c r="K285" s="102"/>
    </row>
    <row r="286" spans="2:11" ht="16" x14ac:dyDescent="0.2">
      <c r="B286" s="307">
        <v>2</v>
      </c>
      <c r="C286" s="308"/>
      <c r="D286" s="33"/>
      <c r="E286" s="308"/>
      <c r="F286" s="33"/>
      <c r="G286" s="310"/>
      <c r="H286" s="99"/>
      <c r="I286" s="211"/>
      <c r="J286" s="99"/>
      <c r="K286" s="102"/>
    </row>
    <row r="287" spans="2:11" ht="16" x14ac:dyDescent="0.2">
      <c r="B287" s="307">
        <v>3</v>
      </c>
      <c r="C287" s="308"/>
      <c r="D287" s="33"/>
      <c r="E287" s="308"/>
      <c r="F287" s="33"/>
      <c r="G287" s="310"/>
      <c r="H287" s="99"/>
      <c r="I287" s="211"/>
      <c r="J287" s="99"/>
      <c r="K287" s="102"/>
    </row>
    <row r="288" spans="2:11" ht="16" x14ac:dyDescent="0.2">
      <c r="B288" s="307">
        <v>4</v>
      </c>
      <c r="C288" s="308"/>
      <c r="D288" s="33"/>
      <c r="E288" s="308"/>
      <c r="F288" s="33"/>
      <c r="G288" s="310"/>
      <c r="H288" s="99"/>
      <c r="I288" s="211"/>
      <c r="J288" s="99"/>
      <c r="K288" s="102"/>
    </row>
    <row r="289" spans="2:11" ht="16" x14ac:dyDescent="0.2">
      <c r="B289" s="307">
        <v>5</v>
      </c>
      <c r="C289" s="308"/>
      <c r="D289" s="33"/>
      <c r="E289" s="308"/>
      <c r="F289" s="33"/>
      <c r="G289" s="310"/>
      <c r="H289" s="99"/>
      <c r="I289" s="211"/>
      <c r="J289" s="99"/>
      <c r="K289" s="102"/>
    </row>
    <row r="290" spans="2:11" ht="17" thickBot="1" x14ac:dyDescent="0.25">
      <c r="B290" s="311">
        <v>6</v>
      </c>
      <c r="C290" s="312"/>
      <c r="D290" s="43"/>
      <c r="E290" s="312"/>
      <c r="F290" s="43"/>
      <c r="G290" s="313"/>
      <c r="H290" s="103"/>
      <c r="I290" s="314"/>
      <c r="J290" s="103"/>
      <c r="K290" s="104"/>
    </row>
    <row r="291" spans="2:11" ht="17" thickBot="1" x14ac:dyDescent="0.25">
      <c r="B291" s="320" t="s">
        <v>1458</v>
      </c>
      <c r="C291" s="321"/>
      <c r="D291" s="321"/>
      <c r="E291" s="321"/>
      <c r="F291" s="321"/>
      <c r="G291" s="321"/>
      <c r="H291" s="322"/>
      <c r="I291" s="1824" t="s">
        <v>2062</v>
      </c>
      <c r="J291" s="1730"/>
      <c r="K291" s="252"/>
    </row>
    <row r="293" spans="2:11" ht="16" x14ac:dyDescent="0.2">
      <c r="C293" s="1760" t="s">
        <v>194</v>
      </c>
      <c r="D293" s="1760"/>
      <c r="E293" s="1760"/>
      <c r="F293" s="1760"/>
      <c r="G293" s="1760"/>
      <c r="H293" s="1760"/>
      <c r="I293" s="1760"/>
      <c r="J293" s="1760"/>
    </row>
    <row r="294" spans="2:11" ht="14" thickBot="1" x14ac:dyDescent="0.2"/>
    <row r="295" spans="2:11" ht="19" thickBot="1" x14ac:dyDescent="0.25">
      <c r="B295" s="1764" t="s">
        <v>1461</v>
      </c>
      <c r="C295" s="1825"/>
      <c r="D295" s="220" t="s">
        <v>1460</v>
      </c>
      <c r="E295" s="1699" t="s">
        <v>18</v>
      </c>
      <c r="F295" s="1826"/>
      <c r="G295" s="295" t="s">
        <v>203</v>
      </c>
      <c r="H295" s="296" t="s">
        <v>199</v>
      </c>
      <c r="I295" s="297"/>
      <c r="J295" s="298" t="s">
        <v>200</v>
      </c>
      <c r="K295" s="297"/>
    </row>
    <row r="296" spans="2:11" x14ac:dyDescent="0.15">
      <c r="B296" s="300" t="s">
        <v>892</v>
      </c>
      <c r="C296" s="301" t="s">
        <v>197</v>
      </c>
      <c r="D296" s="302" t="s">
        <v>2322</v>
      </c>
      <c r="E296" s="303" t="s">
        <v>197</v>
      </c>
      <c r="F296" s="304" t="s">
        <v>2324</v>
      </c>
      <c r="G296" s="305" t="s">
        <v>1041</v>
      </c>
      <c r="H296" s="106" t="s">
        <v>1042</v>
      </c>
      <c r="I296" s="106" t="s">
        <v>1043</v>
      </c>
      <c r="J296" s="106" t="s">
        <v>193</v>
      </c>
      <c r="K296" s="306" t="s">
        <v>2063</v>
      </c>
    </row>
    <row r="297" spans="2:11" ht="16" x14ac:dyDescent="0.2">
      <c r="B297" s="307">
        <v>1</v>
      </c>
      <c r="C297" s="308"/>
      <c r="D297" s="33"/>
      <c r="E297" s="308"/>
      <c r="F297" s="33"/>
      <c r="G297" s="309"/>
      <c r="H297" s="99"/>
      <c r="I297" s="211"/>
      <c r="J297" s="99"/>
      <c r="K297" s="102"/>
    </row>
    <row r="298" spans="2:11" ht="16" x14ac:dyDescent="0.2">
      <c r="B298" s="307">
        <v>2</v>
      </c>
      <c r="C298" s="308"/>
      <c r="D298" s="33"/>
      <c r="E298" s="308"/>
      <c r="F298" s="33"/>
      <c r="G298" s="310"/>
      <c r="H298" s="99"/>
      <c r="I298" s="211"/>
      <c r="J298" s="99"/>
      <c r="K298" s="102"/>
    </row>
    <row r="299" spans="2:11" ht="16" x14ac:dyDescent="0.2">
      <c r="B299" s="307">
        <v>3</v>
      </c>
      <c r="C299" s="308"/>
      <c r="D299" s="33"/>
      <c r="E299" s="308"/>
      <c r="F299" s="33"/>
      <c r="G299" s="310"/>
      <c r="H299" s="99"/>
      <c r="I299" s="211"/>
      <c r="J299" s="99"/>
      <c r="K299" s="102"/>
    </row>
    <row r="300" spans="2:11" ht="16" x14ac:dyDescent="0.2">
      <c r="B300" s="307">
        <v>4</v>
      </c>
      <c r="C300" s="308"/>
      <c r="D300" s="33"/>
      <c r="E300" s="308"/>
      <c r="F300" s="33"/>
      <c r="G300" s="310"/>
      <c r="H300" s="99"/>
      <c r="I300" s="211"/>
      <c r="J300" s="99"/>
      <c r="K300" s="102"/>
    </row>
    <row r="301" spans="2:11" ht="16" x14ac:dyDescent="0.2">
      <c r="B301" s="307">
        <v>5</v>
      </c>
      <c r="C301" s="308"/>
      <c r="D301" s="33"/>
      <c r="E301" s="308"/>
      <c r="F301" s="33"/>
      <c r="G301" s="310"/>
      <c r="H301" s="99"/>
      <c r="I301" s="211"/>
      <c r="J301" s="99"/>
      <c r="K301" s="102"/>
    </row>
    <row r="302" spans="2:11" ht="17" thickBot="1" x14ac:dyDescent="0.25">
      <c r="B302" s="311">
        <v>6</v>
      </c>
      <c r="C302" s="312"/>
      <c r="D302" s="43"/>
      <c r="E302" s="312"/>
      <c r="F302" s="43"/>
      <c r="G302" s="313"/>
      <c r="H302" s="103"/>
      <c r="I302" s="314"/>
      <c r="J302" s="103"/>
      <c r="K302" s="104"/>
    </row>
    <row r="303" spans="2:11" ht="17" thickBot="1" x14ac:dyDescent="0.25">
      <c r="B303" s="320" t="s">
        <v>1458</v>
      </c>
      <c r="C303" s="321"/>
      <c r="D303" s="321"/>
      <c r="E303" s="321"/>
      <c r="F303" s="321"/>
      <c r="G303" s="321"/>
      <c r="H303" s="322"/>
      <c r="I303" s="1824" t="s">
        <v>2062</v>
      </c>
      <c r="J303" s="1730"/>
      <c r="K303" s="252"/>
    </row>
    <row r="307" spans="1:11" x14ac:dyDescent="0.15">
      <c r="A307"/>
      <c r="B307"/>
      <c r="C307"/>
      <c r="D307"/>
      <c r="E307"/>
      <c r="F307"/>
      <c r="G307"/>
      <c r="H307"/>
      <c r="I307"/>
      <c r="J307"/>
      <c r="K307"/>
    </row>
    <row r="308" spans="1:11" x14ac:dyDescent="0.15">
      <c r="A308"/>
      <c r="B308"/>
      <c r="C308"/>
      <c r="D308"/>
      <c r="E308"/>
      <c r="F308"/>
      <c r="G308"/>
      <c r="H308"/>
      <c r="I308"/>
      <c r="J308"/>
      <c r="K308"/>
    </row>
    <row r="309" spans="1:11" x14ac:dyDescent="0.15">
      <c r="A309"/>
      <c r="B309"/>
      <c r="C309"/>
      <c r="D309"/>
      <c r="E309"/>
      <c r="F309"/>
      <c r="G309"/>
      <c r="H309"/>
      <c r="I309"/>
      <c r="J309"/>
      <c r="K309"/>
    </row>
    <row r="310" spans="1:11" x14ac:dyDescent="0.15">
      <c r="A310"/>
      <c r="B310"/>
      <c r="C310"/>
      <c r="D310"/>
      <c r="E310"/>
      <c r="F310"/>
      <c r="G310"/>
      <c r="H310"/>
      <c r="I310"/>
      <c r="J310"/>
      <c r="K310"/>
    </row>
    <row r="311" spans="1:11" x14ac:dyDescent="0.15">
      <c r="A311"/>
      <c r="B311"/>
      <c r="C311"/>
      <c r="D311"/>
      <c r="E311"/>
      <c r="F311"/>
      <c r="G311"/>
      <c r="H311"/>
      <c r="I311"/>
      <c r="J311"/>
      <c r="K311"/>
    </row>
    <row r="312" spans="1:11" x14ac:dyDescent="0.15">
      <c r="A312"/>
      <c r="B312"/>
      <c r="C312"/>
      <c r="D312"/>
      <c r="E312"/>
      <c r="F312"/>
      <c r="G312"/>
      <c r="H312"/>
      <c r="I312"/>
      <c r="J312"/>
      <c r="K312"/>
    </row>
    <row r="313" spans="1:11" x14ac:dyDescent="0.15">
      <c r="A313"/>
      <c r="B313"/>
      <c r="C313"/>
      <c r="D313"/>
      <c r="E313"/>
      <c r="F313"/>
      <c r="G313"/>
      <c r="H313"/>
      <c r="I313"/>
      <c r="J313"/>
      <c r="K313"/>
    </row>
    <row r="314" spans="1:11" x14ac:dyDescent="0.15">
      <c r="A314"/>
      <c r="B314"/>
      <c r="C314"/>
      <c r="D314"/>
      <c r="E314"/>
      <c r="F314"/>
      <c r="G314"/>
      <c r="H314"/>
      <c r="I314"/>
      <c r="J314"/>
      <c r="K314"/>
    </row>
    <row r="315" spans="1:11" x14ac:dyDescent="0.15">
      <c r="A315"/>
      <c r="B315"/>
      <c r="C315"/>
      <c r="D315"/>
      <c r="E315"/>
      <c r="F315"/>
      <c r="G315"/>
      <c r="H315"/>
      <c r="I315"/>
      <c r="J315"/>
      <c r="K315"/>
    </row>
    <row r="316" spans="1:11" x14ac:dyDescent="0.15">
      <c r="A316"/>
      <c r="B316"/>
      <c r="C316"/>
      <c r="D316"/>
      <c r="E316"/>
      <c r="F316"/>
      <c r="G316"/>
      <c r="H316"/>
      <c r="I316"/>
      <c r="J316"/>
      <c r="K316"/>
    </row>
    <row r="317" spans="1:11" x14ac:dyDescent="0.15">
      <c r="A317"/>
      <c r="B317"/>
      <c r="C317"/>
      <c r="D317"/>
      <c r="E317"/>
      <c r="F317"/>
      <c r="G317"/>
      <c r="H317"/>
      <c r="I317"/>
      <c r="J317"/>
      <c r="K317"/>
    </row>
    <row r="318" spans="1:11" x14ac:dyDescent="0.15">
      <c r="A318"/>
      <c r="B318"/>
      <c r="C318"/>
      <c r="D318"/>
      <c r="E318"/>
      <c r="F318"/>
      <c r="G318"/>
      <c r="H318"/>
      <c r="I318"/>
      <c r="J318"/>
      <c r="K318"/>
    </row>
    <row r="319" spans="1:11" x14ac:dyDescent="0.15">
      <c r="A319"/>
      <c r="B319"/>
      <c r="C319"/>
      <c r="D319"/>
      <c r="E319"/>
      <c r="F319"/>
      <c r="G319"/>
      <c r="H319"/>
      <c r="I319"/>
      <c r="J319"/>
      <c r="K319"/>
    </row>
    <row r="320" spans="1:11" x14ac:dyDescent="0.15">
      <c r="A320"/>
      <c r="B320"/>
      <c r="C320"/>
      <c r="D320"/>
      <c r="E320"/>
      <c r="F320"/>
      <c r="G320"/>
      <c r="H320"/>
      <c r="I320"/>
      <c r="J320"/>
      <c r="K320"/>
    </row>
    <row r="321" spans="1:11" x14ac:dyDescent="0.15">
      <c r="A321"/>
      <c r="B321"/>
      <c r="C321"/>
      <c r="D321"/>
      <c r="E321"/>
      <c r="F321"/>
      <c r="G321"/>
      <c r="H321"/>
      <c r="I321"/>
      <c r="J321"/>
      <c r="K321"/>
    </row>
    <row r="322" spans="1:11" x14ac:dyDescent="0.15">
      <c r="A322"/>
      <c r="B322"/>
      <c r="C322"/>
      <c r="D322"/>
      <c r="E322"/>
      <c r="F322"/>
      <c r="G322"/>
      <c r="H322"/>
      <c r="I322"/>
      <c r="J322"/>
      <c r="K322"/>
    </row>
    <row r="323" spans="1:11" x14ac:dyDescent="0.15">
      <c r="A323"/>
      <c r="B323"/>
      <c r="C323"/>
      <c r="D323"/>
      <c r="E323"/>
      <c r="F323"/>
      <c r="G323"/>
      <c r="H323"/>
      <c r="I323"/>
      <c r="J323"/>
      <c r="K323"/>
    </row>
    <row r="324" spans="1:11" x14ac:dyDescent="0.15">
      <c r="A324"/>
      <c r="B324"/>
      <c r="C324"/>
      <c r="D324"/>
      <c r="E324"/>
      <c r="F324"/>
      <c r="G324"/>
      <c r="H324"/>
      <c r="I324"/>
      <c r="J324"/>
      <c r="K324"/>
    </row>
    <row r="325" spans="1:11" x14ac:dyDescent="0.15">
      <c r="A325"/>
      <c r="B325"/>
      <c r="C325"/>
      <c r="D325"/>
      <c r="E325"/>
      <c r="F325"/>
      <c r="G325"/>
      <c r="H325"/>
      <c r="I325"/>
      <c r="J325"/>
      <c r="K325"/>
    </row>
    <row r="326" spans="1:11" x14ac:dyDescent="0.15">
      <c r="A326"/>
      <c r="B326"/>
      <c r="C326"/>
      <c r="D326"/>
      <c r="E326"/>
      <c r="F326"/>
      <c r="G326"/>
      <c r="H326"/>
      <c r="I326"/>
      <c r="J326"/>
      <c r="K326"/>
    </row>
    <row r="327" spans="1:11" x14ac:dyDescent="0.15">
      <c r="A327"/>
      <c r="B327"/>
      <c r="C327"/>
      <c r="D327"/>
      <c r="E327"/>
      <c r="F327"/>
      <c r="G327"/>
      <c r="H327"/>
      <c r="I327"/>
      <c r="J327"/>
      <c r="K327"/>
    </row>
    <row r="328" spans="1:11" x14ac:dyDescent="0.15">
      <c r="A328"/>
      <c r="B328"/>
      <c r="C328"/>
      <c r="D328"/>
      <c r="E328"/>
      <c r="F328"/>
      <c r="G328"/>
      <c r="H328"/>
      <c r="I328"/>
      <c r="J328"/>
      <c r="K328"/>
    </row>
    <row r="329" spans="1:11" x14ac:dyDescent="0.15">
      <c r="A329"/>
      <c r="B329"/>
      <c r="C329"/>
      <c r="D329"/>
      <c r="E329"/>
      <c r="F329"/>
      <c r="G329"/>
      <c r="H329"/>
      <c r="I329"/>
      <c r="J329"/>
      <c r="K329"/>
    </row>
    <row r="330" spans="1:11" x14ac:dyDescent="0.15">
      <c r="A330"/>
      <c r="B330"/>
      <c r="C330"/>
      <c r="D330"/>
      <c r="E330"/>
      <c r="F330"/>
      <c r="G330"/>
      <c r="H330"/>
      <c r="I330"/>
      <c r="J330"/>
      <c r="K330"/>
    </row>
    <row r="331" spans="1:11" x14ac:dyDescent="0.15">
      <c r="A331"/>
      <c r="B331"/>
      <c r="C331"/>
      <c r="D331"/>
      <c r="E331"/>
      <c r="F331"/>
      <c r="G331"/>
      <c r="H331"/>
      <c r="I331"/>
      <c r="J331"/>
      <c r="K331"/>
    </row>
    <row r="332" spans="1:11" x14ac:dyDescent="0.15">
      <c r="A332"/>
      <c r="B332"/>
      <c r="C332"/>
      <c r="D332"/>
      <c r="E332"/>
      <c r="F332"/>
      <c r="G332"/>
      <c r="H332"/>
      <c r="I332"/>
      <c r="J332"/>
      <c r="K332"/>
    </row>
    <row r="333" spans="1:11" x14ac:dyDescent="0.15">
      <c r="A333"/>
      <c r="B333"/>
      <c r="C333"/>
      <c r="D333"/>
      <c r="E333"/>
      <c r="F333"/>
      <c r="G333"/>
      <c r="H333"/>
      <c r="I333"/>
      <c r="J333"/>
      <c r="K333"/>
    </row>
    <row r="334" spans="1:11" x14ac:dyDescent="0.15">
      <c r="A334"/>
      <c r="B334"/>
      <c r="C334"/>
      <c r="D334"/>
      <c r="E334"/>
      <c r="F334"/>
      <c r="G334"/>
      <c r="H334"/>
      <c r="I334"/>
      <c r="J334"/>
      <c r="K334"/>
    </row>
    <row r="335" spans="1:11" x14ac:dyDescent="0.15">
      <c r="A335"/>
      <c r="B335"/>
      <c r="C335"/>
      <c r="D335"/>
      <c r="E335"/>
      <c r="F335"/>
      <c r="G335"/>
      <c r="H335"/>
      <c r="I335"/>
      <c r="J335"/>
      <c r="K335"/>
    </row>
    <row r="336" spans="1:11" x14ac:dyDescent="0.15">
      <c r="A336"/>
      <c r="B336"/>
      <c r="C336"/>
      <c r="D336"/>
      <c r="E336"/>
      <c r="F336"/>
      <c r="G336"/>
      <c r="H336"/>
      <c r="I336"/>
      <c r="J336"/>
      <c r="K336"/>
    </row>
    <row r="337" spans="1:11" x14ac:dyDescent="0.15">
      <c r="A337"/>
      <c r="B337"/>
      <c r="C337"/>
      <c r="D337"/>
      <c r="E337"/>
      <c r="F337"/>
      <c r="G337"/>
      <c r="H337"/>
      <c r="I337"/>
      <c r="J337"/>
      <c r="K337"/>
    </row>
    <row r="338" spans="1:11" x14ac:dyDescent="0.15">
      <c r="A338"/>
      <c r="B338"/>
      <c r="C338"/>
      <c r="D338"/>
      <c r="E338"/>
      <c r="F338"/>
      <c r="G338"/>
      <c r="H338"/>
      <c r="I338"/>
      <c r="J338"/>
      <c r="K338"/>
    </row>
    <row r="339" spans="1:11" x14ac:dyDescent="0.15">
      <c r="A339"/>
      <c r="B339"/>
      <c r="C339"/>
      <c r="D339"/>
      <c r="E339"/>
      <c r="F339"/>
      <c r="G339"/>
      <c r="H339"/>
      <c r="I339"/>
      <c r="J339"/>
      <c r="K339"/>
    </row>
    <row r="340" spans="1:11" x14ac:dyDescent="0.15">
      <c r="A340"/>
      <c r="B340"/>
      <c r="C340"/>
      <c r="D340"/>
      <c r="E340"/>
      <c r="F340"/>
      <c r="G340"/>
      <c r="H340"/>
      <c r="I340"/>
      <c r="J340"/>
      <c r="K340"/>
    </row>
    <row r="341" spans="1:11" x14ac:dyDescent="0.15">
      <c r="A341"/>
      <c r="B341"/>
      <c r="C341"/>
      <c r="D341"/>
      <c r="E341"/>
      <c r="F341"/>
      <c r="G341"/>
      <c r="H341"/>
      <c r="I341"/>
      <c r="J341"/>
      <c r="K341"/>
    </row>
    <row r="342" spans="1:11" x14ac:dyDescent="0.15">
      <c r="A342"/>
      <c r="B342"/>
      <c r="C342"/>
      <c r="D342"/>
      <c r="E342"/>
      <c r="F342"/>
      <c r="G342"/>
      <c r="H342"/>
      <c r="I342"/>
      <c r="J342"/>
      <c r="K342"/>
    </row>
    <row r="343" spans="1:11" x14ac:dyDescent="0.15">
      <c r="A343"/>
      <c r="B343"/>
      <c r="C343"/>
      <c r="D343"/>
      <c r="E343"/>
      <c r="F343"/>
      <c r="G343"/>
      <c r="H343"/>
      <c r="I343"/>
      <c r="J343"/>
      <c r="K343"/>
    </row>
    <row r="344" spans="1:11" x14ac:dyDescent="0.15">
      <c r="A344"/>
      <c r="B344"/>
      <c r="C344"/>
      <c r="D344"/>
      <c r="E344"/>
      <c r="F344"/>
      <c r="G344"/>
      <c r="H344"/>
      <c r="I344"/>
      <c r="J344"/>
      <c r="K344"/>
    </row>
    <row r="345" spans="1:11" x14ac:dyDescent="0.15">
      <c r="A345"/>
      <c r="B345"/>
      <c r="C345"/>
      <c r="D345"/>
      <c r="E345"/>
      <c r="F345"/>
      <c r="G345"/>
      <c r="H345"/>
      <c r="I345"/>
      <c r="J345"/>
      <c r="K345"/>
    </row>
    <row r="346" spans="1:11" x14ac:dyDescent="0.15">
      <c r="A346"/>
      <c r="B346"/>
      <c r="C346"/>
      <c r="D346"/>
      <c r="E346"/>
      <c r="F346"/>
      <c r="G346"/>
      <c r="H346"/>
      <c r="I346"/>
      <c r="J346"/>
      <c r="K346"/>
    </row>
    <row r="347" spans="1:11" x14ac:dyDescent="0.15">
      <c r="A347"/>
      <c r="B347"/>
      <c r="C347"/>
      <c r="D347"/>
      <c r="E347"/>
      <c r="F347"/>
      <c r="G347"/>
      <c r="H347"/>
      <c r="I347"/>
      <c r="J347"/>
      <c r="K347"/>
    </row>
    <row r="348" spans="1:11" x14ac:dyDescent="0.15">
      <c r="A348"/>
      <c r="B348"/>
      <c r="C348"/>
      <c r="D348"/>
      <c r="E348"/>
      <c r="F348"/>
      <c r="G348"/>
      <c r="H348"/>
      <c r="I348"/>
      <c r="J348"/>
      <c r="K348"/>
    </row>
    <row r="349" spans="1:11" x14ac:dyDescent="0.15">
      <c r="A349"/>
      <c r="B349"/>
      <c r="C349"/>
      <c r="D349"/>
      <c r="E349"/>
      <c r="F349"/>
      <c r="G349"/>
      <c r="H349"/>
      <c r="I349"/>
      <c r="J349"/>
      <c r="K349"/>
    </row>
    <row r="350" spans="1:11" x14ac:dyDescent="0.15">
      <c r="A350"/>
      <c r="B350"/>
      <c r="C350"/>
      <c r="D350"/>
      <c r="E350"/>
      <c r="F350"/>
      <c r="G350"/>
      <c r="H350"/>
      <c r="I350"/>
      <c r="J350"/>
      <c r="K350"/>
    </row>
    <row r="351" spans="1:11" x14ac:dyDescent="0.15">
      <c r="A351"/>
      <c r="B351"/>
      <c r="C351"/>
      <c r="D351"/>
      <c r="E351"/>
      <c r="F351"/>
      <c r="G351"/>
      <c r="H351"/>
      <c r="I351"/>
      <c r="J351"/>
      <c r="K351"/>
    </row>
    <row r="352" spans="1:11" x14ac:dyDescent="0.15">
      <c r="A352"/>
      <c r="B352"/>
      <c r="C352"/>
      <c r="D352"/>
      <c r="E352"/>
      <c r="F352"/>
      <c r="G352"/>
      <c r="H352"/>
      <c r="I352"/>
      <c r="J352"/>
      <c r="K352"/>
    </row>
    <row r="353" spans="1:11" x14ac:dyDescent="0.15">
      <c r="A353"/>
      <c r="B353"/>
      <c r="C353"/>
      <c r="D353"/>
      <c r="E353"/>
      <c r="F353"/>
      <c r="G353"/>
      <c r="H353"/>
      <c r="I353"/>
      <c r="J353"/>
      <c r="K353"/>
    </row>
    <row r="354" spans="1:11" x14ac:dyDescent="0.15">
      <c r="A354"/>
      <c r="B354"/>
      <c r="C354"/>
      <c r="D354"/>
      <c r="E354"/>
      <c r="F354"/>
      <c r="G354"/>
      <c r="H354"/>
      <c r="I354"/>
      <c r="J354"/>
      <c r="K354"/>
    </row>
    <row r="355" spans="1:11" x14ac:dyDescent="0.15">
      <c r="A355"/>
      <c r="B355"/>
      <c r="C355"/>
      <c r="D355"/>
      <c r="E355"/>
      <c r="F355"/>
      <c r="G355"/>
      <c r="H355"/>
      <c r="I355"/>
      <c r="J355"/>
      <c r="K355"/>
    </row>
    <row r="356" spans="1:11" x14ac:dyDescent="0.15">
      <c r="A356"/>
      <c r="B356"/>
      <c r="C356"/>
      <c r="D356"/>
      <c r="E356"/>
      <c r="F356"/>
      <c r="G356"/>
      <c r="H356"/>
      <c r="I356"/>
      <c r="J356"/>
      <c r="K356"/>
    </row>
  </sheetData>
  <sheetProtection password="CFE7" sheet="1" objects="1" scenarios="1"/>
  <mergeCells count="93">
    <mergeCell ref="I303:J303"/>
    <mergeCell ref="I291:J291"/>
    <mergeCell ref="C293:J293"/>
    <mergeCell ref="B295:C295"/>
    <mergeCell ref="E295:F295"/>
    <mergeCell ref="E283:F283"/>
    <mergeCell ref="I253:J253"/>
    <mergeCell ref="C257:J257"/>
    <mergeCell ref="B259:C259"/>
    <mergeCell ref="E259:F259"/>
    <mergeCell ref="I267:J267"/>
    <mergeCell ref="C269:J269"/>
    <mergeCell ref="B271:C271"/>
    <mergeCell ref="E271:F271"/>
    <mergeCell ref="I279:J279"/>
    <mergeCell ref="C281:J281"/>
    <mergeCell ref="B283:C283"/>
    <mergeCell ref="B233:C233"/>
    <mergeCell ref="E233:F233"/>
    <mergeCell ref="I241:J241"/>
    <mergeCell ref="C243:J243"/>
    <mergeCell ref="B245:C245"/>
    <mergeCell ref="E245:F245"/>
    <mergeCell ref="C219:J219"/>
    <mergeCell ref="B221:C221"/>
    <mergeCell ref="E221:F221"/>
    <mergeCell ref="I229:J229"/>
    <mergeCell ref="C231:J231"/>
    <mergeCell ref="I203:J203"/>
    <mergeCell ref="C207:J207"/>
    <mergeCell ref="B209:C209"/>
    <mergeCell ref="E209:F209"/>
    <mergeCell ref="I217:J217"/>
    <mergeCell ref="B183:C183"/>
    <mergeCell ref="E183:F183"/>
    <mergeCell ref="I191:J191"/>
    <mergeCell ref="C193:J193"/>
    <mergeCell ref="B195:C195"/>
    <mergeCell ref="E195:F195"/>
    <mergeCell ref="C169:J169"/>
    <mergeCell ref="B171:C171"/>
    <mergeCell ref="E171:F171"/>
    <mergeCell ref="I179:J179"/>
    <mergeCell ref="C181:J181"/>
    <mergeCell ref="I153:J153"/>
    <mergeCell ref="C157:J157"/>
    <mergeCell ref="B159:C159"/>
    <mergeCell ref="E159:F159"/>
    <mergeCell ref="I167:J167"/>
    <mergeCell ref="B133:C133"/>
    <mergeCell ref="E133:F133"/>
    <mergeCell ref="I141:J141"/>
    <mergeCell ref="C143:J143"/>
    <mergeCell ref="B145:C145"/>
    <mergeCell ref="E145:F145"/>
    <mergeCell ref="C119:J119"/>
    <mergeCell ref="B121:C121"/>
    <mergeCell ref="E121:F121"/>
    <mergeCell ref="I129:J129"/>
    <mergeCell ref="C131:J131"/>
    <mergeCell ref="I104:J104"/>
    <mergeCell ref="C107:J107"/>
    <mergeCell ref="B109:C109"/>
    <mergeCell ref="E109:F109"/>
    <mergeCell ref="I117:J117"/>
    <mergeCell ref="B84:C84"/>
    <mergeCell ref="E84:F84"/>
    <mergeCell ref="I92:J92"/>
    <mergeCell ref="C94:J94"/>
    <mergeCell ref="B96:C96"/>
    <mergeCell ref="E96:F96"/>
    <mergeCell ref="C70:J70"/>
    <mergeCell ref="B72:C72"/>
    <mergeCell ref="E72:F72"/>
    <mergeCell ref="I80:J80"/>
    <mergeCell ref="C82:J82"/>
    <mergeCell ref="C15:D15"/>
    <mergeCell ref="C58:J58"/>
    <mergeCell ref="B60:C60"/>
    <mergeCell ref="E60:F60"/>
    <mergeCell ref="I68:J68"/>
    <mergeCell ref="C14:D14"/>
    <mergeCell ref="C7:D7"/>
    <mergeCell ref="C8:D8"/>
    <mergeCell ref="C9:D9"/>
    <mergeCell ref="C10:D10"/>
    <mergeCell ref="C11:D11"/>
    <mergeCell ref="C12:D12"/>
    <mergeCell ref="C2:I2"/>
    <mergeCell ref="B4:D4"/>
    <mergeCell ref="B5:D5"/>
    <mergeCell ref="C6:D6"/>
    <mergeCell ref="C13:D13"/>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rowBreaks count="4" manualBreakCount="4">
    <brk id="156" max="16383" man="1"/>
    <brk id="206" max="16383" man="1"/>
    <brk id="256" max="16383" man="1"/>
    <brk id="306"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Foglio102"/>
  <dimension ref="A1:Q40"/>
  <sheetViews>
    <sheetView workbookViewId="0">
      <selection sqref="A1:Q1"/>
    </sheetView>
  </sheetViews>
  <sheetFormatPr baseColWidth="10" defaultColWidth="8.83203125" defaultRowHeight="13" x14ac:dyDescent="0.15"/>
  <cols>
    <col min="1" max="1" width="17" style="15" customWidth="1"/>
    <col min="2" max="11" width="4.5" style="15" customWidth="1"/>
    <col min="12" max="12" width="5.1640625" style="15" customWidth="1"/>
    <col min="13" max="13" width="5.83203125" style="15" customWidth="1"/>
    <col min="14" max="14" width="6" style="15" customWidth="1"/>
    <col min="15" max="15" width="5.5" style="15" customWidth="1"/>
    <col min="16" max="16" width="9.5" style="15" customWidth="1"/>
    <col min="17" max="17" width="5" style="15" customWidth="1"/>
    <col min="18" max="16384" width="8.83203125" style="15"/>
  </cols>
  <sheetData>
    <row r="1" spans="1:17" ht="18.75" customHeight="1" x14ac:dyDescent="0.2">
      <c r="A1" s="881" t="s">
        <v>1995</v>
      </c>
      <c r="B1" s="2075"/>
      <c r="C1" s="2076"/>
      <c r="D1" s="2076"/>
      <c r="E1" s="2076"/>
      <c r="F1" s="2076"/>
      <c r="G1" s="2076"/>
      <c r="H1" s="2076"/>
      <c r="I1" s="2076"/>
      <c r="J1" s="2076"/>
      <c r="K1" s="2076"/>
      <c r="L1" s="2076"/>
      <c r="M1" s="2076"/>
      <c r="N1" s="2076"/>
      <c r="O1" s="2076"/>
      <c r="P1" s="2076"/>
      <c r="Q1" s="2077"/>
    </row>
    <row r="2" spans="1:17" ht="18" x14ac:dyDescent="0.2">
      <c r="H2" s="51"/>
      <c r="I2" s="51"/>
      <c r="J2" s="51"/>
      <c r="K2" s="51"/>
      <c r="L2" s="2079" t="s">
        <v>1672</v>
      </c>
      <c r="M2" s="2079"/>
      <c r="N2" s="2080"/>
      <c r="O2" s="2068"/>
      <c r="P2" s="2078"/>
      <c r="Q2" s="2069"/>
    </row>
    <row r="3" spans="1:17" ht="15" customHeight="1" thickBot="1" x14ac:dyDescent="0.2">
      <c r="A3" s="1716" t="s">
        <v>576</v>
      </c>
      <c r="B3" s="1716"/>
      <c r="C3" s="1716"/>
      <c r="D3" s="1716"/>
      <c r="E3" s="1716"/>
      <c r="F3" s="1716"/>
      <c r="G3" s="1716"/>
      <c r="H3" s="1716"/>
      <c r="I3" s="1716"/>
    </row>
    <row r="4" spans="1:17" ht="15" customHeight="1" x14ac:dyDescent="0.15">
      <c r="A4" s="1791"/>
      <c r="B4" s="1778">
        <f>A7</f>
        <v>0</v>
      </c>
      <c r="C4" s="1778">
        <f>A8</f>
        <v>0</v>
      </c>
      <c r="D4" s="1778">
        <f>A9</f>
        <v>0</v>
      </c>
      <c r="E4" s="1778">
        <f>A10</f>
        <v>0</v>
      </c>
      <c r="F4" s="1780">
        <f>A11</f>
        <v>0</v>
      </c>
      <c r="G4" s="1784" t="s">
        <v>92</v>
      </c>
      <c r="H4" s="1784" t="s">
        <v>1534</v>
      </c>
      <c r="I4" s="1784" t="s">
        <v>1533</v>
      </c>
      <c r="J4" s="1354"/>
      <c r="K4"/>
      <c r="L4"/>
    </row>
    <row r="5" spans="1:17" ht="15" customHeight="1" x14ac:dyDescent="0.2">
      <c r="A5" s="1792"/>
      <c r="B5" s="1779"/>
      <c r="C5" s="1779"/>
      <c r="D5" s="1779"/>
      <c r="E5" s="1779"/>
      <c r="F5" s="1781"/>
      <c r="G5" s="1785"/>
      <c r="H5" s="1785"/>
      <c r="I5" s="1785"/>
      <c r="J5" s="51"/>
      <c r="K5" s="51"/>
      <c r="L5" s="51"/>
      <c r="M5" s="51"/>
      <c r="N5" s="51"/>
      <c r="O5" s="51"/>
      <c r="P5" s="81"/>
      <c r="Q5" s="81"/>
    </row>
    <row r="6" spans="1:17" ht="26.25" customHeight="1" x14ac:dyDescent="0.2">
      <c r="A6" s="1793"/>
      <c r="B6" s="1779"/>
      <c r="C6" s="1779"/>
      <c r="D6" s="1779"/>
      <c r="E6" s="1779"/>
      <c r="F6" s="1781"/>
      <c r="G6" s="1785"/>
      <c r="H6" s="1785"/>
      <c r="I6" s="1785"/>
      <c r="J6" s="51"/>
      <c r="K6" s="51"/>
      <c r="L6" s="51"/>
      <c r="M6" s="51"/>
      <c r="N6" s="51"/>
      <c r="O6" s="51"/>
      <c r="P6" s="81"/>
      <c r="Q6" s="81"/>
    </row>
    <row r="7" spans="1:17" ht="15" customHeight="1" x14ac:dyDescent="0.2">
      <c r="A7" s="1337"/>
      <c r="B7" s="1326"/>
      <c r="C7" s="1325"/>
      <c r="D7" s="1325"/>
      <c r="E7" s="1325"/>
      <c r="F7" s="1327"/>
      <c r="G7" s="1334"/>
      <c r="H7" s="901"/>
      <c r="I7" s="901"/>
      <c r="J7" s="51"/>
      <c r="K7" s="51"/>
      <c r="L7" s="51"/>
      <c r="M7" s="51"/>
      <c r="N7" s="51"/>
      <c r="O7" s="51"/>
      <c r="P7" s="81"/>
      <c r="Q7" s="81"/>
    </row>
    <row r="8" spans="1:17" ht="15" customHeight="1" x14ac:dyDescent="0.2">
      <c r="A8" s="1337"/>
      <c r="B8" s="1325"/>
      <c r="C8" s="1326"/>
      <c r="D8" s="1325"/>
      <c r="E8" s="1325"/>
      <c r="F8" s="1327"/>
      <c r="G8" s="1334"/>
      <c r="H8" s="1335"/>
      <c r="I8" s="1335"/>
      <c r="Q8" s="81"/>
    </row>
    <row r="9" spans="1:17" ht="15" customHeight="1" x14ac:dyDescent="0.2">
      <c r="A9" s="1337"/>
      <c r="B9" s="1325"/>
      <c r="C9" s="1325"/>
      <c r="D9" s="1326"/>
      <c r="E9" s="1325"/>
      <c r="F9" s="1327"/>
      <c r="G9" s="1334"/>
      <c r="H9" s="1335"/>
      <c r="I9" s="1335"/>
      <c r="J9"/>
      <c r="K9"/>
      <c r="L9"/>
      <c r="M9"/>
      <c r="N9"/>
      <c r="O9"/>
      <c r="P9" s="1354" t="s">
        <v>738</v>
      </c>
      <c r="Q9" s="537"/>
    </row>
    <row r="10" spans="1:17" ht="15" customHeight="1" x14ac:dyDescent="0.2">
      <c r="A10" s="1337"/>
      <c r="B10" s="1325"/>
      <c r="C10" s="1325"/>
      <c r="D10" s="1325"/>
      <c r="E10" s="1326"/>
      <c r="F10" s="1327"/>
      <c r="G10" s="1334"/>
      <c r="H10" s="1334"/>
      <c r="I10" s="1334"/>
      <c r="J10"/>
      <c r="K10"/>
      <c r="L10"/>
      <c r="M10"/>
      <c r="N10"/>
      <c r="O10"/>
      <c r="P10" s="1354" t="s">
        <v>800</v>
      </c>
      <c r="Q10" s="537"/>
    </row>
    <row r="11" spans="1:17" ht="15" customHeight="1" thickBot="1" x14ac:dyDescent="0.25">
      <c r="A11" s="1338"/>
      <c r="B11" s="1328"/>
      <c r="C11" s="1328"/>
      <c r="D11" s="1328"/>
      <c r="E11" s="1328"/>
      <c r="F11" s="1329"/>
      <c r="G11" s="1336"/>
      <c r="H11" s="1336"/>
      <c r="I11" s="1336"/>
      <c r="J11" s="51"/>
      <c r="K11" s="51"/>
      <c r="L11" s="51"/>
      <c r="M11" s="51"/>
      <c r="N11" s="51"/>
      <c r="O11" s="51"/>
      <c r="P11" s="81"/>
      <c r="Q11" s="81"/>
    </row>
    <row r="12" spans="1:17" ht="15" customHeight="1" x14ac:dyDescent="0.2">
      <c r="A12"/>
      <c r="B12"/>
      <c r="C12"/>
      <c r="D12"/>
      <c r="E12"/>
      <c r="F12"/>
      <c r="G12"/>
      <c r="H12" s="51"/>
      <c r="L12" s="2073" t="s">
        <v>1037</v>
      </c>
      <c r="M12" s="2073"/>
      <c r="N12" s="2073"/>
      <c r="O12" s="2074"/>
      <c r="P12" s="2068"/>
      <c r="Q12" s="2069"/>
    </row>
    <row r="13" spans="1:17" ht="15" customHeight="1" x14ac:dyDescent="0.15">
      <c r="A13"/>
      <c r="B13"/>
      <c r="C13"/>
      <c r="D13"/>
      <c r="E13"/>
      <c r="F13"/>
      <c r="G13"/>
      <c r="L13" s="2073" t="s">
        <v>1467</v>
      </c>
      <c r="M13" s="2073"/>
      <c r="N13" s="2073"/>
      <c r="O13" s="2074"/>
      <c r="P13" s="2068"/>
      <c r="Q13" s="2069"/>
    </row>
    <row r="14" spans="1:17" ht="15" customHeight="1" thickBot="1" x14ac:dyDescent="0.2">
      <c r="A14" s="2072" t="s">
        <v>1686</v>
      </c>
      <c r="B14" s="2072"/>
      <c r="C14" s="2072"/>
      <c r="D14" s="2072"/>
      <c r="E14" s="2072"/>
      <c r="F14" s="2072"/>
      <c r="G14" s="2072"/>
      <c r="H14" s="2072"/>
      <c r="I14" s="2072"/>
      <c r="J14" s="2072"/>
      <c r="K14" s="2072"/>
      <c r="L14" s="2072"/>
      <c r="M14" s="2072"/>
      <c r="N14" s="2072"/>
      <c r="O14" s="2072"/>
      <c r="P14" s="2072"/>
      <c r="Q14" s="2072"/>
    </row>
    <row r="15" spans="1:17" ht="78" customHeight="1" x14ac:dyDescent="0.2">
      <c r="A15" s="536"/>
      <c r="B15" s="882">
        <f>A16</f>
        <v>1</v>
      </c>
      <c r="C15" s="882">
        <f>A17</f>
        <v>2</v>
      </c>
      <c r="D15" s="882">
        <f>A18</f>
        <v>3</v>
      </c>
      <c r="E15" s="882">
        <f>A19</f>
        <v>4</v>
      </c>
      <c r="F15" s="882">
        <f>A20</f>
        <v>5</v>
      </c>
      <c r="G15" s="882">
        <f>A21</f>
        <v>6</v>
      </c>
      <c r="H15" s="882">
        <f>A22</f>
        <v>7</v>
      </c>
      <c r="I15" s="882">
        <f>A23</f>
        <v>8</v>
      </c>
      <c r="J15" s="882">
        <f>A24</f>
        <v>9</v>
      </c>
      <c r="K15" s="883">
        <f>A25</f>
        <v>10</v>
      </c>
      <c r="L15" s="884" t="s">
        <v>92</v>
      </c>
      <c r="M15" s="884" t="s">
        <v>1014</v>
      </c>
      <c r="N15" s="884" t="s">
        <v>1896</v>
      </c>
      <c r="O15" s="884" t="s">
        <v>1982</v>
      </c>
      <c r="P15" s="884" t="s">
        <v>1983</v>
      </c>
      <c r="Q15" s="884" t="s">
        <v>1984</v>
      </c>
    </row>
    <row r="16" spans="1:17" ht="17" customHeight="1" x14ac:dyDescent="0.2">
      <c r="A16" s="885">
        <f>'10S - 10B - 2 RR'!D4</f>
        <v>1</v>
      </c>
      <c r="B16" s="85"/>
      <c r="C16" s="86"/>
      <c r="D16" s="87"/>
      <c r="E16" s="87"/>
      <c r="F16" s="87"/>
      <c r="G16" s="87"/>
      <c r="H16" s="87"/>
      <c r="I16" s="87"/>
      <c r="J16" s="87"/>
      <c r="K16" s="88"/>
      <c r="L16" s="1384">
        <f t="shared" ref="L16:L25" si="0">SUM(B16:K16)</f>
        <v>0</v>
      </c>
      <c r="M16" s="1136"/>
      <c r="N16" s="1425">
        <f>SUM(B16:K16)-M16</f>
        <v>0</v>
      </c>
      <c r="O16" s="1385">
        <f>COUNTIF(B16:K16,1)+COUNTIF(B16:K16,0)</f>
        <v>0</v>
      </c>
      <c r="P16" s="1134" t="str">
        <f>IF(O16=0,"",N16/O16)</f>
        <v/>
      </c>
      <c r="Q16" s="887"/>
    </row>
    <row r="17" spans="1:17" ht="17" customHeight="1" x14ac:dyDescent="0.2">
      <c r="A17" s="885">
        <f>'10S - 10B - 2 RR'!D5</f>
        <v>2</v>
      </c>
      <c r="B17" s="138" t="str">
        <f>IF(ISBLANK(C$16),"",1-C$16)</f>
        <v/>
      </c>
      <c r="C17" s="90"/>
      <c r="D17" s="91"/>
      <c r="E17" s="91"/>
      <c r="F17" s="91"/>
      <c r="G17" s="91"/>
      <c r="H17" s="91"/>
      <c r="I17" s="91"/>
      <c r="J17" s="91"/>
      <c r="K17" s="92"/>
      <c r="L17" s="1385">
        <f t="shared" si="0"/>
        <v>0</v>
      </c>
      <c r="M17" s="1137"/>
      <c r="N17" s="1425">
        <f t="shared" ref="N17:N25" si="1">SUM(B17:K17)-M17</f>
        <v>0</v>
      </c>
      <c r="O17" s="1385">
        <f>COUNTIF(B17:K17,1)+COUNTIF(B17:K17,0)</f>
        <v>0</v>
      </c>
      <c r="P17" s="1134" t="str">
        <f t="shared" ref="P17:P25" si="2">IF(O17=0,"",N17/O17)</f>
        <v/>
      </c>
      <c r="Q17" s="888"/>
    </row>
    <row r="18" spans="1:17" ht="17" customHeight="1" x14ac:dyDescent="0.2">
      <c r="A18" s="885">
        <f>'10S - 10B - 2 RR'!D6</f>
        <v>3</v>
      </c>
      <c r="B18" s="138" t="str">
        <f>IF(ISBLANK(D$16),"",1-D$16)</f>
        <v/>
      </c>
      <c r="C18" s="93" t="str">
        <f>IF(ISBLANK(D$17),"",1-D$17)</f>
        <v/>
      </c>
      <c r="D18" s="94"/>
      <c r="E18" s="91"/>
      <c r="F18" s="91"/>
      <c r="G18" s="91"/>
      <c r="H18" s="91"/>
      <c r="I18" s="91"/>
      <c r="J18" s="91"/>
      <c r="K18" s="92"/>
      <c r="L18" s="1385">
        <f t="shared" si="0"/>
        <v>0</v>
      </c>
      <c r="M18" s="1137"/>
      <c r="N18" s="1425">
        <f t="shared" si="1"/>
        <v>0</v>
      </c>
      <c r="O18" s="1385">
        <f t="shared" ref="O18:O25" si="3">COUNTIF(B18:K18,1)+COUNTIF(B18:K18,0)</f>
        <v>0</v>
      </c>
      <c r="P18" s="1134" t="str">
        <f t="shared" si="2"/>
        <v/>
      </c>
      <c r="Q18" s="888"/>
    </row>
    <row r="19" spans="1:17" ht="17" customHeight="1" x14ac:dyDescent="0.2">
      <c r="A19" s="885">
        <f>'10S - 10B - 2 RR'!D7</f>
        <v>4</v>
      </c>
      <c r="B19" s="138" t="str">
        <f>IF(ISBLANK(E$16),"",1-E$16)</f>
        <v/>
      </c>
      <c r="C19" s="93" t="str">
        <f>IF(ISBLANK(E$17),"",1-E$17)</f>
        <v/>
      </c>
      <c r="D19" s="138" t="str">
        <f>IF(ISBLANK(E$18),"",1-E$18)</f>
        <v/>
      </c>
      <c r="E19" s="94"/>
      <c r="F19" s="91"/>
      <c r="G19" s="91"/>
      <c r="H19" s="91"/>
      <c r="I19" s="91"/>
      <c r="J19" s="91"/>
      <c r="K19" s="92"/>
      <c r="L19" s="1385">
        <f t="shared" si="0"/>
        <v>0</v>
      </c>
      <c r="M19" s="1137"/>
      <c r="N19" s="1425">
        <f t="shared" si="1"/>
        <v>0</v>
      </c>
      <c r="O19" s="1385">
        <f t="shared" si="3"/>
        <v>0</v>
      </c>
      <c r="P19" s="1134" t="str">
        <f t="shared" si="2"/>
        <v/>
      </c>
      <c r="Q19" s="888"/>
    </row>
    <row r="20" spans="1:17" ht="17" customHeight="1" x14ac:dyDescent="0.2">
      <c r="A20" s="885">
        <f>'10S - 10B - 2 RR'!D8</f>
        <v>5</v>
      </c>
      <c r="B20" s="138" t="str">
        <f>IF(ISBLANK(F$16),"",1-F$16)</f>
        <v/>
      </c>
      <c r="C20" s="93" t="str">
        <f>IF(ISBLANK(F$17),"",1-F$17)</f>
        <v/>
      </c>
      <c r="D20" s="138" t="str">
        <f>IF(ISBLANK(F$18),"",1-F$18)</f>
        <v/>
      </c>
      <c r="E20" s="138" t="str">
        <f>IF(ISBLANK(F$19),"",1-F$19)</f>
        <v/>
      </c>
      <c r="F20" s="94"/>
      <c r="G20" s="91"/>
      <c r="H20" s="91"/>
      <c r="I20" s="91"/>
      <c r="J20" s="91"/>
      <c r="K20" s="92"/>
      <c r="L20" s="1385">
        <f t="shared" si="0"/>
        <v>0</v>
      </c>
      <c r="M20" s="1137"/>
      <c r="N20" s="1425">
        <f t="shared" si="1"/>
        <v>0</v>
      </c>
      <c r="O20" s="1385">
        <f t="shared" si="3"/>
        <v>0</v>
      </c>
      <c r="P20" s="1134" t="str">
        <f t="shared" si="2"/>
        <v/>
      </c>
      <c r="Q20" s="888"/>
    </row>
    <row r="21" spans="1:17" ht="17" customHeight="1" x14ac:dyDescent="0.2">
      <c r="A21" s="885">
        <f>'10S - 10B - 2 RR'!D9</f>
        <v>6</v>
      </c>
      <c r="B21" s="138" t="str">
        <f>IF(ISBLANK(G$16),"",1-G$16)</f>
        <v/>
      </c>
      <c r="C21" s="93" t="str">
        <f>IF(ISBLANK(G$17),"",1-G$17)</f>
        <v/>
      </c>
      <c r="D21" s="138" t="str">
        <f>IF(ISBLANK(G$18),"",1-G$18)</f>
        <v/>
      </c>
      <c r="E21" s="138" t="str">
        <f>IF(ISBLANK(G$19),"",1-G$19)</f>
        <v/>
      </c>
      <c r="F21" s="138" t="str">
        <f>IF(ISBLANK(G$20),"",1-G$20)</f>
        <v/>
      </c>
      <c r="G21" s="94"/>
      <c r="H21" s="91"/>
      <c r="I21" s="91"/>
      <c r="J21" s="91"/>
      <c r="K21" s="92"/>
      <c r="L21" s="1385">
        <f t="shared" si="0"/>
        <v>0</v>
      </c>
      <c r="M21" s="1137"/>
      <c r="N21" s="1425">
        <f t="shared" si="1"/>
        <v>0</v>
      </c>
      <c r="O21" s="1385">
        <f t="shared" si="3"/>
        <v>0</v>
      </c>
      <c r="P21" s="1134" t="str">
        <f t="shared" si="2"/>
        <v/>
      </c>
      <c r="Q21" s="888"/>
    </row>
    <row r="22" spans="1:17" ht="17" customHeight="1" x14ac:dyDescent="0.2">
      <c r="A22" s="885">
        <f>'10S - 10B - 2 RR'!D10</f>
        <v>7</v>
      </c>
      <c r="B22" s="138" t="str">
        <f>IF(ISBLANK(H$16),"",1-H$16)</f>
        <v/>
      </c>
      <c r="C22" s="93" t="str">
        <f>IF(ISBLANK(H$17),"",1-H$17)</f>
        <v/>
      </c>
      <c r="D22" s="138" t="str">
        <f>IF(ISBLANK(H$18),"",1-H$18)</f>
        <v/>
      </c>
      <c r="E22" s="138" t="str">
        <f>IF(ISBLANK(H$19),"",1-H$19)</f>
        <v/>
      </c>
      <c r="F22" s="138" t="str">
        <f>IF(ISBLANK(H$20),"",1-H$20)</f>
        <v/>
      </c>
      <c r="G22" s="138" t="str">
        <f>IF(ISBLANK(H$21),"",1-H$21)</f>
        <v/>
      </c>
      <c r="H22" s="94"/>
      <c r="I22" s="91"/>
      <c r="J22" s="91"/>
      <c r="K22" s="92"/>
      <c r="L22" s="1385">
        <f t="shared" si="0"/>
        <v>0</v>
      </c>
      <c r="M22" s="1137"/>
      <c r="N22" s="1425">
        <f t="shared" si="1"/>
        <v>0</v>
      </c>
      <c r="O22" s="1385">
        <f t="shared" si="3"/>
        <v>0</v>
      </c>
      <c r="P22" s="1134" t="str">
        <f t="shared" si="2"/>
        <v/>
      </c>
      <c r="Q22" s="888"/>
    </row>
    <row r="23" spans="1:17" ht="17" customHeight="1" x14ac:dyDescent="0.2">
      <c r="A23" s="885">
        <f>'10S - 10B - 2 RR'!D11</f>
        <v>8</v>
      </c>
      <c r="B23" s="138" t="str">
        <f>IF(ISBLANK(I$16),"",1-I$16)</f>
        <v/>
      </c>
      <c r="C23" s="93" t="str">
        <f>IF(ISBLANK(I$17),"",1-I$17)</f>
        <v/>
      </c>
      <c r="D23" s="138" t="str">
        <f>IF(ISBLANK(I$18),"",1-I$18)</f>
        <v/>
      </c>
      <c r="E23" s="138" t="str">
        <f>IF(ISBLANK(I$19),"",1-I$19)</f>
        <v/>
      </c>
      <c r="F23" s="138" t="str">
        <f>IF(ISBLANK(I$20),"",1-I$20)</f>
        <v/>
      </c>
      <c r="G23" s="138" t="str">
        <f>IF(ISBLANK(I$21),"",1-I$21)</f>
        <v/>
      </c>
      <c r="H23" s="138" t="str">
        <f>IF(ISBLANK(I$22),"",1-I$22)</f>
        <v/>
      </c>
      <c r="I23" s="94"/>
      <c r="J23" s="91"/>
      <c r="K23" s="92"/>
      <c r="L23" s="1385">
        <f t="shared" si="0"/>
        <v>0</v>
      </c>
      <c r="M23" s="1137"/>
      <c r="N23" s="1425">
        <f t="shared" si="1"/>
        <v>0</v>
      </c>
      <c r="O23" s="1385">
        <f t="shared" si="3"/>
        <v>0</v>
      </c>
      <c r="P23" s="1134" t="str">
        <f t="shared" si="2"/>
        <v/>
      </c>
      <c r="Q23" s="888"/>
    </row>
    <row r="24" spans="1:17" ht="17" customHeight="1" x14ac:dyDescent="0.2">
      <c r="A24" s="885">
        <f>'10S - 10B - 2 RR'!D12</f>
        <v>9</v>
      </c>
      <c r="B24" s="138" t="str">
        <f>IF(ISBLANK(J$16),"",1-J$16)</f>
        <v/>
      </c>
      <c r="C24" s="93" t="str">
        <f>IF(ISBLANK(J$17),"",1-J$17)</f>
        <v/>
      </c>
      <c r="D24" s="138" t="str">
        <f>IF(ISBLANK(J$18),"",1-J$18)</f>
        <v/>
      </c>
      <c r="E24" s="138" t="str">
        <f>IF(ISBLANK(J$19),"",1-J$19)</f>
        <v/>
      </c>
      <c r="F24" s="138" t="str">
        <f>IF(ISBLANK(J$20),"",1-J$20)</f>
        <v/>
      </c>
      <c r="G24" s="138" t="str">
        <f>IF(ISBLANK(J$21),"",1-J$21)</f>
        <v/>
      </c>
      <c r="H24" s="138" t="str">
        <f>IF(ISBLANK(J$22),"",1-J$22)</f>
        <v/>
      </c>
      <c r="I24" s="138" t="str">
        <f>IF(ISBLANK(J$23),"",1-J$23)</f>
        <v/>
      </c>
      <c r="J24" s="94"/>
      <c r="K24" s="92"/>
      <c r="L24" s="1385">
        <f t="shared" si="0"/>
        <v>0</v>
      </c>
      <c r="M24" s="1137"/>
      <c r="N24" s="1425">
        <f t="shared" si="1"/>
        <v>0</v>
      </c>
      <c r="O24" s="1385">
        <f t="shared" si="3"/>
        <v>0</v>
      </c>
      <c r="P24" s="1134" t="str">
        <f t="shared" si="2"/>
        <v/>
      </c>
      <c r="Q24" s="888"/>
    </row>
    <row r="25" spans="1:17" ht="17" customHeight="1" thickBot="1" x14ac:dyDescent="0.25">
      <c r="A25" s="886">
        <f>'10S - 10B - 2 RR'!D13</f>
        <v>10</v>
      </c>
      <c r="B25" s="139" t="str">
        <f>IF(ISBLANK(K$16),"",1-K$16)</f>
        <v/>
      </c>
      <c r="C25" s="140" t="str">
        <f>IF(ISBLANK(K$17),"",1-K$17)</f>
        <v/>
      </c>
      <c r="D25" s="139" t="str">
        <f>IF(ISBLANK(K$18),"",1-K$18)</f>
        <v/>
      </c>
      <c r="E25" s="139" t="str">
        <f>IF(ISBLANK(K$19),"",1-K$19)</f>
        <v/>
      </c>
      <c r="F25" s="139" t="str">
        <f>IF(ISBLANK(K$20),"",1-K$20)</f>
        <v/>
      </c>
      <c r="G25" s="139" t="str">
        <f>IF(ISBLANK(K$21),"",1-K$21)</f>
        <v/>
      </c>
      <c r="H25" s="139" t="str">
        <f>IF(ISBLANK(K$22),"",1-K$22)</f>
        <v/>
      </c>
      <c r="I25" s="139" t="str">
        <f>IF(ISBLANK(K$23),"",1-K$23)</f>
        <v/>
      </c>
      <c r="J25" s="139" t="str">
        <f>IF(ISBLANK(K$24),"",1-K$24)</f>
        <v/>
      </c>
      <c r="K25" s="1127"/>
      <c r="L25" s="1386">
        <f t="shared" si="0"/>
        <v>0</v>
      </c>
      <c r="M25" s="1138"/>
      <c r="N25" s="1426">
        <f t="shared" si="1"/>
        <v>0</v>
      </c>
      <c r="O25" s="1386">
        <f t="shared" si="3"/>
        <v>0</v>
      </c>
      <c r="P25" s="1135" t="str">
        <f t="shared" si="2"/>
        <v/>
      </c>
      <c r="Q25" s="889"/>
    </row>
    <row r="26" spans="1:17" ht="17" customHeight="1" x14ac:dyDescent="0.15">
      <c r="H26" s="2071" t="s">
        <v>2217</v>
      </c>
      <c r="I26" s="2071"/>
      <c r="J26" s="2071"/>
      <c r="K26" s="2071"/>
      <c r="L26" s="1387">
        <f>SUM(L16:L25)</f>
        <v>0</v>
      </c>
      <c r="M26" s="880"/>
      <c r="N26" s="880"/>
    </row>
    <row r="27" spans="1:17" ht="15" customHeight="1" thickBot="1" x14ac:dyDescent="0.2">
      <c r="A27" s="2072" t="s">
        <v>2043</v>
      </c>
      <c r="B27" s="2072"/>
      <c r="C27" s="2072"/>
      <c r="D27" s="2072"/>
      <c r="E27" s="2072"/>
      <c r="F27" s="2072"/>
      <c r="G27" s="2072"/>
      <c r="H27" s="2072"/>
      <c r="I27" s="2072"/>
      <c r="J27" s="2072"/>
      <c r="K27" s="2072"/>
      <c r="L27" s="2072"/>
      <c r="M27" s="2072"/>
      <c r="N27" s="2072"/>
      <c r="O27" s="2072"/>
      <c r="P27" s="2072"/>
      <c r="Q27" s="2072"/>
    </row>
    <row r="28" spans="1:17" ht="78" customHeight="1" x14ac:dyDescent="0.2">
      <c r="A28" s="536"/>
      <c r="B28" s="882">
        <f>A29</f>
        <v>1</v>
      </c>
      <c r="C28" s="882">
        <f>A30</f>
        <v>2</v>
      </c>
      <c r="D28" s="882">
        <f>A31</f>
        <v>3</v>
      </c>
      <c r="E28" s="882">
        <f>A32</f>
        <v>4</v>
      </c>
      <c r="F28" s="882">
        <f>A33</f>
        <v>5</v>
      </c>
      <c r="G28" s="882">
        <f>A34</f>
        <v>6</v>
      </c>
      <c r="H28" s="882">
        <f>A35</f>
        <v>7</v>
      </c>
      <c r="I28" s="882">
        <f>A36</f>
        <v>8</v>
      </c>
      <c r="J28" s="882">
        <f>A37</f>
        <v>9</v>
      </c>
      <c r="K28" s="883">
        <f>A38</f>
        <v>10</v>
      </c>
      <c r="L28" s="884" t="s">
        <v>92</v>
      </c>
      <c r="M28" s="884" t="s">
        <v>1014</v>
      </c>
      <c r="N28" s="884" t="s">
        <v>1896</v>
      </c>
      <c r="O28" s="884" t="s">
        <v>1982</v>
      </c>
      <c r="P28" s="884" t="s">
        <v>1983</v>
      </c>
      <c r="Q28" s="884" t="s">
        <v>1984</v>
      </c>
    </row>
    <row r="29" spans="1:17" ht="17" customHeight="1" x14ac:dyDescent="0.2">
      <c r="A29" s="885">
        <f>'10S - 10B - 2 RR'!D4</f>
        <v>1</v>
      </c>
      <c r="B29" s="85"/>
      <c r="C29" s="86"/>
      <c r="D29" s="87"/>
      <c r="E29" s="87"/>
      <c r="F29" s="87"/>
      <c r="G29" s="87"/>
      <c r="H29" s="87"/>
      <c r="I29" s="87"/>
      <c r="J29" s="87"/>
      <c r="K29" s="88"/>
      <c r="L29" s="1384">
        <f t="shared" ref="L29:L38" si="4">SUM(B29:K29)</f>
        <v>0</v>
      </c>
      <c r="M29" s="1136"/>
      <c r="N29" s="1425">
        <f>SUM(B29:K29)-M29</f>
        <v>0</v>
      </c>
      <c r="O29" s="1385">
        <f>COUNTIF(B29:K29,1)+COUNTIF(B29:K29,0)</f>
        <v>0</v>
      </c>
      <c r="P29" s="1134" t="str">
        <f>IF(O29=0,"",N29/O29)</f>
        <v/>
      </c>
      <c r="Q29" s="887"/>
    </row>
    <row r="30" spans="1:17" ht="17" customHeight="1" x14ac:dyDescent="0.2">
      <c r="A30" s="885">
        <f>'10S - 10B - 2 RR'!D5</f>
        <v>2</v>
      </c>
      <c r="B30" s="138" t="str">
        <f>IF(ISBLANK(C$29),"",1-C$29)</f>
        <v/>
      </c>
      <c r="C30" s="90"/>
      <c r="D30" s="91"/>
      <c r="E30" s="91"/>
      <c r="F30" s="91"/>
      <c r="G30" s="91"/>
      <c r="H30" s="91"/>
      <c r="I30" s="91"/>
      <c r="J30" s="91"/>
      <c r="K30" s="92"/>
      <c r="L30" s="1385">
        <f t="shared" si="4"/>
        <v>0</v>
      </c>
      <c r="M30" s="1137"/>
      <c r="N30" s="1425">
        <f t="shared" ref="N30:N38" si="5">SUM(B30:K30)-M30</f>
        <v>0</v>
      </c>
      <c r="O30" s="1385">
        <f>COUNTIF(B30:K30,1)+COUNTIF(B30:K30,0)</f>
        <v>0</v>
      </c>
      <c r="P30" s="1134" t="str">
        <f t="shared" ref="P30:P38" si="6">IF(O30=0,"",N30/O30)</f>
        <v/>
      </c>
      <c r="Q30" s="887"/>
    </row>
    <row r="31" spans="1:17" ht="17" customHeight="1" x14ac:dyDescent="0.2">
      <c r="A31" s="885">
        <f>'10S - 10B - 2 RR'!D6</f>
        <v>3</v>
      </c>
      <c r="B31" s="138" t="str">
        <f>IF(ISBLANK(D$29),"",1-D$29)</f>
        <v/>
      </c>
      <c r="C31" s="138" t="str">
        <f>IF(ISBLANK(D$30),"",1-D$30)</f>
        <v/>
      </c>
      <c r="D31" s="94"/>
      <c r="E31" s="91"/>
      <c r="F31" s="91"/>
      <c r="G31" s="91"/>
      <c r="H31" s="91"/>
      <c r="I31" s="91"/>
      <c r="J31" s="91"/>
      <c r="K31" s="92"/>
      <c r="L31" s="1385">
        <f t="shared" si="4"/>
        <v>0</v>
      </c>
      <c r="M31" s="1137"/>
      <c r="N31" s="1425">
        <f t="shared" si="5"/>
        <v>0</v>
      </c>
      <c r="O31" s="1385">
        <f t="shared" ref="O31:O38" si="7">COUNTIF(B31:K31,1)+COUNTIF(B31:K31,0)</f>
        <v>0</v>
      </c>
      <c r="P31" s="1134" t="str">
        <f t="shared" si="6"/>
        <v/>
      </c>
      <c r="Q31" s="887"/>
    </row>
    <row r="32" spans="1:17" ht="17" customHeight="1" x14ac:dyDescent="0.2">
      <c r="A32" s="885">
        <f>'10S - 10B - 2 RR'!D7</f>
        <v>4</v>
      </c>
      <c r="B32" s="138" t="str">
        <f>IF(ISBLANK(E$29),"",1-E$29)</f>
        <v/>
      </c>
      <c r="C32" s="138" t="str">
        <f>IF(ISBLANK(E$30),"",1-E$30)</f>
        <v/>
      </c>
      <c r="D32" s="138" t="str">
        <f>IF(ISBLANK(E$31),"",1-E$31)</f>
        <v/>
      </c>
      <c r="E32" s="94"/>
      <c r="F32" s="91"/>
      <c r="G32" s="91"/>
      <c r="H32" s="91"/>
      <c r="I32" s="91"/>
      <c r="J32" s="91"/>
      <c r="K32" s="92"/>
      <c r="L32" s="1385">
        <f t="shared" si="4"/>
        <v>0</v>
      </c>
      <c r="M32" s="1137"/>
      <c r="N32" s="1425">
        <f t="shared" si="5"/>
        <v>0</v>
      </c>
      <c r="O32" s="1385">
        <f t="shared" si="7"/>
        <v>0</v>
      </c>
      <c r="P32" s="1134" t="str">
        <f t="shared" si="6"/>
        <v/>
      </c>
      <c r="Q32" s="887"/>
    </row>
    <row r="33" spans="1:17" ht="17" customHeight="1" x14ac:dyDescent="0.2">
      <c r="A33" s="885">
        <f>'10S - 10B - 2 RR'!D8</f>
        <v>5</v>
      </c>
      <c r="B33" s="138" t="str">
        <f>IF(ISBLANK(F$29),"",1-F$29)</f>
        <v/>
      </c>
      <c r="C33" s="138" t="str">
        <f>IF(ISBLANK(F$30),"",1-F$30)</f>
        <v/>
      </c>
      <c r="D33" s="138" t="str">
        <f>IF(ISBLANK(F$31),"",1-F$31)</f>
        <v/>
      </c>
      <c r="E33" s="138" t="str">
        <f>IF(ISBLANK(F$32),"",1-F$32)</f>
        <v/>
      </c>
      <c r="F33" s="94"/>
      <c r="G33" s="91"/>
      <c r="H33" s="91"/>
      <c r="I33" s="91"/>
      <c r="J33" s="91"/>
      <c r="K33" s="92"/>
      <c r="L33" s="1385">
        <f t="shared" si="4"/>
        <v>0</v>
      </c>
      <c r="M33" s="1137"/>
      <c r="N33" s="1425">
        <f t="shared" si="5"/>
        <v>0</v>
      </c>
      <c r="O33" s="1385">
        <f t="shared" si="7"/>
        <v>0</v>
      </c>
      <c r="P33" s="1134" t="str">
        <f t="shared" si="6"/>
        <v/>
      </c>
      <c r="Q33" s="887"/>
    </row>
    <row r="34" spans="1:17" ht="17" customHeight="1" x14ac:dyDescent="0.2">
      <c r="A34" s="885">
        <f>'10S - 10B - 2 RR'!D9</f>
        <v>6</v>
      </c>
      <c r="B34" s="138" t="str">
        <f>IF(ISBLANK(G$29),"",1-G$29)</f>
        <v/>
      </c>
      <c r="C34" s="138" t="str">
        <f>IF(ISBLANK(G$30),"",1-G$30)</f>
        <v/>
      </c>
      <c r="D34" s="138" t="str">
        <f>IF(ISBLANK(G$31),"",1-G$31)</f>
        <v/>
      </c>
      <c r="E34" s="138" t="str">
        <f>IF(ISBLANK(G$32),"",1-G$32)</f>
        <v/>
      </c>
      <c r="F34" s="138" t="str">
        <f>IF(ISBLANK(G$33),"",1-G$33)</f>
        <v/>
      </c>
      <c r="G34" s="94"/>
      <c r="H34" s="91"/>
      <c r="I34" s="91"/>
      <c r="J34" s="91"/>
      <c r="K34" s="92"/>
      <c r="L34" s="1385">
        <f t="shared" si="4"/>
        <v>0</v>
      </c>
      <c r="M34" s="1137"/>
      <c r="N34" s="1425">
        <f t="shared" si="5"/>
        <v>0</v>
      </c>
      <c r="O34" s="1385">
        <f t="shared" si="7"/>
        <v>0</v>
      </c>
      <c r="P34" s="1134" t="str">
        <f t="shared" si="6"/>
        <v/>
      </c>
      <c r="Q34" s="887"/>
    </row>
    <row r="35" spans="1:17" ht="17" customHeight="1" x14ac:dyDescent="0.2">
      <c r="A35" s="885">
        <f>'10S - 10B - 2 RR'!D10</f>
        <v>7</v>
      </c>
      <c r="B35" s="138" t="str">
        <f>IF(ISBLANK(H$29),"",1-H$29)</f>
        <v/>
      </c>
      <c r="C35" s="138" t="str">
        <f>IF(ISBLANK(H$30),"",1-H$30)</f>
        <v/>
      </c>
      <c r="D35" s="138" t="str">
        <f>IF(ISBLANK(H$31),"",1-H$31)</f>
        <v/>
      </c>
      <c r="E35" s="138" t="str">
        <f>IF(ISBLANK(H$32),"",1-H$32)</f>
        <v/>
      </c>
      <c r="F35" s="138" t="str">
        <f>IF(ISBLANK(H$33),"",1-H$33)</f>
        <v/>
      </c>
      <c r="G35" s="138" t="str">
        <f>IF(ISBLANK(H$34),"",1-H$34)</f>
        <v/>
      </c>
      <c r="H35" s="94"/>
      <c r="I35" s="91"/>
      <c r="J35" s="91"/>
      <c r="K35" s="92"/>
      <c r="L35" s="1385">
        <f t="shared" si="4"/>
        <v>0</v>
      </c>
      <c r="M35" s="1137"/>
      <c r="N35" s="1425">
        <f t="shared" si="5"/>
        <v>0</v>
      </c>
      <c r="O35" s="1385">
        <f t="shared" si="7"/>
        <v>0</v>
      </c>
      <c r="P35" s="1134" t="str">
        <f t="shared" si="6"/>
        <v/>
      </c>
      <c r="Q35" s="887"/>
    </row>
    <row r="36" spans="1:17" ht="17" customHeight="1" x14ac:dyDescent="0.2">
      <c r="A36" s="885">
        <f>'10S - 10B - 2 RR'!D11</f>
        <v>8</v>
      </c>
      <c r="B36" s="138" t="str">
        <f>IF(ISBLANK(I$29),"",1-I$29)</f>
        <v/>
      </c>
      <c r="C36" s="138" t="str">
        <f>IF(ISBLANK(I$30),"",1-I$30)</f>
        <v/>
      </c>
      <c r="D36" s="138" t="str">
        <f>IF(ISBLANK(I$31),"",1-I$31)</f>
        <v/>
      </c>
      <c r="E36" s="138" t="str">
        <f>IF(ISBLANK(I$32),"",1-I$32)</f>
        <v/>
      </c>
      <c r="F36" s="138" t="str">
        <f>IF(ISBLANK(I$33),"",1-I$33)</f>
        <v/>
      </c>
      <c r="G36" s="138" t="str">
        <f>IF(ISBLANK(I$34),"",1-I$34)</f>
        <v/>
      </c>
      <c r="H36" s="138" t="str">
        <f>IF(ISBLANK(I$35),"",1-I$35)</f>
        <v/>
      </c>
      <c r="I36" s="94"/>
      <c r="J36" s="91"/>
      <c r="K36" s="92"/>
      <c r="L36" s="1385">
        <f t="shared" si="4"/>
        <v>0</v>
      </c>
      <c r="M36" s="1137"/>
      <c r="N36" s="1425">
        <f t="shared" si="5"/>
        <v>0</v>
      </c>
      <c r="O36" s="1385">
        <f t="shared" si="7"/>
        <v>0</v>
      </c>
      <c r="P36" s="1134" t="str">
        <f t="shared" si="6"/>
        <v/>
      </c>
      <c r="Q36" s="887"/>
    </row>
    <row r="37" spans="1:17" ht="17" customHeight="1" x14ac:dyDescent="0.2">
      <c r="A37" s="885">
        <f>'10S - 10B - 2 RR'!D12</f>
        <v>9</v>
      </c>
      <c r="B37" s="138" t="str">
        <f>IF(ISBLANK(J$29),"",1-J$29)</f>
        <v/>
      </c>
      <c r="C37" s="138" t="str">
        <f>IF(ISBLANK(J$30),"",1-J$30)</f>
        <v/>
      </c>
      <c r="D37" s="138" t="str">
        <f>IF(ISBLANK(J$31),"",1-J$31)</f>
        <v/>
      </c>
      <c r="E37" s="138" t="str">
        <f>IF(ISBLANK(J$32),"",1-J$32)</f>
        <v/>
      </c>
      <c r="F37" s="138" t="str">
        <f>IF(ISBLANK(J$33),"",1-J$33)</f>
        <v/>
      </c>
      <c r="G37" s="138" t="str">
        <f>IF(ISBLANK(J$34),"",1-J$34)</f>
        <v/>
      </c>
      <c r="H37" s="138" t="str">
        <f>IF(ISBLANK(J$35),"",1-J$35)</f>
        <v/>
      </c>
      <c r="I37" s="138" t="str">
        <f>IF(ISBLANK(J$36),"",1-J$36)</f>
        <v/>
      </c>
      <c r="J37" s="94"/>
      <c r="K37" s="92"/>
      <c r="L37" s="1385">
        <f t="shared" si="4"/>
        <v>0</v>
      </c>
      <c r="M37" s="1137"/>
      <c r="N37" s="1425">
        <f t="shared" si="5"/>
        <v>0</v>
      </c>
      <c r="O37" s="1385">
        <f t="shared" si="7"/>
        <v>0</v>
      </c>
      <c r="P37" s="1134" t="str">
        <f t="shared" si="6"/>
        <v/>
      </c>
      <c r="Q37" s="887"/>
    </row>
    <row r="38" spans="1:17" ht="17" customHeight="1" thickBot="1" x14ac:dyDescent="0.25">
      <c r="A38" s="886">
        <f>'10S - 10B - 2 RR'!D13</f>
        <v>10</v>
      </c>
      <c r="B38" s="139" t="str">
        <f>IF(ISBLANK(K$29),"",1-K$29)</f>
        <v/>
      </c>
      <c r="C38" s="139" t="str">
        <f>IF(ISBLANK(K$30),"",1-K$30)</f>
        <v/>
      </c>
      <c r="D38" s="139" t="str">
        <f>IF(ISBLANK(K$31),"",1-K$31)</f>
        <v/>
      </c>
      <c r="E38" s="139" t="str">
        <f>IF(ISBLANK(K$32),"",1-K$32)</f>
        <v/>
      </c>
      <c r="F38" s="139" t="str">
        <f>IF(ISBLANK(K$33),"",1-K$33)</f>
        <v/>
      </c>
      <c r="G38" s="139" t="str">
        <f>IF(ISBLANK(K$34),"",1-K$34)</f>
        <v/>
      </c>
      <c r="H38" s="139" t="str">
        <f>IF(ISBLANK(K$35),"",1-K$35)</f>
        <v/>
      </c>
      <c r="I38" s="138" t="str">
        <f>IF(ISBLANK(K$36),"",1-K$36)</f>
        <v/>
      </c>
      <c r="J38" s="138" t="str">
        <f>IF(ISBLANK(K$37),"",1-K$37)</f>
        <v/>
      </c>
      <c r="K38" s="1127"/>
      <c r="L38" s="1386">
        <f t="shared" si="4"/>
        <v>0</v>
      </c>
      <c r="M38" s="1138"/>
      <c r="N38" s="1426">
        <f t="shared" si="5"/>
        <v>0</v>
      </c>
      <c r="O38" s="1386">
        <f t="shared" si="7"/>
        <v>0</v>
      </c>
      <c r="P38" s="1135" t="str">
        <f t="shared" si="6"/>
        <v/>
      </c>
      <c r="Q38" s="887"/>
    </row>
    <row r="39" spans="1:17" ht="16.5" customHeight="1" x14ac:dyDescent="0.15">
      <c r="H39" s="2070" t="s">
        <v>2217</v>
      </c>
      <c r="I39" s="2071"/>
      <c r="J39" s="2071"/>
      <c r="K39" s="2071"/>
      <c r="L39" s="1387">
        <f>SUM(L29:L38)</f>
        <v>0</v>
      </c>
      <c r="M39" s="880"/>
      <c r="N39" s="880"/>
    </row>
    <row r="40" spans="1:17" ht="18.75" customHeight="1" x14ac:dyDescent="0.15"/>
  </sheetData>
  <sheetProtection password="CF27" sheet="1" objects="1" scenarios="1"/>
  <mergeCells count="21">
    <mergeCell ref="B1:Q1"/>
    <mergeCell ref="O2:Q2"/>
    <mergeCell ref="H4:H6"/>
    <mergeCell ref="I4:I6"/>
    <mergeCell ref="L2:N2"/>
    <mergeCell ref="A3:I3"/>
    <mergeCell ref="A4:A6"/>
    <mergeCell ref="P12:Q12"/>
    <mergeCell ref="B4:B6"/>
    <mergeCell ref="P13:Q13"/>
    <mergeCell ref="C4:C6"/>
    <mergeCell ref="H39:K39"/>
    <mergeCell ref="H26:K26"/>
    <mergeCell ref="F4:F6"/>
    <mergeCell ref="G4:G6"/>
    <mergeCell ref="A14:Q14"/>
    <mergeCell ref="A27:Q27"/>
    <mergeCell ref="L12:O12"/>
    <mergeCell ref="E4:E6"/>
    <mergeCell ref="L13:O13"/>
    <mergeCell ref="D4:D6"/>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Foglio103"/>
  <dimension ref="A1:AN38"/>
  <sheetViews>
    <sheetView workbookViewId="0">
      <selection sqref="A1:K1"/>
    </sheetView>
  </sheetViews>
  <sheetFormatPr baseColWidth="10" defaultColWidth="8.83203125" defaultRowHeight="13" x14ac:dyDescent="0.15"/>
  <cols>
    <col min="1" max="1" width="17.1640625" style="15" customWidth="1"/>
    <col min="2" max="11" width="4.5" style="15" customWidth="1"/>
    <col min="12" max="19" width="3.33203125" style="15" hidden="1" customWidth="1"/>
    <col min="20" max="21" width="5.1640625" style="15" customWidth="1"/>
    <col min="22" max="22" width="5.5" style="15" customWidth="1"/>
    <col min="23" max="23" width="5.83203125" style="15" customWidth="1"/>
    <col min="24" max="33" width="4.6640625" style="15" customWidth="1"/>
    <col min="34" max="34" width="6.5" style="15" customWidth="1"/>
    <col min="35" max="35" width="4.5" style="15" customWidth="1"/>
    <col min="36" max="16384" width="8.83203125" style="15"/>
  </cols>
  <sheetData>
    <row r="1" spans="1:40" ht="13.5" customHeight="1" x14ac:dyDescent="0.2">
      <c r="A1" s="97" t="s">
        <v>1985</v>
      </c>
      <c r="B1" s="2097" t="s">
        <v>684</v>
      </c>
      <c r="C1" s="2097"/>
      <c r="D1" s="2097"/>
      <c r="E1" s="2097"/>
      <c r="F1"/>
      <c r="G1"/>
      <c r="H1"/>
      <c r="I1"/>
      <c r="J1"/>
      <c r="K1"/>
      <c r="L1"/>
      <c r="M1"/>
      <c r="N1"/>
      <c r="O1"/>
      <c r="P1"/>
      <c r="Q1"/>
      <c r="R1"/>
      <c r="S1"/>
      <c r="T1"/>
      <c r="U1"/>
      <c r="V1"/>
      <c r="W1" s="51"/>
      <c r="X1"/>
      <c r="Y1"/>
      <c r="Z1"/>
      <c r="AA1"/>
      <c r="AB1"/>
      <c r="AC1"/>
      <c r="AD1"/>
      <c r="AE1"/>
      <c r="AF1"/>
      <c r="AG1"/>
      <c r="AH1"/>
    </row>
    <row r="2" spans="1:40" ht="15" customHeight="1" x14ac:dyDescent="0.15">
      <c r="A2" s="807">
        <v>1</v>
      </c>
      <c r="B2" s="1942">
        <f>'10S - 10B - 2 RR'!D4</f>
        <v>1</v>
      </c>
      <c r="C2" s="1943"/>
      <c r="D2" s="1943"/>
      <c r="E2" s="1944"/>
      <c r="F2" s="2085" t="s">
        <v>529</v>
      </c>
      <c r="G2" s="2086"/>
      <c r="H2" s="2086"/>
      <c r="I2" s="2081">
        <f>F5</f>
        <v>1</v>
      </c>
      <c r="J2" s="2081">
        <f>F6</f>
        <v>2</v>
      </c>
      <c r="K2" s="2081">
        <f>F7</f>
        <v>3</v>
      </c>
      <c r="L2" s="1535"/>
      <c r="M2" s="1535"/>
      <c r="N2" s="1535"/>
      <c r="O2" s="1535"/>
      <c r="P2" s="1535"/>
      <c r="Q2" s="1535"/>
      <c r="R2" s="1535"/>
      <c r="S2" s="1535"/>
      <c r="T2" s="2081">
        <f>F8</f>
        <v>4</v>
      </c>
      <c r="U2" s="2081" t="s">
        <v>92</v>
      </c>
      <c r="V2" s="2081" t="s">
        <v>1984</v>
      </c>
      <c r="W2"/>
      <c r="X2" s="2085" t="s">
        <v>529</v>
      </c>
      <c r="Y2" s="2086"/>
      <c r="Z2" s="2086"/>
      <c r="AA2" s="2081">
        <f>X5</f>
        <v>1</v>
      </c>
      <c r="AB2" s="2081">
        <f>X6</f>
        <v>2</v>
      </c>
      <c r="AC2" s="2081">
        <f>X7</f>
        <v>3</v>
      </c>
      <c r="AD2" s="2081">
        <f>X8</f>
        <v>4</v>
      </c>
      <c r="AE2" s="2081" t="s">
        <v>92</v>
      </c>
      <c r="AF2" s="2081" t="s">
        <v>1984</v>
      </c>
      <c r="AG2" s="1530"/>
      <c r="AH2" s="1530"/>
      <c r="AI2" s="1530"/>
      <c r="AJ2" s="1530"/>
      <c r="AK2" s="1530"/>
      <c r="AL2"/>
      <c r="AM2"/>
      <c r="AN2"/>
    </row>
    <row r="3" spans="1:40" ht="15" customHeight="1" x14ac:dyDescent="0.15">
      <c r="A3" s="808">
        <f t="shared" ref="A3:A11" si="0">1+A2</f>
        <v>2</v>
      </c>
      <c r="B3" s="1942">
        <f>'10S - 10B - 2 RR'!D5</f>
        <v>2</v>
      </c>
      <c r="C3" s="1943"/>
      <c r="D3" s="1943"/>
      <c r="E3" s="1944"/>
      <c r="F3" s="2086"/>
      <c r="G3" s="2086"/>
      <c r="H3" s="2086"/>
      <c r="I3" s="2081"/>
      <c r="J3" s="2081"/>
      <c r="K3" s="2081"/>
      <c r="L3" s="1535"/>
      <c r="M3" s="1535"/>
      <c r="N3" s="1535"/>
      <c r="O3" s="1535"/>
      <c r="P3" s="1535"/>
      <c r="Q3" s="1535"/>
      <c r="R3" s="1535"/>
      <c r="S3" s="1535"/>
      <c r="T3" s="2081"/>
      <c r="U3" s="2081"/>
      <c r="V3" s="2081"/>
      <c r="W3"/>
      <c r="X3" s="2086"/>
      <c r="Y3" s="2086"/>
      <c r="Z3" s="2086"/>
      <c r="AA3" s="2081"/>
      <c r="AB3" s="2081"/>
      <c r="AC3" s="2081"/>
      <c r="AD3" s="2081"/>
      <c r="AE3" s="2081"/>
      <c r="AF3" s="2081"/>
      <c r="AG3" s="1530"/>
      <c r="AH3" s="1530"/>
      <c r="AI3" s="1530"/>
      <c r="AJ3" s="1530"/>
      <c r="AK3" s="1530"/>
      <c r="AL3"/>
      <c r="AM3"/>
      <c r="AN3"/>
    </row>
    <row r="4" spans="1:40" ht="15" customHeight="1" x14ac:dyDescent="0.15">
      <c r="A4" s="808">
        <f t="shared" si="0"/>
        <v>3</v>
      </c>
      <c r="B4" s="1942">
        <f>'10S - 10B - 2 RR'!D6</f>
        <v>3</v>
      </c>
      <c r="C4" s="1943"/>
      <c r="D4" s="1943"/>
      <c r="E4" s="1944"/>
      <c r="F4" s="2086"/>
      <c r="G4" s="2086"/>
      <c r="H4" s="2086"/>
      <c r="I4" s="2081"/>
      <c r="J4" s="2081"/>
      <c r="K4" s="2081"/>
      <c r="L4" s="1535"/>
      <c r="M4" s="1535"/>
      <c r="N4" s="1535"/>
      <c r="O4" s="1535"/>
      <c r="P4" s="1535"/>
      <c r="Q4" s="1535"/>
      <c r="R4" s="1535"/>
      <c r="S4" s="1535"/>
      <c r="T4" s="2081"/>
      <c r="U4" s="2081"/>
      <c r="V4" s="2081"/>
      <c r="W4"/>
      <c r="X4" s="2086"/>
      <c r="Y4" s="2086"/>
      <c r="Z4" s="2086"/>
      <c r="AA4" s="2081"/>
      <c r="AB4" s="2081"/>
      <c r="AC4" s="2081"/>
      <c r="AD4" s="2081"/>
      <c r="AE4" s="2081"/>
      <c r="AF4" s="2081"/>
      <c r="AG4" s="1530"/>
      <c r="AH4" s="1530"/>
      <c r="AI4" s="1530"/>
      <c r="AJ4" s="1530"/>
      <c r="AK4" s="1530"/>
      <c r="AL4"/>
      <c r="AM4"/>
      <c r="AN4"/>
    </row>
    <row r="5" spans="1:40" ht="15" customHeight="1" x14ac:dyDescent="0.15">
      <c r="A5" s="808">
        <f t="shared" si="0"/>
        <v>4</v>
      </c>
      <c r="B5" s="1942">
        <f>'10S - 10B - 2 RR'!D7</f>
        <v>4</v>
      </c>
      <c r="C5" s="1943"/>
      <c r="D5" s="1943"/>
      <c r="E5" s="1944"/>
      <c r="F5" s="2087">
        <v>1</v>
      </c>
      <c r="G5" s="2088"/>
      <c r="H5" s="2089"/>
      <c r="I5" s="1533"/>
      <c r="J5" s="1534"/>
      <c r="K5" s="1534"/>
      <c r="L5" s="1534"/>
      <c r="M5" s="1534"/>
      <c r="N5" s="1534"/>
      <c r="O5" s="17"/>
      <c r="P5" s="17"/>
      <c r="Q5" s="17"/>
      <c r="R5" s="17"/>
      <c r="S5" s="17"/>
      <c r="T5" s="1534"/>
      <c r="U5" s="1534"/>
      <c r="V5" s="1534"/>
      <c r="W5"/>
      <c r="X5" s="2082">
        <v>1</v>
      </c>
      <c r="Y5" s="2083"/>
      <c r="Z5" s="2084"/>
      <c r="AA5" s="1531"/>
      <c r="AB5" s="1532"/>
      <c r="AC5" s="1532"/>
      <c r="AD5" s="1532"/>
      <c r="AE5" s="1532"/>
      <c r="AF5" s="1532"/>
      <c r="AG5" s="17"/>
      <c r="AH5" s="17"/>
      <c r="AI5" s="17"/>
      <c r="AJ5" s="17"/>
      <c r="AK5" s="17"/>
      <c r="AL5"/>
      <c r="AM5"/>
      <c r="AN5"/>
    </row>
    <row r="6" spans="1:40" ht="15" customHeight="1" x14ac:dyDescent="0.2">
      <c r="A6" s="808">
        <f t="shared" si="0"/>
        <v>5</v>
      </c>
      <c r="B6" s="1942">
        <f>'10S - 10B - 2 RR'!D8</f>
        <v>5</v>
      </c>
      <c r="C6" s="1943"/>
      <c r="D6" s="1943"/>
      <c r="E6" s="1944"/>
      <c r="F6" s="2082">
        <v>2</v>
      </c>
      <c r="G6" s="2083"/>
      <c r="H6" s="2084"/>
      <c r="I6" s="1532"/>
      <c r="J6" s="1531"/>
      <c r="K6" s="1532"/>
      <c r="L6" s="1532"/>
      <c r="M6" s="1532"/>
      <c r="N6" s="1532"/>
      <c r="O6" s="51"/>
      <c r="P6" s="51"/>
      <c r="Q6" s="51"/>
      <c r="R6" s="51"/>
      <c r="S6" s="51"/>
      <c r="T6" s="138"/>
      <c r="U6" s="138"/>
      <c r="V6" s="138"/>
      <c r="W6"/>
      <c r="X6" s="2082">
        <v>2</v>
      </c>
      <c r="Y6" s="2083"/>
      <c r="Z6" s="2084"/>
      <c r="AA6" s="1532"/>
      <c r="AB6" s="1531"/>
      <c r="AC6" s="1532"/>
      <c r="AD6" s="1532"/>
      <c r="AE6" s="1532"/>
      <c r="AF6" s="1532"/>
      <c r="AG6" s="51"/>
      <c r="AH6" s="51"/>
      <c r="AI6" s="51"/>
      <c r="AJ6" s="51"/>
      <c r="AK6" s="51"/>
      <c r="AL6"/>
      <c r="AM6"/>
      <c r="AN6"/>
    </row>
    <row r="7" spans="1:40" ht="15" customHeight="1" x14ac:dyDescent="0.15">
      <c r="A7" s="808">
        <f t="shared" si="0"/>
        <v>6</v>
      </c>
      <c r="B7" s="1942">
        <f>'10S - 10B - 2 RR'!D9</f>
        <v>6</v>
      </c>
      <c r="C7" s="1943"/>
      <c r="D7" s="1943"/>
      <c r="E7" s="1944"/>
      <c r="F7" s="2082">
        <v>3</v>
      </c>
      <c r="G7" s="2083"/>
      <c r="H7" s="2084"/>
      <c r="I7" s="1532"/>
      <c r="J7" s="1532"/>
      <c r="K7" s="1531"/>
      <c r="L7" s="1532"/>
      <c r="M7" s="1532"/>
      <c r="N7" s="1532"/>
      <c r="O7" s="1"/>
      <c r="P7" s="1"/>
      <c r="Q7" s="1"/>
      <c r="R7" s="1"/>
      <c r="S7" s="1"/>
      <c r="T7" s="739"/>
      <c r="U7" s="386"/>
      <c r="V7" s="386"/>
      <c r="W7"/>
      <c r="X7" s="2082">
        <v>3</v>
      </c>
      <c r="Y7" s="2083"/>
      <c r="Z7" s="2084"/>
      <c r="AA7" s="1532"/>
      <c r="AB7" s="1532"/>
      <c r="AC7" s="1531"/>
      <c r="AD7" s="1532"/>
      <c r="AE7" s="1532"/>
      <c r="AF7" s="1532"/>
      <c r="AG7" s="1"/>
      <c r="AH7" s="1"/>
      <c r="AI7" s="1"/>
      <c r="AJ7" s="1"/>
      <c r="AK7" s="1"/>
      <c r="AL7"/>
      <c r="AM7"/>
      <c r="AN7"/>
    </row>
    <row r="8" spans="1:40" ht="15" customHeight="1" x14ac:dyDescent="0.2">
      <c r="A8" s="808">
        <f t="shared" si="0"/>
        <v>7</v>
      </c>
      <c r="B8" s="1942">
        <f>'10S - 10B - 2 RR'!D10</f>
        <v>7</v>
      </c>
      <c r="C8" s="1943"/>
      <c r="D8" s="1943"/>
      <c r="E8" s="1944"/>
      <c r="F8" s="2082">
        <v>4</v>
      </c>
      <c r="G8" s="2083"/>
      <c r="H8" s="2084"/>
      <c r="I8" s="99"/>
      <c r="J8" s="99"/>
      <c r="K8" s="99"/>
      <c r="L8" s="1319"/>
      <c r="M8" s="254"/>
      <c r="N8" s="254"/>
      <c r="O8"/>
      <c r="P8"/>
      <c r="Q8"/>
      <c r="R8"/>
      <c r="S8"/>
      <c r="T8" s="1529"/>
      <c r="U8" s="138"/>
      <c r="V8" s="138"/>
      <c r="W8"/>
      <c r="X8" s="2082">
        <v>4</v>
      </c>
      <c r="Y8" s="2083"/>
      <c r="Z8" s="2084"/>
      <c r="AA8" s="99"/>
      <c r="AB8" s="99"/>
      <c r="AC8" s="99"/>
      <c r="AD8" s="1319"/>
      <c r="AE8" s="99"/>
      <c r="AF8" s="99"/>
      <c r="AG8"/>
      <c r="AH8"/>
      <c r="AI8"/>
      <c r="AJ8"/>
      <c r="AK8"/>
      <c r="AL8"/>
      <c r="AM8"/>
      <c r="AN8"/>
    </row>
    <row r="9" spans="1:40" ht="15" customHeight="1" x14ac:dyDescent="0.2">
      <c r="A9" s="808">
        <f t="shared" si="0"/>
        <v>8</v>
      </c>
      <c r="B9" s="1942">
        <f>'10S - 10B - 2 RR'!D11</f>
        <v>8</v>
      </c>
      <c r="C9" s="1943"/>
      <c r="D9" s="1943"/>
      <c r="E9" s="1944"/>
      <c r="F9"/>
      <c r="G9"/>
      <c r="H9" s="51"/>
      <c r="I9"/>
      <c r="J9"/>
      <c r="K9"/>
      <c r="L9"/>
      <c r="M9"/>
      <c r="N9"/>
      <c r="O9"/>
      <c r="P9"/>
      <c r="Q9"/>
      <c r="R9"/>
      <c r="S9"/>
      <c r="T9"/>
      <c r="U9" s="51"/>
      <c r="V9" s="51"/>
      <c r="W9"/>
    </row>
    <row r="10" spans="1:40" ht="15" customHeight="1" x14ac:dyDescent="0.15">
      <c r="A10" s="808">
        <f t="shared" si="0"/>
        <v>9</v>
      </c>
      <c r="B10" s="1942">
        <f>'10S - 10B - 2 RR'!D12</f>
        <v>9</v>
      </c>
      <c r="C10" s="1943"/>
      <c r="D10" s="1943"/>
      <c r="E10" s="1944"/>
      <c r="F10" s="2098" t="s">
        <v>924</v>
      </c>
      <c r="G10" s="1883"/>
      <c r="H10" s="1883"/>
      <c r="I10" s="1883"/>
      <c r="J10" s="1883"/>
      <c r="K10" s="1883"/>
      <c r="L10" s="1883"/>
      <c r="M10" s="1883"/>
      <c r="N10" s="1883"/>
      <c r="O10" s="1883"/>
      <c r="P10" s="1883"/>
      <c r="Q10" s="1883"/>
      <c r="R10" s="1883"/>
      <c r="S10" s="1883"/>
      <c r="T10" s="1883"/>
      <c r="U10" s="1883"/>
      <c r="V10" s="1883"/>
      <c r="W10"/>
      <c r="X10" s="1883" t="s">
        <v>1651</v>
      </c>
      <c r="Y10" s="1883"/>
      <c r="Z10" s="1883"/>
      <c r="AA10" s="1883"/>
      <c r="AB10" s="1883"/>
      <c r="AC10" s="1883"/>
      <c r="AD10" s="1883"/>
      <c r="AE10" s="1883"/>
      <c r="AF10" s="1883"/>
      <c r="AG10" s="1883"/>
      <c r="AH10" s="1883"/>
    </row>
    <row r="11" spans="1:40" ht="15" customHeight="1" x14ac:dyDescent="0.15">
      <c r="A11" s="808">
        <f t="shared" si="0"/>
        <v>10</v>
      </c>
      <c r="B11" s="1942">
        <f>'10S - 10B - 2 RR'!D13</f>
        <v>10</v>
      </c>
      <c r="C11" s="1943"/>
      <c r="D11" s="1943"/>
      <c r="E11" s="1944"/>
      <c r="F11" s="2098" t="s">
        <v>1196</v>
      </c>
      <c r="G11" s="1883"/>
      <c r="H11" s="1883"/>
      <c r="I11" s="1883"/>
      <c r="J11" s="1883"/>
      <c r="K11" s="1883"/>
      <c r="L11" s="1883"/>
      <c r="M11" s="1883"/>
      <c r="N11" s="1883"/>
      <c r="O11" s="1883"/>
      <c r="P11" s="1883"/>
      <c r="Q11" s="1883"/>
      <c r="R11" s="1883"/>
      <c r="S11" s="1883"/>
      <c r="T11" s="1883"/>
      <c r="U11" s="1883"/>
      <c r="V11" s="1883"/>
      <c r="W11"/>
      <c r="X11" s="1883" t="s">
        <v>1237</v>
      </c>
      <c r="Y11" s="1883"/>
      <c r="Z11" s="1883"/>
      <c r="AA11" s="1883"/>
      <c r="AB11" s="1883"/>
      <c r="AC11" s="1883"/>
      <c r="AD11" s="1883"/>
      <c r="AE11" s="1883"/>
      <c r="AF11" s="1883"/>
      <c r="AG11" s="1883"/>
      <c r="AH11" s="1883"/>
    </row>
    <row r="12" spans="1:40" ht="7.5" customHeight="1" x14ac:dyDescent="0.15">
      <c r="B12" s="50"/>
      <c r="C12" s="49"/>
      <c r="D12" s="49"/>
      <c r="E12" s="49"/>
      <c r="F12" s="49"/>
      <c r="G12" s="49"/>
      <c r="H12" s="49"/>
      <c r="I12" s="49"/>
      <c r="J12" s="49"/>
    </row>
    <row r="13" spans="1:40" ht="96" customHeight="1" x14ac:dyDescent="0.15">
      <c r="A13" s="809"/>
      <c r="B13" s="146">
        <f>$B$2</f>
        <v>1</v>
      </c>
      <c r="C13" s="146">
        <f>$B$3</f>
        <v>2</v>
      </c>
      <c r="D13" s="146">
        <f>$B$4</f>
        <v>3</v>
      </c>
      <c r="E13" s="146">
        <f>$B$5</f>
        <v>4</v>
      </c>
      <c r="F13" s="146">
        <f>$B$6</f>
        <v>5</v>
      </c>
      <c r="G13" s="146">
        <f>$B$7</f>
        <v>6</v>
      </c>
      <c r="H13" s="146">
        <f>$B$8</f>
        <v>7</v>
      </c>
      <c r="I13" s="146">
        <f>$B$9</f>
        <v>8</v>
      </c>
      <c r="J13" s="146">
        <f>$B$10</f>
        <v>9</v>
      </c>
      <c r="K13" s="146">
        <f>$B$11</f>
        <v>10</v>
      </c>
      <c r="L13" s="802" t="e">
        <f>#REF!</f>
        <v>#REF!</v>
      </c>
      <c r="M13" s="802" t="e">
        <f>#REF!</f>
        <v>#REF!</v>
      </c>
      <c r="N13" s="802" t="e">
        <f>#REF!</f>
        <v>#REF!</v>
      </c>
      <c r="O13" s="802" t="e">
        <f>#REF!</f>
        <v>#REF!</v>
      </c>
      <c r="P13" s="802" t="e">
        <f>#REF!</f>
        <v>#REF!</v>
      </c>
      <c r="Q13" s="802" t="e">
        <f>#REF!</f>
        <v>#REF!</v>
      </c>
      <c r="R13" s="802" t="e">
        <f>#REF!</f>
        <v>#REF!</v>
      </c>
      <c r="S13" s="1520" t="e">
        <f>#REF!</f>
        <v>#REF!</v>
      </c>
      <c r="T13" s="146" t="s">
        <v>1373</v>
      </c>
      <c r="U13" s="146" t="s">
        <v>247</v>
      </c>
      <c r="V13" s="146" t="s">
        <v>1823</v>
      </c>
      <c r="X13" s="961">
        <f>B2</f>
        <v>1</v>
      </c>
      <c r="Y13" s="961">
        <f>B3</f>
        <v>2</v>
      </c>
      <c r="Z13" s="961">
        <f>B4</f>
        <v>3</v>
      </c>
      <c r="AA13" s="961">
        <f>B5</f>
        <v>4</v>
      </c>
      <c r="AB13" s="961">
        <f>B6</f>
        <v>5</v>
      </c>
      <c r="AC13" s="961">
        <f>B7</f>
        <v>6</v>
      </c>
      <c r="AD13" s="961">
        <f>B8</f>
        <v>7</v>
      </c>
      <c r="AE13" s="961">
        <f>B9</f>
        <v>8</v>
      </c>
      <c r="AF13" s="961">
        <f>B10</f>
        <v>9</v>
      </c>
      <c r="AG13" s="961">
        <f>B11</f>
        <v>10</v>
      </c>
      <c r="AH13" s="956" t="s">
        <v>1823</v>
      </c>
      <c r="AI13" s="1234" t="s">
        <v>1989</v>
      </c>
    </row>
    <row r="14" spans="1:40" ht="14" customHeight="1" x14ac:dyDescent="0.15">
      <c r="A14" s="2094">
        <f>$B$2</f>
        <v>1</v>
      </c>
      <c r="B14" s="810"/>
      <c r="C14" s="817"/>
      <c r="D14" s="817"/>
      <c r="E14" s="817"/>
      <c r="F14" s="817"/>
      <c r="G14" s="817"/>
      <c r="H14" s="817"/>
      <c r="I14" s="817"/>
      <c r="J14" s="817"/>
      <c r="K14" s="817"/>
      <c r="L14" s="818"/>
      <c r="M14" s="818"/>
      <c r="N14" s="818"/>
      <c r="O14" s="818"/>
      <c r="P14" s="818"/>
      <c r="Q14" s="818"/>
      <c r="R14" s="818"/>
      <c r="S14" s="1521"/>
      <c r="T14" s="1427">
        <f>SUM(B14:K14)</f>
        <v>0</v>
      </c>
      <c r="U14" s="1536"/>
      <c r="V14" s="2095">
        <f>SUM(T14:T15)-U14-U15</f>
        <v>0</v>
      </c>
      <c r="W14" s="2093"/>
      <c r="X14" s="812">
        <f>IF(B15="",IF(B14=1,1,IF(B14=0,0,)),IF(B14+B15=0,0,IF(B14+B15=1,0.5,IF(B14+B15=2,1,))))</f>
        <v>0</v>
      </c>
      <c r="Y14" s="2000">
        <f>IF(C15="",IF(C14=1,1,IF(C14=0,0,)),IF(C14+C15=0,0,IF(C14+C15=1,0.5,IF(C14+C15=2,1,))))</f>
        <v>0</v>
      </c>
      <c r="Z14" s="2000">
        <f t="shared" ref="Z14:AG14" si="1">IF(D15="",IF(D14=1,1,IF(D14=0,0,)),IF(D14+D15=0,0,IF(D14+D15=1,0.5,IF(D14+D15=2,1,))))</f>
        <v>0</v>
      </c>
      <c r="AA14" s="2000">
        <f t="shared" si="1"/>
        <v>0</v>
      </c>
      <c r="AB14" s="2000">
        <f t="shared" si="1"/>
        <v>0</v>
      </c>
      <c r="AC14" s="2000">
        <f t="shared" si="1"/>
        <v>0</v>
      </c>
      <c r="AD14" s="2000">
        <f t="shared" si="1"/>
        <v>0</v>
      </c>
      <c r="AE14" s="2000">
        <f t="shared" si="1"/>
        <v>0</v>
      </c>
      <c r="AF14" s="2000">
        <f t="shared" si="1"/>
        <v>0</v>
      </c>
      <c r="AG14" s="2000">
        <f t="shared" si="1"/>
        <v>0</v>
      </c>
      <c r="AH14" s="2092">
        <f>SUM(X14:AG14)</f>
        <v>0</v>
      </c>
      <c r="AI14" s="2090"/>
    </row>
    <row r="15" spans="1:40" ht="14" customHeight="1" x14ac:dyDescent="0.15">
      <c r="A15" s="2094"/>
      <c r="B15" s="813"/>
      <c r="C15" s="1226"/>
      <c r="D15" s="1226"/>
      <c r="E15" s="1226"/>
      <c r="F15" s="1226"/>
      <c r="G15" s="1226"/>
      <c r="H15" s="1226"/>
      <c r="I15" s="1226"/>
      <c r="J15" s="1226"/>
      <c r="K15" s="1226"/>
      <c r="L15" s="1524"/>
      <c r="M15" s="1524"/>
      <c r="N15" s="1524"/>
      <c r="O15" s="1524"/>
      <c r="P15" s="1524"/>
      <c r="Q15" s="1524"/>
      <c r="R15" s="1524"/>
      <c r="S15" s="1525"/>
      <c r="T15" s="1528">
        <f t="shared" ref="T15:T33" si="2">SUM(B15:K15)</f>
        <v>0</v>
      </c>
      <c r="U15" s="1537"/>
      <c r="V15" s="2096"/>
      <c r="W15" s="2093"/>
      <c r="X15" s="812"/>
      <c r="Y15" s="2000"/>
      <c r="Z15" s="2000"/>
      <c r="AA15" s="2000"/>
      <c r="AB15" s="2000"/>
      <c r="AC15" s="2000"/>
      <c r="AD15" s="2000"/>
      <c r="AE15" s="2000"/>
      <c r="AF15" s="2000"/>
      <c r="AG15" s="2000"/>
      <c r="AH15" s="2092"/>
      <c r="AI15" s="2091"/>
    </row>
    <row r="16" spans="1:40" ht="14" customHeight="1" x14ac:dyDescent="0.15">
      <c r="A16" s="2094">
        <f>$B$3</f>
        <v>2</v>
      </c>
      <c r="B16" s="811" t="str">
        <f>IF(ISBLANK(C$14),"",1-$C14)</f>
        <v/>
      </c>
      <c r="C16" s="814"/>
      <c r="D16" s="817"/>
      <c r="E16" s="817"/>
      <c r="F16" s="817"/>
      <c r="G16" s="817"/>
      <c r="H16" s="817"/>
      <c r="I16" s="817"/>
      <c r="J16" s="817"/>
      <c r="K16" s="817"/>
      <c r="L16" s="819"/>
      <c r="M16" s="819"/>
      <c r="N16" s="819"/>
      <c r="O16" s="819"/>
      <c r="P16" s="819"/>
      <c r="Q16" s="819"/>
      <c r="R16" s="819"/>
      <c r="S16" s="1522"/>
      <c r="T16" s="1427">
        <f t="shared" si="2"/>
        <v>0</v>
      </c>
      <c r="U16" s="1536"/>
      <c r="V16" s="2095">
        <f>SUM(T16:T17)-U16-U17</f>
        <v>0</v>
      </c>
      <c r="W16" s="2093"/>
      <c r="X16" s="2000">
        <f>IF(B17="",IF(B16=1,1,IF(B16=0,0,)),IF(B16+B17=0,0,IF(B16+B17=1,0.5,IF(B16+B17=2,1,))))</f>
        <v>0</v>
      </c>
      <c r="Y16" s="812"/>
      <c r="Z16" s="2000">
        <f t="shared" ref="Z16:AG16" si="3">IF(D17="",IF(D16=1,1,IF(D16=0,0,)),IF(D16+D17=0,0,IF(D16+D17=1,0.5,IF(D16+D17=2,1,))))</f>
        <v>0</v>
      </c>
      <c r="AA16" s="2000">
        <f t="shared" si="3"/>
        <v>0</v>
      </c>
      <c r="AB16" s="2000">
        <f t="shared" si="3"/>
        <v>0</v>
      </c>
      <c r="AC16" s="2000">
        <f t="shared" si="3"/>
        <v>0</v>
      </c>
      <c r="AD16" s="2000">
        <f t="shared" si="3"/>
        <v>0</v>
      </c>
      <c r="AE16" s="2000">
        <f t="shared" si="3"/>
        <v>0</v>
      </c>
      <c r="AF16" s="2000">
        <f t="shared" si="3"/>
        <v>0</v>
      </c>
      <c r="AG16" s="2000">
        <f t="shared" si="3"/>
        <v>0</v>
      </c>
      <c r="AH16" s="2092">
        <f>SUM(X16:AG16)</f>
        <v>0</v>
      </c>
      <c r="AI16" s="2090"/>
    </row>
    <row r="17" spans="1:35" ht="14" customHeight="1" x14ac:dyDescent="0.15">
      <c r="A17" s="2094"/>
      <c r="B17" s="1227" t="str">
        <f>IF(ISBLANK(C$15),"",1-$C15)</f>
        <v/>
      </c>
      <c r="C17" s="815"/>
      <c r="D17" s="1226"/>
      <c r="E17" s="1226"/>
      <c r="F17" s="1226"/>
      <c r="G17" s="1226"/>
      <c r="H17" s="1226"/>
      <c r="I17" s="1226"/>
      <c r="J17" s="1226"/>
      <c r="K17" s="1226"/>
      <c r="L17" s="1524"/>
      <c r="M17" s="1524"/>
      <c r="N17" s="1524"/>
      <c r="O17" s="1524"/>
      <c r="P17" s="1524"/>
      <c r="Q17" s="1524"/>
      <c r="R17" s="1524"/>
      <c r="S17" s="1525"/>
      <c r="T17" s="1528">
        <f t="shared" si="2"/>
        <v>0</v>
      </c>
      <c r="U17" s="1537"/>
      <c r="V17" s="2096"/>
      <c r="W17" s="2093"/>
      <c r="X17" s="2000"/>
      <c r="Y17" s="812"/>
      <c r="Z17" s="2000"/>
      <c r="AA17" s="2000"/>
      <c r="AB17" s="2000"/>
      <c r="AC17" s="2000"/>
      <c r="AD17" s="2000"/>
      <c r="AE17" s="2000"/>
      <c r="AF17" s="2000"/>
      <c r="AG17" s="2000"/>
      <c r="AH17" s="2092"/>
      <c r="AI17" s="2091"/>
    </row>
    <row r="18" spans="1:35" ht="14" customHeight="1" x14ac:dyDescent="0.15">
      <c r="A18" s="2094">
        <f>$B$4</f>
        <v>3</v>
      </c>
      <c r="B18" s="811" t="str">
        <f>IF(ISBLANK(D$14),"",1-$D14)</f>
        <v/>
      </c>
      <c r="C18" s="811" t="str">
        <f>IF(ISBLANK(D$16),"",1-$D16)</f>
        <v/>
      </c>
      <c r="D18" s="814"/>
      <c r="E18" s="817"/>
      <c r="F18" s="817"/>
      <c r="G18" s="817"/>
      <c r="H18" s="817"/>
      <c r="I18" s="817"/>
      <c r="J18" s="817"/>
      <c r="K18" s="817"/>
      <c r="L18" s="819"/>
      <c r="M18" s="819"/>
      <c r="N18" s="819"/>
      <c r="O18" s="819"/>
      <c r="P18" s="819"/>
      <c r="Q18" s="819"/>
      <c r="R18" s="819"/>
      <c r="S18" s="1522"/>
      <c r="T18" s="1427">
        <f t="shared" si="2"/>
        <v>0</v>
      </c>
      <c r="U18" s="1536"/>
      <c r="V18" s="2095">
        <f>SUM(T18:T19)-U18-U19</f>
        <v>0</v>
      </c>
      <c r="W18" s="2093"/>
      <c r="X18" s="2000">
        <f>IF(B19="",IF(B18=1,1,IF(B18=0,0,)),IF(B18+B19=0,0,IF(B18+B19=1,0.5,IF(B18+B19=2,1,))))</f>
        <v>0</v>
      </c>
      <c r="Y18" s="2000">
        <f>IF(C19="",IF(C18=1,1,IF(C18=0,0,)),IF(C18+C19=0,0,IF(C18+C19=1,0.5,IF(C18+C19=2,1,))))</f>
        <v>0</v>
      </c>
      <c r="Z18" s="812"/>
      <c r="AA18" s="2000">
        <f t="shared" ref="AA18:AG18" si="4">IF(E19="",IF(E18=1,1,IF(E18=0,0,)),IF(E18+E19=0,0,IF(E18+E19=1,0.5,IF(E18+E19=2,1,))))</f>
        <v>0</v>
      </c>
      <c r="AB18" s="2000">
        <f t="shared" si="4"/>
        <v>0</v>
      </c>
      <c r="AC18" s="2000">
        <f t="shared" si="4"/>
        <v>0</v>
      </c>
      <c r="AD18" s="2000">
        <f t="shared" si="4"/>
        <v>0</v>
      </c>
      <c r="AE18" s="2000">
        <f t="shared" si="4"/>
        <v>0</v>
      </c>
      <c r="AF18" s="2000">
        <f t="shared" si="4"/>
        <v>0</v>
      </c>
      <c r="AG18" s="2000">
        <f t="shared" si="4"/>
        <v>0</v>
      </c>
      <c r="AH18" s="2092">
        <f>SUM(X18:AG18)</f>
        <v>0</v>
      </c>
      <c r="AI18" s="2090"/>
    </row>
    <row r="19" spans="1:35" ht="14" customHeight="1" x14ac:dyDescent="0.15">
      <c r="A19" s="2094"/>
      <c r="B19" s="1227" t="str">
        <f>IF(ISBLANK(D$15),"",1-$D15)</f>
        <v/>
      </c>
      <c r="C19" s="1227" t="str">
        <f>IF(ISBLANK(D$17),"",1-$D17)</f>
        <v/>
      </c>
      <c r="D19" s="815"/>
      <c r="E19" s="1226"/>
      <c r="F19" s="1226"/>
      <c r="G19" s="1226"/>
      <c r="H19" s="1226"/>
      <c r="I19" s="1226"/>
      <c r="J19" s="1226"/>
      <c r="K19" s="1226"/>
      <c r="L19" s="1524"/>
      <c r="M19" s="1524"/>
      <c r="N19" s="1524"/>
      <c r="O19" s="1524"/>
      <c r="P19" s="1524"/>
      <c r="Q19" s="1524"/>
      <c r="R19" s="1524"/>
      <c r="S19" s="1525"/>
      <c r="T19" s="1528">
        <f t="shared" si="2"/>
        <v>0</v>
      </c>
      <c r="U19" s="1537"/>
      <c r="V19" s="2096"/>
      <c r="W19" s="2093"/>
      <c r="X19" s="2000"/>
      <c r="Y19" s="2000"/>
      <c r="Z19" s="812"/>
      <c r="AA19" s="2000"/>
      <c r="AB19" s="2000"/>
      <c r="AC19" s="2000"/>
      <c r="AD19" s="2000"/>
      <c r="AE19" s="2000"/>
      <c r="AF19" s="2000"/>
      <c r="AG19" s="2000"/>
      <c r="AH19" s="2092"/>
      <c r="AI19" s="2091"/>
    </row>
    <row r="20" spans="1:35" ht="14" customHeight="1" x14ac:dyDescent="0.15">
      <c r="A20" s="2094">
        <f>$B$5</f>
        <v>4</v>
      </c>
      <c r="B20" s="811" t="str">
        <f>IF(ISBLANK(E$14),"",1-$E14)</f>
        <v/>
      </c>
      <c r="C20" s="811" t="str">
        <f>IF(ISBLANK(E$16),"",1-$E16)</f>
        <v/>
      </c>
      <c r="D20" s="811" t="str">
        <f>IF(ISBLANK(E$18),"",1-$E18)</f>
        <v/>
      </c>
      <c r="E20" s="814"/>
      <c r="F20" s="817"/>
      <c r="G20" s="817"/>
      <c r="H20" s="817"/>
      <c r="I20" s="817"/>
      <c r="J20" s="817"/>
      <c r="K20" s="817"/>
      <c r="L20" s="819"/>
      <c r="M20" s="819"/>
      <c r="N20" s="819"/>
      <c r="O20" s="819"/>
      <c r="P20" s="819"/>
      <c r="Q20" s="819"/>
      <c r="R20" s="819"/>
      <c r="S20" s="1522"/>
      <c r="T20" s="1427">
        <f t="shared" si="2"/>
        <v>0</v>
      </c>
      <c r="U20" s="1536"/>
      <c r="V20" s="2095">
        <f>SUM(T20:T21)-U20-U21</f>
        <v>0</v>
      </c>
      <c r="W20" s="2093"/>
      <c r="X20" s="2000">
        <f>IF(B21="",IF(B20=1,1,IF(B20=0,0,)),IF(B20+B21=0,0,IF(B20+B21=1,0.5,IF(B20+B21=2,1,))))</f>
        <v>0</v>
      </c>
      <c r="Y20" s="2000">
        <f>IF(C21="",IF(C20=1,1,IF(C20=0,0,)),IF(C20+C21=0,0,IF(C20+C21=1,0.5,IF(C20+C21=2,1,))))</f>
        <v>0</v>
      </c>
      <c r="Z20" s="2000">
        <f>IF(D21="",IF(D20=1,1,IF(D20=0,0,)),IF(D20+D21=0,0,IF(D20+D21=1,0.5,IF(D20+D21=2,1,))))</f>
        <v>0</v>
      </c>
      <c r="AA20" s="812"/>
      <c r="AB20" s="2000">
        <f t="shared" ref="AB20:AG20" si="5">IF(F21="",IF(F20=1,1,IF(F20=0,0,)),IF(F20+F21=0,0,IF(F20+F21=1,0.5,IF(F20+F21=2,1,))))</f>
        <v>0</v>
      </c>
      <c r="AC20" s="2000">
        <f t="shared" si="5"/>
        <v>0</v>
      </c>
      <c r="AD20" s="2000">
        <f t="shared" si="5"/>
        <v>0</v>
      </c>
      <c r="AE20" s="2000">
        <f t="shared" si="5"/>
        <v>0</v>
      </c>
      <c r="AF20" s="2000">
        <f t="shared" si="5"/>
        <v>0</v>
      </c>
      <c r="AG20" s="2000">
        <f t="shared" si="5"/>
        <v>0</v>
      </c>
      <c r="AH20" s="2092">
        <f>SUM(X20:AG20)</f>
        <v>0</v>
      </c>
      <c r="AI20" s="2090"/>
    </row>
    <row r="21" spans="1:35" ht="14" customHeight="1" x14ac:dyDescent="0.15">
      <c r="A21" s="2094"/>
      <c r="B21" s="1227" t="str">
        <f>IF(ISBLANK(E$15),"",1-$E15)</f>
        <v/>
      </c>
      <c r="C21" s="1227" t="str">
        <f>IF(ISBLANK(E$17),"",1-$E17)</f>
        <v/>
      </c>
      <c r="D21" s="1227" t="str">
        <f>IF(ISBLANK(E$19),"",1-$E19)</f>
        <v/>
      </c>
      <c r="E21" s="815"/>
      <c r="F21" s="1226"/>
      <c r="G21" s="1226"/>
      <c r="H21" s="1226"/>
      <c r="I21" s="1226"/>
      <c r="J21" s="1226"/>
      <c r="K21" s="1226"/>
      <c r="L21" s="1524"/>
      <c r="M21" s="1524"/>
      <c r="N21" s="1524"/>
      <c r="O21" s="1524"/>
      <c r="P21" s="1524"/>
      <c r="Q21" s="1524"/>
      <c r="R21" s="1524"/>
      <c r="S21" s="1525"/>
      <c r="T21" s="1528">
        <f t="shared" si="2"/>
        <v>0</v>
      </c>
      <c r="U21" s="1537"/>
      <c r="V21" s="2096"/>
      <c r="W21" s="2093"/>
      <c r="X21" s="2000"/>
      <c r="Y21" s="2000"/>
      <c r="Z21" s="2000"/>
      <c r="AA21" s="812"/>
      <c r="AB21" s="2000"/>
      <c r="AC21" s="2000"/>
      <c r="AD21" s="2000"/>
      <c r="AE21" s="2000"/>
      <c r="AF21" s="2000"/>
      <c r="AG21" s="2000"/>
      <c r="AH21" s="2092"/>
      <c r="AI21" s="2091"/>
    </row>
    <row r="22" spans="1:35" ht="14" customHeight="1" x14ac:dyDescent="0.15">
      <c r="A22" s="2094">
        <f>$B$6</f>
        <v>5</v>
      </c>
      <c r="B22" s="811" t="str">
        <f>IF(ISBLANK(F$14),"",1-$F14)</f>
        <v/>
      </c>
      <c r="C22" s="811" t="str">
        <f>IF(ISBLANK(F$16),"",1-$F16)</f>
        <v/>
      </c>
      <c r="D22" s="811" t="str">
        <f>IF(ISBLANK(F$18),"",1-$F18)</f>
        <v/>
      </c>
      <c r="E22" s="811" t="str">
        <f>IF(ISBLANK(F$20),"",1-$F20)</f>
        <v/>
      </c>
      <c r="F22" s="814"/>
      <c r="G22" s="817"/>
      <c r="H22" s="817"/>
      <c r="I22" s="817"/>
      <c r="J22" s="817"/>
      <c r="K22" s="817"/>
      <c r="L22" s="819"/>
      <c r="M22" s="819"/>
      <c r="N22" s="819"/>
      <c r="O22" s="819"/>
      <c r="P22" s="819"/>
      <c r="Q22" s="819"/>
      <c r="R22" s="819"/>
      <c r="S22" s="1522"/>
      <c r="T22" s="1427">
        <f t="shared" si="2"/>
        <v>0</v>
      </c>
      <c r="U22" s="1536"/>
      <c r="V22" s="2095">
        <f>SUM(T22:T23)-U22-U23</f>
        <v>0</v>
      </c>
      <c r="W22" s="2093"/>
      <c r="X22" s="2000">
        <f>IF(B23="",IF(B22=1,1,IF(B22=0,0,)),IF(B22+B23=0,0,IF(B22+B23=1,0.5,IF(B22+B23=2,1,))))</f>
        <v>0</v>
      </c>
      <c r="Y22" s="2000">
        <f>IF(C23="",IF(C22=1,1,IF(C22=0,0,)),IF(C22+C23=0,0,IF(C22+C23=1,0.5,IF(C22+C23=2,1,))))</f>
        <v>0</v>
      </c>
      <c r="Z22" s="2000">
        <f>IF(D23="",IF(D22=1,1,IF(D22=0,0,)),IF(D22+D23=0,0,IF(D22+D23=1,0.5,IF(D22+D23=2,1,))))</f>
        <v>0</v>
      </c>
      <c r="AA22" s="2000">
        <f>IF(E23="",IF(E22=1,1,IF(E22=0,0,)),IF(E22+E23=0,0,IF(E22+E23=1,0.5,IF(E22+E23=2,1,))))</f>
        <v>0</v>
      </c>
      <c r="AB22" s="812"/>
      <c r="AC22" s="2000">
        <f>IF(G23="",IF(G22=1,1,IF(G22=0,0,)),IF(G22+G23=0,0,IF(G22+G23=1,0.5,IF(G22+G23=2,1,))))</f>
        <v>0</v>
      </c>
      <c r="AD22" s="2000">
        <f>IF(H23="",IF(H22=1,1,IF(H22=0,0,)),IF(H22+H23=0,0,IF(H22+H23=1,0.5,IF(H22+H23=2,1,))))</f>
        <v>0</v>
      </c>
      <c r="AE22" s="2000">
        <f>IF(I23="",IF(I22=1,1,IF(I22=0,0,)),IF(I22+I23=0,0,IF(I22+I23=1,0.5,IF(I22+I23=2,1,))))</f>
        <v>0</v>
      </c>
      <c r="AF22" s="2000">
        <f>IF(J23="",IF(J22=1,1,IF(J22=0,0,)),IF(J22+J23=0,0,IF(J22+J23=1,0.5,IF(J22+J23=2,1,))))</f>
        <v>0</v>
      </c>
      <c r="AG22" s="2000">
        <f>IF(K23="",IF(K22=1,1,IF(K22=0,0,)),IF(K22+K23=0,0,IF(K22+K23=1,0.5,IF(K22+K23=2,1,))))</f>
        <v>0</v>
      </c>
      <c r="AH22" s="2092">
        <f>SUM(X22:AG22)</f>
        <v>0</v>
      </c>
      <c r="AI22" s="2090"/>
    </row>
    <row r="23" spans="1:35" ht="14" customHeight="1" x14ac:dyDescent="0.15">
      <c r="A23" s="2094"/>
      <c r="B23" s="1227" t="str">
        <f>IF(ISBLANK(F$15),"",1-$F15)</f>
        <v/>
      </c>
      <c r="C23" s="1227" t="str">
        <f>IF(ISBLANK(F$17),"",1-$F17)</f>
        <v/>
      </c>
      <c r="D23" s="1227" t="str">
        <f>IF(ISBLANK(F$19),"",1-$F19)</f>
        <v/>
      </c>
      <c r="E23" s="1227" t="str">
        <f>IF(ISBLANK(F$21),"",1-$F21)</f>
        <v/>
      </c>
      <c r="F23" s="815"/>
      <c r="G23" s="1226"/>
      <c r="H23" s="1226"/>
      <c r="I23" s="1226"/>
      <c r="J23" s="1226"/>
      <c r="K23" s="1226"/>
      <c r="L23" s="1524"/>
      <c r="M23" s="1524"/>
      <c r="N23" s="1524"/>
      <c r="O23" s="1524"/>
      <c r="P23" s="1524"/>
      <c r="Q23" s="1524"/>
      <c r="R23" s="1524"/>
      <c r="S23" s="1525"/>
      <c r="T23" s="1528">
        <f t="shared" si="2"/>
        <v>0</v>
      </c>
      <c r="U23" s="1537"/>
      <c r="V23" s="2096"/>
      <c r="W23" s="2093"/>
      <c r="X23" s="2000"/>
      <c r="Y23" s="2000"/>
      <c r="Z23" s="2000"/>
      <c r="AA23" s="2000"/>
      <c r="AB23" s="812"/>
      <c r="AC23" s="2000"/>
      <c r="AD23" s="2000"/>
      <c r="AE23" s="2000"/>
      <c r="AF23" s="2000"/>
      <c r="AG23" s="2000"/>
      <c r="AH23" s="2092"/>
      <c r="AI23" s="2091"/>
    </row>
    <row r="24" spans="1:35" ht="14" customHeight="1" x14ac:dyDescent="0.15">
      <c r="A24" s="2094">
        <f>$B$7</f>
        <v>6</v>
      </c>
      <c r="B24" s="811" t="str">
        <f>IF(ISBLANK(G$14),"",1-$G14)</f>
        <v/>
      </c>
      <c r="C24" s="811" t="str">
        <f>IF(ISBLANK(G$16),"",1-$G16)</f>
        <v/>
      </c>
      <c r="D24" s="811" t="str">
        <f>IF(ISBLANK(G$18),"",1-$G18)</f>
        <v/>
      </c>
      <c r="E24" s="811" t="str">
        <f>IF(ISBLANK(G$20),"",1-$G20)</f>
        <v/>
      </c>
      <c r="F24" s="811" t="str">
        <f>IF(ISBLANK(G$22),"",1-$G22)</f>
        <v/>
      </c>
      <c r="G24" s="814"/>
      <c r="H24" s="817"/>
      <c r="I24" s="817"/>
      <c r="J24" s="817"/>
      <c r="K24" s="817"/>
      <c r="L24" s="819"/>
      <c r="M24" s="819"/>
      <c r="N24" s="819"/>
      <c r="O24" s="819"/>
      <c r="P24" s="819"/>
      <c r="Q24" s="819"/>
      <c r="R24" s="819"/>
      <c r="S24" s="1522"/>
      <c r="T24" s="1427">
        <f t="shared" si="2"/>
        <v>0</v>
      </c>
      <c r="U24" s="1536"/>
      <c r="V24" s="2095">
        <f>SUM(T24:T25)-U24-U25</f>
        <v>0</v>
      </c>
      <c r="W24" s="2093"/>
      <c r="X24" s="2000">
        <f>IF(B25="",IF(B24=1,1,IF(B24=0,0,)),IF(B24+B25=0,0,IF(B24+B25=1,0.5,IF(B24+B25=2,1,))))</f>
        <v>0</v>
      </c>
      <c r="Y24" s="2000">
        <f>IF(C25="",IF(C24=1,1,IF(C24=0,0,)),IF(C24+C25=0,0,IF(C24+C25=1,0.5,IF(C24+C25=2,1,))))</f>
        <v>0</v>
      </c>
      <c r="Z24" s="2000">
        <f>IF(D25="",IF(D24=1,1,IF(D24=0,0,)),IF(D24+D25=0,0,IF(D24+D25=1,0.5,IF(D24+D25=2,1,))))</f>
        <v>0</v>
      </c>
      <c r="AA24" s="2000">
        <f>IF(E25="",IF(E24=1,1,IF(E24=0,0,)),IF(E24+E25=0,0,IF(E24+E25=1,0.5,IF(E24+E25=2,1,))))</f>
        <v>0</v>
      </c>
      <c r="AB24" s="2000">
        <f>IF(F25="",IF(F24=1,1,IF(F24=0,0,)),IF(F24+F25=0,0,IF(F24+F25=1,0.5,IF(F24+F25=2,1,))))</f>
        <v>0</v>
      </c>
      <c r="AC24" s="812"/>
      <c r="AD24" s="2000">
        <f>IF(H25="",IF(H24=1,1,IF(H24=0,0,)),IF(H24+H25=0,0,IF(H24+H25=1,0.5,IF(H24+H25=2,1,))))</f>
        <v>0</v>
      </c>
      <c r="AE24" s="2000">
        <f>IF(I25="",IF(I24=1,1,IF(I24=0,0,)),IF(I24+I25=0,0,IF(I24+I25=1,0.5,IF(I24+I25=2,1,))))</f>
        <v>0</v>
      </c>
      <c r="AF24" s="2000">
        <f>IF(J25="",IF(J24=1,1,IF(J24=0,0,)),IF(J24+J25=0,0,IF(J24+J25=1,0.5,IF(J24+J25=2,1,))))</f>
        <v>0</v>
      </c>
      <c r="AG24" s="2000">
        <f>IF(K25="",IF(K24=1,1,IF(K24=0,0,)),IF(K24+K25=0,0,IF(K24+K25=1,0.5,IF(K24+K25=2,1,))))</f>
        <v>0</v>
      </c>
      <c r="AH24" s="2092">
        <f>SUM(X24:AG24)</f>
        <v>0</v>
      </c>
      <c r="AI24" s="2090"/>
    </row>
    <row r="25" spans="1:35" ht="14" customHeight="1" x14ac:dyDescent="0.15">
      <c r="A25" s="2094"/>
      <c r="B25" s="1227" t="str">
        <f>IF(ISBLANK(G$15),"",1-$G15)</f>
        <v/>
      </c>
      <c r="C25" s="1227" t="str">
        <f>IF(ISBLANK(G$17),"",1-$G17)</f>
        <v/>
      </c>
      <c r="D25" s="1227" t="str">
        <f>IF(ISBLANK(G$19),"",1-$G19)</f>
        <v/>
      </c>
      <c r="E25" s="1227" t="str">
        <f>IF(ISBLANK(G$21),"",1-$G21)</f>
        <v/>
      </c>
      <c r="F25" s="1227" t="str">
        <f>IF(ISBLANK(G$23),"",1-$G23)</f>
        <v/>
      </c>
      <c r="G25" s="815"/>
      <c r="H25" s="1226"/>
      <c r="I25" s="1226"/>
      <c r="J25" s="1226"/>
      <c r="K25" s="1226"/>
      <c r="L25" s="1524"/>
      <c r="M25" s="1524"/>
      <c r="N25" s="1524"/>
      <c r="O25" s="1524"/>
      <c r="P25" s="1524"/>
      <c r="Q25" s="1524"/>
      <c r="R25" s="1524"/>
      <c r="S25" s="1525"/>
      <c r="T25" s="1528">
        <f t="shared" si="2"/>
        <v>0</v>
      </c>
      <c r="U25" s="1537"/>
      <c r="V25" s="2096"/>
      <c r="W25" s="2093"/>
      <c r="X25" s="2000"/>
      <c r="Y25" s="2000"/>
      <c r="Z25" s="2000"/>
      <c r="AA25" s="2000"/>
      <c r="AB25" s="2000"/>
      <c r="AC25" s="812"/>
      <c r="AD25" s="2000"/>
      <c r="AE25" s="2000"/>
      <c r="AF25" s="2000"/>
      <c r="AG25" s="2000"/>
      <c r="AH25" s="2092"/>
      <c r="AI25" s="2091"/>
    </row>
    <row r="26" spans="1:35" ht="14" customHeight="1" x14ac:dyDescent="0.15">
      <c r="A26" s="2094">
        <f>$B$8</f>
        <v>7</v>
      </c>
      <c r="B26" s="811" t="str">
        <f>IF(ISBLANK(H$14),"",1-$H14)</f>
        <v/>
      </c>
      <c r="C26" s="811" t="str">
        <f>IF(ISBLANK(H$16),"",1-$H16)</f>
        <v/>
      </c>
      <c r="D26" s="811" t="str">
        <f>IF(ISBLANK(H$18),"",1-$H18)</f>
        <v/>
      </c>
      <c r="E26" s="811" t="str">
        <f>IF(ISBLANK(H$20),"",1-$H20)</f>
        <v/>
      </c>
      <c r="F26" s="811" t="str">
        <f>IF(ISBLANK(H$22),"",1-$H22)</f>
        <v/>
      </c>
      <c r="G26" s="811" t="str">
        <f>IF(ISBLANK(H$24),"",1-$H24)</f>
        <v/>
      </c>
      <c r="H26" s="814"/>
      <c r="I26" s="817"/>
      <c r="J26" s="817"/>
      <c r="K26" s="817"/>
      <c r="L26" s="819"/>
      <c r="M26" s="819"/>
      <c r="N26" s="819"/>
      <c r="O26" s="819"/>
      <c r="P26" s="819"/>
      <c r="Q26" s="819"/>
      <c r="R26" s="819"/>
      <c r="S26" s="1522"/>
      <c r="T26" s="1427">
        <f t="shared" si="2"/>
        <v>0</v>
      </c>
      <c r="U26" s="1536"/>
      <c r="V26" s="2095">
        <f>SUM(T26:T27)-U26-U27</f>
        <v>0</v>
      </c>
      <c r="W26" s="2093"/>
      <c r="X26" s="2000">
        <f t="shared" ref="X26:AC26" si="6">IF(B27="",IF(B26=1,1,IF(B26=0,0,)),IF(B26+B27=0,0,IF(B26+B27=1,0.5,IF(B26+B27=2,1,))))</f>
        <v>0</v>
      </c>
      <c r="Y26" s="2000">
        <f t="shared" si="6"/>
        <v>0</v>
      </c>
      <c r="Z26" s="2000">
        <f t="shared" si="6"/>
        <v>0</v>
      </c>
      <c r="AA26" s="2000">
        <f t="shared" si="6"/>
        <v>0</v>
      </c>
      <c r="AB26" s="2000">
        <f t="shared" si="6"/>
        <v>0</v>
      </c>
      <c r="AC26" s="2000">
        <f t="shared" si="6"/>
        <v>0</v>
      </c>
      <c r="AD26" s="812"/>
      <c r="AE26" s="2000">
        <f>IF(I27="",IF(I26=1,1,IF(I26=0,0,)),IF(I26+I27=0,0,IF(I26+I27=1,0.5,IF(I26+I27=2,1,))))</f>
        <v>0</v>
      </c>
      <c r="AF26" s="2000">
        <f>IF(J27="",IF(J26=1,1,IF(J26=0,0,)),IF(J26+J27=0,0,IF(J26+J27=1,0.5,IF(J26+J27=2,1,))))</f>
        <v>0</v>
      </c>
      <c r="AG26" s="2000">
        <f>IF(K27="",IF(K26=1,1,IF(K26=0,0,)),IF(K26+K27=0,0,IF(K26+K27=1,0.5,IF(K26+K27=2,1,))))</f>
        <v>0</v>
      </c>
      <c r="AH26" s="2092">
        <f>SUM(X26:AG26)</f>
        <v>0</v>
      </c>
      <c r="AI26" s="2090"/>
    </row>
    <row r="27" spans="1:35" ht="14" customHeight="1" x14ac:dyDescent="0.15">
      <c r="A27" s="2094"/>
      <c r="B27" s="1227" t="str">
        <f>IF(ISBLANK(H$15),"",1-$H15)</f>
        <v/>
      </c>
      <c r="C27" s="1227" t="str">
        <f>IF(ISBLANK(H$17),"",1-$H17)</f>
        <v/>
      </c>
      <c r="D27" s="1227" t="str">
        <f>IF(ISBLANK(H$19),"",1-$H19)</f>
        <v/>
      </c>
      <c r="E27" s="1227" t="str">
        <f>IF(ISBLANK(H$21),"",1-$H21)</f>
        <v/>
      </c>
      <c r="F27" s="1227" t="str">
        <f>IF(ISBLANK(H$23),"",1-$H23)</f>
        <v/>
      </c>
      <c r="G27" s="1227" t="str">
        <f>IF(ISBLANK(H$25),"",1-$H25)</f>
        <v/>
      </c>
      <c r="H27" s="815"/>
      <c r="I27" s="1226"/>
      <c r="J27" s="1226"/>
      <c r="K27" s="1226"/>
      <c r="L27" s="1524"/>
      <c r="M27" s="1524"/>
      <c r="N27" s="1524"/>
      <c r="O27" s="1524"/>
      <c r="P27" s="1524"/>
      <c r="Q27" s="1524"/>
      <c r="R27" s="1524"/>
      <c r="S27" s="1525"/>
      <c r="T27" s="1528">
        <f t="shared" si="2"/>
        <v>0</v>
      </c>
      <c r="U27" s="1537"/>
      <c r="V27" s="2096"/>
      <c r="W27" s="2093"/>
      <c r="X27" s="2000"/>
      <c r="Y27" s="2000"/>
      <c r="Z27" s="2000"/>
      <c r="AA27" s="2000"/>
      <c r="AB27" s="2000"/>
      <c r="AC27" s="2000"/>
      <c r="AD27" s="812"/>
      <c r="AE27" s="2000"/>
      <c r="AF27" s="2000"/>
      <c r="AG27" s="2000"/>
      <c r="AH27" s="2092"/>
      <c r="AI27" s="2091"/>
    </row>
    <row r="28" spans="1:35" ht="14" customHeight="1" x14ac:dyDescent="0.15">
      <c r="A28" s="2094">
        <f>$B$9</f>
        <v>8</v>
      </c>
      <c r="B28" s="811" t="str">
        <f>IF(ISBLANK(I$14),"",1-$I14)</f>
        <v/>
      </c>
      <c r="C28" s="811" t="str">
        <f>IF(ISBLANK(I$16),"",1-$I16)</f>
        <v/>
      </c>
      <c r="D28" s="811" t="str">
        <f>IF(ISBLANK(I$18),"",1-$I18)</f>
        <v/>
      </c>
      <c r="E28" s="811" t="str">
        <f>IF(ISBLANK(I$20),"",1-$I20)</f>
        <v/>
      </c>
      <c r="F28" s="811" t="str">
        <f>IF(ISBLANK(I$22),"",1-$I22)</f>
        <v/>
      </c>
      <c r="G28" s="811" t="str">
        <f>IF(ISBLANK(I$24),"",1-$I24)</f>
        <v/>
      </c>
      <c r="H28" s="811" t="str">
        <f>IF(ISBLANK(I$26),"",1-$I26)</f>
        <v/>
      </c>
      <c r="I28" s="814"/>
      <c r="J28" s="817"/>
      <c r="K28" s="817"/>
      <c r="L28" s="819"/>
      <c r="M28" s="819"/>
      <c r="N28" s="819"/>
      <c r="O28" s="819"/>
      <c r="P28" s="819"/>
      <c r="Q28" s="819"/>
      <c r="R28" s="819"/>
      <c r="S28" s="1522"/>
      <c r="T28" s="1427">
        <f t="shared" si="2"/>
        <v>0</v>
      </c>
      <c r="U28" s="1536"/>
      <c r="V28" s="2095">
        <f>SUM(T28:T29)-U28-U29</f>
        <v>0</v>
      </c>
      <c r="W28" s="2093"/>
      <c r="X28" s="2000">
        <f t="shared" ref="X28:AD28" si="7">IF(B29="",IF(B28=1,1,IF(B28=0,0,)),IF(B28+B29=0,0,IF(B28+B29=1,0.5,IF(B28+B29=2,1,))))</f>
        <v>0</v>
      </c>
      <c r="Y28" s="2000">
        <f t="shared" si="7"/>
        <v>0</v>
      </c>
      <c r="Z28" s="2000">
        <f t="shared" si="7"/>
        <v>0</v>
      </c>
      <c r="AA28" s="2000">
        <f t="shared" si="7"/>
        <v>0</v>
      </c>
      <c r="AB28" s="2000">
        <f t="shared" si="7"/>
        <v>0</v>
      </c>
      <c r="AC28" s="2000">
        <f t="shared" si="7"/>
        <v>0</v>
      </c>
      <c r="AD28" s="2000">
        <f t="shared" si="7"/>
        <v>0</v>
      </c>
      <c r="AE28" s="812"/>
      <c r="AF28" s="2000">
        <f>IF(J29="",IF(J28=1,1,IF(J28=0,0,)),IF(J28+J29=0,0,IF(J28+J29=1,0.5,IF(J28+J29=2,1,))))</f>
        <v>0</v>
      </c>
      <c r="AG28" s="2000">
        <f>IF(K29="",IF(K28=1,1,IF(K28=0,0,)),IF(K28+K29=0,0,IF(K28+K29=1,0.5,IF(K28+K29=2,1,))))</f>
        <v>0</v>
      </c>
      <c r="AH28" s="2092">
        <f>SUM(X28:AG28)</f>
        <v>0</v>
      </c>
      <c r="AI28" s="2090"/>
    </row>
    <row r="29" spans="1:35" ht="14" customHeight="1" x14ac:dyDescent="0.15">
      <c r="A29" s="2094"/>
      <c r="B29" s="1227" t="str">
        <f>IF(ISBLANK(I$15),"",1-$I15)</f>
        <v/>
      </c>
      <c r="C29" s="1227" t="str">
        <f>IF(ISBLANK(I$17),"",1-$I17)</f>
        <v/>
      </c>
      <c r="D29" s="1227" t="str">
        <f>IF(ISBLANK(I$19),"",1-$I19)</f>
        <v/>
      </c>
      <c r="E29" s="1227" t="str">
        <f>IF(ISBLANK(I$21),"",1-$I21)</f>
        <v/>
      </c>
      <c r="F29" s="1227" t="str">
        <f>IF(ISBLANK(I$23),"",1-$I23)</f>
        <v/>
      </c>
      <c r="G29" s="1227" t="str">
        <f>IF(ISBLANK(I$25),"",1-$I25)</f>
        <v/>
      </c>
      <c r="H29" s="1227" t="str">
        <f>IF(ISBLANK(I$27),"",1-$I27)</f>
        <v/>
      </c>
      <c r="I29" s="815"/>
      <c r="J29" s="1226"/>
      <c r="K29" s="1226"/>
      <c r="L29" s="1524"/>
      <c r="M29" s="1524"/>
      <c r="N29" s="1524"/>
      <c r="O29" s="1524"/>
      <c r="P29" s="1524"/>
      <c r="Q29" s="1524"/>
      <c r="R29" s="1524"/>
      <c r="S29" s="1525"/>
      <c r="T29" s="1528">
        <f t="shared" si="2"/>
        <v>0</v>
      </c>
      <c r="U29" s="1537"/>
      <c r="V29" s="2096"/>
      <c r="W29" s="2093"/>
      <c r="X29" s="2000"/>
      <c r="Y29" s="2000"/>
      <c r="Z29" s="2000"/>
      <c r="AA29" s="2000"/>
      <c r="AB29" s="2000"/>
      <c r="AC29" s="2000"/>
      <c r="AD29" s="2000"/>
      <c r="AE29" s="812"/>
      <c r="AF29" s="2000"/>
      <c r="AG29" s="2000"/>
      <c r="AH29" s="2092"/>
      <c r="AI29" s="2091"/>
    </row>
    <row r="30" spans="1:35" ht="14" customHeight="1" x14ac:dyDescent="0.15">
      <c r="A30" s="2094">
        <f>$B$10</f>
        <v>9</v>
      </c>
      <c r="B30" s="811" t="str">
        <f>IF(ISBLANK(J$14),"",1-$J14)</f>
        <v/>
      </c>
      <c r="C30" s="811" t="str">
        <f>IF(ISBLANK(J$16),"",1-$J16)</f>
        <v/>
      </c>
      <c r="D30" s="811" t="str">
        <f>IF(ISBLANK(J$18),"",1-$J18)</f>
        <v/>
      </c>
      <c r="E30" s="811" t="str">
        <f>IF(ISBLANK(J$20),"",1-$J20)</f>
        <v/>
      </c>
      <c r="F30" s="811" t="str">
        <f>IF(ISBLANK(J$22),"",1-$J22)</f>
        <v/>
      </c>
      <c r="G30" s="811" t="str">
        <f>IF(ISBLANK(J$24),"",1-$J24)</f>
        <v/>
      </c>
      <c r="H30" s="811" t="str">
        <f>IF(ISBLANK(J$26),"",1-$J26)</f>
        <v/>
      </c>
      <c r="I30" s="811" t="str">
        <f>IF(ISBLANK(J$28),"",1-$J28)</f>
        <v/>
      </c>
      <c r="J30" s="814"/>
      <c r="K30" s="817"/>
      <c r="L30" s="819"/>
      <c r="M30" s="819"/>
      <c r="N30" s="819"/>
      <c r="O30" s="819"/>
      <c r="P30" s="819"/>
      <c r="Q30" s="819"/>
      <c r="R30" s="819"/>
      <c r="S30" s="1522"/>
      <c r="T30" s="1427">
        <f t="shared" si="2"/>
        <v>0</v>
      </c>
      <c r="U30" s="1536"/>
      <c r="V30" s="2095">
        <f>SUM(T30:T31)-U30-U31</f>
        <v>0</v>
      </c>
      <c r="W30" s="2093"/>
      <c r="X30" s="2000">
        <f t="shared" ref="X30:AE30" si="8">IF(B31="",IF(B30=1,1,IF(B30=0,0,)),IF(B30+B31=0,0,IF(B30+B31=1,0.5,IF(B30+B31=2,1,))))</f>
        <v>0</v>
      </c>
      <c r="Y30" s="2000">
        <f t="shared" si="8"/>
        <v>0</v>
      </c>
      <c r="Z30" s="2000">
        <f t="shared" si="8"/>
        <v>0</v>
      </c>
      <c r="AA30" s="2000">
        <f t="shared" si="8"/>
        <v>0</v>
      </c>
      <c r="AB30" s="2000">
        <f t="shared" si="8"/>
        <v>0</v>
      </c>
      <c r="AC30" s="2000">
        <f t="shared" si="8"/>
        <v>0</v>
      </c>
      <c r="AD30" s="2000">
        <f t="shared" si="8"/>
        <v>0</v>
      </c>
      <c r="AE30" s="2000">
        <f t="shared" si="8"/>
        <v>0</v>
      </c>
      <c r="AF30" s="812"/>
      <c r="AG30" s="2000">
        <f>IF(K31="",IF(K30=1,1,IF(K30=0,0,)),IF(K30+K31=0,0,IF(K30+K31=1,0.5,IF(K30+K31=2,1,))))</f>
        <v>0</v>
      </c>
      <c r="AH30" s="2092">
        <f>SUM(X30:AG30)</f>
        <v>0</v>
      </c>
      <c r="AI30" s="2090"/>
    </row>
    <row r="31" spans="1:35" ht="14" customHeight="1" x14ac:dyDescent="0.15">
      <c r="A31" s="2094"/>
      <c r="B31" s="1227" t="str">
        <f>IF(ISBLANK(J$15),"",1-$J15)</f>
        <v/>
      </c>
      <c r="C31" s="1227" t="str">
        <f>IF(ISBLANK(J$17),"",1-$J17)</f>
        <v/>
      </c>
      <c r="D31" s="1227" t="str">
        <f>IF(ISBLANK(J$19),"",1-$J19)</f>
        <v/>
      </c>
      <c r="E31" s="1227" t="str">
        <f>IF(ISBLANK(J$21),"",1-$J21)</f>
        <v/>
      </c>
      <c r="F31" s="1227" t="str">
        <f>IF(ISBLANK(J$23),"",1-$J23)</f>
        <v/>
      </c>
      <c r="G31" s="1227" t="str">
        <f>IF(ISBLANK(J$25),"",1-$J25)</f>
        <v/>
      </c>
      <c r="H31" s="1227" t="str">
        <f>IF(ISBLANK(J$27),"",1-$J27)</f>
        <v/>
      </c>
      <c r="I31" s="1227" t="str">
        <f>IF(ISBLANK(J$29),"",1-$J29)</f>
        <v/>
      </c>
      <c r="J31" s="815"/>
      <c r="K31" s="1226"/>
      <c r="L31" s="1524"/>
      <c r="M31" s="1524"/>
      <c r="N31" s="1524"/>
      <c r="O31" s="1524"/>
      <c r="P31" s="1524"/>
      <c r="Q31" s="1524"/>
      <c r="R31" s="1524"/>
      <c r="S31" s="1525"/>
      <c r="T31" s="1528">
        <f t="shared" si="2"/>
        <v>0</v>
      </c>
      <c r="U31" s="1537"/>
      <c r="V31" s="2096"/>
      <c r="W31" s="2093"/>
      <c r="X31" s="2000"/>
      <c r="Y31" s="2000"/>
      <c r="Z31" s="2000"/>
      <c r="AA31" s="2000"/>
      <c r="AB31" s="2000"/>
      <c r="AC31" s="2000"/>
      <c r="AD31" s="2000"/>
      <c r="AE31" s="2000"/>
      <c r="AF31" s="812"/>
      <c r="AG31" s="2000"/>
      <c r="AH31" s="2092"/>
      <c r="AI31" s="2091"/>
    </row>
    <row r="32" spans="1:35" ht="14" customHeight="1" x14ac:dyDescent="0.15">
      <c r="A32" s="2094">
        <f>$B$11</f>
        <v>10</v>
      </c>
      <c r="B32" s="811" t="str">
        <f>IF(ISBLANK(K$14),"",1-$K14)</f>
        <v/>
      </c>
      <c r="C32" s="811" t="str">
        <f>IF(ISBLANK(K$16),"",1-$K16)</f>
        <v/>
      </c>
      <c r="D32" s="811" t="str">
        <f>IF(ISBLANK(K$18),"",1-$K18)</f>
        <v/>
      </c>
      <c r="E32" s="811" t="str">
        <f>IF(ISBLANK(K$20),"",1-$K20)</f>
        <v/>
      </c>
      <c r="F32" s="811" t="str">
        <f>IF(ISBLANK(K$22),"",1-$K22)</f>
        <v/>
      </c>
      <c r="G32" s="811" t="str">
        <f>IF(ISBLANK(K$24),"",1-$K24)</f>
        <v/>
      </c>
      <c r="H32" s="811" t="str">
        <f>IF(ISBLANK(K$26),"",1-$K26)</f>
        <v/>
      </c>
      <c r="I32" s="811" t="str">
        <f>IF(ISBLANK(K$28),"",1-$K28)</f>
        <v/>
      </c>
      <c r="J32" s="811" t="str">
        <f>IF(ISBLANK(K$30),"",1-$K30)</f>
        <v/>
      </c>
      <c r="K32" s="814"/>
      <c r="L32" s="816"/>
      <c r="M32" s="816"/>
      <c r="N32" s="816"/>
      <c r="O32" s="816"/>
      <c r="P32" s="816"/>
      <c r="Q32" s="816"/>
      <c r="R32" s="816"/>
      <c r="S32" s="1523"/>
      <c r="T32" s="1427">
        <f t="shared" si="2"/>
        <v>0</v>
      </c>
      <c r="U32" s="1536"/>
      <c r="V32" s="2095">
        <f>SUM(T32:T33)-U32-U33</f>
        <v>0</v>
      </c>
      <c r="W32" s="2093"/>
      <c r="X32" s="2000">
        <f t="shared" ref="X32:AF32" si="9">IF(B33="",IF(B32=1,1,IF(B32=0,0,)),IF(B32+B33=0,0,IF(B32+B33=1,0.5,IF(B32+B33=2,1,))))</f>
        <v>0</v>
      </c>
      <c r="Y32" s="2000">
        <f t="shared" si="9"/>
        <v>0</v>
      </c>
      <c r="Z32" s="2000">
        <f t="shared" si="9"/>
        <v>0</v>
      </c>
      <c r="AA32" s="2000">
        <f t="shared" si="9"/>
        <v>0</v>
      </c>
      <c r="AB32" s="2000">
        <f t="shared" si="9"/>
        <v>0</v>
      </c>
      <c r="AC32" s="2000">
        <f t="shared" si="9"/>
        <v>0</v>
      </c>
      <c r="AD32" s="2000">
        <f t="shared" si="9"/>
        <v>0</v>
      </c>
      <c r="AE32" s="2000">
        <f t="shared" si="9"/>
        <v>0</v>
      </c>
      <c r="AF32" s="2000">
        <f t="shared" si="9"/>
        <v>0</v>
      </c>
      <c r="AG32" s="812"/>
      <c r="AH32" s="2092">
        <f>SUM(X32:AG32)</f>
        <v>0</v>
      </c>
      <c r="AI32" s="2090"/>
    </row>
    <row r="33" spans="1:35" ht="14" customHeight="1" thickBot="1" x14ac:dyDescent="0.2">
      <c r="A33" s="2094"/>
      <c r="B33" s="1227" t="str">
        <f>IF(ISBLANK(K$15),"",1-$K15)</f>
        <v/>
      </c>
      <c r="C33" s="1227" t="str">
        <f>IF(ISBLANK(K$17),"",1-$K17)</f>
        <v/>
      </c>
      <c r="D33" s="1227" t="str">
        <f>IF(ISBLANK(K$19),"",1-$K19)</f>
        <v/>
      </c>
      <c r="E33" s="1227" t="str">
        <f>IF(ISBLANK(K$21),"",1-$K21)</f>
        <v/>
      </c>
      <c r="F33" s="1227" t="str">
        <f>IF(ISBLANK(K$23),"",1-$K23)</f>
        <v/>
      </c>
      <c r="G33" s="1227" t="str">
        <f>IF(ISBLANK(K$25),"",1-$K25)</f>
        <v/>
      </c>
      <c r="H33" s="1227" t="str">
        <f>IF(ISBLANK(K$27),"",1-$K27)</f>
        <v/>
      </c>
      <c r="I33" s="1227" t="str">
        <f>IF(ISBLANK(K$29),"",1-$K29)</f>
        <v/>
      </c>
      <c r="J33" s="1227" t="str">
        <f>IF(ISBLANK(K$31),"",1-$K31)</f>
        <v/>
      </c>
      <c r="K33" s="815"/>
      <c r="L33" s="1526"/>
      <c r="M33" s="1526"/>
      <c r="N33" s="1526"/>
      <c r="O33" s="1526"/>
      <c r="P33" s="1526"/>
      <c r="Q33" s="1526"/>
      <c r="R33" s="1526"/>
      <c r="S33" s="1527"/>
      <c r="T33" s="1433">
        <f t="shared" si="2"/>
        <v>0</v>
      </c>
      <c r="U33" s="1537"/>
      <c r="V33" s="2096"/>
      <c r="W33" s="2093"/>
      <c r="X33" s="2000"/>
      <c r="Y33" s="2000"/>
      <c r="Z33" s="2000"/>
      <c r="AA33" s="2000"/>
      <c r="AB33" s="2000"/>
      <c r="AC33" s="2000"/>
      <c r="AD33" s="2000"/>
      <c r="AE33" s="2000"/>
      <c r="AF33" s="2000"/>
      <c r="AG33" s="812"/>
      <c r="AH33" s="2092"/>
      <c r="AI33" s="2091"/>
    </row>
    <row r="34" spans="1:35" ht="12.75" customHeight="1" x14ac:dyDescent="0.2">
      <c r="H34"/>
      <c r="I34"/>
      <c r="J34"/>
      <c r="K34"/>
      <c r="L34" s="49"/>
      <c r="M34" s="49"/>
      <c r="N34" s="49" t="s">
        <v>1986</v>
      </c>
      <c r="O34" s="49"/>
      <c r="P34" s="49"/>
      <c r="Q34" s="49"/>
      <c r="R34" s="49"/>
      <c r="T34" s="96"/>
      <c r="U34" s="96"/>
      <c r="V34" s="96"/>
    </row>
    <row r="35" spans="1:35" ht="12.75" customHeight="1" x14ac:dyDescent="0.15"/>
    <row r="36" spans="1:35" ht="12.75" customHeight="1" x14ac:dyDescent="0.15"/>
    <row r="37" spans="1:35" ht="12.75" customHeight="1" x14ac:dyDescent="0.15"/>
    <row r="38" spans="1:35" ht="12.75" customHeight="1" x14ac:dyDescent="0.15"/>
  </sheetData>
  <sheetProtection password="CF27" sheet="1" objects="1" scenarios="1"/>
  <mergeCells count="177">
    <mergeCell ref="B1:E1"/>
    <mergeCell ref="B9:E9"/>
    <mergeCell ref="B10:E10"/>
    <mergeCell ref="B11:E11"/>
    <mergeCell ref="B7:E7"/>
    <mergeCell ref="B8:E8"/>
    <mergeCell ref="A14:A15"/>
    <mergeCell ref="W14:W15"/>
    <mergeCell ref="Y14:Y15"/>
    <mergeCell ref="B5:E5"/>
    <mergeCell ref="B6:E6"/>
    <mergeCell ref="B2:E2"/>
    <mergeCell ref="B3:E3"/>
    <mergeCell ref="B4:E4"/>
    <mergeCell ref="V14:V15"/>
    <mergeCell ref="X10:AH10"/>
    <mergeCell ref="X11:AH11"/>
    <mergeCell ref="F10:V10"/>
    <mergeCell ref="F11:V11"/>
    <mergeCell ref="AE2:AE4"/>
    <mergeCell ref="AF2:AF4"/>
    <mergeCell ref="AA2:AA4"/>
    <mergeCell ref="AB2:AB4"/>
    <mergeCell ref="AC2:AC4"/>
    <mergeCell ref="AA16:AA17"/>
    <mergeCell ref="AB16:AB17"/>
    <mergeCell ref="AC16:AC17"/>
    <mergeCell ref="AD16:AD17"/>
    <mergeCell ref="AF18:AF19"/>
    <mergeCell ref="A16:A17"/>
    <mergeCell ref="W16:W17"/>
    <mergeCell ref="X16:X17"/>
    <mergeCell ref="Z16:Z17"/>
    <mergeCell ref="V16:V17"/>
    <mergeCell ref="A20:A21"/>
    <mergeCell ref="W20:W21"/>
    <mergeCell ref="X20:X21"/>
    <mergeCell ref="Y20:Y21"/>
    <mergeCell ref="V20:V21"/>
    <mergeCell ref="AE18:AE19"/>
    <mergeCell ref="A18:A19"/>
    <mergeCell ref="W18:W19"/>
    <mergeCell ref="X18:X19"/>
    <mergeCell ref="Y18:Y19"/>
    <mergeCell ref="AA18:AA19"/>
    <mergeCell ref="AB18:AB19"/>
    <mergeCell ref="AC18:AC19"/>
    <mergeCell ref="AD18:AD19"/>
    <mergeCell ref="V18:V19"/>
    <mergeCell ref="AB24:AB25"/>
    <mergeCell ref="AD24:AD25"/>
    <mergeCell ref="A24:A25"/>
    <mergeCell ref="W24:W25"/>
    <mergeCell ref="X24:X25"/>
    <mergeCell ref="Y24:Y25"/>
    <mergeCell ref="V24:V25"/>
    <mergeCell ref="AA22:AA23"/>
    <mergeCell ref="AC22:AC23"/>
    <mergeCell ref="AD22:AD23"/>
    <mergeCell ref="A22:A23"/>
    <mergeCell ref="W22:W23"/>
    <mergeCell ref="X22:X23"/>
    <mergeCell ref="Y22:Y23"/>
    <mergeCell ref="V22:V23"/>
    <mergeCell ref="A28:A29"/>
    <mergeCell ref="W28:W29"/>
    <mergeCell ref="X28:X29"/>
    <mergeCell ref="Y28:Y29"/>
    <mergeCell ref="V28:V29"/>
    <mergeCell ref="AH26:AH27"/>
    <mergeCell ref="Z26:Z27"/>
    <mergeCell ref="AA26:AA27"/>
    <mergeCell ref="AB26:AB27"/>
    <mergeCell ref="AC26:AC27"/>
    <mergeCell ref="AE26:AE27"/>
    <mergeCell ref="AF26:AF27"/>
    <mergeCell ref="AG26:AG27"/>
    <mergeCell ref="A26:A27"/>
    <mergeCell ref="W26:W27"/>
    <mergeCell ref="X26:X27"/>
    <mergeCell ref="Y26:Y27"/>
    <mergeCell ref="V26:V27"/>
    <mergeCell ref="A32:A33"/>
    <mergeCell ref="Y32:Y33"/>
    <mergeCell ref="AA32:AA33"/>
    <mergeCell ref="V32:V33"/>
    <mergeCell ref="A30:A31"/>
    <mergeCell ref="W30:W31"/>
    <mergeCell ref="X30:X31"/>
    <mergeCell ref="Y30:Y31"/>
    <mergeCell ref="V30:V31"/>
    <mergeCell ref="Z30:Z31"/>
    <mergeCell ref="AA30:AA31"/>
    <mergeCell ref="AD32:AD33"/>
    <mergeCell ref="W32:W33"/>
    <mergeCell ref="X32:X33"/>
    <mergeCell ref="AI24:AI25"/>
    <mergeCell ref="AB32:AB33"/>
    <mergeCell ref="AC32:AC33"/>
    <mergeCell ref="AE30:AE31"/>
    <mergeCell ref="AG30:AG31"/>
    <mergeCell ref="AH30:AH31"/>
    <mergeCell ref="AD28:AD29"/>
    <mergeCell ref="AD30:AD31"/>
    <mergeCell ref="AB28:AB29"/>
    <mergeCell ref="AC28:AC29"/>
    <mergeCell ref="AB30:AB31"/>
    <mergeCell ref="AC30:AC31"/>
    <mergeCell ref="Z32:Z33"/>
    <mergeCell ref="Z28:Z29"/>
    <mergeCell ref="AA28:AA29"/>
    <mergeCell ref="AE24:AE25"/>
    <mergeCell ref="AF24:AF25"/>
    <mergeCell ref="AG24:AG25"/>
    <mergeCell ref="AH24:AH25"/>
    <mergeCell ref="Z24:Z25"/>
    <mergeCell ref="AA24:AA25"/>
    <mergeCell ref="AI26:AI27"/>
    <mergeCell ref="AI28:AI29"/>
    <mergeCell ref="AI30:AI31"/>
    <mergeCell ref="AI32:AI33"/>
    <mergeCell ref="AF28:AF29"/>
    <mergeCell ref="AG28:AG29"/>
    <mergeCell ref="AH28:AH29"/>
    <mergeCell ref="AE32:AE33"/>
    <mergeCell ref="AF32:AF33"/>
    <mergeCell ref="AH32:AH33"/>
    <mergeCell ref="AI22:AI23"/>
    <mergeCell ref="X7:Z7"/>
    <mergeCell ref="AI16:AI17"/>
    <mergeCell ref="AI18:AI19"/>
    <mergeCell ref="AI20:AI21"/>
    <mergeCell ref="AE22:AE23"/>
    <mergeCell ref="AF22:AF23"/>
    <mergeCell ref="AG22:AG23"/>
    <mergeCell ref="AH22:AH23"/>
    <mergeCell ref="Z22:Z23"/>
    <mergeCell ref="AE20:AE21"/>
    <mergeCell ref="AF20:AF21"/>
    <mergeCell ref="AG20:AG21"/>
    <mergeCell ref="AH20:AH21"/>
    <mergeCell ref="Z20:Z21"/>
    <mergeCell ref="AB20:AB21"/>
    <mergeCell ref="AC20:AC21"/>
    <mergeCell ref="AD20:AD21"/>
    <mergeCell ref="AG18:AG19"/>
    <mergeCell ref="AH18:AH19"/>
    <mergeCell ref="AE16:AE17"/>
    <mergeCell ref="AF16:AF17"/>
    <mergeCell ref="AG16:AG17"/>
    <mergeCell ref="AH16:AH17"/>
    <mergeCell ref="AI14:AI15"/>
    <mergeCell ref="X5:Z5"/>
    <mergeCell ref="X6:Z6"/>
    <mergeCell ref="AE14:AE15"/>
    <mergeCell ref="AF14:AF15"/>
    <mergeCell ref="AG14:AG15"/>
    <mergeCell ref="AH14:AH15"/>
    <mergeCell ref="AA14:AA15"/>
    <mergeCell ref="X8:Z8"/>
    <mergeCell ref="AB14:AB15"/>
    <mergeCell ref="AC14:AC15"/>
    <mergeCell ref="AD14:AD15"/>
    <mergeCell ref="Z14:Z15"/>
    <mergeCell ref="AD2:AD4"/>
    <mergeCell ref="U2:U4"/>
    <mergeCell ref="V2:V4"/>
    <mergeCell ref="F8:H8"/>
    <mergeCell ref="X2:Z4"/>
    <mergeCell ref="F6:H6"/>
    <mergeCell ref="F7:H7"/>
    <mergeCell ref="T2:T4"/>
    <mergeCell ref="F5:H5"/>
    <mergeCell ref="F2:H4"/>
    <mergeCell ref="I2:I4"/>
    <mergeCell ref="J2:J4"/>
    <mergeCell ref="K2:K4"/>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A41"/>
  <sheetViews>
    <sheetView workbookViewId="0">
      <selection sqref="A1:AA1"/>
    </sheetView>
  </sheetViews>
  <sheetFormatPr baseColWidth="10" defaultColWidth="8.83203125" defaultRowHeight="13" x14ac:dyDescent="0.15"/>
  <cols>
    <col min="1" max="1" width="12.1640625" style="15" customWidth="1"/>
    <col min="2" max="13" width="4.83203125" style="15" customWidth="1"/>
    <col min="14" max="14" width="6.1640625" style="15" customWidth="1"/>
    <col min="15" max="15" width="4.1640625" style="15" customWidth="1"/>
    <col min="16" max="25" width="4.83203125" style="15" customWidth="1"/>
    <col min="26" max="26" width="6.5" style="15" customWidth="1"/>
    <col min="27" max="27" width="4.83203125" style="15" customWidth="1"/>
    <col min="28" max="16384" width="8.83203125" style="15"/>
  </cols>
  <sheetData>
    <row r="1" spans="1:27" x14ac:dyDescent="0.15">
      <c r="A1" s="2099" t="s">
        <v>889</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row>
    <row r="2" spans="1:27" ht="7.5" customHeight="1" x14ac:dyDescent="0.15">
      <c r="A2" s="49"/>
      <c r="D2" s="1984"/>
      <c r="E2" s="1984"/>
      <c r="F2" s="1984"/>
      <c r="G2" s="1984"/>
      <c r="J2" s="1984"/>
      <c r="K2" s="1984"/>
      <c r="L2" s="1984"/>
      <c r="M2" s="1984"/>
      <c r="O2"/>
      <c r="P2" s="1984"/>
      <c r="Q2" s="1984"/>
      <c r="R2" s="1984"/>
      <c r="S2" s="1984"/>
      <c r="U2" s="1984"/>
      <c r="V2" s="1984"/>
      <c r="W2" s="1984"/>
      <c r="X2" s="1984"/>
    </row>
    <row r="3" spans="1:27" ht="15.75" customHeight="1" x14ac:dyDescent="0.15">
      <c r="A3" s="1737">
        <v>1</v>
      </c>
      <c r="B3" s="1737"/>
      <c r="D3" s="1737">
        <v>3</v>
      </c>
      <c r="E3" s="1737"/>
      <c r="F3" s="1737"/>
      <c r="G3" s="1737"/>
      <c r="J3" s="1737">
        <v>5</v>
      </c>
      <c r="K3" s="1737"/>
      <c r="L3" s="1737"/>
      <c r="M3" s="1737"/>
      <c r="O3"/>
      <c r="P3" s="1737">
        <v>7</v>
      </c>
      <c r="Q3" s="1737"/>
      <c r="R3" s="1737"/>
      <c r="S3" s="1737"/>
      <c r="U3" s="1737">
        <v>9</v>
      </c>
      <c r="V3" s="1737"/>
      <c r="W3" s="1737"/>
      <c r="X3" s="1737"/>
    </row>
    <row r="4" spans="1:27" ht="15.75" customHeight="1" x14ac:dyDescent="0.15">
      <c r="A4" s="1737">
        <v>2</v>
      </c>
      <c r="B4" s="1737"/>
      <c r="D4" s="1737">
        <v>4</v>
      </c>
      <c r="E4" s="1737"/>
      <c r="F4" s="1737"/>
      <c r="G4" s="1737"/>
      <c r="J4" s="1737">
        <v>6</v>
      </c>
      <c r="K4" s="1737"/>
      <c r="L4" s="1737"/>
      <c r="M4" s="1737"/>
      <c r="O4"/>
      <c r="P4" s="1737">
        <v>8</v>
      </c>
      <c r="Q4" s="1737"/>
      <c r="R4" s="1737"/>
      <c r="S4" s="1737"/>
      <c r="U4" s="1737">
        <v>10</v>
      </c>
      <c r="V4" s="1737"/>
      <c r="W4" s="1737"/>
      <c r="X4" s="1737"/>
    </row>
    <row r="5" spans="1:27" ht="8.25" customHeight="1" x14ac:dyDescent="0.15">
      <c r="A5" s="15" t="s">
        <v>2301</v>
      </c>
      <c r="O5"/>
    </row>
    <row r="6" spans="1:27" ht="85.5" customHeight="1" x14ac:dyDescent="0.15">
      <c r="A6" s="809"/>
      <c r="B6" s="146">
        <f>A3</f>
        <v>1</v>
      </c>
      <c r="C6" s="146">
        <f>A4</f>
        <v>2</v>
      </c>
      <c r="D6" s="146">
        <f>D3</f>
        <v>3</v>
      </c>
      <c r="E6" s="146">
        <f>D4</f>
        <v>4</v>
      </c>
      <c r="F6" s="146">
        <f>J3</f>
        <v>5</v>
      </c>
      <c r="G6" s="146">
        <f>J4</f>
        <v>6</v>
      </c>
      <c r="H6" s="146">
        <f>P3</f>
        <v>7</v>
      </c>
      <c r="I6" s="146">
        <f>P4</f>
        <v>8</v>
      </c>
      <c r="J6" s="146">
        <f>U3</f>
        <v>9</v>
      </c>
      <c r="K6" s="146">
        <f>U4</f>
        <v>10</v>
      </c>
      <c r="L6" s="960" t="s">
        <v>1652</v>
      </c>
      <c r="M6" s="960" t="s">
        <v>1653</v>
      </c>
      <c r="N6" s="983" t="s">
        <v>246</v>
      </c>
      <c r="O6"/>
      <c r="P6" s="146">
        <f>A3</f>
        <v>1</v>
      </c>
      <c r="Q6" s="146">
        <f>A4</f>
        <v>2</v>
      </c>
      <c r="R6" s="146">
        <f>D3</f>
        <v>3</v>
      </c>
      <c r="S6" s="146">
        <f>D4</f>
        <v>4</v>
      </c>
      <c r="T6" s="146">
        <f>J3</f>
        <v>5</v>
      </c>
      <c r="U6" s="146">
        <f>J4</f>
        <v>6</v>
      </c>
      <c r="V6" s="146">
        <f>P3</f>
        <v>7</v>
      </c>
      <c r="W6" s="146">
        <f>P4</f>
        <v>8</v>
      </c>
      <c r="X6" s="146">
        <f>U3</f>
        <v>9</v>
      </c>
      <c r="Y6" s="146">
        <f>U4</f>
        <v>10</v>
      </c>
      <c r="Z6" s="959" t="s">
        <v>1823</v>
      </c>
      <c r="AA6" s="983" t="s">
        <v>1989</v>
      </c>
    </row>
    <row r="7" spans="1:27" ht="14" customHeight="1" x14ac:dyDescent="0.15">
      <c r="A7" s="2100">
        <f>A3</f>
        <v>1</v>
      </c>
      <c r="B7" s="957"/>
      <c r="C7" s="1230"/>
      <c r="D7" s="1230"/>
      <c r="E7" s="1230"/>
      <c r="F7" s="1230"/>
      <c r="G7" s="1230"/>
      <c r="H7" s="1230"/>
      <c r="I7" s="1230"/>
      <c r="J7" s="1230"/>
      <c r="K7" s="1230"/>
      <c r="L7" s="1427">
        <f>SUM(B7:K7)</f>
        <v>0</v>
      </c>
      <c r="M7" s="1230"/>
      <c r="N7" s="2103">
        <f>SUM(L7:L8:L9)-M7-M8-M9</f>
        <v>0</v>
      </c>
      <c r="O7"/>
      <c r="P7" s="2106">
        <f>IF(B9&lt;&gt;"",(B7+B8+B9)/3,IF(B8&lt;&gt;"",(B7+B8)/2,B7))</f>
        <v>0</v>
      </c>
      <c r="Q7" s="2109">
        <f>IF(C9&lt;&gt;"",(C7+C8+C9)/3,IF(C8&lt;&gt;"",(C7+C8)/2,C7))</f>
        <v>0</v>
      </c>
      <c r="R7" s="2109">
        <f t="shared" ref="R7:Y7" si="0">IF(D9&lt;&gt;"",(D7+D8+D9)/3,IF(D8&lt;&gt;"",(D7+D8)/2,D7))</f>
        <v>0</v>
      </c>
      <c r="S7" s="2109">
        <f t="shared" si="0"/>
        <v>0</v>
      </c>
      <c r="T7" s="2109">
        <f t="shared" si="0"/>
        <v>0</v>
      </c>
      <c r="U7" s="2109">
        <f t="shared" si="0"/>
        <v>0</v>
      </c>
      <c r="V7" s="2109">
        <f t="shared" si="0"/>
        <v>0</v>
      </c>
      <c r="W7" s="2109">
        <f t="shared" si="0"/>
        <v>0</v>
      </c>
      <c r="X7" s="2109">
        <f t="shared" si="0"/>
        <v>0</v>
      </c>
      <c r="Y7" s="2109">
        <f t="shared" si="0"/>
        <v>0</v>
      </c>
      <c r="Z7" s="2112">
        <f>SUM(P7:Y7)</f>
        <v>0</v>
      </c>
      <c r="AA7" s="2115"/>
    </row>
    <row r="8" spans="1:27" ht="14" customHeight="1" x14ac:dyDescent="0.15">
      <c r="A8" s="2101"/>
      <c r="B8" s="815"/>
      <c r="C8" s="1461"/>
      <c r="D8" s="1461"/>
      <c r="E8" s="1461"/>
      <c r="F8" s="1461"/>
      <c r="G8" s="1461"/>
      <c r="H8" s="1461"/>
      <c r="I8" s="1461"/>
      <c r="J8" s="1461"/>
      <c r="K8" s="1461"/>
      <c r="L8" s="1462">
        <f t="shared" ref="L8:L36" si="1">SUM(B8:K8)</f>
        <v>0</v>
      </c>
      <c r="M8" s="1460"/>
      <c r="N8" s="2104"/>
      <c r="O8"/>
      <c r="P8" s="2107"/>
      <c r="Q8" s="2110"/>
      <c r="R8" s="2110"/>
      <c r="S8" s="2110"/>
      <c r="T8" s="2110"/>
      <c r="U8" s="2110"/>
      <c r="V8" s="2110"/>
      <c r="W8" s="2110"/>
      <c r="X8" s="2110"/>
      <c r="Y8" s="2110"/>
      <c r="Z8" s="2113"/>
      <c r="AA8" s="2116"/>
    </row>
    <row r="9" spans="1:27" ht="14" customHeight="1" x14ac:dyDescent="0.15">
      <c r="A9" s="2102"/>
      <c r="B9" s="1459"/>
      <c r="C9" s="1464"/>
      <c r="D9" s="1464"/>
      <c r="E9" s="1464"/>
      <c r="F9" s="1464"/>
      <c r="G9" s="1464"/>
      <c r="H9" s="1464"/>
      <c r="I9" s="1464"/>
      <c r="J9" s="1464"/>
      <c r="K9" s="1464"/>
      <c r="L9" s="1465">
        <f t="shared" si="1"/>
        <v>0</v>
      </c>
      <c r="M9" s="1464"/>
      <c r="N9" s="2105"/>
      <c r="O9"/>
      <c r="P9" s="2108"/>
      <c r="Q9" s="2111"/>
      <c r="R9" s="2111"/>
      <c r="S9" s="2111"/>
      <c r="T9" s="2111"/>
      <c r="U9" s="2111"/>
      <c r="V9" s="2111"/>
      <c r="W9" s="2111"/>
      <c r="X9" s="2111"/>
      <c r="Y9" s="2111"/>
      <c r="Z9" s="2114"/>
      <c r="AA9" s="2117"/>
    </row>
    <row r="10" spans="1:27" ht="14" customHeight="1" x14ac:dyDescent="0.15">
      <c r="A10" s="2100">
        <f>A4</f>
        <v>2</v>
      </c>
      <c r="B10" s="1232" t="str">
        <f>IF(ISBLANK(C$7),"",1-$C7)</f>
        <v/>
      </c>
      <c r="C10" s="814"/>
      <c r="D10" s="1230"/>
      <c r="E10" s="1230"/>
      <c r="F10" s="1230"/>
      <c r="G10" s="1230"/>
      <c r="H10" s="1230"/>
      <c r="I10" s="1230"/>
      <c r="J10" s="1230"/>
      <c r="K10" s="1230"/>
      <c r="L10" s="1427">
        <f t="shared" si="1"/>
        <v>0</v>
      </c>
      <c r="M10" s="1230"/>
      <c r="N10" s="2103">
        <f>SUM(L10:L11:L12)-M10-M11-M12</f>
        <v>0</v>
      </c>
      <c r="O10"/>
      <c r="P10" s="2118" t="str">
        <f t="shared" ref="P10:Y10" si="2">IF(B12&lt;&gt;"",(B10+B11+B12)/3,IF(B11&lt;&gt;"",(B10+B11)/2,B10))</f>
        <v/>
      </c>
      <c r="Q10" s="2106">
        <f t="shared" si="2"/>
        <v>0</v>
      </c>
      <c r="R10" s="2109">
        <f t="shared" si="2"/>
        <v>0</v>
      </c>
      <c r="S10" s="2109">
        <f t="shared" si="2"/>
        <v>0</v>
      </c>
      <c r="T10" s="2109">
        <f t="shared" si="2"/>
        <v>0</v>
      </c>
      <c r="U10" s="2109">
        <f t="shared" si="2"/>
        <v>0</v>
      </c>
      <c r="V10" s="2109">
        <f t="shared" si="2"/>
        <v>0</v>
      </c>
      <c r="W10" s="2109">
        <f t="shared" si="2"/>
        <v>0</v>
      </c>
      <c r="X10" s="2109">
        <f t="shared" si="2"/>
        <v>0</v>
      </c>
      <c r="Y10" s="2109">
        <f t="shared" si="2"/>
        <v>0</v>
      </c>
      <c r="Z10" s="2112">
        <f>SUM(P10:Y10)</f>
        <v>0</v>
      </c>
      <c r="AA10" s="2115"/>
    </row>
    <row r="11" spans="1:27" ht="14" customHeight="1" x14ac:dyDescent="0.15">
      <c r="A11" s="2101"/>
      <c r="B11" s="1463" t="str">
        <f>IF(ISBLANK(C$8),"",1-$C8)</f>
        <v/>
      </c>
      <c r="C11" s="815"/>
      <c r="D11" s="1461"/>
      <c r="E11" s="1461"/>
      <c r="F11" s="1461"/>
      <c r="G11" s="1461"/>
      <c r="H11" s="1461"/>
      <c r="I11" s="1461"/>
      <c r="J11" s="1461"/>
      <c r="K11" s="1461"/>
      <c r="L11" s="1462">
        <f t="shared" si="1"/>
        <v>0</v>
      </c>
      <c r="M11" s="1460"/>
      <c r="N11" s="2104"/>
      <c r="O11"/>
      <c r="P11" s="2119"/>
      <c r="Q11" s="2107"/>
      <c r="R11" s="2110"/>
      <c r="S11" s="2110"/>
      <c r="T11" s="2110"/>
      <c r="U11" s="2110"/>
      <c r="V11" s="2110"/>
      <c r="W11" s="2110"/>
      <c r="X11" s="2110"/>
      <c r="Y11" s="2110"/>
      <c r="Z11" s="2113"/>
      <c r="AA11" s="2116"/>
    </row>
    <row r="12" spans="1:27" ht="14" customHeight="1" x14ac:dyDescent="0.15">
      <c r="A12" s="2102"/>
      <c r="B12" s="1496" t="str">
        <f>IF(ISBLANK(C$9),"",1-$C9)</f>
        <v/>
      </c>
      <c r="C12" s="1459"/>
      <c r="D12" s="1464"/>
      <c r="E12" s="1464"/>
      <c r="F12" s="1464"/>
      <c r="G12" s="1464"/>
      <c r="H12" s="1464"/>
      <c r="I12" s="1464"/>
      <c r="J12" s="1464"/>
      <c r="K12" s="1464"/>
      <c r="L12" s="1465">
        <f t="shared" si="1"/>
        <v>0</v>
      </c>
      <c r="M12" s="1233"/>
      <c r="N12" s="2105"/>
      <c r="O12"/>
      <c r="P12" s="2120"/>
      <c r="Q12" s="2108"/>
      <c r="R12" s="2111"/>
      <c r="S12" s="2111"/>
      <c r="T12" s="2111"/>
      <c r="U12" s="2111"/>
      <c r="V12" s="2111"/>
      <c r="W12" s="2111"/>
      <c r="X12" s="2111"/>
      <c r="Y12" s="2111"/>
      <c r="Z12" s="2114"/>
      <c r="AA12" s="2117"/>
    </row>
    <row r="13" spans="1:27" ht="14" customHeight="1" x14ac:dyDescent="0.15">
      <c r="A13" s="2100">
        <f>D3</f>
        <v>3</v>
      </c>
      <c r="B13" s="1232" t="str">
        <f>IF(ISBLANK(D$7),"",1-$D7)</f>
        <v/>
      </c>
      <c r="C13" s="1232" t="str">
        <f>IF(ISBLANK(D$10),"",1-$D10)</f>
        <v/>
      </c>
      <c r="D13" s="814"/>
      <c r="E13" s="1230"/>
      <c r="F13" s="1230"/>
      <c r="G13" s="1230"/>
      <c r="H13" s="1230"/>
      <c r="I13" s="1230"/>
      <c r="J13" s="1230"/>
      <c r="K13" s="1230"/>
      <c r="L13" s="1427">
        <f t="shared" si="1"/>
        <v>0</v>
      </c>
      <c r="M13" s="1230"/>
      <c r="N13" s="2103">
        <f>SUM(L13:L14:L15)-M13-M14-M15</f>
        <v>0</v>
      </c>
      <c r="O13"/>
      <c r="P13" s="2118" t="str">
        <f t="shared" ref="P13:Y13" si="3">IF(B15&lt;&gt;"",(B13+B14+B15)/3,IF(B14&lt;&gt;"",(B13+B14)/2,B13))</f>
        <v/>
      </c>
      <c r="Q13" s="2109" t="str">
        <f t="shared" si="3"/>
        <v/>
      </c>
      <c r="R13" s="2106">
        <f t="shared" si="3"/>
        <v>0</v>
      </c>
      <c r="S13" s="2109">
        <f t="shared" si="3"/>
        <v>0</v>
      </c>
      <c r="T13" s="2109">
        <f t="shared" si="3"/>
        <v>0</v>
      </c>
      <c r="U13" s="2109">
        <f t="shared" si="3"/>
        <v>0</v>
      </c>
      <c r="V13" s="2109">
        <f t="shared" si="3"/>
        <v>0</v>
      </c>
      <c r="W13" s="2109">
        <f t="shared" si="3"/>
        <v>0</v>
      </c>
      <c r="X13" s="2109">
        <f t="shared" si="3"/>
        <v>0</v>
      </c>
      <c r="Y13" s="2109">
        <f t="shared" si="3"/>
        <v>0</v>
      </c>
      <c r="Z13" s="2112">
        <f>SUM(P13:Y13)</f>
        <v>0</v>
      </c>
      <c r="AA13" s="2115"/>
    </row>
    <row r="14" spans="1:27" ht="14" customHeight="1" x14ac:dyDescent="0.15">
      <c r="A14" s="2101"/>
      <c r="B14" s="1463" t="str">
        <f>IF(ISBLANK(D$8),"",1-$D8)</f>
        <v/>
      </c>
      <c r="C14" s="1463" t="str">
        <f>IF(ISBLANK(D$11),"",1-$D11)</f>
        <v/>
      </c>
      <c r="D14" s="815"/>
      <c r="E14" s="1461"/>
      <c r="F14" s="1461"/>
      <c r="G14" s="1461"/>
      <c r="H14" s="1461"/>
      <c r="I14" s="1461"/>
      <c r="J14" s="1461"/>
      <c r="K14" s="1461"/>
      <c r="L14" s="1462">
        <f t="shared" si="1"/>
        <v>0</v>
      </c>
      <c r="M14" s="1460"/>
      <c r="N14" s="2104"/>
      <c r="O14"/>
      <c r="P14" s="2119"/>
      <c r="Q14" s="2110"/>
      <c r="R14" s="2107"/>
      <c r="S14" s="2110"/>
      <c r="T14" s="2110"/>
      <c r="U14" s="2110"/>
      <c r="V14" s="2110"/>
      <c r="W14" s="2110"/>
      <c r="X14" s="2110"/>
      <c r="Y14" s="2110"/>
      <c r="Z14" s="2113"/>
      <c r="AA14" s="2116"/>
    </row>
    <row r="15" spans="1:27" ht="14" customHeight="1" x14ac:dyDescent="0.15">
      <c r="A15" s="2102"/>
      <c r="B15" s="1497" t="str">
        <f>IF(ISBLANK(D$9),"",1-$D9)</f>
        <v/>
      </c>
      <c r="C15" s="1497" t="str">
        <f>IF(ISBLANK(D$12),"",1-$D12)</f>
        <v/>
      </c>
      <c r="D15" s="1459"/>
      <c r="E15" s="1464"/>
      <c r="F15" s="1464"/>
      <c r="G15" s="1464"/>
      <c r="H15" s="1464"/>
      <c r="I15" s="1464"/>
      <c r="J15" s="1464"/>
      <c r="K15" s="1464"/>
      <c r="L15" s="1465">
        <f t="shared" si="1"/>
        <v>0</v>
      </c>
      <c r="M15" s="1233"/>
      <c r="N15" s="2105"/>
      <c r="O15"/>
      <c r="P15" s="2120"/>
      <c r="Q15" s="2111"/>
      <c r="R15" s="2108"/>
      <c r="S15" s="2111"/>
      <c r="T15" s="2111"/>
      <c r="U15" s="2111"/>
      <c r="V15" s="2111"/>
      <c r="W15" s="2111"/>
      <c r="X15" s="2111"/>
      <c r="Y15" s="2111"/>
      <c r="Z15" s="2114"/>
      <c r="AA15" s="2117"/>
    </row>
    <row r="16" spans="1:27" ht="14" customHeight="1" x14ac:dyDescent="0.15">
      <c r="A16" s="2100">
        <f>D4</f>
        <v>4</v>
      </c>
      <c r="B16" s="1232" t="str">
        <f>IF(ISBLANK(E$7),"",1-$E7)</f>
        <v/>
      </c>
      <c r="C16" s="1232" t="str">
        <f>IF(ISBLANK(E$10),"",1-$E10)</f>
        <v/>
      </c>
      <c r="D16" s="1232" t="str">
        <f>IF(ISBLANK(E$13),"",1-$E13)</f>
        <v/>
      </c>
      <c r="E16" s="814"/>
      <c r="F16" s="1230"/>
      <c r="G16" s="1230"/>
      <c r="H16" s="1230"/>
      <c r="I16" s="1230"/>
      <c r="J16" s="1230"/>
      <c r="K16" s="1230"/>
      <c r="L16" s="1427">
        <f t="shared" si="1"/>
        <v>0</v>
      </c>
      <c r="M16" s="1230"/>
      <c r="N16" s="2103">
        <f>SUM(L16:L17:L18)-M16-M17-M18</f>
        <v>0</v>
      </c>
      <c r="O16"/>
      <c r="P16" s="2118" t="str">
        <f t="shared" ref="P16:Y16" si="4">IF(B18&lt;&gt;"",(B16+B17+B18)/3,IF(B17&lt;&gt;"",(B16+B17)/2,B16))</f>
        <v/>
      </c>
      <c r="Q16" s="2109" t="str">
        <f t="shared" si="4"/>
        <v/>
      </c>
      <c r="R16" s="2109" t="str">
        <f t="shared" si="4"/>
        <v/>
      </c>
      <c r="S16" s="2106">
        <f t="shared" si="4"/>
        <v>0</v>
      </c>
      <c r="T16" s="2109">
        <f t="shared" si="4"/>
        <v>0</v>
      </c>
      <c r="U16" s="2109">
        <f t="shared" si="4"/>
        <v>0</v>
      </c>
      <c r="V16" s="2109">
        <f t="shared" si="4"/>
        <v>0</v>
      </c>
      <c r="W16" s="2109">
        <f t="shared" si="4"/>
        <v>0</v>
      </c>
      <c r="X16" s="2109">
        <f t="shared" si="4"/>
        <v>0</v>
      </c>
      <c r="Y16" s="2109">
        <f t="shared" si="4"/>
        <v>0</v>
      </c>
      <c r="Z16" s="2112">
        <f>SUM(P16:Y16)</f>
        <v>0</v>
      </c>
      <c r="AA16" s="2115"/>
    </row>
    <row r="17" spans="1:27" ht="14" customHeight="1" x14ac:dyDescent="0.15">
      <c r="A17" s="2101"/>
      <c r="B17" s="1463" t="str">
        <f>IF(ISBLANK(E$8),"",1-$E8)</f>
        <v/>
      </c>
      <c r="C17" s="1463" t="str">
        <f>IF(ISBLANK(E$11),"",1-$E11)</f>
        <v/>
      </c>
      <c r="D17" s="1463" t="str">
        <f>IF(ISBLANK(E$14),"",1-$E14)</f>
        <v/>
      </c>
      <c r="E17" s="815"/>
      <c r="F17" s="1461"/>
      <c r="G17" s="1461"/>
      <c r="H17" s="1461"/>
      <c r="I17" s="1461"/>
      <c r="J17" s="1461"/>
      <c r="K17" s="1461"/>
      <c r="L17" s="1462">
        <f t="shared" si="1"/>
        <v>0</v>
      </c>
      <c r="M17" s="1460"/>
      <c r="N17" s="2104"/>
      <c r="O17"/>
      <c r="P17" s="2119"/>
      <c r="Q17" s="2110"/>
      <c r="R17" s="2110"/>
      <c r="S17" s="2107"/>
      <c r="T17" s="2110"/>
      <c r="U17" s="2110"/>
      <c r="V17" s="2110"/>
      <c r="W17" s="2110"/>
      <c r="X17" s="2110"/>
      <c r="Y17" s="2110"/>
      <c r="Z17" s="2113"/>
      <c r="AA17" s="2116"/>
    </row>
    <row r="18" spans="1:27" ht="14" customHeight="1" x14ac:dyDescent="0.15">
      <c r="A18" s="2102"/>
      <c r="B18" s="1497" t="str">
        <f>IF(ISBLANK(E$9),"",1-$E9)</f>
        <v/>
      </c>
      <c r="C18" s="1497" t="str">
        <f>IF(ISBLANK(E$12),"",1-$E12)</f>
        <v/>
      </c>
      <c r="D18" s="1497" t="str">
        <f>IF(ISBLANK(E$15),"",1-$E15)</f>
        <v/>
      </c>
      <c r="E18" s="1459"/>
      <c r="F18" s="1464"/>
      <c r="G18" s="1464"/>
      <c r="H18" s="1464"/>
      <c r="I18" s="1464"/>
      <c r="J18" s="1464"/>
      <c r="K18" s="1464"/>
      <c r="L18" s="1498">
        <f t="shared" si="1"/>
        <v>0</v>
      </c>
      <c r="M18" s="1233"/>
      <c r="N18" s="2105"/>
      <c r="O18"/>
      <c r="P18" s="2120"/>
      <c r="Q18" s="2111"/>
      <c r="R18" s="2111"/>
      <c r="S18" s="2108"/>
      <c r="T18" s="2111"/>
      <c r="U18" s="2111"/>
      <c r="V18" s="2111"/>
      <c r="W18" s="2111"/>
      <c r="X18" s="2111"/>
      <c r="Y18" s="2111"/>
      <c r="Z18" s="2114"/>
      <c r="AA18" s="2117"/>
    </row>
    <row r="19" spans="1:27" ht="14" customHeight="1" x14ac:dyDescent="0.15">
      <c r="A19" s="2100">
        <f>J3</f>
        <v>5</v>
      </c>
      <c r="B19" s="1232" t="str">
        <f>IF(ISBLANK(F$7),"",1-$F7)</f>
        <v/>
      </c>
      <c r="C19" s="1232" t="str">
        <f>IF(ISBLANK(F$10),"",1-$F10)</f>
        <v/>
      </c>
      <c r="D19" s="1232" t="str">
        <f>IF(ISBLANK(F$13),"",1-$F13)</f>
        <v/>
      </c>
      <c r="E19" s="1232" t="str">
        <f>IF(ISBLANK(F$16),"",1-$F16)</f>
        <v/>
      </c>
      <c r="F19" s="814"/>
      <c r="G19" s="1230"/>
      <c r="H19" s="1230"/>
      <c r="I19" s="1230"/>
      <c r="J19" s="1230"/>
      <c r="K19" s="1230"/>
      <c r="L19" s="1427">
        <f t="shared" si="1"/>
        <v>0</v>
      </c>
      <c r="M19" s="1230"/>
      <c r="N19" s="2103">
        <f>SUM(L19:L20:L21)-M19-M20-M21</f>
        <v>0</v>
      </c>
      <c r="O19"/>
      <c r="P19" s="2118" t="str">
        <f t="shared" ref="P19:Y19" si="5">IF(B21&lt;&gt;"",(B19+B20+B21)/3,IF(B20&lt;&gt;"",(B19+B20)/2,B19))</f>
        <v/>
      </c>
      <c r="Q19" s="2109" t="str">
        <f t="shared" si="5"/>
        <v/>
      </c>
      <c r="R19" s="2109" t="str">
        <f t="shared" si="5"/>
        <v/>
      </c>
      <c r="S19" s="2109" t="str">
        <f t="shared" si="5"/>
        <v/>
      </c>
      <c r="T19" s="2106">
        <f t="shared" si="5"/>
        <v>0</v>
      </c>
      <c r="U19" s="2109">
        <f t="shared" si="5"/>
        <v>0</v>
      </c>
      <c r="V19" s="2109">
        <f t="shared" si="5"/>
        <v>0</v>
      </c>
      <c r="W19" s="2109">
        <f t="shared" si="5"/>
        <v>0</v>
      </c>
      <c r="X19" s="2109">
        <f t="shared" si="5"/>
        <v>0</v>
      </c>
      <c r="Y19" s="2109">
        <f t="shared" si="5"/>
        <v>0</v>
      </c>
      <c r="Z19" s="2112">
        <f>SUM(P19:Y19)</f>
        <v>0</v>
      </c>
      <c r="AA19" s="2115"/>
    </row>
    <row r="20" spans="1:27" ht="14" customHeight="1" x14ac:dyDescent="0.15">
      <c r="A20" s="2101"/>
      <c r="B20" s="1463" t="str">
        <f>IF(ISBLANK(F$8),"",1-$F8)</f>
        <v/>
      </c>
      <c r="C20" s="1463" t="str">
        <f>IF(ISBLANK(F$11),"",1-$F11)</f>
        <v/>
      </c>
      <c r="D20" s="1463" t="str">
        <f>IF(ISBLANK(F$14),"",1-$F14)</f>
        <v/>
      </c>
      <c r="E20" s="1463" t="str">
        <f>IF(ISBLANK(F$17),"",1-$F17)</f>
        <v/>
      </c>
      <c r="F20" s="815"/>
      <c r="G20" s="1461"/>
      <c r="H20" s="1461"/>
      <c r="I20" s="1461"/>
      <c r="J20" s="1461"/>
      <c r="K20" s="1461"/>
      <c r="L20" s="1462">
        <f t="shared" si="1"/>
        <v>0</v>
      </c>
      <c r="M20" s="1460"/>
      <c r="N20" s="2104"/>
      <c r="O20"/>
      <c r="P20" s="2119"/>
      <c r="Q20" s="2110"/>
      <c r="R20" s="2110"/>
      <c r="S20" s="2110"/>
      <c r="T20" s="2107"/>
      <c r="U20" s="2110"/>
      <c r="V20" s="2110"/>
      <c r="W20" s="2110"/>
      <c r="X20" s="2110"/>
      <c r="Y20" s="2110"/>
      <c r="Z20" s="2113"/>
      <c r="AA20" s="2116"/>
    </row>
    <row r="21" spans="1:27" ht="14" customHeight="1" x14ac:dyDescent="0.15">
      <c r="A21" s="2102"/>
      <c r="B21" s="1497" t="str">
        <f>IF(ISBLANK(F$9),"",1-$F9)</f>
        <v/>
      </c>
      <c r="C21" s="1497" t="str">
        <f>IF(ISBLANK(F$12),"",1-$F12)</f>
        <v/>
      </c>
      <c r="D21" s="1497" t="str">
        <f>IF(ISBLANK(F$15),"",1-$F15)</f>
        <v/>
      </c>
      <c r="E21" s="1497" t="str">
        <f>IF(ISBLANK(F$17),"",1-$F17)</f>
        <v/>
      </c>
      <c r="F21" s="1459"/>
      <c r="G21" s="1464"/>
      <c r="H21" s="1464"/>
      <c r="I21" s="1464"/>
      <c r="J21" s="1464"/>
      <c r="K21" s="1464"/>
      <c r="L21" s="1498">
        <f t="shared" si="1"/>
        <v>0</v>
      </c>
      <c r="M21" s="1233"/>
      <c r="N21" s="2105"/>
      <c r="O21"/>
      <c r="P21" s="2120"/>
      <c r="Q21" s="2111"/>
      <c r="R21" s="2111"/>
      <c r="S21" s="2111"/>
      <c r="T21" s="2108"/>
      <c r="U21" s="2111"/>
      <c r="V21" s="2111"/>
      <c r="W21" s="2111"/>
      <c r="X21" s="2111"/>
      <c r="Y21" s="2111"/>
      <c r="Z21" s="2114"/>
      <c r="AA21" s="2117"/>
    </row>
    <row r="22" spans="1:27" ht="14" customHeight="1" x14ac:dyDescent="0.15">
      <c r="A22" s="2100">
        <f>J4</f>
        <v>6</v>
      </c>
      <c r="B22" s="1232" t="str">
        <f>IF(ISBLANK(G$7),"",1-$G7)</f>
        <v/>
      </c>
      <c r="C22" s="1232" t="str">
        <f>IF(ISBLANK(G$10),"",1-$G10)</f>
        <v/>
      </c>
      <c r="D22" s="1232" t="str">
        <f>IF(ISBLANK(G$13),"",1-$G13)</f>
        <v/>
      </c>
      <c r="E22" s="1232" t="str">
        <f>IF(ISBLANK(G$16),"",1-$G16)</f>
        <v/>
      </c>
      <c r="F22" s="1232" t="str">
        <f>IF(ISBLANK(G$19),"",1-$G19)</f>
        <v/>
      </c>
      <c r="G22" s="814"/>
      <c r="H22" s="1230"/>
      <c r="I22" s="1230"/>
      <c r="J22" s="1230"/>
      <c r="K22" s="1230"/>
      <c r="L22" s="1427">
        <f t="shared" si="1"/>
        <v>0</v>
      </c>
      <c r="M22" s="1230"/>
      <c r="N22" s="2103">
        <f>SUM(L22:L23:L24)-M22-M23-M24</f>
        <v>0</v>
      </c>
      <c r="O22"/>
      <c r="P22" s="2118" t="str">
        <f t="shared" ref="P22:Y22" si="6">IF(B24&lt;&gt;"",(B22+B23+B24)/3,IF(B23&lt;&gt;"",(B22+B23)/2,B22))</f>
        <v/>
      </c>
      <c r="Q22" s="2109" t="str">
        <f t="shared" si="6"/>
        <v/>
      </c>
      <c r="R22" s="2109" t="str">
        <f t="shared" si="6"/>
        <v/>
      </c>
      <c r="S22" s="2109" t="str">
        <f t="shared" si="6"/>
        <v/>
      </c>
      <c r="T22" s="2109" t="str">
        <f t="shared" si="6"/>
        <v/>
      </c>
      <c r="U22" s="2106">
        <f t="shared" si="6"/>
        <v>0</v>
      </c>
      <c r="V22" s="2109">
        <f t="shared" si="6"/>
        <v>0</v>
      </c>
      <c r="W22" s="2109">
        <f t="shared" si="6"/>
        <v>0</v>
      </c>
      <c r="X22" s="2109">
        <f t="shared" si="6"/>
        <v>0</v>
      </c>
      <c r="Y22" s="2109">
        <f t="shared" si="6"/>
        <v>0</v>
      </c>
      <c r="Z22" s="2112">
        <f>SUM(P22:Y22)</f>
        <v>0</v>
      </c>
      <c r="AA22" s="2115"/>
    </row>
    <row r="23" spans="1:27" ht="14" customHeight="1" x14ac:dyDescent="0.15">
      <c r="A23" s="2101"/>
      <c r="B23" s="1463" t="str">
        <f>IF(ISBLANK(G$8),"",1-$G8)</f>
        <v/>
      </c>
      <c r="C23" s="1463" t="str">
        <f>IF(ISBLANK(G$11),"",1-$G11)</f>
        <v/>
      </c>
      <c r="D23" s="1463" t="str">
        <f>IF(ISBLANK(G$14),"",1-$G14)</f>
        <v/>
      </c>
      <c r="E23" s="1463" t="str">
        <f>IF(ISBLANK(G$17),"",1-$G17)</f>
        <v/>
      </c>
      <c r="F23" s="1463" t="str">
        <f>IF(ISBLANK(G$20),"",1-$G20)</f>
        <v/>
      </c>
      <c r="G23" s="815"/>
      <c r="H23" s="1461"/>
      <c r="I23" s="1461"/>
      <c r="J23" s="1461"/>
      <c r="K23" s="1461"/>
      <c r="L23" s="1462">
        <f t="shared" si="1"/>
        <v>0</v>
      </c>
      <c r="M23" s="1460"/>
      <c r="N23" s="2104"/>
      <c r="O23"/>
      <c r="P23" s="2119"/>
      <c r="Q23" s="2110"/>
      <c r="R23" s="2110"/>
      <c r="S23" s="2110"/>
      <c r="T23" s="2110"/>
      <c r="U23" s="2107"/>
      <c r="V23" s="2110"/>
      <c r="W23" s="2110"/>
      <c r="X23" s="2110"/>
      <c r="Y23" s="2110"/>
      <c r="Z23" s="2113"/>
      <c r="AA23" s="2116"/>
    </row>
    <row r="24" spans="1:27" ht="14" customHeight="1" x14ac:dyDescent="0.15">
      <c r="A24" s="2102"/>
      <c r="B24" s="1497" t="str">
        <f>IF(ISBLANK(G$9),"",1-$G9)</f>
        <v/>
      </c>
      <c r="C24" s="1497" t="str">
        <f>IF(ISBLANK(G$12),"",1-$G12)</f>
        <v/>
      </c>
      <c r="D24" s="1497" t="str">
        <f>IF(ISBLANK(G$15),"",1-$G15)</f>
        <v/>
      </c>
      <c r="E24" s="1497" t="str">
        <f>IF(ISBLANK(G$17),"",1-$G17)</f>
        <v/>
      </c>
      <c r="F24" s="1497" t="str">
        <f>IF(ISBLANK(G$19),"",1-$G19)</f>
        <v/>
      </c>
      <c r="G24" s="1459"/>
      <c r="H24" s="1464"/>
      <c r="I24" s="1464"/>
      <c r="J24" s="1464"/>
      <c r="K24" s="1464"/>
      <c r="L24" s="1498">
        <f t="shared" si="1"/>
        <v>0</v>
      </c>
      <c r="M24" s="1233"/>
      <c r="N24" s="2105"/>
      <c r="O24"/>
      <c r="P24" s="2120"/>
      <c r="Q24" s="2111"/>
      <c r="R24" s="2111"/>
      <c r="S24" s="2111"/>
      <c r="T24" s="2111"/>
      <c r="U24" s="2108"/>
      <c r="V24" s="2111"/>
      <c r="W24" s="2111"/>
      <c r="X24" s="2111"/>
      <c r="Y24" s="2111"/>
      <c r="Z24" s="2114"/>
      <c r="AA24" s="2117"/>
    </row>
    <row r="25" spans="1:27" ht="14" customHeight="1" x14ac:dyDescent="0.15">
      <c r="A25" s="2100">
        <f>P3</f>
        <v>7</v>
      </c>
      <c r="B25" s="1232" t="str">
        <f>IF(ISBLANK(H$7),"",1-$H7)</f>
        <v/>
      </c>
      <c r="C25" s="1232" t="str">
        <f>IF(ISBLANK(H$10),"",1-$H10)</f>
        <v/>
      </c>
      <c r="D25" s="1232" t="str">
        <f>IF(ISBLANK(H$13),"",1-$H13)</f>
        <v/>
      </c>
      <c r="E25" s="1232" t="str">
        <f>IF(ISBLANK(H$16),"",1-$H16)</f>
        <v/>
      </c>
      <c r="F25" s="1232" t="str">
        <f>IF(ISBLANK(H$19),"",1-$H19)</f>
        <v/>
      </c>
      <c r="G25" s="1232" t="str">
        <f>IF(ISBLANK(H$22),"",1-$H22)</f>
        <v/>
      </c>
      <c r="H25" s="814"/>
      <c r="I25" s="1230"/>
      <c r="J25" s="1230"/>
      <c r="K25" s="1230"/>
      <c r="L25" s="1427">
        <f t="shared" si="1"/>
        <v>0</v>
      </c>
      <c r="M25" s="1230"/>
      <c r="N25" s="2103">
        <f>SUM(L25:L26:L27)-M25-M26-M27</f>
        <v>0</v>
      </c>
      <c r="O25"/>
      <c r="P25" s="2118" t="str">
        <f t="shared" ref="P25:Y25" si="7">IF(B27&lt;&gt;"",(B25+B26+B27)/3,IF(B26&lt;&gt;"",(B25+B26)/2,B25))</f>
        <v/>
      </c>
      <c r="Q25" s="2109" t="str">
        <f t="shared" si="7"/>
        <v/>
      </c>
      <c r="R25" s="2109" t="str">
        <f t="shared" si="7"/>
        <v/>
      </c>
      <c r="S25" s="2109" t="str">
        <f t="shared" si="7"/>
        <v/>
      </c>
      <c r="T25" s="2109" t="str">
        <f t="shared" si="7"/>
        <v/>
      </c>
      <c r="U25" s="2109" t="str">
        <f t="shared" si="7"/>
        <v/>
      </c>
      <c r="V25" s="2106">
        <f t="shared" si="7"/>
        <v>0</v>
      </c>
      <c r="W25" s="2109">
        <f t="shared" si="7"/>
        <v>0</v>
      </c>
      <c r="X25" s="2109">
        <f t="shared" si="7"/>
        <v>0</v>
      </c>
      <c r="Y25" s="2109">
        <f t="shared" si="7"/>
        <v>0</v>
      </c>
      <c r="Z25" s="2112">
        <f>SUM(P25:Y25)</f>
        <v>0</v>
      </c>
      <c r="AA25" s="2115"/>
    </row>
    <row r="26" spans="1:27" ht="14" customHeight="1" x14ac:dyDescent="0.15">
      <c r="A26" s="2101"/>
      <c r="B26" s="1463" t="str">
        <f>IF(ISBLANK(H$8),"",1-$H8)</f>
        <v/>
      </c>
      <c r="C26" s="1463" t="str">
        <f>IF(ISBLANK(H$11),"",1-$H11)</f>
        <v/>
      </c>
      <c r="D26" s="1463" t="str">
        <f>IF(ISBLANK(H$14),"",1-$H14)</f>
        <v/>
      </c>
      <c r="E26" s="1463" t="str">
        <f>IF(ISBLANK(H$17),"",1-$H17)</f>
        <v/>
      </c>
      <c r="F26" s="1463" t="str">
        <f>IF(ISBLANK(H$20),"",1-$H20)</f>
        <v/>
      </c>
      <c r="G26" s="1463" t="str">
        <f>IF(ISBLANK(H$23),"",1-$H23)</f>
        <v/>
      </c>
      <c r="H26" s="815"/>
      <c r="I26" s="1461"/>
      <c r="J26" s="1461"/>
      <c r="K26" s="1461"/>
      <c r="L26" s="1462">
        <f t="shared" si="1"/>
        <v>0</v>
      </c>
      <c r="M26" s="1460"/>
      <c r="N26" s="2104"/>
      <c r="O26"/>
      <c r="P26" s="2119"/>
      <c r="Q26" s="2110"/>
      <c r="R26" s="2110"/>
      <c r="S26" s="2110"/>
      <c r="T26" s="2110"/>
      <c r="U26" s="2110"/>
      <c r="V26" s="2107"/>
      <c r="W26" s="2110"/>
      <c r="X26" s="2110"/>
      <c r="Y26" s="2110"/>
      <c r="Z26" s="2113"/>
      <c r="AA26" s="2116"/>
    </row>
    <row r="27" spans="1:27" ht="14" customHeight="1" x14ac:dyDescent="0.15">
      <c r="A27" s="2102"/>
      <c r="B27" s="1497" t="str">
        <f>IF(ISBLANK(H$9),"",1-$H9)</f>
        <v/>
      </c>
      <c r="C27" s="1497" t="str">
        <f>IF(ISBLANK(H$12),"",1-$H12)</f>
        <v/>
      </c>
      <c r="D27" s="1497" t="str">
        <f>IF(ISBLANK(H$15),"",1-$H15)</f>
        <v/>
      </c>
      <c r="E27" s="1497" t="str">
        <f>IF(ISBLANK(H$18),"",1-$H18)</f>
        <v/>
      </c>
      <c r="F27" s="1497" t="str">
        <f>IF(ISBLANK(H$21),"",1-$H21)</f>
        <v/>
      </c>
      <c r="G27" s="1497" t="str">
        <f>IF(ISBLANK(H$24),"",1-$H24)</f>
        <v/>
      </c>
      <c r="H27" s="1459"/>
      <c r="I27" s="1464"/>
      <c r="J27" s="1464"/>
      <c r="K27" s="1464"/>
      <c r="L27" s="1498">
        <f t="shared" si="1"/>
        <v>0</v>
      </c>
      <c r="M27" s="1233"/>
      <c r="N27" s="2105"/>
      <c r="O27"/>
      <c r="P27" s="2120"/>
      <c r="Q27" s="2111"/>
      <c r="R27" s="2111"/>
      <c r="S27" s="2111"/>
      <c r="T27" s="2111"/>
      <c r="U27" s="2111"/>
      <c r="V27" s="2108"/>
      <c r="W27" s="2111"/>
      <c r="X27" s="2111"/>
      <c r="Y27" s="2111"/>
      <c r="Z27" s="2114"/>
      <c r="AA27" s="2117"/>
    </row>
    <row r="28" spans="1:27" ht="14" customHeight="1" x14ac:dyDescent="0.15">
      <c r="A28" s="2100">
        <f>P4</f>
        <v>8</v>
      </c>
      <c r="B28" s="1232" t="str">
        <f>IF(ISBLANK(I$7),"",1-$I7)</f>
        <v/>
      </c>
      <c r="C28" s="1232" t="str">
        <f>IF(ISBLANK(I$10),"",1-$I10)</f>
        <v/>
      </c>
      <c r="D28" s="1232" t="str">
        <f>IF(ISBLANK(I$13),"",1-$I13)</f>
        <v/>
      </c>
      <c r="E28" s="1232" t="str">
        <f>IF(ISBLANK(I$16),"",1-$I16)</f>
        <v/>
      </c>
      <c r="F28" s="1232" t="str">
        <f>IF(ISBLANK(I$19),"",1-$I19)</f>
        <v/>
      </c>
      <c r="G28" s="1232" t="str">
        <f>IF(ISBLANK(I$22),"",1-$I22)</f>
        <v/>
      </c>
      <c r="H28" s="1232" t="str">
        <f>IF(ISBLANK(I$25),"",1-$I25)</f>
        <v/>
      </c>
      <c r="I28" s="814"/>
      <c r="J28" s="1230"/>
      <c r="K28" s="1230"/>
      <c r="L28" s="1427">
        <f t="shared" si="1"/>
        <v>0</v>
      </c>
      <c r="M28" s="1230"/>
      <c r="N28" s="2103">
        <f>SUM(L28:L29:L30)-M28-M29-M30</f>
        <v>0</v>
      </c>
      <c r="O28"/>
      <c r="P28" s="2118" t="str">
        <f t="shared" ref="P28:Y28" si="8">IF(B30&lt;&gt;"",(B28+B29+B30)/3,IF(B29&lt;&gt;"",(B28+B29)/2,B28))</f>
        <v/>
      </c>
      <c r="Q28" s="2109" t="str">
        <f t="shared" si="8"/>
        <v/>
      </c>
      <c r="R28" s="2109" t="str">
        <f t="shared" si="8"/>
        <v/>
      </c>
      <c r="S28" s="2109" t="str">
        <f t="shared" si="8"/>
        <v/>
      </c>
      <c r="T28" s="2109" t="str">
        <f t="shared" si="8"/>
        <v/>
      </c>
      <c r="U28" s="2109" t="str">
        <f t="shared" si="8"/>
        <v/>
      </c>
      <c r="V28" s="2109" t="str">
        <f t="shared" si="8"/>
        <v/>
      </c>
      <c r="W28" s="2106">
        <f t="shared" si="8"/>
        <v>0</v>
      </c>
      <c r="X28" s="2109">
        <f t="shared" si="8"/>
        <v>0</v>
      </c>
      <c r="Y28" s="2109">
        <f t="shared" si="8"/>
        <v>0</v>
      </c>
      <c r="Z28" s="2112">
        <f>SUM(P28:Y28)</f>
        <v>0</v>
      </c>
      <c r="AA28" s="2115"/>
    </row>
    <row r="29" spans="1:27" ht="14" customHeight="1" x14ac:dyDescent="0.15">
      <c r="A29" s="2101"/>
      <c r="B29" s="1463" t="str">
        <f>IF(ISBLANK(I$8),"",1-$I8)</f>
        <v/>
      </c>
      <c r="C29" s="1463" t="str">
        <f>IF(ISBLANK(I$11),"",1-$I11)</f>
        <v/>
      </c>
      <c r="D29" s="1463" t="str">
        <f>IF(ISBLANK(I$14),"",1-$I14)</f>
        <v/>
      </c>
      <c r="E29" s="1463" t="str">
        <f>IF(ISBLANK(I$17),"",1-$I17)</f>
        <v/>
      </c>
      <c r="F29" s="1463" t="str">
        <f>IF(ISBLANK(I$20),"",1-$I20)</f>
        <v/>
      </c>
      <c r="G29" s="1463" t="str">
        <f>IF(ISBLANK(I$23),"",1-$I23)</f>
        <v/>
      </c>
      <c r="H29" s="1463" t="str">
        <f>IF(ISBLANK(I$26),"",1-$I26)</f>
        <v/>
      </c>
      <c r="I29" s="815"/>
      <c r="J29" s="1461"/>
      <c r="K29" s="1461"/>
      <c r="L29" s="1462">
        <f t="shared" si="1"/>
        <v>0</v>
      </c>
      <c r="M29" s="1460"/>
      <c r="N29" s="2104"/>
      <c r="O29"/>
      <c r="P29" s="2119"/>
      <c r="Q29" s="2110"/>
      <c r="R29" s="2110"/>
      <c r="S29" s="2110"/>
      <c r="T29" s="2110"/>
      <c r="U29" s="2110"/>
      <c r="V29" s="2110"/>
      <c r="W29" s="2107"/>
      <c r="X29" s="2110"/>
      <c r="Y29" s="2110"/>
      <c r="Z29" s="2113"/>
      <c r="AA29" s="2116"/>
    </row>
    <row r="30" spans="1:27" ht="14" customHeight="1" x14ac:dyDescent="0.15">
      <c r="A30" s="2102"/>
      <c r="B30" s="1497" t="str">
        <f>IF(ISBLANK(I$9),"",1-$I9)</f>
        <v/>
      </c>
      <c r="C30" s="1497" t="str">
        <f>IF(ISBLANK(I$12),"",1-$I12)</f>
        <v/>
      </c>
      <c r="D30" s="1497" t="str">
        <f>IF(ISBLANK(I$15),"",1-$I15)</f>
        <v/>
      </c>
      <c r="E30" s="1497" t="str">
        <f>IF(ISBLANK(I$18),"",1-$I18)</f>
        <v/>
      </c>
      <c r="F30" s="1497" t="str">
        <f>IF(ISBLANK(I$21),"",1-$I21)</f>
        <v/>
      </c>
      <c r="G30" s="1497" t="str">
        <f>IF(ISBLANK(I$24),"",1-$I24)</f>
        <v/>
      </c>
      <c r="H30" s="1497" t="str">
        <f>IF(ISBLANK(I$27),"",1-$I27)</f>
        <v/>
      </c>
      <c r="I30" s="1459"/>
      <c r="J30" s="1464"/>
      <c r="K30" s="1464"/>
      <c r="L30" s="1498">
        <f t="shared" si="1"/>
        <v>0</v>
      </c>
      <c r="M30" s="1233"/>
      <c r="N30" s="2105"/>
      <c r="O30"/>
      <c r="P30" s="2120"/>
      <c r="Q30" s="2111"/>
      <c r="R30" s="2111"/>
      <c r="S30" s="2111"/>
      <c r="T30" s="2111"/>
      <c r="U30" s="2111"/>
      <c r="V30" s="2111"/>
      <c r="W30" s="2108"/>
      <c r="X30" s="2111"/>
      <c r="Y30" s="2111"/>
      <c r="Z30" s="2114"/>
      <c r="AA30" s="2117"/>
    </row>
    <row r="31" spans="1:27" ht="14" customHeight="1" x14ac:dyDescent="0.15">
      <c r="A31" s="2100">
        <f>U3</f>
        <v>9</v>
      </c>
      <c r="B31" s="1232" t="str">
        <f>IF(ISBLANK(J$7),"",1-$J7)</f>
        <v/>
      </c>
      <c r="C31" s="1232" t="str">
        <f>IF(ISBLANK(J$10),"",1-$J10)</f>
        <v/>
      </c>
      <c r="D31" s="1232" t="str">
        <f>IF(ISBLANK(J$13),"",1-$J13)</f>
        <v/>
      </c>
      <c r="E31" s="1232" t="str">
        <f>IF(ISBLANK(J$16),"",1-$J16)</f>
        <v/>
      </c>
      <c r="F31" s="1232" t="str">
        <f>IF(ISBLANK(J$19),"",1-$J19)</f>
        <v/>
      </c>
      <c r="G31" s="1232" t="str">
        <f>IF(ISBLANK(J$22),"",1-$J22)</f>
        <v/>
      </c>
      <c r="H31" s="1232" t="str">
        <f>IF(ISBLANK(J$25),"",1-$J25)</f>
        <v/>
      </c>
      <c r="I31" s="1232" t="str">
        <f>IF(ISBLANK(J$28),"",1-$J28)</f>
        <v/>
      </c>
      <c r="J31" s="814"/>
      <c r="K31" s="1230"/>
      <c r="L31" s="1427">
        <f t="shared" si="1"/>
        <v>0</v>
      </c>
      <c r="M31" s="1230"/>
      <c r="N31" s="2103">
        <f>SUM(L31:L32:L33)-M31-M32-M33</f>
        <v>0</v>
      </c>
      <c r="O31"/>
      <c r="P31" s="2118" t="str">
        <f t="shared" ref="P31:Y31" si="9">IF(B33&lt;&gt;"",(B31+B32+B33)/3,IF(B32&lt;&gt;"",(B31+B32)/2,B31))</f>
        <v/>
      </c>
      <c r="Q31" s="2109" t="str">
        <f t="shared" si="9"/>
        <v/>
      </c>
      <c r="R31" s="2109" t="str">
        <f t="shared" si="9"/>
        <v/>
      </c>
      <c r="S31" s="2109" t="str">
        <f t="shared" si="9"/>
        <v/>
      </c>
      <c r="T31" s="2109" t="str">
        <f t="shared" si="9"/>
        <v/>
      </c>
      <c r="U31" s="2109" t="str">
        <f t="shared" si="9"/>
        <v/>
      </c>
      <c r="V31" s="2109" t="str">
        <f t="shared" si="9"/>
        <v/>
      </c>
      <c r="W31" s="2109" t="str">
        <f t="shared" si="9"/>
        <v/>
      </c>
      <c r="X31" s="2106">
        <f t="shared" si="9"/>
        <v>0</v>
      </c>
      <c r="Y31" s="2109">
        <f t="shared" si="9"/>
        <v>0</v>
      </c>
      <c r="Z31" s="2112">
        <f>SUM(P31:Y31)</f>
        <v>0</v>
      </c>
      <c r="AA31" s="2115"/>
    </row>
    <row r="32" spans="1:27" ht="14" customHeight="1" x14ac:dyDescent="0.15">
      <c r="A32" s="2101"/>
      <c r="B32" s="1463" t="str">
        <f>IF(ISBLANK(J$8),"",1-$J8)</f>
        <v/>
      </c>
      <c r="C32" s="1463" t="str">
        <f>IF(ISBLANK(J$11),"",1-$J11)</f>
        <v/>
      </c>
      <c r="D32" s="1463" t="str">
        <f>IF(ISBLANK(J$14),"",1-$J14)</f>
        <v/>
      </c>
      <c r="E32" s="1463" t="str">
        <f>IF(ISBLANK(J$17),"",1-$J17)</f>
        <v/>
      </c>
      <c r="F32" s="1463" t="str">
        <f>IF(ISBLANK(J$20),"",1-$J20)</f>
        <v/>
      </c>
      <c r="G32" s="1463" t="str">
        <f>IF(ISBLANK(J$23),"",1-$J23)</f>
        <v/>
      </c>
      <c r="H32" s="1463" t="str">
        <f>IF(ISBLANK(J$26),"",1-$J26)</f>
        <v/>
      </c>
      <c r="I32" s="1463" t="str">
        <f>IF(ISBLANK(J$29),"",1-$J29)</f>
        <v/>
      </c>
      <c r="J32" s="815"/>
      <c r="K32" s="1461"/>
      <c r="L32" s="1427">
        <f t="shared" si="1"/>
        <v>0</v>
      </c>
      <c r="M32" s="1460"/>
      <c r="N32" s="2104"/>
      <c r="O32"/>
      <c r="P32" s="2119"/>
      <c r="Q32" s="2110"/>
      <c r="R32" s="2110"/>
      <c r="S32" s="2110"/>
      <c r="T32" s="2110"/>
      <c r="U32" s="2110"/>
      <c r="V32" s="2110"/>
      <c r="W32" s="2110"/>
      <c r="X32" s="2107"/>
      <c r="Y32" s="2110"/>
      <c r="Z32" s="2113"/>
      <c r="AA32" s="2116"/>
    </row>
    <row r="33" spans="1:27" ht="14" customHeight="1" x14ac:dyDescent="0.15">
      <c r="A33" s="2102"/>
      <c r="B33" s="1497" t="str">
        <f>IF(ISBLANK(J$9),"",1-$J9)</f>
        <v/>
      </c>
      <c r="C33" s="1497" t="str">
        <f>IF(ISBLANK(J$12),"",1-$J12)</f>
        <v/>
      </c>
      <c r="D33" s="1497" t="str">
        <f>IF(ISBLANK(J$15),"",1-$J15)</f>
        <v/>
      </c>
      <c r="E33" s="1497" t="str">
        <f>IF(ISBLANK(J$18),"",1-$J18)</f>
        <v/>
      </c>
      <c r="F33" s="1497" t="str">
        <f>IF(ISBLANK(J$21),"",1-$J21)</f>
        <v/>
      </c>
      <c r="G33" s="1497" t="str">
        <f>IF(ISBLANK(J$24),"",1-$J24)</f>
        <v/>
      </c>
      <c r="H33" s="1497" t="str">
        <f>IF(ISBLANK(J$27),"",1-$J27)</f>
        <v/>
      </c>
      <c r="I33" s="1497" t="str">
        <f>IF(ISBLANK(J$30),"",1-$J30)</f>
        <v/>
      </c>
      <c r="J33" s="1459"/>
      <c r="K33" s="1464"/>
      <c r="L33" s="1499">
        <f t="shared" si="1"/>
        <v>0</v>
      </c>
      <c r="M33" s="1233"/>
      <c r="N33" s="2105"/>
      <c r="O33"/>
      <c r="P33" s="2120"/>
      <c r="Q33" s="2111"/>
      <c r="R33" s="2111"/>
      <c r="S33" s="2111"/>
      <c r="T33" s="2111"/>
      <c r="U33" s="2111"/>
      <c r="V33" s="2111"/>
      <c r="W33" s="2111"/>
      <c r="X33" s="2108"/>
      <c r="Y33" s="2111"/>
      <c r="Z33" s="2114"/>
      <c r="AA33" s="2117"/>
    </row>
    <row r="34" spans="1:27" ht="14" customHeight="1" x14ac:dyDescent="0.15">
      <c r="A34" s="2100">
        <f>U4</f>
        <v>10</v>
      </c>
      <c r="B34" s="1232" t="str">
        <f>IF(ISBLANK(K$7),"",1-$K7)</f>
        <v/>
      </c>
      <c r="C34" s="1232" t="str">
        <f>IF(ISBLANK(K$10),"",1-$K10)</f>
        <v/>
      </c>
      <c r="D34" s="1232" t="str">
        <f>IF(ISBLANK(K$13),"",1-$K13)</f>
        <v/>
      </c>
      <c r="E34" s="1232" t="str">
        <f>IF(ISBLANK(K$16),"",1-$K16)</f>
        <v/>
      </c>
      <c r="F34" s="1232" t="str">
        <f>IF(ISBLANK(K$19),"",1-$K19)</f>
        <v/>
      </c>
      <c r="G34" s="1232" t="str">
        <f>IF(ISBLANK(K$22),"",1-$K22)</f>
        <v/>
      </c>
      <c r="H34" s="1232" t="str">
        <f>IF(ISBLANK(K$25),"",1-$K25)</f>
        <v/>
      </c>
      <c r="I34" s="1232" t="str">
        <f>IF(ISBLANK(K$28),"",1-$K28)</f>
        <v/>
      </c>
      <c r="J34" s="1232" t="str">
        <f>IF(ISBLANK(K$31),"",1-$K31)</f>
        <v/>
      </c>
      <c r="K34" s="814"/>
      <c r="L34" s="1427">
        <f t="shared" si="1"/>
        <v>0</v>
      </c>
      <c r="M34" s="1230"/>
      <c r="N34" s="2103">
        <f>SUM(L34:L35:L36)-M34-M35-M36</f>
        <v>0</v>
      </c>
      <c r="O34"/>
      <c r="P34" s="2118" t="str">
        <f t="shared" ref="P34:Y34" si="10">IF(B36&lt;&gt;"",(B34+B35+B36)/3,IF(B35&lt;&gt;"",(B34+B35)/2,B34))</f>
        <v/>
      </c>
      <c r="Q34" s="2109" t="str">
        <f t="shared" si="10"/>
        <v/>
      </c>
      <c r="R34" s="2109" t="str">
        <f t="shared" si="10"/>
        <v/>
      </c>
      <c r="S34" s="2109" t="str">
        <f t="shared" si="10"/>
        <v/>
      </c>
      <c r="T34" s="2109" t="str">
        <f t="shared" si="10"/>
        <v/>
      </c>
      <c r="U34" s="2109" t="str">
        <f t="shared" si="10"/>
        <v/>
      </c>
      <c r="V34" s="2109" t="str">
        <f t="shared" si="10"/>
        <v/>
      </c>
      <c r="W34" s="2109" t="str">
        <f t="shared" si="10"/>
        <v/>
      </c>
      <c r="X34" s="2109" t="str">
        <f t="shared" si="10"/>
        <v/>
      </c>
      <c r="Y34" s="2106">
        <f t="shared" si="10"/>
        <v>0</v>
      </c>
      <c r="Z34" s="2112">
        <f>SUM(P34:Y34)</f>
        <v>0</v>
      </c>
      <c r="AA34" s="2115"/>
    </row>
    <row r="35" spans="1:27" ht="14" customHeight="1" x14ac:dyDescent="0.15">
      <c r="A35" s="2101"/>
      <c r="B35" s="1463" t="str">
        <f>IF(ISBLANK(K$8),"",1-$K8)</f>
        <v/>
      </c>
      <c r="C35" s="1463" t="str">
        <f>IF(ISBLANK(K$11),"",1-$K11)</f>
        <v/>
      </c>
      <c r="D35" s="1463" t="str">
        <f>IF(ISBLANK(K$14),"",1-$K14)</f>
        <v/>
      </c>
      <c r="E35" s="1463" t="str">
        <f>IF(ISBLANK(K$17),"",1-$K17)</f>
        <v/>
      </c>
      <c r="F35" s="1463" t="str">
        <f>IF(ISBLANK(K$20),"",1-$K20)</f>
        <v/>
      </c>
      <c r="G35" s="1463" t="str">
        <f>IF(ISBLANK(K$23),"",1-$K23)</f>
        <v/>
      </c>
      <c r="H35" s="1463" t="str">
        <f>IF(ISBLANK(K$26),"",1-$K26)</f>
        <v/>
      </c>
      <c r="I35" s="1463" t="str">
        <f>IF(ISBLANK(K$29),"",1-$K29)</f>
        <v/>
      </c>
      <c r="J35" s="1463" t="str">
        <f>IF(ISBLANK(K$32),"",1-$K32)</f>
        <v/>
      </c>
      <c r="K35" s="815"/>
      <c r="L35" s="1427">
        <f t="shared" si="1"/>
        <v>0</v>
      </c>
      <c r="M35" s="1460"/>
      <c r="N35" s="2104"/>
      <c r="O35"/>
      <c r="P35" s="2119"/>
      <c r="Q35" s="2110"/>
      <c r="R35" s="2110"/>
      <c r="S35" s="2110"/>
      <c r="T35" s="2110"/>
      <c r="U35" s="2110"/>
      <c r="V35" s="2110"/>
      <c r="W35" s="2110"/>
      <c r="X35" s="2110"/>
      <c r="Y35" s="2107"/>
      <c r="Z35" s="2113"/>
      <c r="AA35" s="2116"/>
    </row>
    <row r="36" spans="1:27" ht="14" customHeight="1" x14ac:dyDescent="0.15">
      <c r="A36" s="2102"/>
      <c r="B36" s="1496" t="str">
        <f>IF(ISBLANK(K$9),"",1-$K9)</f>
        <v/>
      </c>
      <c r="C36" s="1496" t="str">
        <f>IF(ISBLANK(K$12),"",1-$K12)</f>
        <v/>
      </c>
      <c r="D36" s="1496" t="str">
        <f>IF(ISBLANK(K$15),"",1-$K15)</f>
        <v/>
      </c>
      <c r="E36" s="1496" t="str">
        <f>IF(ISBLANK(K$18),"",1-$K18)</f>
        <v/>
      </c>
      <c r="F36" s="1496" t="str">
        <f>IF(ISBLANK(K$21),"",1-$K21)</f>
        <v/>
      </c>
      <c r="G36" s="1496" t="str">
        <f>IF(ISBLANK(K$24),"",1-$K24)</f>
        <v/>
      </c>
      <c r="H36" s="1496" t="str">
        <f>IF(ISBLANK(K$27),"",1-$K27)</f>
        <v/>
      </c>
      <c r="I36" s="1496" t="str">
        <f>IF(ISBLANK(K$30),"",1-$K30)</f>
        <v/>
      </c>
      <c r="J36" s="1496" t="str">
        <f>IF(ISBLANK(K$33),"",1-$K33)</f>
        <v/>
      </c>
      <c r="K36" s="815"/>
      <c r="L36" s="1500">
        <f t="shared" si="1"/>
        <v>0</v>
      </c>
      <c r="M36" s="1233"/>
      <c r="N36" s="2105"/>
      <c r="O36"/>
      <c r="P36" s="2120"/>
      <c r="Q36" s="2111"/>
      <c r="R36" s="2111"/>
      <c r="S36" s="2111"/>
      <c r="T36" s="2111"/>
      <c r="U36" s="2111"/>
      <c r="V36" s="2111"/>
      <c r="W36" s="2111"/>
      <c r="X36" s="2111"/>
      <c r="Y36" s="2108"/>
      <c r="Z36" s="2114"/>
      <c r="AA36" s="2117"/>
    </row>
    <row r="37" spans="1:27" ht="18.75" customHeight="1" x14ac:dyDescent="0.2">
      <c r="L37" s="96"/>
      <c r="M37" s="96"/>
      <c r="N37" s="96"/>
      <c r="O37" s="96"/>
    </row>
    <row r="38" spans="1:27" ht="18.75" customHeight="1" x14ac:dyDescent="0.15"/>
    <row r="39" spans="1:27" ht="18.75" customHeight="1" x14ac:dyDescent="0.15"/>
    <row r="40" spans="1:27" ht="18.75" customHeight="1" x14ac:dyDescent="0.15"/>
    <row r="41" spans="1:27" ht="18.75" customHeight="1" x14ac:dyDescent="0.15"/>
  </sheetData>
  <sheetProtection password="CF27" sheet="1" objects="1" scenarios="1"/>
  <mergeCells count="155">
    <mergeCell ref="Z34:Z36"/>
    <mergeCell ref="AA34:AA36"/>
    <mergeCell ref="T34:T36"/>
    <mergeCell ref="U34:U36"/>
    <mergeCell ref="V34:V36"/>
    <mergeCell ref="W34:W36"/>
    <mergeCell ref="A34:A36"/>
    <mergeCell ref="N34:N36"/>
    <mergeCell ref="X34:X36"/>
    <mergeCell ref="Y34:Y36"/>
    <mergeCell ref="P34:P36"/>
    <mergeCell ref="Q34:Q36"/>
    <mergeCell ref="R34:R36"/>
    <mergeCell ref="S34:S36"/>
    <mergeCell ref="A31:A33"/>
    <mergeCell ref="N31:N33"/>
    <mergeCell ref="Z31:Z33"/>
    <mergeCell ref="AA31:AA33"/>
    <mergeCell ref="T31:T33"/>
    <mergeCell ref="U31:U33"/>
    <mergeCell ref="V31:V33"/>
    <mergeCell ref="W31:W33"/>
    <mergeCell ref="X31:X33"/>
    <mergeCell ref="Y31:Y33"/>
    <mergeCell ref="P31:P33"/>
    <mergeCell ref="Q31:Q33"/>
    <mergeCell ref="R31:R33"/>
    <mergeCell ref="S31:S33"/>
    <mergeCell ref="Z28:Z30"/>
    <mergeCell ref="AA28:AA30"/>
    <mergeCell ref="T28:T30"/>
    <mergeCell ref="U28:U30"/>
    <mergeCell ref="V28:V30"/>
    <mergeCell ref="W28:W30"/>
    <mergeCell ref="A28:A30"/>
    <mergeCell ref="N28:N30"/>
    <mergeCell ref="X28:X30"/>
    <mergeCell ref="Y28:Y30"/>
    <mergeCell ref="P28:P30"/>
    <mergeCell ref="Q28:Q30"/>
    <mergeCell ref="R28:R30"/>
    <mergeCell ref="S28:S30"/>
    <mergeCell ref="A25:A27"/>
    <mergeCell ref="N25:N27"/>
    <mergeCell ref="Z25:Z27"/>
    <mergeCell ref="AA25:AA27"/>
    <mergeCell ref="T25:T27"/>
    <mergeCell ref="U25:U27"/>
    <mergeCell ref="V25:V27"/>
    <mergeCell ref="W25:W27"/>
    <mergeCell ref="X25:X27"/>
    <mergeCell ref="Y25:Y27"/>
    <mergeCell ref="P25:P27"/>
    <mergeCell ref="Q25:Q27"/>
    <mergeCell ref="R25:R27"/>
    <mergeCell ref="S25:S27"/>
    <mergeCell ref="Z22:Z24"/>
    <mergeCell ref="AA22:AA24"/>
    <mergeCell ref="T22:T24"/>
    <mergeCell ref="U22:U24"/>
    <mergeCell ref="V22:V24"/>
    <mergeCell ref="W22:W24"/>
    <mergeCell ref="A22:A24"/>
    <mergeCell ref="N22:N24"/>
    <mergeCell ref="X22:X24"/>
    <mergeCell ref="Y22:Y24"/>
    <mergeCell ref="P22:P24"/>
    <mergeCell ref="Q22:Q24"/>
    <mergeCell ref="R22:R24"/>
    <mergeCell ref="S22:S24"/>
    <mergeCell ref="A16:A18"/>
    <mergeCell ref="N16:N18"/>
    <mergeCell ref="X16:X18"/>
    <mergeCell ref="Y16:Y18"/>
    <mergeCell ref="P16:P18"/>
    <mergeCell ref="A19:A21"/>
    <mergeCell ref="N19:N21"/>
    <mergeCell ref="Z19:Z21"/>
    <mergeCell ref="AA19:AA21"/>
    <mergeCell ref="T19:T21"/>
    <mergeCell ref="U19:U21"/>
    <mergeCell ref="V19:V21"/>
    <mergeCell ref="W19:W21"/>
    <mergeCell ref="X19:X21"/>
    <mergeCell ref="Y19:Y21"/>
    <mergeCell ref="P19:P21"/>
    <mergeCell ref="Q19:Q21"/>
    <mergeCell ref="R19:R21"/>
    <mergeCell ref="S19:S21"/>
    <mergeCell ref="Z16:Z18"/>
    <mergeCell ref="Q16:Q18"/>
    <mergeCell ref="R16:R18"/>
    <mergeCell ref="S16:S18"/>
    <mergeCell ref="AA16:AA18"/>
    <mergeCell ref="T16:T18"/>
    <mergeCell ref="U16:U18"/>
    <mergeCell ref="V16:V18"/>
    <mergeCell ref="W16:W18"/>
    <mergeCell ref="Z13:Z15"/>
    <mergeCell ref="AA13:AA15"/>
    <mergeCell ref="T13:T15"/>
    <mergeCell ref="U13:U15"/>
    <mergeCell ref="V13:V15"/>
    <mergeCell ref="W13:W15"/>
    <mergeCell ref="X13:X15"/>
    <mergeCell ref="Y13:Y15"/>
    <mergeCell ref="P13:P15"/>
    <mergeCell ref="Q13:Q15"/>
    <mergeCell ref="R13:R15"/>
    <mergeCell ref="S13:S15"/>
    <mergeCell ref="A10:A12"/>
    <mergeCell ref="N10:N12"/>
    <mergeCell ref="X10:X12"/>
    <mergeCell ref="Y10:Y12"/>
    <mergeCell ref="P10:P12"/>
    <mergeCell ref="Q10:Q12"/>
    <mergeCell ref="R10:R12"/>
    <mergeCell ref="S10:S12"/>
    <mergeCell ref="A13:A15"/>
    <mergeCell ref="N13:N15"/>
    <mergeCell ref="X7:X9"/>
    <mergeCell ref="Y7:Y9"/>
    <mergeCell ref="U3:X3"/>
    <mergeCell ref="Z10:Z12"/>
    <mergeCell ref="AA10:AA12"/>
    <mergeCell ref="T10:T12"/>
    <mergeCell ref="U10:U12"/>
    <mergeCell ref="V10:V12"/>
    <mergeCell ref="W10:W12"/>
    <mergeCell ref="Z7:Z9"/>
    <mergeCell ref="AA7:AA9"/>
    <mergeCell ref="T7:T9"/>
    <mergeCell ref="A7:A9"/>
    <mergeCell ref="N7:N9"/>
    <mergeCell ref="P7:P9"/>
    <mergeCell ref="Q7:Q9"/>
    <mergeCell ref="R7:R9"/>
    <mergeCell ref="S7:S9"/>
    <mergeCell ref="U7:U9"/>
    <mergeCell ref="V7:V9"/>
    <mergeCell ref="W7:W9"/>
    <mergeCell ref="A1:AA1"/>
    <mergeCell ref="D2:G2"/>
    <mergeCell ref="J2:M2"/>
    <mergeCell ref="P2:S2"/>
    <mergeCell ref="U2:X2"/>
    <mergeCell ref="U4:X4"/>
    <mergeCell ref="A3:B3"/>
    <mergeCell ref="D3:G3"/>
    <mergeCell ref="J3:M3"/>
    <mergeCell ref="P3:S3"/>
    <mergeCell ref="A4:B4"/>
    <mergeCell ref="D4:G4"/>
    <mergeCell ref="J4:M4"/>
    <mergeCell ref="P4:S4"/>
  </mergeCells>
  <phoneticPr fontId="0" type="noConversion"/>
  <printOptions horizontalCentered="1" verticalCentered="1"/>
  <pageMargins left="0.19685039370078741" right="0" top="0" bottom="0" header="0" footer="0"/>
  <pageSetup paperSize="9" orientation="landscape" horizontalDpi="360" verticalDpi="36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Foglio104"/>
  <dimension ref="A1:K59"/>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1034</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850</v>
      </c>
    </row>
    <row r="4" spans="1:11" x14ac:dyDescent="0.15">
      <c r="B4" s="16">
        <v>1</v>
      </c>
      <c r="C4" s="98">
        <v>1</v>
      </c>
      <c r="D4" s="14"/>
      <c r="E4" s="20">
        <f t="shared" ref="E4:E13" si="0">COUNTIF(C$19:C$55,$C4)+COUNTIF(I$19:I$47,$C4)</f>
        <v>4</v>
      </c>
      <c r="F4" s="1697">
        <f t="shared" ref="F4:F13" si="1">COUNTIF(E$19:E$55,$C4)+COUNTIF(K$19:K$47,$C4)</f>
        <v>5</v>
      </c>
      <c r="G4" s="1697"/>
      <c r="I4" s="45">
        <f>$C$4</f>
        <v>1</v>
      </c>
      <c r="J4" s="20" t="s">
        <v>1678</v>
      </c>
      <c r="K4" s="14"/>
    </row>
    <row r="5" spans="1:11" x14ac:dyDescent="0.15">
      <c r="B5" s="16">
        <v>2</v>
      </c>
      <c r="C5" s="98">
        <v>2</v>
      </c>
      <c r="D5" s="14"/>
      <c r="E5" s="20">
        <f t="shared" si="0"/>
        <v>4</v>
      </c>
      <c r="F5" s="1697">
        <f t="shared" si="1"/>
        <v>5</v>
      </c>
      <c r="G5" s="1753"/>
      <c r="I5" s="45">
        <f>$C$5</f>
        <v>2</v>
      </c>
      <c r="J5" s="20" t="s">
        <v>1678</v>
      </c>
      <c r="K5" s="14"/>
    </row>
    <row r="6" spans="1:11" x14ac:dyDescent="0.15">
      <c r="B6" s="16">
        <v>3</v>
      </c>
      <c r="C6" s="98">
        <v>3</v>
      </c>
      <c r="D6" s="14"/>
      <c r="E6" s="20">
        <f t="shared" si="0"/>
        <v>4</v>
      </c>
      <c r="F6" s="1697">
        <f t="shared" si="1"/>
        <v>5</v>
      </c>
      <c r="G6" s="1697"/>
      <c r="I6" s="45">
        <f>$C$6</f>
        <v>3</v>
      </c>
      <c r="J6" s="20" t="s">
        <v>1678</v>
      </c>
      <c r="K6" s="14"/>
    </row>
    <row r="7" spans="1:11" x14ac:dyDescent="0.15">
      <c r="B7" s="16">
        <v>4</v>
      </c>
      <c r="C7" s="98">
        <v>4</v>
      </c>
      <c r="D7" s="14"/>
      <c r="E7" s="20">
        <f t="shared" si="0"/>
        <v>4</v>
      </c>
      <c r="F7" s="1697">
        <f t="shared" si="1"/>
        <v>5</v>
      </c>
      <c r="G7" s="1753"/>
      <c r="I7" s="45">
        <f>$C$7</f>
        <v>4</v>
      </c>
      <c r="J7" s="20" t="s">
        <v>1678</v>
      </c>
      <c r="K7" s="14"/>
    </row>
    <row r="8" spans="1:11" x14ac:dyDescent="0.15">
      <c r="B8" s="16">
        <v>5</v>
      </c>
      <c r="C8" s="98">
        <v>5</v>
      </c>
      <c r="D8" s="14"/>
      <c r="E8" s="20">
        <f t="shared" si="0"/>
        <v>4</v>
      </c>
      <c r="F8" s="1697">
        <f t="shared" si="1"/>
        <v>5</v>
      </c>
      <c r="G8" s="1697"/>
      <c r="I8" s="45">
        <f>$C$8</f>
        <v>5</v>
      </c>
      <c r="J8" s="20" t="s">
        <v>1678</v>
      </c>
      <c r="K8" s="14"/>
    </row>
    <row r="9" spans="1:11" x14ac:dyDescent="0.15">
      <c r="B9" s="16">
        <v>6</v>
      </c>
      <c r="C9" s="98">
        <v>6</v>
      </c>
      <c r="D9" s="14"/>
      <c r="E9" s="20">
        <f t="shared" si="0"/>
        <v>5</v>
      </c>
      <c r="F9" s="1697">
        <f t="shared" si="1"/>
        <v>4</v>
      </c>
      <c r="G9" s="1753"/>
      <c r="I9" s="45">
        <f>$C$9</f>
        <v>6</v>
      </c>
      <c r="J9" s="20" t="s">
        <v>1678</v>
      </c>
      <c r="K9" s="14"/>
    </row>
    <row r="10" spans="1:11" x14ac:dyDescent="0.15">
      <c r="B10" s="16">
        <v>7</v>
      </c>
      <c r="C10" s="98">
        <v>7</v>
      </c>
      <c r="D10" s="14"/>
      <c r="E10" s="20">
        <f t="shared" si="0"/>
        <v>5</v>
      </c>
      <c r="F10" s="1697">
        <f t="shared" si="1"/>
        <v>4</v>
      </c>
      <c r="G10" s="1697"/>
      <c r="I10" s="45">
        <f>$C$10</f>
        <v>7</v>
      </c>
      <c r="J10" s="20" t="s">
        <v>1678</v>
      </c>
      <c r="K10" s="14"/>
    </row>
    <row r="11" spans="1:11" x14ac:dyDescent="0.15">
      <c r="B11" s="16">
        <v>8</v>
      </c>
      <c r="C11" s="98">
        <v>8</v>
      </c>
      <c r="D11" s="14"/>
      <c r="E11" s="20">
        <f t="shared" si="0"/>
        <v>5</v>
      </c>
      <c r="F11" s="1697">
        <f t="shared" si="1"/>
        <v>4</v>
      </c>
      <c r="G11" s="1753"/>
      <c r="I11" s="45">
        <f>$C$11</f>
        <v>8</v>
      </c>
      <c r="J11" s="20" t="s">
        <v>1678</v>
      </c>
      <c r="K11" s="14"/>
    </row>
    <row r="12" spans="1:11" x14ac:dyDescent="0.15">
      <c r="B12" s="16">
        <v>9</v>
      </c>
      <c r="C12" s="98">
        <v>9</v>
      </c>
      <c r="D12" s="14"/>
      <c r="E12" s="20">
        <f t="shared" si="0"/>
        <v>5</v>
      </c>
      <c r="F12" s="1697">
        <f t="shared" si="1"/>
        <v>4</v>
      </c>
      <c r="G12" s="1697"/>
      <c r="I12" s="45">
        <f>$C$12</f>
        <v>9</v>
      </c>
      <c r="J12" s="20" t="s">
        <v>1678</v>
      </c>
      <c r="K12" s="14"/>
    </row>
    <row r="13" spans="1:11" x14ac:dyDescent="0.15">
      <c r="B13" s="16">
        <v>10</v>
      </c>
      <c r="C13" s="418">
        <v>10</v>
      </c>
      <c r="D13" s="14"/>
      <c r="E13" s="20">
        <f t="shared" si="0"/>
        <v>5</v>
      </c>
      <c r="F13" s="1697">
        <f t="shared" si="1"/>
        <v>4</v>
      </c>
      <c r="G13" s="1753"/>
      <c r="I13" s="46">
        <f>$C$13</f>
        <v>10</v>
      </c>
      <c r="J13" s="20" t="s">
        <v>1678</v>
      </c>
      <c r="K13" s="417"/>
    </row>
    <row r="14" spans="1:11" x14ac:dyDescent="0.15">
      <c r="A14" s="15" t="s">
        <v>363</v>
      </c>
      <c r="B14" s="383" t="s">
        <v>362</v>
      </c>
      <c r="C14" s="24" t="s">
        <v>1035</v>
      </c>
      <c r="D14" s="383" t="s">
        <v>892</v>
      </c>
      <c r="E14" s="24">
        <f>SUM(E4:E13)</f>
        <v>45</v>
      </c>
      <c r="F14" s="1754" t="s">
        <v>301</v>
      </c>
      <c r="G14" s="1754"/>
      <c r="H14" s="24" t="s">
        <v>2202</v>
      </c>
      <c r="I14" s="1755" t="s">
        <v>303</v>
      </c>
      <c r="J14" s="1755"/>
      <c r="K14" s="24" t="s">
        <v>983</v>
      </c>
    </row>
    <row r="16" spans="1:11" x14ac:dyDescent="0.15">
      <c r="A16" s="1637" t="s">
        <v>917</v>
      </c>
      <c r="B16" s="1637"/>
      <c r="C16" s="1637"/>
      <c r="D16" s="1637"/>
      <c r="E16" s="1637"/>
      <c r="F16" s="1637"/>
      <c r="G16" s="1637"/>
      <c r="H16" s="1637"/>
      <c r="I16" s="1637"/>
      <c r="J16" s="1637"/>
      <c r="K16" s="1637"/>
    </row>
    <row r="17" spans="1:11" ht="14" thickBot="1" x14ac:dyDescent="0.2">
      <c r="B17" s="1973" t="s">
        <v>1368</v>
      </c>
      <c r="C17" s="1974"/>
      <c r="E17" s="15" t="s">
        <v>307</v>
      </c>
      <c r="K17" s="15" t="s">
        <v>308</v>
      </c>
    </row>
    <row r="18" spans="1:11" x14ac:dyDescent="0.15">
      <c r="A18" s="227" t="s">
        <v>892</v>
      </c>
      <c r="B18" s="236" t="s">
        <v>197</v>
      </c>
      <c r="C18" s="58" t="s">
        <v>865</v>
      </c>
      <c r="D18" s="237" t="s">
        <v>197</v>
      </c>
      <c r="E18" s="30" t="s">
        <v>866</v>
      </c>
      <c r="G18" s="227" t="s">
        <v>892</v>
      </c>
      <c r="H18" s="236" t="s">
        <v>197</v>
      </c>
      <c r="I18" s="58" t="s">
        <v>865</v>
      </c>
      <c r="J18" s="237" t="s">
        <v>197</v>
      </c>
      <c r="K18" s="30" t="s">
        <v>866</v>
      </c>
    </row>
    <row r="19" spans="1:11" x14ac:dyDescent="0.15">
      <c r="A19" s="21">
        <v>1</v>
      </c>
      <c r="B19" s="60">
        <f>K11</f>
        <v>0</v>
      </c>
      <c r="C19" s="61">
        <f>C11</f>
        <v>8</v>
      </c>
      <c r="D19" s="62">
        <f>K4</f>
        <v>0</v>
      </c>
      <c r="E19" s="33">
        <f>C4</f>
        <v>1</v>
      </c>
      <c r="G19" s="21">
        <v>1</v>
      </c>
      <c r="H19" s="60">
        <f>K5</f>
        <v>0</v>
      </c>
      <c r="I19" s="61">
        <f>C5</f>
        <v>2</v>
      </c>
      <c r="J19" s="62">
        <f>K10</f>
        <v>0</v>
      </c>
      <c r="K19" s="33">
        <f>C10</f>
        <v>7</v>
      </c>
    </row>
    <row r="20" spans="1:11" x14ac:dyDescent="0.15">
      <c r="A20" s="228">
        <v>2</v>
      </c>
      <c r="B20" s="185">
        <f>K13</f>
        <v>0</v>
      </c>
      <c r="C20" s="61">
        <f>C13</f>
        <v>10</v>
      </c>
      <c r="D20" s="62">
        <f>K6</f>
        <v>0</v>
      </c>
      <c r="E20" s="33">
        <f>C6</f>
        <v>3</v>
      </c>
      <c r="G20" s="65">
        <v>2</v>
      </c>
      <c r="H20" s="185">
        <f>K11</f>
        <v>0</v>
      </c>
      <c r="I20" s="63">
        <f>C11</f>
        <v>8</v>
      </c>
      <c r="J20" s="62">
        <f>K12</f>
        <v>0</v>
      </c>
      <c r="K20" s="37">
        <f>C12</f>
        <v>9</v>
      </c>
    </row>
    <row r="21" spans="1:11" x14ac:dyDescent="0.15">
      <c r="A21" s="21">
        <v>3</v>
      </c>
      <c r="B21" s="60">
        <f>K10</f>
        <v>0</v>
      </c>
      <c r="C21" s="642">
        <f>C10</f>
        <v>7</v>
      </c>
      <c r="D21" s="62">
        <f>K7</f>
        <v>0</v>
      </c>
      <c r="E21" s="207">
        <f>C7</f>
        <v>4</v>
      </c>
      <c r="G21" s="229">
        <v>3</v>
      </c>
      <c r="H21" s="60">
        <f>K13</f>
        <v>0</v>
      </c>
      <c r="I21" s="63">
        <f>C13</f>
        <v>10</v>
      </c>
      <c r="J21" s="62">
        <f>K9</f>
        <v>0</v>
      </c>
      <c r="K21" s="37">
        <f>C9</f>
        <v>6</v>
      </c>
    </row>
    <row r="22" spans="1:11" x14ac:dyDescent="0.15">
      <c r="A22" s="21">
        <v>4</v>
      </c>
      <c r="B22" s="60">
        <f>K5</f>
        <v>0</v>
      </c>
      <c r="C22" s="61">
        <f>C5</f>
        <v>2</v>
      </c>
      <c r="D22" s="62">
        <f>K9</f>
        <v>0</v>
      </c>
      <c r="E22" s="33">
        <f>C9</f>
        <v>6</v>
      </c>
      <c r="G22" s="21">
        <v>4</v>
      </c>
      <c r="H22" s="60">
        <f>K7</f>
        <v>0</v>
      </c>
      <c r="I22" s="61">
        <f>C7</f>
        <v>4</v>
      </c>
      <c r="J22" s="62">
        <f>K4</f>
        <v>0</v>
      </c>
      <c r="K22" s="33">
        <f>C4</f>
        <v>1</v>
      </c>
    </row>
    <row r="23" spans="1:11" ht="14" thickBot="1" x14ac:dyDescent="0.2">
      <c r="A23" s="22">
        <v>5</v>
      </c>
      <c r="B23" s="72">
        <f>K12</f>
        <v>0</v>
      </c>
      <c r="C23" s="70">
        <f>C12</f>
        <v>9</v>
      </c>
      <c r="D23" s="71">
        <f>K8</f>
        <v>0</v>
      </c>
      <c r="E23" s="43">
        <f>C8</f>
        <v>5</v>
      </c>
      <c r="G23" s="22">
        <v>5</v>
      </c>
      <c r="H23" s="72">
        <f>K8</f>
        <v>0</v>
      </c>
      <c r="I23" s="644">
        <f>C8</f>
        <v>5</v>
      </c>
      <c r="J23" s="71">
        <f>K6</f>
        <v>0</v>
      </c>
      <c r="K23" s="208">
        <f>C6</f>
        <v>3</v>
      </c>
    </row>
    <row r="25" spans="1:11" ht="14" thickBot="1" x14ac:dyDescent="0.2">
      <c r="E25" s="15" t="s">
        <v>309</v>
      </c>
      <c r="K25" s="15" t="s">
        <v>2186</v>
      </c>
    </row>
    <row r="26" spans="1:11" x14ac:dyDescent="0.15">
      <c r="A26" s="227" t="s">
        <v>892</v>
      </c>
      <c r="B26" s="236" t="s">
        <v>197</v>
      </c>
      <c r="C26" s="58" t="s">
        <v>865</v>
      </c>
      <c r="D26" s="237" t="s">
        <v>197</v>
      </c>
      <c r="E26" s="30" t="s">
        <v>866</v>
      </c>
      <c r="G26" s="227" t="s">
        <v>892</v>
      </c>
      <c r="H26" s="236" t="s">
        <v>197</v>
      </c>
      <c r="I26" s="58" t="s">
        <v>865</v>
      </c>
      <c r="J26" s="237" t="s">
        <v>197</v>
      </c>
      <c r="K26" s="30" t="s">
        <v>866</v>
      </c>
    </row>
    <row r="27" spans="1:11" x14ac:dyDescent="0.15">
      <c r="A27" s="21">
        <v>1</v>
      </c>
      <c r="B27" s="60">
        <f>K11</f>
        <v>0</v>
      </c>
      <c r="C27" s="61">
        <f>C11</f>
        <v>8</v>
      </c>
      <c r="D27" s="62">
        <f>K7</f>
        <v>0</v>
      </c>
      <c r="E27" s="33">
        <f>C7</f>
        <v>4</v>
      </c>
      <c r="G27" s="21">
        <v>1</v>
      </c>
      <c r="H27" s="32">
        <f>K8</f>
        <v>0</v>
      </c>
      <c r="I27" s="61">
        <f>C8</f>
        <v>5</v>
      </c>
      <c r="J27" s="62">
        <f>K7</f>
        <v>0</v>
      </c>
      <c r="K27" s="33">
        <f>C7</f>
        <v>4</v>
      </c>
    </row>
    <row r="28" spans="1:11" x14ac:dyDescent="0.15">
      <c r="A28" s="228">
        <v>2</v>
      </c>
      <c r="B28" s="238">
        <f>K12</f>
        <v>0</v>
      </c>
      <c r="C28" s="642">
        <f>C12</f>
        <v>9</v>
      </c>
      <c r="D28" s="62">
        <f>K5</f>
        <v>0</v>
      </c>
      <c r="E28" s="207">
        <f>C5</f>
        <v>2</v>
      </c>
      <c r="G28" s="65">
        <v>2</v>
      </c>
      <c r="H28" s="185">
        <f>K12</f>
        <v>0</v>
      </c>
      <c r="I28" s="61">
        <f>C12</f>
        <v>9</v>
      </c>
      <c r="J28" s="62">
        <f>K4</f>
        <v>0</v>
      </c>
      <c r="K28" s="33">
        <f>C4</f>
        <v>1</v>
      </c>
    </row>
    <row r="29" spans="1:11" x14ac:dyDescent="0.15">
      <c r="A29" s="21">
        <v>3</v>
      </c>
      <c r="B29" s="60">
        <f>K13</f>
        <v>0</v>
      </c>
      <c r="C29" s="61">
        <f>C13</f>
        <v>10</v>
      </c>
      <c r="D29" s="62">
        <f>K10</f>
        <v>0</v>
      </c>
      <c r="E29" s="33">
        <f>C10</f>
        <v>7</v>
      </c>
      <c r="G29" s="229">
        <v>3</v>
      </c>
      <c r="H29" s="60">
        <f>K10</f>
        <v>0</v>
      </c>
      <c r="I29" s="61">
        <f>C10</f>
        <v>7</v>
      </c>
      <c r="J29" s="62">
        <f>K6</f>
        <v>0</v>
      </c>
      <c r="K29" s="33">
        <f>C6</f>
        <v>3</v>
      </c>
    </row>
    <row r="30" spans="1:11" x14ac:dyDescent="0.15">
      <c r="A30" s="21">
        <v>4</v>
      </c>
      <c r="B30" s="60">
        <f>K4</f>
        <v>0</v>
      </c>
      <c r="C30" s="61">
        <f>C4</f>
        <v>1</v>
      </c>
      <c r="D30" s="62">
        <f>K8</f>
        <v>0</v>
      </c>
      <c r="E30" s="33">
        <f>C8</f>
        <v>5</v>
      </c>
      <c r="G30" s="21">
        <v>4</v>
      </c>
      <c r="H30" s="60">
        <f>K9</f>
        <v>0</v>
      </c>
      <c r="I30" s="642">
        <f>C9</f>
        <v>6</v>
      </c>
      <c r="J30" s="62">
        <f>K11</f>
        <v>0</v>
      </c>
      <c r="K30" s="207">
        <f>C11</f>
        <v>8</v>
      </c>
    </row>
    <row r="31" spans="1:11" ht="14" thickBot="1" x14ac:dyDescent="0.2">
      <c r="A31" s="22">
        <v>5</v>
      </c>
      <c r="B31" s="72">
        <f>K6</f>
        <v>0</v>
      </c>
      <c r="C31" s="70">
        <f>C6</f>
        <v>3</v>
      </c>
      <c r="D31" s="71">
        <f>K9</f>
        <v>0</v>
      </c>
      <c r="E31" s="43">
        <f>C9</f>
        <v>6</v>
      </c>
      <c r="G31" s="22">
        <v>5</v>
      </c>
      <c r="H31" s="72">
        <f>K13</f>
        <v>0</v>
      </c>
      <c r="I31" s="194">
        <f>C13</f>
        <v>10</v>
      </c>
      <c r="J31" s="71">
        <f>K5</f>
        <v>0</v>
      </c>
      <c r="K31" s="193">
        <f>C5</f>
        <v>2</v>
      </c>
    </row>
    <row r="33" spans="1:11" ht="14" thickBot="1" x14ac:dyDescent="0.2">
      <c r="E33" s="15" t="s">
        <v>2185</v>
      </c>
      <c r="H33" s="1747" t="s">
        <v>1603</v>
      </c>
      <c r="I33" s="1748"/>
      <c r="K33" s="15" t="s">
        <v>2187</v>
      </c>
    </row>
    <row r="34" spans="1:11" x14ac:dyDescent="0.15">
      <c r="A34" s="227" t="s">
        <v>892</v>
      </c>
      <c r="B34" s="236" t="s">
        <v>197</v>
      </c>
      <c r="C34" s="58" t="s">
        <v>865</v>
      </c>
      <c r="D34" s="237" t="s">
        <v>197</v>
      </c>
      <c r="E34" s="30" t="s">
        <v>866</v>
      </c>
      <c r="G34" s="227" t="s">
        <v>892</v>
      </c>
      <c r="H34" s="236" t="s">
        <v>197</v>
      </c>
      <c r="I34" s="28" t="s">
        <v>865</v>
      </c>
      <c r="J34" s="237" t="s">
        <v>197</v>
      </c>
      <c r="K34" s="30" t="s">
        <v>866</v>
      </c>
    </row>
    <row r="35" spans="1:11" x14ac:dyDescent="0.15">
      <c r="A35" s="21">
        <v>1</v>
      </c>
      <c r="B35" s="60">
        <f>K7</f>
        <v>0</v>
      </c>
      <c r="C35" s="61">
        <f>C7</f>
        <v>4</v>
      </c>
      <c r="D35" s="62">
        <f>K12</f>
        <v>0</v>
      </c>
      <c r="E35" s="33">
        <f>C12</f>
        <v>9</v>
      </c>
      <c r="G35" s="21">
        <v>1</v>
      </c>
      <c r="H35" s="60">
        <f>K5</f>
        <v>0</v>
      </c>
      <c r="I35" s="33">
        <f>C5</f>
        <v>2</v>
      </c>
      <c r="J35" s="62">
        <f>K7</f>
        <v>0</v>
      </c>
      <c r="K35" s="33">
        <f>C7</f>
        <v>4</v>
      </c>
    </row>
    <row r="36" spans="1:11" x14ac:dyDescent="0.15">
      <c r="A36" s="228">
        <v>2</v>
      </c>
      <c r="B36" s="185">
        <f>K6</f>
        <v>0</v>
      </c>
      <c r="C36" s="61">
        <f>C6</f>
        <v>3</v>
      </c>
      <c r="D36" s="62">
        <f>K5</f>
        <v>0</v>
      </c>
      <c r="E36" s="33">
        <f>C5</f>
        <v>2</v>
      </c>
      <c r="G36" s="65">
        <v>2</v>
      </c>
      <c r="H36" s="185">
        <f>K12</f>
        <v>0</v>
      </c>
      <c r="I36" s="37">
        <f>C12</f>
        <v>9</v>
      </c>
      <c r="J36" s="62">
        <f>K6</f>
        <v>0</v>
      </c>
      <c r="K36" s="37">
        <f>C6</f>
        <v>3</v>
      </c>
    </row>
    <row r="37" spans="1:11" x14ac:dyDescent="0.15">
      <c r="A37" s="21">
        <v>3</v>
      </c>
      <c r="B37" s="60">
        <f>K10</f>
        <v>0</v>
      </c>
      <c r="C37" s="61">
        <f>C10</f>
        <v>7</v>
      </c>
      <c r="D37" s="62">
        <f>K9</f>
        <v>0</v>
      </c>
      <c r="E37" s="33">
        <f>C9</f>
        <v>6</v>
      </c>
      <c r="G37" s="229">
        <v>3</v>
      </c>
      <c r="H37" s="60">
        <f>K8</f>
        <v>0</v>
      </c>
      <c r="I37" s="37">
        <f>C8</f>
        <v>5</v>
      </c>
      <c r="J37" s="62">
        <f>K10</f>
        <v>0</v>
      </c>
      <c r="K37" s="37">
        <f>C10</f>
        <v>7</v>
      </c>
    </row>
    <row r="38" spans="1:11" x14ac:dyDescent="0.15">
      <c r="A38" s="21">
        <v>4</v>
      </c>
      <c r="B38" s="60">
        <f>K11</f>
        <v>0</v>
      </c>
      <c r="C38" s="61">
        <f>C11</f>
        <v>8</v>
      </c>
      <c r="D38" s="62">
        <f>K8</f>
        <v>0</v>
      </c>
      <c r="E38" s="33">
        <f>C8</f>
        <v>5</v>
      </c>
      <c r="G38" s="21">
        <v>4</v>
      </c>
      <c r="H38" s="60">
        <f>K13</f>
        <v>0</v>
      </c>
      <c r="I38" s="33">
        <f>C13</f>
        <v>10</v>
      </c>
      <c r="J38" s="62">
        <f>K11</f>
        <v>0</v>
      </c>
      <c r="K38" s="33">
        <f>C11</f>
        <v>8</v>
      </c>
    </row>
    <row r="39" spans="1:11" ht="14" thickBot="1" x14ac:dyDescent="0.2">
      <c r="A39" s="22">
        <v>5</v>
      </c>
      <c r="B39" s="72">
        <f>K4</f>
        <v>0</v>
      </c>
      <c r="C39" s="644">
        <f>C4</f>
        <v>1</v>
      </c>
      <c r="D39" s="71">
        <f>K13</f>
        <v>0</v>
      </c>
      <c r="E39" s="208">
        <f>C13</f>
        <v>10</v>
      </c>
      <c r="G39" s="22">
        <v>5</v>
      </c>
      <c r="H39" s="72">
        <f>K9</f>
        <v>0</v>
      </c>
      <c r="I39" s="43">
        <f>C9</f>
        <v>6</v>
      </c>
      <c r="J39" s="71">
        <f>K4</f>
        <v>0</v>
      </c>
      <c r="K39" s="43">
        <f>C4</f>
        <v>1</v>
      </c>
    </row>
    <row r="41" spans="1:11" ht="14" thickBot="1" x14ac:dyDescent="0.2">
      <c r="E41" s="15" t="s">
        <v>2188</v>
      </c>
      <c r="K41" s="15" t="s">
        <v>311</v>
      </c>
    </row>
    <row r="42" spans="1:11" x14ac:dyDescent="0.15">
      <c r="A42" s="227" t="s">
        <v>892</v>
      </c>
      <c r="B42" s="236" t="s">
        <v>197</v>
      </c>
      <c r="C42" s="58" t="s">
        <v>865</v>
      </c>
      <c r="D42" s="237" t="s">
        <v>197</v>
      </c>
      <c r="E42" s="30" t="s">
        <v>866</v>
      </c>
      <c r="G42" s="227" t="s">
        <v>892</v>
      </c>
      <c r="H42" s="179" t="s">
        <v>197</v>
      </c>
      <c r="I42" s="28" t="s">
        <v>865</v>
      </c>
      <c r="J42" s="180" t="s">
        <v>197</v>
      </c>
      <c r="K42" s="30" t="s">
        <v>866</v>
      </c>
    </row>
    <row r="43" spans="1:11" x14ac:dyDescent="0.15">
      <c r="A43" s="21">
        <v>1</v>
      </c>
      <c r="B43" s="60">
        <f>K6</f>
        <v>0</v>
      </c>
      <c r="C43" s="61">
        <f>C6</f>
        <v>3</v>
      </c>
      <c r="D43" s="62">
        <f>K11</f>
        <v>0</v>
      </c>
      <c r="E43" s="33">
        <f>C11</f>
        <v>8</v>
      </c>
      <c r="G43" s="21">
        <v>1</v>
      </c>
      <c r="H43" s="32">
        <f>K11</f>
        <v>0</v>
      </c>
      <c r="I43" s="33">
        <f>C11</f>
        <v>8</v>
      </c>
      <c r="J43" s="163">
        <f>K5</f>
        <v>0</v>
      </c>
      <c r="K43" s="239">
        <f>C5</f>
        <v>2</v>
      </c>
    </row>
    <row r="44" spans="1:11" x14ac:dyDescent="0.15">
      <c r="A44" s="228">
        <v>2</v>
      </c>
      <c r="B44" s="185">
        <f>K9</f>
        <v>0</v>
      </c>
      <c r="C44" s="61">
        <f>C9</f>
        <v>6</v>
      </c>
      <c r="D44" s="62">
        <f>K12</f>
        <v>0</v>
      </c>
      <c r="E44" s="33">
        <f>C12</f>
        <v>9</v>
      </c>
      <c r="G44" s="65">
        <v>2</v>
      </c>
      <c r="H44" s="36">
        <f>K9</f>
        <v>0</v>
      </c>
      <c r="I44" s="37">
        <f>C9</f>
        <v>6</v>
      </c>
      <c r="J44" s="34">
        <f>K7</f>
        <v>0</v>
      </c>
      <c r="K44" s="37">
        <f>C7</f>
        <v>4</v>
      </c>
    </row>
    <row r="45" spans="1:11" x14ac:dyDescent="0.15">
      <c r="A45" s="21">
        <v>3</v>
      </c>
      <c r="B45" s="60">
        <f>K4</f>
        <v>0</v>
      </c>
      <c r="C45" s="61">
        <f>C4</f>
        <v>1</v>
      </c>
      <c r="D45" s="62">
        <f>K10</f>
        <v>0</v>
      </c>
      <c r="E45" s="33">
        <f>C10</f>
        <v>7</v>
      </c>
      <c r="G45" s="229">
        <v>3</v>
      </c>
      <c r="H45" s="32">
        <f>K8</f>
        <v>0</v>
      </c>
      <c r="I45" s="37">
        <f>C8</f>
        <v>5</v>
      </c>
      <c r="J45" s="34">
        <f>K13</f>
        <v>0</v>
      </c>
      <c r="K45" s="37">
        <f>C13</f>
        <v>10</v>
      </c>
    </row>
    <row r="46" spans="1:11" x14ac:dyDescent="0.15">
      <c r="A46" s="21">
        <v>4</v>
      </c>
      <c r="B46" s="60">
        <f>K5</f>
        <v>0</v>
      </c>
      <c r="C46" s="61">
        <f>C5</f>
        <v>2</v>
      </c>
      <c r="D46" s="62">
        <f>K8</f>
        <v>0</v>
      </c>
      <c r="E46" s="33">
        <f>C8</f>
        <v>5</v>
      </c>
      <c r="G46" s="21">
        <v>4</v>
      </c>
      <c r="H46" s="32">
        <f>K6</f>
        <v>0</v>
      </c>
      <c r="I46" s="33">
        <f>C6</f>
        <v>3</v>
      </c>
      <c r="J46" s="34">
        <f>K4</f>
        <v>0</v>
      </c>
      <c r="K46" s="33">
        <f>C4</f>
        <v>1</v>
      </c>
    </row>
    <row r="47" spans="1:11" ht="14" thickBot="1" x14ac:dyDescent="0.2">
      <c r="A47" s="22">
        <v>5</v>
      </c>
      <c r="B47" s="72">
        <f>K7</f>
        <v>0</v>
      </c>
      <c r="C47" s="70">
        <f>C7</f>
        <v>4</v>
      </c>
      <c r="D47" s="71">
        <f>K13</f>
        <v>0</v>
      </c>
      <c r="E47" s="43">
        <f>C13</f>
        <v>10</v>
      </c>
      <c r="G47" s="22">
        <v>5</v>
      </c>
      <c r="H47" s="42">
        <f>K10</f>
        <v>0</v>
      </c>
      <c r="I47" s="43">
        <f>C10</f>
        <v>7</v>
      </c>
      <c r="J47" s="44">
        <f>K12</f>
        <v>0</v>
      </c>
      <c r="K47" s="43">
        <f>C12</f>
        <v>9</v>
      </c>
    </row>
    <row r="49" spans="1:11" ht="14" thickBot="1" x14ac:dyDescent="0.2">
      <c r="E49" s="15" t="s">
        <v>312</v>
      </c>
      <c r="H49" s="222"/>
      <c r="I49" s="222"/>
      <c r="J49" s="222"/>
      <c r="K49" s="222"/>
    </row>
    <row r="50" spans="1:11" x14ac:dyDescent="0.15">
      <c r="A50" s="227" t="s">
        <v>892</v>
      </c>
      <c r="B50" s="236" t="s">
        <v>197</v>
      </c>
      <c r="C50" s="58" t="s">
        <v>865</v>
      </c>
      <c r="D50" s="237" t="s">
        <v>197</v>
      </c>
      <c r="E50" s="30" t="s">
        <v>866</v>
      </c>
      <c r="H50" s="1747" t="s">
        <v>1368</v>
      </c>
      <c r="I50" s="1748"/>
      <c r="J50" s="1747" t="s">
        <v>1603</v>
      </c>
      <c r="K50" s="1748"/>
    </row>
    <row r="51" spans="1:11" x14ac:dyDescent="0.15">
      <c r="A51" s="21">
        <v>1</v>
      </c>
      <c r="B51" s="60">
        <f>K9</f>
        <v>0</v>
      </c>
      <c r="C51" s="61">
        <f>C9</f>
        <v>6</v>
      </c>
      <c r="D51" s="62">
        <f>K8</f>
        <v>0</v>
      </c>
      <c r="E51" s="33">
        <f>C8</f>
        <v>5</v>
      </c>
      <c r="H51" s="24">
        <v>1</v>
      </c>
      <c r="I51" s="45">
        <f>C4</f>
        <v>1</v>
      </c>
      <c r="J51" s="24">
        <v>2</v>
      </c>
      <c r="K51" s="45">
        <f>C5</f>
        <v>2</v>
      </c>
    </row>
    <row r="52" spans="1:11" x14ac:dyDescent="0.15">
      <c r="A52" s="228">
        <v>2</v>
      </c>
      <c r="B52" s="185">
        <f>K7</f>
        <v>0</v>
      </c>
      <c r="C52" s="61">
        <f>C7</f>
        <v>4</v>
      </c>
      <c r="D52" s="62">
        <f>K6</f>
        <v>0</v>
      </c>
      <c r="E52" s="33">
        <f>C6</f>
        <v>3</v>
      </c>
      <c r="H52" s="24">
        <v>4</v>
      </c>
      <c r="I52" s="45">
        <f>C7</f>
        <v>4</v>
      </c>
      <c r="J52" s="24">
        <v>3</v>
      </c>
      <c r="K52" s="45">
        <f>C6</f>
        <v>3</v>
      </c>
    </row>
    <row r="53" spans="1:11" x14ac:dyDescent="0.15">
      <c r="A53" s="21">
        <v>3</v>
      </c>
      <c r="B53" s="60">
        <f>K4</f>
        <v>0</v>
      </c>
      <c r="C53" s="61">
        <f>C4</f>
        <v>1</v>
      </c>
      <c r="D53" s="62">
        <f>K5</f>
        <v>0</v>
      </c>
      <c r="E53" s="33">
        <f>C5</f>
        <v>2</v>
      </c>
      <c r="H53" s="24">
        <v>5</v>
      </c>
      <c r="I53" s="45">
        <f>C8</f>
        <v>5</v>
      </c>
      <c r="J53" s="24">
        <v>6</v>
      </c>
      <c r="K53" s="45">
        <f>C9</f>
        <v>6</v>
      </c>
    </row>
    <row r="54" spans="1:11" x14ac:dyDescent="0.15">
      <c r="A54" s="21">
        <v>4</v>
      </c>
      <c r="B54" s="60">
        <f>K12</f>
        <v>0</v>
      </c>
      <c r="C54" s="61">
        <f>C12</f>
        <v>9</v>
      </c>
      <c r="D54" s="62">
        <f>K13</f>
        <v>0</v>
      </c>
      <c r="E54" s="33">
        <f>C13</f>
        <v>10</v>
      </c>
      <c r="H54" s="24">
        <v>8</v>
      </c>
      <c r="I54" s="45">
        <f>C11</f>
        <v>8</v>
      </c>
      <c r="J54" s="24">
        <v>7</v>
      </c>
      <c r="K54" s="45">
        <f>C10</f>
        <v>7</v>
      </c>
    </row>
    <row r="55" spans="1:11" ht="14" thickBot="1" x14ac:dyDescent="0.2">
      <c r="A55" s="22">
        <v>5</v>
      </c>
      <c r="B55" s="72">
        <f>K10</f>
        <v>0</v>
      </c>
      <c r="C55" s="70">
        <f>C10</f>
        <v>7</v>
      </c>
      <c r="D55" s="71">
        <f>K11</f>
        <v>0</v>
      </c>
      <c r="E55" s="43">
        <f>C11</f>
        <v>8</v>
      </c>
      <c r="H55" s="24">
        <v>9</v>
      </c>
      <c r="I55" s="45">
        <f>C12</f>
        <v>9</v>
      </c>
      <c r="J55" s="24">
        <v>10</v>
      </c>
      <c r="K55" s="45">
        <f>C13</f>
        <v>10</v>
      </c>
    </row>
    <row r="56" spans="1:11" x14ac:dyDescent="0.15">
      <c r="A56" s="1831" t="s">
        <v>2140</v>
      </c>
      <c r="B56" s="1831"/>
      <c r="C56" s="1831"/>
      <c r="D56" s="1831"/>
      <c r="E56" s="1831"/>
      <c r="F56" s="1831"/>
      <c r="G56" s="1831"/>
      <c r="H56" s="1831"/>
      <c r="I56" s="1831"/>
      <c r="J56" s="1831"/>
      <c r="K56" s="1831"/>
    </row>
    <row r="57" spans="1:11" x14ac:dyDescent="0.15">
      <c r="A57" s="1751" t="s">
        <v>1432</v>
      </c>
      <c r="B57" s="1751"/>
      <c r="C57" s="1751"/>
      <c r="D57" s="1751"/>
      <c r="E57" s="1751"/>
      <c r="F57" s="1751"/>
      <c r="G57" s="1751"/>
      <c r="H57" s="1751"/>
      <c r="I57" s="1751"/>
      <c r="J57" s="1751"/>
      <c r="K57" s="1751"/>
    </row>
    <row r="58" spans="1:11" x14ac:dyDescent="0.15">
      <c r="A58" s="1751" t="s">
        <v>2141</v>
      </c>
      <c r="B58" s="1751"/>
      <c r="C58" s="1751"/>
      <c r="D58" s="1751"/>
      <c r="E58" s="1751"/>
      <c r="F58" s="1751"/>
      <c r="G58" s="1751"/>
      <c r="H58" s="1751"/>
      <c r="I58" s="1751"/>
      <c r="J58" s="1751"/>
      <c r="K58" s="1751"/>
    </row>
    <row r="59" spans="1:11" x14ac:dyDescent="0.15">
      <c r="A59" s="1751" t="s">
        <v>762</v>
      </c>
      <c r="B59" s="1751"/>
      <c r="C59" s="1751"/>
      <c r="D59" s="1751"/>
      <c r="E59" s="1751"/>
      <c r="F59" s="1751"/>
      <c r="G59" s="1751"/>
      <c r="H59" s="1751"/>
      <c r="I59" s="1751"/>
      <c r="J59" s="1751"/>
      <c r="K59" s="1751"/>
    </row>
  </sheetData>
  <sheetProtection password="CF27" sheet="1" objects="1" scenarios="1"/>
  <mergeCells count="23">
    <mergeCell ref="F8:G8"/>
    <mergeCell ref="F9:G9"/>
    <mergeCell ref="F4:G4"/>
    <mergeCell ref="A1:K1"/>
    <mergeCell ref="F3:G3"/>
    <mergeCell ref="F5:G5"/>
    <mergeCell ref="F6:G6"/>
    <mergeCell ref="F7:G7"/>
    <mergeCell ref="B17:C17"/>
    <mergeCell ref="F10:G10"/>
    <mergeCell ref="F11:G11"/>
    <mergeCell ref="A16:K16"/>
    <mergeCell ref="F13:G13"/>
    <mergeCell ref="F14:G14"/>
    <mergeCell ref="I14:J14"/>
    <mergeCell ref="F12:G12"/>
    <mergeCell ref="A59:K59"/>
    <mergeCell ref="A57:K57"/>
    <mergeCell ref="A56:K56"/>
    <mergeCell ref="H33:I33"/>
    <mergeCell ref="J50:K50"/>
    <mergeCell ref="H50:I50"/>
    <mergeCell ref="A58:K58"/>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Foglio105"/>
  <dimension ref="A2:K418"/>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0" ht="16" x14ac:dyDescent="0.2">
      <c r="C2" s="1760" t="s">
        <v>2</v>
      </c>
      <c r="D2" s="1760"/>
      <c r="E2" s="1760"/>
      <c r="F2" s="1760"/>
      <c r="G2" s="1760"/>
      <c r="H2" s="1760"/>
      <c r="I2" s="1760"/>
    </row>
    <row r="4" spans="2:10" ht="16" x14ac:dyDescent="0.2">
      <c r="B4" s="1761" t="s">
        <v>196</v>
      </c>
      <c r="C4" s="1761"/>
      <c r="D4" s="1761"/>
      <c r="G4" s="25"/>
      <c r="J4"/>
    </row>
    <row r="5" spans="2:10" ht="15.75" customHeight="1" x14ac:dyDescent="0.15">
      <c r="B5" s="1762" t="s">
        <v>204</v>
      </c>
      <c r="C5" s="1762"/>
      <c r="D5" s="1762"/>
      <c r="E5" s="25" t="s">
        <v>367</v>
      </c>
      <c r="G5" s="293" t="s">
        <v>1934</v>
      </c>
      <c r="J5"/>
    </row>
    <row r="6" spans="2:10" ht="16" x14ac:dyDescent="0.2">
      <c r="B6" s="79">
        <v>1</v>
      </c>
      <c r="C6" s="1763">
        <f>'10S - 10B - 1 RR'!C4</f>
        <v>1</v>
      </c>
      <c r="D6" s="1763"/>
      <c r="E6" s="120">
        <f>'10S - 10B - 1 RR'!D4</f>
        <v>0</v>
      </c>
      <c r="F6" s="173" t="s">
        <v>1038</v>
      </c>
      <c r="G6" s="437">
        <f>'10S - 10B - 1 RR'!K4</f>
        <v>0</v>
      </c>
      <c r="H6"/>
      <c r="I6"/>
      <c r="J6"/>
    </row>
    <row r="7" spans="2:10" ht="16" x14ac:dyDescent="0.2">
      <c r="B7" s="79">
        <v>2</v>
      </c>
      <c r="C7" s="1763">
        <f>'10S - 10B - 1 RR'!C5</f>
        <v>2</v>
      </c>
      <c r="D7" s="1763"/>
      <c r="E7" s="120">
        <f>'10S - 10B - 1 RR'!D5</f>
        <v>0</v>
      </c>
      <c r="F7" s="173" t="s">
        <v>1038</v>
      </c>
      <c r="G7" s="437">
        <f>'10S - 10B - 1 RR'!K5</f>
        <v>0</v>
      </c>
      <c r="H7"/>
      <c r="I7"/>
      <c r="J7"/>
    </row>
    <row r="8" spans="2:10" ht="16" x14ac:dyDescent="0.2">
      <c r="B8" s="79">
        <v>3</v>
      </c>
      <c r="C8" s="1763">
        <f>'10S - 10B - 1 RR'!C6</f>
        <v>3</v>
      </c>
      <c r="D8" s="1763"/>
      <c r="E8" s="120">
        <f>'10S - 10B - 1 RR'!D6</f>
        <v>0</v>
      </c>
      <c r="F8" s="173" t="s">
        <v>1038</v>
      </c>
      <c r="G8" s="437">
        <f>'10S - 10B - 1 RR'!K6</f>
        <v>0</v>
      </c>
      <c r="H8"/>
      <c r="I8"/>
      <c r="J8"/>
    </row>
    <row r="9" spans="2:10" ht="16" x14ac:dyDescent="0.2">
      <c r="B9" s="79">
        <v>4</v>
      </c>
      <c r="C9" s="1763">
        <f>'10S - 10B - 1 RR'!C7</f>
        <v>4</v>
      </c>
      <c r="D9" s="1763"/>
      <c r="E9" s="120">
        <f>'10S - 10B - 1 RR'!D7</f>
        <v>0</v>
      </c>
      <c r="F9" s="173" t="s">
        <v>1038</v>
      </c>
      <c r="G9" s="437">
        <f>'10S - 10B - 1 RR'!K7</f>
        <v>0</v>
      </c>
      <c r="H9"/>
      <c r="I9"/>
      <c r="J9"/>
    </row>
    <row r="10" spans="2:10" ht="16" x14ac:dyDescent="0.2">
      <c r="B10" s="79">
        <v>5</v>
      </c>
      <c r="C10" s="1763">
        <f>'10S - 10B - 1 RR'!C8</f>
        <v>5</v>
      </c>
      <c r="D10" s="1763"/>
      <c r="E10" s="120">
        <f>'10S - 10B - 1 RR'!D8</f>
        <v>0</v>
      </c>
      <c r="F10" s="173" t="s">
        <v>1038</v>
      </c>
      <c r="G10" s="437">
        <f>'10S - 10B - 1 RR'!K8</f>
        <v>0</v>
      </c>
      <c r="H10"/>
      <c r="I10"/>
      <c r="J10"/>
    </row>
    <row r="11" spans="2:10" ht="16" x14ac:dyDescent="0.2">
      <c r="B11" s="79">
        <v>6</v>
      </c>
      <c r="C11" s="1763">
        <f>'10S - 10B - 1 RR'!C9</f>
        <v>6</v>
      </c>
      <c r="D11" s="1763"/>
      <c r="E11" s="120">
        <f>'10S - 10B - 1 RR'!D9</f>
        <v>0</v>
      </c>
      <c r="F11" s="173" t="s">
        <v>1038</v>
      </c>
      <c r="G11" s="437">
        <f>'10S - 10B - 1 RR'!K9</f>
        <v>0</v>
      </c>
      <c r="H11"/>
      <c r="I11"/>
      <c r="J11"/>
    </row>
    <row r="12" spans="2:10" ht="16" x14ac:dyDescent="0.2">
      <c r="B12" s="79">
        <v>7</v>
      </c>
      <c r="C12" s="1763">
        <f>'10S - 10B - 1 RR'!C10</f>
        <v>7</v>
      </c>
      <c r="D12" s="1763"/>
      <c r="E12" s="120">
        <f>'10S - 10B - 1 RR'!D10</f>
        <v>0</v>
      </c>
      <c r="F12" s="173" t="s">
        <v>1038</v>
      </c>
      <c r="G12" s="437">
        <f>'10S - 10B - 1 RR'!K10</f>
        <v>0</v>
      </c>
      <c r="H12"/>
      <c r="I12"/>
      <c r="J12"/>
    </row>
    <row r="13" spans="2:10" ht="16" x14ac:dyDescent="0.2">
      <c r="B13" s="79">
        <v>8</v>
      </c>
      <c r="C13" s="1763">
        <f>'10S - 10B - 1 RR'!C11</f>
        <v>8</v>
      </c>
      <c r="D13" s="1763"/>
      <c r="E13" s="120">
        <f>'10S - 10B - 1 RR'!D11</f>
        <v>0</v>
      </c>
      <c r="F13" s="173" t="s">
        <v>1038</v>
      </c>
      <c r="G13" s="437">
        <f>'10S - 10B - 1 RR'!K11</f>
        <v>0</v>
      </c>
      <c r="H13"/>
      <c r="I13"/>
      <c r="J13"/>
    </row>
    <row r="14" spans="2:10" ht="16" x14ac:dyDescent="0.2">
      <c r="B14" s="79">
        <v>9</v>
      </c>
      <c r="C14" s="1763">
        <f>'10S - 10B - 1 RR'!C12</f>
        <v>9</v>
      </c>
      <c r="D14" s="1763"/>
      <c r="E14" s="120">
        <f>'10S - 10B - 1 RR'!D12</f>
        <v>0</v>
      </c>
      <c r="F14" s="173" t="s">
        <v>1038</v>
      </c>
      <c r="G14" s="437">
        <f>'10S - 10B - 1 RR'!K12</f>
        <v>0</v>
      </c>
      <c r="H14"/>
      <c r="I14"/>
      <c r="J14"/>
    </row>
    <row r="15" spans="2:10" ht="16" x14ac:dyDescent="0.2">
      <c r="B15" s="79">
        <v>10</v>
      </c>
      <c r="C15" s="1763">
        <f>'10S - 10B - 1 RR'!C13</f>
        <v>10</v>
      </c>
      <c r="D15" s="1763"/>
      <c r="E15" s="120">
        <f>'10S - 10B - 1 RR'!D13</f>
        <v>0</v>
      </c>
      <c r="F15" s="173" t="s">
        <v>1038</v>
      </c>
      <c r="G15" s="437">
        <f>'10S - 10B - 1 RR'!K13</f>
        <v>0</v>
      </c>
      <c r="H15"/>
      <c r="I15"/>
      <c r="J15"/>
    </row>
    <row r="16" spans="2:10" x14ac:dyDescent="0.15">
      <c r="H16"/>
      <c r="I16"/>
    </row>
    <row r="44" spans="2:11" ht="16" x14ac:dyDescent="0.2">
      <c r="B44" s="1760" t="s">
        <v>194</v>
      </c>
      <c r="C44" s="1760"/>
      <c r="D44" s="1760"/>
      <c r="E44" s="1760"/>
      <c r="F44" s="1760"/>
      <c r="G44" s="1760"/>
      <c r="H44" s="1760"/>
      <c r="I44" s="1760"/>
      <c r="J44" s="1760"/>
      <c r="K44" s="1760"/>
    </row>
    <row r="45" spans="2:11" ht="14" thickBot="1" x14ac:dyDescent="0.2"/>
    <row r="46" spans="2:11" ht="19" thickBot="1" x14ac:dyDescent="0.25">
      <c r="B46" s="1764" t="s">
        <v>1461</v>
      </c>
      <c r="C46" s="1765"/>
      <c r="D46" s="220" t="s">
        <v>1460</v>
      </c>
      <c r="E46" s="1699" t="s">
        <v>18</v>
      </c>
      <c r="F46" s="1700"/>
      <c r="G46" s="295" t="s">
        <v>203</v>
      </c>
      <c r="H46" s="534" t="s">
        <v>199</v>
      </c>
      <c r="I46" s="526"/>
      <c r="J46" s="535" t="s">
        <v>200</v>
      </c>
      <c r="K46" s="526">
        <v>1</v>
      </c>
    </row>
    <row r="47" spans="2:11" x14ac:dyDescent="0.15">
      <c r="B47" s="300" t="s">
        <v>892</v>
      </c>
      <c r="C47" s="301" t="s">
        <v>197</v>
      </c>
      <c r="D47" s="302" t="s">
        <v>2322</v>
      </c>
      <c r="E47" s="303" t="s">
        <v>197</v>
      </c>
      <c r="F47" s="304" t="s">
        <v>2324</v>
      </c>
      <c r="G47" s="305" t="s">
        <v>1041</v>
      </c>
      <c r="H47" s="106" t="s">
        <v>1042</v>
      </c>
      <c r="I47" s="106" t="s">
        <v>1043</v>
      </c>
      <c r="J47" s="106" t="s">
        <v>193</v>
      </c>
      <c r="K47" s="306" t="s">
        <v>2063</v>
      </c>
    </row>
    <row r="48" spans="2:11" ht="16" x14ac:dyDescent="0.2">
      <c r="B48" s="307">
        <v>1</v>
      </c>
      <c r="C48" s="308">
        <f>G13</f>
        <v>0</v>
      </c>
      <c r="D48" s="33">
        <f>C13</f>
        <v>8</v>
      </c>
      <c r="E48" s="308">
        <f>G6</f>
        <v>0</v>
      </c>
      <c r="F48" s="33">
        <f>C6</f>
        <v>1</v>
      </c>
      <c r="G48" s="309"/>
      <c r="H48" s="99"/>
      <c r="I48" s="211"/>
      <c r="J48" s="99"/>
      <c r="K48" s="102"/>
    </row>
    <row r="49" spans="2:11" ht="16" x14ac:dyDescent="0.2">
      <c r="B49" s="307">
        <v>2</v>
      </c>
      <c r="C49" s="308">
        <f>G15</f>
        <v>0</v>
      </c>
      <c r="D49" s="33">
        <f>C15</f>
        <v>10</v>
      </c>
      <c r="E49" s="308">
        <f>G8</f>
        <v>0</v>
      </c>
      <c r="F49" s="33">
        <f>C8</f>
        <v>3</v>
      </c>
      <c r="G49" s="310"/>
      <c r="H49" s="99"/>
      <c r="I49" s="211"/>
      <c r="J49" s="99"/>
      <c r="K49" s="102"/>
    </row>
    <row r="50" spans="2:11" ht="16" x14ac:dyDescent="0.2">
      <c r="B50" s="307">
        <v>3</v>
      </c>
      <c r="C50" s="308">
        <f>G12</f>
        <v>0</v>
      </c>
      <c r="D50" s="33">
        <f>C12</f>
        <v>7</v>
      </c>
      <c r="E50" s="308">
        <f>G9</f>
        <v>0</v>
      </c>
      <c r="F50" s="33">
        <f>C9</f>
        <v>4</v>
      </c>
      <c r="G50" s="310"/>
      <c r="H50" s="99"/>
      <c r="I50" s="211"/>
      <c r="J50" s="99"/>
      <c r="K50" s="102"/>
    </row>
    <row r="51" spans="2:11" ht="16" x14ac:dyDescent="0.2">
      <c r="B51" s="307">
        <v>4</v>
      </c>
      <c r="C51" s="308">
        <f>G7</f>
        <v>0</v>
      </c>
      <c r="D51" s="33">
        <f>C7</f>
        <v>2</v>
      </c>
      <c r="E51" s="308">
        <f>G11</f>
        <v>0</v>
      </c>
      <c r="F51" s="33">
        <f>C11</f>
        <v>6</v>
      </c>
      <c r="G51" s="310"/>
      <c r="H51" s="99"/>
      <c r="I51" s="211"/>
      <c r="J51" s="99"/>
      <c r="K51" s="102"/>
    </row>
    <row r="52" spans="2:11" ht="17" thickBot="1" x14ac:dyDescent="0.25">
      <c r="B52" s="307">
        <v>5</v>
      </c>
      <c r="C52" s="308">
        <f>G14</f>
        <v>0</v>
      </c>
      <c r="D52" s="33">
        <f>C14</f>
        <v>9</v>
      </c>
      <c r="E52" s="308">
        <f>G10</f>
        <v>0</v>
      </c>
      <c r="F52" s="33">
        <f>C10</f>
        <v>5</v>
      </c>
      <c r="G52" s="310"/>
      <c r="H52" s="99"/>
      <c r="I52" s="211"/>
      <c r="J52" s="99"/>
      <c r="K52" s="102"/>
    </row>
    <row r="53" spans="2:11" ht="17" thickBot="1" x14ac:dyDescent="0.25">
      <c r="B53" s="1766" t="s">
        <v>1458</v>
      </c>
      <c r="C53" s="1767"/>
      <c r="D53" s="1767"/>
      <c r="E53" s="1767"/>
      <c r="F53" s="1767"/>
      <c r="G53" s="1767"/>
      <c r="H53" s="1767"/>
      <c r="I53" s="1769" t="s">
        <v>2062</v>
      </c>
      <c r="J53" s="1770"/>
      <c r="K53" s="522"/>
    </row>
    <row r="59" spans="2:11" ht="16" x14ac:dyDescent="0.2">
      <c r="B59" s="1760" t="s">
        <v>194</v>
      </c>
      <c r="C59" s="1760"/>
      <c r="D59" s="1760"/>
      <c r="E59" s="1760"/>
      <c r="F59" s="1760"/>
      <c r="G59" s="1760"/>
      <c r="H59" s="1760"/>
      <c r="I59" s="1760"/>
      <c r="J59" s="1760"/>
      <c r="K59" s="1760"/>
    </row>
    <row r="60" spans="2:11" ht="14" thickBot="1" x14ac:dyDescent="0.2"/>
    <row r="61" spans="2:11" ht="19" thickBot="1" x14ac:dyDescent="0.25">
      <c r="B61" s="1764" t="s">
        <v>1461</v>
      </c>
      <c r="C61" s="1765"/>
      <c r="D61" s="220" t="s">
        <v>1460</v>
      </c>
      <c r="E61" s="1699" t="s">
        <v>18</v>
      </c>
      <c r="F61" s="1700"/>
      <c r="G61" s="295" t="s">
        <v>203</v>
      </c>
      <c r="H61" s="534" t="s">
        <v>199</v>
      </c>
      <c r="I61" s="526"/>
      <c r="J61" s="535" t="s">
        <v>200</v>
      </c>
      <c r="K61" s="526">
        <v>2</v>
      </c>
    </row>
    <row r="62" spans="2:11" x14ac:dyDescent="0.15">
      <c r="B62" s="300" t="s">
        <v>892</v>
      </c>
      <c r="C62" s="301" t="s">
        <v>197</v>
      </c>
      <c r="D62" s="302" t="s">
        <v>2322</v>
      </c>
      <c r="E62" s="303" t="s">
        <v>197</v>
      </c>
      <c r="F62" s="304" t="s">
        <v>2324</v>
      </c>
      <c r="G62" s="305" t="s">
        <v>1041</v>
      </c>
      <c r="H62" s="106" t="s">
        <v>1042</v>
      </c>
      <c r="I62" s="106" t="s">
        <v>1043</v>
      </c>
      <c r="J62" s="106" t="s">
        <v>193</v>
      </c>
      <c r="K62" s="306" t="s">
        <v>2063</v>
      </c>
    </row>
    <row r="63" spans="2:11" ht="15.75" customHeight="1" x14ac:dyDescent="0.2">
      <c r="B63" s="307">
        <v>1</v>
      </c>
      <c r="C63" s="308">
        <f>G7</f>
        <v>0</v>
      </c>
      <c r="D63" s="33">
        <f>C7</f>
        <v>2</v>
      </c>
      <c r="E63" s="308">
        <f>G12</f>
        <v>0</v>
      </c>
      <c r="F63" s="33">
        <f>C12</f>
        <v>7</v>
      </c>
      <c r="G63" s="309"/>
      <c r="H63" s="99"/>
      <c r="I63" s="211"/>
      <c r="J63" s="99"/>
      <c r="K63" s="102"/>
    </row>
    <row r="64" spans="2:11" ht="15.75" customHeight="1" x14ac:dyDescent="0.2">
      <c r="B64" s="307">
        <v>2</v>
      </c>
      <c r="C64" s="308">
        <f>G13</f>
        <v>0</v>
      </c>
      <c r="D64" s="33">
        <f>C13</f>
        <v>8</v>
      </c>
      <c r="E64" s="308">
        <f>G14</f>
        <v>0</v>
      </c>
      <c r="F64" s="33">
        <f>C14</f>
        <v>9</v>
      </c>
      <c r="G64" s="310"/>
      <c r="H64" s="99"/>
      <c r="I64" s="211"/>
      <c r="J64" s="99"/>
      <c r="K64" s="102"/>
    </row>
    <row r="65" spans="2:11" ht="15.75" customHeight="1" x14ac:dyDescent="0.2">
      <c r="B65" s="307">
        <v>3</v>
      </c>
      <c r="C65" s="308">
        <f>G15</f>
        <v>0</v>
      </c>
      <c r="D65" s="33">
        <f>C15</f>
        <v>10</v>
      </c>
      <c r="E65" s="308">
        <f>G11</f>
        <v>0</v>
      </c>
      <c r="F65" s="33">
        <f>C11</f>
        <v>6</v>
      </c>
      <c r="G65" s="310"/>
      <c r="H65" s="99"/>
      <c r="I65" s="211"/>
      <c r="J65" s="99"/>
      <c r="K65" s="102"/>
    </row>
    <row r="66" spans="2:11" ht="15.75" customHeight="1" x14ac:dyDescent="0.2">
      <c r="B66" s="307">
        <v>4</v>
      </c>
      <c r="C66" s="308">
        <f>G9</f>
        <v>0</v>
      </c>
      <c r="D66" s="33">
        <f>C9</f>
        <v>4</v>
      </c>
      <c r="E66" s="308">
        <f>G6</f>
        <v>0</v>
      </c>
      <c r="F66" s="33">
        <f>C6</f>
        <v>1</v>
      </c>
      <c r="G66" s="310"/>
      <c r="H66" s="99"/>
      <c r="I66" s="211"/>
      <c r="J66" s="99"/>
      <c r="K66" s="102"/>
    </row>
    <row r="67" spans="2:11" ht="15.75" customHeight="1" thickBot="1" x14ac:dyDescent="0.25">
      <c r="B67" s="307">
        <v>5</v>
      </c>
      <c r="C67" s="308">
        <f>G10</f>
        <v>0</v>
      </c>
      <c r="D67" s="33">
        <f>C10</f>
        <v>5</v>
      </c>
      <c r="E67" s="308">
        <f>G8</f>
        <v>0</v>
      </c>
      <c r="F67" s="33">
        <f>C8</f>
        <v>3</v>
      </c>
      <c r="G67" s="310"/>
      <c r="H67" s="99"/>
      <c r="I67" s="211"/>
      <c r="J67" s="99"/>
      <c r="K67" s="102"/>
    </row>
    <row r="68" spans="2:11" ht="15.75" customHeight="1" thickBot="1" x14ac:dyDescent="0.25">
      <c r="B68" s="1766" t="s">
        <v>1458</v>
      </c>
      <c r="C68" s="1767"/>
      <c r="D68" s="1767"/>
      <c r="E68" s="1767"/>
      <c r="F68" s="1767"/>
      <c r="G68" s="1767"/>
      <c r="H68" s="1767"/>
      <c r="I68" s="1769" t="s">
        <v>2062</v>
      </c>
      <c r="J68" s="1770"/>
      <c r="K68" s="522"/>
    </row>
    <row r="69" spans="2:11" ht="15.75" customHeight="1" x14ac:dyDescent="0.15"/>
    <row r="70" spans="2:11" ht="15.75" customHeight="1" x14ac:dyDescent="0.2">
      <c r="B70" s="1760" t="s">
        <v>194</v>
      </c>
      <c r="C70" s="1760"/>
      <c r="D70" s="1760"/>
      <c r="E70" s="1760"/>
      <c r="F70" s="1760"/>
      <c r="G70" s="1760"/>
      <c r="H70" s="1760"/>
      <c r="I70" s="1760"/>
      <c r="J70" s="1760"/>
      <c r="K70" s="1760"/>
    </row>
    <row r="71" spans="2:11" ht="15.75" customHeight="1" thickBot="1" x14ac:dyDescent="0.2"/>
    <row r="72" spans="2:11" ht="15.75" customHeight="1" thickBot="1" x14ac:dyDescent="0.25">
      <c r="B72" s="1764" t="s">
        <v>1461</v>
      </c>
      <c r="C72" s="1765"/>
      <c r="D72" s="220" t="s">
        <v>1460</v>
      </c>
      <c r="E72" s="1699" t="s">
        <v>18</v>
      </c>
      <c r="F72" s="1700"/>
      <c r="G72" s="295" t="s">
        <v>203</v>
      </c>
      <c r="H72" s="534" t="s">
        <v>199</v>
      </c>
      <c r="I72" s="526"/>
      <c r="J72" s="535" t="s">
        <v>200</v>
      </c>
      <c r="K72" s="526">
        <v>3</v>
      </c>
    </row>
    <row r="73" spans="2:11" ht="15.75" customHeight="1" x14ac:dyDescent="0.15">
      <c r="B73" s="300" t="s">
        <v>892</v>
      </c>
      <c r="C73" s="301" t="s">
        <v>197</v>
      </c>
      <c r="D73" s="302" t="s">
        <v>2322</v>
      </c>
      <c r="E73" s="303" t="s">
        <v>197</v>
      </c>
      <c r="F73" s="304" t="s">
        <v>2324</v>
      </c>
      <c r="G73" s="305" t="s">
        <v>1041</v>
      </c>
      <c r="H73" s="106" t="s">
        <v>1042</v>
      </c>
      <c r="I73" s="106" t="s">
        <v>1043</v>
      </c>
      <c r="J73" s="106" t="s">
        <v>193</v>
      </c>
      <c r="K73" s="306" t="s">
        <v>2063</v>
      </c>
    </row>
    <row r="74" spans="2:11" ht="16" x14ac:dyDescent="0.2">
      <c r="B74" s="307">
        <v>1</v>
      </c>
      <c r="C74" s="308">
        <f>G13</f>
        <v>0</v>
      </c>
      <c r="D74" s="33">
        <f>C13</f>
        <v>8</v>
      </c>
      <c r="E74" s="308">
        <f>G9</f>
        <v>0</v>
      </c>
      <c r="F74" s="33">
        <f>C9</f>
        <v>4</v>
      </c>
      <c r="G74" s="309"/>
      <c r="H74" s="99"/>
      <c r="I74" s="211"/>
      <c r="J74" s="99"/>
      <c r="K74" s="102"/>
    </row>
    <row r="75" spans="2:11" ht="16" x14ac:dyDescent="0.2">
      <c r="B75" s="307">
        <v>2</v>
      </c>
      <c r="C75" s="308">
        <f>G14</f>
        <v>0</v>
      </c>
      <c r="D75" s="33">
        <f>C14</f>
        <v>9</v>
      </c>
      <c r="E75" s="308">
        <f>G7</f>
        <v>0</v>
      </c>
      <c r="F75" s="33">
        <f>C7</f>
        <v>2</v>
      </c>
      <c r="G75" s="310"/>
      <c r="H75" s="99"/>
      <c r="I75" s="211"/>
      <c r="J75" s="99"/>
      <c r="K75" s="102"/>
    </row>
    <row r="76" spans="2:11" ht="16" x14ac:dyDescent="0.2">
      <c r="B76" s="307">
        <v>3</v>
      </c>
      <c r="C76" s="308">
        <f>G15</f>
        <v>0</v>
      </c>
      <c r="D76" s="33">
        <f>C15</f>
        <v>10</v>
      </c>
      <c r="E76" s="308">
        <f>G12</f>
        <v>0</v>
      </c>
      <c r="F76" s="33">
        <f>C12</f>
        <v>7</v>
      </c>
      <c r="G76" s="310"/>
      <c r="H76" s="99"/>
      <c r="I76" s="211"/>
      <c r="J76" s="99"/>
      <c r="K76" s="102"/>
    </row>
    <row r="77" spans="2:11" ht="16" x14ac:dyDescent="0.2">
      <c r="B77" s="307">
        <v>4</v>
      </c>
      <c r="C77" s="308">
        <f>G6</f>
        <v>0</v>
      </c>
      <c r="D77" s="33">
        <f>C6</f>
        <v>1</v>
      </c>
      <c r="E77" s="308">
        <f>G10</f>
        <v>0</v>
      </c>
      <c r="F77" s="33">
        <f>C10</f>
        <v>5</v>
      </c>
      <c r="G77" s="310"/>
      <c r="H77" s="99"/>
      <c r="I77" s="211"/>
      <c r="J77" s="99"/>
      <c r="K77" s="102"/>
    </row>
    <row r="78" spans="2:11" ht="17" thickBot="1" x14ac:dyDescent="0.25">
      <c r="B78" s="307">
        <v>5</v>
      </c>
      <c r="C78" s="308">
        <f>G8</f>
        <v>0</v>
      </c>
      <c r="D78" s="33">
        <f>C8</f>
        <v>3</v>
      </c>
      <c r="E78" s="308">
        <f>G11</f>
        <v>0</v>
      </c>
      <c r="F78" s="33">
        <f>C11</f>
        <v>6</v>
      </c>
      <c r="G78" s="310"/>
      <c r="H78" s="99"/>
      <c r="I78" s="521"/>
      <c r="J78" s="254"/>
      <c r="K78" s="102"/>
    </row>
    <row r="79" spans="2:11" ht="17" thickBot="1" x14ac:dyDescent="0.25">
      <c r="B79" s="1766" t="s">
        <v>1458</v>
      </c>
      <c r="C79" s="1767"/>
      <c r="D79" s="1767"/>
      <c r="E79" s="1767"/>
      <c r="F79" s="1767"/>
      <c r="G79" s="1767"/>
      <c r="H79" s="1767"/>
      <c r="I79" s="1769" t="s">
        <v>2062</v>
      </c>
      <c r="J79" s="1770"/>
      <c r="K79" s="522"/>
    </row>
    <row r="81" spans="2:11" ht="16" x14ac:dyDescent="0.2">
      <c r="B81" s="1760" t="s">
        <v>194</v>
      </c>
      <c r="C81" s="1760"/>
      <c r="D81" s="1760"/>
      <c r="E81" s="1760"/>
      <c r="F81" s="1760"/>
      <c r="G81" s="1760"/>
      <c r="H81" s="1760"/>
      <c r="I81" s="1760"/>
      <c r="J81" s="1760"/>
      <c r="K81" s="1760"/>
    </row>
    <row r="82" spans="2:11" ht="14" thickBot="1" x14ac:dyDescent="0.2"/>
    <row r="83" spans="2:11" ht="19" thickBot="1" x14ac:dyDescent="0.25">
      <c r="B83" s="1764" t="s">
        <v>1461</v>
      </c>
      <c r="C83" s="1765"/>
      <c r="D83" s="220" t="s">
        <v>1460</v>
      </c>
      <c r="E83" s="1699" t="s">
        <v>18</v>
      </c>
      <c r="F83" s="1700"/>
      <c r="G83" s="295" t="s">
        <v>203</v>
      </c>
      <c r="H83" s="534" t="s">
        <v>199</v>
      </c>
      <c r="I83" s="526"/>
      <c r="J83" s="535" t="s">
        <v>200</v>
      </c>
      <c r="K83" s="526">
        <v>4</v>
      </c>
    </row>
    <row r="84" spans="2:11" x14ac:dyDescent="0.15">
      <c r="B84" s="300" t="s">
        <v>892</v>
      </c>
      <c r="C84" s="301" t="s">
        <v>197</v>
      </c>
      <c r="D84" s="302" t="s">
        <v>2322</v>
      </c>
      <c r="E84" s="303" t="s">
        <v>197</v>
      </c>
      <c r="F84" s="304" t="s">
        <v>2324</v>
      </c>
      <c r="G84" s="305" t="s">
        <v>1041</v>
      </c>
      <c r="H84" s="106" t="s">
        <v>1042</v>
      </c>
      <c r="I84" s="106" t="s">
        <v>1043</v>
      </c>
      <c r="J84" s="106" t="s">
        <v>193</v>
      </c>
      <c r="K84" s="306" t="s">
        <v>2063</v>
      </c>
    </row>
    <row r="85" spans="2:11" ht="16" x14ac:dyDescent="0.2">
      <c r="B85" s="307">
        <v>1</v>
      </c>
      <c r="C85" s="308">
        <f>G10</f>
        <v>0</v>
      </c>
      <c r="D85" s="33">
        <f>C10</f>
        <v>5</v>
      </c>
      <c r="E85" s="308">
        <f>G9</f>
        <v>0</v>
      </c>
      <c r="F85" s="33">
        <f>C9</f>
        <v>4</v>
      </c>
      <c r="G85" s="309"/>
      <c r="H85" s="99"/>
      <c r="I85" s="211"/>
      <c r="J85" s="99"/>
      <c r="K85" s="102"/>
    </row>
    <row r="86" spans="2:11" ht="16" x14ac:dyDescent="0.2">
      <c r="B86" s="307">
        <v>2</v>
      </c>
      <c r="C86" s="308">
        <f>G14</f>
        <v>0</v>
      </c>
      <c r="D86" s="33">
        <f>C14</f>
        <v>9</v>
      </c>
      <c r="E86" s="308">
        <f>G6</f>
        <v>0</v>
      </c>
      <c r="F86" s="33">
        <f>C6</f>
        <v>1</v>
      </c>
      <c r="G86" s="310"/>
      <c r="H86" s="99"/>
      <c r="I86" s="211"/>
      <c r="J86" s="99"/>
      <c r="K86" s="102"/>
    </row>
    <row r="87" spans="2:11" ht="16" x14ac:dyDescent="0.2">
      <c r="B87" s="307">
        <v>3</v>
      </c>
      <c r="C87" s="308">
        <f>G12</f>
        <v>0</v>
      </c>
      <c r="D87" s="33">
        <f>C12</f>
        <v>7</v>
      </c>
      <c r="E87" s="308">
        <f>G8</f>
        <v>0</v>
      </c>
      <c r="F87" s="33">
        <f>C8</f>
        <v>3</v>
      </c>
      <c r="G87" s="310"/>
      <c r="H87" s="99"/>
      <c r="I87" s="211"/>
      <c r="J87" s="99"/>
      <c r="K87" s="102"/>
    </row>
    <row r="88" spans="2:11" ht="16" x14ac:dyDescent="0.2">
      <c r="B88" s="307">
        <v>4</v>
      </c>
      <c r="C88" s="308">
        <f>G11</f>
        <v>0</v>
      </c>
      <c r="D88" s="33">
        <f>C11</f>
        <v>6</v>
      </c>
      <c r="E88" s="308">
        <f>G13</f>
        <v>0</v>
      </c>
      <c r="F88" s="33">
        <f>C13</f>
        <v>8</v>
      </c>
      <c r="G88" s="310"/>
      <c r="H88" s="99"/>
      <c r="I88" s="211"/>
      <c r="J88" s="99"/>
      <c r="K88" s="102"/>
    </row>
    <row r="89" spans="2:11" ht="17" thickBot="1" x14ac:dyDescent="0.25">
      <c r="B89" s="307">
        <v>5</v>
      </c>
      <c r="C89" s="308">
        <f>G15</f>
        <v>0</v>
      </c>
      <c r="D89" s="33">
        <f>C15</f>
        <v>10</v>
      </c>
      <c r="E89" s="308">
        <f>G7</f>
        <v>0</v>
      </c>
      <c r="F89" s="33">
        <f>C7</f>
        <v>2</v>
      </c>
      <c r="G89" s="310"/>
      <c r="H89" s="99"/>
      <c r="I89" s="211"/>
      <c r="J89" s="99"/>
      <c r="K89" s="102"/>
    </row>
    <row r="90" spans="2:11" ht="17" thickBot="1" x14ac:dyDescent="0.25">
      <c r="B90" s="1766" t="s">
        <v>1458</v>
      </c>
      <c r="C90" s="1767"/>
      <c r="D90" s="1767"/>
      <c r="E90" s="1767"/>
      <c r="F90" s="1767"/>
      <c r="G90" s="1767"/>
      <c r="H90" s="1767"/>
      <c r="I90" s="1769" t="s">
        <v>2062</v>
      </c>
      <c r="J90" s="1770"/>
      <c r="K90" s="522"/>
    </row>
    <row r="92" spans="2:11" ht="16" x14ac:dyDescent="0.2">
      <c r="B92" s="1760" t="s">
        <v>194</v>
      </c>
      <c r="C92" s="1760"/>
      <c r="D92" s="1760"/>
      <c r="E92" s="1760"/>
      <c r="F92" s="1760"/>
      <c r="G92" s="1760"/>
      <c r="H92" s="1760"/>
      <c r="I92" s="1760"/>
      <c r="J92" s="1760"/>
      <c r="K92" s="1760"/>
    </row>
    <row r="93" spans="2:11" ht="14" thickBot="1" x14ac:dyDescent="0.2"/>
    <row r="94" spans="2:11" ht="19" thickBot="1" x14ac:dyDescent="0.25">
      <c r="B94" s="1764" t="s">
        <v>1461</v>
      </c>
      <c r="C94" s="1765"/>
      <c r="D94" s="220" t="s">
        <v>1460</v>
      </c>
      <c r="E94" s="1699" t="s">
        <v>18</v>
      </c>
      <c r="F94" s="1700"/>
      <c r="G94" s="295" t="s">
        <v>203</v>
      </c>
      <c r="H94" s="534" t="s">
        <v>199</v>
      </c>
      <c r="I94" s="526"/>
      <c r="J94" s="535" t="s">
        <v>200</v>
      </c>
      <c r="K94" s="526">
        <v>5</v>
      </c>
    </row>
    <row r="95" spans="2:11" x14ac:dyDescent="0.15">
      <c r="B95" s="300" t="s">
        <v>892</v>
      </c>
      <c r="C95" s="301" t="s">
        <v>197</v>
      </c>
      <c r="D95" s="302" t="s">
        <v>2322</v>
      </c>
      <c r="E95" s="303" t="s">
        <v>197</v>
      </c>
      <c r="F95" s="304" t="s">
        <v>2324</v>
      </c>
      <c r="G95" s="305" t="s">
        <v>1041</v>
      </c>
      <c r="H95" s="106" t="s">
        <v>1042</v>
      </c>
      <c r="I95" s="106" t="s">
        <v>1043</v>
      </c>
      <c r="J95" s="106" t="s">
        <v>193</v>
      </c>
      <c r="K95" s="306" t="s">
        <v>2063</v>
      </c>
    </row>
    <row r="96" spans="2:11" ht="18.75" customHeight="1" x14ac:dyDescent="0.2">
      <c r="B96" s="307">
        <v>1</v>
      </c>
      <c r="C96" s="308">
        <f>G9</f>
        <v>0</v>
      </c>
      <c r="D96" s="33">
        <f>C9</f>
        <v>4</v>
      </c>
      <c r="E96" s="308">
        <f>G14</f>
        <v>0</v>
      </c>
      <c r="F96" s="33">
        <f>C14</f>
        <v>9</v>
      </c>
      <c r="G96" s="309"/>
      <c r="H96" s="99"/>
      <c r="I96" s="211"/>
      <c r="J96" s="99"/>
      <c r="K96" s="102"/>
    </row>
    <row r="97" spans="2:11" ht="16" x14ac:dyDescent="0.2">
      <c r="B97" s="307">
        <v>2</v>
      </c>
      <c r="C97" s="308">
        <f>G8</f>
        <v>0</v>
      </c>
      <c r="D97" s="33">
        <f>C8</f>
        <v>3</v>
      </c>
      <c r="E97" s="308">
        <f>G7</f>
        <v>0</v>
      </c>
      <c r="F97" s="33">
        <f>C7</f>
        <v>2</v>
      </c>
      <c r="G97" s="310"/>
      <c r="H97" s="99"/>
      <c r="I97" s="211"/>
      <c r="J97" s="99"/>
      <c r="K97" s="102"/>
    </row>
    <row r="98" spans="2:11" ht="16" x14ac:dyDescent="0.2">
      <c r="B98" s="307">
        <v>3</v>
      </c>
      <c r="C98" s="308">
        <f>G12</f>
        <v>0</v>
      </c>
      <c r="D98" s="33">
        <f>C12</f>
        <v>7</v>
      </c>
      <c r="E98" s="308">
        <f>G11</f>
        <v>0</v>
      </c>
      <c r="F98" s="33">
        <f>C11</f>
        <v>6</v>
      </c>
      <c r="G98" s="310"/>
      <c r="H98" s="99"/>
      <c r="I98" s="211"/>
      <c r="J98" s="99"/>
      <c r="K98" s="102"/>
    </row>
    <row r="99" spans="2:11" ht="16" x14ac:dyDescent="0.2">
      <c r="B99" s="307">
        <v>4</v>
      </c>
      <c r="C99" s="308">
        <f>G13</f>
        <v>0</v>
      </c>
      <c r="D99" s="33">
        <f>C13</f>
        <v>8</v>
      </c>
      <c r="E99" s="308">
        <f>G10</f>
        <v>0</v>
      </c>
      <c r="F99" s="33">
        <f>C10</f>
        <v>5</v>
      </c>
      <c r="G99" s="310"/>
      <c r="H99" s="99"/>
      <c r="I99" s="211"/>
      <c r="J99" s="99"/>
      <c r="K99" s="102"/>
    </row>
    <row r="100" spans="2:11" ht="17" thickBot="1" x14ac:dyDescent="0.25">
      <c r="B100" s="307">
        <v>5</v>
      </c>
      <c r="C100" s="308">
        <f>G6</f>
        <v>0</v>
      </c>
      <c r="D100" s="33">
        <f>C6</f>
        <v>1</v>
      </c>
      <c r="E100" s="308">
        <f>G15</f>
        <v>0</v>
      </c>
      <c r="F100" s="33">
        <f>C15</f>
        <v>10</v>
      </c>
      <c r="G100" s="310"/>
      <c r="H100" s="99"/>
      <c r="I100" s="521"/>
      <c r="J100" s="254"/>
      <c r="K100" s="102"/>
    </row>
    <row r="101" spans="2:11" ht="17" thickBot="1" x14ac:dyDescent="0.25">
      <c r="B101" s="1766" t="s">
        <v>1458</v>
      </c>
      <c r="C101" s="1767"/>
      <c r="D101" s="1767"/>
      <c r="E101" s="1767"/>
      <c r="F101" s="1767"/>
      <c r="G101" s="1767"/>
      <c r="H101" s="1767"/>
      <c r="I101" s="1769" t="s">
        <v>2062</v>
      </c>
      <c r="J101" s="1770"/>
      <c r="K101" s="522"/>
    </row>
    <row r="109" spans="2:11" ht="16" x14ac:dyDescent="0.2">
      <c r="B109" s="1760" t="s">
        <v>194</v>
      </c>
      <c r="C109" s="1760"/>
      <c r="D109" s="1760"/>
      <c r="E109" s="1760"/>
      <c r="F109" s="1760"/>
      <c r="G109" s="1760"/>
      <c r="H109" s="1760"/>
      <c r="I109" s="1760"/>
      <c r="J109" s="1760"/>
      <c r="K109" s="1760"/>
    </row>
    <row r="110" spans="2:11" ht="14" thickBot="1" x14ac:dyDescent="0.2"/>
    <row r="111" spans="2:11" ht="19" thickBot="1" x14ac:dyDescent="0.25">
      <c r="B111" s="1764" t="s">
        <v>1461</v>
      </c>
      <c r="C111" s="1765"/>
      <c r="D111" s="220" t="s">
        <v>1460</v>
      </c>
      <c r="E111" s="1699" t="s">
        <v>18</v>
      </c>
      <c r="F111" s="1700"/>
      <c r="G111" s="295" t="s">
        <v>203</v>
      </c>
      <c r="H111" s="534" t="s">
        <v>199</v>
      </c>
      <c r="I111" s="526"/>
      <c r="J111" s="535" t="s">
        <v>200</v>
      </c>
      <c r="K111" s="526">
        <v>6</v>
      </c>
    </row>
    <row r="112" spans="2:11" x14ac:dyDescent="0.15">
      <c r="B112" s="300" t="s">
        <v>892</v>
      </c>
      <c r="C112" s="301" t="s">
        <v>197</v>
      </c>
      <c r="D112" s="302" t="s">
        <v>2322</v>
      </c>
      <c r="E112" s="303" t="s">
        <v>197</v>
      </c>
      <c r="F112" s="304" t="s">
        <v>2324</v>
      </c>
      <c r="G112" s="305" t="s">
        <v>1041</v>
      </c>
      <c r="H112" s="106" t="s">
        <v>1042</v>
      </c>
      <c r="I112" s="106" t="s">
        <v>1043</v>
      </c>
      <c r="J112" s="106" t="s">
        <v>193</v>
      </c>
      <c r="K112" s="306" t="s">
        <v>2063</v>
      </c>
    </row>
    <row r="113" spans="2:11" ht="16" x14ac:dyDescent="0.2">
      <c r="B113" s="307">
        <v>1</v>
      </c>
      <c r="C113" s="308">
        <f>G7</f>
        <v>0</v>
      </c>
      <c r="D113" s="33">
        <f>C7</f>
        <v>2</v>
      </c>
      <c r="E113" s="308">
        <f>G9</f>
        <v>0</v>
      </c>
      <c r="F113" s="33">
        <f>C9</f>
        <v>4</v>
      </c>
      <c r="G113" s="309"/>
      <c r="H113" s="99"/>
      <c r="I113" s="211"/>
      <c r="J113" s="99"/>
      <c r="K113" s="102"/>
    </row>
    <row r="114" spans="2:11" ht="16" x14ac:dyDescent="0.2">
      <c r="B114" s="307">
        <v>2</v>
      </c>
      <c r="C114" s="308">
        <f>G14</f>
        <v>0</v>
      </c>
      <c r="D114" s="33">
        <f>C14</f>
        <v>9</v>
      </c>
      <c r="E114" s="308">
        <f>G8</f>
        <v>0</v>
      </c>
      <c r="F114" s="33">
        <f>C8</f>
        <v>3</v>
      </c>
      <c r="G114" s="310"/>
      <c r="H114" s="99"/>
      <c r="I114" s="211"/>
      <c r="J114" s="99"/>
      <c r="K114" s="102"/>
    </row>
    <row r="115" spans="2:11" ht="16" x14ac:dyDescent="0.2">
      <c r="B115" s="307">
        <v>3</v>
      </c>
      <c r="C115" s="308">
        <f>G10</f>
        <v>0</v>
      </c>
      <c r="D115" s="33">
        <f>C10</f>
        <v>5</v>
      </c>
      <c r="E115" s="308">
        <f>G12</f>
        <v>0</v>
      </c>
      <c r="F115" s="33">
        <f>C12</f>
        <v>7</v>
      </c>
      <c r="G115" s="310"/>
      <c r="H115" s="99"/>
      <c r="I115" s="211"/>
      <c r="J115" s="99"/>
      <c r="K115" s="102"/>
    </row>
    <row r="116" spans="2:11" ht="16" x14ac:dyDescent="0.2">
      <c r="B116" s="307">
        <v>4</v>
      </c>
      <c r="C116" s="308">
        <f>G15</f>
        <v>0</v>
      </c>
      <c r="D116" s="33">
        <f>C15</f>
        <v>10</v>
      </c>
      <c r="E116" s="308">
        <f>G13</f>
        <v>0</v>
      </c>
      <c r="F116" s="33">
        <f>C13</f>
        <v>8</v>
      </c>
      <c r="G116" s="310"/>
      <c r="H116" s="99"/>
      <c r="I116" s="211"/>
      <c r="J116" s="99"/>
      <c r="K116" s="102"/>
    </row>
    <row r="117" spans="2:11" ht="17" thickBot="1" x14ac:dyDescent="0.25">
      <c r="B117" s="307">
        <v>5</v>
      </c>
      <c r="C117" s="308">
        <f>G11</f>
        <v>0</v>
      </c>
      <c r="D117" s="33">
        <f>C11</f>
        <v>6</v>
      </c>
      <c r="E117" s="308">
        <f>G6</f>
        <v>0</v>
      </c>
      <c r="F117" s="33">
        <f>C6</f>
        <v>1</v>
      </c>
      <c r="G117" s="310"/>
      <c r="H117" s="99"/>
      <c r="I117" s="211"/>
      <c r="J117" s="99"/>
      <c r="K117" s="102"/>
    </row>
    <row r="118" spans="2:11" ht="17" thickBot="1" x14ac:dyDescent="0.25">
      <c r="B118" s="1766" t="s">
        <v>1458</v>
      </c>
      <c r="C118" s="1767"/>
      <c r="D118" s="1767"/>
      <c r="E118" s="1767"/>
      <c r="F118" s="1767"/>
      <c r="G118" s="1767"/>
      <c r="H118" s="1767"/>
      <c r="I118" s="1769" t="s">
        <v>2062</v>
      </c>
      <c r="J118" s="1770"/>
      <c r="K118" s="522"/>
    </row>
    <row r="120" spans="2:11" ht="16" x14ac:dyDescent="0.2">
      <c r="B120" s="1760" t="s">
        <v>194</v>
      </c>
      <c r="C120" s="1760"/>
      <c r="D120" s="1760"/>
      <c r="E120" s="1760"/>
      <c r="F120" s="1760"/>
      <c r="G120" s="1760"/>
      <c r="H120" s="1760"/>
      <c r="I120" s="1760"/>
      <c r="J120" s="1760"/>
      <c r="K120" s="1760"/>
    </row>
    <row r="121" spans="2:11" ht="14" thickBot="1" x14ac:dyDescent="0.2"/>
    <row r="122" spans="2:11" ht="19" thickBot="1" x14ac:dyDescent="0.25">
      <c r="B122" s="1764" t="s">
        <v>1461</v>
      </c>
      <c r="C122" s="1765"/>
      <c r="D122" s="220" t="s">
        <v>1460</v>
      </c>
      <c r="E122" s="1699" t="s">
        <v>18</v>
      </c>
      <c r="F122" s="1700"/>
      <c r="G122" s="295" t="s">
        <v>203</v>
      </c>
      <c r="H122" s="534" t="s">
        <v>199</v>
      </c>
      <c r="I122" s="526"/>
      <c r="J122" s="535" t="s">
        <v>200</v>
      </c>
      <c r="K122" s="526">
        <v>7</v>
      </c>
    </row>
    <row r="123" spans="2:11" x14ac:dyDescent="0.15">
      <c r="B123" s="300" t="s">
        <v>892</v>
      </c>
      <c r="C123" s="301" t="s">
        <v>197</v>
      </c>
      <c r="D123" s="302" t="s">
        <v>2322</v>
      </c>
      <c r="E123" s="303" t="s">
        <v>197</v>
      </c>
      <c r="F123" s="304" t="s">
        <v>2324</v>
      </c>
      <c r="G123" s="305" t="s">
        <v>1041</v>
      </c>
      <c r="H123" s="106" t="s">
        <v>1042</v>
      </c>
      <c r="I123" s="106" t="s">
        <v>1043</v>
      </c>
      <c r="J123" s="106" t="s">
        <v>193</v>
      </c>
      <c r="K123" s="306" t="s">
        <v>2063</v>
      </c>
    </row>
    <row r="124" spans="2:11" ht="16" x14ac:dyDescent="0.2">
      <c r="B124" s="307">
        <v>1</v>
      </c>
      <c r="C124" s="308">
        <f>G8</f>
        <v>0</v>
      </c>
      <c r="D124" s="33">
        <f>C8</f>
        <v>3</v>
      </c>
      <c r="E124" s="308">
        <f>G13</f>
        <v>0</v>
      </c>
      <c r="F124" s="33">
        <f>C13</f>
        <v>8</v>
      </c>
      <c r="G124" s="309"/>
      <c r="H124" s="99"/>
      <c r="I124" s="211"/>
      <c r="J124" s="99"/>
      <c r="K124" s="102"/>
    </row>
    <row r="125" spans="2:11" ht="16" x14ac:dyDescent="0.2">
      <c r="B125" s="307">
        <v>2</v>
      </c>
      <c r="C125" s="308">
        <f>G11</f>
        <v>0</v>
      </c>
      <c r="D125" s="33">
        <f>C11</f>
        <v>6</v>
      </c>
      <c r="E125" s="308">
        <f>G14</f>
        <v>0</v>
      </c>
      <c r="F125" s="33">
        <f>C14</f>
        <v>9</v>
      </c>
      <c r="G125" s="310"/>
      <c r="H125" s="99"/>
      <c r="I125" s="211"/>
      <c r="J125" s="99"/>
      <c r="K125" s="102"/>
    </row>
    <row r="126" spans="2:11" ht="16" x14ac:dyDescent="0.2">
      <c r="B126" s="307">
        <v>3</v>
      </c>
      <c r="C126" s="308">
        <f>G6</f>
        <v>0</v>
      </c>
      <c r="D126" s="33">
        <f>C6</f>
        <v>1</v>
      </c>
      <c r="E126" s="308">
        <f>G12</f>
        <v>0</v>
      </c>
      <c r="F126" s="33">
        <f>C12</f>
        <v>7</v>
      </c>
      <c r="G126" s="310"/>
      <c r="H126" s="99"/>
      <c r="I126" s="211"/>
      <c r="J126" s="99"/>
      <c r="K126" s="102"/>
    </row>
    <row r="127" spans="2:11" ht="16" x14ac:dyDescent="0.2">
      <c r="B127" s="307">
        <v>4</v>
      </c>
      <c r="C127" s="308">
        <f>G7</f>
        <v>0</v>
      </c>
      <c r="D127" s="33">
        <f>C7</f>
        <v>2</v>
      </c>
      <c r="E127" s="308">
        <f>G10</f>
        <v>0</v>
      </c>
      <c r="F127" s="33">
        <f>C10</f>
        <v>5</v>
      </c>
      <c r="G127" s="310"/>
      <c r="H127" s="99"/>
      <c r="I127" s="211"/>
      <c r="J127" s="99"/>
      <c r="K127" s="102"/>
    </row>
    <row r="128" spans="2:11" ht="17" thickBot="1" x14ac:dyDescent="0.25">
      <c r="B128" s="307">
        <v>5</v>
      </c>
      <c r="C128" s="308">
        <f>G9</f>
        <v>0</v>
      </c>
      <c r="D128" s="33">
        <f>C9</f>
        <v>4</v>
      </c>
      <c r="E128" s="308">
        <f>G15</f>
        <v>0</v>
      </c>
      <c r="F128" s="33">
        <f>C15</f>
        <v>10</v>
      </c>
      <c r="G128" s="310"/>
      <c r="H128" s="99"/>
      <c r="I128" s="521"/>
      <c r="J128" s="254"/>
      <c r="K128" s="102"/>
    </row>
    <row r="129" spans="2:11" ht="17" thickBot="1" x14ac:dyDescent="0.25">
      <c r="B129" s="1766" t="s">
        <v>1458</v>
      </c>
      <c r="C129" s="1767"/>
      <c r="D129" s="1767"/>
      <c r="E129" s="1767"/>
      <c r="F129" s="1767"/>
      <c r="G129" s="1767"/>
      <c r="H129" s="1767"/>
      <c r="I129" s="1769" t="s">
        <v>2062</v>
      </c>
      <c r="J129" s="1770"/>
      <c r="K129" s="522"/>
    </row>
    <row r="131" spans="2:11" ht="16" x14ac:dyDescent="0.2">
      <c r="B131" s="1760" t="s">
        <v>194</v>
      </c>
      <c r="C131" s="1760"/>
      <c r="D131" s="1760"/>
      <c r="E131" s="1760"/>
      <c r="F131" s="1760"/>
      <c r="G131" s="1760"/>
      <c r="H131" s="1760"/>
      <c r="I131" s="1760"/>
      <c r="J131" s="1760"/>
      <c r="K131" s="1760"/>
    </row>
    <row r="132" spans="2:11" ht="14" thickBot="1" x14ac:dyDescent="0.2"/>
    <row r="133" spans="2:11" ht="19" thickBot="1" x14ac:dyDescent="0.25">
      <c r="B133" s="1764" t="s">
        <v>1461</v>
      </c>
      <c r="C133" s="1765"/>
      <c r="D133" s="220" t="s">
        <v>1460</v>
      </c>
      <c r="E133" s="1699" t="s">
        <v>18</v>
      </c>
      <c r="F133" s="1700"/>
      <c r="G133" s="295" t="s">
        <v>203</v>
      </c>
      <c r="H133" s="534" t="s">
        <v>199</v>
      </c>
      <c r="I133" s="526"/>
      <c r="J133" s="535" t="s">
        <v>200</v>
      </c>
      <c r="K133" s="526">
        <v>8</v>
      </c>
    </row>
    <row r="134" spans="2:11" x14ac:dyDescent="0.15">
      <c r="B134" s="300" t="s">
        <v>892</v>
      </c>
      <c r="C134" s="301" t="s">
        <v>197</v>
      </c>
      <c r="D134" s="302" t="s">
        <v>2322</v>
      </c>
      <c r="E134" s="303" t="s">
        <v>197</v>
      </c>
      <c r="F134" s="304" t="s">
        <v>2324</v>
      </c>
      <c r="G134" s="305" t="s">
        <v>1041</v>
      </c>
      <c r="H134" s="106" t="s">
        <v>1042</v>
      </c>
      <c r="I134" s="106" t="s">
        <v>1043</v>
      </c>
      <c r="J134" s="106" t="s">
        <v>193</v>
      </c>
      <c r="K134" s="306" t="s">
        <v>2063</v>
      </c>
    </row>
    <row r="135" spans="2:11" ht="16" x14ac:dyDescent="0.2">
      <c r="B135" s="307">
        <v>1</v>
      </c>
      <c r="C135" s="308">
        <f>G13</f>
        <v>0</v>
      </c>
      <c r="D135" s="33">
        <f>C13</f>
        <v>8</v>
      </c>
      <c r="E135" s="308">
        <f>G7</f>
        <v>0</v>
      </c>
      <c r="F135" s="33">
        <f>C7</f>
        <v>2</v>
      </c>
      <c r="G135" s="309"/>
      <c r="H135" s="99"/>
      <c r="I135" s="211"/>
      <c r="J135" s="99"/>
      <c r="K135" s="102"/>
    </row>
    <row r="136" spans="2:11" ht="16" x14ac:dyDescent="0.2">
      <c r="B136" s="307">
        <v>2</v>
      </c>
      <c r="C136" s="308">
        <f>G11</f>
        <v>0</v>
      </c>
      <c r="D136" s="33">
        <f>C11</f>
        <v>6</v>
      </c>
      <c r="E136" s="308">
        <f>G9</f>
        <v>0</v>
      </c>
      <c r="F136" s="33">
        <f>C9</f>
        <v>4</v>
      </c>
      <c r="G136" s="310"/>
      <c r="H136" s="99"/>
      <c r="I136" s="211"/>
      <c r="J136" s="99"/>
      <c r="K136" s="102"/>
    </row>
    <row r="137" spans="2:11" ht="16" x14ac:dyDescent="0.2">
      <c r="B137" s="307">
        <v>3</v>
      </c>
      <c r="C137" s="308">
        <f>G10</f>
        <v>0</v>
      </c>
      <c r="D137" s="33">
        <f>C10</f>
        <v>5</v>
      </c>
      <c r="E137" s="308">
        <f>G15</f>
        <v>0</v>
      </c>
      <c r="F137" s="33">
        <f>C15</f>
        <v>10</v>
      </c>
      <c r="G137" s="310"/>
      <c r="H137" s="99"/>
      <c r="I137" s="211"/>
      <c r="J137" s="99"/>
      <c r="K137" s="102"/>
    </row>
    <row r="138" spans="2:11" ht="16" x14ac:dyDescent="0.2">
      <c r="B138" s="307">
        <v>4</v>
      </c>
      <c r="C138" s="308">
        <f>G8</f>
        <v>0</v>
      </c>
      <c r="D138" s="33">
        <f>C8</f>
        <v>3</v>
      </c>
      <c r="E138" s="308">
        <f>G6</f>
        <v>0</v>
      </c>
      <c r="F138" s="33">
        <f>C6</f>
        <v>1</v>
      </c>
      <c r="G138" s="310"/>
      <c r="H138" s="99"/>
      <c r="I138" s="211"/>
      <c r="J138" s="99"/>
      <c r="K138" s="102"/>
    </row>
    <row r="139" spans="2:11" ht="17" thickBot="1" x14ac:dyDescent="0.25">
      <c r="B139" s="307">
        <v>5</v>
      </c>
      <c r="C139" s="308">
        <f>G12</f>
        <v>0</v>
      </c>
      <c r="D139" s="33">
        <f>C12</f>
        <v>7</v>
      </c>
      <c r="E139" s="308">
        <f>G14</f>
        <v>0</v>
      </c>
      <c r="F139" s="33">
        <f>C14</f>
        <v>9</v>
      </c>
      <c r="G139" s="310"/>
      <c r="H139" s="99"/>
      <c r="I139" s="211"/>
      <c r="J139" s="99"/>
      <c r="K139" s="102"/>
    </row>
    <row r="140" spans="2:11" ht="17" thickBot="1" x14ac:dyDescent="0.25">
      <c r="B140" s="1766" t="s">
        <v>1458</v>
      </c>
      <c r="C140" s="1767"/>
      <c r="D140" s="1767"/>
      <c r="E140" s="1767"/>
      <c r="F140" s="1767"/>
      <c r="G140" s="1767"/>
      <c r="H140" s="1767"/>
      <c r="I140" s="1769" t="s">
        <v>2062</v>
      </c>
      <c r="J140" s="1770"/>
      <c r="K140" s="522"/>
    </row>
    <row r="142" spans="2:11" ht="16" x14ac:dyDescent="0.2">
      <c r="B142" s="1760" t="s">
        <v>194</v>
      </c>
      <c r="C142" s="1760"/>
      <c r="D142" s="1760"/>
      <c r="E142" s="1760"/>
      <c r="F142" s="1760"/>
      <c r="G142" s="1760"/>
      <c r="H142" s="1760"/>
      <c r="I142" s="1760"/>
      <c r="J142" s="1760"/>
      <c r="K142" s="1760"/>
    </row>
    <row r="143" spans="2:11" ht="14" thickBot="1" x14ac:dyDescent="0.2"/>
    <row r="144" spans="2:11" ht="19" thickBot="1" x14ac:dyDescent="0.25">
      <c r="B144" s="1764" t="s">
        <v>1461</v>
      </c>
      <c r="C144" s="1765"/>
      <c r="D144" s="220" t="s">
        <v>1460</v>
      </c>
      <c r="E144" s="1699" t="s">
        <v>18</v>
      </c>
      <c r="F144" s="1700"/>
      <c r="G144" s="295" t="s">
        <v>203</v>
      </c>
      <c r="H144" s="534" t="s">
        <v>199</v>
      </c>
      <c r="I144" s="526"/>
      <c r="J144" s="535" t="s">
        <v>200</v>
      </c>
      <c r="K144" s="526">
        <v>9</v>
      </c>
    </row>
    <row r="145" spans="2:11" x14ac:dyDescent="0.15">
      <c r="B145" s="300" t="s">
        <v>892</v>
      </c>
      <c r="C145" s="301" t="s">
        <v>197</v>
      </c>
      <c r="D145" s="302" t="s">
        <v>2322</v>
      </c>
      <c r="E145" s="303" t="s">
        <v>197</v>
      </c>
      <c r="F145" s="304" t="s">
        <v>2324</v>
      </c>
      <c r="G145" s="305" t="s">
        <v>1041</v>
      </c>
      <c r="H145" s="106" t="s">
        <v>1042</v>
      </c>
      <c r="I145" s="106" t="s">
        <v>1043</v>
      </c>
      <c r="J145" s="106" t="s">
        <v>193</v>
      </c>
      <c r="K145" s="306" t="s">
        <v>2063</v>
      </c>
    </row>
    <row r="146" spans="2:11" ht="16" x14ac:dyDescent="0.2">
      <c r="B146" s="307">
        <v>1</v>
      </c>
      <c r="C146" s="308">
        <f>G11</f>
        <v>0</v>
      </c>
      <c r="D146" s="33">
        <f>C11</f>
        <v>6</v>
      </c>
      <c r="E146" s="308">
        <f>G10</f>
        <v>0</v>
      </c>
      <c r="F146" s="33">
        <f>C10</f>
        <v>5</v>
      </c>
      <c r="G146" s="309"/>
      <c r="H146" s="99"/>
      <c r="I146" s="211"/>
      <c r="J146" s="99"/>
      <c r="K146" s="102"/>
    </row>
    <row r="147" spans="2:11" ht="16" x14ac:dyDescent="0.2">
      <c r="B147" s="307">
        <v>2</v>
      </c>
      <c r="C147" s="308">
        <f>G9</f>
        <v>0</v>
      </c>
      <c r="D147" s="33">
        <f>C9</f>
        <v>4</v>
      </c>
      <c r="E147" s="308">
        <f>G8</f>
        <v>0</v>
      </c>
      <c r="F147" s="33">
        <f>C8</f>
        <v>3</v>
      </c>
      <c r="G147" s="310"/>
      <c r="H147" s="99"/>
      <c r="I147" s="211"/>
      <c r="J147" s="99"/>
      <c r="K147" s="102"/>
    </row>
    <row r="148" spans="2:11" ht="16" x14ac:dyDescent="0.2">
      <c r="B148" s="307">
        <v>3</v>
      </c>
      <c r="C148" s="308">
        <f>G14</f>
        <v>0</v>
      </c>
      <c r="D148" s="33">
        <f>C14</f>
        <v>9</v>
      </c>
      <c r="E148" s="308">
        <f>G15</f>
        <v>0</v>
      </c>
      <c r="F148" s="33">
        <f>C15</f>
        <v>10</v>
      </c>
      <c r="G148" s="310"/>
      <c r="H148" s="99"/>
      <c r="I148" s="211"/>
      <c r="J148" s="99"/>
      <c r="K148" s="102"/>
    </row>
    <row r="149" spans="2:11" ht="16" x14ac:dyDescent="0.2">
      <c r="B149" s="307">
        <v>4</v>
      </c>
      <c r="C149" s="308">
        <f>G12</f>
        <v>0</v>
      </c>
      <c r="D149" s="33">
        <f>C12</f>
        <v>7</v>
      </c>
      <c r="E149" s="308">
        <f>G13</f>
        <v>0</v>
      </c>
      <c r="F149" s="33">
        <f>C13</f>
        <v>8</v>
      </c>
      <c r="G149" s="310"/>
      <c r="H149" s="99"/>
      <c r="I149" s="211"/>
      <c r="J149" s="99"/>
      <c r="K149" s="102"/>
    </row>
    <row r="150" spans="2:11" ht="17" thickBot="1" x14ac:dyDescent="0.25">
      <c r="B150" s="307">
        <v>5</v>
      </c>
      <c r="C150" s="308">
        <f>G6</f>
        <v>0</v>
      </c>
      <c r="D150" s="33">
        <f>C6</f>
        <v>1</v>
      </c>
      <c r="E150" s="308">
        <f>G7</f>
        <v>0</v>
      </c>
      <c r="F150" s="33">
        <f>C7</f>
        <v>2</v>
      </c>
      <c r="G150" s="310"/>
      <c r="H150" s="99"/>
      <c r="I150" s="521"/>
      <c r="J150" s="254"/>
      <c r="K150" s="102"/>
    </row>
    <row r="151" spans="2:11" ht="17" thickBot="1" x14ac:dyDescent="0.25">
      <c r="B151" s="1766" t="s">
        <v>1458</v>
      </c>
      <c r="C151" s="1767"/>
      <c r="D151" s="1767"/>
      <c r="E151" s="1767"/>
      <c r="F151" s="1767"/>
      <c r="G151" s="1767"/>
      <c r="H151" s="1767"/>
      <c r="I151" s="1769" t="s">
        <v>2062</v>
      </c>
      <c r="J151" s="1770"/>
      <c r="K151" s="522"/>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308" spans="1:11" x14ac:dyDescent="0.15">
      <c r="A308"/>
      <c r="B308"/>
      <c r="C308"/>
      <c r="D308"/>
      <c r="E308"/>
      <c r="F308"/>
      <c r="G308"/>
      <c r="H308"/>
      <c r="I308"/>
      <c r="J308"/>
      <c r="K308"/>
    </row>
    <row r="309" spans="1:11" x14ac:dyDescent="0.15">
      <c r="A309"/>
      <c r="B309"/>
      <c r="C309"/>
      <c r="D309"/>
      <c r="E309"/>
      <c r="F309"/>
      <c r="G309"/>
      <c r="H309"/>
      <c r="I309"/>
      <c r="J309"/>
      <c r="K309"/>
    </row>
    <row r="310" spans="1:11" x14ac:dyDescent="0.15">
      <c r="A310"/>
      <c r="B310"/>
      <c r="C310"/>
      <c r="D310"/>
      <c r="E310"/>
      <c r="F310"/>
      <c r="G310"/>
      <c r="H310"/>
      <c r="I310"/>
      <c r="J310"/>
      <c r="K310"/>
    </row>
    <row r="311" spans="1:11" x14ac:dyDescent="0.15">
      <c r="A311"/>
      <c r="B311"/>
      <c r="C311"/>
      <c r="D311"/>
      <c r="E311"/>
      <c r="F311"/>
      <c r="G311"/>
      <c r="H311"/>
      <c r="I311"/>
      <c r="J311"/>
      <c r="K311"/>
    </row>
    <row r="312" spans="1:11" x14ac:dyDescent="0.15">
      <c r="A312"/>
      <c r="B312"/>
      <c r="C312"/>
      <c r="D312"/>
      <c r="E312"/>
      <c r="F312"/>
      <c r="G312"/>
      <c r="H312"/>
      <c r="I312"/>
      <c r="J312"/>
      <c r="K312"/>
    </row>
    <row r="313" spans="1:11" x14ac:dyDescent="0.15">
      <c r="A313"/>
      <c r="B313"/>
      <c r="C313"/>
      <c r="D313"/>
      <c r="E313"/>
      <c r="F313"/>
      <c r="G313"/>
      <c r="H313"/>
      <c r="I313"/>
      <c r="J313"/>
      <c r="K313"/>
    </row>
    <row r="314" spans="1:11" x14ac:dyDescent="0.15">
      <c r="A314"/>
      <c r="B314"/>
      <c r="C314"/>
      <c r="D314"/>
      <c r="E314"/>
      <c r="F314"/>
      <c r="G314"/>
      <c r="H314"/>
      <c r="I314"/>
      <c r="J314"/>
      <c r="K314"/>
    </row>
    <row r="315" spans="1:11" x14ac:dyDescent="0.15">
      <c r="A315"/>
      <c r="B315"/>
      <c r="C315"/>
      <c r="D315"/>
      <c r="E315"/>
      <c r="F315"/>
      <c r="G315"/>
      <c r="H315"/>
      <c r="I315"/>
      <c r="J315"/>
      <c r="K315"/>
    </row>
    <row r="316" spans="1:11" x14ac:dyDescent="0.15">
      <c r="A316"/>
      <c r="B316"/>
      <c r="C316"/>
      <c r="D316"/>
      <c r="E316"/>
      <c r="F316"/>
      <c r="G316"/>
      <c r="H316"/>
      <c r="I316"/>
      <c r="J316"/>
      <c r="K316"/>
    </row>
    <row r="317" spans="1:11" x14ac:dyDescent="0.15">
      <c r="A317"/>
      <c r="B317"/>
      <c r="C317"/>
      <c r="D317"/>
      <c r="E317"/>
      <c r="F317"/>
      <c r="G317"/>
      <c r="H317"/>
      <c r="I317"/>
      <c r="J317"/>
      <c r="K317"/>
    </row>
    <row r="318" spans="1:11" x14ac:dyDescent="0.15">
      <c r="A318"/>
      <c r="B318"/>
      <c r="C318"/>
      <c r="D318"/>
      <c r="E318"/>
      <c r="F318"/>
      <c r="G318"/>
      <c r="H318"/>
      <c r="I318"/>
      <c r="J318"/>
      <c r="K318"/>
    </row>
    <row r="319" spans="1:11" x14ac:dyDescent="0.15">
      <c r="A319"/>
      <c r="B319"/>
      <c r="C319"/>
      <c r="D319"/>
      <c r="E319"/>
      <c r="F319"/>
      <c r="G319"/>
      <c r="H319"/>
      <c r="I319"/>
      <c r="J319"/>
      <c r="K319"/>
    </row>
    <row r="320" spans="1:11" x14ac:dyDescent="0.15">
      <c r="A320"/>
      <c r="B320"/>
      <c r="C320"/>
      <c r="D320"/>
      <c r="E320"/>
      <c r="F320"/>
      <c r="G320"/>
      <c r="H320"/>
      <c r="I320"/>
      <c r="J320"/>
      <c r="K320"/>
    </row>
    <row r="321" spans="1:11" x14ac:dyDescent="0.15">
      <c r="A321"/>
      <c r="B321"/>
      <c r="C321"/>
      <c r="D321"/>
      <c r="E321"/>
      <c r="F321"/>
      <c r="G321"/>
      <c r="H321"/>
      <c r="I321"/>
      <c r="J321"/>
      <c r="K321"/>
    </row>
    <row r="322" spans="1:11" x14ac:dyDescent="0.15">
      <c r="A322"/>
      <c r="B322"/>
      <c r="C322"/>
      <c r="D322"/>
      <c r="E322"/>
      <c r="F322"/>
      <c r="G322"/>
      <c r="H322"/>
      <c r="I322"/>
      <c r="J322"/>
      <c r="K322"/>
    </row>
    <row r="323" spans="1:11" x14ac:dyDescent="0.15">
      <c r="A323"/>
      <c r="B323"/>
      <c r="C323"/>
      <c r="D323"/>
      <c r="E323"/>
      <c r="F323"/>
      <c r="G323"/>
      <c r="H323"/>
      <c r="I323"/>
      <c r="J323"/>
      <c r="K323"/>
    </row>
    <row r="324" spans="1:11" x14ac:dyDescent="0.15">
      <c r="A324"/>
      <c r="B324"/>
      <c r="C324"/>
      <c r="D324"/>
      <c r="E324"/>
      <c r="F324"/>
      <c r="G324"/>
      <c r="H324"/>
      <c r="I324"/>
      <c r="J324"/>
      <c r="K324"/>
    </row>
    <row r="325" spans="1:11" x14ac:dyDescent="0.15">
      <c r="A325"/>
      <c r="B325"/>
      <c r="C325"/>
      <c r="D325"/>
      <c r="E325"/>
      <c r="F325"/>
      <c r="G325"/>
      <c r="H325"/>
      <c r="I325"/>
      <c r="J325"/>
      <c r="K325"/>
    </row>
    <row r="326" spans="1:11" x14ac:dyDescent="0.15">
      <c r="A326"/>
      <c r="B326"/>
      <c r="C326"/>
      <c r="D326"/>
      <c r="E326"/>
      <c r="F326"/>
      <c r="G326"/>
      <c r="H326"/>
      <c r="I326"/>
      <c r="J326"/>
      <c r="K326"/>
    </row>
    <row r="327" spans="1:11" x14ac:dyDescent="0.15">
      <c r="A327"/>
      <c r="B327"/>
      <c r="C327"/>
      <c r="D327"/>
      <c r="E327"/>
      <c r="F327"/>
      <c r="G327"/>
      <c r="H327"/>
      <c r="I327"/>
      <c r="J327"/>
      <c r="K327"/>
    </row>
    <row r="328" spans="1:11" x14ac:dyDescent="0.15">
      <c r="A328"/>
      <c r="B328"/>
      <c r="C328"/>
      <c r="D328"/>
      <c r="E328"/>
      <c r="F328"/>
      <c r="G328"/>
      <c r="H328"/>
      <c r="I328"/>
      <c r="J328"/>
      <c r="K328"/>
    </row>
    <row r="329" spans="1:11" x14ac:dyDescent="0.15">
      <c r="A329"/>
      <c r="B329"/>
      <c r="C329"/>
      <c r="D329"/>
      <c r="E329"/>
      <c r="F329"/>
      <c r="G329"/>
      <c r="H329"/>
      <c r="I329"/>
      <c r="J329"/>
      <c r="K329"/>
    </row>
    <row r="330" spans="1:11" x14ac:dyDescent="0.15">
      <c r="A330"/>
      <c r="B330"/>
      <c r="C330"/>
      <c r="D330"/>
      <c r="E330"/>
      <c r="F330"/>
      <c r="G330"/>
      <c r="H330"/>
      <c r="I330"/>
      <c r="J330"/>
      <c r="K330"/>
    </row>
    <row r="331" spans="1:11" x14ac:dyDescent="0.15">
      <c r="A331"/>
      <c r="B331"/>
      <c r="C331"/>
      <c r="D331"/>
      <c r="E331"/>
      <c r="F331"/>
      <c r="G331"/>
      <c r="H331"/>
      <c r="I331"/>
      <c r="J331"/>
      <c r="K331"/>
    </row>
    <row r="332" spans="1:11" x14ac:dyDescent="0.15">
      <c r="A332"/>
      <c r="B332"/>
      <c r="C332"/>
      <c r="D332"/>
      <c r="E332"/>
      <c r="F332"/>
      <c r="G332"/>
      <c r="H332"/>
      <c r="I332"/>
      <c r="J332"/>
      <c r="K332"/>
    </row>
    <row r="333" spans="1:11" x14ac:dyDescent="0.15">
      <c r="A333"/>
      <c r="B333"/>
      <c r="C333"/>
      <c r="D333"/>
      <c r="E333"/>
      <c r="F333"/>
      <c r="G333"/>
      <c r="H333"/>
      <c r="I333"/>
      <c r="J333"/>
      <c r="K333"/>
    </row>
    <row r="334" spans="1:11" x14ac:dyDescent="0.15">
      <c r="A334"/>
      <c r="B334"/>
      <c r="C334"/>
      <c r="D334"/>
      <c r="E334"/>
      <c r="F334"/>
      <c r="G334"/>
      <c r="H334"/>
      <c r="I334"/>
      <c r="J334"/>
      <c r="K334"/>
    </row>
    <row r="335" spans="1:11" x14ac:dyDescent="0.15">
      <c r="A335"/>
      <c r="B335"/>
      <c r="C335"/>
      <c r="D335"/>
      <c r="E335"/>
      <c r="F335"/>
      <c r="G335"/>
      <c r="H335"/>
      <c r="I335"/>
      <c r="J335"/>
      <c r="K335"/>
    </row>
    <row r="336" spans="1:11" x14ac:dyDescent="0.15">
      <c r="A336"/>
      <c r="B336"/>
      <c r="C336"/>
      <c r="D336"/>
      <c r="E336"/>
      <c r="F336"/>
      <c r="G336"/>
      <c r="H336"/>
      <c r="I336"/>
      <c r="J336"/>
      <c r="K336"/>
    </row>
    <row r="337" spans="1:11" x14ac:dyDescent="0.15">
      <c r="A337"/>
      <c r="B337"/>
      <c r="C337"/>
      <c r="D337"/>
      <c r="E337"/>
      <c r="F337"/>
      <c r="G337"/>
      <c r="H337"/>
      <c r="I337"/>
      <c r="J337"/>
      <c r="K337"/>
    </row>
    <row r="338" spans="1:11" x14ac:dyDescent="0.15">
      <c r="A338"/>
      <c r="B338"/>
      <c r="C338"/>
      <c r="D338"/>
      <c r="E338"/>
      <c r="F338"/>
      <c r="G338"/>
      <c r="H338"/>
      <c r="I338"/>
      <c r="J338"/>
      <c r="K338"/>
    </row>
    <row r="339" spans="1:11" x14ac:dyDescent="0.15">
      <c r="A339"/>
      <c r="B339"/>
      <c r="C339"/>
      <c r="D339"/>
      <c r="E339"/>
      <c r="F339"/>
      <c r="G339"/>
      <c r="H339"/>
      <c r="I339"/>
      <c r="J339"/>
      <c r="K339"/>
    </row>
    <row r="340" spans="1:11" x14ac:dyDescent="0.15">
      <c r="A340"/>
      <c r="B340"/>
      <c r="C340"/>
      <c r="D340"/>
      <c r="E340"/>
      <c r="F340"/>
      <c r="G340"/>
      <c r="H340"/>
      <c r="I340"/>
      <c r="J340"/>
      <c r="K340"/>
    </row>
    <row r="341" spans="1:11" x14ac:dyDescent="0.15">
      <c r="A341"/>
      <c r="B341"/>
      <c r="C341"/>
      <c r="D341"/>
      <c r="E341"/>
      <c r="F341"/>
      <c r="G341"/>
      <c r="H341"/>
      <c r="I341"/>
      <c r="J341"/>
      <c r="K341"/>
    </row>
    <row r="342" spans="1:11" x14ac:dyDescent="0.15">
      <c r="A342"/>
      <c r="B342"/>
      <c r="C342"/>
      <c r="D342"/>
      <c r="E342"/>
      <c r="F342"/>
      <c r="G342"/>
      <c r="H342"/>
      <c r="I342"/>
      <c r="J342"/>
      <c r="K342"/>
    </row>
    <row r="343" spans="1:11" x14ac:dyDescent="0.15">
      <c r="A343"/>
      <c r="B343"/>
      <c r="C343"/>
      <c r="D343"/>
      <c r="E343"/>
      <c r="F343"/>
      <c r="G343"/>
      <c r="H343"/>
      <c r="I343"/>
      <c r="J343"/>
      <c r="K343"/>
    </row>
    <row r="344" spans="1:11" x14ac:dyDescent="0.15">
      <c r="A344"/>
      <c r="B344"/>
      <c r="C344"/>
      <c r="D344"/>
      <c r="E344"/>
      <c r="F344"/>
      <c r="G344"/>
      <c r="H344"/>
      <c r="I344"/>
      <c r="J344"/>
      <c r="K344"/>
    </row>
    <row r="345" spans="1:11" x14ac:dyDescent="0.15">
      <c r="A345"/>
      <c r="B345"/>
      <c r="C345"/>
      <c r="D345"/>
      <c r="E345"/>
      <c r="F345"/>
      <c r="G345"/>
      <c r="H345"/>
      <c r="I345"/>
      <c r="J345"/>
      <c r="K345"/>
    </row>
    <row r="346" spans="1:11" x14ac:dyDescent="0.15">
      <c r="A346"/>
      <c r="B346"/>
      <c r="C346"/>
      <c r="D346"/>
      <c r="E346"/>
      <c r="F346"/>
      <c r="G346"/>
      <c r="H346"/>
      <c r="I346"/>
      <c r="J346"/>
      <c r="K346"/>
    </row>
    <row r="347" spans="1:11" x14ac:dyDescent="0.15">
      <c r="A347"/>
      <c r="B347"/>
      <c r="C347"/>
      <c r="D347"/>
      <c r="E347"/>
      <c r="F347"/>
      <c r="G347"/>
      <c r="H347"/>
      <c r="I347"/>
      <c r="J347"/>
      <c r="K347"/>
    </row>
    <row r="348" spans="1:11" x14ac:dyDescent="0.15">
      <c r="A348"/>
      <c r="B348"/>
      <c r="C348"/>
      <c r="D348"/>
      <c r="E348"/>
      <c r="F348"/>
      <c r="G348"/>
      <c r="H348"/>
      <c r="I348"/>
      <c r="J348"/>
      <c r="K348"/>
    </row>
    <row r="349" spans="1:11" x14ac:dyDescent="0.15">
      <c r="A349"/>
      <c r="B349"/>
      <c r="C349"/>
      <c r="D349"/>
      <c r="E349"/>
      <c r="F349"/>
      <c r="G349"/>
      <c r="H349"/>
      <c r="I349"/>
      <c r="J349"/>
      <c r="K349"/>
    </row>
    <row r="350" spans="1:11" x14ac:dyDescent="0.15">
      <c r="A350"/>
      <c r="B350"/>
      <c r="C350"/>
      <c r="D350"/>
      <c r="E350"/>
      <c r="F350"/>
      <c r="G350"/>
      <c r="H350"/>
      <c r="I350"/>
      <c r="J350"/>
      <c r="K350"/>
    </row>
    <row r="351" spans="1:11" x14ac:dyDescent="0.15">
      <c r="A351"/>
      <c r="B351"/>
      <c r="C351"/>
      <c r="D351"/>
      <c r="E351"/>
      <c r="F351"/>
      <c r="G351"/>
      <c r="H351"/>
      <c r="I351"/>
      <c r="J351"/>
      <c r="K351"/>
    </row>
    <row r="352" spans="1:11" x14ac:dyDescent="0.15">
      <c r="A352"/>
      <c r="B352"/>
      <c r="C352"/>
      <c r="D352"/>
      <c r="E352"/>
      <c r="F352"/>
      <c r="G352"/>
      <c r="H352"/>
      <c r="I352"/>
      <c r="J352"/>
      <c r="K352"/>
    </row>
    <row r="353" spans="1:11" x14ac:dyDescent="0.15">
      <c r="A353"/>
      <c r="B353"/>
      <c r="C353"/>
      <c r="D353"/>
      <c r="E353"/>
      <c r="F353"/>
      <c r="G353"/>
      <c r="H353"/>
      <c r="I353"/>
      <c r="J353"/>
      <c r="K353"/>
    </row>
    <row r="354" spans="1:11" x14ac:dyDescent="0.15">
      <c r="A354"/>
      <c r="B354"/>
      <c r="C354"/>
      <c r="D354"/>
      <c r="E354"/>
      <c r="F354"/>
      <c r="G354"/>
      <c r="H354"/>
      <c r="I354"/>
      <c r="J354"/>
      <c r="K354"/>
    </row>
    <row r="355" spans="1:11" x14ac:dyDescent="0.15">
      <c r="A355"/>
      <c r="B355"/>
      <c r="C355"/>
      <c r="D355"/>
      <c r="E355"/>
      <c r="F355"/>
      <c r="G355"/>
      <c r="H355"/>
      <c r="I355"/>
      <c r="J355"/>
      <c r="K355"/>
    </row>
    <row r="356" spans="1:11" x14ac:dyDescent="0.15">
      <c r="A356"/>
      <c r="B356"/>
      <c r="C356"/>
      <c r="D356"/>
      <c r="E356"/>
      <c r="F356"/>
      <c r="G356"/>
      <c r="H356"/>
      <c r="I356"/>
      <c r="J356"/>
      <c r="K356"/>
    </row>
    <row r="357" spans="1:11" x14ac:dyDescent="0.15">
      <c r="A357"/>
      <c r="B357"/>
      <c r="C357"/>
      <c r="D357"/>
      <c r="E357"/>
      <c r="F357"/>
      <c r="G357"/>
      <c r="H357"/>
      <c r="I357"/>
      <c r="J357"/>
      <c r="K357"/>
    </row>
    <row r="358" spans="1:11" x14ac:dyDescent="0.15">
      <c r="A358"/>
      <c r="B358"/>
      <c r="C358"/>
      <c r="D358"/>
      <c r="E358"/>
      <c r="F358"/>
      <c r="G358"/>
      <c r="H358"/>
      <c r="I358"/>
      <c r="J358"/>
      <c r="K358"/>
    </row>
    <row r="359" spans="1:11" x14ac:dyDescent="0.15">
      <c r="A359"/>
      <c r="B359"/>
      <c r="C359"/>
      <c r="D359"/>
      <c r="E359"/>
      <c r="F359"/>
      <c r="G359"/>
      <c r="H359"/>
      <c r="I359"/>
      <c r="J359"/>
      <c r="K359"/>
    </row>
    <row r="360" spans="1:11" x14ac:dyDescent="0.15">
      <c r="A360"/>
      <c r="B360"/>
      <c r="C360"/>
      <c r="D360"/>
      <c r="E360"/>
      <c r="F360"/>
      <c r="G360"/>
      <c r="H360"/>
      <c r="I360"/>
      <c r="J360"/>
      <c r="K360"/>
    </row>
    <row r="361" spans="1:11" x14ac:dyDescent="0.15">
      <c r="A361"/>
      <c r="B361"/>
      <c r="C361"/>
      <c r="D361"/>
      <c r="E361"/>
      <c r="F361"/>
      <c r="G361"/>
      <c r="H361"/>
      <c r="I361"/>
      <c r="J361"/>
      <c r="K361"/>
    </row>
    <row r="362" spans="1:11" x14ac:dyDescent="0.15">
      <c r="A362"/>
      <c r="B362"/>
      <c r="C362"/>
      <c r="D362"/>
      <c r="E362"/>
      <c r="F362"/>
      <c r="G362"/>
      <c r="H362"/>
      <c r="I362"/>
      <c r="J362"/>
      <c r="K362"/>
    </row>
    <row r="363" spans="1:11" x14ac:dyDescent="0.15">
      <c r="A363"/>
      <c r="B363"/>
      <c r="C363"/>
      <c r="D363"/>
      <c r="E363"/>
      <c r="F363"/>
      <c r="G363"/>
      <c r="H363"/>
      <c r="I363"/>
      <c r="J363"/>
      <c r="K363"/>
    </row>
    <row r="364" spans="1:11" x14ac:dyDescent="0.15">
      <c r="A364"/>
      <c r="B364"/>
      <c r="C364"/>
      <c r="D364"/>
      <c r="E364"/>
      <c r="F364"/>
      <c r="G364"/>
      <c r="H364"/>
      <c r="I364"/>
      <c r="J364"/>
      <c r="K364"/>
    </row>
    <row r="365" spans="1:11" x14ac:dyDescent="0.15">
      <c r="A365"/>
      <c r="B365"/>
      <c r="C365"/>
      <c r="D365"/>
      <c r="E365"/>
      <c r="F365"/>
      <c r="G365"/>
      <c r="H365"/>
      <c r="I365"/>
      <c r="J365"/>
      <c r="K365"/>
    </row>
    <row r="366" spans="1:11" x14ac:dyDescent="0.15">
      <c r="A366"/>
      <c r="B366"/>
      <c r="C366"/>
      <c r="D366"/>
      <c r="E366"/>
      <c r="F366"/>
      <c r="G366"/>
      <c r="H366"/>
      <c r="I366"/>
      <c r="J366"/>
      <c r="K366"/>
    </row>
    <row r="367" spans="1:11" x14ac:dyDescent="0.15">
      <c r="A367"/>
      <c r="B367"/>
      <c r="C367"/>
      <c r="D367"/>
      <c r="E367"/>
      <c r="F367"/>
      <c r="G367"/>
      <c r="H367"/>
      <c r="I367"/>
      <c r="J367"/>
      <c r="K367"/>
    </row>
    <row r="368" spans="1:11" x14ac:dyDescent="0.15">
      <c r="A368"/>
      <c r="B368"/>
      <c r="C368"/>
      <c r="D368"/>
      <c r="E368"/>
      <c r="F368"/>
      <c r="G368"/>
      <c r="H368"/>
      <c r="I368"/>
      <c r="J368"/>
      <c r="K368"/>
    </row>
    <row r="369" spans="1:11" x14ac:dyDescent="0.15">
      <c r="A369"/>
      <c r="B369"/>
      <c r="C369"/>
      <c r="D369"/>
      <c r="E369"/>
      <c r="F369"/>
      <c r="G369"/>
      <c r="H369"/>
      <c r="I369"/>
      <c r="J369"/>
      <c r="K369"/>
    </row>
    <row r="370" spans="1:11" x14ac:dyDescent="0.15">
      <c r="A370"/>
      <c r="B370"/>
      <c r="C370"/>
      <c r="D370"/>
      <c r="E370"/>
      <c r="F370"/>
      <c r="G370"/>
      <c r="H370"/>
      <c r="I370"/>
      <c r="J370"/>
      <c r="K370"/>
    </row>
    <row r="371" spans="1:11" x14ac:dyDescent="0.15">
      <c r="A371"/>
      <c r="B371"/>
      <c r="C371"/>
      <c r="D371"/>
      <c r="E371"/>
      <c r="F371"/>
      <c r="G371"/>
      <c r="H371"/>
      <c r="I371"/>
      <c r="J371"/>
      <c r="K371"/>
    </row>
    <row r="372" spans="1:11" x14ac:dyDescent="0.15">
      <c r="A372"/>
      <c r="B372"/>
      <c r="C372"/>
      <c r="D372"/>
      <c r="E372"/>
      <c r="F372"/>
      <c r="G372"/>
      <c r="H372"/>
      <c r="I372"/>
      <c r="J372"/>
      <c r="K372"/>
    </row>
    <row r="373" spans="1:11" x14ac:dyDescent="0.15">
      <c r="A373"/>
      <c r="B373"/>
      <c r="C373"/>
      <c r="D373"/>
      <c r="E373"/>
      <c r="F373"/>
      <c r="G373"/>
      <c r="H373"/>
      <c r="I373"/>
      <c r="J373"/>
      <c r="K373"/>
    </row>
    <row r="374" spans="1:11" x14ac:dyDescent="0.15">
      <c r="A374"/>
      <c r="B374"/>
      <c r="C374"/>
      <c r="D374"/>
      <c r="E374"/>
      <c r="F374"/>
      <c r="G374"/>
      <c r="H374"/>
      <c r="I374"/>
      <c r="J374"/>
      <c r="K374"/>
    </row>
    <row r="375" spans="1:11" x14ac:dyDescent="0.15">
      <c r="A375"/>
      <c r="B375"/>
      <c r="C375"/>
      <c r="D375"/>
      <c r="E375"/>
      <c r="F375"/>
      <c r="G375"/>
      <c r="H375"/>
      <c r="I375"/>
      <c r="J375"/>
      <c r="K375"/>
    </row>
    <row r="376" spans="1:11" x14ac:dyDescent="0.15">
      <c r="A376"/>
      <c r="B376"/>
      <c r="C376"/>
      <c r="D376"/>
      <c r="E376"/>
      <c r="F376"/>
      <c r="G376"/>
      <c r="H376"/>
      <c r="I376"/>
      <c r="J376"/>
      <c r="K376"/>
    </row>
    <row r="377" spans="1:11" x14ac:dyDescent="0.15">
      <c r="A377"/>
      <c r="B377"/>
      <c r="C377"/>
      <c r="D377"/>
      <c r="E377"/>
      <c r="F377"/>
      <c r="G377"/>
      <c r="H377"/>
      <c r="I377"/>
      <c r="J377"/>
      <c r="K377"/>
    </row>
    <row r="378" spans="1:11" x14ac:dyDescent="0.15">
      <c r="A378"/>
      <c r="B378"/>
      <c r="C378"/>
      <c r="D378"/>
      <c r="E378"/>
      <c r="F378"/>
      <c r="G378"/>
      <c r="H378"/>
      <c r="I378"/>
      <c r="J378"/>
      <c r="K378"/>
    </row>
    <row r="379" spans="1:11" x14ac:dyDescent="0.15">
      <c r="A379"/>
      <c r="B379"/>
      <c r="C379"/>
      <c r="D379"/>
      <c r="E379"/>
      <c r="F379"/>
      <c r="G379"/>
      <c r="H379"/>
      <c r="I379"/>
      <c r="J379"/>
      <c r="K379"/>
    </row>
    <row r="380" spans="1:11" x14ac:dyDescent="0.15">
      <c r="A380"/>
      <c r="B380"/>
      <c r="C380"/>
      <c r="D380"/>
      <c r="E380"/>
      <c r="F380"/>
      <c r="G380"/>
      <c r="H380"/>
      <c r="I380"/>
      <c r="J380"/>
      <c r="K380"/>
    </row>
    <row r="381" spans="1:11" x14ac:dyDescent="0.15">
      <c r="A381"/>
      <c r="B381"/>
      <c r="C381"/>
      <c r="D381"/>
      <c r="E381"/>
      <c r="F381"/>
      <c r="G381"/>
      <c r="H381"/>
      <c r="I381"/>
      <c r="J381"/>
      <c r="K381"/>
    </row>
    <row r="382" spans="1:11" x14ac:dyDescent="0.15">
      <c r="A382"/>
      <c r="B382"/>
      <c r="C382"/>
      <c r="D382"/>
      <c r="E382"/>
      <c r="F382"/>
      <c r="G382"/>
      <c r="H382"/>
      <c r="I382"/>
      <c r="J382"/>
      <c r="K382"/>
    </row>
    <row r="383" spans="1:11" x14ac:dyDescent="0.15">
      <c r="A383"/>
      <c r="B383"/>
      <c r="C383"/>
      <c r="D383"/>
      <c r="E383"/>
      <c r="F383"/>
      <c r="G383"/>
      <c r="H383"/>
      <c r="I383"/>
      <c r="J383"/>
      <c r="K383"/>
    </row>
    <row r="384" spans="1:11" x14ac:dyDescent="0.15">
      <c r="A384"/>
      <c r="B384"/>
      <c r="C384"/>
      <c r="D384"/>
      <c r="E384"/>
      <c r="F384"/>
      <c r="G384"/>
      <c r="H384"/>
      <c r="I384"/>
      <c r="J384"/>
      <c r="K384"/>
    </row>
    <row r="385" spans="1:11" x14ac:dyDescent="0.15">
      <c r="A385"/>
      <c r="B385"/>
      <c r="C385"/>
      <c r="D385"/>
      <c r="E385"/>
      <c r="F385"/>
      <c r="G385"/>
      <c r="H385"/>
      <c r="I385"/>
      <c r="J385"/>
      <c r="K385"/>
    </row>
    <row r="386" spans="1:11" x14ac:dyDescent="0.15">
      <c r="A386"/>
      <c r="B386"/>
      <c r="C386"/>
      <c r="D386"/>
      <c r="E386"/>
      <c r="F386"/>
      <c r="G386"/>
      <c r="H386"/>
      <c r="I386"/>
      <c r="J386"/>
      <c r="K386"/>
    </row>
    <row r="387" spans="1:11" x14ac:dyDescent="0.15">
      <c r="A387"/>
      <c r="B387"/>
      <c r="C387"/>
      <c r="D387"/>
      <c r="E387"/>
      <c r="F387"/>
      <c r="G387"/>
      <c r="H387"/>
      <c r="I387"/>
      <c r="J387"/>
      <c r="K387"/>
    </row>
    <row r="388" spans="1:11" x14ac:dyDescent="0.15">
      <c r="A388"/>
      <c r="B388"/>
      <c r="C388"/>
      <c r="D388"/>
      <c r="E388"/>
      <c r="F388"/>
      <c r="G388"/>
      <c r="H388"/>
      <c r="I388"/>
      <c r="J388"/>
      <c r="K388"/>
    </row>
    <row r="389" spans="1:11" x14ac:dyDescent="0.15">
      <c r="A389"/>
      <c r="B389"/>
      <c r="C389"/>
      <c r="D389"/>
      <c r="E389"/>
      <c r="F389"/>
      <c r="G389"/>
      <c r="H389"/>
      <c r="I389"/>
      <c r="J389"/>
      <c r="K389"/>
    </row>
    <row r="390" spans="1:11" x14ac:dyDescent="0.15">
      <c r="A390"/>
      <c r="B390"/>
      <c r="C390"/>
      <c r="D390"/>
      <c r="E390"/>
      <c r="F390"/>
      <c r="G390"/>
      <c r="H390"/>
      <c r="I390"/>
      <c r="J390"/>
      <c r="K390"/>
    </row>
    <row r="391" spans="1:11" x14ac:dyDescent="0.15">
      <c r="A391"/>
      <c r="B391"/>
      <c r="C391"/>
      <c r="D391"/>
      <c r="E391"/>
      <c r="F391"/>
      <c r="G391"/>
      <c r="H391"/>
      <c r="I391"/>
      <c r="J391"/>
      <c r="K391"/>
    </row>
    <row r="392" spans="1:11" x14ac:dyDescent="0.15">
      <c r="A392"/>
      <c r="B392"/>
      <c r="C392"/>
      <c r="D392"/>
      <c r="E392"/>
      <c r="F392"/>
      <c r="G392"/>
      <c r="H392"/>
      <c r="I392"/>
      <c r="J392"/>
      <c r="K392"/>
    </row>
    <row r="393" spans="1:11" x14ac:dyDescent="0.15">
      <c r="A393"/>
      <c r="B393"/>
      <c r="C393"/>
      <c r="D393"/>
      <c r="E393"/>
      <c r="F393"/>
      <c r="G393"/>
      <c r="H393"/>
      <c r="I393"/>
      <c r="J393"/>
      <c r="K393"/>
    </row>
    <row r="394" spans="1:11" x14ac:dyDescent="0.15">
      <c r="A394"/>
      <c r="B394"/>
      <c r="C394"/>
      <c r="D394"/>
      <c r="E394"/>
      <c r="F394"/>
      <c r="G394"/>
      <c r="H394"/>
      <c r="I394"/>
      <c r="J394"/>
      <c r="K394"/>
    </row>
    <row r="395" spans="1:11" x14ac:dyDescent="0.15">
      <c r="A395"/>
      <c r="B395"/>
      <c r="C395"/>
      <c r="D395"/>
      <c r="E395"/>
      <c r="F395"/>
      <c r="G395"/>
      <c r="H395"/>
      <c r="I395"/>
      <c r="J395"/>
      <c r="K395"/>
    </row>
    <row r="396" spans="1:11" x14ac:dyDescent="0.15">
      <c r="A396"/>
      <c r="B396"/>
      <c r="C396"/>
      <c r="D396"/>
      <c r="E396"/>
      <c r="F396"/>
      <c r="G396"/>
      <c r="H396"/>
      <c r="I396"/>
      <c r="J396"/>
      <c r="K396"/>
    </row>
    <row r="397" spans="1:11" x14ac:dyDescent="0.15">
      <c r="A397"/>
      <c r="B397"/>
      <c r="C397"/>
      <c r="D397"/>
      <c r="E397"/>
      <c r="F397"/>
      <c r="G397"/>
      <c r="H397"/>
      <c r="I397"/>
      <c r="J397"/>
      <c r="K397"/>
    </row>
    <row r="398" spans="1:11" x14ac:dyDescent="0.15">
      <c r="A398"/>
      <c r="B398"/>
      <c r="C398"/>
      <c r="D398"/>
      <c r="E398"/>
      <c r="F398"/>
      <c r="G398"/>
      <c r="H398"/>
      <c r="I398"/>
      <c r="J398"/>
      <c r="K398"/>
    </row>
    <row r="399" spans="1:11" x14ac:dyDescent="0.15">
      <c r="A399"/>
      <c r="B399"/>
      <c r="C399"/>
      <c r="D399"/>
      <c r="E399"/>
      <c r="F399"/>
      <c r="G399"/>
      <c r="H399"/>
      <c r="I399"/>
      <c r="J399"/>
      <c r="K399"/>
    </row>
    <row r="400" spans="1:11" x14ac:dyDescent="0.15">
      <c r="A400"/>
      <c r="B400"/>
      <c r="C400"/>
      <c r="D400"/>
      <c r="E400"/>
      <c r="F400"/>
      <c r="G400"/>
      <c r="H400"/>
      <c r="I400"/>
      <c r="J400"/>
      <c r="K400"/>
    </row>
    <row r="401" spans="1:11" x14ac:dyDescent="0.15">
      <c r="A401"/>
      <c r="B401"/>
      <c r="C401"/>
      <c r="D401"/>
      <c r="E401"/>
      <c r="F401"/>
      <c r="G401"/>
      <c r="H401"/>
      <c r="I401"/>
      <c r="J401"/>
      <c r="K401"/>
    </row>
    <row r="402" spans="1:11" x14ac:dyDescent="0.15">
      <c r="A402"/>
      <c r="B402"/>
      <c r="C402"/>
      <c r="D402"/>
      <c r="E402"/>
      <c r="F402"/>
      <c r="G402"/>
      <c r="H402"/>
      <c r="I402"/>
      <c r="J402"/>
      <c r="K402"/>
    </row>
    <row r="403" spans="1:11" x14ac:dyDescent="0.15">
      <c r="A403"/>
      <c r="B403"/>
      <c r="C403"/>
      <c r="D403"/>
      <c r="E403"/>
      <c r="F403"/>
      <c r="G403"/>
      <c r="H403"/>
      <c r="I403"/>
      <c r="J403"/>
      <c r="K403"/>
    </row>
    <row r="404" spans="1:11" x14ac:dyDescent="0.15">
      <c r="A404"/>
      <c r="B404"/>
      <c r="C404"/>
      <c r="D404"/>
      <c r="E404"/>
      <c r="F404"/>
      <c r="G404"/>
      <c r="H404"/>
      <c r="I404"/>
      <c r="J404"/>
      <c r="K404"/>
    </row>
    <row r="405" spans="1:11" x14ac:dyDescent="0.15">
      <c r="A405"/>
      <c r="B405"/>
      <c r="C405"/>
      <c r="D405"/>
      <c r="E405"/>
      <c r="F405"/>
      <c r="G405"/>
      <c r="H405"/>
      <c r="I405"/>
      <c r="J405"/>
      <c r="K405"/>
    </row>
    <row r="406" spans="1:11" x14ac:dyDescent="0.15">
      <c r="A406"/>
      <c r="B406"/>
      <c r="C406"/>
      <c r="D406"/>
      <c r="E406"/>
      <c r="F406"/>
      <c r="G406"/>
      <c r="H406"/>
      <c r="I406"/>
      <c r="J406"/>
      <c r="K406"/>
    </row>
    <row r="407" spans="1:11" x14ac:dyDescent="0.15">
      <c r="A407"/>
      <c r="B407"/>
      <c r="C407"/>
      <c r="D407"/>
      <c r="E407"/>
      <c r="F407"/>
      <c r="G407"/>
      <c r="H407"/>
      <c r="I407"/>
      <c r="J407"/>
      <c r="K407"/>
    </row>
    <row r="408" spans="1:11" x14ac:dyDescent="0.15">
      <c r="A408"/>
      <c r="B408"/>
      <c r="C408"/>
      <c r="D408"/>
      <c r="E408"/>
      <c r="F408"/>
      <c r="G408"/>
      <c r="H408"/>
      <c r="I408"/>
      <c r="J408"/>
      <c r="K408"/>
    </row>
    <row r="409" spans="1:11" x14ac:dyDescent="0.15">
      <c r="A409"/>
      <c r="B409"/>
      <c r="C409"/>
      <c r="D409"/>
      <c r="E409"/>
      <c r="F409"/>
      <c r="G409"/>
      <c r="H409"/>
      <c r="I409"/>
      <c r="J409"/>
      <c r="K409"/>
    </row>
    <row r="410" spans="1:11" x14ac:dyDescent="0.15">
      <c r="A410"/>
      <c r="B410"/>
      <c r="C410"/>
      <c r="D410"/>
      <c r="E410"/>
      <c r="F410"/>
      <c r="G410"/>
      <c r="H410"/>
      <c r="I410"/>
      <c r="J410"/>
      <c r="K410"/>
    </row>
    <row r="411" spans="1:11" x14ac:dyDescent="0.15">
      <c r="A411"/>
      <c r="B411"/>
      <c r="C411"/>
      <c r="D411"/>
      <c r="E411"/>
      <c r="F411"/>
      <c r="G411"/>
      <c r="H411"/>
      <c r="I411"/>
      <c r="J411"/>
      <c r="K411"/>
    </row>
    <row r="412" spans="1:11" x14ac:dyDescent="0.15">
      <c r="A412"/>
      <c r="B412"/>
      <c r="C412"/>
      <c r="D412"/>
      <c r="E412"/>
      <c r="F412"/>
      <c r="G412"/>
      <c r="H412"/>
      <c r="I412"/>
      <c r="J412"/>
      <c r="K412"/>
    </row>
    <row r="413" spans="1:11" x14ac:dyDescent="0.15">
      <c r="A413"/>
      <c r="B413"/>
      <c r="C413"/>
      <c r="D413"/>
      <c r="E413"/>
      <c r="F413"/>
      <c r="G413"/>
      <c r="H413"/>
      <c r="I413"/>
      <c r="J413"/>
      <c r="K413"/>
    </row>
    <row r="414" spans="1:11" x14ac:dyDescent="0.15">
      <c r="A414"/>
      <c r="B414"/>
      <c r="C414"/>
      <c r="D414"/>
      <c r="E414"/>
      <c r="F414"/>
      <c r="G414"/>
      <c r="H414"/>
      <c r="I414"/>
      <c r="J414"/>
      <c r="K414"/>
    </row>
    <row r="415" spans="1:11" x14ac:dyDescent="0.15">
      <c r="A415"/>
      <c r="B415"/>
      <c r="C415"/>
      <c r="D415"/>
      <c r="E415"/>
      <c r="F415"/>
      <c r="G415"/>
      <c r="H415"/>
      <c r="I415"/>
      <c r="J415"/>
      <c r="K415"/>
    </row>
    <row r="416" spans="1:11" x14ac:dyDescent="0.15">
      <c r="A416"/>
      <c r="B416"/>
      <c r="C416"/>
      <c r="D416"/>
      <c r="E416"/>
      <c r="F416"/>
      <c r="G416"/>
      <c r="H416"/>
      <c r="I416"/>
      <c r="J416"/>
      <c r="K416"/>
    </row>
    <row r="417" spans="1:11" x14ac:dyDescent="0.15">
      <c r="A417"/>
      <c r="B417"/>
      <c r="C417"/>
      <c r="D417"/>
      <c r="E417"/>
      <c r="F417"/>
      <c r="G417"/>
      <c r="H417"/>
      <c r="I417"/>
      <c r="J417"/>
      <c r="K417"/>
    </row>
    <row r="418" spans="1:11" x14ac:dyDescent="0.15">
      <c r="A418"/>
      <c r="B418"/>
      <c r="C418"/>
      <c r="D418"/>
      <c r="E418"/>
      <c r="F418"/>
      <c r="G418"/>
      <c r="H418"/>
      <c r="I418"/>
      <c r="J418"/>
      <c r="K418"/>
    </row>
  </sheetData>
  <sheetProtection password="CF27" sheet="1" objects="1" scenarios="1"/>
  <mergeCells count="58">
    <mergeCell ref="B133:C133"/>
    <mergeCell ref="E133:F133"/>
    <mergeCell ref="B151:H151"/>
    <mergeCell ref="I151:J151"/>
    <mergeCell ref="B140:H140"/>
    <mergeCell ref="I140:J140"/>
    <mergeCell ref="B142:K142"/>
    <mergeCell ref="E144:F144"/>
    <mergeCell ref="B144:C144"/>
    <mergeCell ref="B94:C94"/>
    <mergeCell ref="I118:J118"/>
    <mergeCell ref="I101:J101"/>
    <mergeCell ref="B101:H101"/>
    <mergeCell ref="B109:K109"/>
    <mergeCell ref="B111:C111"/>
    <mergeCell ref="E94:F94"/>
    <mergeCell ref="B131:K131"/>
    <mergeCell ref="I129:J129"/>
    <mergeCell ref="B129:H129"/>
    <mergeCell ref="E111:F111"/>
    <mergeCell ref="B120:K120"/>
    <mergeCell ref="B118:H118"/>
    <mergeCell ref="B122:C122"/>
    <mergeCell ref="E122:F122"/>
    <mergeCell ref="B59:K59"/>
    <mergeCell ref="B61:C61"/>
    <mergeCell ref="B81:K81"/>
    <mergeCell ref="B79:H79"/>
    <mergeCell ref="I68:J68"/>
    <mergeCell ref="B72:C72"/>
    <mergeCell ref="B44:K44"/>
    <mergeCell ref="B53:H53"/>
    <mergeCell ref="I53:J53"/>
    <mergeCell ref="B46:C46"/>
    <mergeCell ref="E46:F46"/>
    <mergeCell ref="C2:I2"/>
    <mergeCell ref="B4:D4"/>
    <mergeCell ref="B5:D5"/>
    <mergeCell ref="C6:D6"/>
    <mergeCell ref="C15:D15"/>
    <mergeCell ref="C11:D11"/>
    <mergeCell ref="C8:D8"/>
    <mergeCell ref="C9:D9"/>
    <mergeCell ref="C10:D10"/>
    <mergeCell ref="C14:D14"/>
    <mergeCell ref="C7:D7"/>
    <mergeCell ref="C12:D12"/>
    <mergeCell ref="C13:D13"/>
    <mergeCell ref="B92:K92"/>
    <mergeCell ref="I79:J79"/>
    <mergeCell ref="E61:F61"/>
    <mergeCell ref="I90:J90"/>
    <mergeCell ref="E83:F83"/>
    <mergeCell ref="B70:K70"/>
    <mergeCell ref="E72:F72"/>
    <mergeCell ref="B90:H90"/>
    <mergeCell ref="B83:C83"/>
    <mergeCell ref="B68:H68"/>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rowBreaks count="1" manualBreakCount="1">
    <brk id="205"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Foglio106"/>
  <dimension ref="A1:Q42"/>
  <sheetViews>
    <sheetView workbookViewId="0">
      <selection sqref="A1:K1"/>
    </sheetView>
  </sheetViews>
  <sheetFormatPr baseColWidth="10" defaultColWidth="8.83203125" defaultRowHeight="13" x14ac:dyDescent="0.15"/>
  <cols>
    <col min="1" max="1" width="17" style="15" customWidth="1"/>
    <col min="2" max="11" width="4.5" style="15" customWidth="1"/>
    <col min="12" max="12" width="5.1640625" style="15" customWidth="1"/>
    <col min="13" max="13" width="5.83203125" style="15" customWidth="1"/>
    <col min="14" max="14" width="6" style="15" customWidth="1"/>
    <col min="15" max="15" width="5.5" style="15" customWidth="1"/>
    <col min="16" max="16" width="8.83203125" style="15" customWidth="1"/>
    <col min="17" max="17" width="5" style="15" customWidth="1"/>
    <col min="18" max="16384" width="8.83203125" style="15"/>
  </cols>
  <sheetData>
    <row r="1" spans="1:17" ht="15.75" customHeight="1" x14ac:dyDescent="0.15"/>
    <row r="2" spans="1:17" ht="15.75" customHeight="1" x14ac:dyDescent="0.2">
      <c r="A2" s="173" t="s">
        <v>1995</v>
      </c>
      <c r="B2" s="2121"/>
      <c r="C2" s="2121"/>
      <c r="D2" s="2121"/>
      <c r="E2" s="2121"/>
      <c r="F2" s="2121"/>
      <c r="G2" s="2121"/>
      <c r="H2" s="2121"/>
      <c r="I2" s="2121"/>
      <c r="J2" s="2121"/>
      <c r="K2" s="2121"/>
      <c r="L2" s="2121"/>
      <c r="M2" s="2121"/>
      <c r="N2" s="2121"/>
      <c r="O2" s="2121"/>
      <c r="P2" s="2121"/>
      <c r="Q2" s="2121"/>
    </row>
    <row r="3" spans="1:17" ht="15.75" customHeight="1" x14ac:dyDescent="0.2">
      <c r="H3" s="1797" t="s">
        <v>1672</v>
      </c>
      <c r="I3" s="1797"/>
      <c r="J3" s="1797"/>
      <c r="K3" s="1797"/>
      <c r="L3" s="1797"/>
      <c r="M3" s="1797"/>
      <c r="N3" s="1798"/>
      <c r="O3" s="2121"/>
      <c r="P3" s="2121"/>
      <c r="Q3" s="2121"/>
    </row>
    <row r="4" spans="1:17" ht="15.75" customHeight="1" x14ac:dyDescent="0.15"/>
    <row r="5" spans="1:17" ht="15.75" customHeight="1" x14ac:dyDescent="0.15"/>
    <row r="6" spans="1:17" ht="15.75" customHeight="1" thickBot="1" x14ac:dyDescent="0.25">
      <c r="A6" s="1716" t="s">
        <v>576</v>
      </c>
      <c r="B6" s="1716"/>
      <c r="C6" s="1716"/>
      <c r="D6" s="1716"/>
      <c r="E6" s="1716"/>
      <c r="F6" s="1716"/>
      <c r="G6" s="1716"/>
      <c r="H6" s="1716"/>
      <c r="I6" s="1716"/>
      <c r="J6" s="51"/>
      <c r="K6" s="51"/>
      <c r="L6" s="51"/>
      <c r="M6" s="51"/>
      <c r="N6" s="51"/>
      <c r="O6" s="51"/>
      <c r="P6" s="81"/>
      <c r="Q6" s="81"/>
    </row>
    <row r="7" spans="1:17" ht="15.75" customHeight="1" x14ac:dyDescent="0.15">
      <c r="A7" s="1791"/>
      <c r="B7" s="1778">
        <f>A10</f>
        <v>0</v>
      </c>
      <c r="C7" s="1778">
        <f>A11</f>
        <v>0</v>
      </c>
      <c r="D7" s="1778">
        <f>A12</f>
        <v>0</v>
      </c>
      <c r="E7" s="1778">
        <f>A13</f>
        <v>0</v>
      </c>
      <c r="F7" s="1780">
        <f>A14</f>
        <v>0</v>
      </c>
      <c r="G7" s="1784" t="s">
        <v>92</v>
      </c>
      <c r="H7" s="1784" t="s">
        <v>1534</v>
      </c>
      <c r="I7" s="1784" t="s">
        <v>1533</v>
      </c>
    </row>
    <row r="8" spans="1:17" ht="15.75" customHeight="1" x14ac:dyDescent="0.2">
      <c r="A8" s="1792"/>
      <c r="B8" s="1779"/>
      <c r="C8" s="1779"/>
      <c r="D8" s="1779"/>
      <c r="E8" s="1779"/>
      <c r="F8" s="1781"/>
      <c r="G8" s="1785"/>
      <c r="H8" s="1785"/>
      <c r="I8" s="1785"/>
      <c r="J8" s="51"/>
      <c r="K8" s="51"/>
      <c r="L8" s="51"/>
      <c r="M8" s="51"/>
      <c r="N8" s="51"/>
      <c r="O8" s="51"/>
      <c r="P8" s="81"/>
      <c r="Q8" s="81"/>
    </row>
    <row r="9" spans="1:17" ht="21" customHeight="1" x14ac:dyDescent="0.2">
      <c r="A9" s="1793"/>
      <c r="B9" s="1779"/>
      <c r="C9" s="1779"/>
      <c r="D9" s="1779"/>
      <c r="E9" s="1779"/>
      <c r="F9" s="1781"/>
      <c r="G9" s="1785"/>
      <c r="H9" s="1785"/>
      <c r="I9" s="1785"/>
      <c r="J9" s="51"/>
      <c r="K9" s="51"/>
      <c r="L9" s="51"/>
      <c r="M9" s="51"/>
      <c r="N9" s="51"/>
      <c r="O9" s="51"/>
      <c r="P9" s="81"/>
      <c r="Q9" s="81"/>
    </row>
    <row r="10" spans="1:17" ht="15.75" customHeight="1" x14ac:dyDescent="0.2">
      <c r="A10" s="1337"/>
      <c r="B10" s="1326"/>
      <c r="C10" s="1325"/>
      <c r="D10" s="1325"/>
      <c r="E10" s="1325"/>
      <c r="F10" s="1327"/>
      <c r="G10" s="1334"/>
      <c r="H10" s="901"/>
      <c r="I10" s="901"/>
      <c r="J10" s="51"/>
      <c r="K10" s="51"/>
      <c r="L10" s="51"/>
      <c r="M10" s="51"/>
      <c r="N10" s="51"/>
      <c r="O10" s="51"/>
      <c r="P10" s="81"/>
      <c r="Q10" s="81"/>
    </row>
    <row r="11" spans="1:17" ht="15.75" customHeight="1" x14ac:dyDescent="0.2">
      <c r="A11" s="1337"/>
      <c r="B11" s="1325"/>
      <c r="C11" s="1326"/>
      <c r="D11" s="1325"/>
      <c r="E11" s="1325"/>
      <c r="F11" s="1327"/>
      <c r="G11" s="1334"/>
      <c r="H11" s="1335"/>
      <c r="I11" s="1335"/>
      <c r="J11" s="51"/>
      <c r="K11" s="51"/>
      <c r="L11" s="51"/>
      <c r="M11" s="51"/>
      <c r="N11" s="51"/>
      <c r="O11" s="51"/>
      <c r="P11" s="81"/>
      <c r="Q11" s="81"/>
    </row>
    <row r="12" spans="1:17" ht="15.75" customHeight="1" x14ac:dyDescent="0.2">
      <c r="A12" s="1337"/>
      <c r="B12" s="1325"/>
      <c r="C12" s="1325"/>
      <c r="D12" s="1326"/>
      <c r="E12" s="1325"/>
      <c r="F12" s="1327"/>
      <c r="G12" s="1334"/>
      <c r="H12" s="1335"/>
      <c r="I12" s="1335"/>
      <c r="J12" s="51"/>
      <c r="K12" s="51"/>
      <c r="L12" s="51"/>
      <c r="M12" s="51"/>
      <c r="N12" s="51"/>
      <c r="O12" s="51"/>
      <c r="P12" s="81"/>
      <c r="Q12" s="81"/>
    </row>
    <row r="13" spans="1:17" ht="15.75" customHeight="1" x14ac:dyDescent="0.2">
      <c r="A13" s="1337"/>
      <c r="B13" s="1325"/>
      <c r="C13" s="1325"/>
      <c r="D13" s="1325"/>
      <c r="E13" s="1326"/>
      <c r="F13" s="1327"/>
      <c r="G13" s="1334"/>
      <c r="H13" s="1334"/>
      <c r="I13" s="1334"/>
      <c r="J13" s="51"/>
      <c r="K13" s="51"/>
      <c r="L13" s="51"/>
      <c r="M13" s="51"/>
      <c r="N13" s="51"/>
      <c r="O13" s="51"/>
      <c r="P13" s="81"/>
      <c r="Q13" s="81"/>
    </row>
    <row r="14" spans="1:17" ht="19" thickBot="1" x14ac:dyDescent="0.25">
      <c r="A14" s="1338"/>
      <c r="B14" s="1328"/>
      <c r="C14" s="1328"/>
      <c r="D14" s="1328"/>
      <c r="E14" s="1328"/>
      <c r="F14" s="1329"/>
      <c r="G14" s="1336"/>
      <c r="H14" s="1336"/>
      <c r="I14" s="1336"/>
      <c r="J14" s="51"/>
      <c r="K14" s="51"/>
      <c r="L14" s="51"/>
      <c r="M14" s="51"/>
      <c r="N14" s="51"/>
      <c r="O14" s="51"/>
      <c r="P14" s="81"/>
      <c r="Q14" s="81"/>
    </row>
    <row r="15" spans="1:17" ht="18" x14ac:dyDescent="0.2">
      <c r="H15" s="51"/>
      <c r="I15" s="51"/>
      <c r="J15" s="51"/>
      <c r="K15" s="51"/>
      <c r="L15" s="51"/>
      <c r="M15" s="51"/>
      <c r="N15" s="51"/>
      <c r="O15" s="51"/>
      <c r="P15" s="81"/>
      <c r="Q15" s="81"/>
    </row>
    <row r="16" spans="1:17" ht="19" thickBot="1" x14ac:dyDescent="0.25">
      <c r="A16" s="1716" t="s">
        <v>576</v>
      </c>
      <c r="B16" s="1716"/>
      <c r="C16" s="1716"/>
      <c r="D16" s="1716"/>
      <c r="E16" s="1716"/>
      <c r="F16" s="1716"/>
      <c r="G16" s="1716"/>
      <c r="H16" s="1716"/>
      <c r="I16" s="1716"/>
      <c r="J16" s="51"/>
      <c r="K16" s="51"/>
      <c r="L16" s="51"/>
      <c r="M16" s="51"/>
      <c r="N16" s="51"/>
      <c r="O16" s="51"/>
      <c r="P16" s="81"/>
      <c r="Q16" s="81"/>
    </row>
    <row r="17" spans="1:17" ht="18" x14ac:dyDescent="0.2">
      <c r="A17" s="1791"/>
      <c r="B17" s="1778">
        <f>A20</f>
        <v>0</v>
      </c>
      <c r="C17" s="1778">
        <f>A21</f>
        <v>0</v>
      </c>
      <c r="D17" s="1778">
        <f>A22</f>
        <v>0</v>
      </c>
      <c r="E17" s="1778">
        <f>A23</f>
        <v>0</v>
      </c>
      <c r="F17" s="1780">
        <f>A24</f>
        <v>0</v>
      </c>
      <c r="G17" s="1784" t="s">
        <v>92</v>
      </c>
      <c r="H17" s="1784" t="s">
        <v>1534</v>
      </c>
      <c r="I17" s="1784" t="s">
        <v>1533</v>
      </c>
      <c r="J17" s="51"/>
      <c r="K17" s="51"/>
      <c r="L17" s="51"/>
      <c r="M17" s="51"/>
      <c r="N17" s="51"/>
      <c r="O17" s="51"/>
      <c r="P17" s="81"/>
      <c r="Q17" s="81"/>
    </row>
    <row r="18" spans="1:17" ht="18" x14ac:dyDescent="0.2">
      <c r="A18" s="1792"/>
      <c r="B18" s="1779"/>
      <c r="C18" s="1779"/>
      <c r="D18" s="1779"/>
      <c r="E18" s="1779"/>
      <c r="F18" s="1781"/>
      <c r="G18" s="1785"/>
      <c r="H18" s="1785"/>
      <c r="I18" s="1785"/>
      <c r="J18" s="51"/>
      <c r="K18" s="51"/>
      <c r="L18" s="51"/>
      <c r="M18" s="51"/>
      <c r="N18" s="51"/>
      <c r="O18" s="51"/>
      <c r="P18" s="81"/>
      <c r="Q18" s="81"/>
    </row>
    <row r="19" spans="1:17" ht="18" x14ac:dyDescent="0.2">
      <c r="A19" s="1793"/>
      <c r="B19" s="1779"/>
      <c r="C19" s="1779"/>
      <c r="D19" s="1779"/>
      <c r="E19" s="1779"/>
      <c r="F19" s="1781"/>
      <c r="G19" s="1785"/>
      <c r="H19" s="1785"/>
      <c r="I19" s="1785"/>
      <c r="J19" s="51"/>
      <c r="K19" s="51"/>
      <c r="L19" s="51"/>
      <c r="M19" s="51"/>
      <c r="N19" s="51"/>
      <c r="O19" s="51"/>
      <c r="P19" s="81"/>
      <c r="Q19" s="81"/>
    </row>
    <row r="20" spans="1:17" ht="18" x14ac:dyDescent="0.2">
      <c r="A20" s="1337"/>
      <c r="B20" s="1326"/>
      <c r="C20" s="1325"/>
      <c r="D20" s="1325"/>
      <c r="E20" s="1325"/>
      <c r="F20" s="1327"/>
      <c r="G20" s="1334"/>
      <c r="H20" s="901"/>
      <c r="I20" s="901"/>
      <c r="J20" s="51"/>
      <c r="K20" s="51"/>
      <c r="L20" s="51"/>
      <c r="M20" s="51"/>
      <c r="N20" s="51"/>
      <c r="O20" s="51"/>
      <c r="P20" s="81"/>
      <c r="Q20" s="81"/>
    </row>
    <row r="21" spans="1:17" ht="18" x14ac:dyDescent="0.2">
      <c r="A21" s="1337"/>
      <c r="B21" s="1325"/>
      <c r="C21" s="1326"/>
      <c r="D21" s="1325"/>
      <c r="E21" s="1325"/>
      <c r="F21" s="1327"/>
      <c r="G21" s="1334"/>
      <c r="H21" s="1335"/>
      <c r="I21" s="1335"/>
      <c r="J21" s="1835" t="s">
        <v>1469</v>
      </c>
      <c r="K21" s="1835"/>
      <c r="L21" s="1835"/>
      <c r="M21" s="1835"/>
      <c r="N21" s="1835"/>
      <c r="O21" s="1835"/>
      <c r="P21" s="1886"/>
      <c r="Q21" s="91"/>
    </row>
    <row r="22" spans="1:17" ht="18" x14ac:dyDescent="0.2">
      <c r="A22" s="1337"/>
      <c r="B22" s="1325"/>
      <c r="C22" s="1325"/>
      <c r="D22" s="1326"/>
      <c r="E22" s="1325"/>
      <c r="F22" s="1327"/>
      <c r="G22" s="1334"/>
      <c r="H22" s="1335"/>
      <c r="I22" s="1335"/>
      <c r="J22" s="1835" t="s">
        <v>1470</v>
      </c>
      <c r="K22" s="1835"/>
      <c r="L22" s="1835"/>
      <c r="M22" s="1835"/>
      <c r="N22" s="1835"/>
      <c r="O22" s="1835"/>
      <c r="P22" s="1886"/>
      <c r="Q22" s="91"/>
    </row>
    <row r="23" spans="1:17" ht="18" x14ac:dyDescent="0.2">
      <c r="A23" s="1337"/>
      <c r="B23" s="1325"/>
      <c r="C23" s="1325"/>
      <c r="D23" s="1325"/>
      <c r="E23" s="1326"/>
      <c r="F23" s="1327"/>
      <c r="G23" s="1334"/>
      <c r="H23" s="1334"/>
      <c r="I23" s="1334"/>
      <c r="J23" s="51"/>
      <c r="K23" s="51"/>
      <c r="L23" s="51"/>
      <c r="M23" s="51"/>
      <c r="N23" s="51"/>
      <c r="O23" s="51"/>
      <c r="P23" s="81"/>
      <c r="Q23" s="81"/>
    </row>
    <row r="24" spans="1:17" ht="18" customHeight="1" thickBot="1" x14ac:dyDescent="0.25">
      <c r="A24" s="1338"/>
      <c r="B24" s="1328"/>
      <c r="C24" s="1328"/>
      <c r="D24" s="1328"/>
      <c r="E24" s="1328"/>
      <c r="F24" s="1329"/>
      <c r="G24" s="1336"/>
      <c r="H24" s="1336"/>
      <c r="I24" s="1336"/>
      <c r="L24" s="1835" t="s">
        <v>1037</v>
      </c>
      <c r="M24" s="1835"/>
      <c r="N24" s="1835"/>
      <c r="O24" s="1835"/>
      <c r="P24" s="2121"/>
      <c r="Q24" s="2121"/>
    </row>
    <row r="25" spans="1:17" ht="18" customHeight="1" x14ac:dyDescent="0.2">
      <c r="L25" s="1835" t="s">
        <v>1467</v>
      </c>
      <c r="M25" s="1835"/>
      <c r="N25" s="1835"/>
      <c r="O25" s="1835"/>
      <c r="P25" s="2121"/>
      <c r="Q25" s="2121"/>
    </row>
    <row r="26" spans="1:17" ht="18" customHeight="1" thickBot="1" x14ac:dyDescent="0.2">
      <c r="B26" s="50"/>
      <c r="C26" s="49"/>
      <c r="D26" s="49"/>
      <c r="E26" s="49"/>
      <c r="F26" s="49"/>
      <c r="G26" s="49"/>
      <c r="H26" s="49"/>
      <c r="I26" s="49"/>
      <c r="J26" s="49"/>
    </row>
    <row r="27" spans="1:17" ht="97.5" customHeight="1" x14ac:dyDescent="0.15">
      <c r="A27" s="114"/>
      <c r="B27" s="487">
        <f>A28</f>
        <v>1</v>
      </c>
      <c r="C27" s="487">
        <f>A29</f>
        <v>2</v>
      </c>
      <c r="D27" s="487">
        <f>A30</f>
        <v>3</v>
      </c>
      <c r="E27" s="487">
        <f>A31</f>
        <v>4</v>
      </c>
      <c r="F27" s="487">
        <f>A32</f>
        <v>5</v>
      </c>
      <c r="G27" s="487">
        <f>A33</f>
        <v>6</v>
      </c>
      <c r="H27" s="487">
        <f>A34</f>
        <v>7</v>
      </c>
      <c r="I27" s="487">
        <f>A35</f>
        <v>8</v>
      </c>
      <c r="J27" s="487">
        <f>A36</f>
        <v>9</v>
      </c>
      <c r="K27" s="532">
        <f>A37</f>
        <v>10</v>
      </c>
      <c r="L27" s="894" t="s">
        <v>92</v>
      </c>
      <c r="M27" s="894" t="s">
        <v>1014</v>
      </c>
      <c r="N27" s="894" t="s">
        <v>1896</v>
      </c>
      <c r="O27" s="894" t="s">
        <v>1982</v>
      </c>
      <c r="P27" s="894" t="s">
        <v>1983</v>
      </c>
      <c r="Q27" s="894" t="s">
        <v>1984</v>
      </c>
    </row>
    <row r="28" spans="1:17" ht="18.75" customHeight="1" x14ac:dyDescent="0.2">
      <c r="A28" s="484">
        <f>'10S - 10B - 1 RR'!C4</f>
        <v>1</v>
      </c>
      <c r="B28" s="85"/>
      <c r="C28" s="86"/>
      <c r="D28" s="87"/>
      <c r="E28" s="87"/>
      <c r="F28" s="87"/>
      <c r="G28" s="87"/>
      <c r="H28" s="87"/>
      <c r="I28" s="87"/>
      <c r="J28" s="87"/>
      <c r="K28" s="88"/>
      <c r="L28" s="1379">
        <f t="shared" ref="L28:L37" si="0">SUM(B28:K28)</f>
        <v>0</v>
      </c>
      <c r="M28" s="465"/>
      <c r="N28" s="1428">
        <f>SUM(B28:K28)-M28</f>
        <v>0</v>
      </c>
      <c r="O28" s="1380">
        <f>COUNTIF(B28:K28,1)+COUNTIF(B28:K28,0)</f>
        <v>0</v>
      </c>
      <c r="P28" s="1131" t="str">
        <f>IF(O28=0,"",N28/O28)</f>
        <v/>
      </c>
      <c r="Q28" s="896"/>
    </row>
    <row r="29" spans="1:17" ht="18.75" customHeight="1" x14ac:dyDescent="0.2">
      <c r="A29" s="484">
        <f>'10S - 10B - 1 RR'!C5</f>
        <v>2</v>
      </c>
      <c r="B29" s="138" t="str">
        <f>IF(ISBLANK(C$28),"",1-C$28)</f>
        <v/>
      </c>
      <c r="C29" s="90"/>
      <c r="D29" s="91"/>
      <c r="E29" s="91"/>
      <c r="F29" s="91"/>
      <c r="G29" s="91"/>
      <c r="H29" s="91"/>
      <c r="I29" s="91"/>
      <c r="J29" s="91"/>
      <c r="K29" s="92"/>
      <c r="L29" s="1380">
        <f t="shared" si="0"/>
        <v>0</v>
      </c>
      <c r="M29" s="466"/>
      <c r="N29" s="1428">
        <f t="shared" ref="N29:N37" si="1">SUM(B29:K29)-M29</f>
        <v>0</v>
      </c>
      <c r="O29" s="1380">
        <f>COUNTIF(B29:K29,1)+COUNTIF(B29:K29,0)</f>
        <v>0</v>
      </c>
      <c r="P29" s="1131" t="str">
        <f t="shared" ref="P29:P37" si="2">IF(O29=0,"",N29/O29)</f>
        <v/>
      </c>
      <c r="Q29" s="897"/>
    </row>
    <row r="30" spans="1:17" ht="18.75" customHeight="1" x14ac:dyDescent="0.2">
      <c r="A30" s="484">
        <f>'10S - 10B - 1 RR'!C6</f>
        <v>3</v>
      </c>
      <c r="B30" s="138" t="str">
        <f>IF(ISBLANK(D$28),"",1-D$28)</f>
        <v/>
      </c>
      <c r="C30" s="93" t="str">
        <f>IF(ISBLANK(D$29),"",1-D$29)</f>
        <v/>
      </c>
      <c r="D30" s="1342"/>
      <c r="E30" s="91"/>
      <c r="F30" s="91"/>
      <c r="G30" s="91"/>
      <c r="H30" s="91"/>
      <c r="I30" s="91"/>
      <c r="J30" s="91"/>
      <c r="K30" s="92"/>
      <c r="L30" s="1380">
        <f t="shared" si="0"/>
        <v>0</v>
      </c>
      <c r="M30" s="466"/>
      <c r="N30" s="1428">
        <f t="shared" si="1"/>
        <v>0</v>
      </c>
      <c r="O30" s="1380">
        <f t="shared" ref="O30:O37" si="3">COUNTIF(B30:K30,1)+COUNTIF(B30:K30,0)</f>
        <v>0</v>
      </c>
      <c r="P30" s="1131" t="str">
        <f t="shared" si="2"/>
        <v/>
      </c>
      <c r="Q30" s="897"/>
    </row>
    <row r="31" spans="1:17" ht="18.75" customHeight="1" x14ac:dyDescent="0.2">
      <c r="A31" s="484">
        <f>'10S - 10B - 1 RR'!C7</f>
        <v>4</v>
      </c>
      <c r="B31" s="138" t="str">
        <f>IF(ISBLANK(E$28),"",1-E$28)</f>
        <v/>
      </c>
      <c r="C31" s="93" t="str">
        <f>IF(ISBLANK(E$29),"",1-E$29)</f>
        <v/>
      </c>
      <c r="D31" s="138" t="str">
        <f>IF(ISBLANK(E$30),"",1-E$30)</f>
        <v/>
      </c>
      <c r="E31" s="94"/>
      <c r="F31" s="91"/>
      <c r="G31" s="91"/>
      <c r="H31" s="91"/>
      <c r="I31" s="91"/>
      <c r="J31" s="91"/>
      <c r="K31" s="92"/>
      <c r="L31" s="1380">
        <f t="shared" si="0"/>
        <v>0</v>
      </c>
      <c r="M31" s="466"/>
      <c r="N31" s="1428">
        <f t="shared" si="1"/>
        <v>0</v>
      </c>
      <c r="O31" s="1380">
        <f t="shared" si="3"/>
        <v>0</v>
      </c>
      <c r="P31" s="1131" t="str">
        <f t="shared" si="2"/>
        <v/>
      </c>
      <c r="Q31" s="897"/>
    </row>
    <row r="32" spans="1:17" ht="18.75" customHeight="1" x14ac:dyDescent="0.2">
      <c r="A32" s="484">
        <f>'10S - 10B - 1 RR'!C8</f>
        <v>5</v>
      </c>
      <c r="B32" s="138" t="str">
        <f>IF(ISBLANK(F$28),"",1-F$28)</f>
        <v/>
      </c>
      <c r="C32" s="93" t="str">
        <f>IF(ISBLANK(F$29),"",1-F$29)</f>
        <v/>
      </c>
      <c r="D32" s="138" t="str">
        <f>IF(ISBLANK(F$30),"",1-F$30)</f>
        <v/>
      </c>
      <c r="E32" s="138" t="str">
        <f>IF(ISBLANK(F$31),"",1-F$31)</f>
        <v/>
      </c>
      <c r="F32" s="94"/>
      <c r="G32" s="91"/>
      <c r="H32" s="91"/>
      <c r="I32" s="91"/>
      <c r="J32" s="91"/>
      <c r="K32" s="92"/>
      <c r="L32" s="1380">
        <f t="shared" si="0"/>
        <v>0</v>
      </c>
      <c r="M32" s="466"/>
      <c r="N32" s="1428">
        <f t="shared" si="1"/>
        <v>0</v>
      </c>
      <c r="O32" s="1380">
        <f t="shared" si="3"/>
        <v>0</v>
      </c>
      <c r="P32" s="1131" t="str">
        <f t="shared" si="2"/>
        <v/>
      </c>
      <c r="Q32" s="897"/>
    </row>
    <row r="33" spans="1:17" ht="18.75" customHeight="1" x14ac:dyDescent="0.2">
      <c r="A33" s="484">
        <f>'10S - 10B - 1 RR'!C9</f>
        <v>6</v>
      </c>
      <c r="B33" s="138" t="str">
        <f>IF(ISBLANK(G$28),"",1-G$28)</f>
        <v/>
      </c>
      <c r="C33" s="93" t="str">
        <f>IF(ISBLANK(G$29),"",1-G$29)</f>
        <v/>
      </c>
      <c r="D33" s="138" t="str">
        <f>IF(ISBLANK(G$30),"",1-G$30)</f>
        <v/>
      </c>
      <c r="E33" s="138" t="str">
        <f>IF(ISBLANK(G$31),"",1-G$31)</f>
        <v/>
      </c>
      <c r="F33" s="138" t="str">
        <f>IF(ISBLANK(G$32),"",1-G$32)</f>
        <v/>
      </c>
      <c r="G33" s="94"/>
      <c r="H33" s="91"/>
      <c r="I33" s="91"/>
      <c r="J33" s="91"/>
      <c r="K33" s="92"/>
      <c r="L33" s="1380">
        <f t="shared" si="0"/>
        <v>0</v>
      </c>
      <c r="M33" s="466"/>
      <c r="N33" s="1428">
        <f t="shared" si="1"/>
        <v>0</v>
      </c>
      <c r="O33" s="1380">
        <f t="shared" si="3"/>
        <v>0</v>
      </c>
      <c r="P33" s="1131" t="str">
        <f t="shared" si="2"/>
        <v/>
      </c>
      <c r="Q33" s="897"/>
    </row>
    <row r="34" spans="1:17" ht="18.75" customHeight="1" x14ac:dyDescent="0.2">
      <c r="A34" s="484">
        <f>'10S - 10B - 1 RR'!C10</f>
        <v>7</v>
      </c>
      <c r="B34" s="138" t="str">
        <f>IF(ISBLANK(H$28),"",1-H$28)</f>
        <v/>
      </c>
      <c r="C34" s="93" t="str">
        <f>IF(ISBLANK(H$29),"",1-H$29)</f>
        <v/>
      </c>
      <c r="D34" s="138" t="str">
        <f>IF(ISBLANK(H$30),"",1-H$30)</f>
        <v/>
      </c>
      <c r="E34" s="138" t="str">
        <f>IF(ISBLANK(H$31),"",1-H$31)</f>
        <v/>
      </c>
      <c r="F34" s="138" t="str">
        <f>IF(ISBLANK(H$32),"",1-H$32)</f>
        <v/>
      </c>
      <c r="G34" s="138" t="str">
        <f>IF(ISBLANK(H$33),"",1-H$33)</f>
        <v/>
      </c>
      <c r="H34" s="94"/>
      <c r="I34" s="91"/>
      <c r="J34" s="91"/>
      <c r="K34" s="92"/>
      <c r="L34" s="1380">
        <f t="shared" si="0"/>
        <v>0</v>
      </c>
      <c r="M34" s="466"/>
      <c r="N34" s="1428">
        <f t="shared" si="1"/>
        <v>0</v>
      </c>
      <c r="O34" s="1380">
        <f t="shared" si="3"/>
        <v>0</v>
      </c>
      <c r="P34" s="1131" t="str">
        <f t="shared" si="2"/>
        <v/>
      </c>
      <c r="Q34" s="897"/>
    </row>
    <row r="35" spans="1:17" ht="18.75" customHeight="1" x14ac:dyDescent="0.2">
      <c r="A35" s="484">
        <f>'10S - 10B - 1 RR'!C11</f>
        <v>8</v>
      </c>
      <c r="B35" s="138" t="str">
        <f>IF(ISBLANK(I$28),"",1-I$28)</f>
        <v/>
      </c>
      <c r="C35" s="93" t="str">
        <f>IF(ISBLANK(I$29),"",1-I$29)</f>
        <v/>
      </c>
      <c r="D35" s="138" t="str">
        <f>IF(ISBLANK(I$30),"",1-I$30)</f>
        <v/>
      </c>
      <c r="E35" s="138" t="str">
        <f>IF(ISBLANK(I$31),"",1-I$31)</f>
        <v/>
      </c>
      <c r="F35" s="138" t="str">
        <f>IF(ISBLANK(I$32),"",1-I$32)</f>
        <v/>
      </c>
      <c r="G35" s="138" t="str">
        <f>IF(ISBLANK(I$33),"",1-I$33)</f>
        <v/>
      </c>
      <c r="H35" s="138" t="str">
        <f>IF(ISBLANK(I$34),"",1-I$34)</f>
        <v/>
      </c>
      <c r="I35" s="94"/>
      <c r="J35" s="91"/>
      <c r="K35" s="92"/>
      <c r="L35" s="1380">
        <f t="shared" si="0"/>
        <v>0</v>
      </c>
      <c r="M35" s="466"/>
      <c r="N35" s="1428">
        <f t="shared" si="1"/>
        <v>0</v>
      </c>
      <c r="O35" s="1380">
        <f t="shared" si="3"/>
        <v>0</v>
      </c>
      <c r="P35" s="1131" t="str">
        <f t="shared" si="2"/>
        <v/>
      </c>
      <c r="Q35" s="897"/>
    </row>
    <row r="36" spans="1:17" ht="18.75" customHeight="1" x14ac:dyDescent="0.2">
      <c r="A36" s="484">
        <f>'10S - 10B - 1 RR'!C12</f>
        <v>9</v>
      </c>
      <c r="B36" s="138" t="str">
        <f>IF(ISBLANK(J$28),"",1-J$28)</f>
        <v/>
      </c>
      <c r="C36" s="93" t="str">
        <f>IF(ISBLANK(J$29),"",1-J$29)</f>
        <v/>
      </c>
      <c r="D36" s="138" t="str">
        <f>IF(ISBLANK(J$30),"",1-J$30)</f>
        <v/>
      </c>
      <c r="E36" s="138" t="str">
        <f>IF(ISBLANK(J$31),"",1-J$31)</f>
        <v/>
      </c>
      <c r="F36" s="138" t="str">
        <f>IF(ISBLANK(J$32),"",1-J$32)</f>
        <v/>
      </c>
      <c r="G36" s="138" t="str">
        <f>IF(ISBLANK(J$33),"",1-J$33)</f>
        <v/>
      </c>
      <c r="H36" s="138" t="str">
        <f>IF(ISBLANK(J$34),"",1-J$34)</f>
        <v/>
      </c>
      <c r="I36" s="138" t="str">
        <f>IF(ISBLANK(J$35),"",1-J$35)</f>
        <v/>
      </c>
      <c r="J36" s="94"/>
      <c r="K36" s="92"/>
      <c r="L36" s="1380">
        <f t="shared" si="0"/>
        <v>0</v>
      </c>
      <c r="M36" s="466"/>
      <c r="N36" s="1428">
        <f t="shared" si="1"/>
        <v>0</v>
      </c>
      <c r="O36" s="1380">
        <f t="shared" si="3"/>
        <v>0</v>
      </c>
      <c r="P36" s="1131" t="str">
        <f t="shared" si="2"/>
        <v/>
      </c>
      <c r="Q36" s="897"/>
    </row>
    <row r="37" spans="1:17" ht="18.75" customHeight="1" thickBot="1" x14ac:dyDescent="0.25">
      <c r="A37" s="496">
        <f>'10S - 10B - 1 RR'!C13</f>
        <v>10</v>
      </c>
      <c r="B37" s="139" t="str">
        <f>IF(ISBLANK(K$28),"",1-K$28)</f>
        <v/>
      </c>
      <c r="C37" s="140" t="str">
        <f>IF(ISBLANK(K$29),"",1-K$29)</f>
        <v/>
      </c>
      <c r="D37" s="139" t="str">
        <f>IF(ISBLANK(K$30),"",1-K$30)</f>
        <v/>
      </c>
      <c r="E37" s="139" t="str">
        <f>IF(ISBLANK(K$31),"",1-K$31)</f>
        <v/>
      </c>
      <c r="F37" s="139" t="str">
        <f>IF(ISBLANK(K$32),"",1-K$32)</f>
        <v/>
      </c>
      <c r="G37" s="139" t="str">
        <f>IF(ISBLANK(K$33),"",1-K$33)</f>
        <v/>
      </c>
      <c r="H37" s="139" t="str">
        <f>IF(ISBLANK(K$34),"",1-K$34)</f>
        <v/>
      </c>
      <c r="I37" s="139" t="str">
        <f>IF(ISBLANK(K$35),"",1-K$35)</f>
        <v/>
      </c>
      <c r="J37" s="139" t="str">
        <f>IF(ISBLANK(K$36),"",1-K$36)</f>
        <v/>
      </c>
      <c r="K37" s="1127"/>
      <c r="L37" s="1381">
        <f t="shared" si="0"/>
        <v>0</v>
      </c>
      <c r="M37" s="467"/>
      <c r="N37" s="1429">
        <f t="shared" si="1"/>
        <v>0</v>
      </c>
      <c r="O37" s="1381">
        <f t="shared" si="3"/>
        <v>0</v>
      </c>
      <c r="P37" s="1132" t="str">
        <f t="shared" si="2"/>
        <v/>
      </c>
      <c r="Q37" s="898"/>
    </row>
    <row r="38" spans="1:17" ht="18.75" customHeight="1" x14ac:dyDescent="0.2">
      <c r="H38" s="1790" t="s">
        <v>2217</v>
      </c>
      <c r="I38" s="1790"/>
      <c r="J38" s="1790"/>
      <c r="K38" s="1790"/>
      <c r="L38" s="1364">
        <f>SUM(L28:L37)</f>
        <v>0</v>
      </c>
      <c r="M38" s="96"/>
      <c r="N38" s="96"/>
    </row>
    <row r="39" spans="1:17" ht="18.75" customHeight="1" x14ac:dyDescent="0.15"/>
    <row r="40" spans="1:17" ht="18.75" customHeight="1" x14ac:dyDescent="0.15"/>
    <row r="41" spans="1:17" ht="18.75" customHeight="1" x14ac:dyDescent="0.15"/>
    <row r="42" spans="1:17" ht="18.75" customHeight="1" x14ac:dyDescent="0.15"/>
  </sheetData>
  <sheetProtection password="CF27" sheet="1" objects="1" scenarios="1"/>
  <mergeCells count="30">
    <mergeCell ref="J21:P21"/>
    <mergeCell ref="I7:I9"/>
    <mergeCell ref="H38:K38"/>
    <mergeCell ref="L24:O24"/>
    <mergeCell ref="P24:Q24"/>
    <mergeCell ref="L25:O25"/>
    <mergeCell ref="P25:Q25"/>
    <mergeCell ref="J22:P22"/>
    <mergeCell ref="A16:I16"/>
    <mergeCell ref="A17:A19"/>
    <mergeCell ref="B17:B19"/>
    <mergeCell ref="C17:C19"/>
    <mergeCell ref="D17:D19"/>
    <mergeCell ref="I17:I19"/>
    <mergeCell ref="E17:E19"/>
    <mergeCell ref="F17:F19"/>
    <mergeCell ref="G17:G19"/>
    <mergeCell ref="H17:H19"/>
    <mergeCell ref="B2:Q2"/>
    <mergeCell ref="O3:Q3"/>
    <mergeCell ref="H3:N3"/>
    <mergeCell ref="A6:I6"/>
    <mergeCell ref="A7:A9"/>
    <mergeCell ref="B7:B9"/>
    <mergeCell ref="C7:C9"/>
    <mergeCell ref="D7:D9"/>
    <mergeCell ref="E7:E9"/>
    <mergeCell ref="F7:F9"/>
    <mergeCell ref="G7:G9"/>
    <mergeCell ref="H7:H9"/>
  </mergeCells>
  <phoneticPr fontId="0" type="noConversion"/>
  <pageMargins left="0.19685039370078741" right="0" top="0.39370078740157483" bottom="0" header="0" footer="0"/>
  <pageSetup paperSize="9" fitToHeight="8" orientation="portrait" horizontalDpi="360" verticalDpi="36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6"/>
  <dimension ref="B1:L230"/>
  <sheetViews>
    <sheetView topLeftCell="A21"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2" width="9" style="15" customWidth="1"/>
    <col min="13" max="16384" width="8.83203125" style="15"/>
  </cols>
  <sheetData>
    <row r="1" spans="2:12" ht="16" x14ac:dyDescent="0.2">
      <c r="C1" s="1760" t="s">
        <v>80</v>
      </c>
      <c r="D1" s="1760"/>
      <c r="E1" s="1760"/>
      <c r="F1" s="1760"/>
      <c r="G1" s="1760"/>
      <c r="H1" s="1760"/>
      <c r="I1" s="1760"/>
    </row>
    <row r="3" spans="2:12" ht="16" x14ac:dyDescent="0.2">
      <c r="B3" s="1761" t="s">
        <v>196</v>
      </c>
      <c r="C3" s="1761"/>
      <c r="D3" s="1761"/>
    </row>
    <row r="4" spans="2:12" ht="15.75" customHeight="1" x14ac:dyDescent="0.15">
      <c r="B4" s="1762" t="s">
        <v>204</v>
      </c>
      <c r="C4" s="1762"/>
      <c r="D4" s="1762"/>
      <c r="E4" s="25" t="s">
        <v>367</v>
      </c>
      <c r="G4" s="293" t="s">
        <v>1934</v>
      </c>
    </row>
    <row r="5" spans="2:12" ht="16" x14ac:dyDescent="0.2">
      <c r="B5" s="79">
        <v>1</v>
      </c>
      <c r="C5" s="1763" t="str">
        <f>'15S - 10B - 1 RR'!C5</f>
        <v>1 MARIO</v>
      </c>
      <c r="D5" s="1763"/>
      <c r="E5" s="120" t="str">
        <f>'15S - 10B - 1 RR'!D5</f>
        <v>a</v>
      </c>
      <c r="F5" s="173" t="s">
        <v>1038</v>
      </c>
      <c r="G5" s="437" t="str">
        <f>'15S - 10B - 1 RR'!K5</f>
        <v>A</v>
      </c>
    </row>
    <row r="6" spans="2:12" ht="16" x14ac:dyDescent="0.2">
      <c r="B6" s="79">
        <v>2</v>
      </c>
      <c r="C6" s="1763" t="str">
        <f>'15S - 10B - 1 RR'!C6</f>
        <v>2 GIGI</v>
      </c>
      <c r="D6" s="1763"/>
      <c r="E6" s="120">
        <f>'15S - 10B - 1 RR'!D6</f>
        <v>0</v>
      </c>
      <c r="F6" s="173" t="s">
        <v>1038</v>
      </c>
      <c r="G6" s="437" t="str">
        <f>'15S - 10B - 1 RR'!K6</f>
        <v xml:space="preserve">B </v>
      </c>
    </row>
    <row r="7" spans="2:12" ht="16" x14ac:dyDescent="0.2">
      <c r="B7" s="79">
        <v>3</v>
      </c>
      <c r="C7" s="1763" t="str">
        <f>'15S - 10B - 1 RR'!C7</f>
        <v>3 ANNA</v>
      </c>
      <c r="D7" s="1763"/>
      <c r="E7" s="120">
        <f>'15S - 10B - 1 RR'!D7</f>
        <v>0</v>
      </c>
      <c r="F7" s="173" t="s">
        <v>1038</v>
      </c>
      <c r="G7" s="437" t="str">
        <f>'15S - 10B - 1 RR'!K7</f>
        <v>C</v>
      </c>
      <c r="L7" s="25"/>
    </row>
    <row r="8" spans="2:12" ht="16" x14ac:dyDescent="0.2">
      <c r="B8" s="79">
        <v>4</v>
      </c>
      <c r="C8" s="1763" t="str">
        <f>'15S - 10B - 1 RR'!C8</f>
        <v>4 LORENA</v>
      </c>
      <c r="D8" s="1763"/>
      <c r="E8" s="120">
        <f>'15S - 10B - 1 RR'!D8</f>
        <v>0</v>
      </c>
      <c r="F8" s="173" t="s">
        <v>1038</v>
      </c>
      <c r="G8" s="437" t="str">
        <f>'15S - 10B - 1 RR'!K8</f>
        <v>D</v>
      </c>
    </row>
    <row r="9" spans="2:12" ht="16" x14ac:dyDescent="0.2">
      <c r="B9" s="79">
        <v>5</v>
      </c>
      <c r="C9" s="1763" t="str">
        <f>'15S - 10B - 1 RR'!C9</f>
        <v>5 MIRELLA</v>
      </c>
      <c r="D9" s="1763"/>
      <c r="E9" s="120">
        <f>'15S - 10B - 1 RR'!D9</f>
        <v>0</v>
      </c>
      <c r="F9" s="173" t="s">
        <v>1038</v>
      </c>
      <c r="G9" s="437" t="str">
        <f>'15S - 10B - 1 RR'!K9</f>
        <v>E</v>
      </c>
    </row>
    <row r="10" spans="2:12" ht="16" x14ac:dyDescent="0.2">
      <c r="B10" s="79">
        <v>6</v>
      </c>
      <c r="C10" s="1763" t="str">
        <f>'15S - 10B - 1 RR'!C10</f>
        <v>6 ELENA</v>
      </c>
      <c r="D10" s="1763"/>
      <c r="E10" s="120">
        <f>'15S - 10B - 1 RR'!D10</f>
        <v>0</v>
      </c>
      <c r="F10" s="173" t="s">
        <v>1038</v>
      </c>
      <c r="G10" s="437" t="str">
        <f>'15S - 10B - 1 RR'!K10</f>
        <v>F</v>
      </c>
    </row>
    <row r="11" spans="2:12" ht="16" x14ac:dyDescent="0.2">
      <c r="B11" s="79">
        <v>7</v>
      </c>
      <c r="C11" s="1763" t="str">
        <f>'15S - 10B - 1 RR'!C11</f>
        <v>7 CHIARA</v>
      </c>
      <c r="D11" s="1763"/>
      <c r="E11" s="120">
        <f>'15S - 10B - 1 RR'!D11</f>
        <v>0</v>
      </c>
      <c r="G11" s="437"/>
    </row>
    <row r="12" spans="2:12" ht="16" x14ac:dyDescent="0.2">
      <c r="B12" s="79">
        <v>8</v>
      </c>
      <c r="C12" s="1763" t="str">
        <f>'15S - 10B - 1 RR'!C12</f>
        <v>8 ELETTRA</v>
      </c>
      <c r="D12" s="1763"/>
      <c r="E12" s="120">
        <f>'15S - 10B - 1 RR'!D12</f>
        <v>0</v>
      </c>
      <c r="F12" s="173" t="s">
        <v>1038</v>
      </c>
      <c r="G12" s="437" t="str">
        <f>'15S - 10B - 1 RR'!K12</f>
        <v>G</v>
      </c>
    </row>
    <row r="13" spans="2:12" ht="16" x14ac:dyDescent="0.2">
      <c r="B13" s="79">
        <v>9</v>
      </c>
      <c r="C13" s="1763" t="str">
        <f>'15S - 10B - 1 RR'!C13</f>
        <v>9 CRIS</v>
      </c>
      <c r="D13" s="1763"/>
      <c r="E13" s="120">
        <f>'15S - 10B - 1 RR'!D13</f>
        <v>0</v>
      </c>
      <c r="F13" s="173" t="s">
        <v>1038</v>
      </c>
      <c r="G13" s="437" t="str">
        <f>'15S - 10B - 1 RR'!K13</f>
        <v>H</v>
      </c>
    </row>
    <row r="14" spans="2:12" ht="16" x14ac:dyDescent="0.2">
      <c r="B14" s="79">
        <v>10</v>
      </c>
      <c r="C14" s="1763" t="str">
        <f>'15S - 10B - 1 RR'!C14</f>
        <v>10 DIEGO</v>
      </c>
      <c r="D14" s="1763"/>
      <c r="E14" s="120">
        <f>'15S - 10B - 1 RR'!D14</f>
        <v>0</v>
      </c>
      <c r="G14" s="437"/>
    </row>
    <row r="15" spans="2:12" ht="16" x14ac:dyDescent="0.2">
      <c r="B15" s="79">
        <v>11</v>
      </c>
      <c r="C15" s="1763" t="str">
        <f>'15S - 10B - 1 RR'!C15</f>
        <v>11 MARCO</v>
      </c>
      <c r="D15" s="1763"/>
      <c r="E15" s="120">
        <f>'15S - 10B - 1 RR'!D15</f>
        <v>0</v>
      </c>
      <c r="G15" s="437"/>
    </row>
    <row r="16" spans="2:12" ht="16" x14ac:dyDescent="0.2">
      <c r="B16" s="79">
        <v>12</v>
      </c>
      <c r="C16" s="1763" t="str">
        <f>'15S - 10B - 1 RR'!C16</f>
        <v>12 SILVANA</v>
      </c>
      <c r="D16" s="1763"/>
      <c r="E16" s="120">
        <f>'15S - 10B - 1 RR'!D16</f>
        <v>0</v>
      </c>
      <c r="F16" s="173" t="s">
        <v>1038</v>
      </c>
      <c r="G16" s="437" t="str">
        <f>'15S - 10B - 1 RR'!K16</f>
        <v>I</v>
      </c>
    </row>
    <row r="17" spans="2:11" ht="16" x14ac:dyDescent="0.2">
      <c r="B17" s="79">
        <v>13</v>
      </c>
      <c r="C17" s="1763" t="str">
        <f>'15S - 10B - 1 RR'!C17</f>
        <v>13 FRANCA</v>
      </c>
      <c r="D17" s="1763"/>
      <c r="E17" s="120">
        <f>'15S - 10B - 1 RR'!D17</f>
        <v>0</v>
      </c>
      <c r="F17" s="173"/>
      <c r="G17" s="437"/>
    </row>
    <row r="18" spans="2:11" ht="16" x14ac:dyDescent="0.2">
      <c r="B18" s="79">
        <v>14</v>
      </c>
      <c r="C18" s="1763" t="str">
        <f>'15S - 10B - 1 RR'!C18</f>
        <v>14 ELDA</v>
      </c>
      <c r="D18" s="1763"/>
      <c r="E18" s="120">
        <f>'15S - 10B - 1 RR'!D18</f>
        <v>0</v>
      </c>
      <c r="F18" s="173"/>
      <c r="G18" s="437"/>
    </row>
    <row r="19" spans="2:11" ht="16" x14ac:dyDescent="0.2">
      <c r="B19" s="79">
        <v>15</v>
      </c>
      <c r="C19" s="1763" t="str">
        <f>'15S - 10B - 1 RR'!C19</f>
        <v>15 SERGIO</v>
      </c>
      <c r="D19" s="1763"/>
      <c r="E19" s="120">
        <f>'15S - 10B - 1 RR'!D19</f>
        <v>0</v>
      </c>
      <c r="F19" s="173" t="s">
        <v>1038</v>
      </c>
      <c r="G19" s="437" t="str">
        <f>'15S - 10B - 1 RR'!K19</f>
        <v>L</v>
      </c>
    </row>
    <row r="21" spans="2:11" ht="17" thickBot="1" x14ac:dyDescent="0.25">
      <c r="B21" s="1760" t="s">
        <v>194</v>
      </c>
      <c r="C21" s="1760"/>
      <c r="D21" s="1760"/>
      <c r="E21" s="1760"/>
      <c r="F21" s="1760"/>
      <c r="G21" s="1760"/>
      <c r="H21" s="1760"/>
      <c r="I21" s="1760"/>
      <c r="J21" s="1760"/>
      <c r="K21" s="1760"/>
    </row>
    <row r="22" spans="2:11" ht="19" thickBot="1" x14ac:dyDescent="0.25">
      <c r="B22" s="1764" t="s">
        <v>1461</v>
      </c>
      <c r="C22" s="1765"/>
      <c r="D22" s="220" t="s">
        <v>1460</v>
      </c>
      <c r="E22" s="1699" t="s">
        <v>18</v>
      </c>
      <c r="F22" s="1700"/>
      <c r="G22" s="295" t="s">
        <v>203</v>
      </c>
      <c r="H22" s="534" t="s">
        <v>199</v>
      </c>
      <c r="I22" s="526"/>
      <c r="J22" s="535" t="s">
        <v>200</v>
      </c>
      <c r="K22" s="526">
        <v>1</v>
      </c>
    </row>
    <row r="23" spans="2:11" x14ac:dyDescent="0.15">
      <c r="B23" s="300" t="s">
        <v>892</v>
      </c>
      <c r="C23" s="301" t="s">
        <v>197</v>
      </c>
      <c r="D23" s="302" t="s">
        <v>2322</v>
      </c>
      <c r="E23" s="303" t="s">
        <v>197</v>
      </c>
      <c r="F23" s="304" t="s">
        <v>2324</v>
      </c>
      <c r="G23" s="305" t="s">
        <v>1041</v>
      </c>
      <c r="H23" s="106" t="s">
        <v>1042</v>
      </c>
      <c r="I23" s="106" t="s">
        <v>1043</v>
      </c>
      <c r="J23" s="106" t="s">
        <v>193</v>
      </c>
      <c r="K23" s="306" t="s">
        <v>2063</v>
      </c>
    </row>
    <row r="24" spans="2:11" ht="16" x14ac:dyDescent="0.2">
      <c r="B24" s="307">
        <v>1</v>
      </c>
      <c r="C24" s="308" t="str">
        <f>'15S - 10B - 1 RR'!B38</f>
        <v>D</v>
      </c>
      <c r="D24" s="33" t="str">
        <f>'15S - 10B - 1 RR'!C38</f>
        <v>4 LORENA</v>
      </c>
      <c r="E24" s="308" t="str">
        <f>'15S - 10B - 1 RR'!D38</f>
        <v>A</v>
      </c>
      <c r="F24" s="33" t="str">
        <f>'15S - 10B - 1 RR'!E38</f>
        <v>1 MARIO</v>
      </c>
      <c r="G24" s="309"/>
      <c r="H24" s="99"/>
      <c r="I24" s="211"/>
      <c r="J24" s="99"/>
      <c r="K24" s="102"/>
    </row>
    <row r="25" spans="2:11" ht="16" x14ac:dyDescent="0.2">
      <c r="B25" s="307">
        <v>2</v>
      </c>
      <c r="C25" s="308"/>
      <c r="D25" s="33"/>
      <c r="E25" s="308"/>
      <c r="F25" s="33"/>
      <c r="G25" s="310"/>
      <c r="H25" s="99"/>
      <c r="I25" s="211"/>
      <c r="J25" s="99"/>
      <c r="K25" s="102"/>
    </row>
    <row r="26" spans="2:11" ht="16" x14ac:dyDescent="0.2">
      <c r="B26" s="307">
        <v>3</v>
      </c>
      <c r="C26" s="308"/>
      <c r="D26" s="33"/>
      <c r="E26" s="308"/>
      <c r="F26" s="33"/>
      <c r="G26" s="310"/>
      <c r="H26" s="99"/>
      <c r="I26" s="211"/>
      <c r="J26" s="99"/>
      <c r="K26" s="102"/>
    </row>
    <row r="27" spans="2:11" ht="16" x14ac:dyDescent="0.2">
      <c r="B27" s="307">
        <v>4</v>
      </c>
      <c r="C27" s="308"/>
      <c r="D27" s="33"/>
      <c r="E27" s="308"/>
      <c r="F27" s="33"/>
      <c r="G27" s="310"/>
      <c r="H27" s="99"/>
      <c r="I27" s="211"/>
      <c r="J27" s="99"/>
      <c r="K27" s="102"/>
    </row>
    <row r="28" spans="2:11" ht="17" thickBot="1" x14ac:dyDescent="0.25">
      <c r="B28" s="579">
        <v>5</v>
      </c>
      <c r="C28" s="580"/>
      <c r="D28" s="37"/>
      <c r="E28" s="580"/>
      <c r="F28" s="37"/>
      <c r="G28" s="581"/>
      <c r="H28" s="254"/>
      <c r="I28" s="521"/>
      <c r="J28" s="254"/>
      <c r="K28" s="102"/>
    </row>
    <row r="29" spans="2:11" ht="17" thickBot="1" x14ac:dyDescent="0.25">
      <c r="B29" s="1766" t="s">
        <v>1458</v>
      </c>
      <c r="C29" s="1767"/>
      <c r="D29" s="1767"/>
      <c r="E29" s="1767"/>
      <c r="F29" s="1767"/>
      <c r="G29" s="1767"/>
      <c r="H29" s="1768"/>
      <c r="I29" s="1769" t="s">
        <v>2062</v>
      </c>
      <c r="J29" s="1770"/>
      <c r="K29" s="1574"/>
    </row>
    <row r="31" spans="2:11" ht="17" thickBot="1" x14ac:dyDescent="0.25">
      <c r="B31" s="1760" t="s">
        <v>194</v>
      </c>
      <c r="C31" s="1760"/>
      <c r="D31" s="1760"/>
      <c r="E31" s="1760"/>
      <c r="F31" s="1760"/>
      <c r="G31" s="1760"/>
      <c r="H31" s="1760"/>
      <c r="I31" s="1760"/>
      <c r="J31" s="1760"/>
      <c r="K31" s="1760"/>
    </row>
    <row r="32" spans="2:11" ht="19" thickBot="1" x14ac:dyDescent="0.25">
      <c r="B32" s="1764" t="s">
        <v>1461</v>
      </c>
      <c r="C32" s="1765"/>
      <c r="D32" s="220" t="s">
        <v>1460</v>
      </c>
      <c r="E32" s="1699" t="s">
        <v>18</v>
      </c>
      <c r="F32" s="1700"/>
      <c r="G32" s="295" t="s">
        <v>203</v>
      </c>
      <c r="H32" s="534" t="s">
        <v>199</v>
      </c>
      <c r="I32" s="526"/>
      <c r="J32" s="535" t="s">
        <v>200</v>
      </c>
      <c r="K32" s="526">
        <v>2</v>
      </c>
    </row>
    <row r="33" spans="2:11" x14ac:dyDescent="0.15">
      <c r="B33" s="300" t="s">
        <v>892</v>
      </c>
      <c r="C33" s="301" t="s">
        <v>197</v>
      </c>
      <c r="D33" s="302" t="s">
        <v>2322</v>
      </c>
      <c r="E33" s="303" t="s">
        <v>197</v>
      </c>
      <c r="F33" s="304" t="s">
        <v>2324</v>
      </c>
      <c r="G33" s="305" t="s">
        <v>1041</v>
      </c>
      <c r="H33" s="106" t="s">
        <v>1042</v>
      </c>
      <c r="I33" s="106" t="s">
        <v>1043</v>
      </c>
      <c r="J33" s="106" t="s">
        <v>193</v>
      </c>
      <c r="K33" s="306" t="s">
        <v>2063</v>
      </c>
    </row>
    <row r="34" spans="2:11" ht="16" x14ac:dyDescent="0.2">
      <c r="B34" s="307">
        <v>1</v>
      </c>
      <c r="C34" s="308">
        <f>'15S - 10B - 1 RR'!H38</f>
        <v>0</v>
      </c>
      <c r="D34" s="33" t="str">
        <f>'15S - 10B - 1 RR'!I38</f>
        <v>5 MIRELLA</v>
      </c>
      <c r="E34" s="308">
        <f>'15S - 10B - 1 RR'!J38</f>
        <v>0</v>
      </c>
      <c r="F34" s="33" t="str">
        <f>'15S - 10B - 1 RR'!K38</f>
        <v>1 MARIO</v>
      </c>
      <c r="G34" s="309"/>
      <c r="H34" s="99"/>
      <c r="I34" s="211"/>
      <c r="J34" s="99"/>
      <c r="K34" s="102"/>
    </row>
    <row r="35" spans="2:11" ht="16" x14ac:dyDescent="0.2">
      <c r="B35" s="307">
        <v>2</v>
      </c>
      <c r="C35" s="308"/>
      <c r="D35" s="33"/>
      <c r="E35" s="308"/>
      <c r="F35" s="33"/>
      <c r="G35" s="310"/>
      <c r="H35" s="99"/>
      <c r="I35" s="211"/>
      <c r="J35" s="99"/>
      <c r="K35" s="102"/>
    </row>
    <row r="36" spans="2:11" ht="16" x14ac:dyDescent="0.2">
      <c r="B36" s="307">
        <v>3</v>
      </c>
      <c r="C36" s="308"/>
      <c r="D36" s="33"/>
      <c r="E36" s="308"/>
      <c r="F36" s="33"/>
      <c r="G36" s="310"/>
      <c r="H36" s="99"/>
      <c r="I36" s="211"/>
      <c r="J36" s="99"/>
      <c r="K36" s="102"/>
    </row>
    <row r="37" spans="2:11" ht="16" x14ac:dyDescent="0.2">
      <c r="B37" s="307">
        <v>4</v>
      </c>
      <c r="C37" s="308"/>
      <c r="D37" s="33"/>
      <c r="E37" s="308"/>
      <c r="F37" s="33"/>
      <c r="G37" s="310"/>
      <c r="H37" s="99"/>
      <c r="I37" s="211"/>
      <c r="J37" s="99"/>
      <c r="K37" s="102"/>
    </row>
    <row r="38" spans="2:11" ht="17" thickBot="1" x14ac:dyDescent="0.25">
      <c r="B38" s="579">
        <v>5</v>
      </c>
      <c r="C38" s="580"/>
      <c r="D38" s="37"/>
      <c r="E38" s="580"/>
      <c r="F38" s="37"/>
      <c r="G38" s="581"/>
      <c r="H38" s="254"/>
      <c r="I38" s="521"/>
      <c r="J38" s="254"/>
      <c r="K38" s="102"/>
    </row>
    <row r="39" spans="2:11" ht="17" thickBot="1" x14ac:dyDescent="0.25">
      <c r="B39" s="1766" t="s">
        <v>1458</v>
      </c>
      <c r="C39" s="1767"/>
      <c r="D39" s="1767"/>
      <c r="E39" s="1767"/>
      <c r="F39" s="1767"/>
      <c r="G39" s="1767"/>
      <c r="H39" s="1768"/>
      <c r="I39" s="1769" t="s">
        <v>2062</v>
      </c>
      <c r="J39" s="1770"/>
      <c r="K39" s="1574"/>
    </row>
    <row r="41" spans="2:11" ht="17" thickBot="1" x14ac:dyDescent="0.25">
      <c r="B41" s="1760" t="s">
        <v>194</v>
      </c>
      <c r="C41" s="1760"/>
      <c r="D41" s="1760"/>
      <c r="E41" s="1760"/>
      <c r="F41" s="1760"/>
      <c r="G41" s="1760"/>
      <c r="H41" s="1760"/>
      <c r="I41" s="1760"/>
      <c r="J41" s="1760"/>
      <c r="K41" s="1760"/>
    </row>
    <row r="42" spans="2:11" ht="19" thickBot="1" x14ac:dyDescent="0.25">
      <c r="B42" s="1764" t="s">
        <v>1461</v>
      </c>
      <c r="C42" s="1765"/>
      <c r="D42" s="220" t="s">
        <v>1460</v>
      </c>
      <c r="E42" s="1699" t="s">
        <v>18</v>
      </c>
      <c r="F42" s="1700"/>
      <c r="G42" s="295" t="s">
        <v>203</v>
      </c>
      <c r="H42" s="534" t="s">
        <v>199</v>
      </c>
      <c r="I42" s="526"/>
      <c r="J42" s="535" t="s">
        <v>200</v>
      </c>
      <c r="K42" s="526">
        <v>3</v>
      </c>
    </row>
    <row r="43" spans="2:11" x14ac:dyDescent="0.15">
      <c r="B43" s="300" t="s">
        <v>892</v>
      </c>
      <c r="C43" s="301" t="s">
        <v>197</v>
      </c>
      <c r="D43" s="302" t="s">
        <v>2322</v>
      </c>
      <c r="E43" s="303" t="s">
        <v>197</v>
      </c>
      <c r="F43" s="304" t="s">
        <v>2324</v>
      </c>
      <c r="G43" s="305" t="s">
        <v>1041</v>
      </c>
      <c r="H43" s="106" t="s">
        <v>1042</v>
      </c>
      <c r="I43" s="106" t="s">
        <v>1043</v>
      </c>
      <c r="J43" s="106" t="s">
        <v>193</v>
      </c>
      <c r="K43" s="306" t="s">
        <v>2063</v>
      </c>
    </row>
    <row r="44" spans="2:11" ht="16" x14ac:dyDescent="0.2">
      <c r="B44" s="307">
        <v>1</v>
      </c>
      <c r="C44" s="308"/>
      <c r="D44" s="33"/>
      <c r="E44" s="308"/>
      <c r="F44" s="33"/>
      <c r="G44" s="309"/>
      <c r="H44" s="99"/>
      <c r="I44" s="211"/>
      <c r="J44" s="99"/>
      <c r="K44" s="102"/>
    </row>
    <row r="45" spans="2:11" ht="16" x14ac:dyDescent="0.2">
      <c r="B45" s="307">
        <v>2</v>
      </c>
      <c r="C45" s="308"/>
      <c r="D45" s="33"/>
      <c r="E45" s="308"/>
      <c r="F45" s="33"/>
      <c r="G45" s="310"/>
      <c r="H45" s="99"/>
      <c r="I45" s="211"/>
      <c r="J45" s="99"/>
      <c r="K45" s="102"/>
    </row>
    <row r="46" spans="2:11" ht="15.75" customHeight="1" x14ac:dyDescent="0.2">
      <c r="B46" s="307">
        <v>3</v>
      </c>
      <c r="C46" s="308"/>
      <c r="D46" s="33"/>
      <c r="E46" s="308"/>
      <c r="F46" s="33"/>
      <c r="G46" s="310"/>
      <c r="H46" s="99"/>
      <c r="I46" s="211"/>
      <c r="J46" s="99"/>
      <c r="K46" s="102"/>
    </row>
    <row r="47" spans="2:11" ht="15.75" customHeight="1" x14ac:dyDescent="0.2">
      <c r="B47" s="307">
        <v>4</v>
      </c>
      <c r="C47" s="308"/>
      <c r="D47" s="33"/>
      <c r="E47" s="308"/>
      <c r="F47" s="33"/>
      <c r="G47" s="310"/>
      <c r="H47" s="99"/>
      <c r="I47" s="211"/>
      <c r="J47" s="99"/>
      <c r="K47" s="102"/>
    </row>
    <row r="48" spans="2:11" ht="15.75" customHeight="1" thickBot="1" x14ac:dyDescent="0.25">
      <c r="B48" s="579">
        <v>5</v>
      </c>
      <c r="C48" s="580"/>
      <c r="D48" s="37"/>
      <c r="E48" s="580"/>
      <c r="F48" s="37"/>
      <c r="G48" s="581"/>
      <c r="H48" s="254"/>
      <c r="I48" s="521"/>
      <c r="J48" s="254"/>
      <c r="K48" s="102"/>
    </row>
    <row r="49" spans="2:11" ht="15.75" customHeight="1" thickBot="1" x14ac:dyDescent="0.25">
      <c r="B49" s="1766" t="s">
        <v>1458</v>
      </c>
      <c r="C49" s="1767"/>
      <c r="D49" s="1767"/>
      <c r="E49" s="1767"/>
      <c r="F49" s="1767"/>
      <c r="G49" s="1767"/>
      <c r="H49" s="1768"/>
      <c r="I49" s="1769" t="s">
        <v>2062</v>
      </c>
      <c r="J49" s="1770"/>
      <c r="K49" s="1574"/>
    </row>
    <row r="50" spans="2:11" ht="15.75" customHeight="1" x14ac:dyDescent="0.15"/>
    <row r="51" spans="2:11" ht="15.75" customHeight="1" thickBot="1" x14ac:dyDescent="0.25">
      <c r="B51" s="1760" t="s">
        <v>194</v>
      </c>
      <c r="C51" s="1760"/>
      <c r="D51" s="1760"/>
      <c r="E51" s="1760"/>
      <c r="F51" s="1760"/>
      <c r="G51" s="1760"/>
      <c r="H51" s="1760"/>
      <c r="I51" s="1760"/>
      <c r="J51" s="1760"/>
      <c r="K51" s="1760"/>
    </row>
    <row r="52" spans="2:11" ht="15.75" customHeight="1" thickBot="1" x14ac:dyDescent="0.25">
      <c r="B52" s="1764" t="s">
        <v>1461</v>
      </c>
      <c r="C52" s="1765"/>
      <c r="D52" s="220" t="s">
        <v>1460</v>
      </c>
      <c r="E52" s="1699" t="s">
        <v>18</v>
      </c>
      <c r="F52" s="1700"/>
      <c r="G52" s="295" t="s">
        <v>203</v>
      </c>
      <c r="H52" s="534" t="s">
        <v>199</v>
      </c>
      <c r="I52" s="526"/>
      <c r="J52" s="535" t="s">
        <v>200</v>
      </c>
      <c r="K52" s="526">
        <v>4</v>
      </c>
    </row>
    <row r="53" spans="2:11" ht="15.75" customHeight="1" x14ac:dyDescent="0.15">
      <c r="B53" s="300" t="s">
        <v>892</v>
      </c>
      <c r="C53" s="301" t="s">
        <v>197</v>
      </c>
      <c r="D53" s="302" t="s">
        <v>2322</v>
      </c>
      <c r="E53" s="303" t="s">
        <v>197</v>
      </c>
      <c r="F53" s="304" t="s">
        <v>2324</v>
      </c>
      <c r="G53" s="305" t="s">
        <v>1041</v>
      </c>
      <c r="H53" s="106" t="s">
        <v>1042</v>
      </c>
      <c r="I53" s="106" t="s">
        <v>1043</v>
      </c>
      <c r="J53" s="106" t="s">
        <v>193</v>
      </c>
      <c r="K53" s="306" t="s">
        <v>2063</v>
      </c>
    </row>
    <row r="54" spans="2:11" ht="15.75" customHeight="1" x14ac:dyDescent="0.2">
      <c r="B54" s="307">
        <v>1</v>
      </c>
      <c r="C54" s="308"/>
      <c r="D54" s="33"/>
      <c r="E54" s="308"/>
      <c r="F54" s="33"/>
      <c r="G54" s="309"/>
      <c r="H54" s="99"/>
      <c r="I54" s="211"/>
      <c r="J54" s="99"/>
      <c r="K54" s="102"/>
    </row>
    <row r="55" spans="2:11" ht="16" x14ac:dyDescent="0.2">
      <c r="B55" s="307">
        <v>2</v>
      </c>
      <c r="C55" s="308"/>
      <c r="D55" s="33"/>
      <c r="E55" s="308"/>
      <c r="F55" s="33"/>
      <c r="G55" s="310"/>
      <c r="H55" s="99"/>
      <c r="I55" s="211"/>
      <c r="J55" s="99"/>
      <c r="K55" s="102"/>
    </row>
    <row r="56" spans="2:11" ht="15.75" customHeight="1" x14ac:dyDescent="0.2">
      <c r="B56" s="307">
        <v>3</v>
      </c>
      <c r="C56" s="308"/>
      <c r="D56" s="33"/>
      <c r="E56" s="308"/>
      <c r="F56" s="33"/>
      <c r="G56" s="310"/>
      <c r="H56" s="99"/>
      <c r="I56" s="211"/>
      <c r="J56" s="99"/>
      <c r="K56" s="102"/>
    </row>
    <row r="57" spans="2:11" ht="16" x14ac:dyDescent="0.2">
      <c r="B57" s="307">
        <v>4</v>
      </c>
      <c r="C57" s="308"/>
      <c r="D57" s="33"/>
      <c r="E57" s="308"/>
      <c r="F57" s="33"/>
      <c r="G57" s="310"/>
      <c r="H57" s="99"/>
      <c r="I57" s="211"/>
      <c r="J57" s="99"/>
      <c r="K57" s="102"/>
    </row>
    <row r="58" spans="2:11" ht="17" thickBot="1" x14ac:dyDescent="0.25">
      <c r="B58" s="579">
        <v>5</v>
      </c>
      <c r="C58" s="580"/>
      <c r="D58" s="37"/>
      <c r="E58" s="580"/>
      <c r="F58" s="37"/>
      <c r="G58" s="581"/>
      <c r="H58" s="254"/>
      <c r="I58" s="521"/>
      <c r="J58" s="254"/>
      <c r="K58" s="102"/>
    </row>
    <row r="59" spans="2:11" ht="17" thickBot="1" x14ac:dyDescent="0.25">
      <c r="B59" s="1766" t="s">
        <v>1458</v>
      </c>
      <c r="C59" s="1767"/>
      <c r="D59" s="1767"/>
      <c r="E59" s="1767"/>
      <c r="F59" s="1767"/>
      <c r="G59" s="1767"/>
      <c r="H59" s="1768"/>
      <c r="I59" s="1769" t="s">
        <v>2062</v>
      </c>
      <c r="J59" s="1770"/>
      <c r="K59" s="1574"/>
    </row>
    <row r="61" spans="2:11" ht="17" thickBot="1" x14ac:dyDescent="0.25">
      <c r="B61" s="1760" t="s">
        <v>194</v>
      </c>
      <c r="C61" s="1760"/>
      <c r="D61" s="1760"/>
      <c r="E61" s="1760"/>
      <c r="F61" s="1760"/>
      <c r="G61" s="1760"/>
      <c r="H61" s="1760"/>
      <c r="I61" s="1760"/>
      <c r="J61" s="1760"/>
      <c r="K61" s="1760"/>
    </row>
    <row r="62" spans="2:11" ht="19" thickBot="1" x14ac:dyDescent="0.25">
      <c r="B62" s="1764" t="s">
        <v>1461</v>
      </c>
      <c r="C62" s="1765"/>
      <c r="D62" s="220" t="s">
        <v>1460</v>
      </c>
      <c r="E62" s="1699" t="s">
        <v>18</v>
      </c>
      <c r="F62" s="1700"/>
      <c r="G62" s="295" t="s">
        <v>203</v>
      </c>
      <c r="H62" s="534" t="s">
        <v>199</v>
      </c>
      <c r="I62" s="526"/>
      <c r="J62" s="535" t="s">
        <v>200</v>
      </c>
      <c r="K62" s="526">
        <v>5</v>
      </c>
    </row>
    <row r="63" spans="2:11" x14ac:dyDescent="0.15">
      <c r="B63" s="300" t="s">
        <v>892</v>
      </c>
      <c r="C63" s="301" t="s">
        <v>197</v>
      </c>
      <c r="D63" s="302" t="s">
        <v>2322</v>
      </c>
      <c r="E63" s="303" t="s">
        <v>197</v>
      </c>
      <c r="F63" s="304" t="s">
        <v>2324</v>
      </c>
      <c r="G63" s="305" t="s">
        <v>1041</v>
      </c>
      <c r="H63" s="106" t="s">
        <v>1042</v>
      </c>
      <c r="I63" s="106" t="s">
        <v>1043</v>
      </c>
      <c r="J63" s="106" t="s">
        <v>193</v>
      </c>
      <c r="K63" s="306" t="s">
        <v>2063</v>
      </c>
    </row>
    <row r="64" spans="2:11" ht="16" x14ac:dyDescent="0.2">
      <c r="B64" s="307">
        <v>1</v>
      </c>
      <c r="C64" s="308"/>
      <c r="D64" s="33"/>
      <c r="E64" s="308"/>
      <c r="F64" s="33"/>
      <c r="G64" s="309"/>
      <c r="H64" s="99"/>
      <c r="I64" s="211"/>
      <c r="J64" s="99"/>
      <c r="K64" s="102"/>
    </row>
    <row r="65" spans="2:11" ht="16" x14ac:dyDescent="0.2">
      <c r="B65" s="307">
        <v>2</v>
      </c>
      <c r="C65" s="308"/>
      <c r="D65" s="33"/>
      <c r="E65" s="308"/>
      <c r="F65" s="33"/>
      <c r="G65" s="310"/>
      <c r="H65" s="99"/>
      <c r="I65" s="211"/>
      <c r="J65" s="99"/>
      <c r="K65" s="102"/>
    </row>
    <row r="66" spans="2:11" ht="16" x14ac:dyDescent="0.2">
      <c r="B66" s="307">
        <v>3</v>
      </c>
      <c r="C66" s="308"/>
      <c r="D66" s="33"/>
      <c r="E66" s="308"/>
      <c r="F66" s="33"/>
      <c r="G66" s="310"/>
      <c r="H66" s="99"/>
      <c r="I66" s="211"/>
      <c r="J66" s="99"/>
      <c r="K66" s="102"/>
    </row>
    <row r="67" spans="2:11" ht="16" x14ac:dyDescent="0.2">
      <c r="B67" s="307">
        <v>4</v>
      </c>
      <c r="C67" s="308"/>
      <c r="D67" s="33"/>
      <c r="E67" s="308"/>
      <c r="F67" s="33"/>
      <c r="G67" s="310"/>
      <c r="H67" s="99"/>
      <c r="I67" s="211"/>
      <c r="J67" s="99"/>
      <c r="K67" s="102"/>
    </row>
    <row r="68" spans="2:11" ht="17" thickBot="1" x14ac:dyDescent="0.25">
      <c r="B68" s="579">
        <v>5</v>
      </c>
      <c r="C68" s="580"/>
      <c r="D68" s="37"/>
      <c r="E68" s="580"/>
      <c r="F68" s="37"/>
      <c r="G68" s="581"/>
      <c r="H68" s="254"/>
      <c r="I68" s="521"/>
      <c r="J68" s="254"/>
      <c r="K68" s="102"/>
    </row>
    <row r="69" spans="2:11" ht="17" thickBot="1" x14ac:dyDescent="0.25">
      <c r="B69" s="1766" t="s">
        <v>2301</v>
      </c>
      <c r="C69" s="1767"/>
      <c r="D69" s="1767"/>
      <c r="E69" s="1767"/>
      <c r="F69" s="1767"/>
      <c r="G69" s="1767"/>
      <c r="H69" s="1768"/>
      <c r="I69" s="1769" t="s">
        <v>2062</v>
      </c>
      <c r="J69" s="1770"/>
      <c r="K69" s="1574"/>
    </row>
    <row r="70" spans="2:11" x14ac:dyDescent="0.15">
      <c r="B70"/>
      <c r="C70"/>
      <c r="D70"/>
      <c r="E70"/>
      <c r="F70"/>
      <c r="G70"/>
      <c r="H70"/>
      <c r="I70"/>
      <c r="J70"/>
      <c r="K70"/>
    </row>
    <row r="71" spans="2:11" ht="17" thickBot="1" x14ac:dyDescent="0.25">
      <c r="B71" s="1760" t="s">
        <v>194</v>
      </c>
      <c r="C71" s="1760"/>
      <c r="D71" s="1760"/>
      <c r="E71" s="1760"/>
      <c r="F71" s="1760"/>
      <c r="G71" s="1760"/>
      <c r="H71" s="1760"/>
      <c r="I71" s="1760"/>
      <c r="J71" s="1760"/>
      <c r="K71" s="1760"/>
    </row>
    <row r="72" spans="2:11" ht="19" thickBot="1" x14ac:dyDescent="0.25">
      <c r="B72" s="1764" t="s">
        <v>1461</v>
      </c>
      <c r="C72" s="1765"/>
      <c r="D72" s="220" t="s">
        <v>1460</v>
      </c>
      <c r="E72" s="1699" t="s">
        <v>18</v>
      </c>
      <c r="F72" s="1700"/>
      <c r="G72" s="295" t="s">
        <v>203</v>
      </c>
      <c r="H72" s="534" t="s">
        <v>199</v>
      </c>
      <c r="I72" s="526"/>
      <c r="J72" s="535" t="s">
        <v>200</v>
      </c>
      <c r="K72" s="526">
        <v>6</v>
      </c>
    </row>
    <row r="73" spans="2:11" x14ac:dyDescent="0.15">
      <c r="B73" s="300" t="s">
        <v>892</v>
      </c>
      <c r="C73" s="301" t="s">
        <v>197</v>
      </c>
      <c r="D73" s="302" t="s">
        <v>2322</v>
      </c>
      <c r="E73" s="303" t="s">
        <v>197</v>
      </c>
      <c r="F73" s="304" t="s">
        <v>2324</v>
      </c>
      <c r="G73" s="305" t="s">
        <v>1041</v>
      </c>
      <c r="H73" s="106" t="s">
        <v>1042</v>
      </c>
      <c r="I73" s="106" t="s">
        <v>1043</v>
      </c>
      <c r="J73" s="106" t="s">
        <v>193</v>
      </c>
      <c r="K73" s="306" t="s">
        <v>2063</v>
      </c>
    </row>
    <row r="74" spans="2:11" ht="16" x14ac:dyDescent="0.2">
      <c r="B74" s="307">
        <v>1</v>
      </c>
      <c r="C74" s="308"/>
      <c r="D74" s="33"/>
      <c r="E74" s="308"/>
      <c r="F74" s="33"/>
      <c r="G74" s="309"/>
      <c r="H74" s="99"/>
      <c r="I74" s="211"/>
      <c r="J74" s="99"/>
      <c r="K74" s="102"/>
    </row>
    <row r="75" spans="2:11" ht="16" x14ac:dyDescent="0.2">
      <c r="B75" s="307">
        <v>2</v>
      </c>
      <c r="C75" s="308"/>
      <c r="D75" s="33"/>
      <c r="E75" s="308"/>
      <c r="F75" s="33"/>
      <c r="G75" s="310"/>
      <c r="H75" s="99"/>
      <c r="I75" s="211"/>
      <c r="J75" s="99"/>
      <c r="K75" s="102"/>
    </row>
    <row r="76" spans="2:11" ht="18.75" customHeight="1" x14ac:dyDescent="0.2">
      <c r="B76" s="307">
        <v>3</v>
      </c>
      <c r="C76" s="308"/>
      <c r="D76" s="33"/>
      <c r="E76" s="308"/>
      <c r="F76" s="33"/>
      <c r="G76" s="310"/>
      <c r="H76" s="99"/>
      <c r="I76" s="211"/>
      <c r="J76" s="99"/>
      <c r="K76" s="102"/>
    </row>
    <row r="77" spans="2:11" ht="16" x14ac:dyDescent="0.2">
      <c r="B77" s="307">
        <v>4</v>
      </c>
      <c r="C77" s="308"/>
      <c r="D77" s="33"/>
      <c r="E77" s="308"/>
      <c r="F77" s="33"/>
      <c r="G77" s="310"/>
      <c r="H77" s="99"/>
      <c r="I77" s="211"/>
      <c r="J77" s="99"/>
      <c r="K77" s="102"/>
    </row>
    <row r="78" spans="2:11" ht="17" thickBot="1" x14ac:dyDescent="0.25">
      <c r="B78" s="579">
        <v>5</v>
      </c>
      <c r="C78" s="580"/>
      <c r="D78" s="37"/>
      <c r="E78" s="580"/>
      <c r="F78" s="37"/>
      <c r="G78" s="581"/>
      <c r="H78" s="254"/>
      <c r="I78" s="521"/>
      <c r="J78" s="254"/>
      <c r="K78" s="102"/>
    </row>
    <row r="79" spans="2:11" ht="17" thickBot="1" x14ac:dyDescent="0.25">
      <c r="B79" s="1766" t="s">
        <v>1458</v>
      </c>
      <c r="C79" s="1767"/>
      <c r="D79" s="1767"/>
      <c r="E79" s="1767"/>
      <c r="F79" s="1767"/>
      <c r="G79" s="1767"/>
      <c r="H79" s="1768"/>
      <c r="I79" s="1769" t="s">
        <v>2062</v>
      </c>
      <c r="J79" s="1770"/>
      <c r="K79" s="1574"/>
    </row>
    <row r="80" spans="2:11" x14ac:dyDescent="0.15">
      <c r="B80"/>
      <c r="C80"/>
      <c r="D80"/>
      <c r="E80"/>
      <c r="F80"/>
      <c r="G80"/>
      <c r="H80"/>
      <c r="I80"/>
      <c r="J80"/>
      <c r="K80"/>
    </row>
    <row r="81" spans="2:11" ht="17" thickBot="1" x14ac:dyDescent="0.25">
      <c r="B81" s="1760" t="s">
        <v>194</v>
      </c>
      <c r="C81" s="1760"/>
      <c r="D81" s="1760"/>
      <c r="E81" s="1760"/>
      <c r="F81" s="1760"/>
      <c r="G81" s="1760"/>
      <c r="H81" s="1760"/>
      <c r="I81" s="1760"/>
      <c r="J81" s="1760"/>
      <c r="K81" s="1760"/>
    </row>
    <row r="82" spans="2:11" ht="19" thickBot="1" x14ac:dyDescent="0.25">
      <c r="B82" s="1764" t="s">
        <v>1461</v>
      </c>
      <c r="C82" s="1765"/>
      <c r="D82" s="220" t="s">
        <v>1460</v>
      </c>
      <c r="E82" s="1699" t="s">
        <v>18</v>
      </c>
      <c r="F82" s="1700"/>
      <c r="G82" s="295" t="s">
        <v>203</v>
      </c>
      <c r="H82" s="534" t="s">
        <v>199</v>
      </c>
      <c r="I82" s="526"/>
      <c r="J82" s="535" t="s">
        <v>200</v>
      </c>
      <c r="K82" s="526">
        <v>7</v>
      </c>
    </row>
    <row r="83" spans="2:11" x14ac:dyDescent="0.15">
      <c r="B83" s="300" t="s">
        <v>892</v>
      </c>
      <c r="C83" s="301" t="s">
        <v>197</v>
      </c>
      <c r="D83" s="302" t="s">
        <v>2322</v>
      </c>
      <c r="E83" s="303" t="s">
        <v>197</v>
      </c>
      <c r="F83" s="304" t="s">
        <v>2324</v>
      </c>
      <c r="G83" s="305" t="s">
        <v>1041</v>
      </c>
      <c r="H83" s="106" t="s">
        <v>1042</v>
      </c>
      <c r="I83" s="106" t="s">
        <v>1043</v>
      </c>
      <c r="J83" s="106" t="s">
        <v>193</v>
      </c>
      <c r="K83" s="306" t="s">
        <v>2063</v>
      </c>
    </row>
    <row r="84" spans="2:11" ht="16" x14ac:dyDescent="0.2">
      <c r="B84" s="307">
        <v>1</v>
      </c>
      <c r="C84" s="308"/>
      <c r="D84" s="33"/>
      <c r="E84" s="308"/>
      <c r="F84" s="33"/>
      <c r="G84" s="309"/>
      <c r="H84" s="99"/>
      <c r="I84" s="211"/>
      <c r="J84" s="99"/>
      <c r="K84" s="102"/>
    </row>
    <row r="85" spans="2:11" ht="16" x14ac:dyDescent="0.2">
      <c r="B85" s="307">
        <v>2</v>
      </c>
      <c r="C85" s="308"/>
      <c r="D85" s="33"/>
      <c r="E85" s="308"/>
      <c r="F85" s="33"/>
      <c r="G85" s="310"/>
      <c r="H85" s="99"/>
      <c r="I85" s="211"/>
      <c r="J85" s="99"/>
      <c r="K85" s="102"/>
    </row>
    <row r="86" spans="2:11" ht="16" x14ac:dyDescent="0.2">
      <c r="B86" s="307">
        <v>3</v>
      </c>
      <c r="C86" s="308"/>
      <c r="D86" s="33"/>
      <c r="E86" s="308"/>
      <c r="F86" s="33"/>
      <c r="G86" s="310"/>
      <c r="H86" s="99"/>
      <c r="I86" s="211"/>
      <c r="J86" s="99"/>
      <c r="K86" s="102"/>
    </row>
    <row r="87" spans="2:11" ht="16" x14ac:dyDescent="0.2">
      <c r="B87" s="307">
        <v>4</v>
      </c>
      <c r="C87" s="308"/>
      <c r="D87" s="33"/>
      <c r="E87" s="308"/>
      <c r="F87" s="33"/>
      <c r="G87" s="310"/>
      <c r="H87" s="99"/>
      <c r="I87" s="211"/>
      <c r="J87" s="99"/>
      <c r="K87" s="102"/>
    </row>
    <row r="88" spans="2:11" ht="17" thickBot="1" x14ac:dyDescent="0.25">
      <c r="B88" s="579">
        <v>5</v>
      </c>
      <c r="C88" s="580"/>
      <c r="D88" s="37"/>
      <c r="E88" s="580"/>
      <c r="F88" s="37"/>
      <c r="G88" s="581"/>
      <c r="H88" s="254"/>
      <c r="I88" s="521"/>
      <c r="J88" s="254"/>
      <c r="K88" s="102"/>
    </row>
    <row r="89" spans="2:11" ht="17" thickBot="1" x14ac:dyDescent="0.25">
      <c r="B89" s="1766" t="s">
        <v>1458</v>
      </c>
      <c r="C89" s="1767"/>
      <c r="D89" s="1767"/>
      <c r="E89" s="1767"/>
      <c r="F89" s="1767"/>
      <c r="G89" s="1767"/>
      <c r="H89" s="1768"/>
      <c r="I89" s="1769" t="s">
        <v>2062</v>
      </c>
      <c r="J89" s="1770"/>
      <c r="K89" s="1574"/>
    </row>
    <row r="90" spans="2:11" x14ac:dyDescent="0.15">
      <c r="B90"/>
      <c r="C90"/>
      <c r="D90"/>
      <c r="E90"/>
      <c r="F90"/>
      <c r="G90"/>
      <c r="H90"/>
      <c r="I90"/>
      <c r="J90"/>
      <c r="K90"/>
    </row>
    <row r="91" spans="2:11" ht="17" thickBot="1" x14ac:dyDescent="0.25">
      <c r="B91" s="1760" t="s">
        <v>194</v>
      </c>
      <c r="C91" s="1760"/>
      <c r="D91" s="1760"/>
      <c r="E91" s="1760"/>
      <c r="F91" s="1760"/>
      <c r="G91" s="1760"/>
      <c r="H91" s="1760"/>
      <c r="I91" s="1760"/>
      <c r="J91" s="1760"/>
      <c r="K91" s="1760"/>
    </row>
    <row r="92" spans="2:11" ht="19" thickBot="1" x14ac:dyDescent="0.25">
      <c r="B92" s="1764" t="s">
        <v>1461</v>
      </c>
      <c r="C92" s="1765"/>
      <c r="D92" s="220" t="s">
        <v>1460</v>
      </c>
      <c r="E92" s="1699" t="s">
        <v>18</v>
      </c>
      <c r="F92" s="1700"/>
      <c r="G92" s="295" t="s">
        <v>203</v>
      </c>
      <c r="H92" s="534" t="s">
        <v>199</v>
      </c>
      <c r="I92" s="526"/>
      <c r="J92" s="535" t="s">
        <v>200</v>
      </c>
      <c r="K92" s="526">
        <v>8</v>
      </c>
    </row>
    <row r="93" spans="2:11" x14ac:dyDescent="0.15">
      <c r="B93" s="300" t="s">
        <v>892</v>
      </c>
      <c r="C93" s="301" t="s">
        <v>197</v>
      </c>
      <c r="D93" s="302" t="s">
        <v>2322</v>
      </c>
      <c r="E93" s="303" t="s">
        <v>197</v>
      </c>
      <c r="F93" s="304" t="s">
        <v>2324</v>
      </c>
      <c r="G93" s="305" t="s">
        <v>1041</v>
      </c>
      <c r="H93" s="106" t="s">
        <v>1042</v>
      </c>
      <c r="I93" s="106" t="s">
        <v>1043</v>
      </c>
      <c r="J93" s="106" t="s">
        <v>193</v>
      </c>
      <c r="K93" s="306" t="s">
        <v>2063</v>
      </c>
    </row>
    <row r="94" spans="2:11" ht="16" x14ac:dyDescent="0.2">
      <c r="B94" s="307">
        <v>1</v>
      </c>
      <c r="C94" s="308"/>
      <c r="D94" s="33"/>
      <c r="E94" s="308"/>
      <c r="F94" s="33"/>
      <c r="G94" s="309"/>
      <c r="H94" s="99"/>
      <c r="I94" s="211"/>
      <c r="J94" s="99"/>
      <c r="K94" s="102"/>
    </row>
    <row r="95" spans="2:11" ht="16" x14ac:dyDescent="0.2">
      <c r="B95" s="307">
        <v>2</v>
      </c>
      <c r="C95" s="308"/>
      <c r="D95" s="33"/>
      <c r="E95" s="308"/>
      <c r="F95" s="33"/>
      <c r="G95" s="310"/>
      <c r="H95" s="99"/>
      <c r="I95" s="211"/>
      <c r="J95" s="99"/>
      <c r="K95" s="102"/>
    </row>
    <row r="96" spans="2:11" ht="16" x14ac:dyDescent="0.2">
      <c r="B96" s="307">
        <v>3</v>
      </c>
      <c r="C96" s="308"/>
      <c r="D96" s="33"/>
      <c r="E96" s="308"/>
      <c r="F96" s="33"/>
      <c r="G96" s="310"/>
      <c r="H96" s="99"/>
      <c r="I96" s="211"/>
      <c r="J96" s="99"/>
      <c r="K96" s="102"/>
    </row>
    <row r="97" spans="2:11" ht="16" x14ac:dyDescent="0.2">
      <c r="B97" s="307">
        <v>4</v>
      </c>
      <c r="C97" s="308"/>
      <c r="D97" s="33"/>
      <c r="E97" s="308"/>
      <c r="F97" s="33"/>
      <c r="G97" s="310"/>
      <c r="H97" s="99"/>
      <c r="I97" s="211"/>
      <c r="J97" s="99"/>
      <c r="K97" s="102"/>
    </row>
    <row r="98" spans="2:11" ht="17" thickBot="1" x14ac:dyDescent="0.25">
      <c r="B98" s="579">
        <v>5</v>
      </c>
      <c r="C98" s="580"/>
      <c r="D98" s="37"/>
      <c r="E98" s="580"/>
      <c r="F98" s="37"/>
      <c r="G98" s="581"/>
      <c r="H98" s="254"/>
      <c r="I98" s="521"/>
      <c r="J98" s="254"/>
      <c r="K98" s="102"/>
    </row>
    <row r="99" spans="2:11" ht="17" thickBot="1" x14ac:dyDescent="0.25">
      <c r="B99" s="1766" t="s">
        <v>1458</v>
      </c>
      <c r="C99" s="1767"/>
      <c r="D99" s="1767"/>
      <c r="E99" s="1767"/>
      <c r="F99" s="1767"/>
      <c r="G99" s="1767"/>
      <c r="H99" s="1768"/>
      <c r="I99" s="1769" t="s">
        <v>2062</v>
      </c>
      <c r="J99" s="1770"/>
      <c r="K99" s="1574"/>
    </row>
    <row r="100" spans="2:11" x14ac:dyDescent="0.15">
      <c r="B100"/>
      <c r="C100"/>
      <c r="D100"/>
      <c r="E100"/>
      <c r="F100"/>
      <c r="G100"/>
      <c r="H100"/>
      <c r="I100"/>
      <c r="J100"/>
      <c r="K100"/>
    </row>
    <row r="101" spans="2:11" ht="17" thickBot="1" x14ac:dyDescent="0.25">
      <c r="B101" s="1760" t="s">
        <v>194</v>
      </c>
      <c r="C101" s="1760"/>
      <c r="D101" s="1760"/>
      <c r="E101" s="1760"/>
      <c r="F101" s="1760"/>
      <c r="G101" s="1760"/>
      <c r="H101" s="1760"/>
      <c r="I101" s="1760"/>
      <c r="J101" s="1760"/>
      <c r="K101" s="1760"/>
    </row>
    <row r="102" spans="2:11" ht="19" thickBot="1" x14ac:dyDescent="0.25">
      <c r="B102" s="1764" t="s">
        <v>1461</v>
      </c>
      <c r="C102" s="1765"/>
      <c r="D102" s="220" t="s">
        <v>1460</v>
      </c>
      <c r="E102" s="1699" t="s">
        <v>18</v>
      </c>
      <c r="F102" s="1700"/>
      <c r="G102" s="295" t="s">
        <v>203</v>
      </c>
      <c r="H102" s="534" t="s">
        <v>199</v>
      </c>
      <c r="I102" s="526"/>
      <c r="J102" s="535" t="s">
        <v>200</v>
      </c>
      <c r="K102" s="526">
        <v>9</v>
      </c>
    </row>
    <row r="103" spans="2:11" x14ac:dyDescent="0.15">
      <c r="B103" s="300" t="s">
        <v>892</v>
      </c>
      <c r="C103" s="301" t="s">
        <v>197</v>
      </c>
      <c r="D103" s="302" t="s">
        <v>2322</v>
      </c>
      <c r="E103" s="303" t="s">
        <v>197</v>
      </c>
      <c r="F103" s="304" t="s">
        <v>2324</v>
      </c>
      <c r="G103" s="305" t="s">
        <v>1041</v>
      </c>
      <c r="H103" s="106" t="s">
        <v>1042</v>
      </c>
      <c r="I103" s="106" t="s">
        <v>1043</v>
      </c>
      <c r="J103" s="106" t="s">
        <v>193</v>
      </c>
      <c r="K103" s="306" t="s">
        <v>2063</v>
      </c>
    </row>
    <row r="104" spans="2:11" ht="16" x14ac:dyDescent="0.2">
      <c r="B104" s="307">
        <v>1</v>
      </c>
      <c r="C104" s="308"/>
      <c r="D104" s="33"/>
      <c r="E104" s="308"/>
      <c r="F104" s="33"/>
      <c r="G104" s="309"/>
      <c r="H104" s="99"/>
      <c r="I104" s="211"/>
      <c r="J104" s="99"/>
      <c r="K104" s="102"/>
    </row>
    <row r="105" spans="2:11" ht="16" x14ac:dyDescent="0.2">
      <c r="B105" s="307">
        <v>2</v>
      </c>
      <c r="C105" s="308"/>
      <c r="D105" s="33"/>
      <c r="E105" s="308"/>
      <c r="F105" s="33"/>
      <c r="G105" s="310"/>
      <c r="H105" s="99"/>
      <c r="I105" s="211"/>
      <c r="J105" s="99"/>
      <c r="K105" s="102"/>
    </row>
    <row r="106" spans="2:11" ht="16" x14ac:dyDescent="0.2">
      <c r="B106" s="307">
        <v>3</v>
      </c>
      <c r="C106" s="308"/>
      <c r="D106" s="33"/>
      <c r="E106" s="308"/>
      <c r="F106" s="33"/>
      <c r="G106" s="310"/>
      <c r="H106" s="99"/>
      <c r="I106" s="211"/>
      <c r="J106" s="99"/>
      <c r="K106" s="102"/>
    </row>
    <row r="107" spans="2:11" ht="16" x14ac:dyDescent="0.2">
      <c r="B107" s="307">
        <v>4</v>
      </c>
      <c r="C107" s="308"/>
      <c r="D107" s="33"/>
      <c r="E107" s="308"/>
      <c r="F107" s="33"/>
      <c r="G107" s="310"/>
      <c r="H107" s="99"/>
      <c r="I107" s="211"/>
      <c r="J107" s="99"/>
      <c r="K107" s="102"/>
    </row>
    <row r="108" spans="2:11" ht="17" thickBot="1" x14ac:dyDescent="0.25">
      <c r="B108" s="579">
        <v>5</v>
      </c>
      <c r="C108" s="580"/>
      <c r="D108" s="37"/>
      <c r="E108" s="580"/>
      <c r="F108" s="37"/>
      <c r="G108" s="581"/>
      <c r="H108" s="254"/>
      <c r="I108" s="521"/>
      <c r="J108" s="254"/>
      <c r="K108" s="102"/>
    </row>
    <row r="109" spans="2:11" ht="17" thickBot="1" x14ac:dyDescent="0.25">
      <c r="B109" s="1766" t="s">
        <v>1458</v>
      </c>
      <c r="C109" s="1767"/>
      <c r="D109" s="1767"/>
      <c r="E109" s="1767"/>
      <c r="F109" s="1767"/>
      <c r="G109" s="1767"/>
      <c r="H109" s="1768"/>
      <c r="I109" s="1769" t="s">
        <v>2062</v>
      </c>
      <c r="J109" s="1770"/>
      <c r="K109" s="1574"/>
    </row>
    <row r="110" spans="2:11" x14ac:dyDescent="0.15">
      <c r="B110"/>
      <c r="C110"/>
      <c r="D110"/>
      <c r="E110"/>
      <c r="F110"/>
      <c r="G110"/>
      <c r="H110"/>
      <c r="I110"/>
      <c r="J110"/>
      <c r="K110"/>
    </row>
    <row r="111" spans="2:11" ht="17" thickBot="1" x14ac:dyDescent="0.25">
      <c r="B111" s="1760" t="s">
        <v>194</v>
      </c>
      <c r="C111" s="1760"/>
      <c r="D111" s="1760"/>
      <c r="E111" s="1760"/>
      <c r="F111" s="1760"/>
      <c r="G111" s="1760"/>
      <c r="H111" s="1760"/>
      <c r="I111" s="1760"/>
      <c r="J111" s="1760"/>
      <c r="K111" s="1760"/>
    </row>
    <row r="112" spans="2:11" ht="19" thickBot="1" x14ac:dyDescent="0.25">
      <c r="B112" s="1764" t="s">
        <v>1461</v>
      </c>
      <c r="C112" s="1765"/>
      <c r="D112" s="220" t="s">
        <v>1460</v>
      </c>
      <c r="E112" s="1699" t="s">
        <v>18</v>
      </c>
      <c r="F112" s="1700"/>
      <c r="G112" s="295" t="s">
        <v>203</v>
      </c>
      <c r="H112" s="534" t="s">
        <v>199</v>
      </c>
      <c r="I112" s="526"/>
      <c r="J112" s="535" t="s">
        <v>200</v>
      </c>
      <c r="K112" s="526">
        <v>10</v>
      </c>
    </row>
    <row r="113" spans="2:11" x14ac:dyDescent="0.15">
      <c r="B113" s="300" t="s">
        <v>892</v>
      </c>
      <c r="C113" s="301" t="s">
        <v>197</v>
      </c>
      <c r="D113" s="302" t="s">
        <v>2322</v>
      </c>
      <c r="E113" s="303" t="s">
        <v>197</v>
      </c>
      <c r="F113" s="304" t="s">
        <v>2324</v>
      </c>
      <c r="G113" s="305" t="s">
        <v>1041</v>
      </c>
      <c r="H113" s="106" t="s">
        <v>1042</v>
      </c>
      <c r="I113" s="106" t="s">
        <v>1043</v>
      </c>
      <c r="J113" s="106" t="s">
        <v>193</v>
      </c>
      <c r="K113" s="306" t="s">
        <v>2063</v>
      </c>
    </row>
    <row r="114" spans="2:11" ht="16" x14ac:dyDescent="0.2">
      <c r="B114" s="307">
        <v>1</v>
      </c>
      <c r="C114" s="308"/>
      <c r="D114" s="33"/>
      <c r="E114" s="308"/>
      <c r="F114" s="33"/>
      <c r="G114" s="309"/>
      <c r="H114" s="99"/>
      <c r="I114" s="211"/>
      <c r="J114" s="99"/>
      <c r="K114" s="102"/>
    </row>
    <row r="115" spans="2:11" ht="16" x14ac:dyDescent="0.2">
      <c r="B115" s="307">
        <v>2</v>
      </c>
      <c r="C115" s="308"/>
      <c r="D115" s="33"/>
      <c r="E115" s="308"/>
      <c r="F115" s="33"/>
      <c r="G115" s="310"/>
      <c r="H115" s="99"/>
      <c r="I115" s="211"/>
      <c r="J115" s="99"/>
      <c r="K115" s="102"/>
    </row>
    <row r="116" spans="2:11" ht="16" x14ac:dyDescent="0.2">
      <c r="B116" s="307">
        <v>3</v>
      </c>
      <c r="C116" s="308"/>
      <c r="D116" s="33"/>
      <c r="E116" s="308"/>
      <c r="F116" s="33"/>
      <c r="G116" s="310"/>
      <c r="H116" s="99"/>
      <c r="I116" s="211"/>
      <c r="J116" s="99"/>
      <c r="K116" s="102"/>
    </row>
    <row r="117" spans="2:11" ht="16" x14ac:dyDescent="0.2">
      <c r="B117" s="307">
        <v>4</v>
      </c>
      <c r="C117" s="308"/>
      <c r="D117" s="33"/>
      <c r="E117" s="308"/>
      <c r="F117" s="33"/>
      <c r="G117" s="310"/>
      <c r="H117" s="99"/>
      <c r="I117" s="211"/>
      <c r="J117" s="99"/>
      <c r="K117" s="102"/>
    </row>
    <row r="118" spans="2:11" ht="17" thickBot="1" x14ac:dyDescent="0.25">
      <c r="B118" s="579">
        <v>5</v>
      </c>
      <c r="C118" s="580"/>
      <c r="D118" s="37"/>
      <c r="E118" s="580"/>
      <c r="F118" s="37"/>
      <c r="G118" s="581"/>
      <c r="H118" s="254"/>
      <c r="I118" s="521"/>
      <c r="J118" s="254"/>
      <c r="K118" s="102"/>
    </row>
    <row r="119" spans="2:11" ht="17" thickBot="1" x14ac:dyDescent="0.25">
      <c r="B119" s="1766" t="s">
        <v>1458</v>
      </c>
      <c r="C119" s="1767"/>
      <c r="D119" s="1767"/>
      <c r="E119" s="1767"/>
      <c r="F119" s="1767"/>
      <c r="G119" s="1767"/>
      <c r="H119" s="1768"/>
      <c r="I119" s="1769" t="s">
        <v>2062</v>
      </c>
      <c r="J119" s="1770"/>
      <c r="K119" s="1574"/>
    </row>
    <row r="120" spans="2:11" x14ac:dyDescent="0.15">
      <c r="B120"/>
      <c r="C120"/>
      <c r="D120"/>
      <c r="E120"/>
      <c r="F120"/>
      <c r="G120"/>
      <c r="H120"/>
      <c r="I120"/>
      <c r="J120"/>
      <c r="K120"/>
    </row>
    <row r="121" spans="2:11" ht="17" thickBot="1" x14ac:dyDescent="0.25">
      <c r="B121" s="1760" t="s">
        <v>194</v>
      </c>
      <c r="C121" s="1760"/>
      <c r="D121" s="1760"/>
      <c r="E121" s="1760"/>
      <c r="F121" s="1760"/>
      <c r="G121" s="1760"/>
      <c r="H121" s="1760"/>
      <c r="I121" s="1760"/>
      <c r="J121" s="1760"/>
      <c r="K121" s="1760"/>
    </row>
    <row r="122" spans="2:11" ht="19" thickBot="1" x14ac:dyDescent="0.25">
      <c r="B122" s="1764" t="s">
        <v>1461</v>
      </c>
      <c r="C122" s="1765"/>
      <c r="D122" s="220" t="s">
        <v>1460</v>
      </c>
      <c r="E122" s="1699" t="s">
        <v>18</v>
      </c>
      <c r="F122" s="1700"/>
      <c r="G122" s="295" t="s">
        <v>203</v>
      </c>
      <c r="H122" s="534" t="s">
        <v>199</v>
      </c>
      <c r="I122" s="526"/>
      <c r="J122" s="535" t="s">
        <v>200</v>
      </c>
      <c r="K122" s="526">
        <v>11</v>
      </c>
    </row>
    <row r="123" spans="2:11" x14ac:dyDescent="0.15">
      <c r="B123" s="300" t="s">
        <v>892</v>
      </c>
      <c r="C123" s="301" t="s">
        <v>197</v>
      </c>
      <c r="D123" s="302" t="s">
        <v>2322</v>
      </c>
      <c r="E123" s="303" t="s">
        <v>197</v>
      </c>
      <c r="F123" s="304" t="s">
        <v>2324</v>
      </c>
      <c r="G123" s="305" t="s">
        <v>1041</v>
      </c>
      <c r="H123" s="106" t="s">
        <v>1042</v>
      </c>
      <c r="I123" s="106" t="s">
        <v>1043</v>
      </c>
      <c r="J123" s="106" t="s">
        <v>193</v>
      </c>
      <c r="K123" s="306" t="s">
        <v>2063</v>
      </c>
    </row>
    <row r="124" spans="2:11" ht="16" x14ac:dyDescent="0.2">
      <c r="B124" s="307">
        <v>1</v>
      </c>
      <c r="C124" s="308"/>
      <c r="D124" s="33"/>
      <c r="E124" s="308"/>
      <c r="F124" s="33"/>
      <c r="G124" s="309"/>
      <c r="H124" s="99"/>
      <c r="I124" s="211"/>
      <c r="J124" s="99"/>
      <c r="K124" s="102"/>
    </row>
    <row r="125" spans="2:11" ht="16" x14ac:dyDescent="0.2">
      <c r="B125" s="307">
        <v>2</v>
      </c>
      <c r="C125" s="308"/>
      <c r="D125" s="33"/>
      <c r="E125" s="308"/>
      <c r="F125" s="33"/>
      <c r="G125" s="310"/>
      <c r="H125" s="99"/>
      <c r="I125" s="211"/>
      <c r="J125" s="99"/>
      <c r="K125" s="102"/>
    </row>
    <row r="126" spans="2:11" ht="16" x14ac:dyDescent="0.2">
      <c r="B126" s="307">
        <v>3</v>
      </c>
      <c r="C126" s="308"/>
      <c r="D126" s="33"/>
      <c r="E126" s="308"/>
      <c r="F126" s="33"/>
      <c r="G126" s="310"/>
      <c r="H126" s="99"/>
      <c r="I126" s="211"/>
      <c r="J126" s="99"/>
      <c r="K126" s="102"/>
    </row>
    <row r="127" spans="2:11" ht="16" x14ac:dyDescent="0.2">
      <c r="B127" s="307">
        <v>4</v>
      </c>
      <c r="C127" s="308"/>
      <c r="D127" s="33"/>
      <c r="E127" s="308"/>
      <c r="F127" s="33"/>
      <c r="G127" s="310"/>
      <c r="H127" s="99"/>
      <c r="I127" s="211"/>
      <c r="J127" s="99"/>
      <c r="K127" s="102"/>
    </row>
    <row r="128" spans="2:11" ht="17" thickBot="1" x14ac:dyDescent="0.25">
      <c r="B128" s="579">
        <v>5</v>
      </c>
      <c r="C128" s="580"/>
      <c r="D128" s="37"/>
      <c r="E128" s="580"/>
      <c r="F128" s="37"/>
      <c r="G128" s="581"/>
      <c r="H128" s="254"/>
      <c r="I128" s="521"/>
      <c r="J128" s="254"/>
      <c r="K128" s="102"/>
    </row>
    <row r="129" spans="2:11" ht="17" thickBot="1" x14ac:dyDescent="0.25">
      <c r="B129" s="1766" t="s">
        <v>1458</v>
      </c>
      <c r="C129" s="1767"/>
      <c r="D129" s="1767"/>
      <c r="E129" s="1767"/>
      <c r="F129" s="1767"/>
      <c r="G129" s="1767"/>
      <c r="H129" s="1768"/>
      <c r="I129" s="1769" t="s">
        <v>2062</v>
      </c>
      <c r="J129" s="1770"/>
      <c r="K129" s="1574"/>
    </row>
    <row r="130" spans="2:11" x14ac:dyDescent="0.15">
      <c r="B130"/>
      <c r="C130"/>
      <c r="D130"/>
      <c r="E130"/>
      <c r="F130"/>
      <c r="G130"/>
      <c r="H130"/>
      <c r="I130"/>
      <c r="J130"/>
      <c r="K130"/>
    </row>
    <row r="131" spans="2:11" ht="17" thickBot="1" x14ac:dyDescent="0.25">
      <c r="B131" s="1760" t="s">
        <v>194</v>
      </c>
      <c r="C131" s="1760"/>
      <c r="D131" s="1760"/>
      <c r="E131" s="1760"/>
      <c r="F131" s="1760"/>
      <c r="G131" s="1760"/>
      <c r="H131" s="1760"/>
      <c r="I131" s="1760"/>
      <c r="J131" s="1760"/>
      <c r="K131" s="1760"/>
    </row>
    <row r="132" spans="2:11" ht="19" thickBot="1" x14ac:dyDescent="0.25">
      <c r="B132" s="1764" t="s">
        <v>1461</v>
      </c>
      <c r="C132" s="1765"/>
      <c r="D132" s="220" t="s">
        <v>1460</v>
      </c>
      <c r="E132" s="1699" t="s">
        <v>18</v>
      </c>
      <c r="F132" s="1700"/>
      <c r="G132" s="295" t="s">
        <v>203</v>
      </c>
      <c r="H132" s="534" t="s">
        <v>199</v>
      </c>
      <c r="I132" s="526"/>
      <c r="J132" s="535" t="s">
        <v>200</v>
      </c>
      <c r="K132" s="526">
        <v>12</v>
      </c>
    </row>
    <row r="133" spans="2:11"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2:11" ht="16" x14ac:dyDescent="0.2">
      <c r="B134" s="307">
        <v>1</v>
      </c>
      <c r="C134" s="308"/>
      <c r="D134" s="33"/>
      <c r="E134" s="308"/>
      <c r="F134" s="33"/>
      <c r="G134" s="309"/>
      <c r="H134" s="99"/>
      <c r="I134" s="211"/>
      <c r="J134" s="99"/>
      <c r="K134" s="102"/>
    </row>
    <row r="135" spans="2:11" ht="16" x14ac:dyDescent="0.2">
      <c r="B135" s="307">
        <v>2</v>
      </c>
      <c r="C135" s="308"/>
      <c r="D135" s="33"/>
      <c r="E135" s="308"/>
      <c r="F135" s="33"/>
      <c r="G135" s="310"/>
      <c r="H135" s="99"/>
      <c r="I135" s="211"/>
      <c r="J135" s="99"/>
      <c r="K135" s="102"/>
    </row>
    <row r="136" spans="2:11" ht="16" x14ac:dyDescent="0.2">
      <c r="B136" s="307">
        <v>3</v>
      </c>
      <c r="C136" s="308"/>
      <c r="D136" s="33"/>
      <c r="E136" s="308"/>
      <c r="F136" s="33"/>
      <c r="G136" s="310"/>
      <c r="H136" s="99"/>
      <c r="I136" s="211"/>
      <c r="J136" s="99"/>
      <c r="K136" s="102"/>
    </row>
    <row r="137" spans="2:11" ht="16" x14ac:dyDescent="0.2">
      <c r="B137" s="307">
        <v>4</v>
      </c>
      <c r="C137" s="308"/>
      <c r="D137" s="33"/>
      <c r="E137" s="308"/>
      <c r="F137" s="33"/>
      <c r="G137" s="310"/>
      <c r="H137" s="99"/>
      <c r="I137" s="211"/>
      <c r="J137" s="99"/>
      <c r="K137" s="102"/>
    </row>
    <row r="138" spans="2:11" ht="17" thickBot="1" x14ac:dyDescent="0.25">
      <c r="B138" s="579">
        <v>5</v>
      </c>
      <c r="C138" s="580"/>
      <c r="D138" s="37"/>
      <c r="E138" s="580"/>
      <c r="F138" s="37"/>
      <c r="G138" s="581"/>
      <c r="H138" s="254"/>
      <c r="I138" s="521"/>
      <c r="J138" s="254"/>
      <c r="K138" s="102"/>
    </row>
    <row r="139" spans="2:11" ht="17" thickBot="1" x14ac:dyDescent="0.25">
      <c r="B139" s="1766" t="s">
        <v>1458</v>
      </c>
      <c r="C139" s="1767"/>
      <c r="D139" s="1767"/>
      <c r="E139" s="1767"/>
      <c r="F139" s="1767"/>
      <c r="G139" s="1767"/>
      <c r="H139" s="1768"/>
      <c r="I139" s="1769" t="s">
        <v>2062</v>
      </c>
      <c r="J139" s="1770"/>
      <c r="K139" s="1574"/>
    </row>
    <row r="140" spans="2:11" x14ac:dyDescent="0.15">
      <c r="B140"/>
      <c r="C140"/>
      <c r="D140"/>
      <c r="E140"/>
      <c r="F140"/>
      <c r="G140"/>
      <c r="H140"/>
      <c r="I140"/>
      <c r="J140"/>
      <c r="K140"/>
    </row>
    <row r="141" spans="2:11" ht="17" thickBot="1" x14ac:dyDescent="0.25">
      <c r="B141" s="1760" t="s">
        <v>194</v>
      </c>
      <c r="C141" s="1760"/>
      <c r="D141" s="1760"/>
      <c r="E141" s="1760"/>
      <c r="F141" s="1760"/>
      <c r="G141" s="1760"/>
      <c r="H141" s="1760"/>
      <c r="I141" s="1760"/>
      <c r="J141" s="1760"/>
      <c r="K141" s="1760"/>
    </row>
    <row r="142" spans="2:11" ht="19" thickBot="1" x14ac:dyDescent="0.25">
      <c r="B142" s="1764" t="s">
        <v>1461</v>
      </c>
      <c r="C142" s="1765"/>
      <c r="D142" s="220" t="s">
        <v>1460</v>
      </c>
      <c r="E142" s="1699" t="s">
        <v>18</v>
      </c>
      <c r="F142" s="1700"/>
      <c r="G142" s="295" t="s">
        <v>203</v>
      </c>
      <c r="H142" s="534" t="s">
        <v>199</v>
      </c>
      <c r="I142" s="526"/>
      <c r="J142" s="535" t="s">
        <v>200</v>
      </c>
      <c r="K142" s="526">
        <v>13</v>
      </c>
    </row>
    <row r="143" spans="2:11" x14ac:dyDescent="0.15">
      <c r="B143" s="300" t="s">
        <v>892</v>
      </c>
      <c r="C143" s="301" t="s">
        <v>197</v>
      </c>
      <c r="D143" s="302" t="s">
        <v>2322</v>
      </c>
      <c r="E143" s="303" t="s">
        <v>197</v>
      </c>
      <c r="F143" s="304" t="s">
        <v>2324</v>
      </c>
      <c r="G143" s="305" t="s">
        <v>1041</v>
      </c>
      <c r="H143" s="106" t="s">
        <v>1042</v>
      </c>
      <c r="I143" s="106" t="s">
        <v>1043</v>
      </c>
      <c r="J143" s="106" t="s">
        <v>193</v>
      </c>
      <c r="K143" s="306" t="s">
        <v>2063</v>
      </c>
    </row>
    <row r="144" spans="2:11" ht="16" x14ac:dyDescent="0.2">
      <c r="B144" s="307">
        <v>1</v>
      </c>
      <c r="C144" s="308"/>
      <c r="D144" s="33"/>
      <c r="E144" s="308"/>
      <c r="F144" s="33"/>
      <c r="G144" s="309"/>
      <c r="H144" s="99"/>
      <c r="I144" s="211"/>
      <c r="J144" s="99"/>
      <c r="K144" s="102"/>
    </row>
    <row r="145" spans="2:11" ht="16" x14ac:dyDescent="0.2">
      <c r="B145" s="307">
        <v>2</v>
      </c>
      <c r="C145" s="308"/>
      <c r="D145" s="33"/>
      <c r="E145" s="308"/>
      <c r="F145" s="33"/>
      <c r="G145" s="310"/>
      <c r="H145" s="99"/>
      <c r="I145" s="211"/>
      <c r="J145" s="99"/>
      <c r="K145" s="102"/>
    </row>
    <row r="146" spans="2:11" ht="16" x14ac:dyDescent="0.2">
      <c r="B146" s="307">
        <v>3</v>
      </c>
      <c r="C146" s="308"/>
      <c r="D146" s="33"/>
      <c r="E146" s="308"/>
      <c r="F146" s="33"/>
      <c r="G146" s="310"/>
      <c r="H146" s="99"/>
      <c r="I146" s="211"/>
      <c r="J146" s="99"/>
      <c r="K146" s="102"/>
    </row>
    <row r="147" spans="2:11" ht="16" x14ac:dyDescent="0.2">
      <c r="B147" s="307">
        <v>4</v>
      </c>
      <c r="C147" s="308"/>
      <c r="D147" s="33"/>
      <c r="E147" s="308"/>
      <c r="F147" s="33"/>
      <c r="G147" s="310"/>
      <c r="H147" s="99"/>
      <c r="I147" s="211"/>
      <c r="J147" s="99"/>
      <c r="K147" s="102"/>
    </row>
    <row r="148" spans="2:11" ht="17" thickBot="1" x14ac:dyDescent="0.25">
      <c r="B148" s="579">
        <v>5</v>
      </c>
      <c r="C148" s="580"/>
      <c r="D148" s="37"/>
      <c r="E148" s="580"/>
      <c r="F148" s="37"/>
      <c r="G148" s="581"/>
      <c r="H148" s="254"/>
      <c r="I148" s="521"/>
      <c r="J148" s="254"/>
      <c r="K148" s="102"/>
    </row>
    <row r="149" spans="2:11" ht="17" thickBot="1" x14ac:dyDescent="0.25">
      <c r="B149" s="1766" t="s">
        <v>1458</v>
      </c>
      <c r="C149" s="1767"/>
      <c r="D149" s="1767"/>
      <c r="E149" s="1767"/>
      <c r="F149" s="1767"/>
      <c r="G149" s="1767"/>
      <c r="H149" s="1768"/>
      <c r="I149" s="1769" t="s">
        <v>2062</v>
      </c>
      <c r="J149" s="1770"/>
      <c r="K149" s="1574"/>
    </row>
    <row r="151" spans="2:11" ht="17" thickBot="1" x14ac:dyDescent="0.25">
      <c r="B151" s="1760" t="s">
        <v>194</v>
      </c>
      <c r="C151" s="1760"/>
      <c r="D151" s="1760"/>
      <c r="E151" s="1760"/>
      <c r="F151" s="1760"/>
      <c r="G151" s="1760"/>
      <c r="H151" s="1760"/>
      <c r="I151" s="1760"/>
      <c r="J151" s="1760"/>
      <c r="K151" s="1760"/>
    </row>
    <row r="152" spans="2:11" ht="19" thickBot="1" x14ac:dyDescent="0.25">
      <c r="B152" s="1764" t="s">
        <v>1461</v>
      </c>
      <c r="C152" s="1765"/>
      <c r="D152" s="220" t="s">
        <v>1460</v>
      </c>
      <c r="E152" s="1699" t="s">
        <v>18</v>
      </c>
      <c r="F152" s="1700"/>
      <c r="G152" s="295" t="s">
        <v>203</v>
      </c>
      <c r="H152" s="534" t="s">
        <v>199</v>
      </c>
      <c r="I152" s="526"/>
      <c r="J152" s="535" t="s">
        <v>200</v>
      </c>
      <c r="K152" s="526">
        <v>14</v>
      </c>
    </row>
    <row r="153" spans="2:11" x14ac:dyDescent="0.15">
      <c r="B153" s="300" t="s">
        <v>892</v>
      </c>
      <c r="C153" s="301" t="s">
        <v>197</v>
      </c>
      <c r="D153" s="302" t="s">
        <v>2322</v>
      </c>
      <c r="E153" s="303" t="s">
        <v>197</v>
      </c>
      <c r="F153" s="304" t="s">
        <v>2324</v>
      </c>
      <c r="G153" s="305" t="s">
        <v>1041</v>
      </c>
      <c r="H153" s="106" t="s">
        <v>1042</v>
      </c>
      <c r="I153" s="106" t="s">
        <v>1043</v>
      </c>
      <c r="J153" s="106" t="s">
        <v>193</v>
      </c>
      <c r="K153" s="306" t="s">
        <v>2063</v>
      </c>
    </row>
    <row r="154" spans="2:11" ht="16" x14ac:dyDescent="0.2">
      <c r="B154" s="307">
        <v>1</v>
      </c>
      <c r="C154" s="308"/>
      <c r="D154" s="33"/>
      <c r="E154" s="308"/>
      <c r="F154" s="33"/>
      <c r="G154" s="309"/>
      <c r="H154" s="99"/>
      <c r="I154" s="211"/>
      <c r="J154" s="99"/>
      <c r="K154" s="102"/>
    </row>
    <row r="155" spans="2:11" ht="16" x14ac:dyDescent="0.2">
      <c r="B155" s="307">
        <v>2</v>
      </c>
      <c r="C155" s="308"/>
      <c r="D155" s="33"/>
      <c r="E155" s="308"/>
      <c r="F155" s="33"/>
      <c r="G155" s="310"/>
      <c r="H155" s="99"/>
      <c r="I155" s="211"/>
      <c r="J155" s="99"/>
      <c r="K155" s="102"/>
    </row>
    <row r="156" spans="2:11" ht="16" x14ac:dyDescent="0.2">
      <c r="B156" s="307">
        <v>3</v>
      </c>
      <c r="C156" s="308"/>
      <c r="D156" s="33"/>
      <c r="E156" s="308"/>
      <c r="F156" s="33"/>
      <c r="G156" s="310"/>
      <c r="H156" s="99"/>
      <c r="I156" s="211"/>
      <c r="J156" s="99"/>
      <c r="K156" s="102"/>
    </row>
    <row r="157" spans="2:11" ht="16" x14ac:dyDescent="0.2">
      <c r="B157" s="307">
        <v>4</v>
      </c>
      <c r="C157" s="308"/>
      <c r="D157" s="33"/>
      <c r="E157" s="308"/>
      <c r="F157" s="33"/>
      <c r="G157" s="310"/>
      <c r="H157" s="99"/>
      <c r="I157" s="211"/>
      <c r="J157" s="99"/>
      <c r="K157" s="102"/>
    </row>
    <row r="158" spans="2:11" ht="17" thickBot="1" x14ac:dyDescent="0.25">
      <c r="B158" s="579">
        <v>5</v>
      </c>
      <c r="C158" s="580"/>
      <c r="D158" s="37"/>
      <c r="E158" s="580"/>
      <c r="F158" s="37"/>
      <c r="G158" s="581"/>
      <c r="H158" s="254"/>
      <c r="I158" s="521"/>
      <c r="J158" s="254"/>
      <c r="K158" s="102"/>
    </row>
    <row r="159" spans="2:11" ht="17" thickBot="1" x14ac:dyDescent="0.25">
      <c r="B159" s="1766" t="s">
        <v>1458</v>
      </c>
      <c r="C159" s="1767"/>
      <c r="D159" s="1767"/>
      <c r="E159" s="1767"/>
      <c r="F159" s="1767"/>
      <c r="G159" s="1767"/>
      <c r="H159" s="1768"/>
      <c r="I159" s="1769" t="s">
        <v>2062</v>
      </c>
      <c r="J159" s="1770"/>
      <c r="K159" s="1574"/>
    </row>
    <row r="160" spans="2:11" x14ac:dyDescent="0.15">
      <c r="B160"/>
      <c r="C160"/>
      <c r="D160"/>
      <c r="E160"/>
      <c r="F160"/>
      <c r="G160"/>
      <c r="H160"/>
      <c r="I160"/>
      <c r="J160"/>
      <c r="K160"/>
    </row>
    <row r="161" spans="2:11" ht="17" thickBot="1" x14ac:dyDescent="0.25">
      <c r="B161" s="1760" t="s">
        <v>194</v>
      </c>
      <c r="C161" s="1760"/>
      <c r="D161" s="1760"/>
      <c r="E161" s="1760"/>
      <c r="F161" s="1760"/>
      <c r="G161" s="1760"/>
      <c r="H161" s="1760"/>
      <c r="I161" s="1760"/>
      <c r="J161" s="1760"/>
      <c r="K161" s="1760"/>
    </row>
    <row r="162" spans="2:11" ht="19" thickBot="1" x14ac:dyDescent="0.25">
      <c r="B162" s="1764" t="s">
        <v>1461</v>
      </c>
      <c r="C162" s="1765"/>
      <c r="D162" s="220" t="s">
        <v>1460</v>
      </c>
      <c r="E162" s="1699" t="s">
        <v>18</v>
      </c>
      <c r="F162" s="1700"/>
      <c r="G162" s="295" t="s">
        <v>203</v>
      </c>
      <c r="H162" s="534" t="s">
        <v>199</v>
      </c>
      <c r="I162" s="526"/>
      <c r="J162" s="535" t="s">
        <v>200</v>
      </c>
      <c r="K162" s="526">
        <v>15</v>
      </c>
    </row>
    <row r="163" spans="2:11" x14ac:dyDescent="0.15">
      <c r="B163" s="300" t="s">
        <v>892</v>
      </c>
      <c r="C163" s="301" t="s">
        <v>197</v>
      </c>
      <c r="D163" s="302" t="s">
        <v>2322</v>
      </c>
      <c r="E163" s="303" t="s">
        <v>197</v>
      </c>
      <c r="F163" s="304" t="s">
        <v>2324</v>
      </c>
      <c r="G163" s="305" t="s">
        <v>1041</v>
      </c>
      <c r="H163" s="106" t="s">
        <v>1042</v>
      </c>
      <c r="I163" s="106" t="s">
        <v>1043</v>
      </c>
      <c r="J163" s="106" t="s">
        <v>193</v>
      </c>
      <c r="K163" s="306" t="s">
        <v>2063</v>
      </c>
    </row>
    <row r="164" spans="2:11" ht="16" x14ac:dyDescent="0.2">
      <c r="B164" s="307">
        <v>1</v>
      </c>
      <c r="C164" s="308"/>
      <c r="D164" s="33"/>
      <c r="E164" s="308"/>
      <c r="F164" s="33"/>
      <c r="G164" s="309"/>
      <c r="H164" s="99"/>
      <c r="I164" s="211"/>
      <c r="J164" s="99"/>
      <c r="K164" s="102"/>
    </row>
    <row r="165" spans="2:11" ht="16" x14ac:dyDescent="0.2">
      <c r="B165" s="307">
        <v>2</v>
      </c>
      <c r="C165" s="308"/>
      <c r="D165" s="33"/>
      <c r="E165" s="308"/>
      <c r="F165" s="33"/>
      <c r="G165" s="310"/>
      <c r="H165" s="99"/>
      <c r="I165" s="211"/>
      <c r="J165" s="99"/>
      <c r="K165" s="102"/>
    </row>
    <row r="166" spans="2:11" ht="16" x14ac:dyDescent="0.2">
      <c r="B166" s="307">
        <v>3</v>
      </c>
      <c r="C166" s="308"/>
      <c r="D166" s="33"/>
      <c r="E166" s="308"/>
      <c r="F166" s="33"/>
      <c r="G166" s="310"/>
      <c r="H166" s="99"/>
      <c r="I166" s="211"/>
      <c r="J166" s="99"/>
      <c r="K166" s="102"/>
    </row>
    <row r="167" spans="2:11" ht="16" x14ac:dyDescent="0.2">
      <c r="B167" s="307">
        <v>4</v>
      </c>
      <c r="C167" s="308"/>
      <c r="D167" s="33"/>
      <c r="E167" s="308"/>
      <c r="F167" s="33"/>
      <c r="G167" s="310"/>
      <c r="H167" s="99"/>
      <c r="I167" s="211"/>
      <c r="J167" s="99"/>
      <c r="K167" s="102"/>
    </row>
    <row r="168" spans="2:11" ht="17" thickBot="1" x14ac:dyDescent="0.25">
      <c r="B168" s="579">
        <v>5</v>
      </c>
      <c r="C168" s="580"/>
      <c r="D168" s="37"/>
      <c r="E168" s="580"/>
      <c r="F168" s="37"/>
      <c r="G168" s="581"/>
      <c r="H168" s="254"/>
      <c r="I168" s="521"/>
      <c r="J168" s="254"/>
      <c r="K168" s="102"/>
    </row>
    <row r="169" spans="2:11" ht="17" thickBot="1" x14ac:dyDescent="0.25">
      <c r="B169" s="1766" t="s">
        <v>1458</v>
      </c>
      <c r="C169" s="1767"/>
      <c r="D169" s="1767"/>
      <c r="E169" s="1767"/>
      <c r="F169" s="1767"/>
      <c r="G169" s="1767"/>
      <c r="H169" s="1768"/>
      <c r="I169" s="1769" t="s">
        <v>2062</v>
      </c>
      <c r="J169" s="1770"/>
      <c r="K169" s="1574"/>
    </row>
    <row r="170" spans="2:11" x14ac:dyDescent="0.15">
      <c r="B170"/>
      <c r="C170"/>
      <c r="D170"/>
      <c r="E170"/>
      <c r="F170"/>
      <c r="G170"/>
      <c r="H170"/>
      <c r="I170"/>
      <c r="J170"/>
      <c r="K170"/>
    </row>
    <row r="171" spans="2:11" ht="17" thickBot="1" x14ac:dyDescent="0.25">
      <c r="B171" s="1760" t="s">
        <v>194</v>
      </c>
      <c r="C171" s="1760"/>
      <c r="D171" s="1760"/>
      <c r="E171" s="1760"/>
      <c r="F171" s="1760"/>
      <c r="G171" s="1760"/>
      <c r="H171" s="1760"/>
      <c r="I171" s="1760"/>
      <c r="J171" s="1760"/>
      <c r="K171" s="1760"/>
    </row>
    <row r="172" spans="2:11" ht="19" thickBot="1" x14ac:dyDescent="0.25">
      <c r="B172" s="1764" t="s">
        <v>1461</v>
      </c>
      <c r="C172" s="1765"/>
      <c r="D172" s="220" t="s">
        <v>1460</v>
      </c>
      <c r="E172" s="1699" t="s">
        <v>18</v>
      </c>
      <c r="F172" s="1700"/>
      <c r="G172" s="295" t="s">
        <v>203</v>
      </c>
      <c r="H172" s="534" t="s">
        <v>199</v>
      </c>
      <c r="I172" s="526"/>
      <c r="J172" s="535" t="s">
        <v>200</v>
      </c>
      <c r="K172" s="526">
        <v>16</v>
      </c>
    </row>
    <row r="173" spans="2:11" x14ac:dyDescent="0.15">
      <c r="B173" s="300" t="s">
        <v>892</v>
      </c>
      <c r="C173" s="301" t="s">
        <v>197</v>
      </c>
      <c r="D173" s="302" t="s">
        <v>2322</v>
      </c>
      <c r="E173" s="303" t="s">
        <v>197</v>
      </c>
      <c r="F173" s="304" t="s">
        <v>2324</v>
      </c>
      <c r="G173" s="305" t="s">
        <v>1041</v>
      </c>
      <c r="H173" s="106" t="s">
        <v>1042</v>
      </c>
      <c r="I173" s="106" t="s">
        <v>1043</v>
      </c>
      <c r="J173" s="106" t="s">
        <v>193</v>
      </c>
      <c r="K173" s="306" t="s">
        <v>2063</v>
      </c>
    </row>
    <row r="174" spans="2:11" ht="16" x14ac:dyDescent="0.2">
      <c r="B174" s="307">
        <v>1</v>
      </c>
      <c r="C174" s="308"/>
      <c r="D174" s="33"/>
      <c r="E174" s="308"/>
      <c r="F174" s="33"/>
      <c r="G174" s="309"/>
      <c r="H174" s="99"/>
      <c r="I174" s="211"/>
      <c r="J174" s="99"/>
      <c r="K174" s="102"/>
    </row>
    <row r="175" spans="2:11" ht="16" x14ac:dyDescent="0.2">
      <c r="B175" s="307">
        <v>2</v>
      </c>
      <c r="C175" s="308"/>
      <c r="D175" s="33"/>
      <c r="E175" s="308"/>
      <c r="F175" s="33"/>
      <c r="G175" s="310"/>
      <c r="H175" s="99"/>
      <c r="I175" s="211"/>
      <c r="J175" s="99"/>
      <c r="K175" s="102"/>
    </row>
    <row r="176" spans="2:11" ht="16" x14ac:dyDescent="0.2">
      <c r="B176" s="307">
        <v>3</v>
      </c>
      <c r="C176" s="308"/>
      <c r="D176" s="33"/>
      <c r="E176" s="308"/>
      <c r="F176" s="33"/>
      <c r="G176" s="310"/>
      <c r="H176" s="99"/>
      <c r="I176" s="211"/>
      <c r="J176" s="99"/>
      <c r="K176" s="102"/>
    </row>
    <row r="177" spans="2:11" ht="16" x14ac:dyDescent="0.2">
      <c r="B177" s="307">
        <v>4</v>
      </c>
      <c r="C177" s="308"/>
      <c r="D177" s="33"/>
      <c r="E177" s="308"/>
      <c r="F177" s="33"/>
      <c r="G177" s="310"/>
      <c r="H177" s="99"/>
      <c r="I177" s="211"/>
      <c r="J177" s="99"/>
      <c r="K177" s="102"/>
    </row>
    <row r="178" spans="2:11" ht="17" thickBot="1" x14ac:dyDescent="0.25">
      <c r="B178" s="579">
        <v>5</v>
      </c>
      <c r="C178" s="580"/>
      <c r="D178" s="37"/>
      <c r="E178" s="580"/>
      <c r="F178" s="37"/>
      <c r="G178" s="581"/>
      <c r="H178" s="254"/>
      <c r="I178" s="521"/>
      <c r="J178" s="254"/>
      <c r="K178" s="102"/>
    </row>
    <row r="179" spans="2:11" ht="17" thickBot="1" x14ac:dyDescent="0.25">
      <c r="B179" s="1766" t="s">
        <v>1458</v>
      </c>
      <c r="C179" s="1767"/>
      <c r="D179" s="1767"/>
      <c r="E179" s="1767"/>
      <c r="F179" s="1767"/>
      <c r="G179" s="1767"/>
      <c r="H179" s="1768"/>
      <c r="I179" s="1769" t="s">
        <v>2062</v>
      </c>
      <c r="J179" s="1770"/>
      <c r="K179" s="1574"/>
    </row>
    <row r="180" spans="2:11" x14ac:dyDescent="0.15">
      <c r="B180"/>
      <c r="C180"/>
      <c r="D180"/>
      <c r="E180"/>
      <c r="F180"/>
      <c r="G180"/>
      <c r="H180"/>
      <c r="I180"/>
      <c r="J180"/>
      <c r="K180"/>
    </row>
    <row r="181" spans="2:11" ht="17" thickBot="1" x14ac:dyDescent="0.25">
      <c r="B181" s="1760" t="s">
        <v>194</v>
      </c>
      <c r="C181" s="1760"/>
      <c r="D181" s="1760"/>
      <c r="E181" s="1760"/>
      <c r="F181" s="1760"/>
      <c r="G181" s="1760"/>
      <c r="H181" s="1760"/>
      <c r="I181" s="1760"/>
      <c r="J181" s="1760"/>
      <c r="K181" s="1760"/>
    </row>
    <row r="182" spans="2:11" ht="19" thickBot="1" x14ac:dyDescent="0.25">
      <c r="B182" s="1764" t="s">
        <v>1461</v>
      </c>
      <c r="C182" s="1765"/>
      <c r="D182" s="220" t="s">
        <v>1460</v>
      </c>
      <c r="E182" s="1699" t="s">
        <v>18</v>
      </c>
      <c r="F182" s="1700"/>
      <c r="G182" s="295" t="s">
        <v>203</v>
      </c>
      <c r="H182" s="534" t="s">
        <v>199</v>
      </c>
      <c r="I182" s="526"/>
      <c r="J182" s="535" t="s">
        <v>200</v>
      </c>
      <c r="K182" s="526">
        <v>17</v>
      </c>
    </row>
    <row r="183" spans="2:11" x14ac:dyDescent="0.15">
      <c r="B183" s="300" t="s">
        <v>892</v>
      </c>
      <c r="C183" s="301" t="s">
        <v>197</v>
      </c>
      <c r="D183" s="302" t="s">
        <v>2322</v>
      </c>
      <c r="E183" s="303" t="s">
        <v>197</v>
      </c>
      <c r="F183" s="304" t="s">
        <v>2324</v>
      </c>
      <c r="G183" s="305" t="s">
        <v>1041</v>
      </c>
      <c r="H183" s="106" t="s">
        <v>1042</v>
      </c>
      <c r="I183" s="106" t="s">
        <v>1043</v>
      </c>
      <c r="J183" s="106" t="s">
        <v>193</v>
      </c>
      <c r="K183" s="306" t="s">
        <v>2063</v>
      </c>
    </row>
    <row r="184" spans="2:11" ht="16" x14ac:dyDescent="0.2">
      <c r="B184" s="307">
        <v>1</v>
      </c>
      <c r="C184" s="308"/>
      <c r="D184" s="33"/>
      <c r="E184" s="308"/>
      <c r="F184" s="33"/>
      <c r="G184" s="309"/>
      <c r="H184" s="99"/>
      <c r="I184" s="211"/>
      <c r="J184" s="99"/>
      <c r="K184" s="102"/>
    </row>
    <row r="185" spans="2:11" ht="16" x14ac:dyDescent="0.2">
      <c r="B185" s="307">
        <v>2</v>
      </c>
      <c r="C185" s="308"/>
      <c r="D185" s="33"/>
      <c r="E185" s="308"/>
      <c r="F185" s="33"/>
      <c r="G185" s="310"/>
      <c r="H185" s="99"/>
      <c r="I185" s="211"/>
      <c r="J185" s="99"/>
      <c r="K185" s="102"/>
    </row>
    <row r="186" spans="2:11" ht="16" x14ac:dyDescent="0.2">
      <c r="B186" s="307">
        <v>3</v>
      </c>
      <c r="C186" s="308"/>
      <c r="D186" s="33"/>
      <c r="E186" s="308"/>
      <c r="F186" s="33"/>
      <c r="G186" s="310"/>
      <c r="H186" s="99"/>
      <c r="I186" s="211"/>
      <c r="J186" s="99"/>
      <c r="K186" s="102"/>
    </row>
    <row r="187" spans="2:11" ht="16" x14ac:dyDescent="0.2">
      <c r="B187" s="307">
        <v>4</v>
      </c>
      <c r="C187" s="308"/>
      <c r="D187" s="33"/>
      <c r="E187" s="308"/>
      <c r="F187" s="33"/>
      <c r="G187" s="310"/>
      <c r="H187" s="99"/>
      <c r="I187" s="211"/>
      <c r="J187" s="99"/>
      <c r="K187" s="102"/>
    </row>
    <row r="188" spans="2:11" ht="17" thickBot="1" x14ac:dyDescent="0.25">
      <c r="B188" s="579">
        <v>5</v>
      </c>
      <c r="C188" s="580"/>
      <c r="D188" s="37"/>
      <c r="E188" s="580"/>
      <c r="F188" s="37"/>
      <c r="G188" s="581"/>
      <c r="H188" s="254"/>
      <c r="I188" s="521"/>
      <c r="J188" s="254"/>
      <c r="K188" s="102"/>
    </row>
    <row r="189" spans="2:11" ht="17" thickBot="1" x14ac:dyDescent="0.25">
      <c r="B189" s="1766" t="s">
        <v>1458</v>
      </c>
      <c r="C189" s="1767"/>
      <c r="D189" s="1767"/>
      <c r="E189" s="1767"/>
      <c r="F189" s="1767"/>
      <c r="G189" s="1767"/>
      <c r="H189" s="1768"/>
      <c r="I189" s="1769" t="s">
        <v>2062</v>
      </c>
      <c r="J189" s="1770"/>
      <c r="K189" s="1574"/>
    </row>
    <row r="190" spans="2:11" x14ac:dyDescent="0.15">
      <c r="B190"/>
      <c r="C190"/>
      <c r="D190"/>
      <c r="E190"/>
      <c r="F190"/>
      <c r="G190"/>
      <c r="H190"/>
      <c r="I190"/>
      <c r="J190"/>
      <c r="K190"/>
    </row>
    <row r="191" spans="2:11" ht="17" thickBot="1" x14ac:dyDescent="0.25">
      <c r="B191" s="1760" t="s">
        <v>194</v>
      </c>
      <c r="C191" s="1760"/>
      <c r="D191" s="1760"/>
      <c r="E191" s="1760"/>
      <c r="F191" s="1760"/>
      <c r="G191" s="1760"/>
      <c r="H191" s="1760"/>
      <c r="I191" s="1760"/>
      <c r="J191" s="1760"/>
      <c r="K191" s="1760"/>
    </row>
    <row r="192" spans="2:11" ht="19" thickBot="1" x14ac:dyDescent="0.25">
      <c r="B192" s="1764" t="s">
        <v>1461</v>
      </c>
      <c r="C192" s="1765"/>
      <c r="D192" s="220" t="s">
        <v>1460</v>
      </c>
      <c r="E192" s="1699" t="s">
        <v>18</v>
      </c>
      <c r="F192" s="1700"/>
      <c r="G192" s="295" t="s">
        <v>203</v>
      </c>
      <c r="H192" s="534" t="s">
        <v>199</v>
      </c>
      <c r="I192" s="526"/>
      <c r="J192" s="535" t="s">
        <v>200</v>
      </c>
      <c r="K192" s="526">
        <v>18</v>
      </c>
    </row>
    <row r="193" spans="2:11" ht="14" thickBot="1" x14ac:dyDescent="0.2">
      <c r="B193" s="300" t="s">
        <v>892</v>
      </c>
      <c r="C193" s="301" t="s">
        <v>197</v>
      </c>
      <c r="D193" s="302" t="s">
        <v>2322</v>
      </c>
      <c r="E193" s="303" t="s">
        <v>197</v>
      </c>
      <c r="F193" s="571" t="s">
        <v>2324</v>
      </c>
      <c r="G193" s="305" t="s">
        <v>1041</v>
      </c>
      <c r="H193" s="106" t="s">
        <v>1042</v>
      </c>
      <c r="I193" s="106" t="s">
        <v>1043</v>
      </c>
      <c r="J193" s="106" t="s">
        <v>193</v>
      </c>
      <c r="K193" s="306" t="s">
        <v>2063</v>
      </c>
    </row>
    <row r="194" spans="2:11" ht="16" x14ac:dyDescent="0.2">
      <c r="B194" s="307">
        <v>1</v>
      </c>
      <c r="C194" s="308"/>
      <c r="D194" s="33"/>
      <c r="E194" s="1576"/>
      <c r="F194" s="1579"/>
      <c r="G194" s="338"/>
      <c r="H194" s="99"/>
      <c r="I194" s="211"/>
      <c r="J194" s="99"/>
      <c r="K194" s="102"/>
    </row>
    <row r="195" spans="2:11" ht="16" x14ac:dyDescent="0.2">
      <c r="B195" s="307">
        <v>2</v>
      </c>
      <c r="C195" s="308"/>
      <c r="D195" s="33"/>
      <c r="E195" s="1576"/>
      <c r="F195" s="1580"/>
      <c r="G195" s="339"/>
      <c r="H195" s="99"/>
      <c r="I195" s="211"/>
      <c r="J195" s="99"/>
      <c r="K195" s="102"/>
    </row>
    <row r="196" spans="2:11" ht="16" x14ac:dyDescent="0.2">
      <c r="B196" s="307">
        <v>3</v>
      </c>
      <c r="C196" s="308"/>
      <c r="D196" s="33"/>
      <c r="E196" s="1576"/>
      <c r="F196" s="1580"/>
      <c r="G196" s="339"/>
      <c r="H196" s="99"/>
      <c r="I196" s="211"/>
      <c r="J196" s="99"/>
      <c r="K196" s="102"/>
    </row>
    <row r="197" spans="2:11" ht="16" x14ac:dyDescent="0.2">
      <c r="B197" s="307">
        <v>4</v>
      </c>
      <c r="C197" s="308"/>
      <c r="D197" s="33"/>
      <c r="E197" s="1576"/>
      <c r="F197" s="1580"/>
      <c r="G197" s="339"/>
      <c r="H197" s="99"/>
      <c r="I197" s="211"/>
      <c r="J197" s="99"/>
      <c r="K197" s="102"/>
    </row>
    <row r="198" spans="2:11" ht="17" thickBot="1" x14ac:dyDescent="0.25">
      <c r="B198" s="579">
        <v>5</v>
      </c>
      <c r="C198" s="580"/>
      <c r="D198" s="37"/>
      <c r="E198" s="1577"/>
      <c r="F198" s="1581"/>
      <c r="G198" s="1578"/>
      <c r="H198" s="254"/>
      <c r="I198" s="521"/>
      <c r="J198" s="254"/>
      <c r="K198" s="102"/>
    </row>
    <row r="199" spans="2:11" ht="17" thickBot="1" x14ac:dyDescent="0.25">
      <c r="B199" s="1766" t="s">
        <v>1458</v>
      </c>
      <c r="C199" s="1767"/>
      <c r="D199" s="1767"/>
      <c r="E199" s="1767"/>
      <c r="F199" s="1767"/>
      <c r="G199" s="1767"/>
      <c r="H199" s="1768"/>
      <c r="I199" s="1769" t="s">
        <v>2062</v>
      </c>
      <c r="J199" s="1770"/>
      <c r="K199" s="1574"/>
    </row>
    <row r="200" spans="2:11" x14ac:dyDescent="0.15">
      <c r="B200"/>
      <c r="C200"/>
      <c r="D200"/>
      <c r="E200"/>
      <c r="F200"/>
      <c r="G200"/>
      <c r="H200"/>
      <c r="I200"/>
      <c r="J200"/>
      <c r="K200"/>
    </row>
    <row r="201" spans="2:11" ht="17" thickBot="1" x14ac:dyDescent="0.25">
      <c r="B201" s="1760" t="s">
        <v>194</v>
      </c>
      <c r="C201" s="1760"/>
      <c r="D201" s="1760"/>
      <c r="E201" s="1760"/>
      <c r="F201" s="1760"/>
      <c r="G201" s="1760"/>
      <c r="H201" s="1760"/>
      <c r="I201" s="1760"/>
      <c r="J201" s="1760"/>
      <c r="K201" s="1760"/>
    </row>
    <row r="202" spans="2:11" ht="19" thickBot="1" x14ac:dyDescent="0.25">
      <c r="B202" s="1764" t="s">
        <v>1461</v>
      </c>
      <c r="C202" s="1765"/>
      <c r="D202" s="220" t="s">
        <v>1460</v>
      </c>
      <c r="E202" s="1699" t="s">
        <v>18</v>
      </c>
      <c r="F202" s="1700"/>
      <c r="G202" s="295" t="s">
        <v>203</v>
      </c>
      <c r="H202" s="534" t="s">
        <v>199</v>
      </c>
      <c r="I202" s="526"/>
      <c r="J202" s="535" t="s">
        <v>200</v>
      </c>
      <c r="K202" s="526">
        <v>19</v>
      </c>
    </row>
    <row r="203" spans="2:11" x14ac:dyDescent="0.15">
      <c r="B203" s="300" t="s">
        <v>892</v>
      </c>
      <c r="C203" s="301" t="s">
        <v>197</v>
      </c>
      <c r="D203" s="302" t="s">
        <v>2322</v>
      </c>
      <c r="E203" s="303" t="s">
        <v>197</v>
      </c>
      <c r="F203" s="304" t="s">
        <v>2324</v>
      </c>
      <c r="G203" s="305" t="s">
        <v>1041</v>
      </c>
      <c r="H203" s="106" t="s">
        <v>1042</v>
      </c>
      <c r="I203" s="106" t="s">
        <v>1043</v>
      </c>
      <c r="J203" s="106" t="s">
        <v>193</v>
      </c>
      <c r="K203" s="306" t="s">
        <v>2063</v>
      </c>
    </row>
    <row r="204" spans="2:11" ht="16" x14ac:dyDescent="0.2">
      <c r="B204" s="307">
        <v>1</v>
      </c>
      <c r="C204" s="308"/>
      <c r="D204" s="33"/>
      <c r="E204" s="308"/>
      <c r="F204" s="33"/>
      <c r="G204" s="309"/>
      <c r="H204" s="99"/>
      <c r="I204" s="211"/>
      <c r="J204" s="99"/>
      <c r="K204" s="102"/>
    </row>
    <row r="205" spans="2:11" ht="16" x14ac:dyDescent="0.2">
      <c r="B205" s="307">
        <v>2</v>
      </c>
      <c r="C205" s="308"/>
      <c r="D205" s="33"/>
      <c r="E205" s="308"/>
      <c r="F205" s="33"/>
      <c r="G205" s="310"/>
      <c r="H205" s="99"/>
      <c r="I205" s="211"/>
      <c r="J205" s="99"/>
      <c r="K205" s="102"/>
    </row>
    <row r="206" spans="2:11" ht="16" x14ac:dyDescent="0.2">
      <c r="B206" s="307">
        <v>3</v>
      </c>
      <c r="C206" s="308"/>
      <c r="D206" s="33"/>
      <c r="E206" s="308"/>
      <c r="F206" s="33"/>
      <c r="G206" s="310"/>
      <c r="H206" s="99"/>
      <c r="I206" s="211"/>
      <c r="J206" s="99"/>
      <c r="K206" s="102"/>
    </row>
    <row r="207" spans="2:11" ht="16" x14ac:dyDescent="0.2">
      <c r="B207" s="307">
        <v>4</v>
      </c>
      <c r="C207" s="308"/>
      <c r="D207" s="33"/>
      <c r="E207" s="308"/>
      <c r="F207" s="33"/>
      <c r="G207" s="310"/>
      <c r="H207" s="99"/>
      <c r="I207" s="211"/>
      <c r="J207" s="99"/>
      <c r="K207" s="102"/>
    </row>
    <row r="208" spans="2:11" ht="17" thickBot="1" x14ac:dyDescent="0.25">
      <c r="B208" s="579">
        <v>5</v>
      </c>
      <c r="C208" s="580"/>
      <c r="D208" s="37"/>
      <c r="E208" s="580"/>
      <c r="F208" s="37"/>
      <c r="G208" s="581"/>
      <c r="H208" s="254"/>
      <c r="I208" s="521"/>
      <c r="J208" s="254"/>
      <c r="K208" s="102"/>
    </row>
    <row r="209" spans="2:11" ht="17" thickBot="1" x14ac:dyDescent="0.25">
      <c r="B209" s="1766" t="s">
        <v>1458</v>
      </c>
      <c r="C209" s="1767"/>
      <c r="D209" s="1767"/>
      <c r="E209" s="1767"/>
      <c r="F209" s="1767"/>
      <c r="G209" s="1767"/>
      <c r="H209" s="1768"/>
      <c r="I209" s="1769" t="s">
        <v>2062</v>
      </c>
      <c r="J209" s="1770"/>
      <c r="K209" s="1574"/>
    </row>
    <row r="210" spans="2:11" x14ac:dyDescent="0.15">
      <c r="B210"/>
      <c r="C210"/>
      <c r="D210"/>
      <c r="E210"/>
      <c r="F210"/>
      <c r="G210"/>
      <c r="H210"/>
      <c r="I210"/>
      <c r="J210"/>
      <c r="K210"/>
    </row>
    <row r="211" spans="2:11" ht="17" thickBot="1" x14ac:dyDescent="0.25">
      <c r="B211" s="1760" t="s">
        <v>194</v>
      </c>
      <c r="C211" s="1760"/>
      <c r="D211" s="1760"/>
      <c r="E211" s="1760"/>
      <c r="F211" s="1760"/>
      <c r="G211" s="1760"/>
      <c r="H211" s="1760"/>
      <c r="I211" s="1760"/>
      <c r="J211" s="1760"/>
      <c r="K211" s="1760"/>
    </row>
    <row r="212" spans="2:11" ht="19" thickBot="1" x14ac:dyDescent="0.25">
      <c r="B212" s="1764" t="s">
        <v>1461</v>
      </c>
      <c r="C212" s="1765"/>
      <c r="D212" s="220" t="s">
        <v>1460</v>
      </c>
      <c r="E212" s="1699" t="s">
        <v>18</v>
      </c>
      <c r="F212" s="1700"/>
      <c r="G212" s="295" t="s">
        <v>203</v>
      </c>
      <c r="H212" s="534" t="s">
        <v>199</v>
      </c>
      <c r="I212" s="526"/>
      <c r="J212" s="535" t="s">
        <v>200</v>
      </c>
      <c r="K212" s="526">
        <v>20</v>
      </c>
    </row>
    <row r="213" spans="2:11" x14ac:dyDescent="0.15">
      <c r="B213" s="300" t="s">
        <v>892</v>
      </c>
      <c r="C213" s="301" t="s">
        <v>197</v>
      </c>
      <c r="D213" s="302" t="s">
        <v>2322</v>
      </c>
      <c r="E213" s="303" t="s">
        <v>197</v>
      </c>
      <c r="F213" s="304" t="s">
        <v>2324</v>
      </c>
      <c r="G213" s="305" t="s">
        <v>1041</v>
      </c>
      <c r="H213" s="106" t="s">
        <v>1042</v>
      </c>
      <c r="I213" s="106" t="s">
        <v>1043</v>
      </c>
      <c r="J213" s="106" t="s">
        <v>193</v>
      </c>
      <c r="K213" s="306" t="s">
        <v>2063</v>
      </c>
    </row>
    <row r="214" spans="2:11" ht="16" x14ac:dyDescent="0.2">
      <c r="B214" s="307">
        <v>1</v>
      </c>
      <c r="C214" s="308"/>
      <c r="D214" s="33"/>
      <c r="E214" s="308"/>
      <c r="F214" s="33"/>
      <c r="G214" s="309"/>
      <c r="H214" s="99"/>
      <c r="I214" s="211"/>
      <c r="J214" s="99"/>
      <c r="K214" s="102"/>
    </row>
    <row r="215" spans="2:11" ht="16" x14ac:dyDescent="0.2">
      <c r="B215" s="307">
        <v>2</v>
      </c>
      <c r="C215" s="308"/>
      <c r="D215" s="33"/>
      <c r="E215" s="308"/>
      <c r="F215" s="33"/>
      <c r="G215" s="310"/>
      <c r="H215" s="99"/>
      <c r="I215" s="211"/>
      <c r="J215" s="99"/>
      <c r="K215" s="102"/>
    </row>
    <row r="216" spans="2:11" ht="16" x14ac:dyDescent="0.2">
      <c r="B216" s="307">
        <v>3</v>
      </c>
      <c r="C216" s="308"/>
      <c r="D216" s="33"/>
      <c r="E216" s="308"/>
      <c r="F216" s="33"/>
      <c r="G216" s="310"/>
      <c r="H216" s="99"/>
      <c r="I216" s="211"/>
      <c r="J216" s="99"/>
      <c r="K216" s="102"/>
    </row>
    <row r="217" spans="2:11" ht="16" x14ac:dyDescent="0.2">
      <c r="B217" s="307">
        <v>4</v>
      </c>
      <c r="C217" s="308"/>
      <c r="D217" s="33"/>
      <c r="E217" s="308"/>
      <c r="F217" s="33"/>
      <c r="G217" s="310"/>
      <c r="H217" s="99"/>
      <c r="I217" s="211"/>
      <c r="J217" s="99"/>
      <c r="K217" s="102"/>
    </row>
    <row r="218" spans="2:11" ht="17" thickBot="1" x14ac:dyDescent="0.25">
      <c r="B218" s="307">
        <v>5</v>
      </c>
      <c r="C218" s="308"/>
      <c r="D218" s="33"/>
      <c r="E218" s="308"/>
      <c r="F218" s="33"/>
      <c r="G218" s="310"/>
      <c r="H218" s="99"/>
      <c r="I218" s="521"/>
      <c r="J218" s="254"/>
      <c r="K218" s="102"/>
    </row>
    <row r="219" spans="2:11" ht="17" thickBot="1" x14ac:dyDescent="0.25">
      <c r="B219" s="1771" t="s">
        <v>1458</v>
      </c>
      <c r="C219" s="1772"/>
      <c r="D219" s="1772"/>
      <c r="E219" s="1772"/>
      <c r="F219" s="1772"/>
      <c r="G219" s="1772"/>
      <c r="H219" s="1772"/>
      <c r="I219" s="1769" t="s">
        <v>2062</v>
      </c>
      <c r="J219" s="1770"/>
      <c r="K219" s="522"/>
    </row>
    <row r="220" spans="2:11" x14ac:dyDescent="0.15">
      <c r="B220"/>
      <c r="C220"/>
      <c r="D220"/>
      <c r="E220"/>
      <c r="F220"/>
      <c r="G220"/>
      <c r="H220"/>
      <c r="I220"/>
      <c r="J220"/>
      <c r="K220"/>
    </row>
    <row r="221" spans="2:11" ht="17" thickBot="1" x14ac:dyDescent="0.25">
      <c r="B221" s="1760" t="s">
        <v>194</v>
      </c>
      <c r="C221" s="1760"/>
      <c r="D221" s="1760"/>
      <c r="E221" s="1760"/>
      <c r="F221" s="1760"/>
      <c r="G221" s="1760"/>
      <c r="H221" s="1760"/>
      <c r="I221" s="1760"/>
      <c r="J221" s="1760"/>
      <c r="K221" s="1760"/>
    </row>
    <row r="222" spans="2:11" ht="19" thickBot="1" x14ac:dyDescent="0.25">
      <c r="B222" s="1764" t="s">
        <v>1461</v>
      </c>
      <c r="C222" s="1765"/>
      <c r="D222" s="220" t="s">
        <v>1460</v>
      </c>
      <c r="E222" s="1699" t="s">
        <v>18</v>
      </c>
      <c r="F222" s="1700"/>
      <c r="G222" s="295" t="s">
        <v>203</v>
      </c>
      <c r="H222" s="534" t="s">
        <v>199</v>
      </c>
      <c r="I222" s="526"/>
      <c r="J222" s="535" t="s">
        <v>200</v>
      </c>
      <c r="K222" s="526">
        <v>21</v>
      </c>
    </row>
    <row r="223" spans="2:11" x14ac:dyDescent="0.15">
      <c r="B223" s="300" t="s">
        <v>892</v>
      </c>
      <c r="C223" s="301" t="s">
        <v>197</v>
      </c>
      <c r="D223" s="302" t="s">
        <v>2322</v>
      </c>
      <c r="E223" s="303" t="s">
        <v>197</v>
      </c>
      <c r="F223" s="304" t="s">
        <v>2324</v>
      </c>
      <c r="G223" s="305" t="s">
        <v>1041</v>
      </c>
      <c r="H223" s="106" t="s">
        <v>1042</v>
      </c>
      <c r="I223" s="106" t="s">
        <v>1043</v>
      </c>
      <c r="J223" s="106" t="s">
        <v>193</v>
      </c>
      <c r="K223" s="306" t="s">
        <v>2063</v>
      </c>
    </row>
    <row r="224" spans="2:11" ht="16" x14ac:dyDescent="0.2">
      <c r="B224" s="307">
        <v>1</v>
      </c>
      <c r="C224" s="308"/>
      <c r="D224" s="33"/>
      <c r="E224" s="308"/>
      <c r="F224" s="33"/>
      <c r="G224" s="309"/>
      <c r="H224" s="99"/>
      <c r="I224" s="211"/>
      <c r="J224" s="99"/>
      <c r="K224" s="102"/>
    </row>
    <row r="225" spans="2:11" ht="16" x14ac:dyDescent="0.2">
      <c r="B225" s="307">
        <v>2</v>
      </c>
      <c r="C225" s="308"/>
      <c r="D225" s="33"/>
      <c r="E225" s="308"/>
      <c r="F225" s="33"/>
      <c r="G225" s="310"/>
      <c r="H225" s="99"/>
      <c r="I225" s="211"/>
      <c r="J225" s="99"/>
      <c r="K225" s="102"/>
    </row>
    <row r="226" spans="2:11" ht="16" x14ac:dyDescent="0.2">
      <c r="B226" s="307">
        <v>3</v>
      </c>
      <c r="C226" s="308"/>
      <c r="D226" s="33"/>
      <c r="E226" s="308"/>
      <c r="F226" s="33"/>
      <c r="G226" s="310"/>
      <c r="H226" s="99"/>
      <c r="I226" s="211"/>
      <c r="J226" s="99"/>
      <c r="K226" s="102"/>
    </row>
    <row r="227" spans="2:11" ht="16" x14ac:dyDescent="0.2">
      <c r="B227" s="307">
        <v>4</v>
      </c>
      <c r="C227" s="308"/>
      <c r="D227" s="33"/>
      <c r="E227" s="308"/>
      <c r="F227" s="33"/>
      <c r="G227" s="310"/>
      <c r="H227" s="99"/>
      <c r="I227" s="211"/>
      <c r="J227" s="99"/>
      <c r="K227" s="102"/>
    </row>
    <row r="228" spans="2:11" ht="17" thickBot="1" x14ac:dyDescent="0.25">
      <c r="B228" s="579">
        <v>5</v>
      </c>
      <c r="C228" s="580"/>
      <c r="D228" s="37"/>
      <c r="E228" s="580"/>
      <c r="F228" s="37"/>
      <c r="G228" s="581"/>
      <c r="H228" s="254"/>
      <c r="I228" s="521"/>
      <c r="J228" s="254"/>
      <c r="K228" s="102"/>
    </row>
    <row r="229" spans="2:11" ht="17" thickBot="1" x14ac:dyDescent="0.25">
      <c r="B229" s="1766" t="s">
        <v>1458</v>
      </c>
      <c r="C229" s="1767"/>
      <c r="D229" s="1767"/>
      <c r="E229" s="1767"/>
      <c r="F229" s="1767"/>
      <c r="G229" s="1767"/>
      <c r="H229" s="1768"/>
      <c r="I229" s="1769" t="s">
        <v>2062</v>
      </c>
      <c r="J229" s="1770"/>
      <c r="K229" s="1574"/>
    </row>
    <row r="230" spans="2:11" x14ac:dyDescent="0.15">
      <c r="B230"/>
      <c r="C230"/>
      <c r="D230"/>
      <c r="E230"/>
      <c r="F230"/>
      <c r="G230"/>
      <c r="H230"/>
      <c r="I230"/>
      <c r="J230"/>
      <c r="K230"/>
    </row>
  </sheetData>
  <mergeCells count="123">
    <mergeCell ref="C1:I1"/>
    <mergeCell ref="B3:D3"/>
    <mergeCell ref="B4:D4"/>
    <mergeCell ref="C5:D5"/>
    <mergeCell ref="C10:D10"/>
    <mergeCell ref="C11:D11"/>
    <mergeCell ref="C6:D6"/>
    <mergeCell ref="C7:D7"/>
    <mergeCell ref="C8:D8"/>
    <mergeCell ref="C9:D9"/>
    <mergeCell ref="B41:K41"/>
    <mergeCell ref="C16:D16"/>
    <mergeCell ref="C17:D17"/>
    <mergeCell ref="C12:D12"/>
    <mergeCell ref="C13:D13"/>
    <mergeCell ref="B22:C22"/>
    <mergeCell ref="E22:F22"/>
    <mergeCell ref="C14:D14"/>
    <mergeCell ref="C15:D15"/>
    <mergeCell ref="B31:K31"/>
    <mergeCell ref="B32:C32"/>
    <mergeCell ref="E32:F32"/>
    <mergeCell ref="B39:H39"/>
    <mergeCell ref="I39:J39"/>
    <mergeCell ref="B29:H29"/>
    <mergeCell ref="I29:J29"/>
    <mergeCell ref="C18:D18"/>
    <mergeCell ref="C19:D19"/>
    <mergeCell ref="B21:K21"/>
    <mergeCell ref="B51:K51"/>
    <mergeCell ref="B52:C52"/>
    <mergeCell ref="E52:F52"/>
    <mergeCell ref="B59:H59"/>
    <mergeCell ref="I59:J59"/>
    <mergeCell ref="B42:C42"/>
    <mergeCell ref="E42:F42"/>
    <mergeCell ref="B49:H49"/>
    <mergeCell ref="I49:J49"/>
    <mergeCell ref="B71:K71"/>
    <mergeCell ref="B72:C72"/>
    <mergeCell ref="E72:F72"/>
    <mergeCell ref="B79:H79"/>
    <mergeCell ref="I79:J79"/>
    <mergeCell ref="B61:K61"/>
    <mergeCell ref="B62:C62"/>
    <mergeCell ref="E62:F62"/>
    <mergeCell ref="B69:H69"/>
    <mergeCell ref="I69:J69"/>
    <mergeCell ref="B91:K91"/>
    <mergeCell ref="B92:C92"/>
    <mergeCell ref="E92:F92"/>
    <mergeCell ref="B99:H99"/>
    <mergeCell ref="I99:J99"/>
    <mergeCell ref="B81:K81"/>
    <mergeCell ref="B82:C82"/>
    <mergeCell ref="E82:F82"/>
    <mergeCell ref="B89:H89"/>
    <mergeCell ref="I89:J89"/>
    <mergeCell ref="B111:K111"/>
    <mergeCell ref="B112:C112"/>
    <mergeCell ref="E112:F112"/>
    <mergeCell ref="B119:H119"/>
    <mergeCell ref="I119:J119"/>
    <mergeCell ref="B101:K101"/>
    <mergeCell ref="B102:C102"/>
    <mergeCell ref="E102:F102"/>
    <mergeCell ref="B109:H109"/>
    <mergeCell ref="I109:J109"/>
    <mergeCell ref="B131:K131"/>
    <mergeCell ref="B132:C132"/>
    <mergeCell ref="E132:F132"/>
    <mergeCell ref="B139:H139"/>
    <mergeCell ref="I139:J139"/>
    <mergeCell ref="B121:K121"/>
    <mergeCell ref="B122:C122"/>
    <mergeCell ref="E122:F122"/>
    <mergeCell ref="B129:H129"/>
    <mergeCell ref="I129:J129"/>
    <mergeCell ref="B151:K151"/>
    <mergeCell ref="B152:C152"/>
    <mergeCell ref="E152:F152"/>
    <mergeCell ref="B159:H159"/>
    <mergeCell ref="I159:J159"/>
    <mergeCell ref="B141:K141"/>
    <mergeCell ref="B142:C142"/>
    <mergeCell ref="E142:F142"/>
    <mergeCell ref="B149:H149"/>
    <mergeCell ref="I149:J149"/>
    <mergeCell ref="B171:K171"/>
    <mergeCell ref="B172:C172"/>
    <mergeCell ref="E172:F172"/>
    <mergeCell ref="B179:H179"/>
    <mergeCell ref="I179:J179"/>
    <mergeCell ref="B161:K161"/>
    <mergeCell ref="B162:C162"/>
    <mergeCell ref="E162:F162"/>
    <mergeCell ref="B169:H169"/>
    <mergeCell ref="I169:J169"/>
    <mergeCell ref="B191:K191"/>
    <mergeCell ref="B192:C192"/>
    <mergeCell ref="E192:F192"/>
    <mergeCell ref="B199:H199"/>
    <mergeCell ref="I199:J199"/>
    <mergeCell ref="B181:K181"/>
    <mergeCell ref="B182:C182"/>
    <mergeCell ref="E182:F182"/>
    <mergeCell ref="B189:H189"/>
    <mergeCell ref="I189:J189"/>
    <mergeCell ref="I219:J219"/>
    <mergeCell ref="B222:C222"/>
    <mergeCell ref="E222:F222"/>
    <mergeCell ref="B229:H229"/>
    <mergeCell ref="I229:J229"/>
    <mergeCell ref="B201:K201"/>
    <mergeCell ref="B202:C202"/>
    <mergeCell ref="E202:F202"/>
    <mergeCell ref="B209:H209"/>
    <mergeCell ref="I209:J209"/>
    <mergeCell ref="B221:K221"/>
    <mergeCell ref="B211:K211"/>
    <mergeCell ref="B212:C212"/>
    <mergeCell ref="E212:F212"/>
    <mergeCell ref="B219:H219"/>
  </mergeCells>
  <phoneticPr fontId="0" type="noConversion"/>
  <pageMargins left="0" right="0" top="0" bottom="0" header="0" footer="0"/>
  <pageSetup paperSize="9" orientation="portrait" horizontalDpi="360" verticalDpi="36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Foglio107"/>
  <dimension ref="A1:W39"/>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 style="15" customWidth="1"/>
    <col min="13" max="14" width="3.6640625" style="15" customWidth="1"/>
    <col min="15" max="15" width="10.6640625" style="15" customWidth="1"/>
    <col min="16" max="16" width="3.6640625" style="15" customWidth="1"/>
    <col min="17" max="17" width="10.6640625" style="15" customWidth="1"/>
    <col min="18" max="18" width="2.5" style="15" customWidth="1"/>
    <col min="19" max="20" width="3.6640625" style="15" customWidth="1"/>
    <col min="21" max="21" width="10.6640625" style="15" customWidth="1"/>
    <col min="22" max="22" width="3.6640625" style="15" customWidth="1"/>
    <col min="23" max="23" width="10.5" style="15" customWidth="1"/>
    <col min="24" max="16384" width="8.83203125" style="15"/>
  </cols>
  <sheetData>
    <row r="1" spans="1:23" x14ac:dyDescent="0.15">
      <c r="A1" s="1637" t="s">
        <v>110</v>
      </c>
      <c r="B1" s="1637"/>
      <c r="C1" s="1637"/>
      <c r="D1" s="1637"/>
      <c r="E1" s="1637"/>
      <c r="F1" s="1637"/>
      <c r="G1" s="1637"/>
      <c r="H1" s="1637"/>
      <c r="I1" s="1637"/>
      <c r="J1" s="1637"/>
      <c r="K1" s="1637"/>
      <c r="M1" s="1637" t="s">
        <v>110</v>
      </c>
      <c r="N1" s="1637"/>
      <c r="O1" s="1637"/>
      <c r="P1" s="1637"/>
      <c r="Q1" s="1637"/>
      <c r="R1" s="1637"/>
      <c r="S1" s="1637"/>
      <c r="T1" s="1637"/>
      <c r="U1" s="1637"/>
      <c r="V1" s="1637"/>
      <c r="W1" s="1637"/>
    </row>
    <row r="2" spans="1:23" x14ac:dyDescent="0.15">
      <c r="B2" s="1637" t="s">
        <v>889</v>
      </c>
      <c r="C2" s="1637"/>
      <c r="D2" s="1637"/>
      <c r="E2" s="17"/>
    </row>
    <row r="3" spans="1:23" x14ac:dyDescent="0.15">
      <c r="C3" s="18" t="s">
        <v>684</v>
      </c>
      <c r="D3" s="18" t="s">
        <v>367</v>
      </c>
      <c r="E3" s="154" t="s">
        <v>1181</v>
      </c>
      <c r="F3" s="1812" t="s">
        <v>1180</v>
      </c>
      <c r="G3" s="1813"/>
      <c r="H3" s="1814"/>
      <c r="I3" s="18" t="s">
        <v>684</v>
      </c>
      <c r="J3" s="18"/>
      <c r="K3" s="18" t="s">
        <v>850</v>
      </c>
    </row>
    <row r="4" spans="1:23" x14ac:dyDescent="0.15">
      <c r="B4" s="16">
        <v>1</v>
      </c>
      <c r="C4" s="1041">
        <f>'10S - 10B - 1 RR'!C4</f>
        <v>1</v>
      </c>
      <c r="D4" s="1042">
        <f>'10S - 10B - 1 RR'!D4</f>
        <v>0</v>
      </c>
      <c r="E4" s="20">
        <f t="shared" ref="E4:E13" si="0">COUNTIF(C$19:C$39,$C4)+COUNTIF(I$19:I$39,$C4)+COUNTIF(O$8:O$20,$C4)+COUNTIF(U$8:U$12,$C4)</f>
        <v>4</v>
      </c>
      <c r="F4" s="1697">
        <f t="shared" ref="F4:F13" si="1">COUNTIF(E$19:E$39,$C4)+COUNTIF(K$19:K$39,$C4)+COUNTIF(Q$8:Q$20,$C4)+COUNTIF(W$8:W$12,$C4)</f>
        <v>5</v>
      </c>
      <c r="G4" s="1697"/>
      <c r="H4" s="1805"/>
      <c r="I4" s="386">
        <f>$C$4</f>
        <v>1</v>
      </c>
      <c r="J4" s="20" t="s">
        <v>1678</v>
      </c>
      <c r="K4" s="159">
        <f>'10S - 10B - 1 RR'!K4</f>
        <v>0</v>
      </c>
      <c r="M4" s="1637" t="s">
        <v>824</v>
      </c>
      <c r="N4" s="1637"/>
      <c r="O4" s="1637"/>
      <c r="P4" s="1637"/>
      <c r="Q4" s="1637"/>
      <c r="R4" s="1637"/>
      <c r="S4" s="1637"/>
      <c r="T4" s="1637"/>
      <c r="U4" s="1637"/>
      <c r="V4" s="1637"/>
      <c r="W4" s="1637"/>
    </row>
    <row r="5" spans="1:23" x14ac:dyDescent="0.15">
      <c r="B5" s="16">
        <v>2</v>
      </c>
      <c r="C5" s="1041">
        <f>'10S - 10B - 1 RR'!C5</f>
        <v>2</v>
      </c>
      <c r="D5" s="1042">
        <f>'10S - 10B - 1 RR'!D5</f>
        <v>0</v>
      </c>
      <c r="E5" s="20">
        <f t="shared" si="0"/>
        <v>4</v>
      </c>
      <c r="F5" s="1697">
        <f t="shared" si="1"/>
        <v>5</v>
      </c>
      <c r="G5" s="1697"/>
      <c r="H5" s="1805"/>
      <c r="I5" s="386">
        <f>$C$5</f>
        <v>2</v>
      </c>
      <c r="J5" s="20" t="s">
        <v>1678</v>
      </c>
      <c r="K5" s="159">
        <f>'10S - 10B - 1 RR'!K5</f>
        <v>0</v>
      </c>
    </row>
    <row r="6" spans="1:23" ht="14" thickBot="1" x14ac:dyDescent="0.2">
      <c r="B6" s="16">
        <v>3</v>
      </c>
      <c r="C6" s="1041">
        <f>'10S - 10B - 1 RR'!C6</f>
        <v>3</v>
      </c>
      <c r="D6" s="1042">
        <f>'10S - 10B - 1 RR'!D6</f>
        <v>0</v>
      </c>
      <c r="E6" s="20">
        <f t="shared" si="0"/>
        <v>4</v>
      </c>
      <c r="F6" s="1697">
        <f t="shared" si="1"/>
        <v>5</v>
      </c>
      <c r="G6" s="1697"/>
      <c r="H6" s="1805"/>
      <c r="I6" s="386">
        <f>$C$6</f>
        <v>3</v>
      </c>
      <c r="J6" s="20" t="s">
        <v>1678</v>
      </c>
      <c r="K6" s="159">
        <f>'10S - 10B - 1 RR'!K6</f>
        <v>0</v>
      </c>
      <c r="Q6" s="15" t="s">
        <v>2188</v>
      </c>
      <c r="W6" s="15" t="s">
        <v>311</v>
      </c>
    </row>
    <row r="7" spans="1:23" x14ac:dyDescent="0.15">
      <c r="B7" s="16">
        <v>4</v>
      </c>
      <c r="C7" s="1041">
        <f>'10S - 10B - 1 RR'!C7</f>
        <v>4</v>
      </c>
      <c r="D7" s="1042">
        <f>'10S - 10B - 1 RR'!D7</f>
        <v>0</v>
      </c>
      <c r="E7" s="20">
        <f t="shared" si="0"/>
        <v>4</v>
      </c>
      <c r="F7" s="1697">
        <f t="shared" si="1"/>
        <v>5</v>
      </c>
      <c r="G7" s="1697"/>
      <c r="H7" s="1805"/>
      <c r="I7" s="386">
        <f>$C$7</f>
        <v>4</v>
      </c>
      <c r="J7" s="20" t="s">
        <v>1678</v>
      </c>
      <c r="K7" s="159">
        <f>'10S - 10B - 1 RR'!K7</f>
        <v>0</v>
      </c>
      <c r="M7" s="227" t="s">
        <v>892</v>
      </c>
      <c r="N7" s="236" t="s">
        <v>197</v>
      </c>
      <c r="O7" s="58" t="s">
        <v>865</v>
      </c>
      <c r="P7" s="237" t="s">
        <v>197</v>
      </c>
      <c r="Q7" s="30" t="s">
        <v>866</v>
      </c>
      <c r="S7" s="227" t="s">
        <v>892</v>
      </c>
      <c r="T7" s="179" t="s">
        <v>197</v>
      </c>
      <c r="U7" s="28" t="s">
        <v>865</v>
      </c>
      <c r="V7" s="180" t="s">
        <v>197</v>
      </c>
      <c r="W7" s="30" t="s">
        <v>866</v>
      </c>
    </row>
    <row r="8" spans="1:23" x14ac:dyDescent="0.15">
      <c r="B8" s="16">
        <v>5</v>
      </c>
      <c r="C8" s="1041">
        <f>'10S - 10B - 1 RR'!C8</f>
        <v>5</v>
      </c>
      <c r="D8" s="1042">
        <f>'10S - 10B - 1 RR'!D8</f>
        <v>0</v>
      </c>
      <c r="E8" s="20">
        <f t="shared" si="0"/>
        <v>4</v>
      </c>
      <c r="F8" s="1697">
        <f t="shared" si="1"/>
        <v>5</v>
      </c>
      <c r="G8" s="1697"/>
      <c r="H8" s="1805"/>
      <c r="I8" s="386">
        <f>$C$8</f>
        <v>5</v>
      </c>
      <c r="J8" s="20" t="s">
        <v>1678</v>
      </c>
      <c r="K8" s="159">
        <f>'10S - 10B - 1 RR'!K8</f>
        <v>0</v>
      </c>
      <c r="M8" s="21">
        <v>1</v>
      </c>
      <c r="N8" s="60">
        <f>K6</f>
        <v>0</v>
      </c>
      <c r="O8" s="1170">
        <f>C6</f>
        <v>3</v>
      </c>
      <c r="P8" s="62">
        <f>K11</f>
        <v>0</v>
      </c>
      <c r="Q8" s="1047">
        <f>C11</f>
        <v>8</v>
      </c>
      <c r="S8" s="21">
        <v>1</v>
      </c>
      <c r="T8" s="32">
        <f>K11</f>
        <v>0</v>
      </c>
      <c r="U8" s="1047">
        <f>C11</f>
        <v>8</v>
      </c>
      <c r="V8" s="163">
        <f>K5</f>
        <v>0</v>
      </c>
      <c r="W8" s="1188">
        <f>C5</f>
        <v>2</v>
      </c>
    </row>
    <row r="9" spans="1:23" x14ac:dyDescent="0.15">
      <c r="B9" s="16">
        <v>6</v>
      </c>
      <c r="C9" s="1041">
        <f>'10S - 10B - 1 RR'!C9</f>
        <v>6</v>
      </c>
      <c r="D9" s="1042">
        <f>'10S - 10B - 1 RR'!D9</f>
        <v>0</v>
      </c>
      <c r="E9" s="20">
        <f t="shared" si="0"/>
        <v>5</v>
      </c>
      <c r="F9" s="1697">
        <f t="shared" si="1"/>
        <v>4</v>
      </c>
      <c r="G9" s="1697"/>
      <c r="H9" s="1805"/>
      <c r="I9" s="386">
        <f>$C$9</f>
        <v>6</v>
      </c>
      <c r="J9" s="20" t="s">
        <v>1678</v>
      </c>
      <c r="K9" s="159">
        <f>'10S - 10B - 1 RR'!K9</f>
        <v>0</v>
      </c>
      <c r="M9" s="228">
        <v>2</v>
      </c>
      <c r="N9" s="185">
        <f>K9</f>
        <v>0</v>
      </c>
      <c r="O9" s="1170">
        <f>C9</f>
        <v>6</v>
      </c>
      <c r="P9" s="62">
        <f>K12</f>
        <v>0</v>
      </c>
      <c r="Q9" s="1047">
        <f>C12</f>
        <v>9</v>
      </c>
      <c r="S9" s="65">
        <v>2</v>
      </c>
      <c r="T9" s="36">
        <f>K9</f>
        <v>0</v>
      </c>
      <c r="U9" s="1062">
        <f>C9</f>
        <v>6</v>
      </c>
      <c r="V9" s="34">
        <f>K7</f>
        <v>0</v>
      </c>
      <c r="W9" s="1062">
        <f>C7</f>
        <v>4</v>
      </c>
    </row>
    <row r="10" spans="1:23" x14ac:dyDescent="0.15">
      <c r="B10" s="16">
        <v>7</v>
      </c>
      <c r="C10" s="1041">
        <f>'10S - 10B - 1 RR'!C10</f>
        <v>7</v>
      </c>
      <c r="D10" s="1042">
        <f>'10S - 10B - 1 RR'!D10</f>
        <v>0</v>
      </c>
      <c r="E10" s="20">
        <f t="shared" si="0"/>
        <v>5</v>
      </c>
      <c r="F10" s="1697">
        <f t="shared" si="1"/>
        <v>4</v>
      </c>
      <c r="G10" s="1697"/>
      <c r="H10" s="1805"/>
      <c r="I10" s="386">
        <f>$C$10</f>
        <v>7</v>
      </c>
      <c r="J10" s="20" t="s">
        <v>1678</v>
      </c>
      <c r="K10" s="159">
        <f>'10S - 10B - 1 RR'!K10</f>
        <v>0</v>
      </c>
      <c r="M10" s="21">
        <v>3</v>
      </c>
      <c r="N10" s="60">
        <f>K4</f>
        <v>0</v>
      </c>
      <c r="O10" s="1170">
        <f>C4</f>
        <v>1</v>
      </c>
      <c r="P10" s="62">
        <f>K10</f>
        <v>0</v>
      </c>
      <c r="Q10" s="1047">
        <f>C10</f>
        <v>7</v>
      </c>
      <c r="S10" s="229">
        <v>3</v>
      </c>
      <c r="T10" s="32">
        <f>K8</f>
        <v>0</v>
      </c>
      <c r="U10" s="1062">
        <f>C8</f>
        <v>5</v>
      </c>
      <c r="V10" s="34">
        <f>K13</f>
        <v>0</v>
      </c>
      <c r="W10" s="1062">
        <f>C13</f>
        <v>10</v>
      </c>
    </row>
    <row r="11" spans="1:23" x14ac:dyDescent="0.15">
      <c r="B11" s="16">
        <v>8</v>
      </c>
      <c r="C11" s="1041">
        <f>'10S - 10B - 1 RR'!C11</f>
        <v>8</v>
      </c>
      <c r="D11" s="1042">
        <f>'10S - 10B - 1 RR'!D11</f>
        <v>0</v>
      </c>
      <c r="E11" s="20">
        <f t="shared" si="0"/>
        <v>5</v>
      </c>
      <c r="F11" s="1697">
        <f t="shared" si="1"/>
        <v>4</v>
      </c>
      <c r="G11" s="1697"/>
      <c r="H11" s="1805"/>
      <c r="I11" s="386">
        <f>$C$11</f>
        <v>8</v>
      </c>
      <c r="J11" s="20" t="s">
        <v>1678</v>
      </c>
      <c r="K11" s="159">
        <f>'10S - 10B - 1 RR'!K11</f>
        <v>0</v>
      </c>
      <c r="M11" s="21">
        <v>4</v>
      </c>
      <c r="N11" s="60">
        <f>K5</f>
        <v>0</v>
      </c>
      <c r="O11" s="1170">
        <f>C5</f>
        <v>2</v>
      </c>
      <c r="P11" s="62">
        <f>K8</f>
        <v>0</v>
      </c>
      <c r="Q11" s="1047">
        <f>C8</f>
        <v>5</v>
      </c>
      <c r="S11" s="21">
        <v>4</v>
      </c>
      <c r="T11" s="32">
        <f>K6</f>
        <v>0</v>
      </c>
      <c r="U11" s="1047">
        <f>C6</f>
        <v>3</v>
      </c>
      <c r="V11" s="34">
        <f>K4</f>
        <v>0</v>
      </c>
      <c r="W11" s="1047">
        <f>C4</f>
        <v>1</v>
      </c>
    </row>
    <row r="12" spans="1:23" ht="14" thickBot="1" x14ac:dyDescent="0.2">
      <c r="B12" s="16">
        <v>9</v>
      </c>
      <c r="C12" s="1041">
        <f>'10S - 10B - 1 RR'!C12</f>
        <v>9</v>
      </c>
      <c r="D12" s="1042">
        <f>'10S - 10B - 1 RR'!D12</f>
        <v>0</v>
      </c>
      <c r="E12" s="20">
        <f t="shared" si="0"/>
        <v>5</v>
      </c>
      <c r="F12" s="1697">
        <f t="shared" si="1"/>
        <v>4</v>
      </c>
      <c r="G12" s="1697"/>
      <c r="H12" s="1805"/>
      <c r="I12" s="386">
        <f>$C$12</f>
        <v>9</v>
      </c>
      <c r="J12" s="20" t="s">
        <v>1678</v>
      </c>
      <c r="K12" s="159">
        <f>'10S - 10B - 1 RR'!K12</f>
        <v>0</v>
      </c>
      <c r="M12" s="22">
        <v>5</v>
      </c>
      <c r="N12" s="72">
        <f>K7</f>
        <v>0</v>
      </c>
      <c r="O12" s="1172">
        <f>C7</f>
        <v>4</v>
      </c>
      <c r="P12" s="71">
        <f>K13</f>
        <v>0</v>
      </c>
      <c r="Q12" s="1064">
        <f>C13</f>
        <v>10</v>
      </c>
      <c r="S12" s="22">
        <v>5</v>
      </c>
      <c r="T12" s="42">
        <f>K10</f>
        <v>0</v>
      </c>
      <c r="U12" s="1064">
        <f>C10</f>
        <v>7</v>
      </c>
      <c r="V12" s="44">
        <f>K12</f>
        <v>0</v>
      </c>
      <c r="W12" s="1064">
        <f>C12</f>
        <v>9</v>
      </c>
    </row>
    <row r="13" spans="1:23" x14ac:dyDescent="0.15">
      <c r="B13" s="16">
        <v>10</v>
      </c>
      <c r="C13" s="1041">
        <f>'10S - 10B - 1 RR'!C13</f>
        <v>10</v>
      </c>
      <c r="D13" s="1042">
        <f>'10S - 10B - 1 RR'!D13</f>
        <v>0</v>
      </c>
      <c r="E13" s="20">
        <f t="shared" si="0"/>
        <v>5</v>
      </c>
      <c r="F13" s="1697">
        <f t="shared" si="1"/>
        <v>4</v>
      </c>
      <c r="G13" s="1697"/>
      <c r="H13" s="1805"/>
      <c r="I13" s="1049">
        <f>$C$13</f>
        <v>10</v>
      </c>
      <c r="J13" s="20" t="s">
        <v>1678</v>
      </c>
      <c r="K13" s="159">
        <f>'10S - 10B - 1 RR'!K13</f>
        <v>0</v>
      </c>
    </row>
    <row r="14" spans="1:23" ht="14" thickBot="1" x14ac:dyDescent="0.2">
      <c r="A14" s="101" t="s">
        <v>363</v>
      </c>
      <c r="B14" s="383" t="s">
        <v>362</v>
      </c>
      <c r="C14" s="24" t="s">
        <v>1035</v>
      </c>
      <c r="D14" s="385" t="s">
        <v>892</v>
      </c>
      <c r="E14" s="24">
        <f>SUM(E4:E13)</f>
        <v>45</v>
      </c>
      <c r="F14" s="1806" t="s">
        <v>105</v>
      </c>
      <c r="G14" s="1807"/>
      <c r="H14" s="24" t="s">
        <v>2202</v>
      </c>
      <c r="I14" s="1811" t="s">
        <v>303</v>
      </c>
      <c r="J14" s="1811"/>
      <c r="K14" s="24" t="s">
        <v>983</v>
      </c>
      <c r="Q14" s="15" t="s">
        <v>312</v>
      </c>
      <c r="T14" s="222"/>
      <c r="U14" s="222"/>
      <c r="V14" s="222"/>
      <c r="W14" s="222"/>
    </row>
    <row r="15" spans="1:23" x14ac:dyDescent="0.15">
      <c r="M15" s="227" t="s">
        <v>892</v>
      </c>
      <c r="N15" s="236" t="s">
        <v>197</v>
      </c>
      <c r="O15" s="58" t="s">
        <v>865</v>
      </c>
      <c r="P15" s="237" t="s">
        <v>197</v>
      </c>
      <c r="Q15" s="30" t="s">
        <v>866</v>
      </c>
      <c r="T15" s="1815" t="s">
        <v>1368</v>
      </c>
      <c r="U15" s="1816"/>
      <c r="V15" s="1815" t="s">
        <v>1603</v>
      </c>
      <c r="W15" s="1816"/>
    </row>
    <row r="16" spans="1:23" x14ac:dyDescent="0.15">
      <c r="A16" s="1637" t="s">
        <v>917</v>
      </c>
      <c r="B16" s="1637"/>
      <c r="C16" s="1637"/>
      <c r="D16" s="1637"/>
      <c r="E16" s="1637"/>
      <c r="F16" s="1637"/>
      <c r="G16" s="1637"/>
      <c r="H16" s="1637"/>
      <c r="I16" s="1637"/>
      <c r="J16" s="1637"/>
      <c r="K16" s="1637"/>
      <c r="M16" s="21">
        <v>1</v>
      </c>
      <c r="N16" s="60">
        <f>K9</f>
        <v>0</v>
      </c>
      <c r="O16" s="1170">
        <f>C9</f>
        <v>6</v>
      </c>
      <c r="P16" s="62">
        <f>K8</f>
        <v>0</v>
      </c>
      <c r="Q16" s="1047">
        <f>C8</f>
        <v>5</v>
      </c>
      <c r="T16" s="24">
        <v>1</v>
      </c>
      <c r="U16" s="386">
        <f>C4</f>
        <v>1</v>
      </c>
      <c r="V16" s="24">
        <v>2</v>
      </c>
      <c r="W16" s="386">
        <f>C5</f>
        <v>2</v>
      </c>
    </row>
    <row r="17" spans="1:23" ht="14" thickBot="1" x14ac:dyDescent="0.2">
      <c r="B17" s="1868" t="s">
        <v>1368</v>
      </c>
      <c r="C17" s="1869"/>
      <c r="E17" s="15" t="s">
        <v>307</v>
      </c>
      <c r="K17" s="15" t="s">
        <v>308</v>
      </c>
      <c r="M17" s="228">
        <v>2</v>
      </c>
      <c r="N17" s="185">
        <f>K7</f>
        <v>0</v>
      </c>
      <c r="O17" s="1170">
        <f>C7</f>
        <v>4</v>
      </c>
      <c r="P17" s="62">
        <f>K6</f>
        <v>0</v>
      </c>
      <c r="Q17" s="1047">
        <f>C6</f>
        <v>3</v>
      </c>
      <c r="T17" s="24">
        <v>4</v>
      </c>
      <c r="U17" s="386">
        <f>C7</f>
        <v>4</v>
      </c>
      <c r="V17" s="24">
        <v>3</v>
      </c>
      <c r="W17" s="386">
        <f>C6</f>
        <v>3</v>
      </c>
    </row>
    <row r="18" spans="1:23" x14ac:dyDescent="0.15">
      <c r="A18" s="227" t="s">
        <v>892</v>
      </c>
      <c r="B18" s="236" t="s">
        <v>197</v>
      </c>
      <c r="C18" s="58" t="s">
        <v>865</v>
      </c>
      <c r="D18" s="237" t="s">
        <v>197</v>
      </c>
      <c r="E18" s="30" t="s">
        <v>866</v>
      </c>
      <c r="G18" s="227" t="s">
        <v>892</v>
      </c>
      <c r="H18" s="236" t="s">
        <v>197</v>
      </c>
      <c r="I18" s="58" t="s">
        <v>865</v>
      </c>
      <c r="J18" s="237" t="s">
        <v>197</v>
      </c>
      <c r="K18" s="30" t="s">
        <v>866</v>
      </c>
      <c r="M18" s="21">
        <v>3</v>
      </c>
      <c r="N18" s="60">
        <f>K4</f>
        <v>0</v>
      </c>
      <c r="O18" s="1170">
        <f>C4</f>
        <v>1</v>
      </c>
      <c r="P18" s="62">
        <f>K5</f>
        <v>0</v>
      </c>
      <c r="Q18" s="1047">
        <f>C5</f>
        <v>2</v>
      </c>
      <c r="T18" s="24">
        <v>5</v>
      </c>
      <c r="U18" s="386">
        <f>C8</f>
        <v>5</v>
      </c>
      <c r="V18" s="24">
        <v>6</v>
      </c>
      <c r="W18" s="386">
        <f>C9</f>
        <v>6</v>
      </c>
    </row>
    <row r="19" spans="1:23" x14ac:dyDescent="0.15">
      <c r="A19" s="21">
        <v>1</v>
      </c>
      <c r="B19" s="60">
        <f>K11</f>
        <v>0</v>
      </c>
      <c r="C19" s="1170">
        <f>C11</f>
        <v>8</v>
      </c>
      <c r="D19" s="62">
        <f>K4</f>
        <v>0</v>
      </c>
      <c r="E19" s="1047">
        <f>C4</f>
        <v>1</v>
      </c>
      <c r="G19" s="21">
        <v>1</v>
      </c>
      <c r="H19" s="60">
        <f>K5</f>
        <v>0</v>
      </c>
      <c r="I19" s="1170">
        <f>C5</f>
        <v>2</v>
      </c>
      <c r="J19" s="62">
        <f>K10</f>
        <v>0</v>
      </c>
      <c r="K19" s="1047">
        <f>C10</f>
        <v>7</v>
      </c>
      <c r="M19" s="21">
        <v>4</v>
      </c>
      <c r="N19" s="60">
        <f>K12</f>
        <v>0</v>
      </c>
      <c r="O19" s="1170">
        <f>C12</f>
        <v>9</v>
      </c>
      <c r="P19" s="62">
        <f>K13</f>
        <v>0</v>
      </c>
      <c r="Q19" s="1047">
        <f>C13</f>
        <v>10</v>
      </c>
      <c r="T19" s="24">
        <v>8</v>
      </c>
      <c r="U19" s="386">
        <f>C11</f>
        <v>8</v>
      </c>
      <c r="V19" s="24">
        <v>7</v>
      </c>
      <c r="W19" s="386">
        <f>C10</f>
        <v>7</v>
      </c>
    </row>
    <row r="20" spans="1:23" ht="14" thickBot="1" x14ac:dyDescent="0.2">
      <c r="A20" s="228">
        <v>2</v>
      </c>
      <c r="B20" s="185">
        <f>K13</f>
        <v>0</v>
      </c>
      <c r="C20" s="1170">
        <f>C13</f>
        <v>10</v>
      </c>
      <c r="D20" s="62">
        <f>K6</f>
        <v>0</v>
      </c>
      <c r="E20" s="1047">
        <f>C6</f>
        <v>3</v>
      </c>
      <c r="G20" s="65">
        <v>2</v>
      </c>
      <c r="H20" s="185">
        <f>K11</f>
        <v>0</v>
      </c>
      <c r="I20" s="1066">
        <f>C11</f>
        <v>8</v>
      </c>
      <c r="J20" s="62">
        <f>K12</f>
        <v>0</v>
      </c>
      <c r="K20" s="1062">
        <f>C12</f>
        <v>9</v>
      </c>
      <c r="L20" s="723"/>
      <c r="M20" s="22">
        <v>5</v>
      </c>
      <c r="N20" s="72">
        <f>K10</f>
        <v>0</v>
      </c>
      <c r="O20" s="1172">
        <f>C10</f>
        <v>7</v>
      </c>
      <c r="P20" s="71">
        <f>K11</f>
        <v>0</v>
      </c>
      <c r="Q20" s="1064">
        <f>C11</f>
        <v>8</v>
      </c>
      <c r="T20" s="24">
        <v>9</v>
      </c>
      <c r="U20" s="386">
        <f>C12</f>
        <v>9</v>
      </c>
      <c r="V20" s="24">
        <v>10</v>
      </c>
      <c r="W20" s="386">
        <f>C13</f>
        <v>10</v>
      </c>
    </row>
    <row r="21" spans="1:23" x14ac:dyDescent="0.15">
      <c r="A21" s="21">
        <v>3</v>
      </c>
      <c r="B21" s="60">
        <f>K10</f>
        <v>0</v>
      </c>
      <c r="C21" s="1190">
        <f>C10</f>
        <v>7</v>
      </c>
      <c r="D21" s="62">
        <f>K7</f>
        <v>0</v>
      </c>
      <c r="E21" s="1162">
        <f>C7</f>
        <v>4</v>
      </c>
      <c r="G21" s="229">
        <v>3</v>
      </c>
      <c r="H21" s="60">
        <f>K13</f>
        <v>0</v>
      </c>
      <c r="I21" s="1066">
        <f>C13</f>
        <v>10</v>
      </c>
      <c r="J21" s="62">
        <f>K9</f>
        <v>0</v>
      </c>
      <c r="K21" s="1062">
        <f>C9</f>
        <v>6</v>
      </c>
      <c r="L21" s="723"/>
      <c r="M21" s="253"/>
      <c r="N21" s="253"/>
      <c r="O21" s="253"/>
      <c r="P21" s="253"/>
      <c r="Q21" s="253"/>
      <c r="R21" s="253"/>
      <c r="S21" s="253"/>
      <c r="T21" s="253"/>
      <c r="U21" s="253"/>
      <c r="V21" s="253"/>
      <c r="W21" s="253"/>
    </row>
    <row r="22" spans="1:23" x14ac:dyDescent="0.15">
      <c r="A22" s="21">
        <v>4</v>
      </c>
      <c r="B22" s="60">
        <f>K5</f>
        <v>0</v>
      </c>
      <c r="C22" s="1170">
        <f>C5</f>
        <v>2</v>
      </c>
      <c r="D22" s="62">
        <f>K9</f>
        <v>0</v>
      </c>
      <c r="E22" s="1047">
        <f>C9</f>
        <v>6</v>
      </c>
      <c r="G22" s="21">
        <v>4</v>
      </c>
      <c r="H22" s="60">
        <f>K7</f>
        <v>0</v>
      </c>
      <c r="I22" s="1170">
        <f>C7</f>
        <v>4</v>
      </c>
      <c r="J22" s="62">
        <f>K4</f>
        <v>0</v>
      </c>
      <c r="K22" s="1047">
        <f>C4</f>
        <v>1</v>
      </c>
      <c r="L22" s="723"/>
    </row>
    <row r="23" spans="1:23" ht="14" thickBot="1" x14ac:dyDescent="0.2">
      <c r="A23" s="22">
        <v>5</v>
      </c>
      <c r="B23" s="72">
        <f>K12</f>
        <v>0</v>
      </c>
      <c r="C23" s="1172">
        <f>C12</f>
        <v>9</v>
      </c>
      <c r="D23" s="71">
        <f>K8</f>
        <v>0</v>
      </c>
      <c r="E23" s="1064">
        <f>C8</f>
        <v>5</v>
      </c>
      <c r="G23" s="22">
        <v>5</v>
      </c>
      <c r="H23" s="72">
        <f>K8</f>
        <v>0</v>
      </c>
      <c r="I23" s="1189">
        <f>C8</f>
        <v>5</v>
      </c>
      <c r="J23" s="71">
        <f>K6</f>
        <v>0</v>
      </c>
      <c r="K23" s="1160">
        <f>C6</f>
        <v>3</v>
      </c>
      <c r="M23" s="1831" t="s">
        <v>2140</v>
      </c>
      <c r="N23" s="1831"/>
      <c r="O23" s="1831"/>
      <c r="P23" s="1831"/>
      <c r="Q23" s="1831"/>
      <c r="R23" s="1831"/>
      <c r="S23" s="1831"/>
      <c r="T23" s="1831"/>
      <c r="U23" s="1831"/>
      <c r="V23" s="1831"/>
      <c r="W23" s="1831"/>
    </row>
    <row r="24" spans="1:23" x14ac:dyDescent="0.15">
      <c r="L24"/>
      <c r="M24" s="1751" t="s">
        <v>347</v>
      </c>
      <c r="N24" s="1751"/>
      <c r="O24" s="1751"/>
      <c r="P24" s="1751"/>
      <c r="Q24" s="1751"/>
      <c r="R24" s="1751"/>
      <c r="S24" s="1751"/>
      <c r="T24" s="1751"/>
      <c r="U24" s="1751"/>
      <c r="V24" s="1751"/>
      <c r="W24" s="1751"/>
    </row>
    <row r="25" spans="1:23" ht="14" thickBot="1" x14ac:dyDescent="0.2">
      <c r="E25" s="15" t="s">
        <v>309</v>
      </c>
      <c r="K25" s="722" t="s">
        <v>2186</v>
      </c>
      <c r="L25"/>
      <c r="M25" s="1751" t="s">
        <v>913</v>
      </c>
      <c r="N25" s="1751"/>
      <c r="O25" s="1751"/>
      <c r="P25" s="1751"/>
      <c r="Q25" s="1751"/>
      <c r="R25" s="1751"/>
      <c r="S25" s="1751"/>
      <c r="T25" s="1751"/>
      <c r="U25" s="1751"/>
      <c r="V25" s="1751"/>
      <c r="W25" s="1751"/>
    </row>
    <row r="26" spans="1:23" x14ac:dyDescent="0.15">
      <c r="A26" s="227" t="s">
        <v>892</v>
      </c>
      <c r="B26" s="236" t="s">
        <v>197</v>
      </c>
      <c r="C26" s="58" t="s">
        <v>865</v>
      </c>
      <c r="D26" s="237" t="s">
        <v>197</v>
      </c>
      <c r="E26" s="30" t="s">
        <v>866</v>
      </c>
      <c r="G26" s="227" t="s">
        <v>892</v>
      </c>
      <c r="H26" s="236" t="s">
        <v>197</v>
      </c>
      <c r="I26" s="58" t="s">
        <v>865</v>
      </c>
      <c r="J26" s="237" t="s">
        <v>197</v>
      </c>
      <c r="K26" s="30" t="s">
        <v>866</v>
      </c>
      <c r="L26"/>
      <c r="M26"/>
      <c r="N26"/>
      <c r="O26"/>
      <c r="P26"/>
      <c r="Q26"/>
      <c r="R26"/>
      <c r="S26"/>
      <c r="T26"/>
      <c r="U26"/>
      <c r="V26"/>
      <c r="W26"/>
    </row>
    <row r="27" spans="1:23" x14ac:dyDescent="0.15">
      <c r="A27" s="21">
        <v>1</v>
      </c>
      <c r="B27" s="60">
        <f>K11</f>
        <v>0</v>
      </c>
      <c r="C27" s="1170">
        <f>C11</f>
        <v>8</v>
      </c>
      <c r="D27" s="62">
        <f>K7</f>
        <v>0</v>
      </c>
      <c r="E27" s="1047">
        <f>C7</f>
        <v>4</v>
      </c>
      <c r="G27" s="21">
        <v>1</v>
      </c>
      <c r="H27" s="32">
        <f>K8</f>
        <v>0</v>
      </c>
      <c r="I27" s="1170">
        <f>C8</f>
        <v>5</v>
      </c>
      <c r="J27" s="62">
        <f>K7</f>
        <v>0</v>
      </c>
      <c r="K27" s="1047">
        <f>C7</f>
        <v>4</v>
      </c>
      <c r="L27"/>
      <c r="M27" s="838"/>
      <c r="N27" s="838"/>
      <c r="O27" s="838"/>
      <c r="P27" s="838"/>
      <c r="Q27" s="838"/>
      <c r="R27" s="838"/>
      <c r="S27" s="838"/>
      <c r="T27" s="838"/>
      <c r="U27" s="838"/>
      <c r="V27" s="838"/>
      <c r="W27" s="838"/>
    </row>
    <row r="28" spans="1:23" x14ac:dyDescent="0.15">
      <c r="A28" s="228">
        <v>2</v>
      </c>
      <c r="B28" s="238">
        <f>K12</f>
        <v>0</v>
      </c>
      <c r="C28" s="1190">
        <f>C12</f>
        <v>9</v>
      </c>
      <c r="D28" s="62">
        <f>K5</f>
        <v>0</v>
      </c>
      <c r="E28" s="1162">
        <f>C5</f>
        <v>2</v>
      </c>
      <c r="G28" s="65">
        <v>2</v>
      </c>
      <c r="H28" s="185">
        <f>K12</f>
        <v>0</v>
      </c>
      <c r="I28" s="1170">
        <f>C12</f>
        <v>9</v>
      </c>
      <c r="J28" s="62">
        <f>K4</f>
        <v>0</v>
      </c>
      <c r="K28" s="1047">
        <f>C4</f>
        <v>1</v>
      </c>
      <c r="M28" s="2122" t="s">
        <v>348</v>
      </c>
      <c r="N28" s="2122"/>
      <c r="O28" s="2122"/>
      <c r="P28" s="2122"/>
      <c r="Q28" s="2122"/>
      <c r="R28" s="2122"/>
      <c r="S28" s="2122"/>
      <c r="T28" s="2122"/>
      <c r="U28" s="2122"/>
      <c r="V28" s="2122"/>
      <c r="W28" s="2122"/>
    </row>
    <row r="29" spans="1:23" x14ac:dyDescent="0.15">
      <c r="A29" s="21">
        <v>3</v>
      </c>
      <c r="B29" s="60">
        <f>K13</f>
        <v>0</v>
      </c>
      <c r="C29" s="1170">
        <f>C13</f>
        <v>10</v>
      </c>
      <c r="D29" s="62">
        <f>K10</f>
        <v>0</v>
      </c>
      <c r="E29" s="1047">
        <f>C10</f>
        <v>7</v>
      </c>
      <c r="G29" s="229">
        <v>3</v>
      </c>
      <c r="H29" s="60">
        <f>K10</f>
        <v>0</v>
      </c>
      <c r="I29" s="1170">
        <f>C10</f>
        <v>7</v>
      </c>
      <c r="J29" s="62">
        <f>K6</f>
        <v>0</v>
      </c>
      <c r="K29" s="1047">
        <f>C6</f>
        <v>3</v>
      </c>
      <c r="M29" s="2122" t="s">
        <v>349</v>
      </c>
      <c r="N29" s="2122"/>
      <c r="O29" s="2122"/>
      <c r="P29" s="2122"/>
      <c r="Q29" s="2122"/>
      <c r="R29" s="2122"/>
      <c r="S29" s="2122"/>
      <c r="T29" s="2122"/>
      <c r="U29" s="2122"/>
      <c r="V29" s="2122"/>
      <c r="W29" s="2122"/>
    </row>
    <row r="30" spans="1:23" x14ac:dyDescent="0.15">
      <c r="A30" s="21">
        <v>4</v>
      </c>
      <c r="B30" s="60">
        <f>K4</f>
        <v>0</v>
      </c>
      <c r="C30" s="1170">
        <f>C4</f>
        <v>1</v>
      </c>
      <c r="D30" s="62">
        <f>K8</f>
        <v>0</v>
      </c>
      <c r="E30" s="1047">
        <f>C8</f>
        <v>5</v>
      </c>
      <c r="G30" s="21">
        <v>4</v>
      </c>
      <c r="H30" s="60">
        <f>K9</f>
        <v>0</v>
      </c>
      <c r="I30" s="1190">
        <f>C9</f>
        <v>6</v>
      </c>
      <c r="J30" s="62">
        <f>K11</f>
        <v>0</v>
      </c>
      <c r="K30" s="1162">
        <f>C11</f>
        <v>8</v>
      </c>
      <c r="M30" s="1751" t="s">
        <v>1699</v>
      </c>
      <c r="N30" s="1751"/>
      <c r="O30" s="1751"/>
      <c r="P30" s="1751"/>
      <c r="Q30" s="1751"/>
      <c r="R30" s="1751"/>
      <c r="S30" s="1751"/>
      <c r="T30" s="1751"/>
      <c r="U30" s="1751"/>
      <c r="V30" s="1751"/>
      <c r="W30" s="1751"/>
    </row>
    <row r="31" spans="1:23" ht="14" thickBot="1" x14ac:dyDescent="0.2">
      <c r="A31" s="22">
        <v>5</v>
      </c>
      <c r="B31" s="72">
        <f>K6</f>
        <v>0</v>
      </c>
      <c r="C31" s="1172">
        <f>C6</f>
        <v>3</v>
      </c>
      <c r="D31" s="71">
        <f>K9</f>
        <v>0</v>
      </c>
      <c r="E31" s="1064">
        <f>C9</f>
        <v>6</v>
      </c>
      <c r="G31" s="22">
        <v>5</v>
      </c>
      <c r="H31" s="72">
        <f>K13</f>
        <v>0</v>
      </c>
      <c r="I31" s="1191">
        <f>C13</f>
        <v>10</v>
      </c>
      <c r="J31" s="71">
        <f>K5</f>
        <v>0</v>
      </c>
      <c r="K31" s="1056">
        <f>C5</f>
        <v>2</v>
      </c>
      <c r="M31" s="1751" t="s">
        <v>1698</v>
      </c>
      <c r="N31" s="1751"/>
      <c r="O31" s="1751"/>
      <c r="P31" s="1751"/>
      <c r="Q31" s="1751"/>
      <c r="R31" s="1751"/>
      <c r="S31" s="1751"/>
      <c r="T31" s="1751"/>
      <c r="U31" s="1751"/>
      <c r="V31" s="1751"/>
      <c r="W31" s="1751"/>
    </row>
    <row r="33" spans="1:11" ht="14" thickBot="1" x14ac:dyDescent="0.2">
      <c r="E33" s="15" t="s">
        <v>2185</v>
      </c>
      <c r="H33" s="1815" t="s">
        <v>1603</v>
      </c>
      <c r="I33" s="1816"/>
      <c r="K33" s="15" t="s">
        <v>2187</v>
      </c>
    </row>
    <row r="34" spans="1:11" x14ac:dyDescent="0.15">
      <c r="A34" s="227" t="s">
        <v>892</v>
      </c>
      <c r="B34" s="236" t="s">
        <v>197</v>
      </c>
      <c r="C34" s="58" t="s">
        <v>865</v>
      </c>
      <c r="D34" s="237" t="s">
        <v>197</v>
      </c>
      <c r="E34" s="30" t="s">
        <v>866</v>
      </c>
      <c r="G34" s="227" t="s">
        <v>892</v>
      </c>
      <c r="H34" s="236" t="s">
        <v>197</v>
      </c>
      <c r="I34" s="28" t="s">
        <v>865</v>
      </c>
      <c r="J34" s="237" t="s">
        <v>197</v>
      </c>
      <c r="K34" s="30" t="s">
        <v>866</v>
      </c>
    </row>
    <row r="35" spans="1:11" x14ac:dyDescent="0.15">
      <c r="A35" s="21">
        <v>1</v>
      </c>
      <c r="B35" s="60">
        <f>K7</f>
        <v>0</v>
      </c>
      <c r="C35" s="1170">
        <f>C7</f>
        <v>4</v>
      </c>
      <c r="D35" s="62">
        <f>K12</f>
        <v>0</v>
      </c>
      <c r="E35" s="1047">
        <f>C12</f>
        <v>9</v>
      </c>
      <c r="G35" s="21">
        <v>1</v>
      </c>
      <c r="H35" s="60">
        <f>K5</f>
        <v>0</v>
      </c>
      <c r="I35" s="1047">
        <f>C5</f>
        <v>2</v>
      </c>
      <c r="J35" s="62">
        <f>K7</f>
        <v>0</v>
      </c>
      <c r="K35" s="1047">
        <f>C7</f>
        <v>4</v>
      </c>
    </row>
    <row r="36" spans="1:11" x14ac:dyDescent="0.15">
      <c r="A36" s="228">
        <v>2</v>
      </c>
      <c r="B36" s="185">
        <f>K6</f>
        <v>0</v>
      </c>
      <c r="C36" s="1170">
        <f>C6</f>
        <v>3</v>
      </c>
      <c r="D36" s="62">
        <f>K5</f>
        <v>0</v>
      </c>
      <c r="E36" s="1047">
        <f>C5</f>
        <v>2</v>
      </c>
      <c r="G36" s="65">
        <v>2</v>
      </c>
      <c r="H36" s="185">
        <f>K12</f>
        <v>0</v>
      </c>
      <c r="I36" s="1062">
        <f>C12</f>
        <v>9</v>
      </c>
      <c r="J36" s="62">
        <f>K6</f>
        <v>0</v>
      </c>
      <c r="K36" s="1062">
        <f>C6</f>
        <v>3</v>
      </c>
    </row>
    <row r="37" spans="1:11" x14ac:dyDescent="0.15">
      <c r="A37" s="21">
        <v>3</v>
      </c>
      <c r="B37" s="60">
        <f>K10</f>
        <v>0</v>
      </c>
      <c r="C37" s="1170">
        <f>C10</f>
        <v>7</v>
      </c>
      <c r="D37" s="62">
        <f>K9</f>
        <v>0</v>
      </c>
      <c r="E37" s="1047">
        <f>C9</f>
        <v>6</v>
      </c>
      <c r="G37" s="229">
        <v>3</v>
      </c>
      <c r="H37" s="60">
        <f>K8</f>
        <v>0</v>
      </c>
      <c r="I37" s="1062">
        <f>C8</f>
        <v>5</v>
      </c>
      <c r="J37" s="62">
        <f>K10</f>
        <v>0</v>
      </c>
      <c r="K37" s="1062">
        <f>C10</f>
        <v>7</v>
      </c>
    </row>
    <row r="38" spans="1:11" x14ac:dyDescent="0.15">
      <c r="A38" s="21">
        <v>4</v>
      </c>
      <c r="B38" s="60">
        <f>K11</f>
        <v>0</v>
      </c>
      <c r="C38" s="1170">
        <f>C11</f>
        <v>8</v>
      </c>
      <c r="D38" s="62">
        <f>K8</f>
        <v>0</v>
      </c>
      <c r="E38" s="1047">
        <f>C8</f>
        <v>5</v>
      </c>
      <c r="G38" s="21">
        <v>4</v>
      </c>
      <c r="H38" s="60">
        <f>K13</f>
        <v>0</v>
      </c>
      <c r="I38" s="1047">
        <f>C13</f>
        <v>10</v>
      </c>
      <c r="J38" s="62">
        <f>K11</f>
        <v>0</v>
      </c>
      <c r="K38" s="1047">
        <f>C11</f>
        <v>8</v>
      </c>
    </row>
    <row r="39" spans="1:11" ht="14" thickBot="1" x14ac:dyDescent="0.2">
      <c r="A39" s="22">
        <v>5</v>
      </c>
      <c r="B39" s="72">
        <f>K4</f>
        <v>0</v>
      </c>
      <c r="C39" s="1189">
        <f>C4</f>
        <v>1</v>
      </c>
      <c r="D39" s="71">
        <f>K13</f>
        <v>0</v>
      </c>
      <c r="E39" s="1160">
        <f>C13</f>
        <v>10</v>
      </c>
      <c r="G39" s="22">
        <v>5</v>
      </c>
      <c r="H39" s="72">
        <f>K9</f>
        <v>0</v>
      </c>
      <c r="I39" s="1064">
        <f>C9</f>
        <v>6</v>
      </c>
      <c r="J39" s="71">
        <f>K4</f>
        <v>0</v>
      </c>
      <c r="K39" s="1064">
        <f>C4</f>
        <v>1</v>
      </c>
    </row>
  </sheetData>
  <sheetProtection password="CF27" sheet="1" objects="1" scenarios="1"/>
  <mergeCells count="29">
    <mergeCell ref="M1:W1"/>
    <mergeCell ref="M25:W25"/>
    <mergeCell ref="M28:W28"/>
    <mergeCell ref="M29:W29"/>
    <mergeCell ref="F10:H10"/>
    <mergeCell ref="F11:H11"/>
    <mergeCell ref="F12:H12"/>
    <mergeCell ref="V15:W15"/>
    <mergeCell ref="T15:U15"/>
    <mergeCell ref="A1:K1"/>
    <mergeCell ref="F3:H3"/>
    <mergeCell ref="F4:H4"/>
    <mergeCell ref="F5:H5"/>
    <mergeCell ref="B2:D2"/>
    <mergeCell ref="H33:I33"/>
    <mergeCell ref="M4:W4"/>
    <mergeCell ref="F14:G14"/>
    <mergeCell ref="I14:J14"/>
    <mergeCell ref="A16:K16"/>
    <mergeCell ref="B17:C17"/>
    <mergeCell ref="F6:H6"/>
    <mergeCell ref="F13:H13"/>
    <mergeCell ref="F7:H7"/>
    <mergeCell ref="F8:H8"/>
    <mergeCell ref="M23:W23"/>
    <mergeCell ref="M24:W24"/>
    <mergeCell ref="F9:H9"/>
    <mergeCell ref="M31:W31"/>
    <mergeCell ref="M30:W30"/>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Foglio108"/>
  <dimension ref="A1:AB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4" width="4.33203125" style="15" customWidth="1"/>
    <col min="15" max="15" width="6" style="15" customWidth="1"/>
    <col min="16" max="16" width="13.1640625" style="15" customWidth="1"/>
    <col min="17" max="28" width="4.33203125" style="15" customWidth="1"/>
    <col min="29" max="16384" width="8.83203125" style="15"/>
  </cols>
  <sheetData>
    <row r="1" spans="1:28" x14ac:dyDescent="0.15">
      <c r="A1"/>
      <c r="B1"/>
      <c r="C1"/>
      <c r="D1"/>
      <c r="E1"/>
      <c r="F1"/>
      <c r="G1"/>
      <c r="H1"/>
      <c r="I1"/>
      <c r="J1"/>
      <c r="K1"/>
      <c r="L1"/>
      <c r="M1"/>
    </row>
    <row r="2" spans="1:28" x14ac:dyDescent="0.15">
      <c r="A2"/>
      <c r="B2" s="1637" t="s">
        <v>668</v>
      </c>
      <c r="C2" s="1637"/>
      <c r="D2" s="1637"/>
      <c r="E2" s="1637"/>
      <c r="F2" s="1637"/>
      <c r="G2" s="1637"/>
      <c r="H2" s="1637"/>
      <c r="P2" s="1637" t="s">
        <v>668</v>
      </c>
      <c r="Q2" s="1637"/>
      <c r="R2" s="1637"/>
      <c r="S2" s="1637"/>
      <c r="T2" s="1637"/>
      <c r="U2" s="1637"/>
      <c r="V2" s="1637"/>
    </row>
    <row r="3" spans="1:28" ht="14" thickBot="1" x14ac:dyDescent="0.2">
      <c r="A3"/>
    </row>
    <row r="4" spans="1:28" x14ac:dyDescent="0.15">
      <c r="A4"/>
      <c r="B4" s="1846"/>
      <c r="C4" s="1848"/>
      <c r="D4" s="1848"/>
      <c r="E4" s="1848"/>
      <c r="F4" s="1850"/>
      <c r="G4" s="1782" t="s">
        <v>2039</v>
      </c>
      <c r="H4" s="1782" t="s">
        <v>852</v>
      </c>
      <c r="P4" s="1846"/>
      <c r="Q4" s="1848"/>
      <c r="R4" s="1848"/>
      <c r="S4" s="1848"/>
      <c r="T4" s="1850"/>
      <c r="U4" s="1782" t="s">
        <v>2039</v>
      </c>
      <c r="V4" s="1782" t="s">
        <v>852</v>
      </c>
    </row>
    <row r="5" spans="1:28" x14ac:dyDescent="0.15">
      <c r="A5"/>
      <c r="B5" s="1847"/>
      <c r="C5" s="1849"/>
      <c r="D5" s="1849"/>
      <c r="E5" s="1849"/>
      <c r="F5" s="1851"/>
      <c r="G5" s="1783"/>
      <c r="H5" s="1783"/>
      <c r="P5" s="1847"/>
      <c r="Q5" s="1849"/>
      <c r="R5" s="1849"/>
      <c r="S5" s="1849"/>
      <c r="T5" s="1851"/>
      <c r="U5" s="1783"/>
      <c r="V5" s="1783"/>
    </row>
    <row r="6" spans="1:28" x14ac:dyDescent="0.15">
      <c r="A6"/>
      <c r="B6" s="1847"/>
      <c r="C6" s="1849"/>
      <c r="D6" s="1849"/>
      <c r="E6" s="1849"/>
      <c r="F6" s="1851"/>
      <c r="G6" s="1783"/>
      <c r="H6" s="1783"/>
      <c r="P6" s="1847"/>
      <c r="Q6" s="1849"/>
      <c r="R6" s="1849"/>
      <c r="S6" s="1849"/>
      <c r="T6" s="1851"/>
      <c r="U6" s="1783"/>
      <c r="V6" s="1783"/>
    </row>
    <row r="7" spans="1:28" x14ac:dyDescent="0.15">
      <c r="A7"/>
      <c r="B7" s="1847"/>
      <c r="C7" s="1849"/>
      <c r="D7" s="1849"/>
      <c r="E7" s="1849"/>
      <c r="F7" s="1851"/>
      <c r="G7" s="1783"/>
      <c r="H7" s="1783"/>
      <c r="P7" s="1847"/>
      <c r="Q7" s="1849"/>
      <c r="R7" s="1849"/>
      <c r="S7" s="1849"/>
      <c r="T7" s="1851"/>
      <c r="U7" s="1783"/>
      <c r="V7" s="1783"/>
    </row>
    <row r="8" spans="1:28" x14ac:dyDescent="0.15">
      <c r="A8"/>
      <c r="B8" s="1847"/>
      <c r="C8" s="1849"/>
      <c r="D8" s="1849"/>
      <c r="E8" s="1849"/>
      <c r="F8" s="1851"/>
      <c r="G8" s="1783"/>
      <c r="H8" s="1783"/>
      <c r="P8" s="1847"/>
      <c r="Q8" s="1849"/>
      <c r="R8" s="1849"/>
      <c r="S8" s="1849"/>
      <c r="T8" s="1851"/>
      <c r="U8" s="1783"/>
      <c r="V8" s="1783"/>
    </row>
    <row r="9" spans="1:28" ht="21.75" customHeight="1" x14ac:dyDescent="0.15">
      <c r="A9"/>
      <c r="B9" s="430"/>
      <c r="C9" s="711"/>
      <c r="D9" s="99"/>
      <c r="E9" s="99"/>
      <c r="F9" s="712"/>
      <c r="G9" s="726"/>
      <c r="H9" s="728"/>
      <c r="P9" s="430"/>
      <c r="Q9" s="711"/>
      <c r="R9" s="99"/>
      <c r="S9" s="99"/>
      <c r="T9" s="712"/>
      <c r="U9" s="726"/>
      <c r="V9" s="728"/>
    </row>
    <row r="10" spans="1:28" ht="21.75" customHeight="1" x14ac:dyDescent="0.15">
      <c r="A10"/>
      <c r="B10" s="430"/>
      <c r="C10" s="99"/>
      <c r="D10" s="711"/>
      <c r="E10" s="99"/>
      <c r="F10" s="712"/>
      <c r="G10" s="726"/>
      <c r="H10" s="728"/>
      <c r="P10" s="430"/>
      <c r="Q10" s="99"/>
      <c r="R10" s="711"/>
      <c r="S10" s="99"/>
      <c r="T10" s="712"/>
      <c r="U10" s="726"/>
      <c r="V10" s="728"/>
    </row>
    <row r="11" spans="1:28" ht="21.75" customHeight="1" x14ac:dyDescent="0.15">
      <c r="A11"/>
      <c r="B11" s="430"/>
      <c r="C11" s="99"/>
      <c r="D11" s="99"/>
      <c r="E11" s="711"/>
      <c r="F11" s="712"/>
      <c r="G11" s="726"/>
      <c r="H11" s="728"/>
      <c r="P11" s="430"/>
      <c r="Q11" s="99"/>
      <c r="R11" s="99"/>
      <c r="S11" s="711"/>
      <c r="T11" s="712"/>
      <c r="U11" s="726"/>
      <c r="V11" s="728"/>
    </row>
    <row r="12" spans="1:28" ht="21.75" customHeight="1" thickBot="1" x14ac:dyDescent="0.2">
      <c r="A12"/>
      <c r="B12" s="431"/>
      <c r="C12" s="103"/>
      <c r="D12" s="103"/>
      <c r="E12" s="103"/>
      <c r="F12" s="727"/>
      <c r="G12" s="714"/>
      <c r="H12" s="729"/>
      <c r="P12" s="431"/>
      <c r="Q12" s="103"/>
      <c r="R12" s="103"/>
      <c r="S12" s="103"/>
      <c r="T12" s="727"/>
      <c r="U12" s="714"/>
      <c r="V12" s="729"/>
    </row>
    <row r="13" spans="1:28" x14ac:dyDescent="0.15">
      <c r="A13"/>
    </row>
    <row r="14" spans="1:28" x14ac:dyDescent="0.15">
      <c r="A14"/>
    </row>
    <row r="15" spans="1:28" x14ac:dyDescent="0.15">
      <c r="A15"/>
      <c r="B15" s="1637" t="s">
        <v>1822</v>
      </c>
      <c r="C15" s="1637"/>
      <c r="D15" s="1637"/>
      <c r="E15" s="1637"/>
      <c r="F15" s="1637"/>
      <c r="G15" s="1637"/>
      <c r="H15" s="1637"/>
      <c r="I15" s="1637"/>
      <c r="J15" s="1637"/>
      <c r="K15" s="1637"/>
      <c r="L15" s="1637"/>
      <c r="M15" s="1637"/>
      <c r="N15" s="1637"/>
      <c r="O15" s="171"/>
      <c r="P15" s="1637" t="s">
        <v>963</v>
      </c>
      <c r="Q15" s="1637"/>
      <c r="R15" s="1637"/>
      <c r="S15" s="1637"/>
      <c r="T15" s="1637"/>
      <c r="U15" s="1637"/>
      <c r="V15" s="1637"/>
      <c r="W15" s="1637"/>
      <c r="X15" s="1637"/>
      <c r="Y15" s="1637"/>
      <c r="Z15" s="1637"/>
      <c r="AA15" s="1637"/>
      <c r="AB15" s="1637"/>
    </row>
    <row r="16" spans="1:28" ht="14" thickBot="1" x14ac:dyDescent="0.2">
      <c r="A16"/>
    </row>
    <row r="17" spans="1:28" x14ac:dyDescent="0.15">
      <c r="A17"/>
      <c r="B17" s="1846"/>
      <c r="C17" s="1848">
        <f>B22</f>
        <v>1</v>
      </c>
      <c r="D17" s="1848">
        <f>B23</f>
        <v>2</v>
      </c>
      <c r="E17" s="1848">
        <f>B24</f>
        <v>3</v>
      </c>
      <c r="F17" s="1848">
        <f>B25</f>
        <v>4</v>
      </c>
      <c r="G17" s="1848">
        <f>B26</f>
        <v>5</v>
      </c>
      <c r="H17" s="1848">
        <f>B27</f>
        <v>6</v>
      </c>
      <c r="I17" s="1848">
        <f>B28</f>
        <v>7</v>
      </c>
      <c r="J17" s="1848">
        <f>B29</f>
        <v>8</v>
      </c>
      <c r="K17" s="1848">
        <f>B30</f>
        <v>9</v>
      </c>
      <c r="L17" s="1848">
        <f>B31</f>
        <v>10</v>
      </c>
      <c r="M17" s="1782" t="s">
        <v>2039</v>
      </c>
      <c r="N17" s="1782" t="s">
        <v>852</v>
      </c>
      <c r="O17" s="1861"/>
      <c r="P17" s="1846"/>
      <c r="Q17" s="1848">
        <f>P22</f>
        <v>1</v>
      </c>
      <c r="R17" s="1848">
        <f>P23</f>
        <v>2</v>
      </c>
      <c r="S17" s="1848">
        <f>P24</f>
        <v>3</v>
      </c>
      <c r="T17" s="1848">
        <f>P25</f>
        <v>4</v>
      </c>
      <c r="U17" s="1848">
        <f>P26</f>
        <v>5</v>
      </c>
      <c r="V17" s="1848">
        <f>P27</f>
        <v>6</v>
      </c>
      <c r="W17" s="1848">
        <f>P28</f>
        <v>7</v>
      </c>
      <c r="X17" s="1848">
        <f>P29</f>
        <v>8</v>
      </c>
      <c r="Y17" s="1848">
        <f>P30</f>
        <v>9</v>
      </c>
      <c r="Z17" s="1862">
        <f>P31</f>
        <v>10</v>
      </c>
      <c r="AA17" s="1782" t="s">
        <v>2039</v>
      </c>
      <c r="AB17" s="1782" t="s">
        <v>852</v>
      </c>
    </row>
    <row r="18" spans="1:28" x14ac:dyDescent="0.15">
      <c r="A18"/>
      <c r="B18" s="1847"/>
      <c r="C18" s="1849"/>
      <c r="D18" s="1849"/>
      <c r="E18" s="1849"/>
      <c r="F18" s="1849"/>
      <c r="G18" s="1849"/>
      <c r="H18" s="1849"/>
      <c r="I18" s="1849"/>
      <c r="J18" s="1849"/>
      <c r="K18" s="1849"/>
      <c r="L18" s="1849"/>
      <c r="M18" s="1783"/>
      <c r="N18" s="1783"/>
      <c r="O18" s="1861"/>
      <c r="P18" s="1847"/>
      <c r="Q18" s="1849"/>
      <c r="R18" s="1849"/>
      <c r="S18" s="1849"/>
      <c r="T18" s="1849"/>
      <c r="U18" s="1849"/>
      <c r="V18" s="1849"/>
      <c r="W18" s="1849"/>
      <c r="X18" s="1849"/>
      <c r="Y18" s="1849"/>
      <c r="Z18" s="1863"/>
      <c r="AA18" s="1783"/>
      <c r="AB18" s="1783"/>
    </row>
    <row r="19" spans="1:28" x14ac:dyDescent="0.15">
      <c r="A19"/>
      <c r="B19" s="1847"/>
      <c r="C19" s="1849"/>
      <c r="D19" s="1849"/>
      <c r="E19" s="1849"/>
      <c r="F19" s="1849"/>
      <c r="G19" s="1849"/>
      <c r="H19" s="1849"/>
      <c r="I19" s="1849"/>
      <c r="J19" s="1849"/>
      <c r="K19" s="1849"/>
      <c r="L19" s="1849"/>
      <c r="M19" s="1783"/>
      <c r="N19" s="1783"/>
      <c r="O19" s="1861"/>
      <c r="P19" s="1847"/>
      <c r="Q19" s="1849"/>
      <c r="R19" s="1849"/>
      <c r="S19" s="1849"/>
      <c r="T19" s="1849"/>
      <c r="U19" s="1849"/>
      <c r="V19" s="1849"/>
      <c r="W19" s="1849"/>
      <c r="X19" s="1849"/>
      <c r="Y19" s="1849"/>
      <c r="Z19" s="1863"/>
      <c r="AA19" s="1783"/>
      <c r="AB19" s="1783"/>
    </row>
    <row r="20" spans="1:28" x14ac:dyDescent="0.15">
      <c r="A20"/>
      <c r="B20" s="1847"/>
      <c r="C20" s="1849"/>
      <c r="D20" s="1849"/>
      <c r="E20" s="1849"/>
      <c r="F20" s="1849"/>
      <c r="G20" s="1849"/>
      <c r="H20" s="1849"/>
      <c r="I20" s="1849"/>
      <c r="J20" s="1849"/>
      <c r="K20" s="1849"/>
      <c r="L20" s="1849"/>
      <c r="M20" s="1783"/>
      <c r="N20" s="1783"/>
      <c r="O20" s="1861"/>
      <c r="P20" s="1847"/>
      <c r="Q20" s="1849"/>
      <c r="R20" s="1849"/>
      <c r="S20" s="1849"/>
      <c r="T20" s="1849"/>
      <c r="U20" s="1849"/>
      <c r="V20" s="1849"/>
      <c r="W20" s="1849"/>
      <c r="X20" s="1849"/>
      <c r="Y20" s="1849"/>
      <c r="Z20" s="1863"/>
      <c r="AA20" s="1783"/>
      <c r="AB20" s="1783"/>
    </row>
    <row r="21" spans="1:28" x14ac:dyDescent="0.15">
      <c r="A21"/>
      <c r="B21" s="1847"/>
      <c r="C21" s="1849"/>
      <c r="D21" s="1849"/>
      <c r="E21" s="1849"/>
      <c r="F21" s="1849"/>
      <c r="G21" s="1849"/>
      <c r="H21" s="1849"/>
      <c r="I21" s="1849"/>
      <c r="J21" s="1849"/>
      <c r="K21" s="1849"/>
      <c r="L21" s="1849"/>
      <c r="M21" s="1783"/>
      <c r="N21" s="1783"/>
      <c r="O21" s="1861"/>
      <c r="P21" s="1847"/>
      <c r="Q21" s="1849"/>
      <c r="R21" s="1849"/>
      <c r="S21" s="1849"/>
      <c r="T21" s="1849"/>
      <c r="U21" s="1849"/>
      <c r="V21" s="1849"/>
      <c r="W21" s="1849"/>
      <c r="X21" s="1849"/>
      <c r="Y21" s="1849"/>
      <c r="Z21" s="1863"/>
      <c r="AA21" s="1783"/>
      <c r="AB21" s="1783"/>
    </row>
    <row r="22" spans="1:28" ht="21.75" customHeight="1" x14ac:dyDescent="0.15">
      <c r="A22"/>
      <c r="B22" s="430">
        <f>'10S - 10B - 1 RR'!C4</f>
        <v>1</v>
      </c>
      <c r="C22" s="711"/>
      <c r="D22" s="99"/>
      <c r="E22" s="99"/>
      <c r="F22" s="99"/>
      <c r="G22" s="99"/>
      <c r="H22" s="99"/>
      <c r="I22" s="99"/>
      <c r="J22" s="712"/>
      <c r="K22" s="712"/>
      <c r="L22" s="102"/>
      <c r="M22" s="726"/>
      <c r="N22" s="726"/>
      <c r="O22"/>
      <c r="P22" s="430">
        <f>'10S - 10B - 1 RR'!C4</f>
        <v>1</v>
      </c>
      <c r="Q22" s="711"/>
      <c r="R22" s="99"/>
      <c r="S22" s="99"/>
      <c r="T22" s="99"/>
      <c r="U22" s="99"/>
      <c r="V22" s="99"/>
      <c r="W22" s="99"/>
      <c r="X22" s="712"/>
      <c r="Y22" s="712"/>
      <c r="Z22" s="102"/>
      <c r="AA22" s="726"/>
      <c r="AB22" s="726"/>
    </row>
    <row r="23" spans="1:28" ht="21.75" customHeight="1" x14ac:dyDescent="0.15">
      <c r="A23"/>
      <c r="B23" s="430">
        <f>'10S - 10B - 1 RR'!C5</f>
        <v>2</v>
      </c>
      <c r="C23" s="99"/>
      <c r="D23" s="711"/>
      <c r="E23" s="99"/>
      <c r="F23" s="99"/>
      <c r="G23" s="99"/>
      <c r="H23" s="99"/>
      <c r="I23" s="99"/>
      <c r="J23" s="712"/>
      <c r="K23" s="765"/>
      <c r="L23" s="558"/>
      <c r="M23" s="726"/>
      <c r="N23" s="726"/>
      <c r="O23"/>
      <c r="P23" s="430">
        <f>'10S - 10B - 1 RR'!C5</f>
        <v>2</v>
      </c>
      <c r="Q23" s="99"/>
      <c r="R23" s="711"/>
      <c r="S23" s="99"/>
      <c r="T23" s="99"/>
      <c r="U23" s="99"/>
      <c r="V23" s="99"/>
      <c r="W23" s="99"/>
      <c r="X23" s="712"/>
      <c r="Y23" s="712"/>
      <c r="Z23" s="102"/>
      <c r="AA23" s="726"/>
      <c r="AB23" s="726"/>
    </row>
    <row r="24" spans="1:28" ht="21.75" customHeight="1" x14ac:dyDescent="0.15">
      <c r="A24"/>
      <c r="B24" s="430">
        <f>'10S - 10B - 1 RR'!C6</f>
        <v>3</v>
      </c>
      <c r="C24" s="99"/>
      <c r="D24" s="99"/>
      <c r="E24" s="711"/>
      <c r="F24" s="99"/>
      <c r="G24" s="99"/>
      <c r="H24" s="99"/>
      <c r="I24" s="99"/>
      <c r="J24" s="712"/>
      <c r="K24" s="712"/>
      <c r="L24" s="102"/>
      <c r="M24" s="726"/>
      <c r="N24" s="726"/>
      <c r="O24"/>
      <c r="P24" s="430">
        <f>'10S - 10B - 1 RR'!C6</f>
        <v>3</v>
      </c>
      <c r="Q24" s="99"/>
      <c r="R24" s="99"/>
      <c r="S24" s="711"/>
      <c r="T24" s="99"/>
      <c r="U24" s="99"/>
      <c r="V24" s="99"/>
      <c r="W24" s="99"/>
      <c r="X24" s="712"/>
      <c r="Y24" s="712"/>
      <c r="Z24" s="102"/>
      <c r="AA24" s="726"/>
      <c r="AB24" s="726"/>
    </row>
    <row r="25" spans="1:28" ht="21.75" customHeight="1" x14ac:dyDescent="0.15">
      <c r="A25"/>
      <c r="B25" s="430">
        <f>'10S - 10B - 1 RR'!C7</f>
        <v>4</v>
      </c>
      <c r="C25" s="99"/>
      <c r="D25" s="99"/>
      <c r="E25" s="99"/>
      <c r="F25" s="711"/>
      <c r="G25" s="99"/>
      <c r="H25" s="99"/>
      <c r="I25" s="99"/>
      <c r="J25" s="712"/>
      <c r="K25" s="712"/>
      <c r="L25" s="102"/>
      <c r="M25" s="726"/>
      <c r="N25" s="726"/>
      <c r="O25"/>
      <c r="P25" s="430">
        <f>'10S - 10B - 1 RR'!C7</f>
        <v>4</v>
      </c>
      <c r="Q25" s="99"/>
      <c r="R25" s="99"/>
      <c r="S25" s="99"/>
      <c r="T25" s="711"/>
      <c r="U25" s="99"/>
      <c r="V25" s="99"/>
      <c r="W25" s="99"/>
      <c r="X25" s="712"/>
      <c r="Y25" s="712"/>
      <c r="Z25" s="102"/>
      <c r="AA25" s="726"/>
      <c r="AB25" s="726"/>
    </row>
    <row r="26" spans="1:28" ht="21.75" customHeight="1" x14ac:dyDescent="0.15">
      <c r="A26"/>
      <c r="B26" s="430">
        <f>'10S - 10B - 1 RR'!C8</f>
        <v>5</v>
      </c>
      <c r="C26" s="99"/>
      <c r="D26" s="99"/>
      <c r="E26" s="99"/>
      <c r="F26" s="99"/>
      <c r="G26" s="711"/>
      <c r="H26" s="99"/>
      <c r="I26" s="99"/>
      <c r="J26" s="712"/>
      <c r="K26" s="712"/>
      <c r="L26" s="102"/>
      <c r="M26" s="726"/>
      <c r="N26" s="726"/>
      <c r="O26"/>
      <c r="P26" s="430">
        <f>'10S - 10B - 1 RR'!C8</f>
        <v>5</v>
      </c>
      <c r="Q26" s="99"/>
      <c r="R26" s="99"/>
      <c r="S26" s="99"/>
      <c r="T26" s="99"/>
      <c r="U26" s="711"/>
      <c r="V26" s="99"/>
      <c r="W26" s="99"/>
      <c r="X26" s="712"/>
      <c r="Y26" s="712"/>
      <c r="Z26" s="102"/>
      <c r="AA26" s="726"/>
      <c r="AB26" s="726"/>
    </row>
    <row r="27" spans="1:28" ht="21.75" customHeight="1" x14ac:dyDescent="0.15">
      <c r="A27"/>
      <c r="B27" s="430">
        <f>'10S - 10B - 1 RR'!C9</f>
        <v>6</v>
      </c>
      <c r="C27" s="99"/>
      <c r="D27" s="99"/>
      <c r="E27" s="99"/>
      <c r="F27" s="99"/>
      <c r="G27" s="99"/>
      <c r="H27" s="711"/>
      <c r="I27" s="99"/>
      <c r="J27" s="712"/>
      <c r="K27" s="712"/>
      <c r="L27" s="102"/>
      <c r="M27" s="726"/>
      <c r="N27" s="726"/>
      <c r="O27"/>
      <c r="P27" s="430">
        <f>'10S - 10B - 1 RR'!C9</f>
        <v>6</v>
      </c>
      <c r="Q27" s="99"/>
      <c r="R27" s="99"/>
      <c r="S27" s="99"/>
      <c r="T27" s="99"/>
      <c r="U27" s="99"/>
      <c r="V27" s="711"/>
      <c r="W27" s="99"/>
      <c r="X27" s="712"/>
      <c r="Y27" s="712"/>
      <c r="Z27" s="102"/>
      <c r="AA27" s="726"/>
      <c r="AB27" s="726"/>
    </row>
    <row r="28" spans="1:28" ht="21.75" customHeight="1" x14ac:dyDescent="0.15">
      <c r="A28"/>
      <c r="B28" s="430">
        <f>'10S - 10B - 1 RR'!C10</f>
        <v>7</v>
      </c>
      <c r="C28" s="99"/>
      <c r="D28" s="99"/>
      <c r="E28" s="99"/>
      <c r="F28" s="99"/>
      <c r="G28" s="99"/>
      <c r="H28" s="99"/>
      <c r="I28" s="711"/>
      <c r="J28" s="764"/>
      <c r="K28" s="764"/>
      <c r="L28" s="102"/>
      <c r="M28" s="726"/>
      <c r="N28" s="726"/>
      <c r="O28"/>
      <c r="P28" s="430">
        <f>'10S - 10B - 1 RR'!C10</f>
        <v>7</v>
      </c>
      <c r="Q28" s="99"/>
      <c r="R28" s="99"/>
      <c r="S28" s="99"/>
      <c r="T28" s="99"/>
      <c r="U28" s="99"/>
      <c r="V28" s="99"/>
      <c r="W28" s="711"/>
      <c r="X28" s="764"/>
      <c r="Y28" s="764"/>
      <c r="Z28" s="102"/>
      <c r="AA28" s="726"/>
      <c r="AB28" s="726"/>
    </row>
    <row r="29" spans="1:28" ht="21.75" customHeight="1" x14ac:dyDescent="0.15">
      <c r="A29"/>
      <c r="B29" s="430">
        <f>'10S - 10B - 1 RR'!C11</f>
        <v>8</v>
      </c>
      <c r="C29" s="254"/>
      <c r="D29" s="254"/>
      <c r="E29" s="254"/>
      <c r="F29" s="254"/>
      <c r="G29" s="254"/>
      <c r="H29" s="254"/>
      <c r="I29" s="521"/>
      <c r="J29" s="762"/>
      <c r="K29" s="766"/>
      <c r="L29" s="235"/>
      <c r="M29" s="763"/>
      <c r="N29" s="763"/>
      <c r="O29"/>
      <c r="P29" s="430">
        <f>'10S - 10B - 1 RR'!C11</f>
        <v>8</v>
      </c>
      <c r="Q29" s="254"/>
      <c r="R29" s="254"/>
      <c r="S29" s="254"/>
      <c r="T29" s="254"/>
      <c r="U29" s="254"/>
      <c r="V29" s="254"/>
      <c r="W29" s="521"/>
      <c r="X29" s="762"/>
      <c r="Y29" s="766"/>
      <c r="Z29" s="235"/>
      <c r="AA29" s="763"/>
      <c r="AB29" s="763"/>
    </row>
    <row r="30" spans="1:28" ht="21.75" customHeight="1" x14ac:dyDescent="0.15">
      <c r="A30"/>
      <c r="B30" s="430">
        <f>'10S - 10B - 1 RR'!C12</f>
        <v>9</v>
      </c>
      <c r="C30" s="254"/>
      <c r="D30" s="254"/>
      <c r="E30" s="254"/>
      <c r="F30" s="254"/>
      <c r="G30" s="254"/>
      <c r="H30" s="254"/>
      <c r="I30" s="254"/>
      <c r="J30" s="767"/>
      <c r="K30" s="762"/>
      <c r="L30" s="768"/>
      <c r="M30" s="763"/>
      <c r="N30" s="763"/>
      <c r="O30"/>
      <c r="P30" s="430">
        <f>'10S - 10B - 1 RR'!C12</f>
        <v>9</v>
      </c>
      <c r="Q30" s="254"/>
      <c r="R30" s="254"/>
      <c r="S30" s="254"/>
      <c r="T30" s="254"/>
      <c r="U30" s="254"/>
      <c r="V30" s="254"/>
      <c r="W30" s="254"/>
      <c r="X30" s="767"/>
      <c r="Y30" s="762"/>
      <c r="Z30" s="768"/>
      <c r="AA30" s="763"/>
      <c r="AB30" s="763"/>
    </row>
    <row r="31" spans="1:28" ht="21.75" customHeight="1" thickBot="1" x14ac:dyDescent="0.2">
      <c r="A31"/>
      <c r="B31" s="431">
        <f>'10S - 10B - 1 RR'!C13</f>
        <v>10</v>
      </c>
      <c r="C31" s="103"/>
      <c r="D31" s="103"/>
      <c r="E31" s="103"/>
      <c r="F31" s="103"/>
      <c r="G31" s="103"/>
      <c r="H31" s="103"/>
      <c r="I31" s="103"/>
      <c r="J31" s="103"/>
      <c r="K31" s="103"/>
      <c r="L31" s="757"/>
      <c r="M31" s="266"/>
      <c r="N31" s="714"/>
      <c r="P31" s="431">
        <f>'10S - 10B - 1 RR'!C13</f>
        <v>10</v>
      </c>
      <c r="Q31" s="103"/>
      <c r="R31" s="103"/>
      <c r="S31" s="103"/>
      <c r="T31" s="103"/>
      <c r="U31" s="103"/>
      <c r="V31" s="103"/>
      <c r="W31" s="103"/>
      <c r="X31" s="103"/>
      <c r="Y31" s="103"/>
      <c r="Z31" s="727"/>
      <c r="AA31" s="769"/>
      <c r="AB31" s="714"/>
    </row>
    <row r="32" spans="1:28" x14ac:dyDescent="0.15">
      <c r="A32"/>
    </row>
    <row r="33" spans="1:28" x14ac:dyDescent="0.15">
      <c r="A33"/>
      <c r="B33"/>
      <c r="C33"/>
      <c r="D33"/>
      <c r="E33"/>
      <c r="F33"/>
      <c r="G33"/>
      <c r="H33"/>
      <c r="I33"/>
      <c r="J33"/>
      <c r="K33"/>
      <c r="L33"/>
      <c r="M33"/>
      <c r="N33"/>
      <c r="O33"/>
      <c r="P33"/>
      <c r="Q33"/>
      <c r="R33"/>
      <c r="S33"/>
      <c r="T33"/>
      <c r="U33"/>
      <c r="V33"/>
      <c r="W33"/>
      <c r="X33"/>
      <c r="Y33"/>
      <c r="Z33"/>
      <c r="AA33"/>
      <c r="AB33"/>
    </row>
    <row r="34" spans="1:28" x14ac:dyDescent="0.15">
      <c r="A34"/>
      <c r="B34"/>
      <c r="C34"/>
      <c r="D34"/>
      <c r="E34"/>
      <c r="F34"/>
      <c r="G34"/>
      <c r="H34"/>
      <c r="I34"/>
      <c r="J34"/>
      <c r="K34"/>
      <c r="L34"/>
      <c r="M34"/>
      <c r="N34"/>
      <c r="O34"/>
      <c r="P34"/>
      <c r="Q34"/>
      <c r="R34"/>
      <c r="S34"/>
      <c r="T34"/>
      <c r="U34"/>
      <c r="V34"/>
      <c r="W34"/>
      <c r="X34"/>
      <c r="Y34"/>
      <c r="Z34"/>
      <c r="AA34"/>
      <c r="AB34"/>
    </row>
    <row r="35" spans="1:28" x14ac:dyDescent="0.15">
      <c r="A35"/>
      <c r="B35"/>
      <c r="C35"/>
      <c r="D35"/>
      <c r="E35"/>
      <c r="F35"/>
      <c r="G35"/>
      <c r="H35"/>
      <c r="I35"/>
      <c r="J35"/>
      <c r="K35"/>
      <c r="L35"/>
      <c r="M35"/>
      <c r="N35"/>
      <c r="O35"/>
      <c r="P35"/>
      <c r="Q35"/>
      <c r="R35"/>
      <c r="S35"/>
      <c r="T35"/>
      <c r="U35"/>
      <c r="V35"/>
      <c r="W35"/>
      <c r="X35"/>
      <c r="Y35"/>
      <c r="Z35"/>
      <c r="AA35"/>
      <c r="AB35"/>
    </row>
    <row r="36" spans="1:28" x14ac:dyDescent="0.15">
      <c r="B36"/>
      <c r="C36"/>
      <c r="D36"/>
      <c r="E36"/>
      <c r="F36"/>
      <c r="G36"/>
      <c r="H36"/>
      <c r="I36"/>
      <c r="J36"/>
      <c r="K36"/>
      <c r="L36"/>
      <c r="M36"/>
      <c r="N36"/>
      <c r="O36"/>
      <c r="P36"/>
      <c r="Q36"/>
      <c r="R36"/>
      <c r="S36"/>
      <c r="T36"/>
      <c r="U36"/>
      <c r="V36"/>
      <c r="W36"/>
      <c r="X36"/>
      <c r="Y36"/>
      <c r="Z36"/>
      <c r="AA36"/>
      <c r="AB36"/>
    </row>
    <row r="37" spans="1:28" x14ac:dyDescent="0.15">
      <c r="B37"/>
      <c r="C37"/>
      <c r="D37"/>
      <c r="E37"/>
      <c r="F37"/>
      <c r="G37"/>
      <c r="H37"/>
      <c r="I37"/>
      <c r="J37"/>
      <c r="K37"/>
      <c r="L37"/>
      <c r="M37"/>
      <c r="N37"/>
      <c r="O37"/>
      <c r="P37"/>
      <c r="Q37"/>
      <c r="R37"/>
      <c r="S37"/>
      <c r="T37"/>
      <c r="U37"/>
      <c r="V37"/>
      <c r="W37"/>
      <c r="X37"/>
      <c r="Y37"/>
      <c r="Z37"/>
      <c r="AA37"/>
      <c r="AB37"/>
    </row>
  </sheetData>
  <sheetProtection password="CF27" sheet="1" objects="1" scenarios="1"/>
  <mergeCells count="45">
    <mergeCell ref="AA17:AA21"/>
    <mergeCell ref="AB17:AB21"/>
    <mergeCell ref="V17:V21"/>
    <mergeCell ref="W17:W21"/>
    <mergeCell ref="X17:X21"/>
    <mergeCell ref="Y17:Y21"/>
    <mergeCell ref="Z17:Z21"/>
    <mergeCell ref="U17:U21"/>
    <mergeCell ref="N17:N21"/>
    <mergeCell ref="O17:O21"/>
    <mergeCell ref="P17:P21"/>
    <mergeCell ref="Q17:Q21"/>
    <mergeCell ref="R17:R21"/>
    <mergeCell ref="S17:S21"/>
    <mergeCell ref="T17:T21"/>
    <mergeCell ref="K17:K21"/>
    <mergeCell ref="L17:L21"/>
    <mergeCell ref="M17:M21"/>
    <mergeCell ref="F17:F21"/>
    <mergeCell ref="G17:G21"/>
    <mergeCell ref="H17:H21"/>
    <mergeCell ref="I17:I21"/>
    <mergeCell ref="B17:B21"/>
    <mergeCell ref="C17:C21"/>
    <mergeCell ref="D17:D21"/>
    <mergeCell ref="E17:E21"/>
    <mergeCell ref="J17:J21"/>
    <mergeCell ref="B15:N15"/>
    <mergeCell ref="P15:AB15"/>
    <mergeCell ref="Q4:Q8"/>
    <mergeCell ref="R4:R8"/>
    <mergeCell ref="S4:S8"/>
    <mergeCell ref="T4:T8"/>
    <mergeCell ref="B2:H2"/>
    <mergeCell ref="P2:V2"/>
    <mergeCell ref="B4:B8"/>
    <mergeCell ref="C4:C8"/>
    <mergeCell ref="D4:D8"/>
    <mergeCell ref="E4:E8"/>
    <mergeCell ref="U4:U8"/>
    <mergeCell ref="V4:V8"/>
    <mergeCell ref="F4:F8"/>
    <mergeCell ref="G4:G8"/>
    <mergeCell ref="H4:H8"/>
    <mergeCell ref="P4:P8"/>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Foglio109"/>
  <dimension ref="A1:M176"/>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280</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1934</v>
      </c>
    </row>
    <row r="4" spans="1:11" x14ac:dyDescent="0.15">
      <c r="B4" s="15">
        <v>1</v>
      </c>
      <c r="C4" s="98">
        <v>1</v>
      </c>
      <c r="D4" s="14"/>
      <c r="E4" s="20">
        <f t="shared" ref="E4:E13" si="0">COUNTIF(C$19:C$57,$C4)+COUNTIF(I$19:I$54,$C4)</f>
        <v>4</v>
      </c>
      <c r="F4" s="1697">
        <f t="shared" ref="F4:F13" si="1">COUNTIF(E$19:E$57,$C4)+COUNTIF(K$19:K$54,$C4)</f>
        <v>5</v>
      </c>
      <c r="G4" s="1753"/>
      <c r="I4" s="45">
        <f>$C$4</f>
        <v>1</v>
      </c>
      <c r="J4" s="20" t="s">
        <v>1678</v>
      </c>
      <c r="K4" s="14"/>
    </row>
    <row r="5" spans="1:11" x14ac:dyDescent="0.15">
      <c r="B5" s="15">
        <v>2</v>
      </c>
      <c r="C5" s="98">
        <v>2</v>
      </c>
      <c r="D5" s="14"/>
      <c r="E5" s="20">
        <f t="shared" si="0"/>
        <v>4</v>
      </c>
      <c r="F5" s="1697">
        <f t="shared" si="1"/>
        <v>5</v>
      </c>
      <c r="G5" s="1753"/>
      <c r="I5" s="45">
        <f>$C$5</f>
        <v>2</v>
      </c>
      <c r="J5" s="20" t="s">
        <v>1678</v>
      </c>
      <c r="K5" s="14"/>
    </row>
    <row r="6" spans="1:11" x14ac:dyDescent="0.15">
      <c r="B6" s="15">
        <v>3</v>
      </c>
      <c r="C6" s="98">
        <v>3</v>
      </c>
      <c r="D6" s="14"/>
      <c r="E6" s="20">
        <f t="shared" si="0"/>
        <v>4</v>
      </c>
      <c r="F6" s="1697">
        <f t="shared" si="1"/>
        <v>5</v>
      </c>
      <c r="G6" s="1753"/>
      <c r="I6" s="45">
        <f>$C$6</f>
        <v>3</v>
      </c>
      <c r="J6" s="20" t="s">
        <v>1678</v>
      </c>
      <c r="K6" s="14"/>
    </row>
    <row r="7" spans="1:11" x14ac:dyDescent="0.15">
      <c r="B7" s="15">
        <v>4</v>
      </c>
      <c r="C7" s="98">
        <v>4</v>
      </c>
      <c r="D7" s="14"/>
      <c r="E7" s="20">
        <f t="shared" si="0"/>
        <v>4</v>
      </c>
      <c r="F7" s="1697">
        <f t="shared" si="1"/>
        <v>5</v>
      </c>
      <c r="G7" s="1753"/>
      <c r="I7" s="45">
        <f>$C$7</f>
        <v>4</v>
      </c>
      <c r="J7" s="20"/>
      <c r="K7" s="159"/>
    </row>
    <row r="8" spans="1:11" x14ac:dyDescent="0.15">
      <c r="B8" s="15">
        <v>5</v>
      </c>
      <c r="C8" s="98">
        <v>5</v>
      </c>
      <c r="D8" s="14"/>
      <c r="E8" s="20">
        <f t="shared" si="0"/>
        <v>4</v>
      </c>
      <c r="F8" s="1697">
        <f t="shared" si="1"/>
        <v>5</v>
      </c>
      <c r="G8" s="1753"/>
      <c r="I8" s="45">
        <f>$C$8</f>
        <v>5</v>
      </c>
      <c r="J8" s="20" t="s">
        <v>1678</v>
      </c>
      <c r="K8" s="14"/>
    </row>
    <row r="9" spans="1:11" x14ac:dyDescent="0.15">
      <c r="B9" s="15">
        <v>6</v>
      </c>
      <c r="C9" s="98">
        <v>6</v>
      </c>
      <c r="D9" s="14"/>
      <c r="E9" s="20">
        <f t="shared" si="0"/>
        <v>5</v>
      </c>
      <c r="F9" s="1697">
        <f t="shared" si="1"/>
        <v>4</v>
      </c>
      <c r="G9" s="1753"/>
      <c r="I9" s="45">
        <f>$C$9</f>
        <v>6</v>
      </c>
      <c r="J9" s="20" t="s">
        <v>1678</v>
      </c>
      <c r="K9" s="14"/>
    </row>
    <row r="10" spans="1:11" x14ac:dyDescent="0.15">
      <c r="B10" s="15">
        <v>7</v>
      </c>
      <c r="C10" s="98">
        <v>7</v>
      </c>
      <c r="D10" s="14"/>
      <c r="E10" s="20">
        <f t="shared" si="0"/>
        <v>5</v>
      </c>
      <c r="F10" s="1697">
        <f t="shared" si="1"/>
        <v>4</v>
      </c>
      <c r="G10" s="1753"/>
      <c r="I10" s="45">
        <f>$C$10</f>
        <v>7</v>
      </c>
      <c r="J10" s="20"/>
      <c r="K10" s="159"/>
    </row>
    <row r="11" spans="1:11" x14ac:dyDescent="0.15">
      <c r="B11" s="15">
        <v>8</v>
      </c>
      <c r="C11" s="98">
        <v>8</v>
      </c>
      <c r="D11" s="14"/>
      <c r="E11" s="20">
        <f t="shared" si="0"/>
        <v>5</v>
      </c>
      <c r="F11" s="1697">
        <f t="shared" si="1"/>
        <v>4</v>
      </c>
      <c r="G11" s="1753"/>
      <c r="I11" s="45">
        <f>$C$11</f>
        <v>8</v>
      </c>
      <c r="J11" s="20" t="s">
        <v>1678</v>
      </c>
      <c r="K11" s="14"/>
    </row>
    <row r="12" spans="1:11" x14ac:dyDescent="0.15">
      <c r="B12" s="15">
        <v>9</v>
      </c>
      <c r="C12" s="98">
        <v>9</v>
      </c>
      <c r="D12" s="14"/>
      <c r="E12" s="20">
        <f t="shared" si="0"/>
        <v>5</v>
      </c>
      <c r="F12" s="1697">
        <f t="shared" si="1"/>
        <v>4</v>
      </c>
      <c r="G12" s="1753"/>
      <c r="I12" s="45">
        <f>$C$12</f>
        <v>9</v>
      </c>
      <c r="J12" s="20" t="s">
        <v>1678</v>
      </c>
      <c r="K12" s="14"/>
    </row>
    <row r="13" spans="1:11" x14ac:dyDescent="0.15">
      <c r="B13" s="15">
        <v>10</v>
      </c>
      <c r="C13" s="98">
        <v>10</v>
      </c>
      <c r="D13" s="14"/>
      <c r="E13" s="20">
        <f t="shared" si="0"/>
        <v>5</v>
      </c>
      <c r="F13" s="1697">
        <f t="shared" si="1"/>
        <v>4</v>
      </c>
      <c r="G13" s="1753"/>
      <c r="I13" s="46">
        <f>$C$13</f>
        <v>10</v>
      </c>
      <c r="J13" s="20" t="s">
        <v>1678</v>
      </c>
      <c r="K13" s="14"/>
    </row>
    <row r="14" spans="1:11" x14ac:dyDescent="0.15">
      <c r="A14" s="15" t="s">
        <v>363</v>
      </c>
      <c r="B14" s="383" t="s">
        <v>362</v>
      </c>
      <c r="C14" s="24" t="s">
        <v>1548</v>
      </c>
      <c r="D14" s="383" t="s">
        <v>892</v>
      </c>
      <c r="E14" s="24">
        <f>SUM(E4:E13)</f>
        <v>45</v>
      </c>
      <c r="F14" s="1754" t="s">
        <v>301</v>
      </c>
      <c r="G14" s="1754"/>
      <c r="H14" s="389" t="s">
        <v>103</v>
      </c>
      <c r="I14" s="1755" t="s">
        <v>303</v>
      </c>
      <c r="J14" s="1755"/>
      <c r="K14" s="24" t="s">
        <v>1619</v>
      </c>
    </row>
    <row r="15" spans="1:11" x14ac:dyDescent="0.15">
      <c r="B15" s="420"/>
      <c r="C15" s="1756" t="s">
        <v>279</v>
      </c>
      <c r="D15" s="1757"/>
      <c r="E15" s="1757"/>
      <c r="F15" s="1757"/>
      <c r="G15" s="1757"/>
    </row>
    <row r="16" spans="1:11" x14ac:dyDescent="0.15">
      <c r="A16" s="1637" t="s">
        <v>1685</v>
      </c>
      <c r="B16" s="1637"/>
      <c r="C16" s="1637"/>
      <c r="D16" s="1637"/>
      <c r="E16" s="1637"/>
      <c r="F16" s="1637"/>
      <c r="G16" s="1637"/>
      <c r="H16" s="1637"/>
      <c r="I16" s="1637"/>
      <c r="J16" s="1637"/>
      <c r="K16" s="1637"/>
    </row>
    <row r="17" spans="1:11" ht="14" thickBot="1" x14ac:dyDescent="0.2">
      <c r="B17" s="1973" t="s">
        <v>1368</v>
      </c>
      <c r="C17" s="1974"/>
      <c r="E17" s="15" t="s">
        <v>307</v>
      </c>
      <c r="F17" s="253"/>
      <c r="K17" s="15" t="s">
        <v>308</v>
      </c>
    </row>
    <row r="18" spans="1:11" x14ac:dyDescent="0.15">
      <c r="A18" s="178" t="s">
        <v>892</v>
      </c>
      <c r="B18" s="204" t="s">
        <v>197</v>
      </c>
      <c r="C18" s="28" t="s">
        <v>865</v>
      </c>
      <c r="D18" s="29" t="s">
        <v>197</v>
      </c>
      <c r="E18" s="30" t="s">
        <v>866</v>
      </c>
      <c r="F18" s="253"/>
      <c r="G18" s="178" t="s">
        <v>892</v>
      </c>
      <c r="H18" s="204" t="s">
        <v>197</v>
      </c>
      <c r="I18" s="28" t="s">
        <v>865</v>
      </c>
      <c r="J18" s="29" t="s">
        <v>197</v>
      </c>
      <c r="K18" s="30" t="s">
        <v>866</v>
      </c>
    </row>
    <row r="19" spans="1:11" x14ac:dyDescent="0.15">
      <c r="A19" s="31">
        <v>1</v>
      </c>
      <c r="B19" s="32">
        <f>$K11</f>
        <v>0</v>
      </c>
      <c r="C19" s="33">
        <f>C11</f>
        <v>8</v>
      </c>
      <c r="D19" s="34">
        <f>K4</f>
        <v>0</v>
      </c>
      <c r="E19" s="33">
        <f>C4</f>
        <v>1</v>
      </c>
      <c r="F19" s="253"/>
      <c r="G19" s="31">
        <v>1</v>
      </c>
      <c r="H19" s="32">
        <f>K9</f>
        <v>0</v>
      </c>
      <c r="I19" s="611">
        <f>C5</f>
        <v>2</v>
      </c>
      <c r="J19" s="34">
        <f>K4</f>
        <v>0</v>
      </c>
      <c r="K19" s="451">
        <f>C10</f>
        <v>7</v>
      </c>
    </row>
    <row r="20" spans="1:11" x14ac:dyDescent="0.15">
      <c r="A20" s="35">
        <v>2</v>
      </c>
      <c r="B20" s="36">
        <f>K13</f>
        <v>0</v>
      </c>
      <c r="C20" s="33">
        <f>C13</f>
        <v>10</v>
      </c>
      <c r="D20" s="34">
        <f>K6</f>
        <v>0</v>
      </c>
      <c r="E20" s="33">
        <f>C6</f>
        <v>3</v>
      </c>
      <c r="G20" s="35">
        <v>2</v>
      </c>
      <c r="H20" s="36">
        <f>K13</f>
        <v>0</v>
      </c>
      <c r="I20" s="612">
        <f>C11</f>
        <v>8</v>
      </c>
      <c r="J20" s="34">
        <f>K8</f>
        <v>0</v>
      </c>
      <c r="K20" s="531">
        <f>C12</f>
        <v>9</v>
      </c>
    </row>
    <row r="21" spans="1:11" x14ac:dyDescent="0.15">
      <c r="A21" s="31">
        <v>3</v>
      </c>
      <c r="B21" s="32">
        <f>K5</f>
        <v>0</v>
      </c>
      <c r="C21" s="33">
        <f>C5</f>
        <v>2</v>
      </c>
      <c r="D21" s="34">
        <f>K9</f>
        <v>0</v>
      </c>
      <c r="E21" s="33">
        <f>C9</f>
        <v>6</v>
      </c>
      <c r="G21" s="31">
        <v>3</v>
      </c>
      <c r="H21" s="32">
        <f>K5</f>
        <v>0</v>
      </c>
      <c r="I21" s="612">
        <f>C13</f>
        <v>10</v>
      </c>
      <c r="J21" s="34">
        <f>K6</f>
        <v>0</v>
      </c>
      <c r="K21" s="612">
        <f>C9</f>
        <v>6</v>
      </c>
    </row>
    <row r="22" spans="1:11" ht="14" thickBot="1" x14ac:dyDescent="0.2">
      <c r="A22" s="38">
        <v>4</v>
      </c>
      <c r="B22" s="39">
        <f>K12</f>
        <v>0</v>
      </c>
      <c r="C22" s="43">
        <f>C12</f>
        <v>9</v>
      </c>
      <c r="D22" s="44">
        <f>K8</f>
        <v>0</v>
      </c>
      <c r="E22" s="43">
        <f>C8</f>
        <v>5</v>
      </c>
      <c r="G22" s="38">
        <v>4</v>
      </c>
      <c r="H22" s="39">
        <f>K11</f>
        <v>0</v>
      </c>
      <c r="I22" s="454">
        <f>C7</f>
        <v>4</v>
      </c>
      <c r="J22" s="44">
        <f>K12</f>
        <v>0</v>
      </c>
      <c r="K22" s="193">
        <f>C4</f>
        <v>1</v>
      </c>
    </row>
    <row r="23" spans="1:11" ht="14" thickBot="1" x14ac:dyDescent="0.2">
      <c r="A23" s="250" t="s">
        <v>891</v>
      </c>
      <c r="B23" s="406" t="s">
        <v>1549</v>
      </c>
      <c r="G23" s="250" t="s">
        <v>891</v>
      </c>
      <c r="H23" s="158" t="s">
        <v>790</v>
      </c>
    </row>
    <row r="24" spans="1:11" ht="14" thickBot="1" x14ac:dyDescent="0.2">
      <c r="E24" s="15" t="s">
        <v>309</v>
      </c>
      <c r="K24" s="15" t="s">
        <v>2186</v>
      </c>
    </row>
    <row r="25" spans="1:11" x14ac:dyDescent="0.15">
      <c r="A25" s="178" t="s">
        <v>892</v>
      </c>
      <c r="B25" s="204" t="s">
        <v>197</v>
      </c>
      <c r="C25" s="28" t="s">
        <v>865</v>
      </c>
      <c r="D25" s="59" t="s">
        <v>197</v>
      </c>
      <c r="E25" s="259" t="s">
        <v>866</v>
      </c>
      <c r="F25" s="253"/>
      <c r="G25" s="178" t="s">
        <v>892</v>
      </c>
      <c r="H25" s="204" t="s">
        <v>197</v>
      </c>
      <c r="I25" s="28" t="s">
        <v>865</v>
      </c>
      <c r="J25" s="29" t="s">
        <v>197</v>
      </c>
      <c r="K25" s="30" t="s">
        <v>866</v>
      </c>
    </row>
    <row r="26" spans="1:11" x14ac:dyDescent="0.15">
      <c r="A26" s="31">
        <v>1</v>
      </c>
      <c r="B26" s="32">
        <f>K12</f>
        <v>0</v>
      </c>
      <c r="C26" s="33">
        <f>C11</f>
        <v>8</v>
      </c>
      <c r="D26" s="247">
        <f>K13</f>
        <v>0</v>
      </c>
      <c r="E26" s="33">
        <f>C7</f>
        <v>4</v>
      </c>
      <c r="G26" s="31">
        <v>1</v>
      </c>
      <c r="H26" s="32">
        <f>K5</f>
        <v>0</v>
      </c>
      <c r="I26" s="33">
        <f>C8</f>
        <v>5</v>
      </c>
      <c r="J26" s="34">
        <f>K4</f>
        <v>0</v>
      </c>
      <c r="K26" s="33">
        <f>C7</f>
        <v>4</v>
      </c>
    </row>
    <row r="27" spans="1:11" x14ac:dyDescent="0.15">
      <c r="A27" s="35">
        <v>2</v>
      </c>
      <c r="B27" s="32">
        <f>K13</f>
        <v>0</v>
      </c>
      <c r="C27" s="33">
        <f>C13</f>
        <v>10</v>
      </c>
      <c r="D27" s="62">
        <f>K6</f>
        <v>0</v>
      </c>
      <c r="E27" s="33">
        <f>C10</f>
        <v>7</v>
      </c>
      <c r="G27" s="35">
        <v>2</v>
      </c>
      <c r="H27" s="36">
        <f>K13</f>
        <v>0</v>
      </c>
      <c r="I27" s="449">
        <f>C12</f>
        <v>9</v>
      </c>
      <c r="J27" s="34">
        <f>K6</f>
        <v>0</v>
      </c>
      <c r="K27" s="37">
        <f>C4</f>
        <v>1</v>
      </c>
    </row>
    <row r="28" spans="1:11" x14ac:dyDescent="0.15">
      <c r="A28" s="31">
        <v>3</v>
      </c>
      <c r="B28" s="32">
        <f>K5</f>
        <v>0</v>
      </c>
      <c r="C28" s="206">
        <f>C4</f>
        <v>1</v>
      </c>
      <c r="D28" s="62">
        <f>K4</f>
        <v>0</v>
      </c>
      <c r="E28" s="449">
        <f>C8</f>
        <v>5</v>
      </c>
      <c r="G28" s="31">
        <v>3</v>
      </c>
      <c r="H28" s="32">
        <f>K11</f>
        <v>0</v>
      </c>
      <c r="I28" s="225">
        <f>C10</f>
        <v>7</v>
      </c>
      <c r="J28" s="34">
        <f>K9</f>
        <v>0</v>
      </c>
      <c r="K28" s="37">
        <f>C6</f>
        <v>3</v>
      </c>
    </row>
    <row r="29" spans="1:11" ht="14" thickBot="1" x14ac:dyDescent="0.2">
      <c r="A29" s="38">
        <v>4</v>
      </c>
      <c r="B29" s="42">
        <f>K11</f>
        <v>0</v>
      </c>
      <c r="C29" s="454">
        <f>C6</f>
        <v>3</v>
      </c>
      <c r="D29" s="71">
        <f>K8</f>
        <v>0</v>
      </c>
      <c r="E29" s="268">
        <f>C9</f>
        <v>6</v>
      </c>
      <c r="G29" s="38">
        <v>4</v>
      </c>
      <c r="H29" s="42">
        <f>K12</f>
        <v>0</v>
      </c>
      <c r="I29" s="43">
        <f>C13</f>
        <v>10</v>
      </c>
      <c r="J29" s="44">
        <f>K8</f>
        <v>0</v>
      </c>
      <c r="K29" s="454">
        <f>C5</f>
        <v>2</v>
      </c>
    </row>
    <row r="30" spans="1:11" ht="14" thickBot="1" x14ac:dyDescent="0.2">
      <c r="A30" s="250" t="s">
        <v>891</v>
      </c>
      <c r="B30" s="158" t="s">
        <v>567</v>
      </c>
      <c r="G30" s="250" t="s">
        <v>891</v>
      </c>
      <c r="H30" s="639" t="s">
        <v>814</v>
      </c>
    </row>
    <row r="31" spans="1:11" ht="14" thickBot="1" x14ac:dyDescent="0.2">
      <c r="E31" s="15" t="s">
        <v>2185</v>
      </c>
      <c r="G31"/>
      <c r="H31" s="2123" t="s">
        <v>496</v>
      </c>
      <c r="I31" s="2124"/>
      <c r="K31" s="15" t="s">
        <v>2187</v>
      </c>
    </row>
    <row r="32" spans="1:11" x14ac:dyDescent="0.15">
      <c r="A32" s="178" t="s">
        <v>892</v>
      </c>
      <c r="B32" s="204" t="s">
        <v>197</v>
      </c>
      <c r="C32" s="28" t="s">
        <v>865</v>
      </c>
      <c r="D32" s="59" t="s">
        <v>197</v>
      </c>
      <c r="E32" s="30" t="s">
        <v>866</v>
      </c>
      <c r="F32" s="253"/>
      <c r="G32" s="56" t="s">
        <v>892</v>
      </c>
      <c r="H32" s="204" t="s">
        <v>197</v>
      </c>
      <c r="I32" s="58" t="s">
        <v>865</v>
      </c>
      <c r="J32" s="59" t="s">
        <v>197</v>
      </c>
      <c r="K32" s="30" t="s">
        <v>866</v>
      </c>
    </row>
    <row r="33" spans="1:13" x14ac:dyDescent="0.15">
      <c r="A33" s="31">
        <v>1</v>
      </c>
      <c r="B33" s="32">
        <f>K11</f>
        <v>0</v>
      </c>
      <c r="C33" s="33">
        <f>C7</f>
        <v>4</v>
      </c>
      <c r="D33" s="62">
        <f>K4</f>
        <v>0</v>
      </c>
      <c r="E33" s="33">
        <f>C12</f>
        <v>9</v>
      </c>
      <c r="G33" s="21">
        <v>1</v>
      </c>
      <c r="H33" s="32">
        <f>K4</f>
        <v>0</v>
      </c>
      <c r="I33" s="192">
        <f>C5</f>
        <v>2</v>
      </c>
      <c r="J33" s="62">
        <f>K13</f>
        <v>0</v>
      </c>
      <c r="K33" s="33">
        <f>C7</f>
        <v>4</v>
      </c>
    </row>
    <row r="34" spans="1:13" x14ac:dyDescent="0.15">
      <c r="A34" s="35">
        <v>2</v>
      </c>
      <c r="B34" s="36">
        <f>K13</f>
        <v>0</v>
      </c>
      <c r="C34" s="206">
        <f>C6</f>
        <v>3</v>
      </c>
      <c r="D34" s="62">
        <f>K6</f>
        <v>0</v>
      </c>
      <c r="E34" s="33">
        <f>C5</f>
        <v>2</v>
      </c>
      <c r="G34" s="228">
        <v>2</v>
      </c>
      <c r="H34" s="36">
        <f>K6</f>
        <v>0</v>
      </c>
      <c r="I34" s="640">
        <f>C10</f>
        <v>7</v>
      </c>
      <c r="J34" s="62">
        <f>K5</f>
        <v>0</v>
      </c>
      <c r="K34" s="37">
        <f>C12</f>
        <v>9</v>
      </c>
    </row>
    <row r="35" spans="1:13" x14ac:dyDescent="0.15">
      <c r="A35" s="31">
        <v>3</v>
      </c>
      <c r="B35" s="32">
        <f>K5</f>
        <v>0</v>
      </c>
      <c r="C35" s="33">
        <f>C10</f>
        <v>7</v>
      </c>
      <c r="D35" s="62">
        <f>K9</f>
        <v>0</v>
      </c>
      <c r="E35" s="449">
        <f>C9</f>
        <v>6</v>
      </c>
      <c r="G35" s="21">
        <v>3</v>
      </c>
      <c r="H35" s="32">
        <f>K11</f>
        <v>0</v>
      </c>
      <c r="I35" s="450">
        <f>C13</f>
        <v>10</v>
      </c>
      <c r="J35" s="62">
        <f>K9</f>
        <v>0</v>
      </c>
      <c r="K35" s="37">
        <f>C11</f>
        <v>8</v>
      </c>
    </row>
    <row r="36" spans="1:13" ht="14" thickBot="1" x14ac:dyDescent="0.2">
      <c r="A36" s="38">
        <v>4</v>
      </c>
      <c r="B36" s="42">
        <f>K12</f>
        <v>0</v>
      </c>
      <c r="C36" s="454">
        <f>C11</f>
        <v>8</v>
      </c>
      <c r="D36" s="71">
        <f>K8</f>
        <v>0</v>
      </c>
      <c r="E36" s="193">
        <f>C8</f>
        <v>5</v>
      </c>
      <c r="G36" s="22">
        <v>4</v>
      </c>
      <c r="H36" s="42">
        <f>K12</f>
        <v>0</v>
      </c>
      <c r="I36" s="70">
        <f>C9</f>
        <v>6</v>
      </c>
      <c r="J36" s="71">
        <f>K8</f>
        <v>0</v>
      </c>
      <c r="K36" s="454">
        <f>C4</f>
        <v>1</v>
      </c>
    </row>
    <row r="37" spans="1:13" ht="14" thickBot="1" x14ac:dyDescent="0.2">
      <c r="A37" s="250" t="s">
        <v>891</v>
      </c>
      <c r="B37" s="160" t="s">
        <v>1550</v>
      </c>
      <c r="G37" s="250" t="s">
        <v>891</v>
      </c>
      <c r="H37" s="158" t="s">
        <v>790</v>
      </c>
    </row>
    <row r="38" spans="1:13" ht="14" thickBot="1" x14ac:dyDescent="0.2">
      <c r="E38" s="15" t="s">
        <v>2188</v>
      </c>
      <c r="K38" s="15" t="s">
        <v>311</v>
      </c>
    </row>
    <row r="39" spans="1:13" x14ac:dyDescent="0.15">
      <c r="A39" s="178" t="s">
        <v>892</v>
      </c>
      <c r="B39" s="204" t="s">
        <v>197</v>
      </c>
      <c r="C39" s="28" t="s">
        <v>865</v>
      </c>
      <c r="D39" s="59" t="s">
        <v>197</v>
      </c>
      <c r="E39" s="30" t="s">
        <v>866</v>
      </c>
      <c r="F39" s="253"/>
      <c r="G39" s="178" t="s">
        <v>892</v>
      </c>
      <c r="H39" s="204" t="s">
        <v>197</v>
      </c>
      <c r="I39" s="28" t="s">
        <v>865</v>
      </c>
      <c r="J39" s="59" t="s">
        <v>197</v>
      </c>
      <c r="K39" s="259" t="s">
        <v>866</v>
      </c>
    </row>
    <row r="40" spans="1:13" x14ac:dyDescent="0.15">
      <c r="A40" s="31">
        <v>1</v>
      </c>
      <c r="B40" s="36">
        <f>K5</f>
        <v>0</v>
      </c>
      <c r="C40" s="1235">
        <f>C4</f>
        <v>1</v>
      </c>
      <c r="D40" s="62">
        <f>K4</f>
        <v>0</v>
      </c>
      <c r="E40" s="33">
        <f>C13</f>
        <v>10</v>
      </c>
      <c r="G40" s="31">
        <v>1</v>
      </c>
      <c r="H40" s="32">
        <f>K12</f>
        <v>0</v>
      </c>
      <c r="I40" s="33">
        <f>C12</f>
        <v>9</v>
      </c>
      <c r="J40" s="247">
        <f>K4</f>
        <v>0</v>
      </c>
      <c r="K40" s="626">
        <f>C6</f>
        <v>3</v>
      </c>
    </row>
    <row r="41" spans="1:13" x14ac:dyDescent="0.15">
      <c r="A41" s="35">
        <v>2</v>
      </c>
      <c r="B41" s="32">
        <f>K13</f>
        <v>0</v>
      </c>
      <c r="C41" s="449">
        <f>C8</f>
        <v>5</v>
      </c>
      <c r="D41" s="247">
        <f>K8</f>
        <v>0</v>
      </c>
      <c r="E41" s="33">
        <f>C10</f>
        <v>7</v>
      </c>
      <c r="G41" s="35">
        <v>2</v>
      </c>
      <c r="H41" s="32">
        <f>K13</f>
        <v>0</v>
      </c>
      <c r="I41" s="33">
        <f>C4</f>
        <v>1</v>
      </c>
      <c r="J41" s="62">
        <f>K9</f>
        <v>0</v>
      </c>
      <c r="K41" s="33">
        <f>C10</f>
        <v>7</v>
      </c>
    </row>
    <row r="42" spans="1:13" x14ac:dyDescent="0.15">
      <c r="A42" s="31">
        <v>3</v>
      </c>
      <c r="B42" s="32">
        <f>K11</f>
        <v>0</v>
      </c>
      <c r="C42" s="206">
        <f>C9</f>
        <v>6</v>
      </c>
      <c r="D42" s="62">
        <f>K9</f>
        <v>0</v>
      </c>
      <c r="E42" s="33">
        <f>C12</f>
        <v>9</v>
      </c>
      <c r="G42" s="31">
        <v>3</v>
      </c>
      <c r="H42" s="32">
        <f>K11</f>
        <v>0</v>
      </c>
      <c r="I42" s="1314">
        <f>C5</f>
        <v>2</v>
      </c>
      <c r="J42" s="62">
        <f>K6</f>
        <v>0</v>
      </c>
      <c r="K42" s="37">
        <f>C8</f>
        <v>5</v>
      </c>
    </row>
    <row r="43" spans="1:13" ht="14" thickBot="1" x14ac:dyDescent="0.2">
      <c r="A43" s="38">
        <v>4</v>
      </c>
      <c r="B43" s="42">
        <f>K12</f>
        <v>0</v>
      </c>
      <c r="C43" s="454">
        <f>C6</f>
        <v>3</v>
      </c>
      <c r="D43" s="71">
        <f>K6</f>
        <v>0</v>
      </c>
      <c r="E43" s="43">
        <f>C11</f>
        <v>8</v>
      </c>
      <c r="G43" s="38">
        <v>4</v>
      </c>
      <c r="H43" s="42">
        <f>K5</f>
        <v>0</v>
      </c>
      <c r="I43" s="454">
        <f>C7</f>
        <v>4</v>
      </c>
      <c r="J43" s="71">
        <f>K8</f>
        <v>0</v>
      </c>
      <c r="K43" s="193">
        <f>C13</f>
        <v>10</v>
      </c>
    </row>
    <row r="44" spans="1:13" ht="14" thickBot="1" x14ac:dyDescent="0.2">
      <c r="A44" s="250" t="s">
        <v>891</v>
      </c>
      <c r="B44" s="160" t="s">
        <v>788</v>
      </c>
      <c r="G44" s="250" t="s">
        <v>891</v>
      </c>
      <c r="H44" s="160" t="s">
        <v>814</v>
      </c>
    </row>
    <row r="45" spans="1:13" ht="14" thickBot="1" x14ac:dyDescent="0.2">
      <c r="E45" s="15" t="s">
        <v>312</v>
      </c>
      <c r="K45" s="15" t="s">
        <v>313</v>
      </c>
    </row>
    <row r="46" spans="1:13" x14ac:dyDescent="0.15">
      <c r="A46" s="178" t="s">
        <v>892</v>
      </c>
      <c r="B46" s="204" t="s">
        <v>197</v>
      </c>
      <c r="C46" s="58" t="s">
        <v>865</v>
      </c>
      <c r="D46" s="59" t="s">
        <v>197</v>
      </c>
      <c r="E46" s="30" t="s">
        <v>866</v>
      </c>
      <c r="F46" s="253"/>
      <c r="G46" s="178" t="s">
        <v>892</v>
      </c>
      <c r="H46" s="204" t="s">
        <v>197</v>
      </c>
      <c r="I46" s="58" t="s">
        <v>865</v>
      </c>
      <c r="J46" s="59" t="s">
        <v>197</v>
      </c>
      <c r="K46" s="30" t="s">
        <v>866</v>
      </c>
    </row>
    <row r="47" spans="1:13" x14ac:dyDescent="0.15">
      <c r="A47" s="31">
        <v>1</v>
      </c>
      <c r="B47" s="32">
        <f>K8</f>
        <v>0</v>
      </c>
      <c r="C47" s="450">
        <f>C11</f>
        <v>8</v>
      </c>
      <c r="D47" s="62">
        <f>K4</f>
        <v>0</v>
      </c>
      <c r="E47" s="33">
        <f>C5</f>
        <v>2</v>
      </c>
      <c r="G47" s="31">
        <v>1</v>
      </c>
      <c r="H47" s="32">
        <f>K11</f>
        <v>0</v>
      </c>
      <c r="I47" s="450">
        <f>C12</f>
        <v>9</v>
      </c>
      <c r="J47" s="62">
        <f>K6</f>
        <v>0</v>
      </c>
      <c r="K47" s="33">
        <f>C13</f>
        <v>10</v>
      </c>
    </row>
    <row r="48" spans="1:13" x14ac:dyDescent="0.15">
      <c r="A48" s="35">
        <v>2</v>
      </c>
      <c r="B48" s="36">
        <f>K13</f>
        <v>0</v>
      </c>
      <c r="C48" s="450">
        <f>C9</f>
        <v>6</v>
      </c>
      <c r="D48" s="62">
        <f>K6</f>
        <v>0</v>
      </c>
      <c r="E48" s="37">
        <f>C7</f>
        <v>4</v>
      </c>
      <c r="G48" s="35">
        <v>2</v>
      </c>
      <c r="H48" s="36">
        <f>K13</f>
        <v>0</v>
      </c>
      <c r="I48" s="450">
        <f>C10</f>
        <v>7</v>
      </c>
      <c r="J48" s="62">
        <f>K5</f>
        <v>0</v>
      </c>
      <c r="K48" s="33">
        <f>C11</f>
        <v>8</v>
      </c>
      <c r="M48" s="626"/>
    </row>
    <row r="49" spans="1:13" x14ac:dyDescent="0.15">
      <c r="A49" s="31">
        <v>3</v>
      </c>
      <c r="B49" s="32">
        <f>K12</f>
        <v>0</v>
      </c>
      <c r="C49" s="640">
        <f>C8</f>
        <v>5</v>
      </c>
      <c r="D49" s="62">
        <f>K9</f>
        <v>0</v>
      </c>
      <c r="E49" s="37">
        <f>C13</f>
        <v>10</v>
      </c>
      <c r="G49" s="31">
        <v>3</v>
      </c>
      <c r="H49" s="32">
        <f>K4</f>
        <v>0</v>
      </c>
      <c r="I49" s="640">
        <f>C9</f>
        <v>6</v>
      </c>
      <c r="J49" s="62">
        <f>K9</f>
        <v>0</v>
      </c>
      <c r="K49" s="37">
        <f>C8</f>
        <v>5</v>
      </c>
      <c r="M49" s="112"/>
    </row>
    <row r="50" spans="1:13" ht="14" thickBot="1" x14ac:dyDescent="0.2">
      <c r="A50" s="38">
        <v>4</v>
      </c>
      <c r="B50" s="39">
        <f>K5</f>
        <v>0</v>
      </c>
      <c r="C50" s="70">
        <f>C6</f>
        <v>3</v>
      </c>
      <c r="D50" s="71">
        <f>K11</f>
        <v>0</v>
      </c>
      <c r="E50" s="193">
        <f>C4</f>
        <v>1</v>
      </c>
      <c r="G50" s="38">
        <v>4</v>
      </c>
      <c r="H50" s="39">
        <f>K12</f>
        <v>0</v>
      </c>
      <c r="I50" s="194">
        <f>C7</f>
        <v>4</v>
      </c>
      <c r="J50" s="71">
        <f>K8</f>
        <v>0</v>
      </c>
      <c r="K50" s="43">
        <f>C6</f>
        <v>3</v>
      </c>
    </row>
    <row r="51" spans="1:13" ht="14" thickBot="1" x14ac:dyDescent="0.2">
      <c r="A51" s="250" t="s">
        <v>891</v>
      </c>
      <c r="B51" s="158" t="s">
        <v>1551</v>
      </c>
      <c r="G51" s="250" t="s">
        <v>891</v>
      </c>
      <c r="H51" s="158" t="s">
        <v>787</v>
      </c>
    </row>
    <row r="52" spans="1:13" ht="14" thickBot="1" x14ac:dyDescent="0.2">
      <c r="E52" s="15" t="s">
        <v>314</v>
      </c>
      <c r="K52" s="15" t="s">
        <v>669</v>
      </c>
    </row>
    <row r="53" spans="1:13" x14ac:dyDescent="0.15">
      <c r="A53" s="178" t="s">
        <v>892</v>
      </c>
      <c r="B53" s="204" t="s">
        <v>197</v>
      </c>
      <c r="C53" s="28" t="s">
        <v>865</v>
      </c>
      <c r="D53" s="59" t="s">
        <v>197</v>
      </c>
      <c r="E53" s="30" t="s">
        <v>866</v>
      </c>
      <c r="G53" s="178" t="s">
        <v>892</v>
      </c>
      <c r="H53" s="204" t="s">
        <v>197</v>
      </c>
      <c r="I53" s="28" t="s">
        <v>865</v>
      </c>
      <c r="J53" s="59" t="s">
        <v>197</v>
      </c>
      <c r="K53" s="30" t="s">
        <v>866</v>
      </c>
    </row>
    <row r="54" spans="1:13" ht="14" thickBot="1" x14ac:dyDescent="0.2">
      <c r="A54" s="31">
        <v>1</v>
      </c>
      <c r="B54" s="32">
        <f>K5</f>
        <v>0</v>
      </c>
      <c r="C54" s="33">
        <f>C9</f>
        <v>6</v>
      </c>
      <c r="D54" s="62">
        <f>K4</f>
        <v>0</v>
      </c>
      <c r="E54" s="206">
        <f>C11</f>
        <v>8</v>
      </c>
      <c r="F54" s="25"/>
      <c r="G54" s="604">
        <v>2</v>
      </c>
      <c r="H54" s="605">
        <f>K9</f>
        <v>0</v>
      </c>
      <c r="I54" s="454">
        <f>C4</f>
        <v>1</v>
      </c>
      <c r="J54" s="1315">
        <f>K12</f>
        <v>0</v>
      </c>
      <c r="K54" s="454">
        <f>C5</f>
        <v>2</v>
      </c>
    </row>
    <row r="55" spans="1:13" x14ac:dyDescent="0.15">
      <c r="A55" s="35">
        <v>2</v>
      </c>
      <c r="B55" s="36">
        <f>K6</f>
        <v>0</v>
      </c>
      <c r="C55" s="33">
        <f>C12</f>
        <v>9</v>
      </c>
      <c r="D55" s="62">
        <f>K13</f>
        <v>0</v>
      </c>
      <c r="E55" s="449">
        <f>C5</f>
        <v>2</v>
      </c>
    </row>
    <row r="56" spans="1:13" x14ac:dyDescent="0.15">
      <c r="A56" s="38">
        <v>3</v>
      </c>
      <c r="B56" s="39">
        <f>K11</f>
        <v>0</v>
      </c>
      <c r="C56" s="37">
        <f>C8</f>
        <v>5</v>
      </c>
      <c r="D56" s="1289">
        <f>K9</f>
        <v>0</v>
      </c>
      <c r="E56" s="37">
        <f>C6</f>
        <v>3</v>
      </c>
    </row>
    <row r="57" spans="1:13" ht="14" thickBot="1" x14ac:dyDescent="0.2">
      <c r="A57" s="41">
        <v>4</v>
      </c>
      <c r="B57" s="42">
        <f>K12</f>
        <v>0</v>
      </c>
      <c r="C57" s="43">
        <f>C10</f>
        <v>7</v>
      </c>
      <c r="D57" s="71">
        <f>K8</f>
        <v>0</v>
      </c>
      <c r="E57" s="43">
        <f>C7</f>
        <v>4</v>
      </c>
      <c r="F57" s="253"/>
    </row>
    <row r="58" spans="1:13" ht="14" thickBot="1" x14ac:dyDescent="0.2">
      <c r="A58" s="250" t="s">
        <v>891</v>
      </c>
      <c r="B58" s="158" t="s">
        <v>1550</v>
      </c>
    </row>
    <row r="61" spans="1:13" x14ac:dyDescent="0.15">
      <c r="D61" s="1637" t="s">
        <v>840</v>
      </c>
      <c r="E61" s="1744"/>
      <c r="F61" s="1744"/>
      <c r="G61" s="1744"/>
      <c r="H61" s="1744"/>
      <c r="I61" s="1744"/>
      <c r="J61" s="1744"/>
    </row>
    <row r="63" spans="1:13" x14ac:dyDescent="0.15">
      <c r="A63" s="1831" t="s">
        <v>2140</v>
      </c>
      <c r="B63" s="1831"/>
      <c r="C63" s="1831"/>
      <c r="D63" s="1831"/>
      <c r="E63" s="1831"/>
      <c r="F63" s="1831"/>
      <c r="G63" s="1831"/>
      <c r="H63" s="1831"/>
      <c r="I63" s="1831"/>
      <c r="J63" s="1831"/>
      <c r="K63" s="1831"/>
    </row>
    <row r="64" spans="1:13" x14ac:dyDescent="0.15">
      <c r="A64" s="1751" t="s">
        <v>1432</v>
      </c>
      <c r="B64" s="1751"/>
      <c r="C64" s="1751"/>
      <c r="D64" s="1751"/>
      <c r="E64" s="1751"/>
      <c r="F64" s="1751"/>
      <c r="G64" s="1751"/>
      <c r="H64" s="1751"/>
      <c r="I64" s="1751"/>
      <c r="J64" s="1751"/>
      <c r="K64" s="1751"/>
    </row>
    <row r="66" spans="1:11" x14ac:dyDescent="0.15">
      <c r="B66" s="1864" t="s">
        <v>1368</v>
      </c>
      <c r="C66" s="1864"/>
      <c r="D66" s="1864" t="s">
        <v>496</v>
      </c>
      <c r="E66" s="1864"/>
      <c r="G66" s="25"/>
    </row>
    <row r="67" spans="1:11" x14ac:dyDescent="0.15">
      <c r="B67" s="361">
        <v>1</v>
      </c>
      <c r="C67" s="45">
        <f>C4</f>
        <v>1</v>
      </c>
      <c r="D67" s="24">
        <v>2</v>
      </c>
      <c r="E67" s="45">
        <f>C5</f>
        <v>2</v>
      </c>
    </row>
    <row r="68" spans="1:11" x14ac:dyDescent="0.15">
      <c r="B68" s="361">
        <v>4</v>
      </c>
      <c r="C68" s="45">
        <f>C7</f>
        <v>4</v>
      </c>
      <c r="D68" s="24">
        <v>3</v>
      </c>
      <c r="E68" s="45">
        <f>C6</f>
        <v>3</v>
      </c>
    </row>
    <row r="69" spans="1:11" x14ac:dyDescent="0.15">
      <c r="B69" s="361">
        <v>5</v>
      </c>
      <c r="C69" s="45">
        <f>C8</f>
        <v>5</v>
      </c>
      <c r="D69" s="24">
        <v>6</v>
      </c>
      <c r="E69" s="45">
        <f>C9</f>
        <v>6</v>
      </c>
    </row>
    <row r="70" spans="1:11" x14ac:dyDescent="0.15">
      <c r="B70" s="361">
        <v>8</v>
      </c>
      <c r="C70" s="45">
        <f>C11</f>
        <v>8</v>
      </c>
      <c r="D70" s="24">
        <v>7</v>
      </c>
      <c r="E70" s="45">
        <f>C10</f>
        <v>7</v>
      </c>
    </row>
    <row r="71" spans="1:11" x14ac:dyDescent="0.15">
      <c r="B71" s="361">
        <v>9</v>
      </c>
      <c r="C71" s="45">
        <f>C12</f>
        <v>9</v>
      </c>
      <c r="D71" s="24">
        <v>10</v>
      </c>
      <c r="E71" s="45">
        <f>C13</f>
        <v>10</v>
      </c>
    </row>
    <row r="72" spans="1:11" x14ac:dyDescent="0.15">
      <c r="B72" s="20"/>
      <c r="C72" s="20"/>
      <c r="D72" s="20"/>
      <c r="E72" s="20"/>
    </row>
    <row r="73" spans="1:11" x14ac:dyDescent="0.15">
      <c r="A73"/>
      <c r="B73" s="383" t="s">
        <v>362</v>
      </c>
      <c r="C73" s="24" t="s">
        <v>1365</v>
      </c>
      <c r="D73" s="383" t="s">
        <v>892</v>
      </c>
      <c r="E73" s="24">
        <v>6</v>
      </c>
      <c r="F73" s="1754" t="s">
        <v>301</v>
      </c>
      <c r="G73" s="1754"/>
      <c r="H73" s="24" t="s">
        <v>1602</v>
      </c>
      <c r="I73" s="1755" t="s">
        <v>2012</v>
      </c>
      <c r="J73" s="1755"/>
      <c r="K73" s="24" t="s">
        <v>1645</v>
      </c>
    </row>
    <row r="74" spans="1:11" x14ac:dyDescent="0.15">
      <c r="B74"/>
      <c r="C74"/>
      <c r="D74"/>
      <c r="E74"/>
      <c r="F74"/>
      <c r="G74"/>
      <c r="H74"/>
      <c r="I74"/>
      <c r="J74"/>
      <c r="K74"/>
    </row>
    <row r="75" spans="1:11" x14ac:dyDescent="0.15">
      <c r="A75" s="1637" t="s">
        <v>254</v>
      </c>
      <c r="B75" s="1637"/>
      <c r="C75" s="1637"/>
      <c r="D75" s="1637"/>
      <c r="E75" s="1637"/>
      <c r="F75" s="1637"/>
      <c r="G75" s="1637"/>
      <c r="H75" s="1637"/>
      <c r="I75" s="1637"/>
      <c r="J75" s="1637"/>
      <c r="K75" s="1637"/>
    </row>
    <row r="77" spans="1:11" x14ac:dyDescent="0.15">
      <c r="B77" s="1744" t="s">
        <v>2095</v>
      </c>
      <c r="C77" s="1744"/>
      <c r="D77" s="1744"/>
      <c r="E77" s="1744"/>
    </row>
    <row r="78" spans="1:11" x14ac:dyDescent="0.15">
      <c r="C78" s="18" t="s">
        <v>684</v>
      </c>
      <c r="D78" s="18"/>
      <c r="E78" s="18" t="s">
        <v>1934</v>
      </c>
    </row>
    <row r="79" spans="1:11" x14ac:dyDescent="0.15">
      <c r="B79" s="24" t="s">
        <v>1844</v>
      </c>
      <c r="C79" s="98"/>
      <c r="D79" s="20"/>
      <c r="E79" s="14"/>
    </row>
    <row r="80" spans="1:11" x14ac:dyDescent="0.15">
      <c r="B80" s="24" t="s">
        <v>1845</v>
      </c>
      <c r="C80" s="98"/>
      <c r="D80" s="20"/>
      <c r="E80" s="14"/>
    </row>
    <row r="81" spans="1:11" x14ac:dyDescent="0.15">
      <c r="B81" s="24" t="s">
        <v>1846</v>
      </c>
      <c r="C81" s="98"/>
      <c r="D81" s="20"/>
      <c r="E81" s="14"/>
    </row>
    <row r="82" spans="1:11" x14ac:dyDescent="0.15">
      <c r="B82" s="24" t="s">
        <v>1847</v>
      </c>
      <c r="C82" s="98"/>
      <c r="D82" s="20"/>
      <c r="E82" s="14"/>
    </row>
    <row r="84" spans="1:11" ht="14" thickBot="1" x14ac:dyDescent="0.2">
      <c r="E84" s="15" t="s">
        <v>307</v>
      </c>
      <c r="H84" s="2018" t="s">
        <v>310</v>
      </c>
      <c r="I84" s="2018"/>
      <c r="K84" s="15" t="s">
        <v>308</v>
      </c>
    </row>
    <row r="85" spans="1:11" x14ac:dyDescent="0.15">
      <c r="A85" s="178" t="s">
        <v>892</v>
      </c>
      <c r="B85" s="204" t="s">
        <v>197</v>
      </c>
      <c r="C85" s="28" t="s">
        <v>865</v>
      </c>
      <c r="D85" s="29" t="s">
        <v>197</v>
      </c>
      <c r="E85" s="30" t="s">
        <v>866</v>
      </c>
      <c r="F85" s="253"/>
      <c r="G85" s="178" t="s">
        <v>892</v>
      </c>
      <c r="H85" s="204" t="s">
        <v>197</v>
      </c>
      <c r="I85" s="28" t="s">
        <v>865</v>
      </c>
      <c r="J85" s="29" t="s">
        <v>197</v>
      </c>
      <c r="K85" s="30" t="s">
        <v>866</v>
      </c>
    </row>
    <row r="86" spans="1:11" x14ac:dyDescent="0.15">
      <c r="A86" s="31">
        <v>1</v>
      </c>
      <c r="B86" s="32">
        <f>E82</f>
        <v>0</v>
      </c>
      <c r="C86" s="46">
        <f>$C$82</f>
        <v>0</v>
      </c>
      <c r="D86" s="62">
        <f>E81</f>
        <v>0</v>
      </c>
      <c r="E86" s="37">
        <f>$C$81</f>
        <v>0</v>
      </c>
      <c r="G86" s="31">
        <v>1</v>
      </c>
      <c r="H86" s="32">
        <f>E82</f>
        <v>0</v>
      </c>
      <c r="I86" s="46">
        <f>$C$81</f>
        <v>0</v>
      </c>
      <c r="J86" s="62">
        <f>E81</f>
        <v>0</v>
      </c>
      <c r="K86" s="37">
        <f>$C$82</f>
        <v>0</v>
      </c>
    </row>
    <row r="87" spans="1:11" ht="14" thickBot="1" x14ac:dyDescent="0.2">
      <c r="A87" s="75">
        <v>2</v>
      </c>
      <c r="B87" s="47">
        <f>E80</f>
        <v>0</v>
      </c>
      <c r="C87" s="111">
        <f>$C$80</f>
        <v>0</v>
      </c>
      <c r="D87" s="195">
        <f>E79</f>
        <v>0</v>
      </c>
      <c r="E87" s="43">
        <f>$C$79</f>
        <v>0</v>
      </c>
      <c r="G87" s="75">
        <v>2</v>
      </c>
      <c r="H87" s="47">
        <f>E80</f>
        <v>0</v>
      </c>
      <c r="I87" s="111">
        <f>$C$79</f>
        <v>0</v>
      </c>
      <c r="J87" s="195">
        <f>E79</f>
        <v>0</v>
      </c>
      <c r="K87" s="43">
        <f>$C$80</f>
        <v>0</v>
      </c>
    </row>
    <row r="89" spans="1:11" ht="14" thickBot="1" x14ac:dyDescent="0.2">
      <c r="C89" s="25"/>
      <c r="D89" s="25"/>
      <c r="E89" s="15" t="s">
        <v>309</v>
      </c>
      <c r="G89" s="607"/>
      <c r="H89" s="2016" t="s">
        <v>852</v>
      </c>
      <c r="I89" s="2016"/>
      <c r="J89" s="2016" t="s">
        <v>2039</v>
      </c>
      <c r="K89" s="2016"/>
    </row>
    <row r="90" spans="1:11" x14ac:dyDescent="0.15">
      <c r="A90" s="178" t="s">
        <v>892</v>
      </c>
      <c r="B90" s="204" t="s">
        <v>197</v>
      </c>
      <c r="C90" s="28" t="s">
        <v>865</v>
      </c>
      <c r="D90" s="29" t="s">
        <v>197</v>
      </c>
      <c r="E90" s="30" t="s">
        <v>866</v>
      </c>
      <c r="G90" s="24" t="s">
        <v>1844</v>
      </c>
      <c r="H90" s="704"/>
      <c r="I90" s="703"/>
      <c r="J90" s="737"/>
      <c r="K90" s="738"/>
    </row>
    <row r="91" spans="1:11" x14ac:dyDescent="0.15">
      <c r="A91" s="31">
        <v>1</v>
      </c>
      <c r="B91" s="32">
        <f>E81</f>
        <v>0</v>
      </c>
      <c r="C91" s="46">
        <f>$C$82</f>
        <v>0</v>
      </c>
      <c r="D91" s="62">
        <f>E82</f>
        <v>0</v>
      </c>
      <c r="E91" s="37">
        <f>$C$81</f>
        <v>0</v>
      </c>
      <c r="G91" s="24" t="s">
        <v>1845</v>
      </c>
      <c r="H91" s="704"/>
      <c r="I91" s="703"/>
      <c r="J91" s="737"/>
      <c r="K91" s="738"/>
    </row>
    <row r="92" spans="1:11" ht="14" thickBot="1" x14ac:dyDescent="0.2">
      <c r="A92" s="75">
        <v>2</v>
      </c>
      <c r="B92" s="47">
        <f>E79</f>
        <v>0</v>
      </c>
      <c r="C92" s="111">
        <f>$C$80</f>
        <v>0</v>
      </c>
      <c r="D92" s="195">
        <f>E80</f>
        <v>0</v>
      </c>
      <c r="E92" s="43">
        <f>$C$79</f>
        <v>0</v>
      </c>
      <c r="G92" s="24" t="s">
        <v>1846</v>
      </c>
      <c r="H92" s="704"/>
      <c r="I92" s="703"/>
      <c r="J92" s="737"/>
      <c r="K92" s="738"/>
    </row>
    <row r="93" spans="1:11" x14ac:dyDescent="0.15">
      <c r="G93" s="24" t="s">
        <v>1847</v>
      </c>
      <c r="H93" s="704"/>
      <c r="I93" s="703"/>
      <c r="J93" s="737"/>
      <c r="K93" s="738"/>
    </row>
    <row r="96" spans="1:11" x14ac:dyDescent="0.15">
      <c r="A96" s="1637" t="s">
        <v>2096</v>
      </c>
      <c r="B96" s="1637"/>
      <c r="C96" s="1637"/>
      <c r="D96" s="1637"/>
      <c r="E96" s="1637"/>
      <c r="F96" s="1637"/>
      <c r="G96" s="1637"/>
      <c r="H96" s="1637"/>
      <c r="I96" s="1637"/>
      <c r="J96" s="1637"/>
      <c r="K96" s="1637"/>
    </row>
    <row r="98" spans="1:11" x14ac:dyDescent="0.15">
      <c r="B98"/>
      <c r="C98"/>
      <c r="D98"/>
      <c r="E98"/>
    </row>
    <row r="99" spans="1:11" ht="14" thickBot="1" x14ac:dyDescent="0.2">
      <c r="E99" s="15" t="s">
        <v>307</v>
      </c>
      <c r="H99" s="2018" t="s">
        <v>310</v>
      </c>
      <c r="I99" s="2018"/>
      <c r="K99" s="15" t="s">
        <v>308</v>
      </c>
    </row>
    <row r="100" spans="1:11" x14ac:dyDescent="0.15">
      <c r="A100" s="178" t="s">
        <v>892</v>
      </c>
      <c r="B100" s="204" t="s">
        <v>197</v>
      </c>
      <c r="C100" s="28" t="s">
        <v>865</v>
      </c>
      <c r="D100" s="29" t="s">
        <v>197</v>
      </c>
      <c r="E100" s="30" t="s">
        <v>866</v>
      </c>
      <c r="F100" s="253"/>
      <c r="G100" s="178" t="s">
        <v>892</v>
      </c>
      <c r="H100" s="204" t="s">
        <v>197</v>
      </c>
      <c r="I100" s="28" t="s">
        <v>865</v>
      </c>
      <c r="J100" s="29" t="s">
        <v>197</v>
      </c>
      <c r="K100" s="30" t="s">
        <v>866</v>
      </c>
    </row>
    <row r="101" spans="1:11" x14ac:dyDescent="0.15">
      <c r="A101" s="31">
        <v>1</v>
      </c>
      <c r="B101" s="32"/>
      <c r="C101" s="46"/>
      <c r="D101" s="62"/>
      <c r="E101" s="37"/>
      <c r="G101" s="31">
        <v>1</v>
      </c>
      <c r="H101" s="32"/>
      <c r="I101" s="46"/>
      <c r="J101" s="62"/>
      <c r="K101" s="37"/>
    </row>
    <row r="102" spans="1:11" ht="14" thickBot="1" x14ac:dyDescent="0.2">
      <c r="A102" s="75">
        <v>2</v>
      </c>
      <c r="B102" s="47"/>
      <c r="C102" s="111"/>
      <c r="D102" s="195"/>
      <c r="E102" s="43"/>
      <c r="G102" s="75">
        <v>2</v>
      </c>
      <c r="H102" s="47"/>
      <c r="I102" s="111"/>
      <c r="J102" s="195"/>
      <c r="K102" s="43"/>
    </row>
    <row r="104" spans="1:11" ht="14" thickBot="1" x14ac:dyDescent="0.2">
      <c r="C104" s="25"/>
      <c r="D104" s="25"/>
      <c r="E104" s="15" t="s">
        <v>309</v>
      </c>
    </row>
    <row r="105" spans="1:11" ht="14" thickBot="1" x14ac:dyDescent="0.2">
      <c r="A105" s="178" t="s">
        <v>892</v>
      </c>
      <c r="B105" s="204" t="s">
        <v>197</v>
      </c>
      <c r="C105" s="28" t="s">
        <v>865</v>
      </c>
      <c r="D105" s="29" t="s">
        <v>197</v>
      </c>
      <c r="E105" s="30" t="s">
        <v>866</v>
      </c>
      <c r="H105" s="2018" t="s">
        <v>310</v>
      </c>
      <c r="I105" s="2018"/>
      <c r="J105" s="25"/>
      <c r="K105" s="15" t="s">
        <v>2186</v>
      </c>
    </row>
    <row r="106" spans="1:11" x14ac:dyDescent="0.15">
      <c r="A106" s="31">
        <v>1</v>
      </c>
      <c r="B106" s="32"/>
      <c r="C106" s="46"/>
      <c r="D106" s="62"/>
      <c r="E106" s="37"/>
      <c r="G106" s="178" t="s">
        <v>892</v>
      </c>
      <c r="H106" s="204" t="s">
        <v>197</v>
      </c>
      <c r="I106" s="28" t="s">
        <v>865</v>
      </c>
      <c r="J106" s="29" t="s">
        <v>197</v>
      </c>
      <c r="K106" s="30" t="s">
        <v>866</v>
      </c>
    </row>
    <row r="107" spans="1:11" ht="14" thickBot="1" x14ac:dyDescent="0.2">
      <c r="A107" s="75">
        <v>2</v>
      </c>
      <c r="B107" s="47"/>
      <c r="C107" s="111"/>
      <c r="D107" s="195"/>
      <c r="E107" s="43"/>
      <c r="G107" s="41">
        <v>2</v>
      </c>
      <c r="H107" s="42"/>
      <c r="I107" s="111"/>
      <c r="J107" s="71"/>
      <c r="K107" s="43"/>
    </row>
    <row r="109" spans="1:11" ht="14" thickBot="1" x14ac:dyDescent="0.2">
      <c r="C109" s="25"/>
      <c r="D109" s="25"/>
      <c r="E109" s="15" t="s">
        <v>2185</v>
      </c>
    </row>
    <row r="110" spans="1:11" x14ac:dyDescent="0.15">
      <c r="A110" s="178" t="s">
        <v>892</v>
      </c>
      <c r="B110" s="204" t="s">
        <v>197</v>
      </c>
      <c r="C110" s="28" t="s">
        <v>865</v>
      </c>
      <c r="D110" s="29" t="s">
        <v>197</v>
      </c>
      <c r="E110" s="30" t="s">
        <v>866</v>
      </c>
    </row>
    <row r="111" spans="1:11" ht="14" thickBot="1" x14ac:dyDescent="0.2">
      <c r="A111" s="41">
        <v>2</v>
      </c>
      <c r="B111" s="42"/>
      <c r="C111" s="111"/>
      <c r="D111" s="71"/>
      <c r="E111" s="43"/>
      <c r="G111" s="607"/>
      <c r="H111" s="2016" t="s">
        <v>852</v>
      </c>
      <c r="I111" s="2016"/>
      <c r="J111" s="2016" t="s">
        <v>2039</v>
      </c>
      <c r="K111" s="2016"/>
    </row>
    <row r="112" spans="1:11" x14ac:dyDescent="0.15">
      <c r="A112"/>
      <c r="B112"/>
      <c r="C112"/>
      <c r="D112"/>
      <c r="E112"/>
      <c r="G112" s="24" t="s">
        <v>1844</v>
      </c>
      <c r="H112" s="704"/>
      <c r="I112" s="703"/>
      <c r="J112" s="737"/>
      <c r="K112" s="738"/>
    </row>
    <row r="113" spans="7:11" x14ac:dyDescent="0.15">
      <c r="G113" s="24" t="s">
        <v>1845</v>
      </c>
      <c r="H113" s="704"/>
      <c r="I113" s="703"/>
      <c r="J113" s="737"/>
      <c r="K113" s="738"/>
    </row>
    <row r="114" spans="7:11" x14ac:dyDescent="0.15">
      <c r="G114" s="24" t="s">
        <v>1846</v>
      </c>
      <c r="H114" s="704"/>
      <c r="I114" s="703"/>
      <c r="J114" s="737"/>
      <c r="K114" s="738"/>
    </row>
    <row r="115" spans="7:11" x14ac:dyDescent="0.15">
      <c r="G115" s="24" t="s">
        <v>1847</v>
      </c>
      <c r="H115" s="704"/>
      <c r="I115" s="703"/>
      <c r="J115" s="737"/>
      <c r="K115" s="738"/>
    </row>
    <row r="120" spans="7:11" customFormat="1" x14ac:dyDescent="0.15"/>
    <row r="121" spans="7:11" customFormat="1" x14ac:dyDescent="0.15"/>
    <row r="122" spans="7:11" customFormat="1" x14ac:dyDescent="0.15"/>
    <row r="123" spans="7:11" customFormat="1" x14ac:dyDescent="0.15"/>
    <row r="124" spans="7:11" customFormat="1" x14ac:dyDescent="0.15"/>
    <row r="125" spans="7:11" customFormat="1" x14ac:dyDescent="0.15"/>
    <row r="126" spans="7:11" customFormat="1" x14ac:dyDescent="0.15"/>
    <row r="127" spans="7:11" customFormat="1" x14ac:dyDescent="0.15"/>
    <row r="128" spans="7:11" customFormat="1" x14ac:dyDescent="0.15"/>
    <row r="129" customFormat="1" x14ac:dyDescent="0.15"/>
    <row r="130" customFormat="1" x14ac:dyDescent="0.15"/>
    <row r="131" customFormat="1" x14ac:dyDescent="0.15"/>
    <row r="132" customFormat="1" x14ac:dyDescent="0.15"/>
    <row r="133" customFormat="1" x14ac:dyDescent="0.15"/>
    <row r="134" customFormat="1" x14ac:dyDescent="0.15"/>
    <row r="135" customFormat="1" x14ac:dyDescent="0.15"/>
    <row r="136" customFormat="1" x14ac:dyDescent="0.15"/>
    <row r="137" customFormat="1" x14ac:dyDescent="0.15"/>
    <row r="138" customFormat="1" x14ac:dyDescent="0.15"/>
    <row r="139" customFormat="1" x14ac:dyDescent="0.15"/>
    <row r="140" customFormat="1" x14ac:dyDescent="0.15"/>
    <row r="141" customFormat="1" x14ac:dyDescent="0.15"/>
    <row r="142" customFormat="1" x14ac:dyDescent="0.15"/>
    <row r="143" customFormat="1" x14ac:dyDescent="0.15"/>
    <row r="144" customFormat="1" x14ac:dyDescent="0.15"/>
    <row r="145" customFormat="1" x14ac:dyDescent="0.15"/>
    <row r="146" customFormat="1" x14ac:dyDescent="0.15"/>
    <row r="147" customFormat="1" x14ac:dyDescent="0.15"/>
    <row r="148" customFormat="1" x14ac:dyDescent="0.15"/>
    <row r="149" customFormat="1" x14ac:dyDescent="0.15"/>
    <row r="150" customFormat="1" x14ac:dyDescent="0.15"/>
    <row r="151" customFormat="1" x14ac:dyDescent="0.15"/>
    <row r="152" customFormat="1" x14ac:dyDescent="0.15"/>
    <row r="153" customFormat="1" x14ac:dyDescent="0.15"/>
    <row r="154" customFormat="1" x14ac:dyDescent="0.15"/>
    <row r="155" customFormat="1" x14ac:dyDescent="0.15"/>
    <row r="156" customFormat="1" x14ac:dyDescent="0.15"/>
    <row r="157" customFormat="1" x14ac:dyDescent="0.15"/>
    <row r="158" customFormat="1" x14ac:dyDescent="0.15"/>
    <row r="159" customFormat="1" x14ac:dyDescent="0.15"/>
    <row r="160" customFormat="1" x14ac:dyDescent="0.15"/>
    <row r="161" customFormat="1" x14ac:dyDescent="0.15"/>
    <row r="162" customFormat="1" x14ac:dyDescent="0.15"/>
    <row r="163" customFormat="1" x14ac:dyDescent="0.15"/>
    <row r="164" customFormat="1" x14ac:dyDescent="0.15"/>
    <row r="165" customFormat="1" x14ac:dyDescent="0.15"/>
    <row r="166" customFormat="1" x14ac:dyDescent="0.15"/>
    <row r="167" customFormat="1" x14ac:dyDescent="0.15"/>
    <row r="168" customFormat="1" x14ac:dyDescent="0.15"/>
    <row r="169" customFormat="1" x14ac:dyDescent="0.15"/>
    <row r="170" customFormat="1" x14ac:dyDescent="0.15"/>
    <row r="171" customFormat="1" x14ac:dyDescent="0.15"/>
    <row r="172" customFormat="1" x14ac:dyDescent="0.15"/>
    <row r="173" customFormat="1" x14ac:dyDescent="0.15"/>
    <row r="174" customFormat="1" x14ac:dyDescent="0.15"/>
    <row r="175" customFormat="1" x14ac:dyDescent="0.15"/>
    <row r="176" customFormat="1" x14ac:dyDescent="0.15"/>
  </sheetData>
  <sheetProtection password="CF27" sheet="1" objects="1" scenarios="1"/>
  <mergeCells count="35">
    <mergeCell ref="H99:I99"/>
    <mergeCell ref="H105:I105"/>
    <mergeCell ref="H111:I111"/>
    <mergeCell ref="J111:K111"/>
    <mergeCell ref="A75:K75"/>
    <mergeCell ref="B77:E77"/>
    <mergeCell ref="H84:I84"/>
    <mergeCell ref="H89:I89"/>
    <mergeCell ref="J89:K89"/>
    <mergeCell ref="A96:K96"/>
    <mergeCell ref="A64:K64"/>
    <mergeCell ref="B66:C66"/>
    <mergeCell ref="D66:E66"/>
    <mergeCell ref="F73:G73"/>
    <mergeCell ref="I73:J73"/>
    <mergeCell ref="A16:K16"/>
    <mergeCell ref="B17:C17"/>
    <mergeCell ref="H31:I31"/>
    <mergeCell ref="D61:J61"/>
    <mergeCell ref="A63:K63"/>
    <mergeCell ref="F12:G12"/>
    <mergeCell ref="F13:G13"/>
    <mergeCell ref="F14:G14"/>
    <mergeCell ref="I14:J14"/>
    <mergeCell ref="C15:G15"/>
    <mergeCell ref="F7:G7"/>
    <mergeCell ref="F8:G8"/>
    <mergeCell ref="F9:G9"/>
    <mergeCell ref="F10:G10"/>
    <mergeCell ref="F11:G11"/>
    <mergeCell ref="A1:K1"/>
    <mergeCell ref="F3:G3"/>
    <mergeCell ref="F4:G4"/>
    <mergeCell ref="F5:G5"/>
    <mergeCell ref="F6:G6"/>
  </mergeCells>
  <phoneticPr fontId="0" type="noConversion"/>
  <pageMargins left="0.19685039370078741" right="0" top="0.39370078740157483" bottom="0" header="0" footer="0"/>
  <pageSetup paperSize="9" orientation="portrait" horizontalDpi="360" verticalDpi="36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Foglio110"/>
  <dimension ref="A1:M176"/>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728</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1934</v>
      </c>
    </row>
    <row r="4" spans="1:11" x14ac:dyDescent="0.15">
      <c r="B4" s="15">
        <v>1</v>
      </c>
      <c r="C4" s="98">
        <v>1</v>
      </c>
      <c r="D4" s="14"/>
      <c r="E4" s="20">
        <f>COUNTIF(C$19:C$57,$C4)+COUNTIF(I$19:I$54,$C4)</f>
        <v>4</v>
      </c>
      <c r="F4" s="1697">
        <f>COUNTIF(E$19:E$57,$C4)+COUNTIF(K$19:K$54,$C4)</f>
        <v>5</v>
      </c>
      <c r="G4" s="1753"/>
      <c r="I4" s="45">
        <f>$C$4</f>
        <v>1</v>
      </c>
      <c r="J4" s="20" t="s">
        <v>1678</v>
      </c>
      <c r="K4" s="14"/>
    </row>
    <row r="5" spans="1:11" x14ac:dyDescent="0.15">
      <c r="B5" s="15">
        <v>2</v>
      </c>
      <c r="C5" s="98">
        <v>2</v>
      </c>
      <c r="D5" s="14"/>
      <c r="E5" s="20">
        <f>COUNTIF(C$19:C$57,$C5)+COUNTIF(I$19:I$54,$C5)</f>
        <v>4</v>
      </c>
      <c r="F5" s="1697">
        <f>COUNTIF(E$19:E$57,$C5)+COUNTIF(K$19:K$54,$C5)</f>
        <v>5</v>
      </c>
      <c r="G5" s="1753"/>
      <c r="I5" s="45">
        <f>$C$5</f>
        <v>2</v>
      </c>
      <c r="J5" s="20" t="s">
        <v>1678</v>
      </c>
      <c r="K5" s="14"/>
    </row>
    <row r="6" spans="1:11" x14ac:dyDescent="0.15">
      <c r="B6" s="15">
        <v>3</v>
      </c>
      <c r="C6" s="98">
        <v>3</v>
      </c>
      <c r="D6" s="14"/>
      <c r="E6" s="20">
        <f t="shared" ref="E6:E13" si="0">COUNTIF(C$19:C$57,$C6)+COUNTIF(I$19:I$54,$C6)</f>
        <v>4</v>
      </c>
      <c r="F6" s="1697">
        <f t="shared" ref="F6:F13" si="1">COUNTIF(E$19:E$57,$C6)+COUNTIF(K$19:K$54,$C6)</f>
        <v>5</v>
      </c>
      <c r="G6" s="1753"/>
      <c r="I6" s="45">
        <f>$C$6</f>
        <v>3</v>
      </c>
      <c r="J6" s="20" t="s">
        <v>1678</v>
      </c>
      <c r="K6" s="14"/>
    </row>
    <row r="7" spans="1:11" x14ac:dyDescent="0.15">
      <c r="B7" s="15">
        <v>4</v>
      </c>
      <c r="C7" s="98">
        <v>4</v>
      </c>
      <c r="D7" s="14"/>
      <c r="E7" s="20">
        <f t="shared" si="0"/>
        <v>4</v>
      </c>
      <c r="F7" s="1697">
        <f t="shared" si="1"/>
        <v>5</v>
      </c>
      <c r="G7" s="1753"/>
      <c r="I7" s="45">
        <f>$C$7</f>
        <v>4</v>
      </c>
      <c r="J7" s="20"/>
      <c r="K7" s="156"/>
    </row>
    <row r="8" spans="1:11" x14ac:dyDescent="0.15">
      <c r="B8" s="15">
        <v>5</v>
      </c>
      <c r="C8" s="98">
        <v>5</v>
      </c>
      <c r="D8" s="14"/>
      <c r="E8" s="20">
        <f t="shared" si="0"/>
        <v>4</v>
      </c>
      <c r="F8" s="1697">
        <f t="shared" si="1"/>
        <v>5</v>
      </c>
      <c r="G8" s="1753"/>
      <c r="I8" s="45">
        <f>$C$8</f>
        <v>5</v>
      </c>
      <c r="J8" s="20" t="s">
        <v>1678</v>
      </c>
      <c r="K8" s="14"/>
    </row>
    <row r="9" spans="1:11" x14ac:dyDescent="0.15">
      <c r="B9" s="15">
        <v>6</v>
      </c>
      <c r="C9" s="98">
        <v>6</v>
      </c>
      <c r="D9" s="14"/>
      <c r="E9" s="20">
        <f t="shared" si="0"/>
        <v>5</v>
      </c>
      <c r="F9" s="1697">
        <f t="shared" si="1"/>
        <v>4</v>
      </c>
      <c r="G9" s="1753"/>
      <c r="I9" s="45">
        <f>$C$9</f>
        <v>6</v>
      </c>
      <c r="J9" s="20" t="s">
        <v>1678</v>
      </c>
      <c r="K9" s="14"/>
    </row>
    <row r="10" spans="1:11" x14ac:dyDescent="0.15">
      <c r="B10" s="15">
        <v>7</v>
      </c>
      <c r="C10" s="98">
        <v>7</v>
      </c>
      <c r="D10" s="14"/>
      <c r="E10" s="20">
        <f t="shared" si="0"/>
        <v>5</v>
      </c>
      <c r="F10" s="1697">
        <f t="shared" si="1"/>
        <v>4</v>
      </c>
      <c r="G10" s="1753"/>
      <c r="I10" s="45">
        <f>$C$10</f>
        <v>7</v>
      </c>
      <c r="J10" s="20"/>
      <c r="K10" s="156"/>
    </row>
    <row r="11" spans="1:11" x14ac:dyDescent="0.15">
      <c r="B11" s="15">
        <v>8</v>
      </c>
      <c r="C11" s="98">
        <v>8</v>
      </c>
      <c r="D11" s="14"/>
      <c r="E11" s="20">
        <f t="shared" si="0"/>
        <v>5</v>
      </c>
      <c r="F11" s="1697">
        <f t="shared" si="1"/>
        <v>4</v>
      </c>
      <c r="G11" s="1753"/>
      <c r="I11" s="45">
        <f>$C$11</f>
        <v>8</v>
      </c>
      <c r="J11" s="20" t="s">
        <v>1678</v>
      </c>
      <c r="K11" s="14"/>
    </row>
    <row r="12" spans="1:11" x14ac:dyDescent="0.15">
      <c r="B12" s="15">
        <v>9</v>
      </c>
      <c r="C12" s="98">
        <v>9</v>
      </c>
      <c r="D12" s="14"/>
      <c r="E12" s="20">
        <f t="shared" si="0"/>
        <v>5</v>
      </c>
      <c r="F12" s="1697">
        <f t="shared" si="1"/>
        <v>4</v>
      </c>
      <c r="G12" s="1753"/>
      <c r="I12" s="45">
        <f>$C$12</f>
        <v>9</v>
      </c>
      <c r="J12" s="20" t="s">
        <v>1678</v>
      </c>
      <c r="K12" s="14"/>
    </row>
    <row r="13" spans="1:11" x14ac:dyDescent="0.15">
      <c r="B13" s="15">
        <v>10</v>
      </c>
      <c r="C13" s="98">
        <v>10</v>
      </c>
      <c r="D13" s="14"/>
      <c r="E13" s="20">
        <f t="shared" si="0"/>
        <v>5</v>
      </c>
      <c r="F13" s="1697">
        <f t="shared" si="1"/>
        <v>4</v>
      </c>
      <c r="G13" s="1753"/>
      <c r="I13" s="46">
        <f>$C$13</f>
        <v>10</v>
      </c>
      <c r="J13" s="20" t="s">
        <v>1678</v>
      </c>
      <c r="K13" s="14"/>
    </row>
    <row r="14" spans="1:11" x14ac:dyDescent="0.15">
      <c r="A14" s="15" t="s">
        <v>363</v>
      </c>
      <c r="B14" s="383" t="s">
        <v>362</v>
      </c>
      <c r="C14" s="24" t="s">
        <v>1548</v>
      </c>
      <c r="D14" s="383" t="s">
        <v>892</v>
      </c>
      <c r="E14" s="24">
        <f>SUM(E4:E13)</f>
        <v>45</v>
      </c>
      <c r="F14" s="1754" t="s">
        <v>301</v>
      </c>
      <c r="G14" s="1754"/>
      <c r="H14" s="389" t="s">
        <v>103</v>
      </c>
      <c r="I14" s="1755" t="s">
        <v>303</v>
      </c>
      <c r="J14" s="1755"/>
      <c r="K14" s="24" t="s">
        <v>1619</v>
      </c>
    </row>
    <row r="15" spans="1:11" x14ac:dyDescent="0.15">
      <c r="B15" s="420"/>
      <c r="C15" s="1756" t="s">
        <v>729</v>
      </c>
      <c r="D15" s="1757"/>
      <c r="E15" s="1757"/>
      <c r="F15" s="1757"/>
      <c r="G15" s="1757"/>
    </row>
    <row r="16" spans="1:11" x14ac:dyDescent="0.15">
      <c r="A16" s="1637" t="s">
        <v>1685</v>
      </c>
      <c r="B16" s="1637"/>
      <c r="C16" s="1637"/>
      <c r="D16" s="1637"/>
      <c r="E16" s="1637"/>
      <c r="F16" s="1637"/>
      <c r="G16" s="1637"/>
      <c r="H16" s="1637"/>
      <c r="I16" s="1637"/>
      <c r="J16" s="1637"/>
      <c r="K16" s="1637"/>
    </row>
    <row r="17" spans="1:11" ht="14" thickBot="1" x14ac:dyDescent="0.2">
      <c r="B17" s="1973" t="s">
        <v>1368</v>
      </c>
      <c r="C17" s="1974"/>
      <c r="E17" s="15" t="s">
        <v>307</v>
      </c>
      <c r="F17" s="253"/>
      <c r="K17" s="15" t="s">
        <v>308</v>
      </c>
    </row>
    <row r="18" spans="1:11" x14ac:dyDescent="0.15">
      <c r="A18" s="178" t="s">
        <v>892</v>
      </c>
      <c r="B18" s="204" t="s">
        <v>197</v>
      </c>
      <c r="C18" s="28" t="s">
        <v>865</v>
      </c>
      <c r="D18" s="29" t="s">
        <v>197</v>
      </c>
      <c r="E18" s="30" t="s">
        <v>866</v>
      </c>
      <c r="F18" s="253"/>
      <c r="G18" s="178" t="s">
        <v>892</v>
      </c>
      <c r="H18" s="204" t="s">
        <v>197</v>
      </c>
      <c r="I18" s="28" t="s">
        <v>865</v>
      </c>
      <c r="J18" s="29" t="s">
        <v>197</v>
      </c>
      <c r="K18" s="30" t="s">
        <v>866</v>
      </c>
    </row>
    <row r="19" spans="1:11" x14ac:dyDescent="0.15">
      <c r="A19" s="31">
        <v>1</v>
      </c>
      <c r="B19" s="32">
        <f>$K11</f>
        <v>0</v>
      </c>
      <c r="C19" s="33">
        <f>C11</f>
        <v>8</v>
      </c>
      <c r="D19" s="34">
        <f>K4</f>
        <v>0</v>
      </c>
      <c r="E19" s="33">
        <f>C4</f>
        <v>1</v>
      </c>
      <c r="F19" s="253"/>
      <c r="G19" s="31">
        <v>1</v>
      </c>
      <c r="H19" s="32">
        <f>K5</f>
        <v>0</v>
      </c>
      <c r="I19" s="33">
        <f>C5</f>
        <v>2</v>
      </c>
      <c r="J19" s="34">
        <f>K6</f>
        <v>0</v>
      </c>
      <c r="K19" s="451">
        <f>C10</f>
        <v>7</v>
      </c>
    </row>
    <row r="20" spans="1:11" x14ac:dyDescent="0.15">
      <c r="A20" s="35">
        <v>2</v>
      </c>
      <c r="B20" s="36">
        <f>K13</f>
        <v>0</v>
      </c>
      <c r="C20" s="33">
        <f>C13</f>
        <v>10</v>
      </c>
      <c r="D20" s="34">
        <f>K6</f>
        <v>0</v>
      </c>
      <c r="E20" s="33">
        <f>C6</f>
        <v>3</v>
      </c>
      <c r="G20" s="35">
        <v>2</v>
      </c>
      <c r="H20" s="36">
        <f>K11</f>
        <v>0</v>
      </c>
      <c r="I20" s="37">
        <f>C11</f>
        <v>8</v>
      </c>
      <c r="J20" s="34">
        <f>K12</f>
        <v>0</v>
      </c>
      <c r="K20" s="37">
        <f>C12</f>
        <v>9</v>
      </c>
    </row>
    <row r="21" spans="1:11" x14ac:dyDescent="0.15">
      <c r="A21" s="31">
        <v>3</v>
      </c>
      <c r="B21" s="32">
        <f>K5</f>
        <v>0</v>
      </c>
      <c r="C21" s="33">
        <f>C5</f>
        <v>2</v>
      </c>
      <c r="D21" s="34">
        <f>K9</f>
        <v>0</v>
      </c>
      <c r="E21" s="33">
        <f>C9</f>
        <v>6</v>
      </c>
      <c r="G21" s="31">
        <v>3</v>
      </c>
      <c r="H21" s="32">
        <f>K13</f>
        <v>0</v>
      </c>
      <c r="I21" s="37">
        <f>C13</f>
        <v>10</v>
      </c>
      <c r="J21" s="34">
        <f>K9</f>
        <v>0</v>
      </c>
      <c r="K21" s="37">
        <f>C9</f>
        <v>6</v>
      </c>
    </row>
    <row r="22" spans="1:11" ht="14" thickBot="1" x14ac:dyDescent="0.2">
      <c r="A22" s="38">
        <v>4</v>
      </c>
      <c r="B22" s="39">
        <f>K12</f>
        <v>0</v>
      </c>
      <c r="C22" s="43">
        <f>C12</f>
        <v>9</v>
      </c>
      <c r="D22" s="44">
        <f>K8</f>
        <v>0</v>
      </c>
      <c r="E22" s="43">
        <f>C8</f>
        <v>5</v>
      </c>
      <c r="G22" s="38">
        <v>4</v>
      </c>
      <c r="H22" s="39">
        <f>K8</f>
        <v>0</v>
      </c>
      <c r="I22" s="454">
        <f>C7</f>
        <v>4</v>
      </c>
      <c r="J22" s="44">
        <f>K4</f>
        <v>0</v>
      </c>
      <c r="K22" s="193">
        <f>C4</f>
        <v>1</v>
      </c>
    </row>
    <row r="23" spans="1:11" ht="14" thickBot="1" x14ac:dyDescent="0.2">
      <c r="A23" s="250" t="s">
        <v>891</v>
      </c>
      <c r="B23" s="406" t="s">
        <v>1549</v>
      </c>
      <c r="G23" s="250" t="s">
        <v>891</v>
      </c>
      <c r="H23" s="158" t="s">
        <v>790</v>
      </c>
    </row>
    <row r="24" spans="1:11" ht="14" thickBot="1" x14ac:dyDescent="0.2">
      <c r="E24" s="15" t="s">
        <v>309</v>
      </c>
      <c r="K24" s="15" t="s">
        <v>2186</v>
      </c>
    </row>
    <row r="25" spans="1:11" x14ac:dyDescent="0.15">
      <c r="A25" s="178" t="s">
        <v>892</v>
      </c>
      <c r="B25" s="204" t="s">
        <v>197</v>
      </c>
      <c r="C25" s="28" t="s">
        <v>865</v>
      </c>
      <c r="D25" s="59" t="s">
        <v>197</v>
      </c>
      <c r="E25" s="259" t="s">
        <v>866</v>
      </c>
      <c r="F25" s="253"/>
      <c r="G25" s="178" t="s">
        <v>892</v>
      </c>
      <c r="H25" s="204" t="s">
        <v>197</v>
      </c>
      <c r="I25" s="28" t="s">
        <v>865</v>
      </c>
      <c r="J25" s="29" t="s">
        <v>197</v>
      </c>
      <c r="K25" s="30" t="s">
        <v>866</v>
      </c>
    </row>
    <row r="26" spans="1:11" x14ac:dyDescent="0.15">
      <c r="A26" s="31">
        <v>1</v>
      </c>
      <c r="B26" s="32">
        <f>K13</f>
        <v>0</v>
      </c>
      <c r="C26" s="33">
        <f>C13</f>
        <v>10</v>
      </c>
      <c r="D26" s="247">
        <f>K6</f>
        <v>0</v>
      </c>
      <c r="E26" s="33">
        <f>C10</f>
        <v>7</v>
      </c>
      <c r="G26" s="31">
        <v>1</v>
      </c>
      <c r="H26" s="32">
        <f>K5</f>
        <v>0</v>
      </c>
      <c r="I26" s="33">
        <f>C8</f>
        <v>5</v>
      </c>
      <c r="J26" s="34">
        <f>K8</f>
        <v>0</v>
      </c>
      <c r="K26" s="33">
        <f>C7</f>
        <v>4</v>
      </c>
    </row>
    <row r="27" spans="1:11" x14ac:dyDescent="0.15">
      <c r="A27" s="35">
        <v>2</v>
      </c>
      <c r="B27" s="32">
        <f>K11</f>
        <v>0</v>
      </c>
      <c r="C27" s="33">
        <f>C11</f>
        <v>8</v>
      </c>
      <c r="D27" s="62">
        <f>K8</f>
        <v>0</v>
      </c>
      <c r="E27" s="33">
        <f>C7</f>
        <v>4</v>
      </c>
      <c r="G27" s="35">
        <v>2</v>
      </c>
      <c r="H27" s="36">
        <f>K11</f>
        <v>0</v>
      </c>
      <c r="I27" s="531">
        <f>C12</f>
        <v>9</v>
      </c>
      <c r="J27" s="34">
        <f>K4</f>
        <v>0</v>
      </c>
      <c r="K27" s="37">
        <f>C4</f>
        <v>1</v>
      </c>
    </row>
    <row r="28" spans="1:11" x14ac:dyDescent="0.15">
      <c r="A28" s="31">
        <v>3</v>
      </c>
      <c r="B28" s="32">
        <f>K4</f>
        <v>0</v>
      </c>
      <c r="C28" s="206">
        <f>C4</f>
        <v>1</v>
      </c>
      <c r="D28" s="62">
        <f>K5</f>
        <v>0</v>
      </c>
      <c r="E28" s="451">
        <f>C8</f>
        <v>5</v>
      </c>
      <c r="G28" s="31">
        <v>3</v>
      </c>
      <c r="H28" s="32">
        <f>K6</f>
        <v>0</v>
      </c>
      <c r="I28" s="225">
        <f>C10</f>
        <v>7</v>
      </c>
      <c r="J28" s="34">
        <f>K12</f>
        <v>0</v>
      </c>
      <c r="K28" s="37">
        <f>C6</f>
        <v>3</v>
      </c>
    </row>
    <row r="29" spans="1:11" ht="14" thickBot="1" x14ac:dyDescent="0.2">
      <c r="A29" s="38">
        <v>4</v>
      </c>
      <c r="B29" s="42">
        <f>K12</f>
        <v>0</v>
      </c>
      <c r="C29" s="454">
        <f>C6</f>
        <v>3</v>
      </c>
      <c r="D29" s="71">
        <f>K9</f>
        <v>0</v>
      </c>
      <c r="E29" s="43">
        <f>C9</f>
        <v>6</v>
      </c>
      <c r="G29" s="38">
        <v>4</v>
      </c>
      <c r="H29" s="39">
        <f>K13</f>
        <v>0</v>
      </c>
      <c r="I29" s="43">
        <f>C13</f>
        <v>10</v>
      </c>
      <c r="J29" s="44">
        <f>K9</f>
        <v>0</v>
      </c>
      <c r="K29" s="454">
        <f>C5</f>
        <v>2</v>
      </c>
    </row>
    <row r="30" spans="1:11" ht="14" thickBot="1" x14ac:dyDescent="0.2">
      <c r="A30" s="250" t="s">
        <v>891</v>
      </c>
      <c r="B30" s="158" t="s">
        <v>567</v>
      </c>
      <c r="G30" s="250" t="s">
        <v>891</v>
      </c>
      <c r="H30" s="639" t="s">
        <v>814</v>
      </c>
    </row>
    <row r="31" spans="1:11" ht="14" thickBot="1" x14ac:dyDescent="0.2">
      <c r="E31" s="15" t="s">
        <v>2185</v>
      </c>
      <c r="G31"/>
      <c r="H31" s="2123" t="s">
        <v>496</v>
      </c>
      <c r="I31" s="2124"/>
      <c r="K31" s="15" t="s">
        <v>2187</v>
      </c>
    </row>
    <row r="32" spans="1:11" x14ac:dyDescent="0.15">
      <c r="A32" s="178" t="s">
        <v>892</v>
      </c>
      <c r="B32" s="204" t="s">
        <v>197</v>
      </c>
      <c r="C32" s="28" t="s">
        <v>865</v>
      </c>
      <c r="D32" s="29" t="s">
        <v>197</v>
      </c>
      <c r="E32" s="30" t="s">
        <v>866</v>
      </c>
      <c r="F32" s="253"/>
      <c r="G32" s="56" t="s">
        <v>892</v>
      </c>
      <c r="H32" s="204" t="s">
        <v>197</v>
      </c>
      <c r="I32" s="28" t="s">
        <v>865</v>
      </c>
      <c r="J32" s="29" t="s">
        <v>197</v>
      </c>
      <c r="K32" s="30" t="s">
        <v>866</v>
      </c>
    </row>
    <row r="33" spans="1:11" x14ac:dyDescent="0.15">
      <c r="A33" s="31">
        <v>1</v>
      </c>
      <c r="B33" s="32">
        <f>K8</f>
        <v>0</v>
      </c>
      <c r="C33" s="33">
        <f>C7</f>
        <v>4</v>
      </c>
      <c r="D33" s="34">
        <f>K11</f>
        <v>0</v>
      </c>
      <c r="E33" s="33">
        <f>C12</f>
        <v>9</v>
      </c>
      <c r="G33" s="21">
        <v>1</v>
      </c>
      <c r="H33" s="32">
        <f>K9</f>
        <v>0</v>
      </c>
      <c r="I33" s="206">
        <f>C5</f>
        <v>2</v>
      </c>
      <c r="J33" s="34">
        <f>K8</f>
        <v>0</v>
      </c>
      <c r="K33" s="33">
        <f>C7</f>
        <v>4</v>
      </c>
    </row>
    <row r="34" spans="1:11" x14ac:dyDescent="0.15">
      <c r="A34" s="35">
        <v>2</v>
      </c>
      <c r="B34" s="36">
        <f>K12</f>
        <v>0</v>
      </c>
      <c r="C34" s="206">
        <f>C6</f>
        <v>3</v>
      </c>
      <c r="D34" s="34">
        <f>K9</f>
        <v>0</v>
      </c>
      <c r="E34" s="33">
        <f>C5</f>
        <v>2</v>
      </c>
      <c r="G34" s="228">
        <v>2</v>
      </c>
      <c r="H34" s="36">
        <f>K6</f>
        <v>0</v>
      </c>
      <c r="I34" s="225">
        <f>C10</f>
        <v>7</v>
      </c>
      <c r="J34" s="34">
        <f>K11</f>
        <v>0</v>
      </c>
      <c r="K34" s="37">
        <f>C12</f>
        <v>9</v>
      </c>
    </row>
    <row r="35" spans="1:11" x14ac:dyDescent="0.15">
      <c r="A35" s="31">
        <v>3</v>
      </c>
      <c r="B35" s="32">
        <f>K6</f>
        <v>0</v>
      </c>
      <c r="C35" s="33">
        <f>C10</f>
        <v>7</v>
      </c>
      <c r="D35" s="34">
        <f>K4</f>
        <v>0</v>
      </c>
      <c r="E35" s="451">
        <f>C9</f>
        <v>6</v>
      </c>
      <c r="G35" s="21">
        <v>3</v>
      </c>
      <c r="H35" s="32">
        <f>K12</f>
        <v>0</v>
      </c>
      <c r="I35" s="531">
        <f>C13</f>
        <v>10</v>
      </c>
      <c r="J35" s="34">
        <f>K13</f>
        <v>0</v>
      </c>
      <c r="K35" s="37">
        <f>C11</f>
        <v>8</v>
      </c>
    </row>
    <row r="36" spans="1:11" ht="14" thickBot="1" x14ac:dyDescent="0.2">
      <c r="A36" s="38">
        <v>4</v>
      </c>
      <c r="B36" s="39">
        <f>K13</f>
        <v>0</v>
      </c>
      <c r="C36" s="454">
        <f>C11</f>
        <v>8</v>
      </c>
      <c r="D36" s="44">
        <f>K5</f>
        <v>0</v>
      </c>
      <c r="E36" s="193">
        <f>C8</f>
        <v>5</v>
      </c>
      <c r="G36" s="22">
        <v>4</v>
      </c>
      <c r="H36" s="42">
        <f>K4</f>
        <v>0</v>
      </c>
      <c r="I36" s="43">
        <f>C9</f>
        <v>6</v>
      </c>
      <c r="J36" s="44">
        <f>K5</f>
        <v>0</v>
      </c>
      <c r="K36" s="448">
        <f>C4</f>
        <v>1</v>
      </c>
    </row>
    <row r="37" spans="1:11" ht="14" thickBot="1" x14ac:dyDescent="0.2">
      <c r="A37" s="250" t="s">
        <v>891</v>
      </c>
      <c r="B37" s="158" t="s">
        <v>1550</v>
      </c>
      <c r="G37" s="250" t="s">
        <v>891</v>
      </c>
      <c r="H37" s="158" t="s">
        <v>790</v>
      </c>
    </row>
    <row r="38" spans="1:11" ht="14" thickBot="1" x14ac:dyDescent="0.2">
      <c r="E38" s="15" t="s">
        <v>2188</v>
      </c>
      <c r="K38" s="15" t="s">
        <v>311</v>
      </c>
    </row>
    <row r="39" spans="1:11" x14ac:dyDescent="0.15">
      <c r="A39" s="178" t="s">
        <v>892</v>
      </c>
      <c r="B39" s="204" t="s">
        <v>197</v>
      </c>
      <c r="C39" s="28" t="s">
        <v>865</v>
      </c>
      <c r="D39" s="59" t="s">
        <v>197</v>
      </c>
      <c r="E39" s="30" t="s">
        <v>866</v>
      </c>
      <c r="F39" s="253"/>
      <c r="G39" s="178" t="s">
        <v>892</v>
      </c>
      <c r="H39" s="204" t="s">
        <v>197</v>
      </c>
      <c r="I39" s="28" t="s">
        <v>865</v>
      </c>
      <c r="J39" s="59" t="s">
        <v>197</v>
      </c>
      <c r="K39" s="259" t="s">
        <v>866</v>
      </c>
    </row>
    <row r="40" spans="1:11" x14ac:dyDescent="0.15">
      <c r="A40" s="31">
        <v>1</v>
      </c>
      <c r="B40" s="36">
        <f>K9</f>
        <v>0</v>
      </c>
      <c r="C40" s="451">
        <f>C8</f>
        <v>5</v>
      </c>
      <c r="D40" s="62">
        <f>K6</f>
        <v>0</v>
      </c>
      <c r="E40" s="33">
        <f>C10</f>
        <v>7</v>
      </c>
      <c r="G40" s="31">
        <v>1</v>
      </c>
      <c r="H40" s="32">
        <f>K5</f>
        <v>0</v>
      </c>
      <c r="I40" s="33">
        <f>C4</f>
        <v>1</v>
      </c>
      <c r="J40" s="247">
        <f>K6</f>
        <v>0</v>
      </c>
      <c r="K40" s="33">
        <f>C10</f>
        <v>7</v>
      </c>
    </row>
    <row r="41" spans="1:11" x14ac:dyDescent="0.15">
      <c r="A41" s="35">
        <v>2</v>
      </c>
      <c r="B41" s="32">
        <f>K5</f>
        <v>0</v>
      </c>
      <c r="C41" s="33">
        <f>C4</f>
        <v>1</v>
      </c>
      <c r="D41" s="247">
        <f>K12</f>
        <v>0</v>
      </c>
      <c r="E41" s="33">
        <f>C13</f>
        <v>10</v>
      </c>
      <c r="G41" s="35">
        <v>2</v>
      </c>
      <c r="H41" s="32">
        <f>K11</f>
        <v>0</v>
      </c>
      <c r="I41" s="33">
        <f>C12</f>
        <v>9</v>
      </c>
      <c r="J41" s="62">
        <f>K8</f>
        <v>0</v>
      </c>
      <c r="K41" s="33">
        <f>C6</f>
        <v>3</v>
      </c>
    </row>
    <row r="42" spans="1:11" x14ac:dyDescent="0.15">
      <c r="A42" s="31">
        <v>3</v>
      </c>
      <c r="B42" s="32">
        <f>K4</f>
        <v>0</v>
      </c>
      <c r="C42" s="206">
        <f>C9</f>
        <v>6</v>
      </c>
      <c r="D42" s="62">
        <f>K11</f>
        <v>0</v>
      </c>
      <c r="E42" s="33">
        <f>C12</f>
        <v>9</v>
      </c>
      <c r="G42" s="31">
        <v>3</v>
      </c>
      <c r="H42" s="32">
        <f>K4</f>
        <v>0</v>
      </c>
      <c r="I42" s="531">
        <f>C5</f>
        <v>2</v>
      </c>
      <c r="J42" s="62">
        <f>K9</f>
        <v>0</v>
      </c>
      <c r="K42" s="37">
        <f>C8</f>
        <v>5</v>
      </c>
    </row>
    <row r="43" spans="1:11" ht="14" thickBot="1" x14ac:dyDescent="0.2">
      <c r="A43" s="38">
        <v>4</v>
      </c>
      <c r="B43" s="42">
        <f>K8</f>
        <v>0</v>
      </c>
      <c r="C43" s="454">
        <f>C6</f>
        <v>3</v>
      </c>
      <c r="D43" s="71">
        <f>K13</f>
        <v>0</v>
      </c>
      <c r="E43" s="43">
        <f>C11</f>
        <v>8</v>
      </c>
      <c r="G43" s="38">
        <v>4</v>
      </c>
      <c r="H43" s="42">
        <f>K13</f>
        <v>0</v>
      </c>
      <c r="I43" s="454">
        <f>C7</f>
        <v>4</v>
      </c>
      <c r="J43" s="71">
        <f>K12</f>
        <v>0</v>
      </c>
      <c r="K43" s="193">
        <f>C13</f>
        <v>10</v>
      </c>
    </row>
    <row r="44" spans="1:11" ht="14" thickBot="1" x14ac:dyDescent="0.2">
      <c r="A44" s="250" t="s">
        <v>891</v>
      </c>
      <c r="B44" s="158" t="s">
        <v>788</v>
      </c>
      <c r="G44" s="250" t="s">
        <v>891</v>
      </c>
      <c r="H44" s="158" t="s">
        <v>814</v>
      </c>
    </row>
    <row r="45" spans="1:11" ht="14" thickBot="1" x14ac:dyDescent="0.2">
      <c r="E45" s="15" t="s">
        <v>312</v>
      </c>
      <c r="K45" s="15" t="s">
        <v>313</v>
      </c>
    </row>
    <row r="46" spans="1:11" x14ac:dyDescent="0.15">
      <c r="A46" s="178" t="s">
        <v>892</v>
      </c>
      <c r="B46" s="204" t="s">
        <v>197</v>
      </c>
      <c r="C46" s="28" t="s">
        <v>865</v>
      </c>
      <c r="D46" s="29" t="s">
        <v>197</v>
      </c>
      <c r="E46" s="30" t="s">
        <v>866</v>
      </c>
      <c r="F46" s="253"/>
      <c r="G46" s="178" t="s">
        <v>892</v>
      </c>
      <c r="H46" s="204" t="s">
        <v>197</v>
      </c>
      <c r="I46" s="28" t="s">
        <v>865</v>
      </c>
      <c r="J46" s="29" t="s">
        <v>197</v>
      </c>
      <c r="K46" s="30" t="s">
        <v>866</v>
      </c>
    </row>
    <row r="47" spans="1:11" x14ac:dyDescent="0.15">
      <c r="A47" s="31">
        <v>1</v>
      </c>
      <c r="B47" s="32">
        <f>K11</f>
        <v>0</v>
      </c>
      <c r="C47" s="451">
        <f>C11</f>
        <v>8</v>
      </c>
      <c r="D47" s="34">
        <f>K4</f>
        <v>0</v>
      </c>
      <c r="E47" s="33">
        <f>C5</f>
        <v>2</v>
      </c>
      <c r="G47" s="31">
        <v>1</v>
      </c>
      <c r="H47" s="32">
        <f>K4</f>
        <v>0</v>
      </c>
      <c r="I47" s="451">
        <f>C12</f>
        <v>9</v>
      </c>
      <c r="J47" s="34">
        <f>K12</f>
        <v>0</v>
      </c>
      <c r="K47" s="33">
        <f>C13</f>
        <v>10</v>
      </c>
    </row>
    <row r="48" spans="1:11" x14ac:dyDescent="0.15">
      <c r="A48" s="35">
        <v>2</v>
      </c>
      <c r="B48" s="36">
        <f>K6</f>
        <v>0</v>
      </c>
      <c r="C48" s="531">
        <f>C9</f>
        <v>6</v>
      </c>
      <c r="D48" s="34">
        <f>K13</f>
        <v>0</v>
      </c>
      <c r="E48" s="37">
        <f>C7</f>
        <v>4</v>
      </c>
      <c r="G48" s="35">
        <v>2</v>
      </c>
      <c r="H48" s="36">
        <f>K5</f>
        <v>0</v>
      </c>
      <c r="I48" s="451">
        <f>C10</f>
        <v>7</v>
      </c>
      <c r="J48" s="34">
        <f>K11</f>
        <v>0</v>
      </c>
      <c r="K48" s="33">
        <f>C11</f>
        <v>8</v>
      </c>
    </row>
    <row r="49" spans="1:13" x14ac:dyDescent="0.15">
      <c r="A49" s="31">
        <v>3</v>
      </c>
      <c r="B49" s="32">
        <f>K9</f>
        <v>0</v>
      </c>
      <c r="C49" s="225">
        <f>C8</f>
        <v>5</v>
      </c>
      <c r="D49" s="34">
        <f>K12</f>
        <v>0</v>
      </c>
      <c r="E49" s="37">
        <f>C13</f>
        <v>10</v>
      </c>
      <c r="G49" s="31">
        <v>3</v>
      </c>
      <c r="H49" s="32">
        <f>K6</f>
        <v>0</v>
      </c>
      <c r="I49" s="225">
        <f>C9</f>
        <v>6</v>
      </c>
      <c r="J49" s="34">
        <f>K9</f>
        <v>0</v>
      </c>
      <c r="K49" s="37">
        <f>C8</f>
        <v>5</v>
      </c>
      <c r="M49" s="112"/>
    </row>
    <row r="50" spans="1:13" ht="14" thickBot="1" x14ac:dyDescent="0.2">
      <c r="A50" s="38">
        <v>4</v>
      </c>
      <c r="B50" s="39">
        <f>K8</f>
        <v>0</v>
      </c>
      <c r="C50" s="43">
        <f>C6</f>
        <v>3</v>
      </c>
      <c r="D50" s="44">
        <f>K5</f>
        <v>0</v>
      </c>
      <c r="E50" s="193">
        <f>C4</f>
        <v>1</v>
      </c>
      <c r="G50" s="38">
        <v>4</v>
      </c>
      <c r="H50" s="39">
        <f>K13</f>
        <v>0</v>
      </c>
      <c r="I50" s="193">
        <f>C7</f>
        <v>4</v>
      </c>
      <c r="J50" s="44">
        <f>K8</f>
        <v>0</v>
      </c>
      <c r="K50" s="43">
        <f>C6</f>
        <v>3</v>
      </c>
    </row>
    <row r="51" spans="1:13" ht="14" thickBot="1" x14ac:dyDescent="0.2">
      <c r="A51" s="250" t="s">
        <v>891</v>
      </c>
      <c r="B51" s="158" t="s">
        <v>1551</v>
      </c>
      <c r="G51" s="250" t="s">
        <v>891</v>
      </c>
      <c r="H51" s="158" t="s">
        <v>787</v>
      </c>
    </row>
    <row r="52" spans="1:13" ht="14" thickBot="1" x14ac:dyDescent="0.2">
      <c r="E52" s="15" t="s">
        <v>314</v>
      </c>
      <c r="K52" s="15" t="s">
        <v>669</v>
      </c>
    </row>
    <row r="53" spans="1:13" x14ac:dyDescent="0.15">
      <c r="A53" s="178" t="s">
        <v>892</v>
      </c>
      <c r="B53" s="204" t="s">
        <v>197</v>
      </c>
      <c r="C53" s="28" t="s">
        <v>865</v>
      </c>
      <c r="D53" s="29" t="s">
        <v>197</v>
      </c>
      <c r="E53" s="30" t="s">
        <v>866</v>
      </c>
      <c r="G53" s="178" t="s">
        <v>892</v>
      </c>
      <c r="H53" s="204" t="s">
        <v>197</v>
      </c>
      <c r="I53" s="28" t="s">
        <v>865</v>
      </c>
      <c r="J53" s="29" t="s">
        <v>197</v>
      </c>
      <c r="K53" s="30" t="s">
        <v>866</v>
      </c>
    </row>
    <row r="54" spans="1:13" ht="14" thickBot="1" x14ac:dyDescent="0.2">
      <c r="A54" s="31">
        <v>1</v>
      </c>
      <c r="B54" s="32">
        <f>K6</f>
        <v>0</v>
      </c>
      <c r="C54" s="33">
        <f>C9</f>
        <v>6</v>
      </c>
      <c r="D54" s="34">
        <f>K11</f>
        <v>0</v>
      </c>
      <c r="E54" s="206">
        <f>C11</f>
        <v>8</v>
      </c>
      <c r="F54" s="25"/>
      <c r="G54" s="604">
        <v>2</v>
      </c>
      <c r="H54" s="605">
        <f>K6</f>
        <v>0</v>
      </c>
      <c r="I54" s="608">
        <f>C4</f>
        <v>1</v>
      </c>
      <c r="J54" s="606">
        <f>K11</f>
        <v>0</v>
      </c>
      <c r="K54" s="608">
        <f>C5</f>
        <v>2</v>
      </c>
    </row>
    <row r="55" spans="1:13" x14ac:dyDescent="0.15">
      <c r="A55" s="35">
        <v>2</v>
      </c>
      <c r="B55" s="36">
        <f>K4</f>
        <v>0</v>
      </c>
      <c r="C55" s="33">
        <f>C12</f>
        <v>9</v>
      </c>
      <c r="D55" s="34">
        <f>K12</f>
        <v>0</v>
      </c>
      <c r="E55" s="451">
        <f>C5</f>
        <v>2</v>
      </c>
    </row>
    <row r="56" spans="1:13" x14ac:dyDescent="0.15">
      <c r="A56" s="38">
        <v>3</v>
      </c>
      <c r="B56" s="39">
        <f>K9</f>
        <v>0</v>
      </c>
      <c r="C56" s="37">
        <f>C8</f>
        <v>5</v>
      </c>
      <c r="D56" s="603">
        <f>K8</f>
        <v>0</v>
      </c>
      <c r="E56" s="37">
        <f>C6</f>
        <v>3</v>
      </c>
    </row>
    <row r="57" spans="1:13" ht="14" thickBot="1" x14ac:dyDescent="0.2">
      <c r="A57" s="41">
        <v>4</v>
      </c>
      <c r="B57" s="42">
        <f>K5</f>
        <v>0</v>
      </c>
      <c r="C57" s="43">
        <f>C10</f>
        <v>7</v>
      </c>
      <c r="D57" s="71">
        <f>K13</f>
        <v>0</v>
      </c>
      <c r="E57" s="43">
        <f>C7</f>
        <v>4</v>
      </c>
      <c r="F57" s="253"/>
    </row>
    <row r="58" spans="1:13" ht="14" thickBot="1" x14ac:dyDescent="0.2">
      <c r="A58" s="250" t="s">
        <v>891</v>
      </c>
      <c r="B58" s="158" t="s">
        <v>1550</v>
      </c>
    </row>
    <row r="61" spans="1:13" x14ac:dyDescent="0.15">
      <c r="D61" s="1637" t="s">
        <v>840</v>
      </c>
      <c r="E61" s="1744"/>
      <c r="F61" s="1744"/>
      <c r="G61" s="1744"/>
      <c r="H61" s="1744"/>
      <c r="I61" s="1744"/>
      <c r="J61" s="1744"/>
    </row>
    <row r="63" spans="1:13" x14ac:dyDescent="0.15">
      <c r="A63" s="1831" t="s">
        <v>2140</v>
      </c>
      <c r="B63" s="1831"/>
      <c r="C63" s="1831"/>
      <c r="D63" s="1831"/>
      <c r="E63" s="1831"/>
      <c r="F63" s="1831"/>
      <c r="G63" s="1831"/>
      <c r="H63" s="1831"/>
      <c r="I63" s="1831"/>
      <c r="J63" s="1831"/>
      <c r="K63" s="1831"/>
    </row>
    <row r="64" spans="1:13" x14ac:dyDescent="0.15">
      <c r="A64" s="1751" t="s">
        <v>1432</v>
      </c>
      <c r="B64" s="1751"/>
      <c r="C64" s="1751"/>
      <c r="D64" s="1751"/>
      <c r="E64" s="1751"/>
      <c r="F64" s="1751"/>
      <c r="G64" s="1751"/>
      <c r="H64" s="1751"/>
      <c r="I64" s="1751"/>
      <c r="J64" s="1751"/>
      <c r="K64" s="1751"/>
    </row>
    <row r="66" spans="1:11" x14ac:dyDescent="0.15">
      <c r="B66" s="1864" t="s">
        <v>1368</v>
      </c>
      <c r="C66" s="1864"/>
      <c r="D66" s="1864" t="s">
        <v>496</v>
      </c>
      <c r="E66" s="1864"/>
      <c r="G66" s="25"/>
    </row>
    <row r="67" spans="1:11" x14ac:dyDescent="0.15">
      <c r="B67" s="361">
        <v>1</v>
      </c>
      <c r="C67" s="45">
        <f>C4</f>
        <v>1</v>
      </c>
      <c r="D67" s="24">
        <v>2</v>
      </c>
      <c r="E67" s="45">
        <f>C5</f>
        <v>2</v>
      </c>
    </row>
    <row r="68" spans="1:11" x14ac:dyDescent="0.15">
      <c r="B68" s="361">
        <v>4</v>
      </c>
      <c r="C68" s="45">
        <f>C7</f>
        <v>4</v>
      </c>
      <c r="D68" s="24">
        <v>3</v>
      </c>
      <c r="E68" s="45">
        <f>C6</f>
        <v>3</v>
      </c>
    </row>
    <row r="69" spans="1:11" x14ac:dyDescent="0.15">
      <c r="B69" s="361">
        <v>5</v>
      </c>
      <c r="C69" s="45">
        <f>C8</f>
        <v>5</v>
      </c>
      <c r="D69" s="24">
        <v>6</v>
      </c>
      <c r="E69" s="45">
        <f>C9</f>
        <v>6</v>
      </c>
    </row>
    <row r="70" spans="1:11" x14ac:dyDescent="0.15">
      <c r="B70" s="361">
        <v>8</v>
      </c>
      <c r="C70" s="45">
        <f>C11</f>
        <v>8</v>
      </c>
      <c r="D70" s="24">
        <v>7</v>
      </c>
      <c r="E70" s="45">
        <f>C10</f>
        <v>7</v>
      </c>
    </row>
    <row r="71" spans="1:11" x14ac:dyDescent="0.15">
      <c r="B71" s="361">
        <v>9</v>
      </c>
      <c r="C71" s="45">
        <f>C12</f>
        <v>9</v>
      </c>
      <c r="D71" s="24">
        <v>10</v>
      </c>
      <c r="E71" s="45">
        <f>C13</f>
        <v>10</v>
      </c>
    </row>
    <row r="72" spans="1:11" x14ac:dyDescent="0.15">
      <c r="B72" s="20"/>
      <c r="C72" s="20"/>
      <c r="D72" s="20"/>
      <c r="E72" s="20"/>
    </row>
    <row r="73" spans="1:11" x14ac:dyDescent="0.15">
      <c r="A73"/>
      <c r="B73" s="383" t="s">
        <v>362</v>
      </c>
      <c r="C73" s="24" t="s">
        <v>1365</v>
      </c>
      <c r="D73" s="383" t="s">
        <v>892</v>
      </c>
      <c r="E73" s="24">
        <v>6</v>
      </c>
      <c r="F73" s="1754" t="s">
        <v>301</v>
      </c>
      <c r="G73" s="1754"/>
      <c r="H73" s="24" t="s">
        <v>1602</v>
      </c>
      <c r="I73" s="1755" t="s">
        <v>2012</v>
      </c>
      <c r="J73" s="1755"/>
      <c r="K73" s="24" t="s">
        <v>1645</v>
      </c>
    </row>
    <row r="74" spans="1:11" x14ac:dyDescent="0.15">
      <c r="B74"/>
      <c r="C74"/>
      <c r="D74"/>
      <c r="E74"/>
      <c r="F74"/>
      <c r="G74"/>
      <c r="H74"/>
      <c r="I74"/>
      <c r="J74"/>
      <c r="K74"/>
    </row>
    <row r="75" spans="1:11" x14ac:dyDescent="0.15">
      <c r="A75" s="1637" t="s">
        <v>254</v>
      </c>
      <c r="B75" s="1637"/>
      <c r="C75" s="1637"/>
      <c r="D75" s="1637"/>
      <c r="E75" s="1637"/>
      <c r="F75" s="1637"/>
      <c r="G75" s="1637"/>
      <c r="H75" s="1637"/>
      <c r="I75" s="1637"/>
      <c r="J75" s="1637"/>
      <c r="K75" s="1637"/>
    </row>
    <row r="77" spans="1:11" x14ac:dyDescent="0.15">
      <c r="B77" s="1744" t="s">
        <v>2095</v>
      </c>
      <c r="C77" s="1744"/>
      <c r="D77" s="1744"/>
      <c r="E77" s="1744"/>
    </row>
    <row r="78" spans="1:11" x14ac:dyDescent="0.15">
      <c r="C78" s="18" t="s">
        <v>684</v>
      </c>
      <c r="D78" s="18"/>
      <c r="E78" s="18" t="s">
        <v>1934</v>
      </c>
    </row>
    <row r="79" spans="1:11" x14ac:dyDescent="0.15">
      <c r="B79" s="24" t="s">
        <v>1844</v>
      </c>
      <c r="C79" s="98"/>
      <c r="D79" s="20"/>
      <c r="E79" s="14"/>
    </row>
    <row r="80" spans="1:11" x14ac:dyDescent="0.15">
      <c r="B80" s="24" t="s">
        <v>1845</v>
      </c>
      <c r="C80" s="98"/>
      <c r="D80" s="20"/>
      <c r="E80" s="14"/>
    </row>
    <row r="81" spans="1:11" x14ac:dyDescent="0.15">
      <c r="B81" s="24" t="s">
        <v>1846</v>
      </c>
      <c r="C81" s="98"/>
      <c r="D81" s="20"/>
      <c r="E81" s="14"/>
    </row>
    <row r="82" spans="1:11" x14ac:dyDescent="0.15">
      <c r="B82" s="24" t="s">
        <v>1847</v>
      </c>
      <c r="C82" s="98"/>
      <c r="D82" s="20"/>
      <c r="E82" s="14"/>
    </row>
    <row r="84" spans="1:11" ht="14" thickBot="1" x14ac:dyDescent="0.2">
      <c r="E84" s="15" t="s">
        <v>307</v>
      </c>
      <c r="H84" s="2018" t="s">
        <v>310</v>
      </c>
      <c r="I84" s="2018"/>
      <c r="K84" s="15" t="s">
        <v>308</v>
      </c>
    </row>
    <row r="85" spans="1:11" x14ac:dyDescent="0.15">
      <c r="A85" s="178" t="s">
        <v>892</v>
      </c>
      <c r="B85" s="204" t="s">
        <v>197</v>
      </c>
      <c r="C85" s="28" t="s">
        <v>865</v>
      </c>
      <c r="D85" s="29" t="s">
        <v>197</v>
      </c>
      <c r="E85" s="30" t="s">
        <v>866</v>
      </c>
      <c r="F85" s="253"/>
      <c r="G85" s="178" t="s">
        <v>892</v>
      </c>
      <c r="H85" s="204" t="s">
        <v>197</v>
      </c>
      <c r="I85" s="28" t="s">
        <v>865</v>
      </c>
      <c r="J85" s="29" t="s">
        <v>197</v>
      </c>
      <c r="K85" s="30" t="s">
        <v>866</v>
      </c>
    </row>
    <row r="86" spans="1:11" x14ac:dyDescent="0.15">
      <c r="A86" s="31">
        <v>1</v>
      </c>
      <c r="B86" s="32">
        <f>E82</f>
        <v>0</v>
      </c>
      <c r="C86" s="46">
        <f>$C$82</f>
        <v>0</v>
      </c>
      <c r="D86" s="62">
        <f>E81</f>
        <v>0</v>
      </c>
      <c r="E86" s="37">
        <f>$C$81</f>
        <v>0</v>
      </c>
      <c r="G86" s="31">
        <v>1</v>
      </c>
      <c r="H86" s="32">
        <f>E82</f>
        <v>0</v>
      </c>
      <c r="I86" s="46">
        <f>$C$81</f>
        <v>0</v>
      </c>
      <c r="J86" s="62">
        <f>E81</f>
        <v>0</v>
      </c>
      <c r="K86" s="37">
        <f>$C$82</f>
        <v>0</v>
      </c>
    </row>
    <row r="87" spans="1:11" ht="14" thickBot="1" x14ac:dyDescent="0.2">
      <c r="A87" s="75">
        <v>2</v>
      </c>
      <c r="B87" s="47">
        <f>E80</f>
        <v>0</v>
      </c>
      <c r="C87" s="111">
        <f>$C$80</f>
        <v>0</v>
      </c>
      <c r="D87" s="195">
        <f>E79</f>
        <v>0</v>
      </c>
      <c r="E87" s="43">
        <f>$C$79</f>
        <v>0</v>
      </c>
      <c r="G87" s="75">
        <v>2</v>
      </c>
      <c r="H87" s="47">
        <f>E80</f>
        <v>0</v>
      </c>
      <c r="I87" s="111">
        <f>$C$79</f>
        <v>0</v>
      </c>
      <c r="J87" s="195">
        <f>E79</f>
        <v>0</v>
      </c>
      <c r="K87" s="43">
        <f>$C$80</f>
        <v>0</v>
      </c>
    </row>
    <row r="89" spans="1:11" ht="14" thickBot="1" x14ac:dyDescent="0.2">
      <c r="C89" s="25"/>
      <c r="D89" s="25"/>
      <c r="E89" s="15" t="s">
        <v>309</v>
      </c>
      <c r="G89" s="607"/>
      <c r="H89" s="2016" t="s">
        <v>852</v>
      </c>
      <c r="I89" s="2016"/>
      <c r="J89" s="2016" t="s">
        <v>2039</v>
      </c>
      <c r="K89" s="2016"/>
    </row>
    <row r="90" spans="1:11" x14ac:dyDescent="0.15">
      <c r="A90" s="178" t="s">
        <v>892</v>
      </c>
      <c r="B90" s="204" t="s">
        <v>197</v>
      </c>
      <c r="C90" s="28" t="s">
        <v>865</v>
      </c>
      <c r="D90" s="29" t="s">
        <v>197</v>
      </c>
      <c r="E90" s="30" t="s">
        <v>866</v>
      </c>
      <c r="G90" s="24" t="s">
        <v>1844</v>
      </c>
      <c r="H90" s="704"/>
      <c r="I90" s="703"/>
      <c r="J90" s="737"/>
      <c r="K90" s="738"/>
    </row>
    <row r="91" spans="1:11" x14ac:dyDescent="0.15">
      <c r="A91" s="31">
        <v>1</v>
      </c>
      <c r="B91" s="32">
        <f>E81</f>
        <v>0</v>
      </c>
      <c r="C91" s="46">
        <f>$C$82</f>
        <v>0</v>
      </c>
      <c r="D91" s="62">
        <f>E82</f>
        <v>0</v>
      </c>
      <c r="E91" s="37">
        <f>$C$81</f>
        <v>0</v>
      </c>
      <c r="G91" s="24" t="s">
        <v>1845</v>
      </c>
      <c r="H91" s="704"/>
      <c r="I91" s="703"/>
      <c r="J91" s="737"/>
      <c r="K91" s="738"/>
    </row>
    <row r="92" spans="1:11" ht="14" thickBot="1" x14ac:dyDescent="0.2">
      <c r="A92" s="75">
        <v>2</v>
      </c>
      <c r="B92" s="47">
        <f>E79</f>
        <v>0</v>
      </c>
      <c r="C92" s="111">
        <f>$C$80</f>
        <v>0</v>
      </c>
      <c r="D92" s="195">
        <f>E80</f>
        <v>0</v>
      </c>
      <c r="E92" s="43">
        <f>$C$79</f>
        <v>0</v>
      </c>
      <c r="G92" s="24" t="s">
        <v>1846</v>
      </c>
      <c r="H92" s="704"/>
      <c r="I92" s="703"/>
      <c r="J92" s="737"/>
      <c r="K92" s="738"/>
    </row>
    <row r="93" spans="1:11" x14ac:dyDescent="0.15">
      <c r="G93" s="24" t="s">
        <v>1847</v>
      </c>
      <c r="H93" s="704"/>
      <c r="I93" s="703"/>
      <c r="J93" s="737"/>
      <c r="K93" s="738"/>
    </row>
    <row r="96" spans="1:11" x14ac:dyDescent="0.15">
      <c r="A96" s="1637" t="s">
        <v>2096</v>
      </c>
      <c r="B96" s="1637"/>
      <c r="C96" s="1637"/>
      <c r="D96" s="1637"/>
      <c r="E96" s="1637"/>
      <c r="F96" s="1637"/>
      <c r="G96" s="1637"/>
      <c r="H96" s="1637"/>
      <c r="I96" s="1637"/>
      <c r="J96" s="1637"/>
      <c r="K96" s="1637"/>
    </row>
    <row r="98" spans="1:11" x14ac:dyDescent="0.15">
      <c r="B98"/>
      <c r="C98"/>
      <c r="D98"/>
      <c r="E98"/>
    </row>
    <row r="99" spans="1:11" ht="14" thickBot="1" x14ac:dyDescent="0.2">
      <c r="E99" s="15" t="s">
        <v>307</v>
      </c>
      <c r="H99" s="2018" t="s">
        <v>310</v>
      </c>
      <c r="I99" s="2018"/>
      <c r="K99" s="15" t="s">
        <v>308</v>
      </c>
    </row>
    <row r="100" spans="1:11" x14ac:dyDescent="0.15">
      <c r="A100" s="178" t="s">
        <v>892</v>
      </c>
      <c r="B100" s="204" t="s">
        <v>197</v>
      </c>
      <c r="C100" s="28" t="s">
        <v>865</v>
      </c>
      <c r="D100" s="29" t="s">
        <v>197</v>
      </c>
      <c r="E100" s="30" t="s">
        <v>866</v>
      </c>
      <c r="F100" s="253"/>
      <c r="G100" s="178" t="s">
        <v>892</v>
      </c>
      <c r="H100" s="204" t="s">
        <v>197</v>
      </c>
      <c r="I100" s="28" t="s">
        <v>865</v>
      </c>
      <c r="J100" s="29" t="s">
        <v>197</v>
      </c>
      <c r="K100" s="30" t="s">
        <v>866</v>
      </c>
    </row>
    <row r="101" spans="1:11" x14ac:dyDescent="0.15">
      <c r="A101" s="31">
        <v>1</v>
      </c>
      <c r="B101" s="32"/>
      <c r="C101" s="46"/>
      <c r="D101" s="62"/>
      <c r="E101" s="37"/>
      <c r="G101" s="31">
        <v>1</v>
      </c>
      <c r="H101" s="32"/>
      <c r="I101" s="46"/>
      <c r="J101" s="62"/>
      <c r="K101" s="37"/>
    </row>
    <row r="102" spans="1:11" ht="14" thickBot="1" x14ac:dyDescent="0.2">
      <c r="A102" s="75">
        <v>2</v>
      </c>
      <c r="B102" s="47"/>
      <c r="C102" s="111"/>
      <c r="D102" s="195"/>
      <c r="E102" s="43"/>
      <c r="G102" s="75">
        <v>2</v>
      </c>
      <c r="H102" s="47"/>
      <c r="I102" s="111"/>
      <c r="J102" s="195"/>
      <c r="K102" s="43"/>
    </row>
    <row r="104" spans="1:11" ht="14" thickBot="1" x14ac:dyDescent="0.2">
      <c r="C104" s="25"/>
      <c r="D104" s="25"/>
      <c r="E104" s="15" t="s">
        <v>309</v>
      </c>
    </row>
    <row r="105" spans="1:11" ht="14" thickBot="1" x14ac:dyDescent="0.2">
      <c r="A105" s="178" t="s">
        <v>892</v>
      </c>
      <c r="B105" s="204" t="s">
        <v>197</v>
      </c>
      <c r="C105" s="28" t="s">
        <v>865</v>
      </c>
      <c r="D105" s="29" t="s">
        <v>197</v>
      </c>
      <c r="E105" s="30" t="s">
        <v>866</v>
      </c>
      <c r="H105" s="2018" t="s">
        <v>310</v>
      </c>
      <c r="I105" s="2018"/>
      <c r="J105" s="25"/>
      <c r="K105" s="15" t="s">
        <v>2186</v>
      </c>
    </row>
    <row r="106" spans="1:11" x14ac:dyDescent="0.15">
      <c r="A106" s="31">
        <v>1</v>
      </c>
      <c r="B106" s="32"/>
      <c r="C106" s="46"/>
      <c r="D106" s="62"/>
      <c r="E106" s="37"/>
      <c r="G106" s="178" t="s">
        <v>892</v>
      </c>
      <c r="H106" s="204" t="s">
        <v>197</v>
      </c>
      <c r="I106" s="28" t="s">
        <v>865</v>
      </c>
      <c r="J106" s="29" t="s">
        <v>197</v>
      </c>
      <c r="K106" s="30" t="s">
        <v>866</v>
      </c>
    </row>
    <row r="107" spans="1:11" ht="14" thickBot="1" x14ac:dyDescent="0.2">
      <c r="A107" s="75">
        <v>2</v>
      </c>
      <c r="B107" s="47"/>
      <c r="C107" s="111"/>
      <c r="D107" s="195"/>
      <c r="E107" s="43"/>
      <c r="G107" s="41">
        <v>2</v>
      </c>
      <c r="H107" s="42"/>
      <c r="I107" s="111"/>
      <c r="J107" s="71"/>
      <c r="K107" s="43"/>
    </row>
    <row r="109" spans="1:11" ht="14" thickBot="1" x14ac:dyDescent="0.2">
      <c r="C109" s="25"/>
      <c r="D109" s="25"/>
      <c r="E109" s="15" t="s">
        <v>2185</v>
      </c>
    </row>
    <row r="110" spans="1:11" x14ac:dyDescent="0.15">
      <c r="A110" s="178" t="s">
        <v>892</v>
      </c>
      <c r="B110" s="204" t="s">
        <v>197</v>
      </c>
      <c r="C110" s="28" t="s">
        <v>865</v>
      </c>
      <c r="D110" s="29" t="s">
        <v>197</v>
      </c>
      <c r="E110" s="30" t="s">
        <v>866</v>
      </c>
    </row>
    <row r="111" spans="1:11" ht="14" thickBot="1" x14ac:dyDescent="0.2">
      <c r="A111" s="41">
        <v>2</v>
      </c>
      <c r="B111" s="42"/>
      <c r="C111" s="111"/>
      <c r="D111" s="71"/>
      <c r="E111" s="43"/>
      <c r="G111" s="607"/>
      <c r="H111" s="2016" t="s">
        <v>852</v>
      </c>
      <c r="I111" s="2016"/>
      <c r="J111" s="2016" t="s">
        <v>2039</v>
      </c>
      <c r="K111" s="2016"/>
    </row>
    <row r="112" spans="1:11" x14ac:dyDescent="0.15">
      <c r="A112"/>
      <c r="B112"/>
      <c r="C112"/>
      <c r="D112"/>
      <c r="E112"/>
      <c r="G112" s="24" t="s">
        <v>1844</v>
      </c>
      <c r="H112" s="704"/>
      <c r="I112" s="703"/>
      <c r="J112" s="737"/>
      <c r="K112" s="738"/>
    </row>
    <row r="113" spans="7:11" x14ac:dyDescent="0.15">
      <c r="G113" s="24" t="s">
        <v>1845</v>
      </c>
      <c r="H113" s="704"/>
      <c r="I113" s="703"/>
      <c r="J113" s="737"/>
      <c r="K113" s="738"/>
    </row>
    <row r="114" spans="7:11" x14ac:dyDescent="0.15">
      <c r="G114" s="24" t="s">
        <v>1846</v>
      </c>
      <c r="H114" s="704"/>
      <c r="I114" s="703"/>
      <c r="J114" s="737"/>
      <c r="K114" s="738"/>
    </row>
    <row r="115" spans="7:11" x14ac:dyDescent="0.15">
      <c r="G115" s="24" t="s">
        <v>1847</v>
      </c>
      <c r="H115" s="704"/>
      <c r="I115" s="703"/>
      <c r="J115" s="737"/>
      <c r="K115" s="738"/>
    </row>
    <row r="120" spans="7:11" customFormat="1" x14ac:dyDescent="0.15"/>
    <row r="121" spans="7:11" customFormat="1" x14ac:dyDescent="0.15"/>
    <row r="122" spans="7:11" customFormat="1" x14ac:dyDescent="0.15"/>
    <row r="123" spans="7:11" customFormat="1" x14ac:dyDescent="0.15"/>
    <row r="124" spans="7:11" customFormat="1" x14ac:dyDescent="0.15"/>
    <row r="125" spans="7:11" customFormat="1" x14ac:dyDescent="0.15"/>
    <row r="126" spans="7:11" customFormat="1" x14ac:dyDescent="0.15"/>
    <row r="127" spans="7:11" customFormat="1" x14ac:dyDescent="0.15"/>
    <row r="128" spans="7:11" customFormat="1" x14ac:dyDescent="0.15"/>
    <row r="129" customFormat="1" x14ac:dyDescent="0.15"/>
    <row r="130" customFormat="1" x14ac:dyDescent="0.15"/>
    <row r="131" customFormat="1" x14ac:dyDescent="0.15"/>
    <row r="132" customFormat="1" x14ac:dyDescent="0.15"/>
    <row r="133" customFormat="1" x14ac:dyDescent="0.15"/>
    <row r="134" customFormat="1" x14ac:dyDescent="0.15"/>
    <row r="135" customFormat="1" x14ac:dyDescent="0.15"/>
    <row r="136" customFormat="1" x14ac:dyDescent="0.15"/>
    <row r="137" customFormat="1" x14ac:dyDescent="0.15"/>
    <row r="138" customFormat="1" x14ac:dyDescent="0.15"/>
    <row r="139" customFormat="1" x14ac:dyDescent="0.15"/>
    <row r="140" customFormat="1" x14ac:dyDescent="0.15"/>
    <row r="141" customFormat="1" x14ac:dyDescent="0.15"/>
    <row r="142" customFormat="1" x14ac:dyDescent="0.15"/>
    <row r="143" customFormat="1" x14ac:dyDescent="0.15"/>
    <row r="144" customFormat="1" x14ac:dyDescent="0.15"/>
    <row r="145" customFormat="1" x14ac:dyDescent="0.15"/>
    <row r="146" customFormat="1" x14ac:dyDescent="0.15"/>
    <row r="147" customFormat="1" x14ac:dyDescent="0.15"/>
    <row r="148" customFormat="1" x14ac:dyDescent="0.15"/>
    <row r="149" customFormat="1" x14ac:dyDescent="0.15"/>
    <row r="150" customFormat="1" x14ac:dyDescent="0.15"/>
    <row r="151" customFormat="1" x14ac:dyDescent="0.15"/>
    <row r="152" customFormat="1" x14ac:dyDescent="0.15"/>
    <row r="153" customFormat="1" x14ac:dyDescent="0.15"/>
    <row r="154" customFormat="1" x14ac:dyDescent="0.15"/>
    <row r="155" customFormat="1" x14ac:dyDescent="0.15"/>
    <row r="156" customFormat="1" x14ac:dyDescent="0.15"/>
    <row r="157" customFormat="1" x14ac:dyDescent="0.15"/>
    <row r="158" customFormat="1" x14ac:dyDescent="0.15"/>
    <row r="159" customFormat="1" x14ac:dyDescent="0.15"/>
    <row r="160" customFormat="1" x14ac:dyDescent="0.15"/>
    <row r="161" customFormat="1" x14ac:dyDescent="0.15"/>
    <row r="162" customFormat="1" x14ac:dyDescent="0.15"/>
    <row r="163" customFormat="1" x14ac:dyDescent="0.15"/>
    <row r="164" customFormat="1" x14ac:dyDescent="0.15"/>
    <row r="165" customFormat="1" x14ac:dyDescent="0.15"/>
    <row r="166" customFormat="1" x14ac:dyDescent="0.15"/>
    <row r="167" customFormat="1" x14ac:dyDescent="0.15"/>
    <row r="168" customFormat="1" x14ac:dyDescent="0.15"/>
    <row r="169" customFormat="1" x14ac:dyDescent="0.15"/>
    <row r="170" customFormat="1" x14ac:dyDescent="0.15"/>
    <row r="171" customFormat="1" x14ac:dyDescent="0.15"/>
    <row r="172" customFormat="1" x14ac:dyDescent="0.15"/>
    <row r="173" customFormat="1" x14ac:dyDescent="0.15"/>
    <row r="174" customFormat="1" x14ac:dyDescent="0.15"/>
    <row r="175" customFormat="1" x14ac:dyDescent="0.15"/>
    <row r="176" customFormat="1" x14ac:dyDescent="0.15"/>
  </sheetData>
  <sheetProtection password="CF27" sheet="1" objects="1" scenarios="1"/>
  <mergeCells count="35">
    <mergeCell ref="A1:K1"/>
    <mergeCell ref="F4:G4"/>
    <mergeCell ref="F5:G5"/>
    <mergeCell ref="F6:G6"/>
    <mergeCell ref="F3:G3"/>
    <mergeCell ref="H111:I111"/>
    <mergeCell ref="J111:K111"/>
    <mergeCell ref="H105:I105"/>
    <mergeCell ref="H99:I99"/>
    <mergeCell ref="F12:G12"/>
    <mergeCell ref="A64:K64"/>
    <mergeCell ref="B66:C66"/>
    <mergeCell ref="H84:I84"/>
    <mergeCell ref="A75:K75"/>
    <mergeCell ref="B77:E77"/>
    <mergeCell ref="A96:K96"/>
    <mergeCell ref="A16:K16"/>
    <mergeCell ref="F13:G13"/>
    <mergeCell ref="B17:C17"/>
    <mergeCell ref="I14:J14"/>
    <mergeCell ref="C15:G15"/>
    <mergeCell ref="J89:K89"/>
    <mergeCell ref="H89:I89"/>
    <mergeCell ref="D61:J61"/>
    <mergeCell ref="D66:E66"/>
    <mergeCell ref="A63:K63"/>
    <mergeCell ref="F7:G7"/>
    <mergeCell ref="F8:G8"/>
    <mergeCell ref="F73:G73"/>
    <mergeCell ref="I73:J73"/>
    <mergeCell ref="H31:I31"/>
    <mergeCell ref="F14:G14"/>
    <mergeCell ref="F9:G9"/>
    <mergeCell ref="F10:G10"/>
    <mergeCell ref="F11:G11"/>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Foglio111"/>
  <dimension ref="B2:K255"/>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'10S - 8B - 1 RR'!C4</f>
        <v>1</v>
      </c>
      <c r="D6" s="1763"/>
      <c r="E6" s="120">
        <f>'10S - 8B - 1 RR'!D4</f>
        <v>0</v>
      </c>
      <c r="F6" s="173" t="s">
        <v>1038</v>
      </c>
      <c r="G6" s="437">
        <f>'10S - 8B - 1 RR'!K4</f>
        <v>0</v>
      </c>
    </row>
    <row r="7" spans="2:9" ht="16" x14ac:dyDescent="0.2">
      <c r="B7" s="79">
        <v>2</v>
      </c>
      <c r="C7" s="1763">
        <f>'10S - 8B - 1 RR'!C5</f>
        <v>2</v>
      </c>
      <c r="D7" s="1763"/>
      <c r="E7" s="120">
        <f>'10S - 8B - 1 RR'!D5</f>
        <v>0</v>
      </c>
      <c r="F7" s="173" t="s">
        <v>1038</v>
      </c>
      <c r="G7" s="437">
        <f>'10S - 8B - 1 RR'!K5</f>
        <v>0</v>
      </c>
    </row>
    <row r="8" spans="2:9" ht="16" x14ac:dyDescent="0.2">
      <c r="B8" s="79">
        <v>3</v>
      </c>
      <c r="C8" s="1763">
        <f>'10S - 8B - 1 RR'!C6</f>
        <v>3</v>
      </c>
      <c r="D8" s="1763"/>
      <c r="E8" s="120">
        <f>'10S - 8B - 1 RR'!D6</f>
        <v>0</v>
      </c>
      <c r="F8" s="173" t="s">
        <v>1038</v>
      </c>
      <c r="G8" s="437">
        <f>'10S - 8B - 1 RR'!K6</f>
        <v>0</v>
      </c>
    </row>
    <row r="9" spans="2:9" ht="16" x14ac:dyDescent="0.2">
      <c r="B9" s="79">
        <v>4</v>
      </c>
      <c r="C9" s="1763">
        <f>'10S - 8B - 1 RR'!C7</f>
        <v>4</v>
      </c>
      <c r="D9" s="1763"/>
      <c r="E9" s="120">
        <f>'10S - 8B - 1 RR'!D7</f>
        <v>0</v>
      </c>
      <c r="F9" s="173"/>
      <c r="G9" s="99"/>
      <c r="H9"/>
    </row>
    <row r="10" spans="2:9" ht="16" x14ac:dyDescent="0.2">
      <c r="B10" s="79">
        <v>5</v>
      </c>
      <c r="C10" s="1763">
        <f>'10S - 8B - 1 RR'!C8</f>
        <v>5</v>
      </c>
      <c r="D10" s="1763"/>
      <c r="E10" s="120">
        <f>'10S - 8B - 1 RR'!D8</f>
        <v>0</v>
      </c>
      <c r="F10" s="173" t="s">
        <v>1038</v>
      </c>
      <c r="G10" s="437">
        <f>'10S - 8B - 1 RR'!K8</f>
        <v>0</v>
      </c>
      <c r="H10"/>
    </row>
    <row r="11" spans="2:9" ht="16" x14ac:dyDescent="0.2">
      <c r="B11" s="79">
        <v>6</v>
      </c>
      <c r="C11" s="1763">
        <f>'10S - 8B - 1 RR'!C9</f>
        <v>6</v>
      </c>
      <c r="D11" s="1763"/>
      <c r="E11" s="120">
        <f>'10S - 8B - 1 RR'!D9</f>
        <v>0</v>
      </c>
      <c r="F11" s="173" t="s">
        <v>1038</v>
      </c>
      <c r="G11" s="437">
        <f>'10S - 8B - 1 RR'!K9</f>
        <v>0</v>
      </c>
      <c r="H11"/>
    </row>
    <row r="12" spans="2:9" ht="16" x14ac:dyDescent="0.2">
      <c r="B12" s="79">
        <v>7</v>
      </c>
      <c r="C12" s="1763">
        <f>'10S - 8B - 1 RR'!C10</f>
        <v>7</v>
      </c>
      <c r="D12" s="1763"/>
      <c r="E12" s="120">
        <f>'10S - 8B - 1 RR'!D10</f>
        <v>0</v>
      </c>
      <c r="F12" s="173"/>
      <c r="G12" s="99"/>
      <c r="H12"/>
    </row>
    <row r="13" spans="2:9" ht="16" x14ac:dyDescent="0.2">
      <c r="B13" s="79">
        <v>8</v>
      </c>
      <c r="C13" s="1763">
        <f>'10S - 8B - 1 RR'!C11</f>
        <v>8</v>
      </c>
      <c r="D13" s="1763"/>
      <c r="E13" s="120">
        <f>'10S - 8B - 1 RR'!D11</f>
        <v>0</v>
      </c>
      <c r="F13" s="173" t="s">
        <v>1038</v>
      </c>
      <c r="G13" s="437">
        <f>'10S - 8B - 1 RR'!K11</f>
        <v>0</v>
      </c>
    </row>
    <row r="14" spans="2:9" ht="16" x14ac:dyDescent="0.2">
      <c r="B14" s="79">
        <v>9</v>
      </c>
      <c r="C14" s="1763">
        <f>'10S - 8B - 1 RR'!C12</f>
        <v>9</v>
      </c>
      <c r="D14" s="1763"/>
      <c r="E14" s="120">
        <f>'10S - 8B - 1 RR'!D12</f>
        <v>0</v>
      </c>
      <c r="F14" s="173" t="s">
        <v>1038</v>
      </c>
      <c r="G14" s="437">
        <f>'10S - 8B - 1 RR'!K12</f>
        <v>0</v>
      </c>
    </row>
    <row r="15" spans="2:9" ht="16" x14ac:dyDescent="0.2">
      <c r="B15" s="79">
        <v>10</v>
      </c>
      <c r="C15" s="1763">
        <f>'10S - 8B - 1 RR'!C13</f>
        <v>10</v>
      </c>
      <c r="D15" s="1763"/>
      <c r="E15" s="120">
        <f>'10S - 8B - 1 RR'!D13</f>
        <v>0</v>
      </c>
      <c r="F15" s="173" t="s">
        <v>1038</v>
      </c>
      <c r="G15" s="437">
        <f>'10S - 8B - 1 RR'!K13</f>
        <v>0</v>
      </c>
    </row>
    <row r="58" spans="2:11" ht="16" x14ac:dyDescent="0.2">
      <c r="C58" s="1760" t="s">
        <v>194</v>
      </c>
      <c r="D58" s="1760"/>
      <c r="E58" s="1760"/>
      <c r="F58" s="1760"/>
      <c r="G58" s="1760"/>
      <c r="H58" s="1760"/>
      <c r="I58" s="1760"/>
      <c r="J58" s="1760"/>
    </row>
    <row r="59" spans="2:11" ht="14" thickBot="1" x14ac:dyDescent="0.2"/>
    <row r="60" spans="2:11" ht="19" thickBot="1" x14ac:dyDescent="0.25">
      <c r="B60" s="1764" t="s">
        <v>1461</v>
      </c>
      <c r="C60" s="1825"/>
      <c r="D60" s="220" t="s">
        <v>1460</v>
      </c>
      <c r="E60" s="1699" t="s">
        <v>18</v>
      </c>
      <c r="F60" s="1826"/>
      <c r="G60" s="295" t="s">
        <v>203</v>
      </c>
      <c r="H60" s="534" t="s">
        <v>199</v>
      </c>
      <c r="I60" s="526"/>
      <c r="J60" s="535" t="s">
        <v>200</v>
      </c>
      <c r="K60" s="526">
        <v>1</v>
      </c>
    </row>
    <row r="61" spans="2:11" ht="15.75" customHeight="1" x14ac:dyDescent="0.15">
      <c r="B61" s="300" t="s">
        <v>892</v>
      </c>
      <c r="C61" s="301" t="s">
        <v>197</v>
      </c>
      <c r="D61" s="302" t="s">
        <v>2322</v>
      </c>
      <c r="E61" s="303" t="s">
        <v>197</v>
      </c>
      <c r="F61" s="304" t="s">
        <v>2324</v>
      </c>
      <c r="G61" s="305" t="s">
        <v>1041</v>
      </c>
      <c r="H61" s="106" t="s">
        <v>1042</v>
      </c>
      <c r="I61" s="106" t="s">
        <v>1043</v>
      </c>
      <c r="J61" s="106" t="s">
        <v>193</v>
      </c>
      <c r="K61" s="306" t="s">
        <v>2063</v>
      </c>
    </row>
    <row r="62" spans="2:11" ht="15.75" customHeight="1" x14ac:dyDescent="0.2">
      <c r="B62" s="307">
        <v>1</v>
      </c>
      <c r="C62" s="308">
        <f>G13</f>
        <v>0</v>
      </c>
      <c r="D62" s="33">
        <f>C13</f>
        <v>8</v>
      </c>
      <c r="E62" s="308">
        <f>G6</f>
        <v>0</v>
      </c>
      <c r="F62" s="33">
        <f>C6</f>
        <v>1</v>
      </c>
      <c r="G62" s="309"/>
      <c r="H62" s="99"/>
      <c r="I62" s="211"/>
      <c r="J62" s="99"/>
      <c r="K62" s="102"/>
    </row>
    <row r="63" spans="2:11" ht="15.75" customHeight="1" x14ac:dyDescent="0.2">
      <c r="B63" s="307">
        <v>2</v>
      </c>
      <c r="C63" s="308">
        <f>G15</f>
        <v>0</v>
      </c>
      <c r="D63" s="33">
        <f>C15</f>
        <v>10</v>
      </c>
      <c r="E63" s="308">
        <f>G8</f>
        <v>0</v>
      </c>
      <c r="F63" s="33">
        <f>C8</f>
        <v>3</v>
      </c>
      <c r="G63" s="310"/>
      <c r="H63" s="99"/>
      <c r="I63" s="211"/>
      <c r="J63" s="99"/>
      <c r="K63" s="102"/>
    </row>
    <row r="64" spans="2:11" ht="15.75" customHeight="1" x14ac:dyDescent="0.2">
      <c r="B64" s="307">
        <v>3</v>
      </c>
      <c r="C64" s="308">
        <f>G7</f>
        <v>0</v>
      </c>
      <c r="D64" s="33">
        <f>C7</f>
        <v>2</v>
      </c>
      <c r="E64" s="308">
        <f>G11</f>
        <v>0</v>
      </c>
      <c r="F64" s="33">
        <f>C11</f>
        <v>6</v>
      </c>
      <c r="G64" s="310"/>
      <c r="H64" s="99"/>
      <c r="I64" s="211"/>
      <c r="J64" s="99"/>
      <c r="K64" s="102"/>
    </row>
    <row r="65" spans="2:11" ht="15.75" customHeight="1" x14ac:dyDescent="0.2">
      <c r="B65" s="307">
        <v>4</v>
      </c>
      <c r="C65" s="308">
        <f>G14</f>
        <v>0</v>
      </c>
      <c r="D65" s="33">
        <f>C14</f>
        <v>9</v>
      </c>
      <c r="E65" s="308">
        <f>G10</f>
        <v>0</v>
      </c>
      <c r="F65" s="33">
        <f>C10</f>
        <v>5</v>
      </c>
      <c r="G65" s="310"/>
      <c r="H65" s="99"/>
      <c r="I65" s="211"/>
      <c r="J65" s="99"/>
      <c r="K65" s="102"/>
    </row>
    <row r="66" spans="2:11" ht="15.75" customHeight="1" x14ac:dyDescent="0.2">
      <c r="B66" s="307">
        <v>5</v>
      </c>
      <c r="C66" s="308"/>
      <c r="D66" s="33"/>
      <c r="E66" s="308"/>
      <c r="F66" s="33"/>
      <c r="G66" s="310"/>
      <c r="H66" s="99"/>
      <c r="I66" s="211"/>
      <c r="J66" s="99"/>
      <c r="K66" s="102"/>
    </row>
    <row r="67" spans="2:11" ht="15.75" customHeight="1" thickBot="1" x14ac:dyDescent="0.25">
      <c r="B67" s="311">
        <v>6</v>
      </c>
      <c r="C67" s="312"/>
      <c r="D67" s="43"/>
      <c r="E67" s="312"/>
      <c r="F67" s="43"/>
      <c r="G67" s="313"/>
      <c r="H67" s="103"/>
      <c r="I67" s="314"/>
      <c r="J67" s="103"/>
      <c r="K67" s="104"/>
    </row>
    <row r="68" spans="2:11" ht="15.75" customHeight="1" thickBot="1" x14ac:dyDescent="0.25">
      <c r="B68" s="320" t="s">
        <v>1458</v>
      </c>
      <c r="C68" s="321"/>
      <c r="D68" s="321"/>
      <c r="E68" s="321"/>
      <c r="F68" s="321"/>
      <c r="G68" s="321"/>
      <c r="H68" s="322"/>
      <c r="I68" s="1824" t="s">
        <v>2062</v>
      </c>
      <c r="J68" s="1730"/>
      <c r="K68" s="522"/>
    </row>
    <row r="69" spans="2:11" ht="15.75" customHeight="1" x14ac:dyDescent="0.15"/>
    <row r="70" spans="2:11" ht="15.75" customHeight="1" x14ac:dyDescent="0.2">
      <c r="C70" s="1760" t="s">
        <v>194</v>
      </c>
      <c r="D70" s="1760"/>
      <c r="E70" s="1760"/>
      <c r="F70" s="1760"/>
      <c r="G70" s="1760"/>
      <c r="H70" s="1760"/>
      <c r="I70" s="1760"/>
      <c r="J70" s="1760"/>
    </row>
    <row r="71" spans="2:11" ht="15.75" customHeight="1" thickBot="1" x14ac:dyDescent="0.2"/>
    <row r="72" spans="2:11" ht="19" thickBot="1" x14ac:dyDescent="0.25">
      <c r="B72" s="1764" t="s">
        <v>1461</v>
      </c>
      <c r="C72" s="1825"/>
      <c r="D72" s="220" t="s">
        <v>1460</v>
      </c>
      <c r="E72" s="1699" t="s">
        <v>18</v>
      </c>
      <c r="F72" s="1826"/>
      <c r="G72" s="295" t="s">
        <v>203</v>
      </c>
      <c r="H72" s="534" t="s">
        <v>199</v>
      </c>
      <c r="I72" s="526"/>
      <c r="J72" s="535" t="s">
        <v>200</v>
      </c>
      <c r="K72" s="526">
        <v>2</v>
      </c>
    </row>
    <row r="73" spans="2:11" x14ac:dyDescent="0.15">
      <c r="B73" s="300" t="s">
        <v>892</v>
      </c>
      <c r="C73" s="301" t="s">
        <v>197</v>
      </c>
      <c r="D73" s="302" t="s">
        <v>2322</v>
      </c>
      <c r="E73" s="303" t="s">
        <v>197</v>
      </c>
      <c r="F73" s="304" t="s">
        <v>2324</v>
      </c>
      <c r="G73" s="305" t="s">
        <v>1041</v>
      </c>
      <c r="H73" s="106" t="s">
        <v>1042</v>
      </c>
      <c r="I73" s="106" t="s">
        <v>1043</v>
      </c>
      <c r="J73" s="106" t="s">
        <v>193</v>
      </c>
      <c r="K73" s="306" t="s">
        <v>2063</v>
      </c>
    </row>
    <row r="74" spans="2:11" ht="16" x14ac:dyDescent="0.2">
      <c r="B74" s="307">
        <v>1</v>
      </c>
      <c r="C74" s="308">
        <f>G7</f>
        <v>0</v>
      </c>
      <c r="D74" s="33">
        <f>C7</f>
        <v>2</v>
      </c>
      <c r="E74" s="308">
        <f>G8</f>
        <v>0</v>
      </c>
      <c r="F74" s="33">
        <f>C12</f>
        <v>7</v>
      </c>
      <c r="G74" s="309"/>
      <c r="H74" s="99"/>
      <c r="I74" s="211"/>
      <c r="J74" s="99"/>
      <c r="K74" s="102"/>
    </row>
    <row r="75" spans="2:11" ht="16" x14ac:dyDescent="0.2">
      <c r="B75" s="307">
        <v>2</v>
      </c>
      <c r="C75" s="308">
        <f>G13</f>
        <v>0</v>
      </c>
      <c r="D75" s="33">
        <f>C13</f>
        <v>8</v>
      </c>
      <c r="E75" s="308">
        <f>G14</f>
        <v>0</v>
      </c>
      <c r="F75" s="33">
        <f>C14</f>
        <v>9</v>
      </c>
      <c r="G75" s="310"/>
      <c r="H75" s="99"/>
      <c r="I75" s="211"/>
      <c r="J75" s="99"/>
      <c r="K75" s="102"/>
    </row>
    <row r="76" spans="2:11" ht="16" x14ac:dyDescent="0.2">
      <c r="B76" s="307">
        <v>3</v>
      </c>
      <c r="C76" s="308">
        <f>G15</f>
        <v>0</v>
      </c>
      <c r="D76" s="33">
        <f>C15</f>
        <v>10</v>
      </c>
      <c r="E76" s="308">
        <f>G11</f>
        <v>0</v>
      </c>
      <c r="F76" s="33">
        <f>C11</f>
        <v>6</v>
      </c>
      <c r="G76" s="310"/>
      <c r="H76" s="99"/>
      <c r="I76" s="211"/>
      <c r="J76" s="99"/>
      <c r="K76" s="102"/>
    </row>
    <row r="77" spans="2:11" ht="16" x14ac:dyDescent="0.2">
      <c r="B77" s="307">
        <v>4</v>
      </c>
      <c r="C77" s="308">
        <f>G10</f>
        <v>0</v>
      </c>
      <c r="D77" s="33">
        <f>C9</f>
        <v>4</v>
      </c>
      <c r="E77" s="308">
        <f>G6</f>
        <v>0</v>
      </c>
      <c r="F77" s="33">
        <f>C6</f>
        <v>1</v>
      </c>
      <c r="G77" s="310"/>
      <c r="H77" s="99"/>
      <c r="I77" s="211"/>
      <c r="J77" s="99"/>
      <c r="K77" s="102"/>
    </row>
    <row r="78" spans="2:11" ht="16" x14ac:dyDescent="0.2">
      <c r="B78" s="307">
        <v>5</v>
      </c>
      <c r="C78" s="308"/>
      <c r="D78" s="33"/>
      <c r="E78" s="308"/>
      <c r="F78" s="33"/>
      <c r="G78" s="310"/>
      <c r="H78" s="99"/>
      <c r="I78" s="211"/>
      <c r="J78" s="99"/>
      <c r="K78" s="102"/>
    </row>
    <row r="79" spans="2:11" ht="17" thickBot="1" x14ac:dyDescent="0.25">
      <c r="B79" s="311">
        <v>6</v>
      </c>
      <c r="C79" s="312"/>
      <c r="D79" s="43"/>
      <c r="E79" s="312"/>
      <c r="F79" s="43"/>
      <c r="G79" s="313"/>
      <c r="H79" s="103"/>
      <c r="I79" s="314"/>
      <c r="J79" s="103"/>
      <c r="K79" s="104"/>
    </row>
    <row r="80" spans="2:11" ht="17" thickBot="1" x14ac:dyDescent="0.25">
      <c r="B80" s="320" t="s">
        <v>1458</v>
      </c>
      <c r="C80" s="321"/>
      <c r="D80" s="321"/>
      <c r="E80" s="321"/>
      <c r="F80" s="321"/>
      <c r="G80" s="321"/>
      <c r="H80" s="322"/>
      <c r="I80" s="1824" t="s">
        <v>2062</v>
      </c>
      <c r="J80" s="1730"/>
      <c r="K80" s="522"/>
    </row>
    <row r="82" spans="2:11" ht="16" x14ac:dyDescent="0.2">
      <c r="C82" s="1760" t="s">
        <v>194</v>
      </c>
      <c r="D82" s="1760"/>
      <c r="E82" s="1760"/>
      <c r="F82" s="1760"/>
      <c r="G82" s="1760"/>
      <c r="H82" s="1760"/>
      <c r="I82" s="1760"/>
      <c r="J82" s="1760"/>
    </row>
    <row r="83" spans="2:11" ht="14" thickBot="1" x14ac:dyDescent="0.2"/>
    <row r="84" spans="2:11" ht="19" thickBot="1" x14ac:dyDescent="0.25">
      <c r="B84" s="1764" t="s">
        <v>1461</v>
      </c>
      <c r="C84" s="1825"/>
      <c r="D84" s="220" t="s">
        <v>1460</v>
      </c>
      <c r="E84" s="1699" t="s">
        <v>18</v>
      </c>
      <c r="F84" s="1826"/>
      <c r="G84" s="295" t="s">
        <v>203</v>
      </c>
      <c r="H84" s="534" t="s">
        <v>199</v>
      </c>
      <c r="I84" s="526"/>
      <c r="J84" s="535" t="s">
        <v>200</v>
      </c>
      <c r="K84" s="526">
        <v>3</v>
      </c>
    </row>
    <row r="85" spans="2:11" x14ac:dyDescent="0.15">
      <c r="B85" s="300" t="s">
        <v>892</v>
      </c>
      <c r="C85" s="301" t="s">
        <v>197</v>
      </c>
      <c r="D85" s="302" t="s">
        <v>2322</v>
      </c>
      <c r="E85" s="303" t="s">
        <v>197</v>
      </c>
      <c r="F85" s="304" t="s">
        <v>2324</v>
      </c>
      <c r="G85" s="305" t="s">
        <v>1041</v>
      </c>
      <c r="H85" s="106" t="s">
        <v>1042</v>
      </c>
      <c r="I85" s="106" t="s">
        <v>1043</v>
      </c>
      <c r="J85" s="106" t="s">
        <v>193</v>
      </c>
      <c r="K85" s="306" t="s">
        <v>2063</v>
      </c>
    </row>
    <row r="86" spans="2:11" ht="16" x14ac:dyDescent="0.2">
      <c r="B86" s="307">
        <v>1</v>
      </c>
      <c r="C86" s="308">
        <f>G15</f>
        <v>0</v>
      </c>
      <c r="D86" s="33">
        <f>C15</f>
        <v>10</v>
      </c>
      <c r="E86" s="308">
        <f>G8</f>
        <v>0</v>
      </c>
      <c r="F86" s="33">
        <f>C12</f>
        <v>7</v>
      </c>
      <c r="G86" s="309"/>
      <c r="H86" s="99"/>
      <c r="I86" s="211"/>
      <c r="J86" s="99"/>
      <c r="K86" s="102"/>
    </row>
    <row r="87" spans="2:11" ht="16" x14ac:dyDescent="0.2">
      <c r="B87" s="307">
        <v>2</v>
      </c>
      <c r="C87" s="308">
        <f>G13</f>
        <v>0</v>
      </c>
      <c r="D87" s="33">
        <f>C13</f>
        <v>8</v>
      </c>
      <c r="E87" s="308">
        <f>G10</f>
        <v>0</v>
      </c>
      <c r="F87" s="33">
        <f>C9</f>
        <v>4</v>
      </c>
      <c r="G87" s="310"/>
      <c r="H87" s="99"/>
      <c r="I87" s="211"/>
      <c r="J87" s="99"/>
      <c r="K87" s="102"/>
    </row>
    <row r="88" spans="2:11" ht="16" x14ac:dyDescent="0.2">
      <c r="B88" s="307">
        <v>3</v>
      </c>
      <c r="C88" s="308">
        <f>G6</f>
        <v>0</v>
      </c>
      <c r="D88" s="33">
        <f>C6</f>
        <v>1</v>
      </c>
      <c r="E88" s="308">
        <f>G7</f>
        <v>0</v>
      </c>
      <c r="F88" s="33">
        <f>C10</f>
        <v>5</v>
      </c>
      <c r="G88" s="310"/>
      <c r="H88" s="99"/>
      <c r="I88" s="211"/>
      <c r="J88" s="99"/>
      <c r="K88" s="102"/>
    </row>
    <row r="89" spans="2:11" ht="16" x14ac:dyDescent="0.2">
      <c r="B89" s="307">
        <v>4</v>
      </c>
      <c r="C89" s="308">
        <f>G14</f>
        <v>0</v>
      </c>
      <c r="D89" s="33">
        <f>C8</f>
        <v>3</v>
      </c>
      <c r="E89" s="308">
        <f>G11</f>
        <v>0</v>
      </c>
      <c r="F89" s="33">
        <f>C11</f>
        <v>6</v>
      </c>
      <c r="G89" s="310"/>
      <c r="H89" s="99"/>
      <c r="I89" s="211"/>
      <c r="J89" s="99"/>
      <c r="K89" s="102"/>
    </row>
    <row r="90" spans="2:11" ht="16" x14ac:dyDescent="0.2">
      <c r="B90" s="307">
        <v>5</v>
      </c>
      <c r="C90" s="308"/>
      <c r="D90" s="33"/>
      <c r="E90" s="308"/>
      <c r="F90" s="33"/>
      <c r="G90" s="310"/>
      <c r="H90" s="99"/>
      <c r="I90" s="211"/>
      <c r="J90" s="99"/>
      <c r="K90" s="102"/>
    </row>
    <row r="91" spans="2:11" ht="17" thickBot="1" x14ac:dyDescent="0.25">
      <c r="B91" s="311">
        <v>6</v>
      </c>
      <c r="C91" s="312"/>
      <c r="D91" s="43"/>
      <c r="E91" s="312"/>
      <c r="F91" s="43"/>
      <c r="G91" s="313"/>
      <c r="H91" s="103"/>
      <c r="I91" s="314"/>
      <c r="J91" s="103"/>
      <c r="K91" s="104"/>
    </row>
    <row r="92" spans="2:11" ht="17" thickBot="1" x14ac:dyDescent="0.25">
      <c r="B92" s="320" t="s">
        <v>1458</v>
      </c>
      <c r="C92" s="321"/>
      <c r="D92" s="321"/>
      <c r="E92" s="321"/>
      <c r="F92" s="321"/>
      <c r="G92" s="321"/>
      <c r="H92" s="322"/>
      <c r="I92" s="1824" t="s">
        <v>2062</v>
      </c>
      <c r="J92" s="1730"/>
      <c r="K92" s="522"/>
    </row>
    <row r="94" spans="2:11" ht="16" x14ac:dyDescent="0.2">
      <c r="C94" s="1760" t="s">
        <v>194</v>
      </c>
      <c r="D94" s="1760"/>
      <c r="E94" s="1760"/>
      <c r="F94" s="1760"/>
      <c r="G94" s="1760"/>
      <c r="H94" s="1760"/>
      <c r="I94" s="1760"/>
      <c r="J94" s="1760"/>
    </row>
    <row r="95" spans="2:11" ht="14" thickBot="1" x14ac:dyDescent="0.2"/>
    <row r="96" spans="2:11" ht="18.75" customHeight="1" thickBot="1" x14ac:dyDescent="0.25">
      <c r="B96" s="1764" t="s">
        <v>1461</v>
      </c>
      <c r="C96" s="1825"/>
      <c r="D96" s="220" t="s">
        <v>1460</v>
      </c>
      <c r="E96" s="1699" t="s">
        <v>18</v>
      </c>
      <c r="F96" s="1826"/>
      <c r="G96" s="295" t="s">
        <v>203</v>
      </c>
      <c r="H96" s="534" t="s">
        <v>199</v>
      </c>
      <c r="I96" s="526"/>
      <c r="J96" s="535" t="s">
        <v>200</v>
      </c>
      <c r="K96" s="526">
        <v>4</v>
      </c>
    </row>
    <row r="97" spans="2:11" x14ac:dyDescent="0.15">
      <c r="B97" s="300" t="s">
        <v>892</v>
      </c>
      <c r="C97" s="301" t="s">
        <v>197</v>
      </c>
      <c r="D97" s="302" t="s">
        <v>2322</v>
      </c>
      <c r="E97" s="303" t="s">
        <v>197</v>
      </c>
      <c r="F97" s="304" t="s">
        <v>2324</v>
      </c>
      <c r="G97" s="305" t="s">
        <v>1041</v>
      </c>
      <c r="H97" s="106" t="s">
        <v>1042</v>
      </c>
      <c r="I97" s="106" t="s">
        <v>1043</v>
      </c>
      <c r="J97" s="106" t="s">
        <v>193</v>
      </c>
      <c r="K97" s="306" t="s">
        <v>2063</v>
      </c>
    </row>
    <row r="98" spans="2:11" ht="16" x14ac:dyDescent="0.2">
      <c r="B98" s="307">
        <v>1</v>
      </c>
      <c r="C98" s="308">
        <f>G7</f>
        <v>0</v>
      </c>
      <c r="D98" s="33">
        <f>C10</f>
        <v>5</v>
      </c>
      <c r="E98" s="308">
        <f>G10</f>
        <v>0</v>
      </c>
      <c r="F98" s="33">
        <f>C9</f>
        <v>4</v>
      </c>
      <c r="G98" s="309"/>
      <c r="H98" s="99"/>
      <c r="I98" s="211"/>
      <c r="J98" s="99"/>
      <c r="K98" s="102"/>
    </row>
    <row r="99" spans="2:11" ht="16" x14ac:dyDescent="0.2">
      <c r="B99" s="307">
        <v>2</v>
      </c>
      <c r="C99" s="308">
        <f>G13</f>
        <v>0</v>
      </c>
      <c r="D99" s="33">
        <f>C14</f>
        <v>9</v>
      </c>
      <c r="E99" s="308">
        <f>G6</f>
        <v>0</v>
      </c>
      <c r="F99" s="33">
        <f>C6</f>
        <v>1</v>
      </c>
      <c r="G99" s="310"/>
      <c r="H99" s="99"/>
      <c r="I99" s="211"/>
      <c r="J99" s="99"/>
      <c r="K99" s="102"/>
    </row>
    <row r="100" spans="2:11" ht="16" x14ac:dyDescent="0.2">
      <c r="B100" s="307">
        <v>3</v>
      </c>
      <c r="C100" s="308">
        <f>G8</f>
        <v>0</v>
      </c>
      <c r="D100" s="33">
        <f>C12</f>
        <v>7</v>
      </c>
      <c r="E100" s="308">
        <f>G14</f>
        <v>0</v>
      </c>
      <c r="F100" s="33">
        <f>C8</f>
        <v>3</v>
      </c>
      <c r="G100" s="310"/>
      <c r="H100" s="99"/>
      <c r="I100" s="211"/>
      <c r="J100" s="99"/>
      <c r="K100" s="102"/>
    </row>
    <row r="101" spans="2:11" ht="16" x14ac:dyDescent="0.2">
      <c r="B101" s="307">
        <v>4</v>
      </c>
      <c r="C101" s="308">
        <f>G15</f>
        <v>0</v>
      </c>
      <c r="D101" s="33">
        <f>C15</f>
        <v>10</v>
      </c>
      <c r="E101" s="308">
        <f>G11</f>
        <v>0</v>
      </c>
      <c r="F101" s="33">
        <f>C7</f>
        <v>2</v>
      </c>
      <c r="G101" s="310"/>
      <c r="H101" s="99"/>
      <c r="I101" s="211"/>
      <c r="J101" s="99"/>
      <c r="K101" s="102"/>
    </row>
    <row r="102" spans="2:11" ht="16" x14ac:dyDescent="0.2">
      <c r="B102" s="307">
        <v>5</v>
      </c>
      <c r="C102" s="308"/>
      <c r="D102" s="33"/>
      <c r="E102" s="308"/>
      <c r="F102" s="33"/>
      <c r="G102" s="310"/>
      <c r="H102" s="99"/>
      <c r="I102" s="211"/>
      <c r="J102" s="99"/>
      <c r="K102" s="102"/>
    </row>
    <row r="103" spans="2:11" ht="17" thickBot="1" x14ac:dyDescent="0.25">
      <c r="B103" s="311">
        <v>6</v>
      </c>
      <c r="C103" s="312"/>
      <c r="D103" s="43"/>
      <c r="E103" s="312"/>
      <c r="F103" s="43"/>
      <c r="G103" s="313"/>
      <c r="H103" s="103"/>
      <c r="I103" s="314"/>
      <c r="J103" s="103"/>
      <c r="K103" s="104"/>
    </row>
    <row r="104" spans="2:11" ht="17" thickBot="1" x14ac:dyDescent="0.25">
      <c r="B104" s="320" t="s">
        <v>1458</v>
      </c>
      <c r="C104" s="321"/>
      <c r="D104" s="321"/>
      <c r="E104" s="321"/>
      <c r="F104" s="321"/>
      <c r="G104" s="321"/>
      <c r="H104" s="322"/>
      <c r="I104" s="1824" t="s">
        <v>2062</v>
      </c>
      <c r="J104" s="1730"/>
      <c r="K104" s="522"/>
    </row>
    <row r="108" spans="2:11" ht="16" x14ac:dyDescent="0.2">
      <c r="C108" s="1760" t="s">
        <v>194</v>
      </c>
      <c r="D108" s="1760"/>
      <c r="E108" s="1760"/>
      <c r="F108" s="1760"/>
      <c r="G108" s="1760"/>
      <c r="H108" s="1760"/>
      <c r="I108" s="1760"/>
      <c r="J108" s="1760"/>
    </row>
    <row r="109" spans="2:11" ht="14" thickBot="1" x14ac:dyDescent="0.2"/>
    <row r="110" spans="2:11" ht="19" thickBot="1" x14ac:dyDescent="0.25">
      <c r="B110" s="1764" t="s">
        <v>1461</v>
      </c>
      <c r="C110" s="1825"/>
      <c r="D110" s="220" t="s">
        <v>1460</v>
      </c>
      <c r="E110" s="1699" t="s">
        <v>18</v>
      </c>
      <c r="F110" s="1826"/>
      <c r="G110" s="295" t="s">
        <v>203</v>
      </c>
      <c r="H110" s="534" t="s">
        <v>199</v>
      </c>
      <c r="I110" s="526"/>
      <c r="J110" s="535" t="s">
        <v>200</v>
      </c>
      <c r="K110" s="526">
        <v>5</v>
      </c>
    </row>
    <row r="111" spans="2:11" x14ac:dyDescent="0.15">
      <c r="B111" s="300" t="s">
        <v>892</v>
      </c>
      <c r="C111" s="301" t="s">
        <v>197</v>
      </c>
      <c r="D111" s="302" t="s">
        <v>2322</v>
      </c>
      <c r="E111" s="303" t="s">
        <v>197</v>
      </c>
      <c r="F111" s="304" t="s">
        <v>2324</v>
      </c>
      <c r="G111" s="305" t="s">
        <v>1041</v>
      </c>
      <c r="H111" s="106" t="s">
        <v>1042</v>
      </c>
      <c r="I111" s="106" t="s">
        <v>1043</v>
      </c>
      <c r="J111" s="106" t="s">
        <v>193</v>
      </c>
      <c r="K111" s="306" t="s">
        <v>2063</v>
      </c>
    </row>
    <row r="112" spans="2:11" ht="16" x14ac:dyDescent="0.2">
      <c r="B112" s="307">
        <v>1</v>
      </c>
      <c r="C112" s="308">
        <f>G10</f>
        <v>0</v>
      </c>
      <c r="D112" s="33">
        <f>C9</f>
        <v>4</v>
      </c>
      <c r="E112" s="308">
        <f>G13</f>
        <v>0</v>
      </c>
      <c r="F112" s="33">
        <f>C14</f>
        <v>9</v>
      </c>
      <c r="G112" s="309"/>
      <c r="H112" s="99"/>
      <c r="I112" s="211"/>
      <c r="J112" s="99"/>
      <c r="K112" s="102"/>
    </row>
    <row r="113" spans="2:11" ht="16" x14ac:dyDescent="0.2">
      <c r="B113" s="307">
        <v>2</v>
      </c>
      <c r="C113" s="308">
        <f>G14</f>
        <v>0</v>
      </c>
      <c r="D113" s="33">
        <f>C8</f>
        <v>3</v>
      </c>
      <c r="E113" s="308">
        <f>G11</f>
        <v>0</v>
      </c>
      <c r="F113" s="33">
        <f>C7</f>
        <v>2</v>
      </c>
      <c r="G113" s="310"/>
      <c r="H113" s="99"/>
      <c r="I113" s="211"/>
      <c r="J113" s="99"/>
      <c r="K113" s="102"/>
    </row>
    <row r="114" spans="2:11" ht="16" x14ac:dyDescent="0.2">
      <c r="B114" s="307">
        <v>3</v>
      </c>
      <c r="C114" s="308">
        <f>G8</f>
        <v>0</v>
      </c>
      <c r="D114" s="33">
        <f>C12</f>
        <v>7</v>
      </c>
      <c r="E114" s="308">
        <f>G6</f>
        <v>0</v>
      </c>
      <c r="F114" s="33">
        <f>C11</f>
        <v>6</v>
      </c>
      <c r="G114" s="310"/>
      <c r="H114" s="99"/>
      <c r="I114" s="211"/>
      <c r="J114" s="99"/>
      <c r="K114" s="102"/>
    </row>
    <row r="115" spans="2:11" ht="16" x14ac:dyDescent="0.2">
      <c r="B115" s="307">
        <v>4</v>
      </c>
      <c r="C115" s="308">
        <f>G15</f>
        <v>0</v>
      </c>
      <c r="D115" s="33">
        <f>C13</f>
        <v>8</v>
      </c>
      <c r="E115" s="308">
        <f>G7</f>
        <v>0</v>
      </c>
      <c r="F115" s="33">
        <f>C10</f>
        <v>5</v>
      </c>
      <c r="G115" s="310"/>
      <c r="H115" s="99"/>
      <c r="I115" s="211"/>
      <c r="J115" s="99"/>
      <c r="K115" s="102"/>
    </row>
    <row r="116" spans="2:11" ht="16" x14ac:dyDescent="0.2">
      <c r="B116" s="307">
        <v>5</v>
      </c>
      <c r="C116" s="308"/>
      <c r="D116" s="33"/>
      <c r="E116" s="308"/>
      <c r="F116" s="33"/>
      <c r="G116" s="310"/>
      <c r="H116" s="99"/>
      <c r="I116" s="211"/>
      <c r="J116" s="99"/>
      <c r="K116" s="102"/>
    </row>
    <row r="117" spans="2:11" ht="17" thickBot="1" x14ac:dyDescent="0.25">
      <c r="B117" s="311">
        <v>6</v>
      </c>
      <c r="C117" s="312"/>
      <c r="D117" s="43"/>
      <c r="E117" s="312"/>
      <c r="F117" s="43"/>
      <c r="G117" s="313"/>
      <c r="H117" s="103"/>
      <c r="I117" s="314"/>
      <c r="J117" s="103"/>
      <c r="K117" s="104"/>
    </row>
    <row r="118" spans="2:11" ht="17" thickBot="1" x14ac:dyDescent="0.25">
      <c r="B118" s="320" t="s">
        <v>1458</v>
      </c>
      <c r="C118" s="321"/>
      <c r="D118" s="321"/>
      <c r="E118" s="321"/>
      <c r="F118" s="321"/>
      <c r="G118" s="321"/>
      <c r="H118" s="322"/>
      <c r="I118" s="1824" t="s">
        <v>2062</v>
      </c>
      <c r="J118" s="1730"/>
      <c r="K118" s="522"/>
    </row>
    <row r="120" spans="2:11" ht="16" x14ac:dyDescent="0.2">
      <c r="C120" s="1760" t="s">
        <v>194</v>
      </c>
      <c r="D120" s="1760"/>
      <c r="E120" s="1760"/>
      <c r="F120" s="1760"/>
      <c r="G120" s="1760"/>
      <c r="H120" s="1760"/>
      <c r="I120" s="1760"/>
      <c r="J120" s="1760"/>
    </row>
    <row r="121" spans="2:11" ht="14" thickBot="1" x14ac:dyDescent="0.2"/>
    <row r="122" spans="2:11" ht="19" thickBot="1" x14ac:dyDescent="0.25">
      <c r="B122" s="1764" t="s">
        <v>1461</v>
      </c>
      <c r="C122" s="1825"/>
      <c r="D122" s="220" t="s">
        <v>1460</v>
      </c>
      <c r="E122" s="1699" t="s">
        <v>18</v>
      </c>
      <c r="F122" s="1826"/>
      <c r="G122" s="295" t="s">
        <v>203</v>
      </c>
      <c r="H122" s="534" t="s">
        <v>199</v>
      </c>
      <c r="I122" s="526"/>
      <c r="J122" s="535" t="s">
        <v>200</v>
      </c>
      <c r="K122" s="526">
        <v>6</v>
      </c>
    </row>
    <row r="123" spans="2:11" x14ac:dyDescent="0.15">
      <c r="B123" s="300" t="s">
        <v>892</v>
      </c>
      <c r="C123" s="301" t="s">
        <v>197</v>
      </c>
      <c r="D123" s="302" t="s">
        <v>2322</v>
      </c>
      <c r="E123" s="303" t="s">
        <v>197</v>
      </c>
      <c r="F123" s="304" t="s">
        <v>2324</v>
      </c>
      <c r="G123" s="305" t="s">
        <v>1041</v>
      </c>
      <c r="H123" s="106" t="s">
        <v>1042</v>
      </c>
      <c r="I123" s="106" t="s">
        <v>1043</v>
      </c>
      <c r="J123" s="106" t="s">
        <v>193</v>
      </c>
      <c r="K123" s="306" t="s">
        <v>2063</v>
      </c>
    </row>
    <row r="124" spans="2:11" ht="16" x14ac:dyDescent="0.2">
      <c r="B124" s="307">
        <v>1</v>
      </c>
      <c r="C124" s="308">
        <f>G11</f>
        <v>0</v>
      </c>
      <c r="D124" s="33">
        <f>C7</f>
        <v>2</v>
      </c>
      <c r="E124" s="308">
        <f>G10</f>
        <v>0</v>
      </c>
      <c r="F124" s="33">
        <f>C9</f>
        <v>4</v>
      </c>
      <c r="G124" s="309"/>
      <c r="H124" s="99"/>
      <c r="I124" s="211"/>
      <c r="J124" s="99"/>
      <c r="K124" s="102"/>
    </row>
    <row r="125" spans="2:11" ht="16" x14ac:dyDescent="0.2">
      <c r="B125" s="307">
        <v>2</v>
      </c>
      <c r="C125" s="308">
        <f>G8</f>
        <v>0</v>
      </c>
      <c r="D125" s="33">
        <f>C12</f>
        <v>7</v>
      </c>
      <c r="E125" s="308">
        <f>G13</f>
        <v>0</v>
      </c>
      <c r="F125" s="33">
        <f>C14</f>
        <v>9</v>
      </c>
      <c r="G125" s="310"/>
      <c r="H125" s="99"/>
      <c r="I125" s="211"/>
      <c r="J125" s="99"/>
      <c r="K125" s="102"/>
    </row>
    <row r="126" spans="2:11" ht="16" x14ac:dyDescent="0.2">
      <c r="B126" s="307">
        <v>3</v>
      </c>
      <c r="C126" s="308">
        <f>G14</f>
        <v>0</v>
      </c>
      <c r="D126" s="33">
        <f>C15</f>
        <v>10</v>
      </c>
      <c r="E126" s="308">
        <f>G15</f>
        <v>0</v>
      </c>
      <c r="F126" s="33">
        <f>C13</f>
        <v>8</v>
      </c>
      <c r="G126" s="310"/>
      <c r="H126" s="99"/>
      <c r="I126" s="211"/>
      <c r="J126" s="99"/>
      <c r="K126" s="102"/>
    </row>
    <row r="127" spans="2:11" ht="16" x14ac:dyDescent="0.2">
      <c r="B127" s="307">
        <v>4</v>
      </c>
      <c r="C127" s="308">
        <f>G6</f>
        <v>0</v>
      </c>
      <c r="D127" s="33">
        <f>C11</f>
        <v>6</v>
      </c>
      <c r="E127" s="308">
        <f>G7</f>
        <v>0</v>
      </c>
      <c r="F127" s="33">
        <f>C6</f>
        <v>1</v>
      </c>
      <c r="G127" s="310"/>
      <c r="H127" s="99"/>
      <c r="I127" s="211"/>
      <c r="J127" s="99"/>
      <c r="K127" s="102"/>
    </row>
    <row r="128" spans="2:11" ht="16" x14ac:dyDescent="0.2">
      <c r="B128" s="307">
        <v>5</v>
      </c>
      <c r="C128" s="308"/>
      <c r="D128" s="33"/>
      <c r="E128" s="308"/>
      <c r="F128" s="33"/>
      <c r="G128" s="310"/>
      <c r="H128" s="99"/>
      <c r="I128" s="211"/>
      <c r="J128" s="99"/>
      <c r="K128" s="102"/>
    </row>
    <row r="129" spans="2:11" ht="17" thickBot="1" x14ac:dyDescent="0.25">
      <c r="B129" s="311">
        <v>6</v>
      </c>
      <c r="C129" s="312"/>
      <c r="D129" s="43"/>
      <c r="E129" s="312"/>
      <c r="F129" s="43"/>
      <c r="G129" s="313"/>
      <c r="H129" s="103"/>
      <c r="I129" s="314"/>
      <c r="J129" s="103"/>
      <c r="K129" s="104"/>
    </row>
    <row r="130" spans="2:11" ht="17" thickBot="1" x14ac:dyDescent="0.25">
      <c r="B130" s="320" t="s">
        <v>1458</v>
      </c>
      <c r="C130" s="321"/>
      <c r="D130" s="321"/>
      <c r="E130" s="321"/>
      <c r="F130" s="321"/>
      <c r="G130" s="321"/>
      <c r="H130" s="322"/>
      <c r="I130" s="1824" t="s">
        <v>2062</v>
      </c>
      <c r="J130" s="1730"/>
      <c r="K130" s="522"/>
    </row>
    <row r="132" spans="2:11" ht="16" x14ac:dyDescent="0.2">
      <c r="C132" s="1760" t="s">
        <v>194</v>
      </c>
      <c r="D132" s="1760"/>
      <c r="E132" s="1760"/>
      <c r="F132" s="1760"/>
      <c r="G132" s="1760"/>
      <c r="H132" s="1760"/>
      <c r="I132" s="1760"/>
      <c r="J132" s="1760"/>
    </row>
    <row r="133" spans="2:11" ht="14" thickBot="1" x14ac:dyDescent="0.2"/>
    <row r="134" spans="2:11" ht="19" thickBot="1" x14ac:dyDescent="0.25">
      <c r="B134" s="1764" t="s">
        <v>1461</v>
      </c>
      <c r="C134" s="1825"/>
      <c r="D134" s="220" t="s">
        <v>1460</v>
      </c>
      <c r="E134" s="1699" t="s">
        <v>18</v>
      </c>
      <c r="F134" s="1826"/>
      <c r="G134" s="295" t="s">
        <v>203</v>
      </c>
      <c r="H134" s="534" t="s">
        <v>199</v>
      </c>
      <c r="I134" s="526"/>
      <c r="J134" s="535" t="s">
        <v>200</v>
      </c>
      <c r="K134" s="526">
        <v>7</v>
      </c>
    </row>
    <row r="135" spans="2:11" x14ac:dyDescent="0.15">
      <c r="B135" s="300" t="s">
        <v>892</v>
      </c>
      <c r="C135" s="301" t="s">
        <v>197</v>
      </c>
      <c r="D135" s="302" t="s">
        <v>2322</v>
      </c>
      <c r="E135" s="303" t="s">
        <v>197</v>
      </c>
      <c r="F135" s="304" t="s">
        <v>2324</v>
      </c>
      <c r="G135" s="305" t="s">
        <v>1041</v>
      </c>
      <c r="H135" s="106" t="s">
        <v>1042</v>
      </c>
      <c r="I135" s="106" t="s">
        <v>1043</v>
      </c>
      <c r="J135" s="106" t="s">
        <v>193</v>
      </c>
      <c r="K135" s="306" t="s">
        <v>2063</v>
      </c>
    </row>
    <row r="136" spans="2:11" ht="16" x14ac:dyDescent="0.2">
      <c r="B136" s="307">
        <v>1</v>
      </c>
      <c r="C136" s="308">
        <f>G11</f>
        <v>0</v>
      </c>
      <c r="D136" s="33">
        <f>C10</f>
        <v>5</v>
      </c>
      <c r="E136" s="308">
        <f>G8</f>
        <v>0</v>
      </c>
      <c r="F136" s="33">
        <f>C12</f>
        <v>7</v>
      </c>
      <c r="G136" s="309"/>
      <c r="H136" s="99"/>
      <c r="I136" s="211"/>
      <c r="J136" s="99"/>
      <c r="K136" s="102"/>
    </row>
    <row r="137" spans="2:11" ht="16" x14ac:dyDescent="0.2">
      <c r="B137" s="307">
        <v>2</v>
      </c>
      <c r="C137" s="308">
        <f>G7</f>
        <v>0</v>
      </c>
      <c r="D137" s="33">
        <f>C6</f>
        <v>1</v>
      </c>
      <c r="E137" s="308">
        <f>G14</f>
        <v>0</v>
      </c>
      <c r="F137" s="33">
        <f>C15</f>
        <v>10</v>
      </c>
      <c r="G137" s="310"/>
      <c r="H137" s="99"/>
      <c r="I137" s="211"/>
      <c r="J137" s="99"/>
      <c r="K137" s="102"/>
    </row>
    <row r="138" spans="2:11" ht="16" x14ac:dyDescent="0.2">
      <c r="B138" s="307">
        <v>3</v>
      </c>
      <c r="C138" s="308">
        <f>G6</f>
        <v>0</v>
      </c>
      <c r="D138" s="33">
        <f>C11</f>
        <v>6</v>
      </c>
      <c r="E138" s="308">
        <f>G13</f>
        <v>0</v>
      </c>
      <c r="F138" s="33">
        <f>C14</f>
        <v>9</v>
      </c>
      <c r="G138" s="310"/>
      <c r="H138" s="99"/>
      <c r="I138" s="211"/>
      <c r="J138" s="99"/>
      <c r="K138" s="102"/>
    </row>
    <row r="139" spans="2:11" ht="16" x14ac:dyDescent="0.2">
      <c r="B139" s="307">
        <v>4</v>
      </c>
      <c r="C139" s="308">
        <f>G10</f>
        <v>0</v>
      </c>
      <c r="D139" s="33">
        <f>C8</f>
        <v>3</v>
      </c>
      <c r="E139" s="308">
        <f>G15</f>
        <v>0</v>
      </c>
      <c r="F139" s="33">
        <f>C13</f>
        <v>8</v>
      </c>
      <c r="G139" s="310"/>
      <c r="H139" s="99"/>
      <c r="I139" s="211"/>
      <c r="J139" s="99"/>
      <c r="K139" s="102"/>
    </row>
    <row r="140" spans="2:11" ht="16" x14ac:dyDescent="0.2">
      <c r="B140" s="307">
        <v>5</v>
      </c>
      <c r="C140" s="308"/>
      <c r="D140" s="33"/>
      <c r="E140" s="308"/>
      <c r="F140" s="33"/>
      <c r="G140" s="310"/>
      <c r="H140" s="99"/>
      <c r="I140" s="211"/>
      <c r="J140" s="99"/>
      <c r="K140" s="102"/>
    </row>
    <row r="141" spans="2:11" ht="17" thickBot="1" x14ac:dyDescent="0.25">
      <c r="B141" s="311">
        <v>6</v>
      </c>
      <c r="C141" s="312"/>
      <c r="D141" s="43"/>
      <c r="E141" s="312"/>
      <c r="F141" s="43"/>
      <c r="G141" s="313"/>
      <c r="H141" s="103"/>
      <c r="I141" s="314"/>
      <c r="J141" s="103"/>
      <c r="K141" s="104"/>
    </row>
    <row r="142" spans="2:11" ht="17" thickBot="1" x14ac:dyDescent="0.25">
      <c r="B142" s="320" t="s">
        <v>1458</v>
      </c>
      <c r="C142" s="321"/>
      <c r="D142" s="321"/>
      <c r="E142" s="321"/>
      <c r="F142" s="321"/>
      <c r="G142" s="321"/>
      <c r="H142" s="322"/>
      <c r="I142" s="1824" t="s">
        <v>2062</v>
      </c>
      <c r="J142" s="1730"/>
      <c r="K142" s="522"/>
    </row>
    <row r="144" spans="2:11" ht="16" x14ac:dyDescent="0.2">
      <c r="C144" s="1760" t="s">
        <v>194</v>
      </c>
      <c r="D144" s="1760"/>
      <c r="E144" s="1760"/>
      <c r="F144" s="1760"/>
      <c r="G144" s="1760"/>
      <c r="H144" s="1760"/>
      <c r="I144" s="1760"/>
      <c r="J144" s="1760"/>
    </row>
    <row r="145" spans="2:11" ht="14" thickBot="1" x14ac:dyDescent="0.2"/>
    <row r="146" spans="2:11" ht="19" thickBot="1" x14ac:dyDescent="0.25">
      <c r="B146" s="1764" t="s">
        <v>1461</v>
      </c>
      <c r="C146" s="1825"/>
      <c r="D146" s="220" t="s">
        <v>1460</v>
      </c>
      <c r="E146" s="1699" t="s">
        <v>18</v>
      </c>
      <c r="F146" s="1826"/>
      <c r="G146" s="295" t="s">
        <v>203</v>
      </c>
      <c r="H146" s="534" t="s">
        <v>199</v>
      </c>
      <c r="I146" s="526"/>
      <c r="J146" s="535" t="s">
        <v>200</v>
      </c>
      <c r="K146" s="526">
        <v>8</v>
      </c>
    </row>
    <row r="147" spans="2:11" x14ac:dyDescent="0.15">
      <c r="B147" s="300" t="s">
        <v>892</v>
      </c>
      <c r="C147" s="301" t="s">
        <v>197</v>
      </c>
      <c r="D147" s="302" t="s">
        <v>2322</v>
      </c>
      <c r="E147" s="303" t="s">
        <v>197</v>
      </c>
      <c r="F147" s="304" t="s">
        <v>2324</v>
      </c>
      <c r="G147" s="305" t="s">
        <v>1041</v>
      </c>
      <c r="H147" s="106" t="s">
        <v>1042</v>
      </c>
      <c r="I147" s="106" t="s">
        <v>1043</v>
      </c>
      <c r="J147" s="106" t="s">
        <v>193</v>
      </c>
      <c r="K147" s="306" t="s">
        <v>2063</v>
      </c>
    </row>
    <row r="148" spans="2:11" ht="16" x14ac:dyDescent="0.2">
      <c r="B148" s="307">
        <v>1</v>
      </c>
      <c r="C148" s="308">
        <f>G7</f>
        <v>0</v>
      </c>
      <c r="D148" s="33">
        <f>C6</f>
        <v>1</v>
      </c>
      <c r="E148" s="308">
        <f>G8</f>
        <v>0</v>
      </c>
      <c r="F148" s="33">
        <f>C12</f>
        <v>7</v>
      </c>
      <c r="G148" s="309"/>
      <c r="H148" s="99"/>
      <c r="I148" s="211"/>
      <c r="J148" s="99"/>
      <c r="K148" s="102"/>
    </row>
    <row r="149" spans="2:11" ht="16" x14ac:dyDescent="0.2">
      <c r="B149" s="307">
        <v>2</v>
      </c>
      <c r="C149" s="308">
        <f>G13</f>
        <v>0</v>
      </c>
      <c r="D149" s="33">
        <f>C14</f>
        <v>9</v>
      </c>
      <c r="E149" s="308">
        <f>G10</f>
        <v>0</v>
      </c>
      <c r="F149" s="33">
        <f>C8</f>
        <v>3</v>
      </c>
      <c r="G149" s="310"/>
      <c r="H149" s="99"/>
      <c r="I149" s="211"/>
      <c r="J149" s="99"/>
      <c r="K149" s="102"/>
    </row>
    <row r="150" spans="2:11" ht="16" x14ac:dyDescent="0.2">
      <c r="B150" s="307">
        <v>3</v>
      </c>
      <c r="C150" s="308">
        <f>G6</f>
        <v>0</v>
      </c>
      <c r="D150" s="33">
        <f>C7</f>
        <v>2</v>
      </c>
      <c r="E150" s="308">
        <f>G11</f>
        <v>0</v>
      </c>
      <c r="F150" s="33">
        <f>C10</f>
        <v>5</v>
      </c>
      <c r="G150" s="310"/>
      <c r="H150" s="99"/>
      <c r="I150" s="211"/>
      <c r="J150" s="99"/>
      <c r="K150" s="102"/>
    </row>
    <row r="151" spans="2:11" ht="16" x14ac:dyDescent="0.2">
      <c r="B151" s="307">
        <v>4</v>
      </c>
      <c r="C151" s="308">
        <f>G15</f>
        <v>0</v>
      </c>
      <c r="D151" s="33">
        <f>C9</f>
        <v>4</v>
      </c>
      <c r="E151" s="308">
        <f>G14</f>
        <v>0</v>
      </c>
      <c r="F151" s="33">
        <f>C15</f>
        <v>10</v>
      </c>
      <c r="G151" s="310"/>
      <c r="H151" s="99"/>
      <c r="I151" s="211"/>
      <c r="J151" s="99"/>
      <c r="K151" s="102"/>
    </row>
    <row r="152" spans="2:11" ht="16" x14ac:dyDescent="0.2">
      <c r="B152" s="307">
        <v>5</v>
      </c>
      <c r="C152" s="580"/>
      <c r="D152" s="37"/>
      <c r="E152" s="580"/>
      <c r="F152" s="37"/>
      <c r="G152" s="310"/>
      <c r="H152" s="99"/>
      <c r="I152" s="211"/>
      <c r="J152" s="99"/>
      <c r="K152" s="102"/>
    </row>
    <row r="153" spans="2:11" ht="17" thickBot="1" x14ac:dyDescent="0.25">
      <c r="B153" s="311">
        <v>6</v>
      </c>
      <c r="C153" s="312"/>
      <c r="D153" s="43"/>
      <c r="E153" s="312"/>
      <c r="F153" s="43"/>
      <c r="G153" s="313"/>
      <c r="H153" s="103"/>
      <c r="I153" s="314"/>
      <c r="J153" s="103"/>
      <c r="K153" s="104"/>
    </row>
    <row r="154" spans="2:11" ht="17" thickBot="1" x14ac:dyDescent="0.25">
      <c r="B154" s="320" t="s">
        <v>1458</v>
      </c>
      <c r="C154" s="321"/>
      <c r="D154" s="321"/>
      <c r="E154" s="321"/>
      <c r="F154" s="321"/>
      <c r="G154" s="321"/>
      <c r="H154" s="322"/>
      <c r="I154" s="1824" t="s">
        <v>2062</v>
      </c>
      <c r="J154" s="1730"/>
      <c r="K154" s="522"/>
    </row>
    <row r="158" spans="2:11" ht="16" x14ac:dyDescent="0.2">
      <c r="C158" s="1760" t="s">
        <v>194</v>
      </c>
      <c r="D158" s="1760"/>
      <c r="E158" s="1760"/>
      <c r="F158" s="1760"/>
      <c r="G158" s="1760"/>
      <c r="H158" s="1760"/>
      <c r="I158" s="1760"/>
      <c r="J158" s="1760"/>
    </row>
    <row r="159" spans="2:11" ht="14" thickBot="1" x14ac:dyDescent="0.2"/>
    <row r="160" spans="2:11" ht="19" thickBot="1" x14ac:dyDescent="0.25">
      <c r="B160" s="1764" t="s">
        <v>1461</v>
      </c>
      <c r="C160" s="1825"/>
      <c r="D160" s="220" t="s">
        <v>1460</v>
      </c>
      <c r="E160" s="1699" t="s">
        <v>18</v>
      </c>
      <c r="F160" s="1826"/>
      <c r="G160" s="295" t="s">
        <v>203</v>
      </c>
      <c r="H160" s="534" t="s">
        <v>199</v>
      </c>
      <c r="I160" s="526"/>
      <c r="J160" s="535" t="s">
        <v>200</v>
      </c>
      <c r="K160" s="526">
        <v>9</v>
      </c>
    </row>
    <row r="161" spans="2:11" x14ac:dyDescent="0.15">
      <c r="B161" s="300" t="s">
        <v>892</v>
      </c>
      <c r="C161" s="301" t="s">
        <v>197</v>
      </c>
      <c r="D161" s="302" t="s">
        <v>2322</v>
      </c>
      <c r="E161" s="303" t="s">
        <v>197</v>
      </c>
      <c r="F161" s="304" t="s">
        <v>2324</v>
      </c>
      <c r="G161" s="305" t="s">
        <v>1041</v>
      </c>
      <c r="H161" s="106" t="s">
        <v>1042</v>
      </c>
      <c r="I161" s="106" t="s">
        <v>1043</v>
      </c>
      <c r="J161" s="106" t="s">
        <v>193</v>
      </c>
      <c r="K161" s="306" t="s">
        <v>2063</v>
      </c>
    </row>
    <row r="162" spans="2:11" ht="16" x14ac:dyDescent="0.2">
      <c r="B162" s="307">
        <v>1</v>
      </c>
      <c r="C162" s="308">
        <f>G13</f>
        <v>0</v>
      </c>
      <c r="D162" s="33">
        <f>C13</f>
        <v>8</v>
      </c>
      <c r="E162" s="308">
        <f>G6</f>
        <v>0</v>
      </c>
      <c r="F162" s="33">
        <f>C7</f>
        <v>2</v>
      </c>
      <c r="G162" s="309"/>
      <c r="H162" s="99"/>
      <c r="I162" s="211"/>
      <c r="J162" s="99"/>
      <c r="K162" s="102"/>
    </row>
    <row r="163" spans="2:11" ht="16" x14ac:dyDescent="0.2">
      <c r="B163" s="307">
        <v>2</v>
      </c>
      <c r="C163" s="308">
        <f>G8</f>
        <v>0</v>
      </c>
      <c r="D163" s="33">
        <f>C11</f>
        <v>6</v>
      </c>
      <c r="E163" s="308">
        <f>G15</f>
        <v>0</v>
      </c>
      <c r="F163" s="33">
        <f>C9</f>
        <v>4</v>
      </c>
      <c r="G163" s="310"/>
      <c r="H163" s="99"/>
      <c r="I163" s="211"/>
      <c r="J163" s="99"/>
      <c r="K163" s="102"/>
    </row>
    <row r="164" spans="2:11" ht="16" x14ac:dyDescent="0.2">
      <c r="B164" s="307">
        <v>3</v>
      </c>
      <c r="C164" s="308">
        <f>G11</f>
        <v>0</v>
      </c>
      <c r="D164" s="33">
        <f>C10</f>
        <v>5</v>
      </c>
      <c r="E164" s="308">
        <f>G14</f>
        <v>0</v>
      </c>
      <c r="F164" s="33">
        <f>C15</f>
        <v>10</v>
      </c>
      <c r="G164" s="310"/>
      <c r="H164" s="99"/>
      <c r="I164" s="211"/>
      <c r="J164" s="99"/>
      <c r="K164" s="102"/>
    </row>
    <row r="165" spans="2:11" ht="16" x14ac:dyDescent="0.2">
      <c r="B165" s="307">
        <v>4</v>
      </c>
      <c r="C165" s="308">
        <f>G10</f>
        <v>0</v>
      </c>
      <c r="D165" s="33">
        <f>C8</f>
        <v>3</v>
      </c>
      <c r="E165" s="308">
        <f>G7</f>
        <v>0</v>
      </c>
      <c r="F165" s="33">
        <f>C6</f>
        <v>1</v>
      </c>
      <c r="G165" s="310"/>
      <c r="H165" s="99"/>
      <c r="I165" s="211"/>
      <c r="J165" s="99"/>
      <c r="K165" s="102"/>
    </row>
    <row r="166" spans="2:11" ht="16" x14ac:dyDescent="0.2">
      <c r="B166" s="307">
        <v>5</v>
      </c>
      <c r="C166" s="308"/>
      <c r="D166" s="33"/>
      <c r="E166" s="308"/>
      <c r="F166" s="33"/>
      <c r="G166" s="310"/>
      <c r="H166" s="99"/>
      <c r="I166" s="211"/>
      <c r="J166" s="99"/>
      <c r="K166" s="102"/>
    </row>
    <row r="167" spans="2:11" ht="17" thickBot="1" x14ac:dyDescent="0.25">
      <c r="B167" s="311">
        <v>6</v>
      </c>
      <c r="C167" s="312"/>
      <c r="D167" s="43"/>
      <c r="E167" s="312"/>
      <c r="F167" s="43"/>
      <c r="G167" s="313"/>
      <c r="H167" s="103"/>
      <c r="I167" s="314"/>
      <c r="J167" s="103"/>
      <c r="K167" s="584"/>
    </row>
    <row r="168" spans="2:11" ht="17" thickBot="1" x14ac:dyDescent="0.25">
      <c r="B168" s="320" t="s">
        <v>1458</v>
      </c>
      <c r="C168" s="321"/>
      <c r="D168" s="321"/>
      <c r="E168" s="321"/>
      <c r="F168" s="321"/>
      <c r="G168" s="321"/>
      <c r="H168" s="322"/>
      <c r="I168" s="1824" t="s">
        <v>2062</v>
      </c>
      <c r="J168" s="1730"/>
      <c r="K168" s="522"/>
    </row>
    <row r="170" spans="2:11" ht="16" x14ac:dyDescent="0.2">
      <c r="C170" s="1760" t="s">
        <v>194</v>
      </c>
      <c r="D170" s="1760"/>
      <c r="E170" s="1760"/>
      <c r="F170" s="1760"/>
      <c r="G170" s="1760"/>
      <c r="H170" s="1760"/>
      <c r="I170" s="1760"/>
      <c r="J170" s="1760"/>
    </row>
    <row r="171" spans="2:11" ht="14" thickBot="1" x14ac:dyDescent="0.2"/>
    <row r="172" spans="2:11" ht="19" thickBot="1" x14ac:dyDescent="0.25">
      <c r="B172" s="1764" t="s">
        <v>1461</v>
      </c>
      <c r="C172" s="1825"/>
      <c r="D172" s="220" t="s">
        <v>1460</v>
      </c>
      <c r="E172" s="1699" t="s">
        <v>18</v>
      </c>
      <c r="F172" s="1826"/>
      <c r="G172" s="295" t="s">
        <v>203</v>
      </c>
      <c r="H172" s="534" t="s">
        <v>199</v>
      </c>
      <c r="I172" s="526"/>
      <c r="J172" s="535" t="s">
        <v>200</v>
      </c>
      <c r="K172" s="526">
        <v>10</v>
      </c>
    </row>
    <row r="173" spans="2:11" x14ac:dyDescent="0.15">
      <c r="B173" s="300" t="s">
        <v>892</v>
      </c>
      <c r="C173" s="301" t="s">
        <v>197</v>
      </c>
      <c r="D173" s="302" t="s">
        <v>2322</v>
      </c>
      <c r="E173" s="303" t="s">
        <v>197</v>
      </c>
      <c r="F173" s="304" t="s">
        <v>2324</v>
      </c>
      <c r="G173" s="305" t="s">
        <v>1041</v>
      </c>
      <c r="H173" s="106" t="s">
        <v>1042</v>
      </c>
      <c r="I173" s="106" t="s">
        <v>1043</v>
      </c>
      <c r="J173" s="106" t="s">
        <v>193</v>
      </c>
      <c r="K173" s="306" t="s">
        <v>2063</v>
      </c>
    </row>
    <row r="174" spans="2:11" ht="16" x14ac:dyDescent="0.2">
      <c r="B174" s="307">
        <v>1</v>
      </c>
      <c r="C174" s="308">
        <f>G6</f>
        <v>0</v>
      </c>
      <c r="D174" s="33">
        <f>C14</f>
        <v>9</v>
      </c>
      <c r="E174" s="308">
        <f>G14</f>
        <v>0</v>
      </c>
      <c r="F174" s="33">
        <f>C15</f>
        <v>10</v>
      </c>
      <c r="G174" s="309"/>
      <c r="H174" s="99"/>
      <c r="I174" s="211"/>
      <c r="J174" s="99"/>
      <c r="K174" s="102"/>
    </row>
    <row r="175" spans="2:11" ht="16" x14ac:dyDescent="0.2">
      <c r="B175" s="307">
        <v>2</v>
      </c>
      <c r="C175" s="308">
        <f>G7</f>
        <v>0</v>
      </c>
      <c r="D175" s="33">
        <f>C12</f>
        <v>7</v>
      </c>
      <c r="E175" s="308">
        <f>G13</f>
        <v>0</v>
      </c>
      <c r="F175" s="33">
        <f>C13</f>
        <v>8</v>
      </c>
      <c r="G175" s="310"/>
      <c r="H175" s="99"/>
      <c r="I175" s="211"/>
      <c r="J175" s="99"/>
      <c r="K175" s="102"/>
    </row>
    <row r="176" spans="2:11" ht="16" x14ac:dyDescent="0.2">
      <c r="B176" s="307">
        <v>3</v>
      </c>
      <c r="C176" s="308">
        <f>G8</f>
        <v>0</v>
      </c>
      <c r="D176" s="33">
        <f>C11</f>
        <v>6</v>
      </c>
      <c r="E176" s="308">
        <f>G11</f>
        <v>0</v>
      </c>
      <c r="F176" s="33">
        <f>C10</f>
        <v>5</v>
      </c>
      <c r="G176" s="310"/>
      <c r="H176" s="99"/>
      <c r="I176" s="211"/>
      <c r="J176" s="99"/>
      <c r="K176" s="102"/>
    </row>
    <row r="177" spans="2:11" ht="16" x14ac:dyDescent="0.2">
      <c r="B177" s="307">
        <v>4</v>
      </c>
      <c r="C177" s="308">
        <f>G15</f>
        <v>0</v>
      </c>
      <c r="D177" s="33">
        <f>C9</f>
        <v>4</v>
      </c>
      <c r="E177" s="308">
        <f>G10</f>
        <v>0</v>
      </c>
      <c r="F177" s="33">
        <f>C8</f>
        <v>3</v>
      </c>
      <c r="G177" s="310"/>
      <c r="H177" s="99"/>
      <c r="I177" s="211"/>
      <c r="J177" s="99"/>
      <c r="K177" s="102"/>
    </row>
    <row r="178" spans="2:11" ht="16" x14ac:dyDescent="0.2">
      <c r="B178" s="307">
        <v>5</v>
      </c>
      <c r="C178" s="308"/>
      <c r="D178" s="33"/>
      <c r="E178" s="308"/>
      <c r="F178" s="33"/>
      <c r="G178" s="310"/>
      <c r="H178" s="99"/>
      <c r="I178" s="211"/>
      <c r="J178" s="99"/>
      <c r="K178" s="102"/>
    </row>
    <row r="179" spans="2:11" ht="17" thickBot="1" x14ac:dyDescent="0.25">
      <c r="B179" s="311">
        <v>6</v>
      </c>
      <c r="C179" s="312"/>
      <c r="D179" s="43"/>
      <c r="E179" s="312"/>
      <c r="F179" s="43"/>
      <c r="G179" s="313"/>
      <c r="H179" s="103"/>
      <c r="I179" s="314"/>
      <c r="J179" s="103"/>
      <c r="K179" s="104"/>
    </row>
    <row r="180" spans="2:11" ht="17" thickBot="1" x14ac:dyDescent="0.25">
      <c r="B180" s="320" t="s">
        <v>1458</v>
      </c>
      <c r="C180" s="321"/>
      <c r="D180" s="321"/>
      <c r="E180" s="321"/>
      <c r="F180" s="321"/>
      <c r="G180" s="321"/>
      <c r="H180" s="322"/>
      <c r="I180" s="1824" t="s">
        <v>2062</v>
      </c>
      <c r="J180" s="1730"/>
      <c r="K180" s="522"/>
    </row>
    <row r="182" spans="2:11" ht="16" x14ac:dyDescent="0.2">
      <c r="C182" s="1760" t="s">
        <v>194</v>
      </c>
      <c r="D182" s="1760"/>
      <c r="E182" s="1760"/>
      <c r="F182" s="1760"/>
      <c r="G182" s="1760"/>
      <c r="H182" s="1760"/>
      <c r="I182" s="1760"/>
      <c r="J182" s="1760"/>
    </row>
    <row r="183" spans="2:11" ht="14" thickBot="1" x14ac:dyDescent="0.2"/>
    <row r="184" spans="2:11" ht="19" thickBot="1" x14ac:dyDescent="0.25">
      <c r="B184" s="1764" t="s">
        <v>1461</v>
      </c>
      <c r="C184" s="1825"/>
      <c r="D184" s="220" t="s">
        <v>1460</v>
      </c>
      <c r="E184" s="1699" t="s">
        <v>18</v>
      </c>
      <c r="F184" s="1826"/>
      <c r="G184" s="295" t="s">
        <v>203</v>
      </c>
      <c r="H184" s="534" t="s">
        <v>199</v>
      </c>
      <c r="I184" s="526"/>
      <c r="J184" s="535" t="s">
        <v>200</v>
      </c>
      <c r="K184" s="526">
        <v>11</v>
      </c>
    </row>
    <row r="185" spans="2:11" x14ac:dyDescent="0.15">
      <c r="B185" s="300" t="s">
        <v>892</v>
      </c>
      <c r="C185" s="301" t="s">
        <v>197</v>
      </c>
      <c r="D185" s="302" t="s">
        <v>2322</v>
      </c>
      <c r="E185" s="303" t="s">
        <v>197</v>
      </c>
      <c r="F185" s="304" t="s">
        <v>2324</v>
      </c>
      <c r="G185" s="305" t="s">
        <v>1041</v>
      </c>
      <c r="H185" s="106" t="s">
        <v>1042</v>
      </c>
      <c r="I185" s="106" t="s">
        <v>1043</v>
      </c>
      <c r="J185" s="106" t="s">
        <v>193</v>
      </c>
      <c r="K185" s="306" t="s">
        <v>2063</v>
      </c>
    </row>
    <row r="186" spans="2:11" ht="16" x14ac:dyDescent="0.2">
      <c r="B186" s="307">
        <v>1</v>
      </c>
      <c r="C186" s="308">
        <f>G8</f>
        <v>0</v>
      </c>
      <c r="D186" s="33">
        <f>C11</f>
        <v>6</v>
      </c>
      <c r="E186" s="308">
        <f>G13</f>
        <v>0</v>
      </c>
      <c r="F186" s="33">
        <f>C13</f>
        <v>8</v>
      </c>
      <c r="G186" s="309"/>
      <c r="H186" s="99"/>
      <c r="I186" s="211"/>
      <c r="J186" s="99"/>
      <c r="K186" s="102"/>
    </row>
    <row r="187" spans="2:11" ht="16" x14ac:dyDescent="0.2">
      <c r="B187" s="307">
        <v>2</v>
      </c>
      <c r="C187" s="308">
        <f>G6</f>
        <v>0</v>
      </c>
      <c r="D187" s="33">
        <f>C14</f>
        <v>9</v>
      </c>
      <c r="E187" s="308">
        <f>G14</f>
        <v>0</v>
      </c>
      <c r="F187" s="33">
        <f>C7</f>
        <v>2</v>
      </c>
      <c r="G187" s="310"/>
      <c r="H187" s="99"/>
      <c r="I187" s="211"/>
      <c r="J187" s="99"/>
      <c r="K187" s="102"/>
    </row>
    <row r="188" spans="2:11" ht="16" x14ac:dyDescent="0.2">
      <c r="B188" s="307">
        <v>3</v>
      </c>
      <c r="C188" s="308">
        <f>G11</f>
        <v>0</v>
      </c>
      <c r="D188" s="33">
        <f>C10</f>
        <v>5</v>
      </c>
      <c r="E188" s="308">
        <f>G10</f>
        <v>0</v>
      </c>
      <c r="F188" s="33">
        <f>C8</f>
        <v>3</v>
      </c>
      <c r="G188" s="310"/>
      <c r="H188" s="99"/>
      <c r="I188" s="211"/>
      <c r="J188" s="99"/>
      <c r="K188" s="102"/>
    </row>
    <row r="189" spans="2:11" ht="16" x14ac:dyDescent="0.2">
      <c r="B189" s="307">
        <v>4</v>
      </c>
      <c r="C189" s="308">
        <f>G7</f>
        <v>0</v>
      </c>
      <c r="D189" s="33">
        <f>C12</f>
        <v>7</v>
      </c>
      <c r="E189" s="308">
        <f>G15</f>
        <v>0</v>
      </c>
      <c r="F189" s="33">
        <f>C9</f>
        <v>4</v>
      </c>
      <c r="G189" s="310"/>
      <c r="H189" s="99"/>
      <c r="I189" s="211"/>
      <c r="J189" s="99"/>
      <c r="K189" s="102"/>
    </row>
    <row r="190" spans="2:11" ht="16" x14ac:dyDescent="0.2">
      <c r="B190" s="307">
        <v>5</v>
      </c>
      <c r="C190" s="308"/>
      <c r="D190" s="33"/>
      <c r="E190" s="308"/>
      <c r="F190" s="33"/>
      <c r="G190" s="310"/>
      <c r="H190" s="99"/>
      <c r="I190" s="211"/>
      <c r="J190" s="99"/>
      <c r="K190" s="102"/>
    </row>
    <row r="191" spans="2:11" ht="17" thickBot="1" x14ac:dyDescent="0.25">
      <c r="B191" s="311">
        <v>6</v>
      </c>
      <c r="C191" s="312"/>
      <c r="D191" s="43"/>
      <c r="E191" s="312"/>
      <c r="F191" s="43"/>
      <c r="G191" s="313"/>
      <c r="H191" s="103"/>
      <c r="I191" s="314"/>
      <c r="J191" s="103"/>
      <c r="K191" s="104"/>
    </row>
    <row r="192" spans="2:11" ht="17" thickBot="1" x14ac:dyDescent="0.25">
      <c r="B192" s="320" t="s">
        <v>1458</v>
      </c>
      <c r="C192" s="321"/>
      <c r="D192" s="321"/>
      <c r="E192" s="321"/>
      <c r="F192" s="321"/>
      <c r="G192" s="321"/>
      <c r="H192" s="322"/>
      <c r="I192" s="1824" t="s">
        <v>2062</v>
      </c>
      <c r="J192" s="1730"/>
      <c r="K192" s="522"/>
    </row>
    <row r="194" spans="2:11" ht="16" x14ac:dyDescent="0.2">
      <c r="C194" s="1760" t="s">
        <v>194</v>
      </c>
      <c r="D194" s="1760"/>
      <c r="E194" s="1760"/>
      <c r="F194" s="1760"/>
      <c r="G194" s="1760"/>
      <c r="H194" s="1760"/>
      <c r="I194" s="1760"/>
      <c r="J194" s="1760"/>
    </row>
    <row r="195" spans="2:11" ht="14" thickBot="1" x14ac:dyDescent="0.2"/>
    <row r="196" spans="2:11" ht="19" thickBot="1" x14ac:dyDescent="0.25">
      <c r="B196" s="1764" t="s">
        <v>1461</v>
      </c>
      <c r="C196" s="1825"/>
      <c r="D196" s="220" t="s">
        <v>1460</v>
      </c>
      <c r="E196" s="1699" t="s">
        <v>18</v>
      </c>
      <c r="F196" s="1826"/>
      <c r="G196" s="295" t="s">
        <v>203</v>
      </c>
      <c r="H196" s="534" t="s">
        <v>199</v>
      </c>
      <c r="I196" s="526"/>
      <c r="J196" s="535" t="s">
        <v>200</v>
      </c>
      <c r="K196" s="526">
        <v>12</v>
      </c>
    </row>
    <row r="197" spans="2:11" x14ac:dyDescent="0.15">
      <c r="B197" s="300" t="s">
        <v>892</v>
      </c>
      <c r="C197" s="301" t="s">
        <v>197</v>
      </c>
      <c r="D197" s="302" t="s">
        <v>2322</v>
      </c>
      <c r="E197" s="303" t="s">
        <v>197</v>
      </c>
      <c r="F197" s="304" t="s">
        <v>2324</v>
      </c>
      <c r="G197" s="305" t="s">
        <v>1041</v>
      </c>
      <c r="H197" s="106" t="s">
        <v>1042</v>
      </c>
      <c r="I197" s="106" t="s">
        <v>1043</v>
      </c>
      <c r="J197" s="106" t="s">
        <v>193</v>
      </c>
      <c r="K197" s="306" t="s">
        <v>2063</v>
      </c>
    </row>
    <row r="198" spans="2:11" ht="16" x14ac:dyDescent="0.2">
      <c r="B198" s="307">
        <v>1</v>
      </c>
      <c r="C198" s="308">
        <f>G8</f>
        <v>0</v>
      </c>
      <c r="D198" s="33">
        <f>C6</f>
        <v>1</v>
      </c>
      <c r="E198" s="308">
        <f>G13</f>
        <v>0</v>
      </c>
      <c r="F198" s="33">
        <f>C7</f>
        <v>2</v>
      </c>
      <c r="G198" s="309"/>
      <c r="H198" s="99"/>
      <c r="I198" s="211"/>
      <c r="J198" s="99"/>
      <c r="K198" s="102"/>
    </row>
    <row r="199" spans="2:11" ht="16" x14ac:dyDescent="0.2">
      <c r="B199" s="307">
        <v>2</v>
      </c>
      <c r="C199" s="308"/>
      <c r="D199" s="33"/>
      <c r="E199" s="308"/>
      <c r="F199" s="33"/>
      <c r="G199" s="310"/>
      <c r="H199" s="99"/>
      <c r="I199" s="211"/>
      <c r="J199" s="99"/>
      <c r="K199" s="102"/>
    </row>
    <row r="200" spans="2:11" ht="16" x14ac:dyDescent="0.2">
      <c r="B200" s="307">
        <v>3</v>
      </c>
      <c r="C200" s="308"/>
      <c r="D200" s="33"/>
      <c r="E200" s="308"/>
      <c r="F200" s="33"/>
      <c r="G200" s="310"/>
      <c r="H200" s="99"/>
      <c r="I200" s="211"/>
      <c r="J200" s="99"/>
      <c r="K200" s="102"/>
    </row>
    <row r="201" spans="2:11" ht="16" x14ac:dyDescent="0.2">
      <c r="B201" s="307">
        <v>4</v>
      </c>
      <c r="C201" s="308"/>
      <c r="D201" s="33"/>
      <c r="E201" s="308"/>
      <c r="F201" s="33"/>
      <c r="G201" s="310"/>
      <c r="H201" s="99"/>
      <c r="I201" s="211"/>
      <c r="J201" s="99"/>
      <c r="K201" s="102"/>
    </row>
    <row r="202" spans="2:11" ht="16" x14ac:dyDescent="0.2">
      <c r="B202" s="307">
        <v>5</v>
      </c>
      <c r="C202" s="308"/>
      <c r="D202" s="33"/>
      <c r="E202" s="308"/>
      <c r="F202" s="33"/>
      <c r="G202" s="310"/>
      <c r="H202" s="99"/>
      <c r="I202" s="211"/>
      <c r="J202" s="99"/>
      <c r="K202" s="102"/>
    </row>
    <row r="203" spans="2:11" ht="17" thickBot="1" x14ac:dyDescent="0.25">
      <c r="B203" s="311">
        <v>6</v>
      </c>
      <c r="C203" s="312"/>
      <c r="D203" s="43"/>
      <c r="E203" s="312"/>
      <c r="F203" s="43"/>
      <c r="G203" s="313"/>
      <c r="H203" s="103"/>
      <c r="I203" s="314"/>
      <c r="J203" s="103"/>
      <c r="K203" s="104"/>
    </row>
    <row r="204" spans="2:11" ht="17" thickBot="1" x14ac:dyDescent="0.25">
      <c r="B204" s="320" t="s">
        <v>1458</v>
      </c>
      <c r="C204" s="321"/>
      <c r="D204" s="321"/>
      <c r="E204" s="321"/>
      <c r="F204" s="321"/>
      <c r="G204" s="321"/>
      <c r="H204" s="322"/>
      <c r="I204" s="1824" t="s">
        <v>2062</v>
      </c>
      <c r="J204" s="1730"/>
      <c r="K204" s="522"/>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sheetData>
  <sheetProtection password="CF27" sheet="1" objects="1" scenarios="1"/>
  <mergeCells count="61">
    <mergeCell ref="C182:J182"/>
    <mergeCell ref="B184:C184"/>
    <mergeCell ref="E184:F184"/>
    <mergeCell ref="I204:J204"/>
    <mergeCell ref="I192:J192"/>
    <mergeCell ref="C194:J194"/>
    <mergeCell ref="B196:C196"/>
    <mergeCell ref="E196:F196"/>
    <mergeCell ref="I168:J168"/>
    <mergeCell ref="C170:J170"/>
    <mergeCell ref="B172:C172"/>
    <mergeCell ref="E172:F172"/>
    <mergeCell ref="I180:J180"/>
    <mergeCell ref="B146:C146"/>
    <mergeCell ref="E146:F146"/>
    <mergeCell ref="I154:J154"/>
    <mergeCell ref="C158:J158"/>
    <mergeCell ref="B160:C160"/>
    <mergeCell ref="E160:F160"/>
    <mergeCell ref="C132:J132"/>
    <mergeCell ref="B134:C134"/>
    <mergeCell ref="E134:F134"/>
    <mergeCell ref="I142:J142"/>
    <mergeCell ref="C144:J144"/>
    <mergeCell ref="I118:J118"/>
    <mergeCell ref="C120:J120"/>
    <mergeCell ref="B122:C122"/>
    <mergeCell ref="E122:F122"/>
    <mergeCell ref="I130:J130"/>
    <mergeCell ref="B96:C96"/>
    <mergeCell ref="E96:F96"/>
    <mergeCell ref="I104:J104"/>
    <mergeCell ref="C108:J108"/>
    <mergeCell ref="B110:C110"/>
    <mergeCell ref="E110:F110"/>
    <mergeCell ref="C82:J82"/>
    <mergeCell ref="B84:C84"/>
    <mergeCell ref="E84:F84"/>
    <mergeCell ref="I92:J92"/>
    <mergeCell ref="C94:J94"/>
    <mergeCell ref="I68:J68"/>
    <mergeCell ref="C70:J70"/>
    <mergeCell ref="B72:C72"/>
    <mergeCell ref="E72:F72"/>
    <mergeCell ref="I80:J80"/>
    <mergeCell ref="C58:J58"/>
    <mergeCell ref="B60:C60"/>
    <mergeCell ref="E60:F60"/>
    <mergeCell ref="C13:D13"/>
    <mergeCell ref="C14:D14"/>
    <mergeCell ref="C15:D15"/>
    <mergeCell ref="C12:D12"/>
    <mergeCell ref="C2:I2"/>
    <mergeCell ref="B4:D4"/>
    <mergeCell ref="C6:D6"/>
    <mergeCell ref="C7:D7"/>
    <mergeCell ref="B5:D5"/>
    <mergeCell ref="C8:D8"/>
    <mergeCell ref="C9:D9"/>
    <mergeCell ref="C10:D10"/>
    <mergeCell ref="C11:D11"/>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Foglio112"/>
  <dimension ref="A2:Q42"/>
  <sheetViews>
    <sheetView workbookViewId="0">
      <selection sqref="A1:K1"/>
    </sheetView>
  </sheetViews>
  <sheetFormatPr baseColWidth="10" defaultColWidth="8.83203125" defaultRowHeight="13" x14ac:dyDescent="0.15"/>
  <cols>
    <col min="1" max="1" width="17" style="15" customWidth="1"/>
    <col min="2" max="11" width="4.5" style="15" customWidth="1"/>
    <col min="12" max="12" width="5.1640625" style="15" customWidth="1"/>
    <col min="13" max="13" width="5.83203125" style="15" customWidth="1"/>
    <col min="14" max="14" width="6" style="15" customWidth="1"/>
    <col min="15" max="15" width="5.5" style="15" customWidth="1"/>
    <col min="16" max="16" width="8.6640625" style="15" customWidth="1"/>
    <col min="17" max="17" width="5" style="15" customWidth="1"/>
    <col min="18" max="16384" width="8.83203125" style="15"/>
  </cols>
  <sheetData>
    <row r="2" spans="1:17" ht="15.75" customHeight="1" x14ac:dyDescent="0.2">
      <c r="A2" s="173" t="s">
        <v>1995</v>
      </c>
      <c r="B2" s="2125"/>
      <c r="C2" s="2125"/>
      <c r="D2" s="2125"/>
      <c r="E2" s="2125"/>
      <c r="F2" s="2125"/>
      <c r="G2" s="2125"/>
      <c r="H2" s="2125"/>
      <c r="I2" s="2125"/>
      <c r="J2" s="2125"/>
      <c r="K2" s="2125"/>
      <c r="L2" s="2125"/>
      <c r="M2" s="2125"/>
      <c r="N2" s="2125"/>
      <c r="O2" s="2125"/>
      <c r="P2" s="2125"/>
      <c r="Q2" s="2125"/>
    </row>
    <row r="3" spans="1:17" ht="15.75" customHeight="1" x14ac:dyDescent="0.2">
      <c r="H3" s="1797" t="s">
        <v>1672</v>
      </c>
      <c r="I3" s="1797"/>
      <c r="J3" s="1797"/>
      <c r="K3" s="1797"/>
      <c r="L3" s="1797"/>
      <c r="M3" s="1797"/>
      <c r="N3" s="1798"/>
      <c r="O3" s="2121"/>
      <c r="P3" s="2121"/>
      <c r="Q3" s="2121"/>
    </row>
    <row r="4" spans="1:17" ht="15.75" customHeight="1" x14ac:dyDescent="0.15"/>
    <row r="5" spans="1:17" ht="15.75" customHeight="1" x14ac:dyDescent="0.2">
      <c r="H5" s="51"/>
      <c r="I5" s="51"/>
      <c r="J5" s="51"/>
      <c r="K5" s="51"/>
      <c r="L5" s="51"/>
      <c r="M5" s="51"/>
      <c r="N5" s="51"/>
      <c r="O5" s="51"/>
      <c r="P5" s="81"/>
      <c r="Q5" s="81"/>
    </row>
    <row r="6" spans="1:17" ht="15.75" customHeight="1" thickBot="1" x14ac:dyDescent="0.2">
      <c r="A6" s="1716" t="s">
        <v>576</v>
      </c>
      <c r="B6" s="1716"/>
      <c r="C6" s="1716"/>
      <c r="D6" s="1716"/>
      <c r="E6" s="1716"/>
      <c r="F6" s="1716"/>
      <c r="G6" s="1716"/>
      <c r="H6" s="1716"/>
      <c r="I6" s="1716"/>
    </row>
    <row r="7" spans="1:17" ht="15.75" customHeight="1" x14ac:dyDescent="0.2">
      <c r="A7" s="1791"/>
      <c r="B7" s="1778">
        <f>A10</f>
        <v>0</v>
      </c>
      <c r="C7" s="1778">
        <f>A11</f>
        <v>0</v>
      </c>
      <c r="D7" s="1778">
        <f>A12</f>
        <v>0</v>
      </c>
      <c r="E7" s="1778">
        <f>A13</f>
        <v>0</v>
      </c>
      <c r="F7" s="1780">
        <f>A14</f>
        <v>0</v>
      </c>
      <c r="G7" s="1784" t="s">
        <v>92</v>
      </c>
      <c r="H7" s="1784" t="s">
        <v>1534</v>
      </c>
      <c r="I7" s="1784" t="s">
        <v>1533</v>
      </c>
      <c r="J7" s="51"/>
      <c r="K7" s="51"/>
      <c r="L7" s="51"/>
      <c r="M7" s="51"/>
      <c r="N7" s="51"/>
      <c r="O7" s="51"/>
      <c r="P7" s="81"/>
      <c r="Q7" s="81"/>
    </row>
    <row r="8" spans="1:17" ht="15.75" customHeight="1" x14ac:dyDescent="0.2">
      <c r="A8" s="1792"/>
      <c r="B8" s="1779"/>
      <c r="C8" s="1779"/>
      <c r="D8" s="1779"/>
      <c r="E8" s="1779"/>
      <c r="F8" s="1781"/>
      <c r="G8" s="1785"/>
      <c r="H8" s="1785"/>
      <c r="I8" s="1785"/>
      <c r="J8" s="51"/>
      <c r="K8" s="51"/>
      <c r="L8" s="51"/>
      <c r="M8" s="51"/>
      <c r="N8" s="51"/>
      <c r="O8" s="51"/>
      <c r="P8" s="81"/>
      <c r="Q8" s="81"/>
    </row>
    <row r="9" spans="1:17" ht="23.25" customHeight="1" x14ac:dyDescent="0.2">
      <c r="A9" s="1793"/>
      <c r="B9" s="1779"/>
      <c r="C9" s="1779"/>
      <c r="D9" s="1779"/>
      <c r="E9" s="1779"/>
      <c r="F9" s="1781"/>
      <c r="G9" s="1785"/>
      <c r="H9" s="1785"/>
      <c r="I9" s="1785"/>
      <c r="J9" s="51"/>
      <c r="K9" s="51"/>
      <c r="L9" s="51"/>
      <c r="M9" s="51"/>
      <c r="N9" s="51"/>
      <c r="O9" s="51"/>
      <c r="P9" s="81"/>
      <c r="Q9" s="81"/>
    </row>
    <row r="10" spans="1:17" ht="15.75" customHeight="1" x14ac:dyDescent="0.2">
      <c r="A10" s="1337"/>
      <c r="B10" s="1326"/>
      <c r="C10" s="1325"/>
      <c r="D10" s="1325"/>
      <c r="E10" s="1325"/>
      <c r="F10" s="1327"/>
      <c r="G10" s="1334"/>
      <c r="H10" s="901"/>
      <c r="I10" s="901"/>
      <c r="J10" s="51"/>
      <c r="K10" s="51"/>
      <c r="L10" s="51"/>
      <c r="M10" s="51"/>
      <c r="N10" s="51"/>
      <c r="O10" s="51"/>
      <c r="P10" s="81"/>
      <c r="Q10" s="81"/>
    </row>
    <row r="11" spans="1:17" ht="15.75" customHeight="1" x14ac:dyDescent="0.2">
      <c r="A11" s="1337"/>
      <c r="B11" s="1325"/>
      <c r="C11" s="1326"/>
      <c r="D11" s="1325"/>
      <c r="E11" s="1325"/>
      <c r="F11" s="1327"/>
      <c r="G11" s="1334"/>
      <c r="H11" s="1335"/>
      <c r="I11" s="1335"/>
      <c r="J11" s="51"/>
      <c r="K11" s="51"/>
      <c r="L11" s="51"/>
      <c r="M11" s="51"/>
      <c r="N11" s="51"/>
      <c r="O11" s="51"/>
      <c r="P11" s="81"/>
      <c r="Q11" s="81"/>
    </row>
    <row r="12" spans="1:17" ht="15.75" customHeight="1" x14ac:dyDescent="0.2">
      <c r="A12" s="1337"/>
      <c r="B12" s="1325"/>
      <c r="C12" s="1325"/>
      <c r="D12" s="1326"/>
      <c r="E12" s="1325"/>
      <c r="F12" s="1327"/>
      <c r="G12" s="1334"/>
      <c r="H12" s="1335"/>
      <c r="I12" s="1335"/>
      <c r="J12" s="51"/>
      <c r="K12" s="51"/>
      <c r="L12" s="51"/>
      <c r="M12" s="51"/>
      <c r="N12" s="51"/>
      <c r="O12" s="51"/>
      <c r="P12" s="81"/>
      <c r="Q12" s="81"/>
    </row>
    <row r="13" spans="1:17" ht="15.75" customHeight="1" x14ac:dyDescent="0.2">
      <c r="A13" s="1337"/>
      <c r="B13" s="1325"/>
      <c r="C13" s="1325"/>
      <c r="D13" s="1325"/>
      <c r="E13" s="1326"/>
      <c r="F13" s="1327"/>
      <c r="G13" s="1334"/>
      <c r="H13" s="1334"/>
      <c r="I13" s="1334"/>
      <c r="J13" s="51"/>
      <c r="K13" s="51"/>
      <c r="L13" s="51"/>
      <c r="M13" s="48"/>
      <c r="N13" s="51"/>
      <c r="O13" s="51"/>
      <c r="P13" s="81"/>
      <c r="Q13" s="81"/>
    </row>
    <row r="14" spans="1:17" ht="15.75" customHeight="1" thickBot="1" x14ac:dyDescent="0.25">
      <c r="A14" s="1338"/>
      <c r="B14" s="1328"/>
      <c r="C14" s="1328"/>
      <c r="D14" s="1328"/>
      <c r="E14" s="1328"/>
      <c r="F14" s="1329"/>
      <c r="G14" s="1336"/>
      <c r="H14" s="1336"/>
      <c r="I14" s="1336"/>
      <c r="J14" s="51"/>
      <c r="K14" s="51"/>
      <c r="L14" s="51"/>
      <c r="M14" s="51"/>
      <c r="N14" s="51"/>
      <c r="O14" s="51"/>
      <c r="P14" s="81"/>
      <c r="Q14" s="81"/>
    </row>
    <row r="15" spans="1:17" ht="15.75" customHeight="1" x14ac:dyDescent="0.2">
      <c r="H15" s="51"/>
      <c r="I15" s="51"/>
      <c r="J15" s="51"/>
      <c r="K15" s="51"/>
      <c r="L15" s="51"/>
      <c r="M15" s="51"/>
      <c r="N15" s="51"/>
      <c r="O15" s="51"/>
      <c r="P15" s="81"/>
      <c r="Q15" s="81"/>
    </row>
    <row r="16" spans="1:17" ht="19" thickBot="1" x14ac:dyDescent="0.25">
      <c r="A16" s="1716" t="s">
        <v>576</v>
      </c>
      <c r="B16" s="1716"/>
      <c r="C16" s="1716"/>
      <c r="D16" s="1716"/>
      <c r="E16" s="1716"/>
      <c r="F16" s="1716"/>
      <c r="G16" s="1716"/>
      <c r="H16" s="1716"/>
      <c r="I16" s="1716"/>
      <c r="J16" s="51"/>
      <c r="K16" s="51"/>
      <c r="L16" s="51"/>
      <c r="M16" s="51"/>
      <c r="N16" s="51"/>
      <c r="O16" s="51"/>
      <c r="P16" s="81"/>
      <c r="Q16" s="81"/>
    </row>
    <row r="17" spans="1:17" ht="18" x14ac:dyDescent="0.2">
      <c r="A17" s="1791"/>
      <c r="B17" s="1778">
        <f>A20</f>
        <v>0</v>
      </c>
      <c r="C17" s="1778">
        <f>A21</f>
        <v>0</v>
      </c>
      <c r="D17" s="1778">
        <f>A22</f>
        <v>0</v>
      </c>
      <c r="E17" s="1778">
        <f>A23</f>
        <v>0</v>
      </c>
      <c r="F17" s="1780">
        <f>A24</f>
        <v>0</v>
      </c>
      <c r="G17" s="1784" t="s">
        <v>92</v>
      </c>
      <c r="H17" s="1784" t="s">
        <v>1534</v>
      </c>
      <c r="I17" s="1784" t="s">
        <v>1533</v>
      </c>
      <c r="J17" s="51"/>
      <c r="K17" s="51"/>
      <c r="L17" s="51"/>
      <c r="M17" s="51"/>
      <c r="N17" s="51"/>
      <c r="O17" s="51"/>
      <c r="P17" s="81"/>
      <c r="Q17" s="81"/>
    </row>
    <row r="18" spans="1:17" ht="18" x14ac:dyDescent="0.2">
      <c r="A18" s="1792"/>
      <c r="B18" s="1779"/>
      <c r="C18" s="1779"/>
      <c r="D18" s="1779"/>
      <c r="E18" s="1779"/>
      <c r="F18" s="1781"/>
      <c r="G18" s="1785"/>
      <c r="H18" s="1785"/>
      <c r="I18" s="1785"/>
      <c r="J18" s="51"/>
      <c r="K18" s="51"/>
      <c r="L18" s="51"/>
      <c r="M18" s="51"/>
      <c r="N18" s="51"/>
      <c r="O18" s="51"/>
      <c r="P18" s="81"/>
      <c r="Q18" s="81"/>
    </row>
    <row r="19" spans="1:17" ht="18" x14ac:dyDescent="0.2">
      <c r="A19" s="1793"/>
      <c r="B19" s="1779"/>
      <c r="C19" s="1779"/>
      <c r="D19" s="1779"/>
      <c r="E19" s="1779"/>
      <c r="F19" s="1781"/>
      <c r="G19" s="1785"/>
      <c r="H19" s="1785"/>
      <c r="I19" s="1785"/>
      <c r="J19" s="51"/>
      <c r="K19" s="51"/>
      <c r="L19" s="51"/>
      <c r="M19" s="51"/>
      <c r="N19" s="51"/>
      <c r="O19" s="51"/>
      <c r="P19" s="81"/>
      <c r="Q19" s="81"/>
    </row>
    <row r="20" spans="1:17" ht="18" x14ac:dyDescent="0.2">
      <c r="A20" s="1337"/>
      <c r="B20" s="1326"/>
      <c r="C20" s="1325"/>
      <c r="D20" s="1325"/>
      <c r="E20" s="1325"/>
      <c r="F20" s="1327"/>
      <c r="G20" s="1334"/>
      <c r="H20" s="901"/>
      <c r="I20" s="901"/>
      <c r="J20" s="51"/>
      <c r="K20" s="51"/>
      <c r="L20" s="51"/>
      <c r="M20" s="51"/>
      <c r="N20" s="51"/>
      <c r="O20" s="51"/>
      <c r="P20" s="81"/>
      <c r="Q20" s="81"/>
    </row>
    <row r="21" spans="1:17" ht="18" x14ac:dyDescent="0.2">
      <c r="A21" s="1337"/>
      <c r="B21" s="1325"/>
      <c r="C21" s="1326"/>
      <c r="D21" s="1325"/>
      <c r="E21" s="1325"/>
      <c r="F21" s="1327"/>
      <c r="G21" s="1334"/>
      <c r="H21" s="1335"/>
      <c r="I21" s="1335"/>
      <c r="J21" s="1835" t="s">
        <v>1487</v>
      </c>
      <c r="K21" s="1835"/>
      <c r="L21" s="1835"/>
      <c r="M21" s="1835"/>
      <c r="N21" s="1835"/>
      <c r="O21" s="1835"/>
      <c r="P21" s="1886"/>
      <c r="Q21" s="95"/>
    </row>
    <row r="22" spans="1:17" ht="18" x14ac:dyDescent="0.2">
      <c r="A22" s="1337"/>
      <c r="B22" s="1325"/>
      <c r="C22" s="1325"/>
      <c r="D22" s="1326"/>
      <c r="E22" s="1325"/>
      <c r="F22" s="1327"/>
      <c r="G22" s="1334"/>
      <c r="H22" s="1335"/>
      <c r="I22" s="1335"/>
      <c r="J22" s="1835" t="s">
        <v>1502</v>
      </c>
      <c r="K22" s="1835"/>
      <c r="L22" s="1835"/>
      <c r="M22" s="1835"/>
      <c r="N22" s="1835"/>
      <c r="O22" s="1835"/>
      <c r="P22" s="1886"/>
      <c r="Q22" s="91"/>
    </row>
    <row r="23" spans="1:17" ht="18" x14ac:dyDescent="0.2">
      <c r="A23" s="1337"/>
      <c r="B23" s="1325"/>
      <c r="C23" s="1325"/>
      <c r="D23" s="1325"/>
      <c r="E23" s="1326"/>
      <c r="F23" s="1327"/>
      <c r="G23" s="1334"/>
      <c r="H23" s="1334"/>
      <c r="I23" s="1334"/>
      <c r="J23" s="51"/>
      <c r="K23" s="51"/>
      <c r="L23" s="51"/>
      <c r="M23" s="51"/>
      <c r="N23" s="51"/>
      <c r="O23" s="51"/>
      <c r="P23" s="81"/>
      <c r="Q23" s="81"/>
    </row>
    <row r="24" spans="1:17" ht="19" thickBot="1" x14ac:dyDescent="0.25">
      <c r="A24" s="1338"/>
      <c r="B24" s="1328"/>
      <c r="C24" s="1328"/>
      <c r="D24" s="1328"/>
      <c r="E24" s="1328"/>
      <c r="F24" s="1329"/>
      <c r="G24" s="1336"/>
      <c r="H24" s="1336"/>
      <c r="I24" s="1336"/>
      <c r="L24" s="1835" t="s">
        <v>1037</v>
      </c>
      <c r="M24" s="1835"/>
      <c r="N24" s="1835"/>
      <c r="O24" s="1835"/>
      <c r="P24" s="2121"/>
      <c r="Q24" s="2121"/>
    </row>
    <row r="25" spans="1:17" ht="18" customHeight="1" x14ac:dyDescent="0.2">
      <c r="L25" s="1835" t="s">
        <v>1467</v>
      </c>
      <c r="M25" s="1835"/>
      <c r="N25" s="1835"/>
      <c r="O25" s="1835"/>
      <c r="P25" s="2121"/>
      <c r="Q25" s="2121"/>
    </row>
    <row r="26" spans="1:17" ht="18" customHeight="1" thickBot="1" x14ac:dyDescent="0.2">
      <c r="B26" s="50"/>
      <c r="C26" s="49"/>
      <c r="D26" s="49"/>
      <c r="E26" s="49"/>
      <c r="F26" s="49"/>
      <c r="G26" s="49"/>
      <c r="H26" s="49"/>
      <c r="I26" s="49"/>
      <c r="J26" s="49"/>
    </row>
    <row r="27" spans="1:17" ht="93" customHeight="1" x14ac:dyDescent="0.15">
      <c r="A27" s="114"/>
      <c r="B27" s="487">
        <f>A28</f>
        <v>1</v>
      </c>
      <c r="C27" s="487">
        <f>A29</f>
        <v>2</v>
      </c>
      <c r="D27" s="487">
        <f>A30</f>
        <v>3</v>
      </c>
      <c r="E27" s="487">
        <f>A31</f>
        <v>4</v>
      </c>
      <c r="F27" s="487">
        <f>A32</f>
        <v>5</v>
      </c>
      <c r="G27" s="487">
        <f>A33</f>
        <v>6</v>
      </c>
      <c r="H27" s="487">
        <f>A34</f>
        <v>7</v>
      </c>
      <c r="I27" s="487">
        <f>A35</f>
        <v>8</v>
      </c>
      <c r="J27" s="487">
        <f>A36</f>
        <v>9</v>
      </c>
      <c r="K27" s="532">
        <f>A37</f>
        <v>10</v>
      </c>
      <c r="L27" s="894" t="s">
        <v>92</v>
      </c>
      <c r="M27" s="1133" t="s">
        <v>1014</v>
      </c>
      <c r="N27" s="894" t="s">
        <v>1896</v>
      </c>
      <c r="O27" s="894" t="s">
        <v>1982</v>
      </c>
      <c r="P27" s="894" t="s">
        <v>1983</v>
      </c>
      <c r="Q27" s="894" t="s">
        <v>1984</v>
      </c>
    </row>
    <row r="28" spans="1:17" ht="18.75" customHeight="1" x14ac:dyDescent="0.2">
      <c r="A28" s="484">
        <f>'10S - 8B - 1 RR'!C4</f>
        <v>1</v>
      </c>
      <c r="B28" s="85"/>
      <c r="C28" s="86"/>
      <c r="D28" s="87"/>
      <c r="E28" s="87"/>
      <c r="F28" s="87"/>
      <c r="G28" s="87"/>
      <c r="H28" s="87"/>
      <c r="I28" s="87"/>
      <c r="J28" s="87"/>
      <c r="K28" s="88"/>
      <c r="L28" s="1379">
        <f t="shared" ref="L28:L37" si="0">SUM(B28:K28)</f>
        <v>0</v>
      </c>
      <c r="M28" s="465"/>
      <c r="N28" s="1428">
        <f>SUM(B28:K28)-M28</f>
        <v>0</v>
      </c>
      <c r="O28" s="1380">
        <f>COUNTIF(B28:K28,1)+COUNTIF(B28:K28,0)</f>
        <v>0</v>
      </c>
      <c r="P28" s="1131" t="str">
        <f>IF(O28=0,"",N28/O28)</f>
        <v/>
      </c>
      <c r="Q28" s="462"/>
    </row>
    <row r="29" spans="1:17" ht="18.75" customHeight="1" x14ac:dyDescent="0.2">
      <c r="A29" s="484">
        <f>'10S - 8B - 1 RR'!C5</f>
        <v>2</v>
      </c>
      <c r="B29" s="138" t="str">
        <f>IF(ISBLANK(C$28),"",1-C$28)</f>
        <v/>
      </c>
      <c r="C29" s="90"/>
      <c r="D29" s="91"/>
      <c r="E29" s="91"/>
      <c r="F29" s="91"/>
      <c r="G29" s="91"/>
      <c r="H29" s="91"/>
      <c r="I29" s="91"/>
      <c r="J29" s="91"/>
      <c r="K29" s="92"/>
      <c r="L29" s="1380">
        <f t="shared" si="0"/>
        <v>0</v>
      </c>
      <c r="M29" s="466"/>
      <c r="N29" s="1428">
        <f t="shared" ref="N29:N37" si="1">SUM(B29:K29)-M29</f>
        <v>0</v>
      </c>
      <c r="O29" s="1380">
        <f>COUNTIF(B29:K29,1)+COUNTIF(B29:K29,0)</f>
        <v>0</v>
      </c>
      <c r="P29" s="1131" t="str">
        <f t="shared" ref="P29:P37" si="2">IF(O29=0,"",N29/O29)</f>
        <v/>
      </c>
      <c r="Q29" s="463"/>
    </row>
    <row r="30" spans="1:17" ht="18.75" customHeight="1" x14ac:dyDescent="0.2">
      <c r="A30" s="484">
        <f>'10S - 8B - 1 RR'!C6</f>
        <v>3</v>
      </c>
      <c r="B30" s="138" t="str">
        <f>IF(ISBLANK(D$28),"",1-D$28)</f>
        <v/>
      </c>
      <c r="C30" s="93" t="str">
        <f>IF(ISBLANK(D$29),"",1-D$29)</f>
        <v/>
      </c>
      <c r="D30" s="94"/>
      <c r="E30" s="91"/>
      <c r="F30" s="91"/>
      <c r="G30" s="91"/>
      <c r="H30" s="91"/>
      <c r="I30" s="91"/>
      <c r="J30" s="91"/>
      <c r="K30" s="92"/>
      <c r="L30" s="1380">
        <f t="shared" si="0"/>
        <v>0</v>
      </c>
      <c r="M30" s="466"/>
      <c r="N30" s="1428">
        <f t="shared" si="1"/>
        <v>0</v>
      </c>
      <c r="O30" s="1380">
        <f t="shared" ref="O30:O37" si="3">COUNTIF(B30:K30,1)+COUNTIF(B30:K30,0)</f>
        <v>0</v>
      </c>
      <c r="P30" s="1131" t="str">
        <f t="shared" si="2"/>
        <v/>
      </c>
      <c r="Q30" s="463"/>
    </row>
    <row r="31" spans="1:17" ht="18.75" customHeight="1" x14ac:dyDescent="0.2">
      <c r="A31" s="484">
        <f>'10S - 8B - 1 RR'!C7</f>
        <v>4</v>
      </c>
      <c r="B31" s="138" t="str">
        <f>IF(ISBLANK(E$28),"",1-E$28)</f>
        <v/>
      </c>
      <c r="C31" s="93" t="str">
        <f>IF(ISBLANK(E$29),"",1-E$29)</f>
        <v/>
      </c>
      <c r="D31" s="138" t="str">
        <f>IF(ISBLANK(E$30),"",1-E$30)</f>
        <v/>
      </c>
      <c r="E31" s="94"/>
      <c r="F31" s="91"/>
      <c r="G31" s="91"/>
      <c r="H31" s="91"/>
      <c r="I31" s="91"/>
      <c r="J31" s="91"/>
      <c r="K31" s="92"/>
      <c r="L31" s="1380">
        <f t="shared" si="0"/>
        <v>0</v>
      </c>
      <c r="M31" s="466"/>
      <c r="N31" s="1428">
        <f t="shared" si="1"/>
        <v>0</v>
      </c>
      <c r="O31" s="1380">
        <f t="shared" si="3"/>
        <v>0</v>
      </c>
      <c r="P31" s="1131" t="str">
        <f t="shared" si="2"/>
        <v/>
      </c>
      <c r="Q31" s="463"/>
    </row>
    <row r="32" spans="1:17" ht="18.75" customHeight="1" x14ac:dyDescent="0.2">
      <c r="A32" s="484">
        <f>'10S - 8B - 1 RR'!C8</f>
        <v>5</v>
      </c>
      <c r="B32" s="138" t="str">
        <f>IF(ISBLANK(F$28),"",1-F$28)</f>
        <v/>
      </c>
      <c r="C32" s="93" t="str">
        <f>IF(ISBLANK(F$29),"",1-F$29)</f>
        <v/>
      </c>
      <c r="D32" s="138" t="str">
        <f>IF(ISBLANK(F$30),"",1-F$30)</f>
        <v/>
      </c>
      <c r="E32" s="138" t="str">
        <f>IF(ISBLANK(F$31),"",1-F$31)</f>
        <v/>
      </c>
      <c r="F32" s="94"/>
      <c r="G32" s="91"/>
      <c r="H32" s="91"/>
      <c r="I32" s="91"/>
      <c r="J32" s="91"/>
      <c r="K32" s="92"/>
      <c r="L32" s="1380">
        <f t="shared" si="0"/>
        <v>0</v>
      </c>
      <c r="M32" s="466"/>
      <c r="N32" s="1428">
        <f t="shared" si="1"/>
        <v>0</v>
      </c>
      <c r="O32" s="1380">
        <f t="shared" si="3"/>
        <v>0</v>
      </c>
      <c r="P32" s="1131" t="str">
        <f t="shared" si="2"/>
        <v/>
      </c>
      <c r="Q32" s="463"/>
    </row>
    <row r="33" spans="1:17" ht="18.75" customHeight="1" x14ac:dyDescent="0.2">
      <c r="A33" s="484">
        <f>'10S - 8B - 1 RR'!C9</f>
        <v>6</v>
      </c>
      <c r="B33" s="138" t="str">
        <f>IF(ISBLANK(G$28),"",1-G$28)</f>
        <v/>
      </c>
      <c r="C33" s="93" t="str">
        <f>IF(ISBLANK(G$29),"",1-G$29)</f>
        <v/>
      </c>
      <c r="D33" s="138" t="str">
        <f>IF(ISBLANK(G$30),"",1-G$30)</f>
        <v/>
      </c>
      <c r="E33" s="138" t="str">
        <f>IF(ISBLANK(G$31),"",1-G$31)</f>
        <v/>
      </c>
      <c r="F33" s="138" t="str">
        <f>IF(ISBLANK(G$32),"",1-G$32)</f>
        <v/>
      </c>
      <c r="G33" s="94"/>
      <c r="H33" s="91"/>
      <c r="I33" s="91"/>
      <c r="J33" s="91"/>
      <c r="K33" s="92"/>
      <c r="L33" s="1380">
        <f t="shared" si="0"/>
        <v>0</v>
      </c>
      <c r="M33" s="466"/>
      <c r="N33" s="1428">
        <f t="shared" si="1"/>
        <v>0</v>
      </c>
      <c r="O33" s="1380">
        <f t="shared" si="3"/>
        <v>0</v>
      </c>
      <c r="P33" s="1131" t="str">
        <f t="shared" si="2"/>
        <v/>
      </c>
      <c r="Q33" s="463"/>
    </row>
    <row r="34" spans="1:17" ht="18.75" customHeight="1" x14ac:dyDescent="0.2">
      <c r="A34" s="484">
        <f>'10S - 8B - 1 RR'!C10</f>
        <v>7</v>
      </c>
      <c r="B34" s="138" t="str">
        <f>IF(ISBLANK(H$28),"",1-H$28)</f>
        <v/>
      </c>
      <c r="C34" s="93" t="str">
        <f>IF(ISBLANK(H$29),"",1-H$29)</f>
        <v/>
      </c>
      <c r="D34" s="138" t="str">
        <f>IF(ISBLANK(H$30),"",1-H$30)</f>
        <v/>
      </c>
      <c r="E34" s="138" t="str">
        <f>IF(ISBLANK(H$31),"",1-H$31)</f>
        <v/>
      </c>
      <c r="F34" s="138" t="str">
        <f>IF(ISBLANK(H$32),"",1-H$32)</f>
        <v/>
      </c>
      <c r="G34" s="138" t="str">
        <f>IF(ISBLANK(H$33),"",1-H$33)</f>
        <v/>
      </c>
      <c r="H34" s="94"/>
      <c r="I34" s="91"/>
      <c r="J34" s="91"/>
      <c r="K34" s="92"/>
      <c r="L34" s="1380">
        <f t="shared" si="0"/>
        <v>0</v>
      </c>
      <c r="M34" s="466"/>
      <c r="N34" s="1428">
        <f t="shared" si="1"/>
        <v>0</v>
      </c>
      <c r="O34" s="1380">
        <f t="shared" si="3"/>
        <v>0</v>
      </c>
      <c r="P34" s="1131" t="str">
        <f t="shared" si="2"/>
        <v/>
      </c>
      <c r="Q34" s="463"/>
    </row>
    <row r="35" spans="1:17" ht="18.75" customHeight="1" x14ac:dyDescent="0.2">
      <c r="A35" s="484">
        <f>'10S - 8B - 1 RR'!C11</f>
        <v>8</v>
      </c>
      <c r="B35" s="138" t="str">
        <f>IF(ISBLANK(I$28),"",1-I$28)</f>
        <v/>
      </c>
      <c r="C35" s="93" t="str">
        <f>IF(ISBLANK(I$29),"",1-I$29)</f>
        <v/>
      </c>
      <c r="D35" s="138" t="str">
        <f>IF(ISBLANK(I$30),"",1-I$30)</f>
        <v/>
      </c>
      <c r="E35" s="138" t="str">
        <f>IF(ISBLANK(I$31),"",1-I$31)</f>
        <v/>
      </c>
      <c r="F35" s="138" t="str">
        <f>IF(ISBLANK(I$32),"",1-I$32)</f>
        <v/>
      </c>
      <c r="G35" s="138" t="str">
        <f>IF(ISBLANK(I$33),"",1-I$33)</f>
        <v/>
      </c>
      <c r="H35" s="138" t="str">
        <f>IF(ISBLANK(I$34),"",1-I$34)</f>
        <v/>
      </c>
      <c r="I35" s="94"/>
      <c r="J35" s="91"/>
      <c r="K35" s="92"/>
      <c r="L35" s="1380">
        <f t="shared" si="0"/>
        <v>0</v>
      </c>
      <c r="M35" s="466"/>
      <c r="N35" s="1428">
        <f t="shared" si="1"/>
        <v>0</v>
      </c>
      <c r="O35" s="1380">
        <f t="shared" si="3"/>
        <v>0</v>
      </c>
      <c r="P35" s="1131" t="str">
        <f t="shared" si="2"/>
        <v/>
      </c>
      <c r="Q35" s="463"/>
    </row>
    <row r="36" spans="1:17" ht="18.75" customHeight="1" x14ac:dyDescent="0.2">
      <c r="A36" s="484">
        <f>'10S - 8B - 1 RR'!C12</f>
        <v>9</v>
      </c>
      <c r="B36" s="138" t="str">
        <f>IF(ISBLANK(J$28),"",1-J$28)</f>
        <v/>
      </c>
      <c r="C36" s="93" t="str">
        <f>IF(ISBLANK(J$29),"",1-J$29)</f>
        <v/>
      </c>
      <c r="D36" s="138" t="str">
        <f>IF(ISBLANK(J$30),"",1-J$30)</f>
        <v/>
      </c>
      <c r="E36" s="138" t="str">
        <f>IF(ISBLANK(J$31),"",1-J$31)</f>
        <v/>
      </c>
      <c r="F36" s="138" t="str">
        <f>IF(ISBLANK(J$32),"",1-J$32)</f>
        <v/>
      </c>
      <c r="G36" s="138" t="str">
        <f>IF(ISBLANK(J$33),"",1-J$33)</f>
        <v/>
      </c>
      <c r="H36" s="138" t="str">
        <f>IF(ISBLANK(J$34),"",1-J$34)</f>
        <v/>
      </c>
      <c r="I36" s="138" t="str">
        <f>IF(ISBLANK(J$35),"",1-J$35)</f>
        <v/>
      </c>
      <c r="J36" s="94"/>
      <c r="K36" s="92"/>
      <c r="L36" s="1380">
        <f t="shared" si="0"/>
        <v>0</v>
      </c>
      <c r="M36" s="466"/>
      <c r="N36" s="1428">
        <f t="shared" si="1"/>
        <v>0</v>
      </c>
      <c r="O36" s="1380">
        <f t="shared" si="3"/>
        <v>0</v>
      </c>
      <c r="P36" s="1131" t="str">
        <f t="shared" si="2"/>
        <v/>
      </c>
      <c r="Q36" s="463"/>
    </row>
    <row r="37" spans="1:17" ht="18.75" customHeight="1" thickBot="1" x14ac:dyDescent="0.25">
      <c r="A37" s="496">
        <f>'10S - 8B - 1 RR'!C13</f>
        <v>10</v>
      </c>
      <c r="B37" s="139" t="str">
        <f>IF(ISBLANK(K$28),"",1-K$28)</f>
        <v/>
      </c>
      <c r="C37" s="140" t="str">
        <f>IF(ISBLANK(K$29),"",1-K$29)</f>
        <v/>
      </c>
      <c r="D37" s="139" t="str">
        <f>IF(ISBLANK(K$30),"",1-K$30)</f>
        <v/>
      </c>
      <c r="E37" s="139" t="str">
        <f>IF(ISBLANK(K$31),"",1-K$31)</f>
        <v/>
      </c>
      <c r="F37" s="139" t="str">
        <f>IF(ISBLANK(K$32),"",1-K$32)</f>
        <v/>
      </c>
      <c r="G37" s="139" t="str">
        <f>IF(ISBLANK(K$33),"",1-K$33)</f>
        <v/>
      </c>
      <c r="H37" s="139" t="str">
        <f>IF(ISBLANK(K$34),"",1-K$34)</f>
        <v/>
      </c>
      <c r="I37" s="139" t="str">
        <f>IF(ISBLANK(K$35),"",1-K$35)</f>
        <v/>
      </c>
      <c r="J37" s="139" t="str">
        <f>IF(ISBLANK(K$36),"",1-K$36)</f>
        <v/>
      </c>
      <c r="K37" s="1127"/>
      <c r="L37" s="1381">
        <f t="shared" si="0"/>
        <v>0</v>
      </c>
      <c r="M37" s="467"/>
      <c r="N37" s="1429">
        <f t="shared" si="1"/>
        <v>0</v>
      </c>
      <c r="O37" s="1381">
        <f t="shared" si="3"/>
        <v>0</v>
      </c>
      <c r="P37" s="1132" t="str">
        <f t="shared" si="2"/>
        <v/>
      </c>
      <c r="Q37" s="464"/>
    </row>
    <row r="38" spans="1:17" ht="18.75" customHeight="1" x14ac:dyDescent="0.2">
      <c r="H38" s="2126" t="s">
        <v>2217</v>
      </c>
      <c r="I38" s="2126"/>
      <c r="J38" s="2126"/>
      <c r="K38" s="2126"/>
      <c r="L38" s="1364">
        <f>SUM(L28:L37)</f>
        <v>0</v>
      </c>
      <c r="M38" s="96"/>
      <c r="N38" s="96"/>
    </row>
    <row r="39" spans="1:17" ht="18.75" customHeight="1" x14ac:dyDescent="0.15"/>
    <row r="40" spans="1:17" ht="18.75" customHeight="1" x14ac:dyDescent="0.15"/>
    <row r="41" spans="1:17" ht="18.75" customHeight="1" x14ac:dyDescent="0.15"/>
    <row r="42" spans="1:17" ht="18.75" customHeight="1" x14ac:dyDescent="0.15"/>
  </sheetData>
  <sheetProtection password="CF27" sheet="1" objects="1" scenarios="1"/>
  <mergeCells count="30">
    <mergeCell ref="B2:Q2"/>
    <mergeCell ref="O3:Q3"/>
    <mergeCell ref="H3:N3"/>
    <mergeCell ref="H38:K38"/>
    <mergeCell ref="L24:O24"/>
    <mergeCell ref="J21:P21"/>
    <mergeCell ref="J22:P22"/>
    <mergeCell ref="P24:Q24"/>
    <mergeCell ref="L25:O25"/>
    <mergeCell ref="P25:Q25"/>
    <mergeCell ref="A6:I6"/>
    <mergeCell ref="A7:A9"/>
    <mergeCell ref="B7:B9"/>
    <mergeCell ref="C7:C9"/>
    <mergeCell ref="D7:D9"/>
    <mergeCell ref="E7:E9"/>
    <mergeCell ref="F7:F9"/>
    <mergeCell ref="G7:G9"/>
    <mergeCell ref="H7:H9"/>
    <mergeCell ref="I7:I9"/>
    <mergeCell ref="A16:I16"/>
    <mergeCell ref="F17:F19"/>
    <mergeCell ref="G17:G19"/>
    <mergeCell ref="H17:H19"/>
    <mergeCell ref="I17:I19"/>
    <mergeCell ref="A17:A19"/>
    <mergeCell ref="B17:B19"/>
    <mergeCell ref="C17:C19"/>
    <mergeCell ref="D17:D19"/>
    <mergeCell ref="E17:E19"/>
  </mergeCells>
  <phoneticPr fontId="0" type="noConversion"/>
  <pageMargins left="0.19685039370078741" right="0" top="0.39370078740157483" bottom="0" header="0" footer="0"/>
  <pageSetup paperSize="9" orientation="portrait" horizontalDpi="360" verticalDpi="36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Foglio113"/>
  <dimension ref="A1:W44"/>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4.5" style="15" customWidth="1"/>
    <col min="13" max="14" width="3.6640625" style="15" customWidth="1"/>
    <col min="15" max="15" width="10.6640625" style="15" customWidth="1"/>
    <col min="16" max="16" width="3.6640625" style="15" customWidth="1"/>
    <col min="17" max="17" width="10.6640625" style="15" customWidth="1"/>
    <col min="18" max="18" width="2.8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2311</v>
      </c>
      <c r="B1" s="1637"/>
      <c r="C1" s="1637"/>
      <c r="D1" s="1637"/>
      <c r="E1" s="1637"/>
      <c r="F1" s="1637"/>
      <c r="G1" s="1637"/>
      <c r="H1" s="1637"/>
      <c r="I1" s="1637"/>
      <c r="J1" s="1637"/>
      <c r="K1" s="1637"/>
    </row>
    <row r="2" spans="1:23" ht="14" thickBot="1" x14ac:dyDescent="0.2">
      <c r="C2" s="49" t="s">
        <v>889</v>
      </c>
      <c r="D2" s="17"/>
      <c r="E2" s="17"/>
      <c r="Q2" s="15" t="s">
        <v>312</v>
      </c>
      <c r="W2" s="15" t="s">
        <v>313</v>
      </c>
    </row>
    <row r="3" spans="1:23" ht="14" thickBot="1" x14ac:dyDescent="0.2">
      <c r="C3" s="18" t="s">
        <v>684</v>
      </c>
      <c r="D3" s="18" t="s">
        <v>367</v>
      </c>
      <c r="E3" s="154" t="s">
        <v>1181</v>
      </c>
      <c r="F3" s="1812" t="s">
        <v>1180</v>
      </c>
      <c r="G3" s="1813"/>
      <c r="H3" s="1814"/>
      <c r="I3" s="18" t="s">
        <v>684</v>
      </c>
      <c r="J3" s="18"/>
      <c r="K3" s="18" t="s">
        <v>1934</v>
      </c>
      <c r="M3" s="719" t="s">
        <v>892</v>
      </c>
      <c r="N3" s="204" t="s">
        <v>197</v>
      </c>
      <c r="O3" s="28" t="s">
        <v>865</v>
      </c>
      <c r="P3" s="29" t="s">
        <v>197</v>
      </c>
      <c r="Q3" s="30" t="s">
        <v>866</v>
      </c>
      <c r="R3" s="253"/>
      <c r="S3" s="178" t="s">
        <v>892</v>
      </c>
      <c r="T3" s="204" t="s">
        <v>197</v>
      </c>
      <c r="U3" s="28" t="s">
        <v>865</v>
      </c>
      <c r="V3" s="29" t="s">
        <v>197</v>
      </c>
      <c r="W3" s="30" t="s">
        <v>866</v>
      </c>
    </row>
    <row r="4" spans="1:23" x14ac:dyDescent="0.15">
      <c r="B4" s="15">
        <v>1</v>
      </c>
      <c r="C4" s="1051">
        <f>'10S - 8B - 1 RR'!C4</f>
        <v>1</v>
      </c>
      <c r="D4" s="1185">
        <f>'10S - 8B - 1 RR'!D4</f>
        <v>0</v>
      </c>
      <c r="E4" s="20">
        <f t="shared" ref="E4:E13" si="0">COUNTIF(C$19:C$43,$C4)+COUNTIF(I$19:I$43,$C4)+COUNTIF(O$4:O$14,$C4)+COUNTIF(U$4:U$14,$C4)</f>
        <v>4</v>
      </c>
      <c r="F4" s="1821">
        <f t="shared" ref="F4:F13" si="1">COUNTIF(E$19:E$43,$C4)+COUNTIF(K$19:K$43,$C4)+COUNTIF(Q$4:Q$14,$C4)+COUNTIF(W$4:W$11,$C4)</f>
        <v>5</v>
      </c>
      <c r="G4" s="1821"/>
      <c r="H4" s="1936"/>
      <c r="I4" s="386">
        <f>$C$4</f>
        <v>1</v>
      </c>
      <c r="J4" s="20" t="s">
        <v>1678</v>
      </c>
      <c r="K4" s="156">
        <f>'10S - 8B - 1 RR'!K4</f>
        <v>0</v>
      </c>
      <c r="M4" s="119">
        <v>1</v>
      </c>
      <c r="N4" s="32">
        <f>K11</f>
        <v>0</v>
      </c>
      <c r="O4" s="1048">
        <f>C11</f>
        <v>8</v>
      </c>
      <c r="P4" s="34">
        <f>K4</f>
        <v>0</v>
      </c>
      <c r="Q4" s="1047">
        <f>C5</f>
        <v>2</v>
      </c>
      <c r="S4" s="31">
        <v>1</v>
      </c>
      <c r="T4" s="32">
        <f>K4</f>
        <v>0</v>
      </c>
      <c r="U4" s="1048">
        <f>C12</f>
        <v>9</v>
      </c>
      <c r="V4" s="34">
        <f>K12</f>
        <v>0</v>
      </c>
      <c r="W4" s="1047">
        <f>C13</f>
        <v>10</v>
      </c>
    </row>
    <row r="5" spans="1:23" x14ac:dyDescent="0.15">
      <c r="B5" s="15">
        <v>2</v>
      </c>
      <c r="C5" s="1051">
        <f>'10S - 8B - 1 RR'!C5</f>
        <v>2</v>
      </c>
      <c r="D5" s="1185">
        <f>'10S - 8B - 1 RR'!D5</f>
        <v>0</v>
      </c>
      <c r="E5" s="20">
        <f t="shared" si="0"/>
        <v>4</v>
      </c>
      <c r="F5" s="1697">
        <f t="shared" si="1"/>
        <v>5</v>
      </c>
      <c r="G5" s="1697"/>
      <c r="H5" s="1805"/>
      <c r="I5" s="386">
        <f>$C$5</f>
        <v>2</v>
      </c>
      <c r="J5" s="20" t="s">
        <v>1678</v>
      </c>
      <c r="K5" s="156">
        <f>'10S - 8B - 1 RR'!K5</f>
        <v>0</v>
      </c>
      <c r="M5" s="35">
        <v>2</v>
      </c>
      <c r="N5" s="36">
        <f>K6</f>
        <v>0</v>
      </c>
      <c r="O5" s="1149">
        <f>C9</f>
        <v>6</v>
      </c>
      <c r="P5" s="34">
        <f>K13</f>
        <v>0</v>
      </c>
      <c r="Q5" s="1062">
        <f>C7</f>
        <v>4</v>
      </c>
      <c r="S5" s="35">
        <v>2</v>
      </c>
      <c r="T5" s="36">
        <f>K5</f>
        <v>0</v>
      </c>
      <c r="U5" s="1048">
        <f>C10</f>
        <v>7</v>
      </c>
      <c r="V5" s="34">
        <f>K11</f>
        <v>0</v>
      </c>
      <c r="W5" s="1047">
        <f>C11</f>
        <v>8</v>
      </c>
    </row>
    <row r="6" spans="1:23" x14ac:dyDescent="0.15">
      <c r="B6" s="15">
        <v>3</v>
      </c>
      <c r="C6" s="1051">
        <f>'10S - 8B - 1 RR'!C6</f>
        <v>3</v>
      </c>
      <c r="D6" s="1185">
        <f>'10S - 8B - 1 RR'!D6</f>
        <v>0</v>
      </c>
      <c r="E6" s="20">
        <f t="shared" si="0"/>
        <v>4</v>
      </c>
      <c r="F6" s="1697">
        <f t="shared" si="1"/>
        <v>5</v>
      </c>
      <c r="G6" s="1697"/>
      <c r="H6" s="1805"/>
      <c r="I6" s="386">
        <f>$C$6</f>
        <v>3</v>
      </c>
      <c r="J6" s="20" t="s">
        <v>1678</v>
      </c>
      <c r="K6" s="156">
        <f>'10S - 8B - 1 RR'!K6</f>
        <v>0</v>
      </c>
      <c r="M6" s="31">
        <v>3</v>
      </c>
      <c r="N6" s="32">
        <f>K9</f>
        <v>0</v>
      </c>
      <c r="O6" s="1050">
        <f>C8</f>
        <v>5</v>
      </c>
      <c r="P6" s="34">
        <f>K12</f>
        <v>0</v>
      </c>
      <c r="Q6" s="1062">
        <f>C13</f>
        <v>10</v>
      </c>
      <c r="S6" s="31">
        <v>3</v>
      </c>
      <c r="T6" s="32">
        <f>K6</f>
        <v>0</v>
      </c>
      <c r="U6" s="1050">
        <f>C9</f>
        <v>6</v>
      </c>
      <c r="V6" s="34">
        <f>K9</f>
        <v>0</v>
      </c>
      <c r="W6" s="1062">
        <f>C8</f>
        <v>5</v>
      </c>
    </row>
    <row r="7" spans="1:23" ht="14" thickBot="1" x14ac:dyDescent="0.2">
      <c r="B7" s="15">
        <v>4</v>
      </c>
      <c r="C7" s="1051">
        <f>'10S - 8B - 1 RR'!C7</f>
        <v>4</v>
      </c>
      <c r="D7" s="1185">
        <f>'10S - 8B - 1 RR'!D7</f>
        <v>0</v>
      </c>
      <c r="E7" s="20">
        <f t="shared" si="0"/>
        <v>4</v>
      </c>
      <c r="F7" s="1697">
        <f t="shared" si="1"/>
        <v>5</v>
      </c>
      <c r="G7" s="1697"/>
      <c r="H7" s="1805"/>
      <c r="I7" s="386">
        <f>$C$7</f>
        <v>4</v>
      </c>
      <c r="J7" s="20"/>
      <c r="K7" s="156"/>
      <c r="M7" s="38">
        <v>4</v>
      </c>
      <c r="N7" s="39">
        <f>K8</f>
        <v>0</v>
      </c>
      <c r="O7" s="1064">
        <f>C6</f>
        <v>3</v>
      </c>
      <c r="P7" s="44">
        <f>K5</f>
        <v>0</v>
      </c>
      <c r="Q7" s="1056">
        <f>C4</f>
        <v>1</v>
      </c>
      <c r="S7" s="38">
        <v>4</v>
      </c>
      <c r="T7" s="39">
        <f>K13</f>
        <v>0</v>
      </c>
      <c r="U7" s="1056">
        <f>C7</f>
        <v>4</v>
      </c>
      <c r="V7" s="44">
        <f>K8</f>
        <v>0</v>
      </c>
      <c r="W7" s="1064">
        <f>C6</f>
        <v>3</v>
      </c>
    </row>
    <row r="8" spans="1:23" ht="14" thickBot="1" x14ac:dyDescent="0.2">
      <c r="B8" s="15">
        <v>5</v>
      </c>
      <c r="C8" s="1051">
        <f>'10S - 8B - 1 RR'!C8</f>
        <v>5</v>
      </c>
      <c r="D8" s="1185">
        <f>'10S - 8B - 1 RR'!D8</f>
        <v>0</v>
      </c>
      <c r="E8" s="20">
        <f t="shared" si="0"/>
        <v>4</v>
      </c>
      <c r="F8" s="1697">
        <f t="shared" si="1"/>
        <v>5</v>
      </c>
      <c r="G8" s="1697"/>
      <c r="H8" s="1805"/>
      <c r="I8" s="386">
        <f>$C$8</f>
        <v>5</v>
      </c>
      <c r="J8" s="20" t="s">
        <v>1678</v>
      </c>
      <c r="K8" s="156">
        <f>'10S - 8B - 1 RR'!K8</f>
        <v>0</v>
      </c>
      <c r="M8" s="250" t="s">
        <v>891</v>
      </c>
      <c r="N8" s="158" t="s">
        <v>1551</v>
      </c>
      <c r="S8" s="250" t="s">
        <v>891</v>
      </c>
      <c r="T8" s="158" t="s">
        <v>787</v>
      </c>
    </row>
    <row r="9" spans="1:23" ht="14" thickBot="1" x14ac:dyDescent="0.2">
      <c r="B9" s="15">
        <v>6</v>
      </c>
      <c r="C9" s="1051">
        <f>'10S - 8B - 1 RR'!C9</f>
        <v>6</v>
      </c>
      <c r="D9" s="1185">
        <f>'10S - 8B - 1 RR'!D9</f>
        <v>0</v>
      </c>
      <c r="E9" s="20">
        <f t="shared" si="0"/>
        <v>5</v>
      </c>
      <c r="F9" s="1697">
        <f t="shared" si="1"/>
        <v>4</v>
      </c>
      <c r="G9" s="1697"/>
      <c r="H9" s="1805"/>
      <c r="I9" s="386">
        <f>$C$9</f>
        <v>6</v>
      </c>
      <c r="J9" s="20" t="s">
        <v>1678</v>
      </c>
      <c r="K9" s="156">
        <f>'10S - 8B - 1 RR'!K9</f>
        <v>0</v>
      </c>
      <c r="Q9" s="15" t="s">
        <v>314</v>
      </c>
      <c r="W9" s="15" t="s">
        <v>669</v>
      </c>
    </row>
    <row r="10" spans="1:23" x14ac:dyDescent="0.15">
      <c r="B10" s="15">
        <v>7</v>
      </c>
      <c r="C10" s="1051">
        <f>'10S - 8B - 1 RR'!C10</f>
        <v>7</v>
      </c>
      <c r="D10" s="1185">
        <f>'10S - 8B - 1 RR'!D10</f>
        <v>0</v>
      </c>
      <c r="E10" s="20">
        <f t="shared" si="0"/>
        <v>5</v>
      </c>
      <c r="F10" s="1697">
        <f t="shared" si="1"/>
        <v>4</v>
      </c>
      <c r="G10" s="1697"/>
      <c r="H10" s="1805"/>
      <c r="I10" s="386">
        <f>$C$10</f>
        <v>7</v>
      </c>
      <c r="J10" s="20"/>
      <c r="K10" s="156"/>
      <c r="M10" s="178" t="s">
        <v>892</v>
      </c>
      <c r="N10" s="204" t="s">
        <v>197</v>
      </c>
      <c r="O10" s="28" t="s">
        <v>865</v>
      </c>
      <c r="P10" s="29" t="s">
        <v>197</v>
      </c>
      <c r="Q10" s="30" t="s">
        <v>866</v>
      </c>
      <c r="S10" s="178" t="s">
        <v>892</v>
      </c>
      <c r="T10" s="204" t="s">
        <v>197</v>
      </c>
      <c r="U10" s="28" t="s">
        <v>865</v>
      </c>
      <c r="V10" s="29" t="s">
        <v>197</v>
      </c>
      <c r="W10" s="30" t="s">
        <v>866</v>
      </c>
    </row>
    <row r="11" spans="1:23" ht="14" thickBot="1" x14ac:dyDescent="0.2">
      <c r="B11" s="15">
        <v>8</v>
      </c>
      <c r="C11" s="1051">
        <f>'10S - 8B - 1 RR'!C11</f>
        <v>8</v>
      </c>
      <c r="D11" s="1185">
        <f>'10S - 8B - 1 RR'!D11</f>
        <v>0</v>
      </c>
      <c r="E11" s="20">
        <f t="shared" si="0"/>
        <v>5</v>
      </c>
      <c r="F11" s="1697">
        <f t="shared" si="1"/>
        <v>4</v>
      </c>
      <c r="G11" s="1697"/>
      <c r="H11" s="1805"/>
      <c r="I11" s="386">
        <f>$C$11</f>
        <v>8</v>
      </c>
      <c r="J11" s="20" t="s">
        <v>1678</v>
      </c>
      <c r="K11" s="156">
        <f>'10S - 8B - 1 RR'!K11</f>
        <v>0</v>
      </c>
      <c r="M11" s="31">
        <v>1</v>
      </c>
      <c r="N11" s="32">
        <f>K6</f>
        <v>0</v>
      </c>
      <c r="O11" s="1047">
        <f>C9</f>
        <v>6</v>
      </c>
      <c r="P11" s="34">
        <f>K11</f>
        <v>0</v>
      </c>
      <c r="Q11" s="1067">
        <f>C11</f>
        <v>8</v>
      </c>
      <c r="R11" s="25"/>
      <c r="S11" s="604">
        <v>2</v>
      </c>
      <c r="T11" s="605">
        <f>K6</f>
        <v>0</v>
      </c>
      <c r="U11" s="1192">
        <f>C4</f>
        <v>1</v>
      </c>
      <c r="V11" s="606">
        <f>K12</f>
        <v>0</v>
      </c>
      <c r="W11" s="1192">
        <f>C5</f>
        <v>2</v>
      </c>
    </row>
    <row r="12" spans="1:23" x14ac:dyDescent="0.15">
      <c r="B12" s="15">
        <v>9</v>
      </c>
      <c r="C12" s="1051">
        <f>'10S - 8B - 1 RR'!C12</f>
        <v>9</v>
      </c>
      <c r="D12" s="1185">
        <f>'10S - 8B - 1 RR'!D12</f>
        <v>0</v>
      </c>
      <c r="E12" s="20">
        <f t="shared" si="0"/>
        <v>5</v>
      </c>
      <c r="F12" s="1697">
        <f t="shared" si="1"/>
        <v>4</v>
      </c>
      <c r="G12" s="1697"/>
      <c r="H12" s="1805"/>
      <c r="I12" s="386">
        <f>$C$12</f>
        <v>9</v>
      </c>
      <c r="J12" s="20" t="s">
        <v>1678</v>
      </c>
      <c r="K12" s="156">
        <f>'10S - 8B - 1 RR'!K12</f>
        <v>0</v>
      </c>
      <c r="M12" s="35">
        <v>2</v>
      </c>
      <c r="N12" s="36">
        <f>K4</f>
        <v>0</v>
      </c>
      <c r="O12" s="1047">
        <f>C12</f>
        <v>9</v>
      </c>
      <c r="P12" s="34">
        <f>K12</f>
        <v>0</v>
      </c>
      <c r="Q12" s="1048">
        <f>C5</f>
        <v>2</v>
      </c>
    </row>
    <row r="13" spans="1:23" x14ac:dyDescent="0.15">
      <c r="B13" s="15">
        <v>10</v>
      </c>
      <c r="C13" s="1051">
        <f>'10S - 8B - 1 RR'!C13</f>
        <v>10</v>
      </c>
      <c r="D13" s="1185">
        <f>'10S - 8B - 1 RR'!D13</f>
        <v>0</v>
      </c>
      <c r="E13" s="20">
        <f t="shared" si="0"/>
        <v>5</v>
      </c>
      <c r="F13" s="1870">
        <f t="shared" si="1"/>
        <v>4</v>
      </c>
      <c r="G13" s="1870"/>
      <c r="H13" s="1871"/>
      <c r="I13" s="1049">
        <f>$C$13</f>
        <v>10</v>
      </c>
      <c r="J13" s="20" t="s">
        <v>1678</v>
      </c>
      <c r="K13" s="156">
        <f>'10S - 8B - 1 RR'!K13</f>
        <v>0</v>
      </c>
      <c r="M13" s="38">
        <v>3</v>
      </c>
      <c r="N13" s="39">
        <f>K9</f>
        <v>0</v>
      </c>
      <c r="O13" s="1062">
        <f>C8</f>
        <v>5</v>
      </c>
      <c r="P13" s="603">
        <f>K8</f>
        <v>0</v>
      </c>
      <c r="Q13" s="1062">
        <f>C6</f>
        <v>3</v>
      </c>
    </row>
    <row r="14" spans="1:23" ht="14" thickBot="1" x14ac:dyDescent="0.2">
      <c r="A14" s="101" t="s">
        <v>363</v>
      </c>
      <c r="B14" s="385" t="s">
        <v>362</v>
      </c>
      <c r="C14" s="24" t="s">
        <v>1548</v>
      </c>
      <c r="D14" s="385" t="s">
        <v>892</v>
      </c>
      <c r="E14" s="24">
        <f>SUM(E4:E13)</f>
        <v>45</v>
      </c>
      <c r="F14" s="1959" t="s">
        <v>2063</v>
      </c>
      <c r="G14" s="1959"/>
      <c r="H14" s="387" t="s">
        <v>103</v>
      </c>
      <c r="I14" s="1811" t="s">
        <v>303</v>
      </c>
      <c r="J14" s="1811"/>
      <c r="K14" s="24" t="s">
        <v>1619</v>
      </c>
      <c r="M14" s="41">
        <v>4</v>
      </c>
      <c r="N14" s="42">
        <f>K5</f>
        <v>0</v>
      </c>
      <c r="O14" s="1064">
        <f>C10</f>
        <v>7</v>
      </c>
      <c r="P14" s="71">
        <f>K13</f>
        <v>0</v>
      </c>
      <c r="Q14" s="1064">
        <f>C7</f>
        <v>4</v>
      </c>
      <c r="R14" s="253"/>
    </row>
    <row r="15" spans="1:23" ht="14" thickBot="1" x14ac:dyDescent="0.2">
      <c r="B15" s="420"/>
      <c r="C15" s="1756" t="s">
        <v>571</v>
      </c>
      <c r="D15" s="1757"/>
      <c r="E15" s="1757"/>
      <c r="F15" s="1757"/>
      <c r="G15" s="1757"/>
      <c r="M15" s="250" t="s">
        <v>891</v>
      </c>
      <c r="N15" s="158" t="s">
        <v>1550</v>
      </c>
    </row>
    <row r="16" spans="1:23" x14ac:dyDescent="0.15">
      <c r="D16" s="356"/>
      <c r="E16" s="356"/>
      <c r="F16" s="356"/>
      <c r="G16" s="356"/>
    </row>
    <row r="17" spans="1:23" ht="14" thickBot="1" x14ac:dyDescent="0.2">
      <c r="B17" s="1868" t="s">
        <v>1368</v>
      </c>
      <c r="C17" s="1869"/>
      <c r="E17" s="15" t="s">
        <v>307</v>
      </c>
      <c r="F17" s="253"/>
      <c r="K17" s="15" t="s">
        <v>308</v>
      </c>
    </row>
    <row r="18" spans="1:23" ht="12" customHeight="1" thickBot="1" x14ac:dyDescent="0.2">
      <c r="A18" s="178" t="s">
        <v>892</v>
      </c>
      <c r="B18" s="204" t="s">
        <v>197</v>
      </c>
      <c r="C18" s="28" t="s">
        <v>865</v>
      </c>
      <c r="D18" s="29" t="s">
        <v>197</v>
      </c>
      <c r="E18" s="30" t="s">
        <v>866</v>
      </c>
      <c r="F18" s="253"/>
      <c r="G18" s="719" t="s">
        <v>892</v>
      </c>
      <c r="H18" s="204" t="s">
        <v>197</v>
      </c>
      <c r="I18" s="28" t="s">
        <v>865</v>
      </c>
      <c r="J18" s="29" t="s">
        <v>197</v>
      </c>
      <c r="K18" s="30" t="s">
        <v>866</v>
      </c>
    </row>
    <row r="19" spans="1:23" ht="12" customHeight="1" x14ac:dyDescent="0.15">
      <c r="A19" s="31">
        <v>1</v>
      </c>
      <c r="B19" s="32">
        <f>$K11</f>
        <v>0</v>
      </c>
      <c r="C19" s="1047">
        <f>C11</f>
        <v>8</v>
      </c>
      <c r="D19" s="34">
        <f>K4</f>
        <v>0</v>
      </c>
      <c r="E19" s="1047">
        <f>C4</f>
        <v>1</v>
      </c>
      <c r="F19" s="253"/>
      <c r="G19" s="119">
        <v>1</v>
      </c>
      <c r="H19" s="32">
        <f>K5</f>
        <v>0</v>
      </c>
      <c r="I19" s="1047">
        <f>C5</f>
        <v>2</v>
      </c>
      <c r="J19" s="34">
        <f>K6</f>
        <v>0</v>
      </c>
      <c r="K19" s="1048">
        <f>C10</f>
        <v>7</v>
      </c>
      <c r="M19" s="1831" t="s">
        <v>2140</v>
      </c>
      <c r="N19" s="1831"/>
      <c r="O19" s="1831"/>
      <c r="P19" s="1831"/>
      <c r="Q19" s="1831"/>
      <c r="R19" s="1831"/>
      <c r="S19" s="1831"/>
      <c r="T19" s="1831"/>
      <c r="U19" s="1831"/>
      <c r="V19" s="1831"/>
      <c r="W19" s="1831"/>
    </row>
    <row r="20" spans="1:23" ht="12" customHeight="1" x14ac:dyDescent="0.15">
      <c r="A20" s="35">
        <v>2</v>
      </c>
      <c r="B20" s="36">
        <f>K13</f>
        <v>0</v>
      </c>
      <c r="C20" s="1047">
        <f>C13</f>
        <v>10</v>
      </c>
      <c r="D20" s="34">
        <f>K6</f>
        <v>0</v>
      </c>
      <c r="E20" s="1047">
        <f>C6</f>
        <v>3</v>
      </c>
      <c r="G20" s="35">
        <v>2</v>
      </c>
      <c r="H20" s="36">
        <f>K11</f>
        <v>0</v>
      </c>
      <c r="I20" s="1062">
        <f>C11</f>
        <v>8</v>
      </c>
      <c r="J20" s="34">
        <f>K12</f>
        <v>0</v>
      </c>
      <c r="K20" s="1062">
        <f>C12</f>
        <v>9</v>
      </c>
      <c r="M20" s="1751" t="s">
        <v>912</v>
      </c>
      <c r="N20" s="1751"/>
      <c r="O20" s="1751"/>
      <c r="P20" s="1751"/>
      <c r="Q20" s="1751"/>
      <c r="R20" s="1751"/>
      <c r="S20" s="1751"/>
      <c r="T20" s="1751"/>
      <c r="U20" s="1751"/>
      <c r="V20" s="1751"/>
      <c r="W20" s="1751"/>
    </row>
    <row r="21" spans="1:23" ht="12" customHeight="1" x14ac:dyDescent="0.15">
      <c r="A21" s="31">
        <v>3</v>
      </c>
      <c r="B21" s="32">
        <f>K5</f>
        <v>0</v>
      </c>
      <c r="C21" s="1047">
        <f>C5</f>
        <v>2</v>
      </c>
      <c r="D21" s="34">
        <f>K9</f>
        <v>0</v>
      </c>
      <c r="E21" s="1047">
        <f>C9</f>
        <v>6</v>
      </c>
      <c r="G21" s="31">
        <v>3</v>
      </c>
      <c r="H21" s="32">
        <f>K13</f>
        <v>0</v>
      </c>
      <c r="I21" s="1062">
        <f>C13</f>
        <v>10</v>
      </c>
      <c r="J21" s="34">
        <f>K9</f>
        <v>0</v>
      </c>
      <c r="K21" s="1062">
        <f>C9</f>
        <v>6</v>
      </c>
      <c r="M21" s="1751" t="s">
        <v>913</v>
      </c>
      <c r="N21" s="1751"/>
      <c r="O21" s="1751"/>
      <c r="P21" s="1751"/>
      <c r="Q21" s="1751"/>
      <c r="R21" s="1751"/>
      <c r="S21" s="1751"/>
      <c r="T21" s="1751"/>
      <c r="U21" s="1751"/>
      <c r="V21" s="1751"/>
      <c r="W21" s="1751"/>
    </row>
    <row r="22" spans="1:23" ht="12" customHeight="1" thickBot="1" x14ac:dyDescent="0.2">
      <c r="A22" s="38">
        <v>4</v>
      </c>
      <c r="B22" s="39">
        <f>K12</f>
        <v>0</v>
      </c>
      <c r="C22" s="1064">
        <f>C12</f>
        <v>9</v>
      </c>
      <c r="D22" s="44">
        <f>K8</f>
        <v>0</v>
      </c>
      <c r="E22" s="1064">
        <f>C8</f>
        <v>5</v>
      </c>
      <c r="G22" s="38">
        <v>4</v>
      </c>
      <c r="H22" s="39">
        <f>K8</f>
        <v>0</v>
      </c>
      <c r="I22" s="1054">
        <f>C7</f>
        <v>4</v>
      </c>
      <c r="J22" s="44">
        <f>K4</f>
        <v>0</v>
      </c>
      <c r="K22" s="1056">
        <f>C4</f>
        <v>1</v>
      </c>
    </row>
    <row r="23" spans="1:23" ht="12" customHeight="1" thickBot="1" x14ac:dyDescent="0.2">
      <c r="A23" s="250" t="s">
        <v>891</v>
      </c>
      <c r="B23" s="406" t="s">
        <v>1549</v>
      </c>
      <c r="G23" s="250" t="s">
        <v>891</v>
      </c>
      <c r="H23" s="158" t="s">
        <v>790</v>
      </c>
    </row>
    <row r="24" spans="1:23" ht="12" customHeight="1" thickBot="1" x14ac:dyDescent="0.2">
      <c r="E24" s="15" t="s">
        <v>309</v>
      </c>
      <c r="K24" s="15" t="s">
        <v>2186</v>
      </c>
      <c r="N24" s="1957" t="s">
        <v>1368</v>
      </c>
      <c r="O24" s="1957"/>
      <c r="P24" s="1957" t="s">
        <v>496</v>
      </c>
      <c r="Q24" s="1957"/>
    </row>
    <row r="25" spans="1:23" ht="12" customHeight="1" x14ac:dyDescent="0.15">
      <c r="A25" s="178" t="s">
        <v>892</v>
      </c>
      <c r="B25" s="204" t="s">
        <v>197</v>
      </c>
      <c r="C25" s="28" t="s">
        <v>865</v>
      </c>
      <c r="D25" s="59" t="s">
        <v>197</v>
      </c>
      <c r="E25" s="259" t="s">
        <v>866</v>
      </c>
      <c r="F25" s="253"/>
      <c r="G25" s="178" t="s">
        <v>892</v>
      </c>
      <c r="H25" s="204" t="s">
        <v>197</v>
      </c>
      <c r="I25" s="28" t="s">
        <v>865</v>
      </c>
      <c r="J25" s="29" t="s">
        <v>197</v>
      </c>
      <c r="K25" s="30" t="s">
        <v>866</v>
      </c>
      <c r="N25" s="361">
        <v>1</v>
      </c>
      <c r="O25" s="386">
        <f>C4</f>
        <v>1</v>
      </c>
      <c r="P25" s="24">
        <v>2</v>
      </c>
      <c r="Q25" s="386">
        <f>C5</f>
        <v>2</v>
      </c>
    </row>
    <row r="26" spans="1:23" ht="12" customHeight="1" x14ac:dyDescent="0.15">
      <c r="A26" s="31">
        <v>1</v>
      </c>
      <c r="B26" s="32">
        <f>K13</f>
        <v>0</v>
      </c>
      <c r="C26" s="1047">
        <f>C13</f>
        <v>10</v>
      </c>
      <c r="D26" s="247">
        <f>K6</f>
        <v>0</v>
      </c>
      <c r="E26" s="1047">
        <f>C10</f>
        <v>7</v>
      </c>
      <c r="G26" s="31">
        <v>1</v>
      </c>
      <c r="H26" s="32">
        <f>K5</f>
        <v>0</v>
      </c>
      <c r="I26" s="1047">
        <f>C8</f>
        <v>5</v>
      </c>
      <c r="J26" s="34">
        <f>K8</f>
        <v>0</v>
      </c>
      <c r="K26" s="1047">
        <f>C7</f>
        <v>4</v>
      </c>
      <c r="N26" s="361">
        <v>4</v>
      </c>
      <c r="O26" s="386">
        <f>C7</f>
        <v>4</v>
      </c>
      <c r="P26" s="24">
        <v>3</v>
      </c>
      <c r="Q26" s="386">
        <f>C6</f>
        <v>3</v>
      </c>
    </row>
    <row r="27" spans="1:23" ht="12" customHeight="1" x14ac:dyDescent="0.15">
      <c r="A27" s="35">
        <v>2</v>
      </c>
      <c r="B27" s="32">
        <f>K11</f>
        <v>0</v>
      </c>
      <c r="C27" s="1047">
        <f>C11</f>
        <v>8</v>
      </c>
      <c r="D27" s="62">
        <f>K8</f>
        <v>0</v>
      </c>
      <c r="E27" s="1047">
        <f>C7</f>
        <v>4</v>
      </c>
      <c r="G27" s="35">
        <v>2</v>
      </c>
      <c r="H27" s="36">
        <f>K11</f>
        <v>0</v>
      </c>
      <c r="I27" s="1149">
        <f>C12</f>
        <v>9</v>
      </c>
      <c r="J27" s="34">
        <f>K4</f>
        <v>0</v>
      </c>
      <c r="K27" s="1062">
        <f>C4</f>
        <v>1</v>
      </c>
      <c r="N27" s="361">
        <v>5</v>
      </c>
      <c r="O27" s="386">
        <f>C8</f>
        <v>5</v>
      </c>
      <c r="P27" s="24">
        <v>6</v>
      </c>
      <c r="Q27" s="386">
        <f>C9</f>
        <v>6</v>
      </c>
    </row>
    <row r="28" spans="1:23" ht="12" customHeight="1" x14ac:dyDescent="0.15">
      <c r="A28" s="31">
        <v>3</v>
      </c>
      <c r="B28" s="32">
        <f>K4</f>
        <v>0</v>
      </c>
      <c r="C28" s="1067">
        <f>C4</f>
        <v>1</v>
      </c>
      <c r="D28" s="62">
        <f>K5</f>
        <v>0</v>
      </c>
      <c r="E28" s="1048">
        <f>C8</f>
        <v>5</v>
      </c>
      <c r="G28" s="31">
        <v>3</v>
      </c>
      <c r="H28" s="32">
        <f>K6</f>
        <v>0</v>
      </c>
      <c r="I28" s="1050">
        <f>C10</f>
        <v>7</v>
      </c>
      <c r="J28" s="34">
        <f>K12</f>
        <v>0</v>
      </c>
      <c r="K28" s="1062">
        <f>C6</f>
        <v>3</v>
      </c>
      <c r="N28" s="361">
        <v>8</v>
      </c>
      <c r="O28" s="386">
        <f>C11</f>
        <v>8</v>
      </c>
      <c r="P28" s="24">
        <v>7</v>
      </c>
      <c r="Q28" s="386">
        <f>C10</f>
        <v>7</v>
      </c>
    </row>
    <row r="29" spans="1:23" ht="12" customHeight="1" thickBot="1" x14ac:dyDescent="0.2">
      <c r="A29" s="38">
        <v>4</v>
      </c>
      <c r="B29" s="42">
        <f>K12</f>
        <v>0</v>
      </c>
      <c r="C29" s="1054">
        <f>C6</f>
        <v>3</v>
      </c>
      <c r="D29" s="71">
        <f>K9</f>
        <v>0</v>
      </c>
      <c r="E29" s="1064">
        <f>C9</f>
        <v>6</v>
      </c>
      <c r="G29" s="38">
        <v>4</v>
      </c>
      <c r="H29" s="39">
        <f>K13</f>
        <v>0</v>
      </c>
      <c r="I29" s="1064">
        <f>C13</f>
        <v>10</v>
      </c>
      <c r="J29" s="44">
        <f>K9</f>
        <v>0</v>
      </c>
      <c r="K29" s="1054">
        <f>C5</f>
        <v>2</v>
      </c>
      <c r="N29" s="361">
        <v>9</v>
      </c>
      <c r="O29" s="386">
        <f>C12</f>
        <v>9</v>
      </c>
      <c r="P29" s="24">
        <v>10</v>
      </c>
      <c r="Q29" s="386">
        <f>C13</f>
        <v>10</v>
      </c>
    </row>
    <row r="30" spans="1:23" ht="12" customHeight="1" thickBot="1" x14ac:dyDescent="0.2">
      <c r="A30" s="250" t="s">
        <v>891</v>
      </c>
      <c r="B30" s="158" t="s">
        <v>567</v>
      </c>
      <c r="G30" s="250" t="s">
        <v>891</v>
      </c>
      <c r="H30" s="158" t="s">
        <v>814</v>
      </c>
    </row>
    <row r="31" spans="1:23" ht="12" customHeight="1" thickBot="1" x14ac:dyDescent="0.2">
      <c r="E31" s="15" t="s">
        <v>2185</v>
      </c>
      <c r="H31" s="2127" t="s">
        <v>496</v>
      </c>
      <c r="I31" s="1869"/>
      <c r="K31" s="15" t="s">
        <v>2187</v>
      </c>
    </row>
    <row r="32" spans="1:23" ht="12" customHeight="1" x14ac:dyDescent="0.15">
      <c r="A32" s="178" t="s">
        <v>892</v>
      </c>
      <c r="B32" s="204" t="s">
        <v>197</v>
      </c>
      <c r="C32" s="28" t="s">
        <v>865</v>
      </c>
      <c r="D32" s="29" t="s">
        <v>197</v>
      </c>
      <c r="E32" s="30" t="s">
        <v>866</v>
      </c>
      <c r="F32" s="253"/>
      <c r="G32" s="56" t="s">
        <v>892</v>
      </c>
      <c r="H32" s="204" t="s">
        <v>197</v>
      </c>
      <c r="I32" s="28" t="s">
        <v>865</v>
      </c>
      <c r="J32" s="29" t="s">
        <v>197</v>
      </c>
      <c r="K32" s="30" t="s">
        <v>866</v>
      </c>
    </row>
    <row r="33" spans="1:13" ht="12" customHeight="1" x14ac:dyDescent="0.15">
      <c r="A33" s="31">
        <v>1</v>
      </c>
      <c r="B33" s="32">
        <f>K8</f>
        <v>0</v>
      </c>
      <c r="C33" s="1047">
        <f>C7</f>
        <v>4</v>
      </c>
      <c r="D33" s="34">
        <f>K11</f>
        <v>0</v>
      </c>
      <c r="E33" s="1047">
        <f>C12</f>
        <v>9</v>
      </c>
      <c r="G33" s="21">
        <v>1</v>
      </c>
      <c r="H33" s="32">
        <f>K9</f>
        <v>0</v>
      </c>
      <c r="I33" s="1067">
        <f>C5</f>
        <v>2</v>
      </c>
      <c r="J33" s="34">
        <f>K8</f>
        <v>0</v>
      </c>
      <c r="K33" s="1047">
        <f>C7</f>
        <v>4</v>
      </c>
    </row>
    <row r="34" spans="1:13" ht="12" customHeight="1" x14ac:dyDescent="0.15">
      <c r="A34" s="35">
        <v>2</v>
      </c>
      <c r="B34" s="36">
        <f>K12</f>
        <v>0</v>
      </c>
      <c r="C34" s="1067">
        <f>C6</f>
        <v>3</v>
      </c>
      <c r="D34" s="34">
        <f>K9</f>
        <v>0</v>
      </c>
      <c r="E34" s="1047">
        <f>C5</f>
        <v>2</v>
      </c>
      <c r="G34" s="228">
        <v>2</v>
      </c>
      <c r="H34" s="36">
        <f>K6</f>
        <v>0</v>
      </c>
      <c r="I34" s="1050">
        <f>C10</f>
        <v>7</v>
      </c>
      <c r="J34" s="34">
        <f>K11</f>
        <v>0</v>
      </c>
      <c r="K34" s="1062">
        <f>C12</f>
        <v>9</v>
      </c>
    </row>
    <row r="35" spans="1:13" ht="12" customHeight="1" x14ac:dyDescent="0.15">
      <c r="A35" s="31">
        <v>3</v>
      </c>
      <c r="B35" s="32">
        <f>K6</f>
        <v>0</v>
      </c>
      <c r="C35" s="1047">
        <f>C10</f>
        <v>7</v>
      </c>
      <c r="D35" s="34">
        <f>K4</f>
        <v>0</v>
      </c>
      <c r="E35" s="1048">
        <f>C9</f>
        <v>6</v>
      </c>
      <c r="G35" s="21">
        <v>3</v>
      </c>
      <c r="H35" s="32">
        <f>K12</f>
        <v>0</v>
      </c>
      <c r="I35" s="1149">
        <f>C13</f>
        <v>10</v>
      </c>
      <c r="J35" s="34">
        <f>K13</f>
        <v>0</v>
      </c>
      <c r="K35" s="1062">
        <f>C11</f>
        <v>8</v>
      </c>
    </row>
    <row r="36" spans="1:13" ht="12" customHeight="1" thickBot="1" x14ac:dyDescent="0.2">
      <c r="A36" s="38">
        <v>4</v>
      </c>
      <c r="B36" s="39">
        <f>K13</f>
        <v>0</v>
      </c>
      <c r="C36" s="1054">
        <f>C11</f>
        <v>8</v>
      </c>
      <c r="D36" s="44">
        <f>K5</f>
        <v>0</v>
      </c>
      <c r="E36" s="1056">
        <f>C8</f>
        <v>5</v>
      </c>
      <c r="G36" s="22">
        <v>4</v>
      </c>
      <c r="H36" s="42">
        <f>K4</f>
        <v>0</v>
      </c>
      <c r="I36" s="1064">
        <f>C9</f>
        <v>6</v>
      </c>
      <c r="J36" s="44">
        <f>K5</f>
        <v>0</v>
      </c>
      <c r="K36" s="1070">
        <f>C4</f>
        <v>1</v>
      </c>
    </row>
    <row r="37" spans="1:13" ht="12" customHeight="1" thickBot="1" x14ac:dyDescent="0.2">
      <c r="A37" s="250" t="s">
        <v>891</v>
      </c>
      <c r="B37" s="158" t="s">
        <v>1550</v>
      </c>
      <c r="G37" s="250" t="s">
        <v>891</v>
      </c>
      <c r="H37" s="158" t="s">
        <v>790</v>
      </c>
    </row>
    <row r="38" spans="1:13" ht="12" customHeight="1" thickBot="1" x14ac:dyDescent="0.2">
      <c r="E38" s="15" t="s">
        <v>2188</v>
      </c>
      <c r="K38" s="15" t="s">
        <v>311</v>
      </c>
    </row>
    <row r="39" spans="1:13" ht="12" customHeight="1" x14ac:dyDescent="0.15">
      <c r="A39" s="178" t="s">
        <v>892</v>
      </c>
      <c r="B39" s="204" t="s">
        <v>197</v>
      </c>
      <c r="C39" s="28" t="s">
        <v>865</v>
      </c>
      <c r="D39" s="59" t="s">
        <v>197</v>
      </c>
      <c r="E39" s="30" t="s">
        <v>866</v>
      </c>
      <c r="F39" s="253"/>
      <c r="G39" s="178" t="s">
        <v>892</v>
      </c>
      <c r="H39" s="204" t="s">
        <v>197</v>
      </c>
      <c r="I39" s="28" t="s">
        <v>865</v>
      </c>
      <c r="J39" s="59" t="s">
        <v>197</v>
      </c>
      <c r="K39" s="259" t="s">
        <v>866</v>
      </c>
    </row>
    <row r="40" spans="1:13" ht="12" customHeight="1" x14ac:dyDescent="0.15">
      <c r="A40" s="31">
        <v>1</v>
      </c>
      <c r="B40" s="36">
        <f>K9</f>
        <v>0</v>
      </c>
      <c r="C40" s="1048">
        <f>C8</f>
        <v>5</v>
      </c>
      <c r="D40" s="62">
        <f>K6</f>
        <v>0</v>
      </c>
      <c r="E40" s="1047">
        <f>C10</f>
        <v>7</v>
      </c>
      <c r="G40" s="31">
        <v>1</v>
      </c>
      <c r="H40" s="32">
        <f>K5</f>
        <v>0</v>
      </c>
      <c r="I40" s="1047">
        <f>C4</f>
        <v>1</v>
      </c>
      <c r="J40" s="247">
        <f>K6</f>
        <v>0</v>
      </c>
      <c r="K40" s="1047">
        <f>C10</f>
        <v>7</v>
      </c>
    </row>
    <row r="41" spans="1:13" ht="12" customHeight="1" x14ac:dyDescent="0.2">
      <c r="A41" s="35">
        <v>2</v>
      </c>
      <c r="B41" s="32">
        <f>K5</f>
        <v>0</v>
      </c>
      <c r="C41" s="1047">
        <f>C4</f>
        <v>1</v>
      </c>
      <c r="D41" s="247">
        <f>K12</f>
        <v>0</v>
      </c>
      <c r="E41" s="1047">
        <f>C13</f>
        <v>10</v>
      </c>
      <c r="G41" s="35">
        <v>2</v>
      </c>
      <c r="H41" s="32">
        <f>K11</f>
        <v>0</v>
      </c>
      <c r="I41" s="1047">
        <f>C12</f>
        <v>9</v>
      </c>
      <c r="J41" s="62">
        <f>K8</f>
        <v>0</v>
      </c>
      <c r="K41" s="1047">
        <f>C6</f>
        <v>3</v>
      </c>
      <c r="M41" s="165"/>
    </row>
    <row r="42" spans="1:13" ht="12" customHeight="1" x14ac:dyDescent="0.15">
      <c r="A42" s="31">
        <v>3</v>
      </c>
      <c r="B42" s="32">
        <f>K4</f>
        <v>0</v>
      </c>
      <c r="C42" s="1067">
        <f>C9</f>
        <v>6</v>
      </c>
      <c r="D42" s="62">
        <f>K11</f>
        <v>0</v>
      </c>
      <c r="E42" s="1047">
        <f>C12</f>
        <v>9</v>
      </c>
      <c r="G42" s="31">
        <v>3</v>
      </c>
      <c r="H42" s="32">
        <f>K4</f>
        <v>0</v>
      </c>
      <c r="I42" s="1149">
        <f>C5</f>
        <v>2</v>
      </c>
      <c r="J42" s="62">
        <f>K9</f>
        <v>0</v>
      </c>
      <c r="K42" s="1062">
        <f>C8</f>
        <v>5</v>
      </c>
    </row>
    <row r="43" spans="1:13" ht="12" customHeight="1" thickBot="1" x14ac:dyDescent="0.2">
      <c r="A43" s="38">
        <v>4</v>
      </c>
      <c r="B43" s="42">
        <f>K8</f>
        <v>0</v>
      </c>
      <c r="C43" s="1054">
        <f>C6</f>
        <v>3</v>
      </c>
      <c r="D43" s="71">
        <f>K13</f>
        <v>0</v>
      </c>
      <c r="E43" s="1064">
        <f>C11</f>
        <v>8</v>
      </c>
      <c r="G43" s="38">
        <v>4</v>
      </c>
      <c r="H43" s="42">
        <f>K13</f>
        <v>0</v>
      </c>
      <c r="I43" s="1054">
        <f>C7</f>
        <v>4</v>
      </c>
      <c r="J43" s="71">
        <f>K12</f>
        <v>0</v>
      </c>
      <c r="K43" s="1056">
        <f>C13</f>
        <v>10</v>
      </c>
    </row>
    <row r="44" spans="1:13" ht="12" customHeight="1" thickBot="1" x14ac:dyDescent="0.2">
      <c r="A44" s="250" t="s">
        <v>891</v>
      </c>
      <c r="B44" s="158" t="s">
        <v>788</v>
      </c>
      <c r="G44" s="250" t="s">
        <v>891</v>
      </c>
      <c r="H44" s="158" t="s">
        <v>814</v>
      </c>
    </row>
  </sheetData>
  <sheetProtection password="CF27" sheet="1" objects="1" scenarios="1"/>
  <mergeCells count="22">
    <mergeCell ref="N24:O24"/>
    <mergeCell ref="P24:Q24"/>
    <mergeCell ref="B17:C17"/>
    <mergeCell ref="H31:I31"/>
    <mergeCell ref="M20:W20"/>
    <mergeCell ref="M21:W21"/>
    <mergeCell ref="M19:W19"/>
    <mergeCell ref="C15:G15"/>
    <mergeCell ref="F10:H10"/>
    <mergeCell ref="F11:H11"/>
    <mergeCell ref="F12:H12"/>
    <mergeCell ref="F13:H13"/>
    <mergeCell ref="F7:H7"/>
    <mergeCell ref="F8:H8"/>
    <mergeCell ref="F9:H9"/>
    <mergeCell ref="F14:G14"/>
    <mergeCell ref="I14:J14"/>
    <mergeCell ref="A1:K1"/>
    <mergeCell ref="F3:H3"/>
    <mergeCell ref="F4:H4"/>
    <mergeCell ref="F5:H5"/>
    <mergeCell ref="F6:H6"/>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Foglio114"/>
  <dimension ref="A1:AB37"/>
  <sheetViews>
    <sheetView workbookViewId="0"/>
  </sheetViews>
  <sheetFormatPr baseColWidth="10" defaultColWidth="8.83203125" defaultRowHeight="13" x14ac:dyDescent="0.15"/>
  <cols>
    <col min="1" max="1" width="3.6640625" style="15" customWidth="1"/>
    <col min="2" max="2" width="14.33203125" style="15" customWidth="1"/>
    <col min="3" max="14" width="4.33203125" style="15" customWidth="1"/>
    <col min="15" max="15" width="6" style="15" customWidth="1"/>
    <col min="16" max="16" width="13.1640625" style="15" customWidth="1"/>
    <col min="17" max="28" width="4.33203125" style="15" customWidth="1"/>
    <col min="29" max="16384" width="8.83203125" style="15"/>
  </cols>
  <sheetData>
    <row r="1" spans="1:28" x14ac:dyDescent="0.15">
      <c r="A1"/>
      <c r="B1"/>
      <c r="C1"/>
      <c r="D1"/>
      <c r="E1"/>
      <c r="F1"/>
      <c r="G1"/>
      <c r="H1"/>
      <c r="I1"/>
      <c r="J1"/>
      <c r="K1"/>
      <c r="L1"/>
      <c r="M1"/>
    </row>
    <row r="2" spans="1:28" x14ac:dyDescent="0.15">
      <c r="A2"/>
      <c r="B2" s="1637" t="s">
        <v>668</v>
      </c>
      <c r="C2" s="1637"/>
      <c r="D2" s="1637"/>
      <c r="E2" s="1637"/>
      <c r="F2" s="1637"/>
      <c r="G2" s="1637"/>
      <c r="H2" s="1637"/>
      <c r="P2" s="1637" t="s">
        <v>668</v>
      </c>
      <c r="Q2" s="1637"/>
      <c r="R2" s="1637"/>
      <c r="S2" s="1637"/>
      <c r="T2" s="1637"/>
      <c r="U2" s="1637"/>
      <c r="V2" s="1637"/>
    </row>
    <row r="3" spans="1:28" ht="14" thickBot="1" x14ac:dyDescent="0.2">
      <c r="A3"/>
    </row>
    <row r="4" spans="1:28" x14ac:dyDescent="0.15">
      <c r="A4"/>
      <c r="B4" s="1846"/>
      <c r="C4" s="1848"/>
      <c r="D4" s="1848"/>
      <c r="E4" s="1848"/>
      <c r="F4" s="1850"/>
      <c r="G4" s="1782" t="s">
        <v>2039</v>
      </c>
      <c r="H4" s="1782" t="s">
        <v>852</v>
      </c>
      <c r="P4" s="1846"/>
      <c r="Q4" s="1848"/>
      <c r="R4" s="1848"/>
      <c r="S4" s="1848"/>
      <c r="T4" s="1850"/>
      <c r="U4" s="1782" t="s">
        <v>2039</v>
      </c>
      <c r="V4" s="1782" t="s">
        <v>852</v>
      </c>
    </row>
    <row r="5" spans="1:28" x14ac:dyDescent="0.15">
      <c r="A5"/>
      <c r="B5" s="1847"/>
      <c r="C5" s="1849"/>
      <c r="D5" s="1849"/>
      <c r="E5" s="1849"/>
      <c r="F5" s="1851"/>
      <c r="G5" s="1783"/>
      <c r="H5" s="1783"/>
      <c r="P5" s="1847"/>
      <c r="Q5" s="1849"/>
      <c r="R5" s="1849"/>
      <c r="S5" s="1849"/>
      <c r="T5" s="1851"/>
      <c r="U5" s="1783"/>
      <c r="V5" s="1783"/>
    </row>
    <row r="6" spans="1:28" x14ac:dyDescent="0.15">
      <c r="A6"/>
      <c r="B6" s="1847"/>
      <c r="C6" s="1849"/>
      <c r="D6" s="1849"/>
      <c r="E6" s="1849"/>
      <c r="F6" s="1851"/>
      <c r="G6" s="1783"/>
      <c r="H6" s="1783"/>
      <c r="P6" s="1847"/>
      <c r="Q6" s="1849"/>
      <c r="R6" s="1849"/>
      <c r="S6" s="1849"/>
      <c r="T6" s="1851"/>
      <c r="U6" s="1783"/>
      <c r="V6" s="1783"/>
    </row>
    <row r="7" spans="1:28" x14ac:dyDescent="0.15">
      <c r="A7"/>
      <c r="B7" s="1847"/>
      <c r="C7" s="1849"/>
      <c r="D7" s="1849"/>
      <c r="E7" s="1849"/>
      <c r="F7" s="1851"/>
      <c r="G7" s="1783"/>
      <c r="H7" s="1783"/>
      <c r="P7" s="1847"/>
      <c r="Q7" s="1849"/>
      <c r="R7" s="1849"/>
      <c r="S7" s="1849"/>
      <c r="T7" s="1851"/>
      <c r="U7" s="1783"/>
      <c r="V7" s="1783"/>
    </row>
    <row r="8" spans="1:28" x14ac:dyDescent="0.15">
      <c r="A8"/>
      <c r="B8" s="1847"/>
      <c r="C8" s="1849"/>
      <c r="D8" s="1849"/>
      <c r="E8" s="1849"/>
      <c r="F8" s="1851"/>
      <c r="G8" s="1783"/>
      <c r="H8" s="1783"/>
      <c r="P8" s="1847"/>
      <c r="Q8" s="1849"/>
      <c r="R8" s="1849"/>
      <c r="S8" s="1849"/>
      <c r="T8" s="1851"/>
      <c r="U8" s="1783"/>
      <c r="V8" s="1783"/>
    </row>
    <row r="9" spans="1:28" ht="21.75" customHeight="1" x14ac:dyDescent="0.15">
      <c r="A9"/>
      <c r="B9" s="430"/>
      <c r="C9" s="711"/>
      <c r="D9" s="99"/>
      <c r="E9" s="99"/>
      <c r="F9" s="712"/>
      <c r="G9" s="726"/>
      <c r="H9" s="728"/>
      <c r="P9" s="430"/>
      <c r="Q9" s="711"/>
      <c r="R9" s="99"/>
      <c r="S9" s="99"/>
      <c r="T9" s="712"/>
      <c r="U9" s="726"/>
      <c r="V9" s="728"/>
    </row>
    <row r="10" spans="1:28" ht="21.75" customHeight="1" x14ac:dyDescent="0.15">
      <c r="A10"/>
      <c r="B10" s="430"/>
      <c r="C10" s="99"/>
      <c r="D10" s="711"/>
      <c r="E10" s="99"/>
      <c r="F10" s="712"/>
      <c r="G10" s="726"/>
      <c r="H10" s="728"/>
      <c r="P10" s="430"/>
      <c r="Q10" s="99"/>
      <c r="R10" s="711"/>
      <c r="S10" s="99"/>
      <c r="T10" s="712"/>
      <c r="U10" s="726"/>
      <c r="V10" s="728"/>
    </row>
    <row r="11" spans="1:28" ht="21.75" customHeight="1" x14ac:dyDescent="0.15">
      <c r="A11"/>
      <c r="B11" s="430"/>
      <c r="C11" s="99"/>
      <c r="D11" s="99"/>
      <c r="E11" s="711"/>
      <c r="F11" s="712"/>
      <c r="G11" s="726"/>
      <c r="H11" s="728"/>
      <c r="P11" s="430"/>
      <c r="Q11" s="99"/>
      <c r="R11" s="99"/>
      <c r="S11" s="711"/>
      <c r="T11" s="712"/>
      <c r="U11" s="726"/>
      <c r="V11" s="728"/>
    </row>
    <row r="12" spans="1:28" ht="21.75" customHeight="1" thickBot="1" x14ac:dyDescent="0.2">
      <c r="A12"/>
      <c r="B12" s="431"/>
      <c r="C12" s="103"/>
      <c r="D12" s="103"/>
      <c r="E12" s="103"/>
      <c r="F12" s="727"/>
      <c r="G12" s="714"/>
      <c r="H12" s="729"/>
      <c r="P12" s="431"/>
      <c r="Q12" s="103"/>
      <c r="R12" s="103"/>
      <c r="S12" s="103"/>
      <c r="T12" s="727"/>
      <c r="U12" s="714"/>
      <c r="V12" s="729"/>
    </row>
    <row r="13" spans="1:28" x14ac:dyDescent="0.15">
      <c r="A13"/>
    </row>
    <row r="14" spans="1:28" x14ac:dyDescent="0.15">
      <c r="A14"/>
    </row>
    <row r="15" spans="1:28" x14ac:dyDescent="0.15">
      <c r="A15"/>
      <c r="B15" s="1637" t="s">
        <v>1822</v>
      </c>
      <c r="C15" s="1637"/>
      <c r="D15" s="1637"/>
      <c r="E15" s="1637"/>
      <c r="F15" s="1637"/>
      <c r="G15" s="1637"/>
      <c r="H15" s="1637"/>
      <c r="I15" s="1637"/>
      <c r="J15" s="1637"/>
      <c r="K15" s="1637"/>
      <c r="L15" s="1637"/>
      <c r="M15" s="1637"/>
      <c r="N15" s="1637"/>
      <c r="O15" s="171"/>
      <c r="P15" s="1637" t="s">
        <v>963</v>
      </c>
      <c r="Q15" s="1637"/>
      <c r="R15" s="1637"/>
      <c r="S15" s="1637"/>
      <c r="T15" s="1637"/>
      <c r="U15" s="1637"/>
      <c r="V15" s="1637"/>
      <c r="W15" s="1637"/>
      <c r="X15" s="1637"/>
      <c r="Y15" s="1637"/>
      <c r="Z15" s="1637"/>
      <c r="AA15" s="1637"/>
      <c r="AB15" s="1637"/>
    </row>
    <row r="16" spans="1:28" ht="14" thickBot="1" x14ac:dyDescent="0.2">
      <c r="A16"/>
    </row>
    <row r="17" spans="1:28" x14ac:dyDescent="0.15">
      <c r="A17"/>
      <c r="B17" s="1846"/>
      <c r="C17" s="1848">
        <f>B22</f>
        <v>1</v>
      </c>
      <c r="D17" s="1848">
        <f>B23</f>
        <v>2</v>
      </c>
      <c r="E17" s="1848">
        <f>B24</f>
        <v>3</v>
      </c>
      <c r="F17" s="1848">
        <f>B25</f>
        <v>4</v>
      </c>
      <c r="G17" s="1848">
        <f>B26</f>
        <v>5</v>
      </c>
      <c r="H17" s="1848">
        <f>B27</f>
        <v>6</v>
      </c>
      <c r="I17" s="1848">
        <f>B28</f>
        <v>7</v>
      </c>
      <c r="J17" s="1848">
        <f>B29</f>
        <v>8</v>
      </c>
      <c r="K17" s="1848">
        <f>B30</f>
        <v>9</v>
      </c>
      <c r="L17" s="1848">
        <f>B31</f>
        <v>10</v>
      </c>
      <c r="M17" s="1782" t="s">
        <v>2039</v>
      </c>
      <c r="N17" s="1782" t="s">
        <v>852</v>
      </c>
      <c r="O17" s="1861"/>
      <c r="P17" s="1846"/>
      <c r="Q17" s="1848">
        <f>P22</f>
        <v>1</v>
      </c>
      <c r="R17" s="1848">
        <f>P23</f>
        <v>2</v>
      </c>
      <c r="S17" s="1848">
        <f>P24</f>
        <v>3</v>
      </c>
      <c r="T17" s="1848">
        <f>P25</f>
        <v>4</v>
      </c>
      <c r="U17" s="1848">
        <f>P26</f>
        <v>5</v>
      </c>
      <c r="V17" s="1848">
        <f>P27</f>
        <v>6</v>
      </c>
      <c r="W17" s="1848">
        <f>P28</f>
        <v>7</v>
      </c>
      <c r="X17" s="1848">
        <f>P29</f>
        <v>8</v>
      </c>
      <c r="Y17" s="1848">
        <f>P30</f>
        <v>9</v>
      </c>
      <c r="Z17" s="1862">
        <f>P31</f>
        <v>10</v>
      </c>
      <c r="AA17" s="1782" t="s">
        <v>2039</v>
      </c>
      <c r="AB17" s="1782" t="s">
        <v>852</v>
      </c>
    </row>
    <row r="18" spans="1:28" x14ac:dyDescent="0.15">
      <c r="A18"/>
      <c r="B18" s="1847"/>
      <c r="C18" s="1849"/>
      <c r="D18" s="1849"/>
      <c r="E18" s="1849"/>
      <c r="F18" s="1849"/>
      <c r="G18" s="1849"/>
      <c r="H18" s="1849"/>
      <c r="I18" s="1849"/>
      <c r="J18" s="1849"/>
      <c r="K18" s="1849"/>
      <c r="L18" s="1849"/>
      <c r="M18" s="1783"/>
      <c r="N18" s="1783"/>
      <c r="O18" s="1861"/>
      <c r="P18" s="1847"/>
      <c r="Q18" s="1849"/>
      <c r="R18" s="1849"/>
      <c r="S18" s="1849"/>
      <c r="T18" s="1849"/>
      <c r="U18" s="1849"/>
      <c r="V18" s="1849"/>
      <c r="W18" s="1849"/>
      <c r="X18" s="1849"/>
      <c r="Y18" s="1849"/>
      <c r="Z18" s="1863"/>
      <c r="AA18" s="1783"/>
      <c r="AB18" s="1783"/>
    </row>
    <row r="19" spans="1:28" x14ac:dyDescent="0.15">
      <c r="A19"/>
      <c r="B19" s="1847"/>
      <c r="C19" s="1849"/>
      <c r="D19" s="1849"/>
      <c r="E19" s="1849"/>
      <c r="F19" s="1849"/>
      <c r="G19" s="1849"/>
      <c r="H19" s="1849"/>
      <c r="I19" s="1849"/>
      <c r="J19" s="1849"/>
      <c r="K19" s="1849"/>
      <c r="L19" s="1849"/>
      <c r="M19" s="1783"/>
      <c r="N19" s="1783"/>
      <c r="O19" s="1861"/>
      <c r="P19" s="1847"/>
      <c r="Q19" s="1849"/>
      <c r="R19" s="1849"/>
      <c r="S19" s="1849"/>
      <c r="T19" s="1849"/>
      <c r="U19" s="1849"/>
      <c r="V19" s="1849"/>
      <c r="W19" s="1849"/>
      <c r="X19" s="1849"/>
      <c r="Y19" s="1849"/>
      <c r="Z19" s="1863"/>
      <c r="AA19" s="1783"/>
      <c r="AB19" s="1783"/>
    </row>
    <row r="20" spans="1:28" x14ac:dyDescent="0.15">
      <c r="A20"/>
      <c r="B20" s="1847"/>
      <c r="C20" s="1849"/>
      <c r="D20" s="1849"/>
      <c r="E20" s="1849"/>
      <c r="F20" s="1849"/>
      <c r="G20" s="1849"/>
      <c r="H20" s="1849"/>
      <c r="I20" s="1849"/>
      <c r="J20" s="1849"/>
      <c r="K20" s="1849"/>
      <c r="L20" s="1849"/>
      <c r="M20" s="1783"/>
      <c r="N20" s="1783"/>
      <c r="O20" s="1861"/>
      <c r="P20" s="1847"/>
      <c r="Q20" s="1849"/>
      <c r="R20" s="1849"/>
      <c r="S20" s="1849"/>
      <c r="T20" s="1849"/>
      <c r="U20" s="1849"/>
      <c r="V20" s="1849"/>
      <c r="W20" s="1849"/>
      <c r="X20" s="1849"/>
      <c r="Y20" s="1849"/>
      <c r="Z20" s="1863"/>
      <c r="AA20" s="1783"/>
      <c r="AB20" s="1783"/>
    </row>
    <row r="21" spans="1:28" x14ac:dyDescent="0.15">
      <c r="A21"/>
      <c r="B21" s="1847"/>
      <c r="C21" s="1849"/>
      <c r="D21" s="1849"/>
      <c r="E21" s="1849"/>
      <c r="F21" s="1849"/>
      <c r="G21" s="1849"/>
      <c r="H21" s="1849"/>
      <c r="I21" s="1849"/>
      <c r="J21" s="1849"/>
      <c r="K21" s="1849"/>
      <c r="L21" s="1849"/>
      <c r="M21" s="1783"/>
      <c r="N21" s="1783"/>
      <c r="O21" s="1861"/>
      <c r="P21" s="1847"/>
      <c r="Q21" s="1849"/>
      <c r="R21" s="1849"/>
      <c r="S21" s="1849"/>
      <c r="T21" s="1849"/>
      <c r="U21" s="1849"/>
      <c r="V21" s="1849"/>
      <c r="W21" s="1849"/>
      <c r="X21" s="1849"/>
      <c r="Y21" s="1849"/>
      <c r="Z21" s="1863"/>
      <c r="AA21" s="1783"/>
      <c r="AB21" s="1783"/>
    </row>
    <row r="22" spans="1:28" ht="21.75" customHeight="1" x14ac:dyDescent="0.15">
      <c r="A22"/>
      <c r="B22" s="430">
        <f>'10S - 8B - 1 RR'!C4</f>
        <v>1</v>
      </c>
      <c r="C22" s="711"/>
      <c r="D22" s="99"/>
      <c r="E22" s="99"/>
      <c r="F22" s="99"/>
      <c r="G22" s="99"/>
      <c r="H22" s="99"/>
      <c r="I22" s="99"/>
      <c r="J22" s="712"/>
      <c r="K22" s="712"/>
      <c r="L22" s="102"/>
      <c r="M22" s="726"/>
      <c r="N22" s="726"/>
      <c r="O22"/>
      <c r="P22" s="430">
        <f>'10S - 8B - 1 RR'!C4</f>
        <v>1</v>
      </c>
      <c r="Q22" s="711"/>
      <c r="R22" s="99"/>
      <c r="S22" s="99"/>
      <c r="T22" s="99"/>
      <c r="U22" s="99"/>
      <c r="V22" s="99"/>
      <c r="W22" s="99"/>
      <c r="X22" s="712"/>
      <c r="Y22" s="712"/>
      <c r="Z22" s="102"/>
      <c r="AA22" s="726"/>
      <c r="AB22" s="726"/>
    </row>
    <row r="23" spans="1:28" ht="21.75" customHeight="1" x14ac:dyDescent="0.15">
      <c r="A23"/>
      <c r="B23" s="430">
        <f>'10S - 8B - 1 RR'!C5</f>
        <v>2</v>
      </c>
      <c r="C23" s="99"/>
      <c r="D23" s="711"/>
      <c r="E23" s="99"/>
      <c r="F23" s="99"/>
      <c r="G23" s="99"/>
      <c r="H23" s="99"/>
      <c r="I23" s="99"/>
      <c r="J23" s="712"/>
      <c r="K23" s="765"/>
      <c r="L23" s="558"/>
      <c r="M23" s="726"/>
      <c r="N23" s="726"/>
      <c r="O23"/>
      <c r="P23" s="430">
        <f>'10S - 8B - 1 RR'!C5</f>
        <v>2</v>
      </c>
      <c r="Q23" s="99"/>
      <c r="R23" s="711"/>
      <c r="S23" s="99"/>
      <c r="T23" s="99"/>
      <c r="U23" s="99"/>
      <c r="V23" s="99"/>
      <c r="W23" s="99"/>
      <c r="X23" s="712"/>
      <c r="Y23" s="712"/>
      <c r="Z23" s="102"/>
      <c r="AA23" s="726"/>
      <c r="AB23" s="726"/>
    </row>
    <row r="24" spans="1:28" ht="21.75" customHeight="1" x14ac:dyDescent="0.15">
      <c r="A24"/>
      <c r="B24" s="430">
        <f>'10S - 8B - 1 RR'!C6</f>
        <v>3</v>
      </c>
      <c r="C24" s="99"/>
      <c r="D24" s="99"/>
      <c r="E24" s="711"/>
      <c r="F24" s="99"/>
      <c r="G24" s="99"/>
      <c r="H24" s="99"/>
      <c r="I24" s="99"/>
      <c r="J24" s="712"/>
      <c r="K24" s="712"/>
      <c r="L24" s="102"/>
      <c r="M24" s="726"/>
      <c r="N24" s="726"/>
      <c r="O24"/>
      <c r="P24" s="430">
        <f>'10S - 8B - 1 RR'!C6</f>
        <v>3</v>
      </c>
      <c r="Q24" s="99"/>
      <c r="R24" s="99"/>
      <c r="S24" s="711"/>
      <c r="T24" s="99"/>
      <c r="U24" s="99"/>
      <c r="V24" s="99"/>
      <c r="W24" s="99"/>
      <c r="X24" s="712"/>
      <c r="Y24" s="712"/>
      <c r="Z24" s="102"/>
      <c r="AA24" s="726"/>
      <c r="AB24" s="726"/>
    </row>
    <row r="25" spans="1:28" ht="21.75" customHeight="1" x14ac:dyDescent="0.15">
      <c r="A25"/>
      <c r="B25" s="430">
        <f>'10S - 8B - 1 RR'!C7</f>
        <v>4</v>
      </c>
      <c r="C25" s="99"/>
      <c r="D25" s="99"/>
      <c r="E25" s="99"/>
      <c r="F25" s="711"/>
      <c r="G25" s="99"/>
      <c r="H25" s="99"/>
      <c r="I25" s="99"/>
      <c r="J25" s="712"/>
      <c r="K25" s="712"/>
      <c r="L25" s="102"/>
      <c r="M25" s="726"/>
      <c r="N25" s="726"/>
      <c r="O25"/>
      <c r="P25" s="430">
        <f>'10S - 8B - 1 RR'!C7</f>
        <v>4</v>
      </c>
      <c r="Q25" s="99"/>
      <c r="R25" s="99"/>
      <c r="S25" s="99"/>
      <c r="T25" s="711"/>
      <c r="U25" s="99"/>
      <c r="V25" s="99"/>
      <c r="W25" s="99"/>
      <c r="X25" s="712"/>
      <c r="Y25" s="712"/>
      <c r="Z25" s="102"/>
      <c r="AA25" s="726"/>
      <c r="AB25" s="726"/>
    </row>
    <row r="26" spans="1:28" ht="21.75" customHeight="1" x14ac:dyDescent="0.15">
      <c r="A26"/>
      <c r="B26" s="430">
        <f>'10S - 8B - 1 RR'!C8</f>
        <v>5</v>
      </c>
      <c r="C26" s="99"/>
      <c r="D26" s="99"/>
      <c r="E26" s="99"/>
      <c r="F26" s="99"/>
      <c r="G26" s="711"/>
      <c r="H26" s="99"/>
      <c r="I26" s="99"/>
      <c r="J26" s="712"/>
      <c r="K26" s="712"/>
      <c r="L26" s="102"/>
      <c r="M26" s="726"/>
      <c r="N26" s="726"/>
      <c r="O26"/>
      <c r="P26" s="430">
        <f>'10S - 8B - 1 RR'!C8</f>
        <v>5</v>
      </c>
      <c r="Q26" s="99"/>
      <c r="R26" s="99"/>
      <c r="S26" s="99"/>
      <c r="T26" s="99"/>
      <c r="U26" s="711"/>
      <c r="V26" s="99"/>
      <c r="W26" s="99"/>
      <c r="X26" s="712"/>
      <c r="Y26" s="712"/>
      <c r="Z26" s="102"/>
      <c r="AA26" s="726"/>
      <c r="AB26" s="726"/>
    </row>
    <row r="27" spans="1:28" ht="21.75" customHeight="1" x14ac:dyDescent="0.15">
      <c r="A27"/>
      <c r="B27" s="430">
        <f>'10S - 8B - 1 RR'!C9</f>
        <v>6</v>
      </c>
      <c r="C27" s="99"/>
      <c r="D27" s="99"/>
      <c r="E27" s="99"/>
      <c r="F27" s="99"/>
      <c r="G27" s="99"/>
      <c r="H27" s="711"/>
      <c r="I27" s="99"/>
      <c r="J27" s="712"/>
      <c r="K27" s="712"/>
      <c r="L27" s="102"/>
      <c r="M27" s="726"/>
      <c r="N27" s="726"/>
      <c r="O27"/>
      <c r="P27" s="430">
        <f>'10S - 8B - 1 RR'!C9</f>
        <v>6</v>
      </c>
      <c r="Q27" s="99"/>
      <c r="R27" s="99"/>
      <c r="S27" s="99"/>
      <c r="T27" s="99"/>
      <c r="U27" s="99"/>
      <c r="V27" s="711"/>
      <c r="W27" s="99"/>
      <c r="X27" s="712"/>
      <c r="Y27" s="712"/>
      <c r="Z27" s="102"/>
      <c r="AA27" s="726"/>
      <c r="AB27" s="726"/>
    </row>
    <row r="28" spans="1:28" ht="21.75" customHeight="1" x14ac:dyDescent="0.15">
      <c r="A28"/>
      <c r="B28" s="430">
        <f>'10S - 8B - 1 RR'!C10</f>
        <v>7</v>
      </c>
      <c r="C28" s="99"/>
      <c r="D28" s="99"/>
      <c r="E28" s="99"/>
      <c r="F28" s="99"/>
      <c r="G28" s="99"/>
      <c r="H28" s="99"/>
      <c r="I28" s="711"/>
      <c r="J28" s="764"/>
      <c r="K28" s="764"/>
      <c r="L28" s="102"/>
      <c r="M28" s="726"/>
      <c r="N28" s="726"/>
      <c r="O28"/>
      <c r="P28" s="430">
        <f>'10S - 8B - 1 RR'!C10</f>
        <v>7</v>
      </c>
      <c r="Q28" s="99"/>
      <c r="R28" s="99"/>
      <c r="S28" s="99"/>
      <c r="T28" s="99"/>
      <c r="U28" s="99"/>
      <c r="V28" s="99"/>
      <c r="W28" s="711"/>
      <c r="X28" s="764"/>
      <c r="Y28" s="764"/>
      <c r="Z28" s="102"/>
      <c r="AA28" s="726"/>
      <c r="AB28" s="726"/>
    </row>
    <row r="29" spans="1:28" ht="21.75" customHeight="1" x14ac:dyDescent="0.15">
      <c r="A29"/>
      <c r="B29" s="430">
        <f>'10S - 8B - 1 RR'!C11</f>
        <v>8</v>
      </c>
      <c r="C29" s="254"/>
      <c r="D29" s="254"/>
      <c r="E29" s="254"/>
      <c r="F29" s="254"/>
      <c r="G29" s="254"/>
      <c r="H29" s="254"/>
      <c r="I29" s="521"/>
      <c r="J29" s="762"/>
      <c r="K29" s="766"/>
      <c r="L29" s="235"/>
      <c r="M29" s="763"/>
      <c r="N29" s="763"/>
      <c r="O29"/>
      <c r="P29" s="430">
        <f>'10S - 8B - 1 RR'!C11</f>
        <v>8</v>
      </c>
      <c r="Q29" s="254"/>
      <c r="R29" s="254"/>
      <c r="S29" s="254"/>
      <c r="T29" s="254"/>
      <c r="U29" s="254"/>
      <c r="V29" s="254"/>
      <c r="W29" s="521"/>
      <c r="X29" s="762"/>
      <c r="Y29" s="766"/>
      <c r="Z29" s="235"/>
      <c r="AA29" s="763"/>
      <c r="AB29" s="763"/>
    </row>
    <row r="30" spans="1:28" ht="21.75" customHeight="1" x14ac:dyDescent="0.15">
      <c r="A30"/>
      <c r="B30" s="430">
        <f>'10S - 8B - 1 RR'!C12</f>
        <v>9</v>
      </c>
      <c r="C30" s="254"/>
      <c r="D30" s="254"/>
      <c r="E30" s="254"/>
      <c r="F30" s="254"/>
      <c r="G30" s="254"/>
      <c r="H30" s="254"/>
      <c r="I30" s="254"/>
      <c r="J30" s="767"/>
      <c r="K30" s="762"/>
      <c r="L30" s="768"/>
      <c r="M30" s="763"/>
      <c r="N30" s="763"/>
      <c r="O30"/>
      <c r="P30" s="430">
        <f>'10S - 8B - 1 RR'!C12</f>
        <v>9</v>
      </c>
      <c r="Q30" s="254"/>
      <c r="R30" s="254"/>
      <c r="S30" s="254"/>
      <c r="T30" s="254"/>
      <c r="U30" s="254"/>
      <c r="V30" s="254"/>
      <c r="W30" s="254"/>
      <c r="X30" s="767"/>
      <c r="Y30" s="762"/>
      <c r="Z30" s="768"/>
      <c r="AA30" s="763"/>
      <c r="AB30" s="763"/>
    </row>
    <row r="31" spans="1:28" ht="21.75" customHeight="1" thickBot="1" x14ac:dyDescent="0.2">
      <c r="A31"/>
      <c r="B31" s="431">
        <f>'10S - 8B - 1 RR'!C13</f>
        <v>10</v>
      </c>
      <c r="C31" s="103"/>
      <c r="D31" s="103"/>
      <c r="E31" s="103"/>
      <c r="F31" s="103"/>
      <c r="G31" s="103"/>
      <c r="H31" s="103"/>
      <c r="I31" s="103"/>
      <c r="J31" s="103"/>
      <c r="K31" s="103"/>
      <c r="L31" s="757"/>
      <c r="M31" s="266"/>
      <c r="N31" s="714"/>
      <c r="P31" s="431">
        <f>'10S - 8B - 1 RR'!C13</f>
        <v>10</v>
      </c>
      <c r="Q31" s="103"/>
      <c r="R31" s="103"/>
      <c r="S31" s="103"/>
      <c r="T31" s="103"/>
      <c r="U31" s="103"/>
      <c r="V31" s="103"/>
      <c r="W31" s="103"/>
      <c r="X31" s="103"/>
      <c r="Y31" s="103"/>
      <c r="Z31" s="727"/>
      <c r="AA31" s="769"/>
      <c r="AB31" s="714"/>
    </row>
    <row r="32" spans="1:28" x14ac:dyDescent="0.15">
      <c r="A32"/>
    </row>
    <row r="33" spans="1:28" x14ac:dyDescent="0.15">
      <c r="A33"/>
      <c r="B33"/>
      <c r="C33"/>
      <c r="D33"/>
      <c r="E33"/>
      <c r="F33"/>
      <c r="G33"/>
      <c r="H33"/>
      <c r="I33"/>
      <c r="J33"/>
      <c r="K33"/>
      <c r="L33"/>
      <c r="M33"/>
      <c r="N33"/>
      <c r="O33"/>
      <c r="P33"/>
      <c r="Q33"/>
      <c r="R33"/>
      <c r="S33"/>
      <c r="T33"/>
      <c r="U33"/>
      <c r="V33"/>
      <c r="W33"/>
      <c r="X33"/>
      <c r="Y33"/>
      <c r="Z33"/>
      <c r="AA33"/>
      <c r="AB33"/>
    </row>
    <row r="34" spans="1:28" x14ac:dyDescent="0.15">
      <c r="A34"/>
      <c r="B34"/>
      <c r="C34"/>
      <c r="D34"/>
      <c r="E34"/>
      <c r="F34"/>
      <c r="G34"/>
      <c r="H34"/>
      <c r="I34"/>
      <c r="J34"/>
      <c r="K34"/>
      <c r="L34"/>
      <c r="M34"/>
      <c r="N34"/>
      <c r="O34"/>
      <c r="P34"/>
      <c r="Q34"/>
      <c r="R34"/>
      <c r="S34"/>
      <c r="T34"/>
      <c r="U34"/>
      <c r="V34"/>
      <c r="W34"/>
      <c r="X34"/>
      <c r="Y34"/>
      <c r="Z34"/>
      <c r="AA34"/>
      <c r="AB34"/>
    </row>
    <row r="35" spans="1:28" x14ac:dyDescent="0.15">
      <c r="A35"/>
      <c r="B35"/>
      <c r="C35"/>
      <c r="D35"/>
      <c r="E35"/>
      <c r="F35"/>
      <c r="G35"/>
      <c r="H35"/>
      <c r="I35"/>
      <c r="J35"/>
      <c r="K35"/>
      <c r="L35"/>
      <c r="M35"/>
      <c r="N35"/>
      <c r="O35"/>
      <c r="P35"/>
      <c r="Q35"/>
      <c r="R35"/>
      <c r="S35"/>
      <c r="T35"/>
      <c r="U35"/>
      <c r="V35"/>
      <c r="W35"/>
      <c r="X35"/>
      <c r="Y35"/>
      <c r="Z35"/>
      <c r="AA35"/>
      <c r="AB35"/>
    </row>
    <row r="36" spans="1:28" x14ac:dyDescent="0.15">
      <c r="B36"/>
      <c r="C36"/>
      <c r="D36"/>
      <c r="E36"/>
      <c r="F36"/>
      <c r="G36"/>
      <c r="H36"/>
      <c r="I36"/>
      <c r="J36"/>
      <c r="K36"/>
      <c r="L36"/>
      <c r="M36"/>
      <c r="N36"/>
      <c r="O36"/>
      <c r="P36"/>
      <c r="Q36"/>
      <c r="R36"/>
      <c r="S36"/>
      <c r="T36"/>
      <c r="U36"/>
      <c r="V36"/>
      <c r="W36"/>
      <c r="X36"/>
      <c r="Y36"/>
      <c r="Z36"/>
      <c r="AA36"/>
      <c r="AB36"/>
    </row>
    <row r="37" spans="1:28" x14ac:dyDescent="0.15">
      <c r="B37"/>
      <c r="C37"/>
      <c r="D37"/>
      <c r="E37"/>
      <c r="F37"/>
      <c r="G37"/>
      <c r="H37"/>
      <c r="I37"/>
      <c r="J37"/>
      <c r="K37"/>
      <c r="L37"/>
      <c r="M37"/>
      <c r="N37"/>
      <c r="O37"/>
      <c r="P37"/>
      <c r="Q37"/>
      <c r="R37"/>
      <c r="S37"/>
      <c r="T37"/>
      <c r="U37"/>
      <c r="V37"/>
      <c r="W37"/>
      <c r="X37"/>
      <c r="Y37"/>
      <c r="Z37"/>
      <c r="AA37"/>
      <c r="AB37"/>
    </row>
  </sheetData>
  <sheetProtection password="CF27" sheet="1" objects="1" scenarios="1"/>
  <mergeCells count="45">
    <mergeCell ref="AA17:AA21"/>
    <mergeCell ref="AB17:AB21"/>
    <mergeCell ref="V17:V21"/>
    <mergeCell ref="W17:W21"/>
    <mergeCell ref="X17:X21"/>
    <mergeCell ref="Y17:Y21"/>
    <mergeCell ref="Z17:Z21"/>
    <mergeCell ref="U17:U21"/>
    <mergeCell ref="N17:N21"/>
    <mergeCell ref="O17:O21"/>
    <mergeCell ref="P17:P21"/>
    <mergeCell ref="Q17:Q21"/>
    <mergeCell ref="R17:R21"/>
    <mergeCell ref="S17:S21"/>
    <mergeCell ref="T17:T21"/>
    <mergeCell ref="K17:K21"/>
    <mergeCell ref="L17:L21"/>
    <mergeCell ref="M17:M21"/>
    <mergeCell ref="F17:F21"/>
    <mergeCell ref="G17:G21"/>
    <mergeCell ref="H17:H21"/>
    <mergeCell ref="I17:I21"/>
    <mergeCell ref="B17:B21"/>
    <mergeCell ref="C17:C21"/>
    <mergeCell ref="D17:D21"/>
    <mergeCell ref="E17:E21"/>
    <mergeCell ref="J17:J21"/>
    <mergeCell ref="B15:N15"/>
    <mergeCell ref="P15:AB15"/>
    <mergeCell ref="Q4:Q8"/>
    <mergeCell ref="R4:R8"/>
    <mergeCell ref="S4:S8"/>
    <mergeCell ref="T4:T8"/>
    <mergeCell ref="B2:H2"/>
    <mergeCell ref="P2:V2"/>
    <mergeCell ref="B4:B8"/>
    <mergeCell ref="C4:C8"/>
    <mergeCell ref="D4:D8"/>
    <mergeCell ref="E4:E8"/>
    <mergeCell ref="U4:U8"/>
    <mergeCell ref="V4:V8"/>
    <mergeCell ref="F4:F8"/>
    <mergeCell ref="G4:G8"/>
    <mergeCell ref="H4:H8"/>
    <mergeCell ref="P4:P8"/>
  </mergeCells>
  <phoneticPr fontId="0" type="noConversion"/>
  <pageMargins left="0" right="0" top="0.39370078740157483" bottom="0" header="0" footer="0"/>
  <pageSetup paperSize="9" orientation="landscape" horizontalDpi="360" verticalDpi="360" r:id="rId1"/>
  <headerFooter alignWithMargins="0">
    <oddHeader>&amp;L&amp;D  &amp;T&amp;RPagina &amp;P di &amp;N</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Foglio115"/>
  <dimension ref="A1:L241"/>
  <sheetViews>
    <sheetView workbookViewId="0">
      <selection sqref="A1:K1"/>
    </sheetView>
  </sheetViews>
  <sheetFormatPr baseColWidth="10" defaultColWidth="8.83203125" defaultRowHeight="13" x14ac:dyDescent="0.15"/>
  <cols>
    <col min="1" max="1" width="2.6640625" style="15" customWidth="1"/>
    <col min="2" max="3" width="4.5" style="15" customWidth="1"/>
    <col min="4" max="4" width="15.33203125" style="15" customWidth="1"/>
    <col min="5" max="5" width="4.5" style="15" customWidth="1"/>
    <col min="6" max="6" width="15.33203125" style="15" customWidth="1"/>
    <col min="7" max="7" width="9.5" style="15" customWidth="1"/>
    <col min="8" max="9" width="4.5" style="15" customWidth="1"/>
    <col min="10" max="10" width="15.33203125" style="15" customWidth="1"/>
    <col min="11" max="11" width="4.5" style="15" customWidth="1"/>
    <col min="12" max="12" width="15.33203125" style="15" customWidth="1"/>
    <col min="13" max="16384" width="8.83203125" style="15"/>
  </cols>
  <sheetData>
    <row r="1" spans="1:12" x14ac:dyDescent="0.15">
      <c r="A1" s="1637" t="s">
        <v>1879</v>
      </c>
      <c r="B1" s="1637"/>
      <c r="C1" s="1637"/>
      <c r="D1" s="1637"/>
      <c r="E1" s="1637"/>
      <c r="F1" s="1637"/>
      <c r="G1" s="1637"/>
      <c r="H1" s="1637"/>
      <c r="I1" s="1637"/>
      <c r="J1" s="1637"/>
      <c r="K1" s="1637"/>
      <c r="L1" s="1637"/>
    </row>
    <row r="2" spans="1:12" ht="12.75" customHeight="1" x14ac:dyDescent="0.15">
      <c r="D2" s="49" t="s">
        <v>889</v>
      </c>
      <c r="E2" s="17"/>
      <c r="F2" s="17"/>
    </row>
    <row r="3" spans="1:12" x14ac:dyDescent="0.15">
      <c r="D3" s="18" t="s">
        <v>684</v>
      </c>
      <c r="E3" s="18" t="s">
        <v>367</v>
      </c>
      <c r="F3" s="154" t="s">
        <v>1181</v>
      </c>
      <c r="G3" s="1758" t="s">
        <v>1180</v>
      </c>
      <c r="H3" s="1759"/>
      <c r="J3" s="18" t="s">
        <v>684</v>
      </c>
      <c r="K3" s="18"/>
      <c r="L3" s="18" t="s">
        <v>297</v>
      </c>
    </row>
    <row r="4" spans="1:12" x14ac:dyDescent="0.15">
      <c r="C4" s="15">
        <v>1</v>
      </c>
      <c r="D4" s="98">
        <v>1</v>
      </c>
      <c r="E4" s="14"/>
      <c r="F4" s="20">
        <f>COUNTIF(D$19:D$57,$D4)+COUNTIF(J$19:J$57,$D4)</f>
        <v>5</v>
      </c>
      <c r="G4" s="1697">
        <f>COUNTIF(F$19:F$57,$D4)+COUNTIF(L$19:L$57,$D4)</f>
        <v>4</v>
      </c>
      <c r="H4" s="1753"/>
      <c r="J4" s="45">
        <f>D4</f>
        <v>1</v>
      </c>
      <c r="K4" s="20" t="s">
        <v>1678</v>
      </c>
      <c r="L4" s="14"/>
    </row>
    <row r="5" spans="1:12" x14ac:dyDescent="0.15">
      <c r="C5" s="15">
        <v>2</v>
      </c>
      <c r="D5" s="98">
        <v>2</v>
      </c>
      <c r="E5" s="14"/>
      <c r="F5" s="20">
        <f>COUNTIF(D$19:D$57,$D5)+COUNTIF(J$19:J$57,$D5)</f>
        <v>5</v>
      </c>
      <c r="G5" s="1697">
        <f>COUNTIF(F$19:F$57,$D5)+COUNTIF(L$19:L$57,$D5)</f>
        <v>4</v>
      </c>
      <c r="H5" s="1753"/>
      <c r="J5" s="45">
        <f>$D$5</f>
        <v>2</v>
      </c>
      <c r="K5" s="20" t="s">
        <v>1678</v>
      </c>
      <c r="L5" s="14"/>
    </row>
    <row r="6" spans="1:12" x14ac:dyDescent="0.15">
      <c r="C6" s="15">
        <v>3</v>
      </c>
      <c r="D6" s="98">
        <v>3</v>
      </c>
      <c r="E6" s="14"/>
      <c r="F6" s="20">
        <f t="shared" ref="F6:F13" si="0">COUNTIF(D$19:D$57,$D6)+COUNTIF(J$19:J$57,$D6)</f>
        <v>5</v>
      </c>
      <c r="G6" s="1697">
        <f t="shared" ref="G6:G13" si="1">COUNTIF(F$19:F$57,$D6)+COUNTIF(L$19:L$57,$D6)</f>
        <v>4</v>
      </c>
      <c r="H6" s="1697"/>
      <c r="J6" s="45">
        <f>$D$6</f>
        <v>3</v>
      </c>
      <c r="K6" s="20" t="s">
        <v>1678</v>
      </c>
      <c r="L6" s="14"/>
    </row>
    <row r="7" spans="1:12" x14ac:dyDescent="0.15">
      <c r="C7" s="15">
        <v>4</v>
      </c>
      <c r="D7" s="98">
        <v>4</v>
      </c>
      <c r="E7" s="14"/>
      <c r="F7" s="20">
        <f t="shared" si="0"/>
        <v>5</v>
      </c>
      <c r="G7" s="1697">
        <f t="shared" si="1"/>
        <v>4</v>
      </c>
      <c r="H7" s="1697"/>
      <c r="J7" s="45">
        <f>$D$7</f>
        <v>4</v>
      </c>
      <c r="K7" s="20"/>
      <c r="L7" s="156"/>
    </row>
    <row r="8" spans="1:12" x14ac:dyDescent="0.15">
      <c r="C8" s="15">
        <v>5</v>
      </c>
      <c r="D8" s="98">
        <v>5</v>
      </c>
      <c r="E8" s="14"/>
      <c r="F8" s="20">
        <f t="shared" si="0"/>
        <v>5</v>
      </c>
      <c r="G8" s="1697">
        <f t="shared" si="1"/>
        <v>4</v>
      </c>
      <c r="H8" s="1697"/>
      <c r="J8" s="45">
        <f>$D$8</f>
        <v>5</v>
      </c>
      <c r="K8" s="20" t="s">
        <v>1678</v>
      </c>
      <c r="L8" s="14"/>
    </row>
    <row r="9" spans="1:12" x14ac:dyDescent="0.15">
      <c r="C9" s="15">
        <v>6</v>
      </c>
      <c r="D9" s="98">
        <v>6</v>
      </c>
      <c r="E9" s="14"/>
      <c r="F9" s="20">
        <f t="shared" si="0"/>
        <v>4</v>
      </c>
      <c r="G9" s="1697">
        <f t="shared" si="1"/>
        <v>5</v>
      </c>
      <c r="H9" s="1697"/>
      <c r="J9" s="45">
        <f>$D$9</f>
        <v>6</v>
      </c>
      <c r="K9" s="20" t="s">
        <v>1678</v>
      </c>
      <c r="L9" s="14"/>
    </row>
    <row r="10" spans="1:12" x14ac:dyDescent="0.15">
      <c r="C10" s="15">
        <v>7</v>
      </c>
      <c r="D10" s="98">
        <v>7</v>
      </c>
      <c r="E10" s="14"/>
      <c r="F10" s="20">
        <f t="shared" si="0"/>
        <v>4</v>
      </c>
      <c r="G10" s="1697">
        <f t="shared" si="1"/>
        <v>5</v>
      </c>
      <c r="H10" s="1697"/>
      <c r="J10" s="45">
        <f>$D$10</f>
        <v>7</v>
      </c>
      <c r="K10" s="20"/>
      <c r="L10" s="156"/>
    </row>
    <row r="11" spans="1:12" x14ac:dyDescent="0.15">
      <c r="C11" s="15">
        <v>8</v>
      </c>
      <c r="D11" s="98">
        <v>8</v>
      </c>
      <c r="E11" s="14"/>
      <c r="F11" s="20">
        <f t="shared" si="0"/>
        <v>4</v>
      </c>
      <c r="G11" s="1697">
        <f t="shared" si="1"/>
        <v>5</v>
      </c>
      <c r="H11" s="1697"/>
      <c r="J11" s="45">
        <f>$D$11</f>
        <v>8</v>
      </c>
      <c r="K11" s="20" t="s">
        <v>1678</v>
      </c>
      <c r="L11" s="14"/>
    </row>
    <row r="12" spans="1:12" x14ac:dyDescent="0.15">
      <c r="C12" s="15">
        <v>9</v>
      </c>
      <c r="D12" s="98">
        <v>9</v>
      </c>
      <c r="E12" s="14"/>
      <c r="F12" s="20">
        <f t="shared" si="0"/>
        <v>4</v>
      </c>
      <c r="G12" s="1697">
        <f t="shared" si="1"/>
        <v>5</v>
      </c>
      <c r="H12" s="1697"/>
      <c r="J12" s="45">
        <f>$D$12</f>
        <v>9</v>
      </c>
      <c r="K12" s="20" t="s">
        <v>1678</v>
      </c>
      <c r="L12" s="14"/>
    </row>
    <row r="13" spans="1:12" x14ac:dyDescent="0.15">
      <c r="C13" s="15">
        <v>10</v>
      </c>
      <c r="D13" s="418">
        <v>10</v>
      </c>
      <c r="E13" s="14"/>
      <c r="F13" s="20">
        <f t="shared" si="0"/>
        <v>4</v>
      </c>
      <c r="G13" s="1870">
        <f t="shared" si="1"/>
        <v>5</v>
      </c>
      <c r="H13" s="1870"/>
      <c r="J13" s="46">
        <f>$D$13</f>
        <v>10</v>
      </c>
      <c r="K13" s="20" t="s">
        <v>1678</v>
      </c>
      <c r="L13" s="417"/>
    </row>
    <row r="14" spans="1:12" x14ac:dyDescent="0.15">
      <c r="B14" s="15" t="s">
        <v>363</v>
      </c>
      <c r="C14" s="383" t="s">
        <v>362</v>
      </c>
      <c r="D14" s="24" t="s">
        <v>1548</v>
      </c>
      <c r="E14" s="383" t="s">
        <v>892</v>
      </c>
      <c r="F14" s="24">
        <f>SUM(F4:F13)</f>
        <v>45</v>
      </c>
      <c r="G14" s="1754" t="s">
        <v>301</v>
      </c>
      <c r="H14" s="1754"/>
      <c r="I14" s="389" t="s">
        <v>103</v>
      </c>
      <c r="J14" s="1755" t="s">
        <v>303</v>
      </c>
      <c r="K14" s="1755"/>
      <c r="L14" s="24" t="s">
        <v>1619</v>
      </c>
    </row>
    <row r="15" spans="1:12" x14ac:dyDescent="0.15">
      <c r="C15" s="420"/>
      <c r="D15" s="1756" t="s">
        <v>571</v>
      </c>
      <c r="E15" s="1757"/>
      <c r="F15" s="1757"/>
      <c r="G15" s="1757"/>
      <c r="H15" s="1757"/>
    </row>
    <row r="16" spans="1:12" ht="12.75" customHeight="1" x14ac:dyDescent="0.15">
      <c r="A16" s="1637" t="s">
        <v>1686</v>
      </c>
      <c r="B16" s="2128"/>
      <c r="C16" s="2128"/>
      <c r="D16" s="2128"/>
      <c r="E16" s="2128"/>
      <c r="F16" s="2128"/>
      <c r="G16" s="2128"/>
      <c r="H16" s="2128"/>
      <c r="I16" s="2128"/>
      <c r="J16" s="2128"/>
      <c r="K16" s="2128"/>
      <c r="L16" s="2128"/>
    </row>
    <row r="17" spans="2:12" ht="14" thickBot="1" x14ac:dyDescent="0.2">
      <c r="C17" s="1864" t="s">
        <v>1368</v>
      </c>
      <c r="D17" s="1864"/>
      <c r="F17" s="15" t="s">
        <v>307</v>
      </c>
      <c r="G17" s="253"/>
      <c r="L17" s="15" t="s">
        <v>308</v>
      </c>
    </row>
    <row r="18" spans="2:12" x14ac:dyDescent="0.15">
      <c r="B18" s="178" t="s">
        <v>892</v>
      </c>
      <c r="C18" s="204" t="s">
        <v>197</v>
      </c>
      <c r="D18" s="28" t="s">
        <v>865</v>
      </c>
      <c r="E18" s="29" t="s">
        <v>197</v>
      </c>
      <c r="F18" s="30" t="s">
        <v>866</v>
      </c>
      <c r="G18" s="253"/>
      <c r="H18" s="178" t="s">
        <v>892</v>
      </c>
      <c r="I18" s="204" t="s">
        <v>197</v>
      </c>
      <c r="J18" s="28" t="s">
        <v>865</v>
      </c>
      <c r="K18" s="29" t="s">
        <v>197</v>
      </c>
      <c r="L18" s="30" t="s">
        <v>866</v>
      </c>
    </row>
    <row r="19" spans="2:12" x14ac:dyDescent="0.15">
      <c r="B19" s="31">
        <v>1</v>
      </c>
      <c r="C19" s="32">
        <f>L4</f>
        <v>0</v>
      </c>
      <c r="D19" s="33">
        <f>D4</f>
        <v>1</v>
      </c>
      <c r="E19" s="34">
        <f>L11</f>
        <v>0</v>
      </c>
      <c r="F19" s="33">
        <f>D11</f>
        <v>8</v>
      </c>
      <c r="G19" s="253"/>
      <c r="H19" s="31">
        <v>1</v>
      </c>
      <c r="I19" s="32">
        <f>L6</f>
        <v>0</v>
      </c>
      <c r="J19" s="451">
        <f>D10</f>
        <v>7</v>
      </c>
      <c r="K19" s="34">
        <f>L5</f>
        <v>0</v>
      </c>
      <c r="L19" s="33">
        <f>D5</f>
        <v>2</v>
      </c>
    </row>
    <row r="20" spans="2:12" x14ac:dyDescent="0.15">
      <c r="B20" s="35">
        <v>2</v>
      </c>
      <c r="C20" s="36">
        <f>L6</f>
        <v>0</v>
      </c>
      <c r="D20" s="33">
        <f>D6</f>
        <v>3</v>
      </c>
      <c r="E20" s="34">
        <f>L13</f>
        <v>0</v>
      </c>
      <c r="F20" s="33">
        <f>D13</f>
        <v>10</v>
      </c>
      <c r="H20" s="35">
        <v>2</v>
      </c>
      <c r="I20" s="36">
        <f>L12</f>
        <v>0</v>
      </c>
      <c r="J20" s="37">
        <f>D12</f>
        <v>9</v>
      </c>
      <c r="K20" s="34">
        <f>L11</f>
        <v>0</v>
      </c>
      <c r="L20" s="37">
        <f>D11</f>
        <v>8</v>
      </c>
    </row>
    <row r="21" spans="2:12" x14ac:dyDescent="0.15">
      <c r="B21" s="31">
        <v>3</v>
      </c>
      <c r="C21" s="32">
        <f>L9</f>
        <v>0</v>
      </c>
      <c r="D21" s="33">
        <f>D9</f>
        <v>6</v>
      </c>
      <c r="E21" s="34">
        <f>L5</f>
        <v>0</v>
      </c>
      <c r="F21" s="33">
        <f>D5</f>
        <v>2</v>
      </c>
      <c r="H21" s="31">
        <v>3</v>
      </c>
      <c r="I21" s="32">
        <f>L9</f>
        <v>0</v>
      </c>
      <c r="J21" s="37">
        <f>D9</f>
        <v>6</v>
      </c>
      <c r="K21" s="34">
        <f>L13</f>
        <v>0</v>
      </c>
      <c r="L21" s="37">
        <f>D13</f>
        <v>10</v>
      </c>
    </row>
    <row r="22" spans="2:12" ht="14" thickBot="1" x14ac:dyDescent="0.2">
      <c r="B22" s="38">
        <v>4</v>
      </c>
      <c r="C22" s="39">
        <f>L8</f>
        <v>0</v>
      </c>
      <c r="D22" s="43">
        <f>D8</f>
        <v>5</v>
      </c>
      <c r="E22" s="44">
        <f>L12</f>
        <v>0</v>
      </c>
      <c r="F22" s="43">
        <f>D12</f>
        <v>9</v>
      </c>
      <c r="H22" s="38">
        <v>4</v>
      </c>
      <c r="I22" s="39">
        <f>L4</f>
        <v>0</v>
      </c>
      <c r="J22" s="193">
        <f>D4</f>
        <v>1</v>
      </c>
      <c r="K22" s="44">
        <f>L8</f>
        <v>0</v>
      </c>
      <c r="L22" s="454">
        <f>D7</f>
        <v>4</v>
      </c>
    </row>
    <row r="23" spans="2:12" ht="14" thickBot="1" x14ac:dyDescent="0.2">
      <c r="B23" s="250" t="s">
        <v>891</v>
      </c>
      <c r="C23" s="406" t="s">
        <v>1549</v>
      </c>
      <c r="H23" s="250" t="s">
        <v>891</v>
      </c>
      <c r="I23" s="158" t="s">
        <v>790</v>
      </c>
    </row>
    <row r="24" spans="2:12" ht="14" thickBot="1" x14ac:dyDescent="0.2">
      <c r="F24" s="15" t="s">
        <v>309</v>
      </c>
      <c r="L24" s="15" t="s">
        <v>2186</v>
      </c>
    </row>
    <row r="25" spans="2:12" x14ac:dyDescent="0.15">
      <c r="B25" s="178" t="s">
        <v>892</v>
      </c>
      <c r="C25" s="204" t="s">
        <v>197</v>
      </c>
      <c r="D25" s="256" t="s">
        <v>865</v>
      </c>
      <c r="E25" s="59" t="s">
        <v>197</v>
      </c>
      <c r="F25" s="30" t="s">
        <v>866</v>
      </c>
      <c r="G25" s="253"/>
      <c r="H25" s="178" t="s">
        <v>892</v>
      </c>
      <c r="I25" s="204" t="s">
        <v>197</v>
      </c>
      <c r="J25" s="28" t="s">
        <v>865</v>
      </c>
      <c r="K25" s="29" t="s">
        <v>197</v>
      </c>
      <c r="L25" s="30" t="s">
        <v>866</v>
      </c>
    </row>
    <row r="26" spans="2:12" x14ac:dyDescent="0.15">
      <c r="B26" s="31">
        <v>1</v>
      </c>
      <c r="C26" s="32">
        <f>L6</f>
        <v>0</v>
      </c>
      <c r="D26" s="253">
        <f>D10</f>
        <v>7</v>
      </c>
      <c r="E26" s="247">
        <f>L13</f>
        <v>0</v>
      </c>
      <c r="F26" s="685">
        <f>D13</f>
        <v>10</v>
      </c>
      <c r="H26" s="31">
        <v>1</v>
      </c>
      <c r="I26" s="32">
        <f>L8</f>
        <v>0</v>
      </c>
      <c r="J26" s="33">
        <f>D7</f>
        <v>4</v>
      </c>
      <c r="K26" s="34">
        <f>L5</f>
        <v>0</v>
      </c>
      <c r="L26" s="33">
        <f>D8</f>
        <v>5</v>
      </c>
    </row>
    <row r="27" spans="2:12" x14ac:dyDescent="0.15">
      <c r="B27" s="35">
        <v>2</v>
      </c>
      <c r="C27" s="36">
        <f>L8</f>
        <v>0</v>
      </c>
      <c r="D27" s="61">
        <f>D7</f>
        <v>4</v>
      </c>
      <c r="E27" s="246">
        <f>L11</f>
        <v>0</v>
      </c>
      <c r="F27" s="33">
        <f>D11</f>
        <v>8</v>
      </c>
      <c r="H27" s="35">
        <v>2</v>
      </c>
      <c r="I27" s="36">
        <f>L4</f>
        <v>0</v>
      </c>
      <c r="J27" s="37">
        <f>D4</f>
        <v>1</v>
      </c>
      <c r="K27" s="34">
        <f>L11</f>
        <v>0</v>
      </c>
      <c r="L27" s="531">
        <f>D12</f>
        <v>9</v>
      </c>
    </row>
    <row r="28" spans="2:12" x14ac:dyDescent="0.15">
      <c r="B28" s="31">
        <v>3</v>
      </c>
      <c r="C28" s="32">
        <f>L5</f>
        <v>0</v>
      </c>
      <c r="D28" s="450">
        <f>D8</f>
        <v>5</v>
      </c>
      <c r="E28" s="62">
        <f>L4</f>
        <v>0</v>
      </c>
      <c r="F28" s="33">
        <f>D4</f>
        <v>1</v>
      </c>
      <c r="H28" s="31">
        <v>3</v>
      </c>
      <c r="I28" s="32">
        <f>L12</f>
        <v>0</v>
      </c>
      <c r="J28" s="529">
        <f>D6</f>
        <v>3</v>
      </c>
      <c r="K28" s="34">
        <f>L6</f>
        <v>0</v>
      </c>
      <c r="L28" s="612">
        <f>D10</f>
        <v>7</v>
      </c>
    </row>
    <row r="29" spans="2:12" ht="14" thickBot="1" x14ac:dyDescent="0.2">
      <c r="B29" s="38">
        <v>4</v>
      </c>
      <c r="C29" s="39">
        <f>L9</f>
        <v>0</v>
      </c>
      <c r="D29" s="194">
        <f>D9</f>
        <v>6</v>
      </c>
      <c r="E29" s="71">
        <f>L12</f>
        <v>0</v>
      </c>
      <c r="F29" s="448">
        <f>D6</f>
        <v>3</v>
      </c>
      <c r="H29" s="38">
        <v>4</v>
      </c>
      <c r="I29" s="39">
        <f>L9</f>
        <v>0</v>
      </c>
      <c r="J29" s="448">
        <f>D5</f>
        <v>2</v>
      </c>
      <c r="K29" s="44">
        <f>L13</f>
        <v>0</v>
      </c>
      <c r="L29" s="530">
        <f>D13</f>
        <v>10</v>
      </c>
    </row>
    <row r="30" spans="2:12" ht="14" thickBot="1" x14ac:dyDescent="0.2">
      <c r="B30" s="250" t="s">
        <v>891</v>
      </c>
      <c r="C30" s="158" t="s">
        <v>567</v>
      </c>
      <c r="H30" s="250" t="s">
        <v>891</v>
      </c>
      <c r="I30" s="639" t="s">
        <v>814</v>
      </c>
    </row>
    <row r="31" spans="2:12" ht="14" thickBot="1" x14ac:dyDescent="0.2">
      <c r="F31" s="15" t="s">
        <v>2185</v>
      </c>
      <c r="H31"/>
      <c r="I31" s="1832" t="s">
        <v>496</v>
      </c>
      <c r="J31" s="1832"/>
      <c r="L31" s="15" t="s">
        <v>2187</v>
      </c>
    </row>
    <row r="32" spans="2:12" x14ac:dyDescent="0.15">
      <c r="B32" s="178" t="s">
        <v>892</v>
      </c>
      <c r="C32" s="204" t="s">
        <v>197</v>
      </c>
      <c r="D32" s="28" t="s">
        <v>865</v>
      </c>
      <c r="E32" s="29" t="s">
        <v>197</v>
      </c>
      <c r="F32" s="30" t="s">
        <v>866</v>
      </c>
      <c r="G32" s="253"/>
      <c r="H32" s="56" t="s">
        <v>892</v>
      </c>
      <c r="I32" s="204" t="s">
        <v>197</v>
      </c>
      <c r="J32" s="28" t="s">
        <v>865</v>
      </c>
      <c r="K32" s="29" t="s">
        <v>197</v>
      </c>
      <c r="L32" s="30" t="s">
        <v>866</v>
      </c>
    </row>
    <row r="33" spans="2:12" x14ac:dyDescent="0.15">
      <c r="B33" s="31">
        <v>1</v>
      </c>
      <c r="C33" s="32">
        <f>L11</f>
        <v>0</v>
      </c>
      <c r="D33" s="33">
        <f>D12</f>
        <v>9</v>
      </c>
      <c r="E33" s="34">
        <f>L8</f>
        <v>0</v>
      </c>
      <c r="F33" s="33">
        <f>D7</f>
        <v>4</v>
      </c>
      <c r="H33" s="21">
        <v>1</v>
      </c>
      <c r="I33" s="32">
        <f>L8</f>
        <v>0</v>
      </c>
      <c r="J33" s="455">
        <f>D7</f>
        <v>4</v>
      </c>
      <c r="K33" s="34">
        <f>L9</f>
        <v>0</v>
      </c>
      <c r="L33" s="611">
        <f>D5</f>
        <v>2</v>
      </c>
    </row>
    <row r="34" spans="2:12" x14ac:dyDescent="0.15">
      <c r="B34" s="35">
        <v>2</v>
      </c>
      <c r="C34" s="36">
        <f>L9</f>
        <v>0</v>
      </c>
      <c r="D34" s="455">
        <f>D5</f>
        <v>2</v>
      </c>
      <c r="E34" s="34">
        <f>L12</f>
        <v>0</v>
      </c>
      <c r="F34" s="611">
        <f>D6</f>
        <v>3</v>
      </c>
      <c r="H34" s="228">
        <v>2</v>
      </c>
      <c r="I34" s="36">
        <f>L11</f>
        <v>0</v>
      </c>
      <c r="J34" s="457">
        <f>D12</f>
        <v>9</v>
      </c>
      <c r="K34" s="34">
        <f>L6</f>
        <v>0</v>
      </c>
      <c r="L34" s="612">
        <f>D10</f>
        <v>7</v>
      </c>
    </row>
    <row r="35" spans="2:12" x14ac:dyDescent="0.15">
      <c r="B35" s="31">
        <v>3</v>
      </c>
      <c r="C35" s="32">
        <f>L4</f>
        <v>0</v>
      </c>
      <c r="D35" s="451">
        <f>D9</f>
        <v>6</v>
      </c>
      <c r="E35" s="34">
        <f>L6</f>
        <v>0</v>
      </c>
      <c r="F35" s="33">
        <f>D10</f>
        <v>7</v>
      </c>
      <c r="H35" s="21">
        <v>3</v>
      </c>
      <c r="I35" s="32">
        <f>L13</f>
        <v>0</v>
      </c>
      <c r="J35" s="37">
        <f>D11</f>
        <v>8</v>
      </c>
      <c r="K35" s="34">
        <f>L5</f>
        <v>0</v>
      </c>
      <c r="L35" s="531">
        <f>D13</f>
        <v>10</v>
      </c>
    </row>
    <row r="36" spans="2:12" ht="14" thickBot="1" x14ac:dyDescent="0.2">
      <c r="B36" s="38">
        <v>4</v>
      </c>
      <c r="C36" s="39">
        <f>L5</f>
        <v>0</v>
      </c>
      <c r="D36" s="847">
        <f>D8</f>
        <v>5</v>
      </c>
      <c r="E36" s="44">
        <f>L13</f>
        <v>0</v>
      </c>
      <c r="F36" s="454">
        <f>D11</f>
        <v>8</v>
      </c>
      <c r="H36" s="22">
        <v>4</v>
      </c>
      <c r="I36" s="42">
        <f>L12</f>
        <v>0</v>
      </c>
      <c r="J36" s="448">
        <f>D4</f>
        <v>1</v>
      </c>
      <c r="K36" s="44">
        <f>L4</f>
        <v>0</v>
      </c>
      <c r="L36" s="43">
        <f>D9</f>
        <v>6</v>
      </c>
    </row>
    <row r="37" spans="2:12" ht="14" thickBot="1" x14ac:dyDescent="0.2">
      <c r="B37" s="250" t="s">
        <v>891</v>
      </c>
      <c r="C37" s="158" t="s">
        <v>1550</v>
      </c>
      <c r="H37" s="250" t="s">
        <v>891</v>
      </c>
      <c r="I37" s="158" t="s">
        <v>790</v>
      </c>
    </row>
    <row r="38" spans="2:12" ht="14" thickBot="1" x14ac:dyDescent="0.2">
      <c r="F38" s="15" t="s">
        <v>2188</v>
      </c>
      <c r="L38" s="15" t="s">
        <v>311</v>
      </c>
    </row>
    <row r="39" spans="2:12" x14ac:dyDescent="0.15">
      <c r="B39" s="178" t="s">
        <v>892</v>
      </c>
      <c r="C39" s="204" t="s">
        <v>197</v>
      </c>
      <c r="D39" s="28" t="s">
        <v>865</v>
      </c>
      <c r="E39" s="29" t="s">
        <v>197</v>
      </c>
      <c r="F39" s="30" t="s">
        <v>866</v>
      </c>
      <c r="G39" s="253"/>
      <c r="H39" s="178" t="s">
        <v>892</v>
      </c>
      <c r="I39" s="204" t="s">
        <v>197</v>
      </c>
      <c r="J39" s="28" t="s">
        <v>865</v>
      </c>
      <c r="K39" s="29" t="s">
        <v>197</v>
      </c>
      <c r="L39" s="30" t="s">
        <v>866</v>
      </c>
    </row>
    <row r="40" spans="2:12" x14ac:dyDescent="0.15">
      <c r="B40" s="31">
        <v>1</v>
      </c>
      <c r="C40" s="32">
        <f>L6</f>
        <v>0</v>
      </c>
      <c r="D40" s="33">
        <f>D10</f>
        <v>7</v>
      </c>
      <c r="E40" s="34">
        <f>L9</f>
        <v>0</v>
      </c>
      <c r="F40" s="451">
        <f>D8</f>
        <v>5</v>
      </c>
      <c r="H40" s="31">
        <v>1</v>
      </c>
      <c r="I40" s="32">
        <f>L6</f>
        <v>0</v>
      </c>
      <c r="J40" s="33">
        <f>D10</f>
        <v>7</v>
      </c>
      <c r="K40" s="34">
        <f>L12</f>
        <v>0</v>
      </c>
      <c r="L40" s="33">
        <f>D4</f>
        <v>1</v>
      </c>
    </row>
    <row r="41" spans="2:12" x14ac:dyDescent="0.15">
      <c r="B41" s="35">
        <v>2</v>
      </c>
      <c r="C41" s="36">
        <f>L5</f>
        <v>0</v>
      </c>
      <c r="D41" s="33">
        <f>D13</f>
        <v>10</v>
      </c>
      <c r="E41" s="34">
        <f>L12</f>
        <v>0</v>
      </c>
      <c r="F41" s="33">
        <f>D4</f>
        <v>1</v>
      </c>
      <c r="H41" s="35">
        <v>2</v>
      </c>
      <c r="I41" s="36">
        <f>L8</f>
        <v>0</v>
      </c>
      <c r="J41" s="37">
        <f>D6</f>
        <v>3</v>
      </c>
      <c r="K41" s="34">
        <f>L11</f>
        <v>0</v>
      </c>
      <c r="L41" s="37">
        <f>D12</f>
        <v>9</v>
      </c>
    </row>
    <row r="42" spans="2:12" x14ac:dyDescent="0.15">
      <c r="B42" s="31">
        <v>3</v>
      </c>
      <c r="C42" s="32">
        <f>L11</f>
        <v>0</v>
      </c>
      <c r="D42" s="455">
        <f>D12</f>
        <v>9</v>
      </c>
      <c r="E42" s="34">
        <f>L4</f>
        <v>0</v>
      </c>
      <c r="F42" s="611">
        <f>D9</f>
        <v>6</v>
      </c>
      <c r="H42" s="31">
        <v>3</v>
      </c>
      <c r="I42" s="32">
        <f>L9</f>
        <v>0</v>
      </c>
      <c r="J42" s="37">
        <f>D8</f>
        <v>5</v>
      </c>
      <c r="K42" s="34">
        <f>L4</f>
        <v>0</v>
      </c>
      <c r="L42" s="531">
        <f>D5</f>
        <v>2</v>
      </c>
    </row>
    <row r="43" spans="2:12" ht="14" thickBot="1" x14ac:dyDescent="0.2">
      <c r="B43" s="38">
        <v>4</v>
      </c>
      <c r="C43" s="39">
        <f>L13</f>
        <v>0</v>
      </c>
      <c r="D43" s="456">
        <f>D11</f>
        <v>8</v>
      </c>
      <c r="E43" s="44">
        <f>L8</f>
        <v>0</v>
      </c>
      <c r="F43" s="448">
        <f>D6</f>
        <v>3</v>
      </c>
      <c r="H43" s="38">
        <v>4</v>
      </c>
      <c r="I43" s="39">
        <f>L5</f>
        <v>0</v>
      </c>
      <c r="J43" s="193">
        <f>D13</f>
        <v>10</v>
      </c>
      <c r="K43" s="44">
        <f>L13</f>
        <v>0</v>
      </c>
      <c r="L43" s="454">
        <f>D7</f>
        <v>4</v>
      </c>
    </row>
    <row r="44" spans="2:12" ht="14" thickBot="1" x14ac:dyDescent="0.2">
      <c r="B44" s="250" t="s">
        <v>891</v>
      </c>
      <c r="C44" s="158" t="s">
        <v>788</v>
      </c>
      <c r="H44" s="250" t="s">
        <v>891</v>
      </c>
      <c r="I44" s="158" t="s">
        <v>814</v>
      </c>
    </row>
    <row r="45" spans="2:12" ht="14" thickBot="1" x14ac:dyDescent="0.2">
      <c r="F45" s="15" t="s">
        <v>312</v>
      </c>
      <c r="L45" s="15" t="s">
        <v>313</v>
      </c>
    </row>
    <row r="46" spans="2:12" x14ac:dyDescent="0.15">
      <c r="B46" s="178" t="s">
        <v>892</v>
      </c>
      <c r="C46" s="204" t="s">
        <v>197</v>
      </c>
      <c r="D46" s="28" t="s">
        <v>865</v>
      </c>
      <c r="E46" s="29" t="s">
        <v>197</v>
      </c>
      <c r="F46" s="30" t="s">
        <v>866</v>
      </c>
      <c r="G46" s="253"/>
      <c r="H46" s="178" t="s">
        <v>892</v>
      </c>
      <c r="I46" s="204" t="s">
        <v>197</v>
      </c>
      <c r="J46" s="28" t="s">
        <v>865</v>
      </c>
      <c r="K46" s="29" t="s">
        <v>197</v>
      </c>
      <c r="L46" s="30" t="s">
        <v>866</v>
      </c>
    </row>
    <row r="47" spans="2:12" x14ac:dyDescent="0.15">
      <c r="B47" s="31">
        <v>1</v>
      </c>
      <c r="C47" s="32">
        <f>L4</f>
        <v>0</v>
      </c>
      <c r="D47" s="33">
        <f>D5</f>
        <v>2</v>
      </c>
      <c r="E47" s="34">
        <f>L11</f>
        <v>0</v>
      </c>
      <c r="F47" s="451">
        <f>D11</f>
        <v>8</v>
      </c>
      <c r="H47" s="31">
        <v>1</v>
      </c>
      <c r="I47" s="32">
        <f>L5</f>
        <v>0</v>
      </c>
      <c r="J47" s="33">
        <f>D13</f>
        <v>10</v>
      </c>
      <c r="K47" s="34">
        <f>L4</f>
        <v>0</v>
      </c>
      <c r="L47" s="451">
        <f>D12</f>
        <v>9</v>
      </c>
    </row>
    <row r="48" spans="2:12" x14ac:dyDescent="0.15">
      <c r="B48" s="35">
        <v>2</v>
      </c>
      <c r="C48" s="36">
        <f>L13</f>
        <v>0</v>
      </c>
      <c r="D48" s="37">
        <f>D7</f>
        <v>4</v>
      </c>
      <c r="E48" s="34">
        <f>L6</f>
        <v>0</v>
      </c>
      <c r="F48" s="531">
        <f>D9</f>
        <v>6</v>
      </c>
      <c r="H48" s="35">
        <v>2</v>
      </c>
      <c r="I48" s="36">
        <f>L11</f>
        <v>0</v>
      </c>
      <c r="J48" s="33">
        <f>D11</f>
        <v>8</v>
      </c>
      <c r="K48" s="34">
        <f>L12</f>
        <v>0</v>
      </c>
      <c r="L48" s="451">
        <f>D10</f>
        <v>7</v>
      </c>
    </row>
    <row r="49" spans="1:12" x14ac:dyDescent="0.15">
      <c r="B49" s="31">
        <v>3</v>
      </c>
      <c r="C49" s="32">
        <f>L5</f>
        <v>0</v>
      </c>
      <c r="D49" s="457">
        <f>D13</f>
        <v>10</v>
      </c>
      <c r="E49" s="34">
        <f>L9</f>
        <v>0</v>
      </c>
      <c r="F49" s="612">
        <f>D8</f>
        <v>5</v>
      </c>
      <c r="H49" s="31">
        <v>3</v>
      </c>
      <c r="I49" s="32">
        <f>L9</f>
        <v>0</v>
      </c>
      <c r="J49" s="457">
        <f>D8</f>
        <v>5</v>
      </c>
      <c r="K49" s="40">
        <f>L6</f>
        <v>0</v>
      </c>
      <c r="L49" s="612">
        <f>D9</f>
        <v>6</v>
      </c>
    </row>
    <row r="50" spans="1:12" ht="14" thickBot="1" x14ac:dyDescent="0.2">
      <c r="B50" s="38">
        <v>4</v>
      </c>
      <c r="C50" s="39">
        <f>L12</f>
        <v>0</v>
      </c>
      <c r="D50" s="447">
        <f>D4</f>
        <v>1</v>
      </c>
      <c r="E50" s="44">
        <f>L8</f>
        <v>0</v>
      </c>
      <c r="F50" s="456">
        <f>D6</f>
        <v>3</v>
      </c>
      <c r="H50" s="38">
        <v>4</v>
      </c>
      <c r="I50" s="39">
        <f>L8</f>
        <v>0</v>
      </c>
      <c r="J50" s="456">
        <f>D6</f>
        <v>3</v>
      </c>
      <c r="K50" s="195">
        <f>L13</f>
        <v>0</v>
      </c>
      <c r="L50" s="447">
        <f>D7</f>
        <v>4</v>
      </c>
    </row>
    <row r="51" spans="1:12" ht="14" thickBot="1" x14ac:dyDescent="0.2">
      <c r="B51" s="250" t="s">
        <v>891</v>
      </c>
      <c r="C51" s="158" t="s">
        <v>1551</v>
      </c>
      <c r="H51" s="250" t="s">
        <v>891</v>
      </c>
      <c r="I51" s="158" t="s">
        <v>787</v>
      </c>
    </row>
    <row r="52" spans="1:12" ht="14" thickBot="1" x14ac:dyDescent="0.2">
      <c r="F52" s="15" t="s">
        <v>314</v>
      </c>
      <c r="L52" s="15" t="s">
        <v>669</v>
      </c>
    </row>
    <row r="53" spans="1:12" x14ac:dyDescent="0.15">
      <c r="B53" s="178" t="s">
        <v>892</v>
      </c>
      <c r="C53" s="204" t="s">
        <v>197</v>
      </c>
      <c r="D53" s="28" t="s">
        <v>865</v>
      </c>
      <c r="E53" s="29" t="s">
        <v>197</v>
      </c>
      <c r="F53" s="30" t="s">
        <v>866</v>
      </c>
      <c r="G53" s="253"/>
      <c r="H53" s="178" t="s">
        <v>892</v>
      </c>
      <c r="I53" s="204" t="s">
        <v>197</v>
      </c>
      <c r="J53" s="28" t="s">
        <v>865</v>
      </c>
      <c r="K53" s="29" t="s">
        <v>197</v>
      </c>
      <c r="L53" s="30" t="s">
        <v>866</v>
      </c>
    </row>
    <row r="54" spans="1:12" ht="14" thickBot="1" x14ac:dyDescent="0.2">
      <c r="B54" s="31">
        <v>1</v>
      </c>
      <c r="C54" s="32">
        <f>L11</f>
        <v>0</v>
      </c>
      <c r="D54" s="611">
        <f>D11</f>
        <v>8</v>
      </c>
      <c r="E54" s="34">
        <f>L6</f>
        <v>0</v>
      </c>
      <c r="F54" s="455">
        <f>D9</f>
        <v>6</v>
      </c>
      <c r="H54" s="41">
        <v>1</v>
      </c>
      <c r="I54" s="42">
        <f>L5</f>
        <v>0</v>
      </c>
      <c r="J54" s="447">
        <f>D5</f>
        <v>2</v>
      </c>
      <c r="K54" s="71">
        <f>L6</f>
        <v>0</v>
      </c>
      <c r="L54" s="448">
        <f>D4</f>
        <v>1</v>
      </c>
    </row>
    <row r="55" spans="1:12" x14ac:dyDescent="0.15">
      <c r="B55" s="35">
        <v>2</v>
      </c>
      <c r="C55" s="36">
        <f>L5</f>
        <v>0</v>
      </c>
      <c r="D55" s="451">
        <f>D5</f>
        <v>2</v>
      </c>
      <c r="E55" s="34">
        <f>L4</f>
        <v>0</v>
      </c>
      <c r="F55" s="33">
        <f>D12</f>
        <v>9</v>
      </c>
    </row>
    <row r="56" spans="1:12" x14ac:dyDescent="0.15">
      <c r="B56" s="38">
        <v>3</v>
      </c>
      <c r="C56" s="39">
        <f>L8</f>
        <v>0</v>
      </c>
      <c r="D56" s="37">
        <f>D6</f>
        <v>3</v>
      </c>
      <c r="E56" s="603">
        <f>L9</f>
        <v>0</v>
      </c>
      <c r="F56" s="37">
        <f>D8</f>
        <v>5</v>
      </c>
    </row>
    <row r="57" spans="1:12" ht="14" thickBot="1" x14ac:dyDescent="0.2">
      <c r="B57" s="248">
        <v>4</v>
      </c>
      <c r="C57" s="47">
        <f>L13</f>
        <v>0</v>
      </c>
      <c r="D57" s="447">
        <f>D7</f>
        <v>4</v>
      </c>
      <c r="E57" s="210">
        <f>L12</f>
        <v>0</v>
      </c>
      <c r="F57" s="447">
        <f>D10</f>
        <v>7</v>
      </c>
    </row>
    <row r="58" spans="1:12" ht="14" thickBot="1" x14ac:dyDescent="0.2">
      <c r="B58" s="250" t="s">
        <v>891</v>
      </c>
      <c r="C58" s="160" t="s">
        <v>1550</v>
      </c>
    </row>
    <row r="60" spans="1:12" x14ac:dyDescent="0.15">
      <c r="A60" s="1637" t="s">
        <v>2033</v>
      </c>
      <c r="B60" s="1637"/>
      <c r="C60" s="1637"/>
      <c r="D60" s="1637"/>
      <c r="E60" s="1637"/>
      <c r="F60" s="1637"/>
      <c r="G60" s="1637"/>
      <c r="H60" s="1637"/>
      <c r="I60" s="1637"/>
      <c r="J60" s="1637"/>
      <c r="K60" s="1637"/>
      <c r="L60" s="1637"/>
    </row>
    <row r="61" spans="1:12" x14ac:dyDescent="0.15">
      <c r="D61" s="49" t="s">
        <v>889</v>
      </c>
      <c r="E61" s="17"/>
      <c r="F61" s="17"/>
    </row>
    <row r="62" spans="1:12" x14ac:dyDescent="0.15">
      <c r="D62" s="18" t="s">
        <v>684</v>
      </c>
      <c r="E62" s="18" t="s">
        <v>367</v>
      </c>
      <c r="F62" s="154" t="s">
        <v>1181</v>
      </c>
      <c r="G62" s="1758" t="s">
        <v>1180</v>
      </c>
      <c r="H62" s="1759"/>
      <c r="J62" s="18" t="s">
        <v>684</v>
      </c>
      <c r="K62" s="18"/>
      <c r="L62" s="18" t="s">
        <v>298</v>
      </c>
    </row>
    <row r="63" spans="1:12" x14ac:dyDescent="0.15">
      <c r="C63" s="15">
        <v>1</v>
      </c>
      <c r="D63" s="157">
        <f>D4</f>
        <v>1</v>
      </c>
      <c r="E63" s="156">
        <f>E4</f>
        <v>0</v>
      </c>
      <c r="F63" s="20">
        <f>COUNTIF(D$78:D$116,$D63)+COUNTIF(J$78:J$116,$D63)</f>
        <v>4</v>
      </c>
      <c r="G63" s="1697">
        <f>COUNTIF(F$78:F$116,$D63)+COUNTIF(L$78:L$116,$D63)</f>
        <v>5</v>
      </c>
      <c r="H63" s="1753"/>
      <c r="J63" s="45">
        <f>$D$63</f>
        <v>1</v>
      </c>
      <c r="K63" s="20" t="s">
        <v>1678</v>
      </c>
      <c r="L63" s="14"/>
    </row>
    <row r="64" spans="1:12" ht="12.75" customHeight="1" x14ac:dyDescent="0.2">
      <c r="A64" s="165"/>
      <c r="C64" s="15">
        <v>2</v>
      </c>
      <c r="D64" s="157">
        <f>D5</f>
        <v>2</v>
      </c>
      <c r="E64" s="156">
        <f>E5</f>
        <v>0</v>
      </c>
      <c r="F64" s="20">
        <f>COUNTIF(D$78:D$116,$D64)+COUNTIF(J$78:J$116,$D64)</f>
        <v>4</v>
      </c>
      <c r="G64" s="1697">
        <f>COUNTIF(F$78:F$116,$D64)+COUNTIF(L$78:L$116,$D64)</f>
        <v>5</v>
      </c>
      <c r="H64" s="1753"/>
      <c r="J64" s="45">
        <f>$D$5</f>
        <v>2</v>
      </c>
      <c r="K64" s="20" t="s">
        <v>1678</v>
      </c>
      <c r="L64" s="14"/>
    </row>
    <row r="65" spans="2:12" x14ac:dyDescent="0.15">
      <c r="C65" s="15">
        <v>3</v>
      </c>
      <c r="D65" s="157">
        <f t="shared" ref="D65:E72" si="2">D6</f>
        <v>3</v>
      </c>
      <c r="E65" s="156">
        <f t="shared" si="2"/>
        <v>0</v>
      </c>
      <c r="F65" s="20">
        <f t="shared" ref="F65:F72" si="3">COUNTIF(D$78:D$116,$D65)+COUNTIF(J$78:J$116,$D65)</f>
        <v>4</v>
      </c>
      <c r="G65" s="1697">
        <f t="shared" ref="G65:G72" si="4">COUNTIF(F$78:F$116,$D65)+COUNTIF(L$78:L$116,$D65)</f>
        <v>5</v>
      </c>
      <c r="H65" s="1697"/>
      <c r="J65" s="45">
        <f>$D$6</f>
        <v>3</v>
      </c>
      <c r="K65" s="20" t="s">
        <v>1678</v>
      </c>
      <c r="L65" s="14"/>
    </row>
    <row r="66" spans="2:12" x14ac:dyDescent="0.15">
      <c r="C66" s="15">
        <v>4</v>
      </c>
      <c r="D66" s="157">
        <f t="shared" si="2"/>
        <v>4</v>
      </c>
      <c r="E66" s="156">
        <f t="shared" si="2"/>
        <v>0</v>
      </c>
      <c r="F66" s="20">
        <f t="shared" si="3"/>
        <v>4</v>
      </c>
      <c r="G66" s="1697">
        <f t="shared" si="4"/>
        <v>5</v>
      </c>
      <c r="H66" s="1697"/>
      <c r="J66" s="45">
        <f>$D$7</f>
        <v>4</v>
      </c>
      <c r="L66" s="156"/>
    </row>
    <row r="67" spans="2:12" x14ac:dyDescent="0.15">
      <c r="C67" s="15">
        <v>5</v>
      </c>
      <c r="D67" s="157">
        <f t="shared" si="2"/>
        <v>5</v>
      </c>
      <c r="E67" s="156">
        <f t="shared" si="2"/>
        <v>0</v>
      </c>
      <c r="F67" s="20">
        <f t="shared" si="3"/>
        <v>4</v>
      </c>
      <c r="G67" s="1697">
        <f t="shared" si="4"/>
        <v>5</v>
      </c>
      <c r="H67" s="1697"/>
      <c r="J67" s="45">
        <f>$D$8</f>
        <v>5</v>
      </c>
      <c r="K67" s="20" t="s">
        <v>1678</v>
      </c>
      <c r="L67" s="14"/>
    </row>
    <row r="68" spans="2:12" x14ac:dyDescent="0.15">
      <c r="C68" s="15">
        <v>6</v>
      </c>
      <c r="D68" s="157">
        <f t="shared" si="2"/>
        <v>6</v>
      </c>
      <c r="E68" s="156">
        <f t="shared" si="2"/>
        <v>0</v>
      </c>
      <c r="F68" s="20">
        <f t="shared" si="3"/>
        <v>5</v>
      </c>
      <c r="G68" s="1697">
        <f t="shared" si="4"/>
        <v>4</v>
      </c>
      <c r="H68" s="1697"/>
      <c r="J68" s="45">
        <f>$D$9</f>
        <v>6</v>
      </c>
      <c r="K68" s="20" t="s">
        <v>1678</v>
      </c>
      <c r="L68" s="14"/>
    </row>
    <row r="69" spans="2:12" x14ac:dyDescent="0.15">
      <c r="C69" s="15">
        <v>7</v>
      </c>
      <c r="D69" s="157">
        <f t="shared" si="2"/>
        <v>7</v>
      </c>
      <c r="E69" s="156">
        <f t="shared" si="2"/>
        <v>0</v>
      </c>
      <c r="F69" s="20">
        <f t="shared" si="3"/>
        <v>5</v>
      </c>
      <c r="G69" s="1697">
        <f t="shared" si="4"/>
        <v>4</v>
      </c>
      <c r="H69" s="1697"/>
      <c r="J69" s="45">
        <f>$D$10</f>
        <v>7</v>
      </c>
      <c r="L69" s="156"/>
    </row>
    <row r="70" spans="2:12" x14ac:dyDescent="0.15">
      <c r="C70" s="15">
        <v>8</v>
      </c>
      <c r="D70" s="157">
        <f t="shared" si="2"/>
        <v>8</v>
      </c>
      <c r="E70" s="156">
        <f t="shared" si="2"/>
        <v>0</v>
      </c>
      <c r="F70" s="20">
        <f t="shared" si="3"/>
        <v>5</v>
      </c>
      <c r="G70" s="1697">
        <f t="shared" si="4"/>
        <v>4</v>
      </c>
      <c r="H70" s="1697"/>
      <c r="J70" s="45">
        <f>$D$11</f>
        <v>8</v>
      </c>
      <c r="K70" s="20" t="s">
        <v>1678</v>
      </c>
      <c r="L70" s="14"/>
    </row>
    <row r="71" spans="2:12" x14ac:dyDescent="0.15">
      <c r="C71" s="15">
        <v>9</v>
      </c>
      <c r="D71" s="157">
        <f t="shared" si="2"/>
        <v>9</v>
      </c>
      <c r="E71" s="156">
        <f t="shared" si="2"/>
        <v>0</v>
      </c>
      <c r="F71" s="20">
        <f t="shared" si="3"/>
        <v>5</v>
      </c>
      <c r="G71" s="1697">
        <f t="shared" si="4"/>
        <v>4</v>
      </c>
      <c r="H71" s="1697"/>
      <c r="J71" s="45">
        <f>$D$12</f>
        <v>9</v>
      </c>
      <c r="K71" s="20" t="s">
        <v>1678</v>
      </c>
      <c r="L71" s="14"/>
    </row>
    <row r="72" spans="2:12" x14ac:dyDescent="0.15">
      <c r="C72" s="15">
        <v>10</v>
      </c>
      <c r="D72" s="157">
        <f t="shared" si="2"/>
        <v>10</v>
      </c>
      <c r="E72" s="156">
        <f t="shared" si="2"/>
        <v>0</v>
      </c>
      <c r="F72" s="20">
        <f t="shared" si="3"/>
        <v>5</v>
      </c>
      <c r="G72" s="1870">
        <f t="shared" si="4"/>
        <v>4</v>
      </c>
      <c r="H72" s="1870"/>
      <c r="J72" s="46">
        <f>$D$13</f>
        <v>10</v>
      </c>
      <c r="K72" s="20" t="s">
        <v>1678</v>
      </c>
      <c r="L72" s="417"/>
    </row>
    <row r="73" spans="2:12" x14ac:dyDescent="0.15">
      <c r="B73" s="15" t="s">
        <v>363</v>
      </c>
      <c r="C73" s="383" t="s">
        <v>362</v>
      </c>
      <c r="D73" s="24" t="s">
        <v>1548</v>
      </c>
      <c r="E73" s="383" t="s">
        <v>892</v>
      </c>
      <c r="F73" s="24">
        <f>SUM(F63:F72)</f>
        <v>45</v>
      </c>
      <c r="G73" s="1754" t="s">
        <v>301</v>
      </c>
      <c r="H73" s="1754"/>
      <c r="I73" s="389" t="s">
        <v>103</v>
      </c>
      <c r="J73" s="1755" t="s">
        <v>303</v>
      </c>
      <c r="K73" s="1755"/>
      <c r="L73" s="24" t="s">
        <v>1619</v>
      </c>
    </row>
    <row r="74" spans="2:12" x14ac:dyDescent="0.15">
      <c r="C74" s="420"/>
      <c r="D74" s="1756" t="s">
        <v>571</v>
      </c>
      <c r="E74" s="1757"/>
      <c r="F74" s="1757"/>
      <c r="G74" s="1757"/>
      <c r="H74" s="1757"/>
    </row>
    <row r="75" spans="2:12" ht="12.75" customHeight="1" x14ac:dyDescent="0.15">
      <c r="B75" s="1637" t="s">
        <v>2043</v>
      </c>
      <c r="C75" s="1637"/>
      <c r="D75" s="1637"/>
      <c r="E75" s="1637"/>
      <c r="F75" s="1637"/>
      <c r="G75" s="1637"/>
      <c r="H75" s="1637"/>
      <c r="I75" s="1637"/>
      <c r="J75" s="1637"/>
      <c r="K75" s="1637"/>
      <c r="L75" s="1637"/>
    </row>
    <row r="76" spans="2:12" ht="14" thickBot="1" x14ac:dyDescent="0.2">
      <c r="C76"/>
      <c r="D76"/>
      <c r="F76" s="15" t="s">
        <v>307</v>
      </c>
      <c r="G76" s="253"/>
      <c r="L76" s="15" t="s">
        <v>308</v>
      </c>
    </row>
    <row r="77" spans="2:12" x14ac:dyDescent="0.15">
      <c r="B77" s="178" t="s">
        <v>892</v>
      </c>
      <c r="C77" s="204" t="s">
        <v>197</v>
      </c>
      <c r="D77" s="28" t="s">
        <v>865</v>
      </c>
      <c r="E77" s="29" t="s">
        <v>197</v>
      </c>
      <c r="F77" s="30" t="s">
        <v>866</v>
      </c>
      <c r="G77" s="253"/>
      <c r="H77" s="178" t="s">
        <v>892</v>
      </c>
      <c r="I77" s="204" t="s">
        <v>197</v>
      </c>
      <c r="J77" s="28" t="s">
        <v>865</v>
      </c>
      <c r="K77" s="29" t="s">
        <v>197</v>
      </c>
      <c r="L77" s="30" t="s">
        <v>866</v>
      </c>
    </row>
    <row r="78" spans="2:12" x14ac:dyDescent="0.15">
      <c r="B78" s="31">
        <v>1</v>
      </c>
      <c r="C78" s="32">
        <f>L70</f>
        <v>0</v>
      </c>
      <c r="D78" s="33">
        <f>D70</f>
        <v>8</v>
      </c>
      <c r="E78" s="34">
        <f>L63</f>
        <v>0</v>
      </c>
      <c r="F78" s="33">
        <f>D63</f>
        <v>1</v>
      </c>
      <c r="G78" s="253"/>
      <c r="H78" s="31">
        <v>1</v>
      </c>
      <c r="I78" s="32">
        <f>L64</f>
        <v>0</v>
      </c>
      <c r="J78" s="33">
        <f>D64</f>
        <v>2</v>
      </c>
      <c r="K78" s="34">
        <f>L65</f>
        <v>0</v>
      </c>
      <c r="L78" s="451">
        <f>D69</f>
        <v>7</v>
      </c>
    </row>
    <row r="79" spans="2:12" x14ac:dyDescent="0.15">
      <c r="B79" s="35">
        <v>2</v>
      </c>
      <c r="C79" s="36">
        <f>L72</f>
        <v>0</v>
      </c>
      <c r="D79" s="33">
        <f>D72</f>
        <v>10</v>
      </c>
      <c r="E79" s="520">
        <f>L65</f>
        <v>0</v>
      </c>
      <c r="F79" s="33">
        <f>D65</f>
        <v>3</v>
      </c>
      <c r="H79" s="35">
        <v>2</v>
      </c>
      <c r="I79" s="36">
        <f>L70</f>
        <v>0</v>
      </c>
      <c r="J79" s="37">
        <f>D70</f>
        <v>8</v>
      </c>
      <c r="K79" s="34">
        <f>L71</f>
        <v>0</v>
      </c>
      <c r="L79" s="37">
        <f>D71</f>
        <v>9</v>
      </c>
    </row>
    <row r="80" spans="2:12" x14ac:dyDescent="0.15">
      <c r="B80" s="31">
        <v>3</v>
      </c>
      <c r="C80" s="32">
        <f>L64</f>
        <v>0</v>
      </c>
      <c r="D80" s="33">
        <f>D64</f>
        <v>2</v>
      </c>
      <c r="E80" s="34">
        <f>L68</f>
        <v>0</v>
      </c>
      <c r="F80" s="33">
        <f>D68</f>
        <v>6</v>
      </c>
      <c r="H80" s="31">
        <v>3</v>
      </c>
      <c r="I80" s="32">
        <f>L72</f>
        <v>0</v>
      </c>
      <c r="J80" s="37">
        <f>D72</f>
        <v>10</v>
      </c>
      <c r="K80" s="34">
        <f>L68</f>
        <v>0</v>
      </c>
      <c r="L80" s="37">
        <f>D68</f>
        <v>6</v>
      </c>
    </row>
    <row r="81" spans="2:12" ht="14" thickBot="1" x14ac:dyDescent="0.2">
      <c r="B81" s="38">
        <v>4</v>
      </c>
      <c r="C81" s="39">
        <f>L71</f>
        <v>0</v>
      </c>
      <c r="D81" s="43">
        <f>D71</f>
        <v>9</v>
      </c>
      <c r="E81" s="44">
        <f>L67</f>
        <v>0</v>
      </c>
      <c r="F81" s="43">
        <f>D67</f>
        <v>5</v>
      </c>
      <c r="H81" s="38">
        <v>4</v>
      </c>
      <c r="I81" s="39">
        <f>L67</f>
        <v>0</v>
      </c>
      <c r="J81" s="454">
        <f>D66</f>
        <v>4</v>
      </c>
      <c r="K81" s="44">
        <f>L63</f>
        <v>0</v>
      </c>
      <c r="L81" s="193">
        <f>D63</f>
        <v>1</v>
      </c>
    </row>
    <row r="82" spans="2:12" ht="14" thickBot="1" x14ac:dyDescent="0.2">
      <c r="B82" s="250" t="s">
        <v>891</v>
      </c>
      <c r="C82" s="406" t="s">
        <v>1549</v>
      </c>
      <c r="H82" s="250" t="s">
        <v>891</v>
      </c>
      <c r="I82" s="158" t="s">
        <v>790</v>
      </c>
    </row>
    <row r="83" spans="2:12" ht="14" thickBot="1" x14ac:dyDescent="0.2">
      <c r="F83" s="15" t="s">
        <v>309</v>
      </c>
      <c r="L83" s="15" t="s">
        <v>2186</v>
      </c>
    </row>
    <row r="84" spans="2:12" x14ac:dyDescent="0.15">
      <c r="B84" s="178" t="s">
        <v>892</v>
      </c>
      <c r="C84" s="204" t="s">
        <v>197</v>
      </c>
      <c r="D84" s="28" t="s">
        <v>865</v>
      </c>
      <c r="E84" s="29" t="s">
        <v>197</v>
      </c>
      <c r="F84" s="30" t="s">
        <v>866</v>
      </c>
      <c r="G84" s="253"/>
      <c r="H84" s="178" t="s">
        <v>892</v>
      </c>
      <c r="I84" s="204" t="s">
        <v>197</v>
      </c>
      <c r="J84" s="28" t="s">
        <v>865</v>
      </c>
      <c r="K84" s="29" t="s">
        <v>197</v>
      </c>
      <c r="L84" s="30" t="s">
        <v>866</v>
      </c>
    </row>
    <row r="85" spans="2:12" x14ac:dyDescent="0.15">
      <c r="B85" s="31">
        <v>1</v>
      </c>
      <c r="C85" s="32">
        <f>L72</f>
        <v>0</v>
      </c>
      <c r="D85" s="33">
        <f>D72</f>
        <v>10</v>
      </c>
      <c r="E85" s="34">
        <f>L65</f>
        <v>0</v>
      </c>
      <c r="F85" s="33">
        <f>D69</f>
        <v>7</v>
      </c>
      <c r="H85" s="31">
        <v>1</v>
      </c>
      <c r="I85" s="32">
        <f>L64</f>
        <v>0</v>
      </c>
      <c r="J85" s="33">
        <f>D67</f>
        <v>5</v>
      </c>
      <c r="K85" s="34">
        <f>L67</f>
        <v>0</v>
      </c>
      <c r="L85" s="33">
        <f>D66</f>
        <v>4</v>
      </c>
    </row>
    <row r="86" spans="2:12" x14ac:dyDescent="0.15">
      <c r="B86" s="35">
        <v>2</v>
      </c>
      <c r="C86" s="36">
        <f>L70</f>
        <v>0</v>
      </c>
      <c r="D86" s="33">
        <f>D70</f>
        <v>8</v>
      </c>
      <c r="E86" s="34">
        <f>L67</f>
        <v>0</v>
      </c>
      <c r="F86" s="33">
        <f>D66</f>
        <v>4</v>
      </c>
      <c r="H86" s="35">
        <v>2</v>
      </c>
      <c r="I86" s="36">
        <f>L70</f>
        <v>0</v>
      </c>
      <c r="J86" s="531">
        <f>D71</f>
        <v>9</v>
      </c>
      <c r="K86" s="34">
        <f>L63</f>
        <v>0</v>
      </c>
      <c r="L86" s="37">
        <f>D63</f>
        <v>1</v>
      </c>
    </row>
    <row r="87" spans="2:12" x14ac:dyDescent="0.15">
      <c r="B87" s="31">
        <v>3</v>
      </c>
      <c r="C87" s="32">
        <f>L63</f>
        <v>0</v>
      </c>
      <c r="D87" s="206">
        <f>D63</f>
        <v>1</v>
      </c>
      <c r="E87" s="34">
        <f>L64</f>
        <v>0</v>
      </c>
      <c r="F87" s="451">
        <f>D67</f>
        <v>5</v>
      </c>
      <c r="H87" s="31">
        <v>3</v>
      </c>
      <c r="I87" s="32">
        <f>L65</f>
        <v>0</v>
      </c>
      <c r="J87" s="225">
        <f>D69</f>
        <v>7</v>
      </c>
      <c r="K87" s="34">
        <f>L71</f>
        <v>0</v>
      </c>
      <c r="L87" s="37">
        <f>D65</f>
        <v>3</v>
      </c>
    </row>
    <row r="88" spans="2:12" ht="14" thickBot="1" x14ac:dyDescent="0.2">
      <c r="B88" s="38">
        <v>4</v>
      </c>
      <c r="C88" s="39">
        <f>L71</f>
        <v>0</v>
      </c>
      <c r="D88" s="454">
        <f>D65</f>
        <v>3</v>
      </c>
      <c r="E88" s="44">
        <f>L68</f>
        <v>0</v>
      </c>
      <c r="F88" s="43">
        <f>D68</f>
        <v>6</v>
      </c>
      <c r="H88" s="38">
        <v>4</v>
      </c>
      <c r="I88" s="39">
        <f>L72</f>
        <v>0</v>
      </c>
      <c r="J88" s="43">
        <f>D72</f>
        <v>10</v>
      </c>
      <c r="K88" s="44">
        <f>L68</f>
        <v>0</v>
      </c>
      <c r="L88" s="454">
        <f>D64</f>
        <v>2</v>
      </c>
    </row>
    <row r="89" spans="2:12" ht="14" thickBot="1" x14ac:dyDescent="0.2">
      <c r="B89" s="250" t="s">
        <v>891</v>
      </c>
      <c r="C89" s="158" t="s">
        <v>567</v>
      </c>
      <c r="H89" s="250" t="s">
        <v>891</v>
      </c>
      <c r="I89" s="158" t="s">
        <v>814</v>
      </c>
    </row>
    <row r="90" spans="2:12" ht="14" thickBot="1" x14ac:dyDescent="0.2">
      <c r="F90" s="15" t="s">
        <v>2185</v>
      </c>
      <c r="H90"/>
      <c r="I90"/>
      <c r="J90"/>
      <c r="L90" s="15" t="s">
        <v>2187</v>
      </c>
    </row>
    <row r="91" spans="2:12" x14ac:dyDescent="0.15">
      <c r="B91" s="178" t="s">
        <v>892</v>
      </c>
      <c r="C91" s="204" t="s">
        <v>197</v>
      </c>
      <c r="D91" s="28" t="s">
        <v>865</v>
      </c>
      <c r="E91" s="29" t="s">
        <v>197</v>
      </c>
      <c r="F91" s="30" t="s">
        <v>866</v>
      </c>
      <c r="G91" s="253"/>
      <c r="H91" s="178" t="s">
        <v>892</v>
      </c>
      <c r="I91" s="204" t="s">
        <v>197</v>
      </c>
      <c r="J91" s="28" t="s">
        <v>865</v>
      </c>
      <c r="K91" s="29" t="s">
        <v>197</v>
      </c>
      <c r="L91" s="30" t="s">
        <v>866</v>
      </c>
    </row>
    <row r="92" spans="2:12" x14ac:dyDescent="0.15">
      <c r="B92" s="31">
        <v>1</v>
      </c>
      <c r="C92" s="32">
        <f>L67</f>
        <v>0</v>
      </c>
      <c r="D92" s="33">
        <f>D66</f>
        <v>4</v>
      </c>
      <c r="E92" s="34">
        <f>L70</f>
        <v>0</v>
      </c>
      <c r="F92" s="33">
        <f>D71</f>
        <v>9</v>
      </c>
      <c r="H92" s="31">
        <v>1</v>
      </c>
      <c r="I92" s="32">
        <f>L68</f>
        <v>0</v>
      </c>
      <c r="J92" s="206">
        <f>D64</f>
        <v>2</v>
      </c>
      <c r="K92" s="34">
        <f>L67</f>
        <v>0</v>
      </c>
      <c r="L92" s="33">
        <f>D66</f>
        <v>4</v>
      </c>
    </row>
    <row r="93" spans="2:12" x14ac:dyDescent="0.15">
      <c r="B93" s="35">
        <v>2</v>
      </c>
      <c r="C93" s="36">
        <f>L71</f>
        <v>0</v>
      </c>
      <c r="D93" s="206">
        <f>D65</f>
        <v>3</v>
      </c>
      <c r="E93" s="34">
        <f>L68</f>
        <v>0</v>
      </c>
      <c r="F93" s="33">
        <f>D64</f>
        <v>2</v>
      </c>
      <c r="H93" s="35">
        <v>2</v>
      </c>
      <c r="I93" s="36">
        <f>L65</f>
        <v>0</v>
      </c>
      <c r="J93" s="225">
        <f>D69</f>
        <v>7</v>
      </c>
      <c r="K93" s="34">
        <f>L70</f>
        <v>0</v>
      </c>
      <c r="L93" s="37">
        <f>D71</f>
        <v>9</v>
      </c>
    </row>
    <row r="94" spans="2:12" x14ac:dyDescent="0.15">
      <c r="B94" s="31">
        <v>3</v>
      </c>
      <c r="C94" s="32">
        <f>L65</f>
        <v>0</v>
      </c>
      <c r="D94" s="33">
        <f>D69</f>
        <v>7</v>
      </c>
      <c r="E94" s="34">
        <f>L63</f>
        <v>0</v>
      </c>
      <c r="F94" s="451">
        <f>D68</f>
        <v>6</v>
      </c>
      <c r="H94" s="31">
        <v>3</v>
      </c>
      <c r="I94" s="32">
        <f>L71</f>
        <v>0</v>
      </c>
      <c r="J94" s="531">
        <f>D72</f>
        <v>10</v>
      </c>
      <c r="K94" s="34">
        <f>L72</f>
        <v>0</v>
      </c>
      <c r="L94" s="37">
        <f>D70</f>
        <v>8</v>
      </c>
    </row>
    <row r="95" spans="2:12" ht="14" thickBot="1" x14ac:dyDescent="0.2">
      <c r="B95" s="38">
        <v>4</v>
      </c>
      <c r="C95" s="39">
        <f>L72</f>
        <v>0</v>
      </c>
      <c r="D95" s="454">
        <f>D70</f>
        <v>8</v>
      </c>
      <c r="E95" s="44">
        <f>L64</f>
        <v>0</v>
      </c>
      <c r="F95" s="447">
        <f>D67</f>
        <v>5</v>
      </c>
      <c r="H95" s="38">
        <v>4</v>
      </c>
      <c r="I95" s="39">
        <f>L63</f>
        <v>0</v>
      </c>
      <c r="J95" s="43">
        <f>D68</f>
        <v>6</v>
      </c>
      <c r="K95" s="44">
        <f>L64</f>
        <v>0</v>
      </c>
      <c r="L95" s="448">
        <f>D63</f>
        <v>1</v>
      </c>
    </row>
    <row r="96" spans="2:12" ht="14" thickBot="1" x14ac:dyDescent="0.2">
      <c r="B96" s="250" t="s">
        <v>891</v>
      </c>
      <c r="C96" s="158" t="s">
        <v>1550</v>
      </c>
      <c r="H96" s="250" t="s">
        <v>891</v>
      </c>
      <c r="I96" s="158" t="s">
        <v>790</v>
      </c>
    </row>
    <row r="97" spans="2:12" ht="14" thickBot="1" x14ac:dyDescent="0.2">
      <c r="F97" s="15" t="s">
        <v>2188</v>
      </c>
      <c r="L97" s="15" t="s">
        <v>311</v>
      </c>
    </row>
    <row r="98" spans="2:12" x14ac:dyDescent="0.15">
      <c r="B98" s="178" t="s">
        <v>892</v>
      </c>
      <c r="C98" s="204" t="s">
        <v>197</v>
      </c>
      <c r="D98" s="28" t="s">
        <v>865</v>
      </c>
      <c r="E98" s="29" t="s">
        <v>197</v>
      </c>
      <c r="F98" s="30" t="s">
        <v>866</v>
      </c>
      <c r="G98" s="253"/>
      <c r="H98" s="178" t="s">
        <v>892</v>
      </c>
      <c r="I98" s="204" t="s">
        <v>197</v>
      </c>
      <c r="J98" s="28" t="s">
        <v>865</v>
      </c>
      <c r="K98" s="29" t="s">
        <v>197</v>
      </c>
      <c r="L98" s="30" t="s">
        <v>866</v>
      </c>
    </row>
    <row r="99" spans="2:12" x14ac:dyDescent="0.15">
      <c r="B99" s="31">
        <v>1</v>
      </c>
      <c r="C99" s="32">
        <f>L67</f>
        <v>0</v>
      </c>
      <c r="D99" s="451">
        <f>D67</f>
        <v>5</v>
      </c>
      <c r="E99" s="34">
        <f>L65</f>
        <v>0</v>
      </c>
      <c r="F99" s="33">
        <f>D69</f>
        <v>7</v>
      </c>
      <c r="H99" s="31">
        <v>1</v>
      </c>
      <c r="I99" s="32">
        <f>L64</f>
        <v>0</v>
      </c>
      <c r="J99" s="33">
        <f>D63</f>
        <v>1</v>
      </c>
      <c r="K99" s="34">
        <f>L65</f>
        <v>0</v>
      </c>
      <c r="L99" s="33">
        <f>D69</f>
        <v>7</v>
      </c>
    </row>
    <row r="100" spans="2:12" x14ac:dyDescent="0.15">
      <c r="B100" s="35">
        <v>2</v>
      </c>
      <c r="C100" s="36">
        <f>L64</f>
        <v>0</v>
      </c>
      <c r="D100" s="33">
        <f>D63</f>
        <v>1</v>
      </c>
      <c r="E100" s="34">
        <f>L71</f>
        <v>0</v>
      </c>
      <c r="F100" s="33">
        <f>D72</f>
        <v>10</v>
      </c>
      <c r="H100" s="35">
        <v>2</v>
      </c>
      <c r="I100" s="36">
        <f>L70</f>
        <v>0</v>
      </c>
      <c r="J100" s="37">
        <f>D71</f>
        <v>9</v>
      </c>
      <c r="K100" s="34">
        <f>L68</f>
        <v>0</v>
      </c>
      <c r="L100" s="37">
        <f>D65</f>
        <v>3</v>
      </c>
    </row>
    <row r="101" spans="2:12" x14ac:dyDescent="0.15">
      <c r="B101" s="31">
        <v>3</v>
      </c>
      <c r="C101" s="32">
        <f>L63</f>
        <v>0</v>
      </c>
      <c r="D101" s="206">
        <f>D68</f>
        <v>6</v>
      </c>
      <c r="E101" s="34">
        <f>L70</f>
        <v>0</v>
      </c>
      <c r="F101" s="33">
        <f>D71</f>
        <v>9</v>
      </c>
      <c r="H101" s="31">
        <v>3</v>
      </c>
      <c r="I101" s="32">
        <f>L63</f>
        <v>0</v>
      </c>
      <c r="J101" s="531">
        <f>D64</f>
        <v>2</v>
      </c>
      <c r="K101" s="34">
        <f>L67</f>
        <v>0</v>
      </c>
      <c r="L101" s="37">
        <f>D67</f>
        <v>5</v>
      </c>
    </row>
    <row r="102" spans="2:12" ht="14" thickBot="1" x14ac:dyDescent="0.2">
      <c r="B102" s="38">
        <v>4</v>
      </c>
      <c r="C102" s="39">
        <f>L68</f>
        <v>0</v>
      </c>
      <c r="D102" s="454">
        <f>D65</f>
        <v>3</v>
      </c>
      <c r="E102" s="44">
        <f>L72</f>
        <v>0</v>
      </c>
      <c r="F102" s="43">
        <f>D70</f>
        <v>8</v>
      </c>
      <c r="H102" s="38">
        <v>4</v>
      </c>
      <c r="I102" s="39">
        <f>L72</f>
        <v>0</v>
      </c>
      <c r="J102" s="454">
        <f>D66</f>
        <v>4</v>
      </c>
      <c r="K102" s="44">
        <f>L71</f>
        <v>0</v>
      </c>
      <c r="L102" s="193">
        <f>D72</f>
        <v>10</v>
      </c>
    </row>
    <row r="103" spans="2:12" ht="14" thickBot="1" x14ac:dyDescent="0.2">
      <c r="B103" s="250" t="s">
        <v>891</v>
      </c>
      <c r="C103" s="158" t="s">
        <v>788</v>
      </c>
      <c r="D103" s="613"/>
      <c r="H103" s="250" t="s">
        <v>891</v>
      </c>
      <c r="I103" s="158" t="s">
        <v>814</v>
      </c>
    </row>
    <row r="104" spans="2:12" ht="14" thickBot="1" x14ac:dyDescent="0.2">
      <c r="F104" s="15" t="s">
        <v>312</v>
      </c>
      <c r="L104" s="15" t="s">
        <v>313</v>
      </c>
    </row>
    <row r="105" spans="2:12" x14ac:dyDescent="0.15">
      <c r="B105" s="178" t="s">
        <v>892</v>
      </c>
      <c r="C105" s="204" t="s">
        <v>197</v>
      </c>
      <c r="D105" s="28" t="s">
        <v>865</v>
      </c>
      <c r="E105" s="29" t="s">
        <v>197</v>
      </c>
      <c r="F105" s="30" t="s">
        <v>866</v>
      </c>
      <c r="G105" s="253"/>
      <c r="H105" s="178" t="s">
        <v>892</v>
      </c>
      <c r="I105" s="204" t="s">
        <v>197</v>
      </c>
      <c r="J105" s="28" t="s">
        <v>865</v>
      </c>
      <c r="K105" s="29" t="s">
        <v>197</v>
      </c>
      <c r="L105" s="30" t="s">
        <v>866</v>
      </c>
    </row>
    <row r="106" spans="2:12" x14ac:dyDescent="0.15">
      <c r="B106" s="31">
        <v>1</v>
      </c>
      <c r="C106" s="32">
        <f>L70</f>
        <v>0</v>
      </c>
      <c r="D106" s="451">
        <f>D70</f>
        <v>8</v>
      </c>
      <c r="E106" s="34">
        <f>L63</f>
        <v>0</v>
      </c>
      <c r="F106" s="33">
        <f>D64</f>
        <v>2</v>
      </c>
      <c r="H106" s="31">
        <v>1</v>
      </c>
      <c r="I106" s="32">
        <f>L63</f>
        <v>0</v>
      </c>
      <c r="J106" s="451">
        <f>D71</f>
        <v>9</v>
      </c>
      <c r="K106" s="34">
        <f>L71</f>
        <v>0</v>
      </c>
      <c r="L106" s="33">
        <f>D72</f>
        <v>10</v>
      </c>
    </row>
    <row r="107" spans="2:12" x14ac:dyDescent="0.15">
      <c r="B107" s="35">
        <v>2</v>
      </c>
      <c r="C107" s="36">
        <f>L65</f>
        <v>0</v>
      </c>
      <c r="D107" s="531">
        <f>D68</f>
        <v>6</v>
      </c>
      <c r="E107" s="34">
        <f>L72</f>
        <v>0</v>
      </c>
      <c r="F107" s="37">
        <f>D66</f>
        <v>4</v>
      </c>
      <c r="H107" s="35">
        <v>2</v>
      </c>
      <c r="I107" s="36">
        <f>L64</f>
        <v>0</v>
      </c>
      <c r="J107" s="451">
        <f>D69</f>
        <v>7</v>
      </c>
      <c r="K107" s="34">
        <f>L70</f>
        <v>0</v>
      </c>
      <c r="L107" s="33">
        <f>D70</f>
        <v>8</v>
      </c>
    </row>
    <row r="108" spans="2:12" x14ac:dyDescent="0.15">
      <c r="B108" s="31">
        <v>3</v>
      </c>
      <c r="C108" s="32">
        <f>L67</f>
        <v>0</v>
      </c>
      <c r="D108" s="225">
        <f>D67</f>
        <v>5</v>
      </c>
      <c r="E108" s="34">
        <f>L71</f>
        <v>0</v>
      </c>
      <c r="F108" s="37">
        <f>D72</f>
        <v>10</v>
      </c>
      <c r="H108" s="31">
        <v>3</v>
      </c>
      <c r="I108" s="32">
        <f>L65</f>
        <v>0</v>
      </c>
      <c r="J108" s="225">
        <f>D68</f>
        <v>6</v>
      </c>
      <c r="K108" s="34">
        <f>L67</f>
        <v>0</v>
      </c>
      <c r="L108" s="37">
        <f>D67</f>
        <v>5</v>
      </c>
    </row>
    <row r="109" spans="2:12" ht="14" thickBot="1" x14ac:dyDescent="0.2">
      <c r="B109" s="38">
        <v>4</v>
      </c>
      <c r="C109" s="39">
        <f>L68</f>
        <v>0</v>
      </c>
      <c r="D109" s="43">
        <f>D65</f>
        <v>3</v>
      </c>
      <c r="E109" s="44">
        <f>L64</f>
        <v>0</v>
      </c>
      <c r="F109" s="193">
        <f>D63</f>
        <v>1</v>
      </c>
      <c r="H109" s="38">
        <v>4</v>
      </c>
      <c r="I109" s="39">
        <f>L72</f>
        <v>0</v>
      </c>
      <c r="J109" s="193">
        <f>D66</f>
        <v>4</v>
      </c>
      <c r="K109" s="44">
        <f>L68</f>
        <v>0</v>
      </c>
      <c r="L109" s="43">
        <f>D65</f>
        <v>3</v>
      </c>
    </row>
    <row r="110" spans="2:12" ht="14" thickBot="1" x14ac:dyDescent="0.2">
      <c r="B110" s="250" t="s">
        <v>891</v>
      </c>
      <c r="C110" s="158" t="s">
        <v>1551</v>
      </c>
      <c r="H110" s="250" t="s">
        <v>891</v>
      </c>
      <c r="I110" s="158" t="s">
        <v>787</v>
      </c>
    </row>
    <row r="111" spans="2:12" ht="14" thickBot="1" x14ac:dyDescent="0.2">
      <c r="F111" s="15" t="s">
        <v>314</v>
      </c>
      <c r="L111" s="15" t="s">
        <v>669</v>
      </c>
    </row>
    <row r="112" spans="2:12" x14ac:dyDescent="0.15">
      <c r="B112" s="178" t="s">
        <v>892</v>
      </c>
      <c r="C112" s="204" t="s">
        <v>197</v>
      </c>
      <c r="D112" s="28" t="s">
        <v>865</v>
      </c>
      <c r="E112" s="29" t="s">
        <v>197</v>
      </c>
      <c r="F112" s="30" t="s">
        <v>866</v>
      </c>
      <c r="G112" s="253"/>
      <c r="H112" s="178" t="s">
        <v>892</v>
      </c>
      <c r="I112" s="204" t="s">
        <v>197</v>
      </c>
      <c r="J112" s="28" t="s">
        <v>865</v>
      </c>
      <c r="K112" s="29" t="s">
        <v>197</v>
      </c>
      <c r="L112" s="30" t="s">
        <v>866</v>
      </c>
    </row>
    <row r="113" spans="1:12" ht="14" thickBot="1" x14ac:dyDescent="0.2">
      <c r="B113" s="31">
        <v>1</v>
      </c>
      <c r="C113" s="32">
        <f>L65</f>
        <v>0</v>
      </c>
      <c r="D113" s="33">
        <f>D68</f>
        <v>6</v>
      </c>
      <c r="E113" s="34">
        <f>L70</f>
        <v>0</v>
      </c>
      <c r="F113" s="206">
        <f>D70</f>
        <v>8</v>
      </c>
      <c r="H113" s="41">
        <v>1</v>
      </c>
      <c r="I113" s="42">
        <f>L70</f>
        <v>0</v>
      </c>
      <c r="J113" s="448">
        <f>D63</f>
        <v>1</v>
      </c>
      <c r="K113" s="44">
        <f>L71</f>
        <v>0</v>
      </c>
      <c r="L113" s="447">
        <f>D64</f>
        <v>2</v>
      </c>
    </row>
    <row r="114" spans="1:12" x14ac:dyDescent="0.15">
      <c r="B114" s="35">
        <v>2</v>
      </c>
      <c r="C114" s="36">
        <f>L63</f>
        <v>0</v>
      </c>
      <c r="D114" s="33">
        <f>D71</f>
        <v>9</v>
      </c>
      <c r="E114" s="34">
        <f>L71</f>
        <v>0</v>
      </c>
      <c r="F114" s="451">
        <f>D64</f>
        <v>2</v>
      </c>
    </row>
    <row r="115" spans="1:12" x14ac:dyDescent="0.15">
      <c r="B115" s="38">
        <v>3</v>
      </c>
      <c r="C115" s="39">
        <f>L67</f>
        <v>0</v>
      </c>
      <c r="D115" s="37">
        <f>D67</f>
        <v>5</v>
      </c>
      <c r="E115" s="603">
        <f>L68</f>
        <v>0</v>
      </c>
      <c r="F115" s="37">
        <f>D65</f>
        <v>3</v>
      </c>
    </row>
    <row r="116" spans="1:12" ht="14" thickBot="1" x14ac:dyDescent="0.2">
      <c r="B116" s="248">
        <v>4</v>
      </c>
      <c r="C116" s="47">
        <f>L64</f>
        <v>0</v>
      </c>
      <c r="D116" s="447">
        <f>D69</f>
        <v>7</v>
      </c>
      <c r="E116" s="210">
        <f>L72</f>
        <v>0</v>
      </c>
      <c r="F116" s="447">
        <f>D66</f>
        <v>4</v>
      </c>
    </row>
    <row r="117" spans="1:12" ht="14" thickBot="1" x14ac:dyDescent="0.2">
      <c r="B117" s="273" t="s">
        <v>891</v>
      </c>
      <c r="C117" s="160" t="s">
        <v>1550</v>
      </c>
    </row>
    <row r="119" spans="1:12" x14ac:dyDescent="0.15">
      <c r="A119" s="1637" t="s">
        <v>840</v>
      </c>
      <c r="B119" s="1637"/>
      <c r="C119" s="1637"/>
      <c r="D119" s="1637"/>
      <c r="E119" s="1637"/>
      <c r="F119" s="1637"/>
      <c r="G119" s="1637"/>
      <c r="H119" s="1637"/>
      <c r="I119" s="1637"/>
      <c r="J119" s="1637"/>
      <c r="K119" s="1637"/>
      <c r="L119" s="1637"/>
    </row>
    <row r="121" spans="1:12" x14ac:dyDescent="0.15">
      <c r="C121" s="1637" t="s">
        <v>2038</v>
      </c>
      <c r="D121" s="1637"/>
      <c r="E121" s="1637"/>
    </row>
    <row r="122" spans="1:12" x14ac:dyDescent="0.15">
      <c r="D122" s="18" t="s">
        <v>684</v>
      </c>
    </row>
    <row r="123" spans="1:12" x14ac:dyDescent="0.15">
      <c r="C123" s="24" t="s">
        <v>1844</v>
      </c>
      <c r="D123" s="98"/>
      <c r="I123" s="1864" t="s">
        <v>1368</v>
      </c>
      <c r="J123" s="1864"/>
      <c r="K123" s="1864" t="s">
        <v>496</v>
      </c>
      <c r="L123" s="1864"/>
    </row>
    <row r="124" spans="1:12" x14ac:dyDescent="0.15">
      <c r="C124" s="24" t="s">
        <v>1845</v>
      </c>
      <c r="D124" s="98"/>
      <c r="I124" s="609">
        <v>1</v>
      </c>
      <c r="J124" s="610">
        <f>D4</f>
        <v>1</v>
      </c>
      <c r="K124" s="609">
        <v>2</v>
      </c>
      <c r="L124" s="610">
        <f>D5</f>
        <v>2</v>
      </c>
    </row>
    <row r="125" spans="1:12" x14ac:dyDescent="0.15">
      <c r="C125" s="24" t="s">
        <v>1846</v>
      </c>
      <c r="D125" s="98"/>
      <c r="I125" s="609">
        <v>4</v>
      </c>
      <c r="J125" s="610">
        <f>D7</f>
        <v>4</v>
      </c>
      <c r="K125" s="609">
        <v>3</v>
      </c>
      <c r="L125" s="610">
        <f>D6</f>
        <v>3</v>
      </c>
    </row>
    <row r="126" spans="1:12" ht="15" customHeight="1" x14ac:dyDescent="0.15">
      <c r="C126" s="24" t="s">
        <v>1847</v>
      </c>
      <c r="D126" s="98"/>
      <c r="I126" s="609">
        <v>5</v>
      </c>
      <c r="J126" s="610">
        <f>D8</f>
        <v>5</v>
      </c>
      <c r="K126" s="609">
        <v>6</v>
      </c>
      <c r="L126" s="610">
        <f>D9</f>
        <v>6</v>
      </c>
    </row>
    <row r="127" spans="1:12" ht="15" customHeight="1" x14ac:dyDescent="0.15">
      <c r="C127" s="24" t="s">
        <v>1848</v>
      </c>
      <c r="D127" s="98"/>
      <c r="I127" s="609">
        <v>8</v>
      </c>
      <c r="J127" s="610">
        <f>D11</f>
        <v>8</v>
      </c>
      <c r="K127" s="609">
        <v>7</v>
      </c>
      <c r="L127" s="610">
        <f>D10</f>
        <v>7</v>
      </c>
    </row>
    <row r="128" spans="1:12" ht="15" customHeight="1" x14ac:dyDescent="0.15">
      <c r="C128" s="24" t="s">
        <v>1849</v>
      </c>
      <c r="D128" s="98"/>
      <c r="I128" s="609">
        <v>9</v>
      </c>
      <c r="J128" s="610">
        <f>D12</f>
        <v>9</v>
      </c>
      <c r="K128" s="609">
        <v>10</v>
      </c>
      <c r="L128" s="610">
        <f>D13</f>
        <v>10</v>
      </c>
    </row>
    <row r="129" spans="1:12" x14ac:dyDescent="0.15">
      <c r="C129" s="24" t="s">
        <v>1673</v>
      </c>
      <c r="D129" s="98"/>
    </row>
    <row r="130" spans="1:12" ht="15" customHeight="1" x14ac:dyDescent="0.15">
      <c r="C130" s="24" t="s">
        <v>1613</v>
      </c>
      <c r="D130" s="98"/>
    </row>
    <row r="133" spans="1:12" x14ac:dyDescent="0.15">
      <c r="A133" s="1637" t="s">
        <v>2023</v>
      </c>
      <c r="B133" s="1637"/>
      <c r="C133" s="1637"/>
      <c r="D133" s="1637"/>
      <c r="E133" s="1637"/>
      <c r="F133" s="1637"/>
      <c r="G133" s="1637"/>
      <c r="H133" s="1637"/>
      <c r="I133" s="1637"/>
      <c r="J133" s="1637"/>
      <c r="K133" s="1637"/>
      <c r="L133" s="1637"/>
    </row>
    <row r="135" spans="1:12" x14ac:dyDescent="0.15">
      <c r="C135" s="383" t="s">
        <v>362</v>
      </c>
      <c r="D135" s="24" t="s">
        <v>1365</v>
      </c>
      <c r="E135" s="383" t="s">
        <v>892</v>
      </c>
      <c r="F135" s="24">
        <v>6</v>
      </c>
      <c r="G135" s="2129" t="s">
        <v>301</v>
      </c>
      <c r="H135" s="2130"/>
      <c r="I135" s="24" t="s">
        <v>1602</v>
      </c>
      <c r="J135" s="718" t="s">
        <v>2093</v>
      </c>
      <c r="K135" s="483"/>
      <c r="L135" s="24" t="s">
        <v>1645</v>
      </c>
    </row>
    <row r="137" spans="1:12" x14ac:dyDescent="0.15">
      <c r="D137" s="1638" t="s">
        <v>1565</v>
      </c>
      <c r="E137" s="1638"/>
      <c r="F137" s="1638"/>
    </row>
    <row r="138" spans="1:12" x14ac:dyDescent="0.15">
      <c r="D138" s="18" t="s">
        <v>684</v>
      </c>
      <c r="E138" s="18"/>
      <c r="F138" s="18" t="s">
        <v>1934</v>
      </c>
    </row>
    <row r="139" spans="1:12" x14ac:dyDescent="0.15">
      <c r="C139" s="24" t="s">
        <v>1844</v>
      </c>
      <c r="D139" s="98"/>
      <c r="E139" s="20"/>
      <c r="F139" s="14"/>
    </row>
    <row r="140" spans="1:12" x14ac:dyDescent="0.15">
      <c r="C140" s="24" t="s">
        <v>1845</v>
      </c>
      <c r="D140" s="98"/>
      <c r="E140" s="20"/>
      <c r="F140" s="14"/>
    </row>
    <row r="141" spans="1:12" ht="16" x14ac:dyDescent="0.2">
      <c r="B141" s="165"/>
      <c r="C141" s="24" t="s">
        <v>1846</v>
      </c>
      <c r="D141" s="98"/>
      <c r="E141" s="20"/>
      <c r="F141" s="14"/>
    </row>
    <row r="142" spans="1:12" x14ac:dyDescent="0.15">
      <c r="C142" s="24" t="s">
        <v>1847</v>
      </c>
      <c r="D142" s="98"/>
      <c r="E142" s="20"/>
      <c r="F142" s="14"/>
    </row>
    <row r="143" spans="1:12" x14ac:dyDescent="0.15">
      <c r="A143" s="1751"/>
      <c r="B143" s="1751"/>
      <c r="C143" s="1751"/>
      <c r="D143" s="1751"/>
      <c r="E143" s="1751"/>
      <c r="F143" s="1751"/>
      <c r="G143" s="1751"/>
      <c r="H143" s="1751"/>
      <c r="I143" s="19"/>
      <c r="J143" s="616"/>
      <c r="K143" s="616"/>
      <c r="L143" s="616"/>
    </row>
    <row r="144" spans="1:12" x14ac:dyDescent="0.15">
      <c r="B144" s="253"/>
      <c r="C144" s="253"/>
      <c r="D144" s="253"/>
      <c r="E144" s="253"/>
      <c r="F144" s="253"/>
      <c r="G144" s="253"/>
      <c r="H144"/>
      <c r="I144"/>
      <c r="J144"/>
      <c r="K144"/>
      <c r="L144"/>
    </row>
    <row r="145" spans="1:12" ht="14" thickBot="1" x14ac:dyDescent="0.2">
      <c r="F145" s="15" t="s">
        <v>307</v>
      </c>
      <c r="I145" s="839" t="s">
        <v>310</v>
      </c>
      <c r="J145" s="839"/>
      <c r="L145" s="15" t="s">
        <v>308</v>
      </c>
    </row>
    <row r="146" spans="1:12" x14ac:dyDescent="0.15">
      <c r="B146" s="178" t="s">
        <v>892</v>
      </c>
      <c r="C146" s="204" t="s">
        <v>197</v>
      </c>
      <c r="D146" s="28" t="s">
        <v>865</v>
      </c>
      <c r="E146" s="29" t="s">
        <v>197</v>
      </c>
      <c r="F146" s="30" t="s">
        <v>866</v>
      </c>
      <c r="G146" s="253"/>
      <c r="H146" s="178" t="s">
        <v>892</v>
      </c>
      <c r="I146" s="204" t="s">
        <v>197</v>
      </c>
      <c r="J146" s="28" t="s">
        <v>865</v>
      </c>
      <c r="K146" s="29" t="s">
        <v>197</v>
      </c>
      <c r="L146" s="30" t="s">
        <v>866</v>
      </c>
    </row>
    <row r="147" spans="1:12" x14ac:dyDescent="0.15">
      <c r="B147" s="31">
        <v>1</v>
      </c>
      <c r="C147" s="32">
        <f>F142</f>
        <v>0</v>
      </c>
      <c r="D147" s="46">
        <f>$D$142</f>
        <v>0</v>
      </c>
      <c r="E147" s="62">
        <f>F141</f>
        <v>0</v>
      </c>
      <c r="F147" s="37">
        <f>$D$141</f>
        <v>0</v>
      </c>
      <c r="H147" s="31">
        <v>1</v>
      </c>
      <c r="I147" s="32">
        <f>F142</f>
        <v>0</v>
      </c>
      <c r="J147" s="46">
        <f>$D$141</f>
        <v>0</v>
      </c>
      <c r="K147" s="62">
        <f>F141</f>
        <v>0</v>
      </c>
      <c r="L147" s="37">
        <f>$D$142</f>
        <v>0</v>
      </c>
    </row>
    <row r="148" spans="1:12" ht="14" thickBot="1" x14ac:dyDescent="0.2">
      <c r="B148" s="75">
        <v>2</v>
      </c>
      <c r="C148" s="47">
        <f>F140</f>
        <v>0</v>
      </c>
      <c r="D148" s="111">
        <f>$D$140</f>
        <v>0</v>
      </c>
      <c r="E148" s="195">
        <f>F139</f>
        <v>0</v>
      </c>
      <c r="F148" s="43">
        <f>$D$139</f>
        <v>0</v>
      </c>
      <c r="H148" s="75">
        <v>2</v>
      </c>
      <c r="I148" s="47">
        <f>F140</f>
        <v>0</v>
      </c>
      <c r="J148" s="111">
        <f>$D$139</f>
        <v>0</v>
      </c>
      <c r="K148" s="195">
        <f>F139</f>
        <v>0</v>
      </c>
      <c r="L148" s="43">
        <f>$D$140</f>
        <v>0</v>
      </c>
    </row>
    <row r="150" spans="1:12" ht="14" thickBot="1" x14ac:dyDescent="0.2">
      <c r="D150" s="25"/>
      <c r="E150" s="25"/>
      <c r="F150" s="15" t="s">
        <v>309</v>
      </c>
      <c r="J150" s="607" t="s">
        <v>2094</v>
      </c>
      <c r="L150" s="607" t="s">
        <v>2039</v>
      </c>
    </row>
    <row r="151" spans="1:12" x14ac:dyDescent="0.15">
      <c r="B151" s="178" t="s">
        <v>892</v>
      </c>
      <c r="C151" s="204" t="s">
        <v>197</v>
      </c>
      <c r="D151" s="28" t="s">
        <v>865</v>
      </c>
      <c r="E151" s="29" t="s">
        <v>197</v>
      </c>
      <c r="F151" s="30" t="s">
        <v>866</v>
      </c>
      <c r="I151" s="159" t="s">
        <v>1844</v>
      </c>
      <c r="J151" s="704"/>
      <c r="K151" s="703"/>
      <c r="L151" s="223"/>
    </row>
    <row r="152" spans="1:12" x14ac:dyDescent="0.15">
      <c r="B152" s="31">
        <v>1</v>
      </c>
      <c r="C152" s="32">
        <f>F141</f>
        <v>0</v>
      </c>
      <c r="D152" s="46">
        <f>$D$142</f>
        <v>0</v>
      </c>
      <c r="E152" s="62">
        <f>F142</f>
        <v>0</v>
      </c>
      <c r="F152" s="37">
        <f>$D$141</f>
        <v>0</v>
      </c>
      <c r="I152" s="159" t="s">
        <v>1845</v>
      </c>
      <c r="J152" s="704"/>
      <c r="K152" s="703"/>
      <c r="L152" s="223"/>
    </row>
    <row r="153" spans="1:12" ht="14" thickBot="1" x14ac:dyDescent="0.2">
      <c r="B153" s="75">
        <v>2</v>
      </c>
      <c r="C153" s="47">
        <f>F139</f>
        <v>0</v>
      </c>
      <c r="D153" s="111">
        <f>$D$140</f>
        <v>0</v>
      </c>
      <c r="E153" s="195">
        <f>F140</f>
        <v>0</v>
      </c>
      <c r="F153" s="43">
        <f>$D$139</f>
        <v>0</v>
      </c>
      <c r="I153" s="159" t="s">
        <v>1846</v>
      </c>
      <c r="J153" s="704"/>
      <c r="K153" s="703"/>
      <c r="L153" s="223"/>
    </row>
    <row r="154" spans="1:12" x14ac:dyDescent="0.15">
      <c r="I154" s="159" t="s">
        <v>1847</v>
      </c>
      <c r="J154" s="704"/>
      <c r="K154" s="703"/>
      <c r="L154" s="223"/>
    </row>
    <row r="157" spans="1:12" x14ac:dyDescent="0.15">
      <c r="A157" s="1882" t="s">
        <v>2092</v>
      </c>
      <c r="B157" s="1882"/>
      <c r="C157" s="1882"/>
      <c r="D157" s="1882"/>
      <c r="E157" s="1882"/>
      <c r="F157" s="1882"/>
      <c r="G157" s="1882"/>
      <c r="H157" s="1882"/>
      <c r="I157" s="1882"/>
      <c r="J157" s="1882"/>
      <c r="K157" s="1882"/>
      <c r="L157" s="1882"/>
    </row>
    <row r="158" spans="1:12" x14ac:dyDescent="0.15">
      <c r="C158" s="383" t="s">
        <v>362</v>
      </c>
      <c r="D158" s="24" t="s">
        <v>855</v>
      </c>
      <c r="E158" s="383" t="s">
        <v>892</v>
      </c>
      <c r="F158" s="24">
        <v>12</v>
      </c>
      <c r="G158" s="415" t="s">
        <v>1593</v>
      </c>
      <c r="H158" s="24"/>
      <c r="I158" s="389" t="s">
        <v>103</v>
      </c>
      <c r="J158" s="483" t="s">
        <v>2214</v>
      </c>
      <c r="K158" s="483"/>
      <c r="L158" s="24" t="s">
        <v>1568</v>
      </c>
    </row>
    <row r="159" spans="1:12" x14ac:dyDescent="0.15">
      <c r="I159"/>
      <c r="J159"/>
      <c r="K159"/>
      <c r="L159"/>
    </row>
    <row r="161" spans="2:12" ht="14" thickBot="1" x14ac:dyDescent="0.2">
      <c r="F161" s="15" t="s">
        <v>307</v>
      </c>
      <c r="I161" s="2018" t="s">
        <v>310</v>
      </c>
      <c r="J161" s="2018"/>
      <c r="L161" s="15" t="s">
        <v>308</v>
      </c>
    </row>
    <row r="162" spans="2:12" x14ac:dyDescent="0.15">
      <c r="B162" s="178" t="s">
        <v>892</v>
      </c>
      <c r="C162" s="204" t="s">
        <v>197</v>
      </c>
      <c r="D162" s="28" t="s">
        <v>865</v>
      </c>
      <c r="E162" s="29" t="s">
        <v>197</v>
      </c>
      <c r="F162" s="30" t="s">
        <v>866</v>
      </c>
      <c r="G162" s="253"/>
      <c r="H162" s="178" t="s">
        <v>892</v>
      </c>
      <c r="I162" s="204" t="s">
        <v>197</v>
      </c>
      <c r="J162" s="28" t="s">
        <v>865</v>
      </c>
      <c r="K162" s="29" t="s">
        <v>197</v>
      </c>
      <c r="L162" s="30" t="s">
        <v>866</v>
      </c>
    </row>
    <row r="163" spans="2:12" x14ac:dyDescent="0.15">
      <c r="B163" s="31">
        <v>1</v>
      </c>
      <c r="C163" s="32"/>
      <c r="D163" s="33"/>
      <c r="E163" s="34"/>
      <c r="F163" s="33"/>
      <c r="H163" s="31">
        <v>1</v>
      </c>
      <c r="I163" s="32"/>
      <c r="J163" s="33"/>
      <c r="K163" s="34"/>
      <c r="L163" s="33"/>
    </row>
    <row r="164" spans="2:12" ht="14" thickBot="1" x14ac:dyDescent="0.2">
      <c r="B164" s="75">
        <v>2</v>
      </c>
      <c r="C164" s="47"/>
      <c r="D164" s="43"/>
      <c r="E164" s="44"/>
      <c r="F164" s="43"/>
      <c r="H164" s="75">
        <v>2</v>
      </c>
      <c r="I164" s="47"/>
      <c r="J164" s="43"/>
      <c r="K164" s="44"/>
      <c r="L164" s="43"/>
    </row>
    <row r="165" spans="2:12" x14ac:dyDescent="0.15">
      <c r="B165"/>
      <c r="C165"/>
      <c r="D165"/>
      <c r="E165"/>
      <c r="F165"/>
      <c r="H165"/>
      <c r="I165"/>
      <c r="J165"/>
      <c r="K165"/>
      <c r="L165"/>
    </row>
    <row r="167" spans="2:12" ht="14" thickBot="1" x14ac:dyDescent="0.2">
      <c r="F167" s="15" t="s">
        <v>309</v>
      </c>
    </row>
    <row r="168" spans="2:12" ht="14" thickBot="1" x14ac:dyDescent="0.2">
      <c r="B168" s="178" t="s">
        <v>892</v>
      </c>
      <c r="C168" s="204" t="s">
        <v>197</v>
      </c>
      <c r="D168" s="28" t="s">
        <v>865</v>
      </c>
      <c r="E168" s="29" t="s">
        <v>197</v>
      </c>
      <c r="F168" s="30" t="s">
        <v>866</v>
      </c>
      <c r="G168" s="253"/>
      <c r="I168" s="2018" t="s">
        <v>310</v>
      </c>
      <c r="J168" s="2018"/>
      <c r="L168" s="15" t="s">
        <v>2186</v>
      </c>
    </row>
    <row r="169" spans="2:12" x14ac:dyDescent="0.15">
      <c r="B169" s="31">
        <v>1</v>
      </c>
      <c r="C169" s="32"/>
      <c r="D169" s="33"/>
      <c r="E169" s="34"/>
      <c r="F169" s="33"/>
      <c r="H169" s="178" t="s">
        <v>892</v>
      </c>
      <c r="I169" s="204" t="s">
        <v>197</v>
      </c>
      <c r="J169" s="28" t="s">
        <v>865</v>
      </c>
      <c r="K169" s="29" t="s">
        <v>197</v>
      </c>
      <c r="L169" s="30" t="s">
        <v>866</v>
      </c>
    </row>
    <row r="170" spans="2:12" ht="14" thickBot="1" x14ac:dyDescent="0.2">
      <c r="B170" s="75">
        <v>2</v>
      </c>
      <c r="C170" s="47"/>
      <c r="D170" s="43"/>
      <c r="E170" s="44"/>
      <c r="F170" s="43"/>
      <c r="H170" s="41">
        <v>2</v>
      </c>
      <c r="I170" s="42"/>
      <c r="J170" s="43"/>
      <c r="K170" s="44"/>
      <c r="L170" s="43"/>
    </row>
    <row r="171" spans="2:12" x14ac:dyDescent="0.15">
      <c r="B171"/>
      <c r="C171"/>
      <c r="D171"/>
      <c r="E171"/>
      <c r="F171"/>
    </row>
    <row r="172" spans="2:12" x14ac:dyDescent="0.15">
      <c r="B172"/>
      <c r="C172"/>
      <c r="D172"/>
      <c r="E172"/>
      <c r="F172"/>
    </row>
    <row r="173" spans="2:12" ht="14" thickBot="1" x14ac:dyDescent="0.2">
      <c r="F173" s="15" t="s">
        <v>2185</v>
      </c>
    </row>
    <row r="174" spans="2:12" x14ac:dyDescent="0.15">
      <c r="B174" s="178" t="s">
        <v>892</v>
      </c>
      <c r="C174" s="204" t="s">
        <v>197</v>
      </c>
      <c r="D174" s="28" t="s">
        <v>865</v>
      </c>
      <c r="E174" s="29" t="s">
        <v>197</v>
      </c>
      <c r="F174" s="30" t="s">
        <v>866</v>
      </c>
      <c r="G174"/>
      <c r="H174"/>
      <c r="I174"/>
      <c r="J174"/>
    </row>
    <row r="175" spans="2:12" ht="14" thickBot="1" x14ac:dyDescent="0.2">
      <c r="B175" s="41">
        <v>2</v>
      </c>
      <c r="C175" s="42"/>
      <c r="D175" s="43"/>
      <c r="E175" s="44"/>
      <c r="F175" s="43"/>
      <c r="G175"/>
      <c r="H175"/>
      <c r="I175"/>
      <c r="J175"/>
    </row>
    <row r="238" ht="12.75" hidden="1" customHeight="1" x14ac:dyDescent="0.15"/>
    <row r="239" ht="12.75" hidden="1" customHeight="1" x14ac:dyDescent="0.15"/>
    <row r="240" ht="12.75" hidden="1" customHeight="1" x14ac:dyDescent="0.15"/>
    <row r="241" ht="12.75" hidden="1" customHeight="1" x14ac:dyDescent="0.15"/>
  </sheetData>
  <sheetProtection password="CF27" sheet="1" objects="1" scenarios="1"/>
  <mergeCells count="45">
    <mergeCell ref="I168:J168"/>
    <mergeCell ref="A157:L157"/>
    <mergeCell ref="C121:E121"/>
    <mergeCell ref="I161:J161"/>
    <mergeCell ref="D137:F137"/>
    <mergeCell ref="A143:H143"/>
    <mergeCell ref="D74:H74"/>
    <mergeCell ref="G135:H135"/>
    <mergeCell ref="A133:L133"/>
    <mergeCell ref="A1:L1"/>
    <mergeCell ref="A60:L60"/>
    <mergeCell ref="A119:L119"/>
    <mergeCell ref="I123:J123"/>
    <mergeCell ref="K123:L123"/>
    <mergeCell ref="G68:H68"/>
    <mergeCell ref="G66:H66"/>
    <mergeCell ref="B75:L75"/>
    <mergeCell ref="G70:H70"/>
    <mergeCell ref="G73:H73"/>
    <mergeCell ref="J73:K73"/>
    <mergeCell ref="G14:H14"/>
    <mergeCell ref="G67:H67"/>
    <mergeCell ref="G71:H71"/>
    <mergeCell ref="G72:H72"/>
    <mergeCell ref="G62:H62"/>
    <mergeCell ref="G63:H63"/>
    <mergeCell ref="G64:H64"/>
    <mergeCell ref="G65:H65"/>
    <mergeCell ref="G69:H69"/>
    <mergeCell ref="I31:J31"/>
    <mergeCell ref="J14:K14"/>
    <mergeCell ref="C17:D17"/>
    <mergeCell ref="G3:H3"/>
    <mergeCell ref="G4:H4"/>
    <mergeCell ref="G5:H5"/>
    <mergeCell ref="G6:H6"/>
    <mergeCell ref="G7:H7"/>
    <mergeCell ref="G8:H8"/>
    <mergeCell ref="G9:H9"/>
    <mergeCell ref="D15:H15"/>
    <mergeCell ref="A16:L16"/>
    <mergeCell ref="G10:H10"/>
    <mergeCell ref="G11:H11"/>
    <mergeCell ref="G12:H12"/>
    <mergeCell ref="G13:H13"/>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Foglio116"/>
  <dimension ref="A2:K351"/>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1474</v>
      </c>
      <c r="D2" s="1760"/>
      <c r="E2" s="1760"/>
      <c r="F2" s="1760"/>
      <c r="G2" s="1760"/>
      <c r="H2" s="1760"/>
      <c r="I2" s="1760"/>
    </row>
    <row r="4" spans="2:9" ht="16" x14ac:dyDescent="0.2">
      <c r="B4" s="1761" t="s">
        <v>196</v>
      </c>
      <c r="C4" s="1761"/>
      <c r="D4" s="1761"/>
      <c r="E4" s="2131" t="s">
        <v>844</v>
      </c>
      <c r="F4" s="2131"/>
      <c r="G4" s="2131"/>
    </row>
    <row r="5" spans="2:9" ht="15.75" customHeight="1" x14ac:dyDescent="0.15">
      <c r="B5" s="1762" t="s">
        <v>204</v>
      </c>
      <c r="C5" s="1762"/>
      <c r="D5" s="1762"/>
      <c r="E5" s="25" t="s">
        <v>367</v>
      </c>
      <c r="G5" s="293" t="s">
        <v>1934</v>
      </c>
    </row>
    <row r="6" spans="2:9" ht="16" x14ac:dyDescent="0.2">
      <c r="B6" s="79">
        <v>1</v>
      </c>
      <c r="C6" s="1763">
        <f>'10S - 8B - 2 RR'!D4</f>
        <v>1</v>
      </c>
      <c r="D6" s="1763"/>
      <c r="E6" s="120">
        <f>'10S - 8B - 2 RR'!E4</f>
        <v>0</v>
      </c>
      <c r="F6" s="173" t="s">
        <v>1038</v>
      </c>
      <c r="G6" s="437">
        <f>'10S - 8B - 2 RR'!L4</f>
        <v>0</v>
      </c>
    </row>
    <row r="7" spans="2:9" ht="16" x14ac:dyDescent="0.2">
      <c r="B7" s="79">
        <v>2</v>
      </c>
      <c r="C7" s="1763">
        <f>'10S - 8B - 2 RR'!D5</f>
        <v>2</v>
      </c>
      <c r="D7" s="1763"/>
      <c r="E7" s="120">
        <f>'10S - 8B - 2 RR'!E5</f>
        <v>0</v>
      </c>
      <c r="F7" s="173" t="s">
        <v>1038</v>
      </c>
      <c r="G7" s="437">
        <f>'10S - 8B - 2 RR'!L5</f>
        <v>0</v>
      </c>
    </row>
    <row r="8" spans="2:9" ht="16" x14ac:dyDescent="0.2">
      <c r="B8" s="79">
        <v>3</v>
      </c>
      <c r="C8" s="1763">
        <f>'10S - 8B - 2 RR'!D6</f>
        <v>3</v>
      </c>
      <c r="D8" s="1763"/>
      <c r="E8" s="120">
        <f>'10S - 8B - 2 RR'!E6</f>
        <v>0</v>
      </c>
      <c r="F8" s="173" t="s">
        <v>1038</v>
      </c>
      <c r="G8" s="437">
        <f>'10S - 8B - 2 RR'!L6</f>
        <v>0</v>
      </c>
    </row>
    <row r="9" spans="2:9" ht="16" x14ac:dyDescent="0.2">
      <c r="B9" s="79">
        <v>4</v>
      </c>
      <c r="C9" s="1763">
        <f>'10S - 8B - 2 RR'!D7</f>
        <v>4</v>
      </c>
      <c r="D9" s="1763"/>
      <c r="E9" s="120">
        <f>'10S - 8B - 2 RR'!E7</f>
        <v>0</v>
      </c>
      <c r="G9" s="437"/>
    </row>
    <row r="10" spans="2:9" ht="16" x14ac:dyDescent="0.2">
      <c r="B10" s="79">
        <v>5</v>
      </c>
      <c r="C10" s="1763">
        <f>'10S - 8B - 2 RR'!D8</f>
        <v>5</v>
      </c>
      <c r="D10" s="1763"/>
      <c r="E10" s="120">
        <f>'10S - 8B - 2 RR'!E8</f>
        <v>0</v>
      </c>
      <c r="F10" s="173" t="s">
        <v>1038</v>
      </c>
      <c r="G10" s="437">
        <f>'10S - 8B - 2 RR'!L8</f>
        <v>0</v>
      </c>
    </row>
    <row r="11" spans="2:9" ht="16" x14ac:dyDescent="0.2">
      <c r="B11" s="79">
        <v>6</v>
      </c>
      <c r="C11" s="1763">
        <f>'10S - 8B - 2 RR'!D9</f>
        <v>6</v>
      </c>
      <c r="D11" s="1763"/>
      <c r="E11" s="120">
        <f>'10S - 8B - 2 RR'!E9</f>
        <v>0</v>
      </c>
      <c r="F11" s="173" t="s">
        <v>1038</v>
      </c>
      <c r="G11" s="437">
        <f>'10S - 8B - 2 RR'!L9</f>
        <v>0</v>
      </c>
    </row>
    <row r="12" spans="2:9" ht="16" x14ac:dyDescent="0.2">
      <c r="B12" s="79">
        <v>7</v>
      </c>
      <c r="C12" s="1763">
        <f>'10S - 8B - 2 RR'!D10</f>
        <v>7</v>
      </c>
      <c r="D12" s="1763"/>
      <c r="E12" s="120">
        <f>'10S - 8B - 2 RR'!E10</f>
        <v>0</v>
      </c>
      <c r="G12" s="437"/>
    </row>
    <row r="13" spans="2:9" ht="16" x14ac:dyDescent="0.2">
      <c r="B13" s="79">
        <v>8</v>
      </c>
      <c r="C13" s="1763">
        <f>'10S - 8B - 2 RR'!D11</f>
        <v>8</v>
      </c>
      <c r="D13" s="1763"/>
      <c r="E13" s="120">
        <f>'10S - 8B - 2 RR'!E11</f>
        <v>0</v>
      </c>
      <c r="F13" s="173" t="s">
        <v>1038</v>
      </c>
      <c r="G13" s="437">
        <f>'10S - 8B - 2 RR'!L11</f>
        <v>0</v>
      </c>
    </row>
    <row r="14" spans="2:9" ht="16" x14ac:dyDescent="0.2">
      <c r="B14" s="79">
        <v>9</v>
      </c>
      <c r="C14" s="1763">
        <f>'10S - 8B - 2 RR'!D12</f>
        <v>9</v>
      </c>
      <c r="D14" s="1763"/>
      <c r="E14" s="120">
        <f>'10S - 8B - 2 RR'!E12</f>
        <v>0</v>
      </c>
      <c r="F14" s="173" t="s">
        <v>1038</v>
      </c>
      <c r="G14" s="437">
        <f>'10S - 8B - 2 RR'!L12</f>
        <v>0</v>
      </c>
    </row>
    <row r="15" spans="2:9" ht="16" x14ac:dyDescent="0.2">
      <c r="B15" s="79">
        <v>10</v>
      </c>
      <c r="C15" s="1763">
        <f>'10S - 8B - 2 RR'!D13</f>
        <v>10</v>
      </c>
      <c r="D15" s="1763"/>
      <c r="E15" s="120">
        <f>'10S - 8B - 2 RR'!E13</f>
        <v>0</v>
      </c>
      <c r="F15" s="173" t="s">
        <v>1038</v>
      </c>
      <c r="G15" s="437">
        <f>'10S - 8B - 2 RR'!L13</f>
        <v>0</v>
      </c>
    </row>
    <row r="19" spans="2:7" ht="16" x14ac:dyDescent="0.2">
      <c r="B19" s="1761" t="s">
        <v>196</v>
      </c>
      <c r="C19" s="1761"/>
      <c r="D19" s="1761"/>
      <c r="E19" s="2131" t="s">
        <v>845</v>
      </c>
      <c r="F19" s="2131"/>
      <c r="G19" s="2131"/>
    </row>
    <row r="20" spans="2:7" ht="18" customHeight="1" x14ac:dyDescent="0.15">
      <c r="B20" s="1762" t="s">
        <v>204</v>
      </c>
      <c r="C20" s="1762"/>
      <c r="D20" s="1762"/>
      <c r="E20" s="25" t="s">
        <v>367</v>
      </c>
      <c r="G20" s="293" t="s">
        <v>1934</v>
      </c>
    </row>
    <row r="21" spans="2:7" ht="16" x14ac:dyDescent="0.2">
      <c r="B21" s="79">
        <v>1</v>
      </c>
      <c r="C21" s="1763">
        <f>'10S - 8B - 2 RR'!D63</f>
        <v>1</v>
      </c>
      <c r="D21" s="1763"/>
      <c r="E21" s="120">
        <f>'10S - 8B - 2 RR'!E4</f>
        <v>0</v>
      </c>
      <c r="F21" s="173" t="s">
        <v>1038</v>
      </c>
      <c r="G21" s="437">
        <f>'10S - 8B - 2 RR'!L63</f>
        <v>0</v>
      </c>
    </row>
    <row r="22" spans="2:7" ht="16" x14ac:dyDescent="0.2">
      <c r="B22" s="79">
        <v>2</v>
      </c>
      <c r="C22" s="1763">
        <f>'10S - 8B - 2 RR'!D64</f>
        <v>2</v>
      </c>
      <c r="D22" s="1763"/>
      <c r="E22" s="120">
        <f>'10S - 8B - 2 RR'!E5</f>
        <v>0</v>
      </c>
      <c r="F22" s="173" t="s">
        <v>1038</v>
      </c>
      <c r="G22" s="437">
        <f>'10S - 8B - 2 RR'!L64</f>
        <v>0</v>
      </c>
    </row>
    <row r="23" spans="2:7" ht="16" x14ac:dyDescent="0.2">
      <c r="B23" s="79">
        <v>3</v>
      </c>
      <c r="C23" s="1763">
        <f>'10S - 8B - 2 RR'!D65</f>
        <v>3</v>
      </c>
      <c r="D23" s="1763"/>
      <c r="E23" s="120">
        <f>'10S - 8B - 2 RR'!E6</f>
        <v>0</v>
      </c>
      <c r="F23" s="173" t="s">
        <v>1038</v>
      </c>
      <c r="G23" s="437">
        <f>'10S - 8B - 2 RR'!L65</f>
        <v>0</v>
      </c>
    </row>
    <row r="24" spans="2:7" ht="16" x14ac:dyDescent="0.2">
      <c r="B24" s="79">
        <v>4</v>
      </c>
      <c r="C24" s="1763">
        <f>'10S - 8B - 2 RR'!D66</f>
        <v>4</v>
      </c>
      <c r="D24" s="1763"/>
      <c r="E24" s="120">
        <f>'10S - 8B - 2 RR'!E7</f>
        <v>0</v>
      </c>
      <c r="G24" s="437"/>
    </row>
    <row r="25" spans="2:7" ht="16" x14ac:dyDescent="0.2">
      <c r="B25" s="79">
        <v>5</v>
      </c>
      <c r="C25" s="1763">
        <f>'10S - 8B - 2 RR'!D67</f>
        <v>5</v>
      </c>
      <c r="D25" s="1763"/>
      <c r="E25" s="120">
        <f>'10S - 8B - 2 RR'!E8</f>
        <v>0</v>
      </c>
      <c r="F25" s="173" t="s">
        <v>1038</v>
      </c>
      <c r="G25" s="437">
        <f>'10S - 8B - 2 RR'!L67</f>
        <v>0</v>
      </c>
    </row>
    <row r="26" spans="2:7" ht="16" x14ac:dyDescent="0.2">
      <c r="B26" s="79">
        <v>6</v>
      </c>
      <c r="C26" s="1763">
        <f>'10S - 8B - 2 RR'!D68</f>
        <v>6</v>
      </c>
      <c r="D26" s="1763"/>
      <c r="E26" s="120">
        <f>'10S - 8B - 2 RR'!E9</f>
        <v>0</v>
      </c>
      <c r="F26" s="173" t="s">
        <v>1038</v>
      </c>
      <c r="G26" s="437">
        <f>'10S - 8B - 2 RR'!L68</f>
        <v>0</v>
      </c>
    </row>
    <row r="27" spans="2:7" ht="16" x14ac:dyDescent="0.2">
      <c r="B27" s="79">
        <v>7</v>
      </c>
      <c r="C27" s="1763">
        <f>'10S - 8B - 2 RR'!D69</f>
        <v>7</v>
      </c>
      <c r="D27" s="1763"/>
      <c r="E27" s="120">
        <f>'10S - 8B - 2 RR'!E10</f>
        <v>0</v>
      </c>
      <c r="G27" s="437"/>
    </row>
    <row r="28" spans="2:7" ht="16" x14ac:dyDescent="0.2">
      <c r="B28" s="79">
        <v>8</v>
      </c>
      <c r="C28" s="1763">
        <f>'10S - 8B - 2 RR'!D70</f>
        <v>8</v>
      </c>
      <c r="D28" s="1763"/>
      <c r="E28" s="120">
        <f>'10S - 8B - 2 RR'!E11</f>
        <v>0</v>
      </c>
      <c r="F28" s="173" t="s">
        <v>1038</v>
      </c>
      <c r="G28" s="437">
        <f>'10S - 8B - 2 RR'!L70</f>
        <v>0</v>
      </c>
    </row>
    <row r="29" spans="2:7" ht="16" x14ac:dyDescent="0.2">
      <c r="B29" s="79">
        <v>9</v>
      </c>
      <c r="C29" s="1763">
        <f>'10S - 8B - 2 RR'!D71</f>
        <v>9</v>
      </c>
      <c r="D29" s="1763"/>
      <c r="E29" s="120">
        <f>'10S - 8B - 2 RR'!E12</f>
        <v>0</v>
      </c>
      <c r="F29" s="173" t="s">
        <v>1038</v>
      </c>
      <c r="G29" s="437">
        <f>'10S - 8B - 2 RR'!L71</f>
        <v>0</v>
      </c>
    </row>
    <row r="30" spans="2:7" ht="16" x14ac:dyDescent="0.2">
      <c r="B30" s="79">
        <v>10</v>
      </c>
      <c r="C30" s="1763">
        <f>'10S - 8B - 2 RR'!D72</f>
        <v>10</v>
      </c>
      <c r="D30" s="1763"/>
      <c r="E30" s="120">
        <f>'10S - 8B - 2 RR'!E13</f>
        <v>0</v>
      </c>
      <c r="F30" s="173" t="s">
        <v>1038</v>
      </c>
      <c r="G30" s="437">
        <f>'10S - 8B - 2 RR'!L72</f>
        <v>0</v>
      </c>
    </row>
    <row r="55" spans="2:11" ht="16" x14ac:dyDescent="0.2">
      <c r="C55" s="1760" t="s">
        <v>194</v>
      </c>
      <c r="D55" s="1760"/>
      <c r="E55" s="1760"/>
      <c r="F55" s="1760"/>
      <c r="G55" s="1760"/>
      <c r="H55" s="1760"/>
      <c r="I55" s="1760"/>
      <c r="J55" s="1760"/>
    </row>
    <row r="56" spans="2:11" ht="14" thickBot="1" x14ac:dyDescent="0.2"/>
    <row r="57" spans="2:11" ht="19" thickBot="1" x14ac:dyDescent="0.25">
      <c r="B57" s="1764" t="s">
        <v>1461</v>
      </c>
      <c r="C57" s="1825"/>
      <c r="D57" s="220" t="s">
        <v>1460</v>
      </c>
      <c r="E57" s="1699" t="s">
        <v>18</v>
      </c>
      <c r="F57" s="1826"/>
      <c r="G57" s="614" t="s">
        <v>1403</v>
      </c>
      <c r="H57" s="525" t="s">
        <v>199</v>
      </c>
      <c r="I57" s="526"/>
      <c r="J57" s="525" t="s">
        <v>200</v>
      </c>
      <c r="K57" s="526">
        <v>1</v>
      </c>
    </row>
    <row r="58" spans="2:11" ht="15.75" customHeight="1" x14ac:dyDescent="0.15">
      <c r="B58" s="300" t="s">
        <v>892</v>
      </c>
      <c r="C58" s="301" t="s">
        <v>197</v>
      </c>
      <c r="D58" s="302" t="s">
        <v>2322</v>
      </c>
      <c r="E58" s="303" t="s">
        <v>197</v>
      </c>
      <c r="F58" s="304" t="s">
        <v>2324</v>
      </c>
      <c r="G58" s="305" t="s">
        <v>1041</v>
      </c>
      <c r="H58" s="106" t="s">
        <v>1042</v>
      </c>
      <c r="I58" s="106" t="s">
        <v>1043</v>
      </c>
      <c r="J58" s="106" t="s">
        <v>193</v>
      </c>
      <c r="K58" s="306" t="s">
        <v>2063</v>
      </c>
    </row>
    <row r="59" spans="2:11" ht="15.75" customHeight="1" x14ac:dyDescent="0.2">
      <c r="B59" s="307">
        <v>1</v>
      </c>
      <c r="C59" s="308">
        <f>G6</f>
        <v>0</v>
      </c>
      <c r="D59" s="33">
        <f>C6</f>
        <v>1</v>
      </c>
      <c r="E59" s="308">
        <f>G13</f>
        <v>0</v>
      </c>
      <c r="F59" s="33">
        <f>C13</f>
        <v>8</v>
      </c>
      <c r="G59" s="309"/>
      <c r="H59" s="99"/>
      <c r="I59" s="211"/>
      <c r="J59" s="99"/>
      <c r="K59" s="102"/>
    </row>
    <row r="60" spans="2:11" ht="15.75" customHeight="1" x14ac:dyDescent="0.2">
      <c r="B60" s="307">
        <v>2</v>
      </c>
      <c r="C60" s="308">
        <f>G8</f>
        <v>0</v>
      </c>
      <c r="D60" s="33">
        <f>C8</f>
        <v>3</v>
      </c>
      <c r="E60" s="308">
        <f>G15</f>
        <v>0</v>
      </c>
      <c r="F60" s="33">
        <f>C15</f>
        <v>10</v>
      </c>
      <c r="G60" s="310"/>
      <c r="H60" s="99"/>
      <c r="I60" s="211"/>
      <c r="J60" s="99"/>
      <c r="K60" s="102"/>
    </row>
    <row r="61" spans="2:11" ht="15.75" customHeight="1" x14ac:dyDescent="0.2">
      <c r="B61" s="307">
        <v>3</v>
      </c>
      <c r="C61" s="308">
        <f>G11</f>
        <v>0</v>
      </c>
      <c r="D61" s="33">
        <f>C11</f>
        <v>6</v>
      </c>
      <c r="E61" s="308">
        <f>G7</f>
        <v>0</v>
      </c>
      <c r="F61" s="33">
        <f>C7</f>
        <v>2</v>
      </c>
      <c r="G61" s="310"/>
      <c r="H61" s="99"/>
      <c r="I61" s="211"/>
      <c r="J61" s="99"/>
      <c r="K61" s="102"/>
    </row>
    <row r="62" spans="2:11" ht="15.75" customHeight="1" thickBot="1" x14ac:dyDescent="0.25">
      <c r="B62" s="307">
        <v>4</v>
      </c>
      <c r="C62" s="308">
        <f>G10</f>
        <v>0</v>
      </c>
      <c r="D62" s="33">
        <f>C10</f>
        <v>5</v>
      </c>
      <c r="E62" s="308">
        <f>G14</f>
        <v>0</v>
      </c>
      <c r="F62" s="33">
        <f>C14</f>
        <v>9</v>
      </c>
      <c r="G62" s="310"/>
      <c r="H62" s="99"/>
      <c r="I62" s="521"/>
      <c r="J62" s="254"/>
      <c r="K62" s="102"/>
    </row>
    <row r="63" spans="2:11" ht="15.75" customHeight="1" thickBot="1" x14ac:dyDescent="0.25">
      <c r="B63" s="1766" t="s">
        <v>1458</v>
      </c>
      <c r="C63" s="1767"/>
      <c r="D63" s="1767"/>
      <c r="E63" s="1767"/>
      <c r="F63" s="1767"/>
      <c r="G63" s="1767"/>
      <c r="H63" s="1767"/>
      <c r="I63" s="1769" t="s">
        <v>2062</v>
      </c>
      <c r="J63" s="1770"/>
      <c r="K63" s="522"/>
    </row>
    <row r="64" spans="2:11" ht="12.75" customHeight="1" x14ac:dyDescent="0.15"/>
    <row r="65" spans="2:11" ht="15.75" customHeight="1" x14ac:dyDescent="0.2">
      <c r="C65" s="1760" t="s">
        <v>194</v>
      </c>
      <c r="D65" s="1760"/>
      <c r="E65" s="1760"/>
      <c r="F65" s="1760"/>
      <c r="G65" s="1760"/>
      <c r="H65" s="1760"/>
      <c r="I65" s="1760"/>
      <c r="J65" s="1760"/>
    </row>
    <row r="66" spans="2:11" ht="12.75" customHeight="1" thickBot="1" x14ac:dyDescent="0.2"/>
    <row r="67" spans="2:11" ht="18.75" customHeight="1" thickBot="1" x14ac:dyDescent="0.25">
      <c r="B67" s="1764" t="s">
        <v>1461</v>
      </c>
      <c r="C67" s="1825"/>
      <c r="D67" s="220" t="s">
        <v>1460</v>
      </c>
      <c r="E67" s="1699" t="s">
        <v>18</v>
      </c>
      <c r="F67" s="1826"/>
      <c r="G67" s="614" t="s">
        <v>1404</v>
      </c>
      <c r="H67" s="525" t="s">
        <v>199</v>
      </c>
      <c r="I67" s="527"/>
      <c r="J67" s="525" t="s">
        <v>200</v>
      </c>
      <c r="K67" s="526">
        <v>2</v>
      </c>
    </row>
    <row r="68" spans="2:11" ht="15.75" customHeight="1" x14ac:dyDescent="0.15">
      <c r="B68" s="300" t="s">
        <v>892</v>
      </c>
      <c r="C68" s="301" t="s">
        <v>197</v>
      </c>
      <c r="D68" s="302" t="s">
        <v>2322</v>
      </c>
      <c r="E68" s="303" t="s">
        <v>197</v>
      </c>
      <c r="F68" s="304" t="s">
        <v>2324</v>
      </c>
      <c r="G68" s="305" t="s">
        <v>1041</v>
      </c>
      <c r="H68" s="106" t="s">
        <v>1042</v>
      </c>
      <c r="I68" s="106" t="s">
        <v>1043</v>
      </c>
      <c r="J68" s="106" t="s">
        <v>193</v>
      </c>
      <c r="K68" s="306" t="s">
        <v>2063</v>
      </c>
    </row>
    <row r="69" spans="2:11" ht="16" x14ac:dyDescent="0.2">
      <c r="B69" s="307">
        <v>1</v>
      </c>
      <c r="C69" s="308">
        <f>G8</f>
        <v>0</v>
      </c>
      <c r="D69" s="33">
        <f>C12</f>
        <v>7</v>
      </c>
      <c r="E69" s="308">
        <f>G7</f>
        <v>0</v>
      </c>
      <c r="F69" s="33">
        <f>C7</f>
        <v>2</v>
      </c>
      <c r="G69" s="309"/>
      <c r="H69" s="99"/>
      <c r="I69" s="211"/>
      <c r="J69" s="99"/>
      <c r="K69" s="102"/>
    </row>
    <row r="70" spans="2:11" ht="16" x14ac:dyDescent="0.2">
      <c r="B70" s="307">
        <v>2</v>
      </c>
      <c r="C70" s="308">
        <f>G14</f>
        <v>0</v>
      </c>
      <c r="D70" s="33">
        <f>C14</f>
        <v>9</v>
      </c>
      <c r="E70" s="308">
        <f>G13</f>
        <v>0</v>
      </c>
      <c r="F70" s="33">
        <f>C13</f>
        <v>8</v>
      </c>
      <c r="G70" s="310"/>
      <c r="H70" s="99"/>
      <c r="I70" s="211"/>
      <c r="J70" s="99"/>
      <c r="K70" s="102"/>
    </row>
    <row r="71" spans="2:11" ht="16" x14ac:dyDescent="0.2">
      <c r="B71" s="307">
        <v>3</v>
      </c>
      <c r="C71" s="308">
        <f>G11</f>
        <v>0</v>
      </c>
      <c r="D71" s="33">
        <f>C11</f>
        <v>6</v>
      </c>
      <c r="E71" s="308">
        <f>G15</f>
        <v>0</v>
      </c>
      <c r="F71" s="33">
        <f>C15</f>
        <v>10</v>
      </c>
      <c r="G71" s="310"/>
      <c r="H71" s="99"/>
      <c r="I71" s="211"/>
      <c r="J71" s="99"/>
      <c r="K71" s="102"/>
    </row>
    <row r="72" spans="2:11" ht="17" thickBot="1" x14ac:dyDescent="0.25">
      <c r="B72" s="307">
        <v>4</v>
      </c>
      <c r="C72" s="308">
        <f>G6</f>
        <v>0</v>
      </c>
      <c r="D72" s="33">
        <f>C6</f>
        <v>1</v>
      </c>
      <c r="E72" s="308">
        <f>G10</f>
        <v>0</v>
      </c>
      <c r="F72" s="33">
        <f>C9</f>
        <v>4</v>
      </c>
      <c r="G72" s="310"/>
      <c r="H72" s="99"/>
      <c r="I72" s="521"/>
      <c r="J72" s="254"/>
      <c r="K72" s="102"/>
    </row>
    <row r="73" spans="2:11" ht="17" thickBot="1" x14ac:dyDescent="0.25">
      <c r="B73" s="1766" t="s">
        <v>1458</v>
      </c>
      <c r="C73" s="1767"/>
      <c r="D73" s="1767"/>
      <c r="E73" s="1767"/>
      <c r="F73" s="1767"/>
      <c r="G73" s="1767"/>
      <c r="H73" s="1767"/>
      <c r="I73" s="1769" t="s">
        <v>2062</v>
      </c>
      <c r="J73" s="1770"/>
      <c r="K73" s="522"/>
    </row>
    <row r="74" spans="2:11" ht="12.75" customHeight="1" x14ac:dyDescent="0.15"/>
    <row r="75" spans="2:11" ht="16" x14ac:dyDescent="0.2">
      <c r="C75" s="1760" t="s">
        <v>194</v>
      </c>
      <c r="D75" s="1760"/>
      <c r="E75" s="1760"/>
      <c r="F75" s="1760"/>
      <c r="G75" s="1760"/>
      <c r="H75" s="1760"/>
      <c r="I75" s="1760"/>
      <c r="J75" s="1760"/>
    </row>
    <row r="76" spans="2:11" ht="12.75" customHeight="1" thickBot="1" x14ac:dyDescent="0.2"/>
    <row r="77" spans="2:11" ht="18.75" customHeight="1" thickBot="1" x14ac:dyDescent="0.25">
      <c r="B77" s="481" t="s">
        <v>1461</v>
      </c>
      <c r="C77" s="482"/>
      <c r="D77" s="220" t="s">
        <v>1460</v>
      </c>
      <c r="E77" s="479" t="s">
        <v>18</v>
      </c>
      <c r="F77" s="480"/>
      <c r="G77" s="614" t="s">
        <v>1404</v>
      </c>
      <c r="H77" s="525" t="s">
        <v>199</v>
      </c>
      <c r="I77" s="526"/>
      <c r="J77" s="525" t="s">
        <v>200</v>
      </c>
      <c r="K77" s="526">
        <v>3</v>
      </c>
    </row>
    <row r="78" spans="2:11" ht="15.75" customHeight="1" x14ac:dyDescent="0.15">
      <c r="B78" s="300" t="s">
        <v>892</v>
      </c>
      <c r="C78" s="301" t="s">
        <v>197</v>
      </c>
      <c r="D78" s="302" t="s">
        <v>2322</v>
      </c>
      <c r="E78" s="303" t="s">
        <v>197</v>
      </c>
      <c r="F78" s="304" t="s">
        <v>2324</v>
      </c>
      <c r="G78" s="305" t="s">
        <v>1041</v>
      </c>
      <c r="H78" s="106" t="s">
        <v>1042</v>
      </c>
      <c r="I78" s="106" t="s">
        <v>1043</v>
      </c>
      <c r="J78" s="106" t="s">
        <v>193</v>
      </c>
      <c r="K78" s="306" t="s">
        <v>2063</v>
      </c>
    </row>
    <row r="79" spans="2:11" ht="16" x14ac:dyDescent="0.2">
      <c r="B79" s="307">
        <v>1</v>
      </c>
      <c r="C79" s="308">
        <f>G8</f>
        <v>0</v>
      </c>
      <c r="D79" s="33">
        <f>C12</f>
        <v>7</v>
      </c>
      <c r="E79" s="308">
        <f>G15</f>
        <v>0</v>
      </c>
      <c r="F79" s="33">
        <f>C15</f>
        <v>10</v>
      </c>
      <c r="G79" s="309"/>
      <c r="H79" s="99"/>
      <c r="I79" s="211"/>
      <c r="J79" s="99"/>
      <c r="K79" s="102"/>
    </row>
    <row r="80" spans="2:11" ht="16" x14ac:dyDescent="0.2">
      <c r="B80" s="307">
        <v>2</v>
      </c>
      <c r="C80" s="308">
        <f>G10</f>
        <v>0</v>
      </c>
      <c r="D80" s="33">
        <f>C9</f>
        <v>4</v>
      </c>
      <c r="E80" s="308">
        <f>G13</f>
        <v>0</v>
      </c>
      <c r="F80" s="33">
        <f>C13</f>
        <v>8</v>
      </c>
      <c r="G80" s="310"/>
      <c r="H80" s="99"/>
      <c r="I80" s="211"/>
      <c r="J80" s="99"/>
      <c r="K80" s="102"/>
    </row>
    <row r="81" spans="2:11" ht="16" x14ac:dyDescent="0.2">
      <c r="B81" s="307">
        <v>3</v>
      </c>
      <c r="C81" s="308">
        <f>G7</f>
        <v>0</v>
      </c>
      <c r="D81" s="33">
        <f>C10</f>
        <v>5</v>
      </c>
      <c r="E81" s="308">
        <f>G6</f>
        <v>0</v>
      </c>
      <c r="F81" s="33">
        <f>C6</f>
        <v>1</v>
      </c>
      <c r="G81" s="310"/>
      <c r="H81" s="99"/>
      <c r="I81" s="211"/>
      <c r="J81" s="99"/>
      <c r="K81" s="102"/>
    </row>
    <row r="82" spans="2:11" ht="17" thickBot="1" x14ac:dyDescent="0.25">
      <c r="B82" s="307">
        <v>4</v>
      </c>
      <c r="C82" s="308">
        <f>G11</f>
        <v>0</v>
      </c>
      <c r="D82" s="33">
        <f>C11</f>
        <v>6</v>
      </c>
      <c r="E82" s="308">
        <f>G14</f>
        <v>0</v>
      </c>
      <c r="F82" s="33">
        <f>C8</f>
        <v>3</v>
      </c>
      <c r="G82" s="310"/>
      <c r="H82" s="99"/>
      <c r="I82" s="211"/>
      <c r="J82" s="99"/>
      <c r="K82" s="102"/>
    </row>
    <row r="83" spans="2:11" ht="17" thickBot="1" x14ac:dyDescent="0.25">
      <c r="B83" s="1766" t="s">
        <v>1458</v>
      </c>
      <c r="C83" s="1767"/>
      <c r="D83" s="1767"/>
      <c r="E83" s="1767"/>
      <c r="F83" s="1767"/>
      <c r="G83" s="1767"/>
      <c r="H83" s="1767"/>
      <c r="I83" s="1769" t="s">
        <v>2062</v>
      </c>
      <c r="J83" s="1770"/>
      <c r="K83" s="522"/>
    </row>
    <row r="84" spans="2:11" ht="12.75" customHeight="1" x14ac:dyDescent="0.15"/>
    <row r="85" spans="2:11" ht="16" x14ac:dyDescent="0.2">
      <c r="B85" s="1760" t="s">
        <v>194</v>
      </c>
      <c r="C85" s="1760"/>
      <c r="D85" s="1760"/>
      <c r="E85" s="1760"/>
      <c r="F85" s="1760"/>
      <c r="G85" s="1760"/>
      <c r="H85" s="1760"/>
      <c r="I85" s="1760"/>
      <c r="J85" s="1760"/>
    </row>
    <row r="86" spans="2:11" ht="12.75" customHeight="1" thickBot="1" x14ac:dyDescent="0.2"/>
    <row r="87" spans="2:11" ht="18.75" customHeight="1" thickBot="1" x14ac:dyDescent="0.25">
      <c r="B87" s="481" t="s">
        <v>1461</v>
      </c>
      <c r="C87" s="482"/>
      <c r="D87" s="220" t="s">
        <v>1460</v>
      </c>
      <c r="E87" s="479" t="s">
        <v>18</v>
      </c>
      <c r="F87" s="480"/>
      <c r="G87" s="614" t="s">
        <v>1403</v>
      </c>
      <c r="H87" s="525" t="s">
        <v>199</v>
      </c>
      <c r="I87" s="526"/>
      <c r="J87" s="525" t="s">
        <v>200</v>
      </c>
      <c r="K87" s="526">
        <v>4</v>
      </c>
    </row>
    <row r="88" spans="2:11" ht="15.75" customHeight="1" x14ac:dyDescent="0.15">
      <c r="B88" s="300" t="s">
        <v>892</v>
      </c>
      <c r="C88" s="301" t="s">
        <v>197</v>
      </c>
      <c r="D88" s="302" t="s">
        <v>2322</v>
      </c>
      <c r="E88" s="303" t="s">
        <v>197</v>
      </c>
      <c r="F88" s="304" t="s">
        <v>2324</v>
      </c>
      <c r="G88" s="305" t="s">
        <v>1041</v>
      </c>
      <c r="H88" s="106" t="s">
        <v>1042</v>
      </c>
      <c r="I88" s="106" t="s">
        <v>1043</v>
      </c>
      <c r="J88" s="106" t="s">
        <v>193</v>
      </c>
      <c r="K88" s="306" t="s">
        <v>2063</v>
      </c>
    </row>
    <row r="89" spans="2:11" ht="16" x14ac:dyDescent="0.2">
      <c r="B89" s="307">
        <v>1</v>
      </c>
      <c r="C89" s="308">
        <f>G10</f>
        <v>0</v>
      </c>
      <c r="D89" s="33">
        <f>C9</f>
        <v>4</v>
      </c>
      <c r="E89" s="308">
        <f>G7</f>
        <v>0</v>
      </c>
      <c r="F89" s="33">
        <f>C10</f>
        <v>5</v>
      </c>
      <c r="G89" s="309"/>
      <c r="H89" s="99"/>
      <c r="I89" s="211"/>
      <c r="J89" s="99"/>
      <c r="K89" s="102"/>
    </row>
    <row r="90" spans="2:11" ht="16" x14ac:dyDescent="0.2">
      <c r="B90" s="307">
        <v>2</v>
      </c>
      <c r="C90" s="308">
        <f>G6</f>
        <v>0</v>
      </c>
      <c r="D90" s="33">
        <f>C6</f>
        <v>1</v>
      </c>
      <c r="E90" s="308">
        <f>G13</f>
        <v>0</v>
      </c>
      <c r="F90" s="33">
        <f>C14</f>
        <v>9</v>
      </c>
      <c r="G90" s="310"/>
      <c r="H90" s="99"/>
      <c r="I90" s="211"/>
      <c r="J90" s="99"/>
      <c r="K90" s="102"/>
    </row>
    <row r="91" spans="2:11" ht="16" x14ac:dyDescent="0.2">
      <c r="B91" s="307">
        <v>3</v>
      </c>
      <c r="C91" s="308">
        <f>G14</f>
        <v>0</v>
      </c>
      <c r="D91" s="33">
        <f>C8</f>
        <v>3</v>
      </c>
      <c r="E91" s="308">
        <f>G8</f>
        <v>0</v>
      </c>
      <c r="F91" s="33">
        <f>C12</f>
        <v>7</v>
      </c>
      <c r="G91" s="310"/>
      <c r="H91" s="99"/>
      <c r="I91" s="211"/>
      <c r="J91" s="99"/>
      <c r="K91" s="102"/>
    </row>
    <row r="92" spans="2:11" ht="17" thickBot="1" x14ac:dyDescent="0.25">
      <c r="B92" s="307">
        <v>4</v>
      </c>
      <c r="C92" s="308">
        <f>G11</f>
        <v>0</v>
      </c>
      <c r="D92" s="33">
        <f>C7</f>
        <v>2</v>
      </c>
      <c r="E92" s="308">
        <f>G15</f>
        <v>0</v>
      </c>
      <c r="F92" s="33">
        <f>C15</f>
        <v>10</v>
      </c>
      <c r="G92" s="310"/>
      <c r="H92" s="99"/>
      <c r="I92" s="211"/>
      <c r="J92" s="99"/>
      <c r="K92" s="102"/>
    </row>
    <row r="93" spans="2:11" ht="17" thickBot="1" x14ac:dyDescent="0.25">
      <c r="B93" s="1766" t="s">
        <v>1458</v>
      </c>
      <c r="C93" s="1767"/>
      <c r="D93" s="1767"/>
      <c r="E93" s="1767"/>
      <c r="F93" s="1767"/>
      <c r="G93" s="1767"/>
      <c r="H93" s="1767"/>
      <c r="I93" s="1769" t="s">
        <v>2062</v>
      </c>
      <c r="J93" s="1770"/>
      <c r="K93" s="522"/>
    </row>
    <row r="94" spans="2:11" ht="12.75" customHeight="1" x14ac:dyDescent="0.15"/>
    <row r="95" spans="2:11" ht="16" x14ac:dyDescent="0.2">
      <c r="C95" s="1760" t="s">
        <v>194</v>
      </c>
      <c r="D95" s="1760"/>
      <c r="E95" s="1760"/>
      <c r="F95" s="1760"/>
      <c r="G95" s="1760"/>
      <c r="H95" s="1760"/>
      <c r="I95" s="1760"/>
      <c r="J95" s="1760"/>
    </row>
    <row r="96" spans="2:11" ht="12.75" customHeight="1" thickBot="1" x14ac:dyDescent="0.2"/>
    <row r="97" spans="2:11" ht="19" thickBot="1" x14ac:dyDescent="0.25">
      <c r="B97" s="1764" t="s">
        <v>1461</v>
      </c>
      <c r="C97" s="1825"/>
      <c r="D97" s="220" t="s">
        <v>1460</v>
      </c>
      <c r="E97" s="1699" t="s">
        <v>18</v>
      </c>
      <c r="F97" s="1826"/>
      <c r="G97" s="614" t="s">
        <v>1403</v>
      </c>
      <c r="H97" s="525" t="s">
        <v>199</v>
      </c>
      <c r="I97" s="526"/>
      <c r="J97" s="525" t="s">
        <v>200</v>
      </c>
      <c r="K97" s="526">
        <v>5</v>
      </c>
    </row>
    <row r="98" spans="2:11" ht="15.75" customHeight="1" x14ac:dyDescent="0.15">
      <c r="B98" s="300" t="s">
        <v>892</v>
      </c>
      <c r="C98" s="301" t="s">
        <v>197</v>
      </c>
      <c r="D98" s="302" t="s">
        <v>2322</v>
      </c>
      <c r="E98" s="303" t="s">
        <v>197</v>
      </c>
      <c r="F98" s="304" t="s">
        <v>2324</v>
      </c>
      <c r="G98" s="305" t="s">
        <v>1041</v>
      </c>
      <c r="H98" s="106" t="s">
        <v>1042</v>
      </c>
      <c r="I98" s="106" t="s">
        <v>1043</v>
      </c>
      <c r="J98" s="106" t="s">
        <v>193</v>
      </c>
      <c r="K98" s="306" t="s">
        <v>2063</v>
      </c>
    </row>
    <row r="99" spans="2:11" ht="16" x14ac:dyDescent="0.2">
      <c r="B99" s="307">
        <v>1</v>
      </c>
      <c r="C99" s="308">
        <f>G13</f>
        <v>0</v>
      </c>
      <c r="D99" s="33">
        <f>C14</f>
        <v>9</v>
      </c>
      <c r="E99" s="308">
        <f>G10</f>
        <v>0</v>
      </c>
      <c r="F99" s="33">
        <f>C9</f>
        <v>4</v>
      </c>
      <c r="G99" s="309"/>
      <c r="H99" s="99"/>
      <c r="I99" s="211"/>
      <c r="J99" s="99"/>
      <c r="K99" s="102"/>
    </row>
    <row r="100" spans="2:11" ht="16" x14ac:dyDescent="0.2">
      <c r="B100" s="307">
        <v>2</v>
      </c>
      <c r="C100" s="308">
        <f>G11</f>
        <v>0</v>
      </c>
      <c r="D100" s="33">
        <f>C7</f>
        <v>2</v>
      </c>
      <c r="E100" s="308">
        <f>G14</f>
        <v>0</v>
      </c>
      <c r="F100" s="33">
        <f>C8</f>
        <v>3</v>
      </c>
      <c r="G100" s="310"/>
      <c r="H100" s="99"/>
      <c r="I100" s="211"/>
      <c r="J100" s="99"/>
      <c r="K100" s="102"/>
    </row>
    <row r="101" spans="2:11" ht="16" x14ac:dyDescent="0.2">
      <c r="B101" s="307">
        <v>3</v>
      </c>
      <c r="C101" s="308">
        <f>G6</f>
        <v>0</v>
      </c>
      <c r="D101" s="33">
        <f>C11</f>
        <v>6</v>
      </c>
      <c r="E101" s="308">
        <f>G8</f>
        <v>0</v>
      </c>
      <c r="F101" s="33">
        <f>C12</f>
        <v>7</v>
      </c>
      <c r="G101" s="310"/>
      <c r="H101" s="99"/>
      <c r="I101" s="211"/>
      <c r="J101" s="99"/>
      <c r="K101" s="102"/>
    </row>
    <row r="102" spans="2:11" ht="17" thickBot="1" x14ac:dyDescent="0.25">
      <c r="B102" s="307">
        <v>4</v>
      </c>
      <c r="C102" s="308">
        <f>G7</f>
        <v>0</v>
      </c>
      <c r="D102" s="33">
        <f>C10</f>
        <v>5</v>
      </c>
      <c r="E102" s="308">
        <f>G15</f>
        <v>0</v>
      </c>
      <c r="F102" s="33">
        <f>C13</f>
        <v>8</v>
      </c>
      <c r="G102" s="310"/>
      <c r="H102" s="99"/>
      <c r="I102" s="521"/>
      <c r="J102" s="254"/>
      <c r="K102" s="102"/>
    </row>
    <row r="103" spans="2:11" ht="17" thickBot="1" x14ac:dyDescent="0.25">
      <c r="B103" s="1766" t="s">
        <v>1458</v>
      </c>
      <c r="C103" s="1767"/>
      <c r="D103" s="1767"/>
      <c r="E103" s="1767"/>
      <c r="F103" s="1767"/>
      <c r="G103" s="1767"/>
      <c r="H103" s="1768"/>
      <c r="I103" s="1769" t="s">
        <v>2062</v>
      </c>
      <c r="J103" s="1770"/>
      <c r="K103" s="522"/>
    </row>
    <row r="104" spans="2:11" ht="15" customHeight="1" x14ac:dyDescent="0.2">
      <c r="C104" s="1760" t="s">
        <v>194</v>
      </c>
      <c r="D104" s="1760"/>
      <c r="E104" s="1760"/>
      <c r="F104" s="1760"/>
      <c r="G104" s="1760"/>
      <c r="H104" s="1760"/>
      <c r="I104" s="1760"/>
      <c r="J104" s="1760"/>
    </row>
    <row r="105" spans="2:11" ht="14" thickBot="1" x14ac:dyDescent="0.2"/>
    <row r="106" spans="2:11" ht="18.75" customHeight="1" thickBot="1" x14ac:dyDescent="0.25">
      <c r="B106" s="1764" t="s">
        <v>1461</v>
      </c>
      <c r="C106" s="1825"/>
      <c r="D106" s="220" t="s">
        <v>1460</v>
      </c>
      <c r="E106" s="1699" t="s">
        <v>18</v>
      </c>
      <c r="F106" s="1826"/>
      <c r="G106" s="614" t="s">
        <v>1404</v>
      </c>
      <c r="H106" s="525" t="s">
        <v>199</v>
      </c>
      <c r="I106" s="526"/>
      <c r="J106" s="525" t="s">
        <v>200</v>
      </c>
      <c r="K106" s="526">
        <v>6</v>
      </c>
    </row>
    <row r="107" spans="2:11" ht="15.75" customHeight="1" x14ac:dyDescent="0.15">
      <c r="B107" s="300" t="s">
        <v>892</v>
      </c>
      <c r="C107" s="301" t="s">
        <v>197</v>
      </c>
      <c r="D107" s="302" t="s">
        <v>2322</v>
      </c>
      <c r="E107" s="303" t="s">
        <v>197</v>
      </c>
      <c r="F107" s="304" t="s">
        <v>2324</v>
      </c>
      <c r="G107" s="305" t="s">
        <v>1041</v>
      </c>
      <c r="H107" s="106" t="s">
        <v>1042</v>
      </c>
      <c r="I107" s="106" t="s">
        <v>1043</v>
      </c>
      <c r="J107" s="106" t="s">
        <v>193</v>
      </c>
      <c r="K107" s="306" t="s">
        <v>2063</v>
      </c>
    </row>
    <row r="108" spans="2:11" ht="16" x14ac:dyDescent="0.2">
      <c r="B108" s="307">
        <v>1</v>
      </c>
      <c r="C108" s="308">
        <f>G10</f>
        <v>0</v>
      </c>
      <c r="D108" s="33">
        <f>C9</f>
        <v>4</v>
      </c>
      <c r="E108" s="308">
        <f>G11</f>
        <v>0</v>
      </c>
      <c r="F108" s="33">
        <f>C7</f>
        <v>2</v>
      </c>
      <c r="G108" s="309"/>
      <c r="H108" s="99"/>
      <c r="I108" s="211"/>
      <c r="J108" s="99"/>
      <c r="K108" s="102"/>
    </row>
    <row r="109" spans="2:11" ht="16" x14ac:dyDescent="0.2">
      <c r="B109" s="307">
        <v>2</v>
      </c>
      <c r="C109" s="308">
        <f>G13</f>
        <v>0</v>
      </c>
      <c r="D109" s="33">
        <f>C14</f>
        <v>9</v>
      </c>
      <c r="E109" s="308">
        <f>G8</f>
        <v>0</v>
      </c>
      <c r="F109" s="33">
        <f>C12</f>
        <v>7</v>
      </c>
      <c r="G109" s="310"/>
      <c r="H109" s="99"/>
      <c r="I109" s="211"/>
      <c r="J109" s="99"/>
      <c r="K109" s="102"/>
    </row>
    <row r="110" spans="2:11" ht="16" x14ac:dyDescent="0.2">
      <c r="B110" s="307">
        <v>3</v>
      </c>
      <c r="C110" s="308">
        <f>G15</f>
        <v>0</v>
      </c>
      <c r="D110" s="33">
        <f>C13</f>
        <v>8</v>
      </c>
      <c r="E110" s="308">
        <f>G7</f>
        <v>0</v>
      </c>
      <c r="F110" s="33">
        <f>C15</f>
        <v>10</v>
      </c>
      <c r="G110" s="310"/>
      <c r="H110" s="99"/>
      <c r="I110" s="211"/>
      <c r="J110" s="99"/>
      <c r="K110" s="102"/>
    </row>
    <row r="111" spans="2:11" ht="17" thickBot="1" x14ac:dyDescent="0.25">
      <c r="B111" s="307">
        <v>4</v>
      </c>
      <c r="C111" s="308">
        <f>G14</f>
        <v>0</v>
      </c>
      <c r="D111" s="33">
        <f>C6</f>
        <v>1</v>
      </c>
      <c r="E111" s="308">
        <f>G6</f>
        <v>0</v>
      </c>
      <c r="F111" s="33">
        <f>C11</f>
        <v>6</v>
      </c>
      <c r="G111" s="310"/>
      <c r="H111" s="99"/>
      <c r="I111" s="521"/>
      <c r="J111" s="254"/>
      <c r="K111" s="102"/>
    </row>
    <row r="112" spans="2:11" ht="17" thickBot="1" x14ac:dyDescent="0.25">
      <c r="B112" s="1766" t="s">
        <v>1458</v>
      </c>
      <c r="C112" s="1767"/>
      <c r="D112" s="1767"/>
      <c r="E112" s="1767"/>
      <c r="F112" s="1767"/>
      <c r="G112" s="1767"/>
      <c r="H112" s="1767"/>
      <c r="I112" s="1769" t="s">
        <v>2062</v>
      </c>
      <c r="J112" s="1770"/>
      <c r="K112" s="522"/>
    </row>
    <row r="114" spans="2:11" ht="15" customHeight="1" x14ac:dyDescent="0.2">
      <c r="C114" s="1760" t="s">
        <v>194</v>
      </c>
      <c r="D114" s="1760"/>
      <c r="E114" s="1760"/>
      <c r="F114" s="1760"/>
      <c r="G114" s="1760"/>
      <c r="H114" s="1760"/>
      <c r="I114" s="1760"/>
      <c r="J114" s="1760"/>
    </row>
    <row r="115" spans="2:11" ht="14" thickBot="1" x14ac:dyDescent="0.2"/>
    <row r="116" spans="2:11" ht="18.75" customHeight="1" thickBot="1" x14ac:dyDescent="0.25">
      <c r="B116" s="481" t="s">
        <v>1461</v>
      </c>
      <c r="C116" s="482"/>
      <c r="D116" s="220" t="s">
        <v>1460</v>
      </c>
      <c r="E116" s="479" t="s">
        <v>18</v>
      </c>
      <c r="F116" s="480"/>
      <c r="G116" s="614" t="s">
        <v>1404</v>
      </c>
      <c r="H116" s="525" t="s">
        <v>199</v>
      </c>
      <c r="I116" s="526"/>
      <c r="J116" s="525" t="s">
        <v>200</v>
      </c>
      <c r="K116" s="526">
        <v>7</v>
      </c>
    </row>
    <row r="117" spans="2:11" ht="15.75" customHeight="1" x14ac:dyDescent="0.15">
      <c r="B117" s="300" t="s">
        <v>892</v>
      </c>
      <c r="C117" s="301" t="s">
        <v>197</v>
      </c>
      <c r="D117" s="302" t="s">
        <v>2322</v>
      </c>
      <c r="E117" s="303" t="s">
        <v>197</v>
      </c>
      <c r="F117" s="304" t="s">
        <v>2324</v>
      </c>
      <c r="G117" s="305" t="s">
        <v>1041</v>
      </c>
      <c r="H117" s="106" t="s">
        <v>1042</v>
      </c>
      <c r="I117" s="106" t="s">
        <v>1043</v>
      </c>
      <c r="J117" s="106" t="s">
        <v>193</v>
      </c>
      <c r="K117" s="306" t="s">
        <v>2063</v>
      </c>
    </row>
    <row r="118" spans="2:11" ht="16" x14ac:dyDescent="0.2">
      <c r="B118" s="307">
        <v>1</v>
      </c>
      <c r="C118" s="308">
        <f>G8</f>
        <v>0</v>
      </c>
      <c r="D118" s="33">
        <f>C12</f>
        <v>7</v>
      </c>
      <c r="E118" s="308">
        <f>G11</f>
        <v>0</v>
      </c>
      <c r="F118" s="33">
        <f>C10</f>
        <v>5</v>
      </c>
      <c r="G118" s="309"/>
      <c r="H118" s="99"/>
      <c r="I118" s="211"/>
      <c r="J118" s="99"/>
      <c r="K118" s="102"/>
    </row>
    <row r="119" spans="2:11" ht="16" x14ac:dyDescent="0.2">
      <c r="B119" s="307">
        <v>2</v>
      </c>
      <c r="C119" s="308">
        <f>G7</f>
        <v>0</v>
      </c>
      <c r="D119" s="33">
        <f>C15</f>
        <v>10</v>
      </c>
      <c r="E119" s="308">
        <f>G14</f>
        <v>0</v>
      </c>
      <c r="F119" s="33">
        <f>C6</f>
        <v>1</v>
      </c>
      <c r="G119" s="310"/>
      <c r="H119" s="99"/>
      <c r="I119" s="211"/>
      <c r="J119" s="99"/>
      <c r="K119" s="102"/>
    </row>
    <row r="120" spans="2:11" ht="16" x14ac:dyDescent="0.2">
      <c r="B120" s="307">
        <v>3</v>
      </c>
      <c r="C120" s="308">
        <f>G13</f>
        <v>0</v>
      </c>
      <c r="D120" s="33">
        <f>C14</f>
        <v>9</v>
      </c>
      <c r="E120" s="308">
        <f>G6</f>
        <v>0</v>
      </c>
      <c r="F120" s="33">
        <f>C11</f>
        <v>6</v>
      </c>
      <c r="G120" s="310"/>
      <c r="H120" s="99"/>
      <c r="I120" s="211"/>
      <c r="J120" s="99"/>
      <c r="K120" s="102"/>
    </row>
    <row r="121" spans="2:11" ht="17" thickBot="1" x14ac:dyDescent="0.25">
      <c r="B121" s="307">
        <v>4</v>
      </c>
      <c r="C121" s="308">
        <f>G15</f>
        <v>0</v>
      </c>
      <c r="D121" s="33">
        <f>C13</f>
        <v>8</v>
      </c>
      <c r="E121" s="308">
        <f>G10</f>
        <v>0</v>
      </c>
      <c r="F121" s="33">
        <f>C8</f>
        <v>3</v>
      </c>
      <c r="G121" s="310"/>
      <c r="H121" s="99"/>
      <c r="I121" s="211"/>
      <c r="J121" s="99"/>
      <c r="K121" s="102"/>
    </row>
    <row r="122" spans="2:11" ht="17" thickBot="1" x14ac:dyDescent="0.25">
      <c r="B122" s="1766" t="s">
        <v>1458</v>
      </c>
      <c r="C122" s="1767"/>
      <c r="D122" s="1767"/>
      <c r="E122" s="1767"/>
      <c r="F122" s="1767"/>
      <c r="G122" s="1767"/>
      <c r="H122" s="1767"/>
      <c r="I122" s="1769" t="s">
        <v>2062</v>
      </c>
      <c r="J122" s="1770"/>
      <c r="K122" s="522"/>
    </row>
    <row r="124" spans="2:11" ht="15" customHeight="1" x14ac:dyDescent="0.2">
      <c r="B124" s="1760" t="s">
        <v>194</v>
      </c>
      <c r="C124" s="1760"/>
      <c r="D124" s="1760"/>
      <c r="E124" s="1760"/>
      <c r="F124" s="1760"/>
      <c r="G124" s="1760"/>
      <c r="H124" s="1760"/>
      <c r="I124" s="1760"/>
      <c r="J124" s="1760"/>
    </row>
    <row r="125" spans="2:11" ht="14" thickBot="1" x14ac:dyDescent="0.2"/>
    <row r="126" spans="2:11" ht="18.75" customHeight="1" thickBot="1" x14ac:dyDescent="0.25">
      <c r="B126" s="481" t="s">
        <v>1461</v>
      </c>
      <c r="C126" s="482"/>
      <c r="D126" s="220" t="s">
        <v>1460</v>
      </c>
      <c r="E126" s="479" t="s">
        <v>18</v>
      </c>
      <c r="F126" s="480"/>
      <c r="G126" s="614" t="s">
        <v>1404</v>
      </c>
      <c r="H126" s="525" t="s">
        <v>199</v>
      </c>
      <c r="I126" s="527"/>
      <c r="J126" s="525" t="s">
        <v>200</v>
      </c>
      <c r="K126" s="526">
        <v>8</v>
      </c>
    </row>
    <row r="127" spans="2:11" ht="15.75" customHeight="1" x14ac:dyDescent="0.15">
      <c r="B127" s="300" t="s">
        <v>892</v>
      </c>
      <c r="C127" s="301" t="s">
        <v>197</v>
      </c>
      <c r="D127" s="302" t="s">
        <v>2322</v>
      </c>
      <c r="E127" s="303" t="s">
        <v>197</v>
      </c>
      <c r="F127" s="304" t="s">
        <v>2324</v>
      </c>
      <c r="G127" s="305" t="s">
        <v>1041</v>
      </c>
      <c r="H127" s="106" t="s">
        <v>1042</v>
      </c>
      <c r="I127" s="106" t="s">
        <v>1043</v>
      </c>
      <c r="J127" s="106" t="s">
        <v>193</v>
      </c>
      <c r="K127" s="306" t="s">
        <v>2063</v>
      </c>
    </row>
    <row r="128" spans="2:11" ht="16" x14ac:dyDescent="0.2">
      <c r="B128" s="307">
        <v>1</v>
      </c>
      <c r="C128" s="308">
        <f>G8</f>
        <v>0</v>
      </c>
      <c r="D128" s="33">
        <f>C12</f>
        <v>7</v>
      </c>
      <c r="E128" s="308">
        <f>G14</f>
        <v>0</v>
      </c>
      <c r="F128" s="33">
        <f>C6</f>
        <v>1</v>
      </c>
      <c r="G128" s="309"/>
      <c r="H128" s="99"/>
      <c r="I128" s="211"/>
      <c r="J128" s="99"/>
      <c r="K128" s="102"/>
    </row>
    <row r="129" spans="2:11" ht="16" x14ac:dyDescent="0.2">
      <c r="B129" s="307">
        <v>2</v>
      </c>
      <c r="C129" s="308">
        <f>G10</f>
        <v>0</v>
      </c>
      <c r="D129" s="33">
        <f>C8</f>
        <v>3</v>
      </c>
      <c r="E129" s="308">
        <f>G13</f>
        <v>0</v>
      </c>
      <c r="F129" s="33">
        <f>C14</f>
        <v>9</v>
      </c>
      <c r="G129" s="310"/>
      <c r="H129" s="99"/>
      <c r="I129" s="211"/>
      <c r="J129" s="99"/>
      <c r="K129" s="102"/>
    </row>
    <row r="130" spans="2:11" ht="16" x14ac:dyDescent="0.2">
      <c r="B130" s="307">
        <v>3</v>
      </c>
      <c r="C130" s="308">
        <f>G11</f>
        <v>0</v>
      </c>
      <c r="D130" s="33">
        <f>C10</f>
        <v>5</v>
      </c>
      <c r="E130" s="308">
        <f>G6</f>
        <v>0</v>
      </c>
      <c r="F130" s="33">
        <f>C7</f>
        <v>2</v>
      </c>
      <c r="G130" s="310"/>
      <c r="H130" s="99"/>
      <c r="I130" s="211"/>
      <c r="J130" s="99"/>
      <c r="K130" s="102"/>
    </row>
    <row r="131" spans="2:11" ht="17" thickBot="1" x14ac:dyDescent="0.25">
      <c r="B131" s="307">
        <v>4</v>
      </c>
      <c r="C131" s="308">
        <f>G7</f>
        <v>0</v>
      </c>
      <c r="D131" s="33">
        <f>C15</f>
        <v>10</v>
      </c>
      <c r="E131" s="308">
        <f>G15</f>
        <v>0</v>
      </c>
      <c r="F131" s="33">
        <f>C9</f>
        <v>4</v>
      </c>
      <c r="G131" s="310"/>
      <c r="H131" s="99"/>
      <c r="I131" s="211"/>
      <c r="J131" s="99"/>
      <c r="K131" s="102"/>
    </row>
    <row r="132" spans="2:11" ht="17" thickBot="1" x14ac:dyDescent="0.25">
      <c r="B132" s="1766" t="s">
        <v>1458</v>
      </c>
      <c r="C132" s="1767"/>
      <c r="D132" s="1767"/>
      <c r="E132" s="1767"/>
      <c r="F132" s="1767"/>
      <c r="G132" s="1767"/>
      <c r="H132" s="1767"/>
      <c r="I132" s="1769" t="s">
        <v>2062</v>
      </c>
      <c r="J132" s="1770"/>
      <c r="K132" s="522"/>
    </row>
    <row r="134" spans="2:11" ht="15" customHeight="1" x14ac:dyDescent="0.2">
      <c r="C134" s="1760" t="s">
        <v>194</v>
      </c>
      <c r="D134" s="1760"/>
      <c r="E134" s="1760"/>
      <c r="F134" s="1760"/>
      <c r="G134" s="1760"/>
      <c r="H134" s="1760"/>
      <c r="I134" s="1760"/>
      <c r="J134" s="1760"/>
    </row>
    <row r="135" spans="2:11" ht="14" thickBot="1" x14ac:dyDescent="0.2"/>
    <row r="136" spans="2:11" ht="19" thickBot="1" x14ac:dyDescent="0.25">
      <c r="B136" s="481" t="s">
        <v>1461</v>
      </c>
      <c r="C136" s="482"/>
      <c r="D136" s="220" t="s">
        <v>1460</v>
      </c>
      <c r="E136" s="479" t="s">
        <v>18</v>
      </c>
      <c r="F136" s="480"/>
      <c r="G136" s="614" t="s">
        <v>1403</v>
      </c>
      <c r="H136" s="525" t="s">
        <v>199</v>
      </c>
      <c r="I136" s="526"/>
      <c r="J136" s="525" t="s">
        <v>200</v>
      </c>
      <c r="K136" s="526">
        <v>9</v>
      </c>
    </row>
    <row r="137" spans="2:11" x14ac:dyDescent="0.15">
      <c r="B137" s="300" t="s">
        <v>892</v>
      </c>
      <c r="C137" s="301" t="s">
        <v>197</v>
      </c>
      <c r="D137" s="302" t="s">
        <v>2322</v>
      </c>
      <c r="E137" s="303" t="s">
        <v>197</v>
      </c>
      <c r="F137" s="304" t="s">
        <v>2324</v>
      </c>
      <c r="G137" s="305" t="s">
        <v>1041</v>
      </c>
      <c r="H137" s="106" t="s">
        <v>1042</v>
      </c>
      <c r="I137" s="106" t="s">
        <v>1043</v>
      </c>
      <c r="J137" s="106" t="s">
        <v>193</v>
      </c>
      <c r="K137" s="306" t="s">
        <v>2063</v>
      </c>
    </row>
    <row r="138" spans="2:11" ht="15.75" customHeight="1" x14ac:dyDescent="0.2">
      <c r="B138" s="307">
        <v>1</v>
      </c>
      <c r="C138" s="308">
        <f>G6</f>
        <v>0</v>
      </c>
      <c r="D138" s="33">
        <f>C7</f>
        <v>2</v>
      </c>
      <c r="E138" s="308">
        <f>G13</f>
        <v>0</v>
      </c>
      <c r="F138" s="33">
        <f>C13</f>
        <v>8</v>
      </c>
      <c r="G138" s="309"/>
      <c r="H138" s="99"/>
      <c r="I138" s="211"/>
      <c r="J138" s="99"/>
      <c r="K138" s="102"/>
    </row>
    <row r="139" spans="2:11" ht="16" x14ac:dyDescent="0.2">
      <c r="B139" s="307">
        <v>2</v>
      </c>
      <c r="C139" s="308">
        <f>G15</f>
        <v>0</v>
      </c>
      <c r="D139" s="33">
        <f>C9</f>
        <v>4</v>
      </c>
      <c r="E139" s="308">
        <f>G8</f>
        <v>0</v>
      </c>
      <c r="F139" s="33">
        <f>C11</f>
        <v>6</v>
      </c>
      <c r="G139" s="310"/>
      <c r="H139" s="99"/>
      <c r="I139" s="211"/>
      <c r="J139" s="99"/>
      <c r="K139" s="102"/>
    </row>
    <row r="140" spans="2:11" ht="16" x14ac:dyDescent="0.2">
      <c r="B140" s="307">
        <v>3</v>
      </c>
      <c r="C140" s="308">
        <f>G7</f>
        <v>0</v>
      </c>
      <c r="D140" s="33">
        <f>C15</f>
        <v>10</v>
      </c>
      <c r="E140" s="308">
        <f>G11</f>
        <v>0</v>
      </c>
      <c r="F140" s="33">
        <f>C10</f>
        <v>5</v>
      </c>
      <c r="G140" s="310"/>
      <c r="H140" s="99"/>
      <c r="I140" s="211"/>
      <c r="J140" s="99"/>
      <c r="K140" s="102"/>
    </row>
    <row r="141" spans="2:11" ht="17" thickBot="1" x14ac:dyDescent="0.25">
      <c r="B141" s="307">
        <v>4</v>
      </c>
      <c r="C141" s="308">
        <f>G14</f>
        <v>0</v>
      </c>
      <c r="D141" s="33">
        <f>C6</f>
        <v>1</v>
      </c>
      <c r="E141" s="308">
        <f>G10</f>
        <v>0</v>
      </c>
      <c r="F141" s="33">
        <f>C8</f>
        <v>3</v>
      </c>
      <c r="G141" s="310"/>
      <c r="H141" s="99"/>
      <c r="I141" s="521"/>
      <c r="J141" s="254"/>
      <c r="K141" s="102"/>
    </row>
    <row r="142" spans="2:11" ht="17" thickBot="1" x14ac:dyDescent="0.25">
      <c r="B142" s="1766" t="s">
        <v>1458</v>
      </c>
      <c r="C142" s="1767"/>
      <c r="D142" s="1767"/>
      <c r="E142" s="1767"/>
      <c r="F142" s="1767"/>
      <c r="G142" s="1767"/>
      <c r="H142" s="1768"/>
      <c r="I142" s="1769" t="s">
        <v>2062</v>
      </c>
      <c r="J142" s="1770"/>
      <c r="K142" s="522"/>
    </row>
    <row r="144" spans="2:11" ht="15" customHeight="1" x14ac:dyDescent="0.2">
      <c r="C144" s="1760" t="s">
        <v>194</v>
      </c>
      <c r="D144" s="1760"/>
      <c r="E144" s="1760"/>
      <c r="F144" s="1760"/>
      <c r="G144" s="1760"/>
      <c r="H144" s="1760"/>
      <c r="I144" s="1760"/>
      <c r="J144" s="1760"/>
    </row>
    <row r="145" spans="2:11" ht="14" thickBot="1" x14ac:dyDescent="0.2"/>
    <row r="146" spans="2:11" ht="19" thickBot="1" x14ac:dyDescent="0.25">
      <c r="B146" s="481" t="s">
        <v>1461</v>
      </c>
      <c r="C146" s="482"/>
      <c r="D146" s="220" t="s">
        <v>1460</v>
      </c>
      <c r="E146" s="479" t="s">
        <v>18</v>
      </c>
      <c r="F146" s="480"/>
      <c r="G146" s="614" t="s">
        <v>1403</v>
      </c>
      <c r="H146" s="525" t="s">
        <v>199</v>
      </c>
      <c r="I146" s="526"/>
      <c r="J146" s="525" t="s">
        <v>200</v>
      </c>
      <c r="K146" s="526">
        <v>10</v>
      </c>
    </row>
    <row r="147" spans="2:11" ht="18.75" customHeight="1" x14ac:dyDescent="0.15">
      <c r="B147" s="300" t="s">
        <v>892</v>
      </c>
      <c r="C147" s="301" t="s">
        <v>197</v>
      </c>
      <c r="D147" s="302" t="s">
        <v>2322</v>
      </c>
      <c r="E147" s="303" t="s">
        <v>197</v>
      </c>
      <c r="F147" s="304" t="s">
        <v>2324</v>
      </c>
      <c r="G147" s="305" t="s">
        <v>1041</v>
      </c>
      <c r="H147" s="106" t="s">
        <v>1042</v>
      </c>
      <c r="I147" s="106" t="s">
        <v>1043</v>
      </c>
      <c r="J147" s="106" t="s">
        <v>193</v>
      </c>
      <c r="K147" s="306" t="s">
        <v>2063</v>
      </c>
    </row>
    <row r="148" spans="2:11" ht="15.75" customHeight="1" x14ac:dyDescent="0.2">
      <c r="B148" s="307">
        <v>1</v>
      </c>
      <c r="C148" s="308">
        <f>G7</f>
        <v>0</v>
      </c>
      <c r="D148" s="33">
        <f>C15</f>
        <v>10</v>
      </c>
      <c r="E148" s="308">
        <f>G6</f>
        <v>0</v>
      </c>
      <c r="F148" s="33">
        <f>C14</f>
        <v>9</v>
      </c>
      <c r="G148" s="309"/>
      <c r="H148" s="99"/>
      <c r="I148" s="211"/>
      <c r="J148" s="99"/>
      <c r="K148" s="102"/>
    </row>
    <row r="149" spans="2:11" ht="16" x14ac:dyDescent="0.2">
      <c r="B149" s="307">
        <v>2</v>
      </c>
      <c r="C149" s="308">
        <f>G13</f>
        <v>0</v>
      </c>
      <c r="D149" s="33">
        <f>C13</f>
        <v>8</v>
      </c>
      <c r="E149" s="308">
        <f>G14</f>
        <v>0</v>
      </c>
      <c r="F149" s="33">
        <f>C12</f>
        <v>7</v>
      </c>
      <c r="G149" s="310"/>
      <c r="H149" s="99"/>
      <c r="I149" s="211"/>
      <c r="J149" s="99"/>
      <c r="K149" s="102"/>
    </row>
    <row r="150" spans="2:11" ht="16" x14ac:dyDescent="0.2">
      <c r="B150" s="307">
        <v>3</v>
      </c>
      <c r="C150" s="308">
        <f>G11</f>
        <v>0</v>
      </c>
      <c r="D150" s="33">
        <f>C10</f>
        <v>5</v>
      </c>
      <c r="E150" s="308">
        <f>G8</f>
        <v>0</v>
      </c>
      <c r="F150" s="33">
        <f>C11</f>
        <v>6</v>
      </c>
      <c r="G150" s="310"/>
      <c r="H150" s="99"/>
      <c r="I150" s="211"/>
      <c r="J150" s="99"/>
      <c r="K150" s="102"/>
    </row>
    <row r="151" spans="2:11" ht="17" thickBot="1" x14ac:dyDescent="0.25">
      <c r="B151" s="307">
        <v>4</v>
      </c>
      <c r="C151" s="308">
        <f>G10</f>
        <v>0</v>
      </c>
      <c r="D151" s="33">
        <f>C8</f>
        <v>3</v>
      </c>
      <c r="E151" s="308">
        <f>G15</f>
        <v>0</v>
      </c>
      <c r="F151" s="33">
        <f>C9</f>
        <v>4</v>
      </c>
      <c r="G151" s="310"/>
      <c r="H151" s="99"/>
      <c r="I151" s="211"/>
      <c r="J151" s="99"/>
      <c r="K151" s="102"/>
    </row>
    <row r="152" spans="2:11" ht="17" thickBot="1" x14ac:dyDescent="0.25">
      <c r="B152" s="1766" t="s">
        <v>1458</v>
      </c>
      <c r="C152" s="1767"/>
      <c r="D152" s="1767"/>
      <c r="E152" s="1767"/>
      <c r="F152" s="1767"/>
      <c r="G152" s="1767"/>
      <c r="H152" s="1767"/>
      <c r="I152" s="1769" t="s">
        <v>2062</v>
      </c>
      <c r="J152" s="1770"/>
      <c r="K152" s="522"/>
    </row>
    <row r="153" spans="2:11" ht="16" x14ac:dyDescent="0.2">
      <c r="C153" s="1760" t="s">
        <v>194</v>
      </c>
      <c r="D153" s="1760"/>
      <c r="E153" s="1760"/>
      <c r="F153" s="1760"/>
      <c r="G153" s="1760"/>
      <c r="H153" s="1760"/>
      <c r="I153" s="1760"/>
      <c r="J153" s="1760"/>
    </row>
    <row r="154" spans="2:11" ht="14" thickBot="1" x14ac:dyDescent="0.2"/>
    <row r="155" spans="2:11" ht="18.75" customHeight="1" thickBot="1" x14ac:dyDescent="0.25">
      <c r="B155" s="481" t="s">
        <v>1461</v>
      </c>
      <c r="C155" s="482"/>
      <c r="D155" s="220" t="s">
        <v>1460</v>
      </c>
      <c r="E155" s="479" t="s">
        <v>18</v>
      </c>
      <c r="F155" s="480"/>
      <c r="G155" s="614" t="s">
        <v>1404</v>
      </c>
      <c r="H155" s="525" t="s">
        <v>199</v>
      </c>
      <c r="I155" s="526"/>
      <c r="J155" s="525" t="s">
        <v>200</v>
      </c>
      <c r="K155" s="526">
        <v>11</v>
      </c>
    </row>
    <row r="156" spans="2:11" ht="15.75" customHeight="1" x14ac:dyDescent="0.15">
      <c r="B156" s="300" t="s">
        <v>892</v>
      </c>
      <c r="C156" s="301" t="s">
        <v>197</v>
      </c>
      <c r="D156" s="302" t="s">
        <v>2322</v>
      </c>
      <c r="E156" s="303" t="s">
        <v>197</v>
      </c>
      <c r="F156" s="304" t="s">
        <v>2324</v>
      </c>
      <c r="G156" s="305" t="s">
        <v>1041</v>
      </c>
      <c r="H156" s="106" t="s">
        <v>1042</v>
      </c>
      <c r="I156" s="106" t="s">
        <v>1043</v>
      </c>
      <c r="J156" s="106" t="s">
        <v>193</v>
      </c>
      <c r="K156" s="306" t="s">
        <v>2063</v>
      </c>
    </row>
    <row r="157" spans="2:11" ht="16" x14ac:dyDescent="0.2">
      <c r="B157" s="307">
        <v>1</v>
      </c>
      <c r="C157" s="308">
        <f>G13</f>
        <v>0</v>
      </c>
      <c r="D157" s="33">
        <f>C13</f>
        <v>8</v>
      </c>
      <c r="E157" s="308">
        <f>G8</f>
        <v>0</v>
      </c>
      <c r="F157" s="33">
        <f>C11</f>
        <v>6</v>
      </c>
      <c r="G157" s="309"/>
      <c r="H157" s="99"/>
      <c r="I157" s="211"/>
      <c r="J157" s="99"/>
      <c r="K157" s="102"/>
    </row>
    <row r="158" spans="2:11" ht="16" x14ac:dyDescent="0.2">
      <c r="B158" s="307">
        <v>2</v>
      </c>
      <c r="C158" s="308">
        <f>G7</f>
        <v>0</v>
      </c>
      <c r="D158" s="33">
        <f>C7</f>
        <v>2</v>
      </c>
      <c r="E158" s="308">
        <f>G6</f>
        <v>0</v>
      </c>
      <c r="F158" s="33">
        <f>C14</f>
        <v>9</v>
      </c>
      <c r="G158" s="310"/>
      <c r="H158" s="99"/>
      <c r="I158" s="211"/>
      <c r="J158" s="99"/>
      <c r="K158" s="102"/>
    </row>
    <row r="159" spans="2:11" ht="16" x14ac:dyDescent="0.2">
      <c r="B159" s="307">
        <v>3</v>
      </c>
      <c r="C159" s="308">
        <f>G10</f>
        <v>0</v>
      </c>
      <c r="D159" s="33">
        <f>C8</f>
        <v>3</v>
      </c>
      <c r="E159" s="308">
        <f>G11</f>
        <v>0</v>
      </c>
      <c r="F159" s="33">
        <f>C10</f>
        <v>5</v>
      </c>
      <c r="G159" s="310"/>
      <c r="H159" s="99"/>
      <c r="I159" s="211"/>
      <c r="J159" s="99"/>
      <c r="K159" s="102"/>
    </row>
    <row r="160" spans="2:11" ht="17" thickBot="1" x14ac:dyDescent="0.25">
      <c r="B160" s="307">
        <v>4</v>
      </c>
      <c r="C160" s="308">
        <f>G15</f>
        <v>0</v>
      </c>
      <c r="D160" s="33">
        <f>C9</f>
        <v>4</v>
      </c>
      <c r="E160" s="308">
        <f>G14</f>
        <v>0</v>
      </c>
      <c r="F160" s="33">
        <f>C12</f>
        <v>7</v>
      </c>
      <c r="G160" s="310"/>
      <c r="H160" s="99"/>
      <c r="I160" s="211"/>
      <c r="J160" s="99"/>
      <c r="K160" s="102"/>
    </row>
    <row r="161" spans="1:11" ht="17" thickBot="1" x14ac:dyDescent="0.25">
      <c r="B161" s="1766" t="s">
        <v>1458</v>
      </c>
      <c r="C161" s="1767"/>
      <c r="D161" s="1767"/>
      <c r="E161" s="1767"/>
      <c r="F161" s="1767"/>
      <c r="G161" s="1767"/>
      <c r="H161" s="1767"/>
      <c r="I161" s="1769" t="s">
        <v>2062</v>
      </c>
      <c r="J161" s="1770"/>
      <c r="K161" s="522"/>
    </row>
    <row r="163" spans="1:11" ht="16" x14ac:dyDescent="0.2">
      <c r="B163" s="1760" t="s">
        <v>194</v>
      </c>
      <c r="C163" s="1760"/>
      <c r="D163" s="1760"/>
      <c r="E163" s="1760"/>
      <c r="F163" s="1760"/>
      <c r="G163" s="1760"/>
      <c r="H163" s="1760"/>
      <c r="I163" s="1760"/>
      <c r="J163" s="1760"/>
    </row>
    <row r="164" spans="1:11" ht="14" thickBot="1" x14ac:dyDescent="0.2"/>
    <row r="165" spans="1:11" ht="18.75" customHeight="1" thickBot="1" x14ac:dyDescent="0.25">
      <c r="B165" s="481" t="s">
        <v>1461</v>
      </c>
      <c r="C165" s="482"/>
      <c r="D165" s="220" t="s">
        <v>1460</v>
      </c>
      <c r="E165" s="479" t="s">
        <v>18</v>
      </c>
      <c r="F165" s="480"/>
      <c r="G165" s="614" t="s">
        <v>1403</v>
      </c>
      <c r="H165" s="525" t="s">
        <v>199</v>
      </c>
      <c r="I165" s="526"/>
      <c r="J165" s="525" t="s">
        <v>200</v>
      </c>
      <c r="K165" s="526">
        <v>12</v>
      </c>
    </row>
    <row r="166" spans="1:11" ht="15.75" customHeight="1" x14ac:dyDescent="0.15">
      <c r="B166" s="300" t="s">
        <v>892</v>
      </c>
      <c r="C166" s="301" t="s">
        <v>197</v>
      </c>
      <c r="D166" s="302" t="s">
        <v>2322</v>
      </c>
      <c r="E166" s="303" t="s">
        <v>197</v>
      </c>
      <c r="F166" s="304" t="s">
        <v>2324</v>
      </c>
      <c r="G166" s="305" t="s">
        <v>1041</v>
      </c>
      <c r="H166" s="106" t="s">
        <v>1042</v>
      </c>
      <c r="I166" s="106" t="s">
        <v>1043</v>
      </c>
      <c r="J166" s="106" t="s">
        <v>193</v>
      </c>
      <c r="K166" s="306" t="s">
        <v>2063</v>
      </c>
    </row>
    <row r="167" spans="1:11" ht="16" x14ac:dyDescent="0.2">
      <c r="B167" s="307">
        <v>1</v>
      </c>
      <c r="C167" s="308">
        <f>G7</f>
        <v>0</v>
      </c>
      <c r="D167" s="33">
        <f>C7</f>
        <v>2</v>
      </c>
      <c r="E167" s="308">
        <f>G8</f>
        <v>0</v>
      </c>
      <c r="F167" s="33">
        <f>C6</f>
        <v>1</v>
      </c>
      <c r="G167" s="309"/>
      <c r="H167" s="99"/>
      <c r="I167" s="211"/>
      <c r="J167" s="99"/>
      <c r="K167" s="102"/>
    </row>
    <row r="168" spans="1:11" ht="16" x14ac:dyDescent="0.2">
      <c r="B168" s="307">
        <v>2</v>
      </c>
      <c r="C168" s="308"/>
      <c r="D168" s="33"/>
      <c r="E168" s="308"/>
      <c r="F168" s="33"/>
      <c r="G168" s="310"/>
      <c r="H168" s="99"/>
      <c r="I168" s="211"/>
      <c r="J168" s="99"/>
      <c r="K168" s="102"/>
    </row>
    <row r="169" spans="1:11" ht="16" x14ac:dyDescent="0.2">
      <c r="B169" s="307">
        <v>3</v>
      </c>
      <c r="C169" s="308"/>
      <c r="D169" s="33"/>
      <c r="E169" s="308"/>
      <c r="F169" s="33"/>
      <c r="G169" s="310"/>
      <c r="H169" s="99"/>
      <c r="I169" s="211"/>
      <c r="J169" s="99"/>
      <c r="K169" s="102"/>
    </row>
    <row r="170" spans="1:11" ht="17" thickBot="1" x14ac:dyDescent="0.25">
      <c r="B170" s="307">
        <v>4</v>
      </c>
      <c r="C170" s="308"/>
      <c r="D170" s="33"/>
      <c r="E170" s="308"/>
      <c r="F170" s="33"/>
      <c r="G170" s="310"/>
      <c r="H170" s="99"/>
      <c r="I170" s="211"/>
      <c r="J170" s="99"/>
      <c r="K170" s="102"/>
    </row>
    <row r="171" spans="1:11" ht="17" thickBot="1" x14ac:dyDescent="0.25">
      <c r="B171" s="1766" t="s">
        <v>1458</v>
      </c>
      <c r="C171" s="1767"/>
      <c r="D171" s="1767"/>
      <c r="E171" s="1767"/>
      <c r="F171" s="1767"/>
      <c r="G171" s="1767"/>
      <c r="H171" s="1767"/>
      <c r="I171" s="1769" t="s">
        <v>2062</v>
      </c>
      <c r="J171" s="1770"/>
      <c r="K171" s="522"/>
    </row>
    <row r="172" spans="1:11" ht="14" thickBot="1" x14ac:dyDescent="0.2">
      <c r="A172" s="2132"/>
      <c r="B172" s="2132"/>
      <c r="C172" s="2132"/>
      <c r="D172" s="2132"/>
      <c r="E172" s="2132"/>
      <c r="F172" s="2132"/>
      <c r="G172" s="2132"/>
      <c r="H172" s="2132"/>
      <c r="I172" s="2132"/>
      <c r="J172" s="2132"/>
      <c r="K172" s="2132"/>
    </row>
    <row r="173" spans="1:11" ht="17" thickTop="1" x14ac:dyDescent="0.2">
      <c r="B173" s="1760" t="s">
        <v>194</v>
      </c>
      <c r="C173" s="1760"/>
      <c r="D173" s="1760"/>
      <c r="E173" s="1760"/>
      <c r="F173" s="1760"/>
      <c r="G173" s="1760"/>
      <c r="H173" s="1760"/>
      <c r="I173" s="1760"/>
      <c r="J173" s="1760"/>
    </row>
    <row r="174" spans="1:11" ht="14" thickBot="1" x14ac:dyDescent="0.2"/>
    <row r="175" spans="1:11" ht="19" thickBot="1" x14ac:dyDescent="0.25">
      <c r="B175" s="481" t="s">
        <v>1461</v>
      </c>
      <c r="C175" s="482"/>
      <c r="D175" s="220" t="s">
        <v>1460</v>
      </c>
      <c r="E175" s="479" t="s">
        <v>18</v>
      </c>
      <c r="F175" s="480"/>
      <c r="G175" s="615" t="s">
        <v>1402</v>
      </c>
      <c r="H175" s="518" t="s">
        <v>199</v>
      </c>
      <c r="I175" s="519"/>
      <c r="J175" s="518" t="s">
        <v>200</v>
      </c>
      <c r="K175" s="297">
        <v>1</v>
      </c>
    </row>
    <row r="176" spans="1:11" x14ac:dyDescent="0.15">
      <c r="B176" s="300" t="s">
        <v>892</v>
      </c>
      <c r="C176" s="301" t="s">
        <v>197</v>
      </c>
      <c r="D176" s="302" t="s">
        <v>2322</v>
      </c>
      <c r="E176" s="303" t="s">
        <v>197</v>
      </c>
      <c r="F176" s="304" t="s">
        <v>2324</v>
      </c>
      <c r="G176" s="305" t="s">
        <v>1041</v>
      </c>
      <c r="H176" s="106" t="s">
        <v>1042</v>
      </c>
      <c r="I176" s="106" t="s">
        <v>1043</v>
      </c>
      <c r="J176" s="106" t="s">
        <v>193</v>
      </c>
      <c r="K176" s="306" t="s">
        <v>2063</v>
      </c>
    </row>
    <row r="177" spans="2:11" ht="15.75" customHeight="1" x14ac:dyDescent="0.2">
      <c r="B177" s="307">
        <v>1</v>
      </c>
      <c r="C177" s="308">
        <f>G28</f>
        <v>0</v>
      </c>
      <c r="D177" s="33">
        <f>C13</f>
        <v>8</v>
      </c>
      <c r="E177" s="308">
        <f>G21</f>
        <v>0</v>
      </c>
      <c r="F177" s="33">
        <f>C6</f>
        <v>1</v>
      </c>
      <c r="G177" s="309"/>
      <c r="H177" s="99"/>
      <c r="I177" s="211"/>
      <c r="J177" s="99"/>
      <c r="K177" s="102"/>
    </row>
    <row r="178" spans="2:11" ht="16" x14ac:dyDescent="0.2">
      <c r="B178" s="307">
        <v>2</v>
      </c>
      <c r="C178" s="308">
        <f>G30</f>
        <v>0</v>
      </c>
      <c r="D178" s="33">
        <f>C15</f>
        <v>10</v>
      </c>
      <c r="E178" s="308">
        <f>G23</f>
        <v>0</v>
      </c>
      <c r="F178" s="33">
        <f>C8</f>
        <v>3</v>
      </c>
      <c r="G178" s="310"/>
      <c r="H178" s="99"/>
      <c r="I178" s="211"/>
      <c r="J178" s="99"/>
      <c r="K178" s="102"/>
    </row>
    <row r="179" spans="2:11" ht="16" x14ac:dyDescent="0.2">
      <c r="B179" s="307">
        <v>3</v>
      </c>
      <c r="C179" s="308">
        <f>G22</f>
        <v>0</v>
      </c>
      <c r="D179" s="33">
        <f>C7</f>
        <v>2</v>
      </c>
      <c r="E179" s="308">
        <f>G26</f>
        <v>0</v>
      </c>
      <c r="F179" s="33">
        <f>C11</f>
        <v>6</v>
      </c>
      <c r="G179" s="310"/>
      <c r="H179" s="99"/>
      <c r="I179" s="211"/>
      <c r="J179" s="99"/>
      <c r="K179" s="102"/>
    </row>
    <row r="180" spans="2:11" ht="17" thickBot="1" x14ac:dyDescent="0.25">
      <c r="B180" s="307">
        <v>4</v>
      </c>
      <c r="C180" s="308">
        <f>G29</f>
        <v>0</v>
      </c>
      <c r="D180" s="33">
        <f>C14</f>
        <v>9</v>
      </c>
      <c r="E180" s="308">
        <f>G25</f>
        <v>0</v>
      </c>
      <c r="F180" s="33">
        <f>C10</f>
        <v>5</v>
      </c>
      <c r="G180" s="310"/>
      <c r="H180" s="99"/>
      <c r="I180" s="211"/>
      <c r="J180" s="99"/>
      <c r="K180" s="102"/>
    </row>
    <row r="181" spans="2:11" ht="17" thickBot="1" x14ac:dyDescent="0.25">
      <c r="B181" s="320" t="s">
        <v>1458</v>
      </c>
      <c r="C181" s="321"/>
      <c r="D181" s="321"/>
      <c r="E181" s="321"/>
      <c r="F181" s="321"/>
      <c r="G181" s="321"/>
      <c r="H181" s="321"/>
      <c r="I181" s="1769" t="s">
        <v>2062</v>
      </c>
      <c r="J181" s="1770"/>
      <c r="K181" s="522"/>
    </row>
    <row r="183" spans="2:11" ht="16" x14ac:dyDescent="0.2">
      <c r="B183" s="1760" t="s">
        <v>194</v>
      </c>
      <c r="C183" s="1760"/>
      <c r="D183" s="1760"/>
      <c r="E183" s="1760"/>
      <c r="F183" s="1760"/>
      <c r="G183" s="1760"/>
      <c r="H183" s="1760"/>
      <c r="I183" s="1760"/>
      <c r="J183" s="1760"/>
    </row>
    <row r="184" spans="2:11" ht="14" thickBot="1" x14ac:dyDescent="0.2"/>
    <row r="185" spans="2:11" ht="19" thickBot="1" x14ac:dyDescent="0.25">
      <c r="B185" s="481" t="s">
        <v>1461</v>
      </c>
      <c r="C185" s="482"/>
      <c r="D185" s="220" t="s">
        <v>1460</v>
      </c>
      <c r="E185" s="479" t="s">
        <v>18</v>
      </c>
      <c r="F185" s="480"/>
      <c r="G185" s="615" t="s">
        <v>1402</v>
      </c>
      <c r="H185" s="524" t="s">
        <v>199</v>
      </c>
      <c r="I185" s="297"/>
      <c r="J185" s="298" t="s">
        <v>200</v>
      </c>
      <c r="K185" s="297">
        <v>2</v>
      </c>
    </row>
    <row r="186" spans="2:11" x14ac:dyDescent="0.15">
      <c r="B186" s="300" t="s">
        <v>892</v>
      </c>
      <c r="C186" s="301" t="s">
        <v>197</v>
      </c>
      <c r="D186" s="302" t="s">
        <v>2322</v>
      </c>
      <c r="E186" s="303" t="s">
        <v>197</v>
      </c>
      <c r="F186" s="304" t="s">
        <v>2324</v>
      </c>
      <c r="G186" s="305" t="s">
        <v>1041</v>
      </c>
      <c r="H186" s="106" t="s">
        <v>1042</v>
      </c>
      <c r="I186" s="106" t="s">
        <v>1043</v>
      </c>
      <c r="J186" s="106" t="s">
        <v>193</v>
      </c>
      <c r="K186" s="306" t="s">
        <v>2063</v>
      </c>
    </row>
    <row r="187" spans="2:11" ht="15.75" customHeight="1" x14ac:dyDescent="0.2">
      <c r="B187" s="307">
        <v>1</v>
      </c>
      <c r="C187" s="308">
        <f>G22</f>
        <v>0</v>
      </c>
      <c r="D187" s="33">
        <f>C7</f>
        <v>2</v>
      </c>
      <c r="E187" s="308">
        <f>G23</f>
        <v>0</v>
      </c>
      <c r="F187" s="33">
        <f>C12</f>
        <v>7</v>
      </c>
      <c r="G187" s="309"/>
      <c r="H187" s="99"/>
      <c r="I187" s="211"/>
      <c r="J187" s="99"/>
      <c r="K187" s="102"/>
    </row>
    <row r="188" spans="2:11" ht="16" x14ac:dyDescent="0.2">
      <c r="B188" s="307">
        <v>2</v>
      </c>
      <c r="C188" s="308">
        <f>G28</f>
        <v>0</v>
      </c>
      <c r="D188" s="33">
        <f>C13</f>
        <v>8</v>
      </c>
      <c r="E188" s="308">
        <f>G29</f>
        <v>0</v>
      </c>
      <c r="F188" s="33">
        <f>C14</f>
        <v>9</v>
      </c>
      <c r="G188" s="310"/>
      <c r="H188" s="99"/>
      <c r="I188" s="211"/>
      <c r="J188" s="99"/>
      <c r="K188" s="102"/>
    </row>
    <row r="189" spans="2:11" ht="16" x14ac:dyDescent="0.2">
      <c r="B189" s="307">
        <v>3</v>
      </c>
      <c r="C189" s="308">
        <f>G30</f>
        <v>0</v>
      </c>
      <c r="D189" s="33">
        <f>C15</f>
        <v>10</v>
      </c>
      <c r="E189" s="308">
        <f>G26</f>
        <v>0</v>
      </c>
      <c r="F189" s="33">
        <f>C11</f>
        <v>6</v>
      </c>
      <c r="G189" s="310"/>
      <c r="H189" s="99"/>
      <c r="I189" s="211"/>
      <c r="J189" s="99"/>
      <c r="K189" s="102"/>
    </row>
    <row r="190" spans="2:11" ht="17" thickBot="1" x14ac:dyDescent="0.25">
      <c r="B190" s="307">
        <v>4</v>
      </c>
      <c r="C190" s="308">
        <f>G25</f>
        <v>0</v>
      </c>
      <c r="D190" s="33">
        <f>C9</f>
        <v>4</v>
      </c>
      <c r="E190" s="308">
        <f>G21</f>
        <v>0</v>
      </c>
      <c r="F190" s="33">
        <f>C6</f>
        <v>1</v>
      </c>
      <c r="G190" s="310"/>
      <c r="H190" s="99"/>
      <c r="I190" s="211"/>
      <c r="J190" s="99"/>
      <c r="K190" s="102"/>
    </row>
    <row r="191" spans="2:11" ht="17" thickBot="1" x14ac:dyDescent="0.25">
      <c r="B191" s="1766" t="s">
        <v>1458</v>
      </c>
      <c r="C191" s="1767"/>
      <c r="D191" s="1767"/>
      <c r="E191" s="1767"/>
      <c r="F191" s="1767"/>
      <c r="G191" s="1767"/>
      <c r="H191" s="1767"/>
      <c r="I191" s="1769" t="s">
        <v>2062</v>
      </c>
      <c r="J191" s="1770"/>
      <c r="K191" s="522"/>
    </row>
    <row r="193" spans="2:11" ht="16" x14ac:dyDescent="0.2">
      <c r="B193" s="1760" t="s">
        <v>194</v>
      </c>
      <c r="C193" s="1760"/>
      <c r="D193" s="1760"/>
      <c r="E193" s="1760"/>
      <c r="F193" s="1760"/>
      <c r="G193" s="1760"/>
      <c r="H193" s="1760"/>
      <c r="I193" s="1760"/>
      <c r="J193" s="1760"/>
    </row>
    <row r="194" spans="2:11" ht="14" thickBot="1" x14ac:dyDescent="0.2"/>
    <row r="195" spans="2:11" ht="19" thickBot="1" x14ac:dyDescent="0.25">
      <c r="B195" s="481" t="s">
        <v>1461</v>
      </c>
      <c r="C195" s="482"/>
      <c r="D195" s="220" t="s">
        <v>1460</v>
      </c>
      <c r="E195" s="479" t="s">
        <v>18</v>
      </c>
      <c r="F195" s="480"/>
      <c r="G195" s="615" t="s">
        <v>1401</v>
      </c>
      <c r="H195" s="296" t="s">
        <v>199</v>
      </c>
      <c r="I195" s="297"/>
      <c r="J195" s="298" t="s">
        <v>200</v>
      </c>
      <c r="K195" s="297">
        <v>3</v>
      </c>
    </row>
    <row r="196" spans="2:11" ht="15.75" customHeight="1" x14ac:dyDescent="0.15">
      <c r="B196" s="300" t="s">
        <v>892</v>
      </c>
      <c r="C196" s="301" t="s">
        <v>197</v>
      </c>
      <c r="D196" s="302" t="s">
        <v>2322</v>
      </c>
      <c r="E196" s="303" t="s">
        <v>197</v>
      </c>
      <c r="F196" s="304" t="s">
        <v>2324</v>
      </c>
      <c r="G196" s="305" t="s">
        <v>1041</v>
      </c>
      <c r="H196" s="106" t="s">
        <v>1042</v>
      </c>
      <c r="I196" s="106" t="s">
        <v>1043</v>
      </c>
      <c r="J196" s="106" t="s">
        <v>193</v>
      </c>
      <c r="K196" s="306" t="s">
        <v>2063</v>
      </c>
    </row>
    <row r="197" spans="2:11" ht="16" x14ac:dyDescent="0.2">
      <c r="B197" s="307">
        <v>1</v>
      </c>
      <c r="C197" s="308">
        <f>G30</f>
        <v>0</v>
      </c>
      <c r="D197" s="33">
        <f>C15</f>
        <v>10</v>
      </c>
      <c r="E197" s="308">
        <f>G23</f>
        <v>0</v>
      </c>
      <c r="F197" s="33">
        <f>C12</f>
        <v>7</v>
      </c>
      <c r="G197" s="309"/>
      <c r="H197" s="99"/>
      <c r="I197" s="211"/>
      <c r="J197" s="99"/>
      <c r="K197" s="102"/>
    </row>
    <row r="198" spans="2:11" ht="16" x14ac:dyDescent="0.2">
      <c r="B198" s="307">
        <v>2</v>
      </c>
      <c r="C198" s="308">
        <f>G28</f>
        <v>0</v>
      </c>
      <c r="D198" s="33">
        <f>C13</f>
        <v>8</v>
      </c>
      <c r="E198" s="308">
        <f>G25</f>
        <v>0</v>
      </c>
      <c r="F198" s="33">
        <f>C9</f>
        <v>4</v>
      </c>
      <c r="G198" s="310"/>
      <c r="H198" s="99"/>
      <c r="I198" s="211"/>
      <c r="J198" s="99"/>
      <c r="K198" s="102"/>
    </row>
    <row r="199" spans="2:11" ht="16" x14ac:dyDescent="0.2">
      <c r="B199" s="307">
        <v>3</v>
      </c>
      <c r="C199" s="308">
        <f>G21</f>
        <v>0</v>
      </c>
      <c r="D199" s="33">
        <f>C6</f>
        <v>1</v>
      </c>
      <c r="E199" s="308">
        <f>G22</f>
        <v>0</v>
      </c>
      <c r="F199" s="33">
        <f>C10</f>
        <v>5</v>
      </c>
      <c r="G199" s="310"/>
      <c r="H199" s="99"/>
      <c r="I199" s="211"/>
      <c r="J199" s="99"/>
      <c r="K199" s="102"/>
    </row>
    <row r="200" spans="2:11" ht="17" thickBot="1" x14ac:dyDescent="0.25">
      <c r="B200" s="307">
        <v>4</v>
      </c>
      <c r="C200" s="308">
        <f>G29</f>
        <v>0</v>
      </c>
      <c r="D200" s="33">
        <f>C8</f>
        <v>3</v>
      </c>
      <c r="E200" s="308">
        <f>G26</f>
        <v>0</v>
      </c>
      <c r="F200" s="33">
        <f>C11</f>
        <v>6</v>
      </c>
      <c r="G200" s="310"/>
      <c r="H200" s="99"/>
      <c r="I200" s="211"/>
      <c r="J200" s="99"/>
      <c r="K200" s="102"/>
    </row>
    <row r="201" spans="2:11" ht="17" thickBot="1" x14ac:dyDescent="0.25">
      <c r="B201" s="1766" t="s">
        <v>1458</v>
      </c>
      <c r="C201" s="1767"/>
      <c r="D201" s="1767"/>
      <c r="E201" s="1767"/>
      <c r="F201" s="1767"/>
      <c r="G201" s="1767"/>
      <c r="H201" s="1767"/>
      <c r="I201" s="1769" t="s">
        <v>2062</v>
      </c>
      <c r="J201" s="1770"/>
      <c r="K201" s="522"/>
    </row>
    <row r="202" spans="2:11" ht="18.75" customHeight="1" x14ac:dyDescent="0.2">
      <c r="B202" s="1760" t="s">
        <v>194</v>
      </c>
      <c r="C202" s="1760"/>
      <c r="D202" s="1760"/>
      <c r="E202" s="1760"/>
      <c r="F202" s="1760"/>
      <c r="G202" s="1760"/>
      <c r="H202" s="1760"/>
      <c r="I202" s="1760"/>
      <c r="J202" s="1760"/>
      <c r="K202" s="616"/>
    </row>
    <row r="203" spans="2:11" ht="12.75" customHeight="1" thickBot="1" x14ac:dyDescent="0.2"/>
    <row r="204" spans="2:11" ht="19" thickBot="1" x14ac:dyDescent="0.25">
      <c r="B204" s="481" t="s">
        <v>1461</v>
      </c>
      <c r="C204" s="482"/>
      <c r="D204" s="220" t="s">
        <v>1460</v>
      </c>
      <c r="E204" s="479" t="s">
        <v>18</v>
      </c>
      <c r="F204" s="480"/>
      <c r="G204" s="615" t="s">
        <v>1402</v>
      </c>
      <c r="H204" s="296" t="s">
        <v>199</v>
      </c>
      <c r="I204" s="297"/>
      <c r="J204" s="298" t="s">
        <v>200</v>
      </c>
      <c r="K204" s="297">
        <v>4</v>
      </c>
    </row>
    <row r="205" spans="2:11" ht="15.75" customHeight="1" x14ac:dyDescent="0.15">
      <c r="B205" s="300" t="s">
        <v>892</v>
      </c>
      <c r="C205" s="301" t="s">
        <v>197</v>
      </c>
      <c r="D205" s="302" t="s">
        <v>2322</v>
      </c>
      <c r="E205" s="303" t="s">
        <v>197</v>
      </c>
      <c r="F205" s="304" t="s">
        <v>2324</v>
      </c>
      <c r="G205" s="305" t="s">
        <v>1041</v>
      </c>
      <c r="H205" s="106" t="s">
        <v>1042</v>
      </c>
      <c r="I205" s="106" t="s">
        <v>1043</v>
      </c>
      <c r="J205" s="106" t="s">
        <v>193</v>
      </c>
      <c r="K205" s="306" t="s">
        <v>2063</v>
      </c>
    </row>
    <row r="206" spans="2:11" ht="16" x14ac:dyDescent="0.2">
      <c r="B206" s="307">
        <v>1</v>
      </c>
      <c r="C206" s="308">
        <f>G22</f>
        <v>0</v>
      </c>
      <c r="D206" s="33">
        <f>C10</f>
        <v>5</v>
      </c>
      <c r="E206" s="308">
        <f>G25</f>
        <v>0</v>
      </c>
      <c r="F206" s="33">
        <f>C9</f>
        <v>4</v>
      </c>
      <c r="G206" s="309"/>
      <c r="H206" s="99"/>
      <c r="I206" s="211"/>
      <c r="J206" s="99"/>
      <c r="K206" s="102"/>
    </row>
    <row r="207" spans="2:11" ht="16" x14ac:dyDescent="0.2">
      <c r="B207" s="307">
        <v>2</v>
      </c>
      <c r="C207" s="308">
        <f>G28</f>
        <v>0</v>
      </c>
      <c r="D207" s="33">
        <f>C14</f>
        <v>9</v>
      </c>
      <c r="E207" s="308">
        <f>G21</f>
        <v>0</v>
      </c>
      <c r="F207" s="33">
        <f>C6</f>
        <v>1</v>
      </c>
      <c r="G207" s="310"/>
      <c r="H207" s="99"/>
      <c r="I207" s="211"/>
      <c r="J207" s="99"/>
      <c r="K207" s="102"/>
    </row>
    <row r="208" spans="2:11" ht="16" x14ac:dyDescent="0.2">
      <c r="B208" s="307">
        <v>3</v>
      </c>
      <c r="C208" s="308">
        <f>G23</f>
        <v>0</v>
      </c>
      <c r="D208" s="33">
        <f>C12</f>
        <v>7</v>
      </c>
      <c r="E208" s="308">
        <f>G29</f>
        <v>0</v>
      </c>
      <c r="F208" s="33">
        <f>C8</f>
        <v>3</v>
      </c>
      <c r="G208" s="310"/>
      <c r="H208" s="99"/>
      <c r="I208" s="211"/>
      <c r="J208" s="99"/>
      <c r="K208" s="102"/>
    </row>
    <row r="209" spans="2:11" ht="17" thickBot="1" x14ac:dyDescent="0.25">
      <c r="B209" s="307">
        <v>4</v>
      </c>
      <c r="C209" s="308">
        <f>G30</f>
        <v>0</v>
      </c>
      <c r="D209" s="33">
        <f>C15</f>
        <v>10</v>
      </c>
      <c r="E209" s="308">
        <f>G26</f>
        <v>0</v>
      </c>
      <c r="F209" s="33">
        <f>C7</f>
        <v>2</v>
      </c>
      <c r="G209" s="310"/>
      <c r="H209" s="99"/>
      <c r="I209" s="211"/>
      <c r="J209" s="99"/>
      <c r="K209" s="102"/>
    </row>
    <row r="210" spans="2:11" ht="17" thickBot="1" x14ac:dyDescent="0.25">
      <c r="B210" s="1766" t="s">
        <v>1458</v>
      </c>
      <c r="C210" s="1767"/>
      <c r="D210" s="1767"/>
      <c r="E210" s="1767"/>
      <c r="F210" s="1767"/>
      <c r="G210" s="1767"/>
      <c r="H210" s="1767"/>
      <c r="I210" s="1769" t="s">
        <v>2062</v>
      </c>
      <c r="J210" s="1770"/>
      <c r="K210" s="522"/>
    </row>
    <row r="211" spans="2:11" ht="12.75" customHeight="1" x14ac:dyDescent="0.15"/>
    <row r="212" spans="2:11" ht="16" x14ac:dyDescent="0.2">
      <c r="B212" s="1760" t="s">
        <v>194</v>
      </c>
      <c r="C212" s="1760"/>
      <c r="D212" s="1760"/>
      <c r="E212" s="1760"/>
      <c r="F212" s="1760"/>
      <c r="G212" s="1760"/>
      <c r="H212" s="1760"/>
      <c r="I212" s="1760"/>
      <c r="J212" s="1760"/>
    </row>
    <row r="213" spans="2:11" ht="12.75" customHeight="1" thickBot="1" x14ac:dyDescent="0.2"/>
    <row r="214" spans="2:11" ht="19" thickBot="1" x14ac:dyDescent="0.25">
      <c r="B214" s="481" t="s">
        <v>1461</v>
      </c>
      <c r="C214" s="482"/>
      <c r="D214" s="220" t="s">
        <v>1460</v>
      </c>
      <c r="E214" s="479" t="s">
        <v>18</v>
      </c>
      <c r="F214" s="480"/>
      <c r="G214" s="615" t="s">
        <v>1402</v>
      </c>
      <c r="H214" s="296" t="s">
        <v>199</v>
      </c>
      <c r="I214" s="297"/>
      <c r="J214" s="298" t="s">
        <v>200</v>
      </c>
      <c r="K214" s="297">
        <v>5</v>
      </c>
    </row>
    <row r="215" spans="2:11" ht="15.75" customHeight="1" x14ac:dyDescent="0.15">
      <c r="B215" s="300" t="s">
        <v>892</v>
      </c>
      <c r="C215" s="301" t="s">
        <v>197</v>
      </c>
      <c r="D215" s="302" t="s">
        <v>2322</v>
      </c>
      <c r="E215" s="303" t="s">
        <v>197</v>
      </c>
      <c r="F215" s="304" t="s">
        <v>2324</v>
      </c>
      <c r="G215" s="305" t="s">
        <v>1041</v>
      </c>
      <c r="H215" s="106" t="s">
        <v>1042</v>
      </c>
      <c r="I215" s="106" t="s">
        <v>1043</v>
      </c>
      <c r="J215" s="106" t="s">
        <v>193</v>
      </c>
      <c r="K215" s="306" t="s">
        <v>2063</v>
      </c>
    </row>
    <row r="216" spans="2:11" ht="16" x14ac:dyDescent="0.2">
      <c r="B216" s="307">
        <v>1</v>
      </c>
      <c r="C216" s="308">
        <f>G25</f>
        <v>0</v>
      </c>
      <c r="D216" s="33">
        <f>C9</f>
        <v>4</v>
      </c>
      <c r="E216" s="308">
        <f>G28</f>
        <v>0</v>
      </c>
      <c r="F216" s="33">
        <f>C14</f>
        <v>9</v>
      </c>
      <c r="G216" s="309"/>
      <c r="H216" s="99"/>
      <c r="I216" s="211"/>
      <c r="J216" s="99"/>
      <c r="K216" s="102"/>
    </row>
    <row r="217" spans="2:11" ht="16" x14ac:dyDescent="0.2">
      <c r="B217" s="307">
        <v>2</v>
      </c>
      <c r="C217" s="308">
        <f>G29</f>
        <v>0</v>
      </c>
      <c r="D217" s="33">
        <f>C8</f>
        <v>3</v>
      </c>
      <c r="E217" s="308">
        <f>G26</f>
        <v>0</v>
      </c>
      <c r="F217" s="33">
        <f>C7</f>
        <v>2</v>
      </c>
      <c r="G217" s="310"/>
      <c r="H217" s="99"/>
      <c r="I217" s="211"/>
      <c r="J217" s="99"/>
      <c r="K217" s="102"/>
    </row>
    <row r="218" spans="2:11" ht="16" x14ac:dyDescent="0.2">
      <c r="B218" s="307">
        <v>3</v>
      </c>
      <c r="C218" s="308">
        <f>G23</f>
        <v>0</v>
      </c>
      <c r="D218" s="33">
        <f>C12</f>
        <v>7</v>
      </c>
      <c r="E218" s="308">
        <f>G21</f>
        <v>0</v>
      </c>
      <c r="F218" s="33">
        <f>C11</f>
        <v>6</v>
      </c>
      <c r="G218" s="310"/>
      <c r="H218" s="99"/>
      <c r="I218" s="211"/>
      <c r="J218" s="99"/>
      <c r="K218" s="102"/>
    </row>
    <row r="219" spans="2:11" ht="17" thickBot="1" x14ac:dyDescent="0.25">
      <c r="B219" s="307">
        <v>4</v>
      </c>
      <c r="C219" s="308">
        <f>G30</f>
        <v>0</v>
      </c>
      <c r="D219" s="33">
        <f>C13</f>
        <v>8</v>
      </c>
      <c r="E219" s="308">
        <f>G22</f>
        <v>0</v>
      </c>
      <c r="F219" s="33">
        <f>C10</f>
        <v>5</v>
      </c>
      <c r="G219" s="310"/>
      <c r="H219" s="99"/>
      <c r="I219" s="211"/>
      <c r="J219" s="99"/>
      <c r="K219" s="102"/>
    </row>
    <row r="220" spans="2:11" ht="17" thickBot="1" x14ac:dyDescent="0.25">
      <c r="B220" s="1766" t="s">
        <v>1458</v>
      </c>
      <c r="C220" s="1767"/>
      <c r="D220" s="1767"/>
      <c r="E220" s="1767"/>
      <c r="F220" s="1767"/>
      <c r="G220" s="1767"/>
      <c r="H220" s="1767"/>
      <c r="I220" s="1769" t="s">
        <v>2062</v>
      </c>
      <c r="J220" s="1770"/>
      <c r="K220" s="522"/>
    </row>
    <row r="221" spans="2:11" ht="12.75" customHeight="1" x14ac:dyDescent="0.15"/>
    <row r="222" spans="2:11" ht="16" x14ac:dyDescent="0.2">
      <c r="B222" s="1760" t="s">
        <v>194</v>
      </c>
      <c r="C222" s="1760"/>
      <c r="D222" s="1760"/>
      <c r="E222" s="1760"/>
      <c r="F222" s="1760"/>
      <c r="G222" s="1760"/>
      <c r="H222" s="1760"/>
      <c r="I222" s="1760"/>
      <c r="J222" s="1760"/>
    </row>
    <row r="223" spans="2:11" ht="12.75" customHeight="1" thickBot="1" x14ac:dyDescent="0.2"/>
    <row r="224" spans="2:11" ht="19" thickBot="1" x14ac:dyDescent="0.25">
      <c r="B224" s="481" t="s">
        <v>1461</v>
      </c>
      <c r="C224" s="482"/>
      <c r="D224" s="220" t="s">
        <v>1460</v>
      </c>
      <c r="E224" s="479" t="s">
        <v>18</v>
      </c>
      <c r="F224" s="480"/>
      <c r="G224" s="615" t="s">
        <v>1401</v>
      </c>
      <c r="H224" s="296" t="s">
        <v>199</v>
      </c>
      <c r="I224" s="297"/>
      <c r="J224" s="298" t="s">
        <v>200</v>
      </c>
      <c r="K224" s="297">
        <v>6</v>
      </c>
    </row>
    <row r="225" spans="2:11" ht="15.75" customHeight="1" x14ac:dyDescent="0.15">
      <c r="B225" s="300" t="s">
        <v>892</v>
      </c>
      <c r="C225" s="301" t="s">
        <v>197</v>
      </c>
      <c r="D225" s="302" t="s">
        <v>2322</v>
      </c>
      <c r="E225" s="303" t="s">
        <v>197</v>
      </c>
      <c r="F225" s="304" t="s">
        <v>2324</v>
      </c>
      <c r="G225" s="305" t="s">
        <v>1041</v>
      </c>
      <c r="H225" s="106" t="s">
        <v>1042</v>
      </c>
      <c r="I225" s="106" t="s">
        <v>1043</v>
      </c>
      <c r="J225" s="106" t="s">
        <v>193</v>
      </c>
      <c r="K225" s="306" t="s">
        <v>2063</v>
      </c>
    </row>
    <row r="226" spans="2:11" ht="16" x14ac:dyDescent="0.2">
      <c r="B226" s="307">
        <v>1</v>
      </c>
      <c r="C226" s="308">
        <f>G26</f>
        <v>0</v>
      </c>
      <c r="D226" s="33">
        <f>C7</f>
        <v>2</v>
      </c>
      <c r="E226" s="308">
        <f>G25</f>
        <v>0</v>
      </c>
      <c r="F226" s="33">
        <f>C9</f>
        <v>4</v>
      </c>
      <c r="G226" s="309"/>
      <c r="H226" s="99"/>
      <c r="I226" s="211"/>
      <c r="J226" s="99"/>
      <c r="K226" s="102"/>
    </row>
    <row r="227" spans="2:11" ht="16" x14ac:dyDescent="0.2">
      <c r="B227" s="307">
        <v>2</v>
      </c>
      <c r="C227" s="308">
        <f>G23</f>
        <v>0</v>
      </c>
      <c r="D227" s="33">
        <f>C12</f>
        <v>7</v>
      </c>
      <c r="E227" s="308">
        <f>G28</f>
        <v>0</v>
      </c>
      <c r="F227" s="33">
        <f>C14</f>
        <v>9</v>
      </c>
      <c r="G227" s="310"/>
      <c r="H227" s="99"/>
      <c r="I227" s="211"/>
      <c r="J227" s="99"/>
      <c r="K227" s="102"/>
    </row>
    <row r="228" spans="2:11" ht="16" x14ac:dyDescent="0.2">
      <c r="B228" s="307">
        <v>3</v>
      </c>
      <c r="C228" s="308">
        <f>G29</f>
        <v>0</v>
      </c>
      <c r="D228" s="33">
        <f>C15</f>
        <v>10</v>
      </c>
      <c r="E228" s="308">
        <f>G30</f>
        <v>0</v>
      </c>
      <c r="F228" s="33">
        <f>C13</f>
        <v>8</v>
      </c>
      <c r="G228" s="310"/>
      <c r="H228" s="99"/>
      <c r="I228" s="211"/>
      <c r="J228" s="99"/>
      <c r="K228" s="102"/>
    </row>
    <row r="229" spans="2:11" ht="17" thickBot="1" x14ac:dyDescent="0.25">
      <c r="B229" s="307">
        <v>4</v>
      </c>
      <c r="C229" s="308">
        <f>G21</f>
        <v>0</v>
      </c>
      <c r="D229" s="33">
        <f>C11</f>
        <v>6</v>
      </c>
      <c r="E229" s="308">
        <f>G22</f>
        <v>0</v>
      </c>
      <c r="F229" s="33">
        <f>C6</f>
        <v>1</v>
      </c>
      <c r="G229" s="310"/>
      <c r="H229" s="99"/>
      <c r="I229" s="211"/>
      <c r="J229" s="99"/>
      <c r="K229" s="102"/>
    </row>
    <row r="230" spans="2:11" ht="17" thickBot="1" x14ac:dyDescent="0.25">
      <c r="B230" s="1766" t="s">
        <v>1458</v>
      </c>
      <c r="C230" s="1767"/>
      <c r="D230" s="1767"/>
      <c r="E230" s="1767"/>
      <c r="F230" s="1767"/>
      <c r="G230" s="1767"/>
      <c r="H230" s="1767"/>
      <c r="I230" s="1769" t="s">
        <v>2062</v>
      </c>
      <c r="J230" s="1770"/>
      <c r="K230" s="522"/>
    </row>
    <row r="231" spans="2:11" ht="12.75" customHeight="1" x14ac:dyDescent="0.15"/>
    <row r="232" spans="2:11" ht="16" x14ac:dyDescent="0.2">
      <c r="B232" s="1760" t="s">
        <v>194</v>
      </c>
      <c r="C232" s="1760"/>
      <c r="D232" s="1760"/>
      <c r="E232" s="1760"/>
      <c r="F232" s="1760"/>
      <c r="G232" s="1760"/>
      <c r="H232" s="1760"/>
      <c r="I232" s="1760"/>
      <c r="J232" s="1760"/>
    </row>
    <row r="233" spans="2:11" ht="12.75" customHeight="1" thickBot="1" x14ac:dyDescent="0.2"/>
    <row r="234" spans="2:11" ht="19" thickBot="1" x14ac:dyDescent="0.25">
      <c r="B234" s="481" t="s">
        <v>1461</v>
      </c>
      <c r="C234" s="482"/>
      <c r="D234" s="220" t="s">
        <v>1460</v>
      </c>
      <c r="E234" s="479" t="s">
        <v>18</v>
      </c>
      <c r="F234" s="480"/>
      <c r="G234" s="615" t="s">
        <v>1402</v>
      </c>
      <c r="H234" s="296" t="s">
        <v>199</v>
      </c>
      <c r="I234" s="297"/>
      <c r="J234" s="298" t="s">
        <v>200</v>
      </c>
      <c r="K234" s="297">
        <v>7</v>
      </c>
    </row>
    <row r="235" spans="2:11" ht="15.75" customHeight="1" x14ac:dyDescent="0.15">
      <c r="B235" s="300" t="s">
        <v>892</v>
      </c>
      <c r="C235" s="301" t="s">
        <v>197</v>
      </c>
      <c r="D235" s="302" t="s">
        <v>2322</v>
      </c>
      <c r="E235" s="303" t="s">
        <v>197</v>
      </c>
      <c r="F235" s="304" t="s">
        <v>2324</v>
      </c>
      <c r="G235" s="305" t="s">
        <v>1041</v>
      </c>
      <c r="H235" s="106" t="s">
        <v>1042</v>
      </c>
      <c r="I235" s="106" t="s">
        <v>1043</v>
      </c>
      <c r="J235" s="106" t="s">
        <v>193</v>
      </c>
      <c r="K235" s="306" t="s">
        <v>2063</v>
      </c>
    </row>
    <row r="236" spans="2:11" ht="16" x14ac:dyDescent="0.2">
      <c r="B236" s="307">
        <v>1</v>
      </c>
      <c r="C236" s="308">
        <f>G25</f>
        <v>0</v>
      </c>
      <c r="D236" s="33">
        <f>C10</f>
        <v>5</v>
      </c>
      <c r="E236" s="308">
        <f>G23</f>
        <v>0</v>
      </c>
      <c r="F236" s="33">
        <f>C12</f>
        <v>7</v>
      </c>
      <c r="G236" s="309"/>
      <c r="H236" s="99"/>
      <c r="I236" s="211"/>
      <c r="J236" s="99"/>
      <c r="K236" s="102"/>
    </row>
    <row r="237" spans="2:11" ht="16" x14ac:dyDescent="0.2">
      <c r="B237" s="307">
        <v>2</v>
      </c>
      <c r="C237" s="308">
        <f>G22</f>
        <v>0</v>
      </c>
      <c r="D237" s="33">
        <f>C6</f>
        <v>1</v>
      </c>
      <c r="E237" s="308">
        <f>G29</f>
        <v>0</v>
      </c>
      <c r="F237" s="33">
        <f>C15</f>
        <v>10</v>
      </c>
      <c r="G237" s="310"/>
      <c r="H237" s="99"/>
      <c r="I237" s="211"/>
      <c r="J237" s="99"/>
      <c r="K237" s="102"/>
    </row>
    <row r="238" spans="2:11" ht="16" x14ac:dyDescent="0.2">
      <c r="B238" s="307">
        <v>3</v>
      </c>
      <c r="C238" s="308">
        <f>G21</f>
        <v>0</v>
      </c>
      <c r="D238" s="33">
        <f>C11</f>
        <v>6</v>
      </c>
      <c r="E238" s="308">
        <f>G28</f>
        <v>0</v>
      </c>
      <c r="F238" s="33">
        <f>C14</f>
        <v>9</v>
      </c>
      <c r="G238" s="310"/>
      <c r="H238" s="99"/>
      <c r="I238" s="211"/>
      <c r="J238" s="99"/>
      <c r="K238" s="102"/>
    </row>
    <row r="239" spans="2:11" ht="17" thickBot="1" x14ac:dyDescent="0.25">
      <c r="B239" s="307">
        <v>4</v>
      </c>
      <c r="C239" s="308">
        <f>G26</f>
        <v>0</v>
      </c>
      <c r="D239" s="33">
        <f>C8</f>
        <v>3</v>
      </c>
      <c r="E239" s="308">
        <f>G30</f>
        <v>0</v>
      </c>
      <c r="F239" s="33">
        <f>C13</f>
        <v>8</v>
      </c>
      <c r="G239" s="310"/>
      <c r="H239" s="99"/>
      <c r="I239" s="211"/>
      <c r="J239" s="99"/>
      <c r="K239" s="102"/>
    </row>
    <row r="240" spans="2:11" ht="18.75" customHeight="1" thickBot="1" x14ac:dyDescent="0.25">
      <c r="B240" s="1766" t="s">
        <v>1458</v>
      </c>
      <c r="C240" s="1767"/>
      <c r="D240" s="1767"/>
      <c r="E240" s="1767"/>
      <c r="F240" s="1767"/>
      <c r="G240" s="1767"/>
      <c r="H240" s="1767"/>
      <c r="I240" s="1769" t="s">
        <v>2062</v>
      </c>
      <c r="J240" s="1770"/>
      <c r="K240" s="522"/>
    </row>
    <row r="241" spans="2:11" ht="12.75" customHeight="1" x14ac:dyDescent="0.15"/>
    <row r="242" spans="2:11" ht="16" x14ac:dyDescent="0.2">
      <c r="B242" s="1760" t="s">
        <v>194</v>
      </c>
      <c r="C242" s="1760"/>
      <c r="D242" s="1760"/>
      <c r="E242" s="1760"/>
      <c r="F242" s="1760"/>
      <c r="G242" s="1760"/>
      <c r="H242" s="1760"/>
      <c r="I242" s="1760"/>
      <c r="J242" s="1760"/>
    </row>
    <row r="243" spans="2:11" ht="12.75" customHeight="1" thickBot="1" x14ac:dyDescent="0.2"/>
    <row r="244" spans="2:11" ht="19" thickBot="1" x14ac:dyDescent="0.25">
      <c r="B244" s="481" t="s">
        <v>1461</v>
      </c>
      <c r="C244" s="482"/>
      <c r="D244" s="220" t="s">
        <v>1460</v>
      </c>
      <c r="E244" s="479" t="s">
        <v>18</v>
      </c>
      <c r="F244" s="480"/>
      <c r="G244" s="615" t="s">
        <v>1402</v>
      </c>
      <c r="H244" s="296" t="s">
        <v>199</v>
      </c>
      <c r="I244" s="297"/>
      <c r="J244" s="298" t="s">
        <v>200</v>
      </c>
      <c r="K244" s="297">
        <v>8</v>
      </c>
    </row>
    <row r="245" spans="2:11" ht="15.75" customHeight="1" x14ac:dyDescent="0.15">
      <c r="B245" s="300" t="s">
        <v>892</v>
      </c>
      <c r="C245" s="301" t="s">
        <v>197</v>
      </c>
      <c r="D245" s="302" t="s">
        <v>2322</v>
      </c>
      <c r="E245" s="303" t="s">
        <v>197</v>
      </c>
      <c r="F245" s="304" t="s">
        <v>2324</v>
      </c>
      <c r="G245" s="305" t="s">
        <v>1041</v>
      </c>
      <c r="H245" s="106" t="s">
        <v>1042</v>
      </c>
      <c r="I245" s="106" t="s">
        <v>1043</v>
      </c>
      <c r="J245" s="106" t="s">
        <v>193</v>
      </c>
      <c r="K245" s="306" t="s">
        <v>2063</v>
      </c>
    </row>
    <row r="246" spans="2:11" ht="16" x14ac:dyDescent="0.2">
      <c r="B246" s="307">
        <v>1</v>
      </c>
      <c r="C246" s="308">
        <f>G22</f>
        <v>0</v>
      </c>
      <c r="D246" s="33">
        <f>C6</f>
        <v>1</v>
      </c>
      <c r="E246" s="308">
        <f>G23</f>
        <v>0</v>
      </c>
      <c r="F246" s="33">
        <f>C12</f>
        <v>7</v>
      </c>
      <c r="G246" s="309"/>
      <c r="H246" s="99"/>
      <c r="I246" s="211"/>
      <c r="J246" s="99"/>
      <c r="K246" s="102"/>
    </row>
    <row r="247" spans="2:11" ht="16" x14ac:dyDescent="0.2">
      <c r="B247" s="307">
        <v>2</v>
      </c>
      <c r="C247" s="308">
        <f>G28</f>
        <v>0</v>
      </c>
      <c r="D247" s="33">
        <f>C14</f>
        <v>9</v>
      </c>
      <c r="E247" s="308">
        <f>G26</f>
        <v>0</v>
      </c>
      <c r="F247" s="33">
        <f>C8</f>
        <v>3</v>
      </c>
      <c r="G247" s="310"/>
      <c r="H247" s="99"/>
      <c r="I247" s="211"/>
      <c r="J247" s="99"/>
      <c r="K247" s="102"/>
    </row>
    <row r="248" spans="2:11" ht="16" x14ac:dyDescent="0.2">
      <c r="B248" s="307">
        <v>3</v>
      </c>
      <c r="C248" s="308">
        <f>G21</f>
        <v>0</v>
      </c>
      <c r="D248" s="33">
        <f>C7</f>
        <v>2</v>
      </c>
      <c r="E248" s="308">
        <f>G25</f>
        <v>0</v>
      </c>
      <c r="F248" s="33">
        <f>C10</f>
        <v>5</v>
      </c>
      <c r="G248" s="310"/>
      <c r="H248" s="99"/>
      <c r="I248" s="211"/>
      <c r="J248" s="99"/>
      <c r="K248" s="102"/>
    </row>
    <row r="249" spans="2:11" ht="17" thickBot="1" x14ac:dyDescent="0.25">
      <c r="B249" s="307">
        <v>4</v>
      </c>
      <c r="C249" s="308">
        <f>G30</f>
        <v>0</v>
      </c>
      <c r="D249" s="33">
        <f>C9</f>
        <v>4</v>
      </c>
      <c r="E249" s="308">
        <f>G29</f>
        <v>0</v>
      </c>
      <c r="F249" s="33">
        <f>C15</f>
        <v>10</v>
      </c>
      <c r="G249" s="310"/>
      <c r="H249" s="99"/>
      <c r="I249" s="211"/>
      <c r="J249" s="99"/>
      <c r="K249" s="102"/>
    </row>
    <row r="250" spans="2:11" ht="17" thickBot="1" x14ac:dyDescent="0.25">
      <c r="B250" s="1766" t="s">
        <v>1458</v>
      </c>
      <c r="C250" s="1767"/>
      <c r="D250" s="1767"/>
      <c r="E250" s="1767"/>
      <c r="F250" s="1767"/>
      <c r="G250" s="1767"/>
      <c r="H250" s="1828"/>
      <c r="I250" s="1829" t="s">
        <v>2062</v>
      </c>
      <c r="J250" s="1770"/>
      <c r="K250" s="522"/>
    </row>
    <row r="251" spans="2:11" ht="16" x14ac:dyDescent="0.2">
      <c r="B251" s="1760" t="s">
        <v>194</v>
      </c>
      <c r="C251" s="1760"/>
      <c r="D251" s="1760"/>
      <c r="E251" s="1760"/>
      <c r="F251" s="1760"/>
      <c r="G251" s="1760"/>
      <c r="H251" s="1760"/>
      <c r="I251" s="1760"/>
      <c r="J251" s="1760"/>
    </row>
    <row r="252" spans="2:11" ht="14" thickBot="1" x14ac:dyDescent="0.2"/>
    <row r="253" spans="2:11" ht="19" thickBot="1" x14ac:dyDescent="0.25">
      <c r="B253" s="481" t="s">
        <v>1461</v>
      </c>
      <c r="C253" s="482"/>
      <c r="D253" s="220" t="s">
        <v>1460</v>
      </c>
      <c r="E253" s="479" t="s">
        <v>18</v>
      </c>
      <c r="F253" s="480"/>
      <c r="G253" s="615" t="s">
        <v>1401</v>
      </c>
      <c r="H253" s="296" t="s">
        <v>199</v>
      </c>
      <c r="I253" s="297"/>
      <c r="J253" s="298" t="s">
        <v>200</v>
      </c>
      <c r="K253" s="297">
        <v>9</v>
      </c>
    </row>
    <row r="254" spans="2:11" ht="15.75" customHeight="1" x14ac:dyDescent="0.15">
      <c r="B254" s="300" t="s">
        <v>892</v>
      </c>
      <c r="C254" s="301" t="s">
        <v>197</v>
      </c>
      <c r="D254" s="302" t="s">
        <v>2322</v>
      </c>
      <c r="E254" s="303" t="s">
        <v>197</v>
      </c>
      <c r="F254" s="304" t="s">
        <v>2324</v>
      </c>
      <c r="G254" s="305" t="s">
        <v>1041</v>
      </c>
      <c r="H254" s="106" t="s">
        <v>1042</v>
      </c>
      <c r="I254" s="106" t="s">
        <v>1043</v>
      </c>
      <c r="J254" s="106" t="s">
        <v>193</v>
      </c>
      <c r="K254" s="306" t="s">
        <v>2063</v>
      </c>
    </row>
    <row r="255" spans="2:11" ht="16" x14ac:dyDescent="0.2">
      <c r="B255" s="307">
        <v>1</v>
      </c>
      <c r="C255" s="308">
        <f>G28</f>
        <v>0</v>
      </c>
      <c r="D255" s="33">
        <f>C13</f>
        <v>8</v>
      </c>
      <c r="E255" s="308">
        <f>G21</f>
        <v>0</v>
      </c>
      <c r="F255" s="33">
        <f>C7</f>
        <v>2</v>
      </c>
      <c r="G255" s="309"/>
      <c r="H255" s="99"/>
      <c r="I255" s="211"/>
      <c r="J255" s="99"/>
      <c r="K255" s="102"/>
    </row>
    <row r="256" spans="2:11" ht="16" x14ac:dyDescent="0.2">
      <c r="B256" s="307">
        <v>2</v>
      </c>
      <c r="C256" s="308">
        <f>G23</f>
        <v>0</v>
      </c>
      <c r="D256" s="33">
        <f>C11</f>
        <v>6</v>
      </c>
      <c r="E256" s="308">
        <f>G30</f>
        <v>0</v>
      </c>
      <c r="F256" s="33">
        <f>C9</f>
        <v>4</v>
      </c>
      <c r="G256" s="310"/>
      <c r="H256" s="99"/>
      <c r="I256" s="211"/>
      <c r="J256" s="99"/>
      <c r="K256" s="102"/>
    </row>
    <row r="257" spans="2:11" ht="16" x14ac:dyDescent="0.2">
      <c r="B257" s="307">
        <v>3</v>
      </c>
      <c r="C257" s="308">
        <f>G25</f>
        <v>0</v>
      </c>
      <c r="D257" s="33">
        <f>C10</f>
        <v>5</v>
      </c>
      <c r="E257" s="308">
        <f>G29</f>
        <v>0</v>
      </c>
      <c r="F257" s="33">
        <f>C15</f>
        <v>10</v>
      </c>
      <c r="G257" s="310"/>
      <c r="H257" s="99"/>
      <c r="I257" s="211"/>
      <c r="J257" s="99"/>
      <c r="K257" s="102"/>
    </row>
    <row r="258" spans="2:11" ht="17" thickBot="1" x14ac:dyDescent="0.25">
      <c r="B258" s="307">
        <v>4</v>
      </c>
      <c r="C258" s="308">
        <f>G26</f>
        <v>0</v>
      </c>
      <c r="D258" s="33">
        <f>C8</f>
        <v>3</v>
      </c>
      <c r="E258" s="308">
        <f>G22</f>
        <v>0</v>
      </c>
      <c r="F258" s="33">
        <f>C6</f>
        <v>1</v>
      </c>
      <c r="G258" s="310"/>
      <c r="H258" s="99"/>
      <c r="I258" s="211"/>
      <c r="J258" s="99"/>
      <c r="K258" s="102"/>
    </row>
    <row r="259" spans="2:11" ht="17" thickBot="1" x14ac:dyDescent="0.25">
      <c r="B259" s="1766" t="s">
        <v>1458</v>
      </c>
      <c r="C259" s="1767"/>
      <c r="D259" s="1767"/>
      <c r="E259" s="1767"/>
      <c r="F259" s="1767"/>
      <c r="G259" s="1767"/>
      <c r="H259" s="1828"/>
      <c r="I259" s="1829" t="s">
        <v>2062</v>
      </c>
      <c r="J259" s="1770"/>
      <c r="K259" s="522"/>
    </row>
    <row r="261" spans="2:11" ht="16" x14ac:dyDescent="0.2">
      <c r="B261" s="1760" t="s">
        <v>194</v>
      </c>
      <c r="C261" s="1760"/>
      <c r="D261" s="1760"/>
      <c r="E261" s="1760"/>
      <c r="F261" s="1760"/>
      <c r="G261" s="1760"/>
      <c r="H261" s="1760"/>
      <c r="I261" s="1760"/>
      <c r="J261" s="1760"/>
    </row>
    <row r="262" spans="2:11" ht="14" thickBot="1" x14ac:dyDescent="0.2"/>
    <row r="263" spans="2:11" ht="19" thickBot="1" x14ac:dyDescent="0.25">
      <c r="B263" s="481" t="s">
        <v>1461</v>
      </c>
      <c r="C263" s="482"/>
      <c r="D263" s="220" t="s">
        <v>1460</v>
      </c>
      <c r="E263" s="479" t="s">
        <v>18</v>
      </c>
      <c r="F263" s="480"/>
      <c r="G263" s="615" t="s">
        <v>1401</v>
      </c>
      <c r="H263" s="296" t="s">
        <v>199</v>
      </c>
      <c r="I263" s="297"/>
      <c r="J263" s="298" t="s">
        <v>200</v>
      </c>
      <c r="K263" s="297">
        <v>10</v>
      </c>
    </row>
    <row r="264" spans="2:11" ht="15.75" customHeight="1" x14ac:dyDescent="0.15">
      <c r="B264" s="300" t="s">
        <v>892</v>
      </c>
      <c r="C264" s="301" t="s">
        <v>197</v>
      </c>
      <c r="D264" s="302" t="s">
        <v>2322</v>
      </c>
      <c r="E264" s="303" t="s">
        <v>197</v>
      </c>
      <c r="F264" s="304" t="s">
        <v>2324</v>
      </c>
      <c r="G264" s="305" t="s">
        <v>1041</v>
      </c>
      <c r="H264" s="106" t="s">
        <v>1042</v>
      </c>
      <c r="I264" s="106" t="s">
        <v>1043</v>
      </c>
      <c r="J264" s="106" t="s">
        <v>193</v>
      </c>
      <c r="K264" s="306" t="s">
        <v>2063</v>
      </c>
    </row>
    <row r="265" spans="2:11" ht="16" x14ac:dyDescent="0.2">
      <c r="B265" s="307">
        <v>1</v>
      </c>
      <c r="C265" s="308">
        <f>G21</f>
        <v>0</v>
      </c>
      <c r="D265" s="33">
        <f>C14</f>
        <v>9</v>
      </c>
      <c r="E265" s="308">
        <f>G29</f>
        <v>0</v>
      </c>
      <c r="F265" s="33">
        <f>C15</f>
        <v>10</v>
      </c>
      <c r="G265" s="309"/>
      <c r="H265" s="99"/>
      <c r="I265" s="211"/>
      <c r="J265" s="99"/>
      <c r="K265" s="102"/>
    </row>
    <row r="266" spans="2:11" ht="16" x14ac:dyDescent="0.2">
      <c r="B266" s="307">
        <v>2</v>
      </c>
      <c r="C266" s="308">
        <f>G22</f>
        <v>0</v>
      </c>
      <c r="D266" s="33">
        <f>C12</f>
        <v>7</v>
      </c>
      <c r="E266" s="308">
        <f>G28</f>
        <v>0</v>
      </c>
      <c r="F266" s="33">
        <f>C13</f>
        <v>8</v>
      </c>
      <c r="G266" s="310"/>
      <c r="H266" s="99"/>
      <c r="I266" s="211"/>
      <c r="J266" s="99"/>
      <c r="K266" s="102"/>
    </row>
    <row r="267" spans="2:11" ht="16" x14ac:dyDescent="0.2">
      <c r="B267" s="307">
        <v>3</v>
      </c>
      <c r="C267" s="308">
        <f>G23</f>
        <v>0</v>
      </c>
      <c r="D267" s="33">
        <f>C11</f>
        <v>6</v>
      </c>
      <c r="E267" s="308">
        <f>G25</f>
        <v>0</v>
      </c>
      <c r="F267" s="33">
        <f>C10</f>
        <v>5</v>
      </c>
      <c r="G267" s="310"/>
      <c r="H267" s="99"/>
      <c r="I267" s="211"/>
      <c r="J267" s="99"/>
      <c r="K267" s="102"/>
    </row>
    <row r="268" spans="2:11" ht="17" thickBot="1" x14ac:dyDescent="0.25">
      <c r="B268" s="307">
        <v>4</v>
      </c>
      <c r="C268" s="308">
        <f>G30</f>
        <v>0</v>
      </c>
      <c r="D268" s="33">
        <f>C9</f>
        <v>4</v>
      </c>
      <c r="E268" s="308">
        <f>G26</f>
        <v>0</v>
      </c>
      <c r="F268" s="33">
        <f>C8</f>
        <v>3</v>
      </c>
      <c r="G268" s="310"/>
      <c r="H268" s="99"/>
      <c r="I268" s="211"/>
      <c r="J268" s="99"/>
      <c r="K268" s="102"/>
    </row>
    <row r="269" spans="2:11" ht="17" thickBot="1" x14ac:dyDescent="0.25">
      <c r="B269" s="1766" t="s">
        <v>1458</v>
      </c>
      <c r="C269" s="1767"/>
      <c r="D269" s="1767"/>
      <c r="E269" s="1767"/>
      <c r="F269" s="1767"/>
      <c r="G269" s="1767"/>
      <c r="H269" s="1767"/>
      <c r="I269" s="1769" t="s">
        <v>2062</v>
      </c>
      <c r="J269" s="1770"/>
      <c r="K269" s="522"/>
    </row>
    <row r="271" spans="2:11" ht="16" x14ac:dyDescent="0.2">
      <c r="B271" s="1760" t="s">
        <v>194</v>
      </c>
      <c r="C271" s="1760"/>
      <c r="D271" s="1760"/>
      <c r="E271" s="1760"/>
      <c r="F271" s="1760"/>
      <c r="G271" s="1760"/>
      <c r="H271" s="1760"/>
      <c r="I271" s="1760"/>
      <c r="J271" s="1760"/>
    </row>
    <row r="272" spans="2:11" ht="14" thickBot="1" x14ac:dyDescent="0.2"/>
    <row r="273" spans="2:11" ht="19" thickBot="1" x14ac:dyDescent="0.25">
      <c r="B273" s="481" t="s">
        <v>1461</v>
      </c>
      <c r="C273" s="482"/>
      <c r="D273" s="220" t="s">
        <v>1460</v>
      </c>
      <c r="E273" s="479" t="s">
        <v>18</v>
      </c>
      <c r="F273" s="480"/>
      <c r="G273" s="615" t="s">
        <v>1402</v>
      </c>
      <c r="H273" s="296" t="s">
        <v>199</v>
      </c>
      <c r="I273" s="297"/>
      <c r="J273" s="298" t="s">
        <v>200</v>
      </c>
      <c r="K273" s="297">
        <v>11</v>
      </c>
    </row>
    <row r="274" spans="2:11" ht="15.75" customHeight="1" x14ac:dyDescent="0.15">
      <c r="B274" s="300" t="s">
        <v>892</v>
      </c>
      <c r="C274" s="301" t="s">
        <v>197</v>
      </c>
      <c r="D274" s="302" t="s">
        <v>2322</v>
      </c>
      <c r="E274" s="303" t="s">
        <v>197</v>
      </c>
      <c r="F274" s="304" t="s">
        <v>2324</v>
      </c>
      <c r="G274" s="305" t="s">
        <v>1041</v>
      </c>
      <c r="H274" s="106" t="s">
        <v>1042</v>
      </c>
      <c r="I274" s="106" t="s">
        <v>1043</v>
      </c>
      <c r="J274" s="106" t="s">
        <v>193</v>
      </c>
      <c r="K274" s="306" t="s">
        <v>2063</v>
      </c>
    </row>
    <row r="275" spans="2:11" ht="16" x14ac:dyDescent="0.2">
      <c r="B275" s="307">
        <v>1</v>
      </c>
      <c r="C275" s="308">
        <f>G23</f>
        <v>0</v>
      </c>
      <c r="D275" s="33">
        <f>C11</f>
        <v>6</v>
      </c>
      <c r="E275" s="308">
        <f>G28</f>
        <v>0</v>
      </c>
      <c r="F275" s="33">
        <f>C13</f>
        <v>8</v>
      </c>
      <c r="G275" s="309"/>
      <c r="H275" s="99"/>
      <c r="I275" s="211"/>
      <c r="J275" s="99"/>
      <c r="K275" s="102"/>
    </row>
    <row r="276" spans="2:11" ht="16" x14ac:dyDescent="0.2">
      <c r="B276" s="307">
        <v>2</v>
      </c>
      <c r="C276" s="308">
        <f>G21</f>
        <v>0</v>
      </c>
      <c r="D276" s="33">
        <f>C14</f>
        <v>9</v>
      </c>
      <c r="E276" s="308">
        <f>G29</f>
        <v>0</v>
      </c>
      <c r="F276" s="33">
        <f>C7</f>
        <v>2</v>
      </c>
      <c r="G276" s="310"/>
      <c r="H276" s="99"/>
      <c r="I276" s="211"/>
      <c r="J276" s="99"/>
      <c r="K276" s="102"/>
    </row>
    <row r="277" spans="2:11" ht="16" x14ac:dyDescent="0.2">
      <c r="B277" s="307">
        <v>3</v>
      </c>
      <c r="C277" s="308">
        <f>G25</f>
        <v>0</v>
      </c>
      <c r="D277" s="33">
        <f>C10</f>
        <v>5</v>
      </c>
      <c r="E277" s="308">
        <f>G26</f>
        <v>0</v>
      </c>
      <c r="F277" s="33">
        <f>C8</f>
        <v>3</v>
      </c>
      <c r="G277" s="310"/>
      <c r="H277" s="99"/>
      <c r="I277" s="211"/>
      <c r="J277" s="99"/>
      <c r="K277" s="102"/>
    </row>
    <row r="278" spans="2:11" ht="17" thickBot="1" x14ac:dyDescent="0.25">
      <c r="B278" s="307">
        <v>4</v>
      </c>
      <c r="C278" s="308">
        <f>G22</f>
        <v>0</v>
      </c>
      <c r="D278" s="33">
        <f>C12</f>
        <v>7</v>
      </c>
      <c r="E278" s="308">
        <f>G30</f>
        <v>0</v>
      </c>
      <c r="F278" s="33">
        <f>C9</f>
        <v>4</v>
      </c>
      <c r="G278" s="310"/>
      <c r="H278" s="99"/>
      <c r="I278" s="211"/>
      <c r="J278" s="99"/>
      <c r="K278" s="102"/>
    </row>
    <row r="279" spans="2:11" ht="17" thickBot="1" x14ac:dyDescent="0.25">
      <c r="B279" s="1766" t="s">
        <v>1458</v>
      </c>
      <c r="C279" s="1767"/>
      <c r="D279" s="1767"/>
      <c r="E279" s="1767"/>
      <c r="F279" s="1767"/>
      <c r="G279" s="1767"/>
      <c r="H279" s="1767"/>
      <c r="I279" s="1769" t="s">
        <v>2062</v>
      </c>
      <c r="J279" s="1770"/>
      <c r="K279" s="522"/>
    </row>
    <row r="281" spans="2:11" ht="16" x14ac:dyDescent="0.2">
      <c r="B281" s="1760" t="s">
        <v>194</v>
      </c>
      <c r="C281" s="1760"/>
      <c r="D281" s="1760"/>
      <c r="E281" s="1760"/>
      <c r="F281" s="1760"/>
      <c r="G281" s="1760"/>
      <c r="H281" s="1760"/>
      <c r="I281" s="1760"/>
      <c r="J281" s="1760"/>
    </row>
    <row r="282" spans="2:11" ht="14" thickBot="1" x14ac:dyDescent="0.2"/>
    <row r="283" spans="2:11" ht="19" thickBot="1" x14ac:dyDescent="0.25">
      <c r="B283" s="481" t="s">
        <v>1461</v>
      </c>
      <c r="C283" s="482"/>
      <c r="D283" s="220" t="s">
        <v>1460</v>
      </c>
      <c r="E283" s="479" t="s">
        <v>18</v>
      </c>
      <c r="F283" s="480"/>
      <c r="G283" s="615" t="s">
        <v>1401</v>
      </c>
      <c r="H283" s="296" t="s">
        <v>199</v>
      </c>
      <c r="I283" s="297"/>
      <c r="J283" s="298" t="s">
        <v>200</v>
      </c>
      <c r="K283" s="297">
        <v>12</v>
      </c>
    </row>
    <row r="284" spans="2:11" ht="15.75" customHeight="1" x14ac:dyDescent="0.15">
      <c r="B284" s="300" t="s">
        <v>892</v>
      </c>
      <c r="C284" s="301" t="s">
        <v>197</v>
      </c>
      <c r="D284" s="302" t="s">
        <v>2322</v>
      </c>
      <c r="E284" s="303" t="s">
        <v>197</v>
      </c>
      <c r="F284" s="304" t="s">
        <v>2324</v>
      </c>
      <c r="G284" s="305" t="s">
        <v>1041</v>
      </c>
      <c r="H284" s="106" t="s">
        <v>1042</v>
      </c>
      <c r="I284" s="106" t="s">
        <v>1043</v>
      </c>
      <c r="J284" s="106" t="s">
        <v>193</v>
      </c>
      <c r="K284" s="306" t="s">
        <v>2063</v>
      </c>
    </row>
    <row r="285" spans="2:11" ht="16" x14ac:dyDescent="0.2">
      <c r="B285" s="307">
        <v>1</v>
      </c>
      <c r="C285" s="308">
        <f>G28</f>
        <v>0</v>
      </c>
      <c r="D285" s="33">
        <f>C6</f>
        <v>1</v>
      </c>
      <c r="E285" s="308">
        <f>G29</f>
        <v>0</v>
      </c>
      <c r="F285" s="33">
        <f>C7</f>
        <v>2</v>
      </c>
      <c r="G285" s="309"/>
      <c r="H285" s="99"/>
      <c r="I285" s="211"/>
      <c r="J285" s="99"/>
      <c r="K285" s="102"/>
    </row>
    <row r="286" spans="2:11" ht="16" x14ac:dyDescent="0.2">
      <c r="B286" s="307">
        <v>2</v>
      </c>
      <c r="C286" s="308"/>
      <c r="D286" s="33"/>
      <c r="E286" s="308"/>
      <c r="F286" s="33"/>
      <c r="G286" s="310"/>
      <c r="H286" s="99"/>
      <c r="I286" s="211"/>
      <c r="J286" s="99"/>
      <c r="K286" s="102"/>
    </row>
    <row r="287" spans="2:11" ht="16" x14ac:dyDescent="0.2">
      <c r="B287" s="307">
        <v>3</v>
      </c>
      <c r="C287" s="308"/>
      <c r="D287" s="33"/>
      <c r="E287" s="308"/>
      <c r="F287" s="33"/>
      <c r="G287" s="310"/>
      <c r="H287" s="99"/>
      <c r="I287" s="211"/>
      <c r="J287" s="99"/>
      <c r="K287" s="102"/>
    </row>
    <row r="288" spans="2:11" ht="17" thickBot="1" x14ac:dyDescent="0.25">
      <c r="B288" s="307">
        <v>4</v>
      </c>
      <c r="C288" s="308"/>
      <c r="D288" s="33"/>
      <c r="E288" s="308"/>
      <c r="F288" s="33"/>
      <c r="G288" s="310"/>
      <c r="H288" s="99"/>
      <c r="I288" s="211"/>
      <c r="J288" s="99"/>
      <c r="K288" s="102"/>
    </row>
    <row r="289" spans="2:11" ht="17" thickBot="1" x14ac:dyDescent="0.25">
      <c r="B289" s="1766" t="s">
        <v>1458</v>
      </c>
      <c r="C289" s="1767"/>
      <c r="D289" s="1767"/>
      <c r="E289" s="1767"/>
      <c r="F289" s="1767"/>
      <c r="G289" s="1767"/>
      <c r="H289" s="1767"/>
      <c r="I289" s="1769" t="s">
        <v>2062</v>
      </c>
      <c r="J289" s="1770"/>
      <c r="K289" s="522"/>
    </row>
    <row r="291" spans="2:11" ht="16" x14ac:dyDescent="0.2">
      <c r="B291" s="1760" t="s">
        <v>194</v>
      </c>
      <c r="C291" s="1760"/>
      <c r="D291" s="1760"/>
      <c r="E291" s="1760"/>
      <c r="F291" s="1760"/>
      <c r="G291" s="1760"/>
      <c r="H291" s="1760"/>
      <c r="I291" s="1760"/>
      <c r="J291" s="1760"/>
    </row>
    <row r="292" spans="2:11" ht="14" thickBot="1" x14ac:dyDescent="0.2"/>
    <row r="293" spans="2:11" ht="19" thickBot="1" x14ac:dyDescent="0.25">
      <c r="B293" s="481" t="s">
        <v>1461</v>
      </c>
      <c r="C293" s="482"/>
      <c r="D293" s="220" t="s">
        <v>1460</v>
      </c>
      <c r="E293" s="479" t="s">
        <v>18</v>
      </c>
      <c r="F293" s="480"/>
      <c r="G293" s="614" t="s">
        <v>203</v>
      </c>
      <c r="H293" s="534" t="s">
        <v>199</v>
      </c>
      <c r="I293" s="526"/>
      <c r="J293" s="535" t="s">
        <v>200</v>
      </c>
      <c r="K293" s="526"/>
    </row>
    <row r="294" spans="2:11" ht="15.75" customHeight="1" x14ac:dyDescent="0.15">
      <c r="B294" s="300" t="s">
        <v>892</v>
      </c>
      <c r="C294" s="301" t="s">
        <v>197</v>
      </c>
      <c r="D294" s="302" t="s">
        <v>2322</v>
      </c>
      <c r="E294" s="303" t="s">
        <v>197</v>
      </c>
      <c r="F294" s="304" t="s">
        <v>2324</v>
      </c>
      <c r="G294" s="305" t="s">
        <v>1041</v>
      </c>
      <c r="H294" s="106" t="s">
        <v>1042</v>
      </c>
      <c r="I294" s="106" t="s">
        <v>1043</v>
      </c>
      <c r="J294" s="106" t="s">
        <v>193</v>
      </c>
      <c r="K294" s="306" t="s">
        <v>2063</v>
      </c>
    </row>
    <row r="295" spans="2:11" ht="16" x14ac:dyDescent="0.2">
      <c r="B295" s="307">
        <v>1</v>
      </c>
      <c r="C295" s="308"/>
      <c r="D295" s="33"/>
      <c r="E295" s="308"/>
      <c r="F295" s="33"/>
      <c r="G295" s="309"/>
      <c r="H295" s="99"/>
      <c r="I295" s="211"/>
      <c r="J295" s="99"/>
      <c r="K295" s="102"/>
    </row>
    <row r="296" spans="2:11" ht="16" x14ac:dyDescent="0.2">
      <c r="B296" s="307">
        <v>2</v>
      </c>
      <c r="C296" s="308"/>
      <c r="D296" s="33"/>
      <c r="E296" s="308"/>
      <c r="F296" s="33"/>
      <c r="G296" s="310"/>
      <c r="H296" s="99"/>
      <c r="I296" s="211"/>
      <c r="J296" s="99"/>
      <c r="K296" s="102"/>
    </row>
    <row r="297" spans="2:11" ht="16" x14ac:dyDescent="0.2">
      <c r="B297" s="307">
        <v>3</v>
      </c>
      <c r="C297" s="308"/>
      <c r="D297" s="33"/>
      <c r="E297" s="308"/>
      <c r="F297" s="33"/>
      <c r="G297" s="310"/>
      <c r="H297" s="99"/>
      <c r="I297" s="211"/>
      <c r="J297" s="99"/>
      <c r="K297" s="102"/>
    </row>
    <row r="298" spans="2:11" ht="17" thickBot="1" x14ac:dyDescent="0.25">
      <c r="B298" s="307">
        <v>4</v>
      </c>
      <c r="C298" s="308"/>
      <c r="D298" s="33"/>
      <c r="E298" s="308"/>
      <c r="F298" s="33"/>
      <c r="G298" s="310"/>
      <c r="H298" s="99"/>
      <c r="I298" s="211"/>
      <c r="J298" s="99"/>
      <c r="K298" s="102"/>
    </row>
    <row r="299" spans="2:11" ht="17" thickBot="1" x14ac:dyDescent="0.25">
      <c r="B299" s="1766" t="s">
        <v>1458</v>
      </c>
      <c r="C299" s="1767"/>
      <c r="D299" s="1767"/>
      <c r="E299" s="1767"/>
      <c r="F299" s="1767"/>
      <c r="G299" s="1767"/>
      <c r="H299" s="1767"/>
      <c r="I299" s="1769" t="s">
        <v>2062</v>
      </c>
      <c r="J299" s="1770"/>
      <c r="K299" s="522"/>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ht="15.75" customHeight="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ht="15.75" customHeight="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ht="15.75" customHeight="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row r="333" spans="2:11" x14ac:dyDescent="0.15">
      <c r="B333"/>
      <c r="C333"/>
      <c r="D333"/>
      <c r="E333"/>
      <c r="F333"/>
      <c r="G333"/>
      <c r="H333"/>
      <c r="I333"/>
      <c r="J333"/>
      <c r="K333"/>
    </row>
    <row r="334" spans="2:11" x14ac:dyDescent="0.15">
      <c r="B334"/>
      <c r="C334"/>
      <c r="D334"/>
      <c r="E334"/>
      <c r="F334"/>
      <c r="G334"/>
      <c r="H334"/>
      <c r="I334"/>
      <c r="J334"/>
      <c r="K334"/>
    </row>
    <row r="335" spans="2:11" x14ac:dyDescent="0.15">
      <c r="B335"/>
      <c r="C335"/>
      <c r="D335"/>
      <c r="E335"/>
      <c r="F335"/>
      <c r="G335"/>
      <c r="H335"/>
      <c r="I335"/>
      <c r="J335"/>
      <c r="K335"/>
    </row>
    <row r="336" spans="2:11" x14ac:dyDescent="0.15">
      <c r="B336"/>
      <c r="C336"/>
      <c r="D336"/>
      <c r="E336"/>
      <c r="F336"/>
      <c r="G336"/>
      <c r="H336"/>
      <c r="I336"/>
      <c r="J336"/>
      <c r="K336"/>
    </row>
    <row r="337" spans="2:11" x14ac:dyDescent="0.15">
      <c r="B337"/>
      <c r="C337"/>
      <c r="D337"/>
      <c r="E337"/>
      <c r="F337"/>
      <c r="G337"/>
      <c r="H337"/>
      <c r="I337"/>
      <c r="J337"/>
      <c r="K337"/>
    </row>
    <row r="338" spans="2:11" x14ac:dyDescent="0.15">
      <c r="B338"/>
      <c r="C338"/>
      <c r="D338"/>
      <c r="E338"/>
      <c r="F338"/>
      <c r="G338"/>
      <c r="H338"/>
      <c r="I338"/>
      <c r="J338"/>
      <c r="K338"/>
    </row>
    <row r="339" spans="2:11" x14ac:dyDescent="0.15">
      <c r="B339"/>
      <c r="C339"/>
      <c r="D339"/>
      <c r="E339"/>
      <c r="F339"/>
      <c r="G339"/>
      <c r="H339"/>
      <c r="I339"/>
      <c r="J339"/>
      <c r="K339"/>
    </row>
    <row r="340" spans="2:11" x14ac:dyDescent="0.15">
      <c r="B340"/>
      <c r="C340"/>
      <c r="D340"/>
      <c r="E340"/>
      <c r="F340"/>
      <c r="G340"/>
      <c r="H340"/>
      <c r="I340"/>
      <c r="J340"/>
      <c r="K340"/>
    </row>
    <row r="341" spans="2:11" x14ac:dyDescent="0.15">
      <c r="B341"/>
      <c r="C341"/>
      <c r="D341"/>
      <c r="E341"/>
      <c r="F341"/>
      <c r="G341"/>
      <c r="H341"/>
      <c r="I341"/>
      <c r="J341"/>
      <c r="K341"/>
    </row>
    <row r="342" spans="2:11" x14ac:dyDescent="0.15">
      <c r="B342"/>
      <c r="C342"/>
      <c r="D342"/>
      <c r="E342"/>
      <c r="F342"/>
      <c r="G342"/>
      <c r="H342"/>
      <c r="I342"/>
      <c r="J342"/>
      <c r="K342"/>
    </row>
    <row r="343" spans="2:11" x14ac:dyDescent="0.15">
      <c r="B343"/>
      <c r="C343"/>
      <c r="D343"/>
      <c r="E343"/>
      <c r="F343"/>
      <c r="G343"/>
      <c r="H343"/>
      <c r="I343"/>
      <c r="J343"/>
      <c r="K343"/>
    </row>
    <row r="344" spans="2:11" x14ac:dyDescent="0.15">
      <c r="B344"/>
      <c r="C344"/>
      <c r="D344"/>
      <c r="E344"/>
      <c r="F344"/>
      <c r="G344"/>
      <c r="H344"/>
      <c r="I344"/>
      <c r="J344"/>
      <c r="K344"/>
    </row>
    <row r="345" spans="2:11" x14ac:dyDescent="0.15">
      <c r="B345"/>
      <c r="C345"/>
      <c r="D345"/>
      <c r="E345"/>
      <c r="F345"/>
      <c r="G345"/>
      <c r="H345"/>
      <c r="I345"/>
      <c r="J345"/>
      <c r="K345"/>
    </row>
    <row r="346" spans="2:11" x14ac:dyDescent="0.15">
      <c r="B346"/>
      <c r="C346"/>
      <c r="D346"/>
      <c r="E346"/>
      <c r="F346"/>
      <c r="G346"/>
      <c r="H346"/>
      <c r="I346"/>
      <c r="J346"/>
      <c r="K346"/>
    </row>
    <row r="347" spans="2:11" x14ac:dyDescent="0.15">
      <c r="B347"/>
      <c r="C347"/>
      <c r="D347"/>
      <c r="E347"/>
      <c r="F347"/>
      <c r="G347"/>
      <c r="H347"/>
      <c r="I347"/>
      <c r="J347"/>
      <c r="K347"/>
    </row>
    <row r="348" spans="2:11" x14ac:dyDescent="0.15">
      <c r="B348"/>
      <c r="C348"/>
      <c r="D348"/>
      <c r="E348"/>
      <c r="F348"/>
      <c r="G348"/>
      <c r="H348"/>
      <c r="I348"/>
      <c r="J348"/>
      <c r="K348"/>
    </row>
    <row r="349" spans="2:11" x14ac:dyDescent="0.15">
      <c r="B349"/>
      <c r="C349"/>
      <c r="D349"/>
      <c r="E349"/>
      <c r="F349"/>
      <c r="G349"/>
      <c r="H349"/>
      <c r="I349"/>
      <c r="J349"/>
      <c r="K349"/>
    </row>
    <row r="350" spans="2:11" x14ac:dyDescent="0.15">
      <c r="B350"/>
      <c r="C350"/>
      <c r="D350"/>
      <c r="E350"/>
      <c r="F350"/>
      <c r="G350"/>
      <c r="H350"/>
      <c r="I350"/>
      <c r="J350"/>
      <c r="K350"/>
    </row>
    <row r="351" spans="2:11" x14ac:dyDescent="0.15">
      <c r="B351"/>
      <c r="C351"/>
      <c r="D351"/>
      <c r="E351"/>
      <c r="F351"/>
      <c r="G351"/>
      <c r="H351"/>
      <c r="I351"/>
      <c r="J351"/>
      <c r="K351"/>
    </row>
  </sheetData>
  <sheetProtection password="CF27" sheet="1" objects="1" scenarios="1"/>
  <mergeCells count="110">
    <mergeCell ref="I171:J171"/>
    <mergeCell ref="B171:H171"/>
    <mergeCell ref="B124:J124"/>
    <mergeCell ref="B152:H152"/>
    <mergeCell ref="B93:H93"/>
    <mergeCell ref="B83:H83"/>
    <mergeCell ref="B85:J85"/>
    <mergeCell ref="B97:C97"/>
    <mergeCell ref="E97:F97"/>
    <mergeCell ref="I93:J93"/>
    <mergeCell ref="C144:J144"/>
    <mergeCell ref="I132:J132"/>
    <mergeCell ref="B132:H132"/>
    <mergeCell ref="I142:J142"/>
    <mergeCell ref="C134:J134"/>
    <mergeCell ref="B142:H142"/>
    <mergeCell ref="C114:J114"/>
    <mergeCell ref="B112:H112"/>
    <mergeCell ref="I112:J112"/>
    <mergeCell ref="E106:F106"/>
    <mergeCell ref="I103:J103"/>
    <mergeCell ref="B103:H103"/>
    <mergeCell ref="C104:J104"/>
    <mergeCell ref="C28:D28"/>
    <mergeCell ref="B106:C106"/>
    <mergeCell ref="C95:J95"/>
    <mergeCell ref="C29:D29"/>
    <mergeCell ref="C30:D30"/>
    <mergeCell ref="C55:J55"/>
    <mergeCell ref="B57:C57"/>
    <mergeCell ref="E57:F57"/>
    <mergeCell ref="C65:J65"/>
    <mergeCell ref="C75:J75"/>
    <mergeCell ref="I83:J83"/>
    <mergeCell ref="I73:J73"/>
    <mergeCell ref="B63:H63"/>
    <mergeCell ref="B67:C67"/>
    <mergeCell ref="E67:F67"/>
    <mergeCell ref="I63:J63"/>
    <mergeCell ref="B73:H73"/>
    <mergeCell ref="B261:J261"/>
    <mergeCell ref="I259:J259"/>
    <mergeCell ref="B259:H259"/>
    <mergeCell ref="B232:J232"/>
    <mergeCell ref="I240:J240"/>
    <mergeCell ref="B240:H240"/>
    <mergeCell ref="B242:J242"/>
    <mergeCell ref="I230:J230"/>
    <mergeCell ref="B230:H230"/>
    <mergeCell ref="I250:J250"/>
    <mergeCell ref="B250:H250"/>
    <mergeCell ref="I299:J299"/>
    <mergeCell ref="B299:H299"/>
    <mergeCell ref="I289:J289"/>
    <mergeCell ref="B291:J291"/>
    <mergeCell ref="B289:H289"/>
    <mergeCell ref="I279:J279"/>
    <mergeCell ref="B279:H279"/>
    <mergeCell ref="B281:J281"/>
    <mergeCell ref="I269:J269"/>
    <mergeCell ref="B269:H269"/>
    <mergeCell ref="B271:J271"/>
    <mergeCell ref="B212:J212"/>
    <mergeCell ref="I122:J122"/>
    <mergeCell ref="B251:J251"/>
    <mergeCell ref="A172:K172"/>
    <mergeCell ref="I181:J181"/>
    <mergeCell ref="I210:J210"/>
    <mergeCell ref="B210:H210"/>
    <mergeCell ref="B122:H122"/>
    <mergeCell ref="I161:J161"/>
    <mergeCell ref="B222:J222"/>
    <mergeCell ref="B201:H201"/>
    <mergeCell ref="B191:H191"/>
    <mergeCell ref="I201:J201"/>
    <mergeCell ref="B202:J202"/>
    <mergeCell ref="I220:J220"/>
    <mergeCell ref="B220:H220"/>
    <mergeCell ref="B193:J193"/>
    <mergeCell ref="I191:J191"/>
    <mergeCell ref="I152:J152"/>
    <mergeCell ref="B183:J183"/>
    <mergeCell ref="C153:J153"/>
    <mergeCell ref="B163:J163"/>
    <mergeCell ref="B173:J173"/>
    <mergeCell ref="B161:H161"/>
    <mergeCell ref="C2:I2"/>
    <mergeCell ref="B4:D4"/>
    <mergeCell ref="B5:D5"/>
    <mergeCell ref="C6:D6"/>
    <mergeCell ref="E4:G4"/>
    <mergeCell ref="C27:D27"/>
    <mergeCell ref="B20:D20"/>
    <mergeCell ref="C22:D22"/>
    <mergeCell ref="C15:D15"/>
    <mergeCell ref="C21:D21"/>
    <mergeCell ref="C7:D7"/>
    <mergeCell ref="C8:D8"/>
    <mergeCell ref="C9:D9"/>
    <mergeCell ref="C10:D10"/>
    <mergeCell ref="C11:D11"/>
    <mergeCell ref="C12:D12"/>
    <mergeCell ref="C13:D13"/>
    <mergeCell ref="C14:D14"/>
    <mergeCell ref="E19:G19"/>
    <mergeCell ref="B19:D19"/>
    <mergeCell ref="C24:D24"/>
    <mergeCell ref="C23:D23"/>
    <mergeCell ref="C25:D25"/>
    <mergeCell ref="C26:D2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7"/>
  <dimension ref="A1:W42"/>
  <sheetViews>
    <sheetView workbookViewId="0">
      <selection sqref="A1:V1"/>
    </sheetView>
  </sheetViews>
  <sheetFormatPr baseColWidth="10" defaultColWidth="8.83203125" defaultRowHeight="13" x14ac:dyDescent="0.15"/>
  <cols>
    <col min="1" max="1" width="13.83203125" style="15" customWidth="1"/>
    <col min="2" max="16" width="3.33203125" style="15" customWidth="1"/>
    <col min="17" max="17" width="3.6640625" style="15" customWidth="1"/>
    <col min="18" max="18" width="5.1640625" style="15" customWidth="1"/>
    <col min="19" max="19" width="5.6640625" style="15" customWidth="1"/>
    <col min="20" max="20" width="4.5" style="15" customWidth="1"/>
    <col min="21" max="21" width="9.1640625" style="15" customWidth="1"/>
    <col min="22" max="22" width="4.83203125" style="15" customWidth="1"/>
    <col min="23" max="16384" width="8.83203125" style="15"/>
  </cols>
  <sheetData>
    <row r="1" spans="1:22" ht="18" customHeight="1" x14ac:dyDescent="0.2">
      <c r="A1" s="173" t="s">
        <v>1995</v>
      </c>
      <c r="B1" s="1794"/>
      <c r="C1" s="1795"/>
      <c r="D1" s="1795"/>
      <c r="E1" s="1795"/>
      <c r="F1" s="1795"/>
      <c r="G1" s="1795"/>
      <c r="H1" s="1795"/>
      <c r="I1" s="1795"/>
      <c r="J1" s="1795"/>
      <c r="K1" s="1795"/>
      <c r="L1" s="1795"/>
      <c r="M1" s="1795"/>
      <c r="N1" s="1795"/>
      <c r="O1" s="1795"/>
      <c r="P1" s="1795"/>
      <c r="Q1" s="1795"/>
      <c r="R1" s="1795"/>
      <c r="S1" s="1795"/>
      <c r="T1" s="1795"/>
      <c r="U1" s="1795"/>
      <c r="V1" s="1796"/>
    </row>
    <row r="2" spans="1:22" ht="18" customHeight="1" x14ac:dyDescent="0.2">
      <c r="A2"/>
      <c r="B2"/>
      <c r="C2"/>
      <c r="D2"/>
      <c r="E2"/>
      <c r="F2"/>
      <c r="G2"/>
      <c r="H2" s="1797" t="s">
        <v>1672</v>
      </c>
      <c r="I2" s="1797"/>
      <c r="J2" s="1797"/>
      <c r="K2" s="1797"/>
      <c r="L2" s="1797"/>
      <c r="M2" s="1797"/>
      <c r="N2" s="1797"/>
      <c r="O2" s="1797"/>
      <c r="P2" s="1797"/>
      <c r="Q2" s="1797"/>
      <c r="R2" s="1797"/>
      <c r="S2" s="1798"/>
      <c r="T2" s="1794"/>
      <c r="U2" s="1795"/>
      <c r="V2" s="1796"/>
    </row>
    <row r="3" spans="1:22" ht="18" customHeight="1" thickBot="1" x14ac:dyDescent="0.2">
      <c r="A3" s="1716" t="s">
        <v>576</v>
      </c>
      <c r="B3" s="1716"/>
      <c r="C3" s="1716"/>
      <c r="D3" s="1716"/>
      <c r="E3" s="1716"/>
      <c r="F3" s="1716"/>
      <c r="G3" s="1716"/>
      <c r="H3" s="1716"/>
      <c r="I3" s="1716"/>
    </row>
    <row r="4" spans="1:22" ht="18" customHeight="1" x14ac:dyDescent="0.2">
      <c r="A4" s="1791"/>
      <c r="B4" s="1778">
        <f>A7</f>
        <v>0</v>
      </c>
      <c r="C4" s="1778">
        <f>A8</f>
        <v>0</v>
      </c>
      <c r="D4" s="1778">
        <f>A9</f>
        <v>0</v>
      </c>
      <c r="E4" s="1778">
        <f>A10</f>
        <v>0</v>
      </c>
      <c r="F4" s="1780">
        <f>A11</f>
        <v>0</v>
      </c>
      <c r="G4" s="1782" t="s">
        <v>92</v>
      </c>
      <c r="H4" s="1784" t="s">
        <v>1534</v>
      </c>
      <c r="I4" s="1784" t="s">
        <v>1533</v>
      </c>
      <c r="J4" s="51"/>
      <c r="K4" s="51"/>
      <c r="L4" s="51"/>
      <c r="M4" s="51"/>
      <c r="N4" s="51"/>
      <c r="O4" s="51"/>
      <c r="P4" s="51"/>
      <c r="Q4" s="51"/>
      <c r="R4" s="51"/>
      <c r="S4" s="51"/>
      <c r="T4" s="51"/>
      <c r="U4" s="81"/>
      <c r="V4" s="81"/>
    </row>
    <row r="5" spans="1:22" ht="18" customHeight="1" x14ac:dyDescent="0.2">
      <c r="A5" s="1792"/>
      <c r="B5" s="1779"/>
      <c r="C5" s="1779"/>
      <c r="D5" s="1779"/>
      <c r="E5" s="1779"/>
      <c r="F5" s="1781"/>
      <c r="G5" s="1783"/>
      <c r="H5" s="1785"/>
      <c r="I5" s="1785"/>
      <c r="J5" s="51"/>
      <c r="K5" s="51"/>
      <c r="L5" s="51"/>
      <c r="M5" s="51"/>
      <c r="N5" s="51"/>
      <c r="O5" s="51"/>
      <c r="P5" s="51"/>
      <c r="Q5" s="51"/>
      <c r="R5" s="51"/>
      <c r="S5" s="51"/>
      <c r="T5" s="51"/>
      <c r="U5" s="81"/>
      <c r="V5" s="81"/>
    </row>
    <row r="6" spans="1:22" ht="18" customHeight="1" x14ac:dyDescent="0.2">
      <c r="A6" s="1793"/>
      <c r="B6" s="1779"/>
      <c r="C6" s="1779"/>
      <c r="D6" s="1779"/>
      <c r="E6" s="1779"/>
      <c r="F6" s="1781"/>
      <c r="G6" s="1783"/>
      <c r="H6" s="1785"/>
      <c r="I6" s="1785"/>
      <c r="J6" s="51"/>
      <c r="K6" s="51"/>
      <c r="L6" s="51"/>
      <c r="M6" s="51"/>
      <c r="N6" s="51"/>
      <c r="O6" s="51"/>
      <c r="P6" s="51"/>
      <c r="Q6" s="51"/>
      <c r="R6" s="51"/>
      <c r="S6" s="51"/>
      <c r="T6" s="51"/>
      <c r="U6" s="81"/>
      <c r="V6" s="81"/>
    </row>
    <row r="7" spans="1:22" ht="18" customHeight="1" x14ac:dyDescent="0.2">
      <c r="A7" s="1337"/>
      <c r="B7" s="1326"/>
      <c r="C7" s="1325"/>
      <c r="D7" s="1325"/>
      <c r="E7" s="1325"/>
      <c r="F7" s="1327"/>
      <c r="G7" s="1334"/>
      <c r="H7" s="901"/>
      <c r="I7" s="901"/>
      <c r="J7" s="51"/>
      <c r="K7" s="51"/>
      <c r="L7" s="51"/>
      <c r="M7" s="80"/>
      <c r="N7" s="51"/>
      <c r="O7" s="51"/>
      <c r="P7" s="51"/>
      <c r="Q7" s="51"/>
      <c r="R7" s="51"/>
      <c r="S7" s="51"/>
      <c r="T7" s="51"/>
      <c r="U7" s="81"/>
      <c r="V7" s="81"/>
    </row>
    <row r="8" spans="1:22" ht="18" customHeight="1" x14ac:dyDescent="0.2">
      <c r="A8" s="1337"/>
      <c r="B8" s="1325"/>
      <c r="C8" s="1326"/>
      <c r="D8" s="1325"/>
      <c r="E8" s="1325"/>
      <c r="F8" s="1327"/>
      <c r="G8" s="1334"/>
      <c r="H8" s="1335"/>
      <c r="I8" s="1335"/>
      <c r="J8" s="51"/>
      <c r="K8" s="51"/>
      <c r="L8" s="51"/>
      <c r="M8" s="51"/>
      <c r="N8" s="51"/>
      <c r="O8" s="51"/>
      <c r="P8" s="51"/>
      <c r="Q8" s="51"/>
      <c r="R8" s="51"/>
      <c r="S8" s="51"/>
      <c r="T8" s="51"/>
      <c r="U8" s="81"/>
      <c r="V8" s="81"/>
    </row>
    <row r="9" spans="1:22" ht="18" customHeight="1" x14ac:dyDescent="0.2">
      <c r="A9" s="1337"/>
      <c r="B9" s="1325"/>
      <c r="C9" s="1325"/>
      <c r="D9" s="1326"/>
      <c r="E9" s="1325"/>
      <c r="F9" s="1327"/>
      <c r="G9" s="1334"/>
      <c r="H9" s="1335"/>
      <c r="I9" s="1335"/>
      <c r="J9" s="51"/>
      <c r="K9" s="51"/>
      <c r="L9" s="51"/>
      <c r="M9" s="80"/>
      <c r="N9" s="51"/>
      <c r="O9" s="51"/>
      <c r="P9" s="51"/>
      <c r="Q9" s="51"/>
      <c r="R9" s="51"/>
      <c r="S9" s="51"/>
      <c r="T9" s="51"/>
      <c r="U9" s="81"/>
      <c r="V9" s="81"/>
    </row>
    <row r="10" spans="1:22" ht="18" customHeight="1" x14ac:dyDescent="0.2">
      <c r="A10" s="1337"/>
      <c r="B10" s="1325"/>
      <c r="C10" s="1325"/>
      <c r="D10" s="1325"/>
      <c r="E10" s="1326"/>
      <c r="F10" s="1327"/>
      <c r="G10" s="1334"/>
      <c r="H10" s="1334"/>
      <c r="I10" s="1334"/>
      <c r="J10" s="51"/>
      <c r="K10" s="51"/>
      <c r="L10" s="51"/>
      <c r="M10" s="51"/>
      <c r="N10" s="51"/>
      <c r="O10" s="51"/>
      <c r="P10" s="51"/>
      <c r="Q10" s="51"/>
      <c r="R10" s="51"/>
      <c r="S10" s="51"/>
      <c r="T10" s="51"/>
      <c r="U10" s="81"/>
      <c r="V10" s="81"/>
    </row>
    <row r="11" spans="1:22" ht="18" customHeight="1" thickBot="1" x14ac:dyDescent="0.25">
      <c r="A11" s="1338"/>
      <c r="B11" s="1328"/>
      <c r="C11" s="1328"/>
      <c r="D11" s="1328"/>
      <c r="E11" s="1328"/>
      <c r="F11" s="1329"/>
      <c r="G11" s="1336"/>
      <c r="H11" s="1336"/>
      <c r="I11" s="1336"/>
      <c r="J11" s="51"/>
      <c r="K11" s="51"/>
      <c r="L11" s="51"/>
      <c r="M11" s="51"/>
      <c r="N11" s="51"/>
      <c r="O11" s="51"/>
      <c r="P11" s="51"/>
      <c r="Q11" s="51"/>
      <c r="R11" s="51"/>
      <c r="S11" s="51"/>
      <c r="T11" s="51"/>
      <c r="U11" s="81"/>
      <c r="V11" s="81"/>
    </row>
    <row r="12" spans="1:22" ht="18" customHeight="1" x14ac:dyDescent="0.2">
      <c r="H12" s="51"/>
      <c r="I12" s="51"/>
      <c r="J12" s="51"/>
      <c r="K12" s="51"/>
      <c r="L12" s="51"/>
      <c r="M12" s="51"/>
      <c r="N12" s="51"/>
      <c r="O12" s="51"/>
      <c r="P12" s="51"/>
      <c r="Q12" s="51"/>
      <c r="R12" s="51"/>
      <c r="S12" s="51"/>
      <c r="T12" s="51"/>
      <c r="U12" s="81"/>
      <c r="V12" s="81"/>
    </row>
    <row r="13" spans="1:22" ht="18" customHeight="1" thickBot="1" x14ac:dyDescent="0.25">
      <c r="A13" s="1716" t="s">
        <v>576</v>
      </c>
      <c r="B13" s="1716"/>
      <c r="C13" s="1716"/>
      <c r="D13" s="1716"/>
      <c r="E13" s="1716"/>
      <c r="F13" s="1716"/>
      <c r="G13" s="1716"/>
      <c r="H13" s="1716"/>
      <c r="I13" s="1716"/>
      <c r="J13" s="51"/>
      <c r="K13" s="51"/>
      <c r="L13" s="51"/>
      <c r="M13" s="81"/>
      <c r="N13" s="51"/>
      <c r="O13" s="51"/>
      <c r="P13" s="51"/>
      <c r="Q13" s="51"/>
      <c r="R13" s="51"/>
      <c r="S13" s="51"/>
      <c r="T13" s="51"/>
      <c r="U13" s="81"/>
      <c r="V13" s="81"/>
    </row>
    <row r="14" spans="1:22" ht="18" customHeight="1" x14ac:dyDescent="0.2">
      <c r="A14" s="1791"/>
      <c r="B14" s="1778">
        <f>A17</f>
        <v>0</v>
      </c>
      <c r="C14" s="1778">
        <f>A18</f>
        <v>0</v>
      </c>
      <c r="D14" s="1778">
        <f>A19</f>
        <v>0</v>
      </c>
      <c r="E14" s="1778">
        <f>A20</f>
        <v>0</v>
      </c>
      <c r="F14" s="1780">
        <f>A21</f>
        <v>0</v>
      </c>
      <c r="G14" s="1782" t="s">
        <v>92</v>
      </c>
      <c r="H14" s="1784" t="s">
        <v>1534</v>
      </c>
      <c r="I14" s="1784" t="s">
        <v>1533</v>
      </c>
      <c r="J14" s="51"/>
      <c r="K14" s="51"/>
      <c r="L14" s="51"/>
      <c r="M14" s="51"/>
      <c r="N14" s="51"/>
      <c r="O14" s="51"/>
      <c r="P14" s="51"/>
      <c r="Q14" s="51"/>
      <c r="R14" s="51"/>
      <c r="S14" s="51"/>
      <c r="T14" s="51"/>
      <c r="U14" s="81"/>
      <c r="V14" s="81"/>
    </row>
    <row r="15" spans="1:22" ht="18" customHeight="1" x14ac:dyDescent="0.2">
      <c r="A15" s="1792"/>
      <c r="B15" s="1779"/>
      <c r="C15" s="1779"/>
      <c r="D15" s="1779"/>
      <c r="E15" s="1779"/>
      <c r="F15" s="1781"/>
      <c r="G15" s="1783"/>
      <c r="H15" s="1785"/>
      <c r="I15" s="1785"/>
      <c r="J15" s="51"/>
      <c r="K15" s="51"/>
      <c r="L15" s="51"/>
      <c r="M15" s="51"/>
      <c r="N15" s="51"/>
      <c r="O15" s="51"/>
      <c r="P15" s="51"/>
      <c r="Q15" s="51"/>
      <c r="R15" s="51"/>
      <c r="S15" s="51"/>
      <c r="T15" s="51"/>
      <c r="U15" s="81"/>
      <c r="V15" s="81"/>
    </row>
    <row r="16" spans="1:22" ht="18" customHeight="1" x14ac:dyDescent="0.2">
      <c r="A16" s="1793"/>
      <c r="B16" s="1779"/>
      <c r="C16" s="1779"/>
      <c r="D16" s="1779"/>
      <c r="E16" s="1779"/>
      <c r="F16" s="1781"/>
      <c r="G16" s="1783"/>
      <c r="H16" s="1785"/>
      <c r="I16" s="1785"/>
      <c r="J16" s="51"/>
      <c r="K16" s="51"/>
      <c r="L16" s="51"/>
      <c r="M16" s="51"/>
      <c r="N16" s="51"/>
      <c r="O16" s="51"/>
      <c r="P16" s="51"/>
      <c r="Q16" s="51"/>
      <c r="R16" s="51"/>
      <c r="S16" s="51"/>
      <c r="T16" s="51"/>
      <c r="U16" s="81"/>
      <c r="V16" s="81"/>
    </row>
    <row r="17" spans="1:22" ht="18" customHeight="1" x14ac:dyDescent="0.2">
      <c r="A17" s="1337"/>
      <c r="B17" s="1326"/>
      <c r="C17" s="1325"/>
      <c r="D17" s="1325"/>
      <c r="E17" s="1325"/>
      <c r="F17" s="1327"/>
      <c r="G17" s="1334"/>
      <c r="H17" s="901"/>
      <c r="I17" s="901"/>
      <c r="J17" s="173"/>
      <c r="K17" s="173"/>
      <c r="L17" s="173"/>
    </row>
    <row r="18" spans="1:22" ht="18" customHeight="1" x14ac:dyDescent="0.2">
      <c r="A18" s="1337"/>
      <c r="B18" s="1325"/>
      <c r="C18" s="1326"/>
      <c r="D18" s="1325"/>
      <c r="E18" s="1325"/>
      <c r="F18" s="1327"/>
      <c r="G18" s="1334"/>
      <c r="H18" s="1335"/>
      <c r="I18" s="1335"/>
      <c r="J18" s="173"/>
      <c r="K18" s="173"/>
      <c r="L18" s="173"/>
    </row>
    <row r="19" spans="1:22" ht="18" customHeight="1" x14ac:dyDescent="0.2">
      <c r="A19" s="1337"/>
      <c r="B19" s="1325"/>
      <c r="C19" s="1325"/>
      <c r="D19" s="1326"/>
      <c r="E19" s="1325"/>
      <c r="F19" s="1327"/>
      <c r="G19" s="1334"/>
      <c r="H19" s="1335"/>
      <c r="I19" s="1335"/>
      <c r="J19" s="51"/>
      <c r="K19" s="51"/>
      <c r="L19" s="51"/>
      <c r="M19" s="51"/>
      <c r="N19" s="53"/>
      <c r="O19" s="53"/>
      <c r="P19" s="1712" t="s">
        <v>1500</v>
      </c>
      <c r="Q19" s="1712"/>
      <c r="R19" s="1712"/>
      <c r="S19" s="1712"/>
      <c r="T19" s="1712"/>
      <c r="U19" s="1777"/>
      <c r="V19" s="91"/>
    </row>
    <row r="20" spans="1:22" ht="18" customHeight="1" x14ac:dyDescent="0.2">
      <c r="A20" s="1337"/>
      <c r="B20" s="1325"/>
      <c r="C20" s="1325"/>
      <c r="D20" s="1325"/>
      <c r="E20" s="1326"/>
      <c r="F20" s="1327"/>
      <c r="G20" s="1334"/>
      <c r="H20" s="1334"/>
      <c r="I20" s="1334"/>
      <c r="J20" s="80"/>
      <c r="R20" s="53"/>
      <c r="S20" s="1786" t="s">
        <v>1488</v>
      </c>
      <c r="T20" s="1786"/>
      <c r="U20" s="1787"/>
      <c r="V20" s="11"/>
    </row>
    <row r="21" spans="1:22" ht="18" customHeight="1" thickBot="1" x14ac:dyDescent="0.2">
      <c r="A21" s="1338"/>
      <c r="B21" s="1328"/>
      <c r="C21" s="1328"/>
      <c r="D21" s="1328"/>
      <c r="E21" s="1328"/>
      <c r="F21" s="1329"/>
      <c r="G21" s="1336"/>
      <c r="H21" s="1336"/>
      <c r="I21" s="1336"/>
      <c r="R21" s="53"/>
      <c r="S21" s="1786" t="s">
        <v>1037</v>
      </c>
      <c r="T21" s="1787"/>
      <c r="U21" s="1788"/>
      <c r="V21" s="1789"/>
    </row>
    <row r="22" spans="1:22" ht="18" customHeight="1" thickBot="1" x14ac:dyDescent="0.2">
      <c r="D22" s="50"/>
      <c r="E22" s="49"/>
      <c r="F22" s="49"/>
      <c r="G22" s="49"/>
      <c r="H22" s="49"/>
      <c r="I22" s="49"/>
      <c r="J22" s="49"/>
      <c r="K22" s="49"/>
      <c r="L22" s="49"/>
      <c r="R22" s="53"/>
      <c r="S22" s="1773" t="s">
        <v>1467</v>
      </c>
      <c r="T22" s="1774"/>
      <c r="U22" s="1775"/>
      <c r="V22" s="1776"/>
    </row>
    <row r="23" spans="1:22" ht="80.25" customHeight="1" x14ac:dyDescent="0.2">
      <c r="A23" s="82"/>
      <c r="B23" s="428" t="str">
        <f>A24</f>
        <v>1 MARIO</v>
      </c>
      <c r="C23" s="428" t="str">
        <f>A25</f>
        <v>2 GIGI</v>
      </c>
      <c r="D23" s="428" t="str">
        <f>A26</f>
        <v>3 ANNA</v>
      </c>
      <c r="E23" s="428" t="str">
        <f>A27</f>
        <v>4 LORENA</v>
      </c>
      <c r="F23" s="428" t="str">
        <f>A28</f>
        <v>5 MIRELLA</v>
      </c>
      <c r="G23" s="428" t="str">
        <f>A29</f>
        <v>6 ELENA</v>
      </c>
      <c r="H23" s="428" t="str">
        <f>A30</f>
        <v>7 CHIARA</v>
      </c>
      <c r="I23" s="428" t="str">
        <f>A31</f>
        <v>8 ELETTRA</v>
      </c>
      <c r="J23" s="428" t="str">
        <f>A32</f>
        <v>9 CRIS</v>
      </c>
      <c r="K23" s="428" t="str">
        <f>A33</f>
        <v>10 DIEGO</v>
      </c>
      <c r="L23" s="428" t="str">
        <f>A34</f>
        <v>11 MARCO</v>
      </c>
      <c r="M23" s="428" t="str">
        <f>A35</f>
        <v>12 SILVANA</v>
      </c>
      <c r="N23" s="428" t="str">
        <f>A36</f>
        <v>13 FRANCA</v>
      </c>
      <c r="O23" s="428" t="str">
        <f>A37</f>
        <v>14 ELDA</v>
      </c>
      <c r="P23" s="872" t="str">
        <f>A38</f>
        <v>15 SERGIO</v>
      </c>
      <c r="Q23" s="894" t="s">
        <v>92</v>
      </c>
      <c r="R23" s="427" t="s">
        <v>1014</v>
      </c>
      <c r="S23" s="427" t="s">
        <v>1896</v>
      </c>
      <c r="T23" s="894" t="s">
        <v>1982</v>
      </c>
      <c r="U23" s="894" t="s">
        <v>1983</v>
      </c>
      <c r="V23" s="894" t="s">
        <v>1984</v>
      </c>
    </row>
    <row r="24" spans="1:22" ht="18.75" customHeight="1" x14ac:dyDescent="0.2">
      <c r="A24" s="429" t="str">
        <f>'15S - 10B - 1 RR'!C5</f>
        <v>1 MARIO</v>
      </c>
      <c r="B24" s="921"/>
      <c r="C24" s="922"/>
      <c r="D24" s="923"/>
      <c r="E24" s="923"/>
      <c r="F24" s="923"/>
      <c r="G24" s="923"/>
      <c r="H24" s="923"/>
      <c r="I24" s="923"/>
      <c r="J24" s="923"/>
      <c r="K24" s="923"/>
      <c r="L24" s="923"/>
      <c r="M24" s="923"/>
      <c r="N24" s="923"/>
      <c r="O24" s="599"/>
      <c r="P24" s="599"/>
      <c r="Q24" s="1365">
        <f>SUM(B24:P24)</f>
        <v>0</v>
      </c>
      <c r="R24" s="896"/>
      <c r="S24" s="1421">
        <f>SUM(Q24-R24)</f>
        <v>0</v>
      </c>
      <c r="T24" s="1366">
        <f t="shared" ref="T24:T38" si="0">COUNTIF(B24:P24,1)+COUNTIF(B24:P24,0)</f>
        <v>0</v>
      </c>
      <c r="U24" s="1141" t="str">
        <f>IF(T24=0,"",S24/T24)</f>
        <v/>
      </c>
      <c r="V24" s="887"/>
    </row>
    <row r="25" spans="1:22" ht="18.75" customHeight="1" x14ac:dyDescent="0.2">
      <c r="A25" s="429" t="str">
        <f>'15S - 10B - 1 RR'!C6</f>
        <v>2 GIGI</v>
      </c>
      <c r="B25" s="292" t="str">
        <f>IF(ISBLANK(C$24),"",1-C$24)</f>
        <v/>
      </c>
      <c r="C25" s="924"/>
      <c r="D25" s="599"/>
      <c r="E25" s="599"/>
      <c r="F25" s="599"/>
      <c r="G25" s="599"/>
      <c r="H25" s="599"/>
      <c r="I25" s="599"/>
      <c r="J25" s="599"/>
      <c r="K25" s="599"/>
      <c r="L25" s="599"/>
      <c r="M25" s="599"/>
      <c r="N25" s="599"/>
      <c r="O25" s="599"/>
      <c r="P25" s="599"/>
      <c r="Q25" s="1366">
        <f t="shared" ref="Q25:Q37" si="1">SUM(B25:O25)</f>
        <v>0</v>
      </c>
      <c r="R25" s="897"/>
      <c r="S25" s="1421">
        <f t="shared" ref="S25:S38" si="2">SUM(Q25-R25)</f>
        <v>0</v>
      </c>
      <c r="T25" s="1366">
        <f t="shared" si="0"/>
        <v>0</v>
      </c>
      <c r="U25" s="1141" t="str">
        <f t="shared" ref="U25:U38" si="3">IF(T25=0,"",S25/T25)</f>
        <v/>
      </c>
      <c r="V25" s="888"/>
    </row>
    <row r="26" spans="1:22" ht="18.75" customHeight="1" x14ac:dyDescent="0.2">
      <c r="A26" s="429" t="str">
        <f>'15S - 10B - 1 RR'!C7</f>
        <v>3 ANNA</v>
      </c>
      <c r="B26" s="292" t="str">
        <f>IF(ISBLANK(D$24),"",1-D$24)</f>
        <v/>
      </c>
      <c r="C26" s="343" t="str">
        <f>IF(ISBLANK(D$25),"",1-D$25)</f>
        <v/>
      </c>
      <c r="D26" s="925"/>
      <c r="E26" s="599"/>
      <c r="F26" s="599"/>
      <c r="G26" s="599"/>
      <c r="H26" s="599"/>
      <c r="I26" s="599"/>
      <c r="J26" s="599"/>
      <c r="K26" s="599"/>
      <c r="L26" s="599"/>
      <c r="M26" s="599"/>
      <c r="N26" s="599"/>
      <c r="O26" s="599"/>
      <c r="P26" s="599"/>
      <c r="Q26" s="1366">
        <f t="shared" si="1"/>
        <v>0</v>
      </c>
      <c r="R26" s="897"/>
      <c r="S26" s="1421">
        <f t="shared" si="2"/>
        <v>0</v>
      </c>
      <c r="T26" s="1366">
        <f t="shared" si="0"/>
        <v>0</v>
      </c>
      <c r="U26" s="1141" t="str">
        <f t="shared" si="3"/>
        <v/>
      </c>
      <c r="V26" s="888"/>
    </row>
    <row r="27" spans="1:22" ht="18.75" customHeight="1" x14ac:dyDescent="0.2">
      <c r="A27" s="429" t="str">
        <f>'15S - 10B - 1 RR'!C8</f>
        <v>4 LORENA</v>
      </c>
      <c r="B27" s="292" t="str">
        <f>IF(ISBLANK(E$24),"",1-E$24)</f>
        <v/>
      </c>
      <c r="C27" s="343" t="str">
        <f>IF(ISBLANK(E$25),"",1-E$25)</f>
        <v/>
      </c>
      <c r="D27" s="292" t="str">
        <f>IF(ISBLANK(E$26),"",1-E$26)</f>
        <v/>
      </c>
      <c r="E27" s="925"/>
      <c r="F27" s="599"/>
      <c r="G27" s="599"/>
      <c r="H27" s="599"/>
      <c r="I27" s="599"/>
      <c r="J27" s="599"/>
      <c r="K27" s="599"/>
      <c r="L27" s="599"/>
      <c r="M27" s="599"/>
      <c r="N27" s="599"/>
      <c r="O27" s="599"/>
      <c r="P27" s="599"/>
      <c r="Q27" s="1366">
        <f t="shared" si="1"/>
        <v>0</v>
      </c>
      <c r="R27" s="897"/>
      <c r="S27" s="1421">
        <f t="shared" si="2"/>
        <v>0</v>
      </c>
      <c r="T27" s="1366">
        <f t="shared" si="0"/>
        <v>0</v>
      </c>
      <c r="U27" s="1141" t="str">
        <f t="shared" si="3"/>
        <v/>
      </c>
      <c r="V27" s="888"/>
    </row>
    <row r="28" spans="1:22" ht="18.75" customHeight="1" x14ac:dyDescent="0.2">
      <c r="A28" s="429" t="str">
        <f>'15S - 10B - 1 RR'!C9</f>
        <v>5 MIRELLA</v>
      </c>
      <c r="B28" s="292" t="str">
        <f>IF(ISBLANK(F$24),"",1-F$24)</f>
        <v/>
      </c>
      <c r="C28" s="343" t="str">
        <f>IF(ISBLANK(F$25),"",1-F$25)</f>
        <v/>
      </c>
      <c r="D28" s="292" t="str">
        <f>IF(ISBLANK(F$26),"",1-F$26)</f>
        <v/>
      </c>
      <c r="E28" s="292" t="str">
        <f>IF(ISBLANK(F$27),"",1-F$27)</f>
        <v/>
      </c>
      <c r="F28" s="925"/>
      <c r="G28" s="599"/>
      <c r="H28" s="599"/>
      <c r="I28" s="599"/>
      <c r="J28" s="599"/>
      <c r="K28" s="599"/>
      <c r="L28" s="599"/>
      <c r="M28" s="599"/>
      <c r="N28" s="599"/>
      <c r="O28" s="599"/>
      <c r="P28" s="599"/>
      <c r="Q28" s="1366">
        <f t="shared" si="1"/>
        <v>0</v>
      </c>
      <c r="R28" s="897"/>
      <c r="S28" s="1421">
        <f t="shared" si="2"/>
        <v>0</v>
      </c>
      <c r="T28" s="1366">
        <f t="shared" si="0"/>
        <v>0</v>
      </c>
      <c r="U28" s="1141" t="str">
        <f t="shared" si="3"/>
        <v/>
      </c>
      <c r="V28" s="888"/>
    </row>
    <row r="29" spans="1:22" ht="18.75" customHeight="1" x14ac:dyDescent="0.2">
      <c r="A29" s="429" t="str">
        <f>'15S - 10B - 1 RR'!C10</f>
        <v>6 ELENA</v>
      </c>
      <c r="B29" s="292" t="str">
        <f>IF(ISBLANK(G$24),"",1-G$24)</f>
        <v/>
      </c>
      <c r="C29" s="343" t="str">
        <f>IF(ISBLANK(G$25),"",1-G$25)</f>
        <v/>
      </c>
      <c r="D29" s="292" t="str">
        <f>IF(ISBLANK(G$26),"",1-G$26)</f>
        <v/>
      </c>
      <c r="E29" s="292" t="str">
        <f>IF(ISBLANK(G$27),"",1-G$27)</f>
        <v/>
      </c>
      <c r="F29" s="292" t="str">
        <f>IF(ISBLANK(G$28),"",1-G$28)</f>
        <v/>
      </c>
      <c r="G29" s="925"/>
      <c r="H29" s="599"/>
      <c r="I29" s="599"/>
      <c r="J29" s="599"/>
      <c r="K29" s="599"/>
      <c r="L29" s="599"/>
      <c r="M29" s="599"/>
      <c r="N29" s="599"/>
      <c r="O29" s="599"/>
      <c r="P29" s="599"/>
      <c r="Q29" s="1366">
        <f t="shared" si="1"/>
        <v>0</v>
      </c>
      <c r="R29" s="897"/>
      <c r="S29" s="1421">
        <f t="shared" si="2"/>
        <v>0</v>
      </c>
      <c r="T29" s="1366">
        <f t="shared" si="0"/>
        <v>0</v>
      </c>
      <c r="U29" s="1141" t="str">
        <f t="shared" si="3"/>
        <v/>
      </c>
      <c r="V29" s="888"/>
    </row>
    <row r="30" spans="1:22" ht="18.75" customHeight="1" x14ac:dyDescent="0.2">
      <c r="A30" s="429" t="str">
        <f>'15S - 10B - 1 RR'!C11</f>
        <v>7 CHIARA</v>
      </c>
      <c r="B30" s="292" t="str">
        <f>IF(ISBLANK(H$24),"",1-H$24)</f>
        <v/>
      </c>
      <c r="C30" s="343" t="str">
        <f>IF(ISBLANK(H$25),"",1-H$25)</f>
        <v/>
      </c>
      <c r="D30" s="292" t="str">
        <f>IF(ISBLANK(H$26),"",1-H$26)</f>
        <v/>
      </c>
      <c r="E30" s="292" t="str">
        <f>IF(ISBLANK(H$27),"",1-H$27)</f>
        <v/>
      </c>
      <c r="F30" s="292" t="str">
        <f>IF(ISBLANK(H$28),"",1-H$28)</f>
        <v/>
      </c>
      <c r="G30" s="292" t="str">
        <f>IF(ISBLANK(H$29),"",1-H$29)</f>
        <v/>
      </c>
      <c r="H30" s="925"/>
      <c r="I30" s="599"/>
      <c r="J30" s="599"/>
      <c r="K30" s="599"/>
      <c r="L30" s="599"/>
      <c r="M30" s="599"/>
      <c r="N30" s="599"/>
      <c r="O30" s="599"/>
      <c r="P30" s="599"/>
      <c r="Q30" s="1366">
        <f t="shared" si="1"/>
        <v>0</v>
      </c>
      <c r="R30" s="897"/>
      <c r="S30" s="1421">
        <f t="shared" si="2"/>
        <v>0</v>
      </c>
      <c r="T30" s="1366">
        <f t="shared" si="0"/>
        <v>0</v>
      </c>
      <c r="U30" s="1141" t="str">
        <f t="shared" si="3"/>
        <v/>
      </c>
      <c r="V30" s="888"/>
    </row>
    <row r="31" spans="1:22" ht="18.75" customHeight="1" x14ac:dyDescent="0.2">
      <c r="A31" s="429" t="str">
        <f>'15S - 10B - 1 RR'!C12</f>
        <v>8 ELETTRA</v>
      </c>
      <c r="B31" s="292" t="str">
        <f>IF(ISBLANK(I$24),"",1-I$24)</f>
        <v/>
      </c>
      <c r="C31" s="343" t="str">
        <f>IF(ISBLANK(I$25),"",1-I$25)</f>
        <v/>
      </c>
      <c r="D31" s="292" t="str">
        <f>IF(ISBLANK(I$26),"",1-I$26)</f>
        <v/>
      </c>
      <c r="E31" s="292" t="str">
        <f>IF(ISBLANK(I$27),"",1-I$27)</f>
        <v/>
      </c>
      <c r="F31" s="292" t="str">
        <f>IF(ISBLANK(I$28),"",1-I$28)</f>
        <v/>
      </c>
      <c r="G31" s="292" t="str">
        <f>IF(ISBLANK(I$29),"",1-I$29)</f>
        <v/>
      </c>
      <c r="H31" s="292" t="str">
        <f>IF(ISBLANK(I$30),"",1-I$30)</f>
        <v/>
      </c>
      <c r="I31" s="925"/>
      <c r="J31" s="599"/>
      <c r="K31" s="599"/>
      <c r="L31" s="599"/>
      <c r="M31" s="599"/>
      <c r="N31" s="599"/>
      <c r="O31" s="599"/>
      <c r="P31" s="599"/>
      <c r="Q31" s="1366">
        <f t="shared" si="1"/>
        <v>0</v>
      </c>
      <c r="R31" s="897"/>
      <c r="S31" s="1421">
        <f t="shared" si="2"/>
        <v>0</v>
      </c>
      <c r="T31" s="1366">
        <f t="shared" si="0"/>
        <v>0</v>
      </c>
      <c r="U31" s="1141" t="str">
        <f t="shared" si="3"/>
        <v/>
      </c>
      <c r="V31" s="888"/>
    </row>
    <row r="32" spans="1:22" ht="18.75" customHeight="1" x14ac:dyDescent="0.2">
      <c r="A32" s="429" t="str">
        <f>'15S - 10B - 1 RR'!C13</f>
        <v>9 CRIS</v>
      </c>
      <c r="B32" s="292" t="str">
        <f>IF(ISBLANK(J$24),"",1-J$24)</f>
        <v/>
      </c>
      <c r="C32" s="343" t="str">
        <f>IF(ISBLANK(J$25),"",1-J$25)</f>
        <v/>
      </c>
      <c r="D32" s="292" t="str">
        <f>IF(ISBLANK(J$26),"",1-J$26)</f>
        <v/>
      </c>
      <c r="E32" s="292" t="str">
        <f>IF(ISBLANK(J$27),"",1-J$27)</f>
        <v/>
      </c>
      <c r="F32" s="292" t="str">
        <f>IF(ISBLANK(J$28),"",1-J$28)</f>
        <v/>
      </c>
      <c r="G32" s="292" t="str">
        <f>IF(ISBLANK(J$29),"",1-J$29)</f>
        <v/>
      </c>
      <c r="H32" s="292" t="str">
        <f>IF(ISBLANK(J$30),"",1-J$30)</f>
        <v/>
      </c>
      <c r="I32" s="292" t="str">
        <f>IF(ISBLANK(J$31),"",1-J$31)</f>
        <v/>
      </c>
      <c r="J32" s="925"/>
      <c r="K32" s="599"/>
      <c r="L32" s="599"/>
      <c r="M32" s="599"/>
      <c r="N32" s="599"/>
      <c r="O32" s="599"/>
      <c r="P32" s="599"/>
      <c r="Q32" s="1366">
        <f t="shared" si="1"/>
        <v>0</v>
      </c>
      <c r="R32" s="897"/>
      <c r="S32" s="1421">
        <f t="shared" si="2"/>
        <v>0</v>
      </c>
      <c r="T32" s="1366">
        <f t="shared" si="0"/>
        <v>0</v>
      </c>
      <c r="U32" s="1141" t="str">
        <f t="shared" si="3"/>
        <v/>
      </c>
      <c r="V32" s="888"/>
    </row>
    <row r="33" spans="1:23" ht="18.75" customHeight="1" x14ac:dyDescent="0.2">
      <c r="A33" s="429" t="str">
        <f>'15S - 10B - 1 RR'!C14</f>
        <v>10 DIEGO</v>
      </c>
      <c r="B33" s="292" t="str">
        <f>IF(ISBLANK(K$24),"",1-K$24)</f>
        <v/>
      </c>
      <c r="C33" s="343" t="str">
        <f>IF(ISBLANK(K$25),"",1-K$25)</f>
        <v/>
      </c>
      <c r="D33" s="292" t="str">
        <f>IF(ISBLANK(K$26),"",1-K$26)</f>
        <v/>
      </c>
      <c r="E33" s="292" t="str">
        <f>IF(ISBLANK(K$27),"",1-K$27)</f>
        <v/>
      </c>
      <c r="F33" s="292" t="str">
        <f>IF(ISBLANK(K$28),"",1-K$28)</f>
        <v/>
      </c>
      <c r="G33" s="292" t="str">
        <f>IF(ISBLANK(K$29),"",1-K$29)</f>
        <v/>
      </c>
      <c r="H33" s="292" t="str">
        <f>IF(ISBLANK(K$30),"",1-K$30)</f>
        <v/>
      </c>
      <c r="I33" s="292" t="str">
        <f>IF(ISBLANK(K$31),"",1-K$31)</f>
        <v/>
      </c>
      <c r="J33" s="292" t="str">
        <f>IF(ISBLANK(K$32),"",1-K$32)</f>
        <v/>
      </c>
      <c r="K33" s="925"/>
      <c r="L33" s="599"/>
      <c r="M33" s="599"/>
      <c r="N33" s="599"/>
      <c r="O33" s="599"/>
      <c r="P33" s="599"/>
      <c r="Q33" s="1366">
        <f t="shared" si="1"/>
        <v>0</v>
      </c>
      <c r="R33" s="897"/>
      <c r="S33" s="1421">
        <f t="shared" si="2"/>
        <v>0</v>
      </c>
      <c r="T33" s="1366">
        <f t="shared" si="0"/>
        <v>0</v>
      </c>
      <c r="U33" s="1141" t="str">
        <f t="shared" si="3"/>
        <v/>
      </c>
      <c r="V33" s="888"/>
    </row>
    <row r="34" spans="1:23" ht="18.75" customHeight="1" x14ac:dyDescent="0.2">
      <c r="A34" s="429" t="str">
        <f>'15S - 10B - 1 RR'!C15</f>
        <v>11 MARCO</v>
      </c>
      <c r="B34" s="292" t="str">
        <f>IF(ISBLANK(L$24),"",1-L$24)</f>
        <v/>
      </c>
      <c r="C34" s="343" t="str">
        <f>IF(ISBLANK(L$25),"",1-L$25)</f>
        <v/>
      </c>
      <c r="D34" s="292" t="str">
        <f>IF(ISBLANK(L$26),"",1-L$26)</f>
        <v/>
      </c>
      <c r="E34" s="292" t="str">
        <f>IF(ISBLANK(L$27),"",1-L$27)</f>
        <v/>
      </c>
      <c r="F34" s="292" t="str">
        <f>IF(ISBLANK(L$28),"",1-L$28)</f>
        <v/>
      </c>
      <c r="G34" s="292" t="str">
        <f>IF(ISBLANK(L$29),"",1-L$29)</f>
        <v/>
      </c>
      <c r="H34" s="292" t="str">
        <f>IF(ISBLANK(L$30),"",1-L$30)</f>
        <v/>
      </c>
      <c r="I34" s="292" t="str">
        <f>IF(ISBLANK(L$31),"",1-L$31)</f>
        <v/>
      </c>
      <c r="J34" s="292" t="str">
        <f>IF(ISBLANK(L$32),"",1-L$32)</f>
        <v/>
      </c>
      <c r="K34" s="292" t="str">
        <f>IF(ISBLANK(L$33),"",1-L$33)</f>
        <v/>
      </c>
      <c r="L34" s="925"/>
      <c r="M34" s="599"/>
      <c r="N34" s="599"/>
      <c r="O34" s="599"/>
      <c r="P34" s="599"/>
      <c r="Q34" s="1366">
        <f t="shared" si="1"/>
        <v>0</v>
      </c>
      <c r="R34" s="897"/>
      <c r="S34" s="1421">
        <f t="shared" si="2"/>
        <v>0</v>
      </c>
      <c r="T34" s="1366">
        <f t="shared" si="0"/>
        <v>0</v>
      </c>
      <c r="U34" s="1141" t="str">
        <f t="shared" si="3"/>
        <v/>
      </c>
      <c r="V34" s="888"/>
    </row>
    <row r="35" spans="1:23" ht="18.75" customHeight="1" x14ac:dyDescent="0.2">
      <c r="A35" s="429" t="str">
        <f>'15S - 10B - 1 RR'!C16</f>
        <v>12 SILVANA</v>
      </c>
      <c r="B35" s="292" t="str">
        <f>IF(ISBLANK(M$24),"",1-M$24)</f>
        <v/>
      </c>
      <c r="C35" s="343" t="str">
        <f>IF(ISBLANK(M$25),"",1-M$25)</f>
        <v/>
      </c>
      <c r="D35" s="292" t="str">
        <f>IF(ISBLANK(M$26),"",1-M$26)</f>
        <v/>
      </c>
      <c r="E35" s="292" t="str">
        <f>IF(ISBLANK(M$27),"",1-M$27)</f>
        <v/>
      </c>
      <c r="F35" s="292" t="str">
        <f>IF(ISBLANK(M$28),"",1-M$28)</f>
        <v/>
      </c>
      <c r="G35" s="292" t="str">
        <f>IF(ISBLANK(M$29),"",1-M$29)</f>
        <v/>
      </c>
      <c r="H35" s="292" t="str">
        <f>IF(ISBLANK(M$30),"",1-M$30)</f>
        <v/>
      </c>
      <c r="I35" s="292" t="str">
        <f>IF(ISBLANK(M$31),"",1-M$31)</f>
        <v/>
      </c>
      <c r="J35" s="292" t="str">
        <f>IF(ISBLANK(M$32),"",1-M$32)</f>
        <v/>
      </c>
      <c r="K35" s="292" t="str">
        <f>IF(ISBLANK(M$33),"",1-M$33)</f>
        <v/>
      </c>
      <c r="L35" s="292" t="str">
        <f>IF(ISBLANK(M$34),"",1-M$34)</f>
        <v/>
      </c>
      <c r="M35" s="925"/>
      <c r="N35" s="599"/>
      <c r="O35" s="599"/>
      <c r="P35" s="599"/>
      <c r="Q35" s="1366">
        <f t="shared" si="1"/>
        <v>0</v>
      </c>
      <c r="R35" s="897"/>
      <c r="S35" s="1421">
        <f t="shared" si="2"/>
        <v>0</v>
      </c>
      <c r="T35" s="1366">
        <f t="shared" si="0"/>
        <v>0</v>
      </c>
      <c r="U35" s="1141" t="str">
        <f t="shared" si="3"/>
        <v/>
      </c>
      <c r="V35" s="888"/>
    </row>
    <row r="36" spans="1:23" ht="18.75" customHeight="1" x14ac:dyDescent="0.2">
      <c r="A36" s="429" t="str">
        <f>'15S - 10B - 1 RR'!C17</f>
        <v>13 FRANCA</v>
      </c>
      <c r="B36" s="292" t="str">
        <f>IF(ISBLANK(N$24),"",1-N$24)</f>
        <v/>
      </c>
      <c r="C36" s="343" t="str">
        <f>IF(ISBLANK(N$25),"",1-N$25)</f>
        <v/>
      </c>
      <c r="D36" s="292" t="str">
        <f>IF(ISBLANK(N$26),"",1-N$26)</f>
        <v/>
      </c>
      <c r="E36" s="292" t="str">
        <f>IF(ISBLANK(N$27),"",1-N$27)</f>
        <v/>
      </c>
      <c r="F36" s="292" t="str">
        <f>IF(ISBLANK(N$28),"",1-N$28)</f>
        <v/>
      </c>
      <c r="G36" s="292" t="str">
        <f>IF(ISBLANK(N$29),"",1-N$29)</f>
        <v/>
      </c>
      <c r="H36" s="292" t="str">
        <f>IF(ISBLANK(N$30),"",1-N$30)</f>
        <v/>
      </c>
      <c r="I36" s="292" t="str">
        <f>IF(ISBLANK(N$31),"",1-N$31)</f>
        <v/>
      </c>
      <c r="J36" s="292" t="str">
        <f>IF(ISBLANK(N$32),"",1-N$32)</f>
        <v/>
      </c>
      <c r="K36" s="292" t="str">
        <f>IF(ISBLANK(N$33),"",1-N$33)</f>
        <v/>
      </c>
      <c r="L36" s="292" t="str">
        <f>IF(ISBLANK(N$34),"",1-N$34)</f>
        <v/>
      </c>
      <c r="M36" s="292" t="str">
        <f>IF(ISBLANK(N$35),"",1-N$35)</f>
        <v/>
      </c>
      <c r="N36" s="925"/>
      <c r="O36" s="599"/>
      <c r="P36" s="599"/>
      <c r="Q36" s="1366">
        <f t="shared" si="1"/>
        <v>0</v>
      </c>
      <c r="R36" s="897"/>
      <c r="S36" s="1421">
        <f t="shared" si="2"/>
        <v>0</v>
      </c>
      <c r="T36" s="1366">
        <f t="shared" si="0"/>
        <v>0</v>
      </c>
      <c r="U36" s="1141" t="str">
        <f t="shared" si="3"/>
        <v/>
      </c>
      <c r="V36" s="888"/>
    </row>
    <row r="37" spans="1:23" ht="18.75" customHeight="1" x14ac:dyDescent="0.2">
      <c r="A37" s="429" t="str">
        <f>'15S - 10B - 1 RR'!C18</f>
        <v>14 ELDA</v>
      </c>
      <c r="B37" s="1582" t="str">
        <f>IF(ISBLANK(O$24),"",1-O$24)</f>
        <v/>
      </c>
      <c r="C37" s="1583" t="str">
        <f>IF(ISBLANK(O$25),"",1-O$25)</f>
        <v/>
      </c>
      <c r="D37" s="1582" t="str">
        <f>IF(ISBLANK(O$26),"",1-O$26)</f>
        <v/>
      </c>
      <c r="E37" s="1582" t="str">
        <f>IF(ISBLANK(O$27),"",1-O$27)</f>
        <v/>
      </c>
      <c r="F37" s="1582" t="str">
        <f>IF(ISBLANK(O$28),"",1-O$28)</f>
        <v/>
      </c>
      <c r="G37" s="1582" t="str">
        <f>IF(ISBLANK(O$29),"",1-O$29)</f>
        <v/>
      </c>
      <c r="H37" s="1582" t="str">
        <f>IF(ISBLANK(O$30),"",1-O$30)</f>
        <v/>
      </c>
      <c r="I37" s="1582" t="str">
        <f>IF(ISBLANK(O$31),"",1-O$31)</f>
        <v/>
      </c>
      <c r="J37" s="1582" t="str">
        <f>IF(ISBLANK(O$32),"",1-O$32)</f>
        <v/>
      </c>
      <c r="K37" s="1582" t="str">
        <f>IF(ISBLANK(O$33),"",1-O$33)</f>
        <v/>
      </c>
      <c r="L37" s="1582" t="str">
        <f>IF(ISBLANK(O$34),"",1-O$34)</f>
        <v/>
      </c>
      <c r="M37" s="1582" t="str">
        <f>IF(ISBLANK(O$35),"",1-O$35)</f>
        <v/>
      </c>
      <c r="N37" s="1582" t="str">
        <f>IF(ISBLANK(O$36),"",1-O$36)</f>
        <v/>
      </c>
      <c r="O37" s="1584"/>
      <c r="P37" s="599"/>
      <c r="Q37" s="1585">
        <f t="shared" si="1"/>
        <v>0</v>
      </c>
      <c r="R37" s="928"/>
      <c r="S37" s="1421">
        <f t="shared" si="2"/>
        <v>0</v>
      </c>
      <c r="T37" s="1366">
        <f t="shared" si="0"/>
        <v>0</v>
      </c>
      <c r="U37" s="1141" t="str">
        <f t="shared" si="3"/>
        <v/>
      </c>
      <c r="V37" s="929"/>
    </row>
    <row r="38" spans="1:23" ht="18.75" customHeight="1" thickBot="1" x14ac:dyDescent="0.25">
      <c r="A38" s="431" t="str">
        <f>'15S - 10B - 1 RR'!C19</f>
        <v>15 SERGIO</v>
      </c>
      <c r="B38" s="892" t="str">
        <f>IF(ISBLANK(P$24),"",1-P$24)</f>
        <v/>
      </c>
      <c r="C38" s="932" t="str">
        <f>IF(ISBLANK(P$25),"",1-P$25)</f>
        <v/>
      </c>
      <c r="D38" s="892" t="str">
        <f>IF(ISBLANK(P$26),"",1-P$26)</f>
        <v/>
      </c>
      <c r="E38" s="892" t="str">
        <f>IF(ISBLANK(P$27),"",1-P$27)</f>
        <v/>
      </c>
      <c r="F38" s="892" t="str">
        <f>IF(ISBLANK(P$28),"",1-P$28)</f>
        <v/>
      </c>
      <c r="G38" s="892" t="str">
        <f>IF(ISBLANK(P$29),"",1-P$29)</f>
        <v/>
      </c>
      <c r="H38" s="892" t="str">
        <f>IF(ISBLANK(P$30),"",1-P$30)</f>
        <v/>
      </c>
      <c r="I38" s="892" t="str">
        <f>IF(ISBLANK(P$31),"",1-P$31)</f>
        <v/>
      </c>
      <c r="J38" s="892" t="str">
        <f>IF(ISBLANK(P$32),"",1-P$32)</f>
        <v/>
      </c>
      <c r="K38" s="892" t="str">
        <f>IF(ISBLANK(P$33),"",1-P$33)</f>
        <v/>
      </c>
      <c r="L38" s="892" t="str">
        <f>IF(ISBLANK(P$34),"",1-P$34)</f>
        <v/>
      </c>
      <c r="M38" s="892" t="str">
        <f>IF(ISBLANK(P$35),"",1-P$35)</f>
        <v/>
      </c>
      <c r="N38" s="892" t="str">
        <f>IF(ISBLANK(P$36),"",1-P$36)</f>
        <v/>
      </c>
      <c r="O38" s="892" t="str">
        <f>IF(ISBLANK(P$37),"",1-P$37)</f>
        <v/>
      </c>
      <c r="P38" s="1587"/>
      <c r="Q38" s="1590"/>
      <c r="R38" s="898"/>
      <c r="S38" s="1422">
        <f t="shared" si="2"/>
        <v>0</v>
      </c>
      <c r="T38" s="1367">
        <f t="shared" si="0"/>
        <v>0</v>
      </c>
      <c r="U38" s="1142" t="str">
        <f t="shared" si="3"/>
        <v/>
      </c>
      <c r="V38" s="889"/>
      <c r="W38"/>
    </row>
    <row r="39" spans="1:23" ht="18.75" customHeight="1" x14ac:dyDescent="0.2">
      <c r="A39" s="81"/>
      <c r="B39" s="81"/>
      <c r="C39" s="81"/>
      <c r="D39" s="81"/>
      <c r="E39" s="81"/>
      <c r="F39" s="81"/>
      <c r="G39" s="81"/>
      <c r="H39" s="81"/>
      <c r="I39" s="81"/>
      <c r="J39" s="1800" t="s">
        <v>2216</v>
      </c>
      <c r="K39" s="1800"/>
      <c r="L39" s="1800"/>
      <c r="M39" s="1800"/>
      <c r="N39" s="1800"/>
      <c r="O39" s="1800"/>
      <c r="P39" s="1323"/>
      <c r="Q39" s="1357">
        <f>SUM(Q24:Q38)</f>
        <v>0</v>
      </c>
      <c r="R39" s="113"/>
      <c r="S39" s="113"/>
      <c r="T39" s="148"/>
      <c r="U39" s="148"/>
      <c r="V39" s="148"/>
    </row>
    <row r="40" spans="1:23" ht="15.75" customHeight="1" x14ac:dyDescent="0.15"/>
    <row r="41" spans="1:23" ht="15.75" customHeight="1" x14ac:dyDescent="0.15"/>
    <row r="42" spans="1:23" ht="15.75" customHeight="1" x14ac:dyDescent="0.15"/>
  </sheetData>
  <sheetProtection password="CF27" sheet="1" objects="1" scenarios="1"/>
  <mergeCells count="30">
    <mergeCell ref="A4:A6"/>
    <mergeCell ref="B4:B6"/>
    <mergeCell ref="C4:C6"/>
    <mergeCell ref="D4:D6"/>
    <mergeCell ref="B1:V1"/>
    <mergeCell ref="H2:S2"/>
    <mergeCell ref="T2:V2"/>
    <mergeCell ref="A3:I3"/>
    <mergeCell ref="J39:O39"/>
    <mergeCell ref="P19:U19"/>
    <mergeCell ref="I4:I6"/>
    <mergeCell ref="A13:I13"/>
    <mergeCell ref="A14:A16"/>
    <mergeCell ref="B14:B16"/>
    <mergeCell ref="C14:C16"/>
    <mergeCell ref="D14:D16"/>
    <mergeCell ref="E14:E16"/>
    <mergeCell ref="F14:F16"/>
    <mergeCell ref="G14:G16"/>
    <mergeCell ref="H14:H16"/>
    <mergeCell ref="E4:E6"/>
    <mergeCell ref="F4:F6"/>
    <mergeCell ref="G4:G6"/>
    <mergeCell ref="H4:H6"/>
    <mergeCell ref="I14:I16"/>
    <mergeCell ref="S20:U20"/>
    <mergeCell ref="S21:T21"/>
    <mergeCell ref="U21:V21"/>
    <mergeCell ref="S22:T22"/>
    <mergeCell ref="U22:V22"/>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Foglio117"/>
  <dimension ref="A1:Q36"/>
  <sheetViews>
    <sheetView workbookViewId="0">
      <selection sqref="A1:K1"/>
    </sheetView>
  </sheetViews>
  <sheetFormatPr baseColWidth="10" defaultColWidth="8.83203125" defaultRowHeight="13" x14ac:dyDescent="0.15"/>
  <cols>
    <col min="1" max="1" width="17" style="15" customWidth="1"/>
    <col min="2" max="11" width="4.5" style="15" customWidth="1"/>
    <col min="12" max="12" width="5.1640625" style="15" customWidth="1"/>
    <col min="13" max="13" width="5.83203125" style="15" customWidth="1"/>
    <col min="14" max="14" width="6.83203125" style="15" customWidth="1"/>
    <col min="15" max="15" width="5.5" style="15" customWidth="1"/>
    <col min="16" max="16" width="8.6640625" style="15" customWidth="1"/>
    <col min="17" max="17" width="5" style="15" customWidth="1"/>
    <col min="18" max="16384" width="8.83203125" style="15"/>
  </cols>
  <sheetData>
    <row r="1" spans="1:17" ht="16" x14ac:dyDescent="0.2">
      <c r="A1"/>
      <c r="B1"/>
      <c r="C1"/>
      <c r="D1"/>
      <c r="E1"/>
      <c r="F1"/>
      <c r="G1"/>
      <c r="H1" s="1945" t="s">
        <v>1995</v>
      </c>
      <c r="I1" s="1946"/>
      <c r="J1" s="1946"/>
      <c r="K1" s="1946"/>
      <c r="L1" s="1946"/>
      <c r="M1" s="1946"/>
      <c r="N1" s="1946"/>
      <c r="O1" s="1946"/>
      <c r="P1" s="1946"/>
      <c r="Q1" s="1947"/>
    </row>
    <row r="2" spans="1:17" ht="15.75" customHeight="1" thickBot="1" x14ac:dyDescent="0.2">
      <c r="A2" s="1716" t="s">
        <v>576</v>
      </c>
      <c r="B2" s="1716"/>
      <c r="C2" s="1716"/>
      <c r="D2" s="1716"/>
      <c r="E2" s="1716"/>
      <c r="F2" s="1716"/>
      <c r="G2" s="1716"/>
      <c r="H2" s="1716"/>
      <c r="I2" s="1716"/>
      <c r="K2"/>
      <c r="L2"/>
      <c r="M2"/>
      <c r="N2"/>
      <c r="O2"/>
    </row>
    <row r="3" spans="1:17" ht="15.75" customHeight="1" x14ac:dyDescent="0.2">
      <c r="A3" s="1791"/>
      <c r="B3" s="1778">
        <f>A6</f>
        <v>0</v>
      </c>
      <c r="C3" s="1778">
        <f>A7</f>
        <v>0</v>
      </c>
      <c r="D3" s="1778">
        <f>A8</f>
        <v>0</v>
      </c>
      <c r="E3" s="1778">
        <f>A9</f>
        <v>0</v>
      </c>
      <c r="F3" s="1780">
        <f>A10</f>
        <v>0</v>
      </c>
      <c r="G3" s="1784" t="s">
        <v>92</v>
      </c>
      <c r="H3" s="1784" t="s">
        <v>1534</v>
      </c>
      <c r="I3" s="1784" t="s">
        <v>1533</v>
      </c>
      <c r="J3"/>
      <c r="K3"/>
      <c r="L3" s="2135" t="s">
        <v>2179</v>
      </c>
      <c r="M3" s="2135"/>
      <c r="N3" s="2135"/>
      <c r="O3" s="2136"/>
      <c r="P3" s="2137"/>
      <c r="Q3" s="2137"/>
    </row>
    <row r="4" spans="1:17" ht="15.75" customHeight="1" x14ac:dyDescent="0.2">
      <c r="A4" s="1792"/>
      <c r="B4" s="1779"/>
      <c r="C4" s="1779"/>
      <c r="D4" s="1779"/>
      <c r="E4" s="1779"/>
      <c r="F4" s="1781"/>
      <c r="G4" s="1785"/>
      <c r="H4" s="1785"/>
      <c r="I4" s="1785"/>
      <c r="J4" s="51"/>
      <c r="K4"/>
      <c r="L4"/>
      <c r="M4"/>
      <c r="N4"/>
      <c r="O4"/>
      <c r="P4" s="81"/>
      <c r="Q4" s="81"/>
    </row>
    <row r="5" spans="1:17" ht="21" customHeight="1" x14ac:dyDescent="0.2">
      <c r="A5" s="1793"/>
      <c r="B5" s="1779"/>
      <c r="C5" s="1779"/>
      <c r="D5" s="1779"/>
      <c r="E5" s="1779"/>
      <c r="F5" s="1781"/>
      <c r="G5" s="1785"/>
      <c r="H5" s="1785"/>
      <c r="I5" s="1785"/>
      <c r="J5" s="51"/>
      <c r="K5" s="51"/>
      <c r="L5" s="51"/>
      <c r="M5" s="51"/>
      <c r="N5" s="51"/>
      <c r="O5" s="51"/>
      <c r="P5" s="81"/>
      <c r="Q5" s="81"/>
    </row>
    <row r="6" spans="1:17" ht="15.75" customHeight="1" x14ac:dyDescent="0.2">
      <c r="A6" s="1337"/>
      <c r="B6" s="1326"/>
      <c r="C6" s="1325"/>
      <c r="D6" s="1325"/>
      <c r="E6" s="1325"/>
      <c r="F6" s="1327"/>
      <c r="G6" s="1334"/>
      <c r="H6" s="901"/>
      <c r="I6" s="1331"/>
      <c r="J6" s="51"/>
      <c r="K6" s="51"/>
      <c r="L6" s="51"/>
      <c r="M6" s="51"/>
      <c r="N6" s="51"/>
      <c r="O6" s="51"/>
      <c r="P6" s="81"/>
      <c r="Q6" s="81"/>
    </row>
    <row r="7" spans="1:17" ht="15.75" customHeight="1" x14ac:dyDescent="0.2">
      <c r="A7" s="1337"/>
      <c r="B7" s="1325"/>
      <c r="C7" s="1326"/>
      <c r="D7" s="1325"/>
      <c r="E7" s="1325"/>
      <c r="F7" s="1327"/>
      <c r="G7" s="1334"/>
      <c r="H7" s="1335"/>
      <c r="I7" s="1332"/>
      <c r="J7" s="1835" t="s">
        <v>1397</v>
      </c>
      <c r="K7" s="1835"/>
      <c r="L7" s="1835"/>
      <c r="M7" s="1835"/>
      <c r="N7" s="1835"/>
      <c r="O7" s="1835"/>
      <c r="P7" s="1886"/>
      <c r="Q7" s="95"/>
    </row>
    <row r="8" spans="1:17" ht="15.75" customHeight="1" x14ac:dyDescent="0.2">
      <c r="A8" s="1337"/>
      <c r="B8" s="1325"/>
      <c r="C8" s="1325"/>
      <c r="D8" s="1326"/>
      <c r="E8" s="1325"/>
      <c r="F8" s="1327"/>
      <c r="G8" s="1334"/>
      <c r="H8" s="1335"/>
      <c r="I8" s="1332"/>
      <c r="J8" s="1835" t="s">
        <v>1398</v>
      </c>
      <c r="K8" s="2140"/>
      <c r="L8" s="2140"/>
      <c r="M8" s="2140"/>
      <c r="N8" s="2140"/>
      <c r="O8" s="2140"/>
      <c r="P8" s="2033"/>
      <c r="Q8" s="91"/>
    </row>
    <row r="9" spans="1:17" ht="15.75" customHeight="1" x14ac:dyDescent="0.2">
      <c r="A9" s="1337"/>
      <c r="B9" s="1325"/>
      <c r="C9" s="1325"/>
      <c r="D9" s="1325"/>
      <c r="E9" s="1326"/>
      <c r="F9" s="1327"/>
      <c r="G9" s="1334"/>
      <c r="H9" s="1334"/>
      <c r="I9" s="1330"/>
      <c r="J9" s="51"/>
      <c r="K9" s="51"/>
      <c r="L9" s="51"/>
      <c r="M9" s="51"/>
      <c r="N9" s="51"/>
      <c r="O9" s="51"/>
      <c r="P9" s="81"/>
      <c r="Q9" s="81"/>
    </row>
    <row r="10" spans="1:17" ht="15.75" customHeight="1" thickBot="1" x14ac:dyDescent="0.25">
      <c r="A10" s="1338"/>
      <c r="B10" s="1328"/>
      <c r="C10" s="1328"/>
      <c r="D10" s="1328"/>
      <c r="E10" s="1328"/>
      <c r="F10" s="1329"/>
      <c r="G10" s="1336"/>
      <c r="H10" s="1336"/>
      <c r="I10" s="1333"/>
      <c r="J10" s="51"/>
      <c r="K10" s="51"/>
      <c r="L10" s="51"/>
      <c r="M10" s="51"/>
      <c r="N10" s="2135" t="s">
        <v>2218</v>
      </c>
      <c r="O10" s="2136"/>
      <c r="P10" s="1866"/>
      <c r="Q10" s="1867"/>
    </row>
    <row r="11" spans="1:17" ht="15.75" customHeight="1" thickBot="1" x14ac:dyDescent="0.25">
      <c r="A11"/>
      <c r="B11"/>
      <c r="C11"/>
      <c r="D11"/>
      <c r="E11"/>
      <c r="F11"/>
      <c r="G11"/>
      <c r="H11" s="51"/>
      <c r="K11"/>
      <c r="L11"/>
      <c r="M11"/>
      <c r="N11" s="2133" t="s">
        <v>1501</v>
      </c>
      <c r="O11" s="2134"/>
      <c r="P11" s="2138"/>
      <c r="Q11" s="2139"/>
    </row>
    <row r="12" spans="1:17" ht="87.75" customHeight="1" x14ac:dyDescent="0.2">
      <c r="A12" s="516" t="s">
        <v>1399</v>
      </c>
      <c r="B12" s="487">
        <f>A13</f>
        <v>1</v>
      </c>
      <c r="C12" s="487">
        <f>A14</f>
        <v>2</v>
      </c>
      <c r="D12" s="487">
        <f>A15</f>
        <v>3</v>
      </c>
      <c r="E12" s="487">
        <f>A16</f>
        <v>4</v>
      </c>
      <c r="F12" s="487">
        <f>A17</f>
        <v>5</v>
      </c>
      <c r="G12" s="487">
        <f>A18</f>
        <v>6</v>
      </c>
      <c r="H12" s="487">
        <f>A19</f>
        <v>7</v>
      </c>
      <c r="I12" s="487">
        <f>A20</f>
        <v>8</v>
      </c>
      <c r="J12" s="487">
        <f>A21</f>
        <v>9</v>
      </c>
      <c r="K12" s="532">
        <f>A22</f>
        <v>10</v>
      </c>
      <c r="L12" s="894" t="s">
        <v>92</v>
      </c>
      <c r="M12" s="894" t="s">
        <v>1014</v>
      </c>
      <c r="N12" s="894" t="s">
        <v>1896</v>
      </c>
      <c r="O12" s="894" t="s">
        <v>1982</v>
      </c>
      <c r="P12" s="894" t="s">
        <v>1983</v>
      </c>
      <c r="Q12" s="894" t="s">
        <v>1984</v>
      </c>
    </row>
    <row r="13" spans="1:17" ht="18" x14ac:dyDescent="0.2">
      <c r="A13" s="484">
        <f>'10S - 8B - 2 RR'!D4</f>
        <v>1</v>
      </c>
      <c r="B13" s="85"/>
      <c r="C13" s="86"/>
      <c r="D13" s="87"/>
      <c r="E13" s="87"/>
      <c r="F13" s="87"/>
      <c r="G13" s="87"/>
      <c r="H13" s="87"/>
      <c r="I13" s="87"/>
      <c r="J13" s="87"/>
      <c r="K13" s="88"/>
      <c r="L13" s="1379">
        <f t="shared" ref="L13:L22" si="0">SUM(B13:K13)</f>
        <v>0</v>
      </c>
      <c r="M13" s="465"/>
      <c r="N13" s="1428">
        <f>SUM(B13:K13)-M13</f>
        <v>0</v>
      </c>
      <c r="O13" s="1380">
        <f>COUNTIF(B13:K13,1)+COUNTIF(B13:K13,0)</f>
        <v>0</v>
      </c>
      <c r="P13" s="1128" t="str">
        <f>IF(O13=0,"",N13/O13)</f>
        <v/>
      </c>
      <c r="Q13" s="896"/>
    </row>
    <row r="14" spans="1:17" ht="18" x14ac:dyDescent="0.2">
      <c r="A14" s="484">
        <f>'10S - 8B - 2 RR'!D5</f>
        <v>2</v>
      </c>
      <c r="B14" s="138" t="str">
        <f>IF(ISBLANK(C$13),"",1-C$13)</f>
        <v/>
      </c>
      <c r="C14" s="90"/>
      <c r="D14" s="91"/>
      <c r="E14" s="91"/>
      <c r="F14" s="91"/>
      <c r="G14" s="91"/>
      <c r="H14" s="91"/>
      <c r="I14" s="91"/>
      <c r="J14" s="91"/>
      <c r="K14" s="92"/>
      <c r="L14" s="1380">
        <f t="shared" si="0"/>
        <v>0</v>
      </c>
      <c r="M14" s="466"/>
      <c r="N14" s="1428">
        <f t="shared" ref="N14:N22" si="1">SUM(B14:K14)-M14</f>
        <v>0</v>
      </c>
      <c r="O14" s="1380">
        <f>COUNTIF(B14:K14,1)+COUNTIF(B14:K14,0)</f>
        <v>0</v>
      </c>
      <c r="P14" s="1128" t="str">
        <f t="shared" ref="P14:P22" si="2">IF(O14=0,"",N14/O14)</f>
        <v/>
      </c>
      <c r="Q14" s="897"/>
    </row>
    <row r="15" spans="1:17" ht="18" x14ac:dyDescent="0.2">
      <c r="A15" s="484">
        <f>'10S - 8B - 2 RR'!D6</f>
        <v>3</v>
      </c>
      <c r="B15" s="138" t="str">
        <f>IF(ISBLANK(D$13),"",1-D$13)</f>
        <v/>
      </c>
      <c r="C15" s="93" t="str">
        <f>IF(ISBLANK(D$14),"",1-D$14)</f>
        <v/>
      </c>
      <c r="D15" s="94"/>
      <c r="E15" s="91"/>
      <c r="F15" s="91"/>
      <c r="G15" s="91"/>
      <c r="H15" s="91"/>
      <c r="I15" s="91"/>
      <c r="J15" s="91"/>
      <c r="K15" s="92"/>
      <c r="L15" s="1380">
        <f t="shared" si="0"/>
        <v>0</v>
      </c>
      <c r="M15" s="466"/>
      <c r="N15" s="1428">
        <f t="shared" si="1"/>
        <v>0</v>
      </c>
      <c r="O15" s="1380">
        <f t="shared" ref="O15:O22" si="3">COUNTIF(B15:K15,1)+COUNTIF(B15:K15,0)</f>
        <v>0</v>
      </c>
      <c r="P15" s="1128" t="str">
        <f t="shared" si="2"/>
        <v/>
      </c>
      <c r="Q15" s="897"/>
    </row>
    <row r="16" spans="1:17" ht="18" x14ac:dyDescent="0.2">
      <c r="A16" s="484">
        <f>'10S - 8B - 2 RR'!D7</f>
        <v>4</v>
      </c>
      <c r="B16" s="138" t="str">
        <f>IF(ISBLANK(E$13),"",1-E$13)</f>
        <v/>
      </c>
      <c r="C16" s="93" t="str">
        <f>IF(ISBLANK(E$14),"",1-E$14)</f>
        <v/>
      </c>
      <c r="D16" s="138" t="str">
        <f>IF(ISBLANK(E$15),"",1-E$15)</f>
        <v/>
      </c>
      <c r="E16" s="94"/>
      <c r="F16" s="91"/>
      <c r="G16" s="91"/>
      <c r="H16" s="91"/>
      <c r="I16" s="91"/>
      <c r="J16" s="91"/>
      <c r="K16" s="92"/>
      <c r="L16" s="1380">
        <f t="shared" si="0"/>
        <v>0</v>
      </c>
      <c r="M16" s="466"/>
      <c r="N16" s="1428">
        <f t="shared" si="1"/>
        <v>0</v>
      </c>
      <c r="O16" s="1380">
        <f t="shared" si="3"/>
        <v>0</v>
      </c>
      <c r="P16" s="1128" t="str">
        <f t="shared" si="2"/>
        <v/>
      </c>
      <c r="Q16" s="897"/>
    </row>
    <row r="17" spans="1:17" ht="18" x14ac:dyDescent="0.2">
      <c r="A17" s="484">
        <f>'10S - 8B - 2 RR'!D8</f>
        <v>5</v>
      </c>
      <c r="B17" s="138" t="str">
        <f>IF(ISBLANK(F$13),"",1-F$13)</f>
        <v/>
      </c>
      <c r="C17" s="93" t="str">
        <f>IF(ISBLANK(F$14),"",1-F$14)</f>
        <v/>
      </c>
      <c r="D17" s="138" t="str">
        <f>IF(ISBLANK(F$15),"",1-F$15)</f>
        <v/>
      </c>
      <c r="E17" s="138" t="str">
        <f>IF(ISBLANK(F$16),"",1-F$16)</f>
        <v/>
      </c>
      <c r="F17" s="94"/>
      <c r="G17" s="91"/>
      <c r="H17" s="91"/>
      <c r="I17" s="91"/>
      <c r="J17" s="91"/>
      <c r="K17" s="92"/>
      <c r="L17" s="1380">
        <f t="shared" si="0"/>
        <v>0</v>
      </c>
      <c r="M17" s="466"/>
      <c r="N17" s="1428">
        <f t="shared" si="1"/>
        <v>0</v>
      </c>
      <c r="O17" s="1380">
        <f t="shared" si="3"/>
        <v>0</v>
      </c>
      <c r="P17" s="1128" t="str">
        <f t="shared" si="2"/>
        <v/>
      </c>
      <c r="Q17" s="897"/>
    </row>
    <row r="18" spans="1:17" ht="18" x14ac:dyDescent="0.2">
      <c r="A18" s="484">
        <f>'10S - 8B - 2 RR'!D9</f>
        <v>6</v>
      </c>
      <c r="B18" s="138" t="str">
        <f>IF(ISBLANK(G$13),"",1-G$13)</f>
        <v/>
      </c>
      <c r="C18" s="93" t="str">
        <f>IF(ISBLANK(G$14),"",1-G$14)</f>
        <v/>
      </c>
      <c r="D18" s="138" t="str">
        <f>IF(ISBLANK(G$15),"",1-G$15)</f>
        <v/>
      </c>
      <c r="E18" s="138" t="str">
        <f>IF(ISBLANK(G$16),"",1-G$16)</f>
        <v/>
      </c>
      <c r="F18" s="138" t="str">
        <f>IF(ISBLANK(G$17),"",1-G$17)</f>
        <v/>
      </c>
      <c r="G18" s="94"/>
      <c r="H18" s="91"/>
      <c r="I18" s="91"/>
      <c r="J18" s="91"/>
      <c r="K18" s="92"/>
      <c r="L18" s="1380">
        <f t="shared" si="0"/>
        <v>0</v>
      </c>
      <c r="M18" s="466"/>
      <c r="N18" s="1428">
        <f t="shared" si="1"/>
        <v>0</v>
      </c>
      <c r="O18" s="1380">
        <f t="shared" si="3"/>
        <v>0</v>
      </c>
      <c r="P18" s="1128" t="str">
        <f t="shared" si="2"/>
        <v/>
      </c>
      <c r="Q18" s="897"/>
    </row>
    <row r="19" spans="1:17" ht="18" x14ac:dyDescent="0.2">
      <c r="A19" s="484">
        <f>'10S - 8B - 2 RR'!D10</f>
        <v>7</v>
      </c>
      <c r="B19" s="138" t="str">
        <f>IF(ISBLANK(H$13),"",1-H$13)</f>
        <v/>
      </c>
      <c r="C19" s="93" t="str">
        <f>IF(ISBLANK(H$14),"",1-H$14)</f>
        <v/>
      </c>
      <c r="D19" s="138" t="str">
        <f>IF(ISBLANK(H$15),"",1-H$15)</f>
        <v/>
      </c>
      <c r="E19" s="138" t="str">
        <f>IF(ISBLANK(H$16),"",1-H$16)</f>
        <v/>
      </c>
      <c r="F19" s="138" t="str">
        <f>IF(ISBLANK(H$17),"",1-H$17)</f>
        <v/>
      </c>
      <c r="G19" s="138" t="str">
        <f>IF(ISBLANK(H$18),"",1-H$18)</f>
        <v/>
      </c>
      <c r="H19" s="94"/>
      <c r="I19" s="91"/>
      <c r="J19" s="91"/>
      <c r="K19" s="92"/>
      <c r="L19" s="1380">
        <f t="shared" si="0"/>
        <v>0</v>
      </c>
      <c r="M19" s="466"/>
      <c r="N19" s="1428">
        <f t="shared" si="1"/>
        <v>0</v>
      </c>
      <c r="O19" s="1380">
        <f t="shared" si="3"/>
        <v>0</v>
      </c>
      <c r="P19" s="1128" t="str">
        <f t="shared" si="2"/>
        <v/>
      </c>
      <c r="Q19" s="897"/>
    </row>
    <row r="20" spans="1:17" ht="18" x14ac:dyDescent="0.2">
      <c r="A20" s="484">
        <f>'10S - 8B - 2 RR'!D11</f>
        <v>8</v>
      </c>
      <c r="B20" s="138" t="str">
        <f>IF(ISBLANK(I$13),"",1-I$13)</f>
        <v/>
      </c>
      <c r="C20" s="93" t="str">
        <f>IF(ISBLANK(I$14),"",1-I$14)</f>
        <v/>
      </c>
      <c r="D20" s="138" t="str">
        <f>IF(ISBLANK(I$15),"",1-I$15)</f>
        <v/>
      </c>
      <c r="E20" s="138" t="str">
        <f>IF(ISBLANK(I$16),"",1-I$16)</f>
        <v/>
      </c>
      <c r="F20" s="138" t="str">
        <f>IF(ISBLANK(I$17),"",1-I$17)</f>
        <v/>
      </c>
      <c r="G20" s="138" t="str">
        <f>IF(ISBLANK(I$18),"",1-I$18)</f>
        <v/>
      </c>
      <c r="H20" s="138" t="str">
        <f>IF(ISBLANK(I$19),"",1-I$19)</f>
        <v/>
      </c>
      <c r="I20" s="94"/>
      <c r="J20" s="91"/>
      <c r="K20" s="92"/>
      <c r="L20" s="1380">
        <f t="shared" si="0"/>
        <v>0</v>
      </c>
      <c r="M20" s="466"/>
      <c r="N20" s="1428">
        <f t="shared" si="1"/>
        <v>0</v>
      </c>
      <c r="O20" s="1380">
        <f t="shared" si="3"/>
        <v>0</v>
      </c>
      <c r="P20" s="1128" t="str">
        <f t="shared" si="2"/>
        <v/>
      </c>
      <c r="Q20" s="897"/>
    </row>
    <row r="21" spans="1:17" ht="18" x14ac:dyDescent="0.2">
      <c r="A21" s="484">
        <f>'10S - 8B - 2 RR'!D12</f>
        <v>9</v>
      </c>
      <c r="B21" s="138" t="str">
        <f>IF(ISBLANK(J$13),"",1-J$13)</f>
        <v/>
      </c>
      <c r="C21" s="93" t="str">
        <f>IF(ISBLANK(J$14),"",1-J$14)</f>
        <v/>
      </c>
      <c r="D21" s="138" t="str">
        <f>IF(ISBLANK(J$15),"",1-J$15)</f>
        <v/>
      </c>
      <c r="E21" s="138" t="str">
        <f>IF(ISBLANK(J$16),"",1-J$16)</f>
        <v/>
      </c>
      <c r="F21" s="138" t="str">
        <f>IF(ISBLANK(J$17),"",1-J$17)</f>
        <v/>
      </c>
      <c r="G21" s="138" t="str">
        <f>IF(ISBLANK(J$18),"",1-J$18)</f>
        <v/>
      </c>
      <c r="H21" s="138" t="str">
        <f>IF(ISBLANK(J$19),"",1-J$19)</f>
        <v/>
      </c>
      <c r="I21" s="138" t="str">
        <f>IF(ISBLANK(J$20),"",1-J$20)</f>
        <v/>
      </c>
      <c r="J21" s="94"/>
      <c r="K21" s="92"/>
      <c r="L21" s="1380">
        <f t="shared" si="0"/>
        <v>0</v>
      </c>
      <c r="M21" s="466"/>
      <c r="N21" s="1428">
        <f t="shared" si="1"/>
        <v>0</v>
      </c>
      <c r="O21" s="1380">
        <f t="shared" si="3"/>
        <v>0</v>
      </c>
      <c r="P21" s="1128" t="str">
        <f t="shared" si="2"/>
        <v/>
      </c>
      <c r="Q21" s="897"/>
    </row>
    <row r="22" spans="1:17" ht="18" customHeight="1" thickBot="1" x14ac:dyDescent="0.25">
      <c r="A22" s="496">
        <f>'10S - 8B - 2 RR'!D13</f>
        <v>10</v>
      </c>
      <c r="B22" s="139" t="str">
        <f>IF(ISBLANK(K$13),"",1-K$13)</f>
        <v/>
      </c>
      <c r="C22" s="140" t="str">
        <f>IF(ISBLANK(K$14),"",1-K$14)</f>
        <v/>
      </c>
      <c r="D22" s="139" t="str">
        <f>IF(ISBLANK(K$15),"",1-K$15)</f>
        <v/>
      </c>
      <c r="E22" s="139" t="str">
        <f>IF(ISBLANK(K$16),"",1-K$16)</f>
        <v/>
      </c>
      <c r="F22" s="139" t="str">
        <f>IF(ISBLANK(K$17),"",1-K$17)</f>
        <v/>
      </c>
      <c r="G22" s="139" t="str">
        <f>IF(ISBLANK(K$18),"",1-K$18)</f>
        <v/>
      </c>
      <c r="H22" s="139" t="str">
        <f>IF(ISBLANK(K$19),"",1-K$19)</f>
        <v/>
      </c>
      <c r="I22" s="139" t="str">
        <f>IF(ISBLANK(K$20),"",1-K$20)</f>
        <v/>
      </c>
      <c r="J22" s="139" t="str">
        <f>IF(ISBLANK(K$21),"",1-K$21)</f>
        <v/>
      </c>
      <c r="K22" s="1127"/>
      <c r="L22" s="1381">
        <f t="shared" si="0"/>
        <v>0</v>
      </c>
      <c r="M22" s="467"/>
      <c r="N22" s="1429">
        <f t="shared" si="1"/>
        <v>0</v>
      </c>
      <c r="O22" s="1381">
        <f t="shared" si="3"/>
        <v>0</v>
      </c>
      <c r="P22" s="1129" t="str">
        <f t="shared" si="2"/>
        <v/>
      </c>
      <c r="Q22" s="898"/>
    </row>
    <row r="23" spans="1:17" ht="18.75" customHeight="1" thickBot="1" x14ac:dyDescent="0.25">
      <c r="H23" s="1790" t="s">
        <v>2217</v>
      </c>
      <c r="I23" s="1790"/>
      <c r="J23" s="1790"/>
      <c r="K23" s="1790"/>
      <c r="L23" s="1364">
        <f>SUM(L13:L22)</f>
        <v>0</v>
      </c>
      <c r="M23" s="96"/>
      <c r="N23" s="96"/>
    </row>
    <row r="24" spans="1:17" ht="87.75" customHeight="1" x14ac:dyDescent="0.2">
      <c r="A24" s="516" t="s">
        <v>1400</v>
      </c>
      <c r="B24" s="487">
        <f>A25</f>
        <v>1</v>
      </c>
      <c r="C24" s="487">
        <f>A26</f>
        <v>2</v>
      </c>
      <c r="D24" s="487">
        <f>A27</f>
        <v>3</v>
      </c>
      <c r="E24" s="487">
        <f>A28</f>
        <v>4</v>
      </c>
      <c r="F24" s="487">
        <f>A29</f>
        <v>5</v>
      </c>
      <c r="G24" s="487">
        <f>A30</f>
        <v>6</v>
      </c>
      <c r="H24" s="487">
        <f>A31</f>
        <v>7</v>
      </c>
      <c r="I24" s="487">
        <f>A32</f>
        <v>8</v>
      </c>
      <c r="J24" s="532">
        <f>A33</f>
        <v>9</v>
      </c>
      <c r="K24" s="532">
        <f>A34</f>
        <v>10</v>
      </c>
      <c r="L24" s="894" t="s">
        <v>92</v>
      </c>
      <c r="M24" s="894" t="s">
        <v>1014</v>
      </c>
      <c r="N24" s="894" t="s">
        <v>1896</v>
      </c>
      <c r="O24" s="894" t="s">
        <v>1982</v>
      </c>
      <c r="P24" s="894" t="s">
        <v>1983</v>
      </c>
      <c r="Q24" s="894" t="s">
        <v>1984</v>
      </c>
    </row>
    <row r="25" spans="1:17" ht="18.75" customHeight="1" x14ac:dyDescent="0.2">
      <c r="A25" s="484">
        <f>'10S - 8B - 2 RR'!D4</f>
        <v>1</v>
      </c>
      <c r="B25" s="85"/>
      <c r="C25" s="86"/>
      <c r="D25" s="87"/>
      <c r="E25" s="87"/>
      <c r="F25" s="87"/>
      <c r="G25" s="87"/>
      <c r="H25" s="87"/>
      <c r="I25" s="87"/>
      <c r="J25" s="88"/>
      <c r="K25" s="88"/>
      <c r="L25" s="1379">
        <f t="shared" ref="L25:L34" si="4">SUM(B25:K25)</f>
        <v>0</v>
      </c>
      <c r="M25" s="465"/>
      <c r="N25" s="1428">
        <f>SUM(B25:K25)-M25</f>
        <v>0</v>
      </c>
      <c r="O25" s="1380">
        <f>COUNTIF(B25:K25,1)+COUNTIF(B25:K25,0)</f>
        <v>0</v>
      </c>
      <c r="P25" s="1128" t="str">
        <f>IF(O25=0,"",N25/O25)</f>
        <v/>
      </c>
      <c r="Q25" s="896"/>
    </row>
    <row r="26" spans="1:17" ht="18.75" customHeight="1" x14ac:dyDescent="0.2">
      <c r="A26" s="484">
        <f>'10S - 8B - 2 RR'!D5</f>
        <v>2</v>
      </c>
      <c r="B26" s="138" t="str">
        <f>IF(ISBLANK(C$25),"",1-C$25)</f>
        <v/>
      </c>
      <c r="C26" s="90"/>
      <c r="D26" s="91"/>
      <c r="E26" s="91"/>
      <c r="F26" s="91"/>
      <c r="G26" s="91"/>
      <c r="H26" s="91"/>
      <c r="I26" s="91"/>
      <c r="J26" s="92"/>
      <c r="K26" s="92"/>
      <c r="L26" s="1380">
        <f t="shared" si="4"/>
        <v>0</v>
      </c>
      <c r="M26" s="466"/>
      <c r="N26" s="1428">
        <f t="shared" ref="N26:N33" si="5">SUM(B26:K26)-M26</f>
        <v>0</v>
      </c>
      <c r="O26" s="1380">
        <f>COUNTIF(B26:K26,1)+COUNTIF(B26:K26,0)</f>
        <v>0</v>
      </c>
      <c r="P26" s="1128" t="str">
        <f t="shared" ref="P26:P34" si="6">IF(O26=0,"",N26/O26)</f>
        <v/>
      </c>
      <c r="Q26" s="897"/>
    </row>
    <row r="27" spans="1:17" ht="18.75" customHeight="1" x14ac:dyDescent="0.2">
      <c r="A27" s="484">
        <f>'10S - 8B - 2 RR'!D6</f>
        <v>3</v>
      </c>
      <c r="B27" s="138" t="str">
        <f>IF(ISBLANK(D$25),"",1-D$25)</f>
        <v/>
      </c>
      <c r="C27" s="138" t="str">
        <f>IF(ISBLANK(D$26),"",1-D$26)</f>
        <v/>
      </c>
      <c r="D27" s="94"/>
      <c r="E27" s="91"/>
      <c r="F27" s="91"/>
      <c r="G27" s="91"/>
      <c r="H27" s="91"/>
      <c r="I27" s="91"/>
      <c r="J27" s="92"/>
      <c r="K27" s="92"/>
      <c r="L27" s="1380">
        <f t="shared" si="4"/>
        <v>0</v>
      </c>
      <c r="M27" s="466"/>
      <c r="N27" s="1428">
        <f t="shared" si="5"/>
        <v>0</v>
      </c>
      <c r="O27" s="1380">
        <f t="shared" ref="O27:O34" si="7">COUNTIF(B27:K27,1)+COUNTIF(B27:K27,0)</f>
        <v>0</v>
      </c>
      <c r="P27" s="1128" t="str">
        <f t="shared" si="6"/>
        <v/>
      </c>
      <c r="Q27" s="897"/>
    </row>
    <row r="28" spans="1:17" ht="18.75" customHeight="1" x14ac:dyDescent="0.2">
      <c r="A28" s="484">
        <f>'10S - 8B - 2 RR'!D7</f>
        <v>4</v>
      </c>
      <c r="B28" s="138" t="str">
        <f>IF(ISBLANK(E$25),"",1-E$25)</f>
        <v/>
      </c>
      <c r="C28" s="138" t="str">
        <f>IF(ISBLANK(E$26),"",1-E$26)</f>
        <v/>
      </c>
      <c r="D28" s="138" t="str">
        <f>IF(ISBLANK(E$27),"",1-E$27)</f>
        <v/>
      </c>
      <c r="E28" s="94"/>
      <c r="F28" s="91"/>
      <c r="G28" s="91"/>
      <c r="H28" s="91"/>
      <c r="I28" s="91"/>
      <c r="J28" s="92"/>
      <c r="K28" s="92"/>
      <c r="L28" s="1380">
        <f t="shared" si="4"/>
        <v>0</v>
      </c>
      <c r="M28" s="466"/>
      <c r="N28" s="1428">
        <f t="shared" si="5"/>
        <v>0</v>
      </c>
      <c r="O28" s="1380">
        <f t="shared" si="7"/>
        <v>0</v>
      </c>
      <c r="P28" s="1128" t="str">
        <f t="shared" si="6"/>
        <v/>
      </c>
      <c r="Q28" s="897"/>
    </row>
    <row r="29" spans="1:17" ht="18.75" customHeight="1" x14ac:dyDescent="0.2">
      <c r="A29" s="484">
        <f>'10S - 8B - 2 RR'!D8</f>
        <v>5</v>
      </c>
      <c r="B29" s="138" t="str">
        <f>IF(ISBLANK(F$25),"",1-F$25)</f>
        <v/>
      </c>
      <c r="C29" s="138" t="str">
        <f>IF(ISBLANK(F$26),"",1-F$26)</f>
        <v/>
      </c>
      <c r="D29" s="138" t="str">
        <f>IF(ISBLANK(F$27),"",1-F$27)</f>
        <v/>
      </c>
      <c r="E29" s="138" t="str">
        <f>IF(ISBLANK(F$28),"",1-F$28)</f>
        <v/>
      </c>
      <c r="F29" s="94"/>
      <c r="G29" s="91"/>
      <c r="H29" s="91"/>
      <c r="I29" s="91"/>
      <c r="J29" s="92"/>
      <c r="K29" s="92"/>
      <c r="L29" s="1380">
        <f t="shared" si="4"/>
        <v>0</v>
      </c>
      <c r="M29" s="466"/>
      <c r="N29" s="1428">
        <f t="shared" si="5"/>
        <v>0</v>
      </c>
      <c r="O29" s="1380">
        <f t="shared" si="7"/>
        <v>0</v>
      </c>
      <c r="P29" s="1128" t="str">
        <f t="shared" si="6"/>
        <v/>
      </c>
      <c r="Q29" s="897"/>
    </row>
    <row r="30" spans="1:17" ht="18.75" customHeight="1" x14ac:dyDescent="0.2">
      <c r="A30" s="484">
        <f>'10S - 8B - 2 RR'!D9</f>
        <v>6</v>
      </c>
      <c r="B30" s="138" t="str">
        <f>IF(ISBLANK(G$25),"",1-G$25)</f>
        <v/>
      </c>
      <c r="C30" s="138" t="str">
        <f>IF(ISBLANK(G$26),"",1-G$26)</f>
        <v/>
      </c>
      <c r="D30" s="138" t="str">
        <f>IF(ISBLANK(G$27),"",1-G$27)</f>
        <v/>
      </c>
      <c r="E30" s="138" t="str">
        <f>IF(ISBLANK(G$28),"",1-G$28)</f>
        <v/>
      </c>
      <c r="F30" s="138" t="str">
        <f>IF(ISBLANK(G$29),"",1-G$29)</f>
        <v/>
      </c>
      <c r="G30" s="94"/>
      <c r="H30" s="91"/>
      <c r="I30" s="91"/>
      <c r="J30" s="92"/>
      <c r="K30" s="92"/>
      <c r="L30" s="1380">
        <f t="shared" si="4"/>
        <v>0</v>
      </c>
      <c r="M30" s="466"/>
      <c r="N30" s="1428">
        <f t="shared" si="5"/>
        <v>0</v>
      </c>
      <c r="O30" s="1380">
        <f t="shared" si="7"/>
        <v>0</v>
      </c>
      <c r="P30" s="1128" t="str">
        <f t="shared" si="6"/>
        <v/>
      </c>
      <c r="Q30" s="897"/>
    </row>
    <row r="31" spans="1:17" ht="18.75" customHeight="1" x14ac:dyDescent="0.2">
      <c r="A31" s="484">
        <f>'10S - 8B - 2 RR'!D10</f>
        <v>7</v>
      </c>
      <c r="B31" s="138" t="str">
        <f>IF(ISBLANK(H$25),"",1-H$25)</f>
        <v/>
      </c>
      <c r="C31" s="138" t="str">
        <f>IF(ISBLANK(H$26),"",1-H$26)</f>
        <v/>
      </c>
      <c r="D31" s="138" t="str">
        <f>IF(ISBLANK(H$27),"",1-H$27)</f>
        <v/>
      </c>
      <c r="E31" s="138" t="str">
        <f>IF(ISBLANK(H$28),"",1-H$28)</f>
        <v/>
      </c>
      <c r="F31" s="138" t="str">
        <f>IF(ISBLANK(H$29),"",1-H$29)</f>
        <v/>
      </c>
      <c r="G31" s="138" t="str">
        <f>IF(ISBLANK(H$30),"",1-H$30)</f>
        <v/>
      </c>
      <c r="H31" s="94"/>
      <c r="I31" s="91"/>
      <c r="J31" s="92"/>
      <c r="K31" s="92"/>
      <c r="L31" s="1380">
        <f t="shared" si="4"/>
        <v>0</v>
      </c>
      <c r="M31" s="466"/>
      <c r="N31" s="1428">
        <f t="shared" si="5"/>
        <v>0</v>
      </c>
      <c r="O31" s="1380">
        <f t="shared" si="7"/>
        <v>0</v>
      </c>
      <c r="P31" s="1128" t="str">
        <f t="shared" si="6"/>
        <v/>
      </c>
      <c r="Q31" s="897"/>
    </row>
    <row r="32" spans="1:17" ht="18.75" customHeight="1" x14ac:dyDescent="0.2">
      <c r="A32" s="484">
        <f>'10S - 8B - 2 RR'!D11</f>
        <v>8</v>
      </c>
      <c r="B32" s="138" t="str">
        <f>IF(ISBLANK(I$25),"",1-I$25)</f>
        <v/>
      </c>
      <c r="C32" s="138" t="str">
        <f>IF(ISBLANK(I$26),"",1-I$26)</f>
        <v/>
      </c>
      <c r="D32" s="138" t="str">
        <f>IF(ISBLANK(I$27),"",1-I$27)</f>
        <v/>
      </c>
      <c r="E32" s="138" t="str">
        <f>IF(ISBLANK(I$28),"",1-I$28)</f>
        <v/>
      </c>
      <c r="F32" s="138" t="str">
        <f>IF(ISBLANK(I$29),"",1-I$29)</f>
        <v/>
      </c>
      <c r="G32" s="138" t="str">
        <f>IF(ISBLANK(I$30),"",1-I$30)</f>
        <v/>
      </c>
      <c r="H32" s="138" t="str">
        <f>IF(ISBLANK(I$31),"",1-I$31)</f>
        <v/>
      </c>
      <c r="I32" s="94"/>
      <c r="J32" s="92"/>
      <c r="K32" s="92"/>
      <c r="L32" s="1380">
        <f t="shared" si="4"/>
        <v>0</v>
      </c>
      <c r="M32" s="466"/>
      <c r="N32" s="1428">
        <f t="shared" si="5"/>
        <v>0</v>
      </c>
      <c r="O32" s="1380">
        <f t="shared" si="7"/>
        <v>0</v>
      </c>
      <c r="P32" s="1128" t="str">
        <f t="shared" si="6"/>
        <v/>
      </c>
      <c r="Q32" s="897"/>
    </row>
    <row r="33" spans="1:17" ht="18.75" customHeight="1" x14ac:dyDescent="0.2">
      <c r="A33" s="484">
        <f>'10S - 8B - 2 RR'!D12</f>
        <v>9</v>
      </c>
      <c r="B33" s="138" t="str">
        <f>IF(ISBLANK(J$25),"",1-J$25)</f>
        <v/>
      </c>
      <c r="C33" s="138" t="str">
        <f>IF(ISBLANK(J$26),"",1-J$26)</f>
        <v/>
      </c>
      <c r="D33" s="138" t="str">
        <f>IF(ISBLANK(J$27),"",1-J$27)</f>
        <v/>
      </c>
      <c r="E33" s="138" t="str">
        <f>IF(ISBLANK(J$28),"",1-J$28)</f>
        <v/>
      </c>
      <c r="F33" s="138" t="str">
        <f>IF(ISBLANK(J$29),"",1-J$29)</f>
        <v/>
      </c>
      <c r="G33" s="138" t="str">
        <f>IF(ISBLANK(J$30),"",1-J$30)</f>
        <v/>
      </c>
      <c r="H33" s="138" t="str">
        <f>IF(ISBLANK(J$31),"",1-J$31)</f>
        <v/>
      </c>
      <c r="I33" s="138" t="str">
        <f>IF(ISBLANK(J$32),"",1-J$32)</f>
        <v/>
      </c>
      <c r="J33" s="533"/>
      <c r="K33" s="92"/>
      <c r="L33" s="1380">
        <f t="shared" si="4"/>
        <v>0</v>
      </c>
      <c r="M33" s="466"/>
      <c r="N33" s="1428">
        <f t="shared" si="5"/>
        <v>0</v>
      </c>
      <c r="O33" s="1380">
        <f t="shared" si="7"/>
        <v>0</v>
      </c>
      <c r="P33" s="1128" t="str">
        <f t="shared" si="6"/>
        <v/>
      </c>
      <c r="Q33" s="897"/>
    </row>
    <row r="34" spans="1:17" ht="18.75" customHeight="1" thickBot="1" x14ac:dyDescent="0.25">
      <c r="A34" s="496">
        <f>'10S - 8B - 2 RR'!D13</f>
        <v>10</v>
      </c>
      <c r="B34" s="139" t="str">
        <f>IF(ISBLANK(K$25),"",1-K$25)</f>
        <v/>
      </c>
      <c r="C34" s="139" t="str">
        <f>IF(ISBLANK(K$26),"",1-K$26)</f>
        <v/>
      </c>
      <c r="D34" s="139" t="str">
        <f>IF(ISBLANK(K$27),"",1-K$27)</f>
        <v/>
      </c>
      <c r="E34" s="139" t="str">
        <f>IF(ISBLANK(K$28),"",1-K$28)</f>
        <v/>
      </c>
      <c r="F34" s="139" t="str">
        <f>IF(ISBLANK(K$29),"",1-K$29)</f>
        <v/>
      </c>
      <c r="G34" s="139" t="str">
        <f>IF(ISBLANK(K$30),"",1-K$30)</f>
        <v/>
      </c>
      <c r="H34" s="139" t="str">
        <f>IF(ISBLANK(K$31),"",1-K$31)</f>
        <v/>
      </c>
      <c r="I34" s="139" t="str">
        <f>IF(ISBLANK(K$32),"",1-K$32)</f>
        <v/>
      </c>
      <c r="J34" s="517" t="str">
        <f>IF(ISBLANK(K$33),"",1-K$33)</f>
        <v/>
      </c>
      <c r="K34" s="1130"/>
      <c r="L34" s="1381">
        <f t="shared" si="4"/>
        <v>0</v>
      </c>
      <c r="M34" s="467"/>
      <c r="N34" s="1429">
        <f>SUM(B34:K34)-M34</f>
        <v>0</v>
      </c>
      <c r="O34" s="1381">
        <f t="shared" si="7"/>
        <v>0</v>
      </c>
      <c r="P34" s="1129" t="str">
        <f t="shared" si="6"/>
        <v/>
      </c>
      <c r="Q34" s="898"/>
    </row>
    <row r="35" spans="1:17" ht="18.75" customHeight="1" x14ac:dyDescent="0.2">
      <c r="H35" s="1800" t="s">
        <v>2217</v>
      </c>
      <c r="I35" s="1790"/>
      <c r="J35" s="1790"/>
      <c r="K35" s="1790"/>
      <c r="L35" s="1364">
        <f>SUM(L25:L34)</f>
        <v>0</v>
      </c>
      <c r="M35" s="96"/>
      <c r="N35" s="96"/>
    </row>
    <row r="36" spans="1:17" ht="18.75" customHeight="1" x14ac:dyDescent="0.15"/>
  </sheetData>
  <sheetProtection password="CF27" sheet="1" objects="1" scenarios="1"/>
  <mergeCells count="21">
    <mergeCell ref="C3:C5"/>
    <mergeCell ref="H35:K35"/>
    <mergeCell ref="H23:K23"/>
    <mergeCell ref="N10:O10"/>
    <mergeCell ref="H1:Q1"/>
    <mergeCell ref="P3:Q3"/>
    <mergeCell ref="L3:O3"/>
    <mergeCell ref="A2:I2"/>
    <mergeCell ref="A3:A5"/>
    <mergeCell ref="H3:H5"/>
    <mergeCell ref="B3:B5"/>
    <mergeCell ref="G3:G5"/>
    <mergeCell ref="D3:D5"/>
    <mergeCell ref="P10:Q10"/>
    <mergeCell ref="P11:Q11"/>
    <mergeCell ref="J8:P8"/>
    <mergeCell ref="E3:E5"/>
    <mergeCell ref="J7:P7"/>
    <mergeCell ref="F3:F5"/>
    <mergeCell ref="I3:I5"/>
    <mergeCell ref="N11:O11"/>
  </mergeCells>
  <phoneticPr fontId="0" type="noConversion"/>
  <pageMargins left="0.39370078740157483" right="0" top="0.39370078740157483" bottom="0" header="0" footer="0"/>
  <pageSetup paperSize="9" orientation="portrait" horizontalDpi="360" verticalDpi="36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Foglio118"/>
  <dimension ref="A1:AO101"/>
  <sheetViews>
    <sheetView workbookViewId="0">
      <selection sqref="A1:K1"/>
    </sheetView>
  </sheetViews>
  <sheetFormatPr baseColWidth="10" defaultColWidth="8.83203125" defaultRowHeight="13" x14ac:dyDescent="0.15"/>
  <cols>
    <col min="1" max="1" width="17.1640625" style="15" customWidth="1"/>
    <col min="2" max="11" width="4.5" style="15" customWidth="1"/>
    <col min="12" max="13" width="5.1640625" style="15" customWidth="1"/>
    <col min="14" max="14" width="5.5" style="15" customWidth="1"/>
    <col min="15" max="25" width="4.6640625" style="15" customWidth="1"/>
    <col min="26" max="26" width="6.1640625" style="15" customWidth="1"/>
    <col min="27" max="27" width="4.5" style="15" customWidth="1"/>
    <col min="28" max="16384" width="8.83203125" style="15"/>
  </cols>
  <sheetData>
    <row r="1" spans="1:41" ht="13.5" customHeight="1" x14ac:dyDescent="0.2">
      <c r="A1" s="97" t="s">
        <v>1985</v>
      </c>
      <c r="B1" s="2097" t="s">
        <v>684</v>
      </c>
      <c r="C1" s="2097"/>
      <c r="D1" s="2097"/>
      <c r="E1" s="2097"/>
      <c r="F1"/>
      <c r="G1"/>
      <c r="H1"/>
      <c r="I1"/>
      <c r="J1"/>
      <c r="K1"/>
      <c r="L1"/>
      <c r="M1"/>
      <c r="N1"/>
      <c r="O1" s="51"/>
      <c r="P1"/>
      <c r="Q1"/>
      <c r="R1"/>
      <c r="S1"/>
      <c r="T1"/>
      <c r="U1"/>
      <c r="V1"/>
      <c r="W1"/>
      <c r="X1"/>
      <c r="Y1"/>
      <c r="Z1"/>
      <c r="AB1"/>
      <c r="AC1"/>
      <c r="AD1"/>
      <c r="AE1"/>
      <c r="AF1"/>
      <c r="AG1"/>
      <c r="AH1"/>
      <c r="AI1"/>
      <c r="AJ1"/>
      <c r="AK1"/>
      <c r="AL1"/>
      <c r="AM1"/>
      <c r="AN1"/>
      <c r="AO1"/>
    </row>
    <row r="2" spans="1:41" ht="15" customHeight="1" x14ac:dyDescent="0.15">
      <c r="A2" s="807">
        <v>1</v>
      </c>
      <c r="B2" s="1942">
        <f>'10S - 10B - 2 RR'!D4</f>
        <v>1</v>
      </c>
      <c r="C2" s="1943"/>
      <c r="D2" s="1943"/>
      <c r="E2" s="1944"/>
      <c r="F2" s="2085" t="s">
        <v>529</v>
      </c>
      <c r="G2" s="2086"/>
      <c r="H2" s="2086"/>
      <c r="I2" s="2081">
        <f>F5</f>
        <v>1</v>
      </c>
      <c r="J2" s="2081">
        <f>F6</f>
        <v>2</v>
      </c>
      <c r="K2" s="2081">
        <f>F7</f>
        <v>3</v>
      </c>
      <c r="L2" s="2081">
        <f>F8</f>
        <v>4</v>
      </c>
      <c r="M2" s="2081" t="s">
        <v>92</v>
      </c>
      <c r="N2" s="2081" t="s">
        <v>1984</v>
      </c>
      <c r="O2"/>
      <c r="P2" s="2085" t="s">
        <v>529</v>
      </c>
      <c r="Q2" s="2086"/>
      <c r="R2" s="2086"/>
      <c r="S2" s="2081">
        <f>P5</f>
        <v>1</v>
      </c>
      <c r="T2" s="2081">
        <f>P6</f>
        <v>2</v>
      </c>
      <c r="U2" s="2081">
        <f>P7</f>
        <v>3</v>
      </c>
      <c r="V2" s="2081">
        <f>P8</f>
        <v>4</v>
      </c>
      <c r="W2" s="2081" t="s">
        <v>92</v>
      </c>
      <c r="X2" s="2081" t="s">
        <v>1984</v>
      </c>
      <c r="Y2" s="1530"/>
      <c r="Z2" s="1530"/>
      <c r="AA2" s="1530"/>
      <c r="AB2"/>
      <c r="AC2"/>
      <c r="AD2"/>
      <c r="AE2"/>
      <c r="AF2"/>
      <c r="AG2"/>
      <c r="AH2"/>
      <c r="AI2"/>
      <c r="AJ2"/>
      <c r="AK2"/>
      <c r="AL2"/>
      <c r="AM2"/>
      <c r="AN2"/>
      <c r="AO2"/>
    </row>
    <row r="3" spans="1:41" ht="15" customHeight="1" x14ac:dyDescent="0.15">
      <c r="A3" s="808">
        <f t="shared" ref="A3:A11" si="0">1+A2</f>
        <v>2</v>
      </c>
      <c r="B3" s="1942">
        <f>'10S - 10B - 2 RR'!D5</f>
        <v>2</v>
      </c>
      <c r="C3" s="1943"/>
      <c r="D3" s="1943"/>
      <c r="E3" s="1944"/>
      <c r="F3" s="2086"/>
      <c r="G3" s="2086"/>
      <c r="H3" s="2086"/>
      <c r="I3" s="2081"/>
      <c r="J3" s="2081"/>
      <c r="K3" s="2081"/>
      <c r="L3" s="2081"/>
      <c r="M3" s="2081"/>
      <c r="N3" s="2081"/>
      <c r="O3"/>
      <c r="P3" s="2086"/>
      <c r="Q3" s="2086"/>
      <c r="R3" s="2086"/>
      <c r="S3" s="2081"/>
      <c r="T3" s="2081"/>
      <c r="U3" s="2081"/>
      <c r="V3" s="2081"/>
      <c r="W3" s="2081"/>
      <c r="X3" s="2081"/>
      <c r="Y3" s="1530"/>
      <c r="Z3" s="1530"/>
      <c r="AA3" s="1530"/>
      <c r="AB3"/>
      <c r="AC3"/>
      <c r="AD3"/>
      <c r="AE3"/>
      <c r="AF3"/>
      <c r="AG3"/>
      <c r="AH3"/>
      <c r="AI3"/>
      <c r="AJ3"/>
      <c r="AK3"/>
      <c r="AL3"/>
      <c r="AM3"/>
      <c r="AN3"/>
      <c r="AO3"/>
    </row>
    <row r="4" spans="1:41" ht="15" customHeight="1" x14ac:dyDescent="0.15">
      <c r="A4" s="808">
        <f t="shared" si="0"/>
        <v>3</v>
      </c>
      <c r="B4" s="1942">
        <f>'10S - 10B - 2 RR'!D6</f>
        <v>3</v>
      </c>
      <c r="C4" s="1943"/>
      <c r="D4" s="1943"/>
      <c r="E4" s="1944"/>
      <c r="F4" s="2086"/>
      <c r="G4" s="2086"/>
      <c r="H4" s="2086"/>
      <c r="I4" s="2081"/>
      <c r="J4" s="2081"/>
      <c r="K4" s="2081"/>
      <c r="L4" s="2081"/>
      <c r="M4" s="2081"/>
      <c r="N4" s="2081"/>
      <c r="O4"/>
      <c r="P4" s="2086"/>
      <c r="Q4" s="2086"/>
      <c r="R4" s="2086"/>
      <c r="S4" s="2081"/>
      <c r="T4" s="2081"/>
      <c r="U4" s="2081"/>
      <c r="V4" s="2081"/>
      <c r="W4" s="2081"/>
      <c r="X4" s="2081"/>
      <c r="Y4" s="1530"/>
      <c r="Z4" s="1530"/>
      <c r="AA4" s="1530"/>
      <c r="AB4"/>
      <c r="AC4"/>
      <c r="AD4"/>
      <c r="AE4"/>
      <c r="AF4"/>
      <c r="AG4"/>
      <c r="AH4"/>
      <c r="AI4"/>
      <c r="AJ4"/>
      <c r="AK4"/>
      <c r="AL4"/>
      <c r="AM4"/>
      <c r="AN4"/>
      <c r="AO4"/>
    </row>
    <row r="5" spans="1:41" ht="15" customHeight="1" x14ac:dyDescent="0.15">
      <c r="A5" s="808">
        <f t="shared" si="0"/>
        <v>4</v>
      </c>
      <c r="B5" s="1942">
        <f>'10S - 10B - 2 RR'!D7</f>
        <v>4</v>
      </c>
      <c r="C5" s="1943"/>
      <c r="D5" s="1943"/>
      <c r="E5" s="1944"/>
      <c r="F5" s="2087">
        <v>1</v>
      </c>
      <c r="G5" s="2088"/>
      <c r="H5" s="2089"/>
      <c r="I5" s="1533"/>
      <c r="J5" s="1534"/>
      <c r="K5" s="1534"/>
      <c r="L5" s="1534"/>
      <c r="M5" s="1534"/>
      <c r="N5" s="1534"/>
      <c r="O5"/>
      <c r="P5" s="2082">
        <v>1</v>
      </c>
      <c r="Q5" s="2083"/>
      <c r="R5" s="2084"/>
      <c r="S5" s="1531"/>
      <c r="T5" s="1532"/>
      <c r="U5" s="1532"/>
      <c r="V5" s="1532"/>
      <c r="W5" s="1532"/>
      <c r="X5" s="1532"/>
      <c r="Y5" s="17"/>
      <c r="Z5" s="17"/>
      <c r="AA5" s="17"/>
      <c r="AB5"/>
      <c r="AC5"/>
      <c r="AD5"/>
      <c r="AE5"/>
      <c r="AF5"/>
      <c r="AG5"/>
      <c r="AH5"/>
      <c r="AI5"/>
      <c r="AJ5"/>
      <c r="AK5"/>
      <c r="AL5"/>
      <c r="AM5"/>
      <c r="AN5"/>
      <c r="AO5"/>
    </row>
    <row r="6" spans="1:41" ht="15" customHeight="1" x14ac:dyDescent="0.2">
      <c r="A6" s="808">
        <f t="shared" si="0"/>
        <v>5</v>
      </c>
      <c r="B6" s="1942">
        <f>'10S - 10B - 2 RR'!D8</f>
        <v>5</v>
      </c>
      <c r="C6" s="1943"/>
      <c r="D6" s="1943"/>
      <c r="E6" s="1944"/>
      <c r="F6" s="2082">
        <v>2</v>
      </c>
      <c r="G6" s="2083"/>
      <c r="H6" s="2084"/>
      <c r="I6" s="1532"/>
      <c r="J6" s="1531"/>
      <c r="K6" s="1532"/>
      <c r="L6" s="138"/>
      <c r="M6" s="138"/>
      <c r="N6" s="138"/>
      <c r="O6"/>
      <c r="P6" s="2082">
        <v>2</v>
      </c>
      <c r="Q6" s="2083"/>
      <c r="R6" s="2084"/>
      <c r="S6" s="1532"/>
      <c r="T6" s="1531"/>
      <c r="U6" s="1532"/>
      <c r="V6" s="1532"/>
      <c r="W6" s="1532"/>
      <c r="X6" s="1532"/>
      <c r="Y6" s="51"/>
      <c r="Z6" s="51"/>
      <c r="AA6" s="51"/>
      <c r="AB6"/>
      <c r="AC6"/>
      <c r="AD6"/>
      <c r="AE6"/>
      <c r="AF6"/>
      <c r="AG6"/>
      <c r="AH6"/>
      <c r="AI6"/>
      <c r="AJ6"/>
      <c r="AK6"/>
      <c r="AL6"/>
      <c r="AM6"/>
      <c r="AN6"/>
      <c r="AO6"/>
    </row>
    <row r="7" spans="1:41" ht="15" customHeight="1" x14ac:dyDescent="0.15">
      <c r="A7" s="808">
        <f t="shared" si="0"/>
        <v>6</v>
      </c>
      <c r="B7" s="1942">
        <f>'10S - 10B - 2 RR'!D9</f>
        <v>6</v>
      </c>
      <c r="C7" s="1943"/>
      <c r="D7" s="1943"/>
      <c r="E7" s="1944"/>
      <c r="F7" s="2082">
        <v>3</v>
      </c>
      <c r="G7" s="2083"/>
      <c r="H7" s="2084"/>
      <c r="I7" s="1532"/>
      <c r="J7" s="1532"/>
      <c r="K7" s="1531"/>
      <c r="L7" s="739"/>
      <c r="M7" s="386"/>
      <c r="N7" s="386"/>
      <c r="O7"/>
      <c r="P7" s="2082">
        <v>3</v>
      </c>
      <c r="Q7" s="2083"/>
      <c r="R7" s="2084"/>
      <c r="S7" s="1532"/>
      <c r="T7" s="1532"/>
      <c r="U7" s="1531"/>
      <c r="V7" s="1532"/>
      <c r="W7" s="1532"/>
      <c r="X7" s="1532"/>
      <c r="Y7" s="1"/>
      <c r="Z7" s="1"/>
      <c r="AA7" s="1"/>
      <c r="AB7"/>
      <c r="AC7"/>
      <c r="AD7"/>
      <c r="AE7"/>
      <c r="AF7"/>
      <c r="AG7"/>
      <c r="AH7"/>
      <c r="AI7"/>
      <c r="AJ7"/>
      <c r="AK7"/>
      <c r="AL7"/>
      <c r="AM7"/>
      <c r="AN7"/>
      <c r="AO7"/>
    </row>
    <row r="8" spans="1:41" ht="15" customHeight="1" x14ac:dyDescent="0.2">
      <c r="A8" s="808">
        <f t="shared" si="0"/>
        <v>7</v>
      </c>
      <c r="B8" s="1942">
        <f>'10S - 10B - 2 RR'!D10</f>
        <v>7</v>
      </c>
      <c r="C8" s="1943"/>
      <c r="D8" s="1943"/>
      <c r="E8" s="1944"/>
      <c r="F8" s="2082">
        <v>4</v>
      </c>
      <c r="G8" s="2083"/>
      <c r="H8" s="2084"/>
      <c r="I8" s="99"/>
      <c r="J8" s="99"/>
      <c r="K8" s="99"/>
      <c r="L8" s="1529"/>
      <c r="M8" s="138"/>
      <c r="N8" s="138"/>
      <c r="O8"/>
      <c r="P8" s="2082">
        <v>4</v>
      </c>
      <c r="Q8" s="2083"/>
      <c r="R8" s="2084"/>
      <c r="S8" s="99"/>
      <c r="T8" s="99"/>
      <c r="U8" s="99"/>
      <c r="V8" s="1319"/>
      <c r="W8" s="99"/>
      <c r="X8" s="99"/>
      <c r="Y8"/>
      <c r="Z8"/>
      <c r="AA8"/>
      <c r="AB8"/>
      <c r="AC8"/>
      <c r="AD8"/>
      <c r="AE8"/>
      <c r="AF8"/>
      <c r="AG8"/>
      <c r="AH8"/>
      <c r="AI8"/>
      <c r="AJ8"/>
      <c r="AK8"/>
      <c r="AL8"/>
      <c r="AM8"/>
      <c r="AN8"/>
      <c r="AO8"/>
    </row>
    <row r="9" spans="1:41" ht="15" customHeight="1" x14ac:dyDescent="0.2">
      <c r="A9" s="808">
        <f t="shared" si="0"/>
        <v>8</v>
      </c>
      <c r="B9" s="1942">
        <f>'10S - 10B - 2 RR'!D11</f>
        <v>8</v>
      </c>
      <c r="C9" s="1943"/>
      <c r="D9" s="1943"/>
      <c r="E9" s="1944"/>
      <c r="F9"/>
      <c r="G9"/>
      <c r="H9" s="51"/>
      <c r="I9"/>
      <c r="J9"/>
      <c r="K9"/>
      <c r="L9"/>
      <c r="M9" s="51"/>
      <c r="N9" s="51"/>
      <c r="O9"/>
      <c r="AB9"/>
      <c r="AC9"/>
      <c r="AD9"/>
      <c r="AE9"/>
      <c r="AF9"/>
      <c r="AG9"/>
      <c r="AH9"/>
      <c r="AI9"/>
      <c r="AJ9"/>
      <c r="AK9"/>
      <c r="AL9"/>
      <c r="AM9"/>
      <c r="AN9"/>
      <c r="AO9"/>
    </row>
    <row r="10" spans="1:41" ht="15" customHeight="1" x14ac:dyDescent="0.15">
      <c r="A10" s="808">
        <f t="shared" si="0"/>
        <v>9</v>
      </c>
      <c r="B10" s="1942">
        <f>'10S - 10B - 2 RR'!D12</f>
        <v>9</v>
      </c>
      <c r="C10" s="1943"/>
      <c r="D10" s="1943"/>
      <c r="E10" s="1944"/>
      <c r="F10" s="2098" t="s">
        <v>924</v>
      </c>
      <c r="G10" s="1883"/>
      <c r="H10" s="1883"/>
      <c r="I10" s="1883"/>
      <c r="J10" s="1883"/>
      <c r="K10" s="1883"/>
      <c r="L10" s="1883"/>
      <c r="M10" s="1883"/>
      <c r="N10" s="1883"/>
      <c r="O10"/>
      <c r="P10" s="1883" t="s">
        <v>1651</v>
      </c>
      <c r="Q10" s="1883"/>
      <c r="R10" s="1883"/>
      <c r="S10" s="1883"/>
      <c r="T10" s="1883"/>
      <c r="U10" s="1883"/>
      <c r="V10" s="1883"/>
      <c r="W10" s="1883"/>
      <c r="X10" s="1883"/>
      <c r="Y10" s="1883"/>
      <c r="Z10" s="1883"/>
      <c r="AB10"/>
      <c r="AC10"/>
      <c r="AD10"/>
      <c r="AE10"/>
      <c r="AF10"/>
      <c r="AG10"/>
      <c r="AH10"/>
      <c r="AI10"/>
      <c r="AJ10"/>
      <c r="AK10"/>
      <c r="AL10"/>
      <c r="AM10"/>
      <c r="AN10"/>
      <c r="AO10"/>
    </row>
    <row r="11" spans="1:41" ht="15" customHeight="1" x14ac:dyDescent="0.15">
      <c r="A11" s="808">
        <f t="shared" si="0"/>
        <v>10</v>
      </c>
      <c r="B11" s="1942">
        <f>'10S - 10B - 2 RR'!D13</f>
        <v>10</v>
      </c>
      <c r="C11" s="1943"/>
      <c r="D11" s="1943"/>
      <c r="E11" s="1944"/>
      <c r="F11" s="2098" t="s">
        <v>1196</v>
      </c>
      <c r="G11" s="1883"/>
      <c r="H11" s="1883"/>
      <c r="I11" s="1883"/>
      <c r="J11" s="1883"/>
      <c r="K11" s="1883"/>
      <c r="L11" s="1883"/>
      <c r="M11" s="1883"/>
      <c r="N11" s="1883"/>
      <c r="O11"/>
      <c r="P11" s="1883" t="s">
        <v>1237</v>
      </c>
      <c r="Q11" s="1883"/>
      <c r="R11" s="1883"/>
      <c r="S11" s="1883"/>
      <c r="T11" s="1883"/>
      <c r="U11" s="1883"/>
      <c r="V11" s="1883"/>
      <c r="W11" s="1883"/>
      <c r="X11" s="1883"/>
      <c r="Y11" s="1883"/>
      <c r="Z11" s="1883"/>
      <c r="AB11"/>
      <c r="AC11"/>
      <c r="AD11"/>
      <c r="AE11"/>
      <c r="AF11"/>
      <c r="AG11"/>
      <c r="AH11"/>
      <c r="AI11"/>
      <c r="AJ11"/>
      <c r="AK11"/>
      <c r="AL11"/>
      <c r="AM11"/>
      <c r="AN11"/>
      <c r="AO11"/>
    </row>
    <row r="12" spans="1:41" ht="7.5" customHeight="1" x14ac:dyDescent="0.15">
      <c r="B12" s="50"/>
      <c r="C12" s="49"/>
      <c r="D12" s="49"/>
      <c r="E12" s="49"/>
      <c r="F12" s="49"/>
      <c r="G12" s="49"/>
      <c r="H12" s="49"/>
      <c r="I12" s="49"/>
      <c r="J12" s="49"/>
      <c r="AB12"/>
      <c r="AC12"/>
      <c r="AD12"/>
      <c r="AE12"/>
      <c r="AF12"/>
      <c r="AG12"/>
      <c r="AH12"/>
      <c r="AI12"/>
      <c r="AJ12"/>
      <c r="AK12"/>
      <c r="AL12"/>
      <c r="AM12"/>
      <c r="AN12"/>
      <c r="AO12"/>
    </row>
    <row r="13" spans="1:41" ht="96" customHeight="1" x14ac:dyDescent="0.15">
      <c r="A13" s="809"/>
      <c r="B13" s="146">
        <f>$B$2</f>
        <v>1</v>
      </c>
      <c r="C13" s="146">
        <f>$B$3</f>
        <v>2</v>
      </c>
      <c r="D13" s="146">
        <f>$B$4</f>
        <v>3</v>
      </c>
      <c r="E13" s="146">
        <f>$B$5</f>
        <v>4</v>
      </c>
      <c r="F13" s="146">
        <f>$B$6</f>
        <v>5</v>
      </c>
      <c r="G13" s="146">
        <f>$B$7</f>
        <v>6</v>
      </c>
      <c r="H13" s="146">
        <f>$B$8</f>
        <v>7</v>
      </c>
      <c r="I13" s="146">
        <f>$B$9</f>
        <v>8</v>
      </c>
      <c r="J13" s="146">
        <f>$B$10</f>
        <v>9</v>
      </c>
      <c r="K13" s="146">
        <f>$B$11</f>
        <v>10</v>
      </c>
      <c r="L13" s="146" t="s">
        <v>1869</v>
      </c>
      <c r="M13" s="146" t="s">
        <v>249</v>
      </c>
      <c r="N13" s="146" t="s">
        <v>1823</v>
      </c>
      <c r="O13" s="1544"/>
      <c r="P13" s="961">
        <f>B2</f>
        <v>1</v>
      </c>
      <c r="Q13" s="961">
        <f>B3</f>
        <v>2</v>
      </c>
      <c r="R13" s="961">
        <f>B4</f>
        <v>3</v>
      </c>
      <c r="S13" s="961">
        <f>B5</f>
        <v>4</v>
      </c>
      <c r="T13" s="961">
        <f>B6</f>
        <v>5</v>
      </c>
      <c r="U13" s="961">
        <f>B7</f>
        <v>6</v>
      </c>
      <c r="V13" s="961">
        <f>B8</f>
        <v>7</v>
      </c>
      <c r="W13" s="961">
        <f>B9</f>
        <v>8</v>
      </c>
      <c r="X13" s="961">
        <f>B10</f>
        <v>9</v>
      </c>
      <c r="Y13" s="961">
        <f>B11</f>
        <v>10</v>
      </c>
      <c r="Z13" s="956" t="s">
        <v>1823</v>
      </c>
      <c r="AA13" s="1234" t="s">
        <v>1989</v>
      </c>
      <c r="AB13"/>
      <c r="AC13"/>
      <c r="AD13"/>
      <c r="AE13"/>
      <c r="AF13"/>
      <c r="AG13"/>
      <c r="AH13"/>
      <c r="AI13"/>
      <c r="AJ13"/>
      <c r="AK13"/>
      <c r="AL13"/>
      <c r="AM13"/>
      <c r="AN13"/>
      <c r="AO13"/>
    </row>
    <row r="14" spans="1:41" ht="14" customHeight="1" x14ac:dyDescent="0.15">
      <c r="A14" s="2094">
        <f>$B$2</f>
        <v>1</v>
      </c>
      <c r="B14" s="810"/>
      <c r="C14" s="817"/>
      <c r="D14" s="817"/>
      <c r="E14" s="817"/>
      <c r="F14" s="817"/>
      <c r="G14" s="817"/>
      <c r="H14" s="817"/>
      <c r="I14" s="817"/>
      <c r="J14" s="817"/>
      <c r="K14" s="817"/>
      <c r="L14" s="1427">
        <f>SUM(B14:K14)</f>
        <v>0</v>
      </c>
      <c r="M14" s="1536"/>
      <c r="N14" s="2103">
        <f>SUM(L14:L15)-M14-M15</f>
        <v>0</v>
      </c>
      <c r="O14" s="2093"/>
      <c r="P14" s="812">
        <f>IF(B15="",IF(B14=1,1,IF(B14=0,0,)),IF(B14+B15=0,0,IF(B14+B15=1,0.5,IF(B14+B15=2,1,))))</f>
        <v>0</v>
      </c>
      <c r="Q14" s="2000">
        <f>IF(C15="",IF(C14=1,1,IF(C14=0,0,)),IF(C14+C15=0,0,IF(C14+C15=1,0.5,IF(C14+C15=2,1,))))</f>
        <v>0</v>
      </c>
      <c r="R14" s="2000">
        <f t="shared" ref="R14:Y14" si="1">IF(D15="",IF(D14=1,1,IF(D14=0,0,)),IF(D14+D15=0,0,IF(D14+D15=1,0.5,IF(D14+D15=2,1,))))</f>
        <v>0</v>
      </c>
      <c r="S14" s="2000">
        <f t="shared" si="1"/>
        <v>0</v>
      </c>
      <c r="T14" s="2000">
        <f t="shared" si="1"/>
        <v>0</v>
      </c>
      <c r="U14" s="2000">
        <f t="shared" si="1"/>
        <v>0</v>
      </c>
      <c r="V14" s="2000">
        <f t="shared" si="1"/>
        <v>0</v>
      </c>
      <c r="W14" s="2000">
        <f t="shared" si="1"/>
        <v>0</v>
      </c>
      <c r="X14" s="2000">
        <f t="shared" si="1"/>
        <v>0</v>
      </c>
      <c r="Y14" s="2000">
        <f t="shared" si="1"/>
        <v>0</v>
      </c>
      <c r="Z14" s="2141">
        <f>SUM(P14:Y14)-M14-M15</f>
        <v>0</v>
      </c>
      <c r="AA14" s="2090"/>
      <c r="AB14"/>
      <c r="AC14"/>
      <c r="AD14"/>
      <c r="AE14"/>
      <c r="AF14"/>
      <c r="AG14"/>
      <c r="AH14"/>
      <c r="AI14"/>
      <c r="AJ14"/>
      <c r="AK14"/>
      <c r="AL14"/>
      <c r="AM14"/>
      <c r="AN14"/>
      <c r="AO14"/>
    </row>
    <row r="15" spans="1:41" ht="14" customHeight="1" x14ac:dyDescent="0.15">
      <c r="A15" s="2094"/>
      <c r="B15" s="813"/>
      <c r="C15" s="1226"/>
      <c r="D15" s="1226"/>
      <c r="E15" s="1226"/>
      <c r="F15" s="1226"/>
      <c r="G15" s="1226"/>
      <c r="H15" s="1226"/>
      <c r="I15" s="1226"/>
      <c r="J15" s="1226"/>
      <c r="K15" s="1226"/>
      <c r="L15" s="1528">
        <f t="shared" ref="L15:L33" si="2">SUM(B15:K15)</f>
        <v>0</v>
      </c>
      <c r="M15" s="1537"/>
      <c r="N15" s="2105"/>
      <c r="O15" s="2093"/>
      <c r="P15" s="812"/>
      <c r="Q15" s="2000"/>
      <c r="R15" s="2000"/>
      <c r="S15" s="2000"/>
      <c r="T15" s="2000"/>
      <c r="U15" s="2000"/>
      <c r="V15" s="2000"/>
      <c r="W15" s="2000"/>
      <c r="X15" s="2000"/>
      <c r="Y15" s="2000"/>
      <c r="Z15" s="2141"/>
      <c r="AA15" s="2091"/>
      <c r="AB15"/>
      <c r="AC15"/>
      <c r="AD15"/>
      <c r="AE15"/>
      <c r="AF15"/>
      <c r="AG15"/>
      <c r="AH15"/>
      <c r="AI15"/>
      <c r="AJ15"/>
      <c r="AK15"/>
      <c r="AL15"/>
      <c r="AM15"/>
      <c r="AN15"/>
      <c r="AO15"/>
    </row>
    <row r="16" spans="1:41" ht="14" customHeight="1" x14ac:dyDescent="0.15">
      <c r="A16" s="2094">
        <f>$B$3</f>
        <v>2</v>
      </c>
      <c r="B16" s="811" t="str">
        <f>IF(ISBLANK(C$14),"",1-$C14)</f>
        <v/>
      </c>
      <c r="C16" s="814"/>
      <c r="D16" s="817"/>
      <c r="E16" s="817"/>
      <c r="F16" s="817"/>
      <c r="G16" s="817"/>
      <c r="H16" s="817"/>
      <c r="I16" s="817"/>
      <c r="J16" s="817"/>
      <c r="K16" s="817"/>
      <c r="L16" s="1427">
        <f t="shared" si="2"/>
        <v>0</v>
      </c>
      <c r="M16" s="1536"/>
      <c r="N16" s="2103">
        <f>SUM(L16:L17)-M16-M17</f>
        <v>0</v>
      </c>
      <c r="O16" s="2093"/>
      <c r="P16" s="2000">
        <f>IF(B17="",IF(B16=1,1,IF(B16=0,0,)),IF(B16+B17=0,0,IF(B16+B17=1,0.5,IF(B16+B17=2,1,))))</f>
        <v>0</v>
      </c>
      <c r="Q16" s="812"/>
      <c r="R16" s="2000">
        <f t="shared" ref="R16:Y16" si="3">IF(D17="",IF(D16=1,1,IF(D16=0,0,)),IF(D16+D17=0,0,IF(D16+D17=1,0.5,IF(D16+D17=2,1,))))</f>
        <v>0</v>
      </c>
      <c r="S16" s="2000">
        <f t="shared" si="3"/>
        <v>0</v>
      </c>
      <c r="T16" s="2000">
        <f t="shared" si="3"/>
        <v>0</v>
      </c>
      <c r="U16" s="2000">
        <f t="shared" si="3"/>
        <v>0</v>
      </c>
      <c r="V16" s="2000">
        <f t="shared" si="3"/>
        <v>0</v>
      </c>
      <c r="W16" s="2000">
        <f t="shared" si="3"/>
        <v>0</v>
      </c>
      <c r="X16" s="2000">
        <f t="shared" si="3"/>
        <v>0</v>
      </c>
      <c r="Y16" s="2000">
        <f t="shared" si="3"/>
        <v>0</v>
      </c>
      <c r="Z16" s="2141">
        <f>SUM(P16:Y16)-M16-M17</f>
        <v>0</v>
      </c>
      <c r="AA16" s="2090"/>
      <c r="AB16"/>
      <c r="AC16"/>
      <c r="AD16"/>
      <c r="AE16"/>
      <c r="AF16"/>
      <c r="AG16"/>
      <c r="AH16"/>
      <c r="AI16"/>
      <c r="AJ16"/>
      <c r="AK16"/>
      <c r="AL16"/>
      <c r="AM16"/>
      <c r="AN16"/>
      <c r="AO16"/>
    </row>
    <row r="17" spans="1:41" ht="14" customHeight="1" x14ac:dyDescent="0.15">
      <c r="A17" s="2094"/>
      <c r="B17" s="1227" t="str">
        <f>IF(ISBLANK(C$15),"",1-$C15)</f>
        <v/>
      </c>
      <c r="C17" s="815"/>
      <c r="D17" s="1226"/>
      <c r="E17" s="1226"/>
      <c r="F17" s="1226"/>
      <c r="G17" s="1226"/>
      <c r="H17" s="1226"/>
      <c r="I17" s="1226"/>
      <c r="J17" s="1226"/>
      <c r="K17" s="1226"/>
      <c r="L17" s="1528">
        <f t="shared" si="2"/>
        <v>0</v>
      </c>
      <c r="M17" s="1537"/>
      <c r="N17" s="2105"/>
      <c r="O17" s="2093"/>
      <c r="P17" s="2000"/>
      <c r="Q17" s="812"/>
      <c r="R17" s="2000"/>
      <c r="S17" s="2000"/>
      <c r="T17" s="2000"/>
      <c r="U17" s="2000"/>
      <c r="V17" s="2000"/>
      <c r="W17" s="2000"/>
      <c r="X17" s="2000"/>
      <c r="Y17" s="2000"/>
      <c r="Z17" s="2141"/>
      <c r="AA17" s="2091"/>
      <c r="AB17"/>
      <c r="AC17"/>
      <c r="AD17"/>
      <c r="AE17"/>
      <c r="AF17"/>
      <c r="AG17"/>
      <c r="AH17"/>
      <c r="AI17"/>
      <c r="AJ17"/>
      <c r="AK17"/>
      <c r="AL17"/>
      <c r="AM17"/>
      <c r="AN17"/>
      <c r="AO17"/>
    </row>
    <row r="18" spans="1:41" ht="14" customHeight="1" x14ac:dyDescent="0.15">
      <c r="A18" s="2094">
        <f>$B$4</f>
        <v>3</v>
      </c>
      <c r="B18" s="811" t="str">
        <f>IF(ISBLANK(D$14),"",1-$D14)</f>
        <v/>
      </c>
      <c r="C18" s="811" t="str">
        <f>IF(ISBLANK(D$16),"",1-$D16)</f>
        <v/>
      </c>
      <c r="D18" s="814"/>
      <c r="E18" s="817"/>
      <c r="F18" s="817"/>
      <c r="G18" s="817"/>
      <c r="H18" s="817"/>
      <c r="I18" s="817"/>
      <c r="J18" s="817"/>
      <c r="K18" s="817"/>
      <c r="L18" s="1427">
        <f t="shared" si="2"/>
        <v>0</v>
      </c>
      <c r="M18" s="1536"/>
      <c r="N18" s="2103">
        <f>SUM(L18:L19)-M18-M19</f>
        <v>0</v>
      </c>
      <c r="O18" s="2093"/>
      <c r="P18" s="2000">
        <f>IF(B19="",IF(B18=1,1,IF(B18=0,0,)),IF(B18+B19=0,0,IF(B18+B19=1,0.5,IF(B18+B19=2,1,))))</f>
        <v>0</v>
      </c>
      <c r="Q18" s="2000">
        <f>IF(C19="",IF(C18=1,1,IF(C18=0,0,)),IF(C18+C19=0,0,IF(C18+C19=1,0.5,IF(C18+C19=2,1,))))</f>
        <v>0</v>
      </c>
      <c r="R18" s="812"/>
      <c r="S18" s="2000">
        <f t="shared" ref="S18:Y18" si="4">IF(E19="",IF(E18=1,1,IF(E18=0,0,)),IF(E18+E19=0,0,IF(E18+E19=1,0.5,IF(E18+E19=2,1,))))</f>
        <v>0</v>
      </c>
      <c r="T18" s="2000">
        <f t="shared" si="4"/>
        <v>0</v>
      </c>
      <c r="U18" s="2000">
        <f t="shared" si="4"/>
        <v>0</v>
      </c>
      <c r="V18" s="2000">
        <f t="shared" si="4"/>
        <v>0</v>
      </c>
      <c r="W18" s="2000">
        <f t="shared" si="4"/>
        <v>0</v>
      </c>
      <c r="X18" s="2000">
        <f t="shared" si="4"/>
        <v>0</v>
      </c>
      <c r="Y18" s="2000">
        <f t="shared" si="4"/>
        <v>0</v>
      </c>
      <c r="Z18" s="2141">
        <f>SUM(P18:Y18)-M18-M19</f>
        <v>0</v>
      </c>
      <c r="AA18" s="2090"/>
      <c r="AB18"/>
      <c r="AC18"/>
      <c r="AD18"/>
      <c r="AE18"/>
      <c r="AF18"/>
      <c r="AG18"/>
      <c r="AH18"/>
      <c r="AI18"/>
      <c r="AJ18"/>
      <c r="AK18"/>
      <c r="AL18"/>
      <c r="AM18"/>
      <c r="AN18"/>
      <c r="AO18"/>
    </row>
    <row r="19" spans="1:41" ht="14" customHeight="1" x14ac:dyDescent="0.15">
      <c r="A19" s="2094"/>
      <c r="B19" s="1227" t="str">
        <f>IF(ISBLANK(D$15),"",1-$D15)</f>
        <v/>
      </c>
      <c r="C19" s="1227" t="str">
        <f>IF(ISBLANK(D$17),"",1-$D17)</f>
        <v/>
      </c>
      <c r="D19" s="815"/>
      <c r="E19" s="1226"/>
      <c r="F19" s="1226"/>
      <c r="G19" s="1226"/>
      <c r="H19" s="1226"/>
      <c r="I19" s="1226"/>
      <c r="J19" s="1226"/>
      <c r="K19" s="1226"/>
      <c r="L19" s="1528">
        <f t="shared" si="2"/>
        <v>0</v>
      </c>
      <c r="M19" s="1537"/>
      <c r="N19" s="2105"/>
      <c r="O19" s="2093"/>
      <c r="P19" s="2000"/>
      <c r="Q19" s="2000"/>
      <c r="R19" s="812"/>
      <c r="S19" s="2000"/>
      <c r="T19" s="2000"/>
      <c r="U19" s="2000"/>
      <c r="V19" s="2000"/>
      <c r="W19" s="2000"/>
      <c r="X19" s="2000"/>
      <c r="Y19" s="2000"/>
      <c r="Z19" s="2141"/>
      <c r="AA19" s="2091"/>
      <c r="AB19"/>
      <c r="AC19"/>
      <c r="AD19"/>
      <c r="AE19"/>
      <c r="AF19"/>
      <c r="AG19"/>
      <c r="AH19"/>
      <c r="AI19"/>
      <c r="AJ19"/>
      <c r="AK19"/>
      <c r="AL19"/>
      <c r="AM19"/>
      <c r="AN19"/>
      <c r="AO19"/>
    </row>
    <row r="20" spans="1:41" ht="14" customHeight="1" x14ac:dyDescent="0.15">
      <c r="A20" s="2094">
        <f>$B$5</f>
        <v>4</v>
      </c>
      <c r="B20" s="811" t="str">
        <f>IF(ISBLANK(E$14),"",1-$E14)</f>
        <v/>
      </c>
      <c r="C20" s="811" t="str">
        <f>IF(ISBLANK(E$16),"",1-$E16)</f>
        <v/>
      </c>
      <c r="D20" s="811" t="str">
        <f>IF(ISBLANK(E$18),"",1-$E18)</f>
        <v/>
      </c>
      <c r="E20" s="814"/>
      <c r="F20" s="817"/>
      <c r="G20" s="817"/>
      <c r="H20" s="817"/>
      <c r="I20" s="817"/>
      <c r="J20" s="817"/>
      <c r="K20" s="817"/>
      <c r="L20" s="1427">
        <f t="shared" si="2"/>
        <v>0</v>
      </c>
      <c r="M20" s="1536"/>
      <c r="N20" s="2103">
        <f>SUM(L20:L21)-M20-M21</f>
        <v>0</v>
      </c>
      <c r="O20" s="2093"/>
      <c r="P20" s="2000">
        <f>IF(B21="",IF(B20=1,1,IF(B20=0,0,)),IF(B20+B21=0,0,IF(B20+B21=1,0.5,IF(B20+B21=2,1,))))</f>
        <v>0</v>
      </c>
      <c r="Q20" s="2000">
        <f>IF(C21="",IF(C20=1,1,IF(C20=0,0,)),IF(C20+C21=0,0,IF(C20+C21=1,0.5,IF(C20+C21=2,1,))))</f>
        <v>0</v>
      </c>
      <c r="R20" s="2000">
        <f>IF(D21="",IF(D20=1,1,IF(D20=0,0,)),IF(D20+D21=0,0,IF(D20+D21=1,0.5,IF(D20+D21=2,1,))))</f>
        <v>0</v>
      </c>
      <c r="S20" s="812"/>
      <c r="T20" s="2000">
        <f t="shared" ref="T20:Y20" si="5">IF(F21="",IF(F20=1,1,IF(F20=0,0,)),IF(F20+F21=0,0,IF(F20+F21=1,0.5,IF(F20+F21=2,1,))))</f>
        <v>0</v>
      </c>
      <c r="U20" s="2000">
        <f t="shared" si="5"/>
        <v>0</v>
      </c>
      <c r="V20" s="2000">
        <f t="shared" si="5"/>
        <v>0</v>
      </c>
      <c r="W20" s="2000">
        <f t="shared" si="5"/>
        <v>0</v>
      </c>
      <c r="X20" s="2000">
        <f t="shared" si="5"/>
        <v>0</v>
      </c>
      <c r="Y20" s="2000">
        <f t="shared" si="5"/>
        <v>0</v>
      </c>
      <c r="Z20" s="2141">
        <f>SUM(P20:Y20)-M20-M21</f>
        <v>0</v>
      </c>
      <c r="AA20" s="2090"/>
      <c r="AB20"/>
      <c r="AC20"/>
      <c r="AD20"/>
      <c r="AE20"/>
      <c r="AF20"/>
      <c r="AG20"/>
      <c r="AH20"/>
      <c r="AI20"/>
      <c r="AJ20"/>
      <c r="AK20"/>
      <c r="AL20"/>
      <c r="AM20"/>
      <c r="AN20"/>
      <c r="AO20"/>
    </row>
    <row r="21" spans="1:41" ht="14" customHeight="1" x14ac:dyDescent="0.15">
      <c r="A21" s="2094"/>
      <c r="B21" s="1227" t="str">
        <f>IF(ISBLANK(E$15),"",1-$E15)</f>
        <v/>
      </c>
      <c r="C21" s="1227" t="str">
        <f>IF(ISBLANK(E$17),"",1-$E17)</f>
        <v/>
      </c>
      <c r="D21" s="1227" t="str">
        <f>IF(ISBLANK(E$19),"",1-$E19)</f>
        <v/>
      </c>
      <c r="E21" s="815"/>
      <c r="F21" s="1226"/>
      <c r="G21" s="1226"/>
      <c r="H21" s="1226"/>
      <c r="I21" s="1226"/>
      <c r="J21" s="1226"/>
      <c r="K21" s="1226"/>
      <c r="L21" s="1528">
        <f t="shared" si="2"/>
        <v>0</v>
      </c>
      <c r="M21" s="1537"/>
      <c r="N21" s="2105"/>
      <c r="O21" s="2093"/>
      <c r="P21" s="2000"/>
      <c r="Q21" s="2000"/>
      <c r="R21" s="2000"/>
      <c r="S21" s="812"/>
      <c r="T21" s="2000"/>
      <c r="U21" s="2000"/>
      <c r="V21" s="2000"/>
      <c r="W21" s="2000"/>
      <c r="X21" s="2000"/>
      <c r="Y21" s="2000"/>
      <c r="Z21" s="2141"/>
      <c r="AA21" s="2091"/>
      <c r="AB21"/>
      <c r="AC21"/>
      <c r="AD21"/>
      <c r="AE21"/>
      <c r="AF21"/>
      <c r="AG21"/>
      <c r="AH21"/>
      <c r="AI21"/>
      <c r="AJ21"/>
      <c r="AK21"/>
      <c r="AL21"/>
      <c r="AM21"/>
      <c r="AN21"/>
      <c r="AO21"/>
    </row>
    <row r="22" spans="1:41" ht="14" customHeight="1" x14ac:dyDescent="0.15">
      <c r="A22" s="2094">
        <f>$B$6</f>
        <v>5</v>
      </c>
      <c r="B22" s="811" t="str">
        <f>IF(ISBLANK(F$14),"",1-$F14)</f>
        <v/>
      </c>
      <c r="C22" s="811" t="str">
        <f>IF(ISBLANK(F$16),"",1-$F16)</f>
        <v/>
      </c>
      <c r="D22" s="811" t="str">
        <f>IF(ISBLANK(F$18),"",1-$F18)</f>
        <v/>
      </c>
      <c r="E22" s="811" t="str">
        <f>IF(ISBLANK(F$20),"",1-$F20)</f>
        <v/>
      </c>
      <c r="F22" s="814"/>
      <c r="G22" s="817"/>
      <c r="H22" s="817"/>
      <c r="I22" s="817"/>
      <c r="J22" s="817"/>
      <c r="K22" s="817"/>
      <c r="L22" s="1427">
        <f t="shared" si="2"/>
        <v>0</v>
      </c>
      <c r="M22" s="1536"/>
      <c r="N22" s="2103">
        <f>SUM(L22:L23)-M22-M23</f>
        <v>0</v>
      </c>
      <c r="O22" s="2093"/>
      <c r="P22" s="2000">
        <f>IF(B23="",IF(B22=1,1,IF(B22=0,0,)),IF(B22+B23=0,0,IF(B22+B23=1,0.5,IF(B22+B23=2,1,))))</f>
        <v>0</v>
      </c>
      <c r="Q22" s="2000">
        <f>IF(C23="",IF(C22=1,1,IF(C22=0,0,)),IF(C22+C23=0,0,IF(C22+C23=1,0.5,IF(C22+C23=2,1,))))</f>
        <v>0</v>
      </c>
      <c r="R22" s="2000">
        <f>IF(D23="",IF(D22=1,1,IF(D22=0,0,)),IF(D22+D23=0,0,IF(D22+D23=1,0.5,IF(D22+D23=2,1,))))</f>
        <v>0</v>
      </c>
      <c r="S22" s="2000">
        <f>IF(E23="",IF(E22=1,1,IF(E22=0,0,)),IF(E22+E23=0,0,IF(E22+E23=1,0.5,IF(E22+E23=2,1,))))</f>
        <v>0</v>
      </c>
      <c r="T22" s="812"/>
      <c r="U22" s="2000">
        <f>IF(G23="",IF(G22=1,1,IF(G22=0,0,)),IF(G22+G23=0,0,IF(G22+G23=1,0.5,IF(G22+G23=2,1,))))</f>
        <v>0</v>
      </c>
      <c r="V22" s="2000">
        <f>IF(H23="",IF(H22=1,1,IF(H22=0,0,)),IF(H22+H23=0,0,IF(H22+H23=1,0.5,IF(H22+H23=2,1,))))</f>
        <v>0</v>
      </c>
      <c r="W22" s="2000">
        <f>IF(I23="",IF(I22=1,1,IF(I22=0,0,)),IF(I22+I23=0,0,IF(I22+I23=1,0.5,IF(I22+I23=2,1,))))</f>
        <v>0</v>
      </c>
      <c r="X22" s="2000">
        <f>IF(J23="",IF(J22=1,1,IF(J22=0,0,)),IF(J22+J23=0,0,IF(J22+J23=1,0.5,IF(J22+J23=2,1,))))</f>
        <v>0</v>
      </c>
      <c r="Y22" s="2000">
        <f>IF(K23="",IF(K22=1,1,IF(K22=0,0,)),IF(K22+K23=0,0,IF(K22+K23=1,0.5,IF(K22+K23=2,1,))))</f>
        <v>0</v>
      </c>
      <c r="Z22" s="2141">
        <f>SUM(P22:Y22)-M22-M23</f>
        <v>0</v>
      </c>
      <c r="AA22" s="2090"/>
      <c r="AB22"/>
      <c r="AC22"/>
      <c r="AD22"/>
      <c r="AE22"/>
      <c r="AF22"/>
      <c r="AG22"/>
      <c r="AH22"/>
      <c r="AI22"/>
      <c r="AJ22"/>
      <c r="AK22"/>
      <c r="AL22"/>
      <c r="AM22"/>
      <c r="AN22"/>
      <c r="AO22"/>
    </row>
    <row r="23" spans="1:41" ht="14" customHeight="1" x14ac:dyDescent="0.15">
      <c r="A23" s="2094"/>
      <c r="B23" s="1227" t="str">
        <f>IF(ISBLANK(F$15),"",1-$F15)</f>
        <v/>
      </c>
      <c r="C23" s="1227" t="str">
        <f>IF(ISBLANK(F$17),"",1-$F17)</f>
        <v/>
      </c>
      <c r="D23" s="1227" t="str">
        <f>IF(ISBLANK(F$19),"",1-$F19)</f>
        <v/>
      </c>
      <c r="E23" s="1227" t="str">
        <f>IF(ISBLANK(F$21),"",1-$F21)</f>
        <v/>
      </c>
      <c r="F23" s="815"/>
      <c r="G23" s="1226"/>
      <c r="H23" s="1226"/>
      <c r="I23" s="1226"/>
      <c r="J23" s="1226"/>
      <c r="K23" s="1226"/>
      <c r="L23" s="1528">
        <f t="shared" si="2"/>
        <v>0</v>
      </c>
      <c r="M23" s="1537"/>
      <c r="N23" s="2105"/>
      <c r="O23" s="2093"/>
      <c r="P23" s="2000"/>
      <c r="Q23" s="2000"/>
      <c r="R23" s="2000"/>
      <c r="S23" s="2000"/>
      <c r="T23" s="812"/>
      <c r="U23" s="2000"/>
      <c r="V23" s="2000"/>
      <c r="W23" s="2000"/>
      <c r="X23" s="2000"/>
      <c r="Y23" s="2000"/>
      <c r="Z23" s="2141"/>
      <c r="AA23" s="2091"/>
      <c r="AB23"/>
      <c r="AC23"/>
      <c r="AD23"/>
      <c r="AE23"/>
      <c r="AF23"/>
      <c r="AG23"/>
      <c r="AH23"/>
      <c r="AI23"/>
      <c r="AJ23"/>
      <c r="AK23"/>
      <c r="AL23"/>
      <c r="AM23"/>
      <c r="AN23"/>
      <c r="AO23"/>
    </row>
    <row r="24" spans="1:41" ht="14" customHeight="1" x14ac:dyDescent="0.15">
      <c r="A24" s="2094">
        <f>$B$7</f>
        <v>6</v>
      </c>
      <c r="B24" s="811" t="str">
        <f>IF(ISBLANK(G$14),"",1-$G14)</f>
        <v/>
      </c>
      <c r="C24" s="811" t="str">
        <f>IF(ISBLANK(G$16),"",1-$G16)</f>
        <v/>
      </c>
      <c r="D24" s="811" t="str">
        <f>IF(ISBLANK(G$18),"",1-$G18)</f>
        <v/>
      </c>
      <c r="E24" s="811" t="str">
        <f>IF(ISBLANK(G$20),"",1-$G20)</f>
        <v/>
      </c>
      <c r="F24" s="811" t="str">
        <f>IF(ISBLANK(G$22),"",1-$G22)</f>
        <v/>
      </c>
      <c r="G24" s="814"/>
      <c r="H24" s="817"/>
      <c r="I24" s="817"/>
      <c r="J24" s="817"/>
      <c r="K24" s="817"/>
      <c r="L24" s="1427">
        <f t="shared" si="2"/>
        <v>0</v>
      </c>
      <c r="M24" s="1536"/>
      <c r="N24" s="2103">
        <f>SUM(L24:L25)-M24-M25</f>
        <v>0</v>
      </c>
      <c r="O24" s="2093"/>
      <c r="P24" s="2000">
        <f>IF(B25="",IF(B24=1,1,IF(B24=0,0,)),IF(B24+B25=0,0,IF(B24+B25=1,0.5,IF(B24+B25=2,1,))))</f>
        <v>0</v>
      </c>
      <c r="Q24" s="2000">
        <f>IF(C25="",IF(C24=1,1,IF(C24=0,0,)),IF(C24+C25=0,0,IF(C24+C25=1,0.5,IF(C24+C25=2,1,))))</f>
        <v>0</v>
      </c>
      <c r="R24" s="2000">
        <f>IF(D25="",IF(D24=1,1,IF(D24=0,0,)),IF(D24+D25=0,0,IF(D24+D25=1,0.5,IF(D24+D25=2,1,))))</f>
        <v>0</v>
      </c>
      <c r="S24" s="2000">
        <f>IF(E25="",IF(E24=1,1,IF(E24=0,0,)),IF(E24+E25=0,0,IF(E24+E25=1,0.5,IF(E24+E25=2,1,))))</f>
        <v>0</v>
      </c>
      <c r="T24" s="2000">
        <f>IF(F25="",IF(F24=1,1,IF(F24=0,0,)),IF(F24+F25=0,0,IF(F24+F25=1,0.5,IF(F24+F25=2,1,))))</f>
        <v>0</v>
      </c>
      <c r="U24" s="812"/>
      <c r="V24" s="2000">
        <f>IF(H25="",IF(H24=1,1,IF(H24=0,0,)),IF(H24+H25=0,0,IF(H24+H25=1,0.5,IF(H24+H25=2,1,))))</f>
        <v>0</v>
      </c>
      <c r="W24" s="2000">
        <f>IF(I25="",IF(I24=1,1,IF(I24=0,0,)),IF(I24+I25=0,0,IF(I24+I25=1,0.5,IF(I24+I25=2,1,))))</f>
        <v>0</v>
      </c>
      <c r="X24" s="2000">
        <f>IF(J25="",IF(J24=1,1,IF(J24=0,0,)),IF(J24+J25=0,0,IF(J24+J25=1,0.5,IF(J24+J25=2,1,))))</f>
        <v>0</v>
      </c>
      <c r="Y24" s="2000">
        <f>IF(K25="",IF(K24=1,1,IF(K24=0,0,)),IF(K24+K25=0,0,IF(K24+K25=1,0.5,IF(K24+K25=2,1,))))</f>
        <v>0</v>
      </c>
      <c r="Z24" s="2141">
        <f>SUM(P24:Y24)-M24-M25</f>
        <v>0</v>
      </c>
      <c r="AA24" s="2090"/>
      <c r="AB24"/>
      <c r="AC24"/>
      <c r="AD24"/>
      <c r="AE24"/>
      <c r="AF24"/>
      <c r="AG24"/>
      <c r="AH24"/>
      <c r="AI24"/>
      <c r="AJ24"/>
      <c r="AK24"/>
      <c r="AL24"/>
      <c r="AM24"/>
      <c r="AN24"/>
      <c r="AO24"/>
    </row>
    <row r="25" spans="1:41" ht="14" customHeight="1" x14ac:dyDescent="0.15">
      <c r="A25" s="2094"/>
      <c r="B25" s="1227" t="str">
        <f>IF(ISBLANK(G$15),"",1-$G15)</f>
        <v/>
      </c>
      <c r="C25" s="1227" t="str">
        <f>IF(ISBLANK(G$17),"",1-$G17)</f>
        <v/>
      </c>
      <c r="D25" s="1227" t="str">
        <f>IF(ISBLANK(G$19),"",1-$G19)</f>
        <v/>
      </c>
      <c r="E25" s="1227" t="str">
        <f>IF(ISBLANK(G$21),"",1-$G21)</f>
        <v/>
      </c>
      <c r="F25" s="1227" t="str">
        <f>IF(ISBLANK(G$23),"",1-$G23)</f>
        <v/>
      </c>
      <c r="G25" s="815"/>
      <c r="H25" s="1226"/>
      <c r="I25" s="1226"/>
      <c r="J25" s="1226"/>
      <c r="K25" s="1226"/>
      <c r="L25" s="1528">
        <f t="shared" si="2"/>
        <v>0</v>
      </c>
      <c r="M25" s="1537"/>
      <c r="N25" s="2105"/>
      <c r="O25" s="2093"/>
      <c r="P25" s="2000"/>
      <c r="Q25" s="2000"/>
      <c r="R25" s="2000"/>
      <c r="S25" s="2000"/>
      <c r="T25" s="2000"/>
      <c r="U25" s="812"/>
      <c r="V25" s="2000"/>
      <c r="W25" s="2000"/>
      <c r="X25" s="2000"/>
      <c r="Y25" s="2000"/>
      <c r="Z25" s="2141"/>
      <c r="AA25" s="2091"/>
      <c r="AB25"/>
      <c r="AC25"/>
      <c r="AD25"/>
      <c r="AE25"/>
      <c r="AF25"/>
      <c r="AG25"/>
      <c r="AH25"/>
      <c r="AI25"/>
      <c r="AJ25"/>
      <c r="AK25"/>
      <c r="AL25"/>
      <c r="AM25"/>
      <c r="AN25"/>
      <c r="AO25"/>
    </row>
    <row r="26" spans="1:41" ht="14" customHeight="1" x14ac:dyDescent="0.15">
      <c r="A26" s="2094">
        <f>$B$8</f>
        <v>7</v>
      </c>
      <c r="B26" s="811" t="str">
        <f>IF(ISBLANK(H$14),"",1-$H14)</f>
        <v/>
      </c>
      <c r="C26" s="811" t="str">
        <f>IF(ISBLANK(H$16),"",1-$H16)</f>
        <v/>
      </c>
      <c r="D26" s="811" t="str">
        <f>IF(ISBLANK(H$18),"",1-$H18)</f>
        <v/>
      </c>
      <c r="E26" s="811" t="str">
        <f>IF(ISBLANK(H$20),"",1-$H20)</f>
        <v/>
      </c>
      <c r="F26" s="811" t="str">
        <f>IF(ISBLANK(H$22),"",1-$H22)</f>
        <v/>
      </c>
      <c r="G26" s="811" t="str">
        <f>IF(ISBLANK(H$24),"",1-$H24)</f>
        <v/>
      </c>
      <c r="H26" s="814"/>
      <c r="I26" s="817"/>
      <c r="J26" s="817"/>
      <c r="K26" s="817"/>
      <c r="L26" s="1427">
        <f t="shared" si="2"/>
        <v>0</v>
      </c>
      <c r="M26" s="1536"/>
      <c r="N26" s="2103">
        <f>SUM(L26:L27)-M26-M27</f>
        <v>0</v>
      </c>
      <c r="O26" s="2093"/>
      <c r="P26" s="2000">
        <f t="shared" ref="P26:U26" si="6">IF(B27="",IF(B26=1,1,IF(B26=0,0,)),IF(B26+B27=0,0,IF(B26+B27=1,0.5,IF(B26+B27=2,1,))))</f>
        <v>0</v>
      </c>
      <c r="Q26" s="2000">
        <f t="shared" si="6"/>
        <v>0</v>
      </c>
      <c r="R26" s="2000">
        <f t="shared" si="6"/>
        <v>0</v>
      </c>
      <c r="S26" s="2000">
        <f t="shared" si="6"/>
        <v>0</v>
      </c>
      <c r="T26" s="2000">
        <f t="shared" si="6"/>
        <v>0</v>
      </c>
      <c r="U26" s="2000">
        <f t="shared" si="6"/>
        <v>0</v>
      </c>
      <c r="V26" s="812"/>
      <c r="W26" s="2000">
        <f>IF(I27="",IF(I26=1,1,IF(I26=0,0,)),IF(I26+I27=0,0,IF(I26+I27=1,0.5,IF(I26+I27=2,1,))))</f>
        <v>0</v>
      </c>
      <c r="X26" s="2000">
        <f>IF(J27="",IF(J26=1,1,IF(J26=0,0,)),IF(J26+J27=0,0,IF(J26+J27=1,0.5,IF(J26+J27=2,1,))))</f>
        <v>0</v>
      </c>
      <c r="Y26" s="2000">
        <f>IF(K27="",IF(K26=1,1,IF(K26=0,0,)),IF(K26+K27=0,0,IF(K26+K27=1,0.5,IF(K26+K27=2,1,))))</f>
        <v>0</v>
      </c>
      <c r="Z26" s="2141">
        <f>SUM(P26:Y26)-M26-M27</f>
        <v>0</v>
      </c>
      <c r="AA26" s="2090"/>
      <c r="AB26"/>
      <c r="AC26"/>
      <c r="AD26"/>
      <c r="AE26"/>
      <c r="AF26"/>
      <c r="AG26"/>
      <c r="AH26"/>
      <c r="AI26"/>
      <c r="AJ26"/>
      <c r="AK26"/>
      <c r="AL26"/>
      <c r="AM26"/>
      <c r="AN26"/>
      <c r="AO26"/>
    </row>
    <row r="27" spans="1:41" ht="14" customHeight="1" x14ac:dyDescent="0.15">
      <c r="A27" s="2094"/>
      <c r="B27" s="1227" t="str">
        <f>IF(ISBLANK(H$15),"",1-$H15)</f>
        <v/>
      </c>
      <c r="C27" s="1227" t="str">
        <f>IF(ISBLANK(H$17),"",1-$H17)</f>
        <v/>
      </c>
      <c r="D27" s="1227" t="str">
        <f>IF(ISBLANK(H$19),"",1-$H19)</f>
        <v/>
      </c>
      <c r="E27" s="1227" t="str">
        <f>IF(ISBLANK(H$21),"",1-$H21)</f>
        <v/>
      </c>
      <c r="F27" s="1227" t="str">
        <f>IF(ISBLANK(H$23),"",1-$H23)</f>
        <v/>
      </c>
      <c r="G27" s="1227" t="str">
        <f>IF(ISBLANK(H$25),"",1-$H25)</f>
        <v/>
      </c>
      <c r="H27" s="815"/>
      <c r="I27" s="1226"/>
      <c r="J27" s="1226"/>
      <c r="K27" s="1226"/>
      <c r="L27" s="1528">
        <f t="shared" si="2"/>
        <v>0</v>
      </c>
      <c r="M27" s="1537"/>
      <c r="N27" s="2105"/>
      <c r="O27" s="2093"/>
      <c r="P27" s="2000"/>
      <c r="Q27" s="2000"/>
      <c r="R27" s="2000"/>
      <c r="S27" s="2000"/>
      <c r="T27" s="2000"/>
      <c r="U27" s="2000"/>
      <c r="V27" s="812"/>
      <c r="W27" s="2000"/>
      <c r="X27" s="2000"/>
      <c r="Y27" s="2000"/>
      <c r="Z27" s="2141"/>
      <c r="AA27" s="2091"/>
      <c r="AB27"/>
      <c r="AC27"/>
      <c r="AD27"/>
      <c r="AE27"/>
      <c r="AF27"/>
      <c r="AG27"/>
      <c r="AH27"/>
      <c r="AI27"/>
      <c r="AJ27"/>
      <c r="AK27"/>
      <c r="AL27"/>
      <c r="AM27"/>
      <c r="AN27"/>
      <c r="AO27"/>
    </row>
    <row r="28" spans="1:41" ht="14" customHeight="1" x14ac:dyDescent="0.15">
      <c r="A28" s="2094">
        <f>$B$9</f>
        <v>8</v>
      </c>
      <c r="B28" s="811" t="str">
        <f>IF(ISBLANK(I$14),"",1-$I14)</f>
        <v/>
      </c>
      <c r="C28" s="811" t="str">
        <f>IF(ISBLANK(I$16),"",1-$I16)</f>
        <v/>
      </c>
      <c r="D28" s="811" t="str">
        <f>IF(ISBLANK(I$18),"",1-$I18)</f>
        <v/>
      </c>
      <c r="E28" s="811" t="str">
        <f>IF(ISBLANK(I$20),"",1-$I20)</f>
        <v/>
      </c>
      <c r="F28" s="811" t="str">
        <f>IF(ISBLANK(I$22),"",1-$I22)</f>
        <v/>
      </c>
      <c r="G28" s="811" t="str">
        <f>IF(ISBLANK(I$24),"",1-$I24)</f>
        <v/>
      </c>
      <c r="H28" s="811" t="str">
        <f>IF(ISBLANK(I$26),"",1-$I26)</f>
        <v/>
      </c>
      <c r="I28" s="814"/>
      <c r="J28" s="817"/>
      <c r="K28" s="817"/>
      <c r="L28" s="1427">
        <f t="shared" si="2"/>
        <v>0</v>
      </c>
      <c r="M28" s="1536"/>
      <c r="N28" s="2103">
        <f>SUM(L28:L29)-M28-M29</f>
        <v>0</v>
      </c>
      <c r="O28" s="2093"/>
      <c r="P28" s="2000">
        <f t="shared" ref="P28:V28" si="7">IF(B29="",IF(B28=1,1,IF(B28=0,0,)),IF(B28+B29=0,0,IF(B28+B29=1,0.5,IF(B28+B29=2,1,))))</f>
        <v>0</v>
      </c>
      <c r="Q28" s="2000">
        <f t="shared" si="7"/>
        <v>0</v>
      </c>
      <c r="R28" s="2000">
        <f t="shared" si="7"/>
        <v>0</v>
      </c>
      <c r="S28" s="2000">
        <f t="shared" si="7"/>
        <v>0</v>
      </c>
      <c r="T28" s="2000">
        <f t="shared" si="7"/>
        <v>0</v>
      </c>
      <c r="U28" s="2000">
        <f t="shared" si="7"/>
        <v>0</v>
      </c>
      <c r="V28" s="2000">
        <f t="shared" si="7"/>
        <v>0</v>
      </c>
      <c r="W28" s="812"/>
      <c r="X28" s="2000">
        <f>IF(J29="",IF(J28=1,1,IF(J28=0,0,)),IF(J28+J29=0,0,IF(J28+J29=1,0.5,IF(J28+J29=2,1,))))</f>
        <v>0</v>
      </c>
      <c r="Y28" s="2000">
        <f>IF(K29="",IF(K28=1,1,IF(K28=0,0,)),IF(K28+K29=0,0,IF(K28+K29=1,0.5,IF(K28+K29=2,1,))))</f>
        <v>0</v>
      </c>
      <c r="Z28" s="2141">
        <f>SUM(P28:Y28)-M28-M29</f>
        <v>0</v>
      </c>
      <c r="AA28" s="2090"/>
      <c r="AB28"/>
      <c r="AC28"/>
      <c r="AD28"/>
      <c r="AE28"/>
      <c r="AF28"/>
      <c r="AG28"/>
      <c r="AH28"/>
      <c r="AI28"/>
      <c r="AJ28"/>
      <c r="AK28"/>
      <c r="AL28"/>
      <c r="AM28"/>
      <c r="AN28"/>
      <c r="AO28"/>
    </row>
    <row r="29" spans="1:41" ht="14" customHeight="1" x14ac:dyDescent="0.15">
      <c r="A29" s="2094"/>
      <c r="B29" s="1227" t="str">
        <f>IF(ISBLANK(I$15),"",1-$I15)</f>
        <v/>
      </c>
      <c r="C29" s="1227" t="str">
        <f>IF(ISBLANK(I$17),"",1-$I17)</f>
        <v/>
      </c>
      <c r="D29" s="1227" t="str">
        <f>IF(ISBLANK(I$19),"",1-$I19)</f>
        <v/>
      </c>
      <c r="E29" s="1227" t="str">
        <f>IF(ISBLANK(I$21),"",1-$I21)</f>
        <v/>
      </c>
      <c r="F29" s="1227" t="str">
        <f>IF(ISBLANK(I$23),"",1-$I23)</f>
        <v/>
      </c>
      <c r="G29" s="1227" t="str">
        <f>IF(ISBLANK(I$25),"",1-$I25)</f>
        <v/>
      </c>
      <c r="H29" s="1227" t="str">
        <f>IF(ISBLANK(I$27),"",1-$I27)</f>
        <v/>
      </c>
      <c r="I29" s="815"/>
      <c r="J29" s="1226"/>
      <c r="K29" s="1226"/>
      <c r="L29" s="1528">
        <f t="shared" si="2"/>
        <v>0</v>
      </c>
      <c r="M29" s="1537"/>
      <c r="N29" s="2105"/>
      <c r="O29" s="2093"/>
      <c r="P29" s="2000"/>
      <c r="Q29" s="2000"/>
      <c r="R29" s="2000"/>
      <c r="S29" s="2000"/>
      <c r="T29" s="2000"/>
      <c r="U29" s="2000"/>
      <c r="V29" s="2000"/>
      <c r="W29" s="812"/>
      <c r="X29" s="2000"/>
      <c r="Y29" s="2000"/>
      <c r="Z29" s="2141"/>
      <c r="AA29" s="2091"/>
      <c r="AB29"/>
      <c r="AC29"/>
      <c r="AD29"/>
      <c r="AE29"/>
      <c r="AF29"/>
      <c r="AG29"/>
      <c r="AH29"/>
      <c r="AI29"/>
      <c r="AJ29"/>
      <c r="AK29"/>
      <c r="AL29"/>
      <c r="AM29"/>
      <c r="AN29"/>
      <c r="AO29"/>
    </row>
    <row r="30" spans="1:41" ht="14" customHeight="1" x14ac:dyDescent="0.15">
      <c r="A30" s="2094">
        <f>$B$10</f>
        <v>9</v>
      </c>
      <c r="B30" s="811" t="str">
        <f>IF(ISBLANK(J$14),"",1-$J14)</f>
        <v/>
      </c>
      <c r="C30" s="811" t="str">
        <f>IF(ISBLANK(J$16),"",1-$J16)</f>
        <v/>
      </c>
      <c r="D30" s="811" t="str">
        <f>IF(ISBLANK(J$18),"",1-$J18)</f>
        <v/>
      </c>
      <c r="E30" s="811" t="str">
        <f>IF(ISBLANK(J$20),"",1-$J20)</f>
        <v/>
      </c>
      <c r="F30" s="811" t="str">
        <f>IF(ISBLANK(J$22),"",1-$J22)</f>
        <v/>
      </c>
      <c r="G30" s="811" t="str">
        <f>IF(ISBLANK(J$24),"",1-$J24)</f>
        <v/>
      </c>
      <c r="H30" s="811" t="str">
        <f>IF(ISBLANK(J$26),"",1-$J26)</f>
        <v/>
      </c>
      <c r="I30" s="811" t="str">
        <f>IF(ISBLANK(J$28),"",1-$J28)</f>
        <v/>
      </c>
      <c r="J30" s="814"/>
      <c r="K30" s="817"/>
      <c r="L30" s="1427">
        <f t="shared" si="2"/>
        <v>0</v>
      </c>
      <c r="M30" s="1536"/>
      <c r="N30" s="2103">
        <f>SUM(L30:L31)-M30-M31</f>
        <v>0</v>
      </c>
      <c r="O30" s="2093"/>
      <c r="P30" s="2000">
        <f t="shared" ref="P30:W30" si="8">IF(B31="",IF(B30=1,1,IF(B30=0,0,)),IF(B30+B31=0,0,IF(B30+B31=1,0.5,IF(B30+B31=2,1,))))</f>
        <v>0</v>
      </c>
      <c r="Q30" s="2000">
        <f t="shared" si="8"/>
        <v>0</v>
      </c>
      <c r="R30" s="2000">
        <f t="shared" si="8"/>
        <v>0</v>
      </c>
      <c r="S30" s="2000">
        <f t="shared" si="8"/>
        <v>0</v>
      </c>
      <c r="T30" s="2000">
        <f t="shared" si="8"/>
        <v>0</v>
      </c>
      <c r="U30" s="2000">
        <f t="shared" si="8"/>
        <v>0</v>
      </c>
      <c r="V30" s="2000">
        <f t="shared" si="8"/>
        <v>0</v>
      </c>
      <c r="W30" s="2000">
        <f t="shared" si="8"/>
        <v>0</v>
      </c>
      <c r="X30" s="812"/>
      <c r="Y30" s="2000">
        <f>IF(K31="",IF(K30=1,1,IF(K30=0,0,)),IF(K30+K31=0,0,IF(K30+K31=1,0.5,IF(K30+K31=2,1,))))</f>
        <v>0</v>
      </c>
      <c r="Z30" s="2141">
        <f>SUM(P30:Y30)-M30-M31</f>
        <v>0</v>
      </c>
      <c r="AA30" s="2090"/>
      <c r="AB30"/>
      <c r="AC30"/>
      <c r="AD30"/>
      <c r="AE30"/>
      <c r="AF30"/>
      <c r="AG30"/>
      <c r="AH30"/>
      <c r="AI30"/>
      <c r="AJ30"/>
      <c r="AK30"/>
      <c r="AL30"/>
      <c r="AM30"/>
      <c r="AN30"/>
      <c r="AO30"/>
    </row>
    <row r="31" spans="1:41" ht="14" customHeight="1" x14ac:dyDescent="0.15">
      <c r="A31" s="2094"/>
      <c r="B31" s="1227" t="str">
        <f>IF(ISBLANK(J$15),"",1-$J15)</f>
        <v/>
      </c>
      <c r="C31" s="1227" t="str">
        <f>IF(ISBLANK(J$17),"",1-$J17)</f>
        <v/>
      </c>
      <c r="D31" s="1227" t="str">
        <f>IF(ISBLANK(J$19),"",1-$J19)</f>
        <v/>
      </c>
      <c r="E31" s="1227" t="str">
        <f>IF(ISBLANK(J$21),"",1-$J21)</f>
        <v/>
      </c>
      <c r="F31" s="1227" t="str">
        <f>IF(ISBLANK(J$23),"",1-$J23)</f>
        <v/>
      </c>
      <c r="G31" s="1227" t="str">
        <f>IF(ISBLANK(J$25),"",1-$J25)</f>
        <v/>
      </c>
      <c r="H31" s="1227" t="str">
        <f>IF(ISBLANK(J$27),"",1-$J27)</f>
        <v/>
      </c>
      <c r="I31" s="1227" t="str">
        <f>IF(ISBLANK(J$29),"",1-$J29)</f>
        <v/>
      </c>
      <c r="J31" s="815"/>
      <c r="K31" s="1226"/>
      <c r="L31" s="1528">
        <f t="shared" si="2"/>
        <v>0</v>
      </c>
      <c r="M31" s="1537"/>
      <c r="N31" s="2105"/>
      <c r="O31" s="2093"/>
      <c r="P31" s="2000"/>
      <c r="Q31" s="2000"/>
      <c r="R31" s="2000"/>
      <c r="S31" s="2000"/>
      <c r="T31" s="2000"/>
      <c r="U31" s="2000"/>
      <c r="V31" s="2000"/>
      <c r="W31" s="2000"/>
      <c r="X31" s="812"/>
      <c r="Y31" s="2000"/>
      <c r="Z31" s="2141"/>
      <c r="AA31" s="2091"/>
      <c r="AB31"/>
      <c r="AC31"/>
      <c r="AD31"/>
      <c r="AE31"/>
      <c r="AF31"/>
      <c r="AG31"/>
      <c r="AH31"/>
      <c r="AI31"/>
      <c r="AJ31"/>
      <c r="AK31"/>
      <c r="AL31"/>
      <c r="AM31"/>
      <c r="AN31"/>
      <c r="AO31"/>
    </row>
    <row r="32" spans="1:41" ht="14" customHeight="1" x14ac:dyDescent="0.15">
      <c r="A32" s="2094">
        <f>$B$11</f>
        <v>10</v>
      </c>
      <c r="B32" s="811" t="str">
        <f>IF(ISBLANK(K$14),"",1-$K14)</f>
        <v/>
      </c>
      <c r="C32" s="811" t="str">
        <f>IF(ISBLANK(K$16),"",1-$K16)</f>
        <v/>
      </c>
      <c r="D32" s="811" t="str">
        <f>IF(ISBLANK(K$18),"",1-$K18)</f>
        <v/>
      </c>
      <c r="E32" s="811" t="str">
        <f>IF(ISBLANK(K$20),"",1-$K20)</f>
        <v/>
      </c>
      <c r="F32" s="811" t="str">
        <f>IF(ISBLANK(K$22),"",1-$K22)</f>
        <v/>
      </c>
      <c r="G32" s="811" t="str">
        <f>IF(ISBLANK(K$24),"",1-$K24)</f>
        <v/>
      </c>
      <c r="H32" s="811" t="str">
        <f>IF(ISBLANK(K$26),"",1-$K26)</f>
        <v/>
      </c>
      <c r="I32" s="811" t="str">
        <f>IF(ISBLANK(K$28),"",1-$K28)</f>
        <v/>
      </c>
      <c r="J32" s="811" t="str">
        <f>IF(ISBLANK(K$30),"",1-$K30)</f>
        <v/>
      </c>
      <c r="K32" s="814"/>
      <c r="L32" s="1427">
        <f t="shared" si="2"/>
        <v>0</v>
      </c>
      <c r="M32" s="1536"/>
      <c r="N32" s="2103">
        <f>SUM(L32:L33)-M32-M33</f>
        <v>0</v>
      </c>
      <c r="O32" s="2093"/>
      <c r="P32" s="2000">
        <f t="shared" ref="P32:X32" si="9">IF(B33="",IF(B32=1,1,IF(B32=0,0,)),IF(B32+B33=0,0,IF(B32+B33=1,0.5,IF(B32+B33=2,1,))))</f>
        <v>0</v>
      </c>
      <c r="Q32" s="2000">
        <f t="shared" si="9"/>
        <v>0</v>
      </c>
      <c r="R32" s="2000">
        <f t="shared" si="9"/>
        <v>0</v>
      </c>
      <c r="S32" s="2000">
        <f t="shared" si="9"/>
        <v>0</v>
      </c>
      <c r="T32" s="2000">
        <f t="shared" si="9"/>
        <v>0</v>
      </c>
      <c r="U32" s="2000">
        <f t="shared" si="9"/>
        <v>0</v>
      </c>
      <c r="V32" s="2000">
        <f t="shared" si="9"/>
        <v>0</v>
      </c>
      <c r="W32" s="2000">
        <f t="shared" si="9"/>
        <v>0</v>
      </c>
      <c r="X32" s="2000">
        <f t="shared" si="9"/>
        <v>0</v>
      </c>
      <c r="Y32" s="812"/>
      <c r="Z32" s="2141">
        <f>SUM(P32:Y32)-M32-M33</f>
        <v>0</v>
      </c>
      <c r="AA32" s="2090"/>
      <c r="AB32"/>
      <c r="AC32"/>
      <c r="AD32"/>
      <c r="AE32"/>
      <c r="AF32"/>
      <c r="AG32"/>
      <c r="AH32"/>
      <c r="AI32"/>
      <c r="AJ32"/>
      <c r="AK32"/>
      <c r="AL32"/>
      <c r="AM32"/>
      <c r="AN32"/>
      <c r="AO32"/>
    </row>
    <row r="33" spans="1:41" ht="14" customHeight="1" x14ac:dyDescent="0.15">
      <c r="A33" s="2094"/>
      <c r="B33" s="1227" t="str">
        <f>IF(ISBLANK(K$15),"",1-$K15)</f>
        <v/>
      </c>
      <c r="C33" s="1227" t="str">
        <f>IF(ISBLANK(K$17),"",1-$K17)</f>
        <v/>
      </c>
      <c r="D33" s="1227" t="str">
        <f>IF(ISBLANK(K$19),"",1-$K19)</f>
        <v/>
      </c>
      <c r="E33" s="1227" t="str">
        <f>IF(ISBLANK(K$21),"",1-$K21)</f>
        <v/>
      </c>
      <c r="F33" s="1227" t="str">
        <f>IF(ISBLANK(K$23),"",1-$K23)</f>
        <v/>
      </c>
      <c r="G33" s="1227" t="str">
        <f>IF(ISBLANK(K$25),"",1-$K25)</f>
        <v/>
      </c>
      <c r="H33" s="1227" t="str">
        <f>IF(ISBLANK(K$27),"",1-$K27)</f>
        <v/>
      </c>
      <c r="I33" s="1227" t="str">
        <f>IF(ISBLANK(K$29),"",1-$K29)</f>
        <v/>
      </c>
      <c r="J33" s="1227" t="str">
        <f>IF(ISBLANK(K$31),"",1-$K31)</f>
        <v/>
      </c>
      <c r="K33" s="815"/>
      <c r="L33" s="1433">
        <f t="shared" si="2"/>
        <v>0</v>
      </c>
      <c r="M33" s="1537"/>
      <c r="N33" s="2105"/>
      <c r="O33" s="2093"/>
      <c r="P33" s="2000"/>
      <c r="Q33" s="2000"/>
      <c r="R33" s="2000"/>
      <c r="S33" s="2000"/>
      <c r="T33" s="2000"/>
      <c r="U33" s="2000"/>
      <c r="V33" s="2000"/>
      <c r="W33" s="2000"/>
      <c r="X33" s="2000"/>
      <c r="Y33" s="812"/>
      <c r="Z33" s="2141"/>
      <c r="AA33" s="2091"/>
      <c r="AB33"/>
      <c r="AC33"/>
      <c r="AD33"/>
      <c r="AE33"/>
      <c r="AF33"/>
      <c r="AG33"/>
      <c r="AH33"/>
      <c r="AI33"/>
      <c r="AJ33"/>
      <c r="AK33"/>
      <c r="AL33"/>
      <c r="AM33"/>
      <c r="AN33"/>
      <c r="AO33"/>
    </row>
    <row r="34" spans="1:41" ht="12.75" customHeight="1" x14ac:dyDescent="0.1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row>
    <row r="35" spans="1:41" ht="12.75" customHeight="1" x14ac:dyDescent="0.1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row>
    <row r="36" spans="1:41" ht="12.75" customHeight="1" x14ac:dyDescent="0.1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row>
    <row r="37" spans="1:41" ht="12.75" customHeight="1" x14ac:dyDescent="0.1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row>
    <row r="38" spans="1:41" ht="12.75" customHeight="1" x14ac:dyDescent="0.1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row>
    <row r="39" spans="1:41" x14ac:dyDescent="0.1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row>
    <row r="40" spans="1:41" x14ac:dyDescent="0.1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row>
    <row r="41" spans="1:41" x14ac:dyDescent="0.1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row>
    <row r="42" spans="1:41" x14ac:dyDescent="0.1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row>
    <row r="43" spans="1:41" x14ac:dyDescent="0.1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row>
    <row r="44" spans="1:41" x14ac:dyDescent="0.1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row>
    <row r="45" spans="1:41" x14ac:dyDescent="0.1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row>
    <row r="46" spans="1:41" x14ac:dyDescent="0.1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row>
    <row r="47" spans="1:41" x14ac:dyDescent="0.1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row>
    <row r="48" spans="1:41" x14ac:dyDescent="0.1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row>
    <row r="49" spans="1:41" x14ac:dyDescent="0.1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row>
    <row r="50" spans="1:41" x14ac:dyDescent="0.1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row>
    <row r="51" spans="1:41" x14ac:dyDescent="0.1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row>
    <row r="52" spans="1:4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row>
    <row r="53" spans="1:4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row>
    <row r="54" spans="1:4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row>
    <row r="55" spans="1:41" x14ac:dyDescent="0.1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row>
    <row r="56" spans="1:41" x14ac:dyDescent="0.15">
      <c r="AB56"/>
      <c r="AC56"/>
      <c r="AD56"/>
      <c r="AE56"/>
      <c r="AF56"/>
      <c r="AG56"/>
      <c r="AH56"/>
      <c r="AI56"/>
      <c r="AJ56"/>
      <c r="AK56"/>
      <c r="AL56"/>
      <c r="AM56"/>
      <c r="AN56"/>
      <c r="AO56"/>
    </row>
    <row r="57" spans="1:41" x14ac:dyDescent="0.15">
      <c r="AB57"/>
      <c r="AC57"/>
      <c r="AD57"/>
      <c r="AE57"/>
      <c r="AF57"/>
      <c r="AG57"/>
      <c r="AH57"/>
      <c r="AI57"/>
      <c r="AJ57"/>
      <c r="AK57"/>
      <c r="AL57"/>
      <c r="AM57"/>
      <c r="AN57"/>
      <c r="AO57"/>
    </row>
    <row r="58" spans="1:41" x14ac:dyDescent="0.15">
      <c r="AB58"/>
      <c r="AC58"/>
      <c r="AD58"/>
      <c r="AE58"/>
      <c r="AF58"/>
      <c r="AG58"/>
      <c r="AH58"/>
      <c r="AI58"/>
      <c r="AJ58"/>
      <c r="AK58"/>
      <c r="AL58"/>
      <c r="AM58"/>
      <c r="AN58"/>
      <c r="AO58"/>
    </row>
    <row r="59" spans="1:41" x14ac:dyDescent="0.15">
      <c r="AB59"/>
      <c r="AC59"/>
      <c r="AD59"/>
      <c r="AE59"/>
      <c r="AF59"/>
      <c r="AG59"/>
      <c r="AH59"/>
      <c r="AI59"/>
      <c r="AJ59"/>
      <c r="AK59"/>
      <c r="AL59"/>
      <c r="AM59"/>
      <c r="AN59"/>
      <c r="AO59"/>
    </row>
    <row r="60" spans="1:41" x14ac:dyDescent="0.15">
      <c r="AB60"/>
      <c r="AC60"/>
      <c r="AD60"/>
      <c r="AE60"/>
      <c r="AF60"/>
      <c r="AG60"/>
      <c r="AH60"/>
      <c r="AI60"/>
      <c r="AJ60"/>
      <c r="AK60"/>
      <c r="AL60"/>
      <c r="AM60"/>
      <c r="AN60"/>
      <c r="AO60"/>
    </row>
    <row r="61" spans="1:41" x14ac:dyDescent="0.15">
      <c r="AB61"/>
      <c r="AC61"/>
      <c r="AD61"/>
      <c r="AE61"/>
      <c r="AF61"/>
      <c r="AG61"/>
      <c r="AH61"/>
      <c r="AI61"/>
      <c r="AJ61"/>
      <c r="AK61"/>
      <c r="AL61"/>
      <c r="AM61"/>
      <c r="AN61"/>
      <c r="AO61"/>
    </row>
    <row r="62" spans="1:41" x14ac:dyDescent="0.15">
      <c r="AB62"/>
      <c r="AC62"/>
      <c r="AD62"/>
      <c r="AE62"/>
      <c r="AF62"/>
      <c r="AG62"/>
      <c r="AH62"/>
      <c r="AI62"/>
      <c r="AJ62"/>
      <c r="AK62"/>
      <c r="AL62"/>
      <c r="AM62"/>
      <c r="AN62"/>
      <c r="AO62"/>
    </row>
    <row r="63" spans="1:41" x14ac:dyDescent="0.15">
      <c r="AB63"/>
      <c r="AC63"/>
      <c r="AD63"/>
      <c r="AE63"/>
      <c r="AF63"/>
      <c r="AG63"/>
      <c r="AH63"/>
      <c r="AI63"/>
      <c r="AJ63"/>
      <c r="AK63"/>
      <c r="AL63"/>
      <c r="AM63"/>
      <c r="AN63"/>
      <c r="AO63"/>
    </row>
    <row r="64" spans="1:41" x14ac:dyDescent="0.15">
      <c r="AB64"/>
      <c r="AC64"/>
      <c r="AD64"/>
      <c r="AE64"/>
      <c r="AF64"/>
      <c r="AG64"/>
      <c r="AH64"/>
      <c r="AI64"/>
      <c r="AJ64"/>
      <c r="AK64"/>
      <c r="AL64"/>
      <c r="AM64"/>
      <c r="AN64"/>
      <c r="AO64"/>
    </row>
    <row r="65" spans="28:41" x14ac:dyDescent="0.15">
      <c r="AB65"/>
      <c r="AC65"/>
      <c r="AD65"/>
      <c r="AE65"/>
      <c r="AF65"/>
      <c r="AG65"/>
      <c r="AH65"/>
      <c r="AI65"/>
      <c r="AJ65"/>
      <c r="AK65"/>
      <c r="AL65"/>
      <c r="AM65"/>
      <c r="AN65"/>
      <c r="AO65"/>
    </row>
    <row r="66" spans="28:41" x14ac:dyDescent="0.15">
      <c r="AB66"/>
      <c r="AC66"/>
      <c r="AD66"/>
      <c r="AE66"/>
      <c r="AF66"/>
      <c r="AG66"/>
      <c r="AH66"/>
      <c r="AI66"/>
      <c r="AJ66"/>
      <c r="AK66"/>
      <c r="AL66"/>
      <c r="AM66"/>
      <c r="AN66"/>
      <c r="AO66"/>
    </row>
    <row r="67" spans="28:41" x14ac:dyDescent="0.15">
      <c r="AB67"/>
      <c r="AC67"/>
      <c r="AD67"/>
      <c r="AE67"/>
      <c r="AF67"/>
      <c r="AG67"/>
      <c r="AH67"/>
      <c r="AI67"/>
      <c r="AJ67"/>
      <c r="AK67"/>
      <c r="AL67"/>
      <c r="AM67"/>
      <c r="AN67"/>
      <c r="AO67"/>
    </row>
    <row r="68" spans="28:41" x14ac:dyDescent="0.15">
      <c r="AB68"/>
      <c r="AC68"/>
      <c r="AD68"/>
      <c r="AE68"/>
      <c r="AF68"/>
      <c r="AG68"/>
      <c r="AH68"/>
      <c r="AI68"/>
      <c r="AJ68"/>
      <c r="AK68"/>
      <c r="AL68"/>
      <c r="AM68"/>
      <c r="AN68"/>
      <c r="AO68"/>
    </row>
    <row r="69" spans="28:41" x14ac:dyDescent="0.15">
      <c r="AB69"/>
      <c r="AC69"/>
      <c r="AD69"/>
      <c r="AE69"/>
      <c r="AF69"/>
      <c r="AG69"/>
      <c r="AH69"/>
      <c r="AI69"/>
      <c r="AJ69"/>
      <c r="AK69"/>
      <c r="AL69"/>
      <c r="AM69"/>
      <c r="AN69"/>
      <c r="AO69"/>
    </row>
    <row r="70" spans="28:41" x14ac:dyDescent="0.15">
      <c r="AB70"/>
      <c r="AC70"/>
      <c r="AD70"/>
      <c r="AE70"/>
      <c r="AF70"/>
      <c r="AG70"/>
      <c r="AH70"/>
      <c r="AI70"/>
      <c r="AJ70"/>
      <c r="AK70"/>
      <c r="AL70"/>
      <c r="AM70"/>
      <c r="AN70"/>
      <c r="AO70"/>
    </row>
    <row r="71" spans="28:41" x14ac:dyDescent="0.15">
      <c r="AB71"/>
      <c r="AC71"/>
      <c r="AD71"/>
      <c r="AE71"/>
      <c r="AF71"/>
      <c r="AG71"/>
      <c r="AH71"/>
      <c r="AI71"/>
      <c r="AJ71"/>
      <c r="AK71"/>
      <c r="AL71"/>
      <c r="AM71"/>
      <c r="AN71"/>
      <c r="AO71"/>
    </row>
    <row r="72" spans="28:41" x14ac:dyDescent="0.15">
      <c r="AB72"/>
      <c r="AC72"/>
      <c r="AD72"/>
      <c r="AE72"/>
      <c r="AF72"/>
      <c r="AG72"/>
      <c r="AH72"/>
      <c r="AI72"/>
      <c r="AJ72"/>
      <c r="AK72"/>
      <c r="AL72"/>
      <c r="AM72"/>
      <c r="AN72"/>
      <c r="AO72"/>
    </row>
    <row r="73" spans="28:41" x14ac:dyDescent="0.15">
      <c r="AB73"/>
      <c r="AC73"/>
      <c r="AD73"/>
      <c r="AE73"/>
      <c r="AF73"/>
      <c r="AG73"/>
      <c r="AH73"/>
      <c r="AI73"/>
      <c r="AJ73"/>
      <c r="AK73"/>
      <c r="AL73"/>
      <c r="AM73"/>
      <c r="AN73"/>
      <c r="AO73"/>
    </row>
    <row r="74" spans="28:41" x14ac:dyDescent="0.15">
      <c r="AB74"/>
      <c r="AC74"/>
      <c r="AD74"/>
      <c r="AE74"/>
      <c r="AF74"/>
      <c r="AG74"/>
      <c r="AH74"/>
      <c r="AI74"/>
      <c r="AJ74"/>
      <c r="AK74"/>
      <c r="AL74"/>
      <c r="AM74"/>
      <c r="AN74"/>
      <c r="AO74"/>
    </row>
    <row r="75" spans="28:41" x14ac:dyDescent="0.15">
      <c r="AB75"/>
      <c r="AC75"/>
      <c r="AD75"/>
      <c r="AE75"/>
      <c r="AF75"/>
      <c r="AG75"/>
      <c r="AH75"/>
      <c r="AI75"/>
      <c r="AJ75"/>
      <c r="AK75"/>
      <c r="AL75"/>
      <c r="AM75"/>
      <c r="AN75"/>
      <c r="AO75"/>
    </row>
    <row r="76" spans="28:41" x14ac:dyDescent="0.15">
      <c r="AB76"/>
      <c r="AC76"/>
      <c r="AD76"/>
      <c r="AE76"/>
      <c r="AF76"/>
      <c r="AG76"/>
      <c r="AH76"/>
      <c r="AI76"/>
      <c r="AJ76"/>
      <c r="AK76"/>
      <c r="AL76"/>
      <c r="AM76"/>
      <c r="AN76"/>
      <c r="AO76"/>
    </row>
    <row r="77" spans="28:41" x14ac:dyDescent="0.15">
      <c r="AB77"/>
      <c r="AC77"/>
      <c r="AD77"/>
      <c r="AE77"/>
      <c r="AF77"/>
      <c r="AG77"/>
      <c r="AH77"/>
      <c r="AI77"/>
      <c r="AJ77"/>
      <c r="AK77"/>
      <c r="AL77"/>
      <c r="AM77"/>
      <c r="AN77"/>
      <c r="AO77"/>
    </row>
    <row r="78" spans="28:41" x14ac:dyDescent="0.15">
      <c r="AB78"/>
      <c r="AC78"/>
      <c r="AD78"/>
      <c r="AE78"/>
      <c r="AF78"/>
      <c r="AG78"/>
      <c r="AH78"/>
      <c r="AI78"/>
      <c r="AJ78"/>
      <c r="AK78"/>
      <c r="AL78"/>
      <c r="AM78"/>
      <c r="AN78"/>
      <c r="AO78"/>
    </row>
    <row r="79" spans="28:41" x14ac:dyDescent="0.15">
      <c r="AB79"/>
      <c r="AC79"/>
      <c r="AD79"/>
      <c r="AE79"/>
      <c r="AF79"/>
      <c r="AG79"/>
      <c r="AH79"/>
      <c r="AI79"/>
      <c r="AJ79"/>
      <c r="AK79"/>
      <c r="AL79"/>
      <c r="AM79"/>
      <c r="AN79"/>
      <c r="AO79"/>
    </row>
    <row r="80" spans="28:41" x14ac:dyDescent="0.15">
      <c r="AB80"/>
      <c r="AC80"/>
      <c r="AD80"/>
      <c r="AE80"/>
      <c r="AF80"/>
      <c r="AG80"/>
      <c r="AH80"/>
      <c r="AI80"/>
      <c r="AJ80"/>
      <c r="AK80"/>
      <c r="AL80"/>
      <c r="AM80"/>
      <c r="AN80"/>
      <c r="AO80"/>
    </row>
    <row r="81" spans="28:41" x14ac:dyDescent="0.15">
      <c r="AB81"/>
      <c r="AC81"/>
      <c r="AD81"/>
      <c r="AE81"/>
      <c r="AF81"/>
      <c r="AG81"/>
      <c r="AH81"/>
      <c r="AI81"/>
      <c r="AJ81"/>
      <c r="AK81"/>
      <c r="AL81"/>
      <c r="AM81"/>
      <c r="AN81"/>
      <c r="AO81"/>
    </row>
    <row r="82" spans="28:41" x14ac:dyDescent="0.15">
      <c r="AB82"/>
      <c r="AC82"/>
      <c r="AD82"/>
      <c r="AE82"/>
      <c r="AF82"/>
      <c r="AG82"/>
      <c r="AH82"/>
      <c r="AI82"/>
      <c r="AJ82"/>
      <c r="AK82"/>
      <c r="AL82"/>
      <c r="AM82"/>
      <c r="AN82"/>
      <c r="AO82"/>
    </row>
    <row r="83" spans="28:41" x14ac:dyDescent="0.15">
      <c r="AB83"/>
      <c r="AC83"/>
      <c r="AD83"/>
      <c r="AE83"/>
      <c r="AF83"/>
      <c r="AG83"/>
      <c r="AH83"/>
      <c r="AI83"/>
      <c r="AJ83"/>
      <c r="AK83"/>
      <c r="AL83"/>
      <c r="AM83"/>
      <c r="AN83"/>
      <c r="AO83"/>
    </row>
    <row r="84" spans="28:41" x14ac:dyDescent="0.15">
      <c r="AB84"/>
      <c r="AC84"/>
      <c r="AD84"/>
      <c r="AE84"/>
      <c r="AF84"/>
      <c r="AG84"/>
      <c r="AH84"/>
      <c r="AI84"/>
      <c r="AJ84"/>
      <c r="AK84"/>
      <c r="AL84"/>
      <c r="AM84"/>
      <c r="AN84"/>
      <c r="AO84"/>
    </row>
    <row r="85" spans="28:41" x14ac:dyDescent="0.15">
      <c r="AB85"/>
      <c r="AC85"/>
      <c r="AD85"/>
      <c r="AE85"/>
      <c r="AF85"/>
      <c r="AG85"/>
      <c r="AH85"/>
      <c r="AI85"/>
      <c r="AJ85"/>
      <c r="AK85"/>
      <c r="AL85"/>
      <c r="AM85"/>
      <c r="AN85"/>
      <c r="AO85"/>
    </row>
    <row r="86" spans="28:41" x14ac:dyDescent="0.15">
      <c r="AB86"/>
      <c r="AC86"/>
      <c r="AD86"/>
      <c r="AE86"/>
      <c r="AF86"/>
      <c r="AG86"/>
      <c r="AH86"/>
      <c r="AI86"/>
      <c r="AJ86"/>
      <c r="AK86"/>
      <c r="AL86"/>
      <c r="AM86"/>
      <c r="AN86"/>
      <c r="AO86"/>
    </row>
    <row r="87" spans="28:41" x14ac:dyDescent="0.15">
      <c r="AB87"/>
      <c r="AC87"/>
      <c r="AD87"/>
      <c r="AE87"/>
      <c r="AF87"/>
      <c r="AG87"/>
      <c r="AH87"/>
      <c r="AI87"/>
      <c r="AJ87"/>
      <c r="AK87"/>
      <c r="AL87"/>
      <c r="AM87"/>
      <c r="AN87"/>
      <c r="AO87"/>
    </row>
    <row r="88" spans="28:41" x14ac:dyDescent="0.15">
      <c r="AB88"/>
      <c r="AC88"/>
      <c r="AD88"/>
      <c r="AE88"/>
      <c r="AF88"/>
      <c r="AG88"/>
      <c r="AH88"/>
      <c r="AI88"/>
      <c r="AJ88"/>
      <c r="AK88"/>
      <c r="AL88"/>
      <c r="AM88"/>
      <c r="AN88"/>
      <c r="AO88"/>
    </row>
    <row r="89" spans="28:41" x14ac:dyDescent="0.15">
      <c r="AB89"/>
      <c r="AC89"/>
      <c r="AD89"/>
      <c r="AE89"/>
      <c r="AF89"/>
      <c r="AG89"/>
      <c r="AH89"/>
      <c r="AI89"/>
      <c r="AJ89"/>
      <c r="AK89"/>
      <c r="AL89"/>
      <c r="AM89"/>
      <c r="AN89"/>
      <c r="AO89"/>
    </row>
    <row r="90" spans="28:41" x14ac:dyDescent="0.15">
      <c r="AB90"/>
      <c r="AC90"/>
      <c r="AD90"/>
      <c r="AE90"/>
      <c r="AF90"/>
      <c r="AG90"/>
      <c r="AH90"/>
      <c r="AI90"/>
      <c r="AJ90"/>
      <c r="AK90"/>
      <c r="AL90"/>
      <c r="AM90"/>
      <c r="AN90"/>
      <c r="AO90"/>
    </row>
    <row r="91" spans="28:41" x14ac:dyDescent="0.15">
      <c r="AB91"/>
      <c r="AC91"/>
      <c r="AD91"/>
      <c r="AE91"/>
      <c r="AF91"/>
      <c r="AG91"/>
      <c r="AH91"/>
      <c r="AI91"/>
      <c r="AJ91"/>
      <c r="AK91"/>
      <c r="AL91"/>
      <c r="AM91"/>
      <c r="AN91"/>
      <c r="AO91"/>
    </row>
    <row r="92" spans="28:41" x14ac:dyDescent="0.15">
      <c r="AB92"/>
      <c r="AC92"/>
      <c r="AD92"/>
      <c r="AE92"/>
      <c r="AF92"/>
      <c r="AG92"/>
      <c r="AH92"/>
      <c r="AI92"/>
      <c r="AJ92"/>
      <c r="AK92"/>
      <c r="AL92"/>
      <c r="AM92"/>
      <c r="AN92"/>
      <c r="AO92"/>
    </row>
    <row r="93" spans="28:41" x14ac:dyDescent="0.15">
      <c r="AB93"/>
      <c r="AC93"/>
      <c r="AD93"/>
      <c r="AE93"/>
      <c r="AF93"/>
      <c r="AG93"/>
      <c r="AH93"/>
      <c r="AI93"/>
      <c r="AJ93"/>
      <c r="AK93"/>
      <c r="AL93"/>
      <c r="AM93"/>
      <c r="AN93"/>
      <c r="AO93"/>
    </row>
    <row r="94" spans="28:41" x14ac:dyDescent="0.15">
      <c r="AB94"/>
      <c r="AC94"/>
      <c r="AD94"/>
      <c r="AE94"/>
      <c r="AF94"/>
      <c r="AG94"/>
      <c r="AH94"/>
      <c r="AI94"/>
      <c r="AJ94"/>
      <c r="AK94"/>
      <c r="AL94"/>
      <c r="AM94"/>
      <c r="AN94"/>
      <c r="AO94"/>
    </row>
    <row r="95" spans="28:41" x14ac:dyDescent="0.15">
      <c r="AB95"/>
      <c r="AC95"/>
      <c r="AD95"/>
      <c r="AE95"/>
      <c r="AF95"/>
      <c r="AG95"/>
      <c r="AH95"/>
      <c r="AI95"/>
      <c r="AJ95"/>
      <c r="AK95"/>
      <c r="AL95"/>
      <c r="AM95"/>
      <c r="AN95"/>
      <c r="AO95"/>
    </row>
    <row r="96" spans="28:41" x14ac:dyDescent="0.15">
      <c r="AB96"/>
      <c r="AC96"/>
      <c r="AD96"/>
      <c r="AE96"/>
      <c r="AF96"/>
      <c r="AG96"/>
      <c r="AH96"/>
      <c r="AI96"/>
      <c r="AJ96"/>
      <c r="AK96"/>
      <c r="AL96"/>
      <c r="AM96"/>
      <c r="AN96"/>
      <c r="AO96"/>
    </row>
    <row r="97" spans="28:41" x14ac:dyDescent="0.15">
      <c r="AB97"/>
      <c r="AC97"/>
      <c r="AD97"/>
      <c r="AE97"/>
      <c r="AF97"/>
      <c r="AG97"/>
      <c r="AH97"/>
      <c r="AI97"/>
      <c r="AJ97"/>
      <c r="AK97"/>
      <c r="AL97"/>
      <c r="AM97"/>
      <c r="AN97"/>
      <c r="AO97"/>
    </row>
    <row r="98" spans="28:41" x14ac:dyDescent="0.15">
      <c r="AB98"/>
      <c r="AC98"/>
      <c r="AD98"/>
      <c r="AE98"/>
      <c r="AF98"/>
      <c r="AG98"/>
      <c r="AH98"/>
      <c r="AI98"/>
      <c r="AJ98"/>
      <c r="AK98"/>
      <c r="AL98"/>
      <c r="AM98"/>
      <c r="AN98"/>
      <c r="AO98"/>
    </row>
    <row r="99" spans="28:41" x14ac:dyDescent="0.15">
      <c r="AB99"/>
      <c r="AC99"/>
      <c r="AD99"/>
      <c r="AE99"/>
      <c r="AF99"/>
      <c r="AG99"/>
      <c r="AH99"/>
      <c r="AI99"/>
      <c r="AJ99"/>
      <c r="AK99"/>
      <c r="AL99"/>
      <c r="AM99"/>
      <c r="AN99"/>
      <c r="AO99"/>
    </row>
    <row r="100" spans="28:41" x14ac:dyDescent="0.15">
      <c r="AB100"/>
      <c r="AC100"/>
      <c r="AD100"/>
      <c r="AE100"/>
      <c r="AF100"/>
      <c r="AG100"/>
      <c r="AH100"/>
      <c r="AI100"/>
      <c r="AJ100"/>
      <c r="AK100"/>
      <c r="AL100"/>
      <c r="AM100"/>
      <c r="AN100"/>
      <c r="AO100"/>
    </row>
    <row r="101" spans="28:41" x14ac:dyDescent="0.15">
      <c r="AB101"/>
      <c r="AC101"/>
      <c r="AD101"/>
      <c r="AE101"/>
      <c r="AF101"/>
      <c r="AG101"/>
      <c r="AH101"/>
      <c r="AI101"/>
      <c r="AJ101"/>
      <c r="AK101"/>
      <c r="AL101"/>
      <c r="AM101"/>
      <c r="AN101"/>
      <c r="AO101"/>
    </row>
  </sheetData>
  <mergeCells count="177">
    <mergeCell ref="W30:W31"/>
    <mergeCell ref="Y30:Y31"/>
    <mergeCell ref="Z26:Z27"/>
    <mergeCell ref="X26:X27"/>
    <mergeCell ref="Y26:Y27"/>
    <mergeCell ref="Z30:Z31"/>
    <mergeCell ref="AA30:AA31"/>
    <mergeCell ref="U32:U33"/>
    <mergeCell ref="V32:V33"/>
    <mergeCell ref="W32:W33"/>
    <mergeCell ref="X32:X33"/>
    <mergeCell ref="Z32:Z33"/>
    <mergeCell ref="AA32:AA33"/>
    <mergeCell ref="U30:U31"/>
    <mergeCell ref="V30:V31"/>
    <mergeCell ref="U28:U29"/>
    <mergeCell ref="V28:V29"/>
    <mergeCell ref="X28:X29"/>
    <mergeCell ref="Y28:Y29"/>
    <mergeCell ref="Z28:Z29"/>
    <mergeCell ref="AA28:AA29"/>
    <mergeCell ref="V24:V25"/>
    <mergeCell ref="W24:W25"/>
    <mergeCell ref="X24:X25"/>
    <mergeCell ref="Y24:Y25"/>
    <mergeCell ref="Z24:Z25"/>
    <mergeCell ref="AA24:AA25"/>
    <mergeCell ref="U22:U23"/>
    <mergeCell ref="V22:V23"/>
    <mergeCell ref="AA26:AA27"/>
    <mergeCell ref="W22:W23"/>
    <mergeCell ref="X22:X23"/>
    <mergeCell ref="U26:U27"/>
    <mergeCell ref="W26:W27"/>
    <mergeCell ref="Z18:Z19"/>
    <mergeCell ref="W18:W19"/>
    <mergeCell ref="X18:X19"/>
    <mergeCell ref="Y22:Y23"/>
    <mergeCell ref="Z22:Z23"/>
    <mergeCell ref="AA22:AA23"/>
    <mergeCell ref="AA18:AA19"/>
    <mergeCell ref="U20:U21"/>
    <mergeCell ref="V20:V21"/>
    <mergeCell ref="W20:W21"/>
    <mergeCell ref="X20:X21"/>
    <mergeCell ref="Y20:Y21"/>
    <mergeCell ref="Z20:Z21"/>
    <mergeCell ref="AA20:AA21"/>
    <mergeCell ref="U18:U19"/>
    <mergeCell ref="V18:V19"/>
    <mergeCell ref="AA14:AA15"/>
    <mergeCell ref="U16:U17"/>
    <mergeCell ref="V16:V17"/>
    <mergeCell ref="W16:W17"/>
    <mergeCell ref="X16:X17"/>
    <mergeCell ref="Y16:Y17"/>
    <mergeCell ref="Z16:Z17"/>
    <mergeCell ref="AA16:AA17"/>
    <mergeCell ref="U14:U15"/>
    <mergeCell ref="X14:X15"/>
    <mergeCell ref="Y14:Y15"/>
    <mergeCell ref="Z14:Z15"/>
    <mergeCell ref="X2:X4"/>
    <mergeCell ref="B3:E3"/>
    <mergeCell ref="B4:E4"/>
    <mergeCell ref="P2:R4"/>
    <mergeCell ref="S2:S4"/>
    <mergeCell ref="T2:T4"/>
    <mergeCell ref="B5:E5"/>
    <mergeCell ref="U2:U4"/>
    <mergeCell ref="N2:N4"/>
    <mergeCell ref="V2:V4"/>
    <mergeCell ref="W2:W4"/>
    <mergeCell ref="A14:A15"/>
    <mergeCell ref="A16:A17"/>
    <mergeCell ref="A18:A19"/>
    <mergeCell ref="A20:A21"/>
    <mergeCell ref="R14:R15"/>
    <mergeCell ref="B9:E9"/>
    <mergeCell ref="B10:E10"/>
    <mergeCell ref="P18:P19"/>
    <mergeCell ref="Q18:Q19"/>
    <mergeCell ref="Q14:Q15"/>
    <mergeCell ref="F10:N10"/>
    <mergeCell ref="P20:P21"/>
    <mergeCell ref="Q20:Q21"/>
    <mergeCell ref="P10:Z10"/>
    <mergeCell ref="T14:T15"/>
    <mergeCell ref="S14:S15"/>
    <mergeCell ref="B11:E11"/>
    <mergeCell ref="F11:N11"/>
    <mergeCell ref="P11:Z11"/>
    <mergeCell ref="N14:N15"/>
    <mergeCell ref="O14:O15"/>
    <mergeCell ref="V14:V15"/>
    <mergeCell ref="W14:W15"/>
    <mergeCell ref="Y18:Y19"/>
    <mergeCell ref="T32:T33"/>
    <mergeCell ref="A32:A33"/>
    <mergeCell ref="N32:N33"/>
    <mergeCell ref="O32:O33"/>
    <mergeCell ref="P32:P33"/>
    <mergeCell ref="Q32:Q33"/>
    <mergeCell ref="S32:S33"/>
    <mergeCell ref="T16:T17"/>
    <mergeCell ref="R30:R31"/>
    <mergeCell ref="A22:A23"/>
    <mergeCell ref="A26:A27"/>
    <mergeCell ref="A24:A25"/>
    <mergeCell ref="A28:A29"/>
    <mergeCell ref="A30:A31"/>
    <mergeCell ref="O30:O31"/>
    <mergeCell ref="R20:R21"/>
    <mergeCell ref="O18:O19"/>
    <mergeCell ref="N24:N25"/>
    <mergeCell ref="P28:P29"/>
    <mergeCell ref="R32:R33"/>
    <mergeCell ref="T20:T21"/>
    <mergeCell ref="N18:N19"/>
    <mergeCell ref="N20:N21"/>
    <mergeCell ref="O20:O21"/>
    <mergeCell ref="T18:T19"/>
    <mergeCell ref="B1:E1"/>
    <mergeCell ref="B2:E2"/>
    <mergeCell ref="F2:H4"/>
    <mergeCell ref="I2:I4"/>
    <mergeCell ref="L2:L4"/>
    <mergeCell ref="M2:M4"/>
    <mergeCell ref="J2:J4"/>
    <mergeCell ref="K2:K4"/>
    <mergeCell ref="B8:E8"/>
    <mergeCell ref="F8:H8"/>
    <mergeCell ref="P8:R8"/>
    <mergeCell ref="P5:R5"/>
    <mergeCell ref="B6:E6"/>
    <mergeCell ref="F6:H6"/>
    <mergeCell ref="P6:R6"/>
    <mergeCell ref="F7:H7"/>
    <mergeCell ref="P7:R7"/>
    <mergeCell ref="F5:H5"/>
    <mergeCell ref="B7:E7"/>
    <mergeCell ref="N22:N23"/>
    <mergeCell ref="O22:O23"/>
    <mergeCell ref="P22:P23"/>
    <mergeCell ref="P30:P31"/>
    <mergeCell ref="S24:S25"/>
    <mergeCell ref="Q22:Q23"/>
    <mergeCell ref="R22:R23"/>
    <mergeCell ref="S22:S23"/>
    <mergeCell ref="N16:N17"/>
    <mergeCell ref="O16:O17"/>
    <mergeCell ref="P16:P17"/>
    <mergeCell ref="R16:R17"/>
    <mergeCell ref="S16:S17"/>
    <mergeCell ref="S18:S19"/>
    <mergeCell ref="T24:T25"/>
    <mergeCell ref="N26:N27"/>
    <mergeCell ref="P26:P27"/>
    <mergeCell ref="O26:O27"/>
    <mergeCell ref="Q26:Q27"/>
    <mergeCell ref="R26:R27"/>
    <mergeCell ref="S26:S27"/>
    <mergeCell ref="T26:T27"/>
    <mergeCell ref="Q24:Q25"/>
    <mergeCell ref="R24:R25"/>
    <mergeCell ref="O24:O25"/>
    <mergeCell ref="P24:P25"/>
    <mergeCell ref="T28:T29"/>
    <mergeCell ref="N28:N29"/>
    <mergeCell ref="O28:O29"/>
    <mergeCell ref="S30:S31"/>
    <mergeCell ref="Q28:Q29"/>
    <mergeCell ref="R28:R29"/>
    <mergeCell ref="S28:S29"/>
    <mergeCell ref="Q30:Q31"/>
    <mergeCell ref="T30:T31"/>
    <mergeCell ref="N30:N31"/>
  </mergeCells>
  <phoneticPr fontId="0" type="noConversion"/>
  <pageMargins left="0.19685039370078741" right="0" top="0.39370078740157483" bottom="0" header="0" footer="0"/>
  <pageSetup paperSize="9" orientation="landscape" horizontalDpi="360" verticalDpi="36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AA41"/>
  <sheetViews>
    <sheetView workbookViewId="0">
      <selection sqref="A1:K1"/>
    </sheetView>
  </sheetViews>
  <sheetFormatPr baseColWidth="10" defaultColWidth="8.83203125" defaultRowHeight="13" x14ac:dyDescent="0.15"/>
  <cols>
    <col min="1" max="1" width="12.1640625" style="15" customWidth="1"/>
    <col min="2" max="13" width="4.83203125" style="15" customWidth="1"/>
    <col min="14" max="15" width="6.33203125" style="15" customWidth="1"/>
    <col min="16" max="25" width="4.83203125" style="15" customWidth="1"/>
    <col min="26" max="26" width="6.6640625" style="15" customWidth="1"/>
    <col min="27" max="27" width="4.83203125" style="15" customWidth="1"/>
    <col min="28" max="16384" width="8.83203125" style="15"/>
  </cols>
  <sheetData>
    <row r="1" spans="1:27" x14ac:dyDescent="0.15">
      <c r="A1" s="2099" t="s">
        <v>889</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row>
    <row r="2" spans="1:27" ht="7.5" customHeight="1" x14ac:dyDescent="0.15">
      <c r="A2" s="49"/>
      <c r="D2" s="1984"/>
      <c r="E2" s="1984"/>
      <c r="F2" s="1984"/>
      <c r="G2" s="1984"/>
      <c r="J2" s="1984"/>
      <c r="K2" s="1984"/>
      <c r="L2" s="1984"/>
      <c r="M2" s="1984"/>
      <c r="O2"/>
      <c r="P2" s="1984"/>
      <c r="Q2" s="1984"/>
      <c r="R2" s="1984"/>
      <c r="S2" s="1984"/>
      <c r="U2" s="1984"/>
      <c r="V2" s="1984"/>
      <c r="W2" s="1984"/>
      <c r="X2" s="1984"/>
    </row>
    <row r="3" spans="1:27" ht="15.75" customHeight="1" x14ac:dyDescent="0.15">
      <c r="A3" s="1737">
        <v>1</v>
      </c>
      <c r="B3" s="1737"/>
      <c r="D3" s="1737">
        <v>3</v>
      </c>
      <c r="E3" s="1737"/>
      <c r="F3" s="1737"/>
      <c r="G3" s="1737"/>
      <c r="J3" s="1737">
        <v>5</v>
      </c>
      <c r="K3" s="1737"/>
      <c r="L3" s="1737"/>
      <c r="M3" s="1737"/>
      <c r="O3"/>
      <c r="P3" s="1737">
        <v>7</v>
      </c>
      <c r="Q3" s="1737"/>
      <c r="R3" s="1737"/>
      <c r="S3" s="1737"/>
      <c r="U3" s="1737">
        <v>9</v>
      </c>
      <c r="V3" s="1737"/>
      <c r="W3" s="1737"/>
      <c r="X3" s="1737"/>
    </row>
    <row r="4" spans="1:27" ht="15.75" customHeight="1" x14ac:dyDescent="0.15">
      <c r="A4" s="1737">
        <v>2</v>
      </c>
      <c r="B4" s="1737"/>
      <c r="D4" s="1737">
        <v>4</v>
      </c>
      <c r="E4" s="1737"/>
      <c r="F4" s="1737"/>
      <c r="G4" s="1737"/>
      <c r="J4" s="1737">
        <v>6</v>
      </c>
      <c r="K4" s="1737"/>
      <c r="L4" s="1737"/>
      <c r="M4" s="1737"/>
      <c r="O4"/>
      <c r="P4" s="1737">
        <v>8</v>
      </c>
      <c r="Q4" s="1737"/>
      <c r="R4" s="1737"/>
      <c r="S4" s="1737"/>
      <c r="U4" s="1737">
        <v>10</v>
      </c>
      <c r="V4" s="1737"/>
      <c r="W4" s="1737"/>
      <c r="X4" s="1737"/>
    </row>
    <row r="5" spans="1:27" ht="8.25" customHeight="1" x14ac:dyDescent="0.15">
      <c r="A5" s="15" t="s">
        <v>2301</v>
      </c>
      <c r="O5"/>
    </row>
    <row r="6" spans="1:27" ht="85.5" customHeight="1" x14ac:dyDescent="0.15">
      <c r="A6" s="809"/>
      <c r="B6" s="146">
        <f>A3</f>
        <v>1</v>
      </c>
      <c r="C6" s="146">
        <f>A4</f>
        <v>2</v>
      </c>
      <c r="D6" s="146">
        <f>D3</f>
        <v>3</v>
      </c>
      <c r="E6" s="146">
        <f>D4</f>
        <v>4</v>
      </c>
      <c r="F6" s="146">
        <f>J3</f>
        <v>5</v>
      </c>
      <c r="G6" s="146">
        <f>J4</f>
        <v>6</v>
      </c>
      <c r="H6" s="146">
        <f>P3</f>
        <v>7</v>
      </c>
      <c r="I6" s="146">
        <f>P4</f>
        <v>8</v>
      </c>
      <c r="J6" s="146">
        <f>U3</f>
        <v>9</v>
      </c>
      <c r="K6" s="146">
        <f>U4</f>
        <v>10</v>
      </c>
      <c r="L6" s="960" t="s">
        <v>248</v>
      </c>
      <c r="M6" s="960" t="s">
        <v>1653</v>
      </c>
      <c r="N6" s="983" t="s">
        <v>246</v>
      </c>
      <c r="O6"/>
      <c r="P6" s="146">
        <f>A3</f>
        <v>1</v>
      </c>
      <c r="Q6" s="146">
        <f>A4</f>
        <v>2</v>
      </c>
      <c r="R6" s="146">
        <f>D3</f>
        <v>3</v>
      </c>
      <c r="S6" s="146">
        <f>D4</f>
        <v>4</v>
      </c>
      <c r="T6" s="146">
        <f>J3</f>
        <v>5</v>
      </c>
      <c r="U6" s="146">
        <f>J4</f>
        <v>6</v>
      </c>
      <c r="V6" s="146">
        <f>P3</f>
        <v>7</v>
      </c>
      <c r="W6" s="146">
        <f>P4</f>
        <v>8</v>
      </c>
      <c r="X6" s="146">
        <f>U3</f>
        <v>9</v>
      </c>
      <c r="Y6" s="146">
        <f>U4</f>
        <v>10</v>
      </c>
      <c r="Z6" s="959" t="s">
        <v>1823</v>
      </c>
      <c r="AA6" s="962" t="s">
        <v>1944</v>
      </c>
    </row>
    <row r="7" spans="1:27" ht="14" customHeight="1" x14ac:dyDescent="0.15">
      <c r="A7" s="2100">
        <f>A3</f>
        <v>1</v>
      </c>
      <c r="B7" s="957"/>
      <c r="C7" s="1230"/>
      <c r="D7" s="1230"/>
      <c r="E7" s="1230"/>
      <c r="F7" s="1230"/>
      <c r="G7" s="1230"/>
      <c r="H7" s="1230"/>
      <c r="I7" s="1230"/>
      <c r="J7" s="1230"/>
      <c r="K7" s="1230"/>
      <c r="L7" s="1427">
        <f t="shared" ref="L7:L36" si="0">SUM(B7:K7)</f>
        <v>0</v>
      </c>
      <c r="M7" s="1230"/>
      <c r="N7" s="2103">
        <f>SUM(L7:L8:L9)-M7-M8-M9</f>
        <v>0</v>
      </c>
      <c r="O7"/>
      <c r="P7" s="2106">
        <f>IF(B9&lt;&gt;"",(B7+B8+B9)/3,IF(B8&lt;&gt;"",(B7+B8)/2,B7))</f>
        <v>0</v>
      </c>
      <c r="Q7" s="2109">
        <f>IF(C9&lt;&gt;"",(C7+C8+C9)/3,IF(C8&lt;&gt;"",(C7+C8)/2,C7))</f>
        <v>0</v>
      </c>
      <c r="R7" s="2109">
        <f t="shared" ref="R7:Y7" si="1">IF(D9&lt;&gt;"",(D7+D8+D9)/3,IF(D8&lt;&gt;"",(D7+D8)/2,D7))</f>
        <v>0</v>
      </c>
      <c r="S7" s="2109">
        <f t="shared" si="1"/>
        <v>0</v>
      </c>
      <c r="T7" s="2109">
        <f t="shared" si="1"/>
        <v>0</v>
      </c>
      <c r="U7" s="2109">
        <f t="shared" si="1"/>
        <v>0</v>
      </c>
      <c r="V7" s="2109">
        <f t="shared" si="1"/>
        <v>0</v>
      </c>
      <c r="W7" s="2109">
        <f t="shared" si="1"/>
        <v>0</v>
      </c>
      <c r="X7" s="2109">
        <f t="shared" si="1"/>
        <v>0</v>
      </c>
      <c r="Y7" s="2109">
        <f t="shared" si="1"/>
        <v>0</v>
      </c>
      <c r="Z7" s="2142">
        <f>SUM(P7:Y7)-M7-M8-M9</f>
        <v>0</v>
      </c>
      <c r="AA7" s="2115"/>
    </row>
    <row r="8" spans="1:27" ht="14" customHeight="1" x14ac:dyDescent="0.15">
      <c r="A8" s="2101"/>
      <c r="B8" s="815"/>
      <c r="C8" s="1461"/>
      <c r="D8" s="1461"/>
      <c r="E8" s="1461"/>
      <c r="F8" s="1461"/>
      <c r="G8" s="1461"/>
      <c r="H8" s="1461"/>
      <c r="I8" s="1461"/>
      <c r="J8" s="1461"/>
      <c r="K8" s="1461"/>
      <c r="L8" s="1462">
        <f t="shared" si="0"/>
        <v>0</v>
      </c>
      <c r="M8" s="1541"/>
      <c r="N8" s="2104"/>
      <c r="O8"/>
      <c r="P8" s="2107"/>
      <c r="Q8" s="2110"/>
      <c r="R8" s="2110"/>
      <c r="S8" s="2110"/>
      <c r="T8" s="2110"/>
      <c r="U8" s="2110"/>
      <c r="V8" s="2110"/>
      <c r="W8" s="2110"/>
      <c r="X8" s="2110"/>
      <c r="Y8" s="2110"/>
      <c r="Z8" s="2143"/>
      <c r="AA8" s="2116"/>
    </row>
    <row r="9" spans="1:27" ht="14" customHeight="1" x14ac:dyDescent="0.15">
      <c r="A9" s="2102"/>
      <c r="B9" s="1459"/>
      <c r="C9" s="1464"/>
      <c r="D9" s="1464"/>
      <c r="E9" s="1464"/>
      <c r="F9" s="1464"/>
      <c r="G9" s="1464"/>
      <c r="H9" s="1464"/>
      <c r="I9" s="1464"/>
      <c r="J9" s="1464"/>
      <c r="K9" s="1464"/>
      <c r="L9" s="1465">
        <f t="shared" si="0"/>
        <v>0</v>
      </c>
      <c r="M9" s="1464"/>
      <c r="N9" s="2105"/>
      <c r="O9"/>
      <c r="P9" s="2108"/>
      <c r="Q9" s="2111"/>
      <c r="R9" s="2111"/>
      <c r="S9" s="2111"/>
      <c r="T9" s="2111"/>
      <c r="U9" s="2111"/>
      <c r="V9" s="2111"/>
      <c r="W9" s="2111"/>
      <c r="X9" s="2111"/>
      <c r="Y9" s="2111"/>
      <c r="Z9" s="2144"/>
      <c r="AA9" s="2117"/>
    </row>
    <row r="10" spans="1:27" ht="14" customHeight="1" x14ac:dyDescent="0.15">
      <c r="A10" s="2100">
        <f>A4</f>
        <v>2</v>
      </c>
      <c r="B10" s="1232" t="str">
        <f>IF(ISBLANK(C$7),"",1-$C7)</f>
        <v/>
      </c>
      <c r="C10" s="814"/>
      <c r="D10" s="1230"/>
      <c r="E10" s="1230"/>
      <c r="F10" s="1230"/>
      <c r="G10" s="1230"/>
      <c r="H10" s="1230"/>
      <c r="I10" s="1230"/>
      <c r="J10" s="1230"/>
      <c r="K10" s="1230"/>
      <c r="L10" s="1427">
        <f t="shared" si="0"/>
        <v>0</v>
      </c>
      <c r="M10" s="1542"/>
      <c r="N10" s="2103">
        <f>SUM(L10:L11:L12)-M10-M11-M12</f>
        <v>0</v>
      </c>
      <c r="O10"/>
      <c r="P10" s="2118" t="str">
        <f t="shared" ref="P10:Y10" si="2">IF(B12&lt;&gt;"",(B10+B11+B12)/3,IF(B11&lt;&gt;"",(B10+B11)/2,B10))</f>
        <v/>
      </c>
      <c r="Q10" s="2106">
        <f t="shared" si="2"/>
        <v>0</v>
      </c>
      <c r="R10" s="2109">
        <f t="shared" si="2"/>
        <v>0</v>
      </c>
      <c r="S10" s="2109">
        <f t="shared" si="2"/>
        <v>0</v>
      </c>
      <c r="T10" s="2109">
        <f t="shared" si="2"/>
        <v>0</v>
      </c>
      <c r="U10" s="2109">
        <f t="shared" si="2"/>
        <v>0</v>
      </c>
      <c r="V10" s="2109">
        <f t="shared" si="2"/>
        <v>0</v>
      </c>
      <c r="W10" s="2109">
        <f t="shared" si="2"/>
        <v>0</v>
      </c>
      <c r="X10" s="2109">
        <f t="shared" si="2"/>
        <v>0</v>
      </c>
      <c r="Y10" s="2109">
        <f t="shared" si="2"/>
        <v>0</v>
      </c>
      <c r="Z10" s="2142">
        <f>SUM(P10:Y10)-M10-M11-M12</f>
        <v>0</v>
      </c>
      <c r="AA10" s="2115"/>
    </row>
    <row r="11" spans="1:27" ht="14" customHeight="1" x14ac:dyDescent="0.15">
      <c r="A11" s="2101"/>
      <c r="B11" s="1463" t="str">
        <f>IF(ISBLANK(C$8),"",1-$C8)</f>
        <v/>
      </c>
      <c r="C11" s="815"/>
      <c r="D11" s="1461"/>
      <c r="E11" s="1461"/>
      <c r="F11" s="1461"/>
      <c r="G11" s="1461"/>
      <c r="H11" s="1461"/>
      <c r="I11" s="1461"/>
      <c r="J11" s="1461"/>
      <c r="K11" s="1461"/>
      <c r="L11" s="1462">
        <f t="shared" si="0"/>
        <v>0</v>
      </c>
      <c r="M11" s="1541"/>
      <c r="N11" s="2104"/>
      <c r="O11"/>
      <c r="P11" s="2119"/>
      <c r="Q11" s="2107"/>
      <c r="R11" s="2110"/>
      <c r="S11" s="2110"/>
      <c r="T11" s="2110"/>
      <c r="U11" s="2110"/>
      <c r="V11" s="2110"/>
      <c r="W11" s="2110"/>
      <c r="X11" s="2110"/>
      <c r="Y11" s="2110"/>
      <c r="Z11" s="2143"/>
      <c r="AA11" s="2116"/>
    </row>
    <row r="12" spans="1:27" ht="14" customHeight="1" x14ac:dyDescent="0.15">
      <c r="A12" s="2102"/>
      <c r="B12" s="1496" t="str">
        <f>IF(ISBLANK(C$9),"",1-$C9)</f>
        <v/>
      </c>
      <c r="C12" s="1459"/>
      <c r="D12" s="1464"/>
      <c r="E12" s="1464"/>
      <c r="F12" s="1464"/>
      <c r="G12" s="1464"/>
      <c r="H12" s="1464"/>
      <c r="I12" s="1464"/>
      <c r="J12" s="1464"/>
      <c r="K12" s="1464"/>
      <c r="L12" s="1465">
        <f t="shared" si="0"/>
        <v>0</v>
      </c>
      <c r="M12" s="1543"/>
      <c r="N12" s="2105"/>
      <c r="O12"/>
      <c r="P12" s="2120"/>
      <c r="Q12" s="2108"/>
      <c r="R12" s="2111"/>
      <c r="S12" s="2111"/>
      <c r="T12" s="2111"/>
      <c r="U12" s="2111"/>
      <c r="V12" s="2111"/>
      <c r="W12" s="2111"/>
      <c r="X12" s="2111"/>
      <c r="Y12" s="2111"/>
      <c r="Z12" s="2144"/>
      <c r="AA12" s="2117"/>
    </row>
    <row r="13" spans="1:27" ht="14" customHeight="1" x14ac:dyDescent="0.15">
      <c r="A13" s="2100">
        <f>D3</f>
        <v>3</v>
      </c>
      <c r="B13" s="1232" t="str">
        <f>IF(ISBLANK(D$7),"",1-$D7)</f>
        <v/>
      </c>
      <c r="C13" s="1232" t="str">
        <f>IF(ISBLANK(D$10),"",1-$D10)</f>
        <v/>
      </c>
      <c r="D13" s="814"/>
      <c r="E13" s="1230"/>
      <c r="F13" s="1230"/>
      <c r="G13" s="1230"/>
      <c r="H13" s="1230"/>
      <c r="I13" s="1230"/>
      <c r="J13" s="1230"/>
      <c r="K13" s="1230"/>
      <c r="L13" s="1427">
        <f t="shared" si="0"/>
        <v>0</v>
      </c>
      <c r="M13" s="1542"/>
      <c r="N13" s="2103">
        <f>SUM(L13:L14:L15)-M13-M14-M15</f>
        <v>0</v>
      </c>
      <c r="O13"/>
      <c r="P13" s="2118" t="str">
        <f t="shared" ref="P13:Y13" si="3">IF(B15&lt;&gt;"",(B13+B14+B15)/3,IF(B14&lt;&gt;"",(B13+B14)/2,B13))</f>
        <v/>
      </c>
      <c r="Q13" s="2109" t="str">
        <f t="shared" si="3"/>
        <v/>
      </c>
      <c r="R13" s="2106">
        <f t="shared" si="3"/>
        <v>0</v>
      </c>
      <c r="S13" s="2109">
        <f t="shared" si="3"/>
        <v>0</v>
      </c>
      <c r="T13" s="2109">
        <f t="shared" si="3"/>
        <v>0</v>
      </c>
      <c r="U13" s="2109">
        <f t="shared" si="3"/>
        <v>0</v>
      </c>
      <c r="V13" s="2109">
        <f t="shared" si="3"/>
        <v>0</v>
      </c>
      <c r="W13" s="2109">
        <f t="shared" si="3"/>
        <v>0</v>
      </c>
      <c r="X13" s="2109">
        <f t="shared" si="3"/>
        <v>0</v>
      </c>
      <c r="Y13" s="2109">
        <f t="shared" si="3"/>
        <v>0</v>
      </c>
      <c r="Z13" s="2142">
        <f>SUM(P13:Y13)-M13-M14-M15</f>
        <v>0</v>
      </c>
      <c r="AA13" s="2115"/>
    </row>
    <row r="14" spans="1:27" ht="14" customHeight="1" x14ac:dyDescent="0.15">
      <c r="A14" s="2101"/>
      <c r="B14" s="1463" t="str">
        <f>IF(ISBLANK(D$8),"",1-$D8)</f>
        <v/>
      </c>
      <c r="C14" s="1463" t="str">
        <f>IF(ISBLANK(D$11),"",1-$D11)</f>
        <v/>
      </c>
      <c r="D14" s="815"/>
      <c r="E14" s="1461"/>
      <c r="F14" s="1461"/>
      <c r="G14" s="1461"/>
      <c r="H14" s="1461"/>
      <c r="I14" s="1461"/>
      <c r="J14" s="1461"/>
      <c r="K14" s="1461"/>
      <c r="L14" s="1462">
        <f t="shared" si="0"/>
        <v>0</v>
      </c>
      <c r="M14" s="1541"/>
      <c r="N14" s="2104"/>
      <c r="O14"/>
      <c r="P14" s="2119"/>
      <c r="Q14" s="2110"/>
      <c r="R14" s="2107"/>
      <c r="S14" s="2110"/>
      <c r="T14" s="2110"/>
      <c r="U14" s="2110"/>
      <c r="V14" s="2110"/>
      <c r="W14" s="2110"/>
      <c r="X14" s="2110"/>
      <c r="Y14" s="2110"/>
      <c r="Z14" s="2143"/>
      <c r="AA14" s="2116"/>
    </row>
    <row r="15" spans="1:27" ht="14" customHeight="1" x14ac:dyDescent="0.15">
      <c r="A15" s="2102"/>
      <c r="B15" s="1497" t="str">
        <f>IF(ISBLANK(D$9),"",1-$D9)</f>
        <v/>
      </c>
      <c r="C15" s="1497" t="str">
        <f>IF(ISBLANK(D$12),"",1-$D12)</f>
        <v/>
      </c>
      <c r="D15" s="1459"/>
      <c r="E15" s="1464"/>
      <c r="F15" s="1464"/>
      <c r="G15" s="1464"/>
      <c r="H15" s="1464"/>
      <c r="I15" s="1464"/>
      <c r="J15" s="1464"/>
      <c r="K15" s="1464"/>
      <c r="L15" s="1465">
        <f t="shared" si="0"/>
        <v>0</v>
      </c>
      <c r="M15" s="1543"/>
      <c r="N15" s="2105"/>
      <c r="O15"/>
      <c r="P15" s="2120"/>
      <c r="Q15" s="2111"/>
      <c r="R15" s="2108"/>
      <c r="S15" s="2111"/>
      <c r="T15" s="2111"/>
      <c r="U15" s="2111"/>
      <c r="V15" s="2111"/>
      <c r="W15" s="2111"/>
      <c r="X15" s="2111"/>
      <c r="Y15" s="2111"/>
      <c r="Z15" s="2144"/>
      <c r="AA15" s="2117"/>
    </row>
    <row r="16" spans="1:27" ht="14" customHeight="1" x14ac:dyDescent="0.15">
      <c r="A16" s="2100">
        <f>D4</f>
        <v>4</v>
      </c>
      <c r="B16" s="1232" t="str">
        <f>IF(ISBLANK(E$7),"",1-$E7)</f>
        <v/>
      </c>
      <c r="C16" s="1232" t="str">
        <f>IF(ISBLANK(E$10),"",1-$E10)</f>
        <v/>
      </c>
      <c r="D16" s="1232" t="str">
        <f>IF(ISBLANK(E$13),"",1-$E13)</f>
        <v/>
      </c>
      <c r="E16" s="814"/>
      <c r="F16" s="1230"/>
      <c r="G16" s="1230"/>
      <c r="H16" s="1230"/>
      <c r="I16" s="1230"/>
      <c r="J16" s="1230"/>
      <c r="K16" s="1230"/>
      <c r="L16" s="1427">
        <f t="shared" si="0"/>
        <v>0</v>
      </c>
      <c r="M16" s="1542"/>
      <c r="N16" s="2103">
        <f>SUM(L16:L17:L18)-M16-M17-M18</f>
        <v>0</v>
      </c>
      <c r="O16"/>
      <c r="P16" s="2118" t="str">
        <f t="shared" ref="P16:Y16" si="4">IF(B18&lt;&gt;"",(B16+B17+B18)/3,IF(B17&lt;&gt;"",(B16+B17)/2,B16))</f>
        <v/>
      </c>
      <c r="Q16" s="2109" t="str">
        <f t="shared" si="4"/>
        <v/>
      </c>
      <c r="R16" s="2109" t="str">
        <f t="shared" si="4"/>
        <v/>
      </c>
      <c r="S16" s="2106">
        <f t="shared" si="4"/>
        <v>0</v>
      </c>
      <c r="T16" s="2109">
        <f t="shared" si="4"/>
        <v>0</v>
      </c>
      <c r="U16" s="2109">
        <f t="shared" si="4"/>
        <v>0</v>
      </c>
      <c r="V16" s="2109">
        <f t="shared" si="4"/>
        <v>0</v>
      </c>
      <c r="W16" s="2109">
        <f t="shared" si="4"/>
        <v>0</v>
      </c>
      <c r="X16" s="2109">
        <f t="shared" si="4"/>
        <v>0</v>
      </c>
      <c r="Y16" s="2109">
        <f t="shared" si="4"/>
        <v>0</v>
      </c>
      <c r="Z16" s="2142">
        <f>SUM(P16:Y16)-M16-M17-M18</f>
        <v>0</v>
      </c>
      <c r="AA16" s="2115"/>
    </row>
    <row r="17" spans="1:27" ht="14" customHeight="1" x14ac:dyDescent="0.15">
      <c r="A17" s="2101"/>
      <c r="B17" s="1463" t="str">
        <f>IF(ISBLANK(E$8),"",1-$E8)</f>
        <v/>
      </c>
      <c r="C17" s="1463" t="str">
        <f>IF(ISBLANK(E$11),"",1-$E11)</f>
        <v/>
      </c>
      <c r="D17" s="1463" t="str">
        <f>IF(ISBLANK(E$14),"",1-$E14)</f>
        <v/>
      </c>
      <c r="E17" s="815"/>
      <c r="F17" s="1461"/>
      <c r="G17" s="1461"/>
      <c r="H17" s="1461"/>
      <c r="I17" s="1461"/>
      <c r="J17" s="1461"/>
      <c r="K17" s="1461"/>
      <c r="L17" s="1462">
        <f t="shared" si="0"/>
        <v>0</v>
      </c>
      <c r="M17" s="1541"/>
      <c r="N17" s="2104"/>
      <c r="O17"/>
      <c r="P17" s="2119"/>
      <c r="Q17" s="2110"/>
      <c r="R17" s="2110"/>
      <c r="S17" s="2107"/>
      <c r="T17" s="2110"/>
      <c r="U17" s="2110"/>
      <c r="V17" s="2110"/>
      <c r="W17" s="2110"/>
      <c r="X17" s="2110"/>
      <c r="Y17" s="2110"/>
      <c r="Z17" s="2143"/>
      <c r="AA17" s="2116"/>
    </row>
    <row r="18" spans="1:27" ht="14" customHeight="1" x14ac:dyDescent="0.15">
      <c r="A18" s="2102"/>
      <c r="B18" s="1497" t="str">
        <f>IF(ISBLANK(E$9),"",1-$E9)</f>
        <v/>
      </c>
      <c r="C18" s="1497" t="str">
        <f>IF(ISBLANK(E$12),"",1-$E12)</f>
        <v/>
      </c>
      <c r="D18" s="1497" t="str">
        <f>IF(ISBLANK(E$15),"",1-$E15)</f>
        <v/>
      </c>
      <c r="E18" s="1459"/>
      <c r="F18" s="1464"/>
      <c r="G18" s="1464"/>
      <c r="H18" s="1464"/>
      <c r="I18" s="1464"/>
      <c r="J18" s="1464"/>
      <c r="K18" s="1464"/>
      <c r="L18" s="1498">
        <f t="shared" si="0"/>
        <v>0</v>
      </c>
      <c r="M18" s="1543"/>
      <c r="N18" s="2105"/>
      <c r="O18"/>
      <c r="P18" s="2120"/>
      <c r="Q18" s="2111"/>
      <c r="R18" s="2111"/>
      <c r="S18" s="2108"/>
      <c r="T18" s="2111"/>
      <c r="U18" s="2111"/>
      <c r="V18" s="2111"/>
      <c r="W18" s="2111"/>
      <c r="X18" s="2111"/>
      <c r="Y18" s="2111"/>
      <c r="Z18" s="2144"/>
      <c r="AA18" s="2117"/>
    </row>
    <row r="19" spans="1:27" ht="14" customHeight="1" x14ac:dyDescent="0.15">
      <c r="A19" s="2100">
        <f>J3</f>
        <v>5</v>
      </c>
      <c r="B19" s="1232" t="str">
        <f>IF(ISBLANK(F$7),"",1-$F7)</f>
        <v/>
      </c>
      <c r="C19" s="1232" t="str">
        <f>IF(ISBLANK(F$10),"",1-$F10)</f>
        <v/>
      </c>
      <c r="D19" s="1232" t="str">
        <f>IF(ISBLANK(F$13),"",1-$F13)</f>
        <v/>
      </c>
      <c r="E19" s="1232" t="str">
        <f>IF(ISBLANK(F$16),"",1-$F16)</f>
        <v/>
      </c>
      <c r="F19" s="814"/>
      <c r="G19" s="1230"/>
      <c r="H19" s="1230"/>
      <c r="I19" s="1230"/>
      <c r="J19" s="1230"/>
      <c r="K19" s="1230"/>
      <c r="L19" s="1427">
        <f t="shared" si="0"/>
        <v>0</v>
      </c>
      <c r="M19" s="1542"/>
      <c r="N19" s="2103">
        <f>SUM(L19:L20:L21)-M19-M20-M21</f>
        <v>0</v>
      </c>
      <c r="O19"/>
      <c r="P19" s="2118" t="str">
        <f t="shared" ref="P19:Y19" si="5">IF(B21&lt;&gt;"",(B19+B20+B21)/3,IF(B20&lt;&gt;"",(B19+B20)/2,B19))</f>
        <v/>
      </c>
      <c r="Q19" s="2109" t="str">
        <f t="shared" si="5"/>
        <v/>
      </c>
      <c r="R19" s="2109" t="str">
        <f t="shared" si="5"/>
        <v/>
      </c>
      <c r="S19" s="2109" t="str">
        <f t="shared" si="5"/>
        <v/>
      </c>
      <c r="T19" s="2106">
        <f t="shared" si="5"/>
        <v>0</v>
      </c>
      <c r="U19" s="2109">
        <f t="shared" si="5"/>
        <v>0</v>
      </c>
      <c r="V19" s="2109">
        <f t="shared" si="5"/>
        <v>0</v>
      </c>
      <c r="W19" s="2109">
        <f t="shared" si="5"/>
        <v>0</v>
      </c>
      <c r="X19" s="2109">
        <f t="shared" si="5"/>
        <v>0</v>
      </c>
      <c r="Y19" s="2109">
        <f t="shared" si="5"/>
        <v>0</v>
      </c>
      <c r="Z19" s="2142">
        <f>SUM(P19:Y19)-M19-M20-M21</f>
        <v>0</v>
      </c>
      <c r="AA19" s="2115"/>
    </row>
    <row r="20" spans="1:27" ht="14" customHeight="1" x14ac:dyDescent="0.15">
      <c r="A20" s="2101"/>
      <c r="B20" s="1463" t="str">
        <f>IF(ISBLANK(F$8),"",1-$F8)</f>
        <v/>
      </c>
      <c r="C20" s="1463" t="str">
        <f>IF(ISBLANK(F$11),"",1-$F11)</f>
        <v/>
      </c>
      <c r="D20" s="1463" t="str">
        <f>IF(ISBLANK(F$14),"",1-$F14)</f>
        <v/>
      </c>
      <c r="E20" s="1463" t="str">
        <f>IF(ISBLANK(F$17),"",1-$F17)</f>
        <v/>
      </c>
      <c r="F20" s="815"/>
      <c r="G20" s="1461"/>
      <c r="H20" s="1461"/>
      <c r="I20" s="1461"/>
      <c r="J20" s="1461"/>
      <c r="K20" s="1461"/>
      <c r="L20" s="1462">
        <f t="shared" si="0"/>
        <v>0</v>
      </c>
      <c r="M20" s="1541"/>
      <c r="N20" s="2104"/>
      <c r="O20"/>
      <c r="P20" s="2119"/>
      <c r="Q20" s="2110"/>
      <c r="R20" s="2110"/>
      <c r="S20" s="2110"/>
      <c r="T20" s="2107"/>
      <c r="U20" s="2110"/>
      <c r="V20" s="2110"/>
      <c r="W20" s="2110"/>
      <c r="X20" s="2110"/>
      <c r="Y20" s="2110"/>
      <c r="Z20" s="2143"/>
      <c r="AA20" s="2116"/>
    </row>
    <row r="21" spans="1:27" ht="14" customHeight="1" x14ac:dyDescent="0.15">
      <c r="A21" s="2102"/>
      <c r="B21" s="1497" t="str">
        <f>IF(ISBLANK(F$9),"",1-$F9)</f>
        <v/>
      </c>
      <c r="C21" s="1497" t="str">
        <f>IF(ISBLANK(F$12),"",1-$F12)</f>
        <v/>
      </c>
      <c r="D21" s="1497" t="str">
        <f>IF(ISBLANK(F$15),"",1-$F15)</f>
        <v/>
      </c>
      <c r="E21" s="1497" t="str">
        <f>IF(ISBLANK(F$17),"",1-$F17)</f>
        <v/>
      </c>
      <c r="F21" s="1459"/>
      <c r="G21" s="1464"/>
      <c r="H21" s="1464"/>
      <c r="I21" s="1464"/>
      <c r="J21" s="1464"/>
      <c r="K21" s="1464"/>
      <c r="L21" s="1498">
        <f t="shared" si="0"/>
        <v>0</v>
      </c>
      <c r="M21" s="1543"/>
      <c r="N21" s="2105"/>
      <c r="O21"/>
      <c r="P21" s="2120"/>
      <c r="Q21" s="2111"/>
      <c r="R21" s="2111"/>
      <c r="S21" s="2111"/>
      <c r="T21" s="2108"/>
      <c r="U21" s="2111"/>
      <c r="V21" s="2111"/>
      <c r="W21" s="2111"/>
      <c r="X21" s="2111"/>
      <c r="Y21" s="2111"/>
      <c r="Z21" s="2144"/>
      <c r="AA21" s="2117"/>
    </row>
    <row r="22" spans="1:27" ht="14" customHeight="1" x14ac:dyDescent="0.15">
      <c r="A22" s="2100">
        <f>J4</f>
        <v>6</v>
      </c>
      <c r="B22" s="1232" t="str">
        <f>IF(ISBLANK(G$7),"",1-$G7)</f>
        <v/>
      </c>
      <c r="C22" s="1232" t="str">
        <f>IF(ISBLANK(G$10),"",1-$G10)</f>
        <v/>
      </c>
      <c r="D22" s="1232" t="str">
        <f>IF(ISBLANK(G$13),"",1-$G13)</f>
        <v/>
      </c>
      <c r="E22" s="1232" t="str">
        <f>IF(ISBLANK(G$16),"",1-$G16)</f>
        <v/>
      </c>
      <c r="F22" s="1232" t="str">
        <f>IF(ISBLANK(G$19),"",1-$G19)</f>
        <v/>
      </c>
      <c r="G22" s="814"/>
      <c r="H22" s="1230"/>
      <c r="I22" s="1230"/>
      <c r="J22" s="1230"/>
      <c r="K22" s="1230"/>
      <c r="L22" s="1427">
        <f t="shared" si="0"/>
        <v>0</v>
      </c>
      <c r="M22" s="1542"/>
      <c r="N22" s="2103">
        <f>SUM(L22:L23:L24)-M22-M23-M24</f>
        <v>0</v>
      </c>
      <c r="O22"/>
      <c r="P22" s="2118" t="str">
        <f t="shared" ref="P22:Y22" si="6">IF(B24&lt;&gt;"",(B22+B23+B24)/3,IF(B23&lt;&gt;"",(B22+B23)/2,B22))</f>
        <v/>
      </c>
      <c r="Q22" s="2109" t="str">
        <f t="shared" si="6"/>
        <v/>
      </c>
      <c r="R22" s="2109" t="str">
        <f t="shared" si="6"/>
        <v/>
      </c>
      <c r="S22" s="2109" t="str">
        <f t="shared" si="6"/>
        <v/>
      </c>
      <c r="T22" s="2109" t="str">
        <f t="shared" si="6"/>
        <v/>
      </c>
      <c r="U22" s="2106">
        <f t="shared" si="6"/>
        <v>0</v>
      </c>
      <c r="V22" s="2109">
        <f t="shared" si="6"/>
        <v>0</v>
      </c>
      <c r="W22" s="2109">
        <f t="shared" si="6"/>
        <v>0</v>
      </c>
      <c r="X22" s="2109">
        <f t="shared" si="6"/>
        <v>0</v>
      </c>
      <c r="Y22" s="2109">
        <f t="shared" si="6"/>
        <v>0</v>
      </c>
      <c r="Z22" s="2142">
        <f>SUM(P22:Y22)-M22-M23-M24</f>
        <v>0</v>
      </c>
      <c r="AA22" s="2115"/>
    </row>
    <row r="23" spans="1:27" ht="14" customHeight="1" x14ac:dyDescent="0.15">
      <c r="A23" s="2101"/>
      <c r="B23" s="1463" t="str">
        <f>IF(ISBLANK(G$8),"",1-$G8)</f>
        <v/>
      </c>
      <c r="C23" s="1463" t="str">
        <f>IF(ISBLANK(G$11),"",1-$G11)</f>
        <v/>
      </c>
      <c r="D23" s="1463" t="str">
        <f>IF(ISBLANK(G$14),"",1-$G14)</f>
        <v/>
      </c>
      <c r="E23" s="1463" t="str">
        <f>IF(ISBLANK(G$17),"",1-$G17)</f>
        <v/>
      </c>
      <c r="F23" s="1463" t="str">
        <f>IF(ISBLANK(G$20),"",1-$G20)</f>
        <v/>
      </c>
      <c r="G23" s="815"/>
      <c r="H23" s="1461"/>
      <c r="I23" s="1461"/>
      <c r="J23" s="1461"/>
      <c r="K23" s="1461"/>
      <c r="L23" s="1462">
        <f t="shared" si="0"/>
        <v>0</v>
      </c>
      <c r="M23" s="1541"/>
      <c r="N23" s="2104"/>
      <c r="O23"/>
      <c r="P23" s="2119"/>
      <c r="Q23" s="2110"/>
      <c r="R23" s="2110"/>
      <c r="S23" s="2110"/>
      <c r="T23" s="2110"/>
      <c r="U23" s="2107"/>
      <c r="V23" s="2110"/>
      <c r="W23" s="2110"/>
      <c r="X23" s="2110"/>
      <c r="Y23" s="2110"/>
      <c r="Z23" s="2143"/>
      <c r="AA23" s="2116"/>
    </row>
    <row r="24" spans="1:27" ht="14" customHeight="1" x14ac:dyDescent="0.15">
      <c r="A24" s="2102"/>
      <c r="B24" s="1497" t="str">
        <f>IF(ISBLANK(G$9),"",1-$G9)</f>
        <v/>
      </c>
      <c r="C24" s="1497" t="str">
        <f>IF(ISBLANK(G$12),"",1-$G12)</f>
        <v/>
      </c>
      <c r="D24" s="1497" t="str">
        <f>IF(ISBLANK(G$15),"",1-$G15)</f>
        <v/>
      </c>
      <c r="E24" s="1497" t="str">
        <f>IF(ISBLANK(G$17),"",1-$G17)</f>
        <v/>
      </c>
      <c r="F24" s="1497" t="str">
        <f>IF(ISBLANK(G$19),"",1-$G19)</f>
        <v/>
      </c>
      <c r="G24" s="1459"/>
      <c r="H24" s="1464"/>
      <c r="I24" s="1464"/>
      <c r="J24" s="1464"/>
      <c r="K24" s="1464"/>
      <c r="L24" s="1498">
        <f t="shared" si="0"/>
        <v>0</v>
      </c>
      <c r="M24" s="1543"/>
      <c r="N24" s="2105"/>
      <c r="O24"/>
      <c r="P24" s="2120"/>
      <c r="Q24" s="2111"/>
      <c r="R24" s="2111"/>
      <c r="S24" s="2111"/>
      <c r="T24" s="2111"/>
      <c r="U24" s="2108"/>
      <c r="V24" s="2111"/>
      <c r="W24" s="2111"/>
      <c r="X24" s="2111"/>
      <c r="Y24" s="2111"/>
      <c r="Z24" s="2144"/>
      <c r="AA24" s="2117"/>
    </row>
    <row r="25" spans="1:27" ht="14" customHeight="1" x14ac:dyDescent="0.15">
      <c r="A25" s="2100">
        <f>P3</f>
        <v>7</v>
      </c>
      <c r="B25" s="1232" t="str">
        <f>IF(ISBLANK(H$7),"",1-$H7)</f>
        <v/>
      </c>
      <c r="C25" s="1232" t="str">
        <f>IF(ISBLANK(H$10),"",1-$H10)</f>
        <v/>
      </c>
      <c r="D25" s="1232" t="str">
        <f>IF(ISBLANK(H$13),"",1-$H13)</f>
        <v/>
      </c>
      <c r="E25" s="1232" t="str">
        <f>IF(ISBLANK(H$16),"",1-$H16)</f>
        <v/>
      </c>
      <c r="F25" s="1232" t="str">
        <f>IF(ISBLANK(H$19),"",1-$H19)</f>
        <v/>
      </c>
      <c r="G25" s="1232" t="str">
        <f>IF(ISBLANK(H$22),"",1-$H22)</f>
        <v/>
      </c>
      <c r="H25" s="814"/>
      <c r="I25" s="1230"/>
      <c r="J25" s="1230"/>
      <c r="K25" s="1230"/>
      <c r="L25" s="1427">
        <f t="shared" si="0"/>
        <v>0</v>
      </c>
      <c r="M25" s="1542"/>
      <c r="N25" s="2103">
        <f>SUM(L25:L26:L27)-M25-M26-M27</f>
        <v>0</v>
      </c>
      <c r="O25"/>
      <c r="P25" s="2118" t="str">
        <f t="shared" ref="P25:Y25" si="7">IF(B27&lt;&gt;"",(B25+B26+B27)/3,IF(B26&lt;&gt;"",(B25+B26)/2,B25))</f>
        <v/>
      </c>
      <c r="Q25" s="2109" t="str">
        <f t="shared" si="7"/>
        <v/>
      </c>
      <c r="R25" s="2109" t="str">
        <f t="shared" si="7"/>
        <v/>
      </c>
      <c r="S25" s="2109" t="str">
        <f t="shared" si="7"/>
        <v/>
      </c>
      <c r="T25" s="2109" t="str">
        <f t="shared" si="7"/>
        <v/>
      </c>
      <c r="U25" s="2109" t="str">
        <f t="shared" si="7"/>
        <v/>
      </c>
      <c r="V25" s="2106">
        <f t="shared" si="7"/>
        <v>0</v>
      </c>
      <c r="W25" s="2109">
        <f t="shared" si="7"/>
        <v>0</v>
      </c>
      <c r="X25" s="2109">
        <f t="shared" si="7"/>
        <v>0</v>
      </c>
      <c r="Y25" s="2109">
        <f t="shared" si="7"/>
        <v>0</v>
      </c>
      <c r="Z25" s="2142">
        <f>SUM(P25:Y25)-M25-M26-M27</f>
        <v>0</v>
      </c>
      <c r="AA25" s="2115"/>
    </row>
    <row r="26" spans="1:27" ht="14" customHeight="1" x14ac:dyDescent="0.15">
      <c r="A26" s="2101"/>
      <c r="B26" s="1463" t="str">
        <f>IF(ISBLANK(H$8),"",1-$H8)</f>
        <v/>
      </c>
      <c r="C26" s="1463" t="str">
        <f>IF(ISBLANK(H$11),"",1-$H11)</f>
        <v/>
      </c>
      <c r="D26" s="1463" t="str">
        <f>IF(ISBLANK(H$14),"",1-$H14)</f>
        <v/>
      </c>
      <c r="E26" s="1463" t="str">
        <f>IF(ISBLANK(H$17),"",1-$H17)</f>
        <v/>
      </c>
      <c r="F26" s="1463" t="str">
        <f>IF(ISBLANK(H$20),"",1-$H20)</f>
        <v/>
      </c>
      <c r="G26" s="1463" t="str">
        <f>IF(ISBLANK(H$23),"",1-$H23)</f>
        <v/>
      </c>
      <c r="H26" s="815"/>
      <c r="I26" s="1461"/>
      <c r="J26" s="1461"/>
      <c r="K26" s="1461"/>
      <c r="L26" s="1462">
        <f t="shared" si="0"/>
        <v>0</v>
      </c>
      <c r="M26" s="1541"/>
      <c r="N26" s="2104"/>
      <c r="O26"/>
      <c r="P26" s="2119"/>
      <c r="Q26" s="2110"/>
      <c r="R26" s="2110"/>
      <c r="S26" s="2110"/>
      <c r="T26" s="2110"/>
      <c r="U26" s="2110"/>
      <c r="V26" s="2107"/>
      <c r="W26" s="2110"/>
      <c r="X26" s="2110"/>
      <c r="Y26" s="2110"/>
      <c r="Z26" s="2143"/>
      <c r="AA26" s="2116"/>
    </row>
    <row r="27" spans="1:27" ht="14" customHeight="1" x14ac:dyDescent="0.15">
      <c r="A27" s="2102"/>
      <c r="B27" s="1497" t="str">
        <f>IF(ISBLANK(H$9),"",1-$H9)</f>
        <v/>
      </c>
      <c r="C27" s="1497" t="str">
        <f>IF(ISBLANK(H$12),"",1-$H12)</f>
        <v/>
      </c>
      <c r="D27" s="1497" t="str">
        <f>IF(ISBLANK(H$15),"",1-$H15)</f>
        <v/>
      </c>
      <c r="E27" s="1497" t="str">
        <f>IF(ISBLANK(H$18),"",1-$H18)</f>
        <v/>
      </c>
      <c r="F27" s="1497" t="str">
        <f>IF(ISBLANK(H$21),"",1-$H21)</f>
        <v/>
      </c>
      <c r="G27" s="1497" t="str">
        <f>IF(ISBLANK(H$24),"",1-$H24)</f>
        <v/>
      </c>
      <c r="H27" s="1459"/>
      <c r="I27" s="1464"/>
      <c r="J27" s="1464"/>
      <c r="K27" s="1464"/>
      <c r="L27" s="1498">
        <f t="shared" si="0"/>
        <v>0</v>
      </c>
      <c r="M27" s="1543"/>
      <c r="N27" s="2105"/>
      <c r="O27"/>
      <c r="P27" s="2120"/>
      <c r="Q27" s="2111"/>
      <c r="R27" s="2111"/>
      <c r="S27" s="2111"/>
      <c r="T27" s="2111"/>
      <c r="U27" s="2111"/>
      <c r="V27" s="2108"/>
      <c r="W27" s="2111"/>
      <c r="X27" s="2111"/>
      <c r="Y27" s="2111"/>
      <c r="Z27" s="2144"/>
      <c r="AA27" s="2117"/>
    </row>
    <row r="28" spans="1:27" ht="14" customHeight="1" x14ac:dyDescent="0.15">
      <c r="A28" s="2100">
        <f>P4</f>
        <v>8</v>
      </c>
      <c r="B28" s="1232" t="str">
        <f>IF(ISBLANK(I$7),"",1-$I7)</f>
        <v/>
      </c>
      <c r="C28" s="1232" t="str">
        <f>IF(ISBLANK(I$10),"",1-$I10)</f>
        <v/>
      </c>
      <c r="D28" s="1232" t="str">
        <f>IF(ISBLANK(I$13),"",1-$I13)</f>
        <v/>
      </c>
      <c r="E28" s="1232" t="str">
        <f>IF(ISBLANK(I$16),"",1-$I16)</f>
        <v/>
      </c>
      <c r="F28" s="1232" t="str">
        <f>IF(ISBLANK(I$19),"",1-$I19)</f>
        <v/>
      </c>
      <c r="G28" s="1232" t="str">
        <f>IF(ISBLANK(I$22),"",1-$I22)</f>
        <v/>
      </c>
      <c r="H28" s="1232" t="str">
        <f>IF(ISBLANK(I$25),"",1-$I25)</f>
        <v/>
      </c>
      <c r="I28" s="814"/>
      <c r="J28" s="1230"/>
      <c r="K28" s="1230"/>
      <c r="L28" s="1427">
        <f t="shared" si="0"/>
        <v>0</v>
      </c>
      <c r="M28" s="1542"/>
      <c r="N28" s="2103">
        <f>SUM(L28:L29:L30)-M28-M29-M30</f>
        <v>0</v>
      </c>
      <c r="O28"/>
      <c r="P28" s="2118" t="str">
        <f t="shared" ref="P28:Y28" si="8">IF(B30&lt;&gt;"",(B28+B29+B30)/3,IF(B29&lt;&gt;"",(B28+B29)/2,B28))</f>
        <v/>
      </c>
      <c r="Q28" s="2109" t="str">
        <f t="shared" si="8"/>
        <v/>
      </c>
      <c r="R28" s="2109" t="str">
        <f t="shared" si="8"/>
        <v/>
      </c>
      <c r="S28" s="2109" t="str">
        <f t="shared" si="8"/>
        <v/>
      </c>
      <c r="T28" s="2109" t="str">
        <f t="shared" si="8"/>
        <v/>
      </c>
      <c r="U28" s="2109" t="str">
        <f t="shared" si="8"/>
        <v/>
      </c>
      <c r="V28" s="2109" t="str">
        <f t="shared" si="8"/>
        <v/>
      </c>
      <c r="W28" s="2106">
        <f t="shared" si="8"/>
        <v>0</v>
      </c>
      <c r="X28" s="2109">
        <f t="shared" si="8"/>
        <v>0</v>
      </c>
      <c r="Y28" s="2109">
        <f t="shared" si="8"/>
        <v>0</v>
      </c>
      <c r="Z28" s="2142">
        <f>SUM(P28:Y28)-M28-M29-M30</f>
        <v>0</v>
      </c>
      <c r="AA28" s="2115"/>
    </row>
    <row r="29" spans="1:27" ht="14" customHeight="1" x14ac:dyDescent="0.15">
      <c r="A29" s="2101"/>
      <c r="B29" s="1463" t="str">
        <f>IF(ISBLANK(I$8),"",1-$I8)</f>
        <v/>
      </c>
      <c r="C29" s="1463" t="str">
        <f>IF(ISBLANK(I$11),"",1-$I11)</f>
        <v/>
      </c>
      <c r="D29" s="1463" t="str">
        <f>IF(ISBLANK(I$14),"",1-$I14)</f>
        <v/>
      </c>
      <c r="E29" s="1463" t="str">
        <f>IF(ISBLANK(I$17),"",1-$I17)</f>
        <v/>
      </c>
      <c r="F29" s="1463" t="str">
        <f>IF(ISBLANK(I$20),"",1-$I20)</f>
        <v/>
      </c>
      <c r="G29" s="1463" t="str">
        <f>IF(ISBLANK(I$23),"",1-$I23)</f>
        <v/>
      </c>
      <c r="H29" s="1463" t="str">
        <f>IF(ISBLANK(I$26),"",1-$I26)</f>
        <v/>
      </c>
      <c r="I29" s="815"/>
      <c r="J29" s="1461"/>
      <c r="K29" s="1461"/>
      <c r="L29" s="1462">
        <f t="shared" si="0"/>
        <v>0</v>
      </c>
      <c r="M29" s="1541"/>
      <c r="N29" s="2104"/>
      <c r="O29"/>
      <c r="P29" s="2119"/>
      <c r="Q29" s="2110"/>
      <c r="R29" s="2110"/>
      <c r="S29" s="2110"/>
      <c r="T29" s="2110"/>
      <c r="U29" s="2110"/>
      <c r="V29" s="2110"/>
      <c r="W29" s="2107"/>
      <c r="X29" s="2110"/>
      <c r="Y29" s="2110"/>
      <c r="Z29" s="2143"/>
      <c r="AA29" s="2116"/>
    </row>
    <row r="30" spans="1:27" ht="14" customHeight="1" x14ac:dyDescent="0.15">
      <c r="A30" s="2102"/>
      <c r="B30" s="1497" t="str">
        <f>IF(ISBLANK(I$9),"",1-$I9)</f>
        <v/>
      </c>
      <c r="C30" s="1497" t="str">
        <f>IF(ISBLANK(I$12),"",1-$I12)</f>
        <v/>
      </c>
      <c r="D30" s="1497" t="str">
        <f>IF(ISBLANK(I$15),"",1-$I15)</f>
        <v/>
      </c>
      <c r="E30" s="1497" t="str">
        <f>IF(ISBLANK(I$18),"",1-$I18)</f>
        <v/>
      </c>
      <c r="F30" s="1497" t="str">
        <f>IF(ISBLANK(I$21),"",1-$I21)</f>
        <v/>
      </c>
      <c r="G30" s="1497" t="str">
        <f>IF(ISBLANK(I$24),"",1-$I24)</f>
        <v/>
      </c>
      <c r="H30" s="1497" t="str">
        <f>IF(ISBLANK(I$27),"",1-$I27)</f>
        <v/>
      </c>
      <c r="I30" s="1459"/>
      <c r="J30" s="1464"/>
      <c r="K30" s="1464"/>
      <c r="L30" s="1498">
        <f t="shared" si="0"/>
        <v>0</v>
      </c>
      <c r="M30" s="1543"/>
      <c r="N30" s="2105"/>
      <c r="O30"/>
      <c r="P30" s="2120"/>
      <c r="Q30" s="2111"/>
      <c r="R30" s="2111"/>
      <c r="S30" s="2111"/>
      <c r="T30" s="2111"/>
      <c r="U30" s="2111"/>
      <c r="V30" s="2111"/>
      <c r="W30" s="2108"/>
      <c r="X30" s="2111"/>
      <c r="Y30" s="2111"/>
      <c r="Z30" s="2144"/>
      <c r="AA30" s="2117"/>
    </row>
    <row r="31" spans="1:27" ht="14" customHeight="1" x14ac:dyDescent="0.15">
      <c r="A31" s="2100">
        <f>U3</f>
        <v>9</v>
      </c>
      <c r="B31" s="1232" t="str">
        <f>IF(ISBLANK(J$7),"",1-$J7)</f>
        <v/>
      </c>
      <c r="C31" s="1232" t="str">
        <f>IF(ISBLANK(J$10),"",1-$J10)</f>
        <v/>
      </c>
      <c r="D31" s="1232" t="str">
        <f>IF(ISBLANK(J$13),"",1-$J13)</f>
        <v/>
      </c>
      <c r="E31" s="1232" t="str">
        <f>IF(ISBLANK(J$16),"",1-$J16)</f>
        <v/>
      </c>
      <c r="F31" s="1232" t="str">
        <f>IF(ISBLANK(J$19),"",1-$J19)</f>
        <v/>
      </c>
      <c r="G31" s="1232" t="str">
        <f>IF(ISBLANK(J$22),"",1-$J22)</f>
        <v/>
      </c>
      <c r="H31" s="1232" t="str">
        <f>IF(ISBLANK(J$25),"",1-$J25)</f>
        <v/>
      </c>
      <c r="I31" s="1232" t="str">
        <f>IF(ISBLANK(J$28),"",1-$J28)</f>
        <v/>
      </c>
      <c r="J31" s="814"/>
      <c r="K31" s="1230"/>
      <c r="L31" s="1427">
        <f t="shared" si="0"/>
        <v>0</v>
      </c>
      <c r="M31" s="1542"/>
      <c r="N31" s="2103">
        <f>SUM(L31:L32:L33)-M31-M32-M33</f>
        <v>0</v>
      </c>
      <c r="O31"/>
      <c r="P31" s="2118" t="str">
        <f t="shared" ref="P31:Y31" si="9">IF(B33&lt;&gt;"",(B31+B32+B33)/3,IF(B32&lt;&gt;"",(B31+B32)/2,B31))</f>
        <v/>
      </c>
      <c r="Q31" s="2109" t="str">
        <f t="shared" si="9"/>
        <v/>
      </c>
      <c r="R31" s="2109" t="str">
        <f t="shared" si="9"/>
        <v/>
      </c>
      <c r="S31" s="2109" t="str">
        <f t="shared" si="9"/>
        <v/>
      </c>
      <c r="T31" s="2109" t="str">
        <f t="shared" si="9"/>
        <v/>
      </c>
      <c r="U31" s="2109" t="str">
        <f t="shared" si="9"/>
        <v/>
      </c>
      <c r="V31" s="2109" t="str">
        <f t="shared" si="9"/>
        <v/>
      </c>
      <c r="W31" s="2109" t="str">
        <f t="shared" si="9"/>
        <v/>
      </c>
      <c r="X31" s="2106">
        <f t="shared" si="9"/>
        <v>0</v>
      </c>
      <c r="Y31" s="2109">
        <f t="shared" si="9"/>
        <v>0</v>
      </c>
      <c r="Z31" s="2142">
        <f>SUM(P31:Y31)-M31-M32-M33</f>
        <v>0</v>
      </c>
      <c r="AA31" s="2115"/>
    </row>
    <row r="32" spans="1:27" ht="14" customHeight="1" x14ac:dyDescent="0.15">
      <c r="A32" s="2101"/>
      <c r="B32" s="1463" t="str">
        <f>IF(ISBLANK(J$8),"",1-$J8)</f>
        <v/>
      </c>
      <c r="C32" s="1463" t="str">
        <f>IF(ISBLANK(J$11),"",1-$J11)</f>
        <v/>
      </c>
      <c r="D32" s="1463" t="str">
        <f>IF(ISBLANK(J$14),"",1-$J14)</f>
        <v/>
      </c>
      <c r="E32" s="1463" t="str">
        <f>IF(ISBLANK(J$17),"",1-$J17)</f>
        <v/>
      </c>
      <c r="F32" s="1463" t="str">
        <f>IF(ISBLANK(J$20),"",1-$J20)</f>
        <v/>
      </c>
      <c r="G32" s="1463" t="str">
        <f>IF(ISBLANK(J$23),"",1-$J23)</f>
        <v/>
      </c>
      <c r="H32" s="1463" t="str">
        <f>IF(ISBLANK(J$26),"",1-$J26)</f>
        <v/>
      </c>
      <c r="I32" s="1463" t="str">
        <f>IF(ISBLANK(J$29),"",1-$J29)</f>
        <v/>
      </c>
      <c r="J32" s="815"/>
      <c r="K32" s="1461"/>
      <c r="L32" s="1540">
        <f t="shared" si="0"/>
        <v>0</v>
      </c>
      <c r="M32" s="1541"/>
      <c r="N32" s="2104"/>
      <c r="O32"/>
      <c r="P32" s="2119"/>
      <c r="Q32" s="2110"/>
      <c r="R32" s="2110"/>
      <c r="S32" s="2110"/>
      <c r="T32" s="2110"/>
      <c r="U32" s="2110"/>
      <c r="V32" s="2110"/>
      <c r="W32" s="2110"/>
      <c r="X32" s="2107"/>
      <c r="Y32" s="2110"/>
      <c r="Z32" s="2143"/>
      <c r="AA32" s="2116"/>
    </row>
    <row r="33" spans="1:27" ht="14" customHeight="1" x14ac:dyDescent="0.15">
      <c r="A33" s="2102"/>
      <c r="B33" s="1497" t="str">
        <f>IF(ISBLANK(J$9),"",1-$J9)</f>
        <v/>
      </c>
      <c r="C33" s="1497" t="str">
        <f>IF(ISBLANK(J$12),"",1-$J12)</f>
        <v/>
      </c>
      <c r="D33" s="1497" t="str">
        <f>IF(ISBLANK(J$15),"",1-$J15)</f>
        <v/>
      </c>
      <c r="E33" s="1497" t="str">
        <f>IF(ISBLANK(J$18),"",1-$J18)</f>
        <v/>
      </c>
      <c r="F33" s="1497" t="str">
        <f>IF(ISBLANK(J$21),"",1-$J21)</f>
        <v/>
      </c>
      <c r="G33" s="1497" t="str">
        <f>IF(ISBLANK(J$24),"",1-$J24)</f>
        <v/>
      </c>
      <c r="H33" s="1497" t="str">
        <f>IF(ISBLANK(J$27),"",1-$J27)</f>
        <v/>
      </c>
      <c r="I33" s="1497" t="str">
        <f>IF(ISBLANK(J$30),"",1-$J30)</f>
        <v/>
      </c>
      <c r="J33" s="1459"/>
      <c r="K33" s="1464"/>
      <c r="L33" s="1538">
        <f t="shared" si="0"/>
        <v>0</v>
      </c>
      <c r="M33" s="1543"/>
      <c r="N33" s="2105"/>
      <c r="O33"/>
      <c r="P33" s="2120"/>
      <c r="Q33" s="2111"/>
      <c r="R33" s="2111"/>
      <c r="S33" s="2111"/>
      <c r="T33" s="2111"/>
      <c r="U33" s="2111"/>
      <c r="V33" s="2111"/>
      <c r="W33" s="2111"/>
      <c r="X33" s="2108"/>
      <c r="Y33" s="2111"/>
      <c r="Z33" s="2144"/>
      <c r="AA33" s="2117"/>
    </row>
    <row r="34" spans="1:27" ht="14" customHeight="1" x14ac:dyDescent="0.15">
      <c r="A34" s="2100">
        <f>U4</f>
        <v>10</v>
      </c>
      <c r="B34" s="1232" t="str">
        <f>IF(ISBLANK(K$7),"",1-$K7)</f>
        <v/>
      </c>
      <c r="C34" s="1232" t="str">
        <f>IF(ISBLANK(K$10),"",1-$K10)</f>
        <v/>
      </c>
      <c r="D34" s="1232" t="str">
        <f>IF(ISBLANK(K$13),"",1-$K13)</f>
        <v/>
      </c>
      <c r="E34" s="1232" t="str">
        <f>IF(ISBLANK(K$16),"",1-$K16)</f>
        <v/>
      </c>
      <c r="F34" s="1232" t="str">
        <f>IF(ISBLANK(K$19),"",1-$K19)</f>
        <v/>
      </c>
      <c r="G34" s="1232" t="str">
        <f>IF(ISBLANK(K$22),"",1-$K22)</f>
        <v/>
      </c>
      <c r="H34" s="1232" t="str">
        <f>IF(ISBLANK(K$25),"",1-$K25)</f>
        <v/>
      </c>
      <c r="I34" s="1232" t="str">
        <f>IF(ISBLANK(K$28),"",1-$K28)</f>
        <v/>
      </c>
      <c r="J34" s="1232" t="str">
        <f>IF(ISBLANK(K$31),"",1-$K31)</f>
        <v/>
      </c>
      <c r="K34" s="814"/>
      <c r="L34" s="1427">
        <f t="shared" si="0"/>
        <v>0</v>
      </c>
      <c r="M34" s="1542"/>
      <c r="N34" s="2103">
        <f>SUM(L34:L35:L36)-M34-M35-M36</f>
        <v>0</v>
      </c>
      <c r="O34"/>
      <c r="P34" s="2118" t="str">
        <f t="shared" ref="P34:Y34" si="10">IF(B36&lt;&gt;"",(B34+B35+B36)/3,IF(B35&lt;&gt;"",(B34+B35)/2,B34))</f>
        <v/>
      </c>
      <c r="Q34" s="2109" t="str">
        <f t="shared" si="10"/>
        <v/>
      </c>
      <c r="R34" s="2109" t="str">
        <f t="shared" si="10"/>
        <v/>
      </c>
      <c r="S34" s="2109" t="str">
        <f t="shared" si="10"/>
        <v/>
      </c>
      <c r="T34" s="2109" t="str">
        <f t="shared" si="10"/>
        <v/>
      </c>
      <c r="U34" s="2109" t="str">
        <f t="shared" si="10"/>
        <v/>
      </c>
      <c r="V34" s="2109" t="str">
        <f t="shared" si="10"/>
        <v/>
      </c>
      <c r="W34" s="2109" t="str">
        <f t="shared" si="10"/>
        <v/>
      </c>
      <c r="X34" s="2109" t="str">
        <f t="shared" si="10"/>
        <v/>
      </c>
      <c r="Y34" s="2106">
        <f t="shared" si="10"/>
        <v>0</v>
      </c>
      <c r="Z34" s="2142">
        <f>SUM(P34:Y34)-M34-M35-M36</f>
        <v>0</v>
      </c>
      <c r="AA34" s="2115"/>
    </row>
    <row r="35" spans="1:27" ht="14" customHeight="1" x14ac:dyDescent="0.15">
      <c r="A35" s="2101"/>
      <c r="B35" s="1463" t="str">
        <f>IF(ISBLANK(K$8),"",1-$K8)</f>
        <v/>
      </c>
      <c r="C35" s="1463" t="str">
        <f>IF(ISBLANK(K$11),"",1-$K11)</f>
        <v/>
      </c>
      <c r="D35" s="1463" t="str">
        <f>IF(ISBLANK(K$14),"",1-$K14)</f>
        <v/>
      </c>
      <c r="E35" s="1463" t="str">
        <f>IF(ISBLANK(K$17),"",1-$K17)</f>
        <v/>
      </c>
      <c r="F35" s="1463" t="str">
        <f>IF(ISBLANK(K$20),"",1-$K20)</f>
        <v/>
      </c>
      <c r="G35" s="1463" t="str">
        <f>IF(ISBLANK(K$23),"",1-$K23)</f>
        <v/>
      </c>
      <c r="H35" s="1463" t="str">
        <f>IF(ISBLANK(K$26),"",1-$K26)</f>
        <v/>
      </c>
      <c r="I35" s="1463" t="str">
        <f>IF(ISBLANK(K$29),"",1-$K29)</f>
        <v/>
      </c>
      <c r="J35" s="1463" t="str">
        <f>IF(ISBLANK(K$32),"",1-$K32)</f>
        <v/>
      </c>
      <c r="K35" s="815"/>
      <c r="L35" s="1540">
        <f t="shared" si="0"/>
        <v>0</v>
      </c>
      <c r="M35" s="1541"/>
      <c r="N35" s="2104"/>
      <c r="O35"/>
      <c r="P35" s="2119"/>
      <c r="Q35" s="2110"/>
      <c r="R35" s="2110"/>
      <c r="S35" s="2110"/>
      <c r="T35" s="2110"/>
      <c r="U35" s="2110"/>
      <c r="V35" s="2110"/>
      <c r="W35" s="2110"/>
      <c r="X35" s="2110"/>
      <c r="Y35" s="2107"/>
      <c r="Z35" s="2143"/>
      <c r="AA35" s="2116"/>
    </row>
    <row r="36" spans="1:27" ht="14" customHeight="1" x14ac:dyDescent="0.15">
      <c r="A36" s="2102"/>
      <c r="B36" s="1496" t="str">
        <f>IF(ISBLANK(K$9),"",1-$K9)</f>
        <v/>
      </c>
      <c r="C36" s="1496" t="str">
        <f>IF(ISBLANK(K$12),"",1-$K12)</f>
        <v/>
      </c>
      <c r="D36" s="1496" t="str">
        <f>IF(ISBLANK(K$15),"",1-$K15)</f>
        <v/>
      </c>
      <c r="E36" s="1496" t="str">
        <f>IF(ISBLANK(K$18),"",1-$K18)</f>
        <v/>
      </c>
      <c r="F36" s="1496" t="str">
        <f>IF(ISBLANK(K$21),"",1-$K21)</f>
        <v/>
      </c>
      <c r="G36" s="1496" t="str">
        <f>IF(ISBLANK(K$24),"",1-$K24)</f>
        <v/>
      </c>
      <c r="H36" s="1496" t="str">
        <f>IF(ISBLANK(K$27),"",1-$K27)</f>
        <v/>
      </c>
      <c r="I36" s="1496" t="str">
        <f>IF(ISBLANK(K$30),"",1-$K30)</f>
        <v/>
      </c>
      <c r="J36" s="1496" t="str">
        <f>IF(ISBLANK(K$33),"",1-$K33)</f>
        <v/>
      </c>
      <c r="K36" s="815"/>
      <c r="L36" s="1539">
        <f t="shared" si="0"/>
        <v>0</v>
      </c>
      <c r="M36" s="1543"/>
      <c r="N36" s="2105"/>
      <c r="O36"/>
      <c r="P36" s="2120"/>
      <c r="Q36" s="2111"/>
      <c r="R36" s="2111"/>
      <c r="S36" s="2111"/>
      <c r="T36" s="2111"/>
      <c r="U36" s="2111"/>
      <c r="V36" s="2111"/>
      <c r="W36" s="2111"/>
      <c r="X36" s="2111"/>
      <c r="Y36" s="2108"/>
      <c r="Z36" s="2144"/>
      <c r="AA36" s="2117"/>
    </row>
    <row r="37" spans="1:27" ht="18.75" customHeight="1" x14ac:dyDescent="0.2">
      <c r="L37" s="96"/>
      <c r="M37" s="96"/>
      <c r="N37" s="96"/>
      <c r="O37" s="96"/>
    </row>
    <row r="38" spans="1:27" ht="18.75" customHeight="1" x14ac:dyDescent="0.15"/>
    <row r="39" spans="1:27" ht="18.75" customHeight="1" x14ac:dyDescent="0.15"/>
    <row r="40" spans="1:27" ht="18.75" customHeight="1" x14ac:dyDescent="0.15"/>
    <row r="41" spans="1:27" ht="18.75" customHeight="1" x14ac:dyDescent="0.15"/>
  </sheetData>
  <mergeCells count="155">
    <mergeCell ref="Z34:Z36"/>
    <mergeCell ref="AA34:AA36"/>
    <mergeCell ref="T34:T36"/>
    <mergeCell ref="U34:U36"/>
    <mergeCell ref="V34:V36"/>
    <mergeCell ref="W34:W36"/>
    <mergeCell ref="A34:A36"/>
    <mergeCell ref="N34:N36"/>
    <mergeCell ref="X34:X36"/>
    <mergeCell ref="Y34:Y36"/>
    <mergeCell ref="P34:P36"/>
    <mergeCell ref="Q34:Q36"/>
    <mergeCell ref="R34:R36"/>
    <mergeCell ref="S34:S36"/>
    <mergeCell ref="A31:A33"/>
    <mergeCell ref="N31:N33"/>
    <mergeCell ref="Z31:Z33"/>
    <mergeCell ref="AA31:AA33"/>
    <mergeCell ref="T31:T33"/>
    <mergeCell ref="U31:U33"/>
    <mergeCell ref="V31:V33"/>
    <mergeCell ref="W31:W33"/>
    <mergeCell ref="X31:X33"/>
    <mergeCell ref="Y31:Y33"/>
    <mergeCell ref="P31:P33"/>
    <mergeCell ref="Q31:Q33"/>
    <mergeCell ref="R31:R33"/>
    <mergeCell ref="S31:S33"/>
    <mergeCell ref="Z28:Z30"/>
    <mergeCell ref="AA28:AA30"/>
    <mergeCell ref="T28:T30"/>
    <mergeCell ref="U28:U30"/>
    <mergeCell ref="V28:V30"/>
    <mergeCell ref="W28:W30"/>
    <mergeCell ref="A28:A30"/>
    <mergeCell ref="N28:N30"/>
    <mergeCell ref="X28:X30"/>
    <mergeCell ref="Y28:Y30"/>
    <mergeCell ref="P28:P30"/>
    <mergeCell ref="Q28:Q30"/>
    <mergeCell ref="R28:R30"/>
    <mergeCell ref="S28:S30"/>
    <mergeCell ref="A25:A27"/>
    <mergeCell ref="N25:N27"/>
    <mergeCell ref="Z25:Z27"/>
    <mergeCell ref="AA25:AA27"/>
    <mergeCell ref="T25:T27"/>
    <mergeCell ref="U25:U27"/>
    <mergeCell ref="V25:V27"/>
    <mergeCell ref="W25:W27"/>
    <mergeCell ref="X25:X27"/>
    <mergeCell ref="Y25:Y27"/>
    <mergeCell ref="P25:P27"/>
    <mergeCell ref="Q25:Q27"/>
    <mergeCell ref="R25:R27"/>
    <mergeCell ref="S25:S27"/>
    <mergeCell ref="Z22:Z24"/>
    <mergeCell ref="AA22:AA24"/>
    <mergeCell ref="T22:T24"/>
    <mergeCell ref="U22:U24"/>
    <mergeCell ref="V22:V24"/>
    <mergeCell ref="W22:W24"/>
    <mergeCell ref="A22:A24"/>
    <mergeCell ref="N22:N24"/>
    <mergeCell ref="X22:X24"/>
    <mergeCell ref="Y22:Y24"/>
    <mergeCell ref="P22:P24"/>
    <mergeCell ref="Q22:Q24"/>
    <mergeCell ref="R22:R24"/>
    <mergeCell ref="S22:S24"/>
    <mergeCell ref="A16:A18"/>
    <mergeCell ref="N16:N18"/>
    <mergeCell ref="X16:X18"/>
    <mergeCell ref="Y16:Y18"/>
    <mergeCell ref="P16:P18"/>
    <mergeCell ref="A19:A21"/>
    <mergeCell ref="N19:N21"/>
    <mergeCell ref="Z19:Z21"/>
    <mergeCell ref="AA19:AA21"/>
    <mergeCell ref="T19:T21"/>
    <mergeCell ref="U19:U21"/>
    <mergeCell ref="V19:V21"/>
    <mergeCell ref="W19:W21"/>
    <mergeCell ref="X19:X21"/>
    <mergeCell ref="Y19:Y21"/>
    <mergeCell ref="P19:P21"/>
    <mergeCell ref="Q19:Q21"/>
    <mergeCell ref="R19:R21"/>
    <mergeCell ref="S19:S21"/>
    <mergeCell ref="Z16:Z18"/>
    <mergeCell ref="Q16:Q18"/>
    <mergeCell ref="R16:R18"/>
    <mergeCell ref="S16:S18"/>
    <mergeCell ref="AA16:AA18"/>
    <mergeCell ref="T16:T18"/>
    <mergeCell ref="U16:U18"/>
    <mergeCell ref="V16:V18"/>
    <mergeCell ref="W16:W18"/>
    <mergeCell ref="Z13:Z15"/>
    <mergeCell ref="AA13:AA15"/>
    <mergeCell ref="T13:T15"/>
    <mergeCell ref="U13:U15"/>
    <mergeCell ref="V13:V15"/>
    <mergeCell ref="W13:W15"/>
    <mergeCell ref="X13:X15"/>
    <mergeCell ref="Y13:Y15"/>
    <mergeCell ref="P13:P15"/>
    <mergeCell ref="Q13:Q15"/>
    <mergeCell ref="R13:R15"/>
    <mergeCell ref="S13:S15"/>
    <mergeCell ref="A10:A12"/>
    <mergeCell ref="N10:N12"/>
    <mergeCell ref="X10:X12"/>
    <mergeCell ref="Y10:Y12"/>
    <mergeCell ref="P10:P12"/>
    <mergeCell ref="Q10:Q12"/>
    <mergeCell ref="R10:R12"/>
    <mergeCell ref="S10:S12"/>
    <mergeCell ref="A13:A15"/>
    <mergeCell ref="N13:N15"/>
    <mergeCell ref="X7:X9"/>
    <mergeCell ref="Y7:Y9"/>
    <mergeCell ref="U3:X3"/>
    <mergeCell ref="Z10:Z12"/>
    <mergeCell ref="AA10:AA12"/>
    <mergeCell ref="T10:T12"/>
    <mergeCell ref="U10:U12"/>
    <mergeCell ref="V10:V12"/>
    <mergeCell ref="W10:W12"/>
    <mergeCell ref="Z7:Z9"/>
    <mergeCell ref="AA7:AA9"/>
    <mergeCell ref="T7:T9"/>
    <mergeCell ref="A7:A9"/>
    <mergeCell ref="N7:N9"/>
    <mergeCell ref="P7:P9"/>
    <mergeCell ref="Q7:Q9"/>
    <mergeCell ref="R7:R9"/>
    <mergeCell ref="S7:S9"/>
    <mergeCell ref="U7:U9"/>
    <mergeCell ref="V7:V9"/>
    <mergeCell ref="W7:W9"/>
    <mergeCell ref="A1:AA1"/>
    <mergeCell ref="D2:G2"/>
    <mergeCell ref="J2:M2"/>
    <mergeCell ref="P2:S2"/>
    <mergeCell ref="U2:X2"/>
    <mergeCell ref="U4:X4"/>
    <mergeCell ref="A3:B3"/>
    <mergeCell ref="D3:G3"/>
    <mergeCell ref="J3:M3"/>
    <mergeCell ref="P3:S3"/>
    <mergeCell ref="A4:B4"/>
    <mergeCell ref="D4:G4"/>
    <mergeCell ref="J4:M4"/>
    <mergeCell ref="P4:S4"/>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Foglio119"/>
  <dimension ref="A1:W245"/>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ht="12.75" customHeight="1" x14ac:dyDescent="0.15">
      <c r="A1" s="1637" t="s">
        <v>104</v>
      </c>
      <c r="B1" s="1637"/>
      <c r="C1" s="1637"/>
      <c r="D1" s="1637"/>
      <c r="E1" s="1637"/>
      <c r="F1" s="1637"/>
      <c r="G1" s="1637"/>
      <c r="H1" s="1637"/>
      <c r="I1" s="1637"/>
      <c r="J1" s="1637"/>
      <c r="K1" s="1637"/>
      <c r="M1" s="1637" t="s">
        <v>104</v>
      </c>
      <c r="N1" s="1637"/>
      <c r="O1" s="1637"/>
      <c r="P1" s="1637"/>
      <c r="Q1" s="1637"/>
      <c r="R1" s="1637"/>
      <c r="S1" s="1637"/>
      <c r="T1" s="1637"/>
      <c r="U1" s="1637"/>
      <c r="V1" s="1637"/>
      <c r="W1" s="1637"/>
    </row>
    <row r="2" spans="1:23" ht="12.75" customHeight="1" x14ac:dyDescent="0.15">
      <c r="C2" s="171" t="s">
        <v>889</v>
      </c>
      <c r="D2" s="17"/>
      <c r="E2" s="17"/>
    </row>
    <row r="3" spans="1:23" ht="12" customHeight="1" x14ac:dyDescent="0.15">
      <c r="C3" s="18" t="s">
        <v>684</v>
      </c>
      <c r="D3" s="18" t="s">
        <v>367</v>
      </c>
      <c r="E3" s="154" t="s">
        <v>1181</v>
      </c>
      <c r="F3" s="1812" t="s">
        <v>1180</v>
      </c>
      <c r="G3" s="1813"/>
      <c r="H3" s="1814"/>
      <c r="I3" s="18" t="s">
        <v>684</v>
      </c>
      <c r="J3" s="1883" t="s">
        <v>100</v>
      </c>
      <c r="K3" s="1883"/>
    </row>
    <row r="4" spans="1:23" ht="12" customHeight="1" x14ac:dyDescent="0.15">
      <c r="B4" s="15">
        <v>1</v>
      </c>
      <c r="C4" s="1041">
        <f>'10S - 8B - 2 RR'!D4</f>
        <v>1</v>
      </c>
      <c r="D4" s="1042">
        <f>'10S - 8B - 2 RR'!E4</f>
        <v>0</v>
      </c>
      <c r="E4" s="20">
        <f t="shared" ref="E4:E13" si="0">COUNTIF(C$19:C$43,$C4)+COUNTIF(I$19:I$43,$C4)+COUNTIF(O$8:O$18,$C4)+COUNTIF(U$8:U$18,$C4)</f>
        <v>5</v>
      </c>
      <c r="F4" s="1697">
        <f t="shared" ref="F4:F13" si="1">COUNTIF(E$19:E$43,$C4)+COUNTIF(K$19:K$43,$C4)+COUNTIF(Q$8:Q$18,$C4)+COUNTIF(W$8:W$18,$C4)</f>
        <v>4</v>
      </c>
      <c r="G4" s="1697"/>
      <c r="H4" s="1805"/>
      <c r="I4" s="386">
        <f>C4</f>
        <v>1</v>
      </c>
      <c r="J4" s="20" t="s">
        <v>1678</v>
      </c>
      <c r="K4" s="159">
        <f>'10S - 8B - 2 RR'!L4</f>
        <v>0</v>
      </c>
      <c r="M4" s="1637" t="s">
        <v>824</v>
      </c>
      <c r="N4" s="1637"/>
      <c r="O4" s="1637"/>
      <c r="P4" s="1637"/>
      <c r="Q4" s="1637"/>
      <c r="R4" s="1637"/>
      <c r="S4" s="1637"/>
      <c r="T4" s="1637"/>
      <c r="U4" s="1637"/>
      <c r="V4" s="1637"/>
      <c r="W4" s="1637"/>
    </row>
    <row r="5" spans="1:23" ht="12" customHeight="1" x14ac:dyDescent="0.15">
      <c r="B5" s="15">
        <v>2</v>
      </c>
      <c r="C5" s="1041">
        <f>'10S - 8B - 2 RR'!D5</f>
        <v>2</v>
      </c>
      <c r="D5" s="1042">
        <f>'10S - 8B - 2 RR'!E5</f>
        <v>0</v>
      </c>
      <c r="E5" s="20">
        <f t="shared" si="0"/>
        <v>5</v>
      </c>
      <c r="F5" s="1697">
        <f t="shared" si="1"/>
        <v>4</v>
      </c>
      <c r="G5" s="1697"/>
      <c r="H5" s="1805"/>
      <c r="I5" s="386">
        <f>$C$5</f>
        <v>2</v>
      </c>
      <c r="J5" s="20" t="s">
        <v>1678</v>
      </c>
      <c r="K5" s="159">
        <f>'10S - 8B - 2 RR'!L5</f>
        <v>0</v>
      </c>
    </row>
    <row r="6" spans="1:23" ht="12" customHeight="1" thickBot="1" x14ac:dyDescent="0.2">
      <c r="B6" s="15">
        <v>3</v>
      </c>
      <c r="C6" s="1041">
        <f>'10S - 8B - 2 RR'!D6</f>
        <v>3</v>
      </c>
      <c r="D6" s="1042">
        <f>'10S - 8B - 2 RR'!E6</f>
        <v>0</v>
      </c>
      <c r="E6" s="20">
        <f t="shared" si="0"/>
        <v>5</v>
      </c>
      <c r="F6" s="1697">
        <f t="shared" si="1"/>
        <v>4</v>
      </c>
      <c r="G6" s="1697"/>
      <c r="H6" s="1805"/>
      <c r="I6" s="386">
        <f>$C$6</f>
        <v>3</v>
      </c>
      <c r="J6" s="20" t="s">
        <v>1678</v>
      </c>
      <c r="K6" s="159">
        <f>'10S - 8B - 2 RR'!L6</f>
        <v>0</v>
      </c>
      <c r="Q6" s="15" t="s">
        <v>312</v>
      </c>
      <c r="W6" s="15" t="s">
        <v>313</v>
      </c>
    </row>
    <row r="7" spans="1:23" ht="12" customHeight="1" x14ac:dyDescent="0.15">
      <c r="B7" s="15">
        <v>4</v>
      </c>
      <c r="C7" s="1041">
        <f>'10S - 8B - 2 RR'!D7</f>
        <v>4</v>
      </c>
      <c r="D7" s="1042">
        <f>'10S - 8B - 2 RR'!E7</f>
        <v>0</v>
      </c>
      <c r="E7" s="20">
        <f t="shared" si="0"/>
        <v>5</v>
      </c>
      <c r="F7" s="1697">
        <f t="shared" si="1"/>
        <v>4</v>
      </c>
      <c r="G7" s="1697"/>
      <c r="H7" s="1805"/>
      <c r="I7" s="386">
        <f>$C$7</f>
        <v>4</v>
      </c>
      <c r="J7" s="20"/>
      <c r="K7" s="159"/>
      <c r="M7" s="178" t="s">
        <v>892</v>
      </c>
      <c r="N7" s="204" t="s">
        <v>197</v>
      </c>
      <c r="O7" s="28" t="s">
        <v>865</v>
      </c>
      <c r="P7" s="29" t="s">
        <v>197</v>
      </c>
      <c r="Q7" s="30" t="s">
        <v>866</v>
      </c>
      <c r="R7" s="253"/>
      <c r="S7" s="178" t="s">
        <v>892</v>
      </c>
      <c r="T7" s="204" t="s">
        <v>197</v>
      </c>
      <c r="U7" s="28" t="s">
        <v>865</v>
      </c>
      <c r="V7" s="29" t="s">
        <v>197</v>
      </c>
      <c r="W7" s="30" t="s">
        <v>866</v>
      </c>
    </row>
    <row r="8" spans="1:23" ht="12" customHeight="1" x14ac:dyDescent="0.15">
      <c r="B8" s="15">
        <v>5</v>
      </c>
      <c r="C8" s="1041">
        <f>'10S - 8B - 2 RR'!D8</f>
        <v>5</v>
      </c>
      <c r="D8" s="1042">
        <f>'10S - 8B - 2 RR'!E8</f>
        <v>0</v>
      </c>
      <c r="E8" s="20">
        <f t="shared" si="0"/>
        <v>5</v>
      </c>
      <c r="F8" s="1697">
        <f t="shared" si="1"/>
        <v>4</v>
      </c>
      <c r="G8" s="1697"/>
      <c r="H8" s="1805"/>
      <c r="I8" s="386">
        <f>$C$8</f>
        <v>5</v>
      </c>
      <c r="J8" s="20" t="s">
        <v>1678</v>
      </c>
      <c r="K8" s="159">
        <f>'10S - 8B - 2 RR'!L8</f>
        <v>0</v>
      </c>
      <c r="M8" s="31">
        <v>1</v>
      </c>
      <c r="N8" s="32">
        <f>K4</f>
        <v>0</v>
      </c>
      <c r="O8" s="1047">
        <v>2</v>
      </c>
      <c r="P8" s="34">
        <f>K6</f>
        <v>0</v>
      </c>
      <c r="Q8" s="1048">
        <v>8</v>
      </c>
      <c r="S8" s="31">
        <v>1</v>
      </c>
      <c r="T8" s="32">
        <f>K5</f>
        <v>0</v>
      </c>
      <c r="U8" s="1047">
        <v>10</v>
      </c>
      <c r="V8" s="34">
        <f>K4</f>
        <v>0</v>
      </c>
      <c r="W8" s="1048">
        <v>9</v>
      </c>
    </row>
    <row r="9" spans="1:23" ht="12" customHeight="1" x14ac:dyDescent="0.15">
      <c r="B9" s="15">
        <v>6</v>
      </c>
      <c r="C9" s="1041">
        <f>'10S - 8B - 2 RR'!D9</f>
        <v>6</v>
      </c>
      <c r="D9" s="1042">
        <f>'10S - 8B - 2 RR'!E9</f>
        <v>0</v>
      </c>
      <c r="E9" s="20">
        <f t="shared" si="0"/>
        <v>4</v>
      </c>
      <c r="F9" s="1697">
        <f t="shared" si="1"/>
        <v>5</v>
      </c>
      <c r="G9" s="1697"/>
      <c r="H9" s="1805"/>
      <c r="I9" s="386">
        <f>$C$9</f>
        <v>6</v>
      </c>
      <c r="J9" s="20" t="s">
        <v>1678</v>
      </c>
      <c r="K9" s="159">
        <f>'10S - 8B - 2 RR'!L9</f>
        <v>0</v>
      </c>
      <c r="M9" s="35">
        <v>2</v>
      </c>
      <c r="N9" s="36">
        <f>K13</f>
        <v>0</v>
      </c>
      <c r="O9" s="1062">
        <v>4</v>
      </c>
      <c r="P9" s="34">
        <f>K11</f>
        <v>0</v>
      </c>
      <c r="Q9" s="1149">
        <v>6</v>
      </c>
      <c r="S9" s="35">
        <v>2</v>
      </c>
      <c r="T9" s="36">
        <f>K6</f>
        <v>0</v>
      </c>
      <c r="U9" s="1047">
        <v>8</v>
      </c>
      <c r="V9" s="34">
        <f>K12</f>
        <v>0</v>
      </c>
      <c r="W9" s="1048">
        <v>7</v>
      </c>
    </row>
    <row r="10" spans="1:23" ht="12" customHeight="1" x14ac:dyDescent="0.15">
      <c r="B10" s="15">
        <v>7</v>
      </c>
      <c r="C10" s="1041">
        <f>'10S - 8B - 2 RR'!D10</f>
        <v>7</v>
      </c>
      <c r="D10" s="1042">
        <f>'10S - 8B - 2 RR'!E10</f>
        <v>0</v>
      </c>
      <c r="E10" s="20">
        <f t="shared" si="0"/>
        <v>4</v>
      </c>
      <c r="F10" s="1697">
        <f t="shared" si="1"/>
        <v>5</v>
      </c>
      <c r="G10" s="1697"/>
      <c r="H10" s="1805"/>
      <c r="I10" s="386">
        <f>$C$10</f>
        <v>7</v>
      </c>
      <c r="J10" s="20"/>
      <c r="K10" s="159"/>
      <c r="M10" s="31">
        <v>3</v>
      </c>
      <c r="N10" s="32">
        <f>K5</f>
        <v>0</v>
      </c>
      <c r="O10" s="1193">
        <v>10</v>
      </c>
      <c r="P10" s="34">
        <f>K9</f>
        <v>0</v>
      </c>
      <c r="Q10" s="1169">
        <v>5</v>
      </c>
      <c r="S10" s="31">
        <v>3</v>
      </c>
      <c r="T10" s="32">
        <f>K9</f>
        <v>0</v>
      </c>
      <c r="U10" s="1193">
        <v>5</v>
      </c>
      <c r="V10" s="40">
        <f>K11</f>
        <v>0</v>
      </c>
      <c r="W10" s="1169">
        <v>6</v>
      </c>
    </row>
    <row r="11" spans="1:23" ht="12" customHeight="1" thickBot="1" x14ac:dyDescent="0.2">
      <c r="B11" s="15">
        <v>8</v>
      </c>
      <c r="C11" s="1041">
        <f>'10S - 8B - 2 RR'!D11</f>
        <v>8</v>
      </c>
      <c r="D11" s="1042">
        <f>'10S - 8B - 2 RR'!E11</f>
        <v>0</v>
      </c>
      <c r="E11" s="20">
        <f t="shared" si="0"/>
        <v>4</v>
      </c>
      <c r="F11" s="1697">
        <f t="shared" si="1"/>
        <v>5</v>
      </c>
      <c r="G11" s="1697"/>
      <c r="H11" s="1805"/>
      <c r="I11" s="386">
        <f>$C$11</f>
        <v>8</v>
      </c>
      <c r="J11" s="20" t="s">
        <v>1678</v>
      </c>
      <c r="K11" s="159">
        <f>'10S - 8B - 2 RR'!L11</f>
        <v>0</v>
      </c>
      <c r="M11" s="38">
        <v>4</v>
      </c>
      <c r="N11" s="39">
        <f>K12</f>
        <v>0</v>
      </c>
      <c r="O11" s="1184">
        <v>1</v>
      </c>
      <c r="P11" s="44">
        <f>K8</f>
        <v>0</v>
      </c>
      <c r="Q11" s="1194">
        <v>3</v>
      </c>
      <c r="S11" s="38">
        <v>4</v>
      </c>
      <c r="T11" s="39">
        <f>K8</f>
        <v>0</v>
      </c>
      <c r="U11" s="1194">
        <v>3</v>
      </c>
      <c r="V11" s="195">
        <f>K13</f>
        <v>0</v>
      </c>
      <c r="W11" s="1184">
        <v>4</v>
      </c>
    </row>
    <row r="12" spans="1:23" ht="12" customHeight="1" thickBot="1" x14ac:dyDescent="0.2">
      <c r="B12" s="15">
        <v>9</v>
      </c>
      <c r="C12" s="1041">
        <f>'10S - 8B - 2 RR'!D12</f>
        <v>9</v>
      </c>
      <c r="D12" s="1042">
        <f>'10S - 8B - 2 RR'!E12</f>
        <v>0</v>
      </c>
      <c r="E12" s="20">
        <f t="shared" si="0"/>
        <v>4</v>
      </c>
      <c r="F12" s="1697">
        <f t="shared" si="1"/>
        <v>5</v>
      </c>
      <c r="G12" s="1697"/>
      <c r="H12" s="1805"/>
      <c r="I12" s="386">
        <f>$C$12</f>
        <v>9</v>
      </c>
      <c r="J12" s="20" t="s">
        <v>1678</v>
      </c>
      <c r="K12" s="159">
        <f>'10S - 8B - 2 RR'!L12</f>
        <v>0</v>
      </c>
      <c r="M12" s="250" t="s">
        <v>891</v>
      </c>
      <c r="N12" s="158" t="s">
        <v>1551</v>
      </c>
      <c r="S12" s="250" t="s">
        <v>891</v>
      </c>
      <c r="T12" s="158" t="s">
        <v>787</v>
      </c>
    </row>
    <row r="13" spans="1:23" ht="12" customHeight="1" thickBot="1" x14ac:dyDescent="0.2">
      <c r="B13" s="15">
        <v>10</v>
      </c>
      <c r="C13" s="1041">
        <f>'10S - 8B - 2 RR'!D13</f>
        <v>10</v>
      </c>
      <c r="D13" s="1042">
        <f>'10S - 8B - 2 RR'!E13</f>
        <v>0</v>
      </c>
      <c r="E13" s="20">
        <f t="shared" si="0"/>
        <v>4</v>
      </c>
      <c r="F13" s="1697">
        <f t="shared" si="1"/>
        <v>5</v>
      </c>
      <c r="G13" s="1697"/>
      <c r="H13" s="1805"/>
      <c r="I13" s="1049">
        <f>$C$13</f>
        <v>10</v>
      </c>
      <c r="J13" s="20" t="s">
        <v>1678</v>
      </c>
      <c r="K13" s="159">
        <f>'10S - 8B - 2 RR'!L13</f>
        <v>0</v>
      </c>
      <c r="Q13" s="15" t="s">
        <v>314</v>
      </c>
      <c r="W13" s="15" t="s">
        <v>669</v>
      </c>
    </row>
    <row r="14" spans="1:23" ht="12" customHeight="1" x14ac:dyDescent="0.15">
      <c r="A14" s="101" t="s">
        <v>363</v>
      </c>
      <c r="B14" s="383" t="s">
        <v>362</v>
      </c>
      <c r="C14" s="24" t="s">
        <v>1548</v>
      </c>
      <c r="D14" s="385" t="s">
        <v>892</v>
      </c>
      <c r="E14" s="24">
        <f>SUM(E4:E13)</f>
        <v>45</v>
      </c>
      <c r="F14" s="1959" t="s">
        <v>2063</v>
      </c>
      <c r="G14" s="1959"/>
      <c r="H14" s="385" t="s">
        <v>103</v>
      </c>
      <c r="I14" s="2147" t="s">
        <v>303</v>
      </c>
      <c r="J14" s="2147"/>
      <c r="K14" s="24" t="s">
        <v>1619</v>
      </c>
      <c r="M14" s="178" t="s">
        <v>892</v>
      </c>
      <c r="N14" s="204" t="s">
        <v>197</v>
      </c>
      <c r="O14" s="28" t="s">
        <v>865</v>
      </c>
      <c r="P14" s="29" t="s">
        <v>197</v>
      </c>
      <c r="Q14" s="30" t="s">
        <v>866</v>
      </c>
      <c r="R14" s="253"/>
      <c r="S14" s="178" t="s">
        <v>892</v>
      </c>
      <c r="T14" s="204" t="s">
        <v>197</v>
      </c>
      <c r="U14" s="28" t="s">
        <v>865</v>
      </c>
      <c r="V14" s="29" t="s">
        <v>197</v>
      </c>
      <c r="W14" s="30" t="s">
        <v>866</v>
      </c>
    </row>
    <row r="15" spans="1:23" ht="12" customHeight="1" thickBot="1" x14ac:dyDescent="0.2">
      <c r="B15" s="420"/>
      <c r="C15" s="1756" t="s">
        <v>571</v>
      </c>
      <c r="D15" s="1757"/>
      <c r="E15" s="1757"/>
      <c r="F15" s="1757"/>
      <c r="G15" s="1757"/>
      <c r="M15" s="31">
        <v>1</v>
      </c>
      <c r="N15" s="32">
        <f>K6</f>
        <v>0</v>
      </c>
      <c r="O15" s="1165">
        <v>8</v>
      </c>
      <c r="P15" s="34">
        <f>K11</f>
        <v>0</v>
      </c>
      <c r="Q15" s="1195">
        <v>6</v>
      </c>
      <c r="S15" s="41">
        <v>1</v>
      </c>
      <c r="T15" s="42">
        <f>K5</f>
        <v>0</v>
      </c>
      <c r="U15" s="1184">
        <v>2</v>
      </c>
      <c r="V15" s="71">
        <f>K4</f>
        <v>0</v>
      </c>
      <c r="W15" s="1064">
        <v>1</v>
      </c>
    </row>
    <row r="16" spans="1:23" ht="12.75" customHeight="1" x14ac:dyDescent="0.15">
      <c r="A16" s="1637" t="s">
        <v>1686</v>
      </c>
      <c r="B16" s="1637"/>
      <c r="C16" s="1637"/>
      <c r="D16" s="1637"/>
      <c r="E16" s="1637"/>
      <c r="F16" s="1637"/>
      <c r="G16" s="1637"/>
      <c r="H16" s="1637"/>
      <c r="I16" s="1637"/>
      <c r="J16" s="1637"/>
      <c r="K16" s="1637"/>
      <c r="M16" s="35">
        <v>2</v>
      </c>
      <c r="N16" s="36">
        <f>K5</f>
        <v>0</v>
      </c>
      <c r="O16" s="1048">
        <v>2</v>
      </c>
      <c r="P16" s="34">
        <f>K4</f>
        <v>0</v>
      </c>
      <c r="Q16" s="1047">
        <v>9</v>
      </c>
    </row>
    <row r="17" spans="1:23" ht="12" customHeight="1" thickBot="1" x14ac:dyDescent="0.2">
      <c r="B17" s="1957" t="s">
        <v>1368</v>
      </c>
      <c r="C17" s="1957"/>
      <c r="E17" s="15" t="s">
        <v>307</v>
      </c>
      <c r="F17" s="253"/>
      <c r="K17" s="15" t="s">
        <v>308</v>
      </c>
      <c r="M17" s="38">
        <v>3</v>
      </c>
      <c r="N17" s="39">
        <f>K8</f>
        <v>0</v>
      </c>
      <c r="O17" s="1062">
        <v>3</v>
      </c>
      <c r="P17" s="603">
        <f>K9</f>
        <v>0</v>
      </c>
      <c r="Q17" s="1062">
        <v>5</v>
      </c>
    </row>
    <row r="18" spans="1:23" ht="12" customHeight="1" thickBot="1" x14ac:dyDescent="0.2">
      <c r="A18" s="178" t="s">
        <v>892</v>
      </c>
      <c r="B18" s="204" t="s">
        <v>197</v>
      </c>
      <c r="C18" s="28" t="s">
        <v>865</v>
      </c>
      <c r="D18" s="29" t="s">
        <v>197</v>
      </c>
      <c r="E18" s="30" t="s">
        <v>866</v>
      </c>
      <c r="F18" s="253"/>
      <c r="G18" s="178" t="s">
        <v>892</v>
      </c>
      <c r="H18" s="204" t="s">
        <v>197</v>
      </c>
      <c r="I18" s="28" t="s">
        <v>865</v>
      </c>
      <c r="J18" s="29" t="s">
        <v>197</v>
      </c>
      <c r="K18" s="30" t="s">
        <v>866</v>
      </c>
      <c r="M18" s="248">
        <v>4</v>
      </c>
      <c r="N18" s="47">
        <f>K13</f>
        <v>0</v>
      </c>
      <c r="O18" s="1184">
        <v>4</v>
      </c>
      <c r="P18" s="210">
        <f>K12</f>
        <v>0</v>
      </c>
      <c r="Q18" s="1184">
        <v>7</v>
      </c>
    </row>
    <row r="19" spans="1:23" ht="12" customHeight="1" thickBot="1" x14ac:dyDescent="0.2">
      <c r="A19" s="31">
        <v>1</v>
      </c>
      <c r="B19" s="32">
        <f>K4</f>
        <v>0</v>
      </c>
      <c r="C19" s="1047">
        <f>C4</f>
        <v>1</v>
      </c>
      <c r="D19" s="34">
        <f>K11</f>
        <v>0</v>
      </c>
      <c r="E19" s="1047">
        <f>C11</f>
        <v>8</v>
      </c>
      <c r="F19" s="253"/>
      <c r="G19" s="31">
        <v>1</v>
      </c>
      <c r="H19" s="32">
        <f>K6</f>
        <v>0</v>
      </c>
      <c r="I19" s="1048">
        <f>C10</f>
        <v>7</v>
      </c>
      <c r="J19" s="34">
        <f>K5</f>
        <v>0</v>
      </c>
      <c r="K19" s="1047">
        <f>C5</f>
        <v>2</v>
      </c>
      <c r="M19" s="250" t="s">
        <v>891</v>
      </c>
      <c r="N19" s="160" t="s">
        <v>1550</v>
      </c>
    </row>
    <row r="20" spans="1:23" ht="12" customHeight="1" x14ac:dyDescent="0.15">
      <c r="A20" s="35">
        <v>2</v>
      </c>
      <c r="B20" s="36">
        <f>K6</f>
        <v>0</v>
      </c>
      <c r="C20" s="1047">
        <f>C6</f>
        <v>3</v>
      </c>
      <c r="D20" s="34">
        <f>K13</f>
        <v>0</v>
      </c>
      <c r="E20" s="1047">
        <f>C13</f>
        <v>10</v>
      </c>
      <c r="G20" s="35">
        <v>2</v>
      </c>
      <c r="H20" s="36">
        <f>K12</f>
        <v>0</v>
      </c>
      <c r="I20" s="1062">
        <f>C12</f>
        <v>9</v>
      </c>
      <c r="J20" s="34">
        <f>K11</f>
        <v>0</v>
      </c>
      <c r="K20" s="1062">
        <f>C11</f>
        <v>8</v>
      </c>
    </row>
    <row r="21" spans="1:23" ht="12" customHeight="1" x14ac:dyDescent="0.15">
      <c r="A21" s="31">
        <v>3</v>
      </c>
      <c r="B21" s="32">
        <f>K9</f>
        <v>0</v>
      </c>
      <c r="C21" s="1047">
        <f>C9</f>
        <v>6</v>
      </c>
      <c r="D21" s="34">
        <f>K5</f>
        <v>0</v>
      </c>
      <c r="E21" s="1047">
        <f>C5</f>
        <v>2</v>
      </c>
      <c r="G21" s="31">
        <v>3</v>
      </c>
      <c r="H21" s="32">
        <f>K9</f>
        <v>0</v>
      </c>
      <c r="I21" s="1062">
        <f>C9</f>
        <v>6</v>
      </c>
      <c r="J21" s="34">
        <f>K13</f>
        <v>0</v>
      </c>
      <c r="K21" s="1062">
        <f>C13</f>
        <v>10</v>
      </c>
    </row>
    <row r="22" spans="1:23" ht="12" customHeight="1" thickBot="1" x14ac:dyDescent="0.2">
      <c r="A22" s="38">
        <v>4</v>
      </c>
      <c r="B22" s="39">
        <f>K8</f>
        <v>0</v>
      </c>
      <c r="C22" s="1064">
        <f>C8</f>
        <v>5</v>
      </c>
      <c r="D22" s="44">
        <f>K12</f>
        <v>0</v>
      </c>
      <c r="E22" s="1064">
        <f>C12</f>
        <v>9</v>
      </c>
      <c r="G22" s="38">
        <v>4</v>
      </c>
      <c r="H22" s="39">
        <f>K4</f>
        <v>0</v>
      </c>
      <c r="I22" s="1056">
        <f>C4</f>
        <v>1</v>
      </c>
      <c r="J22" s="44">
        <f>K8</f>
        <v>0</v>
      </c>
      <c r="K22" s="1054">
        <f>C7</f>
        <v>4</v>
      </c>
    </row>
    <row r="23" spans="1:23" ht="12" customHeight="1" thickBot="1" x14ac:dyDescent="0.2">
      <c r="A23" s="250" t="s">
        <v>891</v>
      </c>
      <c r="B23" s="406" t="s">
        <v>1549</v>
      </c>
      <c r="G23" s="250" t="s">
        <v>891</v>
      </c>
      <c r="H23" s="158" t="s">
        <v>790</v>
      </c>
      <c r="N23" s="1815" t="s">
        <v>1368</v>
      </c>
      <c r="O23" s="1816"/>
      <c r="P23" s="1815" t="s">
        <v>496</v>
      </c>
      <c r="Q23" s="1816"/>
    </row>
    <row r="24" spans="1:23" ht="12" customHeight="1" thickBot="1" x14ac:dyDescent="0.2">
      <c r="E24" s="15" t="s">
        <v>309</v>
      </c>
      <c r="K24" s="15" t="s">
        <v>2186</v>
      </c>
      <c r="N24" s="609">
        <v>1</v>
      </c>
      <c r="O24" s="1196">
        <f>C4</f>
        <v>1</v>
      </c>
      <c r="P24" s="609">
        <v>2</v>
      </c>
      <c r="Q24" s="1196">
        <f>C5</f>
        <v>2</v>
      </c>
    </row>
    <row r="25" spans="1:23" ht="12" customHeight="1" x14ac:dyDescent="0.15">
      <c r="A25" s="178" t="s">
        <v>892</v>
      </c>
      <c r="B25" s="204" t="s">
        <v>197</v>
      </c>
      <c r="C25" s="256" t="s">
        <v>865</v>
      </c>
      <c r="D25" s="59" t="s">
        <v>197</v>
      </c>
      <c r="E25" s="30" t="s">
        <v>866</v>
      </c>
      <c r="F25" s="253"/>
      <c r="G25" s="178" t="s">
        <v>892</v>
      </c>
      <c r="H25" s="204" t="s">
        <v>197</v>
      </c>
      <c r="I25" s="28" t="s">
        <v>865</v>
      </c>
      <c r="J25" s="29" t="s">
        <v>197</v>
      </c>
      <c r="K25" s="30" t="s">
        <v>866</v>
      </c>
      <c r="N25" s="609">
        <v>4</v>
      </c>
      <c r="O25" s="1196">
        <f>C7</f>
        <v>4</v>
      </c>
      <c r="P25" s="609">
        <v>3</v>
      </c>
      <c r="Q25" s="1196">
        <f>C6</f>
        <v>3</v>
      </c>
    </row>
    <row r="26" spans="1:23" ht="12" customHeight="1" x14ac:dyDescent="0.15">
      <c r="A26" s="31">
        <v>1</v>
      </c>
      <c r="B26" s="32">
        <f>K6</f>
        <v>0</v>
      </c>
      <c r="C26" s="54">
        <f>C10</f>
        <v>7</v>
      </c>
      <c r="D26" s="247">
        <f>K13</f>
        <v>0</v>
      </c>
      <c r="E26" s="1197">
        <f>C13</f>
        <v>10</v>
      </c>
      <c r="G26" s="31">
        <v>1</v>
      </c>
      <c r="H26" s="32">
        <f>K8</f>
        <v>0</v>
      </c>
      <c r="I26" s="1047">
        <f>C7</f>
        <v>4</v>
      </c>
      <c r="J26" s="34">
        <f>K5</f>
        <v>0</v>
      </c>
      <c r="K26" s="1047">
        <f>C8</f>
        <v>5</v>
      </c>
      <c r="N26" s="609">
        <v>5</v>
      </c>
      <c r="O26" s="1196">
        <f>C8</f>
        <v>5</v>
      </c>
      <c r="P26" s="609">
        <v>6</v>
      </c>
      <c r="Q26" s="1196">
        <f>C9</f>
        <v>6</v>
      </c>
    </row>
    <row r="27" spans="1:23" ht="12" customHeight="1" x14ac:dyDescent="0.15">
      <c r="A27" s="35">
        <v>2</v>
      </c>
      <c r="B27" s="36">
        <f>K8</f>
        <v>0</v>
      </c>
      <c r="C27" s="1170">
        <f>C7</f>
        <v>4</v>
      </c>
      <c r="D27" s="246">
        <f>K11</f>
        <v>0</v>
      </c>
      <c r="E27" s="1047">
        <f>C11</f>
        <v>8</v>
      </c>
      <c r="G27" s="35">
        <v>2</v>
      </c>
      <c r="H27" s="36">
        <f>K4</f>
        <v>0</v>
      </c>
      <c r="I27" s="1062">
        <f>C4</f>
        <v>1</v>
      </c>
      <c r="J27" s="34">
        <f>K11</f>
        <v>0</v>
      </c>
      <c r="K27" s="1149">
        <f>C12</f>
        <v>9</v>
      </c>
      <c r="N27" s="609">
        <v>8</v>
      </c>
      <c r="O27" s="1196">
        <f>C11</f>
        <v>8</v>
      </c>
      <c r="P27" s="609">
        <v>7</v>
      </c>
      <c r="Q27" s="1196">
        <f>C10</f>
        <v>7</v>
      </c>
    </row>
    <row r="28" spans="1:23" ht="12" customHeight="1" x14ac:dyDescent="0.15">
      <c r="A28" s="31">
        <v>3</v>
      </c>
      <c r="B28" s="32">
        <f>K5</f>
        <v>0</v>
      </c>
      <c r="C28" s="1173">
        <f>C8</f>
        <v>5</v>
      </c>
      <c r="D28" s="62">
        <f>K4</f>
        <v>0</v>
      </c>
      <c r="E28" s="1047">
        <f>C4</f>
        <v>1</v>
      </c>
      <c r="G28" s="31">
        <v>3</v>
      </c>
      <c r="H28" s="32">
        <f>K12</f>
        <v>0</v>
      </c>
      <c r="I28" s="1198">
        <f>C6</f>
        <v>3</v>
      </c>
      <c r="J28" s="34">
        <f>K6</f>
        <v>0</v>
      </c>
      <c r="K28" s="1169">
        <f>C10</f>
        <v>7</v>
      </c>
      <c r="N28" s="609">
        <v>9</v>
      </c>
      <c r="O28" s="1196">
        <f>C12</f>
        <v>9</v>
      </c>
      <c r="P28" s="609">
        <v>10</v>
      </c>
      <c r="Q28" s="1196">
        <f>C13</f>
        <v>10</v>
      </c>
    </row>
    <row r="29" spans="1:23" ht="12" customHeight="1" thickBot="1" x14ac:dyDescent="0.2">
      <c r="A29" s="38">
        <v>4</v>
      </c>
      <c r="B29" s="39">
        <f>K9</f>
        <v>0</v>
      </c>
      <c r="C29" s="1191">
        <f>C9</f>
        <v>6</v>
      </c>
      <c r="D29" s="71">
        <f>K12</f>
        <v>0</v>
      </c>
      <c r="E29" s="1064">
        <f>C6</f>
        <v>3</v>
      </c>
      <c r="G29" s="38">
        <v>4</v>
      </c>
      <c r="H29" s="39">
        <f>K9</f>
        <v>0</v>
      </c>
      <c r="I29" s="1070">
        <f>C5</f>
        <v>2</v>
      </c>
      <c r="J29" s="44">
        <f>K13</f>
        <v>0</v>
      </c>
      <c r="K29" s="1199">
        <f>C13</f>
        <v>10</v>
      </c>
    </row>
    <row r="30" spans="1:23" ht="12" customHeight="1" thickBot="1" x14ac:dyDescent="0.2">
      <c r="A30" s="250" t="s">
        <v>891</v>
      </c>
      <c r="B30" s="158" t="s">
        <v>567</v>
      </c>
      <c r="G30" s="250" t="s">
        <v>891</v>
      </c>
      <c r="H30" s="639" t="s">
        <v>814</v>
      </c>
    </row>
    <row r="31" spans="1:23" ht="12" customHeight="1" thickBot="1" x14ac:dyDescent="0.2">
      <c r="E31" s="15" t="s">
        <v>2185</v>
      </c>
      <c r="G31"/>
      <c r="H31" s="1845" t="s">
        <v>496</v>
      </c>
      <c r="I31" s="1845"/>
      <c r="K31" s="15" t="s">
        <v>2187</v>
      </c>
      <c r="M31" s="1831" t="s">
        <v>2140</v>
      </c>
      <c r="N31" s="1831"/>
      <c r="O31" s="1831"/>
      <c r="P31" s="1831"/>
      <c r="Q31" s="1831"/>
      <c r="R31" s="1831"/>
      <c r="S31" s="1831"/>
      <c r="T31" s="1831"/>
      <c r="U31" s="1831"/>
      <c r="V31" s="1831"/>
      <c r="W31" s="1831"/>
    </row>
    <row r="32" spans="1:23" ht="12" customHeight="1" x14ac:dyDescent="0.15">
      <c r="A32" s="178" t="s">
        <v>892</v>
      </c>
      <c r="B32" s="204" t="s">
        <v>197</v>
      </c>
      <c r="C32" s="28" t="s">
        <v>865</v>
      </c>
      <c r="D32" s="29" t="s">
        <v>197</v>
      </c>
      <c r="E32" s="30" t="s">
        <v>866</v>
      </c>
      <c r="F32" s="253"/>
      <c r="G32" s="56" t="s">
        <v>892</v>
      </c>
      <c r="H32" s="204" t="s">
        <v>197</v>
      </c>
      <c r="I32" s="28" t="s">
        <v>865</v>
      </c>
      <c r="J32" s="29" t="s">
        <v>197</v>
      </c>
      <c r="K32" s="30" t="s">
        <v>866</v>
      </c>
      <c r="M32" s="1751" t="s">
        <v>912</v>
      </c>
      <c r="N32" s="1751"/>
      <c r="O32" s="1751"/>
      <c r="P32" s="1751"/>
      <c r="Q32" s="1751"/>
      <c r="R32" s="1751"/>
      <c r="S32" s="1751"/>
      <c r="T32" s="1751"/>
      <c r="U32" s="1751"/>
      <c r="V32" s="1751"/>
      <c r="W32" s="1751"/>
    </row>
    <row r="33" spans="1:23" ht="12" customHeight="1" x14ac:dyDescent="0.15">
      <c r="A33" s="31">
        <v>1</v>
      </c>
      <c r="B33" s="32">
        <f>K11</f>
        <v>0</v>
      </c>
      <c r="C33" s="1047">
        <f>C12</f>
        <v>9</v>
      </c>
      <c r="D33" s="34">
        <f>K8</f>
        <v>0</v>
      </c>
      <c r="E33" s="1047">
        <f>C7</f>
        <v>4</v>
      </c>
      <c r="G33" s="21">
        <v>1</v>
      </c>
      <c r="H33" s="32">
        <f>K8</f>
        <v>0</v>
      </c>
      <c r="I33" s="1195">
        <f>C7</f>
        <v>4</v>
      </c>
      <c r="J33" s="34">
        <f>K9</f>
        <v>0</v>
      </c>
      <c r="K33" s="1165">
        <f>C5</f>
        <v>2</v>
      </c>
      <c r="M33" s="1751" t="s">
        <v>913</v>
      </c>
      <c r="N33" s="1751"/>
      <c r="O33" s="1751"/>
      <c r="P33" s="1751"/>
      <c r="Q33" s="1751"/>
      <c r="R33" s="1751"/>
      <c r="S33" s="1751"/>
      <c r="T33" s="1751"/>
      <c r="U33" s="1751"/>
      <c r="V33" s="1751"/>
      <c r="W33" s="1751"/>
    </row>
    <row r="34" spans="1:23" ht="12" customHeight="1" x14ac:dyDescent="0.15">
      <c r="A34" s="35">
        <v>2</v>
      </c>
      <c r="B34" s="36">
        <f>K9</f>
        <v>0</v>
      </c>
      <c r="C34" s="1195">
        <f>C5</f>
        <v>2</v>
      </c>
      <c r="D34" s="34">
        <f>K12</f>
        <v>0</v>
      </c>
      <c r="E34" s="1165">
        <f>C6</f>
        <v>3</v>
      </c>
      <c r="G34" s="228">
        <v>2</v>
      </c>
      <c r="H34" s="36">
        <f>K11</f>
        <v>0</v>
      </c>
      <c r="I34" s="1193">
        <f>C12</f>
        <v>9</v>
      </c>
      <c r="J34" s="34">
        <f>K6</f>
        <v>0</v>
      </c>
      <c r="K34" s="1169">
        <f>C10</f>
        <v>7</v>
      </c>
    </row>
    <row r="35" spans="1:23" ht="12" customHeight="1" x14ac:dyDescent="0.15">
      <c r="A35" s="31">
        <v>3</v>
      </c>
      <c r="B35" s="32">
        <f>K4</f>
        <v>0</v>
      </c>
      <c r="C35" s="1047">
        <f>C9</f>
        <v>6</v>
      </c>
      <c r="D35" s="34">
        <f>K6</f>
        <v>0</v>
      </c>
      <c r="E35" s="1047">
        <f>C10</f>
        <v>7</v>
      </c>
      <c r="G35" s="21">
        <v>3</v>
      </c>
      <c r="H35" s="32">
        <f>K13</f>
        <v>0</v>
      </c>
      <c r="I35" s="1062">
        <f>C11</f>
        <v>8</v>
      </c>
      <c r="J35" s="34">
        <f>K5</f>
        <v>0</v>
      </c>
      <c r="K35" s="1062">
        <f>C13</f>
        <v>10</v>
      </c>
    </row>
    <row r="36" spans="1:23" ht="12" customHeight="1" thickBot="1" x14ac:dyDescent="0.2">
      <c r="A36" s="38">
        <v>4</v>
      </c>
      <c r="B36" s="39">
        <f>K5</f>
        <v>0</v>
      </c>
      <c r="C36" s="1194">
        <f>C8</f>
        <v>5</v>
      </c>
      <c r="D36" s="44">
        <f>K13</f>
        <v>0</v>
      </c>
      <c r="E36" s="1056">
        <f>C11</f>
        <v>8</v>
      </c>
      <c r="G36" s="22">
        <v>4</v>
      </c>
      <c r="H36" s="42">
        <f>K12</f>
        <v>0</v>
      </c>
      <c r="I36" s="1064">
        <f>C4</f>
        <v>1</v>
      </c>
      <c r="J36" s="44">
        <f>K4</f>
        <v>0</v>
      </c>
      <c r="K36" s="1064">
        <f>C9</f>
        <v>6</v>
      </c>
    </row>
    <row r="37" spans="1:23" ht="12" customHeight="1" thickBot="1" x14ac:dyDescent="0.2">
      <c r="A37" s="250" t="s">
        <v>891</v>
      </c>
      <c r="B37" s="158" t="s">
        <v>1550</v>
      </c>
      <c r="G37" s="250" t="s">
        <v>891</v>
      </c>
      <c r="H37" s="158" t="s">
        <v>790</v>
      </c>
    </row>
    <row r="38" spans="1:23" ht="12" customHeight="1" thickBot="1" x14ac:dyDescent="0.2">
      <c r="E38" s="15" t="s">
        <v>2188</v>
      </c>
      <c r="K38" s="15" t="s">
        <v>311</v>
      </c>
    </row>
    <row r="39" spans="1:23" ht="12" customHeight="1" x14ac:dyDescent="0.15">
      <c r="A39" s="178" t="s">
        <v>892</v>
      </c>
      <c r="B39" s="204" t="s">
        <v>197</v>
      </c>
      <c r="C39" s="28" t="s">
        <v>865</v>
      </c>
      <c r="D39" s="29" t="s">
        <v>197</v>
      </c>
      <c r="E39" s="30" t="s">
        <v>866</v>
      </c>
      <c r="F39" s="253"/>
      <c r="G39" s="178" t="s">
        <v>892</v>
      </c>
      <c r="H39" s="204" t="s">
        <v>197</v>
      </c>
      <c r="I39" s="28" t="s">
        <v>865</v>
      </c>
      <c r="J39" s="29" t="s">
        <v>197</v>
      </c>
      <c r="K39" s="30" t="s">
        <v>866</v>
      </c>
    </row>
    <row r="40" spans="1:23" ht="12" customHeight="1" x14ac:dyDescent="0.15">
      <c r="A40" s="31">
        <v>1</v>
      </c>
      <c r="B40" s="32">
        <f>K6</f>
        <v>0</v>
      </c>
      <c r="C40" s="1047">
        <f>C10</f>
        <v>7</v>
      </c>
      <c r="D40" s="34">
        <f>K9</f>
        <v>0</v>
      </c>
      <c r="E40" s="1048">
        <f>C8</f>
        <v>5</v>
      </c>
      <c r="G40" s="31">
        <v>1</v>
      </c>
      <c r="H40" s="32">
        <f>K6</f>
        <v>0</v>
      </c>
      <c r="I40" s="1047">
        <f>C10</f>
        <v>7</v>
      </c>
      <c r="J40" s="34">
        <f>K12</f>
        <v>0</v>
      </c>
      <c r="K40" s="1047">
        <f>C4</f>
        <v>1</v>
      </c>
    </row>
    <row r="41" spans="1:23" ht="12" customHeight="1" x14ac:dyDescent="0.15">
      <c r="A41" s="35">
        <v>2</v>
      </c>
      <c r="B41" s="36">
        <f>K5</f>
        <v>0</v>
      </c>
      <c r="C41" s="1047">
        <f>C13</f>
        <v>10</v>
      </c>
      <c r="D41" s="34">
        <f>K12</f>
        <v>0</v>
      </c>
      <c r="E41" s="1047">
        <f>C4</f>
        <v>1</v>
      </c>
      <c r="G41" s="35">
        <v>2</v>
      </c>
      <c r="H41" s="36">
        <f>K8</f>
        <v>0</v>
      </c>
      <c r="I41" s="1062">
        <f>C6</f>
        <v>3</v>
      </c>
      <c r="J41" s="34">
        <f>K11</f>
        <v>0</v>
      </c>
      <c r="K41" s="1062">
        <f>C12</f>
        <v>9</v>
      </c>
    </row>
    <row r="42" spans="1:23" ht="12" customHeight="1" x14ac:dyDescent="0.15">
      <c r="A42" s="31">
        <v>3</v>
      </c>
      <c r="B42" s="32">
        <f>K11</f>
        <v>0</v>
      </c>
      <c r="C42" s="1195">
        <f>C12</f>
        <v>9</v>
      </c>
      <c r="D42" s="34">
        <f>K4</f>
        <v>0</v>
      </c>
      <c r="E42" s="1165">
        <f>C9</f>
        <v>6</v>
      </c>
      <c r="G42" s="31">
        <v>3</v>
      </c>
      <c r="H42" s="32">
        <f>K9</f>
        <v>0</v>
      </c>
      <c r="I42" s="1062">
        <f>C8</f>
        <v>5</v>
      </c>
      <c r="J42" s="34">
        <f>K4</f>
        <v>0</v>
      </c>
      <c r="K42" s="1149">
        <f>C5</f>
        <v>2</v>
      </c>
    </row>
    <row r="43" spans="1:23" ht="12" customHeight="1" thickBot="1" x14ac:dyDescent="0.2">
      <c r="A43" s="38">
        <v>4</v>
      </c>
      <c r="B43" s="39">
        <f>K13</f>
        <v>0</v>
      </c>
      <c r="C43" s="1194">
        <f>C11</f>
        <v>8</v>
      </c>
      <c r="D43" s="44">
        <f>K8</f>
        <v>0</v>
      </c>
      <c r="E43" s="1070">
        <f>C6</f>
        <v>3</v>
      </c>
      <c r="G43" s="38">
        <v>4</v>
      </c>
      <c r="H43" s="39">
        <f>K5</f>
        <v>0</v>
      </c>
      <c r="I43" s="1056">
        <f>C13</f>
        <v>10</v>
      </c>
      <c r="J43" s="44">
        <f>K13</f>
        <v>0</v>
      </c>
      <c r="K43" s="1054">
        <f>C7</f>
        <v>4</v>
      </c>
    </row>
    <row r="44" spans="1:23" ht="12" customHeight="1" thickBot="1" x14ac:dyDescent="0.2">
      <c r="A44" s="250" t="s">
        <v>891</v>
      </c>
      <c r="B44" s="158" t="s">
        <v>788</v>
      </c>
      <c r="G44" s="250" t="s">
        <v>891</v>
      </c>
      <c r="H44" s="158" t="s">
        <v>814</v>
      </c>
    </row>
    <row r="45" spans="1:23" x14ac:dyDescent="0.15">
      <c r="A45"/>
      <c r="B45"/>
      <c r="C45"/>
      <c r="D45"/>
      <c r="E45"/>
      <c r="F45"/>
      <c r="G45"/>
      <c r="H45"/>
      <c r="I45"/>
      <c r="J45"/>
      <c r="K45"/>
    </row>
    <row r="46" spans="1:23" x14ac:dyDescent="0.15">
      <c r="A46"/>
      <c r="B46"/>
      <c r="C46"/>
      <c r="D46"/>
      <c r="E46"/>
      <c r="F46"/>
      <c r="G46"/>
      <c r="H46"/>
      <c r="I46"/>
      <c r="J46"/>
      <c r="K46"/>
    </row>
    <row r="47" spans="1:23" x14ac:dyDescent="0.15">
      <c r="A47"/>
      <c r="B47"/>
      <c r="C47"/>
      <c r="D47"/>
      <c r="E47"/>
      <c r="F47"/>
      <c r="G47"/>
      <c r="H47"/>
      <c r="I47"/>
      <c r="J47"/>
      <c r="K47"/>
    </row>
    <row r="48" spans="1:23" x14ac:dyDescent="0.15">
      <c r="A48" s="1637" t="s">
        <v>104</v>
      </c>
      <c r="B48" s="1637"/>
      <c r="C48" s="1637"/>
      <c r="D48" s="1637"/>
      <c r="E48" s="1637"/>
      <c r="F48" s="1637"/>
      <c r="G48" s="1637"/>
      <c r="H48" s="1637"/>
      <c r="I48" s="1637"/>
      <c r="J48" s="1637"/>
      <c r="K48" s="1637"/>
      <c r="M48" s="1637" t="s">
        <v>104</v>
      </c>
      <c r="N48" s="1637"/>
      <c r="O48" s="1637"/>
      <c r="P48" s="1637"/>
      <c r="Q48" s="1637"/>
      <c r="R48" s="1637"/>
      <c r="S48" s="1637"/>
      <c r="T48" s="1637"/>
      <c r="U48" s="1637"/>
      <c r="V48" s="1637"/>
      <c r="W48" s="1637"/>
    </row>
    <row r="49" spans="1:23" ht="12.75" customHeight="1" x14ac:dyDescent="0.15">
      <c r="A49" s="1873" t="s">
        <v>889</v>
      </c>
      <c r="B49" s="1873"/>
      <c r="C49" s="1873"/>
      <c r="D49" s="1873"/>
      <c r="E49"/>
      <c r="F49"/>
      <c r="G49"/>
      <c r="H49"/>
      <c r="I49"/>
      <c r="J49"/>
      <c r="K49"/>
    </row>
    <row r="50" spans="1:23" ht="12" customHeight="1" x14ac:dyDescent="0.15">
      <c r="C50" s="18" t="s">
        <v>684</v>
      </c>
      <c r="D50" s="18" t="s">
        <v>367</v>
      </c>
      <c r="E50" s="154" t="s">
        <v>1181</v>
      </c>
      <c r="F50" s="1812" t="s">
        <v>1180</v>
      </c>
      <c r="G50" s="1813"/>
      <c r="H50" s="1814"/>
      <c r="I50" s="18" t="s">
        <v>684</v>
      </c>
      <c r="J50" s="1883" t="s">
        <v>101</v>
      </c>
      <c r="K50" s="1883"/>
    </row>
    <row r="51" spans="1:23" ht="12" customHeight="1" x14ac:dyDescent="0.15">
      <c r="B51" s="15">
        <v>1</v>
      </c>
      <c r="C51" s="1051">
        <f>'10S - 8B - 2 RR'!D4</f>
        <v>1</v>
      </c>
      <c r="D51" s="1185">
        <f>'10S - 8B - 2 RR'!E4</f>
        <v>0</v>
      </c>
      <c r="E51" s="20">
        <f t="shared" ref="E51:E60" si="2">COUNTIF(C$66:C$90,$C51)+COUNTIF(I$66:I$90,$C51)+COUNTIF(O$56:O$66,$C51)+COUNTIF(U$56:U$66,$C51)</f>
        <v>4</v>
      </c>
      <c r="F51" s="1697">
        <f>COUNTIF(E$66:E$90,$C51)+COUNTIF(K$66:K$90,$C51)+COUNTIF(Q$56:Q$66,$C51)+COUNTIF(W56:W$66,$C51)</f>
        <v>5</v>
      </c>
      <c r="G51" s="1697"/>
      <c r="H51" s="1805"/>
      <c r="I51" s="386">
        <f>$C$51</f>
        <v>1</v>
      </c>
      <c r="J51" s="20" t="s">
        <v>1678</v>
      </c>
      <c r="K51" s="159">
        <f>'10S - 8B - 2 RR'!L63</f>
        <v>0</v>
      </c>
      <c r="M51" s="1637" t="s">
        <v>824</v>
      </c>
      <c r="N51" s="1637"/>
      <c r="O51" s="1637"/>
      <c r="P51" s="1637"/>
      <c r="Q51" s="1637"/>
      <c r="R51" s="1637"/>
      <c r="S51" s="1637"/>
      <c r="T51" s="1637"/>
      <c r="U51" s="1637"/>
      <c r="V51" s="1637"/>
      <c r="W51" s="1637"/>
    </row>
    <row r="52" spans="1:23" ht="12" customHeight="1" x14ac:dyDescent="0.15">
      <c r="B52" s="15">
        <v>2</v>
      </c>
      <c r="C52" s="1051">
        <f>'10S - 8B - 2 RR'!D5</f>
        <v>2</v>
      </c>
      <c r="D52" s="1185">
        <f>'10S - 8B - 2 RR'!E5</f>
        <v>0</v>
      </c>
      <c r="E52" s="20">
        <f t="shared" si="2"/>
        <v>4</v>
      </c>
      <c r="F52" s="1697">
        <f>COUNTIF(E$66:E$90,$C52)+COUNTIF(K$66:K$90,$C52)+COUNTIF(Q$56:Q$66,$C52)+COUNTIF(W57:W$66,$C52)</f>
        <v>5</v>
      </c>
      <c r="G52" s="1697"/>
      <c r="H52" s="1805"/>
      <c r="I52" s="386">
        <f>$C$5</f>
        <v>2</v>
      </c>
      <c r="J52" s="20" t="s">
        <v>1678</v>
      </c>
      <c r="K52" s="159">
        <f>'10S - 8B - 2 RR'!L64</f>
        <v>0</v>
      </c>
    </row>
    <row r="53" spans="1:23" ht="12" customHeight="1" x14ac:dyDescent="0.15">
      <c r="B53" s="15">
        <v>3</v>
      </c>
      <c r="C53" s="1051">
        <f>'10S - 8B - 2 RR'!D6</f>
        <v>3</v>
      </c>
      <c r="D53" s="1185">
        <f>'10S - 8B - 2 RR'!E6</f>
        <v>0</v>
      </c>
      <c r="E53" s="20">
        <f t="shared" si="2"/>
        <v>4</v>
      </c>
      <c r="F53" s="1697">
        <f>COUNTIF(E$66:E$90,$C53)+COUNTIF(K$66:K$90,$C53)+COUNTIF(Q$56:Q$66,$C53)+COUNTIF(W58:W$66,$C53)</f>
        <v>5</v>
      </c>
      <c r="G53" s="1697"/>
      <c r="H53" s="1805"/>
      <c r="I53" s="386">
        <f>$C$6</f>
        <v>3</v>
      </c>
      <c r="J53" s="20" t="s">
        <v>1678</v>
      </c>
      <c r="K53" s="159">
        <f>'10S - 8B - 2 RR'!L65</f>
        <v>0</v>
      </c>
    </row>
    <row r="54" spans="1:23" ht="12" customHeight="1" thickBot="1" x14ac:dyDescent="0.2">
      <c r="B54" s="15">
        <v>4</v>
      </c>
      <c r="C54" s="1051">
        <f>'10S - 8B - 2 RR'!D7</f>
        <v>4</v>
      </c>
      <c r="D54" s="1185">
        <f>'10S - 8B - 2 RR'!E7</f>
        <v>0</v>
      </c>
      <c r="E54" s="20">
        <f t="shared" si="2"/>
        <v>4</v>
      </c>
      <c r="F54" s="1697">
        <f>COUNTIF(E$66:E$90,$C54)+COUNTIF(K$66:K$90,$C54)+COUNTIF(Q$56:Q$66,$C54)+COUNTIF(W59:W$66,$C54)</f>
        <v>5</v>
      </c>
      <c r="G54" s="1697"/>
      <c r="H54" s="1805"/>
      <c r="I54" s="386">
        <f>$C$7</f>
        <v>4</v>
      </c>
      <c r="K54" s="159">
        <f>'10S - 8B - 2 RR'!L66</f>
        <v>0</v>
      </c>
      <c r="Q54" s="15" t="s">
        <v>312</v>
      </c>
      <c r="W54" s="15" t="s">
        <v>313</v>
      </c>
    </row>
    <row r="55" spans="1:23" ht="12" customHeight="1" x14ac:dyDescent="0.15">
      <c r="B55" s="15">
        <v>5</v>
      </c>
      <c r="C55" s="1051">
        <f>'10S - 8B - 2 RR'!D8</f>
        <v>5</v>
      </c>
      <c r="D55" s="1185">
        <f>'10S - 8B - 2 RR'!E8</f>
        <v>0</v>
      </c>
      <c r="E55" s="20">
        <f t="shared" si="2"/>
        <v>4</v>
      </c>
      <c r="F55" s="1697">
        <f>COUNTIF(E$66:E$90,$C55)+COUNTIF(K$66:K$90,$C55)+COUNTIF(Q$56:Q$66,$C55)+COUNTIF(W60:W$66,$C55)</f>
        <v>4</v>
      </c>
      <c r="G55" s="1697"/>
      <c r="H55" s="1805"/>
      <c r="I55" s="386">
        <f>$C$8</f>
        <v>5</v>
      </c>
      <c r="J55" s="20" t="s">
        <v>1678</v>
      </c>
      <c r="K55" s="159">
        <f>'10S - 8B - 2 RR'!L67</f>
        <v>0</v>
      </c>
      <c r="M55" s="178" t="s">
        <v>892</v>
      </c>
      <c r="N55" s="204" t="s">
        <v>197</v>
      </c>
      <c r="O55" s="28" t="s">
        <v>865</v>
      </c>
      <c r="P55" s="29" t="s">
        <v>197</v>
      </c>
      <c r="Q55" s="30" t="s">
        <v>866</v>
      </c>
      <c r="R55" s="253"/>
      <c r="S55" s="178" t="s">
        <v>892</v>
      </c>
      <c r="T55" s="204" t="s">
        <v>197</v>
      </c>
      <c r="U55" s="28" t="s">
        <v>865</v>
      </c>
      <c r="V55" s="29" t="s">
        <v>197</v>
      </c>
      <c r="W55" s="30" t="s">
        <v>866</v>
      </c>
    </row>
    <row r="56" spans="1:23" ht="12" customHeight="1" x14ac:dyDescent="0.15">
      <c r="B56" s="15">
        <v>6</v>
      </c>
      <c r="C56" s="1051">
        <f>'10S - 8B - 2 RR'!D9</f>
        <v>6</v>
      </c>
      <c r="D56" s="1185">
        <f>'10S - 8B - 2 RR'!E9</f>
        <v>0</v>
      </c>
      <c r="E56" s="20">
        <f t="shared" si="2"/>
        <v>5</v>
      </c>
      <c r="F56" s="1697">
        <f>COUNTIF(E$66:E$90,$C56)+COUNTIF(K$66:K$90,$C56)+COUNTIF(Q$56:Q$66,$C56)+COUNTIF(W61:W$66,$C56)</f>
        <v>4</v>
      </c>
      <c r="G56" s="1697"/>
      <c r="H56" s="1805"/>
      <c r="I56" s="386">
        <f>$C$9</f>
        <v>6</v>
      </c>
      <c r="J56" s="20" t="s">
        <v>1678</v>
      </c>
      <c r="K56" s="159">
        <f>'10S - 8B - 2 RR'!L68</f>
        <v>0</v>
      </c>
      <c r="M56" s="31">
        <v>1</v>
      </c>
      <c r="N56" s="32">
        <f>K58</f>
        <v>0</v>
      </c>
      <c r="O56" s="1048">
        <f>C58</f>
        <v>8</v>
      </c>
      <c r="P56" s="34">
        <f>K51</f>
        <v>0</v>
      </c>
      <c r="Q56" s="1047">
        <f>C52</f>
        <v>2</v>
      </c>
      <c r="S56" s="31">
        <v>1</v>
      </c>
      <c r="T56" s="32">
        <f>K51</f>
        <v>0</v>
      </c>
      <c r="U56" s="1048">
        <f>C59</f>
        <v>9</v>
      </c>
      <c r="V56" s="34">
        <f>K59</f>
        <v>0</v>
      </c>
      <c r="W56" s="1047">
        <f>C60</f>
        <v>10</v>
      </c>
    </row>
    <row r="57" spans="1:23" ht="12" customHeight="1" x14ac:dyDescent="0.15">
      <c r="B57" s="15">
        <v>7</v>
      </c>
      <c r="C57" s="1051">
        <f>'10S - 8B - 2 RR'!D10</f>
        <v>7</v>
      </c>
      <c r="D57" s="1185">
        <f>'10S - 8B - 2 RR'!E10</f>
        <v>0</v>
      </c>
      <c r="E57" s="20">
        <f t="shared" si="2"/>
        <v>5</v>
      </c>
      <c r="F57" s="1697">
        <f>COUNTIF(E$66:E$90,$C57)+COUNTIF(K$66:K$90,$C57)+COUNTIF(Q$56:Q$66,$C57)+COUNTIF(W62:W$66,$C57)</f>
        <v>4</v>
      </c>
      <c r="G57" s="1697"/>
      <c r="H57" s="1805"/>
      <c r="I57" s="386">
        <f>$C$10</f>
        <v>7</v>
      </c>
      <c r="K57" s="159">
        <f>'10S - 8B - 2 RR'!L69</f>
        <v>0</v>
      </c>
      <c r="M57" s="35">
        <v>2</v>
      </c>
      <c r="N57" s="36">
        <f>K53</f>
        <v>0</v>
      </c>
      <c r="O57" s="1149">
        <f>C56</f>
        <v>6</v>
      </c>
      <c r="P57" s="34">
        <f>K60</f>
        <v>0</v>
      </c>
      <c r="Q57" s="1062">
        <f>C54</f>
        <v>4</v>
      </c>
      <c r="S57" s="35">
        <v>2</v>
      </c>
      <c r="T57" s="36">
        <f>K52</f>
        <v>0</v>
      </c>
      <c r="U57" s="1048">
        <f>C57</f>
        <v>7</v>
      </c>
      <c r="V57" s="34">
        <f>K58</f>
        <v>0</v>
      </c>
      <c r="W57" s="1047">
        <f>C58</f>
        <v>8</v>
      </c>
    </row>
    <row r="58" spans="1:23" ht="12" customHeight="1" x14ac:dyDescent="0.15">
      <c r="B58" s="15">
        <v>8</v>
      </c>
      <c r="C58" s="1051">
        <f>'10S - 8B - 2 RR'!D11</f>
        <v>8</v>
      </c>
      <c r="D58" s="1185">
        <f>'10S - 8B - 2 RR'!E11</f>
        <v>0</v>
      </c>
      <c r="E58" s="20">
        <f t="shared" si="2"/>
        <v>5</v>
      </c>
      <c r="F58" s="1697">
        <f>COUNTIF(E$66:E$90,$C58)+COUNTIF(K$66:K$90,$C58)+COUNTIF(Q$56:Q$66,$C58)+COUNTIF(W56:W$66,$C58)</f>
        <v>4</v>
      </c>
      <c r="G58" s="1697"/>
      <c r="H58" s="1805"/>
      <c r="I58" s="386">
        <f>$C$11</f>
        <v>8</v>
      </c>
      <c r="J58" s="20" t="s">
        <v>1678</v>
      </c>
      <c r="K58" s="159">
        <f>'10S - 8B - 2 RR'!L70</f>
        <v>0</v>
      </c>
      <c r="M58" s="31">
        <v>3</v>
      </c>
      <c r="N58" s="32">
        <f>K55</f>
        <v>0</v>
      </c>
      <c r="O58" s="1050">
        <f>C55</f>
        <v>5</v>
      </c>
      <c r="P58" s="34">
        <f>K59</f>
        <v>0</v>
      </c>
      <c r="Q58" s="1062">
        <f>C60</f>
        <v>10</v>
      </c>
      <c r="S58" s="31">
        <v>3</v>
      </c>
      <c r="T58" s="32">
        <f>K53</f>
        <v>0</v>
      </c>
      <c r="U58" s="1050">
        <f>C56</f>
        <v>6</v>
      </c>
      <c r="V58" s="34">
        <f>K55</f>
        <v>0</v>
      </c>
      <c r="W58" s="1062">
        <f>C55</f>
        <v>5</v>
      </c>
    </row>
    <row r="59" spans="1:23" ht="12" customHeight="1" thickBot="1" x14ac:dyDescent="0.2">
      <c r="B59" s="15">
        <v>9</v>
      </c>
      <c r="C59" s="1051">
        <f>'10S - 8B - 2 RR'!D12</f>
        <v>9</v>
      </c>
      <c r="D59" s="1185">
        <f>'10S - 8B - 2 RR'!E12</f>
        <v>0</v>
      </c>
      <c r="E59" s="20">
        <f t="shared" si="2"/>
        <v>5</v>
      </c>
      <c r="F59" s="1697">
        <f>COUNTIF(E$66:E$90,$C59)+COUNTIF(K$66:K$90,$C59)+COUNTIF(Q$56:Q$66,$C59)+COUNTIF(W56:W$66,$C59)</f>
        <v>4</v>
      </c>
      <c r="G59" s="1697"/>
      <c r="H59" s="1805"/>
      <c r="I59" s="386">
        <f>$C$12</f>
        <v>9</v>
      </c>
      <c r="J59" s="20" t="s">
        <v>1678</v>
      </c>
      <c r="K59" s="159">
        <f>'10S - 8B - 2 RR'!L71</f>
        <v>0</v>
      </c>
      <c r="M59" s="38">
        <v>4</v>
      </c>
      <c r="N59" s="39">
        <f>K56</f>
        <v>0</v>
      </c>
      <c r="O59" s="1064">
        <f>C53</f>
        <v>3</v>
      </c>
      <c r="P59" s="44">
        <f>K52</f>
        <v>0</v>
      </c>
      <c r="Q59" s="1056">
        <f>C51</f>
        <v>1</v>
      </c>
      <c r="S59" s="38">
        <v>4</v>
      </c>
      <c r="T59" s="39">
        <f>K60</f>
        <v>0</v>
      </c>
      <c r="U59" s="1056">
        <f>C54</f>
        <v>4</v>
      </c>
      <c r="V59" s="44">
        <f>K56</f>
        <v>0</v>
      </c>
      <c r="W59" s="1064">
        <f>C53</f>
        <v>3</v>
      </c>
    </row>
    <row r="60" spans="1:23" ht="12" customHeight="1" thickBot="1" x14ac:dyDescent="0.2">
      <c r="B60" s="15">
        <v>10</v>
      </c>
      <c r="C60" s="1051">
        <f>'10S - 8B - 2 RR'!D13</f>
        <v>10</v>
      </c>
      <c r="D60" s="1185">
        <f>'10S - 8B - 2 RR'!E13</f>
        <v>0</v>
      </c>
      <c r="E60" s="20">
        <f t="shared" si="2"/>
        <v>5</v>
      </c>
      <c r="F60" s="1697">
        <f>COUNTIF(E$66:E$90,$C60)+COUNTIF(K$66:K$90,$C60)+COUNTIF(Q$56:Q$66,$C60)+COUNTIF(W56:W$66,$C60)</f>
        <v>4</v>
      </c>
      <c r="G60" s="1697"/>
      <c r="H60" s="1805"/>
      <c r="I60" s="1049">
        <f>$C$13</f>
        <v>10</v>
      </c>
      <c r="J60" s="20" t="s">
        <v>1678</v>
      </c>
      <c r="K60" s="159">
        <f>'10S - 8B - 2 RR'!L72</f>
        <v>0</v>
      </c>
      <c r="M60" s="250" t="s">
        <v>891</v>
      </c>
      <c r="N60" s="158" t="s">
        <v>1551</v>
      </c>
      <c r="S60" s="250" t="s">
        <v>891</v>
      </c>
      <c r="T60" s="158" t="s">
        <v>787</v>
      </c>
    </row>
    <row r="61" spans="1:23" ht="12" customHeight="1" thickBot="1" x14ac:dyDescent="0.2">
      <c r="A61" s="101" t="s">
        <v>363</v>
      </c>
      <c r="B61" s="383" t="s">
        <v>362</v>
      </c>
      <c r="C61" s="24" t="s">
        <v>1548</v>
      </c>
      <c r="D61" s="385" t="s">
        <v>892</v>
      </c>
      <c r="E61" s="24">
        <f>SUM(E51:E60)</f>
        <v>45</v>
      </c>
      <c r="F61" s="1901" t="s">
        <v>233</v>
      </c>
      <c r="G61" s="1902"/>
      <c r="H61" s="385" t="s">
        <v>102</v>
      </c>
      <c r="I61" s="718" t="s">
        <v>303</v>
      </c>
      <c r="J61" s="483"/>
      <c r="K61" s="24" t="s">
        <v>1619</v>
      </c>
      <c r="Q61" s="15" t="s">
        <v>314</v>
      </c>
      <c r="W61" s="15" t="s">
        <v>669</v>
      </c>
    </row>
    <row r="62" spans="1:23" ht="12" customHeight="1" x14ac:dyDescent="0.15">
      <c r="B62" s="420"/>
      <c r="C62" s="586" t="s">
        <v>571</v>
      </c>
      <c r="D62" s="356"/>
      <c r="E62" s="356"/>
      <c r="F62" s="356"/>
      <c r="G62" s="356"/>
      <c r="M62" s="178" t="s">
        <v>892</v>
      </c>
      <c r="N62" s="204" t="s">
        <v>197</v>
      </c>
      <c r="O62" s="28" t="s">
        <v>865</v>
      </c>
      <c r="P62" s="29" t="s">
        <v>197</v>
      </c>
      <c r="Q62" s="30" t="s">
        <v>866</v>
      </c>
      <c r="R62" s="253"/>
      <c r="S62" s="178" t="s">
        <v>892</v>
      </c>
      <c r="T62" s="204" t="s">
        <v>197</v>
      </c>
      <c r="U62" s="28" t="s">
        <v>865</v>
      </c>
      <c r="V62" s="29" t="s">
        <v>197</v>
      </c>
      <c r="W62" s="30" t="s">
        <v>866</v>
      </c>
    </row>
    <row r="63" spans="1:23" ht="12.75" customHeight="1" thickBot="1" x14ac:dyDescent="0.2">
      <c r="A63" s="1637" t="s">
        <v>2043</v>
      </c>
      <c r="B63" s="1637"/>
      <c r="C63" s="1637"/>
      <c r="D63" s="1637"/>
      <c r="E63" s="1637"/>
      <c r="F63" s="1637"/>
      <c r="G63" s="1637"/>
      <c r="H63" s="1637"/>
      <c r="I63" s="1637"/>
      <c r="J63" s="1637"/>
      <c r="K63" s="1637"/>
      <c r="M63" s="31">
        <v>1</v>
      </c>
      <c r="N63" s="32">
        <f>K53</f>
        <v>0</v>
      </c>
      <c r="O63" s="1047">
        <f>C56</f>
        <v>6</v>
      </c>
      <c r="P63" s="34">
        <f>K58</f>
        <v>0</v>
      </c>
      <c r="Q63" s="1067">
        <f>C58</f>
        <v>8</v>
      </c>
      <c r="S63" s="41">
        <v>1</v>
      </c>
      <c r="T63" s="42">
        <f>K58</f>
        <v>0</v>
      </c>
      <c r="U63" s="1070">
        <f>C51</f>
        <v>1</v>
      </c>
      <c r="V63" s="44">
        <f>K59</f>
        <v>0</v>
      </c>
      <c r="W63" s="1070">
        <f>C52</f>
        <v>2</v>
      </c>
    </row>
    <row r="64" spans="1:23" ht="12" customHeight="1" thickBot="1" x14ac:dyDescent="0.2">
      <c r="B64"/>
      <c r="C64"/>
      <c r="E64" s="15" t="s">
        <v>307</v>
      </c>
      <c r="F64" s="253"/>
      <c r="K64" s="15" t="s">
        <v>308</v>
      </c>
      <c r="M64" s="35">
        <v>2</v>
      </c>
      <c r="N64" s="36">
        <f>K51</f>
        <v>0</v>
      </c>
      <c r="O64" s="1047">
        <f>C59</f>
        <v>9</v>
      </c>
      <c r="P64" s="34">
        <f>K59</f>
        <v>0</v>
      </c>
      <c r="Q64" s="1048">
        <f>C52</f>
        <v>2</v>
      </c>
    </row>
    <row r="65" spans="1:17" ht="12" customHeight="1" x14ac:dyDescent="0.15">
      <c r="A65" s="178" t="s">
        <v>892</v>
      </c>
      <c r="B65" s="204" t="s">
        <v>197</v>
      </c>
      <c r="C65" s="28" t="s">
        <v>865</v>
      </c>
      <c r="D65" s="29" t="s">
        <v>197</v>
      </c>
      <c r="E65" s="30" t="s">
        <v>866</v>
      </c>
      <c r="F65" s="253"/>
      <c r="G65" s="178" t="s">
        <v>892</v>
      </c>
      <c r="H65" s="204" t="s">
        <v>197</v>
      </c>
      <c r="I65" s="28" t="s">
        <v>865</v>
      </c>
      <c r="J65" s="29" t="s">
        <v>197</v>
      </c>
      <c r="K65" s="30" t="s">
        <v>866</v>
      </c>
      <c r="M65" s="38">
        <v>3</v>
      </c>
      <c r="N65" s="39">
        <f>K55</f>
        <v>0</v>
      </c>
      <c r="O65" s="1062">
        <f>C55</f>
        <v>5</v>
      </c>
      <c r="P65" s="603">
        <f>K56</f>
        <v>0</v>
      </c>
      <c r="Q65" s="1062">
        <f>C53</f>
        <v>3</v>
      </c>
    </row>
    <row r="66" spans="1:17" ht="12" customHeight="1" thickBot="1" x14ac:dyDescent="0.2">
      <c r="A66" s="31">
        <v>1</v>
      </c>
      <c r="B66" s="32">
        <f>K58</f>
        <v>0</v>
      </c>
      <c r="C66" s="1047">
        <f>C58</f>
        <v>8</v>
      </c>
      <c r="D66" s="34">
        <f>K51</f>
        <v>0</v>
      </c>
      <c r="E66" s="1047">
        <f>C51</f>
        <v>1</v>
      </c>
      <c r="F66" s="253"/>
      <c r="G66" s="31">
        <v>1</v>
      </c>
      <c r="H66" s="32">
        <f>K52</f>
        <v>0</v>
      </c>
      <c r="I66" s="1047">
        <f>C52</f>
        <v>2</v>
      </c>
      <c r="J66" s="34">
        <f>K53</f>
        <v>0</v>
      </c>
      <c r="K66" s="1048">
        <f>C57</f>
        <v>7</v>
      </c>
      <c r="M66" s="66">
        <v>4</v>
      </c>
      <c r="N66" s="47">
        <f>K52</f>
        <v>0</v>
      </c>
      <c r="O66" s="1184">
        <f>C57</f>
        <v>7</v>
      </c>
      <c r="P66" s="210">
        <f>K60</f>
        <v>0</v>
      </c>
      <c r="Q66" s="1184">
        <f>C54</f>
        <v>4</v>
      </c>
    </row>
    <row r="67" spans="1:17" ht="12" customHeight="1" thickBot="1" x14ac:dyDescent="0.2">
      <c r="A67" s="35">
        <v>2</v>
      </c>
      <c r="B67" s="36">
        <f>K60</f>
        <v>0</v>
      </c>
      <c r="C67" s="1047">
        <f>C60</f>
        <v>10</v>
      </c>
      <c r="D67" s="520">
        <f>K53</f>
        <v>0</v>
      </c>
      <c r="E67" s="1047">
        <f>C53</f>
        <v>3</v>
      </c>
      <c r="G67" s="35">
        <v>2</v>
      </c>
      <c r="H67" s="36">
        <f>K58</f>
        <v>0</v>
      </c>
      <c r="I67" s="1062">
        <f>C58</f>
        <v>8</v>
      </c>
      <c r="J67" s="34">
        <f>K59</f>
        <v>0</v>
      </c>
      <c r="K67" s="1062">
        <f>C59</f>
        <v>9</v>
      </c>
      <c r="M67" s="844" t="s">
        <v>891</v>
      </c>
      <c r="N67" s="160" t="s">
        <v>1550</v>
      </c>
    </row>
    <row r="68" spans="1:17" ht="12" customHeight="1" x14ac:dyDescent="0.15">
      <c r="A68" s="31">
        <v>3</v>
      </c>
      <c r="B68" s="32">
        <f>K52</f>
        <v>0</v>
      </c>
      <c r="C68" s="1047">
        <f>C52</f>
        <v>2</v>
      </c>
      <c r="D68" s="34">
        <f>K56</f>
        <v>0</v>
      </c>
      <c r="E68" s="1047">
        <f>C56</f>
        <v>6</v>
      </c>
      <c r="G68" s="31">
        <v>3</v>
      </c>
      <c r="H68" s="32">
        <f>K60</f>
        <v>0</v>
      </c>
      <c r="I68" s="1062">
        <f>C60</f>
        <v>10</v>
      </c>
      <c r="J68" s="34">
        <f>K56</f>
        <v>0</v>
      </c>
      <c r="K68" s="1062">
        <f>C56</f>
        <v>6</v>
      </c>
    </row>
    <row r="69" spans="1:17" ht="12" customHeight="1" thickBot="1" x14ac:dyDescent="0.2">
      <c r="A69" s="38">
        <v>4</v>
      </c>
      <c r="B69" s="39">
        <f>K59</f>
        <v>0</v>
      </c>
      <c r="C69" s="1064">
        <f>C59</f>
        <v>9</v>
      </c>
      <c r="D69" s="44">
        <f>K55</f>
        <v>0</v>
      </c>
      <c r="E69" s="1064">
        <f>C55</f>
        <v>5</v>
      </c>
      <c r="G69" s="38">
        <v>4</v>
      </c>
      <c r="H69" s="39">
        <f>K55</f>
        <v>0</v>
      </c>
      <c r="I69" s="1054">
        <f>C54</f>
        <v>4</v>
      </c>
      <c r="J69" s="44">
        <f>K51</f>
        <v>0</v>
      </c>
      <c r="K69" s="1056">
        <f>C51</f>
        <v>1</v>
      </c>
    </row>
    <row r="70" spans="1:17" ht="12" customHeight="1" thickBot="1" x14ac:dyDescent="0.2">
      <c r="A70" s="250" t="s">
        <v>891</v>
      </c>
      <c r="B70" s="406" t="s">
        <v>1549</v>
      </c>
      <c r="G70" s="250" t="s">
        <v>891</v>
      </c>
      <c r="H70" s="158" t="s">
        <v>790</v>
      </c>
    </row>
    <row r="71" spans="1:17" ht="12" customHeight="1" thickBot="1" x14ac:dyDescent="0.2">
      <c r="E71" s="15" t="s">
        <v>309</v>
      </c>
      <c r="K71" s="15" t="s">
        <v>2186</v>
      </c>
    </row>
    <row r="72" spans="1:17" ht="12" customHeight="1" x14ac:dyDescent="0.15">
      <c r="A72" s="178" t="s">
        <v>892</v>
      </c>
      <c r="B72" s="204" t="s">
        <v>197</v>
      </c>
      <c r="C72" s="28" t="s">
        <v>865</v>
      </c>
      <c r="D72" s="29" t="s">
        <v>197</v>
      </c>
      <c r="E72" s="30" t="s">
        <v>866</v>
      </c>
      <c r="F72" s="253"/>
      <c r="G72" s="178" t="s">
        <v>892</v>
      </c>
      <c r="H72" s="204" t="s">
        <v>197</v>
      </c>
      <c r="I72" s="28" t="s">
        <v>865</v>
      </c>
      <c r="J72" s="29" t="s">
        <v>197</v>
      </c>
      <c r="K72" s="30" t="s">
        <v>866</v>
      </c>
    </row>
    <row r="73" spans="1:17" ht="12" customHeight="1" x14ac:dyDescent="0.15">
      <c r="A73" s="31">
        <v>1</v>
      </c>
      <c r="B73" s="32">
        <f>K60</f>
        <v>0</v>
      </c>
      <c r="C73" s="1047">
        <f>C60</f>
        <v>10</v>
      </c>
      <c r="D73" s="34">
        <f>K53</f>
        <v>0</v>
      </c>
      <c r="E73" s="1047">
        <f>C57</f>
        <v>7</v>
      </c>
      <c r="G73" s="31">
        <v>1</v>
      </c>
      <c r="H73" s="32">
        <f>K52</f>
        <v>0</v>
      </c>
      <c r="I73" s="1047">
        <f>C55</f>
        <v>5</v>
      </c>
      <c r="J73" s="34">
        <f>K55</f>
        <v>0</v>
      </c>
      <c r="K73" s="1047">
        <f>C54</f>
        <v>4</v>
      </c>
    </row>
    <row r="74" spans="1:17" ht="12" customHeight="1" x14ac:dyDescent="0.15">
      <c r="A74" s="35">
        <v>2</v>
      </c>
      <c r="B74" s="36">
        <f>K58</f>
        <v>0</v>
      </c>
      <c r="C74" s="1047">
        <f>C58</f>
        <v>8</v>
      </c>
      <c r="D74" s="34">
        <f>K55</f>
        <v>0</v>
      </c>
      <c r="E74" s="1047">
        <f>C54</f>
        <v>4</v>
      </c>
      <c r="G74" s="35">
        <v>2</v>
      </c>
      <c r="H74" s="36">
        <f>K58</f>
        <v>0</v>
      </c>
      <c r="I74" s="1149">
        <f>C59</f>
        <v>9</v>
      </c>
      <c r="J74" s="34">
        <f>K51</f>
        <v>0</v>
      </c>
      <c r="K74" s="1062">
        <f>C51</f>
        <v>1</v>
      </c>
    </row>
    <row r="75" spans="1:17" ht="12" customHeight="1" x14ac:dyDescent="0.15">
      <c r="A75" s="31">
        <v>3</v>
      </c>
      <c r="B75" s="32">
        <f>K51</f>
        <v>0</v>
      </c>
      <c r="C75" s="1067">
        <f>C51</f>
        <v>1</v>
      </c>
      <c r="D75" s="34">
        <f>K52</f>
        <v>0</v>
      </c>
      <c r="E75" s="1048">
        <f>C55</f>
        <v>5</v>
      </c>
      <c r="G75" s="31">
        <v>3</v>
      </c>
      <c r="H75" s="32">
        <f>K53</f>
        <v>0</v>
      </c>
      <c r="I75" s="1050">
        <f>C57</f>
        <v>7</v>
      </c>
      <c r="J75" s="34">
        <f>K59</f>
        <v>0</v>
      </c>
      <c r="K75" s="1062">
        <f>C53</f>
        <v>3</v>
      </c>
    </row>
    <row r="76" spans="1:17" ht="12" customHeight="1" thickBot="1" x14ac:dyDescent="0.2">
      <c r="A76" s="38">
        <v>4</v>
      </c>
      <c r="B76" s="39">
        <f>K59</f>
        <v>0</v>
      </c>
      <c r="C76" s="1054">
        <f>C53</f>
        <v>3</v>
      </c>
      <c r="D76" s="44">
        <f>K56</f>
        <v>0</v>
      </c>
      <c r="E76" s="1064">
        <f>C56</f>
        <v>6</v>
      </c>
      <c r="G76" s="38">
        <v>4</v>
      </c>
      <c r="H76" s="39">
        <f>K60</f>
        <v>0</v>
      </c>
      <c r="I76" s="1064">
        <f>C60</f>
        <v>10</v>
      </c>
      <c r="J76" s="44">
        <f>K56</f>
        <v>0</v>
      </c>
      <c r="K76" s="1054">
        <f>C52</f>
        <v>2</v>
      </c>
    </row>
    <row r="77" spans="1:17" ht="12" customHeight="1" thickBot="1" x14ac:dyDescent="0.2">
      <c r="A77" s="250" t="s">
        <v>891</v>
      </c>
      <c r="B77" s="158" t="s">
        <v>567</v>
      </c>
      <c r="G77" s="250" t="s">
        <v>891</v>
      </c>
      <c r="H77" s="158" t="s">
        <v>814</v>
      </c>
    </row>
    <row r="78" spans="1:17" ht="12" customHeight="1" thickBot="1" x14ac:dyDescent="0.2">
      <c r="E78" s="15" t="s">
        <v>2185</v>
      </c>
      <c r="G78"/>
      <c r="H78"/>
      <c r="I78"/>
      <c r="K78" s="15" t="s">
        <v>2187</v>
      </c>
    </row>
    <row r="79" spans="1:17" ht="12" customHeight="1" x14ac:dyDescent="0.15">
      <c r="A79" s="178" t="s">
        <v>892</v>
      </c>
      <c r="B79" s="204" t="s">
        <v>197</v>
      </c>
      <c r="C79" s="28" t="s">
        <v>865</v>
      </c>
      <c r="D79" s="29" t="s">
        <v>197</v>
      </c>
      <c r="E79" s="30" t="s">
        <v>866</v>
      </c>
      <c r="F79" s="253"/>
      <c r="G79" s="178" t="s">
        <v>892</v>
      </c>
      <c r="H79" s="204" t="s">
        <v>197</v>
      </c>
      <c r="I79" s="28" t="s">
        <v>865</v>
      </c>
      <c r="J79" s="29" t="s">
        <v>197</v>
      </c>
      <c r="K79" s="30" t="s">
        <v>866</v>
      </c>
    </row>
    <row r="80" spans="1:17" ht="12" customHeight="1" x14ac:dyDescent="0.15">
      <c r="A80" s="31">
        <v>1</v>
      </c>
      <c r="B80" s="32">
        <f>K55</f>
        <v>0</v>
      </c>
      <c r="C80" s="1047">
        <f>C54</f>
        <v>4</v>
      </c>
      <c r="D80" s="34">
        <f>K58</f>
        <v>0</v>
      </c>
      <c r="E80" s="1047">
        <f>C59</f>
        <v>9</v>
      </c>
      <c r="G80" s="31">
        <v>1</v>
      </c>
      <c r="H80" s="32">
        <f>K56</f>
        <v>0</v>
      </c>
      <c r="I80" s="1067">
        <f>C52</f>
        <v>2</v>
      </c>
      <c r="J80" s="34">
        <f>K55</f>
        <v>0</v>
      </c>
      <c r="K80" s="1047">
        <f>C54</f>
        <v>4</v>
      </c>
    </row>
    <row r="81" spans="1:23" ht="12" customHeight="1" x14ac:dyDescent="0.15">
      <c r="A81" s="35">
        <v>2</v>
      </c>
      <c r="B81" s="36">
        <f>K59</f>
        <v>0</v>
      </c>
      <c r="C81" s="1067">
        <f>C53</f>
        <v>3</v>
      </c>
      <c r="D81" s="34">
        <f>K56</f>
        <v>0</v>
      </c>
      <c r="E81" s="1047">
        <f>C52</f>
        <v>2</v>
      </c>
      <c r="G81" s="35">
        <v>2</v>
      </c>
      <c r="H81" s="36">
        <f>K53</f>
        <v>0</v>
      </c>
      <c r="I81" s="1050">
        <f>C57</f>
        <v>7</v>
      </c>
      <c r="J81" s="34">
        <f>K58</f>
        <v>0</v>
      </c>
      <c r="K81" s="1062">
        <f>C59</f>
        <v>9</v>
      </c>
    </row>
    <row r="82" spans="1:23" ht="12" customHeight="1" x14ac:dyDescent="0.15">
      <c r="A82" s="31">
        <v>3</v>
      </c>
      <c r="B82" s="32">
        <f>K53</f>
        <v>0</v>
      </c>
      <c r="C82" s="1047">
        <f>C57</f>
        <v>7</v>
      </c>
      <c r="D82" s="34">
        <f>K51</f>
        <v>0</v>
      </c>
      <c r="E82" s="1047">
        <f>C56</f>
        <v>6</v>
      </c>
      <c r="G82" s="31">
        <v>3</v>
      </c>
      <c r="H82" s="32">
        <f>K59</f>
        <v>0</v>
      </c>
      <c r="I82" s="1149">
        <f>C60</f>
        <v>10</v>
      </c>
      <c r="J82" s="34">
        <f>K60</f>
        <v>0</v>
      </c>
      <c r="K82" s="1062">
        <f>C58</f>
        <v>8</v>
      </c>
    </row>
    <row r="83" spans="1:23" ht="12" customHeight="1" thickBot="1" x14ac:dyDescent="0.2">
      <c r="A83" s="38">
        <v>4</v>
      </c>
      <c r="B83" s="39">
        <f>K60</f>
        <v>0</v>
      </c>
      <c r="C83" s="1054">
        <f>C58</f>
        <v>8</v>
      </c>
      <c r="D83" s="44">
        <f>K52</f>
        <v>0</v>
      </c>
      <c r="E83" s="1070">
        <f>C55</f>
        <v>5</v>
      </c>
      <c r="G83" s="38">
        <v>4</v>
      </c>
      <c r="H83" s="39">
        <f>K51</f>
        <v>0</v>
      </c>
      <c r="I83" s="1064">
        <f>C56</f>
        <v>6</v>
      </c>
      <c r="J83" s="44">
        <f>K52</f>
        <v>0</v>
      </c>
      <c r="K83" s="1070">
        <f>C51</f>
        <v>1</v>
      </c>
    </row>
    <row r="84" spans="1:23" ht="12" customHeight="1" thickBot="1" x14ac:dyDescent="0.2">
      <c r="A84" s="250" t="s">
        <v>891</v>
      </c>
      <c r="B84" s="158" t="s">
        <v>1550</v>
      </c>
      <c r="G84" s="250" t="s">
        <v>891</v>
      </c>
      <c r="H84" s="158" t="s">
        <v>790</v>
      </c>
    </row>
    <row r="85" spans="1:23" ht="12" customHeight="1" thickBot="1" x14ac:dyDescent="0.2">
      <c r="E85" s="15" t="s">
        <v>2188</v>
      </c>
      <c r="K85" s="15" t="s">
        <v>311</v>
      </c>
    </row>
    <row r="86" spans="1:23" ht="12" customHeight="1" x14ac:dyDescent="0.15">
      <c r="A86" s="178" t="s">
        <v>892</v>
      </c>
      <c r="B86" s="204" t="s">
        <v>197</v>
      </c>
      <c r="C86" s="28" t="s">
        <v>865</v>
      </c>
      <c r="D86" s="29" t="s">
        <v>197</v>
      </c>
      <c r="E86" s="30" t="s">
        <v>866</v>
      </c>
      <c r="F86" s="253"/>
      <c r="G86" s="178" t="s">
        <v>892</v>
      </c>
      <c r="H86" s="204" t="s">
        <v>197</v>
      </c>
      <c r="I86" s="28" t="s">
        <v>865</v>
      </c>
      <c r="J86" s="29" t="s">
        <v>197</v>
      </c>
      <c r="K86" s="30" t="s">
        <v>866</v>
      </c>
    </row>
    <row r="87" spans="1:23" ht="12" customHeight="1" x14ac:dyDescent="0.15">
      <c r="A87" s="31">
        <v>1</v>
      </c>
      <c r="B87" s="32">
        <f>K55</f>
        <v>0</v>
      </c>
      <c r="C87" s="1048">
        <f>C55</f>
        <v>5</v>
      </c>
      <c r="D87" s="34">
        <f>K53</f>
        <v>0</v>
      </c>
      <c r="E87" s="1047">
        <f>C57</f>
        <v>7</v>
      </c>
      <c r="G87" s="31">
        <v>1</v>
      </c>
      <c r="H87" s="32">
        <f>K52</f>
        <v>0</v>
      </c>
      <c r="I87" s="1047">
        <f>C51</f>
        <v>1</v>
      </c>
      <c r="J87" s="34">
        <f>K53</f>
        <v>0</v>
      </c>
      <c r="K87" s="1047">
        <f>C57</f>
        <v>7</v>
      </c>
    </row>
    <row r="88" spans="1:23" ht="12" customHeight="1" x14ac:dyDescent="0.15">
      <c r="A88" s="35">
        <v>2</v>
      </c>
      <c r="B88" s="36">
        <f>K52</f>
        <v>0</v>
      </c>
      <c r="C88" s="1047">
        <f>C51</f>
        <v>1</v>
      </c>
      <c r="D88" s="34">
        <f>K59</f>
        <v>0</v>
      </c>
      <c r="E88" s="1047">
        <f>C60</f>
        <v>10</v>
      </c>
      <c r="G88" s="35">
        <v>2</v>
      </c>
      <c r="H88" s="36">
        <f>K58</f>
        <v>0</v>
      </c>
      <c r="I88" s="1062">
        <f>C59</f>
        <v>9</v>
      </c>
      <c r="J88" s="34">
        <f>K56</f>
        <v>0</v>
      </c>
      <c r="K88" s="1062">
        <f>C53</f>
        <v>3</v>
      </c>
    </row>
    <row r="89" spans="1:23" ht="12" customHeight="1" x14ac:dyDescent="0.15">
      <c r="A89" s="31">
        <v>3</v>
      </c>
      <c r="B89" s="32">
        <f>K51</f>
        <v>0</v>
      </c>
      <c r="C89" s="1067">
        <f>C56</f>
        <v>6</v>
      </c>
      <c r="D89" s="34">
        <f>K58</f>
        <v>0</v>
      </c>
      <c r="E89" s="1047">
        <f>C59</f>
        <v>9</v>
      </c>
      <c r="G89" s="31">
        <v>3</v>
      </c>
      <c r="H89" s="32">
        <f>K51</f>
        <v>0</v>
      </c>
      <c r="I89" s="1149">
        <f>C52</f>
        <v>2</v>
      </c>
      <c r="J89" s="34">
        <f>K55</f>
        <v>0</v>
      </c>
      <c r="K89" s="1062">
        <f>C55</f>
        <v>5</v>
      </c>
    </row>
    <row r="90" spans="1:23" ht="12" customHeight="1" thickBot="1" x14ac:dyDescent="0.2">
      <c r="A90" s="38">
        <v>4</v>
      </c>
      <c r="B90" s="39">
        <f>K56</f>
        <v>0</v>
      </c>
      <c r="C90" s="1054">
        <f>C53</f>
        <v>3</v>
      </c>
      <c r="D90" s="44">
        <f>K60</f>
        <v>0</v>
      </c>
      <c r="E90" s="1064">
        <f>C58</f>
        <v>8</v>
      </c>
      <c r="G90" s="38">
        <v>4</v>
      </c>
      <c r="H90" s="39">
        <f>K60</f>
        <v>0</v>
      </c>
      <c r="I90" s="1054">
        <f>C54</f>
        <v>4</v>
      </c>
      <c r="J90" s="44">
        <f>K59</f>
        <v>0</v>
      </c>
      <c r="K90" s="1056">
        <f>C60</f>
        <v>10</v>
      </c>
    </row>
    <row r="91" spans="1:23" ht="12" customHeight="1" thickBot="1" x14ac:dyDescent="0.2">
      <c r="A91" s="250" t="s">
        <v>891</v>
      </c>
      <c r="B91" s="158" t="s">
        <v>788</v>
      </c>
      <c r="C91" s="613"/>
      <c r="G91" s="250" t="s">
        <v>891</v>
      </c>
      <c r="H91" s="158" t="s">
        <v>814</v>
      </c>
    </row>
    <row r="96" spans="1:23" x14ac:dyDescent="0.15">
      <c r="B96" s="383" t="s">
        <v>362</v>
      </c>
      <c r="C96" s="24" t="s">
        <v>1365</v>
      </c>
      <c r="D96" s="385" t="s">
        <v>892</v>
      </c>
      <c r="E96" s="24">
        <v>6</v>
      </c>
      <c r="F96" s="2145" t="s">
        <v>2063</v>
      </c>
      <c r="G96" s="2146"/>
      <c r="H96" s="24" t="s">
        <v>1602</v>
      </c>
      <c r="I96" s="845" t="s">
        <v>1567</v>
      </c>
      <c r="J96" s="2129" t="s">
        <v>1645</v>
      </c>
      <c r="K96" s="2130"/>
      <c r="N96" s="385" t="s">
        <v>362</v>
      </c>
      <c r="O96" s="24" t="s">
        <v>1566</v>
      </c>
      <c r="P96" s="387" t="s">
        <v>892</v>
      </c>
      <c r="Q96" s="24">
        <v>12</v>
      </c>
      <c r="R96" s="2145" t="s">
        <v>233</v>
      </c>
      <c r="S96" s="2146"/>
      <c r="T96" s="24" t="s">
        <v>1620</v>
      </c>
      <c r="U96" s="845" t="s">
        <v>2214</v>
      </c>
      <c r="V96" s="2129" t="s">
        <v>1568</v>
      </c>
      <c r="W96" s="2130"/>
    </row>
    <row r="97" spans="1:23" ht="12.75" customHeight="1" x14ac:dyDescent="0.2">
      <c r="W97" s="165"/>
    </row>
    <row r="98" spans="1:23" ht="12.75" customHeight="1" x14ac:dyDescent="0.15">
      <c r="A98" s="1637" t="s">
        <v>254</v>
      </c>
      <c r="B98" s="1637"/>
      <c r="C98" s="1637"/>
      <c r="D98" s="1637"/>
      <c r="E98" s="1637"/>
      <c r="F98" s="1637"/>
      <c r="G98" s="1637"/>
      <c r="H98" s="1637"/>
      <c r="I98" s="1637"/>
      <c r="J98" s="1637"/>
      <c r="K98" s="1637"/>
      <c r="N98" s="1637" t="s">
        <v>2091</v>
      </c>
      <c r="O98" s="1637"/>
      <c r="P98" s="1637"/>
      <c r="Q98" s="1637"/>
      <c r="R98" s="1637"/>
      <c r="S98" s="1637"/>
      <c r="T98" s="1637"/>
      <c r="U98" s="1637"/>
      <c r="V98" s="1637"/>
      <c r="W98" s="1637"/>
    </row>
    <row r="99" spans="1:23" ht="12.75" customHeight="1" x14ac:dyDescent="0.15"/>
    <row r="100" spans="1:23" ht="12.75" customHeight="1" x14ac:dyDescent="0.15">
      <c r="B100" s="1872" t="s">
        <v>2038</v>
      </c>
      <c r="C100" s="1872"/>
      <c r="D100" s="1872"/>
      <c r="E100" s="1872"/>
    </row>
    <row r="101" spans="1:23" ht="12.75" customHeight="1" x14ac:dyDescent="0.15">
      <c r="C101" s="18" t="s">
        <v>684</v>
      </c>
      <c r="H101" s="1744" t="s">
        <v>1565</v>
      </c>
      <c r="I101" s="1744"/>
      <c r="J101" s="1744"/>
      <c r="K101" s="1744"/>
      <c r="S101"/>
      <c r="T101"/>
      <c r="U101"/>
      <c r="V101"/>
      <c r="W101"/>
    </row>
    <row r="102" spans="1:23" ht="12.75" customHeight="1" thickBot="1" x14ac:dyDescent="0.2">
      <c r="B102" s="24" t="s">
        <v>1844</v>
      </c>
      <c r="C102" s="539"/>
      <c r="I102" s="18" t="s">
        <v>684</v>
      </c>
      <c r="J102" s="18"/>
      <c r="K102" s="18" t="s">
        <v>1934</v>
      </c>
      <c r="Q102" s="15" t="s">
        <v>307</v>
      </c>
      <c r="S102" s="2019" t="s">
        <v>310</v>
      </c>
      <c r="T102" s="2019"/>
      <c r="U102" s="2019"/>
      <c r="W102" s="15" t="s">
        <v>308</v>
      </c>
    </row>
    <row r="103" spans="1:23" ht="12.75" customHeight="1" x14ac:dyDescent="0.15">
      <c r="B103" s="24" t="s">
        <v>1845</v>
      </c>
      <c r="C103" s="539"/>
      <c r="H103" s="24" t="s">
        <v>1844</v>
      </c>
      <c r="I103" s="539"/>
      <c r="J103" s="20"/>
      <c r="K103" s="14"/>
      <c r="M103" s="178" t="s">
        <v>892</v>
      </c>
      <c r="N103" s="204" t="s">
        <v>197</v>
      </c>
      <c r="O103" s="28" t="s">
        <v>865</v>
      </c>
      <c r="P103" s="29" t="s">
        <v>197</v>
      </c>
      <c r="Q103" s="30" t="s">
        <v>866</v>
      </c>
      <c r="R103" s="253"/>
      <c r="S103" s="178" t="s">
        <v>892</v>
      </c>
      <c r="T103" s="204" t="s">
        <v>197</v>
      </c>
      <c r="U103" s="28" t="s">
        <v>865</v>
      </c>
      <c r="V103" s="29" t="s">
        <v>197</v>
      </c>
      <c r="W103" s="30" t="s">
        <v>866</v>
      </c>
    </row>
    <row r="104" spans="1:23" ht="12.75" customHeight="1" x14ac:dyDescent="0.15">
      <c r="B104" s="24" t="s">
        <v>1846</v>
      </c>
      <c r="C104" s="539"/>
      <c r="H104" s="24" t="s">
        <v>1845</v>
      </c>
      <c r="I104" s="539"/>
      <c r="J104" s="20"/>
      <c r="K104" s="14"/>
      <c r="M104" s="31">
        <v>1</v>
      </c>
      <c r="N104" s="32"/>
      <c r="O104" s="1047"/>
      <c r="P104" s="34"/>
      <c r="Q104" s="1047"/>
      <c r="S104" s="31">
        <v>1</v>
      </c>
      <c r="T104" s="32"/>
      <c r="U104" s="1047"/>
      <c r="V104" s="34"/>
      <c r="W104" s="1047"/>
    </row>
    <row r="105" spans="1:23" ht="12.75" customHeight="1" thickBot="1" x14ac:dyDescent="0.25">
      <c r="A105" s="165"/>
      <c r="B105" s="24" t="s">
        <v>1847</v>
      </c>
      <c r="C105" s="539"/>
      <c r="H105" s="24" t="s">
        <v>1846</v>
      </c>
      <c r="I105" s="539"/>
      <c r="J105" s="20"/>
      <c r="K105" s="14"/>
      <c r="M105" s="75">
        <v>2</v>
      </c>
      <c r="N105" s="47"/>
      <c r="O105" s="1064"/>
      <c r="P105" s="44"/>
      <c r="Q105" s="1064"/>
      <c r="S105" s="75">
        <v>2</v>
      </c>
      <c r="T105" s="47"/>
      <c r="U105" s="1064"/>
      <c r="V105" s="44"/>
      <c r="W105" s="1064"/>
    </row>
    <row r="106" spans="1:23" ht="12.75" customHeight="1" x14ac:dyDescent="0.15">
      <c r="B106" s="24" t="s">
        <v>1848</v>
      </c>
      <c r="C106" s="539"/>
      <c r="H106" s="24" t="s">
        <v>1847</v>
      </c>
      <c r="I106" s="539"/>
      <c r="J106" s="20"/>
      <c r="K106" s="14"/>
      <c r="M106"/>
      <c r="N106"/>
      <c r="O106"/>
      <c r="P106"/>
      <c r="Q106"/>
      <c r="S106"/>
      <c r="T106"/>
      <c r="U106"/>
      <c r="V106"/>
      <c r="W106"/>
    </row>
    <row r="107" spans="1:23" ht="12.75" customHeight="1" x14ac:dyDescent="0.15">
      <c r="A107" s="253"/>
      <c r="B107" s="24" t="s">
        <v>1849</v>
      </c>
      <c r="C107" s="539"/>
      <c r="F107" s="253"/>
      <c r="G107" s="253"/>
      <c r="H107" s="19"/>
      <c r="I107" s="616"/>
      <c r="J107" s="616"/>
      <c r="K107" s="616"/>
      <c r="M107"/>
      <c r="N107"/>
      <c r="O107"/>
      <c r="P107"/>
      <c r="Q107"/>
      <c r="S107"/>
      <c r="T107"/>
      <c r="U107"/>
      <c r="V107"/>
      <c r="W107"/>
    </row>
    <row r="108" spans="1:23" ht="12.75" customHeight="1" thickBot="1" x14ac:dyDescent="0.2">
      <c r="A108" s="253"/>
      <c r="B108" s="24" t="s">
        <v>1673</v>
      </c>
      <c r="C108" s="539"/>
      <c r="F108" s="253"/>
      <c r="G108" s="253"/>
      <c r="H108" s="253"/>
      <c r="I108" s="253"/>
      <c r="J108" s="253"/>
      <c r="Q108" s="15" t="s">
        <v>309</v>
      </c>
    </row>
    <row r="109" spans="1:23" ht="12.75" customHeight="1" thickBot="1" x14ac:dyDescent="0.2">
      <c r="B109" s="24" t="s">
        <v>1613</v>
      </c>
      <c r="C109" s="539"/>
      <c r="M109" s="178" t="s">
        <v>892</v>
      </c>
      <c r="N109" s="204" t="s">
        <v>197</v>
      </c>
      <c r="O109" s="28" t="s">
        <v>865</v>
      </c>
      <c r="P109" s="29" t="s">
        <v>197</v>
      </c>
      <c r="Q109" s="30" t="s">
        <v>866</v>
      </c>
      <c r="T109" s="2019" t="s">
        <v>310</v>
      </c>
      <c r="U109" s="2019"/>
      <c r="V109" s="2019"/>
      <c r="W109" s="15" t="s">
        <v>2186</v>
      </c>
    </row>
    <row r="110" spans="1:23" ht="12.75" customHeight="1" x14ac:dyDescent="0.15">
      <c r="M110" s="31">
        <v>1</v>
      </c>
      <c r="N110" s="32"/>
      <c r="O110" s="1047"/>
      <c r="P110" s="34"/>
      <c r="Q110" s="1047"/>
      <c r="R110" s="253"/>
      <c r="S110" s="178" t="s">
        <v>892</v>
      </c>
      <c r="T110" s="204" t="s">
        <v>197</v>
      </c>
      <c r="U110" s="28" t="s">
        <v>865</v>
      </c>
      <c r="V110" s="29" t="s">
        <v>197</v>
      </c>
      <c r="W110" s="30" t="s">
        <v>866</v>
      </c>
    </row>
    <row r="111" spans="1:23" ht="12.75" customHeight="1" thickBot="1" x14ac:dyDescent="0.2">
      <c r="E111" s="15" t="s">
        <v>307</v>
      </c>
      <c r="H111" s="2019" t="s">
        <v>310</v>
      </c>
      <c r="I111" s="2019"/>
      <c r="K111" s="15" t="s">
        <v>308</v>
      </c>
      <c r="M111" s="75">
        <v>2</v>
      </c>
      <c r="N111" s="47"/>
      <c r="O111" s="1064"/>
      <c r="P111" s="44"/>
      <c r="Q111" s="1064"/>
      <c r="R111"/>
      <c r="S111" s="41">
        <v>2</v>
      </c>
      <c r="T111" s="42"/>
      <c r="U111" s="1064"/>
      <c r="V111" s="44"/>
      <c r="W111" s="1064"/>
    </row>
    <row r="112" spans="1:23" ht="12.75" customHeight="1" x14ac:dyDescent="0.15">
      <c r="A112" s="178" t="s">
        <v>892</v>
      </c>
      <c r="B112" s="204" t="s">
        <v>197</v>
      </c>
      <c r="C112" s="28" t="s">
        <v>865</v>
      </c>
      <c r="D112" s="29" t="s">
        <v>197</v>
      </c>
      <c r="E112" s="30" t="s">
        <v>866</v>
      </c>
      <c r="F112" s="253"/>
      <c r="G112" s="178" t="s">
        <v>892</v>
      </c>
      <c r="H112" s="204" t="s">
        <v>197</v>
      </c>
      <c r="I112" s="28" t="s">
        <v>865</v>
      </c>
      <c r="J112" s="29" t="s">
        <v>197</v>
      </c>
      <c r="K112" s="30" t="s">
        <v>866</v>
      </c>
    </row>
    <row r="113" spans="1:17" ht="12.75" customHeight="1" x14ac:dyDescent="0.15">
      <c r="A113" s="31">
        <v>1</v>
      </c>
      <c r="B113" s="32">
        <f>K106</f>
        <v>0</v>
      </c>
      <c r="C113" s="1049">
        <f>$I$106</f>
        <v>0</v>
      </c>
      <c r="D113" s="62">
        <f>K105</f>
        <v>0</v>
      </c>
      <c r="E113" s="1062">
        <f>$I$105</f>
        <v>0</v>
      </c>
      <c r="G113" s="31">
        <v>1</v>
      </c>
      <c r="H113" s="32">
        <f>K106</f>
        <v>0</v>
      </c>
      <c r="I113" s="1049">
        <f>$I$105</f>
        <v>0</v>
      </c>
      <c r="J113" s="62">
        <f>K105</f>
        <v>0</v>
      </c>
      <c r="K113" s="1062">
        <f>$I$106</f>
        <v>0</v>
      </c>
    </row>
    <row r="114" spans="1:17" ht="12.75" customHeight="1" thickBot="1" x14ac:dyDescent="0.2">
      <c r="A114" s="75">
        <v>2</v>
      </c>
      <c r="B114" s="47">
        <f>K104</f>
        <v>0</v>
      </c>
      <c r="C114" s="1055">
        <f>$I$104</f>
        <v>0</v>
      </c>
      <c r="D114" s="195">
        <f>K103</f>
        <v>0</v>
      </c>
      <c r="E114" s="1064">
        <f>$I$103</f>
        <v>0</v>
      </c>
      <c r="G114" s="75">
        <v>2</v>
      </c>
      <c r="H114" s="47">
        <f>K104</f>
        <v>0</v>
      </c>
      <c r="I114" s="1055">
        <f>$I$103</f>
        <v>0</v>
      </c>
      <c r="J114" s="195">
        <f>K103</f>
        <v>0</v>
      </c>
      <c r="K114" s="1064">
        <f>$I$104</f>
        <v>0</v>
      </c>
      <c r="Q114" s="15" t="s">
        <v>2185</v>
      </c>
    </row>
    <row r="115" spans="1:17" ht="12.75" customHeight="1" x14ac:dyDescent="0.15">
      <c r="M115" s="178" t="s">
        <v>892</v>
      </c>
      <c r="N115" s="204" t="s">
        <v>197</v>
      </c>
      <c r="O115" s="28" t="s">
        <v>865</v>
      </c>
      <c r="P115" s="29" t="s">
        <v>197</v>
      </c>
      <c r="Q115" s="30" t="s">
        <v>866</v>
      </c>
    </row>
    <row r="116" spans="1:17" ht="12.75" customHeight="1" thickBot="1" x14ac:dyDescent="0.2">
      <c r="C116" s="25"/>
      <c r="D116" s="25"/>
      <c r="E116" s="15" t="s">
        <v>309</v>
      </c>
      <c r="H116"/>
      <c r="I116"/>
      <c r="J116"/>
      <c r="K116"/>
      <c r="M116" s="41">
        <v>2</v>
      </c>
      <c r="N116" s="42"/>
      <c r="O116" s="1064"/>
      <c r="P116" s="44"/>
      <c r="Q116" s="1064"/>
    </row>
    <row r="117" spans="1:17" ht="12.75" customHeight="1" x14ac:dyDescent="0.15">
      <c r="A117" s="178" t="s">
        <v>892</v>
      </c>
      <c r="B117" s="204" t="s">
        <v>197</v>
      </c>
      <c r="C117" s="28" t="s">
        <v>865</v>
      </c>
      <c r="D117" s="29" t="s">
        <v>197</v>
      </c>
      <c r="E117" s="30" t="s">
        <v>866</v>
      </c>
      <c r="H117"/>
      <c r="I117"/>
      <c r="J117"/>
      <c r="K117"/>
      <c r="M117"/>
      <c r="N117"/>
      <c r="O117"/>
      <c r="P117"/>
      <c r="Q117"/>
    </row>
    <row r="118" spans="1:17" ht="12.75" customHeight="1" x14ac:dyDescent="0.15">
      <c r="A118" s="31">
        <v>1</v>
      </c>
      <c r="B118" s="32">
        <f>K105</f>
        <v>0</v>
      </c>
      <c r="C118" s="1049">
        <f>$I$106</f>
        <v>0</v>
      </c>
      <c r="D118" s="62">
        <f>K106</f>
        <v>0</v>
      </c>
      <c r="E118" s="1062">
        <f>$I$105</f>
        <v>0</v>
      </c>
      <c r="H118"/>
      <c r="I118"/>
      <c r="J118"/>
      <c r="K118"/>
    </row>
    <row r="119" spans="1:17" ht="12.75" customHeight="1" thickBot="1" x14ac:dyDescent="0.2">
      <c r="A119" s="75">
        <v>2</v>
      </c>
      <c r="B119" s="47">
        <f>K103</f>
        <v>0</v>
      </c>
      <c r="C119" s="1055">
        <f>$I$104</f>
        <v>0</v>
      </c>
      <c r="D119" s="195">
        <f>K104</f>
        <v>0</v>
      </c>
      <c r="E119" s="1064">
        <f>$I$103</f>
        <v>0</v>
      </c>
      <c r="H119"/>
      <c r="I119"/>
      <c r="J119"/>
      <c r="K119"/>
    </row>
    <row r="120" spans="1:17" ht="12.75" customHeight="1" x14ac:dyDescent="0.15"/>
    <row r="121" spans="1:17" ht="12.75" customHeight="1" x14ac:dyDescent="0.15"/>
    <row r="122" spans="1:17" ht="12.75" customHeight="1" x14ac:dyDescent="0.15"/>
    <row r="123" spans="1:17" ht="12.75" customHeight="1" x14ac:dyDescent="0.15"/>
    <row r="124" spans="1:17" ht="12.75" customHeight="1" x14ac:dyDescent="0.15"/>
    <row r="125" spans="1:17" ht="12.75" customHeight="1" x14ac:dyDescent="0.15"/>
    <row r="126" spans="1:17" ht="12.75" customHeight="1" x14ac:dyDescent="0.15"/>
    <row r="127" spans="1:17" ht="12.75" customHeight="1" x14ac:dyDescent="0.15"/>
    <row r="128" spans="1:17" ht="12.75" customHeight="1" x14ac:dyDescent="0.15"/>
    <row r="129" spans="13:23" ht="12.75" customHeight="1" x14ac:dyDescent="0.15"/>
    <row r="130" spans="13:23" ht="12.75" customHeight="1" x14ac:dyDescent="0.15"/>
    <row r="131" spans="13:23" ht="12.75" customHeight="1" x14ac:dyDescent="0.15"/>
    <row r="132" spans="13:23" ht="12.75" customHeight="1" x14ac:dyDescent="0.15">
      <c r="M132"/>
      <c r="N132"/>
      <c r="O132"/>
      <c r="P132"/>
      <c r="Q132"/>
      <c r="R132"/>
      <c r="S132"/>
      <c r="T132"/>
      <c r="U132"/>
      <c r="V132"/>
      <c r="W132"/>
    </row>
    <row r="133" spans="13:23" ht="12.75" customHeight="1" x14ac:dyDescent="0.15">
      <c r="M133"/>
      <c r="N133"/>
      <c r="O133"/>
      <c r="P133"/>
      <c r="Q133"/>
      <c r="R133"/>
      <c r="S133"/>
      <c r="T133"/>
      <c r="U133"/>
      <c r="V133"/>
      <c r="W133"/>
    </row>
    <row r="134" spans="13:23" ht="12.75" customHeight="1" x14ac:dyDescent="0.15"/>
    <row r="135" spans="13:23" ht="12.75" customHeight="1" x14ac:dyDescent="0.15"/>
    <row r="136" spans="13:23" ht="12.75" customHeight="1" x14ac:dyDescent="0.15"/>
    <row r="137" spans="13:23" ht="12.75" customHeight="1" x14ac:dyDescent="0.15"/>
    <row r="242" ht="12.75" hidden="1" customHeight="1" x14ac:dyDescent="0.15"/>
    <row r="243" ht="12.75" hidden="1" customHeight="1" x14ac:dyDescent="0.15"/>
    <row r="244" ht="12.75" hidden="1" customHeight="1" x14ac:dyDescent="0.15"/>
    <row r="245" ht="12.75" hidden="1" customHeight="1" x14ac:dyDescent="0.15"/>
  </sheetData>
  <sheetProtection password="CF27" sheet="1" objects="1" scenarios="1"/>
  <mergeCells count="55">
    <mergeCell ref="F12:H12"/>
    <mergeCell ref="A1:K1"/>
    <mergeCell ref="F3:H3"/>
    <mergeCell ref="F4:H4"/>
    <mergeCell ref="F5:H5"/>
    <mergeCell ref="J3:K3"/>
    <mergeCell ref="F8:H8"/>
    <mergeCell ref="F9:H9"/>
    <mergeCell ref="F10:H10"/>
    <mergeCell ref="F11:H11"/>
    <mergeCell ref="F6:H6"/>
    <mergeCell ref="F7:H7"/>
    <mergeCell ref="F13:H13"/>
    <mergeCell ref="B17:C17"/>
    <mergeCell ref="H31:I31"/>
    <mergeCell ref="F14:G14"/>
    <mergeCell ref="I14:J14"/>
    <mergeCell ref="C15:G15"/>
    <mergeCell ref="A16:K16"/>
    <mergeCell ref="H101:K101"/>
    <mergeCell ref="B100:E100"/>
    <mergeCell ref="N98:W98"/>
    <mergeCell ref="H111:I111"/>
    <mergeCell ref="A98:K98"/>
    <mergeCell ref="S102:U102"/>
    <mergeCell ref="T109:V109"/>
    <mergeCell ref="A49:D49"/>
    <mergeCell ref="A48:K48"/>
    <mergeCell ref="A63:K63"/>
    <mergeCell ref="F50:H50"/>
    <mergeCell ref="F51:H51"/>
    <mergeCell ref="F52:H52"/>
    <mergeCell ref="F53:H53"/>
    <mergeCell ref="F54:H54"/>
    <mergeCell ref="F55:H55"/>
    <mergeCell ref="F56:H56"/>
    <mergeCell ref="F61:G61"/>
    <mergeCell ref="F96:G96"/>
    <mergeCell ref="R96:S96"/>
    <mergeCell ref="J50:K50"/>
    <mergeCell ref="F58:H58"/>
    <mergeCell ref="F59:H59"/>
    <mergeCell ref="F60:H60"/>
    <mergeCell ref="F57:H57"/>
    <mergeCell ref="J96:K96"/>
    <mergeCell ref="V96:W96"/>
    <mergeCell ref="M32:W32"/>
    <mergeCell ref="M33:W33"/>
    <mergeCell ref="M48:W48"/>
    <mergeCell ref="M51:W51"/>
    <mergeCell ref="M1:W1"/>
    <mergeCell ref="P23:Q23"/>
    <mergeCell ref="N23:O23"/>
    <mergeCell ref="M31:W31"/>
    <mergeCell ref="M4:W4"/>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Foglio120"/>
  <dimension ref="A1:AB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4" width="4.33203125" style="15" customWidth="1"/>
    <col min="15" max="15" width="6" style="15" customWidth="1"/>
    <col min="16" max="16" width="13.1640625" style="15" customWidth="1"/>
    <col min="17" max="28" width="4.33203125" style="15" customWidth="1"/>
    <col min="29" max="16384" width="8.83203125" style="15"/>
  </cols>
  <sheetData>
    <row r="1" spans="1:28" x14ac:dyDescent="0.15">
      <c r="A1"/>
      <c r="B1"/>
      <c r="C1"/>
      <c r="D1"/>
      <c r="E1"/>
      <c r="F1"/>
      <c r="G1"/>
      <c r="H1"/>
      <c r="I1"/>
      <c r="J1"/>
      <c r="K1"/>
      <c r="L1"/>
      <c r="M1"/>
    </row>
    <row r="2" spans="1:28" x14ac:dyDescent="0.15">
      <c r="A2"/>
      <c r="B2" s="1637" t="s">
        <v>668</v>
      </c>
      <c r="C2" s="1637"/>
      <c r="D2" s="1637"/>
      <c r="E2" s="1637"/>
      <c r="F2" s="1637"/>
      <c r="G2" s="1637"/>
      <c r="H2" s="1637"/>
      <c r="P2" s="1637" t="s">
        <v>668</v>
      </c>
      <c r="Q2" s="1637"/>
      <c r="R2" s="1637"/>
      <c r="S2" s="1637"/>
      <c r="T2" s="1637"/>
      <c r="U2" s="1637"/>
      <c r="V2" s="1637"/>
    </row>
    <row r="3" spans="1:28" ht="14" thickBot="1" x14ac:dyDescent="0.2">
      <c r="A3"/>
    </row>
    <row r="4" spans="1:28" x14ac:dyDescent="0.15">
      <c r="A4"/>
      <c r="B4" s="1846"/>
      <c r="C4" s="1848"/>
      <c r="D4" s="1848"/>
      <c r="E4" s="1848"/>
      <c r="F4" s="1850"/>
      <c r="G4" s="1782" t="s">
        <v>2039</v>
      </c>
      <c r="H4" s="1782" t="s">
        <v>852</v>
      </c>
      <c r="P4" s="1846"/>
      <c r="Q4" s="1848"/>
      <c r="R4" s="1848"/>
      <c r="S4" s="1848"/>
      <c r="T4" s="1850"/>
      <c r="U4" s="1782" t="s">
        <v>2039</v>
      </c>
      <c r="V4" s="1782" t="s">
        <v>852</v>
      </c>
    </row>
    <row r="5" spans="1:28" x14ac:dyDescent="0.15">
      <c r="A5"/>
      <c r="B5" s="1847"/>
      <c r="C5" s="1849"/>
      <c r="D5" s="1849"/>
      <c r="E5" s="1849"/>
      <c r="F5" s="1851"/>
      <c r="G5" s="1783"/>
      <c r="H5" s="1783"/>
      <c r="P5" s="1847"/>
      <c r="Q5" s="1849"/>
      <c r="R5" s="1849"/>
      <c r="S5" s="1849"/>
      <c r="T5" s="1851"/>
      <c r="U5" s="1783"/>
      <c r="V5" s="1783"/>
    </row>
    <row r="6" spans="1:28" x14ac:dyDescent="0.15">
      <c r="A6"/>
      <c r="B6" s="1847"/>
      <c r="C6" s="1849"/>
      <c r="D6" s="1849"/>
      <c r="E6" s="1849"/>
      <c r="F6" s="1851"/>
      <c r="G6" s="1783"/>
      <c r="H6" s="1783"/>
      <c r="P6" s="1847"/>
      <c r="Q6" s="1849"/>
      <c r="R6" s="1849"/>
      <c r="S6" s="1849"/>
      <c r="T6" s="1851"/>
      <c r="U6" s="1783"/>
      <c r="V6" s="1783"/>
    </row>
    <row r="7" spans="1:28" x14ac:dyDescent="0.15">
      <c r="A7"/>
      <c r="B7" s="1847"/>
      <c r="C7" s="1849"/>
      <c r="D7" s="1849"/>
      <c r="E7" s="1849"/>
      <c r="F7" s="1851"/>
      <c r="G7" s="1783"/>
      <c r="H7" s="1783"/>
      <c r="P7" s="1847"/>
      <c r="Q7" s="1849"/>
      <c r="R7" s="1849"/>
      <c r="S7" s="1849"/>
      <c r="T7" s="1851"/>
      <c r="U7" s="1783"/>
      <c r="V7" s="1783"/>
    </row>
    <row r="8" spans="1:28" x14ac:dyDescent="0.15">
      <c r="A8"/>
      <c r="B8" s="1847"/>
      <c r="C8" s="1849"/>
      <c r="D8" s="1849"/>
      <c r="E8" s="1849"/>
      <c r="F8" s="1851"/>
      <c r="G8" s="1783"/>
      <c r="H8" s="1783"/>
      <c r="P8" s="1847"/>
      <c r="Q8" s="1849"/>
      <c r="R8" s="1849"/>
      <c r="S8" s="1849"/>
      <c r="T8" s="1851"/>
      <c r="U8" s="1783"/>
      <c r="V8" s="1783"/>
    </row>
    <row r="9" spans="1:28" ht="21.75" customHeight="1" x14ac:dyDescent="0.15">
      <c r="A9"/>
      <c r="B9" s="430"/>
      <c r="C9" s="711"/>
      <c r="D9" s="99"/>
      <c r="E9" s="99"/>
      <c r="F9" s="712"/>
      <c r="G9" s="726"/>
      <c r="H9" s="728"/>
      <c r="P9" s="430"/>
      <c r="Q9" s="711"/>
      <c r="R9" s="99"/>
      <c r="S9" s="99"/>
      <c r="T9" s="712"/>
      <c r="U9" s="726"/>
      <c r="V9" s="728"/>
    </row>
    <row r="10" spans="1:28" ht="21.75" customHeight="1" x14ac:dyDescent="0.15">
      <c r="A10"/>
      <c r="B10" s="430"/>
      <c r="C10" s="99"/>
      <c r="D10" s="711"/>
      <c r="E10" s="99"/>
      <c r="F10" s="712"/>
      <c r="G10" s="726"/>
      <c r="H10" s="728"/>
      <c r="P10" s="430"/>
      <c r="Q10" s="99"/>
      <c r="R10" s="711"/>
      <c r="S10" s="99"/>
      <c r="T10" s="712"/>
      <c r="U10" s="726"/>
      <c r="V10" s="728"/>
    </row>
    <row r="11" spans="1:28" ht="21.75" customHeight="1" x14ac:dyDescent="0.15">
      <c r="A11"/>
      <c r="B11" s="430"/>
      <c r="C11" s="99"/>
      <c r="D11" s="99"/>
      <c r="E11" s="711"/>
      <c r="F11" s="712"/>
      <c r="G11" s="726"/>
      <c r="H11" s="728"/>
      <c r="P11" s="430"/>
      <c r="Q11" s="99"/>
      <c r="R11" s="99"/>
      <c r="S11" s="711"/>
      <c r="T11" s="712"/>
      <c r="U11" s="726"/>
      <c r="V11" s="728"/>
    </row>
    <row r="12" spans="1:28" ht="21.75" customHeight="1" thickBot="1" x14ac:dyDescent="0.2">
      <c r="A12"/>
      <c r="B12" s="431"/>
      <c r="C12" s="103"/>
      <c r="D12" s="103"/>
      <c r="E12" s="103"/>
      <c r="F12" s="727"/>
      <c r="G12" s="714"/>
      <c r="H12" s="729"/>
      <c r="P12" s="431"/>
      <c r="Q12" s="103"/>
      <c r="R12" s="103"/>
      <c r="S12" s="103"/>
      <c r="T12" s="727"/>
      <c r="U12" s="714"/>
      <c r="V12" s="729"/>
    </row>
    <row r="13" spans="1:28" x14ac:dyDescent="0.15">
      <c r="A13"/>
    </row>
    <row r="14" spans="1:28" x14ac:dyDescent="0.15">
      <c r="A14"/>
    </row>
    <row r="15" spans="1:28" x14ac:dyDescent="0.15">
      <c r="A15"/>
      <c r="B15" s="1637" t="s">
        <v>961</v>
      </c>
      <c r="C15" s="1637"/>
      <c r="D15" s="1637"/>
      <c r="E15" s="1637"/>
      <c r="F15" s="1637"/>
      <c r="G15" s="1637"/>
      <c r="H15" s="1637"/>
      <c r="I15" s="1637"/>
      <c r="J15" s="1637"/>
      <c r="K15" s="1637"/>
      <c r="L15" s="1637"/>
      <c r="M15" s="1637"/>
      <c r="N15" s="1637"/>
      <c r="O15" s="171"/>
      <c r="P15" s="1637" t="s">
        <v>962</v>
      </c>
      <c r="Q15" s="1637"/>
      <c r="R15" s="1637"/>
      <c r="S15" s="1637"/>
      <c r="T15" s="1637"/>
      <c r="U15" s="1637"/>
      <c r="V15" s="1637"/>
      <c r="W15" s="1637"/>
      <c r="X15" s="1637"/>
      <c r="Y15" s="1637"/>
      <c r="Z15" s="1637"/>
      <c r="AA15" s="1637"/>
      <c r="AB15" s="1637"/>
    </row>
    <row r="16" spans="1:28" ht="14" thickBot="1" x14ac:dyDescent="0.2">
      <c r="A16"/>
    </row>
    <row r="17" spans="1:28" x14ac:dyDescent="0.15">
      <c r="A17"/>
      <c r="B17" s="1846"/>
      <c r="C17" s="1848">
        <f>'10S - 8B - 2 RR'!D4</f>
        <v>1</v>
      </c>
      <c r="D17" s="1848">
        <f>'10S - 8B - 2 RR'!D5</f>
        <v>2</v>
      </c>
      <c r="E17" s="1848">
        <f>'10S - 8B - 2 RR'!D6</f>
        <v>3</v>
      </c>
      <c r="F17" s="1848">
        <f>'10S - 8B - 2 RR'!D7</f>
        <v>4</v>
      </c>
      <c r="G17" s="1848">
        <f>'10S - 8B - 2 RR'!D8</f>
        <v>5</v>
      </c>
      <c r="H17" s="1848">
        <f>'10S - 8B - 2 RR'!D9</f>
        <v>6</v>
      </c>
      <c r="I17" s="1848">
        <f>'10S - 8B - 2 RR'!D10</f>
        <v>7</v>
      </c>
      <c r="J17" s="1848">
        <f>'10S - 8B - 2 RR'!D11</f>
        <v>8</v>
      </c>
      <c r="K17" s="1848">
        <f>'10S - 8B - 2 RR'!D12</f>
        <v>9</v>
      </c>
      <c r="L17" s="1848">
        <f>'10S - 8B - 2 RR'!D13</f>
        <v>10</v>
      </c>
      <c r="M17" s="1782" t="s">
        <v>2039</v>
      </c>
      <c r="N17" s="1782" t="s">
        <v>852</v>
      </c>
      <c r="O17" s="1861"/>
      <c r="P17" s="1846"/>
      <c r="Q17" s="1848">
        <f t="shared" ref="Q17:Z17" si="0">C17</f>
        <v>1</v>
      </c>
      <c r="R17" s="1848">
        <f t="shared" si="0"/>
        <v>2</v>
      </c>
      <c r="S17" s="1848">
        <f t="shared" si="0"/>
        <v>3</v>
      </c>
      <c r="T17" s="1848">
        <f t="shared" si="0"/>
        <v>4</v>
      </c>
      <c r="U17" s="1848">
        <f t="shared" si="0"/>
        <v>5</v>
      </c>
      <c r="V17" s="1848">
        <f t="shared" si="0"/>
        <v>6</v>
      </c>
      <c r="W17" s="1848">
        <f t="shared" si="0"/>
        <v>7</v>
      </c>
      <c r="X17" s="1848">
        <f t="shared" si="0"/>
        <v>8</v>
      </c>
      <c r="Y17" s="1848">
        <f t="shared" si="0"/>
        <v>9</v>
      </c>
      <c r="Z17" s="1862">
        <f t="shared" si="0"/>
        <v>10</v>
      </c>
      <c r="AA17" s="1782" t="s">
        <v>2039</v>
      </c>
      <c r="AB17" s="1782" t="s">
        <v>852</v>
      </c>
    </row>
    <row r="18" spans="1:28" x14ac:dyDescent="0.15">
      <c r="A18"/>
      <c r="B18" s="1847"/>
      <c r="C18" s="1849"/>
      <c r="D18" s="1849"/>
      <c r="E18" s="1849"/>
      <c r="F18" s="1849"/>
      <c r="G18" s="1849"/>
      <c r="H18" s="1849"/>
      <c r="I18" s="1849"/>
      <c r="J18" s="1849"/>
      <c r="K18" s="1849"/>
      <c r="L18" s="1849"/>
      <c r="M18" s="1783"/>
      <c r="N18" s="1783"/>
      <c r="O18" s="1861"/>
      <c r="P18" s="1847"/>
      <c r="Q18" s="1849"/>
      <c r="R18" s="1849"/>
      <c r="S18" s="1849"/>
      <c r="T18" s="1849"/>
      <c r="U18" s="1849"/>
      <c r="V18" s="1849"/>
      <c r="W18" s="1849"/>
      <c r="X18" s="1849"/>
      <c r="Y18" s="1849"/>
      <c r="Z18" s="1863"/>
      <c r="AA18" s="1783"/>
      <c r="AB18" s="1783"/>
    </row>
    <row r="19" spans="1:28" x14ac:dyDescent="0.15">
      <c r="A19"/>
      <c r="B19" s="1847"/>
      <c r="C19" s="1849"/>
      <c r="D19" s="1849"/>
      <c r="E19" s="1849"/>
      <c r="F19" s="1849"/>
      <c r="G19" s="1849"/>
      <c r="H19" s="1849"/>
      <c r="I19" s="1849"/>
      <c r="J19" s="1849"/>
      <c r="K19" s="1849"/>
      <c r="L19" s="1849"/>
      <c r="M19" s="1783"/>
      <c r="N19" s="1783"/>
      <c r="O19" s="1861"/>
      <c r="P19" s="1847"/>
      <c r="Q19" s="1849"/>
      <c r="R19" s="1849"/>
      <c r="S19" s="1849"/>
      <c r="T19" s="1849"/>
      <c r="U19" s="1849"/>
      <c r="V19" s="1849"/>
      <c r="W19" s="1849"/>
      <c r="X19" s="1849"/>
      <c r="Y19" s="1849"/>
      <c r="Z19" s="1863"/>
      <c r="AA19" s="1783"/>
      <c r="AB19" s="1783"/>
    </row>
    <row r="20" spans="1:28" x14ac:dyDescent="0.15">
      <c r="A20"/>
      <c r="B20" s="1847"/>
      <c r="C20" s="1849"/>
      <c r="D20" s="1849"/>
      <c r="E20" s="1849"/>
      <c r="F20" s="1849"/>
      <c r="G20" s="1849"/>
      <c r="H20" s="1849"/>
      <c r="I20" s="1849"/>
      <c r="J20" s="1849"/>
      <c r="K20" s="1849"/>
      <c r="L20" s="1849"/>
      <c r="M20" s="1783"/>
      <c r="N20" s="1783"/>
      <c r="O20" s="1861"/>
      <c r="P20" s="1847"/>
      <c r="Q20" s="1849"/>
      <c r="R20" s="1849"/>
      <c r="S20" s="1849"/>
      <c r="T20" s="1849"/>
      <c r="U20" s="1849"/>
      <c r="V20" s="1849"/>
      <c r="W20" s="1849"/>
      <c r="X20" s="1849"/>
      <c r="Y20" s="1849"/>
      <c r="Z20" s="1863"/>
      <c r="AA20" s="1783"/>
      <c r="AB20" s="1783"/>
    </row>
    <row r="21" spans="1:28" x14ac:dyDescent="0.15">
      <c r="A21"/>
      <c r="B21" s="1847"/>
      <c r="C21" s="1849"/>
      <c r="D21" s="1849"/>
      <c r="E21" s="1849"/>
      <c r="F21" s="1849"/>
      <c r="G21" s="1849"/>
      <c r="H21" s="1849"/>
      <c r="I21" s="1849"/>
      <c r="J21" s="1849"/>
      <c r="K21" s="1849"/>
      <c r="L21" s="1849"/>
      <c r="M21" s="1783"/>
      <c r="N21" s="1783"/>
      <c r="O21" s="1861"/>
      <c r="P21" s="1847"/>
      <c r="Q21" s="1849"/>
      <c r="R21" s="1849"/>
      <c r="S21" s="1849"/>
      <c r="T21" s="1849"/>
      <c r="U21" s="1849"/>
      <c r="V21" s="1849"/>
      <c r="W21" s="1849"/>
      <c r="X21" s="1849"/>
      <c r="Y21" s="1849"/>
      <c r="Z21" s="1863"/>
      <c r="AA21" s="1783"/>
      <c r="AB21" s="1783"/>
    </row>
    <row r="22" spans="1:28" ht="21.75" customHeight="1" x14ac:dyDescent="0.15">
      <c r="A22"/>
      <c r="B22" s="430">
        <f>'10S - 8B - 2 RR'!D4</f>
        <v>1</v>
      </c>
      <c r="C22" s="711"/>
      <c r="D22" s="99"/>
      <c r="E22" s="99"/>
      <c r="F22" s="99"/>
      <c r="G22" s="99"/>
      <c r="H22" s="99"/>
      <c r="I22" s="99"/>
      <c r="J22" s="712"/>
      <c r="K22" s="712"/>
      <c r="L22" s="102"/>
      <c r="M22" s="726"/>
      <c r="N22" s="726"/>
      <c r="O22"/>
      <c r="P22" s="430">
        <f>'10S - 8B - 2 RR'!D4</f>
        <v>1</v>
      </c>
      <c r="Q22" s="711"/>
      <c r="R22" s="99"/>
      <c r="S22" s="99"/>
      <c r="T22" s="99"/>
      <c r="U22" s="99"/>
      <c r="V22" s="99"/>
      <c r="W22" s="99"/>
      <c r="X22" s="712"/>
      <c r="Y22" s="712"/>
      <c r="Z22" s="102"/>
      <c r="AA22" s="726"/>
      <c r="AB22" s="726"/>
    </row>
    <row r="23" spans="1:28" ht="21.75" customHeight="1" x14ac:dyDescent="0.15">
      <c r="A23"/>
      <c r="B23" s="430">
        <f>'10S - 8B - 2 RR'!D5</f>
        <v>2</v>
      </c>
      <c r="C23" s="99"/>
      <c r="D23" s="711"/>
      <c r="E23" s="99"/>
      <c r="F23" s="99"/>
      <c r="G23" s="99"/>
      <c r="H23" s="99"/>
      <c r="I23" s="99"/>
      <c r="J23" s="712"/>
      <c r="K23" s="765"/>
      <c r="L23" s="558"/>
      <c r="M23" s="726"/>
      <c r="N23" s="726"/>
      <c r="O23"/>
      <c r="P23" s="430">
        <f>'10S - 8B - 2 RR'!D5</f>
        <v>2</v>
      </c>
      <c r="Q23" s="99"/>
      <c r="R23" s="711"/>
      <c r="S23" s="99"/>
      <c r="T23" s="99"/>
      <c r="U23" s="99"/>
      <c r="V23" s="99"/>
      <c r="W23" s="99"/>
      <c r="X23" s="712"/>
      <c r="Y23" s="712"/>
      <c r="Z23" s="102"/>
      <c r="AA23" s="726"/>
      <c r="AB23" s="726"/>
    </row>
    <row r="24" spans="1:28" ht="21.75" customHeight="1" x14ac:dyDescent="0.15">
      <c r="A24"/>
      <c r="B24" s="430">
        <f>'10S - 8B - 2 RR'!D6</f>
        <v>3</v>
      </c>
      <c r="C24" s="99"/>
      <c r="D24" s="99"/>
      <c r="E24" s="711"/>
      <c r="F24" s="99"/>
      <c r="G24" s="99"/>
      <c r="H24" s="99"/>
      <c r="I24" s="99"/>
      <c r="J24" s="712"/>
      <c r="K24" s="712"/>
      <c r="L24" s="102"/>
      <c r="M24" s="726"/>
      <c r="N24" s="726"/>
      <c r="O24"/>
      <c r="P24" s="430">
        <f>'10S - 8B - 2 RR'!D6</f>
        <v>3</v>
      </c>
      <c r="Q24" s="99"/>
      <c r="R24" s="99"/>
      <c r="S24" s="711"/>
      <c r="T24" s="99"/>
      <c r="U24" s="99"/>
      <c r="V24" s="99"/>
      <c r="W24" s="99"/>
      <c r="X24" s="712"/>
      <c r="Y24" s="712"/>
      <c r="Z24" s="102"/>
      <c r="AA24" s="726"/>
      <c r="AB24" s="726"/>
    </row>
    <row r="25" spans="1:28" ht="21.75" customHeight="1" x14ac:dyDescent="0.15">
      <c r="A25"/>
      <c r="B25" s="430">
        <f>'10S - 8B - 2 RR'!D7</f>
        <v>4</v>
      </c>
      <c r="C25" s="99"/>
      <c r="D25" s="99"/>
      <c r="E25" s="99"/>
      <c r="F25" s="711"/>
      <c r="G25" s="99"/>
      <c r="H25" s="99"/>
      <c r="I25" s="99"/>
      <c r="J25" s="712"/>
      <c r="K25" s="712"/>
      <c r="L25" s="102"/>
      <c r="M25" s="726"/>
      <c r="N25" s="726"/>
      <c r="O25"/>
      <c r="P25" s="430">
        <f>'10S - 8B - 2 RR'!D7</f>
        <v>4</v>
      </c>
      <c r="Q25" s="99"/>
      <c r="R25" s="99"/>
      <c r="S25" s="99"/>
      <c r="T25" s="711"/>
      <c r="U25" s="99"/>
      <c r="V25" s="99"/>
      <c r="W25" s="99"/>
      <c r="X25" s="712"/>
      <c r="Y25" s="712"/>
      <c r="Z25" s="102"/>
      <c r="AA25" s="726"/>
      <c r="AB25" s="726"/>
    </row>
    <row r="26" spans="1:28" ht="21.75" customHeight="1" x14ac:dyDescent="0.15">
      <c r="A26"/>
      <c r="B26" s="430">
        <f>'10S - 8B - 2 RR'!D8</f>
        <v>5</v>
      </c>
      <c r="C26" s="99"/>
      <c r="D26" s="99"/>
      <c r="E26" s="99"/>
      <c r="F26" s="99"/>
      <c r="G26" s="711"/>
      <c r="H26" s="99"/>
      <c r="I26" s="99"/>
      <c r="J26" s="712"/>
      <c r="K26" s="712"/>
      <c r="L26" s="102"/>
      <c r="M26" s="726"/>
      <c r="N26" s="726"/>
      <c r="O26"/>
      <c r="P26" s="430">
        <f>'10S - 8B - 2 RR'!D8</f>
        <v>5</v>
      </c>
      <c r="Q26" s="99"/>
      <c r="R26" s="99"/>
      <c r="S26" s="99"/>
      <c r="T26" s="99"/>
      <c r="U26" s="711"/>
      <c r="V26" s="99"/>
      <c r="W26" s="99"/>
      <c r="X26" s="712"/>
      <c r="Y26" s="712"/>
      <c r="Z26" s="102"/>
      <c r="AA26" s="726"/>
      <c r="AB26" s="726"/>
    </row>
    <row r="27" spans="1:28" ht="21.75" customHeight="1" x14ac:dyDescent="0.15">
      <c r="A27"/>
      <c r="B27" s="430">
        <f>'10S - 8B - 2 RR'!D9</f>
        <v>6</v>
      </c>
      <c r="C27" s="99"/>
      <c r="D27" s="99"/>
      <c r="E27" s="99"/>
      <c r="F27" s="99"/>
      <c r="G27" s="99"/>
      <c r="H27" s="711"/>
      <c r="I27" s="99"/>
      <c r="J27" s="712"/>
      <c r="K27" s="712"/>
      <c r="L27" s="102"/>
      <c r="M27" s="726"/>
      <c r="N27" s="726"/>
      <c r="O27"/>
      <c r="P27" s="430">
        <f>'10S - 8B - 2 RR'!D9</f>
        <v>6</v>
      </c>
      <c r="Q27" s="99"/>
      <c r="R27" s="99"/>
      <c r="S27" s="99"/>
      <c r="T27" s="99"/>
      <c r="U27" s="99"/>
      <c r="V27" s="711"/>
      <c r="W27" s="99"/>
      <c r="X27" s="712"/>
      <c r="Y27" s="712"/>
      <c r="Z27" s="102"/>
      <c r="AA27" s="726"/>
      <c r="AB27" s="726"/>
    </row>
    <row r="28" spans="1:28" ht="21.75" customHeight="1" x14ac:dyDescent="0.15">
      <c r="A28"/>
      <c r="B28" s="430">
        <f>'10S - 8B - 2 RR'!D10</f>
        <v>7</v>
      </c>
      <c r="C28" s="99"/>
      <c r="D28" s="99"/>
      <c r="E28" s="99"/>
      <c r="F28" s="99"/>
      <c r="G28" s="99"/>
      <c r="H28" s="99"/>
      <c r="I28" s="711"/>
      <c r="J28" s="764"/>
      <c r="K28" s="764"/>
      <c r="L28" s="102"/>
      <c r="M28" s="726"/>
      <c r="N28" s="726"/>
      <c r="O28"/>
      <c r="P28" s="430">
        <f>'10S - 8B - 2 RR'!D10</f>
        <v>7</v>
      </c>
      <c r="Q28" s="99"/>
      <c r="R28" s="99"/>
      <c r="S28" s="99"/>
      <c r="T28" s="99"/>
      <c r="U28" s="99"/>
      <c r="V28" s="99"/>
      <c r="W28" s="711"/>
      <c r="X28" s="764"/>
      <c r="Y28" s="764"/>
      <c r="Z28" s="102"/>
      <c r="AA28" s="726"/>
      <c r="AB28" s="726"/>
    </row>
    <row r="29" spans="1:28" ht="21.75" customHeight="1" x14ac:dyDescent="0.15">
      <c r="A29"/>
      <c r="B29" s="430">
        <f>'10S - 8B - 2 RR'!D11</f>
        <v>8</v>
      </c>
      <c r="C29" s="254"/>
      <c r="D29" s="254"/>
      <c r="E29" s="254"/>
      <c r="F29" s="254"/>
      <c r="G29" s="254"/>
      <c r="H29" s="254"/>
      <c r="I29" s="521"/>
      <c r="J29" s="762"/>
      <c r="K29" s="766"/>
      <c r="L29" s="235"/>
      <c r="M29" s="763"/>
      <c r="N29" s="763"/>
      <c r="O29"/>
      <c r="P29" s="430">
        <f>'10S - 8B - 2 RR'!D11</f>
        <v>8</v>
      </c>
      <c r="Q29" s="254"/>
      <c r="R29" s="254"/>
      <c r="S29" s="254"/>
      <c r="T29" s="254"/>
      <c r="U29" s="254"/>
      <c r="V29" s="254"/>
      <c r="W29" s="521"/>
      <c r="X29" s="762"/>
      <c r="Y29" s="766"/>
      <c r="Z29" s="235"/>
      <c r="AA29" s="763"/>
      <c r="AB29" s="763"/>
    </row>
    <row r="30" spans="1:28" ht="21.75" customHeight="1" x14ac:dyDescent="0.15">
      <c r="A30"/>
      <c r="B30" s="430">
        <f>'10S - 8B - 2 RR'!D12</f>
        <v>9</v>
      </c>
      <c r="C30" s="254"/>
      <c r="D30" s="254"/>
      <c r="E30" s="254"/>
      <c r="F30" s="254"/>
      <c r="G30" s="254"/>
      <c r="H30" s="254"/>
      <c r="I30" s="254"/>
      <c r="J30" s="767"/>
      <c r="K30" s="762"/>
      <c r="L30" s="768"/>
      <c r="M30" s="763"/>
      <c r="N30" s="763"/>
      <c r="O30"/>
      <c r="P30" s="430">
        <f>'10S - 8B - 2 RR'!D12</f>
        <v>9</v>
      </c>
      <c r="Q30" s="254"/>
      <c r="R30" s="254"/>
      <c r="S30" s="254"/>
      <c r="T30" s="254"/>
      <c r="U30" s="254"/>
      <c r="V30" s="254"/>
      <c r="W30" s="254"/>
      <c r="X30" s="767"/>
      <c r="Y30" s="762"/>
      <c r="Z30" s="768"/>
      <c r="AA30" s="763"/>
      <c r="AB30" s="763"/>
    </row>
    <row r="31" spans="1:28" ht="21.75" customHeight="1" thickBot="1" x14ac:dyDescent="0.2">
      <c r="A31"/>
      <c r="B31" s="431">
        <f>'10S - 8B - 2 RR'!D13</f>
        <v>10</v>
      </c>
      <c r="C31" s="103"/>
      <c r="D31" s="103"/>
      <c r="E31" s="103"/>
      <c r="F31" s="103"/>
      <c r="G31" s="103"/>
      <c r="H31" s="103"/>
      <c r="I31" s="103"/>
      <c r="J31" s="103"/>
      <c r="K31" s="103"/>
      <c r="L31" s="757"/>
      <c r="M31" s="266"/>
      <c r="N31" s="714"/>
      <c r="P31" s="431">
        <f>'10S - 8B - 2 RR'!D13</f>
        <v>10</v>
      </c>
      <c r="Q31" s="103"/>
      <c r="R31" s="103"/>
      <c r="S31" s="103"/>
      <c r="T31" s="103"/>
      <c r="U31" s="103"/>
      <c r="V31" s="103"/>
      <c r="W31" s="103"/>
      <c r="X31" s="103"/>
      <c r="Y31" s="103"/>
      <c r="Z31" s="727"/>
      <c r="AA31" s="769"/>
      <c r="AB31" s="714"/>
    </row>
    <row r="32" spans="1:28" x14ac:dyDescent="0.15">
      <c r="A32"/>
    </row>
    <row r="33" spans="1:28" x14ac:dyDescent="0.15">
      <c r="A33"/>
      <c r="B33"/>
      <c r="C33"/>
      <c r="D33"/>
      <c r="E33"/>
      <c r="F33"/>
      <c r="G33"/>
      <c r="H33"/>
      <c r="I33"/>
      <c r="J33"/>
      <c r="K33"/>
      <c r="L33"/>
      <c r="M33"/>
      <c r="N33"/>
      <c r="O33"/>
      <c r="P33"/>
      <c r="Q33"/>
      <c r="R33"/>
      <c r="S33"/>
      <c r="T33"/>
      <c r="U33"/>
      <c r="V33"/>
      <c r="W33"/>
      <c r="X33"/>
      <c r="Y33"/>
      <c r="Z33"/>
      <c r="AA33"/>
      <c r="AB33"/>
    </row>
    <row r="34" spans="1:28" x14ac:dyDescent="0.15">
      <c r="A34"/>
      <c r="B34"/>
      <c r="C34"/>
      <c r="D34"/>
      <c r="E34"/>
      <c r="F34"/>
      <c r="G34"/>
      <c r="H34"/>
      <c r="I34"/>
      <c r="J34"/>
      <c r="K34"/>
      <c r="L34"/>
      <c r="M34"/>
      <c r="N34"/>
      <c r="O34"/>
      <c r="P34"/>
      <c r="Q34"/>
      <c r="R34"/>
      <c r="S34"/>
      <c r="T34"/>
      <c r="U34"/>
      <c r="V34"/>
      <c r="W34"/>
      <c r="X34"/>
      <c r="Y34"/>
      <c r="Z34"/>
      <c r="AA34"/>
      <c r="AB34"/>
    </row>
    <row r="35" spans="1:28" x14ac:dyDescent="0.15">
      <c r="A35"/>
      <c r="B35"/>
      <c r="C35"/>
      <c r="D35"/>
      <c r="E35"/>
      <c r="F35"/>
      <c r="G35"/>
      <c r="H35"/>
      <c r="I35"/>
      <c r="J35"/>
      <c r="K35"/>
      <c r="L35"/>
      <c r="M35"/>
      <c r="N35"/>
      <c r="O35"/>
      <c r="P35"/>
      <c r="Q35"/>
      <c r="R35"/>
      <c r="S35"/>
      <c r="T35"/>
      <c r="U35"/>
      <c r="V35"/>
      <c r="W35"/>
      <c r="X35"/>
      <c r="Y35"/>
      <c r="Z35"/>
      <c r="AA35"/>
      <c r="AB35"/>
    </row>
    <row r="36" spans="1:28" x14ac:dyDescent="0.15">
      <c r="B36"/>
      <c r="C36"/>
      <c r="D36"/>
      <c r="E36"/>
      <c r="F36"/>
      <c r="G36"/>
      <c r="H36"/>
      <c r="I36"/>
      <c r="J36"/>
      <c r="K36"/>
      <c r="L36"/>
      <c r="M36"/>
      <c r="N36"/>
      <c r="O36"/>
      <c r="P36"/>
      <c r="Q36"/>
      <c r="R36"/>
      <c r="S36"/>
      <c r="T36"/>
      <c r="U36"/>
      <c r="V36"/>
      <c r="W36"/>
      <c r="X36"/>
      <c r="Y36"/>
      <c r="Z36"/>
      <c r="AA36"/>
      <c r="AB36"/>
    </row>
    <row r="37" spans="1:28" x14ac:dyDescent="0.15">
      <c r="B37"/>
      <c r="C37"/>
      <c r="D37"/>
      <c r="E37"/>
      <c r="F37"/>
      <c r="G37"/>
      <c r="H37"/>
      <c r="I37"/>
      <c r="J37"/>
      <c r="K37"/>
      <c r="L37"/>
      <c r="M37"/>
      <c r="N37"/>
      <c r="O37"/>
      <c r="P37"/>
      <c r="Q37"/>
      <c r="R37"/>
      <c r="S37"/>
      <c r="T37"/>
      <c r="U37"/>
      <c r="V37"/>
      <c r="W37"/>
      <c r="X37"/>
      <c r="Y37"/>
      <c r="Z37"/>
      <c r="AA37"/>
      <c r="AB37"/>
    </row>
  </sheetData>
  <sheetProtection password="CF27" sheet="1" objects="1" scenarios="1"/>
  <mergeCells count="45">
    <mergeCell ref="AA17:AA21"/>
    <mergeCell ref="AB17:AB21"/>
    <mergeCell ref="V17:V21"/>
    <mergeCell ref="W17:W21"/>
    <mergeCell ref="X17:X21"/>
    <mergeCell ref="Y17:Y21"/>
    <mergeCell ref="Z17:Z21"/>
    <mergeCell ref="U17:U21"/>
    <mergeCell ref="N17:N21"/>
    <mergeCell ref="O17:O21"/>
    <mergeCell ref="P17:P21"/>
    <mergeCell ref="Q17:Q21"/>
    <mergeCell ref="R17:R21"/>
    <mergeCell ref="S17:S21"/>
    <mergeCell ref="T17:T21"/>
    <mergeCell ref="K17:K21"/>
    <mergeCell ref="L17:L21"/>
    <mergeCell ref="M17:M21"/>
    <mergeCell ref="F17:F21"/>
    <mergeCell ref="G17:G21"/>
    <mergeCell ref="H17:H21"/>
    <mergeCell ref="I17:I21"/>
    <mergeCell ref="B17:B21"/>
    <mergeCell ref="C17:C21"/>
    <mergeCell ref="D17:D21"/>
    <mergeCell ref="E17:E21"/>
    <mergeCell ref="J17:J21"/>
    <mergeCell ref="B15:N15"/>
    <mergeCell ref="P15:AB15"/>
    <mergeCell ref="Q4:Q8"/>
    <mergeCell ref="R4:R8"/>
    <mergeCell ref="S4:S8"/>
    <mergeCell ref="T4:T8"/>
    <mergeCell ref="B2:H2"/>
    <mergeCell ref="P2:V2"/>
    <mergeCell ref="B4:B8"/>
    <mergeCell ref="C4:C8"/>
    <mergeCell ref="D4:D8"/>
    <mergeCell ref="E4:E8"/>
    <mergeCell ref="U4:U8"/>
    <mergeCell ref="V4:V8"/>
    <mergeCell ref="F4:F8"/>
    <mergeCell ref="G4:G8"/>
    <mergeCell ref="H4:H8"/>
    <mergeCell ref="P4:P8"/>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Foglio121"/>
  <dimension ref="A1:K107"/>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1346</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758" t="s">
        <v>1180</v>
      </c>
      <c r="G3" s="1759"/>
      <c r="I3" s="18" t="s">
        <v>684</v>
      </c>
      <c r="J3" s="18"/>
      <c r="K3" s="18" t="s">
        <v>1934</v>
      </c>
    </row>
    <row r="4" spans="1:11" x14ac:dyDescent="0.15">
      <c r="B4" s="16">
        <v>1</v>
      </c>
      <c r="C4" s="98">
        <v>1</v>
      </c>
      <c r="D4" s="14"/>
      <c r="E4" s="20">
        <f t="shared" ref="E4:E13" si="0">COUNTIF(C$19:C$70,$C4)+COUNTIF(I$19:I$57,$C4)</f>
        <v>4</v>
      </c>
      <c r="F4" s="1697">
        <f t="shared" ref="F4:F13" si="1">COUNTIF(E$19:E$70,$C4)+COUNTIF(K$19:K$57,$C4)</f>
        <v>5</v>
      </c>
      <c r="G4" s="1753"/>
      <c r="I4" s="45">
        <f>$C$4</f>
        <v>1</v>
      </c>
      <c r="J4" s="20" t="s">
        <v>1678</v>
      </c>
      <c r="K4" s="14"/>
    </row>
    <row r="5" spans="1:11" x14ac:dyDescent="0.15">
      <c r="B5" s="16">
        <v>2</v>
      </c>
      <c r="C5" s="98">
        <v>2</v>
      </c>
      <c r="D5" s="14"/>
      <c r="E5" s="20">
        <f t="shared" si="0"/>
        <v>4</v>
      </c>
      <c r="F5" s="1697">
        <f t="shared" si="1"/>
        <v>5</v>
      </c>
      <c r="G5" s="1753"/>
      <c r="I5" s="45">
        <f>$C$5</f>
        <v>2</v>
      </c>
      <c r="J5" s="20" t="s">
        <v>1678</v>
      </c>
      <c r="K5" s="14"/>
    </row>
    <row r="6" spans="1:11" x14ac:dyDescent="0.15">
      <c r="B6" s="16">
        <v>3</v>
      </c>
      <c r="C6" s="98">
        <v>3</v>
      </c>
      <c r="D6" s="14"/>
      <c r="E6" s="20">
        <f t="shared" si="0"/>
        <v>4</v>
      </c>
      <c r="F6" s="1697">
        <f t="shared" si="1"/>
        <v>5</v>
      </c>
      <c r="G6" s="1753"/>
      <c r="I6" s="45">
        <f>$C$6</f>
        <v>3</v>
      </c>
      <c r="J6" s="20" t="s">
        <v>1678</v>
      </c>
      <c r="K6" s="14"/>
    </row>
    <row r="7" spans="1:11" x14ac:dyDescent="0.15">
      <c r="B7" s="16">
        <v>4</v>
      </c>
      <c r="C7" s="98">
        <v>4</v>
      </c>
      <c r="D7" s="14"/>
      <c r="E7" s="20">
        <f t="shared" si="0"/>
        <v>4</v>
      </c>
      <c r="F7" s="1697">
        <f t="shared" si="1"/>
        <v>5</v>
      </c>
      <c r="G7" s="1753"/>
      <c r="I7" s="45">
        <f>$C$7</f>
        <v>4</v>
      </c>
      <c r="K7" s="99"/>
    </row>
    <row r="8" spans="1:11" x14ac:dyDescent="0.15">
      <c r="B8" s="16">
        <v>5</v>
      </c>
      <c r="C8" s="98">
        <v>5</v>
      </c>
      <c r="D8" s="14"/>
      <c r="E8" s="20">
        <f t="shared" si="0"/>
        <v>4</v>
      </c>
      <c r="F8" s="1697">
        <f t="shared" si="1"/>
        <v>5</v>
      </c>
      <c r="G8" s="1753"/>
      <c r="I8" s="45">
        <f>$C$8</f>
        <v>5</v>
      </c>
      <c r="K8" s="99"/>
    </row>
    <row r="9" spans="1:11" x14ac:dyDescent="0.15">
      <c r="B9" s="16">
        <v>6</v>
      </c>
      <c r="C9" s="98">
        <v>6</v>
      </c>
      <c r="D9" s="14"/>
      <c r="E9" s="20">
        <f t="shared" si="0"/>
        <v>5</v>
      </c>
      <c r="F9" s="1697">
        <f t="shared" si="1"/>
        <v>4</v>
      </c>
      <c r="G9" s="1753"/>
      <c r="I9" s="45">
        <f>$C$9</f>
        <v>6</v>
      </c>
      <c r="J9" s="20" t="s">
        <v>1678</v>
      </c>
      <c r="K9" s="14"/>
    </row>
    <row r="10" spans="1:11" x14ac:dyDescent="0.15">
      <c r="B10" s="16">
        <v>7</v>
      </c>
      <c r="C10" s="98">
        <v>7</v>
      </c>
      <c r="D10" s="14"/>
      <c r="E10" s="20">
        <f t="shared" si="0"/>
        <v>5</v>
      </c>
      <c r="F10" s="1697">
        <f t="shared" si="1"/>
        <v>4</v>
      </c>
      <c r="G10" s="1753"/>
      <c r="I10" s="45">
        <f>$C$10</f>
        <v>7</v>
      </c>
      <c r="K10" s="99"/>
    </row>
    <row r="11" spans="1:11" x14ac:dyDescent="0.15">
      <c r="B11" s="16">
        <v>8</v>
      </c>
      <c r="C11" s="98">
        <v>8</v>
      </c>
      <c r="D11" s="14"/>
      <c r="E11" s="20">
        <f t="shared" si="0"/>
        <v>5</v>
      </c>
      <c r="F11" s="1697">
        <f t="shared" si="1"/>
        <v>4</v>
      </c>
      <c r="G11" s="1753"/>
      <c r="I11" s="45">
        <f>$C$11</f>
        <v>8</v>
      </c>
      <c r="J11" s="20" t="s">
        <v>1678</v>
      </c>
      <c r="K11" s="14"/>
    </row>
    <row r="12" spans="1:11" x14ac:dyDescent="0.15">
      <c r="B12" s="16">
        <v>9</v>
      </c>
      <c r="C12" s="98">
        <v>9</v>
      </c>
      <c r="D12" s="14"/>
      <c r="E12" s="20">
        <f t="shared" si="0"/>
        <v>5</v>
      </c>
      <c r="F12" s="1697">
        <f t="shared" si="1"/>
        <v>4</v>
      </c>
      <c r="G12" s="1753"/>
      <c r="I12" s="45">
        <f>$C$12</f>
        <v>9</v>
      </c>
      <c r="K12" s="99"/>
    </row>
    <row r="13" spans="1:11" x14ac:dyDescent="0.15">
      <c r="B13" s="16">
        <v>10</v>
      </c>
      <c r="C13" s="418">
        <v>10</v>
      </c>
      <c r="D13" s="14"/>
      <c r="E13" s="20">
        <f t="shared" si="0"/>
        <v>5</v>
      </c>
      <c r="F13" s="1697">
        <f t="shared" si="1"/>
        <v>4</v>
      </c>
      <c r="G13" s="1753"/>
      <c r="I13" s="46">
        <f>$C$13</f>
        <v>10</v>
      </c>
      <c r="J13" s="20" t="s">
        <v>1678</v>
      </c>
      <c r="K13" s="14"/>
    </row>
    <row r="14" spans="1:11" x14ac:dyDescent="0.15">
      <c r="A14" s="15" t="s">
        <v>363</v>
      </c>
      <c r="B14" s="383" t="s">
        <v>362</v>
      </c>
      <c r="C14" s="24" t="s">
        <v>1618</v>
      </c>
      <c r="D14" s="383" t="s">
        <v>892</v>
      </c>
      <c r="E14" s="24">
        <f>SUM(E4:E13)</f>
        <v>45</v>
      </c>
      <c r="F14" s="1754" t="s">
        <v>301</v>
      </c>
      <c r="G14" s="1754"/>
      <c r="H14" s="24" t="s">
        <v>1609</v>
      </c>
      <c r="I14" s="1755" t="s">
        <v>303</v>
      </c>
      <c r="J14" s="1755"/>
      <c r="K14" s="24" t="s">
        <v>981</v>
      </c>
    </row>
    <row r="15" spans="1:11" x14ac:dyDescent="0.15">
      <c r="B15" s="420"/>
      <c r="C15" s="1756" t="s">
        <v>570</v>
      </c>
      <c r="D15" s="1757"/>
      <c r="E15" s="1757"/>
    </row>
    <row r="16" spans="1:11" x14ac:dyDescent="0.15">
      <c r="A16" s="1637" t="s">
        <v>1685</v>
      </c>
      <c r="B16" s="1637"/>
      <c r="C16" s="1637"/>
      <c r="D16" s="1637"/>
      <c r="E16" s="1637"/>
      <c r="F16" s="1637"/>
      <c r="G16" s="1637"/>
      <c r="H16" s="1637"/>
      <c r="I16" s="1637"/>
      <c r="J16" s="1637"/>
      <c r="K16" s="1637"/>
    </row>
    <row r="17" spans="1:11" ht="14" thickBot="1" x14ac:dyDescent="0.2">
      <c r="B17" s="1747" t="s">
        <v>830</v>
      </c>
      <c r="C17" s="1748"/>
      <c r="E17" s="15" t="s">
        <v>307</v>
      </c>
      <c r="K17" s="15" t="s">
        <v>308</v>
      </c>
    </row>
    <row r="18" spans="1:11" x14ac:dyDescent="0.15">
      <c r="A18" s="56" t="s">
        <v>892</v>
      </c>
      <c r="B18" s="255" t="s">
        <v>197</v>
      </c>
      <c r="C18" s="256" t="s">
        <v>865</v>
      </c>
      <c r="D18" s="257" t="s">
        <v>197</v>
      </c>
      <c r="E18" s="30" t="s">
        <v>866</v>
      </c>
      <c r="G18" s="178" t="s">
        <v>892</v>
      </c>
      <c r="H18" s="255" t="s">
        <v>197</v>
      </c>
      <c r="I18" s="256" t="s">
        <v>865</v>
      </c>
      <c r="J18" s="257" t="s">
        <v>197</v>
      </c>
      <c r="K18" s="30" t="s">
        <v>866</v>
      </c>
    </row>
    <row r="19" spans="1:11" x14ac:dyDescent="0.15">
      <c r="A19" s="119">
        <v>1</v>
      </c>
      <c r="B19" s="258">
        <f>K11</f>
        <v>0</v>
      </c>
      <c r="C19" s="239">
        <f>C11</f>
        <v>8</v>
      </c>
      <c r="D19" s="246">
        <f>K4</f>
        <v>0</v>
      </c>
      <c r="E19" s="239">
        <f>C4</f>
        <v>1</v>
      </c>
      <c r="G19" s="119">
        <v>1</v>
      </c>
      <c r="H19" s="249">
        <f>K11</f>
        <v>0</v>
      </c>
      <c r="I19" s="206">
        <f>C11</f>
        <v>8</v>
      </c>
      <c r="J19" s="191">
        <f>K6</f>
        <v>0</v>
      </c>
      <c r="K19" s="617">
        <f>C12</f>
        <v>9</v>
      </c>
    </row>
    <row r="20" spans="1:11" x14ac:dyDescent="0.15">
      <c r="A20" s="248">
        <v>2</v>
      </c>
      <c r="B20" s="249">
        <f>K13</f>
        <v>0</v>
      </c>
      <c r="C20" s="37">
        <f>C13</f>
        <v>10</v>
      </c>
      <c r="D20" s="191">
        <f>K6</f>
        <v>0</v>
      </c>
      <c r="E20" s="37">
        <f>C6</f>
        <v>3</v>
      </c>
      <c r="G20" s="248">
        <v>2</v>
      </c>
      <c r="H20" s="32">
        <f>K5</f>
        <v>0</v>
      </c>
      <c r="I20" s="622">
        <f>C5</f>
        <v>2</v>
      </c>
      <c r="J20" s="247">
        <f>K4</f>
        <v>0</v>
      </c>
      <c r="K20" s="449">
        <f>C10</f>
        <v>7</v>
      </c>
    </row>
    <row r="21" spans="1:11" ht="14" thickBot="1" x14ac:dyDescent="0.2">
      <c r="A21" s="41">
        <v>3</v>
      </c>
      <c r="B21" s="42">
        <f>K5</f>
        <v>0</v>
      </c>
      <c r="C21" s="43">
        <f>C5</f>
        <v>2</v>
      </c>
      <c r="D21" s="71">
        <f>K9</f>
        <v>0</v>
      </c>
      <c r="E21" s="43">
        <f>C9</f>
        <v>6</v>
      </c>
      <c r="G21" s="41">
        <v>3</v>
      </c>
      <c r="H21" s="42">
        <f>K13</f>
        <v>0</v>
      </c>
      <c r="I21" s="43">
        <f>C13</f>
        <v>10</v>
      </c>
      <c r="J21" s="71">
        <f>K9</f>
        <v>0</v>
      </c>
      <c r="K21" s="43">
        <f>C9</f>
        <v>6</v>
      </c>
    </row>
    <row r="23" spans="1:11" ht="14" thickBot="1" x14ac:dyDescent="0.2">
      <c r="E23" s="15" t="s">
        <v>309</v>
      </c>
      <c r="K23" s="15" t="s">
        <v>2186</v>
      </c>
    </row>
    <row r="24" spans="1:11" x14ac:dyDescent="0.15">
      <c r="A24" s="56" t="s">
        <v>892</v>
      </c>
      <c r="B24" s="255" t="s">
        <v>197</v>
      </c>
      <c r="C24" s="28" t="s">
        <v>865</v>
      </c>
      <c r="D24" s="257" t="s">
        <v>197</v>
      </c>
      <c r="E24" s="259" t="s">
        <v>866</v>
      </c>
      <c r="G24" s="178" t="s">
        <v>892</v>
      </c>
      <c r="H24" s="255" t="s">
        <v>197</v>
      </c>
      <c r="I24" s="621" t="s">
        <v>865</v>
      </c>
      <c r="J24" s="257" t="s">
        <v>197</v>
      </c>
      <c r="K24" s="30" t="s">
        <v>866</v>
      </c>
    </row>
    <row r="25" spans="1:11" x14ac:dyDescent="0.15">
      <c r="A25" s="119">
        <v>1</v>
      </c>
      <c r="B25" s="258">
        <f>K11</f>
        <v>0</v>
      </c>
      <c r="C25" s="33">
        <f>C11</f>
        <v>8</v>
      </c>
      <c r="D25" s="246">
        <f>K5</f>
        <v>0</v>
      </c>
      <c r="E25" s="449">
        <f>C7</f>
        <v>4</v>
      </c>
      <c r="G25" s="119">
        <v>1</v>
      </c>
      <c r="H25" s="39">
        <f>K4</f>
        <v>0</v>
      </c>
      <c r="I25" s="61">
        <f>C10</f>
        <v>7</v>
      </c>
      <c r="J25" s="62">
        <f>K11</f>
        <v>0</v>
      </c>
      <c r="K25" s="451">
        <f>C6</f>
        <v>3</v>
      </c>
    </row>
    <row r="26" spans="1:11" x14ac:dyDescent="0.15">
      <c r="A26" s="248">
        <v>2</v>
      </c>
      <c r="B26" s="249">
        <f>K13</f>
        <v>0</v>
      </c>
      <c r="C26" s="46">
        <f>C13</f>
        <v>10</v>
      </c>
      <c r="D26" s="191">
        <f>K4</f>
        <v>0</v>
      </c>
      <c r="E26" s="225">
        <f>C10</f>
        <v>7</v>
      </c>
      <c r="G26" s="248">
        <v>2</v>
      </c>
      <c r="H26" s="36">
        <f>K13</f>
        <v>0</v>
      </c>
      <c r="I26" s="624">
        <f>C12</f>
        <v>9</v>
      </c>
      <c r="J26" s="247">
        <f>K6</f>
        <v>0</v>
      </c>
      <c r="K26" s="244">
        <f>C4</f>
        <v>1</v>
      </c>
    </row>
    <row r="27" spans="1:11" ht="14" thickBot="1" x14ac:dyDescent="0.2">
      <c r="A27" s="41">
        <v>3</v>
      </c>
      <c r="B27" s="42">
        <f>K6</f>
        <v>0</v>
      </c>
      <c r="C27" s="226">
        <f>C4</f>
        <v>1</v>
      </c>
      <c r="D27" s="71">
        <f>K9</f>
        <v>0</v>
      </c>
      <c r="E27" s="448">
        <f>C8</f>
        <v>5</v>
      </c>
      <c r="G27" s="41">
        <v>3</v>
      </c>
      <c r="H27" s="42">
        <f>K9</f>
        <v>0</v>
      </c>
      <c r="I27" s="194">
        <f>C8</f>
        <v>5</v>
      </c>
      <c r="J27" s="623">
        <f>K5</f>
        <v>0</v>
      </c>
      <c r="K27" s="193">
        <f>C7</f>
        <v>4</v>
      </c>
    </row>
    <row r="29" spans="1:11" ht="14" thickBot="1" x14ac:dyDescent="0.2">
      <c r="E29" s="15" t="s">
        <v>2185</v>
      </c>
      <c r="K29" s="15" t="s">
        <v>2187</v>
      </c>
    </row>
    <row r="30" spans="1:11" x14ac:dyDescent="0.15">
      <c r="A30" s="178" t="s">
        <v>892</v>
      </c>
      <c r="B30" s="255" t="s">
        <v>197</v>
      </c>
      <c r="C30" s="28" t="s">
        <v>865</v>
      </c>
      <c r="D30" s="257" t="s">
        <v>197</v>
      </c>
      <c r="E30" s="259" t="s">
        <v>866</v>
      </c>
      <c r="G30" s="178" t="s">
        <v>892</v>
      </c>
      <c r="H30" s="255" t="s">
        <v>197</v>
      </c>
      <c r="I30" s="256" t="s">
        <v>865</v>
      </c>
      <c r="J30" s="257" t="s">
        <v>197</v>
      </c>
      <c r="K30" s="30" t="s">
        <v>866</v>
      </c>
    </row>
    <row r="31" spans="1:11" x14ac:dyDescent="0.15">
      <c r="A31" s="119">
        <v>1</v>
      </c>
      <c r="B31" s="39">
        <f>K11</f>
        <v>0</v>
      </c>
      <c r="C31" s="206">
        <f>C6</f>
        <v>3</v>
      </c>
      <c r="D31" s="191">
        <f>K4</f>
        <v>0</v>
      </c>
      <c r="E31" s="449">
        <f>C9</f>
        <v>6</v>
      </c>
      <c r="G31" s="119">
        <v>1</v>
      </c>
      <c r="H31" s="39">
        <f>K6</f>
        <v>0</v>
      </c>
      <c r="I31" s="531">
        <f>C10</f>
        <v>7</v>
      </c>
      <c r="J31" s="191">
        <f>K4</f>
        <v>0</v>
      </c>
      <c r="K31" s="37">
        <f>C9</f>
        <v>6</v>
      </c>
    </row>
    <row r="32" spans="1:11" x14ac:dyDescent="0.15">
      <c r="A32" s="248">
        <v>2</v>
      </c>
      <c r="B32" s="36">
        <f>K5</f>
        <v>0</v>
      </c>
      <c r="C32" s="244">
        <f>C7</f>
        <v>4</v>
      </c>
      <c r="D32" s="247">
        <f>K6</f>
        <v>0</v>
      </c>
      <c r="E32" s="625">
        <f>C4</f>
        <v>1</v>
      </c>
      <c r="G32" s="248">
        <v>2</v>
      </c>
      <c r="H32" s="32">
        <f>K5</f>
        <v>0</v>
      </c>
      <c r="I32" s="206">
        <f>C7</f>
        <v>4</v>
      </c>
      <c r="J32" s="247">
        <f>K13</f>
        <v>0</v>
      </c>
      <c r="K32" s="33">
        <f>C12</f>
        <v>9</v>
      </c>
    </row>
    <row r="33" spans="1:11" ht="14" thickBot="1" x14ac:dyDescent="0.2">
      <c r="A33" s="41">
        <v>3</v>
      </c>
      <c r="B33" s="42">
        <f>K13</f>
        <v>0</v>
      </c>
      <c r="C33" s="43">
        <f>C12</f>
        <v>9</v>
      </c>
      <c r="D33" s="195">
        <f>K9</f>
        <v>0</v>
      </c>
      <c r="E33" s="193">
        <f>C8</f>
        <v>5</v>
      </c>
      <c r="G33" s="41">
        <v>3</v>
      </c>
      <c r="H33" s="47">
        <f>K11</f>
        <v>0</v>
      </c>
      <c r="I33" s="43">
        <f>C6</f>
        <v>3</v>
      </c>
      <c r="J33" s="71">
        <f>K9</f>
        <v>0</v>
      </c>
      <c r="K33" s="448">
        <f>C5</f>
        <v>2</v>
      </c>
    </row>
    <row r="35" spans="1:11" ht="14" thickBot="1" x14ac:dyDescent="0.2">
      <c r="E35" s="15" t="s">
        <v>2188</v>
      </c>
      <c r="H35" s="1749" t="s">
        <v>1603</v>
      </c>
      <c r="I35" s="1750"/>
      <c r="K35" s="15" t="s">
        <v>311</v>
      </c>
    </row>
    <row r="36" spans="1:11" x14ac:dyDescent="0.15">
      <c r="A36" s="178" t="s">
        <v>892</v>
      </c>
      <c r="B36" s="255" t="s">
        <v>197</v>
      </c>
      <c r="C36" s="28" t="s">
        <v>865</v>
      </c>
      <c r="D36" s="257" t="s">
        <v>197</v>
      </c>
      <c r="E36" s="259" t="s">
        <v>866</v>
      </c>
      <c r="G36" s="56" t="s">
        <v>892</v>
      </c>
      <c r="H36" s="255" t="s">
        <v>197</v>
      </c>
      <c r="I36" s="256" t="s">
        <v>865</v>
      </c>
      <c r="J36" s="257" t="s">
        <v>197</v>
      </c>
      <c r="K36" s="30" t="s">
        <v>866</v>
      </c>
    </row>
    <row r="37" spans="1:11" x14ac:dyDescent="0.15">
      <c r="A37" s="119">
        <v>1</v>
      </c>
      <c r="B37" s="39">
        <f>K4</f>
        <v>0</v>
      </c>
      <c r="C37" s="33">
        <f>C9</f>
        <v>6</v>
      </c>
      <c r="D37" s="191">
        <f>K5</f>
        <v>0</v>
      </c>
      <c r="E37" s="37">
        <f>C7</f>
        <v>4</v>
      </c>
      <c r="G37" s="119">
        <v>1</v>
      </c>
      <c r="H37" s="258">
        <f>K4</f>
        <v>0</v>
      </c>
      <c r="I37" s="33">
        <f>C9</f>
        <v>6</v>
      </c>
      <c r="J37" s="246">
        <f>K6</f>
        <v>0</v>
      </c>
      <c r="K37" s="449">
        <f>C4</f>
        <v>1</v>
      </c>
    </row>
    <row r="38" spans="1:11" x14ac:dyDescent="0.15">
      <c r="A38" s="248">
        <v>2</v>
      </c>
      <c r="B38" s="36">
        <f>K13</f>
        <v>0</v>
      </c>
      <c r="C38" s="627">
        <f>C11</f>
        <v>8</v>
      </c>
      <c r="D38" s="247">
        <f>K6</f>
        <v>0</v>
      </c>
      <c r="E38" s="449">
        <f>C8</f>
        <v>5</v>
      </c>
      <c r="G38" s="248">
        <v>2</v>
      </c>
      <c r="H38" s="249">
        <f>K9</f>
        <v>0</v>
      </c>
      <c r="I38" s="531">
        <f>C6</f>
        <v>3</v>
      </c>
      <c r="J38" s="191">
        <f>K13</f>
        <v>0</v>
      </c>
      <c r="K38" s="37">
        <f>C11</f>
        <v>8</v>
      </c>
    </row>
    <row r="39" spans="1:11" ht="14" thickBot="1" x14ac:dyDescent="0.2">
      <c r="A39" s="41">
        <v>3</v>
      </c>
      <c r="B39" s="628">
        <f>K11</f>
        <v>0</v>
      </c>
      <c r="C39" s="454">
        <f>C13</f>
        <v>10</v>
      </c>
      <c r="D39" s="623">
        <f>K9</f>
        <v>0</v>
      </c>
      <c r="E39" s="193">
        <f>C5</f>
        <v>2</v>
      </c>
      <c r="G39" s="41">
        <v>3</v>
      </c>
      <c r="H39" s="42">
        <f>K5</f>
        <v>0</v>
      </c>
      <c r="I39" s="193">
        <f>C7</f>
        <v>4</v>
      </c>
      <c r="J39" s="71">
        <f>K11</f>
        <v>0</v>
      </c>
      <c r="K39" s="43">
        <f>C13</f>
        <v>10</v>
      </c>
    </row>
    <row r="41" spans="1:11" ht="14" thickBot="1" x14ac:dyDescent="0.2">
      <c r="E41" s="15" t="s">
        <v>312</v>
      </c>
      <c r="K41" s="15" t="s">
        <v>313</v>
      </c>
    </row>
    <row r="42" spans="1:11" x14ac:dyDescent="0.15">
      <c r="A42" s="56" t="s">
        <v>892</v>
      </c>
      <c r="B42" s="255" t="s">
        <v>197</v>
      </c>
      <c r="C42" s="28" t="s">
        <v>865</v>
      </c>
      <c r="D42" s="257" t="s">
        <v>197</v>
      </c>
      <c r="E42" s="259" t="s">
        <v>866</v>
      </c>
      <c r="G42" s="178" t="s">
        <v>892</v>
      </c>
      <c r="H42" s="255" t="s">
        <v>197</v>
      </c>
      <c r="I42" s="256" t="s">
        <v>865</v>
      </c>
      <c r="J42" s="257" t="s">
        <v>197</v>
      </c>
      <c r="K42" s="30" t="s">
        <v>866</v>
      </c>
    </row>
    <row r="43" spans="1:11" x14ac:dyDescent="0.15">
      <c r="A43" s="119">
        <v>1</v>
      </c>
      <c r="B43" s="258">
        <f>K6</f>
        <v>0</v>
      </c>
      <c r="C43" s="449">
        <f>C12</f>
        <v>9</v>
      </c>
      <c r="D43" s="246">
        <f>K11</f>
        <v>0</v>
      </c>
      <c r="E43" s="206">
        <f>C13</f>
        <v>10</v>
      </c>
      <c r="G43" s="119">
        <v>1</v>
      </c>
      <c r="H43" s="39">
        <f>K11</f>
        <v>0</v>
      </c>
      <c r="I43" s="225">
        <f>C13</f>
        <v>10</v>
      </c>
      <c r="J43" s="191">
        <f>K13</f>
        <v>0</v>
      </c>
      <c r="K43" s="225">
        <f>C11</f>
        <v>8</v>
      </c>
    </row>
    <row r="44" spans="1:11" x14ac:dyDescent="0.15">
      <c r="A44" s="248">
        <v>2</v>
      </c>
      <c r="B44" s="249">
        <f>K9</f>
        <v>0</v>
      </c>
      <c r="C44" s="618">
        <f>C10</f>
        <v>7</v>
      </c>
      <c r="D44" s="191">
        <f>K13</f>
        <v>0</v>
      </c>
      <c r="E44" s="37">
        <f>C11</f>
        <v>8</v>
      </c>
      <c r="G44" s="248">
        <v>2</v>
      </c>
      <c r="H44" s="36">
        <f>K9</f>
        <v>0</v>
      </c>
      <c r="I44" s="206">
        <f>C10</f>
        <v>7</v>
      </c>
      <c r="J44" s="247">
        <f>K6</f>
        <v>0</v>
      </c>
      <c r="K44" s="33">
        <f>C12</f>
        <v>9</v>
      </c>
    </row>
    <row r="45" spans="1:11" ht="14" thickBot="1" x14ac:dyDescent="0.2">
      <c r="A45" s="41">
        <v>3</v>
      </c>
      <c r="B45" s="42">
        <f>K4</f>
        <v>0</v>
      </c>
      <c r="C45" s="111">
        <f>C9</f>
        <v>6</v>
      </c>
      <c r="D45" s="71">
        <f>K5</f>
        <v>0</v>
      </c>
      <c r="E45" s="448">
        <f>C8</f>
        <v>5</v>
      </c>
      <c r="G45" s="41">
        <v>3</v>
      </c>
      <c r="H45" s="42">
        <f>K4</f>
        <v>0</v>
      </c>
      <c r="I45" s="448">
        <f>C5</f>
        <v>2</v>
      </c>
      <c r="J45" s="195">
        <f>K5</f>
        <v>0</v>
      </c>
      <c r="K45" s="454">
        <f>C7</f>
        <v>4</v>
      </c>
    </row>
    <row r="47" spans="1:11" ht="14" thickBot="1" x14ac:dyDescent="0.2">
      <c r="E47" s="15" t="s">
        <v>314</v>
      </c>
      <c r="K47" s="15" t="s">
        <v>669</v>
      </c>
    </row>
    <row r="48" spans="1:11" x14ac:dyDescent="0.15">
      <c r="A48" s="56" t="s">
        <v>892</v>
      </c>
      <c r="B48" s="255" t="s">
        <v>197</v>
      </c>
      <c r="C48" s="28" t="s">
        <v>865</v>
      </c>
      <c r="D48" s="257" t="s">
        <v>197</v>
      </c>
      <c r="E48" s="259" t="s">
        <v>866</v>
      </c>
      <c r="G48" s="178" t="s">
        <v>892</v>
      </c>
      <c r="H48" s="255" t="s">
        <v>197</v>
      </c>
      <c r="I48" s="256" t="s">
        <v>865</v>
      </c>
      <c r="J48" s="257" t="s">
        <v>197</v>
      </c>
      <c r="K48" s="30" t="s">
        <v>866</v>
      </c>
    </row>
    <row r="49" spans="1:11" x14ac:dyDescent="0.15">
      <c r="A49" s="119">
        <v>1</v>
      </c>
      <c r="B49" s="258">
        <f>K13</f>
        <v>0</v>
      </c>
      <c r="C49" s="451">
        <f>C4</f>
        <v>1</v>
      </c>
      <c r="D49" s="246">
        <f>K11</f>
        <v>0</v>
      </c>
      <c r="E49" s="33">
        <f>C13</f>
        <v>10</v>
      </c>
      <c r="G49" s="119">
        <v>1</v>
      </c>
      <c r="H49" s="36">
        <f>K13</f>
        <v>0</v>
      </c>
      <c r="I49" s="225">
        <f>C4</f>
        <v>1</v>
      </c>
      <c r="J49" s="191">
        <f>K9</f>
        <v>0</v>
      </c>
      <c r="K49" s="225">
        <f>C10</f>
        <v>7</v>
      </c>
    </row>
    <row r="50" spans="1:11" x14ac:dyDescent="0.15">
      <c r="A50" s="248">
        <v>2</v>
      </c>
      <c r="B50" s="249">
        <f>K4</f>
        <v>0</v>
      </c>
      <c r="C50" s="618">
        <f>C8</f>
        <v>5</v>
      </c>
      <c r="D50" s="191">
        <f>K9</f>
        <v>0</v>
      </c>
      <c r="E50" s="225">
        <f>C10</f>
        <v>7</v>
      </c>
      <c r="G50" s="248">
        <v>2</v>
      </c>
      <c r="H50" s="258">
        <f>K6</f>
        <v>0</v>
      </c>
      <c r="I50" s="206">
        <f>C12</f>
        <v>9</v>
      </c>
      <c r="J50" s="247">
        <f>K11</f>
        <v>0</v>
      </c>
      <c r="K50" s="449">
        <f>C6</f>
        <v>3</v>
      </c>
    </row>
    <row r="51" spans="1:11" ht="14" thickBot="1" x14ac:dyDescent="0.2">
      <c r="A51" s="41">
        <v>3</v>
      </c>
      <c r="B51" s="42">
        <f>K5</f>
        <v>0</v>
      </c>
      <c r="C51" s="619">
        <f>C9</f>
        <v>6</v>
      </c>
      <c r="D51" s="71">
        <f>K6</f>
        <v>0</v>
      </c>
      <c r="E51" s="193">
        <f>C12</f>
        <v>9</v>
      </c>
      <c r="G51" s="41">
        <v>3</v>
      </c>
      <c r="H51" s="42">
        <f>K5</f>
        <v>0</v>
      </c>
      <c r="I51" s="448">
        <f>C5</f>
        <v>2</v>
      </c>
      <c r="J51" s="71">
        <f>K4</f>
        <v>0</v>
      </c>
      <c r="K51" s="43">
        <f>C8</f>
        <v>5</v>
      </c>
    </row>
    <row r="53" spans="1:11" ht="14" thickBot="1" x14ac:dyDescent="0.2">
      <c r="E53" s="15" t="s">
        <v>670</v>
      </c>
      <c r="K53" s="15" t="s">
        <v>859</v>
      </c>
    </row>
    <row r="54" spans="1:11" x14ac:dyDescent="0.15">
      <c r="A54" s="178" t="s">
        <v>892</v>
      </c>
      <c r="B54" s="255" t="s">
        <v>197</v>
      </c>
      <c r="C54" s="28" t="s">
        <v>865</v>
      </c>
      <c r="D54" s="257" t="s">
        <v>197</v>
      </c>
      <c r="E54" s="259" t="s">
        <v>866</v>
      </c>
      <c r="G54" s="56" t="s">
        <v>892</v>
      </c>
      <c r="H54" s="255" t="s">
        <v>197</v>
      </c>
      <c r="I54" s="256" t="s">
        <v>865</v>
      </c>
      <c r="J54" s="257" t="s">
        <v>197</v>
      </c>
      <c r="K54" s="30" t="s">
        <v>866</v>
      </c>
    </row>
    <row r="55" spans="1:11" x14ac:dyDescent="0.15">
      <c r="A55" s="119">
        <v>1</v>
      </c>
      <c r="B55" s="249">
        <f>K11</f>
        <v>0</v>
      </c>
      <c r="C55" s="37">
        <f>C6</f>
        <v>3</v>
      </c>
      <c r="D55" s="191">
        <f>K13</f>
        <v>0</v>
      </c>
      <c r="E55" s="37">
        <f>C4</f>
        <v>1</v>
      </c>
      <c r="G55" s="119">
        <v>1</v>
      </c>
      <c r="H55" s="258">
        <f>K13</f>
        <v>0</v>
      </c>
      <c r="I55" s="626">
        <f>C7</f>
        <v>4</v>
      </c>
      <c r="J55" s="246">
        <f>K11</f>
        <v>0</v>
      </c>
      <c r="K55" s="206">
        <f>C6</f>
        <v>3</v>
      </c>
    </row>
    <row r="56" spans="1:11" x14ac:dyDescent="0.15">
      <c r="A56" s="248">
        <v>2</v>
      </c>
      <c r="B56" s="32">
        <f>K9</f>
        <v>0</v>
      </c>
      <c r="C56" s="449">
        <f>C11</f>
        <v>8</v>
      </c>
      <c r="D56" s="247">
        <f>K5</f>
        <v>0</v>
      </c>
      <c r="E56" s="33">
        <f>C5</f>
        <v>2</v>
      </c>
      <c r="G56" s="248">
        <v>2</v>
      </c>
      <c r="H56" s="249">
        <f>K4</f>
        <v>0</v>
      </c>
      <c r="I56" s="620">
        <f>C9</f>
        <v>6</v>
      </c>
      <c r="J56" s="191">
        <f>K9</f>
        <v>0</v>
      </c>
      <c r="K56" s="37">
        <f>C11</f>
        <v>8</v>
      </c>
    </row>
    <row r="57" spans="1:11" ht="14" thickBot="1" x14ac:dyDescent="0.2">
      <c r="A57" s="41">
        <v>3</v>
      </c>
      <c r="B57" s="42">
        <f>K4</f>
        <v>0</v>
      </c>
      <c r="C57" s="193">
        <f>C8</f>
        <v>5</v>
      </c>
      <c r="D57" s="71">
        <f>K6</f>
        <v>0</v>
      </c>
      <c r="E57" s="454">
        <f>C13</f>
        <v>10</v>
      </c>
      <c r="G57" s="41">
        <v>3</v>
      </c>
      <c r="H57" s="42">
        <f>K6</f>
        <v>0</v>
      </c>
      <c r="I57" s="629">
        <f>C12</f>
        <v>9</v>
      </c>
      <c r="J57" s="71">
        <f>K5</f>
        <v>0</v>
      </c>
      <c r="K57" s="43">
        <f>C5</f>
        <v>2</v>
      </c>
    </row>
    <row r="61" spans="1:11" x14ac:dyDescent="0.15">
      <c r="D61" s="1637" t="s">
        <v>1111</v>
      </c>
      <c r="E61" s="1744"/>
      <c r="F61" s="1744"/>
      <c r="G61" s="1744"/>
      <c r="H61" s="1744"/>
      <c r="I61" s="1744"/>
      <c r="J61" s="1744"/>
    </row>
    <row r="62" spans="1:11" x14ac:dyDescent="0.15">
      <c r="G62" s="1972"/>
      <c r="H62" s="1972"/>
      <c r="I62" s="1972"/>
      <c r="J62" s="1972"/>
      <c r="K62" s="1972"/>
    </row>
    <row r="63" spans="1:11" x14ac:dyDescent="0.15">
      <c r="A63" s="1637" t="s">
        <v>824</v>
      </c>
      <c r="B63" s="1637"/>
      <c r="C63" s="1637"/>
      <c r="D63" s="1637"/>
      <c r="E63" s="1637"/>
      <c r="F63" s="1637"/>
      <c r="G63" s="1637"/>
      <c r="H63" s="1637"/>
      <c r="I63" s="1637"/>
      <c r="J63" s="1637"/>
      <c r="K63" s="1637"/>
    </row>
    <row r="65" spans="1:11" ht="14" thickBot="1" x14ac:dyDescent="0.2">
      <c r="E65" s="15" t="s">
        <v>861</v>
      </c>
      <c r="H65" s="1747" t="s">
        <v>830</v>
      </c>
      <c r="I65" s="1748"/>
      <c r="J65" s="1864" t="s">
        <v>831</v>
      </c>
      <c r="K65" s="1864"/>
    </row>
    <row r="66" spans="1:11" x14ac:dyDescent="0.15">
      <c r="A66" s="178" t="s">
        <v>892</v>
      </c>
      <c r="B66" s="255" t="s">
        <v>197</v>
      </c>
      <c r="C66" s="28" t="s">
        <v>865</v>
      </c>
      <c r="D66" s="257" t="s">
        <v>197</v>
      </c>
      <c r="E66" s="259" t="s">
        <v>866</v>
      </c>
      <c r="H66" s="24">
        <v>1</v>
      </c>
      <c r="I66" s="45">
        <f>C4</f>
        <v>1</v>
      </c>
      <c r="J66" s="24">
        <v>2</v>
      </c>
      <c r="K66" s="45">
        <f>C5</f>
        <v>2</v>
      </c>
    </row>
    <row r="67" spans="1:11" x14ac:dyDescent="0.15">
      <c r="A67" s="119">
        <v>1</v>
      </c>
      <c r="B67" s="39">
        <f>K4</f>
        <v>0</v>
      </c>
      <c r="C67" s="617">
        <f>C10</f>
        <v>7</v>
      </c>
      <c r="D67" s="191">
        <f>K13</f>
        <v>0</v>
      </c>
      <c r="E67" s="37">
        <f>C7</f>
        <v>4</v>
      </c>
      <c r="H67" s="24">
        <v>4</v>
      </c>
      <c r="I67" s="45">
        <f>C7</f>
        <v>4</v>
      </c>
      <c r="J67" s="24">
        <v>3</v>
      </c>
      <c r="K67" s="45">
        <f>C6</f>
        <v>3</v>
      </c>
    </row>
    <row r="68" spans="1:11" x14ac:dyDescent="0.15">
      <c r="A68" s="248">
        <v>2</v>
      </c>
      <c r="B68" s="36">
        <f>K9</f>
        <v>0</v>
      </c>
      <c r="C68" s="449">
        <f>C8</f>
        <v>5</v>
      </c>
      <c r="D68" s="247">
        <f>K11</f>
        <v>0</v>
      </c>
      <c r="E68" s="206">
        <f>C6</f>
        <v>3</v>
      </c>
      <c r="H68" s="24">
        <v>5</v>
      </c>
      <c r="I68" s="45">
        <f>C8</f>
        <v>5</v>
      </c>
      <c r="J68" s="24">
        <v>6</v>
      </c>
      <c r="K68" s="45">
        <f>C9</f>
        <v>6</v>
      </c>
    </row>
    <row r="69" spans="1:11" ht="14" thickBot="1" x14ac:dyDescent="0.2">
      <c r="A69" s="41">
        <v>3</v>
      </c>
      <c r="B69" s="42">
        <f>K6</f>
        <v>0</v>
      </c>
      <c r="C69" s="454">
        <f>C4</f>
        <v>1</v>
      </c>
      <c r="D69" s="195">
        <f>K5</f>
        <v>0</v>
      </c>
      <c r="E69" s="43">
        <f>C5</f>
        <v>2</v>
      </c>
      <c r="H69" s="24">
        <v>8</v>
      </c>
      <c r="I69" s="45">
        <f>C11</f>
        <v>8</v>
      </c>
      <c r="J69" s="24">
        <v>7</v>
      </c>
      <c r="K69" s="45">
        <f>C10</f>
        <v>7</v>
      </c>
    </row>
    <row r="70" spans="1:11" x14ac:dyDescent="0.15">
      <c r="H70" s="24">
        <v>9</v>
      </c>
      <c r="I70" s="45">
        <f>C12</f>
        <v>9</v>
      </c>
      <c r="J70" s="24">
        <v>10</v>
      </c>
      <c r="K70" s="45">
        <f>C13</f>
        <v>10</v>
      </c>
    </row>
    <row r="71" spans="1:11" x14ac:dyDescent="0.15">
      <c r="D71" s="2027" t="s">
        <v>834</v>
      </c>
      <c r="E71" s="2027"/>
      <c r="F71" s="2027"/>
      <c r="G71" s="2027"/>
      <c r="H71" s="2027"/>
      <c r="I71" s="2027"/>
      <c r="J71" s="2027"/>
      <c r="K71" s="2027"/>
    </row>
    <row r="72" spans="1:11" x14ac:dyDescent="0.15">
      <c r="B72" s="1972" t="s">
        <v>839</v>
      </c>
      <c r="C72" s="1972"/>
      <c r="D72" s="1972"/>
      <c r="E72" s="1972"/>
      <c r="F72" s="1972"/>
      <c r="G72" s="1972"/>
      <c r="H72" s="1972"/>
      <c r="I72" s="1972"/>
      <c r="J72" s="1972"/>
      <c r="K72" s="1972"/>
    </row>
    <row r="75" spans="1:11" x14ac:dyDescent="0.15">
      <c r="A75" s="1637" t="s">
        <v>2023</v>
      </c>
      <c r="B75" s="2148"/>
      <c r="C75" s="2148"/>
      <c r="D75" s="2148"/>
      <c r="E75" s="2148"/>
      <c r="F75" s="2148"/>
      <c r="G75" s="2148"/>
      <c r="H75" s="2148"/>
      <c r="I75" s="2148"/>
      <c r="J75" s="2148"/>
      <c r="K75" s="2148"/>
    </row>
    <row r="77" spans="1:11" x14ac:dyDescent="0.15">
      <c r="B77" s="383" t="s">
        <v>362</v>
      </c>
      <c r="C77" s="24" t="s">
        <v>1365</v>
      </c>
      <c r="D77" s="383" t="s">
        <v>892</v>
      </c>
      <c r="E77" s="24">
        <v>6</v>
      </c>
      <c r="F77" s="1754" t="s">
        <v>301</v>
      </c>
      <c r="G77" s="1754"/>
      <c r="H77" s="24" t="s">
        <v>1602</v>
      </c>
      <c r="I77" s="1755" t="s">
        <v>2014</v>
      </c>
      <c r="J77" s="1755"/>
      <c r="K77" s="24" t="s">
        <v>1645</v>
      </c>
    </row>
    <row r="80" spans="1:11" ht="14" thickBot="1" x14ac:dyDescent="0.2">
      <c r="E80" s="15" t="s">
        <v>307</v>
      </c>
      <c r="H80" s="2018" t="s">
        <v>310</v>
      </c>
      <c r="I80" s="2018"/>
      <c r="K80" s="15" t="s">
        <v>308</v>
      </c>
    </row>
    <row r="81" spans="1:11" x14ac:dyDescent="0.15">
      <c r="A81" s="56" t="s">
        <v>892</v>
      </c>
      <c r="B81" s="255" t="s">
        <v>197</v>
      </c>
      <c r="C81" s="256" t="s">
        <v>865</v>
      </c>
      <c r="D81" s="257" t="s">
        <v>197</v>
      </c>
      <c r="E81" s="30" t="s">
        <v>866</v>
      </c>
      <c r="G81" s="56" t="s">
        <v>892</v>
      </c>
      <c r="H81" s="255" t="s">
        <v>197</v>
      </c>
      <c r="I81" s="256" t="s">
        <v>865</v>
      </c>
      <c r="J81" s="257" t="s">
        <v>197</v>
      </c>
      <c r="K81" s="30" t="s">
        <v>866</v>
      </c>
    </row>
    <row r="82" spans="1:11" x14ac:dyDescent="0.15">
      <c r="A82" s="31">
        <v>1</v>
      </c>
      <c r="B82" s="32"/>
      <c r="C82" s="46"/>
      <c r="D82" s="62"/>
      <c r="E82" s="37"/>
      <c r="G82" s="31">
        <v>1</v>
      </c>
      <c r="H82" s="32"/>
      <c r="I82" s="46"/>
      <c r="J82" s="62"/>
      <c r="K82" s="37"/>
    </row>
    <row r="83" spans="1:11" ht="14" thickBot="1" x14ac:dyDescent="0.2">
      <c r="A83" s="75">
        <v>2</v>
      </c>
      <c r="B83" s="47"/>
      <c r="C83" s="111"/>
      <c r="D83" s="195"/>
      <c r="E83" s="43"/>
      <c r="G83" s="75">
        <v>2</v>
      </c>
      <c r="H83" s="47"/>
      <c r="I83" s="111"/>
      <c r="J83" s="195"/>
      <c r="K83" s="43"/>
    </row>
    <row r="85" spans="1:11" ht="14" thickBot="1" x14ac:dyDescent="0.2">
      <c r="C85" s="25"/>
      <c r="D85" s="25"/>
      <c r="E85" s="15" t="s">
        <v>309</v>
      </c>
      <c r="H85" s="2150" t="s">
        <v>460</v>
      </c>
      <c r="I85" s="1697"/>
      <c r="J85" s="2150" t="s">
        <v>2039</v>
      </c>
      <c r="K85" s="1697"/>
    </row>
    <row r="86" spans="1:11" x14ac:dyDescent="0.15">
      <c r="A86" s="56" t="s">
        <v>892</v>
      </c>
      <c r="B86" s="255" t="s">
        <v>197</v>
      </c>
      <c r="C86" s="256" t="s">
        <v>865</v>
      </c>
      <c r="D86" s="257" t="s">
        <v>197</v>
      </c>
      <c r="E86" s="30" t="s">
        <v>866</v>
      </c>
      <c r="G86" s="720" t="s">
        <v>1844</v>
      </c>
      <c r="H86" s="1880"/>
      <c r="I86" s="1880"/>
      <c r="J86" s="2066"/>
      <c r="K86" s="2066"/>
    </row>
    <row r="87" spans="1:11" x14ac:dyDescent="0.15">
      <c r="A87" s="31">
        <v>1</v>
      </c>
      <c r="B87" s="32"/>
      <c r="C87" s="46"/>
      <c r="D87" s="62"/>
      <c r="E87" s="37"/>
      <c r="G87" s="720" t="s">
        <v>1845</v>
      </c>
      <c r="H87" s="1880"/>
      <c r="I87" s="2149"/>
      <c r="J87" s="2066"/>
      <c r="K87" s="2149"/>
    </row>
    <row r="88" spans="1:11" ht="14" thickBot="1" x14ac:dyDescent="0.2">
      <c r="A88" s="75">
        <v>2</v>
      </c>
      <c r="B88" s="47"/>
      <c r="C88" s="111"/>
      <c r="D88" s="195"/>
      <c r="E88" s="43"/>
      <c r="G88" s="720" t="s">
        <v>1846</v>
      </c>
      <c r="H88" s="1880"/>
      <c r="I88" s="2149"/>
      <c r="J88" s="2066"/>
      <c r="K88" s="2149"/>
    </row>
    <row r="89" spans="1:11" x14ac:dyDescent="0.15">
      <c r="G89" s="720" t="s">
        <v>1847</v>
      </c>
      <c r="H89" s="1880"/>
      <c r="I89" s="2149"/>
      <c r="J89" s="2066"/>
      <c r="K89" s="2149"/>
    </row>
    <row r="90" spans="1:11" x14ac:dyDescent="0.15">
      <c r="A90"/>
      <c r="B90"/>
      <c r="C90"/>
      <c r="D90"/>
      <c r="E90"/>
    </row>
    <row r="91" spans="1:11" x14ac:dyDescent="0.15">
      <c r="A91"/>
      <c r="B91"/>
      <c r="C91"/>
      <c r="D91"/>
      <c r="E91"/>
    </row>
    <row r="92" spans="1:11" x14ac:dyDescent="0.15">
      <c r="A92"/>
      <c r="B92"/>
      <c r="C92"/>
      <c r="D92"/>
      <c r="E92"/>
    </row>
    <row r="93" spans="1:11" x14ac:dyDescent="0.15">
      <c r="A93" s="1637" t="s">
        <v>1150</v>
      </c>
      <c r="B93" s="2148"/>
      <c r="C93" s="2148"/>
      <c r="D93" s="2148"/>
      <c r="E93" s="2148"/>
      <c r="F93" s="2148"/>
      <c r="G93" s="2148"/>
      <c r="H93" s="2148"/>
      <c r="I93" s="2148"/>
      <c r="J93" s="2148"/>
      <c r="K93" s="2148"/>
    </row>
    <row r="95" spans="1:11" x14ac:dyDescent="0.15">
      <c r="B95" s="383" t="s">
        <v>362</v>
      </c>
      <c r="C95" s="24" t="s">
        <v>1365</v>
      </c>
      <c r="D95" s="383" t="s">
        <v>892</v>
      </c>
      <c r="E95" s="24">
        <v>6</v>
      </c>
      <c r="F95" s="1754" t="s">
        <v>301</v>
      </c>
      <c r="G95" s="1754"/>
      <c r="H95" s="24" t="s">
        <v>1602</v>
      </c>
      <c r="I95" s="1755" t="s">
        <v>2014</v>
      </c>
      <c r="J95" s="1755"/>
      <c r="K95" s="24" t="s">
        <v>1645</v>
      </c>
    </row>
    <row r="98" spans="1:11" ht="14" thickBot="1" x14ac:dyDescent="0.2">
      <c r="E98" s="15" t="s">
        <v>307</v>
      </c>
      <c r="H98" s="2018" t="s">
        <v>310</v>
      </c>
      <c r="I98" s="2018"/>
      <c r="K98" s="15" t="s">
        <v>308</v>
      </c>
    </row>
    <row r="99" spans="1:11" x14ac:dyDescent="0.15">
      <c r="A99" s="56" t="s">
        <v>892</v>
      </c>
      <c r="B99" s="255" t="s">
        <v>197</v>
      </c>
      <c r="C99" s="256" t="s">
        <v>865</v>
      </c>
      <c r="D99" s="257" t="s">
        <v>197</v>
      </c>
      <c r="E99" s="30" t="s">
        <v>866</v>
      </c>
      <c r="G99" s="56" t="s">
        <v>892</v>
      </c>
      <c r="H99" s="255" t="s">
        <v>197</v>
      </c>
      <c r="I99" s="256" t="s">
        <v>865</v>
      </c>
      <c r="J99" s="257" t="s">
        <v>197</v>
      </c>
      <c r="K99" s="30" t="s">
        <v>866</v>
      </c>
    </row>
    <row r="100" spans="1:11" x14ac:dyDescent="0.15">
      <c r="A100" s="31">
        <v>1</v>
      </c>
      <c r="B100" s="32"/>
      <c r="C100" s="46"/>
      <c r="D100" s="62"/>
      <c r="E100" s="37"/>
      <c r="G100" s="31">
        <v>1</v>
      </c>
      <c r="H100" s="32"/>
      <c r="I100" s="46"/>
      <c r="J100" s="62"/>
      <c r="K100" s="37"/>
    </row>
    <row r="101" spans="1:11" ht="14.25" customHeight="1" thickBot="1" x14ac:dyDescent="0.2">
      <c r="A101" s="75">
        <v>2</v>
      </c>
      <c r="B101" s="47"/>
      <c r="C101" s="111"/>
      <c r="D101" s="195"/>
      <c r="E101" s="43"/>
      <c r="G101" s="75">
        <v>2</v>
      </c>
      <c r="H101" s="47"/>
      <c r="I101" s="111"/>
      <c r="J101" s="195"/>
      <c r="K101" s="43"/>
    </row>
    <row r="103" spans="1:11" ht="14" thickBot="1" x14ac:dyDescent="0.2">
      <c r="C103" s="25"/>
      <c r="D103" s="25"/>
      <c r="E103" s="15" t="s">
        <v>309</v>
      </c>
      <c r="H103" s="2150" t="s">
        <v>460</v>
      </c>
      <c r="I103" s="1697"/>
      <c r="J103" s="2150" t="s">
        <v>2039</v>
      </c>
      <c r="K103" s="1697"/>
    </row>
    <row r="104" spans="1:11" x14ac:dyDescent="0.15">
      <c r="A104" s="56" t="s">
        <v>892</v>
      </c>
      <c r="B104" s="255" t="s">
        <v>197</v>
      </c>
      <c r="C104" s="256" t="s">
        <v>865</v>
      </c>
      <c r="D104" s="257" t="s">
        <v>197</v>
      </c>
      <c r="E104" s="30" t="s">
        <v>866</v>
      </c>
      <c r="G104" s="720" t="s">
        <v>1844</v>
      </c>
      <c r="H104" s="1880"/>
      <c r="I104" s="1880"/>
      <c r="J104" s="2066"/>
      <c r="K104" s="2066"/>
    </row>
    <row r="105" spans="1:11" x14ac:dyDescent="0.15">
      <c r="A105" s="31">
        <v>1</v>
      </c>
      <c r="B105" s="32"/>
      <c r="C105" s="46"/>
      <c r="D105" s="62"/>
      <c r="E105" s="37"/>
      <c r="G105" s="720" t="s">
        <v>1845</v>
      </c>
      <c r="H105" s="1880"/>
      <c r="I105" s="2149"/>
      <c r="J105" s="2066"/>
      <c r="K105" s="2149"/>
    </row>
    <row r="106" spans="1:11" ht="14" thickBot="1" x14ac:dyDescent="0.2">
      <c r="A106" s="75">
        <v>2</v>
      </c>
      <c r="B106" s="47"/>
      <c r="C106" s="111"/>
      <c r="D106" s="195"/>
      <c r="E106" s="43"/>
      <c r="G106" s="720" t="s">
        <v>1846</v>
      </c>
      <c r="H106" s="1880"/>
      <c r="I106" s="2149"/>
      <c r="J106" s="2066"/>
      <c r="K106" s="2149"/>
    </row>
    <row r="107" spans="1:11" x14ac:dyDescent="0.15">
      <c r="G107" s="720" t="s">
        <v>1847</v>
      </c>
      <c r="H107" s="1880"/>
      <c r="I107" s="2149"/>
      <c r="J107" s="2066"/>
      <c r="K107" s="2149"/>
    </row>
  </sheetData>
  <sheetProtection password="CF27" sheet="1" objects="1" scenarios="1"/>
  <mergeCells count="53">
    <mergeCell ref="F9:G9"/>
    <mergeCell ref="F3:G3"/>
    <mergeCell ref="F4:G4"/>
    <mergeCell ref="F5:G5"/>
    <mergeCell ref="F6:G6"/>
    <mergeCell ref="F7:G7"/>
    <mergeCell ref="F8:G8"/>
    <mergeCell ref="F11:G11"/>
    <mergeCell ref="F12:G12"/>
    <mergeCell ref="H85:I85"/>
    <mergeCell ref="J85:K85"/>
    <mergeCell ref="F77:G77"/>
    <mergeCell ref="I77:J77"/>
    <mergeCell ref="H80:I80"/>
    <mergeCell ref="F13:G13"/>
    <mergeCell ref="A63:K63"/>
    <mergeCell ref="D61:J61"/>
    <mergeCell ref="H89:I89"/>
    <mergeCell ref="J89:K89"/>
    <mergeCell ref="H86:I86"/>
    <mergeCell ref="J86:K86"/>
    <mergeCell ref="H87:I87"/>
    <mergeCell ref="J87:K87"/>
    <mergeCell ref="A1:K1"/>
    <mergeCell ref="H88:I88"/>
    <mergeCell ref="J88:K88"/>
    <mergeCell ref="A16:K16"/>
    <mergeCell ref="H35:I35"/>
    <mergeCell ref="B17:C17"/>
    <mergeCell ref="F10:G10"/>
    <mergeCell ref="A75:K75"/>
    <mergeCell ref="J65:K65"/>
    <mergeCell ref="B72:K72"/>
    <mergeCell ref="D71:K71"/>
    <mergeCell ref="F14:G14"/>
    <mergeCell ref="C15:E15"/>
    <mergeCell ref="H65:I65"/>
    <mergeCell ref="G62:K62"/>
    <mergeCell ref="I14:J14"/>
    <mergeCell ref="J104:K104"/>
    <mergeCell ref="A93:K93"/>
    <mergeCell ref="F95:G95"/>
    <mergeCell ref="I95:J95"/>
    <mergeCell ref="H107:I107"/>
    <mergeCell ref="J107:K107"/>
    <mergeCell ref="H98:I98"/>
    <mergeCell ref="H105:I105"/>
    <mergeCell ref="J105:K105"/>
    <mergeCell ref="H106:I106"/>
    <mergeCell ref="J106:K106"/>
    <mergeCell ref="H103:I103"/>
    <mergeCell ref="J103:K103"/>
    <mergeCell ref="H104:I104"/>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Foglio122"/>
  <dimension ref="B2:K307"/>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0</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'10S - 6B - 1 RR'!C4</f>
        <v>1</v>
      </c>
      <c r="D6" s="1763"/>
      <c r="E6" s="120">
        <f>'10S - 6B - 1 RR'!D4</f>
        <v>0</v>
      </c>
      <c r="F6" s="173" t="s">
        <v>1038</v>
      </c>
      <c r="G6" s="437">
        <f>'10S - 6B - 1 RR'!K4</f>
        <v>0</v>
      </c>
    </row>
    <row r="7" spans="2:9" ht="16" x14ac:dyDescent="0.2">
      <c r="B7" s="79">
        <v>2</v>
      </c>
      <c r="C7" s="1763">
        <f>'10S - 6B - 1 RR'!C5</f>
        <v>2</v>
      </c>
      <c r="D7" s="1763"/>
      <c r="E7" s="120">
        <f>'10S - 6B - 1 RR'!D5</f>
        <v>0</v>
      </c>
      <c r="F7" s="173" t="s">
        <v>1038</v>
      </c>
      <c r="G7" s="437">
        <f>'10S - 6B - 1 RR'!K5</f>
        <v>0</v>
      </c>
    </row>
    <row r="8" spans="2:9" ht="16" x14ac:dyDescent="0.2">
      <c r="B8" s="79">
        <v>3</v>
      </c>
      <c r="C8" s="1763">
        <f>'10S - 6B - 1 RR'!C6</f>
        <v>3</v>
      </c>
      <c r="D8" s="1763"/>
      <c r="E8" s="120">
        <f>'10S - 6B - 1 RR'!D6</f>
        <v>0</v>
      </c>
      <c r="F8" s="173" t="s">
        <v>1038</v>
      </c>
      <c r="G8" s="437">
        <f>'10S - 6B - 1 RR'!K6</f>
        <v>0</v>
      </c>
    </row>
    <row r="9" spans="2:9" ht="16" x14ac:dyDescent="0.2">
      <c r="B9" s="79">
        <v>4</v>
      </c>
      <c r="C9" s="1763">
        <f>'10S - 6B - 1 RR'!C7</f>
        <v>4</v>
      </c>
      <c r="D9" s="1763"/>
      <c r="E9" s="120">
        <f>'10S - 6B - 1 RR'!D7</f>
        <v>0</v>
      </c>
      <c r="G9" s="99"/>
    </row>
    <row r="10" spans="2:9" ht="16" x14ac:dyDescent="0.2">
      <c r="B10" s="79">
        <v>5</v>
      </c>
      <c r="C10" s="1763">
        <f>'10S - 6B - 1 RR'!C8</f>
        <v>5</v>
      </c>
      <c r="D10" s="1763"/>
      <c r="E10" s="120">
        <f>'10S - 6B - 1 RR'!D8</f>
        <v>0</v>
      </c>
      <c r="G10" s="99"/>
    </row>
    <row r="11" spans="2:9" ht="16" x14ac:dyDescent="0.2">
      <c r="B11" s="79">
        <v>6</v>
      </c>
      <c r="C11" s="1763">
        <f>'10S - 6B - 1 RR'!C9</f>
        <v>6</v>
      </c>
      <c r="D11" s="1763"/>
      <c r="E11" s="120">
        <f>'10S - 6B - 1 RR'!D9</f>
        <v>0</v>
      </c>
      <c r="F11" s="173" t="s">
        <v>1038</v>
      </c>
      <c r="G11" s="437">
        <f>'10S - 6B - 1 RR'!K9</f>
        <v>0</v>
      </c>
    </row>
    <row r="12" spans="2:9" ht="16" x14ac:dyDescent="0.2">
      <c r="B12" s="79">
        <v>7</v>
      </c>
      <c r="C12" s="1763">
        <f>'10S - 6B - 1 RR'!C10</f>
        <v>7</v>
      </c>
      <c r="D12" s="1763"/>
      <c r="E12" s="120">
        <f>'10S - 6B - 1 RR'!D10</f>
        <v>0</v>
      </c>
      <c r="F12" s="173"/>
      <c r="G12" s="437"/>
    </row>
    <row r="13" spans="2:9" ht="16" x14ac:dyDescent="0.2">
      <c r="B13" s="79">
        <v>8</v>
      </c>
      <c r="C13" s="1763">
        <f>'10S - 6B - 1 RR'!C11</f>
        <v>8</v>
      </c>
      <c r="D13" s="1763"/>
      <c r="E13" s="120">
        <f>'10S - 6B - 1 RR'!D11</f>
        <v>0</v>
      </c>
      <c r="F13" s="173" t="s">
        <v>1038</v>
      </c>
      <c r="G13" s="437">
        <f>'10S - 6B - 1 RR'!K11</f>
        <v>0</v>
      </c>
    </row>
    <row r="14" spans="2:9" ht="16" x14ac:dyDescent="0.2">
      <c r="B14" s="79">
        <v>9</v>
      </c>
      <c r="C14" s="1763">
        <f>'10S - 6B - 1 RR'!C12</f>
        <v>9</v>
      </c>
      <c r="D14" s="1763"/>
      <c r="E14" s="120">
        <f>'10S - 6B - 1 RR'!D12</f>
        <v>0</v>
      </c>
      <c r="G14" s="99"/>
    </row>
    <row r="15" spans="2:9" ht="16" x14ac:dyDescent="0.2">
      <c r="B15" s="79">
        <v>10</v>
      </c>
      <c r="C15" s="1763">
        <f>'10S - 6B - 1 RR'!C13</f>
        <v>10</v>
      </c>
      <c r="D15" s="1763"/>
      <c r="E15" s="120">
        <f>'10S - 6B - 1 RR'!D13</f>
        <v>0</v>
      </c>
      <c r="F15" s="173" t="s">
        <v>1038</v>
      </c>
      <c r="G15" s="437">
        <f>'10S - 6B - 1 RR'!K13</f>
        <v>0</v>
      </c>
    </row>
    <row r="60" spans="2:11" ht="17" thickBot="1" x14ac:dyDescent="0.25">
      <c r="C60" s="1760" t="s">
        <v>194</v>
      </c>
      <c r="D60" s="1760"/>
      <c r="E60" s="1760"/>
      <c r="F60" s="1760"/>
      <c r="G60" s="1760"/>
      <c r="H60" s="1760"/>
      <c r="I60" s="1760"/>
      <c r="J60" s="1760"/>
    </row>
    <row r="61" spans="2:11" ht="19" thickBot="1" x14ac:dyDescent="0.25">
      <c r="B61" s="481" t="s">
        <v>1461</v>
      </c>
      <c r="C61" s="482"/>
      <c r="D61" s="220" t="s">
        <v>1460</v>
      </c>
      <c r="E61" s="479" t="s">
        <v>18</v>
      </c>
      <c r="F61" s="480"/>
      <c r="G61" s="295" t="s">
        <v>203</v>
      </c>
      <c r="H61" s="296" t="s">
        <v>199</v>
      </c>
      <c r="I61" s="297"/>
      <c r="J61" s="298" t="s">
        <v>200</v>
      </c>
      <c r="K61" s="297">
        <v>1</v>
      </c>
    </row>
    <row r="62" spans="2:11" x14ac:dyDescent="0.15">
      <c r="B62" s="300" t="s">
        <v>892</v>
      </c>
      <c r="C62" s="301" t="s">
        <v>197</v>
      </c>
      <c r="D62" s="302" t="s">
        <v>2322</v>
      </c>
      <c r="E62" s="303" t="s">
        <v>197</v>
      </c>
      <c r="F62" s="304" t="s">
        <v>2324</v>
      </c>
      <c r="G62" s="305" t="s">
        <v>1041</v>
      </c>
      <c r="H62" s="106" t="s">
        <v>1042</v>
      </c>
      <c r="I62" s="106" t="s">
        <v>1043</v>
      </c>
      <c r="J62" s="106" t="s">
        <v>193</v>
      </c>
      <c r="K62" s="306" t="s">
        <v>2063</v>
      </c>
    </row>
    <row r="63" spans="2:11" ht="16" x14ac:dyDescent="0.2">
      <c r="B63" s="307">
        <v>1</v>
      </c>
      <c r="C63" s="308">
        <f>G13</f>
        <v>0</v>
      </c>
      <c r="D63" s="33">
        <f>C13</f>
        <v>8</v>
      </c>
      <c r="E63" s="308">
        <f>G6</f>
        <v>0</v>
      </c>
      <c r="F63" s="33">
        <f>C6</f>
        <v>1</v>
      </c>
      <c r="G63" s="309"/>
      <c r="H63" s="99"/>
      <c r="I63" s="211"/>
      <c r="J63" s="99"/>
      <c r="K63" s="102"/>
    </row>
    <row r="64" spans="2:11" ht="15.75" customHeight="1" x14ac:dyDescent="0.2">
      <c r="B64" s="307">
        <v>2</v>
      </c>
      <c r="C64" s="308">
        <f>G15</f>
        <v>0</v>
      </c>
      <c r="D64" s="33">
        <f>C15</f>
        <v>10</v>
      </c>
      <c r="E64" s="308">
        <f>G8</f>
        <v>0</v>
      </c>
      <c r="F64" s="33">
        <f>C8</f>
        <v>3</v>
      </c>
      <c r="G64" s="310"/>
      <c r="H64" s="99"/>
      <c r="I64" s="211"/>
      <c r="J64" s="99"/>
      <c r="K64" s="102"/>
    </row>
    <row r="65" spans="2:11" ht="15.75" customHeight="1" thickBot="1" x14ac:dyDescent="0.25">
      <c r="B65" s="307">
        <v>3</v>
      </c>
      <c r="C65" s="308">
        <f>G7</f>
        <v>0</v>
      </c>
      <c r="D65" s="33">
        <f>C7</f>
        <v>2</v>
      </c>
      <c r="E65" s="308">
        <f>G11</f>
        <v>0</v>
      </c>
      <c r="F65" s="33">
        <f>C11</f>
        <v>6</v>
      </c>
      <c r="G65" s="310"/>
      <c r="H65" s="99"/>
      <c r="I65" s="211"/>
      <c r="J65" s="99"/>
      <c r="K65" s="102"/>
    </row>
    <row r="66" spans="2:11" ht="15.75" customHeight="1" thickBot="1" x14ac:dyDescent="0.25">
      <c r="B66" s="1766" t="s">
        <v>1458</v>
      </c>
      <c r="C66" s="1767"/>
      <c r="D66" s="1767"/>
      <c r="E66" s="1767"/>
      <c r="F66" s="1767"/>
      <c r="G66" s="1767"/>
      <c r="H66" s="1767"/>
      <c r="I66" s="1769" t="s">
        <v>2062</v>
      </c>
      <c r="J66" s="1770"/>
      <c r="K66" s="252"/>
    </row>
    <row r="67" spans="2:11" ht="15.75" customHeight="1" thickBot="1" x14ac:dyDescent="0.25">
      <c r="B67"/>
      <c r="C67" s="2151" t="s">
        <v>194</v>
      </c>
      <c r="D67" s="2151"/>
      <c r="E67" s="2151"/>
      <c r="F67" s="2151"/>
      <c r="G67" s="2151"/>
      <c r="H67" s="2151"/>
      <c r="I67" s="2151"/>
      <c r="J67" s="2151"/>
      <c r="K67"/>
    </row>
    <row r="68" spans="2:11" ht="15.75" customHeight="1" thickBot="1" x14ac:dyDescent="0.25">
      <c r="B68" s="481" t="s">
        <v>1461</v>
      </c>
      <c r="C68" s="482"/>
      <c r="D68" s="220" t="s">
        <v>1460</v>
      </c>
      <c r="E68" s="479" t="s">
        <v>18</v>
      </c>
      <c r="F68" s="480"/>
      <c r="G68" s="295" t="s">
        <v>203</v>
      </c>
      <c r="H68" s="296" t="s">
        <v>199</v>
      </c>
      <c r="I68" s="297"/>
      <c r="J68" s="298" t="s">
        <v>200</v>
      </c>
      <c r="K68" s="297">
        <v>2</v>
      </c>
    </row>
    <row r="69" spans="2:11" ht="15.75" customHeight="1" x14ac:dyDescent="0.15">
      <c r="B69" s="300" t="s">
        <v>892</v>
      </c>
      <c r="C69" s="301" t="s">
        <v>197</v>
      </c>
      <c r="D69" s="302" t="s">
        <v>2322</v>
      </c>
      <c r="E69" s="303" t="s">
        <v>197</v>
      </c>
      <c r="F69" s="304" t="s">
        <v>2324</v>
      </c>
      <c r="G69" s="305" t="s">
        <v>1041</v>
      </c>
      <c r="H69" s="106" t="s">
        <v>1042</v>
      </c>
      <c r="I69" s="106" t="s">
        <v>1043</v>
      </c>
      <c r="J69" s="106" t="s">
        <v>193</v>
      </c>
      <c r="K69" s="306" t="s">
        <v>2063</v>
      </c>
    </row>
    <row r="70" spans="2:11" ht="15.75" customHeight="1" x14ac:dyDescent="0.2">
      <c r="B70" s="307">
        <v>1</v>
      </c>
      <c r="C70" s="308">
        <f>G13</f>
        <v>0</v>
      </c>
      <c r="D70" s="33">
        <f>C13</f>
        <v>8</v>
      </c>
      <c r="E70" s="308">
        <f>G8</f>
        <v>0</v>
      </c>
      <c r="F70" s="33">
        <f>C14</f>
        <v>9</v>
      </c>
      <c r="G70" s="309"/>
      <c r="H70" s="99"/>
      <c r="I70" s="211"/>
      <c r="J70" s="99"/>
      <c r="K70" s="102"/>
    </row>
    <row r="71" spans="2:11" ht="15.75" customHeight="1" x14ac:dyDescent="0.2">
      <c r="B71" s="307">
        <v>2</v>
      </c>
      <c r="C71" s="308">
        <f>G7</f>
        <v>0</v>
      </c>
      <c r="D71" s="33">
        <f>C7</f>
        <v>2</v>
      </c>
      <c r="E71" s="308">
        <f>G6</f>
        <v>0</v>
      </c>
      <c r="F71" s="33">
        <f>C12</f>
        <v>7</v>
      </c>
      <c r="G71" s="310"/>
      <c r="H71" s="99"/>
      <c r="I71" s="211"/>
      <c r="J71" s="99"/>
      <c r="K71" s="102"/>
    </row>
    <row r="72" spans="2:11" ht="15.75" customHeight="1" thickBot="1" x14ac:dyDescent="0.25">
      <c r="B72" s="307">
        <v>3</v>
      </c>
      <c r="C72" s="308">
        <f>G15</f>
        <v>0</v>
      </c>
      <c r="D72" s="33">
        <f>C15</f>
        <v>10</v>
      </c>
      <c r="E72" s="308">
        <f>G11</f>
        <v>0</v>
      </c>
      <c r="F72" s="33">
        <f>C11</f>
        <v>6</v>
      </c>
      <c r="G72" s="310"/>
      <c r="H72" s="99"/>
      <c r="I72" s="521"/>
      <c r="J72" s="254"/>
      <c r="K72" s="102"/>
    </row>
    <row r="73" spans="2:11" ht="15.75" customHeight="1" thickBot="1" x14ac:dyDescent="0.25">
      <c r="B73" s="1766" t="s">
        <v>1458</v>
      </c>
      <c r="C73" s="1767"/>
      <c r="D73" s="1767"/>
      <c r="E73" s="1767"/>
      <c r="F73" s="1767"/>
      <c r="G73" s="1767"/>
      <c r="H73" s="1768"/>
      <c r="I73" s="1769" t="s">
        <v>2062</v>
      </c>
      <c r="J73" s="1770"/>
      <c r="K73" s="252"/>
    </row>
    <row r="74" spans="2:11" ht="15.75" customHeight="1" thickBot="1" x14ac:dyDescent="0.25">
      <c r="C74" s="1760" t="s">
        <v>194</v>
      </c>
      <c r="D74" s="1760"/>
      <c r="E74" s="1760"/>
      <c r="F74" s="1760"/>
      <c r="G74" s="1760"/>
      <c r="H74" s="1760"/>
      <c r="I74" s="1760"/>
      <c r="J74" s="1760"/>
    </row>
    <row r="75" spans="2:11" ht="19" thickBot="1" x14ac:dyDescent="0.25">
      <c r="B75" s="481" t="s">
        <v>1461</v>
      </c>
      <c r="C75" s="482"/>
      <c r="D75" s="220" t="s">
        <v>1460</v>
      </c>
      <c r="E75" s="479" t="s">
        <v>18</v>
      </c>
      <c r="F75" s="480"/>
      <c r="G75" s="295" t="s">
        <v>203</v>
      </c>
      <c r="H75" s="296" t="s">
        <v>199</v>
      </c>
      <c r="I75" s="297"/>
      <c r="J75" s="298" t="s">
        <v>200</v>
      </c>
      <c r="K75" s="297">
        <v>3</v>
      </c>
    </row>
    <row r="76" spans="2:11" x14ac:dyDescent="0.15">
      <c r="B76" s="300" t="s">
        <v>892</v>
      </c>
      <c r="C76" s="301" t="s">
        <v>197</v>
      </c>
      <c r="D76" s="302" t="s">
        <v>2322</v>
      </c>
      <c r="E76" s="303" t="s">
        <v>197</v>
      </c>
      <c r="F76" s="304" t="s">
        <v>2324</v>
      </c>
      <c r="G76" s="305" t="s">
        <v>1041</v>
      </c>
      <c r="H76" s="106" t="s">
        <v>1042</v>
      </c>
      <c r="I76" s="106" t="s">
        <v>1043</v>
      </c>
      <c r="J76" s="106" t="s">
        <v>193</v>
      </c>
      <c r="K76" s="306" t="s">
        <v>2063</v>
      </c>
    </row>
    <row r="77" spans="2:11" ht="16" x14ac:dyDescent="0.2">
      <c r="B77" s="307">
        <v>1</v>
      </c>
      <c r="C77" s="308">
        <f>G13</f>
        <v>0</v>
      </c>
      <c r="D77" s="33">
        <f>C13</f>
        <v>8</v>
      </c>
      <c r="E77" s="308">
        <f>G7</f>
        <v>0</v>
      </c>
      <c r="F77" s="33">
        <f>C9</f>
        <v>4</v>
      </c>
      <c r="G77" s="309"/>
      <c r="H77" s="99"/>
      <c r="I77" s="211"/>
      <c r="J77" s="99"/>
      <c r="K77" s="102"/>
    </row>
    <row r="78" spans="2:11" ht="16" x14ac:dyDescent="0.2">
      <c r="B78" s="307">
        <v>2</v>
      </c>
      <c r="C78" s="308">
        <f>G15</f>
        <v>0</v>
      </c>
      <c r="D78" s="33">
        <f>C15</f>
        <v>10</v>
      </c>
      <c r="E78" s="308">
        <f>G6</f>
        <v>0</v>
      </c>
      <c r="F78" s="33">
        <f>C12</f>
        <v>7</v>
      </c>
      <c r="G78" s="310"/>
      <c r="H78" s="99"/>
      <c r="I78" s="211"/>
      <c r="J78" s="99"/>
      <c r="K78" s="102"/>
    </row>
    <row r="79" spans="2:11" ht="17" thickBot="1" x14ac:dyDescent="0.25">
      <c r="B79" s="307">
        <v>3</v>
      </c>
      <c r="C79" s="308">
        <f>G8</f>
        <v>0</v>
      </c>
      <c r="D79" s="33">
        <f>C6</f>
        <v>1</v>
      </c>
      <c r="E79" s="308">
        <f>G11</f>
        <v>0</v>
      </c>
      <c r="F79" s="33">
        <f>C10</f>
        <v>5</v>
      </c>
      <c r="G79" s="310"/>
      <c r="H79" s="99"/>
      <c r="I79" s="521"/>
      <c r="J79" s="254"/>
      <c r="K79" s="102"/>
    </row>
    <row r="80" spans="2:11" ht="17" thickBot="1" x14ac:dyDescent="0.25">
      <c r="B80" s="1766" t="s">
        <v>1458</v>
      </c>
      <c r="C80" s="1767"/>
      <c r="D80" s="1767"/>
      <c r="E80" s="1767"/>
      <c r="F80" s="1767"/>
      <c r="G80" s="1767"/>
      <c r="H80" s="1767"/>
      <c r="I80" s="1769" t="s">
        <v>2062</v>
      </c>
      <c r="J80" s="1770"/>
      <c r="K80" s="252"/>
    </row>
    <row r="81" spans="2:11" ht="17" thickBot="1" x14ac:dyDescent="0.25">
      <c r="C81" s="1760" t="s">
        <v>194</v>
      </c>
      <c r="D81" s="1760"/>
      <c r="E81" s="1760"/>
      <c r="F81" s="1760"/>
      <c r="G81" s="1760"/>
      <c r="H81" s="1760"/>
      <c r="I81" s="1760"/>
      <c r="J81" s="1760"/>
    </row>
    <row r="82" spans="2:11" ht="19" thickBot="1" x14ac:dyDescent="0.25">
      <c r="B82" s="481" t="s">
        <v>1461</v>
      </c>
      <c r="C82" s="482"/>
      <c r="D82" s="220" t="s">
        <v>1460</v>
      </c>
      <c r="E82" s="479" t="s">
        <v>18</v>
      </c>
      <c r="F82" s="480"/>
      <c r="G82" s="295" t="s">
        <v>203</v>
      </c>
      <c r="H82" s="296" t="s">
        <v>199</v>
      </c>
      <c r="I82" s="297"/>
      <c r="J82" s="298" t="s">
        <v>200</v>
      </c>
      <c r="K82" s="297">
        <v>4</v>
      </c>
    </row>
    <row r="83" spans="2:11" x14ac:dyDescent="0.15">
      <c r="B83" s="300" t="s">
        <v>892</v>
      </c>
      <c r="C83" s="301" t="s">
        <v>197</v>
      </c>
      <c r="D83" s="302" t="s">
        <v>2322</v>
      </c>
      <c r="E83" s="303" t="s">
        <v>197</v>
      </c>
      <c r="F83" s="304" t="s">
        <v>2324</v>
      </c>
      <c r="G83" s="305" t="s">
        <v>1041</v>
      </c>
      <c r="H83" s="106" t="s">
        <v>1042</v>
      </c>
      <c r="I83" s="106" t="s">
        <v>1043</v>
      </c>
      <c r="J83" s="106" t="s">
        <v>193</v>
      </c>
      <c r="K83" s="306" t="s">
        <v>2063</v>
      </c>
    </row>
    <row r="84" spans="2:11" ht="16" x14ac:dyDescent="0.2">
      <c r="B84" s="307">
        <v>1</v>
      </c>
      <c r="C84" s="308">
        <f>G6</f>
        <v>0</v>
      </c>
      <c r="D84" s="33">
        <f>C12</f>
        <v>7</v>
      </c>
      <c r="E84" s="308">
        <f>G13</f>
        <v>0</v>
      </c>
      <c r="F84" s="33">
        <f>C8</f>
        <v>3</v>
      </c>
      <c r="G84" s="309"/>
      <c r="H84" s="99"/>
      <c r="I84" s="211"/>
      <c r="J84" s="99"/>
      <c r="K84" s="102"/>
    </row>
    <row r="85" spans="2:11" ht="16" x14ac:dyDescent="0.2">
      <c r="B85" s="307">
        <v>2</v>
      </c>
      <c r="C85" s="308">
        <f>G15</f>
        <v>0</v>
      </c>
      <c r="D85" s="33">
        <f>C14</f>
        <v>9</v>
      </c>
      <c r="E85" s="308">
        <f>G8</f>
        <v>0</v>
      </c>
      <c r="F85" s="33">
        <f>C6</f>
        <v>1</v>
      </c>
      <c r="G85" s="310"/>
      <c r="H85" s="99"/>
      <c r="I85" s="211"/>
      <c r="J85" s="99"/>
      <c r="K85" s="102"/>
    </row>
    <row r="86" spans="2:11" ht="17" thickBot="1" x14ac:dyDescent="0.25">
      <c r="B86" s="307">
        <v>3</v>
      </c>
      <c r="C86" s="308">
        <f>G11</f>
        <v>0</v>
      </c>
      <c r="D86" s="33">
        <f>C10</f>
        <v>5</v>
      </c>
      <c r="E86" s="308">
        <f>G7</f>
        <v>0</v>
      </c>
      <c r="F86" s="33">
        <f>C9</f>
        <v>4</v>
      </c>
      <c r="G86" s="310"/>
      <c r="H86" s="99"/>
      <c r="I86" s="521"/>
      <c r="J86" s="254"/>
      <c r="K86" s="102"/>
    </row>
    <row r="87" spans="2:11" ht="17" thickBot="1" x14ac:dyDescent="0.25">
      <c r="B87" s="1766" t="s">
        <v>1458</v>
      </c>
      <c r="C87" s="1767"/>
      <c r="D87" s="1767"/>
      <c r="E87" s="1767"/>
      <c r="F87" s="1767"/>
      <c r="G87" s="1767"/>
      <c r="H87" s="1768"/>
      <c r="I87" s="1769" t="s">
        <v>2062</v>
      </c>
      <c r="J87" s="1770"/>
      <c r="K87" s="252"/>
    </row>
    <row r="88" spans="2:11" ht="17" thickBot="1" x14ac:dyDescent="0.25">
      <c r="C88" s="1760" t="s">
        <v>194</v>
      </c>
      <c r="D88" s="1760"/>
      <c r="E88" s="1760"/>
      <c r="F88" s="1760"/>
      <c r="G88" s="1760"/>
      <c r="H88" s="1760"/>
      <c r="I88" s="1760"/>
      <c r="J88" s="1760"/>
    </row>
    <row r="89" spans="2:11" ht="19" thickBot="1" x14ac:dyDescent="0.25">
      <c r="B89" s="481" t="s">
        <v>1461</v>
      </c>
      <c r="C89" s="482"/>
      <c r="D89" s="220" t="s">
        <v>1460</v>
      </c>
      <c r="E89" s="479" t="s">
        <v>18</v>
      </c>
      <c r="F89" s="480"/>
      <c r="G89" s="295" t="s">
        <v>203</v>
      </c>
      <c r="H89" s="296" t="s">
        <v>199</v>
      </c>
      <c r="I89" s="297"/>
      <c r="J89" s="298" t="s">
        <v>200</v>
      </c>
      <c r="K89" s="297">
        <v>5</v>
      </c>
    </row>
    <row r="90" spans="2:11" x14ac:dyDescent="0.15">
      <c r="B90" s="300" t="s">
        <v>892</v>
      </c>
      <c r="C90" s="301" t="s">
        <v>197</v>
      </c>
      <c r="D90" s="302" t="s">
        <v>2322</v>
      </c>
      <c r="E90" s="303" t="s">
        <v>197</v>
      </c>
      <c r="F90" s="304" t="s">
        <v>2324</v>
      </c>
      <c r="G90" s="305" t="s">
        <v>1041</v>
      </c>
      <c r="H90" s="106" t="s">
        <v>1042</v>
      </c>
      <c r="I90" s="106" t="s">
        <v>1043</v>
      </c>
      <c r="J90" s="106" t="s">
        <v>193</v>
      </c>
      <c r="K90" s="306" t="s">
        <v>2063</v>
      </c>
    </row>
    <row r="91" spans="2:11" ht="16" x14ac:dyDescent="0.2">
      <c r="B91" s="307">
        <v>1</v>
      </c>
      <c r="C91" s="308">
        <f>G13</f>
        <v>0</v>
      </c>
      <c r="D91" s="33">
        <f>C8</f>
        <v>3</v>
      </c>
      <c r="E91" s="308">
        <f>G6</f>
        <v>0</v>
      </c>
      <c r="F91" s="33">
        <f>C11</f>
        <v>6</v>
      </c>
      <c r="G91" s="309"/>
      <c r="H91" s="99"/>
      <c r="I91" s="211"/>
      <c r="J91" s="99"/>
      <c r="K91" s="102"/>
    </row>
    <row r="92" spans="2:11" ht="16" x14ac:dyDescent="0.2">
      <c r="B92" s="307">
        <v>2</v>
      </c>
      <c r="C92" s="308">
        <f>G7</f>
        <v>0</v>
      </c>
      <c r="D92" s="33">
        <f>C9</f>
        <v>4</v>
      </c>
      <c r="E92" s="308">
        <f>G8</f>
        <v>0</v>
      </c>
      <c r="F92" s="33">
        <f>C6</f>
        <v>1</v>
      </c>
      <c r="G92" s="310"/>
      <c r="H92" s="99"/>
      <c r="I92" s="211"/>
      <c r="J92" s="99"/>
      <c r="K92" s="102"/>
    </row>
    <row r="93" spans="2:11" ht="17" thickBot="1" x14ac:dyDescent="0.25">
      <c r="B93" s="307">
        <v>3</v>
      </c>
      <c r="C93" s="308">
        <f>G15</f>
        <v>0</v>
      </c>
      <c r="D93" s="33">
        <f>C14</f>
        <v>9</v>
      </c>
      <c r="E93" s="308">
        <f>G11</f>
        <v>0</v>
      </c>
      <c r="F93" s="33">
        <f>C10</f>
        <v>5</v>
      </c>
      <c r="G93" s="310"/>
      <c r="H93" s="99"/>
      <c r="I93" s="521"/>
      <c r="J93" s="254"/>
      <c r="K93" s="102"/>
    </row>
    <row r="94" spans="2:11" ht="17" thickBot="1" x14ac:dyDescent="0.25">
      <c r="B94" s="1766" t="s">
        <v>1458</v>
      </c>
      <c r="C94" s="1767"/>
      <c r="D94" s="1767"/>
      <c r="E94" s="1767"/>
      <c r="F94" s="1767"/>
      <c r="G94" s="1767"/>
      <c r="H94" s="1768"/>
      <c r="I94" s="1769" t="s">
        <v>2062</v>
      </c>
      <c r="J94" s="1770"/>
      <c r="K94" s="252"/>
    </row>
    <row r="95" spans="2:11" ht="17" thickBot="1" x14ac:dyDescent="0.25">
      <c r="C95" s="1760" t="s">
        <v>194</v>
      </c>
      <c r="D95" s="1760"/>
      <c r="E95" s="1760"/>
      <c r="F95" s="1760"/>
      <c r="G95" s="1760"/>
      <c r="H95" s="1760"/>
      <c r="I95" s="1760"/>
      <c r="J95" s="1760"/>
    </row>
    <row r="96" spans="2:11" ht="19" thickBot="1" x14ac:dyDescent="0.25">
      <c r="B96" s="481" t="s">
        <v>1461</v>
      </c>
      <c r="C96" s="482"/>
      <c r="D96" s="220" t="s">
        <v>1460</v>
      </c>
      <c r="E96" s="479" t="s">
        <v>18</v>
      </c>
      <c r="F96" s="480"/>
      <c r="G96" s="295" t="s">
        <v>203</v>
      </c>
      <c r="H96" s="296" t="s">
        <v>199</v>
      </c>
      <c r="I96" s="297"/>
      <c r="J96" s="298" t="s">
        <v>200</v>
      </c>
      <c r="K96" s="297">
        <v>6</v>
      </c>
    </row>
    <row r="97" spans="2:11" x14ac:dyDescent="0.15">
      <c r="B97" s="300" t="s">
        <v>892</v>
      </c>
      <c r="C97" s="301" t="s">
        <v>197</v>
      </c>
      <c r="D97" s="302" t="s">
        <v>2322</v>
      </c>
      <c r="E97" s="303" t="s">
        <v>197</v>
      </c>
      <c r="F97" s="304" t="s">
        <v>2324</v>
      </c>
      <c r="G97" s="305" t="s">
        <v>1041</v>
      </c>
      <c r="H97" s="106" t="s">
        <v>1042</v>
      </c>
      <c r="I97" s="106" t="s">
        <v>1043</v>
      </c>
      <c r="J97" s="106" t="s">
        <v>193</v>
      </c>
      <c r="K97" s="306" t="s">
        <v>2063</v>
      </c>
    </row>
    <row r="98" spans="2:11" ht="16" x14ac:dyDescent="0.2">
      <c r="B98" s="307">
        <v>1</v>
      </c>
      <c r="C98" s="308">
        <f>G8</f>
        <v>0</v>
      </c>
      <c r="D98" s="33">
        <f>C12</f>
        <v>7</v>
      </c>
      <c r="E98" s="308">
        <f>G6</f>
        <v>0</v>
      </c>
      <c r="F98" s="33">
        <f>C11</f>
        <v>6</v>
      </c>
      <c r="G98" s="309"/>
      <c r="H98" s="99"/>
      <c r="I98" s="211"/>
      <c r="J98" s="99"/>
      <c r="K98" s="102"/>
    </row>
    <row r="99" spans="2:11" ht="18.75" customHeight="1" x14ac:dyDescent="0.2">
      <c r="B99" s="307">
        <v>2</v>
      </c>
      <c r="C99" s="308">
        <f>G7</f>
        <v>0</v>
      </c>
      <c r="D99" s="33">
        <f>C9</f>
        <v>4</v>
      </c>
      <c r="E99" s="308">
        <f>G15</f>
        <v>0</v>
      </c>
      <c r="F99" s="33">
        <f>C14</f>
        <v>9</v>
      </c>
      <c r="G99" s="310"/>
      <c r="H99" s="99"/>
      <c r="I99" s="211"/>
      <c r="J99" s="99"/>
      <c r="K99" s="102"/>
    </row>
    <row r="100" spans="2:11" ht="17" thickBot="1" x14ac:dyDescent="0.25">
      <c r="B100" s="307">
        <v>3</v>
      </c>
      <c r="C100" s="308">
        <f>G13</f>
        <v>0</v>
      </c>
      <c r="D100" s="33">
        <f>C8</f>
        <v>3</v>
      </c>
      <c r="E100" s="308">
        <f>G11</f>
        <v>0</v>
      </c>
      <c r="F100" s="33">
        <f>C7</f>
        <v>2</v>
      </c>
      <c r="G100" s="310"/>
      <c r="H100" s="99"/>
      <c r="I100" s="521"/>
      <c r="J100" s="254"/>
      <c r="K100" s="102"/>
    </row>
    <row r="101" spans="2:11" ht="17" thickBot="1" x14ac:dyDescent="0.25">
      <c r="B101" s="1766" t="s">
        <v>1458</v>
      </c>
      <c r="C101" s="1767"/>
      <c r="D101" s="1767"/>
      <c r="E101" s="1767"/>
      <c r="F101" s="1767"/>
      <c r="G101" s="1767"/>
      <c r="H101" s="1768"/>
      <c r="I101" s="1769" t="s">
        <v>2062</v>
      </c>
      <c r="J101" s="1770"/>
      <c r="K101" s="252"/>
    </row>
    <row r="109" spans="2:11" ht="17" thickBot="1" x14ac:dyDescent="0.25">
      <c r="C109" s="1760" t="s">
        <v>194</v>
      </c>
      <c r="D109" s="1760"/>
      <c r="E109" s="1760"/>
      <c r="F109" s="1760"/>
      <c r="G109" s="1760"/>
      <c r="H109" s="1760"/>
      <c r="I109" s="1760"/>
      <c r="J109" s="1760"/>
    </row>
    <row r="110" spans="2:11" ht="19" thickBot="1" x14ac:dyDescent="0.25">
      <c r="B110" s="481" t="s">
        <v>1461</v>
      </c>
      <c r="C110" s="482"/>
      <c r="D110" s="220" t="s">
        <v>1460</v>
      </c>
      <c r="E110" s="479" t="s">
        <v>18</v>
      </c>
      <c r="F110" s="480"/>
      <c r="G110" s="295" t="s">
        <v>203</v>
      </c>
      <c r="H110" s="296" t="s">
        <v>199</v>
      </c>
      <c r="I110" s="297"/>
      <c r="J110" s="298" t="s">
        <v>200</v>
      </c>
      <c r="K110" s="297">
        <v>7</v>
      </c>
    </row>
    <row r="111" spans="2:11" x14ac:dyDescent="0.15">
      <c r="B111" s="300" t="s">
        <v>892</v>
      </c>
      <c r="C111" s="301" t="s">
        <v>197</v>
      </c>
      <c r="D111" s="302" t="s">
        <v>2322</v>
      </c>
      <c r="E111" s="303" t="s">
        <v>197</v>
      </c>
      <c r="F111" s="304" t="s">
        <v>2324</v>
      </c>
      <c r="G111" s="305" t="s">
        <v>1041</v>
      </c>
      <c r="H111" s="106" t="s">
        <v>1042</v>
      </c>
      <c r="I111" s="106" t="s">
        <v>1043</v>
      </c>
      <c r="J111" s="106" t="s">
        <v>193</v>
      </c>
      <c r="K111" s="306" t="s">
        <v>2063</v>
      </c>
    </row>
    <row r="112" spans="2:11" ht="16" x14ac:dyDescent="0.2">
      <c r="B112" s="307">
        <v>1</v>
      </c>
      <c r="C112" s="308">
        <f>G6</f>
        <v>0</v>
      </c>
      <c r="D112" s="33">
        <f>C11</f>
        <v>6</v>
      </c>
      <c r="E112" s="308">
        <f>G7</f>
        <v>0</v>
      </c>
      <c r="F112" s="33">
        <f>C9</f>
        <v>4</v>
      </c>
      <c r="G112" s="309"/>
      <c r="H112" s="99"/>
      <c r="I112" s="211"/>
      <c r="J112" s="99"/>
      <c r="K112" s="102"/>
    </row>
    <row r="113" spans="2:11" ht="16" x14ac:dyDescent="0.2">
      <c r="B113" s="307">
        <v>2</v>
      </c>
      <c r="C113" s="308">
        <f>G15</f>
        <v>0</v>
      </c>
      <c r="D113" s="33">
        <f>C13</f>
        <v>8</v>
      </c>
      <c r="E113" s="308">
        <f>G8</f>
        <v>0</v>
      </c>
      <c r="F113" s="33">
        <f>C10</f>
        <v>5</v>
      </c>
      <c r="G113" s="310"/>
      <c r="H113" s="99"/>
      <c r="I113" s="211"/>
      <c r="J113" s="99"/>
      <c r="K113" s="102"/>
    </row>
    <row r="114" spans="2:11" ht="17" thickBot="1" x14ac:dyDescent="0.25">
      <c r="B114" s="307">
        <v>3</v>
      </c>
      <c r="C114" s="308">
        <f>G13</f>
        <v>0</v>
      </c>
      <c r="D114" s="33">
        <f>C15</f>
        <v>10</v>
      </c>
      <c r="E114" s="308">
        <f>G11</f>
        <v>0</v>
      </c>
      <c r="F114" s="33">
        <f>C7</f>
        <v>2</v>
      </c>
      <c r="G114" s="310"/>
      <c r="H114" s="99"/>
      <c r="I114" s="211"/>
      <c r="J114" s="99"/>
      <c r="K114" s="102"/>
    </row>
    <row r="115" spans="2:11" ht="17" thickBot="1" x14ac:dyDescent="0.25">
      <c r="B115" s="1766" t="s">
        <v>1458</v>
      </c>
      <c r="C115" s="1767"/>
      <c r="D115" s="1767"/>
      <c r="E115" s="1767"/>
      <c r="F115" s="1767"/>
      <c r="G115" s="1767"/>
      <c r="H115" s="1767"/>
      <c r="I115" s="1769" t="s">
        <v>2062</v>
      </c>
      <c r="J115" s="1770"/>
      <c r="K115" s="252"/>
    </row>
    <row r="116" spans="2:11" ht="17" thickBot="1" x14ac:dyDescent="0.25">
      <c r="B116"/>
      <c r="C116" s="2151" t="s">
        <v>194</v>
      </c>
      <c r="D116" s="2151"/>
      <c r="E116" s="2151"/>
      <c r="F116" s="2151"/>
      <c r="G116" s="2151"/>
      <c r="H116" s="2151"/>
      <c r="I116" s="2151"/>
      <c r="J116" s="2151"/>
      <c r="K116"/>
    </row>
    <row r="117" spans="2:11" ht="19" thickBot="1" x14ac:dyDescent="0.25">
      <c r="B117" s="481" t="s">
        <v>1461</v>
      </c>
      <c r="C117" s="482"/>
      <c r="D117" s="220" t="s">
        <v>1460</v>
      </c>
      <c r="E117" s="479" t="s">
        <v>18</v>
      </c>
      <c r="F117" s="480"/>
      <c r="G117" s="295" t="s">
        <v>203</v>
      </c>
      <c r="H117" s="296" t="s">
        <v>199</v>
      </c>
      <c r="I117" s="297"/>
      <c r="J117" s="298" t="s">
        <v>200</v>
      </c>
      <c r="K117" s="297">
        <v>8</v>
      </c>
    </row>
    <row r="118" spans="2:11" x14ac:dyDescent="0.15">
      <c r="B118" s="300" t="s">
        <v>892</v>
      </c>
      <c r="C118" s="301" t="s">
        <v>197</v>
      </c>
      <c r="D118" s="302" t="s">
        <v>2322</v>
      </c>
      <c r="E118" s="303" t="s">
        <v>197</v>
      </c>
      <c r="F118" s="304" t="s">
        <v>2324</v>
      </c>
      <c r="G118" s="305" t="s">
        <v>1041</v>
      </c>
      <c r="H118" s="106" t="s">
        <v>1042</v>
      </c>
      <c r="I118" s="106" t="s">
        <v>1043</v>
      </c>
      <c r="J118" s="106" t="s">
        <v>193</v>
      </c>
      <c r="K118" s="306" t="s">
        <v>2063</v>
      </c>
    </row>
    <row r="119" spans="2:11" ht="16" x14ac:dyDescent="0.2">
      <c r="B119" s="307">
        <v>1</v>
      </c>
      <c r="C119" s="308">
        <f>G6</f>
        <v>0</v>
      </c>
      <c r="D119" s="33">
        <f>C11</f>
        <v>6</v>
      </c>
      <c r="E119" s="308">
        <f>G8</f>
        <v>0</v>
      </c>
      <c r="F119" s="33">
        <f>C6</f>
        <v>1</v>
      </c>
      <c r="G119" s="309"/>
      <c r="H119" s="99"/>
      <c r="I119" s="211"/>
      <c r="J119" s="99"/>
      <c r="K119" s="102"/>
    </row>
    <row r="120" spans="2:11" ht="16" x14ac:dyDescent="0.2">
      <c r="B120" s="307">
        <v>2</v>
      </c>
      <c r="C120" s="308">
        <f>G11</f>
        <v>0</v>
      </c>
      <c r="D120" s="33">
        <f>C8</f>
        <v>3</v>
      </c>
      <c r="E120" s="308">
        <f>G15</f>
        <v>0</v>
      </c>
      <c r="F120" s="33">
        <f>C13</f>
        <v>8</v>
      </c>
      <c r="G120" s="310"/>
      <c r="H120" s="99"/>
      <c r="I120" s="211"/>
      <c r="J120" s="99"/>
      <c r="K120" s="102"/>
    </row>
    <row r="121" spans="2:11" ht="17" thickBot="1" x14ac:dyDescent="0.25">
      <c r="B121" s="307">
        <v>3</v>
      </c>
      <c r="C121" s="308">
        <f>G7</f>
        <v>0</v>
      </c>
      <c r="D121" s="33">
        <f>C9</f>
        <v>4</v>
      </c>
      <c r="E121" s="308">
        <f>G13</f>
        <v>0</v>
      </c>
      <c r="F121" s="33">
        <f>C15</f>
        <v>10</v>
      </c>
      <c r="G121" s="310"/>
      <c r="H121" s="99"/>
      <c r="I121" s="521"/>
      <c r="J121" s="254"/>
      <c r="K121" s="102"/>
    </row>
    <row r="122" spans="2:11" ht="17" thickBot="1" x14ac:dyDescent="0.25">
      <c r="B122" s="1766" t="s">
        <v>1458</v>
      </c>
      <c r="C122" s="1767"/>
      <c r="D122" s="1767"/>
      <c r="E122" s="1767"/>
      <c r="F122" s="1767"/>
      <c r="G122" s="1767"/>
      <c r="H122" s="1768"/>
      <c r="I122" s="1769" t="s">
        <v>2062</v>
      </c>
      <c r="J122" s="1770"/>
      <c r="K122" s="252"/>
    </row>
    <row r="123" spans="2:11" ht="17" thickBot="1" x14ac:dyDescent="0.25">
      <c r="C123" s="1760" t="s">
        <v>194</v>
      </c>
      <c r="D123" s="1760"/>
      <c r="E123" s="1760"/>
      <c r="F123" s="1760"/>
      <c r="G123" s="1760"/>
      <c r="H123" s="1760"/>
      <c r="I123" s="1760"/>
      <c r="J123" s="1760"/>
    </row>
    <row r="124" spans="2:11" ht="19" thickBot="1" x14ac:dyDescent="0.25">
      <c r="B124" s="481" t="s">
        <v>1461</v>
      </c>
      <c r="C124" s="482"/>
      <c r="D124" s="220" t="s">
        <v>1460</v>
      </c>
      <c r="E124" s="479" t="s">
        <v>18</v>
      </c>
      <c r="F124" s="480"/>
      <c r="G124" s="295" t="s">
        <v>203</v>
      </c>
      <c r="H124" s="296" t="s">
        <v>199</v>
      </c>
      <c r="I124" s="297"/>
      <c r="J124" s="298" t="s">
        <v>200</v>
      </c>
      <c r="K124" s="297">
        <v>9</v>
      </c>
    </row>
    <row r="125" spans="2:11" x14ac:dyDescent="0.15">
      <c r="B125" s="300" t="s">
        <v>892</v>
      </c>
      <c r="C125" s="301" t="s">
        <v>197</v>
      </c>
      <c r="D125" s="302" t="s">
        <v>2322</v>
      </c>
      <c r="E125" s="303" t="s">
        <v>197</v>
      </c>
      <c r="F125" s="304" t="s">
        <v>2324</v>
      </c>
      <c r="G125" s="305" t="s">
        <v>1041</v>
      </c>
      <c r="H125" s="106" t="s">
        <v>1042</v>
      </c>
      <c r="I125" s="106" t="s">
        <v>1043</v>
      </c>
      <c r="J125" s="106" t="s">
        <v>193</v>
      </c>
      <c r="K125" s="306" t="s">
        <v>2063</v>
      </c>
    </row>
    <row r="126" spans="2:11" ht="16" x14ac:dyDescent="0.2">
      <c r="B126" s="307">
        <v>1</v>
      </c>
      <c r="C126" s="308">
        <f>G8</f>
        <v>0</v>
      </c>
      <c r="D126" s="33">
        <f>C14</f>
        <v>9</v>
      </c>
      <c r="E126" s="308">
        <f>G13</f>
        <v>0</v>
      </c>
      <c r="F126" s="33">
        <f>C15</f>
        <v>10</v>
      </c>
      <c r="G126" s="309"/>
      <c r="H126" s="99"/>
      <c r="I126" s="211"/>
      <c r="J126" s="99"/>
      <c r="K126" s="102"/>
    </row>
    <row r="127" spans="2:11" ht="16" x14ac:dyDescent="0.2">
      <c r="B127" s="307">
        <v>2</v>
      </c>
      <c r="C127" s="308">
        <f>G11</f>
        <v>0</v>
      </c>
      <c r="D127" s="33">
        <f>C12</f>
        <v>7</v>
      </c>
      <c r="E127" s="308">
        <f>G15</f>
        <v>0</v>
      </c>
      <c r="F127" s="33">
        <f>C13</f>
        <v>8</v>
      </c>
      <c r="G127" s="310"/>
      <c r="H127" s="99"/>
      <c r="I127" s="211"/>
      <c r="J127" s="99"/>
      <c r="K127" s="102"/>
    </row>
    <row r="128" spans="2:11" ht="17" thickBot="1" x14ac:dyDescent="0.25">
      <c r="B128" s="307">
        <v>3</v>
      </c>
      <c r="C128" s="308">
        <f>G6</f>
        <v>0</v>
      </c>
      <c r="D128" s="33">
        <f>C11</f>
        <v>6</v>
      </c>
      <c r="E128" s="308">
        <f>G7</f>
        <v>0</v>
      </c>
      <c r="F128" s="33">
        <f>C10</f>
        <v>5</v>
      </c>
      <c r="G128" s="310"/>
      <c r="H128" s="99"/>
      <c r="I128" s="521"/>
      <c r="J128" s="254"/>
      <c r="K128" s="102"/>
    </row>
    <row r="129" spans="2:11" ht="17" thickBot="1" x14ac:dyDescent="0.25">
      <c r="B129" s="1766" t="s">
        <v>1458</v>
      </c>
      <c r="C129" s="1767"/>
      <c r="D129" s="1767"/>
      <c r="E129" s="1767"/>
      <c r="F129" s="1767"/>
      <c r="G129" s="1767"/>
      <c r="H129" s="1767"/>
      <c r="I129" s="1769" t="s">
        <v>2062</v>
      </c>
      <c r="J129" s="1770"/>
      <c r="K129" s="252"/>
    </row>
    <row r="130" spans="2:11" ht="17" thickBot="1" x14ac:dyDescent="0.25">
      <c r="C130" s="1760" t="s">
        <v>194</v>
      </c>
      <c r="D130" s="1760"/>
      <c r="E130" s="1760"/>
      <c r="F130" s="1760"/>
      <c r="G130" s="1760"/>
      <c r="H130" s="1760"/>
      <c r="I130" s="1760"/>
      <c r="J130" s="1760"/>
    </row>
    <row r="131" spans="2:11" ht="19" thickBot="1" x14ac:dyDescent="0.25">
      <c r="B131" s="481" t="s">
        <v>1461</v>
      </c>
      <c r="C131" s="482"/>
      <c r="D131" s="220" t="s">
        <v>1460</v>
      </c>
      <c r="E131" s="479" t="s">
        <v>18</v>
      </c>
      <c r="F131" s="480"/>
      <c r="G131" s="295" t="s">
        <v>203</v>
      </c>
      <c r="H131" s="296" t="s">
        <v>199</v>
      </c>
      <c r="I131" s="297"/>
      <c r="J131" s="298" t="s">
        <v>200</v>
      </c>
      <c r="K131" s="297">
        <v>10</v>
      </c>
    </row>
    <row r="132" spans="2:11" x14ac:dyDescent="0.15">
      <c r="B132" s="300" t="s">
        <v>892</v>
      </c>
      <c r="C132" s="301" t="s">
        <v>197</v>
      </c>
      <c r="D132" s="302" t="s">
        <v>2322</v>
      </c>
      <c r="E132" s="303" t="s">
        <v>197</v>
      </c>
      <c r="F132" s="304" t="s">
        <v>2324</v>
      </c>
      <c r="G132" s="305" t="s">
        <v>1041</v>
      </c>
      <c r="H132" s="106" t="s">
        <v>1042</v>
      </c>
      <c r="I132" s="106" t="s">
        <v>1043</v>
      </c>
      <c r="J132" s="106" t="s">
        <v>193</v>
      </c>
      <c r="K132" s="306" t="s">
        <v>2063</v>
      </c>
    </row>
    <row r="133" spans="2:11" ht="16" x14ac:dyDescent="0.2">
      <c r="B133" s="307">
        <v>1</v>
      </c>
      <c r="C133" s="308">
        <f>G13</f>
        <v>0</v>
      </c>
      <c r="D133" s="33">
        <f>C15</f>
        <v>10</v>
      </c>
      <c r="E133" s="308">
        <f>G15</f>
        <v>0</v>
      </c>
      <c r="F133" s="33">
        <f>C13</f>
        <v>8</v>
      </c>
      <c r="G133" s="309"/>
      <c r="H133" s="99"/>
      <c r="I133" s="211"/>
      <c r="J133" s="99"/>
      <c r="K133" s="102"/>
    </row>
    <row r="134" spans="2:11" ht="16" x14ac:dyDescent="0.2">
      <c r="B134" s="307">
        <v>2</v>
      </c>
      <c r="C134" s="308">
        <f>G11</f>
        <v>0</v>
      </c>
      <c r="D134" s="33">
        <f>C12</f>
        <v>7</v>
      </c>
      <c r="E134" s="308">
        <f>G8</f>
        <v>0</v>
      </c>
      <c r="F134" s="33">
        <f>C14</f>
        <v>9</v>
      </c>
      <c r="G134" s="310"/>
      <c r="H134" s="99"/>
      <c r="I134" s="211"/>
      <c r="J134" s="99"/>
      <c r="K134" s="102"/>
    </row>
    <row r="135" spans="2:11" ht="17" thickBot="1" x14ac:dyDescent="0.25">
      <c r="B135" s="307">
        <v>3</v>
      </c>
      <c r="C135" s="308">
        <f>G6</f>
        <v>0</v>
      </c>
      <c r="D135" s="33">
        <f>C7</f>
        <v>2</v>
      </c>
      <c r="E135" s="308">
        <f>G7</f>
        <v>0</v>
      </c>
      <c r="F135" s="33">
        <f>C9</f>
        <v>4</v>
      </c>
      <c r="G135" s="310"/>
      <c r="H135" s="99"/>
      <c r="I135" s="521"/>
      <c r="J135" s="254"/>
      <c r="K135" s="102"/>
    </row>
    <row r="136" spans="2:11" ht="17" thickBot="1" x14ac:dyDescent="0.25">
      <c r="B136" s="1766" t="s">
        <v>1458</v>
      </c>
      <c r="C136" s="1767"/>
      <c r="D136" s="1767"/>
      <c r="E136" s="1767"/>
      <c r="F136" s="1767"/>
      <c r="G136" s="1767"/>
      <c r="H136" s="1768"/>
      <c r="I136" s="1769" t="s">
        <v>2062</v>
      </c>
      <c r="J136" s="1770"/>
      <c r="K136" s="252"/>
    </row>
    <row r="137" spans="2:11" ht="17" thickBot="1" x14ac:dyDescent="0.25">
      <c r="C137" s="1760" t="s">
        <v>194</v>
      </c>
      <c r="D137" s="1760"/>
      <c r="E137" s="1760"/>
      <c r="F137" s="1760"/>
      <c r="G137" s="1760"/>
      <c r="H137" s="1760"/>
      <c r="I137" s="1760"/>
      <c r="J137" s="1760"/>
    </row>
    <row r="138" spans="2:11" ht="19" thickBot="1" x14ac:dyDescent="0.25">
      <c r="B138" s="481" t="s">
        <v>1461</v>
      </c>
      <c r="C138" s="482"/>
      <c r="D138" s="220" t="s">
        <v>1460</v>
      </c>
      <c r="E138" s="479" t="s">
        <v>18</v>
      </c>
      <c r="F138" s="480"/>
      <c r="G138" s="295" t="s">
        <v>203</v>
      </c>
      <c r="H138" s="296" t="s">
        <v>199</v>
      </c>
      <c r="I138" s="297"/>
      <c r="J138" s="298" t="s">
        <v>200</v>
      </c>
      <c r="K138" s="297">
        <v>11</v>
      </c>
    </row>
    <row r="139" spans="2:11" x14ac:dyDescent="0.15">
      <c r="B139" s="300" t="s">
        <v>892</v>
      </c>
      <c r="C139" s="301" t="s">
        <v>197</v>
      </c>
      <c r="D139" s="302" t="s">
        <v>2322</v>
      </c>
      <c r="E139" s="303" t="s">
        <v>197</v>
      </c>
      <c r="F139" s="304" t="s">
        <v>2324</v>
      </c>
      <c r="G139" s="305" t="s">
        <v>1041</v>
      </c>
      <c r="H139" s="106" t="s">
        <v>1042</v>
      </c>
      <c r="I139" s="106" t="s">
        <v>1043</v>
      </c>
      <c r="J139" s="106" t="s">
        <v>193</v>
      </c>
      <c r="K139" s="306" t="s">
        <v>2063</v>
      </c>
    </row>
    <row r="140" spans="2:11" ht="16" x14ac:dyDescent="0.2">
      <c r="B140" s="307">
        <v>1</v>
      </c>
      <c r="C140" s="308">
        <f>G15</f>
        <v>0</v>
      </c>
      <c r="D140" s="33">
        <f>C6</f>
        <v>1</v>
      </c>
      <c r="E140" s="308">
        <f>G13</f>
        <v>0</v>
      </c>
      <c r="F140" s="33">
        <f>C15</f>
        <v>10</v>
      </c>
      <c r="G140" s="309"/>
      <c r="H140" s="99"/>
      <c r="I140" s="211"/>
      <c r="J140" s="99"/>
      <c r="K140" s="102"/>
    </row>
    <row r="141" spans="2:11" ht="16" x14ac:dyDescent="0.2">
      <c r="B141" s="307">
        <v>2</v>
      </c>
      <c r="C141" s="308">
        <f>G6</f>
        <v>0</v>
      </c>
      <c r="D141" s="33">
        <f>C10</f>
        <v>5</v>
      </c>
      <c r="E141" s="308">
        <f>G11</f>
        <v>0</v>
      </c>
      <c r="F141" s="33">
        <f>C12</f>
        <v>7</v>
      </c>
      <c r="G141" s="310"/>
      <c r="H141" s="99"/>
      <c r="I141" s="211"/>
      <c r="J141" s="99"/>
      <c r="K141" s="102"/>
    </row>
    <row r="142" spans="2:11" ht="17" thickBot="1" x14ac:dyDescent="0.25">
      <c r="B142" s="307">
        <v>3</v>
      </c>
      <c r="C142" s="308">
        <f>G7</f>
        <v>0</v>
      </c>
      <c r="D142" s="33">
        <f>C11</f>
        <v>6</v>
      </c>
      <c r="E142" s="308">
        <f>G8</f>
        <v>0</v>
      </c>
      <c r="F142" s="33">
        <f>C14</f>
        <v>9</v>
      </c>
      <c r="G142" s="310"/>
      <c r="H142" s="99"/>
      <c r="I142" s="521"/>
      <c r="J142" s="254"/>
      <c r="K142" s="102"/>
    </row>
    <row r="143" spans="2:11" ht="17" thickBot="1" x14ac:dyDescent="0.25">
      <c r="B143" s="1766" t="s">
        <v>1458</v>
      </c>
      <c r="C143" s="1767"/>
      <c r="D143" s="1767"/>
      <c r="E143" s="1767"/>
      <c r="F143" s="1767"/>
      <c r="G143" s="1767"/>
      <c r="H143" s="1768"/>
      <c r="I143" s="1769" t="s">
        <v>2062</v>
      </c>
      <c r="J143" s="1770"/>
      <c r="K143" s="252"/>
    </row>
    <row r="144" spans="2:11" ht="17" thickBot="1" x14ac:dyDescent="0.25">
      <c r="C144" s="1760" t="s">
        <v>194</v>
      </c>
      <c r="D144" s="1760"/>
      <c r="E144" s="1760"/>
      <c r="F144" s="1760"/>
      <c r="G144" s="1760"/>
      <c r="H144" s="1760"/>
      <c r="I144" s="1760"/>
      <c r="J144" s="1760"/>
    </row>
    <row r="145" spans="2:11" ht="19" thickBot="1" x14ac:dyDescent="0.25">
      <c r="B145" s="481" t="s">
        <v>1461</v>
      </c>
      <c r="C145" s="482"/>
      <c r="D145" s="220" t="s">
        <v>1460</v>
      </c>
      <c r="E145" s="479" t="s">
        <v>18</v>
      </c>
      <c r="F145" s="480"/>
      <c r="G145" s="295" t="s">
        <v>203</v>
      </c>
      <c r="H145" s="296" t="s">
        <v>199</v>
      </c>
      <c r="I145" s="297"/>
      <c r="J145" s="298" t="s">
        <v>200</v>
      </c>
      <c r="K145" s="297">
        <v>12</v>
      </c>
    </row>
    <row r="146" spans="2:11" x14ac:dyDescent="0.15">
      <c r="B146" s="300" t="s">
        <v>892</v>
      </c>
      <c r="C146" s="301" t="s">
        <v>197</v>
      </c>
      <c r="D146" s="302" t="s">
        <v>2322</v>
      </c>
      <c r="E146" s="303" t="s">
        <v>197</v>
      </c>
      <c r="F146" s="304" t="s">
        <v>2324</v>
      </c>
      <c r="G146" s="305" t="s">
        <v>1041</v>
      </c>
      <c r="H146" s="106" t="s">
        <v>1042</v>
      </c>
      <c r="I146" s="106" t="s">
        <v>1043</v>
      </c>
      <c r="J146" s="106" t="s">
        <v>193</v>
      </c>
      <c r="K146" s="306" t="s">
        <v>2063</v>
      </c>
    </row>
    <row r="147" spans="2:11" ht="16" x14ac:dyDescent="0.2">
      <c r="B147" s="307">
        <v>1</v>
      </c>
      <c r="C147" s="308">
        <f>G15</f>
        <v>0</v>
      </c>
      <c r="D147" s="33">
        <f>C6</f>
        <v>1</v>
      </c>
      <c r="E147" s="308">
        <f>G11</f>
        <v>0</v>
      </c>
      <c r="F147" s="33">
        <f>C12</f>
        <v>7</v>
      </c>
      <c r="G147" s="309"/>
      <c r="H147" s="99"/>
      <c r="I147" s="211"/>
      <c r="J147" s="99"/>
      <c r="K147" s="102"/>
    </row>
    <row r="148" spans="2:11" ht="16" x14ac:dyDescent="0.2">
      <c r="B148" s="307">
        <v>2</v>
      </c>
      <c r="C148" s="308">
        <f>G8</f>
        <v>0</v>
      </c>
      <c r="D148" s="33">
        <f>C14</f>
        <v>9</v>
      </c>
      <c r="E148" s="308">
        <f>G13</f>
        <v>0</v>
      </c>
      <c r="F148" s="33">
        <f>C8</f>
        <v>3</v>
      </c>
      <c r="G148" s="310"/>
      <c r="H148" s="99"/>
      <c r="I148" s="211"/>
      <c r="J148" s="99"/>
      <c r="K148" s="102"/>
    </row>
    <row r="149" spans="2:11" ht="17" thickBot="1" x14ac:dyDescent="0.25">
      <c r="B149" s="307">
        <v>3</v>
      </c>
      <c r="C149" s="308">
        <f>G7</f>
        <v>0</v>
      </c>
      <c r="D149" s="33">
        <f>C7</f>
        <v>2</v>
      </c>
      <c r="E149" s="308">
        <f>G6</f>
        <v>0</v>
      </c>
      <c r="F149" s="33">
        <f>C10</f>
        <v>5</v>
      </c>
      <c r="G149" s="310"/>
      <c r="H149" s="99"/>
      <c r="I149" s="521"/>
      <c r="J149" s="254"/>
      <c r="K149" s="102"/>
    </row>
    <row r="150" spans="2:11" ht="17" thickBot="1" x14ac:dyDescent="0.25">
      <c r="B150" s="1766" t="s">
        <v>1458</v>
      </c>
      <c r="C150" s="1767"/>
      <c r="D150" s="1767"/>
      <c r="E150" s="1767"/>
      <c r="F150" s="1767"/>
      <c r="G150" s="1767"/>
      <c r="H150" s="1768"/>
      <c r="I150" s="1769" t="s">
        <v>2062</v>
      </c>
      <c r="J150" s="1770"/>
      <c r="K150" s="252"/>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ht="17" thickBot="1" x14ac:dyDescent="0.25">
      <c r="C158" s="1760" t="s">
        <v>194</v>
      </c>
      <c r="D158" s="1760"/>
      <c r="E158" s="1760"/>
      <c r="F158" s="1760"/>
      <c r="G158" s="1760"/>
      <c r="H158" s="1760"/>
      <c r="I158" s="1760"/>
      <c r="J158" s="1760"/>
    </row>
    <row r="159" spans="2:11" ht="19" thickBot="1" x14ac:dyDescent="0.25">
      <c r="B159" s="481" t="s">
        <v>1461</v>
      </c>
      <c r="C159" s="482"/>
      <c r="D159" s="220" t="s">
        <v>1460</v>
      </c>
      <c r="E159" s="479" t="s">
        <v>18</v>
      </c>
      <c r="F159" s="480"/>
      <c r="G159" s="295" t="s">
        <v>203</v>
      </c>
      <c r="H159" s="296" t="s">
        <v>199</v>
      </c>
      <c r="I159" s="297"/>
      <c r="J159" s="298" t="s">
        <v>200</v>
      </c>
      <c r="K159" s="297">
        <v>13</v>
      </c>
    </row>
    <row r="160" spans="2:11" x14ac:dyDescent="0.15">
      <c r="B160" s="300" t="s">
        <v>892</v>
      </c>
      <c r="C160" s="301" t="s">
        <v>197</v>
      </c>
      <c r="D160" s="302" t="s">
        <v>2322</v>
      </c>
      <c r="E160" s="303" t="s">
        <v>197</v>
      </c>
      <c r="F160" s="304" t="s">
        <v>2324</v>
      </c>
      <c r="G160" s="305" t="s">
        <v>1041</v>
      </c>
      <c r="H160" s="106" t="s">
        <v>1042</v>
      </c>
      <c r="I160" s="106" t="s">
        <v>1043</v>
      </c>
      <c r="J160" s="106" t="s">
        <v>193</v>
      </c>
      <c r="K160" s="306" t="s">
        <v>2063</v>
      </c>
    </row>
    <row r="161" spans="2:11" ht="16" x14ac:dyDescent="0.2">
      <c r="B161" s="307">
        <v>1</v>
      </c>
      <c r="C161" s="308">
        <f>G13</f>
        <v>0</v>
      </c>
      <c r="D161" s="33">
        <f>C8</f>
        <v>3</v>
      </c>
      <c r="E161" s="308">
        <f>G15</f>
        <v>0</v>
      </c>
      <c r="F161" s="33">
        <f>C6</f>
        <v>1</v>
      </c>
      <c r="G161" s="309"/>
      <c r="H161" s="99"/>
      <c r="I161" s="211"/>
      <c r="J161" s="99"/>
      <c r="K161" s="102"/>
    </row>
    <row r="162" spans="2:11" ht="16" x14ac:dyDescent="0.2">
      <c r="B162" s="307">
        <v>2</v>
      </c>
      <c r="C162" s="308">
        <f>G11</f>
        <v>0</v>
      </c>
      <c r="D162" s="33">
        <f>C13</f>
        <v>8</v>
      </c>
      <c r="E162" s="308">
        <f>G7</f>
        <v>0</v>
      </c>
      <c r="F162" s="33">
        <f>C7</f>
        <v>2</v>
      </c>
      <c r="G162" s="310"/>
      <c r="H162" s="99"/>
      <c r="I162" s="211"/>
      <c r="J162" s="99"/>
      <c r="K162" s="102"/>
    </row>
    <row r="163" spans="2:11" ht="17" thickBot="1" x14ac:dyDescent="0.25">
      <c r="B163" s="307">
        <v>3</v>
      </c>
      <c r="C163" s="308">
        <f>G6</f>
        <v>0</v>
      </c>
      <c r="D163" s="33">
        <f>C10</f>
        <v>5</v>
      </c>
      <c r="E163" s="308">
        <f>G8</f>
        <v>0</v>
      </c>
      <c r="F163" s="33">
        <f>C15</f>
        <v>10</v>
      </c>
      <c r="G163" s="310"/>
      <c r="H163" s="99"/>
      <c r="I163" s="521"/>
      <c r="J163" s="254"/>
      <c r="K163" s="102"/>
    </row>
    <row r="164" spans="2:11" ht="17" thickBot="1" x14ac:dyDescent="0.25">
      <c r="B164" s="1766" t="s">
        <v>1458</v>
      </c>
      <c r="C164" s="1767"/>
      <c r="D164" s="1767"/>
      <c r="E164" s="1767"/>
      <c r="F164" s="1767"/>
      <c r="G164" s="1767"/>
      <c r="H164" s="1768"/>
      <c r="I164" s="1769" t="s">
        <v>2062</v>
      </c>
      <c r="J164" s="1770"/>
      <c r="K164" s="252"/>
    </row>
    <row r="165" spans="2:11" ht="17" thickBot="1" x14ac:dyDescent="0.25">
      <c r="C165" s="1760" t="s">
        <v>194</v>
      </c>
      <c r="D165" s="1760"/>
      <c r="E165" s="1760"/>
      <c r="F165" s="1760"/>
      <c r="G165" s="1760"/>
      <c r="H165" s="1760"/>
      <c r="I165" s="1760"/>
      <c r="J165" s="1760"/>
    </row>
    <row r="166" spans="2:11" ht="19" thickBot="1" x14ac:dyDescent="0.25">
      <c r="B166" s="481" t="s">
        <v>1461</v>
      </c>
      <c r="C166" s="482"/>
      <c r="D166" s="220" t="s">
        <v>1460</v>
      </c>
      <c r="E166" s="479" t="s">
        <v>18</v>
      </c>
      <c r="F166" s="480"/>
      <c r="G166" s="295" t="s">
        <v>203</v>
      </c>
      <c r="H166" s="296" t="s">
        <v>199</v>
      </c>
      <c r="I166" s="297"/>
      <c r="J166" s="298" t="s">
        <v>200</v>
      </c>
      <c r="K166" s="297">
        <v>14</v>
      </c>
    </row>
    <row r="167" spans="2:11" x14ac:dyDescent="0.15">
      <c r="B167" s="300" t="s">
        <v>892</v>
      </c>
      <c r="C167" s="301" t="s">
        <v>197</v>
      </c>
      <c r="D167" s="302" t="s">
        <v>2322</v>
      </c>
      <c r="E167" s="303" t="s">
        <v>197</v>
      </c>
      <c r="F167" s="304" t="s">
        <v>2324</v>
      </c>
      <c r="G167" s="305" t="s">
        <v>1041</v>
      </c>
      <c r="H167" s="106" t="s">
        <v>1042</v>
      </c>
      <c r="I167" s="106" t="s">
        <v>1043</v>
      </c>
      <c r="J167" s="106" t="s">
        <v>193</v>
      </c>
      <c r="K167" s="306" t="s">
        <v>2063</v>
      </c>
    </row>
    <row r="168" spans="2:11" ht="16" x14ac:dyDescent="0.2">
      <c r="B168" s="307">
        <v>1</v>
      </c>
      <c r="C168" s="308">
        <f>G15</f>
        <v>0</v>
      </c>
      <c r="D168" s="33">
        <f>C9</f>
        <v>4</v>
      </c>
      <c r="E168" s="308">
        <f>G13</f>
        <v>0</v>
      </c>
      <c r="F168" s="33">
        <f>C8</f>
        <v>3</v>
      </c>
      <c r="G168" s="309"/>
      <c r="H168" s="99"/>
      <c r="I168" s="211"/>
      <c r="J168" s="99"/>
      <c r="K168" s="102"/>
    </row>
    <row r="169" spans="2:11" ht="16" x14ac:dyDescent="0.2">
      <c r="B169" s="307">
        <v>2</v>
      </c>
      <c r="C169" s="308">
        <f>G6</f>
        <v>0</v>
      </c>
      <c r="D169" s="33">
        <f>C11</f>
        <v>6</v>
      </c>
      <c r="E169" s="308">
        <f>G11</f>
        <v>0</v>
      </c>
      <c r="F169" s="33">
        <f>C13</f>
        <v>8</v>
      </c>
      <c r="G169" s="310"/>
      <c r="H169" s="99"/>
      <c r="I169" s="211"/>
      <c r="J169" s="99"/>
      <c r="K169" s="102"/>
    </row>
    <row r="170" spans="2:11" ht="17" thickBot="1" x14ac:dyDescent="0.25">
      <c r="B170" s="307">
        <v>3</v>
      </c>
      <c r="C170" s="308">
        <f>G8</f>
        <v>0</v>
      </c>
      <c r="D170" s="33">
        <f>C14</f>
        <v>9</v>
      </c>
      <c r="E170" s="308">
        <f>G7</f>
        <v>0</v>
      </c>
      <c r="F170" s="33">
        <f>C7</f>
        <v>2</v>
      </c>
      <c r="G170" s="310"/>
      <c r="H170" s="99"/>
      <c r="I170" s="521"/>
      <c r="J170" s="254"/>
      <c r="K170" s="102"/>
    </row>
    <row r="171" spans="2:11" ht="17" thickBot="1" x14ac:dyDescent="0.25">
      <c r="B171" s="1766" t="s">
        <v>1458</v>
      </c>
      <c r="C171" s="1767"/>
      <c r="D171" s="1767"/>
      <c r="E171" s="1767"/>
      <c r="F171" s="1767"/>
      <c r="G171" s="1767"/>
      <c r="H171" s="1768"/>
      <c r="I171" s="1769" t="s">
        <v>2062</v>
      </c>
      <c r="J171" s="1770"/>
      <c r="K171" s="252"/>
    </row>
    <row r="172" spans="2:11" ht="17" thickBot="1" x14ac:dyDescent="0.25">
      <c r="C172" s="1760" t="s">
        <v>194</v>
      </c>
      <c r="D172" s="1760"/>
      <c r="E172" s="1760"/>
      <c r="F172" s="1760"/>
      <c r="G172" s="1760"/>
      <c r="H172" s="1760"/>
      <c r="I172" s="1760"/>
      <c r="J172" s="1760"/>
    </row>
    <row r="173" spans="2:11" ht="19" thickBot="1" x14ac:dyDescent="0.25">
      <c r="B173" s="481" t="s">
        <v>1461</v>
      </c>
      <c r="C173" s="482"/>
      <c r="D173" s="220" t="s">
        <v>1460</v>
      </c>
      <c r="E173" s="479" t="s">
        <v>18</v>
      </c>
      <c r="F173" s="480"/>
      <c r="G173" s="295" t="s">
        <v>203</v>
      </c>
      <c r="H173" s="296" t="s">
        <v>199</v>
      </c>
      <c r="I173" s="297"/>
      <c r="J173" s="298" t="s">
        <v>200</v>
      </c>
      <c r="K173" s="297">
        <v>15</v>
      </c>
    </row>
    <row r="174" spans="2:11" x14ac:dyDescent="0.15">
      <c r="B174" s="300" t="s">
        <v>892</v>
      </c>
      <c r="C174" s="301" t="s">
        <v>197</v>
      </c>
      <c r="D174" s="302" t="s">
        <v>2322</v>
      </c>
      <c r="E174" s="303" t="s">
        <v>197</v>
      </c>
      <c r="F174" s="304" t="s">
        <v>2324</v>
      </c>
      <c r="G174" s="305" t="s">
        <v>1041</v>
      </c>
      <c r="H174" s="106" t="s">
        <v>1042</v>
      </c>
      <c r="I174" s="106" t="s">
        <v>1043</v>
      </c>
      <c r="J174" s="106" t="s">
        <v>193</v>
      </c>
      <c r="K174" s="306" t="s">
        <v>2063</v>
      </c>
    </row>
    <row r="175" spans="2:11" ht="16" x14ac:dyDescent="0.2">
      <c r="B175" s="307">
        <v>1</v>
      </c>
      <c r="C175" s="308">
        <f>G6</f>
        <v>0</v>
      </c>
      <c r="D175" s="33">
        <f>C12</f>
        <v>7</v>
      </c>
      <c r="E175" s="308">
        <f>G15</f>
        <v>0</v>
      </c>
      <c r="F175" s="33">
        <f>C9</f>
        <v>4</v>
      </c>
      <c r="G175" s="309"/>
      <c r="H175" s="99"/>
      <c r="I175" s="211"/>
      <c r="J175" s="99"/>
      <c r="K175" s="102"/>
    </row>
    <row r="176" spans="2:11" ht="16" x14ac:dyDescent="0.2">
      <c r="B176" s="307">
        <v>2</v>
      </c>
      <c r="C176" s="308">
        <f>G11</f>
        <v>0</v>
      </c>
      <c r="D176" s="33">
        <f>C10</f>
        <v>5</v>
      </c>
      <c r="E176" s="308">
        <f>G13</f>
        <v>0</v>
      </c>
      <c r="F176" s="33">
        <f>C8</f>
        <v>3</v>
      </c>
      <c r="G176" s="310"/>
      <c r="H176" s="99"/>
      <c r="I176" s="211"/>
      <c r="J176" s="99"/>
      <c r="K176" s="102"/>
    </row>
    <row r="177" spans="2:11" ht="17" thickBot="1" x14ac:dyDescent="0.25">
      <c r="B177" s="307">
        <v>3</v>
      </c>
      <c r="C177" s="308">
        <f>G8</f>
        <v>0</v>
      </c>
      <c r="D177" s="33">
        <f>C6</f>
        <v>1</v>
      </c>
      <c r="E177" s="308">
        <f>G7</f>
        <v>0</v>
      </c>
      <c r="F177" s="33">
        <f>C7</f>
        <v>2</v>
      </c>
      <c r="G177" s="310"/>
      <c r="H177" s="99"/>
      <c r="I177" s="521"/>
      <c r="J177" s="254"/>
      <c r="K177" s="102"/>
    </row>
    <row r="178" spans="2:11" ht="17" thickBot="1" x14ac:dyDescent="0.25">
      <c r="B178" s="1766" t="s">
        <v>1458</v>
      </c>
      <c r="C178" s="1767"/>
      <c r="D178" s="1767"/>
      <c r="E178" s="1767"/>
      <c r="F178" s="1767"/>
      <c r="G178" s="1767"/>
      <c r="H178" s="1768"/>
      <c r="I178" s="1769" t="s">
        <v>2062</v>
      </c>
      <c r="J178" s="1770"/>
      <c r="K178" s="252"/>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sheetData>
  <sheetProtection password="CF27" sheet="1" objects="1" scenarios="1"/>
  <mergeCells count="58">
    <mergeCell ref="B178:H178"/>
    <mergeCell ref="I178:J178"/>
    <mergeCell ref="C165:J165"/>
    <mergeCell ref="B171:H171"/>
    <mergeCell ref="I171:J171"/>
    <mergeCell ref="C172:J172"/>
    <mergeCell ref="B150:H150"/>
    <mergeCell ref="I150:J150"/>
    <mergeCell ref="B164:H164"/>
    <mergeCell ref="I164:J164"/>
    <mergeCell ref="C158:J158"/>
    <mergeCell ref="B136:H136"/>
    <mergeCell ref="I136:J136"/>
    <mergeCell ref="C137:J137"/>
    <mergeCell ref="B143:H143"/>
    <mergeCell ref="I143:J143"/>
    <mergeCell ref="C116:J116"/>
    <mergeCell ref="B122:H122"/>
    <mergeCell ref="I122:J122"/>
    <mergeCell ref="C123:J123"/>
    <mergeCell ref="B129:H129"/>
    <mergeCell ref="I129:J129"/>
    <mergeCell ref="I73:J73"/>
    <mergeCell ref="C74:J74"/>
    <mergeCell ref="B73:H73"/>
    <mergeCell ref="C109:J109"/>
    <mergeCell ref="B115:H115"/>
    <mergeCell ref="I115:J115"/>
    <mergeCell ref="B87:H87"/>
    <mergeCell ref="I101:J101"/>
    <mergeCell ref="B94:H94"/>
    <mergeCell ref="B101:H101"/>
    <mergeCell ref="C13:D13"/>
    <mergeCell ref="C14:D14"/>
    <mergeCell ref="C15:D15"/>
    <mergeCell ref="C60:J60"/>
    <mergeCell ref="C144:J144"/>
    <mergeCell ref="C130:J130"/>
    <mergeCell ref="I94:J94"/>
    <mergeCell ref="I87:J87"/>
    <mergeCell ref="C88:J88"/>
    <mergeCell ref="C95:J95"/>
    <mergeCell ref="I80:J80"/>
    <mergeCell ref="C81:J81"/>
    <mergeCell ref="B80:H80"/>
    <mergeCell ref="I66:J66"/>
    <mergeCell ref="B66:H66"/>
    <mergeCell ref="C67:J67"/>
    <mergeCell ref="C8:D8"/>
    <mergeCell ref="C9:D9"/>
    <mergeCell ref="C10:D10"/>
    <mergeCell ref="C11:D11"/>
    <mergeCell ref="C12:D12"/>
    <mergeCell ref="C2:I2"/>
    <mergeCell ref="B4:D4"/>
    <mergeCell ref="B5:D5"/>
    <mergeCell ref="C6:D6"/>
    <mergeCell ref="C7:D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Foglio123"/>
  <dimension ref="A2:Q42"/>
  <sheetViews>
    <sheetView workbookViewId="0">
      <selection sqref="A1:K1"/>
    </sheetView>
  </sheetViews>
  <sheetFormatPr baseColWidth="10" defaultColWidth="8.83203125" defaultRowHeight="13" x14ac:dyDescent="0.15"/>
  <cols>
    <col min="1" max="1" width="17" style="15" customWidth="1"/>
    <col min="2" max="11" width="4.5" style="15" customWidth="1"/>
    <col min="12" max="12" width="5.1640625" style="15" customWidth="1"/>
    <col min="13" max="13" width="5.83203125" style="15" customWidth="1"/>
    <col min="14" max="14" width="6" style="15" customWidth="1"/>
    <col min="15" max="15" width="5.5" style="15" customWidth="1"/>
    <col min="16" max="16" width="8.6640625" style="15" customWidth="1"/>
    <col min="17" max="17" width="5" style="15" customWidth="1"/>
    <col min="18" max="16384" width="8.83203125" style="15"/>
  </cols>
  <sheetData>
    <row r="2" spans="1:17" ht="18" customHeight="1" x14ac:dyDescent="0.2">
      <c r="A2" s="173" t="s">
        <v>1995</v>
      </c>
      <c r="B2" s="2154"/>
      <c r="C2" s="2154"/>
      <c r="D2" s="2154"/>
      <c r="E2" s="2154"/>
      <c r="F2" s="2154"/>
      <c r="G2" s="2154"/>
      <c r="H2" s="2154"/>
      <c r="I2" s="2154"/>
      <c r="J2" s="2154"/>
      <c r="K2" s="2154"/>
      <c r="L2" s="2154"/>
      <c r="M2" s="2154"/>
      <c r="N2" s="2154"/>
      <c r="O2" s="2154"/>
      <c r="P2" s="2154"/>
      <c r="Q2" s="2154"/>
    </row>
    <row r="3" spans="1:17" ht="18" customHeight="1" x14ac:dyDescent="0.2">
      <c r="H3" s="1797" t="s">
        <v>1672</v>
      </c>
      <c r="I3" s="1797"/>
      <c r="J3" s="1797"/>
      <c r="K3" s="1797"/>
      <c r="L3" s="1797"/>
      <c r="M3" s="1797"/>
      <c r="N3" s="1798"/>
      <c r="O3" s="2121"/>
      <c r="P3" s="2121"/>
      <c r="Q3" s="2121"/>
    </row>
    <row r="4" spans="1:17" ht="18" customHeight="1" x14ac:dyDescent="0.15"/>
    <row r="5" spans="1:17" ht="15.75" customHeight="1" x14ac:dyDescent="0.15"/>
    <row r="6" spans="1:17" ht="15.75" customHeight="1" thickBot="1" x14ac:dyDescent="0.2">
      <c r="A6" s="1716" t="s">
        <v>576</v>
      </c>
      <c r="B6" s="1716"/>
      <c r="C6" s="1716"/>
      <c r="D6" s="1716"/>
      <c r="E6" s="1716"/>
      <c r="F6" s="1716"/>
      <c r="G6" s="1716"/>
      <c r="H6" s="1716"/>
      <c r="I6" s="1716"/>
    </row>
    <row r="7" spans="1:17" ht="15.75" customHeight="1" x14ac:dyDescent="0.2">
      <c r="A7" s="1791"/>
      <c r="B7" s="1778">
        <f>A10</f>
        <v>0</v>
      </c>
      <c r="C7" s="1778">
        <f>A11</f>
        <v>0</v>
      </c>
      <c r="D7" s="1778">
        <f>A12</f>
        <v>0</v>
      </c>
      <c r="E7" s="1778">
        <f>A13</f>
        <v>0</v>
      </c>
      <c r="F7" s="1780">
        <f>A14</f>
        <v>0</v>
      </c>
      <c r="G7" s="1784" t="s">
        <v>92</v>
      </c>
      <c r="H7" s="1784" t="s">
        <v>1534</v>
      </c>
      <c r="I7" s="1784" t="s">
        <v>1533</v>
      </c>
      <c r="J7" s="51"/>
      <c r="K7" s="51"/>
      <c r="L7" s="51"/>
      <c r="M7" s="51"/>
      <c r="N7" s="51"/>
      <c r="O7" s="51"/>
      <c r="P7" s="81"/>
      <c r="Q7" s="81"/>
    </row>
    <row r="8" spans="1:17" ht="15.75" customHeight="1" x14ac:dyDescent="0.15">
      <c r="A8" s="1792"/>
      <c r="B8" s="1779"/>
      <c r="C8" s="1779"/>
      <c r="D8" s="1779"/>
      <c r="E8" s="1779"/>
      <c r="F8" s="1781"/>
      <c r="G8" s="1785"/>
      <c r="H8" s="1785"/>
      <c r="I8" s="1785"/>
    </row>
    <row r="9" spans="1:17" ht="15.75" customHeight="1" x14ac:dyDescent="0.2">
      <c r="A9" s="1793"/>
      <c r="B9" s="1779"/>
      <c r="C9" s="1779"/>
      <c r="D9" s="1779"/>
      <c r="E9" s="1779"/>
      <c r="F9" s="1781"/>
      <c r="G9" s="1785"/>
      <c r="H9" s="1785"/>
      <c r="I9" s="1785"/>
      <c r="J9" s="51"/>
      <c r="K9" s="51"/>
      <c r="L9" s="51"/>
      <c r="M9" s="51"/>
      <c r="N9" s="51"/>
      <c r="O9" s="51"/>
      <c r="P9" s="81"/>
      <c r="Q9" s="81"/>
    </row>
    <row r="10" spans="1:17" ht="15.75" customHeight="1" x14ac:dyDescent="0.2">
      <c r="A10" s="1337"/>
      <c r="B10" s="1326"/>
      <c r="C10" s="1325"/>
      <c r="D10" s="1325"/>
      <c r="E10" s="1325"/>
      <c r="F10" s="1327"/>
      <c r="G10" s="1334"/>
      <c r="H10" s="901"/>
      <c r="I10" s="1331"/>
      <c r="J10" s="51"/>
      <c r="K10" s="51"/>
      <c r="L10" s="51"/>
      <c r="M10" s="51"/>
      <c r="N10" s="51"/>
      <c r="O10" s="51"/>
      <c r="P10" s="81"/>
      <c r="Q10" s="81"/>
    </row>
    <row r="11" spans="1:17" ht="15.75" customHeight="1" x14ac:dyDescent="0.2">
      <c r="A11" s="1337"/>
      <c r="B11" s="1325"/>
      <c r="C11" s="1326"/>
      <c r="D11" s="1325"/>
      <c r="E11" s="1325"/>
      <c r="F11" s="1327"/>
      <c r="G11" s="1334"/>
      <c r="H11" s="1335"/>
      <c r="I11" s="1332"/>
      <c r="J11" s="51"/>
      <c r="K11" s="51"/>
      <c r="L11" s="51"/>
      <c r="M11" s="51"/>
      <c r="N11" s="51"/>
      <c r="O11" s="51"/>
      <c r="P11" s="81"/>
      <c r="Q11" s="81"/>
    </row>
    <row r="12" spans="1:17" ht="15.75" customHeight="1" x14ac:dyDescent="0.2">
      <c r="A12" s="1337"/>
      <c r="B12" s="1325"/>
      <c r="C12" s="1325"/>
      <c r="D12" s="1326"/>
      <c r="E12" s="1325"/>
      <c r="F12" s="1327"/>
      <c r="G12" s="1334"/>
      <c r="H12" s="1335"/>
      <c r="I12" s="1332"/>
      <c r="J12" s="51"/>
      <c r="K12" s="51"/>
      <c r="L12" s="51"/>
      <c r="M12" s="51"/>
      <c r="N12" s="51"/>
      <c r="O12" s="51"/>
      <c r="P12" s="81"/>
      <c r="Q12" s="81"/>
    </row>
    <row r="13" spans="1:17" ht="15.75" customHeight="1" x14ac:dyDescent="0.2">
      <c r="A13" s="1337"/>
      <c r="B13" s="1325"/>
      <c r="C13" s="1325"/>
      <c r="D13" s="1325"/>
      <c r="E13" s="1326"/>
      <c r="F13" s="1327"/>
      <c r="G13" s="1334"/>
      <c r="H13" s="1334"/>
      <c r="I13" s="1330"/>
      <c r="J13" s="51"/>
      <c r="K13" s="51"/>
      <c r="L13" s="51"/>
      <c r="M13" s="51"/>
      <c r="N13" s="51"/>
      <c r="O13" s="51"/>
      <c r="P13" s="81"/>
      <c r="Q13" s="81"/>
    </row>
    <row r="14" spans="1:17" ht="15.75" customHeight="1" thickBot="1" x14ac:dyDescent="0.25">
      <c r="A14" s="1338"/>
      <c r="B14" s="1328"/>
      <c r="C14" s="1328"/>
      <c r="D14" s="1328"/>
      <c r="E14" s="1328"/>
      <c r="F14" s="1329"/>
      <c r="G14" s="1336"/>
      <c r="H14" s="1336"/>
      <c r="I14" s="1333"/>
      <c r="J14" s="51"/>
      <c r="K14" s="51"/>
      <c r="L14" s="51"/>
      <c r="M14" s="51"/>
      <c r="N14" s="51"/>
      <c r="O14" s="51"/>
      <c r="P14" s="81"/>
      <c r="Q14" s="81"/>
    </row>
    <row r="15" spans="1:17" ht="15.75" customHeight="1" x14ac:dyDescent="0.2">
      <c r="H15" s="51"/>
      <c r="I15" s="51"/>
      <c r="J15" s="51"/>
      <c r="K15" s="51"/>
      <c r="L15" s="51"/>
      <c r="M15" s="48"/>
      <c r="N15" s="51"/>
      <c r="O15" s="51"/>
      <c r="P15" s="81"/>
      <c r="Q15" s="81"/>
    </row>
    <row r="16" spans="1:17" ht="19" thickBot="1" x14ac:dyDescent="0.25">
      <c r="A16" s="1716" t="s">
        <v>576</v>
      </c>
      <c r="B16" s="1716"/>
      <c r="C16" s="1716"/>
      <c r="D16" s="1716"/>
      <c r="E16" s="1716"/>
      <c r="F16" s="1716"/>
      <c r="G16" s="1716"/>
      <c r="H16" s="1716"/>
      <c r="I16" s="1716"/>
      <c r="J16" s="51"/>
      <c r="K16" s="51"/>
      <c r="L16" s="51"/>
      <c r="M16" s="51"/>
      <c r="N16" s="51"/>
      <c r="O16" s="51"/>
      <c r="P16" s="81"/>
      <c r="Q16" s="81"/>
    </row>
    <row r="17" spans="1:17" ht="18" x14ac:dyDescent="0.2">
      <c r="A17" s="1791"/>
      <c r="B17" s="1778">
        <f>A20</f>
        <v>0</v>
      </c>
      <c r="C17" s="1778">
        <f>A21</f>
        <v>0</v>
      </c>
      <c r="D17" s="1778">
        <f>A22</f>
        <v>0</v>
      </c>
      <c r="E17" s="1778">
        <f>A23</f>
        <v>0</v>
      </c>
      <c r="F17" s="1780">
        <f>A24</f>
        <v>0</v>
      </c>
      <c r="G17" s="1784" t="s">
        <v>92</v>
      </c>
      <c r="H17" s="1784" t="s">
        <v>1534</v>
      </c>
      <c r="I17" s="1784" t="s">
        <v>1533</v>
      </c>
      <c r="J17" s="51"/>
      <c r="K17" s="51"/>
      <c r="L17" s="51"/>
      <c r="M17" s="51"/>
      <c r="N17" s="51"/>
      <c r="O17" s="51"/>
      <c r="P17" s="81"/>
      <c r="Q17" s="81"/>
    </row>
    <row r="18" spans="1:17" ht="18" x14ac:dyDescent="0.2">
      <c r="A18" s="1792"/>
      <c r="B18" s="1779"/>
      <c r="C18" s="1779"/>
      <c r="D18" s="1779"/>
      <c r="E18" s="1779"/>
      <c r="F18" s="1781"/>
      <c r="G18" s="1785"/>
      <c r="H18" s="1785"/>
      <c r="I18" s="1785"/>
      <c r="J18" s="51"/>
      <c r="K18" s="51"/>
      <c r="L18" s="51"/>
      <c r="M18" s="51"/>
      <c r="N18" s="51"/>
      <c r="O18" s="51"/>
      <c r="P18" s="81"/>
      <c r="Q18" s="81"/>
    </row>
    <row r="19" spans="1:17" ht="18" x14ac:dyDescent="0.2">
      <c r="A19" s="1793"/>
      <c r="B19" s="1779"/>
      <c r="C19" s="1779"/>
      <c r="D19" s="1779"/>
      <c r="E19" s="1779"/>
      <c r="F19" s="1781"/>
      <c r="G19" s="1785"/>
      <c r="H19" s="1785"/>
      <c r="I19" s="1785"/>
      <c r="J19" s="51"/>
      <c r="K19" s="51"/>
      <c r="L19" s="51"/>
      <c r="M19" s="51"/>
      <c r="N19" s="51"/>
      <c r="O19" s="51"/>
      <c r="P19" s="81"/>
      <c r="Q19" s="81"/>
    </row>
    <row r="20" spans="1:17" ht="18" x14ac:dyDescent="0.2">
      <c r="A20" s="1337"/>
      <c r="B20" s="1326"/>
      <c r="C20" s="1325"/>
      <c r="D20" s="1325"/>
      <c r="E20" s="1325"/>
      <c r="F20" s="1327"/>
      <c r="G20" s="1334"/>
      <c r="H20" s="901"/>
      <c r="I20" s="901"/>
      <c r="J20" s="51"/>
      <c r="K20" s="51"/>
      <c r="L20" s="51"/>
      <c r="M20" s="51"/>
      <c r="N20" s="51"/>
      <c r="O20" s="51"/>
      <c r="P20" s="81"/>
      <c r="Q20" s="81"/>
    </row>
    <row r="21" spans="1:17" ht="18" x14ac:dyDescent="0.2">
      <c r="A21" s="1337"/>
      <c r="B21" s="1325"/>
      <c r="C21" s="1326"/>
      <c r="D21" s="1325"/>
      <c r="E21" s="1325"/>
      <c r="F21" s="1327"/>
      <c r="G21" s="1334"/>
      <c r="H21" s="1335"/>
      <c r="I21" s="1335"/>
      <c r="J21" s="1835" t="s">
        <v>887</v>
      </c>
      <c r="K21" s="1835"/>
      <c r="L21" s="1835"/>
      <c r="M21" s="1835"/>
      <c r="N21" s="1835"/>
      <c r="O21" s="1835"/>
      <c r="P21" s="1886"/>
      <c r="Q21" s="95"/>
    </row>
    <row r="22" spans="1:17" ht="18" x14ac:dyDescent="0.2">
      <c r="A22" s="1337"/>
      <c r="B22" s="1325"/>
      <c r="C22" s="1325"/>
      <c r="D22" s="1326"/>
      <c r="E22" s="1325"/>
      <c r="F22" s="1327"/>
      <c r="G22" s="1334"/>
      <c r="H22" s="1335"/>
      <c r="I22" s="1335"/>
      <c r="L22" s="1835" t="s">
        <v>1468</v>
      </c>
      <c r="M22" s="1835"/>
      <c r="N22" s="1835"/>
      <c r="O22" s="1835"/>
      <c r="P22" s="1886"/>
      <c r="Q22" s="91"/>
    </row>
    <row r="23" spans="1:17" ht="18" x14ac:dyDescent="0.2">
      <c r="A23" s="1337"/>
      <c r="B23" s="1325"/>
      <c r="C23" s="1325"/>
      <c r="D23" s="1325"/>
      <c r="E23" s="1326"/>
      <c r="F23" s="1327"/>
      <c r="G23" s="1334"/>
      <c r="H23" s="1334"/>
      <c r="I23" s="1334"/>
      <c r="P23" s="81"/>
      <c r="Q23" s="81"/>
    </row>
    <row r="24" spans="1:17" ht="19" thickBot="1" x14ac:dyDescent="0.25">
      <c r="A24" s="1338"/>
      <c r="B24" s="1328"/>
      <c r="C24" s="1328"/>
      <c r="D24" s="1328"/>
      <c r="E24" s="1328"/>
      <c r="F24" s="1329"/>
      <c r="G24" s="1336"/>
      <c r="H24" s="1336"/>
      <c r="I24" s="1336"/>
      <c r="L24" s="2040" t="s">
        <v>1037</v>
      </c>
      <c r="M24" s="2040"/>
      <c r="N24" s="2040"/>
      <c r="O24" s="2152"/>
      <c r="P24" s="2153"/>
      <c r="Q24" s="2153"/>
    </row>
    <row r="25" spans="1:17" ht="18" customHeight="1" x14ac:dyDescent="0.2">
      <c r="L25" s="2040" t="s">
        <v>1467</v>
      </c>
      <c r="M25" s="2040"/>
      <c r="N25" s="2040"/>
      <c r="O25" s="2152"/>
      <c r="P25" s="2153"/>
      <c r="Q25" s="2153"/>
    </row>
    <row r="26" spans="1:17" ht="18" customHeight="1" thickBot="1" x14ac:dyDescent="0.2">
      <c r="B26" s="50"/>
      <c r="C26" s="49"/>
      <c r="D26" s="49"/>
      <c r="E26" s="49"/>
      <c r="F26" s="49"/>
      <c r="G26" s="49"/>
      <c r="H26" s="49"/>
      <c r="I26" s="49"/>
      <c r="J26" s="49"/>
    </row>
    <row r="27" spans="1:17" ht="95.25" customHeight="1" x14ac:dyDescent="0.15">
      <c r="A27" s="114"/>
      <c r="B27" s="487">
        <f>A28</f>
        <v>1</v>
      </c>
      <c r="C27" s="487">
        <f>A29</f>
        <v>2</v>
      </c>
      <c r="D27" s="487">
        <f>A30</f>
        <v>3</v>
      </c>
      <c r="E27" s="487">
        <f>A31</f>
        <v>4</v>
      </c>
      <c r="F27" s="487">
        <f>A32</f>
        <v>5</v>
      </c>
      <c r="G27" s="487">
        <f>A33</f>
        <v>6</v>
      </c>
      <c r="H27" s="487">
        <f>A34</f>
        <v>7</v>
      </c>
      <c r="I27" s="487">
        <f>A35</f>
        <v>8</v>
      </c>
      <c r="J27" s="487">
        <f>A36</f>
        <v>9</v>
      </c>
      <c r="K27" s="532">
        <f>A37</f>
        <v>10</v>
      </c>
      <c r="L27" s="894" t="s">
        <v>92</v>
      </c>
      <c r="M27" s="894" t="s">
        <v>1014</v>
      </c>
      <c r="N27" s="894" t="s">
        <v>1896</v>
      </c>
      <c r="O27" s="894" t="s">
        <v>1982</v>
      </c>
      <c r="P27" s="894" t="s">
        <v>1983</v>
      </c>
      <c r="Q27" s="894" t="s">
        <v>1984</v>
      </c>
    </row>
    <row r="28" spans="1:17" ht="18.75" customHeight="1" x14ac:dyDescent="0.2">
      <c r="A28" s="484">
        <f>'10S - 6B - 1 RR'!C4</f>
        <v>1</v>
      </c>
      <c r="B28" s="85"/>
      <c r="C28" s="86"/>
      <c r="D28" s="87"/>
      <c r="E28" s="87"/>
      <c r="F28" s="87"/>
      <c r="G28" s="87"/>
      <c r="H28" s="87"/>
      <c r="I28" s="87"/>
      <c r="J28" s="87"/>
      <c r="K28" s="88"/>
      <c r="L28" s="1379">
        <f t="shared" ref="L28:L37" si="0">SUM(B28:K28)</f>
        <v>0</v>
      </c>
      <c r="M28" s="465"/>
      <c r="N28" s="1428">
        <f>SUM(B28:K28)-M28</f>
        <v>0</v>
      </c>
      <c r="O28" s="1380">
        <f>COUNTIF(B28:K28,1)+COUNTIF(B28:K28,0)</f>
        <v>0</v>
      </c>
      <c r="P28" s="1128" t="str">
        <f>IF(O28=0,"",N28/O28)</f>
        <v/>
      </c>
      <c r="Q28" s="896"/>
    </row>
    <row r="29" spans="1:17" ht="18.75" customHeight="1" x14ac:dyDescent="0.2">
      <c r="A29" s="484">
        <f>'10S - 6B - 1 RR'!C5</f>
        <v>2</v>
      </c>
      <c r="B29" s="138" t="str">
        <f>IF(ISBLANK(C$28),"",1-C$28)</f>
        <v/>
      </c>
      <c r="C29" s="90"/>
      <c r="D29" s="91"/>
      <c r="E29" s="91"/>
      <c r="F29" s="91"/>
      <c r="G29" s="91"/>
      <c r="H29" s="91"/>
      <c r="I29" s="91"/>
      <c r="J29" s="91"/>
      <c r="K29" s="92"/>
      <c r="L29" s="1380">
        <f t="shared" si="0"/>
        <v>0</v>
      </c>
      <c r="M29" s="466"/>
      <c r="N29" s="1428">
        <f t="shared" ref="N29:N37" si="1">SUM(B29:K29)-M29</f>
        <v>0</v>
      </c>
      <c r="O29" s="1380">
        <f>COUNTIF(B29:K29,1)+COUNTIF(B29:K29,0)</f>
        <v>0</v>
      </c>
      <c r="P29" s="1128" t="str">
        <f t="shared" ref="P29:P37" si="2">IF(O29=0,"",N29/O29)</f>
        <v/>
      </c>
      <c r="Q29" s="897"/>
    </row>
    <row r="30" spans="1:17" ht="18.75" customHeight="1" x14ac:dyDescent="0.2">
      <c r="A30" s="484">
        <f>'10S - 6B - 1 RR'!C6</f>
        <v>3</v>
      </c>
      <c r="B30" s="138" t="str">
        <f>IF(ISBLANK(D$28),"",1-D$28)</f>
        <v/>
      </c>
      <c r="C30" s="93" t="str">
        <f>IF(ISBLANK(D$29),"",1-D$29)</f>
        <v/>
      </c>
      <c r="D30" s="94"/>
      <c r="E30" s="91"/>
      <c r="F30" s="91"/>
      <c r="G30" s="91"/>
      <c r="H30" s="91"/>
      <c r="I30" s="91"/>
      <c r="J30" s="91"/>
      <c r="K30" s="92"/>
      <c r="L30" s="1380">
        <f t="shared" si="0"/>
        <v>0</v>
      </c>
      <c r="M30" s="466"/>
      <c r="N30" s="1428">
        <f t="shared" si="1"/>
        <v>0</v>
      </c>
      <c r="O30" s="1380">
        <f t="shared" ref="O30:O37" si="3">COUNTIF(B30:K30,1)+COUNTIF(B30:K30,0)</f>
        <v>0</v>
      </c>
      <c r="P30" s="1128" t="str">
        <f t="shared" si="2"/>
        <v/>
      </c>
      <c r="Q30" s="897"/>
    </row>
    <row r="31" spans="1:17" ht="18.75" customHeight="1" x14ac:dyDescent="0.2">
      <c r="A31" s="484">
        <f>'10S - 6B - 1 RR'!C7</f>
        <v>4</v>
      </c>
      <c r="B31" s="138" t="str">
        <f>IF(ISBLANK(E$28),"",1-E$28)</f>
        <v/>
      </c>
      <c r="C31" s="93" t="str">
        <f>IF(ISBLANK(E$29),"",1-E$29)</f>
        <v/>
      </c>
      <c r="D31" s="138" t="str">
        <f>IF(ISBLANK(E$30),"",1-E$30)</f>
        <v/>
      </c>
      <c r="E31" s="94"/>
      <c r="F31" s="91"/>
      <c r="G31" s="91"/>
      <c r="H31" s="91"/>
      <c r="I31" s="91"/>
      <c r="J31" s="91"/>
      <c r="K31" s="92"/>
      <c r="L31" s="1380">
        <f t="shared" si="0"/>
        <v>0</v>
      </c>
      <c r="M31" s="466"/>
      <c r="N31" s="1428">
        <f t="shared" si="1"/>
        <v>0</v>
      </c>
      <c r="O31" s="1380">
        <f t="shared" si="3"/>
        <v>0</v>
      </c>
      <c r="P31" s="1128" t="str">
        <f t="shared" si="2"/>
        <v/>
      </c>
      <c r="Q31" s="897"/>
    </row>
    <row r="32" spans="1:17" ht="18.75" customHeight="1" x14ac:dyDescent="0.2">
      <c r="A32" s="484">
        <f>'10S - 6B - 1 RR'!C8</f>
        <v>5</v>
      </c>
      <c r="B32" s="138" t="str">
        <f>IF(ISBLANK(F$28),"",1-F$28)</f>
        <v/>
      </c>
      <c r="C32" s="93" t="str">
        <f>IF(ISBLANK(F$29),"",1-F$29)</f>
        <v/>
      </c>
      <c r="D32" s="138" t="str">
        <f>IF(ISBLANK(F$30),"",1-F$30)</f>
        <v/>
      </c>
      <c r="E32" s="138" t="str">
        <f>IF(ISBLANK(F$31),"",1-F$31)</f>
        <v/>
      </c>
      <c r="F32" s="94"/>
      <c r="G32" s="91"/>
      <c r="H32" s="91"/>
      <c r="I32" s="91"/>
      <c r="J32" s="91"/>
      <c r="K32" s="92"/>
      <c r="L32" s="1380">
        <f t="shared" si="0"/>
        <v>0</v>
      </c>
      <c r="M32" s="466"/>
      <c r="N32" s="1428">
        <f t="shared" si="1"/>
        <v>0</v>
      </c>
      <c r="O32" s="1380">
        <f t="shared" si="3"/>
        <v>0</v>
      </c>
      <c r="P32" s="1128" t="str">
        <f t="shared" si="2"/>
        <v/>
      </c>
      <c r="Q32" s="897"/>
    </row>
    <row r="33" spans="1:17" ht="18.75" customHeight="1" x14ac:dyDescent="0.2">
      <c r="A33" s="484">
        <f>'10S - 6B - 1 RR'!C9</f>
        <v>6</v>
      </c>
      <c r="B33" s="138" t="str">
        <f>IF(ISBLANK(G$28),"",1-G$28)</f>
        <v/>
      </c>
      <c r="C33" s="93" t="str">
        <f>IF(ISBLANK(G$29),"",1-G$29)</f>
        <v/>
      </c>
      <c r="D33" s="138" t="str">
        <f>IF(ISBLANK(G$30),"",1-G$30)</f>
        <v/>
      </c>
      <c r="E33" s="138" t="str">
        <f>IF(ISBLANK(G$31),"",1-G$31)</f>
        <v/>
      </c>
      <c r="F33" s="138" t="str">
        <f>IF(ISBLANK(G$32),"",1-G$32)</f>
        <v/>
      </c>
      <c r="G33" s="94"/>
      <c r="H33" s="91"/>
      <c r="I33" s="91"/>
      <c r="J33" s="91"/>
      <c r="K33" s="92"/>
      <c r="L33" s="1380">
        <f t="shared" si="0"/>
        <v>0</v>
      </c>
      <c r="M33" s="466"/>
      <c r="N33" s="1428">
        <f t="shared" si="1"/>
        <v>0</v>
      </c>
      <c r="O33" s="1380">
        <f t="shared" si="3"/>
        <v>0</v>
      </c>
      <c r="P33" s="1128" t="str">
        <f t="shared" si="2"/>
        <v/>
      </c>
      <c r="Q33" s="897"/>
    </row>
    <row r="34" spans="1:17" ht="18.75" customHeight="1" x14ac:dyDescent="0.2">
      <c r="A34" s="484">
        <f>'10S - 6B - 1 RR'!C10</f>
        <v>7</v>
      </c>
      <c r="B34" s="138" t="str">
        <f>IF(ISBLANK(H$28),"",1-H$28)</f>
        <v/>
      </c>
      <c r="C34" s="93" t="str">
        <f>IF(ISBLANK(H$29),"",1-H$29)</f>
        <v/>
      </c>
      <c r="D34" s="138" t="str">
        <f>IF(ISBLANK(H$30),"",1-H$30)</f>
        <v/>
      </c>
      <c r="E34" s="138" t="str">
        <f>IF(ISBLANK(H$31),"",1-H$31)</f>
        <v/>
      </c>
      <c r="F34" s="138" t="str">
        <f>IF(ISBLANK(H$32),"",1-H$32)</f>
        <v/>
      </c>
      <c r="G34" s="138" t="str">
        <f>IF(ISBLANK(H$33),"",1-H$33)</f>
        <v/>
      </c>
      <c r="H34" s="94"/>
      <c r="I34" s="91"/>
      <c r="J34" s="91"/>
      <c r="K34" s="92"/>
      <c r="L34" s="1380">
        <f t="shared" si="0"/>
        <v>0</v>
      </c>
      <c r="M34" s="466"/>
      <c r="N34" s="1428">
        <f t="shared" si="1"/>
        <v>0</v>
      </c>
      <c r="O34" s="1380">
        <f t="shared" si="3"/>
        <v>0</v>
      </c>
      <c r="P34" s="1128" t="str">
        <f t="shared" si="2"/>
        <v/>
      </c>
      <c r="Q34" s="897"/>
    </row>
    <row r="35" spans="1:17" ht="18.75" customHeight="1" x14ac:dyDescent="0.2">
      <c r="A35" s="484">
        <f>'10S - 6B - 1 RR'!C11</f>
        <v>8</v>
      </c>
      <c r="B35" s="138" t="str">
        <f>IF(ISBLANK(I$28),"",1-I$28)</f>
        <v/>
      </c>
      <c r="C35" s="93" t="str">
        <f>IF(ISBLANK(I$29),"",1-I$29)</f>
        <v/>
      </c>
      <c r="D35" s="138" t="str">
        <f>IF(ISBLANK(I$30),"",1-I$30)</f>
        <v/>
      </c>
      <c r="E35" s="138" t="str">
        <f>IF(ISBLANK(I$31),"",1-I$31)</f>
        <v/>
      </c>
      <c r="F35" s="138" t="str">
        <f>IF(ISBLANK(I$32),"",1-I$32)</f>
        <v/>
      </c>
      <c r="G35" s="138" t="str">
        <f>IF(ISBLANK(I$33),"",1-I$33)</f>
        <v/>
      </c>
      <c r="H35" s="138" t="str">
        <f>IF(ISBLANK(I$34),"",1-I$34)</f>
        <v/>
      </c>
      <c r="I35" s="94"/>
      <c r="J35" s="91"/>
      <c r="K35" s="92"/>
      <c r="L35" s="1380">
        <f t="shared" si="0"/>
        <v>0</v>
      </c>
      <c r="M35" s="466"/>
      <c r="N35" s="1428">
        <f t="shared" si="1"/>
        <v>0</v>
      </c>
      <c r="O35" s="1380">
        <f t="shared" si="3"/>
        <v>0</v>
      </c>
      <c r="P35" s="1128" t="str">
        <f t="shared" si="2"/>
        <v/>
      </c>
      <c r="Q35" s="897"/>
    </row>
    <row r="36" spans="1:17" ht="18.75" customHeight="1" x14ac:dyDescent="0.2">
      <c r="A36" s="484">
        <f>'10S - 6B - 1 RR'!C12</f>
        <v>9</v>
      </c>
      <c r="B36" s="138" t="str">
        <f>IF(ISBLANK(J$28),"",1-J$28)</f>
        <v/>
      </c>
      <c r="C36" s="93" t="str">
        <f>IF(ISBLANK(J$29),"",1-J$29)</f>
        <v/>
      </c>
      <c r="D36" s="138" t="str">
        <f>IF(ISBLANK(J$30),"",1-J$30)</f>
        <v/>
      </c>
      <c r="E36" s="138" t="str">
        <f>IF(ISBLANK(J$31),"",1-J$31)</f>
        <v/>
      </c>
      <c r="F36" s="138" t="str">
        <f>IF(ISBLANK(J$32),"",1-J$32)</f>
        <v/>
      </c>
      <c r="G36" s="138" t="str">
        <f>IF(ISBLANK(J$33),"",1-J$33)</f>
        <v/>
      </c>
      <c r="H36" s="138" t="str">
        <f>IF(ISBLANK(J$34),"",1-J$34)</f>
        <v/>
      </c>
      <c r="I36" s="138" t="str">
        <f>IF(ISBLANK(J$35),"",1-J$35)</f>
        <v/>
      </c>
      <c r="J36" s="94"/>
      <c r="K36" s="92"/>
      <c r="L36" s="1380">
        <f t="shared" si="0"/>
        <v>0</v>
      </c>
      <c r="M36" s="466"/>
      <c r="N36" s="1428">
        <f t="shared" si="1"/>
        <v>0</v>
      </c>
      <c r="O36" s="1380">
        <f t="shared" si="3"/>
        <v>0</v>
      </c>
      <c r="P36" s="1128" t="str">
        <f t="shared" si="2"/>
        <v/>
      </c>
      <c r="Q36" s="897"/>
    </row>
    <row r="37" spans="1:17" ht="18.75" customHeight="1" thickBot="1" x14ac:dyDescent="0.25">
      <c r="A37" s="496">
        <f>'10S - 6B - 1 RR'!C13</f>
        <v>10</v>
      </c>
      <c r="B37" s="139" t="str">
        <f>IF(ISBLANK(K$28),"",1-K$28)</f>
        <v/>
      </c>
      <c r="C37" s="140" t="str">
        <f>IF(ISBLANK(K$29),"",1-K$29)</f>
        <v/>
      </c>
      <c r="D37" s="139" t="str">
        <f>IF(ISBLANK(K$30),"",1-K$30)</f>
        <v/>
      </c>
      <c r="E37" s="139" t="str">
        <f>IF(ISBLANK(K$31),"",1-K$31)</f>
        <v/>
      </c>
      <c r="F37" s="139" t="str">
        <f>IF(ISBLANK(K$32),"",1-K$32)</f>
        <v/>
      </c>
      <c r="G37" s="139" t="str">
        <f>IF(ISBLANK(K$33),"",1-K$33)</f>
        <v/>
      </c>
      <c r="H37" s="139" t="str">
        <f>IF(ISBLANK(K$34),"",1-K$34)</f>
        <v/>
      </c>
      <c r="I37" s="139" t="str">
        <f>IF(ISBLANK(K$35),"",1-K$35)</f>
        <v/>
      </c>
      <c r="J37" s="139" t="str">
        <f>IF(ISBLANK(K$36),"",1-K$36)</f>
        <v/>
      </c>
      <c r="K37" s="1127"/>
      <c r="L37" s="1381">
        <f t="shared" si="0"/>
        <v>0</v>
      </c>
      <c r="M37" s="467"/>
      <c r="N37" s="1429">
        <f t="shared" si="1"/>
        <v>0</v>
      </c>
      <c r="O37" s="1381">
        <f t="shared" si="3"/>
        <v>0</v>
      </c>
      <c r="P37" s="1129" t="str">
        <f t="shared" si="2"/>
        <v/>
      </c>
      <c r="Q37" s="898"/>
    </row>
    <row r="38" spans="1:17" ht="18.75" customHeight="1" x14ac:dyDescent="0.2">
      <c r="H38" s="2126" t="s">
        <v>2217</v>
      </c>
      <c r="I38" s="2126"/>
      <c r="J38" s="2126"/>
      <c r="K38" s="2126"/>
      <c r="L38" s="1364">
        <f>SUM(L28:L37)</f>
        <v>0</v>
      </c>
      <c r="M38" s="96"/>
      <c r="N38" s="96"/>
    </row>
    <row r="39" spans="1:17" ht="18.75" customHeight="1" x14ac:dyDescent="0.15"/>
    <row r="40" spans="1:17" ht="18.75" customHeight="1" x14ac:dyDescent="0.15"/>
    <row r="41" spans="1:17" ht="18.75" customHeight="1" x14ac:dyDescent="0.15"/>
    <row r="42" spans="1:17" ht="18.75" customHeight="1" x14ac:dyDescent="0.15"/>
  </sheetData>
  <sheetProtection password="CF27" sheet="1" objects="1" scenarios="1"/>
  <mergeCells count="30">
    <mergeCell ref="B2:Q2"/>
    <mergeCell ref="H3:N3"/>
    <mergeCell ref="G7:G9"/>
    <mergeCell ref="H7:H9"/>
    <mergeCell ref="I7:I9"/>
    <mergeCell ref="O3:Q3"/>
    <mergeCell ref="A6:I6"/>
    <mergeCell ref="A7:A9"/>
    <mergeCell ref="B7:B9"/>
    <mergeCell ref="C7:C9"/>
    <mergeCell ref="H38:K38"/>
    <mergeCell ref="J21:P21"/>
    <mergeCell ref="L22:P22"/>
    <mergeCell ref="F17:F19"/>
    <mergeCell ref="G17:G19"/>
    <mergeCell ref="H17:H19"/>
    <mergeCell ref="L25:O25"/>
    <mergeCell ref="P25:Q25"/>
    <mergeCell ref="P24:Q24"/>
    <mergeCell ref="L24:O24"/>
    <mergeCell ref="D17:D19"/>
    <mergeCell ref="I17:I19"/>
    <mergeCell ref="E17:E19"/>
    <mergeCell ref="E7:E9"/>
    <mergeCell ref="F7:F9"/>
    <mergeCell ref="A16:I16"/>
    <mergeCell ref="A17:A19"/>
    <mergeCell ref="B17:B19"/>
    <mergeCell ref="C17:C19"/>
    <mergeCell ref="D7:D9"/>
  </mergeCells>
  <phoneticPr fontId="0" type="noConversion"/>
  <pageMargins left="0.19685039370078741" right="0" top="0.39370078740157483" bottom="0" header="0" footer="0"/>
  <pageSetup paperSize="9" orientation="portrait" horizontalDpi="360" verticalDpi="360"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Foglio124"/>
  <dimension ref="A1:W100"/>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6640625" style="15" customWidth="1"/>
    <col min="13" max="14" width="3.6640625" style="15" customWidth="1"/>
    <col min="15" max="15" width="10.6640625" style="15" customWidth="1"/>
    <col min="16" max="16" width="3.6640625" style="15" customWidth="1"/>
    <col min="17" max="17" width="10.6640625" style="15" customWidth="1"/>
    <col min="18" max="18" width="2" style="15" customWidth="1"/>
    <col min="19" max="19" width="3.5" style="15" customWidth="1"/>
    <col min="20" max="20" width="3.6640625" style="15" customWidth="1"/>
    <col min="21" max="21" width="10.6640625" style="15" customWidth="1"/>
    <col min="22" max="22" width="3.6640625" style="15" customWidth="1"/>
    <col min="23" max="24" width="10.6640625" style="15" customWidth="1"/>
    <col min="25" max="16384" width="8.83203125" style="15"/>
  </cols>
  <sheetData>
    <row r="1" spans="1:23" x14ac:dyDescent="0.15">
      <c r="A1" s="1637" t="s">
        <v>317</v>
      </c>
      <c r="B1" s="1637"/>
      <c r="C1" s="1637"/>
      <c r="D1" s="1637"/>
      <c r="E1" s="1637"/>
      <c r="F1" s="1637"/>
      <c r="G1" s="1637"/>
      <c r="H1" s="1637"/>
      <c r="I1" s="1637"/>
      <c r="J1" s="1637"/>
      <c r="K1" s="1637"/>
      <c r="M1" s="1637" t="s">
        <v>317</v>
      </c>
      <c r="N1" s="1637"/>
      <c r="O1" s="1637"/>
      <c r="P1" s="1637"/>
      <c r="Q1" s="1637"/>
      <c r="R1" s="1637"/>
      <c r="S1" s="1637"/>
      <c r="T1" s="1637"/>
      <c r="U1" s="1637"/>
      <c r="V1" s="1637"/>
      <c r="W1" s="1637"/>
    </row>
    <row r="2" spans="1:23" x14ac:dyDescent="0.15">
      <c r="C2" s="49" t="s">
        <v>889</v>
      </c>
      <c r="D2" s="17"/>
      <c r="E2" s="17"/>
    </row>
    <row r="3" spans="1:23" x14ac:dyDescent="0.15">
      <c r="C3" s="18" t="s">
        <v>684</v>
      </c>
      <c r="D3" s="18" t="s">
        <v>367</v>
      </c>
      <c r="E3" s="154" t="s">
        <v>2308</v>
      </c>
      <c r="F3" s="1758" t="s">
        <v>1180</v>
      </c>
      <c r="G3" s="1758"/>
      <c r="H3" s="1758"/>
      <c r="I3" s="18" t="s">
        <v>684</v>
      </c>
      <c r="J3" s="18"/>
      <c r="K3" s="18" t="s">
        <v>1934</v>
      </c>
    </row>
    <row r="4" spans="1:23" x14ac:dyDescent="0.15">
      <c r="B4" s="16">
        <v>1</v>
      </c>
      <c r="C4" s="1041">
        <f>'10S - 6B - 1 RR'!C4</f>
        <v>1</v>
      </c>
      <c r="D4" s="1042">
        <f>'10S - 6B - 1 RR'!D4</f>
        <v>0</v>
      </c>
      <c r="E4" s="20">
        <f t="shared" ref="E4:E13" si="0">COUNTIF(C$19:C$39,$C4)+COUNTIF(I$19:I$39,$C4)+COUNTIF(O$7:O$27,$C4)+COUNTIF(U$7:U$21,$C4)</f>
        <v>4</v>
      </c>
      <c r="F4" s="1697">
        <f t="shared" ref="F4:F13" si="1">COUNTIF(E$19:E$39,$C4)+COUNTIF(K$19:K$39,$C4)+COUNTIF(Q$7:Q$27,$C4)+COUNTIF(W$7:W$21,$C4)</f>
        <v>5</v>
      </c>
      <c r="G4" s="1697"/>
      <c r="H4" s="1805"/>
      <c r="I4" s="386">
        <f>$C$4</f>
        <v>1</v>
      </c>
      <c r="J4" s="20" t="s">
        <v>1678</v>
      </c>
      <c r="K4" s="159">
        <f>'10S - 6B - 1 RR'!K4</f>
        <v>0</v>
      </c>
      <c r="M4" s="1637" t="s">
        <v>824</v>
      </c>
      <c r="N4" s="1637"/>
      <c r="O4" s="1637"/>
      <c r="P4" s="1637"/>
      <c r="Q4" s="1637"/>
      <c r="R4" s="1637"/>
      <c r="S4" s="1637"/>
      <c r="T4" s="1637"/>
      <c r="U4" s="1637"/>
      <c r="V4" s="1637"/>
      <c r="W4" s="1637"/>
    </row>
    <row r="5" spans="1:23" ht="14" thickBot="1" x14ac:dyDescent="0.2">
      <c r="B5" s="16">
        <v>2</v>
      </c>
      <c r="C5" s="1041">
        <f>'10S - 6B - 1 RR'!C5</f>
        <v>2</v>
      </c>
      <c r="D5" s="1042">
        <f>'10S - 6B - 1 RR'!D5</f>
        <v>0</v>
      </c>
      <c r="E5" s="20">
        <f t="shared" si="0"/>
        <v>4</v>
      </c>
      <c r="F5" s="1697">
        <f t="shared" si="1"/>
        <v>5</v>
      </c>
      <c r="G5" s="1697"/>
      <c r="H5" s="1805"/>
      <c r="I5" s="386">
        <f>$C$5</f>
        <v>2</v>
      </c>
      <c r="J5" s="20" t="s">
        <v>1678</v>
      </c>
      <c r="K5" s="159">
        <f>'10S - 6B - 1 RR'!K5</f>
        <v>0</v>
      </c>
      <c r="Q5" s="15" t="s">
        <v>312</v>
      </c>
      <c r="W5" s="15" t="s">
        <v>313</v>
      </c>
    </row>
    <row r="6" spans="1:23" x14ac:dyDescent="0.15">
      <c r="B6" s="16">
        <v>3</v>
      </c>
      <c r="C6" s="1041">
        <f>'10S - 6B - 1 RR'!C6</f>
        <v>3</v>
      </c>
      <c r="D6" s="1042">
        <f>'10S - 6B - 1 RR'!D6</f>
        <v>0</v>
      </c>
      <c r="E6" s="20">
        <f t="shared" si="0"/>
        <v>4</v>
      </c>
      <c r="F6" s="1697">
        <f t="shared" si="1"/>
        <v>5</v>
      </c>
      <c r="G6" s="1697"/>
      <c r="H6" s="1805"/>
      <c r="I6" s="386">
        <f>$C$6</f>
        <v>3</v>
      </c>
      <c r="J6" s="20" t="s">
        <v>1678</v>
      </c>
      <c r="K6" s="159">
        <f>'10S - 6B - 1 RR'!K6</f>
        <v>0</v>
      </c>
      <c r="M6" s="56" t="s">
        <v>892</v>
      </c>
      <c r="N6" s="255" t="s">
        <v>197</v>
      </c>
      <c r="O6" s="28" t="s">
        <v>865</v>
      </c>
      <c r="P6" s="257" t="s">
        <v>197</v>
      </c>
      <c r="Q6" s="259" t="s">
        <v>866</v>
      </c>
      <c r="S6" s="178" t="s">
        <v>892</v>
      </c>
      <c r="T6" s="255" t="s">
        <v>197</v>
      </c>
      <c r="U6" s="256" t="s">
        <v>865</v>
      </c>
      <c r="V6" s="257" t="s">
        <v>197</v>
      </c>
      <c r="W6" s="30" t="s">
        <v>866</v>
      </c>
    </row>
    <row r="7" spans="1:23" x14ac:dyDescent="0.15">
      <c r="B7" s="16">
        <v>4</v>
      </c>
      <c r="C7" s="1041">
        <f>'10S - 6B - 1 RR'!C7</f>
        <v>4</v>
      </c>
      <c r="D7" s="1042">
        <f>'10S - 6B - 1 RR'!D7</f>
        <v>0</v>
      </c>
      <c r="E7" s="20">
        <f t="shared" si="0"/>
        <v>4</v>
      </c>
      <c r="F7" s="1697">
        <f t="shared" si="1"/>
        <v>5</v>
      </c>
      <c r="G7" s="1697"/>
      <c r="H7" s="1805"/>
      <c r="I7" s="386">
        <f>$C$7</f>
        <v>4</v>
      </c>
      <c r="K7" s="159"/>
      <c r="M7" s="119">
        <v>1</v>
      </c>
      <c r="N7" s="258">
        <f>K6</f>
        <v>0</v>
      </c>
      <c r="O7" s="1068">
        <f>C12</f>
        <v>9</v>
      </c>
      <c r="P7" s="246">
        <f>K11</f>
        <v>0</v>
      </c>
      <c r="Q7" s="1067">
        <f>C13</f>
        <v>10</v>
      </c>
      <c r="S7" s="119">
        <v>1</v>
      </c>
      <c r="T7" s="39">
        <f>K11</f>
        <v>0</v>
      </c>
      <c r="U7" s="1050">
        <f>C13</f>
        <v>10</v>
      </c>
      <c r="V7" s="191">
        <f>K13</f>
        <v>0</v>
      </c>
      <c r="W7" s="1050">
        <f>C11</f>
        <v>8</v>
      </c>
    </row>
    <row r="8" spans="1:23" x14ac:dyDescent="0.15">
      <c r="B8" s="16">
        <v>5</v>
      </c>
      <c r="C8" s="1041">
        <f>'10S - 6B - 1 RR'!C8</f>
        <v>5</v>
      </c>
      <c r="D8" s="1042">
        <f>'10S - 6B - 1 RR'!D8</f>
        <v>0</v>
      </c>
      <c r="E8" s="20">
        <f t="shared" si="0"/>
        <v>4</v>
      </c>
      <c r="F8" s="1697">
        <f t="shared" si="1"/>
        <v>5</v>
      </c>
      <c r="G8" s="1697"/>
      <c r="H8" s="1805"/>
      <c r="I8" s="386">
        <f>$C$8</f>
        <v>5</v>
      </c>
      <c r="K8" s="159"/>
      <c r="M8" s="248">
        <v>2</v>
      </c>
      <c r="N8" s="249">
        <f>K9</f>
        <v>0</v>
      </c>
      <c r="O8" s="1156">
        <f>C10</f>
        <v>7</v>
      </c>
      <c r="P8" s="191">
        <f>K13</f>
        <v>0</v>
      </c>
      <c r="Q8" s="1062">
        <f>C11</f>
        <v>8</v>
      </c>
      <c r="S8" s="248">
        <v>2</v>
      </c>
      <c r="T8" s="36">
        <f>K9</f>
        <v>0</v>
      </c>
      <c r="U8" s="1067">
        <f>C10</f>
        <v>7</v>
      </c>
      <c r="V8" s="247">
        <f>K6</f>
        <v>0</v>
      </c>
      <c r="W8" s="1047">
        <f>C12</f>
        <v>9</v>
      </c>
    </row>
    <row r="9" spans="1:23" ht="14" thickBot="1" x14ac:dyDescent="0.2">
      <c r="B9" s="16">
        <v>6</v>
      </c>
      <c r="C9" s="1041">
        <f>'10S - 6B - 1 RR'!C9</f>
        <v>6</v>
      </c>
      <c r="D9" s="1042">
        <f>'10S - 6B - 1 RR'!D9</f>
        <v>0</v>
      </c>
      <c r="E9" s="20">
        <f t="shared" si="0"/>
        <v>5</v>
      </c>
      <c r="F9" s="1697">
        <f t="shared" si="1"/>
        <v>4</v>
      </c>
      <c r="G9" s="1697"/>
      <c r="H9" s="1805"/>
      <c r="I9" s="386">
        <f>$C$9</f>
        <v>6</v>
      </c>
      <c r="J9" s="20" t="s">
        <v>1678</v>
      </c>
      <c r="K9" s="159">
        <f>'10S - 6B - 1 RR'!K9</f>
        <v>0</v>
      </c>
      <c r="M9" s="41">
        <v>3</v>
      </c>
      <c r="N9" s="42">
        <f>K4</f>
        <v>0</v>
      </c>
      <c r="O9" s="1055">
        <f>C9</f>
        <v>6</v>
      </c>
      <c r="P9" s="71">
        <f>K5</f>
        <v>0</v>
      </c>
      <c r="Q9" s="1070">
        <f>C8</f>
        <v>5</v>
      </c>
      <c r="S9" s="41">
        <v>3</v>
      </c>
      <c r="T9" s="42">
        <f>K4</f>
        <v>0</v>
      </c>
      <c r="U9" s="1070">
        <f>C5</f>
        <v>2</v>
      </c>
      <c r="V9" s="195">
        <f>K5</f>
        <v>0</v>
      </c>
      <c r="W9" s="1054">
        <f>C7</f>
        <v>4</v>
      </c>
    </row>
    <row r="10" spans="1:23" x14ac:dyDescent="0.15">
      <c r="B10" s="16">
        <v>7</v>
      </c>
      <c r="C10" s="1041">
        <f>'10S - 6B - 1 RR'!C10</f>
        <v>7</v>
      </c>
      <c r="D10" s="1042">
        <f>'10S - 6B - 1 RR'!D10</f>
        <v>0</v>
      </c>
      <c r="E10" s="20">
        <f t="shared" si="0"/>
        <v>5</v>
      </c>
      <c r="F10" s="1697">
        <f t="shared" si="1"/>
        <v>4</v>
      </c>
      <c r="G10" s="1697"/>
      <c r="H10" s="1805"/>
      <c r="I10" s="386">
        <f>$C$10</f>
        <v>7</v>
      </c>
      <c r="K10" s="159"/>
    </row>
    <row r="11" spans="1:23" ht="14" thickBot="1" x14ac:dyDescent="0.2">
      <c r="B11" s="16">
        <v>8</v>
      </c>
      <c r="C11" s="1041">
        <f>'10S - 6B - 1 RR'!C11</f>
        <v>8</v>
      </c>
      <c r="D11" s="1042">
        <f>'10S - 6B - 1 RR'!D11</f>
        <v>0</v>
      </c>
      <c r="E11" s="20">
        <f t="shared" si="0"/>
        <v>5</v>
      </c>
      <c r="F11" s="1697">
        <f t="shared" si="1"/>
        <v>4</v>
      </c>
      <c r="G11" s="1697"/>
      <c r="H11" s="1805"/>
      <c r="I11" s="386">
        <f>$C$11</f>
        <v>8</v>
      </c>
      <c r="J11" s="20" t="s">
        <v>1678</v>
      </c>
      <c r="K11" s="159">
        <f>'10S - 6B - 1 RR'!K11</f>
        <v>0</v>
      </c>
      <c r="Q11" s="15" t="s">
        <v>314</v>
      </c>
      <c r="W11" s="15" t="s">
        <v>669</v>
      </c>
    </row>
    <row r="12" spans="1:23" x14ac:dyDescent="0.15">
      <c r="B12" s="16">
        <v>9</v>
      </c>
      <c r="C12" s="1041">
        <f>'10S - 6B - 1 RR'!C12</f>
        <v>9</v>
      </c>
      <c r="D12" s="1042">
        <f>'10S - 6B - 1 RR'!D12</f>
        <v>0</v>
      </c>
      <c r="E12" s="20">
        <f t="shared" si="0"/>
        <v>5</v>
      </c>
      <c r="F12" s="1697">
        <f t="shared" si="1"/>
        <v>4</v>
      </c>
      <c r="G12" s="1697"/>
      <c r="H12" s="1805"/>
      <c r="I12" s="386">
        <f>$C$12</f>
        <v>9</v>
      </c>
      <c r="K12" s="159"/>
      <c r="M12" s="56" t="s">
        <v>892</v>
      </c>
      <c r="N12" s="255" t="s">
        <v>197</v>
      </c>
      <c r="O12" s="28" t="s">
        <v>865</v>
      </c>
      <c r="P12" s="257" t="s">
        <v>197</v>
      </c>
      <c r="Q12" s="259" t="s">
        <v>866</v>
      </c>
      <c r="S12" s="178" t="s">
        <v>892</v>
      </c>
      <c r="T12" s="255" t="s">
        <v>197</v>
      </c>
      <c r="U12" s="256" t="s">
        <v>865</v>
      </c>
      <c r="V12" s="257" t="s">
        <v>197</v>
      </c>
      <c r="W12" s="30" t="s">
        <v>866</v>
      </c>
    </row>
    <row r="13" spans="1:23" x14ac:dyDescent="0.15">
      <c r="B13" s="16">
        <v>10</v>
      </c>
      <c r="C13" s="1041">
        <f>'10S - 6B - 1 RR'!C13</f>
        <v>10</v>
      </c>
      <c r="D13" s="1042">
        <f>'10S - 6B - 1 RR'!D13</f>
        <v>0</v>
      </c>
      <c r="E13" s="20">
        <f t="shared" si="0"/>
        <v>5</v>
      </c>
      <c r="F13" s="1697">
        <f t="shared" si="1"/>
        <v>4</v>
      </c>
      <c r="G13" s="1697"/>
      <c r="H13" s="1805"/>
      <c r="I13" s="1049">
        <f>$C$13</f>
        <v>10</v>
      </c>
      <c r="J13" s="20" t="s">
        <v>1678</v>
      </c>
      <c r="K13" s="159">
        <f>'10S - 6B - 1 RR'!K13</f>
        <v>0</v>
      </c>
      <c r="M13" s="119">
        <v>1</v>
      </c>
      <c r="N13" s="258">
        <f>K13</f>
        <v>0</v>
      </c>
      <c r="O13" s="1048">
        <f>C4</f>
        <v>1</v>
      </c>
      <c r="P13" s="246">
        <f>K11</f>
        <v>0</v>
      </c>
      <c r="Q13" s="1047">
        <f>C13</f>
        <v>10</v>
      </c>
      <c r="S13" s="119">
        <v>1</v>
      </c>
      <c r="T13" s="36">
        <f>K13</f>
        <v>0</v>
      </c>
      <c r="U13" s="1050">
        <f>C4</f>
        <v>1</v>
      </c>
      <c r="V13" s="191">
        <f>K9</f>
        <v>0</v>
      </c>
      <c r="W13" s="1050">
        <f>C10</f>
        <v>7</v>
      </c>
    </row>
    <row r="14" spans="1:23" x14ac:dyDescent="0.15">
      <c r="A14" s="101" t="s">
        <v>363</v>
      </c>
      <c r="B14" s="383" t="s">
        <v>362</v>
      </c>
      <c r="C14" s="24" t="s">
        <v>1618</v>
      </c>
      <c r="D14" s="383" t="s">
        <v>892</v>
      </c>
      <c r="E14" s="24">
        <f>SUM(E4:E13)</f>
        <v>45</v>
      </c>
      <c r="F14" s="1959" t="s">
        <v>105</v>
      </c>
      <c r="G14" s="1959"/>
      <c r="H14" s="24" t="s">
        <v>1609</v>
      </c>
      <c r="I14" s="1811" t="s">
        <v>303</v>
      </c>
      <c r="J14" s="1811"/>
      <c r="K14" s="24" t="s">
        <v>981</v>
      </c>
      <c r="M14" s="248">
        <v>2</v>
      </c>
      <c r="N14" s="249">
        <f>K4</f>
        <v>0</v>
      </c>
      <c r="O14" s="1156">
        <f>C8</f>
        <v>5</v>
      </c>
      <c r="P14" s="191">
        <f>K9</f>
        <v>0</v>
      </c>
      <c r="Q14" s="1050">
        <f>C10</f>
        <v>7</v>
      </c>
      <c r="S14" s="248">
        <v>2</v>
      </c>
      <c r="T14" s="258">
        <f>K6</f>
        <v>0</v>
      </c>
      <c r="U14" s="1067">
        <f>C12</f>
        <v>9</v>
      </c>
      <c r="V14" s="247">
        <f>K11</f>
        <v>0</v>
      </c>
      <c r="W14" s="1068">
        <f>C6</f>
        <v>3</v>
      </c>
    </row>
    <row r="15" spans="1:23" ht="14" thickBot="1" x14ac:dyDescent="0.2">
      <c r="B15" s="420"/>
      <c r="C15" s="1756" t="s">
        <v>570</v>
      </c>
      <c r="D15" s="1757"/>
      <c r="E15" s="1757"/>
      <c r="M15" s="41">
        <v>3</v>
      </c>
      <c r="N15" s="42">
        <f>K5</f>
        <v>0</v>
      </c>
      <c r="O15" s="1155">
        <f>C9</f>
        <v>6</v>
      </c>
      <c r="P15" s="71">
        <f>K6</f>
        <v>0</v>
      </c>
      <c r="Q15" s="1056">
        <f>C12</f>
        <v>9</v>
      </c>
      <c r="S15" s="41">
        <v>3</v>
      </c>
      <c r="T15" s="42">
        <f>K5</f>
        <v>0</v>
      </c>
      <c r="U15" s="1070">
        <f>C5</f>
        <v>2</v>
      </c>
      <c r="V15" s="71">
        <f>K4</f>
        <v>0</v>
      </c>
      <c r="W15" s="1064">
        <f>C8</f>
        <v>5</v>
      </c>
    </row>
    <row r="16" spans="1:23" x14ac:dyDescent="0.15">
      <c r="A16" s="1637" t="s">
        <v>1685</v>
      </c>
      <c r="B16" s="1637"/>
      <c r="C16" s="1637"/>
      <c r="D16" s="1637"/>
      <c r="E16" s="1637"/>
      <c r="F16" s="1637"/>
      <c r="G16" s="1637"/>
      <c r="H16" s="1637"/>
      <c r="I16" s="1637"/>
      <c r="J16" s="1637"/>
      <c r="K16" s="1637"/>
    </row>
    <row r="17" spans="1:23" ht="14" thickBot="1" x14ac:dyDescent="0.2">
      <c r="B17" s="1815" t="s">
        <v>830</v>
      </c>
      <c r="C17" s="1816"/>
      <c r="E17" s="15" t="s">
        <v>307</v>
      </c>
      <c r="K17" s="15" t="s">
        <v>308</v>
      </c>
      <c r="Q17" s="15" t="s">
        <v>670</v>
      </c>
      <c r="W17" s="15" t="s">
        <v>859</v>
      </c>
    </row>
    <row r="18" spans="1:23" x14ac:dyDescent="0.15">
      <c r="A18" s="56" t="s">
        <v>892</v>
      </c>
      <c r="B18" s="255" t="s">
        <v>197</v>
      </c>
      <c r="C18" s="256" t="s">
        <v>865</v>
      </c>
      <c r="D18" s="257" t="s">
        <v>197</v>
      </c>
      <c r="E18" s="30" t="s">
        <v>866</v>
      </c>
      <c r="G18" s="178" t="s">
        <v>892</v>
      </c>
      <c r="H18" s="255" t="s">
        <v>197</v>
      </c>
      <c r="I18" s="256" t="s">
        <v>865</v>
      </c>
      <c r="J18" s="257" t="s">
        <v>197</v>
      </c>
      <c r="K18" s="30" t="s">
        <v>866</v>
      </c>
      <c r="M18" s="178" t="s">
        <v>892</v>
      </c>
      <c r="N18" s="255" t="s">
        <v>197</v>
      </c>
      <c r="O18" s="28" t="s">
        <v>865</v>
      </c>
      <c r="P18" s="257" t="s">
        <v>197</v>
      </c>
      <c r="Q18" s="259" t="s">
        <v>866</v>
      </c>
      <c r="S18" s="56" t="s">
        <v>892</v>
      </c>
      <c r="T18" s="255" t="s">
        <v>197</v>
      </c>
      <c r="U18" s="256" t="s">
        <v>865</v>
      </c>
      <c r="V18" s="257" t="s">
        <v>197</v>
      </c>
      <c r="W18" s="30" t="s">
        <v>866</v>
      </c>
    </row>
    <row r="19" spans="1:23" x14ac:dyDescent="0.15">
      <c r="A19" s="119">
        <v>1</v>
      </c>
      <c r="B19" s="258">
        <f>K11</f>
        <v>0</v>
      </c>
      <c r="C19" s="1188">
        <f>C11</f>
        <v>8</v>
      </c>
      <c r="D19" s="246">
        <f>K4</f>
        <v>0</v>
      </c>
      <c r="E19" s="1188">
        <f>C4</f>
        <v>1</v>
      </c>
      <c r="G19" s="119">
        <v>1</v>
      </c>
      <c r="H19" s="249">
        <f>K11</f>
        <v>0</v>
      </c>
      <c r="I19" s="1067">
        <f>C11</f>
        <v>8</v>
      </c>
      <c r="J19" s="191">
        <f>K6</f>
        <v>0</v>
      </c>
      <c r="K19" s="1157">
        <f>C12</f>
        <v>9</v>
      </c>
      <c r="M19" s="119">
        <v>1</v>
      </c>
      <c r="N19" s="249">
        <f>K11</f>
        <v>0</v>
      </c>
      <c r="O19" s="1062">
        <f>C6</f>
        <v>3</v>
      </c>
      <c r="P19" s="191">
        <f>K13</f>
        <v>0</v>
      </c>
      <c r="Q19" s="1062">
        <f>C4</f>
        <v>1</v>
      </c>
      <c r="S19" s="119">
        <v>1</v>
      </c>
      <c r="T19" s="258">
        <f>K13</f>
        <v>0</v>
      </c>
      <c r="U19" s="1147">
        <f>C7</f>
        <v>4</v>
      </c>
      <c r="V19" s="246">
        <f>K11</f>
        <v>0</v>
      </c>
      <c r="W19" s="1067">
        <f>C6</f>
        <v>3</v>
      </c>
    </row>
    <row r="20" spans="1:23" x14ac:dyDescent="0.15">
      <c r="A20" s="248">
        <v>2</v>
      </c>
      <c r="B20" s="249">
        <f>K13</f>
        <v>0</v>
      </c>
      <c r="C20" s="1062">
        <f>C13</f>
        <v>10</v>
      </c>
      <c r="D20" s="191">
        <f>K6</f>
        <v>0</v>
      </c>
      <c r="E20" s="1062">
        <f>C6</f>
        <v>3</v>
      </c>
      <c r="G20" s="248">
        <v>2</v>
      </c>
      <c r="H20" s="32">
        <f>K5</f>
        <v>0</v>
      </c>
      <c r="I20" s="1200">
        <f>C5</f>
        <v>2</v>
      </c>
      <c r="J20" s="247">
        <f>K4</f>
        <v>0</v>
      </c>
      <c r="K20" s="1068">
        <f>C10</f>
        <v>7</v>
      </c>
      <c r="M20" s="248">
        <v>2</v>
      </c>
      <c r="N20" s="32">
        <f>K9</f>
        <v>0</v>
      </c>
      <c r="O20" s="1068">
        <f>C11</f>
        <v>8</v>
      </c>
      <c r="P20" s="247">
        <f>K5</f>
        <v>0</v>
      </c>
      <c r="Q20" s="1047">
        <f>C5</f>
        <v>2</v>
      </c>
      <c r="S20" s="248">
        <v>2</v>
      </c>
      <c r="T20" s="249">
        <f>K4</f>
        <v>0</v>
      </c>
      <c r="U20" s="1061">
        <f>C9</f>
        <v>6</v>
      </c>
      <c r="V20" s="191">
        <f>K9</f>
        <v>0</v>
      </c>
      <c r="W20" s="1062">
        <f>C11</f>
        <v>8</v>
      </c>
    </row>
    <row r="21" spans="1:23" ht="14" thickBot="1" x14ac:dyDescent="0.2">
      <c r="A21" s="41">
        <v>3</v>
      </c>
      <c r="B21" s="42">
        <f>K5</f>
        <v>0</v>
      </c>
      <c r="C21" s="1064">
        <f>C5</f>
        <v>2</v>
      </c>
      <c r="D21" s="71">
        <f>K9</f>
        <v>0</v>
      </c>
      <c r="E21" s="1064">
        <f>C9</f>
        <v>6</v>
      </c>
      <c r="G21" s="41">
        <v>3</v>
      </c>
      <c r="H21" s="42">
        <f>K13</f>
        <v>0</v>
      </c>
      <c r="I21" s="1064">
        <f>C13</f>
        <v>10</v>
      </c>
      <c r="J21" s="71">
        <f>K9</f>
        <v>0</v>
      </c>
      <c r="K21" s="1064">
        <f>C9</f>
        <v>6</v>
      </c>
      <c r="M21" s="41">
        <v>3</v>
      </c>
      <c r="N21" s="42">
        <f>K4</f>
        <v>0</v>
      </c>
      <c r="O21" s="1056">
        <f>C8</f>
        <v>5</v>
      </c>
      <c r="P21" s="71">
        <f>K6</f>
        <v>0</v>
      </c>
      <c r="Q21" s="1054">
        <f>C13</f>
        <v>10</v>
      </c>
      <c r="S21" s="41">
        <v>3</v>
      </c>
      <c r="T21" s="42">
        <f>K6</f>
        <v>0</v>
      </c>
      <c r="U21" s="1060">
        <f>C12</f>
        <v>9</v>
      </c>
      <c r="V21" s="71">
        <f>K5</f>
        <v>0</v>
      </c>
      <c r="W21" s="1064">
        <f>C5</f>
        <v>2</v>
      </c>
    </row>
    <row r="23" spans="1:23" ht="14" thickBot="1" x14ac:dyDescent="0.2">
      <c r="E23" s="15" t="s">
        <v>309</v>
      </c>
      <c r="K23" s="15" t="s">
        <v>2186</v>
      </c>
      <c r="Q23" s="15" t="s">
        <v>861</v>
      </c>
    </row>
    <row r="24" spans="1:23" x14ac:dyDescent="0.15">
      <c r="A24" s="56" t="s">
        <v>892</v>
      </c>
      <c r="B24" s="255" t="s">
        <v>197</v>
      </c>
      <c r="C24" s="28" t="s">
        <v>865</v>
      </c>
      <c r="D24" s="257" t="s">
        <v>197</v>
      </c>
      <c r="E24" s="259" t="s">
        <v>866</v>
      </c>
      <c r="G24" s="178" t="s">
        <v>892</v>
      </c>
      <c r="H24" s="255" t="s">
        <v>197</v>
      </c>
      <c r="I24" s="621" t="s">
        <v>865</v>
      </c>
      <c r="J24" s="257" t="s">
        <v>197</v>
      </c>
      <c r="K24" s="30" t="s">
        <v>866</v>
      </c>
      <c r="M24" s="178" t="s">
        <v>892</v>
      </c>
      <c r="N24" s="255" t="s">
        <v>197</v>
      </c>
      <c r="O24" s="28" t="s">
        <v>865</v>
      </c>
      <c r="P24" s="257" t="s">
        <v>197</v>
      </c>
      <c r="Q24" s="259" t="s">
        <v>866</v>
      </c>
    </row>
    <row r="25" spans="1:23" x14ac:dyDescent="0.15">
      <c r="A25" s="119">
        <v>1</v>
      </c>
      <c r="B25" s="258">
        <f>K11</f>
        <v>0</v>
      </c>
      <c r="C25" s="1047">
        <f>C11</f>
        <v>8</v>
      </c>
      <c r="D25" s="246">
        <f>K5</f>
        <v>0</v>
      </c>
      <c r="E25" s="1068">
        <f>C7</f>
        <v>4</v>
      </c>
      <c r="G25" s="119">
        <v>1</v>
      </c>
      <c r="H25" s="39">
        <f>K4</f>
        <v>0</v>
      </c>
      <c r="I25" s="1170">
        <f>C10</f>
        <v>7</v>
      </c>
      <c r="J25" s="62">
        <f>K11</f>
        <v>0</v>
      </c>
      <c r="K25" s="1048">
        <f>C6</f>
        <v>3</v>
      </c>
      <c r="M25" s="119">
        <v>1</v>
      </c>
      <c r="N25" s="39">
        <f>K4</f>
        <v>0</v>
      </c>
      <c r="O25" s="1157">
        <f>C10</f>
        <v>7</v>
      </c>
      <c r="P25" s="191">
        <f>K13</f>
        <v>0</v>
      </c>
      <c r="Q25" s="1062">
        <f>C7</f>
        <v>4</v>
      </c>
    </row>
    <row r="26" spans="1:23" x14ac:dyDescent="0.15">
      <c r="A26" s="248">
        <v>2</v>
      </c>
      <c r="B26" s="249">
        <f>K13</f>
        <v>0</v>
      </c>
      <c r="C26" s="1049">
        <f>C13</f>
        <v>10</v>
      </c>
      <c r="D26" s="191">
        <f>K4</f>
        <v>0</v>
      </c>
      <c r="E26" s="1050">
        <f>C10</f>
        <v>7</v>
      </c>
      <c r="G26" s="248">
        <v>2</v>
      </c>
      <c r="H26" s="36">
        <f>K13</f>
        <v>0</v>
      </c>
      <c r="I26" s="1201">
        <f>C12</f>
        <v>9</v>
      </c>
      <c r="J26" s="247">
        <f>K6</f>
        <v>0</v>
      </c>
      <c r="K26" s="1202">
        <f>C4</f>
        <v>1</v>
      </c>
      <c r="M26" s="248">
        <v>2</v>
      </c>
      <c r="N26" s="36">
        <f>K9</f>
        <v>0</v>
      </c>
      <c r="O26" s="1068">
        <f>C8</f>
        <v>5</v>
      </c>
      <c r="P26" s="247">
        <f>K11</f>
        <v>0</v>
      </c>
      <c r="Q26" s="1067">
        <f>C6</f>
        <v>3</v>
      </c>
    </row>
    <row r="27" spans="1:23" ht="14" thickBot="1" x14ac:dyDescent="0.2">
      <c r="A27" s="41">
        <v>3</v>
      </c>
      <c r="B27" s="42">
        <f>K6</f>
        <v>0</v>
      </c>
      <c r="C27" s="1063">
        <f>C4</f>
        <v>1</v>
      </c>
      <c r="D27" s="71">
        <f>K9</f>
        <v>0</v>
      </c>
      <c r="E27" s="1070">
        <f>C8</f>
        <v>5</v>
      </c>
      <c r="G27" s="41">
        <v>3</v>
      </c>
      <c r="H27" s="42">
        <f>K9</f>
        <v>0</v>
      </c>
      <c r="I27" s="1191">
        <f>C8</f>
        <v>5</v>
      </c>
      <c r="J27" s="623">
        <f>K5</f>
        <v>0</v>
      </c>
      <c r="K27" s="1056">
        <f>C7</f>
        <v>4</v>
      </c>
      <c r="M27" s="41">
        <v>3</v>
      </c>
      <c r="N27" s="42">
        <f>K6</f>
        <v>0</v>
      </c>
      <c r="O27" s="1054">
        <f>C4</f>
        <v>1</v>
      </c>
      <c r="P27" s="195">
        <f>K5</f>
        <v>0</v>
      </c>
      <c r="Q27" s="1064">
        <f>C5</f>
        <v>2</v>
      </c>
    </row>
    <row r="29" spans="1:23" ht="14" thickBot="1" x14ac:dyDescent="0.2">
      <c r="E29" s="15" t="s">
        <v>2185</v>
      </c>
      <c r="K29" s="15" t="s">
        <v>2187</v>
      </c>
      <c r="N29" s="1815" t="s">
        <v>830</v>
      </c>
      <c r="O29" s="1816"/>
      <c r="P29" s="1815" t="s">
        <v>831</v>
      </c>
      <c r="Q29" s="1816"/>
    </row>
    <row r="30" spans="1:23" x14ac:dyDescent="0.15">
      <c r="A30" s="178" t="s">
        <v>892</v>
      </c>
      <c r="B30" s="255" t="s">
        <v>197</v>
      </c>
      <c r="C30" s="28" t="s">
        <v>865</v>
      </c>
      <c r="D30" s="257" t="s">
        <v>197</v>
      </c>
      <c r="E30" s="259" t="s">
        <v>866</v>
      </c>
      <c r="G30" s="178" t="s">
        <v>892</v>
      </c>
      <c r="H30" s="255" t="s">
        <v>197</v>
      </c>
      <c r="I30" s="256" t="s">
        <v>865</v>
      </c>
      <c r="J30" s="257" t="s">
        <v>197</v>
      </c>
      <c r="K30" s="30" t="s">
        <v>866</v>
      </c>
      <c r="N30" s="24">
        <v>1</v>
      </c>
      <c r="O30" s="386">
        <f>C4</f>
        <v>1</v>
      </c>
      <c r="P30" s="24">
        <v>2</v>
      </c>
      <c r="Q30" s="386">
        <f>C5</f>
        <v>2</v>
      </c>
    </row>
    <row r="31" spans="1:23" x14ac:dyDescent="0.15">
      <c r="A31" s="119">
        <v>1</v>
      </c>
      <c r="B31" s="39">
        <f>K11</f>
        <v>0</v>
      </c>
      <c r="C31" s="1067">
        <f>C6</f>
        <v>3</v>
      </c>
      <c r="D31" s="191">
        <f>K4</f>
        <v>0</v>
      </c>
      <c r="E31" s="1068">
        <f>C9</f>
        <v>6</v>
      </c>
      <c r="G31" s="119">
        <v>1</v>
      </c>
      <c r="H31" s="39">
        <f>K6</f>
        <v>0</v>
      </c>
      <c r="I31" s="1149">
        <f>C10</f>
        <v>7</v>
      </c>
      <c r="J31" s="191">
        <f>K4</f>
        <v>0</v>
      </c>
      <c r="K31" s="1062">
        <f>C9</f>
        <v>6</v>
      </c>
      <c r="N31" s="24">
        <v>4</v>
      </c>
      <c r="O31" s="386">
        <f>C7</f>
        <v>4</v>
      </c>
      <c r="P31" s="24">
        <v>3</v>
      </c>
      <c r="Q31" s="386">
        <f>C6</f>
        <v>3</v>
      </c>
    </row>
    <row r="32" spans="1:23" x14ac:dyDescent="0.15">
      <c r="A32" s="248">
        <v>2</v>
      </c>
      <c r="B32" s="36">
        <f>K5</f>
        <v>0</v>
      </c>
      <c r="C32" s="1202">
        <f>C7</f>
        <v>4</v>
      </c>
      <c r="D32" s="247">
        <f>K6</f>
        <v>0</v>
      </c>
      <c r="E32" s="1203">
        <f>C4</f>
        <v>1</v>
      </c>
      <c r="G32" s="248">
        <v>2</v>
      </c>
      <c r="H32" s="32">
        <f>K5</f>
        <v>0</v>
      </c>
      <c r="I32" s="1067">
        <f>C7</f>
        <v>4</v>
      </c>
      <c r="J32" s="247">
        <f>K13</f>
        <v>0</v>
      </c>
      <c r="K32" s="1047">
        <f>C12</f>
        <v>9</v>
      </c>
      <c r="N32" s="24">
        <v>5</v>
      </c>
      <c r="O32" s="386">
        <f>C8</f>
        <v>5</v>
      </c>
      <c r="P32" s="24">
        <v>6</v>
      </c>
      <c r="Q32" s="386">
        <f>C9</f>
        <v>6</v>
      </c>
    </row>
    <row r="33" spans="1:23" ht="14" thickBot="1" x14ac:dyDescent="0.2">
      <c r="A33" s="41">
        <v>3</v>
      </c>
      <c r="B33" s="42">
        <f>K13</f>
        <v>0</v>
      </c>
      <c r="C33" s="1064">
        <f>C12</f>
        <v>9</v>
      </c>
      <c r="D33" s="195">
        <f>K9</f>
        <v>0</v>
      </c>
      <c r="E33" s="1056">
        <f>C8</f>
        <v>5</v>
      </c>
      <c r="G33" s="41">
        <v>3</v>
      </c>
      <c r="H33" s="47">
        <f>K11</f>
        <v>0</v>
      </c>
      <c r="I33" s="1064">
        <f>C6</f>
        <v>3</v>
      </c>
      <c r="J33" s="71">
        <f>K9</f>
        <v>0</v>
      </c>
      <c r="K33" s="1070">
        <f>C5</f>
        <v>2</v>
      </c>
      <c r="N33" s="24">
        <v>8</v>
      </c>
      <c r="O33" s="386">
        <f>C11</f>
        <v>8</v>
      </c>
      <c r="P33" s="24">
        <v>7</v>
      </c>
      <c r="Q33" s="386">
        <f>C10</f>
        <v>7</v>
      </c>
    </row>
    <row r="34" spans="1:23" x14ac:dyDescent="0.15">
      <c r="N34" s="24">
        <v>9</v>
      </c>
      <c r="O34" s="386">
        <f>C12</f>
        <v>9</v>
      </c>
      <c r="P34" s="24">
        <v>10</v>
      </c>
      <c r="Q34" s="386">
        <f>C13</f>
        <v>10</v>
      </c>
    </row>
    <row r="35" spans="1:23" ht="14" thickBot="1" x14ac:dyDescent="0.2">
      <c r="E35" s="15" t="s">
        <v>2188</v>
      </c>
      <c r="H35" s="1808" t="s">
        <v>1603</v>
      </c>
      <c r="I35" s="1810"/>
      <c r="K35" s="15" t="s">
        <v>311</v>
      </c>
    </row>
    <row r="36" spans="1:23" x14ac:dyDescent="0.15">
      <c r="A36" s="178" t="s">
        <v>892</v>
      </c>
      <c r="B36" s="255" t="s">
        <v>197</v>
      </c>
      <c r="C36" s="28" t="s">
        <v>865</v>
      </c>
      <c r="D36" s="257" t="s">
        <v>197</v>
      </c>
      <c r="E36" s="259" t="s">
        <v>866</v>
      </c>
      <c r="G36" s="56" t="s">
        <v>892</v>
      </c>
      <c r="H36" s="255" t="s">
        <v>197</v>
      </c>
      <c r="I36" s="256" t="s">
        <v>865</v>
      </c>
      <c r="J36" s="257" t="s">
        <v>197</v>
      </c>
      <c r="K36" s="30" t="s">
        <v>866</v>
      </c>
      <c r="M36" s="1831" t="s">
        <v>834</v>
      </c>
      <c r="N36" s="1831"/>
      <c r="O36" s="1831"/>
      <c r="P36" s="1831"/>
      <c r="Q36" s="1831"/>
      <c r="R36" s="1831"/>
      <c r="S36" s="1831"/>
      <c r="T36" s="1831"/>
      <c r="U36" s="1831"/>
      <c r="V36" s="1831"/>
      <c r="W36" s="1831"/>
    </row>
    <row r="37" spans="1:23" x14ac:dyDescent="0.15">
      <c r="A37" s="119">
        <v>1</v>
      </c>
      <c r="B37" s="39">
        <f>K4</f>
        <v>0</v>
      </c>
      <c r="C37" s="1047">
        <f>C9</f>
        <v>6</v>
      </c>
      <c r="D37" s="191">
        <f>K5</f>
        <v>0</v>
      </c>
      <c r="E37" s="1062">
        <f>C7</f>
        <v>4</v>
      </c>
      <c r="G37" s="119">
        <v>1</v>
      </c>
      <c r="H37" s="258">
        <f>K4</f>
        <v>0</v>
      </c>
      <c r="I37" s="1047">
        <f>C9</f>
        <v>6</v>
      </c>
      <c r="J37" s="246">
        <f>K6</f>
        <v>0</v>
      </c>
      <c r="K37" s="1068">
        <f>C4</f>
        <v>1</v>
      </c>
    </row>
    <row r="38" spans="1:23" x14ac:dyDescent="0.15">
      <c r="A38" s="248">
        <v>2</v>
      </c>
      <c r="B38" s="36">
        <f>K13</f>
        <v>0</v>
      </c>
      <c r="C38" s="1204">
        <f>C11</f>
        <v>8</v>
      </c>
      <c r="D38" s="247">
        <f>K6</f>
        <v>0</v>
      </c>
      <c r="E38" s="1068">
        <f>C8</f>
        <v>5</v>
      </c>
      <c r="G38" s="248">
        <v>2</v>
      </c>
      <c r="H38" s="249">
        <f>K9</f>
        <v>0</v>
      </c>
      <c r="I38" s="1149">
        <f>C6</f>
        <v>3</v>
      </c>
      <c r="J38" s="191">
        <f>K13</f>
        <v>0</v>
      </c>
      <c r="K38" s="1062">
        <f>C11</f>
        <v>8</v>
      </c>
      <c r="M38" s="1751" t="s">
        <v>315</v>
      </c>
      <c r="N38" s="1751"/>
      <c r="O38" s="1751"/>
      <c r="P38" s="1751"/>
      <c r="Q38" s="1751"/>
      <c r="R38" s="1751"/>
      <c r="S38" s="1751"/>
      <c r="T38" s="1751"/>
      <c r="U38" s="1751"/>
      <c r="V38" s="1751"/>
      <c r="W38" s="1751"/>
    </row>
    <row r="39" spans="1:23" ht="14" thickBot="1" x14ac:dyDescent="0.2">
      <c r="A39" s="41">
        <v>3</v>
      </c>
      <c r="B39" s="628">
        <f>K11</f>
        <v>0</v>
      </c>
      <c r="C39" s="1054">
        <f>C13</f>
        <v>10</v>
      </c>
      <c r="D39" s="623">
        <f>K9</f>
        <v>0</v>
      </c>
      <c r="E39" s="1056">
        <f>C5</f>
        <v>2</v>
      </c>
      <c r="G39" s="41">
        <v>3</v>
      </c>
      <c r="H39" s="42">
        <f>K5</f>
        <v>0</v>
      </c>
      <c r="I39" s="1056">
        <f>C7</f>
        <v>4</v>
      </c>
      <c r="J39" s="71">
        <f>K11</f>
        <v>0</v>
      </c>
      <c r="K39" s="1064">
        <f>C13</f>
        <v>10</v>
      </c>
      <c r="M39" s="1751" t="s">
        <v>316</v>
      </c>
      <c r="N39" s="1751"/>
      <c r="O39" s="1751"/>
      <c r="P39" s="1751"/>
      <c r="Q39" s="1751"/>
      <c r="R39" s="1751"/>
      <c r="S39" s="1751"/>
      <c r="T39" s="1751"/>
      <c r="U39" s="1751"/>
      <c r="V39" s="1751"/>
      <c r="W39" s="1751"/>
    </row>
    <row r="61" spans="1:11" x14ac:dyDescent="0.15">
      <c r="A61"/>
      <c r="B61"/>
      <c r="C61"/>
      <c r="D61"/>
      <c r="E61"/>
      <c r="F61"/>
      <c r="G61"/>
      <c r="H61"/>
      <c r="I61"/>
      <c r="J61"/>
      <c r="K61"/>
    </row>
    <row r="62" spans="1:11" x14ac:dyDescent="0.15">
      <c r="A62"/>
      <c r="B62"/>
      <c r="C62"/>
      <c r="D62"/>
      <c r="E62"/>
      <c r="F62"/>
      <c r="G62"/>
      <c r="H62"/>
      <c r="I62"/>
      <c r="J62"/>
      <c r="K62"/>
    </row>
    <row r="63" spans="1:11" x14ac:dyDescent="0.15">
      <c r="A63"/>
      <c r="B63"/>
      <c r="C63"/>
      <c r="D63"/>
      <c r="E63"/>
      <c r="F63"/>
      <c r="G63"/>
      <c r="H63"/>
      <c r="I63"/>
      <c r="J63"/>
      <c r="K63"/>
    </row>
    <row r="64" spans="1:11" x14ac:dyDescent="0.15">
      <c r="A64"/>
      <c r="B64"/>
      <c r="C64"/>
      <c r="D64"/>
      <c r="E64"/>
      <c r="F64"/>
      <c r="G64"/>
      <c r="H64"/>
      <c r="I64"/>
      <c r="J64"/>
      <c r="K64"/>
    </row>
    <row r="65" spans="1:11" x14ac:dyDescent="0.15">
      <c r="A65"/>
      <c r="B65"/>
      <c r="C65"/>
      <c r="D65"/>
      <c r="E65"/>
      <c r="F65"/>
      <c r="G65"/>
      <c r="H65"/>
      <c r="I65"/>
      <c r="J65"/>
      <c r="K65"/>
    </row>
    <row r="77" spans="1:11" x14ac:dyDescent="0.15">
      <c r="A77"/>
      <c r="B77"/>
      <c r="C77"/>
      <c r="D77"/>
      <c r="E77"/>
      <c r="F77"/>
      <c r="G77"/>
      <c r="H77"/>
      <c r="I77"/>
      <c r="J77"/>
      <c r="K77"/>
    </row>
    <row r="78" spans="1:11" x14ac:dyDescent="0.15">
      <c r="A78"/>
      <c r="B78"/>
      <c r="C78"/>
      <c r="D78"/>
      <c r="E78"/>
      <c r="F78"/>
      <c r="G78"/>
      <c r="H78"/>
      <c r="I78"/>
      <c r="J78"/>
      <c r="K78"/>
    </row>
    <row r="79" spans="1:11" x14ac:dyDescent="0.15">
      <c r="A79"/>
      <c r="B79"/>
      <c r="C79"/>
      <c r="D79"/>
      <c r="E79"/>
      <c r="F79"/>
      <c r="G79"/>
      <c r="H79"/>
      <c r="I79"/>
      <c r="J79"/>
      <c r="K79"/>
    </row>
    <row r="80" spans="1:11" x14ac:dyDescent="0.15">
      <c r="A80"/>
      <c r="B80"/>
      <c r="C80"/>
      <c r="D80"/>
      <c r="E80"/>
      <c r="F80"/>
      <c r="G80"/>
      <c r="H80"/>
      <c r="I80"/>
      <c r="J80"/>
      <c r="K80"/>
    </row>
    <row r="81" spans="1:11" x14ac:dyDescent="0.15">
      <c r="A81"/>
      <c r="B81"/>
      <c r="C81"/>
      <c r="D81"/>
      <c r="E81"/>
      <c r="F81"/>
      <c r="G81"/>
      <c r="H81"/>
      <c r="I81"/>
      <c r="J81"/>
      <c r="K81"/>
    </row>
    <row r="82" spans="1:11" x14ac:dyDescent="0.15">
      <c r="A82"/>
      <c r="B82"/>
      <c r="C82"/>
      <c r="D82"/>
      <c r="E82"/>
      <c r="F82"/>
      <c r="G82"/>
      <c r="H82"/>
      <c r="I82"/>
      <c r="J82"/>
      <c r="K82"/>
    </row>
    <row r="83" spans="1:11" x14ac:dyDescent="0.15">
      <c r="A83"/>
      <c r="B83"/>
      <c r="C83"/>
      <c r="D83"/>
      <c r="E83"/>
      <c r="F83"/>
      <c r="G83"/>
      <c r="H83"/>
      <c r="I83"/>
      <c r="J83"/>
      <c r="K83"/>
    </row>
    <row r="84" spans="1:11" x14ac:dyDescent="0.15">
      <c r="A84"/>
      <c r="B84"/>
      <c r="C84"/>
      <c r="D84"/>
      <c r="E84"/>
      <c r="F84"/>
      <c r="G84"/>
      <c r="H84"/>
      <c r="I84"/>
      <c r="J84"/>
      <c r="K84"/>
    </row>
    <row r="85" spans="1:11" x14ac:dyDescent="0.15">
      <c r="A85"/>
      <c r="B85"/>
      <c r="C85"/>
      <c r="D85"/>
      <c r="E85"/>
      <c r="F85"/>
      <c r="G85"/>
      <c r="H85"/>
      <c r="I85"/>
      <c r="J85"/>
      <c r="K85"/>
    </row>
    <row r="86" spans="1:11" x14ac:dyDescent="0.15">
      <c r="A86"/>
      <c r="B86"/>
      <c r="C86"/>
      <c r="D86"/>
      <c r="E86"/>
      <c r="F86"/>
      <c r="G86"/>
      <c r="H86"/>
      <c r="I86"/>
      <c r="J86"/>
      <c r="K86"/>
    </row>
    <row r="87" spans="1:11" x14ac:dyDescent="0.15">
      <c r="A87"/>
      <c r="B87"/>
      <c r="C87"/>
      <c r="D87"/>
      <c r="E87"/>
      <c r="F87"/>
      <c r="G87"/>
      <c r="H87"/>
      <c r="I87"/>
      <c r="J87"/>
      <c r="K87"/>
    </row>
    <row r="88" spans="1:11" x14ac:dyDescent="0.15">
      <c r="A88"/>
      <c r="B88"/>
      <c r="C88"/>
      <c r="D88"/>
      <c r="E88"/>
      <c r="F88"/>
      <c r="G88"/>
      <c r="H88"/>
      <c r="I88"/>
      <c r="J88"/>
      <c r="K88"/>
    </row>
    <row r="89" spans="1:11" x14ac:dyDescent="0.15">
      <c r="A89"/>
      <c r="B89"/>
      <c r="C89"/>
      <c r="D89"/>
      <c r="E89"/>
      <c r="F89"/>
      <c r="G89"/>
      <c r="H89"/>
      <c r="I89"/>
      <c r="J89"/>
      <c r="K89"/>
    </row>
    <row r="90" spans="1:11" x14ac:dyDescent="0.15">
      <c r="A90"/>
      <c r="B90"/>
      <c r="C90"/>
      <c r="D90"/>
      <c r="E90"/>
      <c r="F90"/>
      <c r="G90"/>
      <c r="H90"/>
      <c r="I90"/>
      <c r="J90"/>
      <c r="K90"/>
    </row>
    <row r="91" spans="1:11" x14ac:dyDescent="0.15">
      <c r="A91"/>
      <c r="B91"/>
      <c r="C91"/>
      <c r="D91"/>
      <c r="E91"/>
      <c r="F91"/>
      <c r="G91"/>
      <c r="H91"/>
      <c r="I91"/>
      <c r="J91"/>
      <c r="K91"/>
    </row>
    <row r="92" spans="1:11" x14ac:dyDescent="0.15">
      <c r="A92"/>
      <c r="B92"/>
      <c r="C92"/>
      <c r="D92"/>
      <c r="E92"/>
      <c r="F92"/>
      <c r="G92"/>
      <c r="H92"/>
      <c r="I92"/>
      <c r="J92"/>
      <c r="K92"/>
    </row>
    <row r="93" spans="1:11" x14ac:dyDescent="0.15">
      <c r="A93"/>
      <c r="B93"/>
      <c r="C93"/>
      <c r="D93"/>
      <c r="E93"/>
      <c r="F93"/>
      <c r="G93"/>
      <c r="H93"/>
      <c r="I93"/>
      <c r="J93"/>
      <c r="K93"/>
    </row>
    <row r="94" spans="1:11" x14ac:dyDescent="0.15">
      <c r="A94"/>
      <c r="B94"/>
      <c r="C94"/>
      <c r="D94"/>
      <c r="E94"/>
      <c r="F94"/>
      <c r="G94"/>
      <c r="H94"/>
      <c r="I94"/>
      <c r="J94"/>
      <c r="K94"/>
    </row>
    <row r="95" spans="1:11" x14ac:dyDescent="0.15">
      <c r="A95"/>
      <c r="B95"/>
      <c r="C95"/>
      <c r="D95"/>
      <c r="E95"/>
      <c r="F95"/>
      <c r="G95"/>
      <c r="H95"/>
      <c r="I95"/>
      <c r="J95"/>
      <c r="K95"/>
    </row>
    <row r="96" spans="1:11" x14ac:dyDescent="0.15">
      <c r="A96"/>
      <c r="B96"/>
      <c r="C96"/>
      <c r="D96"/>
      <c r="E96"/>
      <c r="F96"/>
      <c r="G96"/>
      <c r="H96"/>
      <c r="I96"/>
      <c r="J96"/>
      <c r="K96"/>
    </row>
    <row r="97" spans="1:11" x14ac:dyDescent="0.15">
      <c r="A97"/>
      <c r="B97"/>
      <c r="C97"/>
      <c r="D97"/>
      <c r="E97"/>
      <c r="F97"/>
      <c r="G97"/>
      <c r="H97"/>
      <c r="I97"/>
      <c r="J97"/>
      <c r="K97"/>
    </row>
    <row r="98" spans="1:11" x14ac:dyDescent="0.15">
      <c r="A98"/>
      <c r="B98"/>
      <c r="C98"/>
      <c r="D98"/>
      <c r="E98"/>
      <c r="F98"/>
      <c r="G98"/>
      <c r="H98"/>
      <c r="I98"/>
      <c r="J98"/>
      <c r="K98"/>
    </row>
    <row r="99" spans="1:11" x14ac:dyDescent="0.15">
      <c r="A99"/>
      <c r="B99"/>
      <c r="C99"/>
      <c r="D99"/>
      <c r="E99"/>
      <c r="F99"/>
      <c r="G99"/>
      <c r="H99"/>
      <c r="I99"/>
      <c r="J99"/>
      <c r="K99"/>
    </row>
    <row r="100" spans="1:11" x14ac:dyDescent="0.15">
      <c r="A100"/>
      <c r="B100"/>
      <c r="C100"/>
      <c r="D100"/>
      <c r="E100"/>
      <c r="F100"/>
      <c r="G100"/>
      <c r="H100"/>
      <c r="I100"/>
      <c r="J100"/>
      <c r="K100"/>
    </row>
  </sheetData>
  <sheetProtection password="CF27" sheet="1" objects="1" scenarios="1"/>
  <mergeCells count="25">
    <mergeCell ref="I14:J14"/>
    <mergeCell ref="C15:E15"/>
    <mergeCell ref="A16:K16"/>
    <mergeCell ref="M39:W39"/>
    <mergeCell ref="B17:C17"/>
    <mergeCell ref="H35:I35"/>
    <mergeCell ref="M36:W36"/>
    <mergeCell ref="P29:Q29"/>
    <mergeCell ref="N29:O29"/>
    <mergeCell ref="M38:W38"/>
    <mergeCell ref="F10:H10"/>
    <mergeCell ref="F11:H11"/>
    <mergeCell ref="F12:H12"/>
    <mergeCell ref="F13:H13"/>
    <mergeCell ref="F14:G14"/>
    <mergeCell ref="F5:H5"/>
    <mergeCell ref="F6:H6"/>
    <mergeCell ref="F7:H7"/>
    <mergeCell ref="F8:H8"/>
    <mergeCell ref="F9:H9"/>
    <mergeCell ref="M1:W1"/>
    <mergeCell ref="A1:K1"/>
    <mergeCell ref="F3:H3"/>
    <mergeCell ref="F4:H4"/>
    <mergeCell ref="M4:W4"/>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Foglio125"/>
  <dimension ref="A1:AB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4" width="4.33203125" style="15" customWidth="1"/>
    <col min="15" max="15" width="6" style="15" customWidth="1"/>
    <col min="16" max="16" width="13.1640625" style="15" customWidth="1"/>
    <col min="17" max="28" width="4.33203125" style="15" customWidth="1"/>
    <col min="29" max="16384" width="8.83203125" style="15"/>
  </cols>
  <sheetData>
    <row r="1" spans="1:28" x14ac:dyDescent="0.15">
      <c r="A1"/>
      <c r="B1"/>
      <c r="C1"/>
      <c r="D1"/>
      <c r="E1"/>
      <c r="F1"/>
      <c r="G1"/>
      <c r="H1"/>
      <c r="I1"/>
      <c r="J1"/>
      <c r="K1"/>
      <c r="L1"/>
      <c r="M1"/>
    </row>
    <row r="2" spans="1:28" x14ac:dyDescent="0.15">
      <c r="A2"/>
      <c r="B2" s="1637" t="s">
        <v>668</v>
      </c>
      <c r="C2" s="1637"/>
      <c r="D2" s="1637"/>
      <c r="E2" s="1637"/>
      <c r="F2" s="1637"/>
      <c r="G2" s="1637"/>
      <c r="H2" s="1637"/>
      <c r="P2" s="1637" t="s">
        <v>668</v>
      </c>
      <c r="Q2" s="1637"/>
      <c r="R2" s="1637"/>
      <c r="S2" s="1637"/>
      <c r="T2" s="1637"/>
      <c r="U2" s="1637"/>
      <c r="V2" s="1637"/>
    </row>
    <row r="3" spans="1:28" ht="14" thickBot="1" x14ac:dyDescent="0.2">
      <c r="A3"/>
    </row>
    <row r="4" spans="1:28" x14ac:dyDescent="0.15">
      <c r="A4"/>
      <c r="B4" s="1846"/>
      <c r="C4" s="1848"/>
      <c r="D4" s="1848"/>
      <c r="E4" s="1848"/>
      <c r="F4" s="1850"/>
      <c r="G4" s="1782" t="s">
        <v>2039</v>
      </c>
      <c r="H4" s="1782" t="s">
        <v>852</v>
      </c>
      <c r="P4" s="1846"/>
      <c r="Q4" s="1848"/>
      <c r="R4" s="1848"/>
      <c r="S4" s="1848"/>
      <c r="T4" s="1850"/>
      <c r="U4" s="1782" t="s">
        <v>2039</v>
      </c>
      <c r="V4" s="1782" t="s">
        <v>852</v>
      </c>
    </row>
    <row r="5" spans="1:28" x14ac:dyDescent="0.15">
      <c r="A5"/>
      <c r="B5" s="1847"/>
      <c r="C5" s="1849"/>
      <c r="D5" s="1849"/>
      <c r="E5" s="1849"/>
      <c r="F5" s="1851"/>
      <c r="G5" s="1783"/>
      <c r="H5" s="1783"/>
      <c r="P5" s="1847"/>
      <c r="Q5" s="1849"/>
      <c r="R5" s="1849"/>
      <c r="S5" s="1849"/>
      <c r="T5" s="1851"/>
      <c r="U5" s="1783"/>
      <c r="V5" s="1783"/>
    </row>
    <row r="6" spans="1:28" x14ac:dyDescent="0.15">
      <c r="A6"/>
      <c r="B6" s="1847"/>
      <c r="C6" s="1849"/>
      <c r="D6" s="1849"/>
      <c r="E6" s="1849"/>
      <c r="F6" s="1851"/>
      <c r="G6" s="1783"/>
      <c r="H6" s="1783"/>
      <c r="P6" s="1847"/>
      <c r="Q6" s="1849"/>
      <c r="R6" s="1849"/>
      <c r="S6" s="1849"/>
      <c r="T6" s="1851"/>
      <c r="U6" s="1783"/>
      <c r="V6" s="1783"/>
    </row>
    <row r="7" spans="1:28" x14ac:dyDescent="0.15">
      <c r="A7"/>
      <c r="B7" s="1847"/>
      <c r="C7" s="1849"/>
      <c r="D7" s="1849"/>
      <c r="E7" s="1849"/>
      <c r="F7" s="1851"/>
      <c r="G7" s="1783"/>
      <c r="H7" s="1783"/>
      <c r="P7" s="1847"/>
      <c r="Q7" s="1849"/>
      <c r="R7" s="1849"/>
      <c r="S7" s="1849"/>
      <c r="T7" s="1851"/>
      <c r="U7" s="1783"/>
      <c r="V7" s="1783"/>
    </row>
    <row r="8" spans="1:28" x14ac:dyDescent="0.15">
      <c r="A8"/>
      <c r="B8" s="1847"/>
      <c r="C8" s="1849"/>
      <c r="D8" s="1849"/>
      <c r="E8" s="1849"/>
      <c r="F8" s="1851"/>
      <c r="G8" s="1783"/>
      <c r="H8" s="1783"/>
      <c r="P8" s="1847"/>
      <c r="Q8" s="1849"/>
      <c r="R8" s="1849"/>
      <c r="S8" s="1849"/>
      <c r="T8" s="1851"/>
      <c r="U8" s="1783"/>
      <c r="V8" s="1783"/>
    </row>
    <row r="9" spans="1:28" ht="21.75" customHeight="1" x14ac:dyDescent="0.15">
      <c r="A9"/>
      <c r="B9" s="430"/>
      <c r="C9" s="711"/>
      <c r="D9" s="99"/>
      <c r="E9" s="99"/>
      <c r="F9" s="712"/>
      <c r="G9" s="726"/>
      <c r="H9" s="728"/>
      <c r="P9" s="430"/>
      <c r="Q9" s="711"/>
      <c r="R9" s="99"/>
      <c r="S9" s="99"/>
      <c r="T9" s="712"/>
      <c r="U9" s="726"/>
      <c r="V9" s="728"/>
    </row>
    <row r="10" spans="1:28" ht="21.75" customHeight="1" x14ac:dyDescent="0.15">
      <c r="A10"/>
      <c r="B10" s="430"/>
      <c r="C10" s="99"/>
      <c r="D10" s="711"/>
      <c r="E10" s="99"/>
      <c r="F10" s="712"/>
      <c r="G10" s="726"/>
      <c r="H10" s="728"/>
      <c r="P10" s="430"/>
      <c r="Q10" s="99"/>
      <c r="R10" s="711"/>
      <c r="S10" s="99"/>
      <c r="T10" s="712"/>
      <c r="U10" s="726"/>
      <c r="V10" s="728"/>
    </row>
    <row r="11" spans="1:28" ht="21.75" customHeight="1" x14ac:dyDescent="0.15">
      <c r="A11"/>
      <c r="B11" s="430"/>
      <c r="C11" s="99"/>
      <c r="D11" s="99"/>
      <c r="E11" s="711"/>
      <c r="F11" s="712"/>
      <c r="G11" s="726"/>
      <c r="H11" s="728"/>
      <c r="P11" s="430"/>
      <c r="Q11" s="99"/>
      <c r="R11" s="99"/>
      <c r="S11" s="711"/>
      <c r="T11" s="712"/>
      <c r="U11" s="726"/>
      <c r="V11" s="728"/>
    </row>
    <row r="12" spans="1:28" ht="21.75" customHeight="1" thickBot="1" x14ac:dyDescent="0.2">
      <c r="A12"/>
      <c r="B12" s="431"/>
      <c r="C12" s="103"/>
      <c r="D12" s="103"/>
      <c r="E12" s="103"/>
      <c r="F12" s="727"/>
      <c r="G12" s="714"/>
      <c r="H12" s="729"/>
      <c r="P12" s="431"/>
      <c r="Q12" s="103"/>
      <c r="R12" s="103"/>
      <c r="S12" s="103"/>
      <c r="T12" s="727"/>
      <c r="U12" s="714"/>
      <c r="V12" s="729"/>
    </row>
    <row r="13" spans="1:28" x14ac:dyDescent="0.15">
      <c r="A13"/>
    </row>
    <row r="14" spans="1:28" x14ac:dyDescent="0.15">
      <c r="A14"/>
    </row>
    <row r="15" spans="1:28" x14ac:dyDescent="0.15">
      <c r="A15"/>
      <c r="B15" s="1637" t="s">
        <v>1822</v>
      </c>
      <c r="C15" s="1637"/>
      <c r="D15" s="1637"/>
      <c r="E15" s="1637"/>
      <c r="F15" s="1637"/>
      <c r="G15" s="1637"/>
      <c r="H15" s="1637"/>
      <c r="I15" s="1637"/>
      <c r="J15" s="1637"/>
      <c r="K15" s="1637"/>
      <c r="L15" s="1637"/>
      <c r="M15" s="1637"/>
      <c r="N15" s="1637"/>
      <c r="O15" s="171"/>
      <c r="P15" s="1637" t="s">
        <v>1822</v>
      </c>
      <c r="Q15" s="1637"/>
      <c r="R15" s="1637"/>
      <c r="S15" s="1637"/>
      <c r="T15" s="1637"/>
      <c r="U15" s="1637"/>
      <c r="V15" s="1637"/>
      <c r="W15" s="1637"/>
      <c r="X15" s="1637"/>
      <c r="Y15" s="1637"/>
      <c r="Z15" s="1637"/>
      <c r="AA15" s="1637"/>
      <c r="AB15" s="1637"/>
    </row>
    <row r="16" spans="1:28" ht="14" thickBot="1" x14ac:dyDescent="0.2">
      <c r="A16"/>
    </row>
    <row r="17" spans="1:28" x14ac:dyDescent="0.15">
      <c r="A17"/>
      <c r="B17" s="1846"/>
      <c r="C17" s="1848">
        <f>'10S - 6B - 1 RR'!C4</f>
        <v>1</v>
      </c>
      <c r="D17" s="1848">
        <f>'10S - 6B - 1 RR'!C5</f>
        <v>2</v>
      </c>
      <c r="E17" s="1848">
        <f>'10S - 6B - 1 RR'!C6</f>
        <v>3</v>
      </c>
      <c r="F17" s="1848">
        <f>'10S - 6B - 1 RR'!C7</f>
        <v>4</v>
      </c>
      <c r="G17" s="1848">
        <f>'10S - 6B - 1 RR'!C8</f>
        <v>5</v>
      </c>
      <c r="H17" s="1848">
        <f>'10S - 6B - 1 RR'!C9</f>
        <v>6</v>
      </c>
      <c r="I17" s="1848">
        <f>'10S - 6B - 1 RR'!C10</f>
        <v>7</v>
      </c>
      <c r="J17" s="1848">
        <f>'10S - 6B - 1 RR'!C11</f>
        <v>8</v>
      </c>
      <c r="K17" s="1848">
        <f>'10S - 6B - 1 RR'!C12</f>
        <v>9</v>
      </c>
      <c r="L17" s="1848">
        <f>'10S - 6B - 1 RR'!C13</f>
        <v>10</v>
      </c>
      <c r="M17" s="1782" t="s">
        <v>2039</v>
      </c>
      <c r="N17" s="1782" t="s">
        <v>852</v>
      </c>
      <c r="O17" s="1861"/>
      <c r="P17" s="1846"/>
      <c r="Q17" s="1848">
        <f t="shared" ref="Q17:Z17" si="0">C17</f>
        <v>1</v>
      </c>
      <c r="R17" s="1848">
        <f t="shared" si="0"/>
        <v>2</v>
      </c>
      <c r="S17" s="1848">
        <f t="shared" si="0"/>
        <v>3</v>
      </c>
      <c r="T17" s="1848">
        <f t="shared" si="0"/>
        <v>4</v>
      </c>
      <c r="U17" s="1848">
        <f t="shared" si="0"/>
        <v>5</v>
      </c>
      <c r="V17" s="1848">
        <f t="shared" si="0"/>
        <v>6</v>
      </c>
      <c r="W17" s="1848">
        <f t="shared" si="0"/>
        <v>7</v>
      </c>
      <c r="X17" s="1848">
        <f t="shared" si="0"/>
        <v>8</v>
      </c>
      <c r="Y17" s="1848">
        <f t="shared" si="0"/>
        <v>9</v>
      </c>
      <c r="Z17" s="1862">
        <f t="shared" si="0"/>
        <v>10</v>
      </c>
      <c r="AA17" s="1782" t="s">
        <v>2039</v>
      </c>
      <c r="AB17" s="1782" t="s">
        <v>852</v>
      </c>
    </row>
    <row r="18" spans="1:28" x14ac:dyDescent="0.15">
      <c r="A18"/>
      <c r="B18" s="1847"/>
      <c r="C18" s="1849"/>
      <c r="D18" s="1849"/>
      <c r="E18" s="1849"/>
      <c r="F18" s="1849"/>
      <c r="G18" s="1849"/>
      <c r="H18" s="1849"/>
      <c r="I18" s="1849"/>
      <c r="J18" s="1849"/>
      <c r="K18" s="1849"/>
      <c r="L18" s="1849"/>
      <c r="M18" s="1783"/>
      <c r="N18" s="1783"/>
      <c r="O18" s="1861"/>
      <c r="P18" s="1847"/>
      <c r="Q18" s="1849"/>
      <c r="R18" s="1849"/>
      <c r="S18" s="1849"/>
      <c r="T18" s="1849"/>
      <c r="U18" s="1849"/>
      <c r="V18" s="1849"/>
      <c r="W18" s="1849"/>
      <c r="X18" s="1849"/>
      <c r="Y18" s="1849"/>
      <c r="Z18" s="1863"/>
      <c r="AA18" s="1783"/>
      <c r="AB18" s="1783"/>
    </row>
    <row r="19" spans="1:28" x14ac:dyDescent="0.15">
      <c r="A19"/>
      <c r="B19" s="1847"/>
      <c r="C19" s="1849"/>
      <c r="D19" s="1849"/>
      <c r="E19" s="1849"/>
      <c r="F19" s="1849"/>
      <c r="G19" s="1849"/>
      <c r="H19" s="1849"/>
      <c r="I19" s="1849"/>
      <c r="J19" s="1849"/>
      <c r="K19" s="1849"/>
      <c r="L19" s="1849"/>
      <c r="M19" s="1783"/>
      <c r="N19" s="1783"/>
      <c r="O19" s="1861"/>
      <c r="P19" s="1847"/>
      <c r="Q19" s="1849"/>
      <c r="R19" s="1849"/>
      <c r="S19" s="1849"/>
      <c r="T19" s="1849"/>
      <c r="U19" s="1849"/>
      <c r="V19" s="1849"/>
      <c r="W19" s="1849"/>
      <c r="X19" s="1849"/>
      <c r="Y19" s="1849"/>
      <c r="Z19" s="1863"/>
      <c r="AA19" s="1783"/>
      <c r="AB19" s="1783"/>
    </row>
    <row r="20" spans="1:28" x14ac:dyDescent="0.15">
      <c r="A20"/>
      <c r="B20" s="1847"/>
      <c r="C20" s="1849"/>
      <c r="D20" s="1849"/>
      <c r="E20" s="1849"/>
      <c r="F20" s="1849"/>
      <c r="G20" s="1849"/>
      <c r="H20" s="1849"/>
      <c r="I20" s="1849"/>
      <c r="J20" s="1849"/>
      <c r="K20" s="1849"/>
      <c r="L20" s="1849"/>
      <c r="M20" s="1783"/>
      <c r="N20" s="1783"/>
      <c r="O20" s="1861"/>
      <c r="P20" s="1847"/>
      <c r="Q20" s="1849"/>
      <c r="R20" s="1849"/>
      <c r="S20" s="1849"/>
      <c r="T20" s="1849"/>
      <c r="U20" s="1849"/>
      <c r="V20" s="1849"/>
      <c r="W20" s="1849"/>
      <c r="X20" s="1849"/>
      <c r="Y20" s="1849"/>
      <c r="Z20" s="1863"/>
      <c r="AA20" s="1783"/>
      <c r="AB20" s="1783"/>
    </row>
    <row r="21" spans="1:28" x14ac:dyDescent="0.15">
      <c r="A21"/>
      <c r="B21" s="1847"/>
      <c r="C21" s="1849"/>
      <c r="D21" s="1849"/>
      <c r="E21" s="1849"/>
      <c r="F21" s="1849"/>
      <c r="G21" s="1849"/>
      <c r="H21" s="1849"/>
      <c r="I21" s="1849"/>
      <c r="J21" s="1849"/>
      <c r="K21" s="1849"/>
      <c r="L21" s="1849"/>
      <c r="M21" s="1783"/>
      <c r="N21" s="1783"/>
      <c r="O21" s="1861"/>
      <c r="P21" s="1847"/>
      <c r="Q21" s="1849"/>
      <c r="R21" s="1849"/>
      <c r="S21" s="1849"/>
      <c r="T21" s="1849"/>
      <c r="U21" s="1849"/>
      <c r="V21" s="1849"/>
      <c r="W21" s="1849"/>
      <c r="X21" s="1849"/>
      <c r="Y21" s="1849"/>
      <c r="Z21" s="1863"/>
      <c r="AA21" s="1783"/>
      <c r="AB21" s="1783"/>
    </row>
    <row r="22" spans="1:28" ht="21.75" customHeight="1" x14ac:dyDescent="0.15">
      <c r="A22"/>
      <c r="B22" s="430">
        <f>'10S - 6B - 1 RR'!C4</f>
        <v>1</v>
      </c>
      <c r="C22" s="711"/>
      <c r="D22" s="99"/>
      <c r="E22" s="99"/>
      <c r="F22" s="99"/>
      <c r="G22" s="99"/>
      <c r="H22" s="99"/>
      <c r="I22" s="99"/>
      <c r="J22" s="712"/>
      <c r="K22" s="712"/>
      <c r="L22" s="102"/>
      <c r="M22" s="726"/>
      <c r="N22" s="726"/>
      <c r="O22"/>
      <c r="P22" s="430">
        <f>'10S - 6B - 1 RR'!C4</f>
        <v>1</v>
      </c>
      <c r="Q22" s="711"/>
      <c r="R22" s="99"/>
      <c r="S22" s="99"/>
      <c r="T22" s="99"/>
      <c r="U22" s="99"/>
      <c r="V22" s="99"/>
      <c r="W22" s="99"/>
      <c r="X22" s="712"/>
      <c r="Y22" s="712"/>
      <c r="Z22" s="102"/>
      <c r="AA22" s="726"/>
      <c r="AB22" s="726"/>
    </row>
    <row r="23" spans="1:28" ht="21.75" customHeight="1" x14ac:dyDescent="0.15">
      <c r="A23"/>
      <c r="B23" s="430">
        <f>'10S - 6B - 1 RR'!C5</f>
        <v>2</v>
      </c>
      <c r="C23" s="99"/>
      <c r="D23" s="711"/>
      <c r="E23" s="99"/>
      <c r="F23" s="99"/>
      <c r="G23" s="99"/>
      <c r="H23" s="99"/>
      <c r="I23" s="99"/>
      <c r="J23" s="712"/>
      <c r="K23" s="765"/>
      <c r="L23" s="558"/>
      <c r="M23" s="726"/>
      <c r="N23" s="726"/>
      <c r="O23"/>
      <c r="P23" s="430">
        <f>'10S - 6B - 1 RR'!C5</f>
        <v>2</v>
      </c>
      <c r="Q23" s="99"/>
      <c r="R23" s="711"/>
      <c r="S23" s="99"/>
      <c r="T23" s="99"/>
      <c r="U23" s="99"/>
      <c r="V23" s="99"/>
      <c r="W23" s="99"/>
      <c r="X23" s="712"/>
      <c r="Y23" s="712"/>
      <c r="Z23" s="102"/>
      <c r="AA23" s="726"/>
      <c r="AB23" s="726"/>
    </row>
    <row r="24" spans="1:28" ht="21.75" customHeight="1" x14ac:dyDescent="0.15">
      <c r="A24"/>
      <c r="B24" s="430">
        <f>'10S - 6B - 1 RR'!C6</f>
        <v>3</v>
      </c>
      <c r="C24" s="99"/>
      <c r="D24" s="99"/>
      <c r="E24" s="711"/>
      <c r="F24" s="99"/>
      <c r="G24" s="99"/>
      <c r="H24" s="99"/>
      <c r="I24" s="99"/>
      <c r="J24" s="712"/>
      <c r="K24" s="712"/>
      <c r="L24" s="102"/>
      <c r="M24" s="726"/>
      <c r="N24" s="726"/>
      <c r="O24"/>
      <c r="P24" s="430">
        <f>'10S - 6B - 1 RR'!C6</f>
        <v>3</v>
      </c>
      <c r="Q24" s="99"/>
      <c r="R24" s="99"/>
      <c r="S24" s="711"/>
      <c r="T24" s="99"/>
      <c r="U24" s="99"/>
      <c r="V24" s="99"/>
      <c r="W24" s="99"/>
      <c r="X24" s="712"/>
      <c r="Y24" s="712"/>
      <c r="Z24" s="102"/>
      <c r="AA24" s="726"/>
      <c r="AB24" s="726"/>
    </row>
    <row r="25" spans="1:28" ht="21.75" customHeight="1" x14ac:dyDescent="0.15">
      <c r="A25"/>
      <c r="B25" s="430">
        <f>'10S - 6B - 1 RR'!C7</f>
        <v>4</v>
      </c>
      <c r="C25" s="99"/>
      <c r="D25" s="99"/>
      <c r="E25" s="99"/>
      <c r="F25" s="711"/>
      <c r="G25" s="99"/>
      <c r="H25" s="99"/>
      <c r="I25" s="99"/>
      <c r="J25" s="712"/>
      <c r="K25" s="712"/>
      <c r="L25" s="102"/>
      <c r="M25" s="726"/>
      <c r="N25" s="726"/>
      <c r="O25"/>
      <c r="P25" s="430">
        <f>'10S - 6B - 1 RR'!C7</f>
        <v>4</v>
      </c>
      <c r="Q25" s="99"/>
      <c r="R25" s="99"/>
      <c r="S25" s="99"/>
      <c r="T25" s="711"/>
      <c r="U25" s="99"/>
      <c r="V25" s="99"/>
      <c r="W25" s="99"/>
      <c r="X25" s="712"/>
      <c r="Y25" s="712"/>
      <c r="Z25" s="102"/>
      <c r="AA25" s="726"/>
      <c r="AB25" s="726"/>
    </row>
    <row r="26" spans="1:28" ht="21.75" customHeight="1" x14ac:dyDescent="0.15">
      <c r="A26"/>
      <c r="B26" s="430">
        <f>'10S - 6B - 1 RR'!C8</f>
        <v>5</v>
      </c>
      <c r="C26" s="99"/>
      <c r="D26" s="99"/>
      <c r="E26" s="99"/>
      <c r="F26" s="99"/>
      <c r="G26" s="711"/>
      <c r="H26" s="99"/>
      <c r="I26" s="99"/>
      <c r="J26" s="712"/>
      <c r="K26" s="712"/>
      <c r="L26" s="102"/>
      <c r="M26" s="726"/>
      <c r="N26" s="726"/>
      <c r="O26"/>
      <c r="P26" s="430">
        <f>'10S - 6B - 1 RR'!C8</f>
        <v>5</v>
      </c>
      <c r="Q26" s="99"/>
      <c r="R26" s="99"/>
      <c r="S26" s="99"/>
      <c r="T26" s="99"/>
      <c r="U26" s="711"/>
      <c r="V26" s="99"/>
      <c r="W26" s="99"/>
      <c r="X26" s="712"/>
      <c r="Y26" s="712"/>
      <c r="Z26" s="102"/>
      <c r="AA26" s="726"/>
      <c r="AB26" s="726"/>
    </row>
    <row r="27" spans="1:28" ht="21.75" customHeight="1" x14ac:dyDescent="0.15">
      <c r="A27"/>
      <c r="B27" s="430">
        <f>'10S - 6B - 1 RR'!C9</f>
        <v>6</v>
      </c>
      <c r="C27" s="99"/>
      <c r="D27" s="99"/>
      <c r="E27" s="99"/>
      <c r="F27" s="99"/>
      <c r="G27" s="99"/>
      <c r="H27" s="711"/>
      <c r="I27" s="99"/>
      <c r="J27" s="712"/>
      <c r="K27" s="712"/>
      <c r="L27" s="102"/>
      <c r="M27" s="726"/>
      <c r="N27" s="726"/>
      <c r="O27"/>
      <c r="P27" s="430">
        <f>'10S - 6B - 1 RR'!C9</f>
        <v>6</v>
      </c>
      <c r="Q27" s="99"/>
      <c r="R27" s="99"/>
      <c r="S27" s="99"/>
      <c r="T27" s="99"/>
      <c r="U27" s="99"/>
      <c r="V27" s="711"/>
      <c r="W27" s="99"/>
      <c r="X27" s="712"/>
      <c r="Y27" s="712"/>
      <c r="Z27" s="102"/>
      <c r="AA27" s="726"/>
      <c r="AB27" s="726"/>
    </row>
    <row r="28" spans="1:28" ht="21.75" customHeight="1" x14ac:dyDescent="0.15">
      <c r="A28"/>
      <c r="B28" s="430">
        <f>'10S - 6B - 1 RR'!C10</f>
        <v>7</v>
      </c>
      <c r="C28" s="99"/>
      <c r="D28" s="99"/>
      <c r="E28" s="99"/>
      <c r="F28" s="99"/>
      <c r="G28" s="99"/>
      <c r="H28" s="99"/>
      <c r="I28" s="711"/>
      <c r="J28" s="764"/>
      <c r="K28" s="764"/>
      <c r="L28" s="102"/>
      <c r="M28" s="726"/>
      <c r="N28" s="726"/>
      <c r="O28"/>
      <c r="P28" s="430">
        <f>'10S - 6B - 1 RR'!C10</f>
        <v>7</v>
      </c>
      <c r="Q28" s="99"/>
      <c r="R28" s="99"/>
      <c r="S28" s="99"/>
      <c r="T28" s="99"/>
      <c r="U28" s="99"/>
      <c r="V28" s="99"/>
      <c r="W28" s="711"/>
      <c r="X28" s="764"/>
      <c r="Y28" s="764"/>
      <c r="Z28" s="102"/>
      <c r="AA28" s="726"/>
      <c r="AB28" s="726"/>
    </row>
    <row r="29" spans="1:28" ht="21.75" customHeight="1" x14ac:dyDescent="0.15">
      <c r="A29"/>
      <c r="B29" s="430">
        <f>'10S - 6B - 1 RR'!C11</f>
        <v>8</v>
      </c>
      <c r="C29" s="254"/>
      <c r="D29" s="254"/>
      <c r="E29" s="254"/>
      <c r="F29" s="254"/>
      <c r="G29" s="254"/>
      <c r="H29" s="254"/>
      <c r="I29" s="521"/>
      <c r="J29" s="762"/>
      <c r="K29" s="766"/>
      <c r="L29" s="235"/>
      <c r="M29" s="763"/>
      <c r="N29" s="763"/>
      <c r="O29"/>
      <c r="P29" s="430">
        <f>'10S - 6B - 1 RR'!C11</f>
        <v>8</v>
      </c>
      <c r="Q29" s="254"/>
      <c r="R29" s="254"/>
      <c r="S29" s="254"/>
      <c r="T29" s="254"/>
      <c r="U29" s="254"/>
      <c r="V29" s="254"/>
      <c r="W29" s="521"/>
      <c r="X29" s="762"/>
      <c r="Y29" s="766"/>
      <c r="Z29" s="235"/>
      <c r="AA29" s="763"/>
      <c r="AB29" s="763"/>
    </row>
    <row r="30" spans="1:28" ht="21.75" customHeight="1" x14ac:dyDescent="0.15">
      <c r="A30"/>
      <c r="B30" s="430">
        <f>'10S - 6B - 1 RR'!C12</f>
        <v>9</v>
      </c>
      <c r="C30" s="254"/>
      <c r="D30" s="254"/>
      <c r="E30" s="254"/>
      <c r="F30" s="254"/>
      <c r="G30" s="254"/>
      <c r="H30" s="254"/>
      <c r="I30" s="254"/>
      <c r="J30" s="767"/>
      <c r="K30" s="762"/>
      <c r="L30" s="768"/>
      <c r="M30" s="763"/>
      <c r="N30" s="763"/>
      <c r="O30"/>
      <c r="P30" s="430">
        <f>'10S - 6B - 1 RR'!C12</f>
        <v>9</v>
      </c>
      <c r="Q30" s="254"/>
      <c r="R30" s="254"/>
      <c r="S30" s="254"/>
      <c r="T30" s="254"/>
      <c r="U30" s="254"/>
      <c r="V30" s="254"/>
      <c r="W30" s="254"/>
      <c r="X30" s="767"/>
      <c r="Y30" s="762"/>
      <c r="Z30" s="768"/>
      <c r="AA30" s="763"/>
      <c r="AB30" s="763"/>
    </row>
    <row r="31" spans="1:28" ht="21.75" customHeight="1" thickBot="1" x14ac:dyDescent="0.2">
      <c r="A31"/>
      <c r="B31" s="431">
        <f>'10S - 6B - 1 RR'!C13</f>
        <v>10</v>
      </c>
      <c r="C31" s="103"/>
      <c r="D31" s="103"/>
      <c r="E31" s="103"/>
      <c r="F31" s="103"/>
      <c r="G31" s="103"/>
      <c r="H31" s="103"/>
      <c r="I31" s="103"/>
      <c r="J31" s="103"/>
      <c r="K31" s="103"/>
      <c r="L31" s="757"/>
      <c r="M31" s="266"/>
      <c r="N31" s="714"/>
      <c r="P31" s="431">
        <f>'10S - 6B - 1 RR'!C13</f>
        <v>10</v>
      </c>
      <c r="Q31" s="103"/>
      <c r="R31" s="103"/>
      <c r="S31" s="103"/>
      <c r="T31" s="103"/>
      <c r="U31" s="103"/>
      <c r="V31" s="103"/>
      <c r="W31" s="103"/>
      <c r="X31" s="103"/>
      <c r="Y31" s="103"/>
      <c r="Z31" s="727"/>
      <c r="AA31" s="769"/>
      <c r="AB31" s="714"/>
    </row>
    <row r="32" spans="1:28" x14ac:dyDescent="0.15">
      <c r="A32"/>
    </row>
    <row r="33" spans="1:28" x14ac:dyDescent="0.15">
      <c r="A33"/>
      <c r="B33"/>
      <c r="C33"/>
      <c r="D33"/>
      <c r="E33"/>
      <c r="F33"/>
      <c r="G33"/>
      <c r="H33"/>
      <c r="I33"/>
      <c r="J33"/>
      <c r="K33"/>
      <c r="L33"/>
      <c r="M33"/>
      <c r="N33"/>
      <c r="O33"/>
      <c r="P33"/>
      <c r="Q33"/>
      <c r="R33"/>
      <c r="S33"/>
      <c r="T33"/>
      <c r="U33"/>
      <c r="V33"/>
      <c r="W33"/>
      <c r="X33"/>
      <c r="Y33"/>
      <c r="Z33"/>
      <c r="AA33"/>
      <c r="AB33"/>
    </row>
    <row r="34" spans="1:28" x14ac:dyDescent="0.15">
      <c r="A34"/>
      <c r="B34"/>
      <c r="C34"/>
      <c r="D34"/>
      <c r="E34"/>
      <c r="F34"/>
      <c r="G34"/>
      <c r="H34"/>
      <c r="I34"/>
      <c r="J34"/>
      <c r="K34"/>
      <c r="L34"/>
      <c r="M34"/>
      <c r="N34"/>
      <c r="O34"/>
      <c r="P34"/>
      <c r="Q34"/>
      <c r="R34"/>
      <c r="S34"/>
      <c r="T34"/>
      <c r="U34"/>
      <c r="V34"/>
      <c r="W34"/>
      <c r="X34"/>
      <c r="Y34"/>
      <c r="Z34"/>
      <c r="AA34"/>
      <c r="AB34"/>
    </row>
    <row r="35" spans="1:28" x14ac:dyDescent="0.15">
      <c r="A35"/>
      <c r="B35"/>
      <c r="C35"/>
      <c r="D35"/>
      <c r="E35"/>
      <c r="F35"/>
      <c r="G35"/>
      <c r="H35"/>
      <c r="I35"/>
      <c r="J35"/>
      <c r="K35"/>
      <c r="L35"/>
      <c r="M35"/>
      <c r="N35"/>
      <c r="O35"/>
      <c r="P35"/>
      <c r="Q35"/>
      <c r="R35"/>
      <c r="S35"/>
      <c r="T35"/>
      <c r="U35"/>
      <c r="V35"/>
      <c r="W35"/>
      <c r="X35"/>
      <c r="Y35"/>
      <c r="Z35"/>
      <c r="AA35"/>
      <c r="AB35"/>
    </row>
    <row r="36" spans="1:28" x14ac:dyDescent="0.15">
      <c r="B36"/>
      <c r="C36"/>
      <c r="D36"/>
      <c r="E36"/>
      <c r="F36"/>
      <c r="G36"/>
      <c r="H36"/>
      <c r="I36"/>
      <c r="J36"/>
      <c r="K36"/>
      <c r="L36"/>
      <c r="M36"/>
      <c r="N36"/>
      <c r="O36"/>
      <c r="P36"/>
      <c r="Q36"/>
      <c r="R36"/>
      <c r="S36"/>
      <c r="T36"/>
      <c r="U36"/>
      <c r="V36"/>
      <c r="W36"/>
      <c r="X36"/>
      <c r="Y36"/>
      <c r="Z36"/>
      <c r="AA36"/>
      <c r="AB36"/>
    </row>
    <row r="37" spans="1:28" x14ac:dyDescent="0.15">
      <c r="B37"/>
      <c r="C37"/>
      <c r="D37"/>
      <c r="E37"/>
      <c r="F37"/>
      <c r="G37"/>
      <c r="H37"/>
      <c r="I37"/>
      <c r="J37"/>
      <c r="K37"/>
      <c r="L37"/>
      <c r="M37"/>
      <c r="N37"/>
      <c r="O37"/>
      <c r="P37"/>
      <c r="Q37"/>
      <c r="R37"/>
      <c r="S37"/>
      <c r="T37"/>
      <c r="U37"/>
      <c r="V37"/>
      <c r="W37"/>
      <c r="X37"/>
      <c r="Y37"/>
      <c r="Z37"/>
      <c r="AA37"/>
      <c r="AB37"/>
    </row>
  </sheetData>
  <sheetProtection password="CF27" sheet="1" objects="1" scenarios="1"/>
  <mergeCells count="45">
    <mergeCell ref="AA17:AA21"/>
    <mergeCell ref="AB17:AB21"/>
    <mergeCell ref="V17:V21"/>
    <mergeCell ref="W17:W21"/>
    <mergeCell ref="X17:X21"/>
    <mergeCell ref="Y17:Y21"/>
    <mergeCell ref="Z17:Z21"/>
    <mergeCell ref="U17:U21"/>
    <mergeCell ref="N17:N21"/>
    <mergeCell ref="O17:O21"/>
    <mergeCell ref="P17:P21"/>
    <mergeCell ref="Q17:Q21"/>
    <mergeCell ref="R17:R21"/>
    <mergeCell ref="S17:S21"/>
    <mergeCell ref="T17:T21"/>
    <mergeCell ref="K17:K21"/>
    <mergeCell ref="L17:L21"/>
    <mergeCell ref="M17:M21"/>
    <mergeCell ref="F17:F21"/>
    <mergeCell ref="G17:G21"/>
    <mergeCell ref="H17:H21"/>
    <mergeCell ref="I17:I21"/>
    <mergeCell ref="B17:B21"/>
    <mergeCell ref="C17:C21"/>
    <mergeCell ref="D17:D21"/>
    <mergeCell ref="E17:E21"/>
    <mergeCell ref="J17:J21"/>
    <mergeCell ref="B15:N15"/>
    <mergeCell ref="P15:AB15"/>
    <mergeCell ref="Q4:Q8"/>
    <mergeCell ref="R4:R8"/>
    <mergeCell ref="S4:S8"/>
    <mergeCell ref="T4:T8"/>
    <mergeCell ref="B2:H2"/>
    <mergeCell ref="P2:V2"/>
    <mergeCell ref="B4:B8"/>
    <mergeCell ref="C4:C8"/>
    <mergeCell ref="D4:D8"/>
    <mergeCell ref="E4:E8"/>
    <mergeCell ref="U4:U8"/>
    <mergeCell ref="V4:V8"/>
    <mergeCell ref="F4:F8"/>
    <mergeCell ref="G4:G8"/>
    <mergeCell ref="H4:H8"/>
    <mergeCell ref="P4:P8"/>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6"/>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88</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758" t="s">
        <v>1180</v>
      </c>
      <c r="G3" s="1759"/>
      <c r="I3" s="18" t="s">
        <v>684</v>
      </c>
      <c r="J3" s="18"/>
      <c r="K3" s="18" t="s">
        <v>1934</v>
      </c>
    </row>
    <row r="4" spans="1:11" ht="12.75" customHeight="1" x14ac:dyDescent="0.2">
      <c r="B4" s="16">
        <v>1</v>
      </c>
      <c r="C4" s="98" t="s">
        <v>763</v>
      </c>
      <c r="D4" s="14"/>
      <c r="E4" s="20">
        <f t="shared" ref="E4:E18" si="0">COUNTIF(C$35:C$106,$C4)+COUNTIF(I$35:I$106,$C4)</f>
        <v>0</v>
      </c>
      <c r="F4" s="1638">
        <f t="shared" ref="F4:F18" si="1">COUNTIF(E$35:E$106,$C4)+COUNTIF(K$35:K$106,$C4)</f>
        <v>0</v>
      </c>
      <c r="G4" s="1753"/>
      <c r="I4" s="45" t="str">
        <f>$C$4</f>
        <v>1 MARIO</v>
      </c>
      <c r="J4" s="177" t="s">
        <v>1038</v>
      </c>
      <c r="K4" s="14" t="s">
        <v>915</v>
      </c>
    </row>
    <row r="5" spans="1:11" ht="12.75" customHeight="1" x14ac:dyDescent="0.2">
      <c r="B5" s="16">
        <v>2</v>
      </c>
      <c r="C5" s="98" t="s">
        <v>764</v>
      </c>
      <c r="D5" s="14"/>
      <c r="E5" s="20">
        <f t="shared" si="0"/>
        <v>0</v>
      </c>
      <c r="F5" s="1638">
        <f t="shared" si="1"/>
        <v>0</v>
      </c>
      <c r="G5" s="1753"/>
      <c r="I5" s="45" t="str">
        <f>$C$5</f>
        <v>2 GIGI</v>
      </c>
      <c r="J5" s="177" t="s">
        <v>1038</v>
      </c>
      <c r="K5" s="14" t="s">
        <v>1285</v>
      </c>
    </row>
    <row r="6" spans="1:11" ht="12.75" customHeight="1" x14ac:dyDescent="0.2">
      <c r="B6" s="16">
        <v>3</v>
      </c>
      <c r="C6" s="98" t="s">
        <v>765</v>
      </c>
      <c r="D6" s="14"/>
      <c r="E6" s="20">
        <f t="shared" si="0"/>
        <v>0</v>
      </c>
      <c r="F6" s="1638">
        <f t="shared" si="1"/>
        <v>0</v>
      </c>
      <c r="G6" s="1753"/>
      <c r="I6" s="45" t="str">
        <f>$C$6</f>
        <v>3 ANNA</v>
      </c>
      <c r="J6" s="177" t="s">
        <v>1038</v>
      </c>
      <c r="K6" s="14" t="s">
        <v>803</v>
      </c>
    </row>
    <row r="7" spans="1:11" ht="12.75" customHeight="1" x14ac:dyDescent="0.2">
      <c r="B7" s="16">
        <v>4</v>
      </c>
      <c r="C7" s="98" t="s">
        <v>766</v>
      </c>
      <c r="D7" s="14"/>
      <c r="E7" s="20">
        <f t="shared" si="0"/>
        <v>0</v>
      </c>
      <c r="F7" s="1638">
        <f t="shared" si="1"/>
        <v>0</v>
      </c>
      <c r="G7" s="1753"/>
      <c r="I7" s="45" t="str">
        <f>$C$7</f>
        <v>4 LORENA</v>
      </c>
      <c r="J7" s="177" t="s">
        <v>1038</v>
      </c>
      <c r="K7" s="14" t="s">
        <v>1571</v>
      </c>
    </row>
    <row r="8" spans="1:11" ht="12.75" customHeight="1" x14ac:dyDescent="0.2">
      <c r="B8" s="16">
        <v>5</v>
      </c>
      <c r="C8" s="98" t="s">
        <v>767</v>
      </c>
      <c r="D8" s="14"/>
      <c r="E8" s="20">
        <f t="shared" si="0"/>
        <v>0</v>
      </c>
      <c r="F8" s="1638">
        <f t="shared" si="1"/>
        <v>0</v>
      </c>
      <c r="G8" s="1753"/>
      <c r="I8" s="45" t="str">
        <f>$C$8</f>
        <v>5 MIRELLA</v>
      </c>
      <c r="J8" s="177" t="s">
        <v>1038</v>
      </c>
      <c r="K8" s="14" t="s">
        <v>1437</v>
      </c>
    </row>
    <row r="9" spans="1:11" ht="12.75" customHeight="1" x14ac:dyDescent="0.2">
      <c r="B9" s="16">
        <v>6</v>
      </c>
      <c r="C9" s="98" t="s">
        <v>768</v>
      </c>
      <c r="D9" s="14"/>
      <c r="E9" s="20">
        <f t="shared" si="0"/>
        <v>0</v>
      </c>
      <c r="F9" s="1638">
        <f t="shared" si="1"/>
        <v>0</v>
      </c>
      <c r="G9" s="1753"/>
      <c r="I9" s="45" t="str">
        <f>$C$9</f>
        <v>6 ELENA</v>
      </c>
      <c r="J9" s="177" t="s">
        <v>1038</v>
      </c>
      <c r="K9" s="14" t="s">
        <v>498</v>
      </c>
    </row>
    <row r="10" spans="1:11" ht="12.75" customHeight="1" x14ac:dyDescent="0.2">
      <c r="B10" s="16">
        <v>7</v>
      </c>
      <c r="C10" s="98" t="s">
        <v>769</v>
      </c>
      <c r="D10" s="14"/>
      <c r="E10" s="20">
        <f t="shared" si="0"/>
        <v>0</v>
      </c>
      <c r="F10" s="1638">
        <f t="shared" si="1"/>
        <v>0</v>
      </c>
      <c r="G10" s="1753"/>
      <c r="I10" s="45" t="str">
        <f>$C$10</f>
        <v>7 CHIARA</v>
      </c>
      <c r="J10" s="177"/>
      <c r="K10" s="159"/>
    </row>
    <row r="11" spans="1:11" ht="12.75" customHeight="1" x14ac:dyDescent="0.2">
      <c r="B11" s="16">
        <v>8</v>
      </c>
      <c r="C11" s="98" t="s">
        <v>770</v>
      </c>
      <c r="D11" s="14"/>
      <c r="E11" s="20">
        <f t="shared" si="0"/>
        <v>0</v>
      </c>
      <c r="F11" s="1638">
        <f t="shared" si="1"/>
        <v>0</v>
      </c>
      <c r="G11" s="1753"/>
      <c r="I11" s="45" t="str">
        <f>$C$11</f>
        <v>8 ELETTRA</v>
      </c>
      <c r="J11" s="177" t="s">
        <v>1038</v>
      </c>
      <c r="K11" s="14" t="s">
        <v>1572</v>
      </c>
    </row>
    <row r="12" spans="1:11" ht="12.75" customHeight="1" x14ac:dyDescent="0.2">
      <c r="B12" s="16">
        <v>9</v>
      </c>
      <c r="C12" s="98" t="s">
        <v>771</v>
      </c>
      <c r="D12" s="14"/>
      <c r="E12" s="20">
        <f t="shared" si="0"/>
        <v>0</v>
      </c>
      <c r="F12" s="1638">
        <f t="shared" si="1"/>
        <v>0</v>
      </c>
      <c r="G12" s="1753"/>
      <c r="I12" s="45" t="str">
        <f>$C$12</f>
        <v>9 CRIS</v>
      </c>
      <c r="J12" s="177" t="s">
        <v>1038</v>
      </c>
      <c r="K12" s="73" t="s">
        <v>1573</v>
      </c>
    </row>
    <row r="13" spans="1:11" ht="12.75" customHeight="1" x14ac:dyDescent="0.2">
      <c r="B13" s="16">
        <v>10</v>
      </c>
      <c r="C13" s="98" t="s">
        <v>772</v>
      </c>
      <c r="D13" s="14"/>
      <c r="E13" s="20">
        <f t="shared" si="0"/>
        <v>0</v>
      </c>
      <c r="F13" s="1638">
        <f t="shared" si="1"/>
        <v>0</v>
      </c>
      <c r="G13" s="1753"/>
      <c r="I13" s="45" t="str">
        <f>$C$13</f>
        <v>10 DIEGO</v>
      </c>
      <c r="J13" s="177"/>
      <c r="K13" s="99"/>
    </row>
    <row r="14" spans="1:11" ht="12.75" customHeight="1" x14ac:dyDescent="0.2">
      <c r="B14" s="16">
        <v>11</v>
      </c>
      <c r="C14" s="98" t="s">
        <v>773</v>
      </c>
      <c r="D14" s="14"/>
      <c r="E14" s="20">
        <f t="shared" si="0"/>
        <v>0</v>
      </c>
      <c r="F14" s="1638">
        <f t="shared" si="1"/>
        <v>0</v>
      </c>
      <c r="G14" s="1753"/>
      <c r="I14" s="45" t="str">
        <f>$C$14</f>
        <v>11 MARCO</v>
      </c>
      <c r="J14" s="177"/>
      <c r="K14" s="99"/>
    </row>
    <row r="15" spans="1:11" ht="12.75" customHeight="1" x14ac:dyDescent="0.2">
      <c r="B15" s="16">
        <v>12</v>
      </c>
      <c r="C15" s="98" t="s">
        <v>774</v>
      </c>
      <c r="D15" s="14"/>
      <c r="E15" s="20">
        <f t="shared" si="0"/>
        <v>0</v>
      </c>
      <c r="F15" s="1638">
        <f t="shared" si="1"/>
        <v>0</v>
      </c>
      <c r="G15" s="1753"/>
      <c r="I15" s="45" t="str">
        <f>$C$15</f>
        <v>12 SILVANA</v>
      </c>
      <c r="J15" s="177" t="s">
        <v>1038</v>
      </c>
      <c r="K15" s="14" t="s">
        <v>778</v>
      </c>
    </row>
    <row r="16" spans="1:11" ht="12.75" customHeight="1" x14ac:dyDescent="0.2">
      <c r="B16" s="16">
        <v>13</v>
      </c>
      <c r="C16" s="98" t="s">
        <v>775</v>
      </c>
      <c r="D16" s="14"/>
      <c r="E16" s="20">
        <f t="shared" si="0"/>
        <v>0</v>
      </c>
      <c r="F16" s="1638">
        <f t="shared" si="1"/>
        <v>0</v>
      </c>
      <c r="G16" s="1753"/>
      <c r="I16" s="45" t="str">
        <f>$C$16</f>
        <v>13 FRANCA</v>
      </c>
      <c r="J16" s="177"/>
      <c r="K16" s="156"/>
    </row>
    <row r="17" spans="1:11" ht="12.75" customHeight="1" x14ac:dyDescent="0.2">
      <c r="B17" s="16">
        <v>14</v>
      </c>
      <c r="C17" s="418" t="s">
        <v>776</v>
      </c>
      <c r="D17" s="14"/>
      <c r="E17" s="20">
        <f t="shared" si="0"/>
        <v>0</v>
      </c>
      <c r="F17" s="1638">
        <f t="shared" si="1"/>
        <v>0</v>
      </c>
      <c r="G17" s="1753"/>
      <c r="I17" s="46" t="str">
        <f>$C$17</f>
        <v>14 ELDA</v>
      </c>
      <c r="J17" s="177"/>
      <c r="K17" s="156"/>
    </row>
    <row r="18" spans="1:11" ht="12.75" customHeight="1" x14ac:dyDescent="0.2">
      <c r="B18" s="16">
        <v>15</v>
      </c>
      <c r="C18" s="418" t="s">
        <v>777</v>
      </c>
      <c r="D18" s="14"/>
      <c r="E18" s="20">
        <f t="shared" si="0"/>
        <v>0</v>
      </c>
      <c r="F18" s="1638">
        <f t="shared" si="1"/>
        <v>0</v>
      </c>
      <c r="G18" s="1753"/>
      <c r="I18" s="46" t="str">
        <f>C18</f>
        <v>15 SERGIO</v>
      </c>
      <c r="J18" s="177" t="s">
        <v>1038</v>
      </c>
      <c r="K18" s="14" t="s">
        <v>592</v>
      </c>
    </row>
    <row r="19" spans="1:11" x14ac:dyDescent="0.15">
      <c r="A19" s="15" t="s">
        <v>363</v>
      </c>
      <c r="B19" s="383" t="s">
        <v>362</v>
      </c>
      <c r="C19" s="24"/>
      <c r="D19" s="383" t="s">
        <v>892</v>
      </c>
      <c r="E19" s="24">
        <f>SUM(E4:E18)</f>
        <v>0</v>
      </c>
      <c r="F19" s="1754" t="s">
        <v>301</v>
      </c>
      <c r="G19" s="1754"/>
      <c r="H19" s="389"/>
      <c r="I19" s="1755" t="s">
        <v>303</v>
      </c>
      <c r="J19" s="1755"/>
      <c r="K19" s="24"/>
    </row>
    <row r="20" spans="1:11" x14ac:dyDescent="0.15">
      <c r="B20" s="420"/>
      <c r="C20" s="1756" t="s">
        <v>570</v>
      </c>
      <c r="D20" s="1757"/>
      <c r="E20" s="1757"/>
    </row>
    <row r="21" spans="1:11" x14ac:dyDescent="0.15">
      <c r="H21" s="1747" t="s">
        <v>502</v>
      </c>
      <c r="I21" s="1748"/>
      <c r="J21" s="1747" t="s">
        <v>503</v>
      </c>
      <c r="K21" s="1748"/>
    </row>
    <row r="22" spans="1:11" x14ac:dyDescent="0.15">
      <c r="A22" s="1751" t="s">
        <v>1965</v>
      </c>
      <c r="B22" s="1751"/>
      <c r="C22" s="1751"/>
      <c r="D22" s="1751"/>
      <c r="E22" s="1751"/>
      <c r="F22" s="1751"/>
      <c r="G22" s="1752"/>
      <c r="H22" s="24">
        <v>1</v>
      </c>
      <c r="I22" s="45" t="str">
        <f>C4</f>
        <v>1 MARIO</v>
      </c>
      <c r="J22" s="24">
        <v>2</v>
      </c>
      <c r="K22" s="45" t="str">
        <f>C5</f>
        <v>2 GIGI</v>
      </c>
    </row>
    <row r="23" spans="1:11" x14ac:dyDescent="0.15">
      <c r="A23" s="1751" t="s">
        <v>1966</v>
      </c>
      <c r="B23" s="1751"/>
      <c r="C23" s="1751"/>
      <c r="D23" s="1751"/>
      <c r="E23" s="1751"/>
      <c r="F23" s="1751"/>
      <c r="G23" s="1752"/>
      <c r="H23" s="24">
        <v>4</v>
      </c>
      <c r="I23" s="45" t="str">
        <f>C7</f>
        <v>4 LORENA</v>
      </c>
      <c r="J23" s="24">
        <v>3</v>
      </c>
      <c r="K23" s="45" t="str">
        <f>C6</f>
        <v>3 ANNA</v>
      </c>
    </row>
    <row r="24" spans="1:11" x14ac:dyDescent="0.15">
      <c r="A24" s="1751" t="s">
        <v>2029</v>
      </c>
      <c r="B24" s="1751"/>
      <c r="C24" s="1751"/>
      <c r="D24" s="1751"/>
      <c r="E24" s="1751"/>
      <c r="F24" s="1751"/>
      <c r="G24" s="1752"/>
      <c r="H24" s="24">
        <v>5</v>
      </c>
      <c r="I24" s="45" t="str">
        <f>C8</f>
        <v>5 MIRELLA</v>
      </c>
      <c r="J24" s="24">
        <v>6</v>
      </c>
      <c r="K24" s="45" t="str">
        <f>C9</f>
        <v>6 ELENA</v>
      </c>
    </row>
    <row r="25" spans="1:11" x14ac:dyDescent="0.15">
      <c r="A25" s="1751"/>
      <c r="B25" s="1751"/>
      <c r="C25" s="1751"/>
      <c r="D25" s="1751"/>
      <c r="E25" s="1751"/>
      <c r="F25" s="1751"/>
      <c r="G25" s="1752"/>
      <c r="H25" s="24">
        <v>8</v>
      </c>
      <c r="I25" s="45" t="str">
        <f>C11</f>
        <v>8 ELETTRA</v>
      </c>
      <c r="J25" s="24">
        <v>7</v>
      </c>
      <c r="K25" s="45" t="str">
        <f>C10</f>
        <v>7 CHIARA</v>
      </c>
    </row>
    <row r="26" spans="1:11" x14ac:dyDescent="0.15">
      <c r="A26" s="1751" t="s">
        <v>2026</v>
      </c>
      <c r="B26" s="1751"/>
      <c r="C26" s="1751"/>
      <c r="D26" s="1751"/>
      <c r="E26" s="1751"/>
      <c r="F26" s="1751"/>
      <c r="G26" s="1752"/>
      <c r="H26" s="24">
        <v>9</v>
      </c>
      <c r="I26" s="45" t="str">
        <f>C12</f>
        <v>9 CRIS</v>
      </c>
      <c r="J26" s="24">
        <v>10</v>
      </c>
      <c r="K26" s="45" t="str">
        <f>C13</f>
        <v>10 DIEGO</v>
      </c>
    </row>
    <row r="27" spans="1:11" x14ac:dyDescent="0.15">
      <c r="A27" s="1751" t="s">
        <v>2027</v>
      </c>
      <c r="B27" s="1751"/>
      <c r="C27" s="1751"/>
      <c r="D27" s="1751"/>
      <c r="E27" s="1751"/>
      <c r="F27" s="1751"/>
      <c r="G27" s="1752"/>
      <c r="H27" s="24">
        <v>12</v>
      </c>
      <c r="I27" s="45" t="str">
        <f>C15</f>
        <v>12 SILVANA</v>
      </c>
      <c r="J27" s="24">
        <v>11</v>
      </c>
      <c r="K27" s="45" t="str">
        <f>C14</f>
        <v>11 MARCO</v>
      </c>
    </row>
    <row r="28" spans="1:11" x14ac:dyDescent="0.15">
      <c r="A28" s="1751" t="s">
        <v>439</v>
      </c>
      <c r="B28" s="1751"/>
      <c r="C28" s="1751"/>
      <c r="D28" s="1751"/>
      <c r="E28" s="1751"/>
      <c r="F28" s="1751"/>
      <c r="G28" s="1752"/>
      <c r="H28" s="24">
        <v>13</v>
      </c>
      <c r="I28" s="45" t="str">
        <f>C16</f>
        <v>13 FRANCA</v>
      </c>
      <c r="J28" s="24">
        <v>14</v>
      </c>
      <c r="K28" s="45" t="str">
        <f>C17</f>
        <v>14 ELDA</v>
      </c>
    </row>
    <row r="29" spans="1:11" x14ac:dyDescent="0.15">
      <c r="A29" s="1751" t="s">
        <v>2028</v>
      </c>
      <c r="B29" s="1751"/>
      <c r="C29" s="1751"/>
      <c r="D29" s="1751"/>
      <c r="E29" s="1751"/>
      <c r="F29" s="1751"/>
      <c r="G29" s="1751"/>
      <c r="J29" s="24">
        <v>15</v>
      </c>
      <c r="K29" s="45" t="str">
        <f>C18</f>
        <v>15 SERGIO</v>
      </c>
    </row>
    <row r="30" spans="1:11" x14ac:dyDescent="0.15">
      <c r="A30" s="253"/>
      <c r="B30" s="253"/>
      <c r="C30" s="253"/>
      <c r="D30" s="253"/>
      <c r="E30" s="253"/>
      <c r="F30" s="253"/>
      <c r="G30" s="253"/>
      <c r="J30" s="20"/>
      <c r="K30" s="19"/>
    </row>
    <row r="31" spans="1:11" x14ac:dyDescent="0.15">
      <c r="A31" s="253"/>
      <c r="B31" s="253"/>
      <c r="C31" s="253"/>
      <c r="D31" s="253"/>
      <c r="E31" s="253"/>
      <c r="F31" s="253"/>
      <c r="G31" s="253"/>
      <c r="J31" s="20"/>
      <c r="K31" s="19"/>
    </row>
    <row r="32" spans="1:11" x14ac:dyDescent="0.15">
      <c r="A32" s="1637" t="s">
        <v>87</v>
      </c>
      <c r="B32" s="1637"/>
      <c r="C32" s="1637"/>
      <c r="D32" s="1637"/>
      <c r="E32" s="1637"/>
      <c r="F32" s="1637"/>
      <c r="G32" s="1637"/>
      <c r="H32" s="1637"/>
      <c r="I32" s="1637"/>
      <c r="J32" s="1637"/>
      <c r="K32" s="1637"/>
    </row>
    <row r="33" spans="1:11" ht="14" thickBot="1" x14ac:dyDescent="0.2">
      <c r="B33" s="1749" t="s">
        <v>1368</v>
      </c>
      <c r="C33" s="1750"/>
      <c r="E33" s="15" t="s">
        <v>307</v>
      </c>
      <c r="K33" s="15" t="s">
        <v>308</v>
      </c>
    </row>
    <row r="34" spans="1:11" x14ac:dyDescent="0.15">
      <c r="A34" s="105" t="s">
        <v>892</v>
      </c>
      <c r="B34" s="181" t="s">
        <v>197</v>
      </c>
      <c r="C34" s="182" t="s">
        <v>865</v>
      </c>
      <c r="D34" s="183" t="s">
        <v>197</v>
      </c>
      <c r="E34" s="30" t="s">
        <v>866</v>
      </c>
      <c r="G34" s="105" t="s">
        <v>892</v>
      </c>
      <c r="H34" s="181" t="s">
        <v>197</v>
      </c>
      <c r="I34" s="182" t="s">
        <v>865</v>
      </c>
      <c r="J34" s="183" t="s">
        <v>197</v>
      </c>
      <c r="K34" s="30" t="s">
        <v>866</v>
      </c>
    </row>
    <row r="35" spans="1:11" x14ac:dyDescent="0.15">
      <c r="A35" s="108">
        <v>1</v>
      </c>
      <c r="B35" s="60"/>
      <c r="C35" s="45"/>
      <c r="D35" s="162"/>
      <c r="E35" s="33"/>
      <c r="G35" s="108">
        <v>1</v>
      </c>
      <c r="H35" s="60"/>
      <c r="I35" s="157"/>
      <c r="J35" s="162"/>
      <c r="K35" s="206"/>
    </row>
    <row r="36" spans="1:11" x14ac:dyDescent="0.15">
      <c r="A36" s="184">
        <v>2</v>
      </c>
      <c r="B36" s="185"/>
      <c r="C36" s="45"/>
      <c r="D36" s="162"/>
      <c r="E36" s="33"/>
      <c r="G36" s="184">
        <v>2</v>
      </c>
      <c r="H36" s="185"/>
      <c r="I36" s="157"/>
      <c r="J36" s="162"/>
      <c r="K36" s="206"/>
    </row>
    <row r="37" spans="1:11" x14ac:dyDescent="0.15">
      <c r="A37" s="161">
        <v>3</v>
      </c>
      <c r="B37" s="186"/>
      <c r="C37" s="46"/>
      <c r="D37" s="187"/>
      <c r="E37" s="37"/>
      <c r="G37" s="161">
        <v>3</v>
      </c>
      <c r="H37" s="186"/>
      <c r="I37" s="45"/>
      <c r="J37" s="187"/>
      <c r="K37" s="33"/>
    </row>
    <row r="38" spans="1:11" ht="14" thickBot="1" x14ac:dyDescent="0.2">
      <c r="A38" s="109">
        <v>4</v>
      </c>
      <c r="B38" s="72"/>
      <c r="C38" s="111"/>
      <c r="D38" s="188"/>
      <c r="E38" s="43"/>
      <c r="G38" s="109">
        <v>4</v>
      </c>
      <c r="H38" s="72"/>
      <c r="I38" s="111"/>
      <c r="J38" s="188"/>
      <c r="K38" s="43"/>
    </row>
    <row r="40" spans="1:11" ht="14" thickBot="1" x14ac:dyDescent="0.2">
      <c r="E40" s="15" t="s">
        <v>309</v>
      </c>
      <c r="K40" s="15" t="s">
        <v>2186</v>
      </c>
    </row>
    <row r="41" spans="1:11" x14ac:dyDescent="0.15">
      <c r="A41" s="105" t="s">
        <v>892</v>
      </c>
      <c r="B41" s="181" t="s">
        <v>197</v>
      </c>
      <c r="C41" s="182" t="s">
        <v>865</v>
      </c>
      <c r="D41" s="183" t="s">
        <v>197</v>
      </c>
      <c r="E41" s="30" t="s">
        <v>866</v>
      </c>
      <c r="G41" s="105" t="s">
        <v>892</v>
      </c>
      <c r="H41" s="181" t="s">
        <v>197</v>
      </c>
      <c r="I41" s="182" t="s">
        <v>865</v>
      </c>
      <c r="J41" s="183" t="s">
        <v>197</v>
      </c>
      <c r="K41" s="30" t="s">
        <v>866</v>
      </c>
    </row>
    <row r="42" spans="1:11" x14ac:dyDescent="0.15">
      <c r="A42" s="108">
        <v>1</v>
      </c>
      <c r="B42" s="60"/>
      <c r="C42" s="157"/>
      <c r="D42" s="162"/>
      <c r="E42" s="33"/>
      <c r="G42" s="108">
        <v>1</v>
      </c>
      <c r="H42" s="60"/>
      <c r="I42" s="45"/>
      <c r="J42" s="162"/>
      <c r="K42" s="611"/>
    </row>
    <row r="43" spans="1:11" x14ac:dyDescent="0.15">
      <c r="A43" s="184">
        <v>2</v>
      </c>
      <c r="B43" s="185"/>
      <c r="C43" s="157"/>
      <c r="D43" s="162"/>
      <c r="E43" s="611"/>
      <c r="G43" s="184">
        <v>2</v>
      </c>
      <c r="H43" s="185"/>
      <c r="I43" s="157"/>
      <c r="J43" s="162"/>
      <c r="K43" s="611"/>
    </row>
    <row r="44" spans="1:11" x14ac:dyDescent="0.15">
      <c r="A44" s="161">
        <v>3</v>
      </c>
      <c r="B44" s="186"/>
      <c r="C44" s="224"/>
      <c r="D44" s="187"/>
      <c r="E44" s="37"/>
      <c r="G44" s="161">
        <v>3</v>
      </c>
      <c r="H44" s="186"/>
      <c r="I44" s="45"/>
      <c r="J44" s="187"/>
      <c r="K44" s="611"/>
    </row>
    <row r="45" spans="1:11" ht="14" thickBot="1" x14ac:dyDescent="0.2">
      <c r="A45" s="109">
        <v>4</v>
      </c>
      <c r="B45" s="72"/>
      <c r="C45" s="446"/>
      <c r="D45" s="188"/>
      <c r="E45" s="193"/>
      <c r="G45" s="109">
        <v>4</v>
      </c>
      <c r="H45" s="72"/>
      <c r="I45" s="226"/>
      <c r="J45" s="188"/>
      <c r="K45" s="447"/>
    </row>
    <row r="47" spans="1:11" ht="14" thickBot="1" x14ac:dyDescent="0.2">
      <c r="E47" s="15" t="s">
        <v>2185</v>
      </c>
      <c r="K47" s="15" t="s">
        <v>2187</v>
      </c>
    </row>
    <row r="48" spans="1:11" x14ac:dyDescent="0.15">
      <c r="A48" s="105" t="s">
        <v>892</v>
      </c>
      <c r="B48" s="181" t="s">
        <v>197</v>
      </c>
      <c r="C48" s="182" t="s">
        <v>865</v>
      </c>
      <c r="D48" s="183" t="s">
        <v>197</v>
      </c>
      <c r="E48" s="30" t="s">
        <v>866</v>
      </c>
      <c r="G48" s="105" t="s">
        <v>892</v>
      </c>
      <c r="H48" s="181" t="s">
        <v>197</v>
      </c>
      <c r="I48" s="182" t="s">
        <v>865</v>
      </c>
      <c r="J48" s="183" t="s">
        <v>197</v>
      </c>
      <c r="K48" s="30" t="s">
        <v>866</v>
      </c>
    </row>
    <row r="49" spans="1:11" x14ac:dyDescent="0.15">
      <c r="A49" s="108">
        <v>1</v>
      </c>
      <c r="B49" s="60"/>
      <c r="C49" s="157"/>
      <c r="D49" s="162"/>
      <c r="E49" s="206"/>
      <c r="G49" s="108">
        <v>1</v>
      </c>
      <c r="H49" s="60"/>
      <c r="I49" s="157"/>
      <c r="J49" s="162"/>
      <c r="K49" s="611"/>
    </row>
    <row r="50" spans="1:11" x14ac:dyDescent="0.15">
      <c r="A50" s="184">
        <v>2</v>
      </c>
      <c r="B50" s="185"/>
      <c r="C50" s="445"/>
      <c r="D50" s="162"/>
      <c r="E50" s="611"/>
      <c r="G50" s="184">
        <v>2</v>
      </c>
      <c r="H50" s="185"/>
      <c r="I50" s="157"/>
      <c r="J50" s="162"/>
      <c r="K50" s="611"/>
    </row>
    <row r="51" spans="1:11" x14ac:dyDescent="0.15">
      <c r="A51" s="161">
        <v>3</v>
      </c>
      <c r="B51" s="186"/>
      <c r="C51" s="820"/>
      <c r="D51" s="187"/>
      <c r="E51" s="612"/>
      <c r="G51" s="161">
        <v>3</v>
      </c>
      <c r="H51" s="186"/>
      <c r="I51" s="157"/>
      <c r="J51" s="187"/>
      <c r="K51" s="206"/>
    </row>
    <row r="52" spans="1:11" ht="14" thickBot="1" x14ac:dyDescent="0.2">
      <c r="A52" s="109">
        <v>4</v>
      </c>
      <c r="B52" s="72"/>
      <c r="C52" s="446"/>
      <c r="D52" s="188"/>
      <c r="E52" s="447"/>
      <c r="G52" s="109">
        <v>4</v>
      </c>
      <c r="H52" s="72"/>
      <c r="I52" s="446"/>
      <c r="J52" s="188"/>
      <c r="K52" s="447"/>
    </row>
    <row r="54" spans="1:11" ht="14" thickBot="1" x14ac:dyDescent="0.2">
      <c r="E54" s="15" t="s">
        <v>2188</v>
      </c>
      <c r="K54" s="15" t="s">
        <v>311</v>
      </c>
    </row>
    <row r="55" spans="1:11" x14ac:dyDescent="0.15">
      <c r="A55" s="105" t="s">
        <v>892</v>
      </c>
      <c r="B55" s="181" t="s">
        <v>197</v>
      </c>
      <c r="C55" s="182" t="s">
        <v>865</v>
      </c>
      <c r="D55" s="183" t="s">
        <v>197</v>
      </c>
      <c r="E55" s="30" t="s">
        <v>866</v>
      </c>
      <c r="G55" s="105" t="s">
        <v>892</v>
      </c>
      <c r="H55" s="181" t="s">
        <v>197</v>
      </c>
      <c r="I55" s="182" t="s">
        <v>865</v>
      </c>
      <c r="J55" s="183" t="s">
        <v>197</v>
      </c>
      <c r="K55" s="30" t="s">
        <v>866</v>
      </c>
    </row>
    <row r="56" spans="1:11" x14ac:dyDescent="0.15">
      <c r="A56" s="108">
        <v>1</v>
      </c>
      <c r="B56" s="60"/>
      <c r="C56" s="445"/>
      <c r="D56" s="162"/>
      <c r="E56" s="206"/>
      <c r="G56" s="108">
        <v>1</v>
      </c>
      <c r="H56" s="60"/>
      <c r="I56" s="157"/>
      <c r="J56" s="162"/>
      <c r="K56" s="611"/>
    </row>
    <row r="57" spans="1:11" x14ac:dyDescent="0.15">
      <c r="A57" s="184">
        <v>2</v>
      </c>
      <c r="B57" s="185"/>
      <c r="C57" s="445"/>
      <c r="D57" s="162"/>
      <c r="E57" s="206"/>
      <c r="G57" s="184">
        <v>2</v>
      </c>
      <c r="H57" s="185"/>
      <c r="I57" s="445"/>
      <c r="J57" s="162"/>
      <c r="K57" s="611"/>
    </row>
    <row r="58" spans="1:11" x14ac:dyDescent="0.15">
      <c r="A58" s="161">
        <v>3</v>
      </c>
      <c r="B58" s="186"/>
      <c r="C58" s="820"/>
      <c r="D58" s="187"/>
      <c r="E58" s="612"/>
      <c r="G58" s="161">
        <v>3</v>
      </c>
      <c r="H58" s="186"/>
      <c r="I58" s="445"/>
      <c r="J58" s="187"/>
      <c r="K58" s="611"/>
    </row>
    <row r="59" spans="1:11" ht="14" thickBot="1" x14ac:dyDescent="0.2">
      <c r="A59" s="109">
        <v>4</v>
      </c>
      <c r="B59" s="72"/>
      <c r="C59" s="226"/>
      <c r="D59" s="188"/>
      <c r="E59" s="447"/>
      <c r="G59" s="109">
        <v>4</v>
      </c>
      <c r="H59" s="72"/>
      <c r="I59" s="226"/>
      <c r="J59" s="188"/>
      <c r="K59" s="447"/>
    </row>
    <row r="63" spans="1:11" x14ac:dyDescent="0.15">
      <c r="A63" s="1637" t="s">
        <v>89</v>
      </c>
      <c r="B63" s="1637"/>
      <c r="C63" s="1637"/>
      <c r="D63" s="1637"/>
      <c r="E63" s="1637"/>
      <c r="F63" s="1637"/>
      <c r="G63" s="1637"/>
      <c r="H63" s="1637"/>
      <c r="I63" s="1637"/>
      <c r="J63" s="1637"/>
      <c r="K63" s="1637"/>
    </row>
    <row r="65" spans="1:11" x14ac:dyDescent="0.15">
      <c r="A65" s="1637" t="s">
        <v>1226</v>
      </c>
      <c r="B65" s="1637"/>
      <c r="C65" s="1637"/>
      <c r="D65" s="1637"/>
      <c r="E65" s="1637"/>
      <c r="F65" s="1637"/>
      <c r="G65" s="1637"/>
      <c r="H65" s="1637"/>
      <c r="I65" s="1637"/>
      <c r="J65" s="1637"/>
      <c r="K65" s="1637"/>
    </row>
    <row r="68" spans="1:11" ht="14" thickBot="1" x14ac:dyDescent="0.2">
      <c r="E68" s="15" t="s">
        <v>312</v>
      </c>
      <c r="H68" s="1747" t="s">
        <v>503</v>
      </c>
      <c r="I68" s="1748"/>
      <c r="K68" s="15" t="s">
        <v>313</v>
      </c>
    </row>
    <row r="69" spans="1:11" x14ac:dyDescent="0.15">
      <c r="A69" s="105" t="s">
        <v>892</v>
      </c>
      <c r="B69" s="181" t="s">
        <v>197</v>
      </c>
      <c r="C69" s="182" t="s">
        <v>865</v>
      </c>
      <c r="D69" s="183" t="s">
        <v>197</v>
      </c>
      <c r="E69" s="30" t="s">
        <v>866</v>
      </c>
      <c r="G69" s="105" t="s">
        <v>892</v>
      </c>
      <c r="H69" s="181" t="s">
        <v>197</v>
      </c>
      <c r="I69" s="182" t="s">
        <v>865</v>
      </c>
      <c r="J69" s="183" t="s">
        <v>197</v>
      </c>
      <c r="K69" s="30" t="s">
        <v>866</v>
      </c>
    </row>
    <row r="70" spans="1:11" x14ac:dyDescent="0.15">
      <c r="A70" s="108">
        <v>1</v>
      </c>
      <c r="B70" s="60"/>
      <c r="C70" s="157"/>
      <c r="D70" s="162"/>
      <c r="E70" s="206"/>
      <c r="G70" s="108">
        <v>1</v>
      </c>
      <c r="H70" s="60"/>
      <c r="I70" s="445"/>
      <c r="J70" s="162"/>
      <c r="K70" s="206"/>
    </row>
    <row r="71" spans="1:11" x14ac:dyDescent="0.15">
      <c r="A71" s="184">
        <v>2</v>
      </c>
      <c r="B71" s="185"/>
      <c r="C71" s="157"/>
      <c r="D71" s="162"/>
      <c r="E71" s="206"/>
      <c r="G71" s="184">
        <v>2</v>
      </c>
      <c r="H71" s="185"/>
      <c r="I71" s="445"/>
      <c r="J71" s="162"/>
      <c r="K71" s="611"/>
    </row>
    <row r="72" spans="1:11" x14ac:dyDescent="0.15">
      <c r="A72" s="161">
        <v>3</v>
      </c>
      <c r="B72" s="186"/>
      <c r="C72" s="224"/>
      <c r="D72" s="187"/>
      <c r="E72" s="225"/>
      <c r="G72" s="161">
        <v>3</v>
      </c>
      <c r="H72" s="186"/>
      <c r="I72" s="157"/>
      <c r="J72" s="187"/>
      <c r="K72" s="206"/>
    </row>
    <row r="73" spans="1:11" ht="14" thickBot="1" x14ac:dyDescent="0.2">
      <c r="A73" s="109">
        <v>4</v>
      </c>
      <c r="B73" s="72"/>
      <c r="C73" s="226"/>
      <c r="D73" s="188"/>
      <c r="E73" s="193"/>
      <c r="G73" s="109">
        <v>4</v>
      </c>
      <c r="H73" s="72"/>
      <c r="I73" s="226"/>
      <c r="J73" s="188"/>
      <c r="K73" s="447"/>
    </row>
    <row r="76" spans="1:11" ht="14" thickBot="1" x14ac:dyDescent="0.2">
      <c r="E76" s="15" t="s">
        <v>314</v>
      </c>
      <c r="K76" s="15" t="s">
        <v>669</v>
      </c>
    </row>
    <row r="77" spans="1:11" x14ac:dyDescent="0.15">
      <c r="A77" s="105" t="s">
        <v>892</v>
      </c>
      <c r="B77" s="181" t="s">
        <v>197</v>
      </c>
      <c r="C77" s="182" t="s">
        <v>865</v>
      </c>
      <c r="D77" s="183" t="s">
        <v>197</v>
      </c>
      <c r="E77" s="30" t="s">
        <v>866</v>
      </c>
      <c r="G77" s="105" t="s">
        <v>892</v>
      </c>
      <c r="H77" s="181" t="s">
        <v>197</v>
      </c>
      <c r="I77" s="182" t="s">
        <v>865</v>
      </c>
      <c r="J77" s="183" t="s">
        <v>197</v>
      </c>
      <c r="K77" s="30" t="s">
        <v>866</v>
      </c>
    </row>
    <row r="78" spans="1:11" x14ac:dyDescent="0.15">
      <c r="A78" s="108">
        <v>1</v>
      </c>
      <c r="B78" s="60"/>
      <c r="C78" s="157"/>
      <c r="D78" s="162"/>
      <c r="E78" s="611"/>
      <c r="G78" s="108">
        <v>1</v>
      </c>
      <c r="H78" s="60"/>
      <c r="I78" s="157"/>
      <c r="J78" s="162"/>
      <c r="K78" s="206"/>
    </row>
    <row r="79" spans="1:11" x14ac:dyDescent="0.15">
      <c r="A79" s="184">
        <v>2</v>
      </c>
      <c r="B79" s="185"/>
      <c r="C79" s="445"/>
      <c r="D79" s="162"/>
      <c r="E79" s="611"/>
      <c r="G79" s="184">
        <v>2</v>
      </c>
      <c r="H79" s="185"/>
      <c r="I79" s="445"/>
      <c r="J79" s="162"/>
      <c r="K79" s="611"/>
    </row>
    <row r="80" spans="1:11" x14ac:dyDescent="0.15">
      <c r="A80" s="161">
        <v>3</v>
      </c>
      <c r="B80" s="186"/>
      <c r="C80" s="820"/>
      <c r="D80" s="187"/>
      <c r="E80" s="612"/>
      <c r="G80" s="161">
        <v>3</v>
      </c>
      <c r="H80" s="186"/>
      <c r="I80" s="445"/>
      <c r="J80" s="187"/>
      <c r="K80" s="611"/>
    </row>
    <row r="81" spans="1:14" ht="14" thickBot="1" x14ac:dyDescent="0.2">
      <c r="A81" s="109">
        <v>4</v>
      </c>
      <c r="B81" s="72"/>
      <c r="C81" s="226"/>
      <c r="D81" s="188"/>
      <c r="E81" s="447"/>
      <c r="G81" s="109">
        <v>4</v>
      </c>
      <c r="H81" s="72"/>
      <c r="I81" s="446"/>
      <c r="J81" s="188"/>
      <c r="K81" s="447"/>
    </row>
    <row r="83" spans="1:14" ht="14" thickBot="1" x14ac:dyDescent="0.2">
      <c r="E83" s="15" t="s">
        <v>670</v>
      </c>
      <c r="K83" s="15" t="s">
        <v>859</v>
      </c>
    </row>
    <row r="84" spans="1:14" x14ac:dyDescent="0.15">
      <c r="A84" s="105" t="s">
        <v>892</v>
      </c>
      <c r="B84" s="181" t="s">
        <v>197</v>
      </c>
      <c r="C84" s="182" t="s">
        <v>865</v>
      </c>
      <c r="D84" s="183" t="s">
        <v>197</v>
      </c>
      <c r="E84" s="30" t="s">
        <v>866</v>
      </c>
      <c r="G84" s="105" t="s">
        <v>892</v>
      </c>
      <c r="H84" s="181" t="s">
        <v>197</v>
      </c>
      <c r="I84" s="182" t="s">
        <v>865</v>
      </c>
      <c r="J84" s="183" t="s">
        <v>197</v>
      </c>
      <c r="K84" s="30" t="s">
        <v>866</v>
      </c>
    </row>
    <row r="85" spans="1:14" x14ac:dyDescent="0.15">
      <c r="A85" s="108">
        <v>1</v>
      </c>
      <c r="B85" s="60"/>
      <c r="C85" s="157"/>
      <c r="D85" s="162"/>
      <c r="E85" s="611"/>
      <c r="G85" s="108">
        <v>1</v>
      </c>
      <c r="H85" s="60"/>
      <c r="I85" s="157"/>
      <c r="J85" s="162"/>
      <c r="K85" s="611"/>
    </row>
    <row r="86" spans="1:14" x14ac:dyDescent="0.15">
      <c r="A86" s="184">
        <v>2</v>
      </c>
      <c r="B86" s="185"/>
      <c r="C86" s="157"/>
      <c r="D86" s="162"/>
      <c r="E86" s="206"/>
      <c r="G86" s="184">
        <v>2</v>
      </c>
      <c r="H86" s="185"/>
      <c r="I86" s="157"/>
      <c r="J86" s="162"/>
      <c r="K86" s="611"/>
    </row>
    <row r="87" spans="1:14" x14ac:dyDescent="0.15">
      <c r="A87" s="161">
        <v>3</v>
      </c>
      <c r="B87" s="186"/>
      <c r="C87" s="820"/>
      <c r="D87" s="187"/>
      <c r="E87" s="225"/>
      <c r="G87" s="161">
        <v>3</v>
      </c>
      <c r="H87" s="186"/>
      <c r="I87" s="157"/>
      <c r="J87" s="187"/>
      <c r="K87" s="611"/>
    </row>
    <row r="88" spans="1:14" ht="14" thickBot="1" x14ac:dyDescent="0.2">
      <c r="A88" s="109">
        <v>4</v>
      </c>
      <c r="B88" s="72"/>
      <c r="C88" s="446"/>
      <c r="D88" s="188"/>
      <c r="E88" s="447"/>
      <c r="G88" s="109">
        <v>4</v>
      </c>
      <c r="H88" s="72"/>
      <c r="I88" s="226"/>
      <c r="J88" s="188"/>
      <c r="K88" s="447"/>
    </row>
    <row r="90" spans="1:14" ht="14" thickBot="1" x14ac:dyDescent="0.2">
      <c r="E90" s="15" t="s">
        <v>861</v>
      </c>
      <c r="K90" s="15" t="s">
        <v>862</v>
      </c>
    </row>
    <row r="91" spans="1:14" x14ac:dyDescent="0.15">
      <c r="A91" s="105" t="s">
        <v>892</v>
      </c>
      <c r="B91" s="181" t="s">
        <v>197</v>
      </c>
      <c r="C91" s="182" t="s">
        <v>865</v>
      </c>
      <c r="D91" s="183" t="s">
        <v>197</v>
      </c>
      <c r="E91" s="30" t="s">
        <v>866</v>
      </c>
      <c r="G91" s="105" t="s">
        <v>892</v>
      </c>
      <c r="H91" s="181" t="s">
        <v>197</v>
      </c>
      <c r="I91" s="182" t="s">
        <v>865</v>
      </c>
      <c r="J91" s="183" t="s">
        <v>197</v>
      </c>
      <c r="K91" s="30" t="s">
        <v>866</v>
      </c>
      <c r="N91" s="25"/>
    </row>
    <row r="92" spans="1:14" x14ac:dyDescent="0.15">
      <c r="A92" s="108">
        <v>1</v>
      </c>
      <c r="B92" s="60"/>
      <c r="C92" s="157"/>
      <c r="D92" s="162"/>
      <c r="E92" s="611"/>
      <c r="G92" s="108">
        <v>1</v>
      </c>
      <c r="H92" s="60"/>
      <c r="I92" s="157"/>
      <c r="J92" s="162"/>
      <c r="K92" s="206"/>
    </row>
    <row r="93" spans="1:14" x14ac:dyDescent="0.15">
      <c r="A93" s="184">
        <v>2</v>
      </c>
      <c r="B93" s="185"/>
      <c r="C93" s="157"/>
      <c r="D93" s="162"/>
      <c r="E93" s="611"/>
      <c r="G93" s="184">
        <v>2</v>
      </c>
      <c r="H93" s="185"/>
      <c r="I93" s="157"/>
      <c r="J93" s="162"/>
      <c r="K93" s="206"/>
    </row>
    <row r="94" spans="1:14" x14ac:dyDescent="0.15">
      <c r="A94" s="161">
        <v>3</v>
      </c>
      <c r="B94" s="186"/>
      <c r="C94" s="820"/>
      <c r="D94" s="187"/>
      <c r="E94" s="612"/>
      <c r="G94" s="161">
        <v>3</v>
      </c>
      <c r="H94" s="186"/>
      <c r="I94" s="445"/>
      <c r="J94" s="187"/>
      <c r="K94" s="611"/>
    </row>
    <row r="95" spans="1:14" ht="14" thickBot="1" x14ac:dyDescent="0.2">
      <c r="A95" s="109">
        <v>4</v>
      </c>
      <c r="B95" s="72"/>
      <c r="C95" s="226"/>
      <c r="D95" s="188"/>
      <c r="E95" s="447"/>
      <c r="G95" s="109">
        <v>4</v>
      </c>
      <c r="H95" s="72"/>
      <c r="I95" s="446"/>
      <c r="J95" s="188"/>
      <c r="K95" s="447"/>
    </row>
    <row r="97" spans="1:14" ht="14" thickBot="1" x14ac:dyDescent="0.2">
      <c r="E97" s="15" t="s">
        <v>863</v>
      </c>
      <c r="K97" s="15" t="s">
        <v>864</v>
      </c>
    </row>
    <row r="98" spans="1:14" x14ac:dyDescent="0.15">
      <c r="A98" s="105" t="s">
        <v>892</v>
      </c>
      <c r="B98" s="181" t="s">
        <v>197</v>
      </c>
      <c r="C98" s="182" t="s">
        <v>865</v>
      </c>
      <c r="D98" s="183" t="s">
        <v>197</v>
      </c>
      <c r="E98" s="30" t="s">
        <v>866</v>
      </c>
      <c r="G98" s="105" t="s">
        <v>892</v>
      </c>
      <c r="H98" s="181" t="s">
        <v>197</v>
      </c>
      <c r="I98" s="182" t="s">
        <v>865</v>
      </c>
      <c r="J98" s="183" t="s">
        <v>197</v>
      </c>
      <c r="K98" s="30" t="s">
        <v>866</v>
      </c>
    </row>
    <row r="99" spans="1:14" x14ac:dyDescent="0.15">
      <c r="A99" s="108">
        <v>1</v>
      </c>
      <c r="B99" s="60"/>
      <c r="C99" s="157"/>
      <c r="D99" s="162"/>
      <c r="E99" s="611"/>
      <c r="G99" s="108">
        <v>1</v>
      </c>
      <c r="H99" s="60"/>
      <c r="I99" s="445"/>
      <c r="J99" s="162"/>
      <c r="K99" s="611"/>
    </row>
    <row r="100" spans="1:14" x14ac:dyDescent="0.15">
      <c r="A100" s="184">
        <v>2</v>
      </c>
      <c r="B100" s="185"/>
      <c r="C100" s="157"/>
      <c r="D100" s="162"/>
      <c r="E100" s="611"/>
      <c r="G100" s="184">
        <v>2</v>
      </c>
      <c r="H100" s="185"/>
      <c r="I100" s="445"/>
      <c r="J100" s="162"/>
      <c r="K100" s="206"/>
    </row>
    <row r="101" spans="1:14" x14ac:dyDescent="0.15">
      <c r="A101" s="161">
        <v>3</v>
      </c>
      <c r="B101" s="186"/>
      <c r="C101" s="224"/>
      <c r="D101" s="187"/>
      <c r="E101" s="225"/>
      <c r="G101" s="161">
        <v>3</v>
      </c>
      <c r="H101" s="186"/>
      <c r="I101" s="445"/>
      <c r="J101" s="187"/>
      <c r="K101" s="611"/>
    </row>
    <row r="102" spans="1:14" ht="14" thickBot="1" x14ac:dyDescent="0.2">
      <c r="A102" s="109">
        <v>4</v>
      </c>
      <c r="B102" s="72"/>
      <c r="C102" s="446"/>
      <c r="D102" s="188"/>
      <c r="E102" s="447"/>
      <c r="G102" s="109">
        <v>4</v>
      </c>
      <c r="H102" s="72"/>
      <c r="I102" s="446"/>
      <c r="J102" s="188"/>
      <c r="K102" s="447"/>
    </row>
    <row r="104" spans="1:14" ht="14" thickBot="1" x14ac:dyDescent="0.2">
      <c r="E104" s="15" t="s">
        <v>870</v>
      </c>
      <c r="K104" s="15" t="s">
        <v>871</v>
      </c>
    </row>
    <row r="105" spans="1:14" x14ac:dyDescent="0.15">
      <c r="A105" s="105" t="s">
        <v>892</v>
      </c>
      <c r="B105" s="181" t="s">
        <v>197</v>
      </c>
      <c r="C105" s="182" t="s">
        <v>865</v>
      </c>
      <c r="D105" s="183" t="s">
        <v>197</v>
      </c>
      <c r="E105" s="30" t="s">
        <v>866</v>
      </c>
      <c r="G105" s="105" t="s">
        <v>892</v>
      </c>
      <c r="H105" s="181" t="s">
        <v>197</v>
      </c>
      <c r="I105" s="182" t="s">
        <v>865</v>
      </c>
      <c r="J105" s="183" t="s">
        <v>197</v>
      </c>
      <c r="K105" s="30" t="s">
        <v>866</v>
      </c>
      <c r="N105" s="25"/>
    </row>
    <row r="106" spans="1:14" x14ac:dyDescent="0.15">
      <c r="A106" s="108">
        <v>1</v>
      </c>
      <c r="B106" s="60"/>
      <c r="C106" s="157"/>
      <c r="D106" s="162"/>
      <c r="E106" s="611"/>
      <c r="G106" s="108">
        <v>1</v>
      </c>
      <c r="H106" s="60"/>
      <c r="I106" s="157"/>
      <c r="J106" s="162"/>
      <c r="K106" s="206"/>
    </row>
    <row r="107" spans="1:14" x14ac:dyDescent="0.15">
      <c r="A107" s="184">
        <v>2</v>
      </c>
      <c r="B107" s="185"/>
      <c r="C107" s="157"/>
      <c r="D107" s="162"/>
      <c r="E107" s="611"/>
      <c r="G107" s="184">
        <v>2</v>
      </c>
      <c r="H107" s="185"/>
      <c r="I107" s="157"/>
      <c r="J107" s="162"/>
      <c r="K107" s="206"/>
    </row>
    <row r="108" spans="1:14" x14ac:dyDescent="0.15">
      <c r="A108" s="161">
        <v>3</v>
      </c>
      <c r="B108" s="186"/>
      <c r="C108" s="820"/>
      <c r="D108" s="187"/>
      <c r="E108" s="612"/>
      <c r="G108" s="161">
        <v>3</v>
      </c>
      <c r="H108" s="186"/>
      <c r="I108" s="445"/>
      <c r="J108" s="187"/>
      <c r="K108" s="611"/>
    </row>
    <row r="109" spans="1:14" ht="14" thickBot="1" x14ac:dyDescent="0.2">
      <c r="A109" s="109">
        <v>4</v>
      </c>
      <c r="B109" s="72"/>
      <c r="C109" s="226"/>
      <c r="D109" s="188"/>
      <c r="E109" s="447"/>
      <c r="G109" s="109">
        <v>4</v>
      </c>
      <c r="H109" s="72"/>
      <c r="I109" s="446"/>
      <c r="J109" s="188"/>
      <c r="K109" s="447"/>
    </row>
    <row r="111" spans="1:14" ht="14" thickBot="1" x14ac:dyDescent="0.2">
      <c r="E111" s="15" t="s">
        <v>868</v>
      </c>
      <c r="G111"/>
      <c r="H111"/>
      <c r="I111"/>
      <c r="J111"/>
      <c r="K111"/>
    </row>
    <row r="112" spans="1:14" x14ac:dyDescent="0.15">
      <c r="A112" s="105" t="s">
        <v>892</v>
      </c>
      <c r="B112" s="181" t="s">
        <v>197</v>
      </c>
      <c r="C112" s="182" t="s">
        <v>865</v>
      </c>
      <c r="D112" s="183" t="s">
        <v>197</v>
      </c>
      <c r="E112" s="30" t="s">
        <v>866</v>
      </c>
      <c r="G112"/>
      <c r="H112"/>
      <c r="I112"/>
      <c r="J112"/>
      <c r="K112"/>
    </row>
    <row r="113" spans="1:11" x14ac:dyDescent="0.15">
      <c r="A113" s="108">
        <v>1</v>
      </c>
      <c r="B113" s="60"/>
      <c r="C113" s="157"/>
      <c r="D113" s="162"/>
      <c r="E113" s="611"/>
      <c r="G113"/>
      <c r="H113"/>
      <c r="I113"/>
      <c r="J113"/>
      <c r="K113"/>
    </row>
    <row r="114" spans="1:11" x14ac:dyDescent="0.15">
      <c r="A114" s="184">
        <v>2</v>
      </c>
      <c r="B114" s="185"/>
      <c r="C114" s="157"/>
      <c r="D114" s="162"/>
      <c r="E114" s="611"/>
      <c r="G114"/>
      <c r="H114"/>
      <c r="I114"/>
      <c r="J114"/>
      <c r="K114"/>
    </row>
    <row r="115" spans="1:11" x14ac:dyDescent="0.15">
      <c r="A115" s="161">
        <v>3</v>
      </c>
      <c r="B115" s="186"/>
      <c r="C115" s="224"/>
      <c r="D115" s="187"/>
      <c r="E115" s="225"/>
      <c r="G115"/>
      <c r="H115"/>
      <c r="I115"/>
      <c r="J115"/>
      <c r="K115"/>
    </row>
    <row r="116" spans="1:11" ht="14" thickBot="1" x14ac:dyDescent="0.2">
      <c r="A116" s="109">
        <v>4</v>
      </c>
      <c r="B116" s="72"/>
      <c r="C116" s="446"/>
      <c r="D116" s="188"/>
      <c r="E116" s="447"/>
      <c r="G116"/>
      <c r="H116"/>
      <c r="I116"/>
      <c r="J116"/>
      <c r="K116"/>
    </row>
  </sheetData>
  <mergeCells count="35">
    <mergeCell ref="F6:G6"/>
    <mergeCell ref="F7:G7"/>
    <mergeCell ref="F8:G8"/>
    <mergeCell ref="F9:G9"/>
    <mergeCell ref="A1:K1"/>
    <mergeCell ref="F3:G3"/>
    <mergeCell ref="F4:G4"/>
    <mergeCell ref="F5:G5"/>
    <mergeCell ref="F14:G14"/>
    <mergeCell ref="F15:G15"/>
    <mergeCell ref="F16:G16"/>
    <mergeCell ref="F17:G17"/>
    <mergeCell ref="F10:G10"/>
    <mergeCell ref="F11:G11"/>
    <mergeCell ref="F12:G12"/>
    <mergeCell ref="F13:G13"/>
    <mergeCell ref="F18:G18"/>
    <mergeCell ref="F19:G19"/>
    <mergeCell ref="A65:K65"/>
    <mergeCell ref="I19:J19"/>
    <mergeCell ref="C20:E20"/>
    <mergeCell ref="H21:I21"/>
    <mergeCell ref="J21:K21"/>
    <mergeCell ref="A22:G22"/>
    <mergeCell ref="A23:G23"/>
    <mergeCell ref="A24:G24"/>
    <mergeCell ref="A25:G25"/>
    <mergeCell ref="A26:G26"/>
    <mergeCell ref="A27:G27"/>
    <mergeCell ref="A63:K63"/>
    <mergeCell ref="H68:I68"/>
    <mergeCell ref="A28:G28"/>
    <mergeCell ref="A29:G29"/>
    <mergeCell ref="A32:K32"/>
    <mergeCell ref="B33:C33"/>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Foglio126">
    <pageSetUpPr fitToPage="1"/>
  </sheetPr>
  <dimension ref="A1:L92"/>
  <sheetViews>
    <sheetView workbookViewId="0">
      <selection activeCell="C7" sqref="C7"/>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556</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K3" s="18" t="s">
        <v>1934</v>
      </c>
    </row>
    <row r="4" spans="1:11" x14ac:dyDescent="0.15">
      <c r="B4" s="16">
        <v>1</v>
      </c>
      <c r="C4" s="1632" t="s">
        <v>2366</v>
      </c>
      <c r="D4" s="1633" t="s">
        <v>482</v>
      </c>
      <c r="E4" s="20">
        <f t="shared" ref="E4:E13" si="0">COUNTIF(C$29:C$92,$C4)+COUNTIF(I$29:I$92,$C4)</f>
        <v>4</v>
      </c>
      <c r="F4" s="1697">
        <f t="shared" ref="F4:F13" si="1">COUNTIF(E$29:E$92,$C4)+COUNTIF(K$29:K$92,$C4)</f>
        <v>5</v>
      </c>
      <c r="G4" s="1753"/>
      <c r="I4" s="45" t="str">
        <f>$C$4</f>
        <v>KALDIS</v>
      </c>
      <c r="J4" s="20" t="s">
        <v>1678</v>
      </c>
      <c r="K4" s="14">
        <v>1</v>
      </c>
    </row>
    <row r="5" spans="1:11" x14ac:dyDescent="0.15">
      <c r="B5" s="16">
        <v>2</v>
      </c>
      <c r="C5" s="1632" t="s">
        <v>2359</v>
      </c>
      <c r="D5" s="1633" t="s">
        <v>482</v>
      </c>
      <c r="E5" s="20">
        <f t="shared" si="0"/>
        <v>4</v>
      </c>
      <c r="F5" s="1697">
        <f t="shared" si="1"/>
        <v>5</v>
      </c>
      <c r="G5" s="1753"/>
      <c r="I5" s="45" t="str">
        <f>$C$5</f>
        <v>PAPAGEORGIOU</v>
      </c>
      <c r="K5" s="99"/>
    </row>
    <row r="6" spans="1:11" x14ac:dyDescent="0.15">
      <c r="B6" s="16">
        <v>3</v>
      </c>
      <c r="C6" s="1632" t="s">
        <v>2369</v>
      </c>
      <c r="D6" s="1633" t="s">
        <v>482</v>
      </c>
      <c r="E6" s="20">
        <f t="shared" si="0"/>
        <v>4</v>
      </c>
      <c r="F6" s="1697">
        <f t="shared" si="1"/>
        <v>5</v>
      </c>
      <c r="G6" s="1753"/>
      <c r="I6" s="45" t="str">
        <f>$C$6</f>
        <v>PANAGIOTIDIS</v>
      </c>
      <c r="J6" s="20" t="s">
        <v>1678</v>
      </c>
      <c r="K6" s="14">
        <v>2</v>
      </c>
    </row>
    <row r="7" spans="1:11" x14ac:dyDescent="0.15">
      <c r="B7" s="16">
        <v>4</v>
      </c>
      <c r="C7" s="1632" t="s">
        <v>2375</v>
      </c>
      <c r="D7" s="1633" t="s">
        <v>482</v>
      </c>
      <c r="E7" s="20">
        <f t="shared" si="0"/>
        <v>4</v>
      </c>
      <c r="F7" s="1697">
        <f t="shared" si="1"/>
        <v>5</v>
      </c>
      <c r="G7" s="1753"/>
      <c r="I7" s="45" t="str">
        <f>$C$7</f>
        <v>TSOULFAS 1</v>
      </c>
      <c r="K7" s="99"/>
    </row>
    <row r="8" spans="1:11" x14ac:dyDescent="0.15">
      <c r="B8" s="16">
        <v>5</v>
      </c>
      <c r="C8" s="1632" t="s">
        <v>2368</v>
      </c>
      <c r="D8" s="1633" t="s">
        <v>482</v>
      </c>
      <c r="E8" s="20">
        <f t="shared" si="0"/>
        <v>4</v>
      </c>
      <c r="F8" s="1697">
        <f t="shared" si="1"/>
        <v>5</v>
      </c>
      <c r="G8" s="1753"/>
      <c r="I8" s="45" t="str">
        <f>$C$8</f>
        <v>POLITOPOULOS</v>
      </c>
      <c r="J8" s="20"/>
      <c r="K8" s="24"/>
    </row>
    <row r="9" spans="1:11" x14ac:dyDescent="0.15">
      <c r="B9" s="16">
        <v>6</v>
      </c>
      <c r="C9" s="1632" t="s">
        <v>2362</v>
      </c>
      <c r="D9" s="1633" t="s">
        <v>482</v>
      </c>
      <c r="E9" s="20">
        <f t="shared" si="0"/>
        <v>5</v>
      </c>
      <c r="F9" s="1697">
        <f t="shared" si="1"/>
        <v>4</v>
      </c>
      <c r="G9" s="1753"/>
      <c r="I9" s="45" t="str">
        <f>$C$9</f>
        <v>TSOUBANAS</v>
      </c>
      <c r="J9" s="20"/>
      <c r="K9" s="24"/>
    </row>
    <row r="10" spans="1:11" x14ac:dyDescent="0.15">
      <c r="B10" s="16">
        <v>7</v>
      </c>
      <c r="C10" s="1632" t="s">
        <v>2370</v>
      </c>
      <c r="D10" s="1633" t="s">
        <v>1206</v>
      </c>
      <c r="E10" s="20">
        <f t="shared" si="0"/>
        <v>5</v>
      </c>
      <c r="F10" s="1697">
        <f t="shared" si="1"/>
        <v>4</v>
      </c>
      <c r="G10" s="1753"/>
      <c r="I10" s="45" t="str">
        <f>$C$10</f>
        <v>ANDRIEU</v>
      </c>
      <c r="J10" s="20"/>
      <c r="K10" s="24"/>
    </row>
    <row r="11" spans="1:11" x14ac:dyDescent="0.15">
      <c r="B11" s="16">
        <v>8</v>
      </c>
      <c r="C11" s="1632" t="s">
        <v>2372</v>
      </c>
      <c r="D11" s="1633" t="s">
        <v>482</v>
      </c>
      <c r="E11" s="20">
        <f t="shared" si="0"/>
        <v>5</v>
      </c>
      <c r="F11" s="1697">
        <f t="shared" si="1"/>
        <v>4</v>
      </c>
      <c r="G11" s="1753"/>
      <c r="I11" s="45" t="str">
        <f>$C$11</f>
        <v>BISTAS</v>
      </c>
      <c r="J11" s="20" t="s">
        <v>1678</v>
      </c>
      <c r="K11" s="14">
        <v>3</v>
      </c>
    </row>
    <row r="12" spans="1:11" x14ac:dyDescent="0.15">
      <c r="B12" s="16">
        <v>9</v>
      </c>
      <c r="C12" s="418" t="s">
        <v>2374</v>
      </c>
      <c r="D12" s="1633" t="s">
        <v>482</v>
      </c>
      <c r="E12" s="20">
        <f t="shared" si="0"/>
        <v>5</v>
      </c>
      <c r="F12" s="1697">
        <f t="shared" si="1"/>
        <v>4</v>
      </c>
      <c r="G12" s="1753"/>
      <c r="I12" s="45" t="str">
        <f>$C$12</f>
        <v>GRISPOS</v>
      </c>
      <c r="K12" s="99"/>
    </row>
    <row r="13" spans="1:11" x14ac:dyDescent="0.15">
      <c r="B13" s="16">
        <v>10</v>
      </c>
      <c r="C13" s="418" t="s">
        <v>2373</v>
      </c>
      <c r="D13" s="1633" t="s">
        <v>482</v>
      </c>
      <c r="E13" s="20">
        <f t="shared" si="0"/>
        <v>5</v>
      </c>
      <c r="F13" s="1697">
        <f t="shared" si="1"/>
        <v>4</v>
      </c>
      <c r="G13" s="1753"/>
      <c r="I13" s="46" t="str">
        <f>$C$13</f>
        <v>TSOULFAS 2</v>
      </c>
      <c r="J13" s="20" t="s">
        <v>1678</v>
      </c>
      <c r="K13" s="14">
        <v>4</v>
      </c>
    </row>
    <row r="14" spans="1:11" x14ac:dyDescent="0.15">
      <c r="A14" s="15" t="s">
        <v>363</v>
      </c>
      <c r="B14" s="383" t="s">
        <v>362</v>
      </c>
      <c r="C14" s="24" t="s">
        <v>364</v>
      </c>
      <c r="D14" s="383" t="s">
        <v>892</v>
      </c>
      <c r="E14" s="24">
        <f>SUM(E4:E13)</f>
        <v>45</v>
      </c>
      <c r="F14" s="1754" t="s">
        <v>301</v>
      </c>
      <c r="G14" s="1754"/>
      <c r="H14" s="389" t="s">
        <v>1640</v>
      </c>
      <c r="I14" s="1755" t="s">
        <v>303</v>
      </c>
      <c r="J14" s="1755"/>
      <c r="K14" s="24" t="s">
        <v>980</v>
      </c>
    </row>
    <row r="15" spans="1:11" x14ac:dyDescent="0.15">
      <c r="B15" s="420"/>
      <c r="C15" s="1756" t="s">
        <v>570</v>
      </c>
      <c r="D15" s="1757"/>
      <c r="E15" s="1757"/>
    </row>
    <row r="17" spans="1:11" x14ac:dyDescent="0.15">
      <c r="H17" s="1747" t="s">
        <v>1368</v>
      </c>
      <c r="I17" s="1748"/>
      <c r="J17" s="1747" t="s">
        <v>496</v>
      </c>
      <c r="K17" s="1748"/>
    </row>
    <row r="18" spans="1:11" x14ac:dyDescent="0.15">
      <c r="H18" s="24">
        <v>1</v>
      </c>
      <c r="I18" s="45" t="str">
        <f>C4</f>
        <v>KALDIS</v>
      </c>
      <c r="J18" s="24">
        <v>2</v>
      </c>
      <c r="K18" s="45" t="str">
        <f>C5</f>
        <v>PAPAGEORGIOU</v>
      </c>
    </row>
    <row r="19" spans="1:11" x14ac:dyDescent="0.15">
      <c r="H19" s="24">
        <v>4</v>
      </c>
      <c r="I19" s="45" t="str">
        <f>C7</f>
        <v>TSOULFAS 1</v>
      </c>
      <c r="J19" s="24">
        <v>3</v>
      </c>
      <c r="K19" s="45" t="str">
        <f>C6</f>
        <v>PANAGIOTIDIS</v>
      </c>
    </row>
    <row r="20" spans="1:11" x14ac:dyDescent="0.15">
      <c r="H20" s="24">
        <v>5</v>
      </c>
      <c r="I20" s="45" t="str">
        <f>C8</f>
        <v>POLITOPOULOS</v>
      </c>
      <c r="J20" s="24">
        <v>6</v>
      </c>
      <c r="K20" s="45" t="str">
        <f>C9</f>
        <v>TSOUBANAS</v>
      </c>
    </row>
    <row r="21" spans="1:11" x14ac:dyDescent="0.15">
      <c r="H21" s="24">
        <v>8</v>
      </c>
      <c r="I21" s="45" t="str">
        <f>C11</f>
        <v>BISTAS</v>
      </c>
      <c r="J21" s="24">
        <v>7</v>
      </c>
      <c r="K21" s="45" t="str">
        <f>C10</f>
        <v>ANDRIEU</v>
      </c>
    </row>
    <row r="22" spans="1:11" x14ac:dyDescent="0.15">
      <c r="H22" s="24">
        <v>9</v>
      </c>
      <c r="I22" s="45" t="str">
        <f>C12</f>
        <v>GRISPOS</v>
      </c>
      <c r="J22" s="24">
        <v>10</v>
      </c>
      <c r="K22" s="45" t="str">
        <f>C13</f>
        <v>TSOULFAS 2</v>
      </c>
    </row>
    <row r="23" spans="1:11" x14ac:dyDescent="0.15">
      <c r="D23" s="2027" t="s">
        <v>832</v>
      </c>
      <c r="E23" s="2027"/>
      <c r="F23" s="2027"/>
      <c r="G23" s="2027"/>
      <c r="H23" s="2027"/>
      <c r="I23" s="2027"/>
      <c r="J23" s="2027"/>
      <c r="K23" s="2027"/>
    </row>
    <row r="24" spans="1:11" x14ac:dyDescent="0.15">
      <c r="B24" s="1972" t="s">
        <v>833</v>
      </c>
      <c r="C24" s="1972"/>
      <c r="D24" s="1972"/>
      <c r="E24" s="1972"/>
      <c r="F24" s="1972"/>
      <c r="G24" s="1972"/>
      <c r="H24" s="1972"/>
      <c r="I24" s="1972"/>
      <c r="J24" s="1972"/>
      <c r="K24" s="1972"/>
    </row>
    <row r="25" spans="1:11" x14ac:dyDescent="0.15">
      <c r="F25" s="25"/>
      <c r="G25" s="25"/>
      <c r="H25" s="25"/>
      <c r="I25" s="25"/>
      <c r="J25" s="25"/>
      <c r="K25" s="25"/>
    </row>
    <row r="26" spans="1:11" x14ac:dyDescent="0.15">
      <c r="A26" s="1637" t="s">
        <v>917</v>
      </c>
      <c r="B26" s="1637"/>
      <c r="C26" s="1637"/>
      <c r="D26" s="1637"/>
      <c r="E26" s="1637"/>
      <c r="F26" s="1637"/>
      <c r="G26" s="1637"/>
      <c r="H26" s="1637"/>
      <c r="I26" s="1637"/>
      <c r="J26" s="1637"/>
      <c r="K26" s="1637"/>
    </row>
    <row r="27" spans="1:11" ht="14" thickBot="1" x14ac:dyDescent="0.2">
      <c r="B27" s="1747" t="s">
        <v>1368</v>
      </c>
      <c r="C27" s="1748"/>
      <c r="E27" s="15" t="s">
        <v>307</v>
      </c>
      <c r="K27" s="15" t="s">
        <v>308</v>
      </c>
    </row>
    <row r="28" spans="1:11" x14ac:dyDescent="0.15">
      <c r="A28" s="178" t="s">
        <v>892</v>
      </c>
      <c r="B28" s="204" t="s">
        <v>197</v>
      </c>
      <c r="C28" s="28" t="s">
        <v>865</v>
      </c>
      <c r="D28" s="29" t="s">
        <v>197</v>
      </c>
      <c r="E28" s="30" t="s">
        <v>866</v>
      </c>
      <c r="G28" s="178" t="s">
        <v>892</v>
      </c>
      <c r="H28" s="204" t="s">
        <v>197</v>
      </c>
      <c r="I28" s="28" t="s">
        <v>865</v>
      </c>
      <c r="J28" s="29" t="s">
        <v>197</v>
      </c>
      <c r="K28" s="30" t="str">
        <f>C5</f>
        <v>PAPAGEORGIOU</v>
      </c>
    </row>
    <row r="29" spans="1:11" x14ac:dyDescent="0.15">
      <c r="A29" s="31">
        <v>1</v>
      </c>
      <c r="B29" s="32">
        <f>K11</f>
        <v>3</v>
      </c>
      <c r="C29" s="33" t="str">
        <f>C11</f>
        <v>BISTAS</v>
      </c>
      <c r="D29" s="34">
        <f>K4</f>
        <v>1</v>
      </c>
      <c r="E29" s="33" t="str">
        <f>C4</f>
        <v>KALDIS</v>
      </c>
      <c r="G29" s="31">
        <v>1</v>
      </c>
      <c r="H29" s="32">
        <f>K4</f>
        <v>1</v>
      </c>
      <c r="I29" s="451" t="str">
        <f>C5</f>
        <v>PAPAGEORGIOU</v>
      </c>
      <c r="J29" s="34">
        <f>K13</f>
        <v>4</v>
      </c>
      <c r="K29" s="451" t="str">
        <f>C10</f>
        <v>ANDRIEU</v>
      </c>
    </row>
    <row r="30" spans="1:11" ht="14" thickBot="1" x14ac:dyDescent="0.2">
      <c r="A30" s="75">
        <v>2</v>
      </c>
      <c r="B30" s="47">
        <f>K13</f>
        <v>4</v>
      </c>
      <c r="C30" s="43" t="str">
        <f>C13</f>
        <v>TSOULFAS 2</v>
      </c>
      <c r="D30" s="44">
        <f>K6</f>
        <v>2</v>
      </c>
      <c r="E30" s="43" t="str">
        <f>C6</f>
        <v>PANAGIOTIDIS</v>
      </c>
      <c r="G30" s="75">
        <v>2</v>
      </c>
      <c r="H30" s="47">
        <f>K11</f>
        <v>3</v>
      </c>
      <c r="I30" s="43" t="str">
        <f>C11</f>
        <v>BISTAS</v>
      </c>
      <c r="J30" s="44">
        <f>K6</f>
        <v>2</v>
      </c>
      <c r="K30" s="448" t="str">
        <f>C12</f>
        <v>GRISPOS</v>
      </c>
    </row>
    <row r="32" spans="1:11" ht="14" thickBot="1" x14ac:dyDescent="0.2">
      <c r="E32" s="15" t="s">
        <v>309</v>
      </c>
      <c r="K32" s="15" t="s">
        <v>2186</v>
      </c>
    </row>
    <row r="33" spans="1:11" x14ac:dyDescent="0.15">
      <c r="A33" s="178" t="s">
        <v>892</v>
      </c>
      <c r="B33" s="204" t="s">
        <v>197</v>
      </c>
      <c r="C33" s="28" t="s">
        <v>865</v>
      </c>
      <c r="D33" s="29" t="s">
        <v>197</v>
      </c>
      <c r="E33" s="30" t="s">
        <v>866</v>
      </c>
      <c r="G33" s="178" t="s">
        <v>892</v>
      </c>
      <c r="H33" s="204" t="s">
        <v>197</v>
      </c>
      <c r="I33" s="28" t="s">
        <v>865</v>
      </c>
      <c r="J33" s="29" t="s">
        <v>197</v>
      </c>
      <c r="K33" s="30" t="s">
        <v>866</v>
      </c>
    </row>
    <row r="34" spans="1:11" x14ac:dyDescent="0.15">
      <c r="A34" s="31">
        <v>1</v>
      </c>
      <c r="B34" s="32">
        <f>K11</f>
        <v>3</v>
      </c>
      <c r="C34" s="206" t="str">
        <f>C11</f>
        <v>BISTAS</v>
      </c>
      <c r="D34" s="34">
        <f>K4</f>
        <v>1</v>
      </c>
      <c r="E34" s="451" t="str">
        <f>C7</f>
        <v>TSOULFAS 1</v>
      </c>
      <c r="G34" s="31">
        <v>1</v>
      </c>
      <c r="H34" s="32">
        <f>K11</f>
        <v>3</v>
      </c>
      <c r="I34" s="451" t="str">
        <f>C8</f>
        <v>POLITOPOULOS</v>
      </c>
      <c r="J34" s="34">
        <f>K4</f>
        <v>1</v>
      </c>
      <c r="K34" s="33" t="str">
        <f>C7</f>
        <v>TSOULFAS 1</v>
      </c>
    </row>
    <row r="35" spans="1:11" ht="14" thickBot="1" x14ac:dyDescent="0.2">
      <c r="A35" s="75">
        <v>2</v>
      </c>
      <c r="B35" s="47">
        <f>K6</f>
        <v>2</v>
      </c>
      <c r="C35" s="454" t="str">
        <f>C13</f>
        <v>TSOULFAS 2</v>
      </c>
      <c r="D35" s="44">
        <f>K13</f>
        <v>4</v>
      </c>
      <c r="E35" s="43" t="str">
        <f>C10</f>
        <v>ANDRIEU</v>
      </c>
      <c r="G35" s="75">
        <v>2</v>
      </c>
      <c r="H35" s="47">
        <f>K6</f>
        <v>2</v>
      </c>
      <c r="I35" s="448" t="str">
        <f>C12</f>
        <v>GRISPOS</v>
      </c>
      <c r="J35" s="44">
        <f>K13</f>
        <v>4</v>
      </c>
      <c r="K35" s="454" t="str">
        <f>C4</f>
        <v>KALDIS</v>
      </c>
    </row>
    <row r="37" spans="1:11" ht="14" thickBot="1" x14ac:dyDescent="0.2">
      <c r="E37" s="15" t="s">
        <v>2185</v>
      </c>
      <c r="K37" s="15" t="s">
        <v>2187</v>
      </c>
    </row>
    <row r="38" spans="1:11" x14ac:dyDescent="0.15">
      <c r="A38" s="178" t="s">
        <v>892</v>
      </c>
      <c r="B38" s="204" t="s">
        <v>197</v>
      </c>
      <c r="C38" s="28" t="s">
        <v>865</v>
      </c>
      <c r="D38" s="29" t="s">
        <v>197</v>
      </c>
      <c r="E38" s="30" t="s">
        <v>866</v>
      </c>
      <c r="G38" s="178" t="s">
        <v>892</v>
      </c>
      <c r="H38" s="204" t="s">
        <v>197</v>
      </c>
      <c r="I38" s="28" t="s">
        <v>865</v>
      </c>
      <c r="J38" s="29" t="s">
        <v>197</v>
      </c>
      <c r="K38" s="30" t="s">
        <v>866</v>
      </c>
    </row>
    <row r="39" spans="1:11" x14ac:dyDescent="0.15">
      <c r="A39" s="31">
        <v>1</v>
      </c>
      <c r="B39" s="32">
        <f>K4</f>
        <v>1</v>
      </c>
      <c r="C39" s="451" t="str">
        <f>C5</f>
        <v>PAPAGEORGIOU</v>
      </c>
      <c r="D39" s="34">
        <f>K13</f>
        <v>4</v>
      </c>
      <c r="E39" s="451" t="str">
        <f>C9</f>
        <v>TSOUBANAS</v>
      </c>
      <c r="G39" s="31">
        <v>1</v>
      </c>
      <c r="H39" s="32">
        <f>K4</f>
        <v>1</v>
      </c>
      <c r="I39" s="451" t="str">
        <f>C13</f>
        <v>TSOULFAS 2</v>
      </c>
      <c r="J39" s="34">
        <f>K13</f>
        <v>4</v>
      </c>
      <c r="K39" s="206" t="str">
        <f>C9</f>
        <v>TSOUBANAS</v>
      </c>
    </row>
    <row r="40" spans="1:11" ht="14" thickBot="1" x14ac:dyDescent="0.2">
      <c r="A40" s="75">
        <v>2</v>
      </c>
      <c r="B40" s="47">
        <f>K6</f>
        <v>2</v>
      </c>
      <c r="C40" s="43" t="str">
        <f>C12</f>
        <v>GRISPOS</v>
      </c>
      <c r="D40" s="44">
        <f>K11</f>
        <v>3</v>
      </c>
      <c r="E40" s="193" t="str">
        <f>C8</f>
        <v>POLITOPOULOS</v>
      </c>
      <c r="G40" s="75">
        <v>2</v>
      </c>
      <c r="H40" s="47">
        <f>K6</f>
        <v>2</v>
      </c>
      <c r="I40" s="448" t="str">
        <f>C7</f>
        <v>TSOULFAS 1</v>
      </c>
      <c r="J40" s="44">
        <f>K11</f>
        <v>3</v>
      </c>
      <c r="K40" s="454" t="str">
        <f>C4</f>
        <v>KALDIS</v>
      </c>
    </row>
    <row r="42" spans="1:11" ht="14" thickBot="1" x14ac:dyDescent="0.2">
      <c r="E42" s="15" t="s">
        <v>2188</v>
      </c>
      <c r="K42" s="15" t="s">
        <v>311</v>
      </c>
    </row>
    <row r="43" spans="1:11" x14ac:dyDescent="0.15">
      <c r="A43" s="178" t="s">
        <v>892</v>
      </c>
      <c r="B43" s="204" t="s">
        <v>197</v>
      </c>
      <c r="C43" s="28" t="s">
        <v>865</v>
      </c>
      <c r="D43" s="29" t="s">
        <v>197</v>
      </c>
      <c r="E43" s="30" t="s">
        <v>866</v>
      </c>
      <c r="G43" s="178" t="s">
        <v>892</v>
      </c>
      <c r="H43" s="204" t="s">
        <v>197</v>
      </c>
      <c r="I43" s="28" t="s">
        <v>865</v>
      </c>
      <c r="J43" s="29" t="s">
        <v>197</v>
      </c>
      <c r="K43" s="30" t="s">
        <v>866</v>
      </c>
    </row>
    <row r="44" spans="1:11" x14ac:dyDescent="0.15">
      <c r="A44" s="31">
        <v>1</v>
      </c>
      <c r="B44" s="32">
        <f>K11</f>
        <v>3</v>
      </c>
      <c r="C44" s="33" t="str">
        <f>C4</f>
        <v>KALDIS</v>
      </c>
      <c r="D44" s="34">
        <f>K4</f>
        <v>1</v>
      </c>
      <c r="E44" s="451" t="str">
        <f>C8</f>
        <v>POLITOPOULOS</v>
      </c>
      <c r="G44" s="31">
        <v>1</v>
      </c>
      <c r="H44" s="32">
        <f>K11</f>
        <v>3</v>
      </c>
      <c r="I44" s="449" t="str">
        <f>C10</f>
        <v>ANDRIEU</v>
      </c>
      <c r="J44" s="34">
        <f>K6</f>
        <v>2</v>
      </c>
      <c r="K44" s="33" t="str">
        <f>C6</f>
        <v>PANAGIOTIDIS</v>
      </c>
    </row>
    <row r="45" spans="1:11" ht="14" thickBot="1" x14ac:dyDescent="0.2">
      <c r="A45" s="75">
        <v>2</v>
      </c>
      <c r="B45" s="47">
        <f>K6</f>
        <v>2</v>
      </c>
      <c r="C45" s="448" t="str">
        <f>C6</f>
        <v>PANAGIOTIDIS</v>
      </c>
      <c r="D45" s="44">
        <f>K13</f>
        <v>4</v>
      </c>
      <c r="E45" s="43" t="str">
        <f>C9</f>
        <v>TSOUBANAS</v>
      </c>
      <c r="G45" s="75">
        <v>2</v>
      </c>
      <c r="H45" s="47">
        <f>K4</f>
        <v>1</v>
      </c>
      <c r="I45" s="448" t="str">
        <f>C13</f>
        <v>TSOULFAS 2</v>
      </c>
      <c r="J45" s="44">
        <f>K13</f>
        <v>4</v>
      </c>
      <c r="K45" s="454" t="str">
        <f>C5</f>
        <v>PAPAGEORGIOU</v>
      </c>
    </row>
    <row r="47" spans="1:11" ht="14" thickBot="1" x14ac:dyDescent="0.2">
      <c r="E47" s="15" t="s">
        <v>312</v>
      </c>
      <c r="K47" s="15" t="s">
        <v>313</v>
      </c>
    </row>
    <row r="48" spans="1:11" x14ac:dyDescent="0.15">
      <c r="A48" s="178" t="s">
        <v>892</v>
      </c>
      <c r="B48" s="204" t="s">
        <v>197</v>
      </c>
      <c r="C48" s="28" t="s">
        <v>865</v>
      </c>
      <c r="D48" s="29" t="s">
        <v>197</v>
      </c>
      <c r="E48" s="30" t="s">
        <v>866</v>
      </c>
      <c r="G48" s="178" t="s">
        <v>892</v>
      </c>
      <c r="H48" s="204" t="s">
        <v>197</v>
      </c>
      <c r="I48" s="28" t="s">
        <v>865</v>
      </c>
      <c r="J48" s="29" t="s">
        <v>197</v>
      </c>
      <c r="K48" s="30" t="s">
        <v>866</v>
      </c>
    </row>
    <row r="49" spans="1:12" x14ac:dyDescent="0.15">
      <c r="A49" s="31">
        <v>1</v>
      </c>
      <c r="B49" s="32">
        <f>K11</f>
        <v>3</v>
      </c>
      <c r="C49" s="451" t="str">
        <f>C7</f>
        <v>TSOULFAS 1</v>
      </c>
      <c r="D49" s="34">
        <f>K4</f>
        <v>1</v>
      </c>
      <c r="E49" s="451" t="str">
        <f>C12</f>
        <v>GRISPOS</v>
      </c>
      <c r="G49" s="31">
        <v>1</v>
      </c>
      <c r="H49" s="32">
        <f>K11</f>
        <v>3</v>
      </c>
      <c r="I49" s="451" t="str">
        <f>C10</f>
        <v>ANDRIEU</v>
      </c>
      <c r="J49" s="34">
        <f>K4</f>
        <v>1</v>
      </c>
      <c r="K49" s="449" t="str">
        <f>C9</f>
        <v>TSOUBANAS</v>
      </c>
      <c r="L49"/>
    </row>
    <row r="50" spans="1:12" ht="14" thickBot="1" x14ac:dyDescent="0.2">
      <c r="A50" s="75">
        <v>2</v>
      </c>
      <c r="B50" s="47">
        <f>K6</f>
        <v>2</v>
      </c>
      <c r="C50" s="43" t="str">
        <f>C6</f>
        <v>PANAGIOTIDIS</v>
      </c>
      <c r="D50" s="44">
        <f>K13</f>
        <v>4</v>
      </c>
      <c r="E50" s="43" t="str">
        <f>C5</f>
        <v>PAPAGEORGIOU</v>
      </c>
      <c r="G50" s="75">
        <v>2</v>
      </c>
      <c r="H50" s="47">
        <f>K6</f>
        <v>2</v>
      </c>
      <c r="I50" s="454" t="str">
        <f>C11</f>
        <v>BISTAS</v>
      </c>
      <c r="J50" s="44">
        <f>K13</f>
        <v>4</v>
      </c>
      <c r="K50" s="448" t="str">
        <f>C8</f>
        <v>POLITOPOULOS</v>
      </c>
    </row>
    <row r="52" spans="1:12" ht="14" thickBot="1" x14ac:dyDescent="0.2">
      <c r="B52" s="1747" t="s">
        <v>496</v>
      </c>
      <c r="C52" s="1748"/>
      <c r="E52" s="15" t="s">
        <v>314</v>
      </c>
      <c r="K52" s="15" t="s">
        <v>669</v>
      </c>
    </row>
    <row r="53" spans="1:12" x14ac:dyDescent="0.15">
      <c r="A53" s="178" t="s">
        <v>892</v>
      </c>
      <c r="B53" s="204" t="s">
        <v>197</v>
      </c>
      <c r="C53" s="28" t="s">
        <v>865</v>
      </c>
      <c r="D53" s="29" t="s">
        <v>197</v>
      </c>
      <c r="E53" s="30" t="s">
        <v>866</v>
      </c>
      <c r="G53" s="178" t="s">
        <v>892</v>
      </c>
      <c r="H53" s="204" t="s">
        <v>197</v>
      </c>
      <c r="I53" s="28" t="s">
        <v>865</v>
      </c>
      <c r="J53" s="29" t="s">
        <v>197</v>
      </c>
      <c r="K53" s="30" t="s">
        <v>866</v>
      </c>
    </row>
    <row r="54" spans="1:12" x14ac:dyDescent="0.15">
      <c r="A54" s="31">
        <v>1</v>
      </c>
      <c r="B54" s="32">
        <f>K4</f>
        <v>1</v>
      </c>
      <c r="C54" s="451" t="str">
        <f>C4</f>
        <v>KALDIS</v>
      </c>
      <c r="D54" s="34">
        <f>K6</f>
        <v>2</v>
      </c>
      <c r="E54" s="451" t="str">
        <f>C13</f>
        <v>TSOULFAS 2</v>
      </c>
      <c r="G54" s="31">
        <v>1</v>
      </c>
      <c r="H54" s="32">
        <f>K6</f>
        <v>2</v>
      </c>
      <c r="I54" s="451" t="str">
        <f>C12</f>
        <v>GRISPOS</v>
      </c>
      <c r="J54" s="34">
        <f>K13</f>
        <v>4</v>
      </c>
      <c r="K54" s="451" t="str">
        <f>C6</f>
        <v>PANAGIOTIDIS</v>
      </c>
    </row>
    <row r="55" spans="1:12" ht="14" thickBot="1" x14ac:dyDescent="0.2">
      <c r="A55" s="75">
        <v>2</v>
      </c>
      <c r="B55" s="47">
        <f>K13</f>
        <v>4</v>
      </c>
      <c r="C55" s="193" t="str">
        <f>C8</f>
        <v>POLITOPOULOS</v>
      </c>
      <c r="D55" s="44">
        <f>K11</f>
        <v>3</v>
      </c>
      <c r="E55" s="193" t="str">
        <f>C10</f>
        <v>ANDRIEU</v>
      </c>
      <c r="G55" s="75">
        <v>2</v>
      </c>
      <c r="H55" s="47">
        <f>K4</f>
        <v>1</v>
      </c>
      <c r="I55" s="43" t="str">
        <f>C4</f>
        <v>KALDIS</v>
      </c>
      <c r="J55" s="44">
        <f>K11</f>
        <v>3</v>
      </c>
      <c r="K55" s="43" t="str">
        <f>C10</f>
        <v>ANDRIEU</v>
      </c>
    </row>
    <row r="59" spans="1:12" x14ac:dyDescent="0.15">
      <c r="I59" s="1972"/>
      <c r="J59" s="1972"/>
      <c r="K59" s="1972"/>
    </row>
    <row r="61" spans="1:12" x14ac:dyDescent="0.15">
      <c r="A61" s="1637" t="s">
        <v>556</v>
      </c>
      <c r="B61" s="1637"/>
      <c r="C61" s="1637"/>
      <c r="D61" s="1637"/>
      <c r="E61" s="1637"/>
      <c r="F61" s="1637"/>
      <c r="G61" s="1637"/>
      <c r="H61" s="1637"/>
      <c r="I61" s="1637"/>
      <c r="J61" s="1637"/>
      <c r="K61" s="1637"/>
    </row>
    <row r="64" spans="1:12" x14ac:dyDescent="0.15">
      <c r="A64" s="1637" t="s">
        <v>1226</v>
      </c>
      <c r="B64" s="1637"/>
      <c r="C64" s="1637"/>
      <c r="D64" s="1637"/>
      <c r="E64" s="1637"/>
      <c r="F64" s="1637"/>
      <c r="G64" s="1637"/>
      <c r="H64" s="1637"/>
      <c r="I64" s="1637"/>
      <c r="J64" s="1637"/>
      <c r="K64" s="1637"/>
    </row>
    <row r="65" spans="1:11" ht="14" thickBot="1" x14ac:dyDescent="0.2">
      <c r="E65" s="15" t="s">
        <v>670</v>
      </c>
      <c r="K65" s="15" t="s">
        <v>859</v>
      </c>
    </row>
    <row r="66" spans="1:11" x14ac:dyDescent="0.15">
      <c r="A66" s="178" t="s">
        <v>892</v>
      </c>
      <c r="B66" s="204" t="s">
        <v>197</v>
      </c>
      <c r="C66" s="28" t="s">
        <v>865</v>
      </c>
      <c r="D66" s="29" t="s">
        <v>197</v>
      </c>
      <c r="E66" s="30" t="s">
        <v>866</v>
      </c>
      <c r="G66" s="178" t="s">
        <v>892</v>
      </c>
      <c r="H66" s="204" t="s">
        <v>197</v>
      </c>
      <c r="I66" s="28" t="s">
        <v>865</v>
      </c>
      <c r="J66" s="29" t="s">
        <v>197</v>
      </c>
      <c r="K66" s="30" t="s">
        <v>866</v>
      </c>
    </row>
    <row r="67" spans="1:11" x14ac:dyDescent="0.15">
      <c r="A67" s="31">
        <v>1</v>
      </c>
      <c r="B67" s="32">
        <f>K13</f>
        <v>4</v>
      </c>
      <c r="C67" s="449" t="str">
        <f>C5</f>
        <v>PAPAGEORGIOU</v>
      </c>
      <c r="D67" s="34">
        <f>K4</f>
        <v>1</v>
      </c>
      <c r="E67" s="451" t="str">
        <f>C7</f>
        <v>TSOULFAS 1</v>
      </c>
      <c r="G67" s="31">
        <v>1</v>
      </c>
      <c r="H67" s="32">
        <f>K13</f>
        <v>4</v>
      </c>
      <c r="I67" s="451" t="str">
        <f>C13</f>
        <v>TSOULFAS 2</v>
      </c>
      <c r="J67" s="34">
        <f>K4</f>
        <v>1</v>
      </c>
      <c r="K67" s="451" t="str">
        <f>C11</f>
        <v>BISTAS</v>
      </c>
    </row>
    <row r="68" spans="1:11" ht="14" thickBot="1" x14ac:dyDescent="0.2">
      <c r="A68" s="75">
        <v>2</v>
      </c>
      <c r="B68" s="47">
        <f>K11</f>
        <v>3</v>
      </c>
      <c r="C68" s="193" t="str">
        <f>C10</f>
        <v>ANDRIEU</v>
      </c>
      <c r="D68" s="44">
        <f>K6</f>
        <v>2</v>
      </c>
      <c r="E68" s="43" t="str">
        <f>C12</f>
        <v>GRISPOS</v>
      </c>
      <c r="G68" s="75">
        <v>2</v>
      </c>
      <c r="H68" s="47">
        <f>K11</f>
        <v>3</v>
      </c>
      <c r="I68" s="448" t="str">
        <f>C9</f>
        <v>TSOUBANAS</v>
      </c>
      <c r="J68" s="44">
        <f>K6</f>
        <v>2</v>
      </c>
      <c r="K68" s="454" t="str">
        <f>C4</f>
        <v>KALDIS</v>
      </c>
    </row>
    <row r="70" spans="1:11" ht="14" thickBot="1" x14ac:dyDescent="0.2">
      <c r="E70" s="15" t="s">
        <v>861</v>
      </c>
      <c r="K70" s="15" t="s">
        <v>862</v>
      </c>
    </row>
    <row r="71" spans="1:11" x14ac:dyDescent="0.15">
      <c r="A71" s="178" t="s">
        <v>892</v>
      </c>
      <c r="B71" s="204" t="s">
        <v>197</v>
      </c>
      <c r="C71" s="28" t="s">
        <v>865</v>
      </c>
      <c r="D71" s="29" t="s">
        <v>197</v>
      </c>
      <c r="E71" s="30" t="s">
        <v>866</v>
      </c>
      <c r="G71" s="178" t="s">
        <v>892</v>
      </c>
      <c r="H71" s="204" t="s">
        <v>197</v>
      </c>
      <c r="I71" s="28" t="s">
        <v>865</v>
      </c>
      <c r="J71" s="29" t="s">
        <v>197</v>
      </c>
      <c r="K71" s="30" t="s">
        <v>866</v>
      </c>
    </row>
    <row r="72" spans="1:11" x14ac:dyDescent="0.15">
      <c r="A72" s="31">
        <v>1</v>
      </c>
      <c r="B72" s="32">
        <f>K11</f>
        <v>3</v>
      </c>
      <c r="C72" s="33" t="str">
        <f>C9</f>
        <v>TSOUBANAS</v>
      </c>
      <c r="D72" s="34">
        <f>K13</f>
        <v>4</v>
      </c>
      <c r="E72" s="451" t="str">
        <f>C12</f>
        <v>GRISPOS</v>
      </c>
      <c r="G72" s="31">
        <v>1</v>
      </c>
      <c r="H72" s="32">
        <f>K11</f>
        <v>3</v>
      </c>
      <c r="I72" s="451" t="str">
        <f>C5</f>
        <v>PAPAGEORGIOU</v>
      </c>
      <c r="J72" s="34">
        <f>K13</f>
        <v>4</v>
      </c>
      <c r="K72" s="449" t="str">
        <f>C8</f>
        <v>POLITOPOULOS</v>
      </c>
    </row>
    <row r="73" spans="1:11" ht="14" thickBot="1" x14ac:dyDescent="0.2">
      <c r="A73" s="75">
        <v>2</v>
      </c>
      <c r="B73" s="47">
        <f>K6</f>
        <v>2</v>
      </c>
      <c r="C73" s="448" t="str">
        <f>C6</f>
        <v>PANAGIOTIDIS</v>
      </c>
      <c r="D73" s="44">
        <f>K4</f>
        <v>1</v>
      </c>
      <c r="E73" s="43" t="str">
        <f>C11</f>
        <v>BISTAS</v>
      </c>
      <c r="G73" s="75">
        <v>2</v>
      </c>
      <c r="H73" s="47">
        <f>K6</f>
        <v>2</v>
      </c>
      <c r="I73" s="448" t="str">
        <f>C7</f>
        <v>TSOULFAS 1</v>
      </c>
      <c r="J73" s="44">
        <f>K4</f>
        <v>1</v>
      </c>
      <c r="K73" s="454" t="str">
        <f>C13</f>
        <v>TSOULFAS 2</v>
      </c>
    </row>
    <row r="75" spans="1:11" ht="14" thickBot="1" x14ac:dyDescent="0.2">
      <c r="E75" s="15" t="s">
        <v>863</v>
      </c>
      <c r="K75" s="15" t="s">
        <v>864</v>
      </c>
    </row>
    <row r="76" spans="1:11" x14ac:dyDescent="0.15">
      <c r="A76" s="178" t="s">
        <v>892</v>
      </c>
      <c r="B76" s="204" t="s">
        <v>197</v>
      </c>
      <c r="C76" s="28" t="s">
        <v>865</v>
      </c>
      <c r="D76" s="29" t="s">
        <v>197</v>
      </c>
      <c r="E76" s="30" t="s">
        <v>866</v>
      </c>
      <c r="G76" s="178" t="s">
        <v>892</v>
      </c>
      <c r="H76" s="204" t="s">
        <v>197</v>
      </c>
      <c r="I76" s="28" t="s">
        <v>865</v>
      </c>
      <c r="J76" s="29" t="s">
        <v>197</v>
      </c>
      <c r="K76" s="30" t="s">
        <v>866</v>
      </c>
    </row>
    <row r="77" spans="1:11" x14ac:dyDescent="0.15">
      <c r="A77" s="31">
        <v>1</v>
      </c>
      <c r="B77" s="32">
        <f>K13</f>
        <v>4</v>
      </c>
      <c r="C77" s="451" t="str">
        <f>C11</f>
        <v>BISTAS</v>
      </c>
      <c r="D77" s="34">
        <f>K11</f>
        <v>3</v>
      </c>
      <c r="E77" s="206" t="str">
        <f>C5</f>
        <v>PAPAGEORGIOU</v>
      </c>
      <c r="G77" s="31">
        <v>1</v>
      </c>
      <c r="H77" s="32">
        <f>K11</f>
        <v>3</v>
      </c>
      <c r="I77" s="451" t="str">
        <f>C12</f>
        <v>GRISPOS</v>
      </c>
      <c r="J77" s="34">
        <f>K4</f>
        <v>1</v>
      </c>
      <c r="K77" s="451" t="str">
        <f>C13</f>
        <v>TSOULFAS 2</v>
      </c>
    </row>
    <row r="78" spans="1:11" ht="14" thickBot="1" x14ac:dyDescent="0.2">
      <c r="A78" s="75">
        <v>2</v>
      </c>
      <c r="B78" s="47">
        <f>K4</f>
        <v>1</v>
      </c>
      <c r="C78" s="454" t="str">
        <f>C9</f>
        <v>TSOUBANAS</v>
      </c>
      <c r="D78" s="44">
        <f>K6</f>
        <v>2</v>
      </c>
      <c r="E78" s="43" t="str">
        <f>C7</f>
        <v>TSOULFAS 1</v>
      </c>
      <c r="G78" s="75">
        <v>2</v>
      </c>
      <c r="H78" s="47">
        <f>K6</f>
        <v>2</v>
      </c>
      <c r="I78" s="448" t="str">
        <f>C10</f>
        <v>ANDRIEU</v>
      </c>
      <c r="J78" s="44">
        <f>K13</f>
        <v>4</v>
      </c>
      <c r="K78" s="193" t="str">
        <f>C11</f>
        <v>BISTAS</v>
      </c>
    </row>
    <row r="80" spans="1:11" ht="14" thickBot="1" x14ac:dyDescent="0.2">
      <c r="E80" s="15" t="s">
        <v>870</v>
      </c>
      <c r="K80" s="15" t="s">
        <v>871</v>
      </c>
    </row>
    <row r="81" spans="1:11" x14ac:dyDescent="0.15">
      <c r="A81" s="178" t="s">
        <v>892</v>
      </c>
      <c r="B81" s="204" t="s">
        <v>197</v>
      </c>
      <c r="C81" s="28" t="s">
        <v>865</v>
      </c>
      <c r="D81" s="29" t="s">
        <v>197</v>
      </c>
      <c r="E81" s="30" t="s">
        <v>866</v>
      </c>
      <c r="G81" s="178" t="s">
        <v>892</v>
      </c>
      <c r="H81" s="204" t="s">
        <v>197</v>
      </c>
      <c r="I81" s="28" t="s">
        <v>865</v>
      </c>
      <c r="J81" s="29" t="s">
        <v>197</v>
      </c>
      <c r="K81" s="30" t="s">
        <v>866</v>
      </c>
    </row>
    <row r="82" spans="1:11" x14ac:dyDescent="0.15">
      <c r="A82" s="31">
        <v>1</v>
      </c>
      <c r="B82" s="32">
        <f>K4</f>
        <v>1</v>
      </c>
      <c r="C82" s="451" t="str">
        <f>C9</f>
        <v>TSOUBANAS</v>
      </c>
      <c r="D82" s="34">
        <f>K13</f>
        <v>4</v>
      </c>
      <c r="E82" s="33" t="str">
        <f>C11</f>
        <v>BISTAS</v>
      </c>
      <c r="G82" s="31">
        <v>1</v>
      </c>
      <c r="H82" s="32">
        <f>K13</f>
        <v>4</v>
      </c>
      <c r="I82" s="449" t="str">
        <f>C4</f>
        <v>KALDIS</v>
      </c>
      <c r="J82" s="34">
        <f>K6</f>
        <v>2</v>
      </c>
      <c r="K82" s="33" t="str">
        <f>C5</f>
        <v>PAPAGEORGIOU</v>
      </c>
    </row>
    <row r="83" spans="1:11" ht="14" thickBot="1" x14ac:dyDescent="0.2">
      <c r="A83" s="75">
        <v>2</v>
      </c>
      <c r="B83" s="47">
        <f>K11</f>
        <v>3</v>
      </c>
      <c r="C83" s="193" t="str">
        <f>C12</f>
        <v>GRISPOS</v>
      </c>
      <c r="D83" s="44">
        <f>K6</f>
        <v>2</v>
      </c>
      <c r="E83" s="454" t="str">
        <f>C5</f>
        <v>PAPAGEORGIOU</v>
      </c>
      <c r="G83" s="75">
        <v>2</v>
      </c>
      <c r="H83" s="47">
        <f>K4</f>
        <v>1</v>
      </c>
      <c r="I83" s="448" t="str">
        <f>C10</f>
        <v>ANDRIEU</v>
      </c>
      <c r="J83" s="44">
        <f>K11</f>
        <v>3</v>
      </c>
      <c r="K83" s="454" t="str">
        <f>C7</f>
        <v>TSOULFAS 1</v>
      </c>
    </row>
    <row r="85" spans="1:11" ht="14" thickBot="1" x14ac:dyDescent="0.2">
      <c r="E85" s="15" t="s">
        <v>868</v>
      </c>
      <c r="K85" s="15" t="s">
        <v>869</v>
      </c>
    </row>
    <row r="86" spans="1:11" x14ac:dyDescent="0.15">
      <c r="A86" s="178" t="s">
        <v>892</v>
      </c>
      <c r="B86" s="204" t="s">
        <v>197</v>
      </c>
      <c r="C86" s="28" t="s">
        <v>865</v>
      </c>
      <c r="D86" s="29" t="s">
        <v>197</v>
      </c>
      <c r="E86" s="30" t="s">
        <v>866</v>
      </c>
      <c r="G86" s="178" t="s">
        <v>892</v>
      </c>
      <c r="H86" s="204" t="s">
        <v>197</v>
      </c>
      <c r="I86" s="28" t="s">
        <v>865</v>
      </c>
      <c r="J86" s="29" t="s">
        <v>197</v>
      </c>
      <c r="K86" s="30" t="s">
        <v>866</v>
      </c>
    </row>
    <row r="87" spans="1:11" x14ac:dyDescent="0.15">
      <c r="A87" s="31">
        <v>1</v>
      </c>
      <c r="B87" s="32">
        <f>K6</f>
        <v>2</v>
      </c>
      <c r="C87" s="449" t="str">
        <f>C8</f>
        <v>POLITOPOULOS</v>
      </c>
      <c r="D87" s="34">
        <f>K4</f>
        <v>1</v>
      </c>
      <c r="E87" s="451" t="str">
        <f>C13</f>
        <v>TSOULFAS 2</v>
      </c>
      <c r="G87" s="31">
        <v>1</v>
      </c>
      <c r="H87" s="32">
        <f>K4</f>
        <v>1</v>
      </c>
      <c r="I87" s="449" t="str">
        <f>C9</f>
        <v>TSOUBANAS</v>
      </c>
      <c r="J87" s="34">
        <f>K6</f>
        <v>2</v>
      </c>
      <c r="K87" s="206" t="str">
        <f>C8</f>
        <v>POLITOPOULOS</v>
      </c>
    </row>
    <row r="88" spans="1:11" ht="14" thickBot="1" x14ac:dyDescent="0.2">
      <c r="A88" s="75">
        <v>2</v>
      </c>
      <c r="B88" s="47">
        <f>K11</f>
        <v>3</v>
      </c>
      <c r="C88" s="448" t="str">
        <f>C6</f>
        <v>PANAGIOTIDIS</v>
      </c>
      <c r="D88" s="44">
        <f>K13</f>
        <v>4</v>
      </c>
      <c r="E88" s="193" t="str">
        <f>C4</f>
        <v>KALDIS</v>
      </c>
      <c r="G88" s="75">
        <v>2</v>
      </c>
      <c r="H88" s="47">
        <f>K13</f>
        <v>4</v>
      </c>
      <c r="I88" s="454" t="str">
        <f>C7</f>
        <v>TSOULFAS 1</v>
      </c>
      <c r="J88" s="44">
        <f>K11</f>
        <v>3</v>
      </c>
      <c r="K88" s="43" t="str">
        <f>C6</f>
        <v>PANAGIOTIDIS</v>
      </c>
    </row>
    <row r="90" spans="1:11" ht="14" thickBot="1" x14ac:dyDescent="0.2">
      <c r="E90" s="15" t="s">
        <v>867</v>
      </c>
    </row>
    <row r="91" spans="1:11" x14ac:dyDescent="0.15">
      <c r="A91" s="178" t="s">
        <v>892</v>
      </c>
      <c r="B91" s="204" t="s">
        <v>197</v>
      </c>
      <c r="C91" s="28" t="s">
        <v>865</v>
      </c>
      <c r="D91" s="29" t="s">
        <v>197</v>
      </c>
      <c r="E91" s="30" t="s">
        <v>866</v>
      </c>
    </row>
    <row r="92" spans="1:11" ht="14" thickBot="1" x14ac:dyDescent="0.2">
      <c r="A92" s="41">
        <v>1</v>
      </c>
      <c r="B92" s="42">
        <f>K6</f>
        <v>2</v>
      </c>
      <c r="C92" s="193" t="str">
        <f>C8</f>
        <v>POLITOPOULOS</v>
      </c>
      <c r="D92" s="210">
        <f>K11</f>
        <v>3</v>
      </c>
      <c r="E92" s="43" t="str">
        <f>C6</f>
        <v>PANAGIOTIDIS</v>
      </c>
    </row>
  </sheetData>
  <sheetProtection password="CF27" sheet="1" objects="1" scenarios="1"/>
  <mergeCells count="25">
    <mergeCell ref="A64:K64"/>
    <mergeCell ref="F11:G11"/>
    <mergeCell ref="F12:G12"/>
    <mergeCell ref="F13:G13"/>
    <mergeCell ref="A26:K26"/>
    <mergeCell ref="A61:K61"/>
    <mergeCell ref="D23:K23"/>
    <mergeCell ref="I59:K59"/>
    <mergeCell ref="H17:I17"/>
    <mergeCell ref="J17:K17"/>
    <mergeCell ref="B24:K24"/>
    <mergeCell ref="B52:C52"/>
    <mergeCell ref="B27:C27"/>
    <mergeCell ref="I14:J14"/>
    <mergeCell ref="C15:E15"/>
    <mergeCell ref="F3:G3"/>
    <mergeCell ref="F4:G4"/>
    <mergeCell ref="F5:G5"/>
    <mergeCell ref="F6:G6"/>
    <mergeCell ref="A1:K1"/>
    <mergeCell ref="F7:G7"/>
    <mergeCell ref="F8:G8"/>
    <mergeCell ref="F9:G9"/>
    <mergeCell ref="F14:G14"/>
    <mergeCell ref="F10:G10"/>
  </mergeCells>
  <phoneticPr fontId="0" type="noConversion"/>
  <pageMargins left="0.39" right="0" top="0.39" bottom="0" header="0" footer="0"/>
  <pageSetup paperSize="9" scale="89" orientation="portrait" horizontalDpi="360" verticalDpi="360" r:id="rId1"/>
  <headerFooter alignWithMargins="0">
    <oddHeader>&amp;RPagina &amp;P di &amp;N</oddHeader>
  </headerFooter>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Foglio127"/>
  <dimension ref="B2:K255"/>
  <sheetViews>
    <sheetView topLeftCell="A62"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1480</v>
      </c>
      <c r="D2" s="1760"/>
      <c r="E2" s="1760"/>
      <c r="F2" s="1760"/>
      <c r="G2" s="1760"/>
      <c r="H2" s="1760"/>
      <c r="I2" s="1760"/>
    </row>
    <row r="4" spans="2:9" ht="16" x14ac:dyDescent="0.2">
      <c r="B4" s="1761" t="s">
        <v>196</v>
      </c>
      <c r="C4" s="1761"/>
      <c r="D4" s="1761"/>
    </row>
    <row r="5" spans="2:9" ht="15.75" customHeight="1" x14ac:dyDescent="0.15">
      <c r="B5" s="1762" t="s">
        <v>204</v>
      </c>
      <c r="C5" s="1762"/>
      <c r="D5" s="1762"/>
      <c r="E5" s="97" t="s">
        <v>367</v>
      </c>
      <c r="G5" s="293" t="s">
        <v>1934</v>
      </c>
    </row>
    <row r="6" spans="2:9" ht="16" x14ac:dyDescent="0.2">
      <c r="B6" s="79">
        <v>1</v>
      </c>
      <c r="C6" s="1763" t="str">
        <f>'10S - 4B - 1 RR'!C4</f>
        <v>KALDIS</v>
      </c>
      <c r="D6" s="1763"/>
      <c r="E6" s="120" t="str">
        <f>'10S - 4B - 1 RR'!D4</f>
        <v>GRE</v>
      </c>
      <c r="F6" s="173" t="s">
        <v>1038</v>
      </c>
      <c r="G6" s="437">
        <f>'10S - 4B - 1 RR'!K4</f>
        <v>1</v>
      </c>
    </row>
    <row r="7" spans="2:9" ht="16" x14ac:dyDescent="0.2">
      <c r="B7" s="79">
        <v>2</v>
      </c>
      <c r="C7" s="1763" t="str">
        <f>'10S - 4B - 1 RR'!C5</f>
        <v>PAPAGEORGIOU</v>
      </c>
      <c r="D7" s="1763"/>
      <c r="E7" s="120" t="str">
        <f>'10S - 4B - 1 RR'!D5</f>
        <v>GRE</v>
      </c>
      <c r="G7" s="99"/>
    </row>
    <row r="8" spans="2:9" ht="16" x14ac:dyDescent="0.2">
      <c r="B8" s="79">
        <v>3</v>
      </c>
      <c r="C8" s="1763" t="str">
        <f>'10S - 4B - 1 RR'!C6</f>
        <v>PANAGIOTIDIS</v>
      </c>
      <c r="D8" s="1763"/>
      <c r="E8" s="120" t="str">
        <f>'10S - 4B - 1 RR'!D6</f>
        <v>GRE</v>
      </c>
      <c r="F8" s="173" t="s">
        <v>1038</v>
      </c>
      <c r="G8" s="437">
        <f>'10S - 4B - 1 RR'!K6</f>
        <v>2</v>
      </c>
    </row>
    <row r="9" spans="2:9" ht="16" x14ac:dyDescent="0.2">
      <c r="B9" s="79">
        <v>4</v>
      </c>
      <c r="C9" s="1763" t="str">
        <f>'10S - 4B - 1 RR'!C7</f>
        <v>TSOULFAS 1</v>
      </c>
      <c r="D9" s="1763"/>
      <c r="E9" s="120" t="str">
        <f>'10S - 4B - 1 RR'!D7</f>
        <v>GRE</v>
      </c>
      <c r="G9" s="99"/>
    </row>
    <row r="10" spans="2:9" ht="16" x14ac:dyDescent="0.2">
      <c r="B10" s="79">
        <v>5</v>
      </c>
      <c r="C10" s="1763" t="str">
        <f>'10S - 4B - 1 RR'!C8</f>
        <v>POLITOPOULOS</v>
      </c>
      <c r="D10" s="1763"/>
      <c r="E10" s="120" t="str">
        <f>'10S - 4B - 1 RR'!D8</f>
        <v>GRE</v>
      </c>
      <c r="F10" s="173"/>
      <c r="G10" s="437"/>
    </row>
    <row r="11" spans="2:9" ht="16" x14ac:dyDescent="0.2">
      <c r="B11" s="79">
        <v>6</v>
      </c>
      <c r="C11" s="1763" t="str">
        <f>'10S - 4B - 1 RR'!C9</f>
        <v>TSOUBANAS</v>
      </c>
      <c r="D11" s="1763"/>
      <c r="E11" s="120" t="str">
        <f>'10S - 4B - 1 RR'!D9</f>
        <v>GRE</v>
      </c>
      <c r="F11" s="173"/>
      <c r="G11" s="437"/>
    </row>
    <row r="12" spans="2:9" ht="16" x14ac:dyDescent="0.2">
      <c r="B12" s="79">
        <v>7</v>
      </c>
      <c r="C12" s="1763" t="str">
        <f>'10S - 4B - 1 RR'!C10</f>
        <v>ANDRIEU</v>
      </c>
      <c r="D12" s="1763"/>
      <c r="E12" s="120" t="str">
        <f>'10S - 4B - 1 RR'!D10</f>
        <v>ESP</v>
      </c>
      <c r="F12" s="173"/>
      <c r="G12" s="437"/>
    </row>
    <row r="13" spans="2:9" ht="16" x14ac:dyDescent="0.2">
      <c r="B13" s="79">
        <v>8</v>
      </c>
      <c r="C13" s="1763" t="str">
        <f>'10S - 4B - 1 RR'!C11</f>
        <v>BISTAS</v>
      </c>
      <c r="D13" s="1763"/>
      <c r="E13" s="120" t="str">
        <f>'10S - 4B - 1 RR'!D11</f>
        <v>GRE</v>
      </c>
      <c r="F13" s="173" t="s">
        <v>1038</v>
      </c>
      <c r="G13" s="437">
        <f>'10S - 4B - 1 RR'!K11</f>
        <v>3</v>
      </c>
    </row>
    <row r="14" spans="2:9" ht="16" x14ac:dyDescent="0.2">
      <c r="B14" s="79">
        <v>9</v>
      </c>
      <c r="C14" s="1763" t="str">
        <f>'10S - 4B - 1 RR'!C12</f>
        <v>GRISPOS</v>
      </c>
      <c r="D14" s="1763"/>
      <c r="E14" s="120" t="str">
        <f>'10S - 4B - 1 RR'!D12</f>
        <v>GRE</v>
      </c>
      <c r="G14" s="99"/>
    </row>
    <row r="15" spans="2:9" ht="16" x14ac:dyDescent="0.2">
      <c r="B15" s="79">
        <v>10</v>
      </c>
      <c r="C15" s="1763" t="str">
        <f>'10S - 4B - 1 RR'!C13</f>
        <v>TSOULFAS 2</v>
      </c>
      <c r="D15" s="1763"/>
      <c r="E15" s="120" t="str">
        <f>'10S - 4B - 1 RR'!D13</f>
        <v>GRE</v>
      </c>
      <c r="F15" s="173" t="s">
        <v>1038</v>
      </c>
      <c r="G15" s="437">
        <f>'10S - 4B - 1 RR'!K13</f>
        <v>4</v>
      </c>
    </row>
    <row r="59" spans="2:11" ht="16" x14ac:dyDescent="0.2">
      <c r="C59" s="1760" t="s">
        <v>194</v>
      </c>
      <c r="D59" s="1760"/>
      <c r="E59" s="1760"/>
      <c r="F59" s="1760"/>
      <c r="G59" s="1760"/>
      <c r="H59" s="1760"/>
      <c r="I59" s="1760"/>
      <c r="J59" s="1760"/>
    </row>
    <row r="60" spans="2:11" ht="14" thickBot="1" x14ac:dyDescent="0.2"/>
    <row r="61" spans="2:11" ht="19" thickBot="1" x14ac:dyDescent="0.25">
      <c r="B61" s="1764" t="s">
        <v>1461</v>
      </c>
      <c r="C61" s="1825"/>
      <c r="D61" s="220" t="s">
        <v>1460</v>
      </c>
      <c r="E61" s="1699" t="s">
        <v>18</v>
      </c>
      <c r="F61" s="1826"/>
      <c r="G61" s="295" t="s">
        <v>203</v>
      </c>
      <c r="H61" s="534" t="s">
        <v>199</v>
      </c>
      <c r="I61" s="526"/>
      <c r="J61" s="535" t="s">
        <v>200</v>
      </c>
      <c r="K61" s="554" t="s">
        <v>1436</v>
      </c>
    </row>
    <row r="62" spans="2:11" ht="15.75" customHeight="1" x14ac:dyDescent="0.15">
      <c r="B62" s="300" t="s">
        <v>892</v>
      </c>
      <c r="C62" s="301" t="s">
        <v>197</v>
      </c>
      <c r="D62" s="302" t="s">
        <v>2322</v>
      </c>
      <c r="E62" s="303" t="s">
        <v>197</v>
      </c>
      <c r="F62" s="304" t="s">
        <v>2324</v>
      </c>
      <c r="G62" s="305" t="s">
        <v>1041</v>
      </c>
      <c r="H62" s="106" t="s">
        <v>1042</v>
      </c>
      <c r="I62" s="106" t="s">
        <v>1043</v>
      </c>
      <c r="J62" s="106" t="s">
        <v>193</v>
      </c>
      <c r="K62" s="306" t="s">
        <v>2063</v>
      </c>
    </row>
    <row r="63" spans="2:11" ht="15.75" customHeight="1" x14ac:dyDescent="0.2">
      <c r="B63" s="307">
        <v>1</v>
      </c>
      <c r="C63" s="308">
        <f>G13</f>
        <v>3</v>
      </c>
      <c r="D63" s="33" t="str">
        <f>C13</f>
        <v>BISTAS</v>
      </c>
      <c r="E63" s="308">
        <f>G6</f>
        <v>1</v>
      </c>
      <c r="F63" s="33" t="str">
        <f>C6</f>
        <v>KALDIS</v>
      </c>
      <c r="G63" s="309"/>
      <c r="H63" s="99"/>
      <c r="I63" s="211"/>
      <c r="J63" s="99"/>
      <c r="K63" s="102"/>
    </row>
    <row r="64" spans="2:11" ht="15.75" customHeight="1" x14ac:dyDescent="0.2">
      <c r="B64" s="307">
        <v>2</v>
      </c>
      <c r="C64" s="308">
        <f>G15</f>
        <v>4</v>
      </c>
      <c r="D64" s="33" t="str">
        <f>C15</f>
        <v>TSOULFAS 2</v>
      </c>
      <c r="E64" s="308">
        <f>G8</f>
        <v>2</v>
      </c>
      <c r="F64" s="33" t="str">
        <f>C8</f>
        <v>PANAGIOTIDIS</v>
      </c>
      <c r="G64" s="310"/>
      <c r="H64" s="99"/>
      <c r="I64" s="211"/>
      <c r="J64" s="99"/>
      <c r="K64" s="102"/>
    </row>
    <row r="65" spans="2:11" ht="15.75" customHeight="1" x14ac:dyDescent="0.2">
      <c r="B65" s="307"/>
      <c r="C65" s="308"/>
      <c r="D65" s="33"/>
      <c r="E65" s="308"/>
      <c r="F65" s="33"/>
      <c r="G65" s="310"/>
      <c r="H65" s="99"/>
      <c r="I65" s="211"/>
      <c r="J65" s="99"/>
      <c r="K65" s="102"/>
    </row>
    <row r="66" spans="2:11" ht="15.75" customHeight="1" x14ac:dyDescent="0.2">
      <c r="B66" s="307"/>
      <c r="C66" s="308"/>
      <c r="D66" s="33"/>
      <c r="E66" s="308"/>
      <c r="F66" s="33"/>
      <c r="G66" s="310"/>
      <c r="H66" s="99"/>
      <c r="I66" s="211"/>
      <c r="J66" s="99"/>
      <c r="K66" s="102"/>
    </row>
    <row r="67" spans="2:11" ht="15.75" customHeight="1" x14ac:dyDescent="0.2">
      <c r="B67" s="307">
        <v>1</v>
      </c>
      <c r="C67" s="308">
        <f>G6</f>
        <v>1</v>
      </c>
      <c r="D67" s="33" t="str">
        <f>C7</f>
        <v>PAPAGEORGIOU</v>
      </c>
      <c r="E67" s="308">
        <f>G15</f>
        <v>4</v>
      </c>
      <c r="F67" s="33" t="str">
        <f>C12</f>
        <v>ANDRIEU</v>
      </c>
      <c r="G67" s="310"/>
      <c r="H67" s="99"/>
      <c r="I67" s="211"/>
      <c r="J67" s="99"/>
      <c r="K67" s="102"/>
    </row>
    <row r="68" spans="2:11" ht="15.75" customHeight="1" thickBot="1" x14ac:dyDescent="0.25">
      <c r="B68" s="311">
        <v>2</v>
      </c>
      <c r="C68" s="312">
        <f>G13</f>
        <v>3</v>
      </c>
      <c r="D68" s="43" t="str">
        <f>C13</f>
        <v>BISTAS</v>
      </c>
      <c r="E68" s="312">
        <f>G8</f>
        <v>2</v>
      </c>
      <c r="F68" s="43" t="str">
        <f>C14</f>
        <v>GRISPOS</v>
      </c>
      <c r="G68" s="313"/>
      <c r="H68" s="103"/>
      <c r="I68" s="314"/>
      <c r="J68" s="103"/>
      <c r="K68" s="104"/>
    </row>
    <row r="69" spans="2:11" ht="15.75" customHeight="1" thickBot="1" x14ac:dyDescent="0.25">
      <c r="B69" s="1766" t="s">
        <v>1458</v>
      </c>
      <c r="C69" s="1767"/>
      <c r="D69" s="1767"/>
      <c r="E69" s="1767"/>
      <c r="F69" s="1767"/>
      <c r="G69" s="1767"/>
      <c r="H69" s="1828"/>
      <c r="I69" s="1824" t="s">
        <v>2062</v>
      </c>
      <c r="J69" s="1730"/>
      <c r="K69" s="522"/>
    </row>
    <row r="70" spans="2:11" ht="15.75" customHeight="1" x14ac:dyDescent="0.15"/>
    <row r="71" spans="2:11" ht="15.75" customHeight="1" x14ac:dyDescent="0.2">
      <c r="C71" s="1760" t="s">
        <v>194</v>
      </c>
      <c r="D71" s="1760"/>
      <c r="E71" s="1760"/>
      <c r="F71" s="1760"/>
      <c r="G71" s="1760"/>
      <c r="H71" s="1760"/>
      <c r="I71" s="1760"/>
      <c r="J71" s="1760"/>
    </row>
    <row r="72" spans="2:11" ht="15.75" customHeight="1" thickBot="1" x14ac:dyDescent="0.2"/>
    <row r="73" spans="2:11" ht="19" thickBot="1" x14ac:dyDescent="0.25">
      <c r="B73" s="1764" t="s">
        <v>1461</v>
      </c>
      <c r="C73" s="1825"/>
      <c r="D73" s="220" t="s">
        <v>1460</v>
      </c>
      <c r="E73" s="1699" t="s">
        <v>18</v>
      </c>
      <c r="F73" s="1826"/>
      <c r="G73" s="295" t="s">
        <v>203</v>
      </c>
      <c r="H73" s="534" t="s">
        <v>199</v>
      </c>
      <c r="I73" s="526"/>
      <c r="J73" s="535" t="s">
        <v>200</v>
      </c>
      <c r="K73" s="554" t="s">
        <v>1438</v>
      </c>
    </row>
    <row r="74" spans="2:1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6" x14ac:dyDescent="0.2">
      <c r="B75" s="307">
        <v>1</v>
      </c>
      <c r="C75" s="308">
        <f>G13</f>
        <v>3</v>
      </c>
      <c r="D75" s="33" t="str">
        <f>C13</f>
        <v>BISTAS</v>
      </c>
      <c r="E75" s="308">
        <f>G6</f>
        <v>1</v>
      </c>
      <c r="F75" s="33" t="str">
        <f>C9</f>
        <v>TSOULFAS 1</v>
      </c>
      <c r="G75" s="309"/>
      <c r="H75" s="99"/>
      <c r="I75" s="211"/>
      <c r="J75" s="99"/>
      <c r="K75" s="102"/>
    </row>
    <row r="76" spans="2:11" ht="16" x14ac:dyDescent="0.2">
      <c r="B76" s="307">
        <v>2</v>
      </c>
      <c r="C76" s="308">
        <f>G8</f>
        <v>2</v>
      </c>
      <c r="D76" s="33" t="str">
        <f>C15</f>
        <v>TSOULFAS 2</v>
      </c>
      <c r="E76" s="308">
        <f>G15</f>
        <v>4</v>
      </c>
      <c r="F76" s="33" t="str">
        <f>C12</f>
        <v>ANDRIEU</v>
      </c>
      <c r="G76" s="310"/>
      <c r="H76" s="99"/>
      <c r="I76" s="211"/>
      <c r="J76" s="99"/>
      <c r="K76" s="102"/>
    </row>
    <row r="77" spans="2:11" ht="16" x14ac:dyDescent="0.2">
      <c r="B77" s="307"/>
      <c r="C77" s="308"/>
      <c r="D77" s="33"/>
      <c r="E77" s="308"/>
      <c r="F77" s="33"/>
      <c r="G77" s="310"/>
      <c r="H77" s="99"/>
      <c r="I77" s="211"/>
      <c r="J77" s="99"/>
      <c r="K77" s="102"/>
    </row>
    <row r="78" spans="2:11" ht="16" x14ac:dyDescent="0.2">
      <c r="B78" s="307"/>
      <c r="C78" s="308"/>
      <c r="D78" s="33"/>
      <c r="E78" s="308"/>
      <c r="F78" s="33"/>
      <c r="G78" s="310"/>
      <c r="H78" s="99"/>
      <c r="I78" s="211"/>
      <c r="J78" s="99"/>
      <c r="K78" s="102"/>
    </row>
    <row r="79" spans="2:11" ht="16" x14ac:dyDescent="0.2">
      <c r="B79" s="307">
        <v>1</v>
      </c>
      <c r="C79" s="308">
        <f>G13</f>
        <v>3</v>
      </c>
      <c r="D79" s="33" t="str">
        <f>C10</f>
        <v>POLITOPOULOS</v>
      </c>
      <c r="E79" s="308">
        <f>G6</f>
        <v>1</v>
      </c>
      <c r="F79" s="33" t="str">
        <f>C9</f>
        <v>TSOULFAS 1</v>
      </c>
      <c r="G79" s="310"/>
      <c r="H79" s="99"/>
      <c r="I79" s="211"/>
      <c r="J79" s="99"/>
      <c r="K79" s="102"/>
    </row>
    <row r="80" spans="2:11" ht="17" thickBot="1" x14ac:dyDescent="0.25">
      <c r="B80" s="311">
        <v>2</v>
      </c>
      <c r="C80" s="312">
        <f>G8</f>
        <v>2</v>
      </c>
      <c r="D80" s="43" t="str">
        <f>C14</f>
        <v>GRISPOS</v>
      </c>
      <c r="E80" s="312">
        <f>G15</f>
        <v>4</v>
      </c>
      <c r="F80" s="43" t="str">
        <f>C6</f>
        <v>KALDIS</v>
      </c>
      <c r="G80" s="313"/>
      <c r="H80" s="103"/>
      <c r="I80" s="314"/>
      <c r="J80" s="103"/>
      <c r="K80" s="104"/>
    </row>
    <row r="81" spans="2:11" ht="17" thickBot="1" x14ac:dyDescent="0.25">
      <c r="B81" s="1766" t="s">
        <v>1458</v>
      </c>
      <c r="C81" s="1767"/>
      <c r="D81" s="1767"/>
      <c r="E81" s="1767"/>
      <c r="F81" s="1767"/>
      <c r="G81" s="1767"/>
      <c r="H81" s="1828"/>
      <c r="I81" s="1824" t="s">
        <v>2062</v>
      </c>
      <c r="J81" s="1730"/>
      <c r="K81" s="522"/>
    </row>
    <row r="83" spans="2:11" ht="16" x14ac:dyDescent="0.2">
      <c r="C83" s="1760" t="s">
        <v>194</v>
      </c>
      <c r="D83" s="1760"/>
      <c r="E83" s="1760"/>
      <c r="F83" s="1760"/>
      <c r="G83" s="1760"/>
      <c r="H83" s="1760"/>
      <c r="I83" s="1760"/>
      <c r="J83" s="1760"/>
    </row>
    <row r="84" spans="2:11" ht="14" thickBot="1" x14ac:dyDescent="0.2"/>
    <row r="85" spans="2:11" ht="19" thickBot="1" x14ac:dyDescent="0.25">
      <c r="B85" s="1764" t="s">
        <v>1461</v>
      </c>
      <c r="C85" s="1825"/>
      <c r="D85" s="220" t="s">
        <v>1460</v>
      </c>
      <c r="E85" s="1699" t="s">
        <v>18</v>
      </c>
      <c r="F85" s="1826"/>
      <c r="G85" s="295" t="s">
        <v>203</v>
      </c>
      <c r="H85" s="534" t="s">
        <v>199</v>
      </c>
      <c r="I85" s="526"/>
      <c r="J85" s="535" t="s">
        <v>200</v>
      </c>
      <c r="K85" s="554" t="s">
        <v>1439</v>
      </c>
    </row>
    <row r="86" spans="2:11" x14ac:dyDescent="0.15">
      <c r="B86" s="300" t="s">
        <v>892</v>
      </c>
      <c r="C86" s="301" t="s">
        <v>197</v>
      </c>
      <c r="D86" s="302" t="s">
        <v>2322</v>
      </c>
      <c r="E86" s="303" t="s">
        <v>197</v>
      </c>
      <c r="F86" s="304" t="s">
        <v>2324</v>
      </c>
      <c r="G86" s="305" t="s">
        <v>1041</v>
      </c>
      <c r="H86" s="106" t="s">
        <v>1042</v>
      </c>
      <c r="I86" s="106" t="s">
        <v>1043</v>
      </c>
      <c r="J86" s="106" t="s">
        <v>193</v>
      </c>
      <c r="K86" s="306" t="s">
        <v>2063</v>
      </c>
    </row>
    <row r="87" spans="2:11" ht="16" x14ac:dyDescent="0.2">
      <c r="B87" s="307">
        <v>1</v>
      </c>
      <c r="C87" s="308">
        <f>G6</f>
        <v>1</v>
      </c>
      <c r="D87" s="33" t="str">
        <f>C7</f>
        <v>PAPAGEORGIOU</v>
      </c>
      <c r="E87" s="308">
        <f>G15</f>
        <v>4</v>
      </c>
      <c r="F87" s="33" t="str">
        <f>C11</f>
        <v>TSOUBANAS</v>
      </c>
      <c r="G87" s="309"/>
      <c r="H87" s="99"/>
      <c r="I87" s="211"/>
      <c r="J87" s="99"/>
      <c r="K87" s="102"/>
    </row>
    <row r="88" spans="2:11" ht="16" x14ac:dyDescent="0.2">
      <c r="B88" s="307">
        <v>2</v>
      </c>
      <c r="C88" s="308">
        <f>G8</f>
        <v>2</v>
      </c>
      <c r="D88" s="33" t="str">
        <f>C14</f>
        <v>GRISPOS</v>
      </c>
      <c r="E88" s="308">
        <f>G13</f>
        <v>3</v>
      </c>
      <c r="F88" s="33" t="str">
        <f>C10</f>
        <v>POLITOPOULOS</v>
      </c>
      <c r="G88" s="310"/>
      <c r="H88" s="99"/>
      <c r="I88" s="211"/>
      <c r="J88" s="99"/>
      <c r="K88" s="102"/>
    </row>
    <row r="89" spans="2:11" ht="16" x14ac:dyDescent="0.2">
      <c r="B89" s="307"/>
      <c r="C89" s="308"/>
      <c r="D89" s="33"/>
      <c r="E89" s="308"/>
      <c r="F89" s="33"/>
      <c r="G89" s="310"/>
      <c r="H89" s="99"/>
      <c r="I89" s="211"/>
      <c r="J89" s="99"/>
      <c r="K89" s="102"/>
    </row>
    <row r="90" spans="2:11" ht="16" x14ac:dyDescent="0.2">
      <c r="B90" s="307"/>
      <c r="C90" s="308"/>
      <c r="D90" s="33"/>
      <c r="E90" s="308"/>
      <c r="F90" s="33"/>
      <c r="G90" s="310"/>
      <c r="H90" s="99"/>
      <c r="I90" s="211"/>
      <c r="J90" s="99"/>
      <c r="K90" s="102"/>
    </row>
    <row r="91" spans="2:11" ht="16" x14ac:dyDescent="0.2">
      <c r="B91" s="307">
        <v>1</v>
      </c>
      <c r="C91" s="308">
        <f>G6</f>
        <v>1</v>
      </c>
      <c r="D91" s="33" t="str">
        <f>C15</f>
        <v>TSOULFAS 2</v>
      </c>
      <c r="E91" s="308">
        <f>G15</f>
        <v>4</v>
      </c>
      <c r="F91" s="33" t="str">
        <f>C11</f>
        <v>TSOUBANAS</v>
      </c>
      <c r="G91" s="310"/>
      <c r="H91" s="99"/>
      <c r="I91" s="211"/>
      <c r="J91" s="99"/>
      <c r="K91" s="102"/>
    </row>
    <row r="92" spans="2:11" ht="17" thickBot="1" x14ac:dyDescent="0.25">
      <c r="B92" s="311">
        <v>2</v>
      </c>
      <c r="C92" s="312">
        <f>G8</f>
        <v>2</v>
      </c>
      <c r="D92" s="43" t="str">
        <f>C9</f>
        <v>TSOULFAS 1</v>
      </c>
      <c r="E92" s="312">
        <f>G13</f>
        <v>3</v>
      </c>
      <c r="F92" s="43" t="str">
        <f>C6</f>
        <v>KALDIS</v>
      </c>
      <c r="G92" s="313"/>
      <c r="H92" s="103"/>
      <c r="I92" s="314"/>
      <c r="J92" s="103"/>
      <c r="K92" s="104"/>
    </row>
    <row r="93" spans="2:11" ht="17" thickBot="1" x14ac:dyDescent="0.25">
      <c r="B93" s="1766" t="s">
        <v>1458</v>
      </c>
      <c r="C93" s="1767"/>
      <c r="D93" s="1767"/>
      <c r="E93" s="1767"/>
      <c r="F93" s="1767"/>
      <c r="G93" s="1767"/>
      <c r="H93" s="1828"/>
      <c r="I93" s="1824" t="s">
        <v>2062</v>
      </c>
      <c r="J93" s="1730"/>
      <c r="K93" s="522"/>
    </row>
    <row r="95" spans="2:11" ht="16" x14ac:dyDescent="0.2">
      <c r="C95" s="1760" t="s">
        <v>194</v>
      </c>
      <c r="D95" s="1760"/>
      <c r="E95" s="1760"/>
      <c r="F95" s="1760"/>
      <c r="G95" s="1760"/>
      <c r="H95" s="1760"/>
      <c r="I95" s="1760"/>
      <c r="J95" s="1760"/>
    </row>
    <row r="96" spans="2:11" ht="14" thickBot="1" x14ac:dyDescent="0.2"/>
    <row r="97" spans="2:11" ht="18.75" customHeight="1" thickBot="1" x14ac:dyDescent="0.25">
      <c r="B97" s="1764" t="s">
        <v>1461</v>
      </c>
      <c r="C97" s="1825"/>
      <c r="D97" s="220" t="s">
        <v>1460</v>
      </c>
      <c r="E97" s="1699" t="s">
        <v>18</v>
      </c>
      <c r="F97" s="1826"/>
      <c r="G97" s="295" t="s">
        <v>203</v>
      </c>
      <c r="H97" s="534" t="s">
        <v>199</v>
      </c>
      <c r="I97" s="526"/>
      <c r="J97" s="535" t="s">
        <v>200</v>
      </c>
      <c r="K97" s="554" t="s">
        <v>1440</v>
      </c>
    </row>
    <row r="98" spans="2:11" x14ac:dyDescent="0.15">
      <c r="B98" s="300" t="s">
        <v>892</v>
      </c>
      <c r="C98" s="301" t="s">
        <v>197</v>
      </c>
      <c r="D98" s="302" t="s">
        <v>2322</v>
      </c>
      <c r="E98" s="303" t="s">
        <v>197</v>
      </c>
      <c r="F98" s="304" t="s">
        <v>2324</v>
      </c>
      <c r="G98" s="305" t="s">
        <v>1041</v>
      </c>
      <c r="H98" s="106" t="s">
        <v>1042</v>
      </c>
      <c r="I98" s="106" t="s">
        <v>1043</v>
      </c>
      <c r="J98" s="106" t="s">
        <v>193</v>
      </c>
      <c r="K98" s="306" t="s">
        <v>2063</v>
      </c>
    </row>
    <row r="99" spans="2:11" ht="16" x14ac:dyDescent="0.2">
      <c r="B99" s="307">
        <v>1</v>
      </c>
      <c r="C99" s="308">
        <f>G13</f>
        <v>3</v>
      </c>
      <c r="D99" s="33" t="str">
        <f>C6</f>
        <v>KALDIS</v>
      </c>
      <c r="E99" s="308">
        <f>G6</f>
        <v>1</v>
      </c>
      <c r="F99" s="33" t="str">
        <f>C10</f>
        <v>POLITOPOULOS</v>
      </c>
      <c r="G99" s="309"/>
      <c r="H99" s="99"/>
      <c r="I99" s="211"/>
      <c r="J99" s="99"/>
      <c r="K99" s="102"/>
    </row>
    <row r="100" spans="2:11" ht="16" x14ac:dyDescent="0.2">
      <c r="B100" s="307">
        <v>2</v>
      </c>
      <c r="C100" s="308">
        <f>G8</f>
        <v>2</v>
      </c>
      <c r="D100" s="33" t="str">
        <f>C8</f>
        <v>PANAGIOTIDIS</v>
      </c>
      <c r="E100" s="308">
        <f>G15</f>
        <v>4</v>
      </c>
      <c r="F100" s="33" t="str">
        <f>C11</f>
        <v>TSOUBANAS</v>
      </c>
      <c r="G100" s="310"/>
      <c r="H100" s="99"/>
      <c r="I100" s="211"/>
      <c r="J100" s="99"/>
      <c r="K100" s="102"/>
    </row>
    <row r="101" spans="2:11" ht="16" x14ac:dyDescent="0.2">
      <c r="B101" s="307"/>
      <c r="C101" s="308"/>
      <c r="D101" s="33"/>
      <c r="E101" s="308"/>
      <c r="F101" s="33"/>
      <c r="G101" s="310"/>
      <c r="H101" s="99"/>
      <c r="I101" s="211"/>
      <c r="J101" s="99"/>
      <c r="K101" s="102"/>
    </row>
    <row r="102" spans="2:11" ht="16" x14ac:dyDescent="0.2">
      <c r="B102" s="307"/>
      <c r="C102" s="308"/>
      <c r="D102" s="33"/>
      <c r="E102" s="308"/>
      <c r="F102" s="33"/>
      <c r="G102" s="310"/>
      <c r="H102" s="99"/>
      <c r="I102" s="211"/>
      <c r="J102" s="99"/>
      <c r="K102" s="102"/>
    </row>
    <row r="103" spans="2:11" ht="16" x14ac:dyDescent="0.2">
      <c r="B103" s="307">
        <v>1</v>
      </c>
      <c r="C103" s="308">
        <f>G13</f>
        <v>3</v>
      </c>
      <c r="D103" s="33" t="str">
        <f>C12</f>
        <v>ANDRIEU</v>
      </c>
      <c r="E103" s="308">
        <f>G8</f>
        <v>2</v>
      </c>
      <c r="F103" s="33" t="str">
        <f>C8</f>
        <v>PANAGIOTIDIS</v>
      </c>
      <c r="G103" s="310"/>
      <c r="H103" s="99"/>
      <c r="I103" s="211"/>
      <c r="J103" s="99"/>
      <c r="K103" s="102"/>
    </row>
    <row r="104" spans="2:11" ht="17" thickBot="1" x14ac:dyDescent="0.25">
      <c r="B104" s="311">
        <v>2</v>
      </c>
      <c r="C104" s="312">
        <f>G6</f>
        <v>1</v>
      </c>
      <c r="D104" s="43" t="str">
        <f>C15</f>
        <v>TSOULFAS 2</v>
      </c>
      <c r="E104" s="312">
        <f>G15</f>
        <v>4</v>
      </c>
      <c r="F104" s="43" t="str">
        <f>C7</f>
        <v>PAPAGEORGIOU</v>
      </c>
      <c r="G104" s="313"/>
      <c r="H104" s="103"/>
      <c r="I104" s="314"/>
      <c r="J104" s="103"/>
      <c r="K104" s="104"/>
    </row>
    <row r="105" spans="2:11" ht="17" thickBot="1" x14ac:dyDescent="0.25">
      <c r="B105" s="1766" t="s">
        <v>1458</v>
      </c>
      <c r="C105" s="1767"/>
      <c r="D105" s="1767"/>
      <c r="E105" s="1767"/>
      <c r="F105" s="1767"/>
      <c r="G105" s="1767"/>
      <c r="H105" s="1828"/>
      <c r="I105" s="1824" t="s">
        <v>2062</v>
      </c>
      <c r="J105" s="1730"/>
      <c r="K105" s="522"/>
    </row>
    <row r="108" spans="2:11" ht="16" x14ac:dyDescent="0.2">
      <c r="C108" s="1760" t="s">
        <v>194</v>
      </c>
      <c r="D108" s="1760"/>
      <c r="E108" s="1760"/>
      <c r="F108" s="1760"/>
      <c r="G108" s="1760"/>
      <c r="H108" s="1760"/>
      <c r="I108" s="1760"/>
      <c r="J108" s="1760"/>
    </row>
    <row r="109" spans="2:11" ht="14" thickBot="1" x14ac:dyDescent="0.2"/>
    <row r="110" spans="2:11" ht="19" thickBot="1" x14ac:dyDescent="0.25">
      <c r="B110" s="1764" t="s">
        <v>1461</v>
      </c>
      <c r="C110" s="1825"/>
      <c r="D110" s="220" t="s">
        <v>1460</v>
      </c>
      <c r="E110" s="1699" t="s">
        <v>18</v>
      </c>
      <c r="F110" s="1826"/>
      <c r="G110" s="295" t="s">
        <v>203</v>
      </c>
      <c r="H110" s="534" t="s">
        <v>199</v>
      </c>
      <c r="I110" s="526"/>
      <c r="J110" s="535" t="s">
        <v>200</v>
      </c>
      <c r="K110" s="554" t="s">
        <v>1441</v>
      </c>
    </row>
    <row r="111" spans="2:11" x14ac:dyDescent="0.15">
      <c r="B111" s="300" t="s">
        <v>892</v>
      </c>
      <c r="C111" s="301" t="s">
        <v>197</v>
      </c>
      <c r="D111" s="302" t="s">
        <v>2322</v>
      </c>
      <c r="E111" s="303" t="s">
        <v>197</v>
      </c>
      <c r="F111" s="304" t="s">
        <v>2324</v>
      </c>
      <c r="G111" s="305" t="s">
        <v>1041</v>
      </c>
      <c r="H111" s="106" t="s">
        <v>1042</v>
      </c>
      <c r="I111" s="106" t="s">
        <v>1043</v>
      </c>
      <c r="J111" s="106" t="s">
        <v>193</v>
      </c>
      <c r="K111" s="306" t="s">
        <v>2063</v>
      </c>
    </row>
    <row r="112" spans="2:11" ht="16" x14ac:dyDescent="0.2">
      <c r="B112" s="307">
        <v>1</v>
      </c>
      <c r="C112" s="308">
        <f>G13</f>
        <v>3</v>
      </c>
      <c r="D112" s="33" t="str">
        <f>C9</f>
        <v>TSOULFAS 1</v>
      </c>
      <c r="E112" s="308">
        <f>G6</f>
        <v>1</v>
      </c>
      <c r="F112" s="33" t="str">
        <f>C14</f>
        <v>GRISPOS</v>
      </c>
      <c r="G112" s="309"/>
      <c r="H112" s="99"/>
      <c r="I112" s="211"/>
      <c r="J112" s="99"/>
      <c r="K112" s="102"/>
    </row>
    <row r="113" spans="2:11" ht="16" x14ac:dyDescent="0.2">
      <c r="B113" s="307">
        <v>2</v>
      </c>
      <c r="C113" s="308">
        <f>G8</f>
        <v>2</v>
      </c>
      <c r="D113" s="33" t="str">
        <f>C8</f>
        <v>PANAGIOTIDIS</v>
      </c>
      <c r="E113" s="308">
        <f>G15</f>
        <v>4</v>
      </c>
      <c r="F113" s="33" t="str">
        <f>C7</f>
        <v>PAPAGEORGIOU</v>
      </c>
      <c r="G113" s="310"/>
      <c r="H113" s="99"/>
      <c r="I113" s="211"/>
      <c r="J113" s="99"/>
      <c r="K113" s="102"/>
    </row>
    <row r="114" spans="2:11" ht="16" x14ac:dyDescent="0.2">
      <c r="B114" s="307"/>
      <c r="C114" s="308"/>
      <c r="D114" s="33"/>
      <c r="E114" s="308"/>
      <c r="F114" s="33"/>
      <c r="G114" s="310"/>
      <c r="H114" s="99"/>
      <c r="I114" s="211"/>
      <c r="J114" s="99"/>
      <c r="K114" s="102"/>
    </row>
    <row r="115" spans="2:11" ht="16" x14ac:dyDescent="0.2">
      <c r="B115" s="307"/>
      <c r="C115" s="308"/>
      <c r="D115" s="33"/>
      <c r="E115" s="308"/>
      <c r="F115" s="33"/>
      <c r="G115" s="310"/>
      <c r="H115" s="99"/>
      <c r="I115" s="211"/>
      <c r="J115" s="99"/>
      <c r="K115" s="102"/>
    </row>
    <row r="116" spans="2:11" ht="16" x14ac:dyDescent="0.2">
      <c r="B116" s="307">
        <v>1</v>
      </c>
      <c r="C116" s="308">
        <f>G13</f>
        <v>3</v>
      </c>
      <c r="D116" s="33" t="str">
        <f>C12</f>
        <v>ANDRIEU</v>
      </c>
      <c r="E116" s="308">
        <f>G6</f>
        <v>1</v>
      </c>
      <c r="F116" s="33" t="str">
        <f>C11</f>
        <v>TSOUBANAS</v>
      </c>
      <c r="G116" s="310"/>
      <c r="H116" s="99"/>
      <c r="I116" s="211"/>
      <c r="J116" s="99"/>
      <c r="K116" s="102"/>
    </row>
    <row r="117" spans="2:11" ht="17" thickBot="1" x14ac:dyDescent="0.25">
      <c r="B117" s="311">
        <v>2</v>
      </c>
      <c r="C117" s="312">
        <f>G8</f>
        <v>2</v>
      </c>
      <c r="D117" s="43" t="str">
        <f>C13</f>
        <v>BISTAS</v>
      </c>
      <c r="E117" s="312">
        <f>G15</f>
        <v>4</v>
      </c>
      <c r="F117" s="43" t="str">
        <f>C10</f>
        <v>POLITOPOULOS</v>
      </c>
      <c r="G117" s="313"/>
      <c r="H117" s="103"/>
      <c r="I117" s="314"/>
      <c r="J117" s="103"/>
      <c r="K117" s="104"/>
    </row>
    <row r="118" spans="2:11" ht="17" thickBot="1" x14ac:dyDescent="0.25">
      <c r="B118" s="1766" t="s">
        <v>1458</v>
      </c>
      <c r="C118" s="1767"/>
      <c r="D118" s="1767"/>
      <c r="E118" s="1767"/>
      <c r="F118" s="1767"/>
      <c r="G118" s="1767"/>
      <c r="H118" s="1828"/>
      <c r="I118" s="1824" t="s">
        <v>2062</v>
      </c>
      <c r="J118" s="1730"/>
      <c r="K118" s="522"/>
    </row>
    <row r="120" spans="2:11" ht="16" x14ac:dyDescent="0.2">
      <c r="C120" s="1760" t="s">
        <v>194</v>
      </c>
      <c r="D120" s="1760"/>
      <c r="E120" s="1760"/>
      <c r="F120" s="1760"/>
      <c r="G120" s="1760"/>
      <c r="H120" s="1760"/>
      <c r="I120" s="1760"/>
      <c r="J120" s="1760"/>
    </row>
    <row r="121" spans="2:11" ht="14" thickBot="1" x14ac:dyDescent="0.2"/>
    <row r="122" spans="2:11" ht="19" thickBot="1" x14ac:dyDescent="0.25">
      <c r="B122" s="1764" t="s">
        <v>1461</v>
      </c>
      <c r="C122" s="1825"/>
      <c r="D122" s="220" t="s">
        <v>1460</v>
      </c>
      <c r="E122" s="1699" t="s">
        <v>18</v>
      </c>
      <c r="F122" s="1826"/>
      <c r="G122" s="295" t="s">
        <v>203</v>
      </c>
      <c r="H122" s="534" t="s">
        <v>199</v>
      </c>
      <c r="I122" s="526"/>
      <c r="J122" s="535" t="s">
        <v>200</v>
      </c>
      <c r="K122" s="554" t="s">
        <v>1442</v>
      </c>
    </row>
    <row r="123" spans="2:11" x14ac:dyDescent="0.15">
      <c r="B123" s="300" t="s">
        <v>892</v>
      </c>
      <c r="C123" s="301" t="s">
        <v>197</v>
      </c>
      <c r="D123" s="302" t="s">
        <v>2322</v>
      </c>
      <c r="E123" s="303" t="s">
        <v>197</v>
      </c>
      <c r="F123" s="304" t="s">
        <v>2324</v>
      </c>
      <c r="G123" s="305" t="s">
        <v>1041</v>
      </c>
      <c r="H123" s="106" t="s">
        <v>1042</v>
      </c>
      <c r="I123" s="106" t="s">
        <v>1043</v>
      </c>
      <c r="J123" s="106" t="s">
        <v>193</v>
      </c>
      <c r="K123" s="306" t="s">
        <v>2063</v>
      </c>
    </row>
    <row r="124" spans="2:11" ht="16" x14ac:dyDescent="0.2">
      <c r="B124" s="307">
        <v>1</v>
      </c>
      <c r="C124" s="308">
        <f>G6</f>
        <v>1</v>
      </c>
      <c r="D124" s="33" t="str">
        <f>C6</f>
        <v>KALDIS</v>
      </c>
      <c r="E124" s="308">
        <f>G8</f>
        <v>2</v>
      </c>
      <c r="F124" s="33" t="str">
        <f>C15</f>
        <v>TSOULFAS 2</v>
      </c>
      <c r="G124" s="309"/>
      <c r="H124" s="99"/>
      <c r="I124" s="211"/>
      <c r="J124" s="99"/>
      <c r="K124" s="102"/>
    </row>
    <row r="125" spans="2:11" ht="16" x14ac:dyDescent="0.2">
      <c r="B125" s="307">
        <v>2</v>
      </c>
      <c r="C125" s="308">
        <f>G15</f>
        <v>4</v>
      </c>
      <c r="D125" s="33" t="str">
        <f>C10</f>
        <v>POLITOPOULOS</v>
      </c>
      <c r="E125" s="308">
        <f>G13</f>
        <v>3</v>
      </c>
      <c r="F125" s="33" t="str">
        <f>C12</f>
        <v>ANDRIEU</v>
      </c>
      <c r="G125" s="310"/>
      <c r="H125" s="99"/>
      <c r="I125" s="211"/>
      <c r="J125" s="99"/>
      <c r="K125" s="102"/>
    </row>
    <row r="126" spans="2:11" ht="16" x14ac:dyDescent="0.2">
      <c r="B126" s="307"/>
      <c r="C126" s="308"/>
      <c r="D126" s="33"/>
      <c r="E126" s="308"/>
      <c r="F126" s="33"/>
      <c r="G126" s="310"/>
      <c r="H126" s="99"/>
      <c r="I126" s="211"/>
      <c r="J126" s="99"/>
      <c r="K126" s="102"/>
    </row>
    <row r="127" spans="2:11" ht="16" x14ac:dyDescent="0.2">
      <c r="B127" s="307"/>
      <c r="C127" s="308"/>
      <c r="D127" s="33"/>
      <c r="E127" s="308"/>
      <c r="F127" s="33"/>
      <c r="G127" s="310"/>
      <c r="H127" s="99"/>
      <c r="I127" s="211"/>
      <c r="J127" s="99"/>
      <c r="K127" s="102"/>
    </row>
    <row r="128" spans="2:11" ht="16" x14ac:dyDescent="0.2">
      <c r="B128" s="307">
        <v>1</v>
      </c>
      <c r="C128" s="308">
        <f>G8</f>
        <v>2</v>
      </c>
      <c r="D128" s="33" t="str">
        <f>C14</f>
        <v>GRISPOS</v>
      </c>
      <c r="E128" s="308">
        <f>G15</f>
        <v>4</v>
      </c>
      <c r="F128" s="33" t="str">
        <f>C8</f>
        <v>PANAGIOTIDIS</v>
      </c>
      <c r="G128" s="310"/>
      <c r="H128" s="99"/>
      <c r="I128" s="211"/>
      <c r="J128" s="99"/>
      <c r="K128" s="102"/>
    </row>
    <row r="129" spans="2:11" ht="17" thickBot="1" x14ac:dyDescent="0.25">
      <c r="B129" s="311">
        <v>2</v>
      </c>
      <c r="C129" s="312">
        <f>G6</f>
        <v>1</v>
      </c>
      <c r="D129" s="43" t="str">
        <f>C6</f>
        <v>KALDIS</v>
      </c>
      <c r="E129" s="312">
        <f>G13</f>
        <v>3</v>
      </c>
      <c r="F129" s="43" t="str">
        <f>C12</f>
        <v>ANDRIEU</v>
      </c>
      <c r="G129" s="313"/>
      <c r="H129" s="103"/>
      <c r="I129" s="314"/>
      <c r="J129" s="103"/>
      <c r="K129" s="104"/>
    </row>
    <row r="130" spans="2:11" ht="17" thickBot="1" x14ac:dyDescent="0.25">
      <c r="B130" s="1766" t="s">
        <v>1458</v>
      </c>
      <c r="C130" s="1767"/>
      <c r="D130" s="1767"/>
      <c r="E130" s="1767"/>
      <c r="F130" s="1767"/>
      <c r="G130" s="1767"/>
      <c r="H130" s="1828"/>
      <c r="I130" s="1824" t="s">
        <v>2062</v>
      </c>
      <c r="J130" s="1730"/>
      <c r="K130" s="522"/>
    </row>
    <row r="132" spans="2:11" ht="16" x14ac:dyDescent="0.2">
      <c r="C132" s="1760" t="s">
        <v>194</v>
      </c>
      <c r="D132" s="1760"/>
      <c r="E132" s="1760"/>
      <c r="F132" s="1760"/>
      <c r="G132" s="1760"/>
      <c r="H132" s="1760"/>
      <c r="I132" s="1760"/>
      <c r="J132" s="1760"/>
    </row>
    <row r="133" spans="2:11" ht="14" thickBot="1" x14ac:dyDescent="0.2"/>
    <row r="134" spans="2:11" ht="19" thickBot="1" x14ac:dyDescent="0.25">
      <c r="B134" s="1764" t="s">
        <v>1461</v>
      </c>
      <c r="C134" s="1825"/>
      <c r="D134" s="220" t="s">
        <v>1460</v>
      </c>
      <c r="E134" s="1699" t="s">
        <v>18</v>
      </c>
      <c r="F134" s="1826"/>
      <c r="G134" s="295" t="s">
        <v>203</v>
      </c>
      <c r="H134" s="534" t="s">
        <v>199</v>
      </c>
      <c r="I134" s="526"/>
      <c r="J134" s="535" t="s">
        <v>200</v>
      </c>
      <c r="K134" s="554" t="s">
        <v>1443</v>
      </c>
    </row>
    <row r="135" spans="2:11" x14ac:dyDescent="0.15">
      <c r="B135" s="300" t="s">
        <v>892</v>
      </c>
      <c r="C135" s="301" t="s">
        <v>197</v>
      </c>
      <c r="D135" s="302" t="s">
        <v>2322</v>
      </c>
      <c r="E135" s="303" t="s">
        <v>197</v>
      </c>
      <c r="F135" s="304" t="s">
        <v>2324</v>
      </c>
      <c r="G135" s="305" t="s">
        <v>1041</v>
      </c>
      <c r="H135" s="106" t="s">
        <v>1042</v>
      </c>
      <c r="I135" s="106" t="s">
        <v>1043</v>
      </c>
      <c r="J135" s="106" t="s">
        <v>193</v>
      </c>
      <c r="K135" s="306" t="s">
        <v>2063</v>
      </c>
    </row>
    <row r="136" spans="2:11" ht="16" x14ac:dyDescent="0.2">
      <c r="B136" s="307">
        <v>1</v>
      </c>
      <c r="C136" s="308">
        <f>G15</f>
        <v>4</v>
      </c>
      <c r="D136" s="33" t="str">
        <f>C7</f>
        <v>PAPAGEORGIOU</v>
      </c>
      <c r="E136" s="308">
        <f>G6</f>
        <v>1</v>
      </c>
      <c r="F136" s="33" t="str">
        <f>C9</f>
        <v>TSOULFAS 1</v>
      </c>
      <c r="G136" s="309"/>
      <c r="H136" s="99"/>
      <c r="I136" s="211"/>
      <c r="J136" s="99"/>
      <c r="K136" s="102"/>
    </row>
    <row r="137" spans="2:11" ht="16" x14ac:dyDescent="0.2">
      <c r="B137" s="307">
        <v>2</v>
      </c>
      <c r="C137" s="308">
        <f>G13</f>
        <v>3</v>
      </c>
      <c r="D137" s="33" t="str">
        <f>C12</f>
        <v>ANDRIEU</v>
      </c>
      <c r="E137" s="308">
        <f>G8</f>
        <v>2</v>
      </c>
      <c r="F137" s="33" t="str">
        <f>C14</f>
        <v>GRISPOS</v>
      </c>
      <c r="G137" s="310"/>
      <c r="H137" s="99"/>
      <c r="I137" s="211"/>
      <c r="J137" s="99"/>
      <c r="K137" s="102"/>
    </row>
    <row r="138" spans="2:11" ht="16" x14ac:dyDescent="0.2">
      <c r="B138" s="307"/>
      <c r="C138" s="308"/>
      <c r="D138" s="33"/>
      <c r="E138" s="308"/>
      <c r="F138" s="33"/>
      <c r="G138" s="310"/>
      <c r="H138" s="99"/>
      <c r="I138" s="211"/>
      <c r="J138" s="99"/>
      <c r="K138" s="102"/>
    </row>
    <row r="139" spans="2:11" ht="16" x14ac:dyDescent="0.2">
      <c r="B139" s="307"/>
      <c r="C139" s="308"/>
      <c r="D139" s="33"/>
      <c r="E139" s="308"/>
      <c r="F139" s="33"/>
      <c r="G139" s="310"/>
      <c r="H139" s="99"/>
      <c r="I139" s="211"/>
      <c r="J139" s="99"/>
      <c r="K139" s="102"/>
    </row>
    <row r="140" spans="2:11" ht="16" x14ac:dyDescent="0.2">
      <c r="B140" s="307">
        <v>1</v>
      </c>
      <c r="C140" s="308">
        <f>G15</f>
        <v>4</v>
      </c>
      <c r="D140" s="33" t="str">
        <f>C15</f>
        <v>TSOULFAS 2</v>
      </c>
      <c r="E140" s="308">
        <f>G6</f>
        <v>1</v>
      </c>
      <c r="F140" s="33" t="str">
        <f>C13</f>
        <v>BISTAS</v>
      </c>
      <c r="G140" s="310"/>
      <c r="H140" s="99"/>
      <c r="I140" s="211"/>
      <c r="J140" s="99"/>
      <c r="K140" s="102"/>
    </row>
    <row r="141" spans="2:11" ht="17" thickBot="1" x14ac:dyDescent="0.25">
      <c r="B141" s="311">
        <v>2</v>
      </c>
      <c r="C141" s="312">
        <f>G13</f>
        <v>3</v>
      </c>
      <c r="D141" s="43" t="str">
        <f>C11</f>
        <v>TSOUBANAS</v>
      </c>
      <c r="E141" s="312">
        <f>G8</f>
        <v>2</v>
      </c>
      <c r="F141" s="43" t="str">
        <f>C6</f>
        <v>KALDIS</v>
      </c>
      <c r="G141" s="313"/>
      <c r="H141" s="103"/>
      <c r="I141" s="314"/>
      <c r="J141" s="103"/>
      <c r="K141" s="104"/>
    </row>
    <row r="142" spans="2:11" ht="17" thickBot="1" x14ac:dyDescent="0.25">
      <c r="B142" s="1766" t="s">
        <v>1458</v>
      </c>
      <c r="C142" s="1767"/>
      <c r="D142" s="1767"/>
      <c r="E142" s="1767"/>
      <c r="F142" s="1767"/>
      <c r="G142" s="1767"/>
      <c r="H142" s="1828"/>
      <c r="I142" s="1824" t="s">
        <v>2062</v>
      </c>
      <c r="J142" s="1730"/>
      <c r="K142" s="522"/>
    </row>
    <row r="144" spans="2:11" ht="16" x14ac:dyDescent="0.2">
      <c r="C144" s="1760" t="s">
        <v>194</v>
      </c>
      <c r="D144" s="1760"/>
      <c r="E144" s="1760"/>
      <c r="F144" s="1760"/>
      <c r="G144" s="1760"/>
      <c r="H144" s="1760"/>
      <c r="I144" s="1760"/>
      <c r="J144" s="1760"/>
    </row>
    <row r="145" spans="2:11" ht="14" thickBot="1" x14ac:dyDescent="0.2"/>
    <row r="146" spans="2:11" ht="19" thickBot="1" x14ac:dyDescent="0.25">
      <c r="B146" s="1764" t="s">
        <v>1461</v>
      </c>
      <c r="C146" s="1825"/>
      <c r="D146" s="220" t="s">
        <v>1460</v>
      </c>
      <c r="E146" s="1699" t="s">
        <v>18</v>
      </c>
      <c r="F146" s="1826"/>
      <c r="G146" s="295" t="s">
        <v>203</v>
      </c>
      <c r="H146" s="534" t="s">
        <v>199</v>
      </c>
      <c r="I146" s="526"/>
      <c r="J146" s="535" t="s">
        <v>200</v>
      </c>
      <c r="K146" s="554" t="s">
        <v>1444</v>
      </c>
    </row>
    <row r="147" spans="2:11" x14ac:dyDescent="0.15">
      <c r="B147" s="300" t="s">
        <v>892</v>
      </c>
      <c r="C147" s="301" t="s">
        <v>197</v>
      </c>
      <c r="D147" s="302" t="s">
        <v>2322</v>
      </c>
      <c r="E147" s="303" t="s">
        <v>197</v>
      </c>
      <c r="F147" s="304" t="s">
        <v>2324</v>
      </c>
      <c r="G147" s="305" t="s">
        <v>1041</v>
      </c>
      <c r="H147" s="106" t="s">
        <v>1042</v>
      </c>
      <c r="I147" s="106" t="s">
        <v>1043</v>
      </c>
      <c r="J147" s="106" t="s">
        <v>193</v>
      </c>
      <c r="K147" s="306" t="s">
        <v>2063</v>
      </c>
    </row>
    <row r="148" spans="2:11" ht="16" x14ac:dyDescent="0.2">
      <c r="B148" s="307">
        <v>1</v>
      </c>
      <c r="C148" s="308">
        <f>G13</f>
        <v>3</v>
      </c>
      <c r="D148" s="33" t="str">
        <f>C11</f>
        <v>TSOUBANAS</v>
      </c>
      <c r="E148" s="308">
        <f>G15</f>
        <v>4</v>
      </c>
      <c r="F148" s="33" t="str">
        <f>C14</f>
        <v>GRISPOS</v>
      </c>
      <c r="G148" s="309"/>
      <c r="H148" s="99"/>
      <c r="I148" s="211"/>
      <c r="J148" s="99"/>
      <c r="K148" s="102"/>
    </row>
    <row r="149" spans="2:11" ht="16" x14ac:dyDescent="0.2">
      <c r="B149" s="307">
        <v>2</v>
      </c>
      <c r="C149" s="308">
        <f>G8</f>
        <v>2</v>
      </c>
      <c r="D149" s="33" t="str">
        <f>C8</f>
        <v>PANAGIOTIDIS</v>
      </c>
      <c r="E149" s="308">
        <f>G6</f>
        <v>1</v>
      </c>
      <c r="F149" s="33" t="str">
        <f>C13</f>
        <v>BISTAS</v>
      </c>
      <c r="G149" s="310"/>
      <c r="H149" s="99"/>
      <c r="I149" s="211"/>
      <c r="J149" s="99"/>
      <c r="K149" s="102"/>
    </row>
    <row r="150" spans="2:11" ht="16" x14ac:dyDescent="0.2">
      <c r="B150" s="307"/>
      <c r="C150" s="308"/>
      <c r="D150" s="33"/>
      <c r="E150" s="308"/>
      <c r="F150" s="33"/>
      <c r="G150" s="310"/>
      <c r="H150" s="99"/>
      <c r="I150" s="211"/>
      <c r="J150" s="99"/>
      <c r="K150" s="102"/>
    </row>
    <row r="151" spans="2:11" ht="16" x14ac:dyDescent="0.2">
      <c r="B151" s="307"/>
      <c r="C151" s="308"/>
      <c r="D151" s="33"/>
      <c r="E151" s="308"/>
      <c r="F151" s="33"/>
      <c r="G151" s="310"/>
      <c r="H151" s="99"/>
      <c r="I151" s="211"/>
      <c r="J151" s="99"/>
      <c r="K151" s="102"/>
    </row>
    <row r="152" spans="2:11" ht="16" x14ac:dyDescent="0.2">
      <c r="B152" s="307">
        <v>1</v>
      </c>
      <c r="C152" s="308">
        <f>G13</f>
        <v>3</v>
      </c>
      <c r="D152" s="33" t="str">
        <f>C7</f>
        <v>PAPAGEORGIOU</v>
      </c>
      <c r="E152" s="308">
        <f>G15</f>
        <v>4</v>
      </c>
      <c r="F152" s="33" t="str">
        <f>C10</f>
        <v>POLITOPOULOS</v>
      </c>
      <c r="G152" s="310"/>
      <c r="H152" s="99"/>
      <c r="I152" s="211"/>
      <c r="J152" s="99"/>
      <c r="K152" s="102"/>
    </row>
    <row r="153" spans="2:11" ht="17" thickBot="1" x14ac:dyDescent="0.25">
      <c r="B153" s="311">
        <v>2</v>
      </c>
      <c r="C153" s="312">
        <f>G8</f>
        <v>2</v>
      </c>
      <c r="D153" s="43" t="str">
        <f>C9</f>
        <v>TSOULFAS 1</v>
      </c>
      <c r="E153" s="312">
        <f>G6</f>
        <v>1</v>
      </c>
      <c r="F153" s="43" t="str">
        <f>C15</f>
        <v>TSOULFAS 2</v>
      </c>
      <c r="G153" s="313"/>
      <c r="H153" s="103"/>
      <c r="I153" s="314"/>
      <c r="J153" s="103"/>
      <c r="K153" s="104"/>
    </row>
    <row r="154" spans="2:11" ht="17" thickBot="1" x14ac:dyDescent="0.25">
      <c r="B154" s="1766" t="s">
        <v>1458</v>
      </c>
      <c r="C154" s="1767"/>
      <c r="D154" s="1767"/>
      <c r="E154" s="1767"/>
      <c r="F154" s="1767"/>
      <c r="G154" s="1767"/>
      <c r="H154" s="1828"/>
      <c r="I154" s="1824" t="s">
        <v>2062</v>
      </c>
      <c r="J154" s="1730"/>
      <c r="K154" s="522"/>
    </row>
    <row r="158" spans="2:11" ht="16" x14ac:dyDescent="0.2">
      <c r="C158" s="1760" t="s">
        <v>194</v>
      </c>
      <c r="D158" s="1760"/>
      <c r="E158" s="1760"/>
      <c r="F158" s="1760"/>
      <c r="G158" s="1760"/>
      <c r="H158" s="1760"/>
      <c r="I158" s="1760"/>
      <c r="J158" s="1760"/>
    </row>
    <row r="159" spans="2:11" ht="14" thickBot="1" x14ac:dyDescent="0.2"/>
    <row r="160" spans="2:11" ht="19" thickBot="1" x14ac:dyDescent="0.25">
      <c r="B160" s="1764" t="s">
        <v>1461</v>
      </c>
      <c r="C160" s="1825"/>
      <c r="D160" s="220" t="s">
        <v>1460</v>
      </c>
      <c r="E160" s="1699" t="s">
        <v>18</v>
      </c>
      <c r="F160" s="1826"/>
      <c r="G160" s="295" t="s">
        <v>203</v>
      </c>
      <c r="H160" s="534" t="s">
        <v>199</v>
      </c>
      <c r="I160" s="526"/>
      <c r="J160" s="535" t="s">
        <v>200</v>
      </c>
      <c r="K160" s="554" t="s">
        <v>1445</v>
      </c>
    </row>
    <row r="161" spans="2:11" x14ac:dyDescent="0.15">
      <c r="B161" s="300" t="s">
        <v>892</v>
      </c>
      <c r="C161" s="301" t="s">
        <v>197</v>
      </c>
      <c r="D161" s="302" t="s">
        <v>2322</v>
      </c>
      <c r="E161" s="303" t="s">
        <v>197</v>
      </c>
      <c r="F161" s="304" t="s">
        <v>2324</v>
      </c>
      <c r="G161" s="305" t="s">
        <v>1041</v>
      </c>
      <c r="H161" s="106" t="s">
        <v>1042</v>
      </c>
      <c r="I161" s="106" t="s">
        <v>1043</v>
      </c>
      <c r="J161" s="106" t="s">
        <v>193</v>
      </c>
      <c r="K161" s="306" t="s">
        <v>2063</v>
      </c>
    </row>
    <row r="162" spans="2:11" ht="16" x14ac:dyDescent="0.2">
      <c r="B162" s="307">
        <v>1</v>
      </c>
      <c r="C162" s="308">
        <f>G15</f>
        <v>4</v>
      </c>
      <c r="D162" s="33" t="str">
        <f>C13</f>
        <v>BISTAS</v>
      </c>
      <c r="E162" s="308">
        <f>G13</f>
        <v>3</v>
      </c>
      <c r="F162" s="33" t="str">
        <f>C7</f>
        <v>PAPAGEORGIOU</v>
      </c>
      <c r="G162" s="309"/>
      <c r="H162" s="99"/>
      <c r="I162" s="211"/>
      <c r="J162" s="99"/>
      <c r="K162" s="102"/>
    </row>
    <row r="163" spans="2:11" ht="16" x14ac:dyDescent="0.2">
      <c r="B163" s="307">
        <v>2</v>
      </c>
      <c r="C163" s="308">
        <f>G6</f>
        <v>1</v>
      </c>
      <c r="D163" s="33" t="str">
        <f>C11</f>
        <v>TSOUBANAS</v>
      </c>
      <c r="E163" s="308">
        <f>G8</f>
        <v>2</v>
      </c>
      <c r="F163" s="33" t="str">
        <f>C9</f>
        <v>TSOULFAS 1</v>
      </c>
      <c r="G163" s="310"/>
      <c r="H163" s="99"/>
      <c r="I163" s="211"/>
      <c r="J163" s="99"/>
      <c r="K163" s="102"/>
    </row>
    <row r="164" spans="2:11" ht="16" x14ac:dyDescent="0.2">
      <c r="B164" s="307"/>
      <c r="C164" s="308"/>
      <c r="D164" s="33"/>
      <c r="E164" s="308"/>
      <c r="F164" s="33"/>
      <c r="G164" s="310"/>
      <c r="H164" s="99"/>
      <c r="I164" s="211"/>
      <c r="J164" s="99"/>
      <c r="K164" s="102"/>
    </row>
    <row r="165" spans="2:11" ht="16" x14ac:dyDescent="0.2">
      <c r="B165" s="307"/>
      <c r="C165" s="308"/>
      <c r="D165" s="33"/>
      <c r="E165" s="308"/>
      <c r="F165" s="33"/>
      <c r="G165" s="310"/>
      <c r="H165" s="99"/>
      <c r="I165" s="211"/>
      <c r="J165" s="99"/>
      <c r="K165" s="102"/>
    </row>
    <row r="166" spans="2:11" ht="16" x14ac:dyDescent="0.2">
      <c r="B166" s="307">
        <v>1</v>
      </c>
      <c r="C166" s="308">
        <f>G13</f>
        <v>3</v>
      </c>
      <c r="D166" s="33" t="str">
        <f>C14</f>
        <v>GRISPOS</v>
      </c>
      <c r="E166" s="308">
        <f>G6</f>
        <v>1</v>
      </c>
      <c r="F166" s="33" t="str">
        <f>C15</f>
        <v>TSOULFAS 2</v>
      </c>
      <c r="G166" s="310"/>
      <c r="H166" s="99"/>
      <c r="I166" s="211"/>
      <c r="J166" s="99"/>
      <c r="K166" s="102"/>
    </row>
    <row r="167" spans="2:11" ht="17" thickBot="1" x14ac:dyDescent="0.25">
      <c r="B167" s="311">
        <v>2</v>
      </c>
      <c r="C167" s="312">
        <f>G8</f>
        <v>2</v>
      </c>
      <c r="D167" s="43" t="str">
        <f>C12</f>
        <v>ANDRIEU</v>
      </c>
      <c r="E167" s="312">
        <f>G15</f>
        <v>4</v>
      </c>
      <c r="F167" s="43" t="str">
        <f>C13</f>
        <v>BISTAS</v>
      </c>
      <c r="G167" s="313"/>
      <c r="H167" s="103"/>
      <c r="I167" s="314"/>
      <c r="J167" s="103"/>
      <c r="K167" s="104"/>
    </row>
    <row r="168" spans="2:11" ht="17" thickBot="1" x14ac:dyDescent="0.25">
      <c r="B168" s="1766" t="s">
        <v>1458</v>
      </c>
      <c r="C168" s="1767"/>
      <c r="D168" s="1767"/>
      <c r="E168" s="1767"/>
      <c r="F168" s="1767"/>
      <c r="G168" s="1767"/>
      <c r="H168" s="1828"/>
      <c r="I168" s="1824" t="s">
        <v>2062</v>
      </c>
      <c r="J168" s="1730"/>
      <c r="K168" s="522"/>
    </row>
    <row r="170" spans="2:11" ht="16" x14ac:dyDescent="0.2">
      <c r="C170" s="1760" t="s">
        <v>194</v>
      </c>
      <c r="D170" s="1760"/>
      <c r="E170" s="1760"/>
      <c r="F170" s="1760"/>
      <c r="G170" s="1760"/>
      <c r="H170" s="1760"/>
      <c r="I170" s="1760"/>
      <c r="J170" s="1760"/>
    </row>
    <row r="171" spans="2:11" ht="14" thickBot="1" x14ac:dyDescent="0.2"/>
    <row r="172" spans="2:11" ht="19" thickBot="1" x14ac:dyDescent="0.25">
      <c r="B172" s="1764" t="s">
        <v>1461</v>
      </c>
      <c r="C172" s="1825"/>
      <c r="D172" s="220" t="s">
        <v>1460</v>
      </c>
      <c r="E172" s="1699" t="s">
        <v>18</v>
      </c>
      <c r="F172" s="1826"/>
      <c r="G172" s="295" t="s">
        <v>203</v>
      </c>
      <c r="H172" s="534" t="s">
        <v>199</v>
      </c>
      <c r="I172" s="526"/>
      <c r="J172" s="535" t="s">
        <v>200</v>
      </c>
      <c r="K172" s="554" t="s">
        <v>1447</v>
      </c>
    </row>
    <row r="173" spans="2:11" x14ac:dyDescent="0.15">
      <c r="B173" s="300" t="s">
        <v>892</v>
      </c>
      <c r="C173" s="301" t="s">
        <v>197</v>
      </c>
      <c r="D173" s="302" t="s">
        <v>2322</v>
      </c>
      <c r="E173" s="303" t="s">
        <v>197</v>
      </c>
      <c r="F173" s="304" t="s">
        <v>2324</v>
      </c>
      <c r="G173" s="305" t="s">
        <v>1041</v>
      </c>
      <c r="H173" s="106" t="s">
        <v>1042</v>
      </c>
      <c r="I173" s="106" t="s">
        <v>1043</v>
      </c>
      <c r="J173" s="106" t="s">
        <v>193</v>
      </c>
      <c r="K173" s="306" t="s">
        <v>2063</v>
      </c>
    </row>
    <row r="174" spans="2:11" ht="16" x14ac:dyDescent="0.2">
      <c r="B174" s="307">
        <v>1</v>
      </c>
      <c r="C174" s="308">
        <f>G6</f>
        <v>1</v>
      </c>
      <c r="D174" s="33" t="str">
        <f>C11</f>
        <v>TSOUBANAS</v>
      </c>
      <c r="E174" s="308">
        <f>G15</f>
        <v>4</v>
      </c>
      <c r="F174" s="33" t="str">
        <f>C13</f>
        <v>BISTAS</v>
      </c>
      <c r="G174" s="309"/>
      <c r="H174" s="99"/>
      <c r="I174" s="211"/>
      <c r="J174" s="99"/>
      <c r="K174" s="102"/>
    </row>
    <row r="175" spans="2:11" ht="16" x14ac:dyDescent="0.2">
      <c r="B175" s="307">
        <v>2</v>
      </c>
      <c r="C175" s="308">
        <f>G13</f>
        <v>3</v>
      </c>
      <c r="D175" s="33" t="str">
        <f>C14</f>
        <v>GRISPOS</v>
      </c>
      <c r="E175" s="308">
        <f>G8</f>
        <v>2</v>
      </c>
      <c r="F175" s="33" t="str">
        <f>C7</f>
        <v>PAPAGEORGIOU</v>
      </c>
      <c r="G175" s="310"/>
      <c r="H175" s="99"/>
      <c r="I175" s="211"/>
      <c r="J175" s="99"/>
      <c r="K175" s="102"/>
    </row>
    <row r="176" spans="2:11" ht="16" x14ac:dyDescent="0.2">
      <c r="B176" s="307"/>
      <c r="C176" s="308"/>
      <c r="D176" s="33"/>
      <c r="E176" s="308"/>
      <c r="F176" s="33"/>
      <c r="G176" s="310"/>
      <c r="H176" s="99"/>
      <c r="I176" s="211"/>
      <c r="J176" s="99"/>
      <c r="K176" s="102"/>
    </row>
    <row r="177" spans="2:11" ht="16" x14ac:dyDescent="0.2">
      <c r="B177" s="307"/>
      <c r="C177" s="308"/>
      <c r="D177" s="33"/>
      <c r="E177" s="308"/>
      <c r="F177" s="33"/>
      <c r="G177" s="310"/>
      <c r="H177" s="99"/>
      <c r="I177" s="211"/>
      <c r="J177" s="99"/>
      <c r="K177" s="102"/>
    </row>
    <row r="178" spans="2:11" ht="16" x14ac:dyDescent="0.2">
      <c r="B178" s="307">
        <v>1</v>
      </c>
      <c r="C178" s="308">
        <f>G15</f>
        <v>4</v>
      </c>
      <c r="D178" s="33" t="str">
        <f>C6</f>
        <v>KALDIS</v>
      </c>
      <c r="E178" s="308">
        <f>G8</f>
        <v>2</v>
      </c>
      <c r="F178" s="33" t="str">
        <f>C7</f>
        <v>PAPAGEORGIOU</v>
      </c>
      <c r="G178" s="310"/>
      <c r="H178" s="99"/>
      <c r="I178" s="211"/>
      <c r="J178" s="99"/>
      <c r="K178" s="102"/>
    </row>
    <row r="179" spans="2:11" ht="17" thickBot="1" x14ac:dyDescent="0.25">
      <c r="B179" s="311">
        <v>2</v>
      </c>
      <c r="C179" s="312">
        <f>G6</f>
        <v>1</v>
      </c>
      <c r="D179" s="43" t="str">
        <f>C12</f>
        <v>ANDRIEU</v>
      </c>
      <c r="E179" s="312">
        <f>G13</f>
        <v>3</v>
      </c>
      <c r="F179" s="43" t="str">
        <f>C9</f>
        <v>TSOULFAS 1</v>
      </c>
      <c r="G179" s="313"/>
      <c r="H179" s="103"/>
      <c r="I179" s="314"/>
      <c r="J179" s="103"/>
      <c r="K179" s="104"/>
    </row>
    <row r="180" spans="2:11" ht="17" thickBot="1" x14ac:dyDescent="0.25">
      <c r="B180" s="1766" t="s">
        <v>1458</v>
      </c>
      <c r="C180" s="1767"/>
      <c r="D180" s="1767"/>
      <c r="E180" s="1767"/>
      <c r="F180" s="1767"/>
      <c r="G180" s="1767"/>
      <c r="H180" s="1828"/>
      <c r="I180" s="1824" t="s">
        <v>2062</v>
      </c>
      <c r="J180" s="1730"/>
      <c r="K180" s="522"/>
    </row>
    <row r="182" spans="2:11" ht="16" x14ac:dyDescent="0.2">
      <c r="C182" s="1760" t="s">
        <v>194</v>
      </c>
      <c r="D182" s="1760"/>
      <c r="E182" s="1760"/>
      <c r="F182" s="1760"/>
      <c r="G182" s="1760"/>
      <c r="H182" s="1760"/>
      <c r="I182" s="1760"/>
      <c r="J182" s="1760"/>
    </row>
    <row r="183" spans="2:11" ht="14" thickBot="1" x14ac:dyDescent="0.2"/>
    <row r="184" spans="2:11" ht="19" thickBot="1" x14ac:dyDescent="0.25">
      <c r="B184" s="1764" t="s">
        <v>1461</v>
      </c>
      <c r="C184" s="1825"/>
      <c r="D184" s="220" t="s">
        <v>1460</v>
      </c>
      <c r="E184" s="1699" t="s">
        <v>18</v>
      </c>
      <c r="F184" s="1826"/>
      <c r="G184" s="295" t="s">
        <v>203</v>
      </c>
      <c r="H184" s="534" t="s">
        <v>199</v>
      </c>
      <c r="I184" s="526"/>
      <c r="J184" s="535" t="s">
        <v>200</v>
      </c>
      <c r="K184" s="554" t="s">
        <v>1448</v>
      </c>
    </row>
    <row r="185" spans="2:11" x14ac:dyDescent="0.15">
      <c r="B185" s="300" t="s">
        <v>892</v>
      </c>
      <c r="C185" s="301" t="s">
        <v>197</v>
      </c>
      <c r="D185" s="302" t="s">
        <v>2322</v>
      </c>
      <c r="E185" s="303" t="s">
        <v>197</v>
      </c>
      <c r="F185" s="304" t="s">
        <v>2324</v>
      </c>
      <c r="G185" s="305" t="s">
        <v>1041</v>
      </c>
      <c r="H185" s="106" t="s">
        <v>1042</v>
      </c>
      <c r="I185" s="106" t="s">
        <v>1043</v>
      </c>
      <c r="J185" s="106" t="s">
        <v>193</v>
      </c>
      <c r="K185" s="306" t="s">
        <v>2063</v>
      </c>
    </row>
    <row r="186" spans="2:11" ht="16" x14ac:dyDescent="0.2">
      <c r="B186" s="307">
        <v>1</v>
      </c>
      <c r="C186" s="308">
        <f>G8</f>
        <v>2</v>
      </c>
      <c r="D186" s="33" t="str">
        <f>C10</f>
        <v>POLITOPOULOS</v>
      </c>
      <c r="E186" s="308">
        <f>G6</f>
        <v>1</v>
      </c>
      <c r="F186" s="33" t="str">
        <f>C15</f>
        <v>TSOULFAS 2</v>
      </c>
      <c r="G186" s="309"/>
      <c r="H186" s="99"/>
      <c r="I186" s="211"/>
      <c r="J186" s="99"/>
      <c r="K186" s="102"/>
    </row>
    <row r="187" spans="2:11" ht="16" x14ac:dyDescent="0.2">
      <c r="B187" s="307">
        <v>2</v>
      </c>
      <c r="C187" s="308">
        <f>G13</f>
        <v>3</v>
      </c>
      <c r="D187" s="33" t="str">
        <f>C8</f>
        <v>PANAGIOTIDIS</v>
      </c>
      <c r="E187" s="308">
        <f>G15</f>
        <v>4</v>
      </c>
      <c r="F187" s="33" t="str">
        <f>C6</f>
        <v>KALDIS</v>
      </c>
      <c r="G187" s="310"/>
      <c r="H187" s="99"/>
      <c r="I187" s="211"/>
      <c r="J187" s="99"/>
      <c r="K187" s="102"/>
    </row>
    <row r="188" spans="2:11" ht="16" x14ac:dyDescent="0.2">
      <c r="B188" s="307"/>
      <c r="C188" s="308"/>
      <c r="D188" s="33"/>
      <c r="E188" s="308"/>
      <c r="F188" s="33"/>
      <c r="G188" s="310"/>
      <c r="H188" s="99"/>
      <c r="I188" s="211"/>
      <c r="J188" s="99"/>
      <c r="K188" s="102"/>
    </row>
    <row r="189" spans="2:11" ht="16" x14ac:dyDescent="0.2">
      <c r="B189" s="307"/>
      <c r="C189" s="308"/>
      <c r="D189" s="33"/>
      <c r="E189" s="308"/>
      <c r="F189" s="33"/>
      <c r="G189" s="310"/>
      <c r="H189" s="99"/>
      <c r="I189" s="211"/>
      <c r="J189" s="99"/>
      <c r="K189" s="102"/>
    </row>
    <row r="190" spans="2:11" ht="16" x14ac:dyDescent="0.2">
      <c r="B190" s="307">
        <v>1</v>
      </c>
      <c r="C190" s="308">
        <f>G6</f>
        <v>1</v>
      </c>
      <c r="D190" s="33" t="str">
        <f>C11</f>
        <v>TSOUBANAS</v>
      </c>
      <c r="E190" s="308">
        <f>G8</f>
        <v>2</v>
      </c>
      <c r="F190" s="33" t="str">
        <f>C10</f>
        <v>POLITOPOULOS</v>
      </c>
      <c r="G190" s="310"/>
      <c r="H190" s="99"/>
      <c r="I190" s="211"/>
      <c r="J190" s="99"/>
      <c r="K190" s="102"/>
    </row>
    <row r="191" spans="2:11" ht="17" thickBot="1" x14ac:dyDescent="0.25">
      <c r="B191" s="311">
        <v>2</v>
      </c>
      <c r="C191" s="312">
        <f>G15</f>
        <v>4</v>
      </c>
      <c r="D191" s="43" t="str">
        <f>C9</f>
        <v>TSOULFAS 1</v>
      </c>
      <c r="E191" s="312">
        <f>G13</f>
        <v>3</v>
      </c>
      <c r="F191" s="43" t="str">
        <f>C8</f>
        <v>PANAGIOTIDIS</v>
      </c>
      <c r="G191" s="313"/>
      <c r="H191" s="103"/>
      <c r="I191" s="314"/>
      <c r="J191" s="103"/>
      <c r="K191" s="104"/>
    </row>
    <row r="192" spans="2:11" ht="17" thickBot="1" x14ac:dyDescent="0.25">
      <c r="B192" s="1766" t="s">
        <v>1458</v>
      </c>
      <c r="C192" s="1767"/>
      <c r="D192" s="1767"/>
      <c r="E192" s="1767"/>
      <c r="F192" s="1767"/>
      <c r="G192" s="1767"/>
      <c r="H192" s="1828"/>
      <c r="I192" s="1824" t="s">
        <v>2062</v>
      </c>
      <c r="J192" s="1730"/>
      <c r="K192" s="522"/>
    </row>
    <row r="194" spans="2:11" ht="16" x14ac:dyDescent="0.2">
      <c r="C194" s="1760" t="s">
        <v>194</v>
      </c>
      <c r="D194" s="1760"/>
      <c r="E194" s="1760"/>
      <c r="F194" s="1760"/>
      <c r="G194" s="1760"/>
      <c r="H194" s="1760"/>
      <c r="I194" s="1760"/>
      <c r="J194" s="1760"/>
    </row>
    <row r="195" spans="2:11" ht="14" thickBot="1" x14ac:dyDescent="0.2"/>
    <row r="196" spans="2:11" ht="19" thickBot="1" x14ac:dyDescent="0.25">
      <c r="B196" s="1764" t="s">
        <v>1461</v>
      </c>
      <c r="C196" s="1825"/>
      <c r="D196" s="220" t="s">
        <v>1460</v>
      </c>
      <c r="E196" s="1699" t="s">
        <v>18</v>
      </c>
      <c r="F196" s="1826"/>
      <c r="G196" s="295" t="s">
        <v>203</v>
      </c>
      <c r="H196" s="534" t="s">
        <v>199</v>
      </c>
      <c r="I196" s="526"/>
      <c r="J196" s="535" t="s">
        <v>200</v>
      </c>
      <c r="K196" s="554" t="s">
        <v>1449</v>
      </c>
    </row>
    <row r="197" spans="2:11" x14ac:dyDescent="0.15">
      <c r="B197" s="300" t="s">
        <v>892</v>
      </c>
      <c r="C197" s="301" t="s">
        <v>197</v>
      </c>
      <c r="D197" s="302" t="s">
        <v>2322</v>
      </c>
      <c r="E197" s="303" t="s">
        <v>197</v>
      </c>
      <c r="F197" s="304" t="s">
        <v>2324</v>
      </c>
      <c r="G197" s="305" t="s">
        <v>1041</v>
      </c>
      <c r="H197" s="106" t="s">
        <v>1042</v>
      </c>
      <c r="I197" s="106" t="s">
        <v>1043</v>
      </c>
      <c r="J197" s="106" t="s">
        <v>193</v>
      </c>
      <c r="K197" s="306" t="s">
        <v>2063</v>
      </c>
    </row>
    <row r="198" spans="2:11" ht="16" x14ac:dyDescent="0.2">
      <c r="B198" s="307">
        <v>1</v>
      </c>
      <c r="C198" s="308">
        <f>G8</f>
        <v>2</v>
      </c>
      <c r="D198" s="33" t="str">
        <f>C10</f>
        <v>POLITOPOULOS</v>
      </c>
      <c r="E198" s="308">
        <f>G13</f>
        <v>3</v>
      </c>
      <c r="F198" s="33" t="str">
        <f>C8</f>
        <v>PANAGIOTIDIS</v>
      </c>
      <c r="G198" s="309"/>
      <c r="H198" s="99"/>
      <c r="I198" s="211"/>
      <c r="J198" s="99"/>
      <c r="K198" s="102"/>
    </row>
    <row r="199" spans="2:11" ht="16" x14ac:dyDescent="0.2">
      <c r="B199" s="307">
        <v>2</v>
      </c>
      <c r="C199" s="308"/>
      <c r="D199" s="33"/>
      <c r="E199" s="308"/>
      <c r="F199" s="33"/>
      <c r="G199" s="310"/>
      <c r="H199" s="99"/>
      <c r="I199" s="211"/>
      <c r="J199" s="99"/>
      <c r="K199" s="102"/>
    </row>
    <row r="200" spans="2:11" ht="16" x14ac:dyDescent="0.2">
      <c r="B200" s="307"/>
      <c r="C200" s="308"/>
      <c r="D200" s="33"/>
      <c r="E200" s="308"/>
      <c r="F200" s="33"/>
      <c r="G200" s="310"/>
      <c r="H200" s="99"/>
      <c r="I200" s="211"/>
      <c r="J200" s="99"/>
      <c r="K200" s="102"/>
    </row>
    <row r="201" spans="2:11" ht="16" x14ac:dyDescent="0.2">
      <c r="B201" s="307"/>
      <c r="C201" s="308"/>
      <c r="D201" s="33"/>
      <c r="E201" s="308"/>
      <c r="F201" s="33"/>
      <c r="G201" s="310"/>
      <c r="H201" s="99"/>
      <c r="I201" s="211"/>
      <c r="J201" s="99"/>
      <c r="K201" s="102"/>
    </row>
    <row r="202" spans="2:11" ht="16" x14ac:dyDescent="0.2">
      <c r="B202" s="307"/>
      <c r="C202" s="308"/>
      <c r="D202" s="33"/>
      <c r="E202" s="308"/>
      <c r="F202" s="33"/>
      <c r="G202" s="310"/>
      <c r="H202" s="99"/>
      <c r="I202" s="211"/>
      <c r="J202" s="99"/>
      <c r="K202" s="102"/>
    </row>
    <row r="203" spans="2:11" ht="17" thickBot="1" x14ac:dyDescent="0.25">
      <c r="B203" s="311"/>
      <c r="C203" s="312"/>
      <c r="D203" s="43"/>
      <c r="E203" s="312"/>
      <c r="F203" s="43"/>
      <c r="G203" s="313"/>
      <c r="H203" s="103"/>
      <c r="I203" s="314"/>
      <c r="J203" s="103"/>
      <c r="K203" s="104"/>
    </row>
    <row r="204" spans="2:11" ht="17" thickBot="1" x14ac:dyDescent="0.25">
      <c r="B204" s="1766" t="s">
        <v>1458</v>
      </c>
      <c r="C204" s="1767"/>
      <c r="D204" s="1767"/>
      <c r="E204" s="1767"/>
      <c r="F204" s="1767"/>
      <c r="G204" s="1767"/>
      <c r="H204" s="1828"/>
      <c r="I204" s="1824" t="s">
        <v>2062</v>
      </c>
      <c r="J204" s="1730"/>
      <c r="K204" s="522"/>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sheetData>
  <mergeCells count="73">
    <mergeCell ref="B204:H204"/>
    <mergeCell ref="I204:J204"/>
    <mergeCell ref="B192:H192"/>
    <mergeCell ref="I192:J192"/>
    <mergeCell ref="C194:J194"/>
    <mergeCell ref="B196:C196"/>
    <mergeCell ref="E196:F196"/>
    <mergeCell ref="B180:H180"/>
    <mergeCell ref="I180:J180"/>
    <mergeCell ref="C182:J182"/>
    <mergeCell ref="B184:C184"/>
    <mergeCell ref="E184:F184"/>
    <mergeCell ref="B168:H168"/>
    <mergeCell ref="I168:J168"/>
    <mergeCell ref="C170:J170"/>
    <mergeCell ref="B172:C172"/>
    <mergeCell ref="E172:F172"/>
    <mergeCell ref="B154:H154"/>
    <mergeCell ref="I154:J154"/>
    <mergeCell ref="C158:J158"/>
    <mergeCell ref="B160:C160"/>
    <mergeCell ref="E160:F160"/>
    <mergeCell ref="B142:H142"/>
    <mergeCell ref="I142:J142"/>
    <mergeCell ref="C144:J144"/>
    <mergeCell ref="B146:C146"/>
    <mergeCell ref="E146:F146"/>
    <mergeCell ref="B130:H130"/>
    <mergeCell ref="I130:J130"/>
    <mergeCell ref="C132:J132"/>
    <mergeCell ref="B134:C134"/>
    <mergeCell ref="E134:F134"/>
    <mergeCell ref="B118:H118"/>
    <mergeCell ref="I118:J118"/>
    <mergeCell ref="C120:J120"/>
    <mergeCell ref="B122:C122"/>
    <mergeCell ref="E122:F122"/>
    <mergeCell ref="B105:H105"/>
    <mergeCell ref="I105:J105"/>
    <mergeCell ref="C108:J108"/>
    <mergeCell ref="B110:C110"/>
    <mergeCell ref="E110:F110"/>
    <mergeCell ref="B93:H93"/>
    <mergeCell ref="I93:J93"/>
    <mergeCell ref="C95:J95"/>
    <mergeCell ref="B97:C97"/>
    <mergeCell ref="E97:F97"/>
    <mergeCell ref="B81:H81"/>
    <mergeCell ref="I81:J81"/>
    <mergeCell ref="C83:J83"/>
    <mergeCell ref="B85:C85"/>
    <mergeCell ref="E85:F85"/>
    <mergeCell ref="B69:H69"/>
    <mergeCell ref="I69:J69"/>
    <mergeCell ref="C71:J71"/>
    <mergeCell ref="B73:C73"/>
    <mergeCell ref="E73:F73"/>
    <mergeCell ref="C13:D13"/>
    <mergeCell ref="C14:D14"/>
    <mergeCell ref="C15:D15"/>
    <mergeCell ref="C59:J59"/>
    <mergeCell ref="B61:C61"/>
    <mergeCell ref="E61:F61"/>
    <mergeCell ref="C8:D8"/>
    <mergeCell ref="C9:D9"/>
    <mergeCell ref="C10:D10"/>
    <mergeCell ref="C11:D11"/>
    <mergeCell ref="C12:D12"/>
    <mergeCell ref="C2:I2"/>
    <mergeCell ref="B4:D4"/>
    <mergeCell ref="B5:D5"/>
    <mergeCell ref="C6:D6"/>
    <mergeCell ref="C7:D7"/>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Foglio128"/>
  <dimension ref="A2:Y42"/>
  <sheetViews>
    <sheetView topLeftCell="A12" workbookViewId="0">
      <selection activeCell="Z40" sqref="Z40"/>
    </sheetView>
  </sheetViews>
  <sheetFormatPr baseColWidth="10" defaultColWidth="8.83203125" defaultRowHeight="13" x14ac:dyDescent="0.15"/>
  <cols>
    <col min="1" max="1" width="17" style="15" customWidth="1"/>
    <col min="2" max="11" width="4.5" style="15" customWidth="1"/>
    <col min="12" max="19" width="3.33203125" style="15" hidden="1" customWidth="1"/>
    <col min="20" max="21" width="5.83203125" style="15" customWidth="1"/>
    <col min="22" max="22" width="6.6640625" style="15" customWidth="1"/>
    <col min="23" max="23" width="5.5" style="15" customWidth="1"/>
    <col min="24" max="24" width="8.6640625" style="15" customWidth="1"/>
    <col min="25" max="25" width="5" style="15" customWidth="1"/>
    <col min="26" max="16384" width="8.83203125" style="15"/>
  </cols>
  <sheetData>
    <row r="2" spans="1:25" ht="15.75" customHeight="1" x14ac:dyDescent="0.2">
      <c r="A2" s="173" t="s">
        <v>1995</v>
      </c>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row>
    <row r="3" spans="1:25" ht="15.75" customHeight="1" x14ac:dyDescent="0.2">
      <c r="H3" s="1800" t="s">
        <v>1672</v>
      </c>
      <c r="I3" s="1835"/>
      <c r="J3" s="1835"/>
      <c r="K3" s="1835"/>
      <c r="L3" s="1835"/>
      <c r="M3" s="1835"/>
      <c r="N3" s="1835"/>
      <c r="O3" s="1835"/>
      <c r="P3" s="1835"/>
      <c r="Q3" s="1835"/>
      <c r="R3" s="1835"/>
      <c r="S3" s="1835"/>
      <c r="T3" s="1835"/>
      <c r="U3" s="1835"/>
      <c r="V3" s="1835"/>
      <c r="W3" s="1835"/>
      <c r="X3" s="2155"/>
      <c r="Y3" s="2155"/>
    </row>
    <row r="4" spans="1:25" ht="15.75" customHeight="1" x14ac:dyDescent="0.15"/>
    <row r="5" spans="1:25" ht="15.75" customHeight="1" x14ac:dyDescent="0.2">
      <c r="H5" s="51"/>
      <c r="I5" s="51"/>
      <c r="J5" s="51"/>
      <c r="K5" s="51"/>
      <c r="L5" s="51"/>
      <c r="M5" s="51"/>
      <c r="N5" s="51"/>
      <c r="O5" s="51"/>
      <c r="P5" s="51"/>
      <c r="Q5" s="51"/>
      <c r="R5" s="51"/>
      <c r="S5" s="51"/>
      <c r="T5" s="51"/>
      <c r="U5" s="51"/>
      <c r="V5" s="51"/>
      <c r="W5" s="51"/>
      <c r="X5" s="81"/>
      <c r="Y5" s="81"/>
    </row>
    <row r="6" spans="1:25" ht="15.75" customHeight="1" thickBot="1" x14ac:dyDescent="0.25">
      <c r="A6" s="1716" t="s">
        <v>576</v>
      </c>
      <c r="B6" s="1716"/>
      <c r="C6" s="1716"/>
      <c r="D6" s="1716"/>
      <c r="E6" s="1716"/>
      <c r="F6" s="1716"/>
      <c r="G6" s="1716"/>
      <c r="H6" s="1716"/>
      <c r="I6" s="1716"/>
      <c r="J6" s="51"/>
      <c r="K6" s="51"/>
      <c r="L6" s="51"/>
      <c r="M6" s="51"/>
      <c r="N6" s="51"/>
      <c r="O6" s="51"/>
      <c r="P6" s="51"/>
      <c r="Q6" s="51"/>
      <c r="R6" s="51"/>
      <c r="S6" s="51"/>
      <c r="T6" s="51"/>
      <c r="U6" s="51"/>
      <c r="V6" s="51"/>
      <c r="W6" s="51"/>
      <c r="X6" s="81"/>
      <c r="Y6" s="81"/>
    </row>
    <row r="7" spans="1:25" ht="15.75" customHeight="1" x14ac:dyDescent="0.2">
      <c r="A7" s="1791"/>
      <c r="B7" s="1778">
        <f>A10</f>
        <v>0</v>
      </c>
      <c r="C7" s="1778">
        <f>A11</f>
        <v>0</v>
      </c>
      <c r="D7" s="1778">
        <f>A12</f>
        <v>0</v>
      </c>
      <c r="E7" s="1778">
        <f>A13</f>
        <v>0</v>
      </c>
      <c r="F7" s="1780">
        <f>A14</f>
        <v>0</v>
      </c>
      <c r="G7" s="1784" t="s">
        <v>92</v>
      </c>
      <c r="H7" s="1784" t="s">
        <v>1534</v>
      </c>
      <c r="I7" s="1784" t="s">
        <v>1533</v>
      </c>
      <c r="J7" s="51"/>
      <c r="K7" s="51"/>
      <c r="L7" s="51"/>
      <c r="M7" s="51"/>
      <c r="N7" s="51"/>
      <c r="O7" s="51"/>
      <c r="P7" s="51"/>
      <c r="Q7" s="51"/>
      <c r="R7" s="51"/>
      <c r="S7" s="51"/>
      <c r="T7" s="51"/>
      <c r="U7" s="51"/>
      <c r="V7" s="51"/>
      <c r="W7" s="51"/>
      <c r="X7" s="81"/>
      <c r="Y7" s="81"/>
    </row>
    <row r="8" spans="1:25" ht="15.75" customHeight="1" x14ac:dyDescent="0.2">
      <c r="A8" s="1792"/>
      <c r="B8" s="1779"/>
      <c r="C8" s="1779"/>
      <c r="D8" s="1779"/>
      <c r="E8" s="1779"/>
      <c r="F8" s="1781"/>
      <c r="G8" s="1785"/>
      <c r="H8" s="1785"/>
      <c r="I8" s="1785"/>
      <c r="J8" s="51"/>
      <c r="K8" s="51"/>
      <c r="L8" s="51"/>
      <c r="M8" s="51"/>
      <c r="N8" s="51"/>
      <c r="O8" s="51"/>
      <c r="P8" s="51"/>
      <c r="Q8" s="51"/>
      <c r="R8" s="51"/>
      <c r="S8" s="51"/>
      <c r="T8" s="51"/>
      <c r="U8" s="51"/>
      <c r="V8" s="51"/>
      <c r="W8" s="51"/>
      <c r="X8" s="81"/>
      <c r="Y8" s="81"/>
    </row>
    <row r="9" spans="1:25" ht="15.75" customHeight="1" x14ac:dyDescent="0.2">
      <c r="A9" s="1793"/>
      <c r="B9" s="1779"/>
      <c r="C9" s="1779"/>
      <c r="D9" s="1779"/>
      <c r="E9" s="1779"/>
      <c r="F9" s="1781"/>
      <c r="G9" s="1785"/>
      <c r="H9" s="1785"/>
      <c r="I9" s="1785"/>
      <c r="J9" s="51"/>
      <c r="K9" s="51"/>
      <c r="L9" s="51"/>
      <c r="M9" s="51"/>
      <c r="N9" s="51"/>
      <c r="O9" s="51"/>
      <c r="P9" s="51"/>
      <c r="Q9" s="51"/>
      <c r="R9" s="51"/>
      <c r="S9" s="51"/>
      <c r="T9" s="51"/>
      <c r="U9" s="51"/>
      <c r="V9" s="51"/>
      <c r="W9" s="51"/>
      <c r="X9" s="81"/>
      <c r="Y9" s="81"/>
    </row>
    <row r="10" spans="1:25" ht="15.75" customHeight="1" x14ac:dyDescent="0.2">
      <c r="A10" s="1337"/>
      <c r="B10" s="1326"/>
      <c r="C10" s="1325"/>
      <c r="D10" s="1325"/>
      <c r="E10" s="1325"/>
      <c r="F10" s="1327"/>
      <c r="G10" s="1334"/>
      <c r="H10" s="901"/>
      <c r="I10" s="901"/>
      <c r="J10" s="51"/>
      <c r="K10" s="51"/>
      <c r="L10" s="51"/>
      <c r="M10" s="51"/>
      <c r="N10" s="51"/>
      <c r="O10" s="51"/>
      <c r="P10" s="51"/>
      <c r="Q10" s="51"/>
      <c r="R10" s="51"/>
      <c r="S10" s="51"/>
      <c r="T10" s="51"/>
      <c r="U10" s="51"/>
      <c r="V10" s="51"/>
      <c r="W10" s="51"/>
      <c r="X10" s="81"/>
      <c r="Y10" s="81"/>
    </row>
    <row r="11" spans="1:25" ht="15.75" customHeight="1" x14ac:dyDescent="0.2">
      <c r="A11" s="1337"/>
      <c r="B11" s="1325"/>
      <c r="C11" s="1326"/>
      <c r="D11" s="1325"/>
      <c r="E11" s="1325"/>
      <c r="F11" s="1327"/>
      <c r="G11" s="1334"/>
      <c r="H11" s="1335"/>
      <c r="I11" s="1335"/>
      <c r="J11" s="51"/>
      <c r="K11" s="51"/>
      <c r="L11" s="51"/>
      <c r="M11" s="51"/>
      <c r="N11" s="51"/>
      <c r="O11" s="51"/>
      <c r="P11" s="51"/>
      <c r="Q11" s="51"/>
      <c r="R11" s="51"/>
      <c r="S11" s="51"/>
      <c r="T11" s="51"/>
      <c r="U11" s="51"/>
      <c r="V11" s="51"/>
      <c r="W11" s="51"/>
      <c r="X11" s="81"/>
      <c r="Y11" s="81"/>
    </row>
    <row r="12" spans="1:25" ht="15.75" customHeight="1" x14ac:dyDescent="0.2">
      <c r="A12" s="1337"/>
      <c r="B12" s="1325"/>
      <c r="C12" s="1325"/>
      <c r="D12" s="1326"/>
      <c r="E12" s="1325"/>
      <c r="F12" s="1327"/>
      <c r="G12" s="1334"/>
      <c r="H12" s="1335"/>
      <c r="I12" s="1335"/>
      <c r="J12" s="51"/>
      <c r="K12" s="51"/>
      <c r="L12" s="51"/>
      <c r="M12" s="51"/>
      <c r="N12" s="51"/>
      <c r="O12" s="51"/>
      <c r="P12" s="51"/>
      <c r="Q12" s="51"/>
      <c r="R12" s="51"/>
      <c r="S12" s="51"/>
      <c r="T12" s="51"/>
      <c r="U12" s="51"/>
      <c r="V12" s="51"/>
      <c r="W12" s="51"/>
      <c r="X12" s="81"/>
      <c r="Y12" s="81"/>
    </row>
    <row r="13" spans="1:25" ht="15.75" customHeight="1" x14ac:dyDescent="0.2">
      <c r="A13" s="1337"/>
      <c r="B13" s="1325"/>
      <c r="C13" s="1325"/>
      <c r="D13" s="1325"/>
      <c r="E13" s="1326"/>
      <c r="F13" s="1327"/>
      <c r="G13" s="1334"/>
      <c r="H13" s="1334"/>
      <c r="I13" s="1334"/>
      <c r="J13" s="51"/>
      <c r="K13" s="51"/>
      <c r="L13" s="51"/>
      <c r="M13" s="80"/>
      <c r="N13" s="51"/>
      <c r="O13" s="51"/>
      <c r="P13" s="51"/>
      <c r="Q13" s="51"/>
      <c r="R13" s="51"/>
      <c r="S13" s="51"/>
      <c r="T13" s="51"/>
      <c r="U13" s="51"/>
      <c r="V13" s="51"/>
      <c r="W13" s="51"/>
      <c r="X13" s="81"/>
      <c r="Y13" s="81"/>
    </row>
    <row r="14" spans="1:25" ht="15.75" customHeight="1" thickBot="1" x14ac:dyDescent="0.25">
      <c r="A14" s="1338"/>
      <c r="B14" s="1328"/>
      <c r="C14" s="1328"/>
      <c r="D14" s="1328"/>
      <c r="E14" s="1328"/>
      <c r="F14" s="1329"/>
      <c r="G14" s="1336"/>
      <c r="H14" s="1336"/>
      <c r="I14" s="1336"/>
      <c r="J14" s="51"/>
      <c r="K14" s="51"/>
      <c r="L14" s="51"/>
      <c r="M14" s="80"/>
      <c r="N14" s="51"/>
      <c r="O14" s="51"/>
      <c r="P14" s="51"/>
      <c r="Q14" s="51"/>
      <c r="R14" s="51"/>
      <c r="S14" s="51"/>
      <c r="T14" s="51"/>
      <c r="U14" s="51"/>
      <c r="V14" s="51"/>
      <c r="W14" s="51"/>
      <c r="X14" s="81"/>
      <c r="Y14" s="81"/>
    </row>
    <row r="15" spans="1:25" ht="15.75" customHeight="1" x14ac:dyDescent="0.2">
      <c r="H15" s="51"/>
      <c r="I15" s="51"/>
      <c r="J15" s="51"/>
      <c r="K15" s="51"/>
      <c r="L15" s="51"/>
      <c r="M15" s="51"/>
      <c r="N15" s="51"/>
      <c r="O15" s="51"/>
      <c r="P15" s="51"/>
      <c r="Q15" s="51"/>
      <c r="R15" s="51"/>
      <c r="S15" s="51"/>
      <c r="T15" s="51"/>
      <c r="U15" s="51"/>
      <c r="V15" s="51"/>
      <c r="W15" s="51"/>
      <c r="X15" s="81"/>
      <c r="Y15" s="81"/>
    </row>
    <row r="16" spans="1:25" ht="19" thickBot="1" x14ac:dyDescent="0.25">
      <c r="A16" s="1716" t="s">
        <v>576</v>
      </c>
      <c r="B16" s="1716"/>
      <c r="C16" s="1716"/>
      <c r="D16" s="1716"/>
      <c r="E16" s="1716"/>
      <c r="F16" s="1716"/>
      <c r="G16" s="1716"/>
      <c r="H16" s="1716"/>
      <c r="I16" s="1716"/>
      <c r="J16" s="51"/>
      <c r="K16" s="51"/>
      <c r="L16" s="51"/>
      <c r="M16" s="80"/>
      <c r="N16" s="51"/>
      <c r="O16" s="51"/>
      <c r="P16" s="51"/>
      <c r="Q16" s="51"/>
      <c r="R16" s="51"/>
      <c r="S16" s="51"/>
      <c r="T16" s="51"/>
      <c r="U16" s="51"/>
      <c r="V16" s="51"/>
      <c r="W16" s="51"/>
      <c r="X16" s="81"/>
      <c r="Y16" s="81"/>
    </row>
    <row r="17" spans="1:25" ht="18" x14ac:dyDescent="0.2">
      <c r="A17" s="1791"/>
      <c r="B17" s="1778">
        <f>A20</f>
        <v>0</v>
      </c>
      <c r="C17" s="1778">
        <f>A21</f>
        <v>0</v>
      </c>
      <c r="D17" s="1778">
        <f>A22</f>
        <v>0</v>
      </c>
      <c r="E17" s="1778">
        <f>A23</f>
        <v>0</v>
      </c>
      <c r="F17" s="1780">
        <f>A24</f>
        <v>0</v>
      </c>
      <c r="G17" s="1784" t="s">
        <v>92</v>
      </c>
      <c r="H17" s="1784" t="s">
        <v>1534</v>
      </c>
      <c r="I17" s="1784" t="s">
        <v>1533</v>
      </c>
      <c r="J17" s="51"/>
      <c r="K17" s="51"/>
      <c r="L17" s="51"/>
      <c r="M17" s="51"/>
      <c r="N17" s="51"/>
      <c r="O17" s="51"/>
      <c r="P17" s="51"/>
      <c r="Q17" s="51"/>
      <c r="R17" s="51"/>
      <c r="S17" s="51"/>
      <c r="T17" s="51"/>
      <c r="U17" s="51"/>
      <c r="V17" s="51"/>
      <c r="W17" s="51"/>
      <c r="X17" s="81"/>
      <c r="Y17" s="81"/>
    </row>
    <row r="18" spans="1:25" ht="18" x14ac:dyDescent="0.2">
      <c r="A18" s="1792"/>
      <c r="B18" s="1779"/>
      <c r="C18" s="1779"/>
      <c r="D18" s="1779"/>
      <c r="E18" s="1779"/>
      <c r="F18" s="1781"/>
      <c r="G18" s="1785"/>
      <c r="H18" s="1785"/>
      <c r="I18" s="1785"/>
      <c r="J18" s="51"/>
      <c r="K18" s="51"/>
      <c r="L18" s="51"/>
      <c r="M18" s="51"/>
      <c r="N18" s="51"/>
      <c r="O18" s="51"/>
      <c r="P18" s="51"/>
      <c r="Q18" s="51"/>
      <c r="R18" s="51"/>
      <c r="S18" s="51"/>
      <c r="T18" s="51"/>
      <c r="U18" s="51"/>
      <c r="V18" s="51"/>
      <c r="W18" s="51"/>
      <c r="X18" s="81"/>
      <c r="Y18" s="81"/>
    </row>
    <row r="19" spans="1:25" ht="18" x14ac:dyDescent="0.2">
      <c r="A19" s="1793"/>
      <c r="B19" s="1779"/>
      <c r="C19" s="1779"/>
      <c r="D19" s="1779"/>
      <c r="E19" s="1779"/>
      <c r="F19" s="1781"/>
      <c r="G19" s="1785"/>
      <c r="H19" s="1785"/>
      <c r="I19" s="1785"/>
      <c r="J19" s="51"/>
      <c r="K19" s="51"/>
      <c r="L19" s="51"/>
      <c r="M19" s="51"/>
      <c r="N19" s="51"/>
      <c r="O19" s="51"/>
      <c r="P19" s="51"/>
      <c r="Q19" s="51"/>
      <c r="R19" s="51"/>
      <c r="S19" s="51"/>
      <c r="T19" s="51"/>
      <c r="U19" s="51"/>
      <c r="V19" s="51"/>
      <c r="W19" s="51"/>
      <c r="X19" s="81"/>
      <c r="Y19" s="81"/>
    </row>
    <row r="20" spans="1:25" ht="18" x14ac:dyDescent="0.2">
      <c r="A20" s="1337"/>
      <c r="B20" s="1326"/>
      <c r="C20" s="1325"/>
      <c r="D20" s="1325"/>
      <c r="E20" s="1325"/>
      <c r="F20" s="1327"/>
      <c r="G20" s="1334"/>
      <c r="H20" s="901"/>
      <c r="I20" s="901"/>
      <c r="J20" s="51"/>
      <c r="K20" s="51"/>
      <c r="L20" s="51"/>
      <c r="M20" s="51"/>
      <c r="N20" s="51"/>
      <c r="O20" s="51"/>
      <c r="P20" s="51"/>
      <c r="Q20" s="51"/>
      <c r="R20" s="51"/>
      <c r="S20" s="51"/>
      <c r="T20" s="51"/>
      <c r="U20" s="51"/>
      <c r="V20" s="51"/>
      <c r="W20" s="51"/>
      <c r="X20" s="81"/>
      <c r="Y20" s="81"/>
    </row>
    <row r="21" spans="1:25" ht="18" x14ac:dyDescent="0.2">
      <c r="A21" s="1337"/>
      <c r="B21" s="1325"/>
      <c r="C21" s="1326"/>
      <c r="D21" s="1325"/>
      <c r="E21" s="1325"/>
      <c r="F21" s="1327"/>
      <c r="G21" s="1334"/>
      <c r="H21" s="1335"/>
      <c r="I21" s="1335"/>
      <c r="J21" s="1835" t="s">
        <v>1500</v>
      </c>
      <c r="K21" s="1835"/>
      <c r="L21" s="1835"/>
      <c r="M21" s="1835"/>
      <c r="N21" s="1835"/>
      <c r="O21" s="1835"/>
      <c r="P21" s="1835"/>
      <c r="Q21" s="1835"/>
      <c r="R21" s="1835"/>
      <c r="S21" s="1835"/>
      <c r="T21" s="1835"/>
      <c r="U21" s="1835"/>
      <c r="V21" s="1835"/>
      <c r="W21" s="1835"/>
      <c r="X21" s="1886"/>
      <c r="Y21" s="95"/>
    </row>
    <row r="22" spans="1:25" ht="18" x14ac:dyDescent="0.2">
      <c r="A22" s="1337"/>
      <c r="B22" s="1325"/>
      <c r="C22" s="1325"/>
      <c r="D22" s="1326"/>
      <c r="E22" s="1325"/>
      <c r="F22" s="1327"/>
      <c r="G22" s="1334"/>
      <c r="H22" s="1335"/>
      <c r="I22" s="1335"/>
      <c r="J22" s="1835" t="s">
        <v>1502</v>
      </c>
      <c r="K22" s="1835"/>
      <c r="L22" s="1835"/>
      <c r="M22" s="1835"/>
      <c r="N22" s="1835"/>
      <c r="O22" s="1835"/>
      <c r="P22" s="1835"/>
      <c r="Q22" s="1835"/>
      <c r="R22" s="1835"/>
      <c r="S22" s="1835"/>
      <c r="T22" s="1835"/>
      <c r="U22" s="1835"/>
      <c r="V22" s="1835"/>
      <c r="W22" s="1835"/>
      <c r="X22" s="1886"/>
      <c r="Y22" s="91"/>
    </row>
    <row r="23" spans="1:25" ht="18" x14ac:dyDescent="0.2">
      <c r="A23" s="1337"/>
      <c r="B23" s="1325"/>
      <c r="C23" s="1325"/>
      <c r="D23" s="1325"/>
      <c r="E23" s="1326"/>
      <c r="F23" s="1327"/>
      <c r="G23" s="1334"/>
      <c r="H23" s="1334"/>
      <c r="I23" s="1334"/>
      <c r="Y23" s="81"/>
    </row>
    <row r="24" spans="1:25" ht="19" thickBot="1" x14ac:dyDescent="0.25">
      <c r="A24" s="1338"/>
      <c r="B24" s="1328"/>
      <c r="C24" s="1328"/>
      <c r="D24" s="1328"/>
      <c r="E24" s="1328"/>
      <c r="F24" s="1329"/>
      <c r="G24" s="1336"/>
      <c r="H24" s="1336"/>
      <c r="I24" s="1336"/>
      <c r="T24" s="1835" t="s">
        <v>1037</v>
      </c>
      <c r="U24" s="1835"/>
      <c r="V24" s="1835"/>
      <c r="W24" s="1835"/>
      <c r="X24" s="2121"/>
      <c r="Y24" s="2121"/>
    </row>
    <row r="25" spans="1:25" ht="18" customHeight="1" x14ac:dyDescent="0.2">
      <c r="T25" s="1835" t="s">
        <v>1467</v>
      </c>
      <c r="U25" s="1835"/>
      <c r="V25" s="1835"/>
      <c r="W25" s="1835"/>
      <c r="X25" s="2121"/>
      <c r="Y25" s="2121"/>
    </row>
    <row r="26" spans="1:25" ht="18" customHeight="1" thickBot="1" x14ac:dyDescent="0.2">
      <c r="B26" s="50"/>
      <c r="C26" s="49"/>
      <c r="D26" s="49"/>
      <c r="E26" s="49"/>
      <c r="F26" s="49"/>
      <c r="G26" s="49"/>
      <c r="H26" s="49"/>
      <c r="I26" s="49"/>
      <c r="J26" s="49"/>
    </row>
    <row r="27" spans="1:25" ht="93.75" customHeight="1" x14ac:dyDescent="0.15">
      <c r="A27" s="114"/>
      <c r="B27" s="487" t="str">
        <f>A28</f>
        <v>KALDIS</v>
      </c>
      <c r="C27" s="487" t="str">
        <f>A29</f>
        <v>PAPAGEORGIOU</v>
      </c>
      <c r="D27" s="487" t="str">
        <f>A30</f>
        <v>PANAGIOTIDIS</v>
      </c>
      <c r="E27" s="487" t="str">
        <f>A31</f>
        <v>TSOULFAS 1</v>
      </c>
      <c r="F27" s="487" t="str">
        <f>A32</f>
        <v>POLITOPOULOS</v>
      </c>
      <c r="G27" s="487" t="str">
        <f>A33</f>
        <v>TSOUBANAS</v>
      </c>
      <c r="H27" s="487" t="str">
        <f>A34</f>
        <v>ANDRIEU</v>
      </c>
      <c r="I27" s="487" t="str">
        <f>A35</f>
        <v>BISTAS</v>
      </c>
      <c r="J27" s="487" t="str">
        <f>A36</f>
        <v>GRISPOS</v>
      </c>
      <c r="K27" s="487" t="str">
        <f>A37</f>
        <v>TSOULFAS 2</v>
      </c>
      <c r="L27" s="115" t="e">
        <f>#REF!</f>
        <v>#REF!</v>
      </c>
      <c r="M27" s="115" t="e">
        <f>#REF!</f>
        <v>#REF!</v>
      </c>
      <c r="N27" s="115" t="e">
        <f>#REF!</f>
        <v>#REF!</v>
      </c>
      <c r="O27" s="115" t="e">
        <f>#REF!</f>
        <v>#REF!</v>
      </c>
      <c r="P27" s="115">
        <f>$B$20</f>
        <v>0</v>
      </c>
      <c r="Q27" s="115">
        <f>$B$21</f>
        <v>0</v>
      </c>
      <c r="R27" s="115">
        <f>$B$22</f>
        <v>0</v>
      </c>
      <c r="S27" s="874">
        <f>$B$23</f>
        <v>0</v>
      </c>
      <c r="T27" s="894" t="s">
        <v>92</v>
      </c>
      <c r="U27" s="894" t="s">
        <v>1014</v>
      </c>
      <c r="V27" s="894" t="s">
        <v>1896</v>
      </c>
      <c r="W27" s="894" t="s">
        <v>1982</v>
      </c>
      <c r="X27" s="894" t="s">
        <v>1983</v>
      </c>
      <c r="Y27" s="894" t="s">
        <v>1984</v>
      </c>
    </row>
    <row r="28" spans="1:25" ht="18.75" customHeight="1" x14ac:dyDescent="0.2">
      <c r="A28" s="484" t="str">
        <f>'10S - 4B - 1 RR'!C4</f>
        <v>KALDIS</v>
      </c>
      <c r="B28" s="85"/>
      <c r="C28" s="86"/>
      <c r="D28" s="87"/>
      <c r="E28" s="87">
        <v>0</v>
      </c>
      <c r="F28" s="87">
        <v>1</v>
      </c>
      <c r="G28" s="87"/>
      <c r="H28" s="87"/>
      <c r="I28" s="87">
        <v>1</v>
      </c>
      <c r="J28" s="87">
        <v>1</v>
      </c>
      <c r="K28" s="87"/>
      <c r="L28" s="118"/>
      <c r="M28" s="118"/>
      <c r="N28" s="118"/>
      <c r="O28" s="118"/>
      <c r="P28" s="118"/>
      <c r="Q28" s="118"/>
      <c r="R28" s="118"/>
      <c r="S28" s="875"/>
      <c r="T28" s="1379">
        <f t="shared" ref="T28:T37" si="0">SUM(B28:K28)</f>
        <v>3</v>
      </c>
      <c r="U28" s="465"/>
      <c r="V28" s="1428">
        <f>SUM(B28:K28)-U28</f>
        <v>3</v>
      </c>
      <c r="W28" s="1380">
        <f>COUNTIF(B28:K28,1)+COUNTIF(B28:K28,0)</f>
        <v>4</v>
      </c>
      <c r="X28" s="1128">
        <f>IF(W28=0,"",V28/W28)</f>
        <v>0.75</v>
      </c>
      <c r="Y28" s="462"/>
    </row>
    <row r="29" spans="1:25" ht="18.75" customHeight="1" x14ac:dyDescent="0.2">
      <c r="A29" s="484" t="str">
        <f>'10S - 4B - 1 RR'!C5</f>
        <v>PAPAGEORGIOU</v>
      </c>
      <c r="B29" s="138" t="str">
        <f>IF(ISBLANK(C$28),"",1-C$28)</f>
        <v/>
      </c>
      <c r="C29" s="90"/>
      <c r="D29" s="91">
        <v>1</v>
      </c>
      <c r="E29" s="91"/>
      <c r="F29" s="91"/>
      <c r="G29" s="91">
        <v>1</v>
      </c>
      <c r="H29" s="91">
        <v>0</v>
      </c>
      <c r="I29" s="91"/>
      <c r="J29" s="91"/>
      <c r="K29" s="91">
        <v>1</v>
      </c>
      <c r="L29" s="122"/>
      <c r="M29" s="122"/>
      <c r="N29" s="122"/>
      <c r="O29" s="122"/>
      <c r="P29" s="122"/>
      <c r="Q29" s="122"/>
      <c r="R29" s="122"/>
      <c r="S29" s="876"/>
      <c r="T29" s="1380">
        <f t="shared" si="0"/>
        <v>3</v>
      </c>
      <c r="U29" s="465"/>
      <c r="V29" s="1428">
        <f t="shared" ref="V29:V37" si="1">SUM(B29:K29)-U29</f>
        <v>3</v>
      </c>
      <c r="W29" s="1380">
        <f>COUNTIF(B29:K29,1)+COUNTIF(B29:K29,0)</f>
        <v>4</v>
      </c>
      <c r="X29" s="1128">
        <f t="shared" ref="X29:X37" si="2">IF(W29=0,"",V29/W29)</f>
        <v>0.75</v>
      </c>
      <c r="Y29" s="463"/>
    </row>
    <row r="30" spans="1:25" ht="18.75" customHeight="1" x14ac:dyDescent="0.2">
      <c r="A30" s="484" t="str">
        <f>'10S - 4B - 1 RR'!C6</f>
        <v>PANAGIOTIDIS</v>
      </c>
      <c r="B30" s="138" t="str">
        <f>IF(ISBLANK(D$28),"",1-D$28)</f>
        <v/>
      </c>
      <c r="C30" s="93">
        <f>IF(ISBLANK(D$29),"",1-D$29)</f>
        <v>0</v>
      </c>
      <c r="D30" s="94"/>
      <c r="E30" s="91"/>
      <c r="F30" s="91"/>
      <c r="G30" s="91">
        <v>1</v>
      </c>
      <c r="H30" s="91">
        <v>1</v>
      </c>
      <c r="I30" s="91"/>
      <c r="J30" s="91"/>
      <c r="K30" s="91">
        <v>0</v>
      </c>
      <c r="L30" s="122"/>
      <c r="M30" s="122"/>
      <c r="N30" s="122"/>
      <c r="O30" s="122"/>
      <c r="P30" s="122"/>
      <c r="Q30" s="122"/>
      <c r="R30" s="122"/>
      <c r="S30" s="876"/>
      <c r="T30" s="1380">
        <f t="shared" si="0"/>
        <v>2</v>
      </c>
      <c r="U30" s="465"/>
      <c r="V30" s="1428">
        <f t="shared" si="1"/>
        <v>2</v>
      </c>
      <c r="W30" s="1380">
        <f t="shared" ref="W30:W37" si="3">COUNTIF(B30:K30,1)+COUNTIF(B30:K30,0)</f>
        <v>4</v>
      </c>
      <c r="X30" s="1128">
        <f t="shared" si="2"/>
        <v>0.5</v>
      </c>
      <c r="Y30" s="463"/>
    </row>
    <row r="31" spans="1:25" ht="18.75" customHeight="1" x14ac:dyDescent="0.2">
      <c r="A31" s="484" t="str">
        <f>'10S - 4B - 1 RR'!C7</f>
        <v>TSOULFAS 1</v>
      </c>
      <c r="B31" s="138">
        <f>IF(ISBLANK(E$28),"",1-E$28)</f>
        <v>1</v>
      </c>
      <c r="C31" s="93" t="str">
        <f>IF(ISBLANK(E$29),"",1-E$29)</f>
        <v/>
      </c>
      <c r="D31" s="138" t="str">
        <f>IF(ISBLANK(E$30),"",1-E$30)</f>
        <v/>
      </c>
      <c r="E31" s="94"/>
      <c r="F31" s="91">
        <v>1</v>
      </c>
      <c r="G31" s="91"/>
      <c r="H31" s="91"/>
      <c r="I31" s="91">
        <v>1</v>
      </c>
      <c r="J31" s="91">
        <v>1</v>
      </c>
      <c r="K31" s="91"/>
      <c r="L31" s="122"/>
      <c r="M31" s="122"/>
      <c r="N31" s="122"/>
      <c r="O31" s="122"/>
      <c r="P31" s="122"/>
      <c r="Q31" s="122"/>
      <c r="R31" s="122"/>
      <c r="S31" s="876"/>
      <c r="T31" s="1380">
        <f t="shared" si="0"/>
        <v>4</v>
      </c>
      <c r="U31" s="465"/>
      <c r="V31" s="1428">
        <f t="shared" si="1"/>
        <v>4</v>
      </c>
      <c r="W31" s="1380">
        <f t="shared" si="3"/>
        <v>4</v>
      </c>
      <c r="X31" s="1128">
        <f t="shared" si="2"/>
        <v>1</v>
      </c>
      <c r="Y31" s="463"/>
    </row>
    <row r="32" spans="1:25" ht="18.75" customHeight="1" x14ac:dyDescent="0.2">
      <c r="A32" s="484" t="str">
        <f>'10S - 4B - 1 RR'!C8</f>
        <v>POLITOPOULOS</v>
      </c>
      <c r="B32" s="138">
        <f>IF(ISBLANK(F$28),"",1-F$28)</f>
        <v>0</v>
      </c>
      <c r="C32" s="93" t="str">
        <f>IF(ISBLANK(F$29),"",1-F$29)</f>
        <v/>
      </c>
      <c r="D32" s="138" t="str">
        <f>IF(ISBLANK(F$30),"",1-F$30)</f>
        <v/>
      </c>
      <c r="E32" s="138">
        <f>IF(ISBLANK(F$31),"",1-F$31)</f>
        <v>0</v>
      </c>
      <c r="F32" s="94"/>
      <c r="G32" s="91"/>
      <c r="H32" s="91"/>
      <c r="I32" s="91"/>
      <c r="J32" s="91">
        <v>1</v>
      </c>
      <c r="K32" s="91"/>
      <c r="L32" s="122"/>
      <c r="M32" s="122"/>
      <c r="N32" s="122"/>
      <c r="O32" s="122"/>
      <c r="P32" s="122"/>
      <c r="Q32" s="122"/>
      <c r="R32" s="122"/>
      <c r="S32" s="876"/>
      <c r="T32" s="1380">
        <f t="shared" si="0"/>
        <v>1</v>
      </c>
      <c r="U32" s="465"/>
      <c r="V32" s="1428">
        <f t="shared" si="1"/>
        <v>1</v>
      </c>
      <c r="W32" s="1380">
        <f t="shared" si="3"/>
        <v>3</v>
      </c>
      <c r="X32" s="1128">
        <f t="shared" si="2"/>
        <v>0.33333333333333331</v>
      </c>
      <c r="Y32" s="463"/>
    </row>
    <row r="33" spans="1:25" ht="18.75" customHeight="1" x14ac:dyDescent="0.2">
      <c r="A33" s="484" t="str">
        <f>'10S - 4B - 1 RR'!C9</f>
        <v>TSOUBANAS</v>
      </c>
      <c r="B33" s="138" t="str">
        <f>IF(ISBLANK(G$28),"",1-G$28)</f>
        <v/>
      </c>
      <c r="C33" s="93">
        <f>IF(ISBLANK(G$29),"",1-G$29)</f>
        <v>0</v>
      </c>
      <c r="D33" s="138">
        <f>IF(ISBLANK(G$30),"",1-G$30)</f>
        <v>0</v>
      </c>
      <c r="E33" s="138" t="str">
        <f>IF(ISBLANK(G$31),"",1-G$31)</f>
        <v/>
      </c>
      <c r="F33" s="138" t="str">
        <f>IF(ISBLANK(G$32),"",1-G$32)</f>
        <v/>
      </c>
      <c r="G33" s="94"/>
      <c r="H33" s="91"/>
      <c r="I33" s="91"/>
      <c r="J33" s="91"/>
      <c r="K33" s="91">
        <v>1</v>
      </c>
      <c r="L33" s="122"/>
      <c r="M33" s="122"/>
      <c r="N33" s="122"/>
      <c r="O33" s="122"/>
      <c r="P33" s="122"/>
      <c r="Q33" s="122"/>
      <c r="R33" s="122"/>
      <c r="S33" s="876"/>
      <c r="T33" s="1380">
        <f t="shared" si="0"/>
        <v>1</v>
      </c>
      <c r="U33" s="465"/>
      <c r="V33" s="1428">
        <f t="shared" si="1"/>
        <v>1</v>
      </c>
      <c r="W33" s="1380">
        <f t="shared" si="3"/>
        <v>3</v>
      </c>
      <c r="X33" s="1128">
        <f t="shared" si="2"/>
        <v>0.33333333333333331</v>
      </c>
      <c r="Y33" s="463"/>
    </row>
    <row r="34" spans="1:25" ht="18.75" customHeight="1" x14ac:dyDescent="0.2">
      <c r="A34" s="484" t="str">
        <f>'10S - 4B - 1 RR'!C10</f>
        <v>ANDRIEU</v>
      </c>
      <c r="B34" s="138" t="str">
        <f>IF(ISBLANK(H$28),"",1-H$28)</f>
        <v/>
      </c>
      <c r="C34" s="93">
        <f>IF(ISBLANK(H$29),"",1-H$29)</f>
        <v>1</v>
      </c>
      <c r="D34" s="138">
        <f>IF(ISBLANK(H$30),"",1-H$30)</f>
        <v>0</v>
      </c>
      <c r="E34" s="138" t="str">
        <f>IF(ISBLANK(H$31),"",1-H$31)</f>
        <v/>
      </c>
      <c r="F34" s="138" t="str">
        <f>IF(ISBLANK(H$32),"",1-H$32)</f>
        <v/>
      </c>
      <c r="G34" s="138" t="str">
        <f>IF(ISBLANK(H$33),"",1-H$33)</f>
        <v/>
      </c>
      <c r="H34" s="94"/>
      <c r="I34" s="91"/>
      <c r="J34" s="91"/>
      <c r="K34" s="91">
        <v>0</v>
      </c>
      <c r="L34" s="122"/>
      <c r="M34" s="122"/>
      <c r="N34" s="122"/>
      <c r="O34" s="122"/>
      <c r="P34" s="122"/>
      <c r="Q34" s="122"/>
      <c r="R34" s="122"/>
      <c r="S34" s="876"/>
      <c r="T34" s="1380">
        <f t="shared" si="0"/>
        <v>1</v>
      </c>
      <c r="U34" s="465"/>
      <c r="V34" s="1428">
        <f t="shared" si="1"/>
        <v>1</v>
      </c>
      <c r="W34" s="1380">
        <f t="shared" si="3"/>
        <v>3</v>
      </c>
      <c r="X34" s="1128">
        <f t="shared" si="2"/>
        <v>0.33333333333333331</v>
      </c>
      <c r="Y34" s="463"/>
    </row>
    <row r="35" spans="1:25" ht="18.75" customHeight="1" x14ac:dyDescent="0.2">
      <c r="A35" s="484" t="str">
        <f>'10S - 4B - 1 RR'!C11</f>
        <v>BISTAS</v>
      </c>
      <c r="B35" s="138">
        <f>IF(ISBLANK(I$28),"",1-I$28)</f>
        <v>0</v>
      </c>
      <c r="C35" s="93" t="str">
        <f>IF(ISBLANK(I$29),"",1-I$29)</f>
        <v/>
      </c>
      <c r="D35" s="138" t="str">
        <f>IF(ISBLANK(I$30),"",1-I$30)</f>
        <v/>
      </c>
      <c r="E35" s="138">
        <f>IF(ISBLANK(I$31),"",1-I$31)</f>
        <v>0</v>
      </c>
      <c r="F35" s="138" t="str">
        <f>IF(ISBLANK(I$32),"",1-I$32)</f>
        <v/>
      </c>
      <c r="G35" s="138" t="str">
        <f>IF(ISBLANK(I$33),"",1-I$33)</f>
        <v/>
      </c>
      <c r="H35" s="138" t="str">
        <f>IF(ISBLANK(I$34),"",1-I$34)</f>
        <v/>
      </c>
      <c r="I35" s="94"/>
      <c r="J35" s="91">
        <v>1</v>
      </c>
      <c r="K35" s="91"/>
      <c r="L35" s="122"/>
      <c r="M35" s="122"/>
      <c r="N35" s="122"/>
      <c r="O35" s="122"/>
      <c r="P35" s="122"/>
      <c r="Q35" s="122"/>
      <c r="R35" s="122"/>
      <c r="S35" s="876"/>
      <c r="T35" s="1380">
        <f t="shared" si="0"/>
        <v>1</v>
      </c>
      <c r="U35" s="465"/>
      <c r="V35" s="1428">
        <f t="shared" si="1"/>
        <v>1</v>
      </c>
      <c r="W35" s="1380">
        <f t="shared" si="3"/>
        <v>3</v>
      </c>
      <c r="X35" s="1128">
        <f t="shared" si="2"/>
        <v>0.33333333333333331</v>
      </c>
      <c r="Y35" s="463"/>
    </row>
    <row r="36" spans="1:25" ht="18.75" customHeight="1" x14ac:dyDescent="0.2">
      <c r="A36" s="484" t="str">
        <f>'10S - 4B - 1 RR'!C12</f>
        <v>GRISPOS</v>
      </c>
      <c r="B36" s="138">
        <f>IF(ISBLANK(J$28),"",1-J$28)</f>
        <v>0</v>
      </c>
      <c r="C36" s="93" t="str">
        <f>IF(ISBLANK(J$29),"",1-J$29)</f>
        <v/>
      </c>
      <c r="D36" s="138" t="str">
        <f>IF(ISBLANK(J$30),"",1-J$30)</f>
        <v/>
      </c>
      <c r="E36" s="138">
        <f>IF(ISBLANK(J$31),"",1-J$31)</f>
        <v>0</v>
      </c>
      <c r="F36" s="138">
        <f>IF(ISBLANK(J$32),"",1-J$32)</f>
        <v>0</v>
      </c>
      <c r="G36" s="138" t="str">
        <f>IF(ISBLANK(J$33),"",1-J$33)</f>
        <v/>
      </c>
      <c r="H36" s="138" t="str">
        <f>IF(ISBLANK(J$34),"",1-J$34)</f>
        <v/>
      </c>
      <c r="I36" s="138">
        <f>IF(ISBLANK(J$35),"",1-J$35)</f>
        <v>0</v>
      </c>
      <c r="J36" s="94"/>
      <c r="K36" s="91"/>
      <c r="L36" s="122"/>
      <c r="M36" s="122"/>
      <c r="N36" s="122"/>
      <c r="O36" s="122"/>
      <c r="P36" s="122"/>
      <c r="Q36" s="122"/>
      <c r="R36" s="122"/>
      <c r="S36" s="876"/>
      <c r="T36" s="1380">
        <f t="shared" si="0"/>
        <v>0</v>
      </c>
      <c r="U36" s="465"/>
      <c r="V36" s="1428">
        <f t="shared" si="1"/>
        <v>0</v>
      </c>
      <c r="W36" s="1380">
        <f t="shared" si="3"/>
        <v>4</v>
      </c>
      <c r="X36" s="1128">
        <f t="shared" si="2"/>
        <v>0</v>
      </c>
      <c r="Y36" s="463"/>
    </row>
    <row r="37" spans="1:25" ht="18.75" customHeight="1" thickBot="1" x14ac:dyDescent="0.25">
      <c r="A37" s="496" t="str">
        <f>'10S - 4B - 1 RR'!C13</f>
        <v>TSOULFAS 2</v>
      </c>
      <c r="B37" s="139" t="str">
        <f>IF(ISBLANK(K$28),"",1-K$28)</f>
        <v/>
      </c>
      <c r="C37" s="140">
        <f>IF(ISBLANK(K$29),"",1-K$29)</f>
        <v>0</v>
      </c>
      <c r="D37" s="139">
        <f>IF(ISBLANK(K$30),"",1-K$30)</f>
        <v>1</v>
      </c>
      <c r="E37" s="139" t="str">
        <f>IF(ISBLANK(K$31),"",1-K$31)</f>
        <v/>
      </c>
      <c r="F37" s="139" t="str">
        <f>IF(ISBLANK(K$32),"",1-K$32)</f>
        <v/>
      </c>
      <c r="G37" s="139">
        <f>IF(ISBLANK(K$33),"",1-K$33)</f>
        <v>0</v>
      </c>
      <c r="H37" s="139">
        <f>IF(ISBLANK(K$34),"",1-K$34)</f>
        <v>1</v>
      </c>
      <c r="I37" s="139" t="str">
        <f>IF(ISBLANK(K$35),"",1-K$35)</f>
        <v/>
      </c>
      <c r="J37" s="139" t="str">
        <f>IF(ISBLANK(K$36),"",1-K$36)</f>
        <v/>
      </c>
      <c r="K37" s="141"/>
      <c r="L37" s="128"/>
      <c r="M37" s="128"/>
      <c r="N37" s="128"/>
      <c r="O37" s="128"/>
      <c r="P37" s="128"/>
      <c r="Q37" s="128"/>
      <c r="R37" s="128"/>
      <c r="S37" s="877"/>
      <c r="T37" s="1381">
        <f t="shared" si="0"/>
        <v>2</v>
      </c>
      <c r="U37" s="467"/>
      <c r="V37" s="1429">
        <f t="shared" si="1"/>
        <v>2</v>
      </c>
      <c r="W37" s="1381">
        <f t="shared" si="3"/>
        <v>4</v>
      </c>
      <c r="X37" s="1129">
        <f t="shared" si="2"/>
        <v>0.5</v>
      </c>
      <c r="Y37" s="464"/>
    </row>
    <row r="38" spans="1:25" ht="18.75" customHeight="1" x14ac:dyDescent="0.2">
      <c r="H38" s="2126" t="s">
        <v>2217</v>
      </c>
      <c r="I38" s="2126"/>
      <c r="J38" s="2126"/>
      <c r="K38" s="2126"/>
      <c r="L38" s="49"/>
      <c r="M38" s="49"/>
      <c r="N38" s="49" t="s">
        <v>1986</v>
      </c>
      <c r="O38" s="49"/>
      <c r="P38" s="49"/>
      <c r="Q38" s="49"/>
      <c r="R38" s="49"/>
      <c r="T38" s="1364">
        <f>SUM(T28:T37)</f>
        <v>18</v>
      </c>
      <c r="U38" s="96"/>
      <c r="V38" s="96"/>
    </row>
    <row r="39" spans="1:25" ht="18.75" customHeight="1" x14ac:dyDescent="0.15"/>
    <row r="40" spans="1:25" ht="18.75" customHeight="1" x14ac:dyDescent="0.15"/>
    <row r="41" spans="1:25" ht="18.75" customHeight="1" x14ac:dyDescent="0.15"/>
    <row r="42" spans="1:25" ht="18.75" customHeight="1" x14ac:dyDescent="0.15"/>
  </sheetData>
  <sheetProtection password="CF27" sheet="1" objects="1" scenarios="1"/>
  <mergeCells count="30">
    <mergeCell ref="B2:Y2"/>
    <mergeCell ref="H3:W3"/>
    <mergeCell ref="X3:Y3"/>
    <mergeCell ref="H38:K38"/>
    <mergeCell ref="T24:W24"/>
    <mergeCell ref="T25:W25"/>
    <mergeCell ref="X24:Y24"/>
    <mergeCell ref="X25:Y25"/>
    <mergeCell ref="J21:X21"/>
    <mergeCell ref="J22:X22"/>
    <mergeCell ref="A6:I6"/>
    <mergeCell ref="A7:A9"/>
    <mergeCell ref="B7:B9"/>
    <mergeCell ref="C7:C9"/>
    <mergeCell ref="D7:D9"/>
    <mergeCell ref="E7:E9"/>
    <mergeCell ref="F7:F9"/>
    <mergeCell ref="G7:G9"/>
    <mergeCell ref="H7:H9"/>
    <mergeCell ref="I7:I9"/>
    <mergeCell ref="A16:I16"/>
    <mergeCell ref="F17:F19"/>
    <mergeCell ref="G17:G19"/>
    <mergeCell ref="H17:H19"/>
    <mergeCell ref="I17:I19"/>
    <mergeCell ref="A17:A19"/>
    <mergeCell ref="B17:B19"/>
    <mergeCell ref="C17:C19"/>
    <mergeCell ref="D17:D19"/>
    <mergeCell ref="E17:E19"/>
  </mergeCells>
  <phoneticPr fontId="0" type="noConversion"/>
  <pageMargins left="0.19685039370078741" right="0" top="0.39370078740157483" bottom="0" header="0" footer="0"/>
  <pageSetup paperSize="9" orientation="portrait" horizontalDpi="360" verticalDpi="36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Foglio129"/>
  <dimension ref="A1:W42"/>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4.6640625" style="15" customWidth="1"/>
    <col min="13" max="14" width="3.6640625" style="15" customWidth="1"/>
    <col min="15" max="15" width="10.6640625" style="15" customWidth="1"/>
    <col min="16" max="16" width="3.6640625" style="15" customWidth="1"/>
    <col min="17" max="17" width="10.6640625" style="15" customWidth="1"/>
    <col min="18" max="18" width="2.66406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1143</v>
      </c>
      <c r="B1" s="1637"/>
      <c r="C1" s="1637"/>
      <c r="D1" s="1637"/>
      <c r="E1" s="1637"/>
      <c r="F1" s="1637"/>
      <c r="G1" s="1637"/>
      <c r="H1" s="1637"/>
      <c r="I1" s="1637"/>
      <c r="J1" s="1637"/>
      <c r="K1" s="1637"/>
      <c r="M1" s="1637" t="s">
        <v>1226</v>
      </c>
      <c r="N1" s="1637"/>
      <c r="O1" s="1637"/>
      <c r="P1" s="1637"/>
      <c r="Q1" s="1637"/>
      <c r="R1" s="1637"/>
      <c r="S1" s="1637"/>
      <c r="T1" s="1637"/>
      <c r="U1" s="1637"/>
      <c r="V1" s="1637"/>
      <c r="W1" s="1637"/>
    </row>
    <row r="2" spans="1:23" x14ac:dyDescent="0.15">
      <c r="C2" s="1637" t="s">
        <v>889</v>
      </c>
      <c r="D2" s="1637"/>
      <c r="E2" s="17"/>
    </row>
    <row r="3" spans="1:23" ht="14" thickBot="1" x14ac:dyDescent="0.2">
      <c r="C3" s="18" t="s">
        <v>684</v>
      </c>
      <c r="D3" s="18" t="s">
        <v>367</v>
      </c>
      <c r="E3" s="154" t="s">
        <v>1181</v>
      </c>
      <c r="F3" s="1758" t="s">
        <v>1180</v>
      </c>
      <c r="G3" s="1758"/>
      <c r="H3" s="1758"/>
      <c r="I3" s="18" t="s">
        <v>684</v>
      </c>
      <c r="K3" s="18" t="s">
        <v>1934</v>
      </c>
      <c r="N3" s="1868" t="s">
        <v>496</v>
      </c>
      <c r="O3" s="1869"/>
      <c r="Q3" s="15" t="s">
        <v>314</v>
      </c>
      <c r="W3" s="15" t="s">
        <v>669</v>
      </c>
    </row>
    <row r="4" spans="1:23" x14ac:dyDescent="0.15">
      <c r="B4" s="16">
        <v>1</v>
      </c>
      <c r="C4" s="1041" t="str">
        <f>'10S - 4B - 1 RR'!C4</f>
        <v>KALDIS</v>
      </c>
      <c r="D4" s="1185" t="str">
        <f>'10S - 4B - 1 RR'!D4</f>
        <v>GRE</v>
      </c>
      <c r="E4" s="20">
        <f>COUNTIF(C$20:C$41,$C4)+COUNTIF(I$20:I$41,$C4)+COUNTIF(O$5:O$35,$C4)+COUNTIF(U$5:U$31,$C4)</f>
        <v>4</v>
      </c>
      <c r="F4" s="1697">
        <f>COUNTIF(E$20:E$41,$C4)+COUNTIF(K$20:K$41,$C4)+COUNTIF(Q$5:Q$35,$C4)+COUNTIF(W$5:W$31,$C4)</f>
        <v>5</v>
      </c>
      <c r="G4" s="1697"/>
      <c r="H4" s="1805"/>
      <c r="I4" s="386" t="str">
        <f>$C$4</f>
        <v>KALDIS</v>
      </c>
      <c r="J4" s="20" t="s">
        <v>1678</v>
      </c>
      <c r="K4" s="159">
        <f>'10S - 4B - 1 RR'!K4</f>
        <v>1</v>
      </c>
      <c r="M4" s="178" t="s">
        <v>892</v>
      </c>
      <c r="N4" s="204" t="s">
        <v>197</v>
      </c>
      <c r="O4" s="28" t="s">
        <v>865</v>
      </c>
      <c r="P4" s="29" t="s">
        <v>197</v>
      </c>
      <c r="Q4" s="30" t="s">
        <v>866</v>
      </c>
      <c r="S4" s="178" t="s">
        <v>892</v>
      </c>
      <c r="T4" s="204" t="s">
        <v>197</v>
      </c>
      <c r="U4" s="28" t="s">
        <v>865</v>
      </c>
      <c r="V4" s="29" t="s">
        <v>197</v>
      </c>
      <c r="W4" s="30" t="s">
        <v>866</v>
      </c>
    </row>
    <row r="5" spans="1:23" x14ac:dyDescent="0.15">
      <c r="B5" s="16">
        <v>2</v>
      </c>
      <c r="C5" s="1041" t="str">
        <f>'10S - 4B - 1 RR'!C5</f>
        <v>PAPAGEORGIOU</v>
      </c>
      <c r="D5" s="1185" t="str">
        <f>'10S - 4B - 1 RR'!D5</f>
        <v>GRE</v>
      </c>
      <c r="E5" s="20">
        <f t="shared" ref="E5:E13" si="0">COUNTIF(C$20:C$41,$C5)+COUNTIF(I$20:I$41,$C5)+COUNTIF(O$5:O$35,$C5)+COUNTIF(U$5:U$31,$C5)</f>
        <v>4</v>
      </c>
      <c r="F5" s="1697">
        <f t="shared" ref="F5:F13" si="1">COUNTIF(E$20:E$41,$C5)+COUNTIF(K$20:K$41,$C5)+COUNTIF(Q$5:Q$35,$C5)+COUNTIF(W$5:W$31,$C5)</f>
        <v>5</v>
      </c>
      <c r="G5" s="1697"/>
      <c r="H5" s="1805"/>
      <c r="I5" s="386" t="str">
        <f>$C$5</f>
        <v>PAPAGEORGIOU</v>
      </c>
      <c r="K5" s="211"/>
      <c r="M5" s="31">
        <v>1</v>
      </c>
      <c r="N5" s="32">
        <f>K4</f>
        <v>1</v>
      </c>
      <c r="O5" s="1048" t="str">
        <f>C4</f>
        <v>KALDIS</v>
      </c>
      <c r="P5" s="34">
        <f>K6</f>
        <v>2</v>
      </c>
      <c r="Q5" s="1048" t="str">
        <f>C13</f>
        <v>TSOULFAS 2</v>
      </c>
      <c r="S5" s="31">
        <v>1</v>
      </c>
      <c r="T5" s="32">
        <f>K6</f>
        <v>2</v>
      </c>
      <c r="U5" s="1048" t="str">
        <f>C12</f>
        <v>GRISPOS</v>
      </c>
      <c r="V5" s="34">
        <f>K13</f>
        <v>4</v>
      </c>
      <c r="W5" s="1048" t="str">
        <f>C6</f>
        <v>PANAGIOTIDIS</v>
      </c>
    </row>
    <row r="6" spans="1:23" ht="14" thickBot="1" x14ac:dyDescent="0.2">
      <c r="B6" s="16">
        <v>3</v>
      </c>
      <c r="C6" s="1041" t="str">
        <f>'10S - 4B - 1 RR'!C6</f>
        <v>PANAGIOTIDIS</v>
      </c>
      <c r="D6" s="1185" t="str">
        <f>'10S - 4B - 1 RR'!D6</f>
        <v>GRE</v>
      </c>
      <c r="E6" s="20">
        <f t="shared" si="0"/>
        <v>4</v>
      </c>
      <c r="F6" s="1697">
        <f t="shared" si="1"/>
        <v>5</v>
      </c>
      <c r="G6" s="1697"/>
      <c r="H6" s="1805"/>
      <c r="I6" s="386" t="str">
        <f>$C$6</f>
        <v>PANAGIOTIDIS</v>
      </c>
      <c r="J6" s="20" t="s">
        <v>1678</v>
      </c>
      <c r="K6" s="159">
        <f>'10S - 4B - 1 RR'!K6</f>
        <v>2</v>
      </c>
      <c r="M6" s="75">
        <v>2</v>
      </c>
      <c r="N6" s="47">
        <f>K13</f>
        <v>4</v>
      </c>
      <c r="O6" s="1056" t="str">
        <f>C8</f>
        <v>POLITOPOULOS</v>
      </c>
      <c r="P6" s="44">
        <f>K11</f>
        <v>3</v>
      </c>
      <c r="Q6" s="1056" t="str">
        <f>C10</f>
        <v>ANDRIEU</v>
      </c>
      <c r="S6" s="75">
        <v>2</v>
      </c>
      <c r="T6" s="47">
        <f>K4</f>
        <v>1</v>
      </c>
      <c r="U6" s="1064" t="str">
        <f>C4</f>
        <v>KALDIS</v>
      </c>
      <c r="V6" s="44">
        <f>K11</f>
        <v>3</v>
      </c>
      <c r="W6" s="1064" t="str">
        <f>C10</f>
        <v>ANDRIEU</v>
      </c>
    </row>
    <row r="7" spans="1:23" x14ac:dyDescent="0.15">
      <c r="B7" s="16">
        <v>4</v>
      </c>
      <c r="C7" s="1041" t="str">
        <f>'10S - 4B - 1 RR'!C7</f>
        <v>TSOULFAS 1</v>
      </c>
      <c r="D7" s="1185" t="str">
        <f>'10S - 4B - 1 RR'!D7</f>
        <v>GRE</v>
      </c>
      <c r="E7" s="20">
        <f t="shared" si="0"/>
        <v>4</v>
      </c>
      <c r="F7" s="1697">
        <f t="shared" si="1"/>
        <v>5</v>
      </c>
      <c r="G7" s="1697"/>
      <c r="H7" s="1805"/>
      <c r="I7" s="386" t="str">
        <f>$C$7</f>
        <v>TSOULFAS 1</v>
      </c>
      <c r="K7" s="211"/>
    </row>
    <row r="8" spans="1:23" ht="14" thickBot="1" x14ac:dyDescent="0.2">
      <c r="B8" s="16">
        <v>5</v>
      </c>
      <c r="C8" s="1041" t="str">
        <f>'10S - 4B - 1 RR'!C8</f>
        <v>POLITOPOULOS</v>
      </c>
      <c r="D8" s="1185" t="str">
        <f>'10S - 4B - 1 RR'!D8</f>
        <v>GRE</v>
      </c>
      <c r="E8" s="20">
        <f t="shared" si="0"/>
        <v>4</v>
      </c>
      <c r="F8" s="1697">
        <f t="shared" si="1"/>
        <v>5</v>
      </c>
      <c r="G8" s="1697"/>
      <c r="H8" s="1805"/>
      <c r="I8" s="386" t="str">
        <f>$C$8</f>
        <v>POLITOPOULOS</v>
      </c>
      <c r="J8" s="20"/>
      <c r="K8" s="159"/>
      <c r="Q8" s="15" t="s">
        <v>670</v>
      </c>
      <c r="W8" s="15" t="s">
        <v>859</v>
      </c>
    </row>
    <row r="9" spans="1:23" x14ac:dyDescent="0.15">
      <c r="B9" s="16">
        <v>6</v>
      </c>
      <c r="C9" s="1041" t="str">
        <f>'10S - 4B - 1 RR'!C9</f>
        <v>TSOUBANAS</v>
      </c>
      <c r="D9" s="1185" t="str">
        <f>'10S - 4B - 1 RR'!D9</f>
        <v>GRE</v>
      </c>
      <c r="E9" s="20">
        <f t="shared" si="0"/>
        <v>5</v>
      </c>
      <c r="F9" s="1697">
        <f t="shared" si="1"/>
        <v>4</v>
      </c>
      <c r="G9" s="1697"/>
      <c r="H9" s="1805"/>
      <c r="I9" s="386" t="str">
        <f>$C$9</f>
        <v>TSOUBANAS</v>
      </c>
      <c r="J9" s="20"/>
      <c r="K9" s="211"/>
      <c r="M9" s="178" t="s">
        <v>892</v>
      </c>
      <c r="N9" s="204" t="s">
        <v>197</v>
      </c>
      <c r="O9" s="28" t="s">
        <v>865</v>
      </c>
      <c r="P9" s="29" t="s">
        <v>197</v>
      </c>
      <c r="Q9" s="30" t="s">
        <v>866</v>
      </c>
      <c r="S9" s="178" t="s">
        <v>892</v>
      </c>
      <c r="T9" s="204" t="s">
        <v>197</v>
      </c>
      <c r="U9" s="28" t="s">
        <v>865</v>
      </c>
      <c r="V9" s="29" t="s">
        <v>197</v>
      </c>
      <c r="W9" s="30" t="s">
        <v>866</v>
      </c>
    </row>
    <row r="10" spans="1:23" x14ac:dyDescent="0.15">
      <c r="B10" s="16">
        <v>7</v>
      </c>
      <c r="C10" s="1041" t="str">
        <f>'10S - 4B - 1 RR'!C10</f>
        <v>ANDRIEU</v>
      </c>
      <c r="D10" s="1185" t="str">
        <f>'10S - 4B - 1 RR'!D10</f>
        <v>ESP</v>
      </c>
      <c r="E10" s="20">
        <f t="shared" si="0"/>
        <v>5</v>
      </c>
      <c r="F10" s="1697">
        <f t="shared" si="1"/>
        <v>4</v>
      </c>
      <c r="G10" s="1697"/>
      <c r="H10" s="1805"/>
      <c r="I10" s="386" t="str">
        <f>$C$10</f>
        <v>ANDRIEU</v>
      </c>
      <c r="J10" s="20"/>
      <c r="K10" s="159"/>
      <c r="M10" s="31">
        <v>1</v>
      </c>
      <c r="N10" s="32">
        <f>K13</f>
        <v>4</v>
      </c>
      <c r="O10" s="1068" t="str">
        <f>C5</f>
        <v>PAPAGEORGIOU</v>
      </c>
      <c r="P10" s="34">
        <f>K4</f>
        <v>1</v>
      </c>
      <c r="Q10" s="1048" t="str">
        <f>C7</f>
        <v>TSOULFAS 1</v>
      </c>
      <c r="S10" s="31">
        <v>1</v>
      </c>
      <c r="T10" s="32">
        <f>K13</f>
        <v>4</v>
      </c>
      <c r="U10" s="1048" t="str">
        <f>C13</f>
        <v>TSOULFAS 2</v>
      </c>
      <c r="V10" s="34">
        <f>K4</f>
        <v>1</v>
      </c>
      <c r="W10" s="1048" t="str">
        <f>C11</f>
        <v>BISTAS</v>
      </c>
    </row>
    <row r="11" spans="1:23" ht="14" thickBot="1" x14ac:dyDescent="0.2">
      <c r="B11" s="16">
        <v>8</v>
      </c>
      <c r="C11" s="1041" t="str">
        <f>'10S - 4B - 1 RR'!C11</f>
        <v>BISTAS</v>
      </c>
      <c r="D11" s="1185" t="str">
        <f>'10S - 4B - 1 RR'!D11</f>
        <v>GRE</v>
      </c>
      <c r="E11" s="20">
        <f t="shared" si="0"/>
        <v>5</v>
      </c>
      <c r="F11" s="1697">
        <f t="shared" si="1"/>
        <v>4</v>
      </c>
      <c r="G11" s="1697"/>
      <c r="H11" s="1805"/>
      <c r="I11" s="386" t="str">
        <f>$C$11</f>
        <v>BISTAS</v>
      </c>
      <c r="J11" s="20" t="s">
        <v>1678</v>
      </c>
      <c r="K11" s="156">
        <f>'10S - 4B - 1 RR'!K11</f>
        <v>3</v>
      </c>
      <c r="M11" s="75">
        <v>2</v>
      </c>
      <c r="N11" s="47">
        <f>K11</f>
        <v>3</v>
      </c>
      <c r="O11" s="1056" t="str">
        <f>C10</f>
        <v>ANDRIEU</v>
      </c>
      <c r="P11" s="44">
        <f>K6</f>
        <v>2</v>
      </c>
      <c r="Q11" s="1064" t="str">
        <f>C12</f>
        <v>GRISPOS</v>
      </c>
      <c r="S11" s="75">
        <v>2</v>
      </c>
      <c r="T11" s="47">
        <f>K11</f>
        <v>3</v>
      </c>
      <c r="U11" s="1070" t="str">
        <f>C9</f>
        <v>TSOUBANAS</v>
      </c>
      <c r="V11" s="44">
        <f>K6</f>
        <v>2</v>
      </c>
      <c r="W11" s="1054" t="str">
        <f>C4</f>
        <v>KALDIS</v>
      </c>
    </row>
    <row r="12" spans="1:23" x14ac:dyDescent="0.15">
      <c r="B12" s="16">
        <v>9</v>
      </c>
      <c r="C12" s="1041" t="str">
        <f>'10S - 4B - 1 RR'!C12</f>
        <v>GRISPOS</v>
      </c>
      <c r="D12" s="1185" t="str">
        <f>'10S - 4B - 1 RR'!D12</f>
        <v>GRE</v>
      </c>
      <c r="E12" s="20">
        <f t="shared" si="0"/>
        <v>5</v>
      </c>
      <c r="F12" s="1697">
        <f t="shared" si="1"/>
        <v>4</v>
      </c>
      <c r="G12" s="1697"/>
      <c r="H12" s="1805"/>
      <c r="I12" s="386" t="str">
        <f>$C$12</f>
        <v>GRISPOS</v>
      </c>
      <c r="K12" s="159"/>
    </row>
    <row r="13" spans="1:23" ht="14" thickBot="1" x14ac:dyDescent="0.2">
      <c r="B13" s="16">
        <v>10</v>
      </c>
      <c r="C13" s="1041" t="str">
        <f>'10S - 4B - 1 RR'!C13</f>
        <v>TSOULFAS 2</v>
      </c>
      <c r="D13" s="1185" t="str">
        <f>'10S - 4B - 1 RR'!D13</f>
        <v>GRE</v>
      </c>
      <c r="E13" s="20">
        <f t="shared" si="0"/>
        <v>5</v>
      </c>
      <c r="F13" s="1697">
        <f t="shared" si="1"/>
        <v>4</v>
      </c>
      <c r="G13" s="1697"/>
      <c r="H13" s="1805"/>
      <c r="I13" s="1049" t="str">
        <f>$C$13</f>
        <v>TSOULFAS 2</v>
      </c>
      <c r="J13" s="20" t="s">
        <v>1678</v>
      </c>
      <c r="K13" s="156">
        <f>'10S - 4B - 1 RR'!K13</f>
        <v>4</v>
      </c>
      <c r="Q13" s="15" t="s">
        <v>861</v>
      </c>
      <c r="W13" s="15" t="s">
        <v>862</v>
      </c>
    </row>
    <row r="14" spans="1:23" x14ac:dyDescent="0.15">
      <c r="A14" s="101" t="s">
        <v>363</v>
      </c>
      <c r="B14" s="383" t="s">
        <v>362</v>
      </c>
      <c r="C14" s="389" t="s">
        <v>364</v>
      </c>
      <c r="D14" s="383" t="s">
        <v>892</v>
      </c>
      <c r="E14" s="24">
        <f>SUM(E4:E13)</f>
        <v>45</v>
      </c>
      <c r="F14" s="1959" t="s">
        <v>2063</v>
      </c>
      <c r="G14" s="1959"/>
      <c r="H14" s="387" t="s">
        <v>1640</v>
      </c>
      <c r="I14" s="1811" t="s">
        <v>303</v>
      </c>
      <c r="J14" s="1811"/>
      <c r="K14" s="24" t="s">
        <v>980</v>
      </c>
      <c r="M14" s="178" t="s">
        <v>892</v>
      </c>
      <c r="N14" s="204" t="s">
        <v>197</v>
      </c>
      <c r="O14" s="28" t="s">
        <v>865</v>
      </c>
      <c r="P14" s="29" t="s">
        <v>197</v>
      </c>
      <c r="Q14" s="30" t="s">
        <v>866</v>
      </c>
      <c r="S14" s="178" t="s">
        <v>892</v>
      </c>
      <c r="T14" s="204" t="s">
        <v>197</v>
      </c>
      <c r="U14" s="28" t="s">
        <v>865</v>
      </c>
      <c r="V14" s="29" t="s">
        <v>197</v>
      </c>
      <c r="W14" s="30" t="s">
        <v>866</v>
      </c>
    </row>
    <row r="15" spans="1:23" x14ac:dyDescent="0.15">
      <c r="B15" s="420"/>
      <c r="C15" s="1756" t="s">
        <v>570</v>
      </c>
      <c r="D15" s="1757"/>
      <c r="E15" s="1757"/>
      <c r="M15" s="31">
        <v>1</v>
      </c>
      <c r="N15" s="32">
        <f>K11</f>
        <v>3</v>
      </c>
      <c r="O15" s="1047" t="str">
        <f>C9</f>
        <v>TSOUBANAS</v>
      </c>
      <c r="P15" s="34">
        <f>K13</f>
        <v>4</v>
      </c>
      <c r="Q15" s="1048" t="str">
        <f>C12</f>
        <v>GRISPOS</v>
      </c>
      <c r="S15" s="31">
        <v>1</v>
      </c>
      <c r="T15" s="32">
        <f>K11</f>
        <v>3</v>
      </c>
      <c r="U15" s="1048" t="str">
        <f>C5</f>
        <v>PAPAGEORGIOU</v>
      </c>
      <c r="V15" s="34">
        <f>K13</f>
        <v>4</v>
      </c>
      <c r="W15" s="1068" t="str">
        <f>C8</f>
        <v>POLITOPOULOS</v>
      </c>
    </row>
    <row r="16" spans="1:23" ht="14" thickBot="1" x14ac:dyDescent="0.2">
      <c r="M16" s="75">
        <v>2</v>
      </c>
      <c r="N16" s="47">
        <f>K6</f>
        <v>2</v>
      </c>
      <c r="O16" s="1070" t="str">
        <f>C6</f>
        <v>PANAGIOTIDIS</v>
      </c>
      <c r="P16" s="44">
        <f>K4</f>
        <v>1</v>
      </c>
      <c r="Q16" s="1064" t="str">
        <f>C11</f>
        <v>BISTAS</v>
      </c>
      <c r="S16" s="75">
        <v>2</v>
      </c>
      <c r="T16" s="47">
        <f>K6</f>
        <v>2</v>
      </c>
      <c r="U16" s="1070" t="str">
        <f>C7</f>
        <v>TSOULFAS 1</v>
      </c>
      <c r="V16" s="44">
        <f>K4</f>
        <v>1</v>
      </c>
      <c r="W16" s="1054" t="str">
        <f>C13</f>
        <v>TSOULFAS 2</v>
      </c>
    </row>
    <row r="17" spans="1:23" x14ac:dyDescent="0.15">
      <c r="A17" s="1637" t="s">
        <v>917</v>
      </c>
      <c r="B17" s="1637"/>
      <c r="C17" s="1637"/>
      <c r="D17" s="1637"/>
      <c r="E17" s="1637"/>
      <c r="F17" s="1637"/>
      <c r="G17" s="1637"/>
      <c r="H17" s="1637"/>
      <c r="I17" s="1637"/>
      <c r="J17" s="1637"/>
      <c r="K17" s="1637"/>
    </row>
    <row r="18" spans="1:23" ht="14" thickBot="1" x14ac:dyDescent="0.2">
      <c r="B18" s="1868" t="s">
        <v>1368</v>
      </c>
      <c r="C18" s="1869"/>
      <c r="E18" s="15" t="s">
        <v>307</v>
      </c>
      <c r="K18" s="15" t="s">
        <v>308</v>
      </c>
      <c r="Q18" s="15" t="s">
        <v>863</v>
      </c>
      <c r="W18" s="15" t="s">
        <v>864</v>
      </c>
    </row>
    <row r="19" spans="1:23" x14ac:dyDescent="0.15">
      <c r="A19" s="178" t="s">
        <v>892</v>
      </c>
      <c r="B19" s="204" t="s">
        <v>197</v>
      </c>
      <c r="C19" s="28" t="s">
        <v>865</v>
      </c>
      <c r="D19" s="29" t="s">
        <v>197</v>
      </c>
      <c r="E19" s="30" t="s">
        <v>866</v>
      </c>
      <c r="G19" s="178" t="s">
        <v>892</v>
      </c>
      <c r="H19" s="204" t="s">
        <v>197</v>
      </c>
      <c r="I19" s="28" t="s">
        <v>865</v>
      </c>
      <c r="J19" s="29" t="s">
        <v>197</v>
      </c>
      <c r="K19" s="30" t="str">
        <f>C5</f>
        <v>PAPAGEORGIOU</v>
      </c>
      <c r="M19" s="178" t="s">
        <v>892</v>
      </c>
      <c r="N19" s="204" t="s">
        <v>197</v>
      </c>
      <c r="O19" s="28" t="s">
        <v>865</v>
      </c>
      <c r="P19" s="29" t="s">
        <v>197</v>
      </c>
      <c r="Q19" s="30" t="s">
        <v>866</v>
      </c>
      <c r="S19" s="178" t="s">
        <v>892</v>
      </c>
      <c r="T19" s="204" t="s">
        <v>197</v>
      </c>
      <c r="U19" s="28" t="s">
        <v>865</v>
      </c>
      <c r="V19" s="29" t="s">
        <v>197</v>
      </c>
      <c r="W19" s="30" t="s">
        <v>866</v>
      </c>
    </row>
    <row r="20" spans="1:23" x14ac:dyDescent="0.15">
      <c r="A20" s="31">
        <v>1</v>
      </c>
      <c r="B20" s="32">
        <f>K11</f>
        <v>3</v>
      </c>
      <c r="C20" s="1047" t="str">
        <f>C11</f>
        <v>BISTAS</v>
      </c>
      <c r="D20" s="34">
        <f>K4</f>
        <v>1</v>
      </c>
      <c r="E20" s="1047" t="str">
        <f>C4</f>
        <v>KALDIS</v>
      </c>
      <c r="G20" s="31">
        <v>1</v>
      </c>
      <c r="H20" s="32">
        <f>K4</f>
        <v>1</v>
      </c>
      <c r="I20" s="1048" t="str">
        <f>C5</f>
        <v>PAPAGEORGIOU</v>
      </c>
      <c r="J20" s="34">
        <f>K13</f>
        <v>4</v>
      </c>
      <c r="K20" s="1048" t="str">
        <f>C10</f>
        <v>ANDRIEU</v>
      </c>
      <c r="M20" s="31">
        <v>1</v>
      </c>
      <c r="N20" s="32">
        <f>K13</f>
        <v>4</v>
      </c>
      <c r="O20" s="1048" t="str">
        <f>C11</f>
        <v>BISTAS</v>
      </c>
      <c r="P20" s="34">
        <f>K11</f>
        <v>3</v>
      </c>
      <c r="Q20" s="1067" t="str">
        <f>C5</f>
        <v>PAPAGEORGIOU</v>
      </c>
      <c r="S20" s="31">
        <v>1</v>
      </c>
      <c r="T20" s="32">
        <f>K11</f>
        <v>3</v>
      </c>
      <c r="U20" s="1048" t="str">
        <f>C12</f>
        <v>GRISPOS</v>
      </c>
      <c r="V20" s="34">
        <f>K4</f>
        <v>1</v>
      </c>
      <c r="W20" s="1048" t="str">
        <f>C13</f>
        <v>TSOULFAS 2</v>
      </c>
    </row>
    <row r="21" spans="1:23" ht="14" thickBot="1" x14ac:dyDescent="0.2">
      <c r="A21" s="75">
        <v>2</v>
      </c>
      <c r="B21" s="47">
        <f>K13</f>
        <v>4</v>
      </c>
      <c r="C21" s="1064" t="str">
        <f>C13</f>
        <v>TSOULFAS 2</v>
      </c>
      <c r="D21" s="44">
        <f>K6</f>
        <v>2</v>
      </c>
      <c r="E21" s="1064" t="str">
        <f>C6</f>
        <v>PANAGIOTIDIS</v>
      </c>
      <c r="G21" s="75">
        <v>2</v>
      </c>
      <c r="H21" s="47">
        <f>K11</f>
        <v>3</v>
      </c>
      <c r="I21" s="1064" t="str">
        <f>C11</f>
        <v>BISTAS</v>
      </c>
      <c r="J21" s="44">
        <f>K6</f>
        <v>2</v>
      </c>
      <c r="K21" s="1070" t="str">
        <f>C12</f>
        <v>GRISPOS</v>
      </c>
      <c r="M21" s="75">
        <v>2</v>
      </c>
      <c r="N21" s="47">
        <f>K4</f>
        <v>1</v>
      </c>
      <c r="O21" s="1054" t="str">
        <f>C9</f>
        <v>TSOUBANAS</v>
      </c>
      <c r="P21" s="44">
        <f>K6</f>
        <v>2</v>
      </c>
      <c r="Q21" s="1064" t="str">
        <f>C7</f>
        <v>TSOULFAS 1</v>
      </c>
      <c r="S21" s="75">
        <v>2</v>
      </c>
      <c r="T21" s="47">
        <f>K6</f>
        <v>2</v>
      </c>
      <c r="U21" s="1070" t="str">
        <f>C10</f>
        <v>ANDRIEU</v>
      </c>
      <c r="V21" s="44">
        <f>K13</f>
        <v>4</v>
      </c>
      <c r="W21" s="1056" t="str">
        <f>C11</f>
        <v>BISTAS</v>
      </c>
    </row>
    <row r="23" spans="1:23" ht="14" thickBot="1" x14ac:dyDescent="0.2">
      <c r="E23" s="15" t="s">
        <v>309</v>
      </c>
      <c r="K23" s="15" t="s">
        <v>2186</v>
      </c>
      <c r="Q23" s="15" t="s">
        <v>870</v>
      </c>
      <c r="W23" s="15" t="s">
        <v>871</v>
      </c>
    </row>
    <row r="24" spans="1:23" x14ac:dyDescent="0.15">
      <c r="A24" s="178" t="s">
        <v>892</v>
      </c>
      <c r="B24" s="204" t="s">
        <v>197</v>
      </c>
      <c r="C24" s="28" t="s">
        <v>865</v>
      </c>
      <c r="D24" s="29" t="s">
        <v>197</v>
      </c>
      <c r="E24" s="30" t="s">
        <v>866</v>
      </c>
      <c r="G24" s="178" t="s">
        <v>892</v>
      </c>
      <c r="H24" s="204" t="s">
        <v>197</v>
      </c>
      <c r="I24" s="28" t="s">
        <v>865</v>
      </c>
      <c r="J24" s="29" t="s">
        <v>197</v>
      </c>
      <c r="K24" s="30" t="s">
        <v>866</v>
      </c>
      <c r="M24" s="178" t="s">
        <v>892</v>
      </c>
      <c r="N24" s="204" t="s">
        <v>197</v>
      </c>
      <c r="O24" s="28" t="s">
        <v>865</v>
      </c>
      <c r="P24" s="29" t="s">
        <v>197</v>
      </c>
      <c r="Q24" s="30" t="s">
        <v>866</v>
      </c>
      <c r="S24" s="178" t="s">
        <v>892</v>
      </c>
      <c r="T24" s="204" t="s">
        <v>197</v>
      </c>
      <c r="U24" s="28" t="s">
        <v>865</v>
      </c>
      <c r="V24" s="29" t="s">
        <v>197</v>
      </c>
      <c r="W24" s="30" t="s">
        <v>866</v>
      </c>
    </row>
    <row r="25" spans="1:23" x14ac:dyDescent="0.15">
      <c r="A25" s="31">
        <v>1</v>
      </c>
      <c r="B25" s="32">
        <f>K11</f>
        <v>3</v>
      </c>
      <c r="C25" s="1067" t="str">
        <f>C11</f>
        <v>BISTAS</v>
      </c>
      <c r="D25" s="34">
        <f>K4</f>
        <v>1</v>
      </c>
      <c r="E25" s="1048" t="str">
        <f>C7</f>
        <v>TSOULFAS 1</v>
      </c>
      <c r="G25" s="31">
        <v>1</v>
      </c>
      <c r="H25" s="32">
        <f>K11</f>
        <v>3</v>
      </c>
      <c r="I25" s="1048" t="str">
        <f>C8</f>
        <v>POLITOPOULOS</v>
      </c>
      <c r="J25" s="34">
        <f>K4</f>
        <v>1</v>
      </c>
      <c r="K25" s="1047" t="str">
        <f>C7</f>
        <v>TSOULFAS 1</v>
      </c>
      <c r="M25" s="31">
        <v>1</v>
      </c>
      <c r="N25" s="32">
        <f>K4</f>
        <v>1</v>
      </c>
      <c r="O25" s="1048" t="str">
        <f>C9</f>
        <v>TSOUBANAS</v>
      </c>
      <c r="P25" s="34">
        <f>K13</f>
        <v>4</v>
      </c>
      <c r="Q25" s="1047" t="str">
        <f>C11</f>
        <v>BISTAS</v>
      </c>
      <c r="S25" s="31">
        <v>1</v>
      </c>
      <c r="T25" s="32">
        <f>K13</f>
        <v>4</v>
      </c>
      <c r="U25" s="1068" t="str">
        <f>C4</f>
        <v>KALDIS</v>
      </c>
      <c r="V25" s="34">
        <f>K6</f>
        <v>2</v>
      </c>
      <c r="W25" s="1047" t="str">
        <f>C5</f>
        <v>PAPAGEORGIOU</v>
      </c>
    </row>
    <row r="26" spans="1:23" ht="14" thickBot="1" x14ac:dyDescent="0.2">
      <c r="A26" s="75">
        <v>2</v>
      </c>
      <c r="B26" s="47">
        <f>K6</f>
        <v>2</v>
      </c>
      <c r="C26" s="1054" t="str">
        <f>C13</f>
        <v>TSOULFAS 2</v>
      </c>
      <c r="D26" s="44">
        <f>K13</f>
        <v>4</v>
      </c>
      <c r="E26" s="1064" t="str">
        <f>C10</f>
        <v>ANDRIEU</v>
      </c>
      <c r="G26" s="75">
        <v>2</v>
      </c>
      <c r="H26" s="47">
        <f>K6</f>
        <v>2</v>
      </c>
      <c r="I26" s="1070" t="str">
        <f>C12</f>
        <v>GRISPOS</v>
      </c>
      <c r="J26" s="44">
        <f>K13</f>
        <v>4</v>
      </c>
      <c r="K26" s="1054" t="str">
        <f>C4</f>
        <v>KALDIS</v>
      </c>
      <c r="M26" s="75">
        <v>2</v>
      </c>
      <c r="N26" s="47">
        <f>K11</f>
        <v>3</v>
      </c>
      <c r="O26" s="1056" t="str">
        <f>C12</f>
        <v>GRISPOS</v>
      </c>
      <c r="P26" s="44">
        <f>K6</f>
        <v>2</v>
      </c>
      <c r="Q26" s="1054" t="str">
        <f>C5</f>
        <v>PAPAGEORGIOU</v>
      </c>
      <c r="S26" s="75">
        <v>2</v>
      </c>
      <c r="T26" s="47">
        <f>K4</f>
        <v>1</v>
      </c>
      <c r="U26" s="1070" t="str">
        <f>C10</f>
        <v>ANDRIEU</v>
      </c>
      <c r="V26" s="44">
        <f>K11</f>
        <v>3</v>
      </c>
      <c r="W26" s="1054" t="str">
        <f>C7</f>
        <v>TSOULFAS 1</v>
      </c>
    </row>
    <row r="28" spans="1:23" ht="14" thickBot="1" x14ac:dyDescent="0.2">
      <c r="E28" s="15" t="s">
        <v>2185</v>
      </c>
      <c r="K28" s="15" t="s">
        <v>2187</v>
      </c>
      <c r="Q28" s="15" t="s">
        <v>868</v>
      </c>
      <c r="W28" s="15" t="s">
        <v>869</v>
      </c>
    </row>
    <row r="29" spans="1:23" x14ac:dyDescent="0.15">
      <c r="A29" s="178" t="s">
        <v>892</v>
      </c>
      <c r="B29" s="204" t="s">
        <v>197</v>
      </c>
      <c r="C29" s="28" t="s">
        <v>865</v>
      </c>
      <c r="D29" s="29" t="s">
        <v>197</v>
      </c>
      <c r="E29" s="30" t="s">
        <v>866</v>
      </c>
      <c r="G29" s="178" t="s">
        <v>892</v>
      </c>
      <c r="H29" s="204" t="s">
        <v>197</v>
      </c>
      <c r="I29" s="28" t="s">
        <v>865</v>
      </c>
      <c r="J29" s="29" t="s">
        <v>197</v>
      </c>
      <c r="K29" s="30" t="s">
        <v>866</v>
      </c>
      <c r="M29" s="178" t="s">
        <v>892</v>
      </c>
      <c r="N29" s="204" t="s">
        <v>197</v>
      </c>
      <c r="O29" s="28" t="s">
        <v>865</v>
      </c>
      <c r="P29" s="29" t="s">
        <v>197</v>
      </c>
      <c r="Q29" s="30" t="s">
        <v>866</v>
      </c>
      <c r="S29" s="178" t="s">
        <v>892</v>
      </c>
      <c r="T29" s="204" t="s">
        <v>197</v>
      </c>
      <c r="U29" s="28" t="s">
        <v>865</v>
      </c>
      <c r="V29" s="29" t="s">
        <v>197</v>
      </c>
      <c r="W29" s="30" t="s">
        <v>866</v>
      </c>
    </row>
    <row r="30" spans="1:23" x14ac:dyDescent="0.15">
      <c r="A30" s="31">
        <v>1</v>
      </c>
      <c r="B30" s="32">
        <f>K4</f>
        <v>1</v>
      </c>
      <c r="C30" s="1048" t="str">
        <f>C5</f>
        <v>PAPAGEORGIOU</v>
      </c>
      <c r="D30" s="34">
        <f>K13</f>
        <v>4</v>
      </c>
      <c r="E30" s="1048" t="str">
        <f>C9</f>
        <v>TSOUBANAS</v>
      </c>
      <c r="G30" s="31">
        <v>1</v>
      </c>
      <c r="H30" s="32">
        <f>K4</f>
        <v>1</v>
      </c>
      <c r="I30" s="1048" t="str">
        <f>C13</f>
        <v>TSOULFAS 2</v>
      </c>
      <c r="J30" s="34">
        <f>K13</f>
        <v>4</v>
      </c>
      <c r="K30" s="1067" t="str">
        <f>C9</f>
        <v>TSOUBANAS</v>
      </c>
      <c r="M30" s="31">
        <v>1</v>
      </c>
      <c r="N30" s="32">
        <f>K6</f>
        <v>2</v>
      </c>
      <c r="O30" s="1068" t="str">
        <f>C8</f>
        <v>POLITOPOULOS</v>
      </c>
      <c r="P30" s="34">
        <f>K4</f>
        <v>1</v>
      </c>
      <c r="Q30" s="1048" t="str">
        <f>C13</f>
        <v>TSOULFAS 2</v>
      </c>
      <c r="S30" s="31">
        <v>1</v>
      </c>
      <c r="T30" s="32">
        <f>K4</f>
        <v>1</v>
      </c>
      <c r="U30" s="1068" t="str">
        <f>C9</f>
        <v>TSOUBANAS</v>
      </c>
      <c r="V30" s="34">
        <f>K6</f>
        <v>2</v>
      </c>
      <c r="W30" s="1067" t="str">
        <f>C8</f>
        <v>POLITOPOULOS</v>
      </c>
    </row>
    <row r="31" spans="1:23" ht="14" thickBot="1" x14ac:dyDescent="0.2">
      <c r="A31" s="75">
        <v>2</v>
      </c>
      <c r="B31" s="47">
        <f>K6</f>
        <v>2</v>
      </c>
      <c r="C31" s="1064" t="str">
        <f>C12</f>
        <v>GRISPOS</v>
      </c>
      <c r="D31" s="44">
        <f>K11</f>
        <v>3</v>
      </c>
      <c r="E31" s="1056" t="str">
        <f>C8</f>
        <v>POLITOPOULOS</v>
      </c>
      <c r="G31" s="75">
        <v>2</v>
      </c>
      <c r="H31" s="47">
        <f>K6</f>
        <v>2</v>
      </c>
      <c r="I31" s="1070" t="str">
        <f>C7</f>
        <v>TSOULFAS 1</v>
      </c>
      <c r="J31" s="44">
        <f>K11</f>
        <v>3</v>
      </c>
      <c r="K31" s="1054" t="str">
        <f>C4</f>
        <v>KALDIS</v>
      </c>
      <c r="M31" s="75">
        <v>2</v>
      </c>
      <c r="N31" s="47">
        <f>K11</f>
        <v>3</v>
      </c>
      <c r="O31" s="1070" t="str">
        <f>C6</f>
        <v>PANAGIOTIDIS</v>
      </c>
      <c r="P31" s="44">
        <f>K13</f>
        <v>4</v>
      </c>
      <c r="Q31" s="1056" t="str">
        <f>C4</f>
        <v>KALDIS</v>
      </c>
      <c r="S31" s="75">
        <v>2</v>
      </c>
      <c r="T31" s="47">
        <f>K13</f>
        <v>4</v>
      </c>
      <c r="U31" s="1054" t="str">
        <f>C7</f>
        <v>TSOULFAS 1</v>
      </c>
      <c r="V31" s="44">
        <f>K11</f>
        <v>3</v>
      </c>
      <c r="W31" s="1064" t="str">
        <f>C6</f>
        <v>PANAGIOTIDIS</v>
      </c>
    </row>
    <row r="33" spans="1:23" ht="14" thickBot="1" x14ac:dyDescent="0.2">
      <c r="E33" s="15" t="s">
        <v>2188</v>
      </c>
      <c r="K33" s="15" t="s">
        <v>311</v>
      </c>
      <c r="Q33" s="15" t="s">
        <v>867</v>
      </c>
      <c r="T33" s="1815" t="s">
        <v>1368</v>
      </c>
      <c r="U33" s="1816"/>
      <c r="V33" s="1815" t="s">
        <v>496</v>
      </c>
      <c r="W33" s="1816"/>
    </row>
    <row r="34" spans="1:23" x14ac:dyDescent="0.15">
      <c r="A34" s="178" t="s">
        <v>892</v>
      </c>
      <c r="B34" s="204" t="s">
        <v>197</v>
      </c>
      <c r="C34" s="28" t="s">
        <v>865</v>
      </c>
      <c r="D34" s="29" t="s">
        <v>197</v>
      </c>
      <c r="E34" s="30" t="s">
        <v>866</v>
      </c>
      <c r="G34" s="178" t="s">
        <v>892</v>
      </c>
      <c r="H34" s="204" t="s">
        <v>197</v>
      </c>
      <c r="I34" s="28" t="s">
        <v>865</v>
      </c>
      <c r="J34" s="29" t="s">
        <v>197</v>
      </c>
      <c r="K34" s="30" t="s">
        <v>866</v>
      </c>
      <c r="M34" s="178" t="s">
        <v>892</v>
      </c>
      <c r="N34" s="204" t="s">
        <v>197</v>
      </c>
      <c r="O34" s="28" t="s">
        <v>865</v>
      </c>
      <c r="P34" s="29" t="s">
        <v>197</v>
      </c>
      <c r="Q34" s="30" t="s">
        <v>866</v>
      </c>
      <c r="T34" s="24">
        <v>1</v>
      </c>
      <c r="U34" s="386" t="str">
        <f>C4</f>
        <v>KALDIS</v>
      </c>
      <c r="V34" s="24">
        <v>2</v>
      </c>
      <c r="W34" s="386" t="str">
        <f>C5</f>
        <v>PAPAGEORGIOU</v>
      </c>
    </row>
    <row r="35" spans="1:23" ht="14" thickBot="1" x14ac:dyDescent="0.2">
      <c r="A35" s="31">
        <v>1</v>
      </c>
      <c r="B35" s="32">
        <f>K11</f>
        <v>3</v>
      </c>
      <c r="C35" s="1047" t="str">
        <f>C4</f>
        <v>KALDIS</v>
      </c>
      <c r="D35" s="34">
        <f>K4</f>
        <v>1</v>
      </c>
      <c r="E35" s="1048" t="str">
        <f>C8</f>
        <v>POLITOPOULOS</v>
      </c>
      <c r="G35" s="31">
        <v>1</v>
      </c>
      <c r="H35" s="32">
        <f>K11</f>
        <v>3</v>
      </c>
      <c r="I35" s="1068" t="str">
        <f>C10</f>
        <v>ANDRIEU</v>
      </c>
      <c r="J35" s="34">
        <f>K6</f>
        <v>2</v>
      </c>
      <c r="K35" s="1047" t="str">
        <f>C6</f>
        <v>PANAGIOTIDIS</v>
      </c>
      <c r="M35" s="41">
        <v>1</v>
      </c>
      <c r="N35" s="42">
        <f>K6</f>
        <v>2</v>
      </c>
      <c r="O35" s="1056" t="str">
        <f>C8</f>
        <v>POLITOPOULOS</v>
      </c>
      <c r="P35" s="210">
        <f>K11</f>
        <v>3</v>
      </c>
      <c r="Q35" s="1064" t="str">
        <f>C6</f>
        <v>PANAGIOTIDIS</v>
      </c>
      <c r="T35" s="24">
        <v>4</v>
      </c>
      <c r="U35" s="386" t="str">
        <f>C7</f>
        <v>TSOULFAS 1</v>
      </c>
      <c r="V35" s="24">
        <v>3</v>
      </c>
      <c r="W35" s="386" t="str">
        <f>C6</f>
        <v>PANAGIOTIDIS</v>
      </c>
    </row>
    <row r="36" spans="1:23" ht="14" thickBot="1" x14ac:dyDescent="0.2">
      <c r="A36" s="75">
        <v>2</v>
      </c>
      <c r="B36" s="47">
        <f>K6</f>
        <v>2</v>
      </c>
      <c r="C36" s="1070" t="str">
        <f>C6</f>
        <v>PANAGIOTIDIS</v>
      </c>
      <c r="D36" s="44">
        <f>K13</f>
        <v>4</v>
      </c>
      <c r="E36" s="1064" t="str">
        <f>C9</f>
        <v>TSOUBANAS</v>
      </c>
      <c r="G36" s="75">
        <v>2</v>
      </c>
      <c r="H36" s="47">
        <f>K4</f>
        <v>1</v>
      </c>
      <c r="I36" s="1070" t="str">
        <f>C13</f>
        <v>TSOULFAS 2</v>
      </c>
      <c r="J36" s="44">
        <f>K13</f>
        <v>4</v>
      </c>
      <c r="K36" s="1054" t="str">
        <f>C5</f>
        <v>PAPAGEORGIOU</v>
      </c>
      <c r="T36" s="24">
        <v>5</v>
      </c>
      <c r="U36" s="386" t="str">
        <f>C8</f>
        <v>POLITOPOULOS</v>
      </c>
      <c r="V36" s="24">
        <v>6</v>
      </c>
      <c r="W36" s="386" t="str">
        <f>C9</f>
        <v>TSOUBANAS</v>
      </c>
    </row>
    <row r="37" spans="1:23" x14ac:dyDescent="0.15">
      <c r="T37" s="24">
        <v>8</v>
      </c>
      <c r="U37" s="386" t="str">
        <f>C11</f>
        <v>BISTAS</v>
      </c>
      <c r="V37" s="24">
        <v>7</v>
      </c>
      <c r="W37" s="386" t="str">
        <f>C10</f>
        <v>ANDRIEU</v>
      </c>
    </row>
    <row r="38" spans="1:23" ht="14" thickBot="1" x14ac:dyDescent="0.2">
      <c r="E38" s="15" t="s">
        <v>312</v>
      </c>
      <c r="K38" s="15" t="s">
        <v>313</v>
      </c>
      <c r="T38" s="24">
        <v>9</v>
      </c>
      <c r="U38" s="386" t="str">
        <f>C12</f>
        <v>GRISPOS</v>
      </c>
      <c r="V38" s="24">
        <v>10</v>
      </c>
      <c r="W38" s="386" t="str">
        <f>C13</f>
        <v>TSOULFAS 2</v>
      </c>
    </row>
    <row r="39" spans="1:23" x14ac:dyDescent="0.15">
      <c r="A39" s="178" t="s">
        <v>892</v>
      </c>
      <c r="B39" s="204" t="s">
        <v>197</v>
      </c>
      <c r="C39" s="28" t="s">
        <v>865</v>
      </c>
      <c r="D39" s="29" t="s">
        <v>197</v>
      </c>
      <c r="E39" s="30" t="s">
        <v>866</v>
      </c>
      <c r="G39" s="178" t="s">
        <v>892</v>
      </c>
      <c r="H39" s="204" t="s">
        <v>197</v>
      </c>
      <c r="I39" s="28" t="s">
        <v>865</v>
      </c>
      <c r="J39" s="29" t="s">
        <v>197</v>
      </c>
      <c r="K39" s="30" t="s">
        <v>866</v>
      </c>
    </row>
    <row r="40" spans="1:23" x14ac:dyDescent="0.15">
      <c r="A40" s="31">
        <v>1</v>
      </c>
      <c r="B40" s="32">
        <f>K11</f>
        <v>3</v>
      </c>
      <c r="C40" s="1048" t="str">
        <f>C7</f>
        <v>TSOULFAS 1</v>
      </c>
      <c r="D40" s="34">
        <f>K4</f>
        <v>1</v>
      </c>
      <c r="E40" s="1048" t="str">
        <f>C12</f>
        <v>GRISPOS</v>
      </c>
      <c r="G40" s="31">
        <v>1</v>
      </c>
      <c r="H40" s="32">
        <f>K11</f>
        <v>3</v>
      </c>
      <c r="I40" s="1048" t="str">
        <f>C10</f>
        <v>ANDRIEU</v>
      </c>
      <c r="J40" s="34">
        <f>K4</f>
        <v>1</v>
      </c>
      <c r="K40" s="1068" t="str">
        <f>C9</f>
        <v>TSOUBANAS</v>
      </c>
      <c r="M40" s="1831" t="s">
        <v>832</v>
      </c>
      <c r="N40" s="1831"/>
      <c r="O40" s="1831"/>
      <c r="P40" s="1831"/>
      <c r="Q40" s="1831"/>
      <c r="R40" s="1831"/>
      <c r="S40" s="1831"/>
      <c r="T40" s="1831"/>
      <c r="U40" s="1831"/>
      <c r="V40" s="1831"/>
      <c r="W40" s="1831"/>
    </row>
    <row r="41" spans="1:23" ht="14" thickBot="1" x14ac:dyDescent="0.2">
      <c r="A41" s="75">
        <v>2</v>
      </c>
      <c r="B41" s="47">
        <f>K6</f>
        <v>2</v>
      </c>
      <c r="C41" s="1064" t="str">
        <f>C6</f>
        <v>PANAGIOTIDIS</v>
      </c>
      <c r="D41" s="44">
        <f>K13</f>
        <v>4</v>
      </c>
      <c r="E41" s="1064" t="str">
        <f>C5</f>
        <v>PAPAGEORGIOU</v>
      </c>
      <c r="G41" s="75">
        <v>2</v>
      </c>
      <c r="H41" s="47">
        <f>K6</f>
        <v>2</v>
      </c>
      <c r="I41" s="1054" t="str">
        <f>C11</f>
        <v>BISTAS</v>
      </c>
      <c r="J41" s="44">
        <f>K13</f>
        <v>4</v>
      </c>
      <c r="K41" s="1070" t="str">
        <f>C8</f>
        <v>POLITOPOULOS</v>
      </c>
      <c r="M41" s="1751" t="s">
        <v>1142</v>
      </c>
      <c r="N41" s="1751"/>
      <c r="O41" s="1751"/>
      <c r="P41" s="1751"/>
      <c r="Q41" s="1751"/>
      <c r="R41" s="1751"/>
      <c r="S41" s="1751"/>
      <c r="T41" s="1751"/>
      <c r="U41" s="1751"/>
      <c r="V41" s="1751"/>
      <c r="W41" s="1751"/>
    </row>
    <row r="42" spans="1:23" x14ac:dyDescent="0.15">
      <c r="M42" s="1751" t="s">
        <v>316</v>
      </c>
      <c r="N42" s="1751"/>
      <c r="O42" s="1751"/>
      <c r="P42" s="1751"/>
      <c r="Q42" s="1751"/>
      <c r="R42" s="1751"/>
      <c r="S42" s="1751"/>
      <c r="T42" s="1751"/>
      <c r="U42" s="1751"/>
      <c r="V42" s="1751"/>
      <c r="W42" s="1751"/>
    </row>
  </sheetData>
  <sheetProtection password="CF27" sheet="1" objects="1" scenarios="1"/>
  <mergeCells count="25">
    <mergeCell ref="B18:C18"/>
    <mergeCell ref="A1:K1"/>
    <mergeCell ref="F4:H4"/>
    <mergeCell ref="F5:H5"/>
    <mergeCell ref="C2:D2"/>
    <mergeCell ref="A17:K17"/>
    <mergeCell ref="C15:E15"/>
    <mergeCell ref="F6:H6"/>
    <mergeCell ref="F7:H7"/>
    <mergeCell ref="M1:W1"/>
    <mergeCell ref="M40:W40"/>
    <mergeCell ref="F8:H8"/>
    <mergeCell ref="F9:H9"/>
    <mergeCell ref="F13:H13"/>
    <mergeCell ref="N3:O3"/>
    <mergeCell ref="M42:W42"/>
    <mergeCell ref="F3:H3"/>
    <mergeCell ref="F14:G14"/>
    <mergeCell ref="I14:J14"/>
    <mergeCell ref="T33:U33"/>
    <mergeCell ref="M41:W41"/>
    <mergeCell ref="V33:W33"/>
    <mergeCell ref="F10:H10"/>
    <mergeCell ref="F11:H11"/>
    <mergeCell ref="F12:H12"/>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Foglio130"/>
  <dimension ref="A1:AB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4" width="4.33203125" style="15" customWidth="1"/>
    <col min="15" max="15" width="6" style="15" customWidth="1"/>
    <col min="16" max="16" width="13.1640625" style="15" customWidth="1"/>
    <col min="17" max="28" width="4.33203125" style="15" customWidth="1"/>
    <col min="29" max="16384" width="8.83203125" style="15"/>
  </cols>
  <sheetData>
    <row r="1" spans="1:28" x14ac:dyDescent="0.15">
      <c r="A1"/>
      <c r="B1"/>
      <c r="C1"/>
      <c r="D1"/>
      <c r="E1"/>
      <c r="F1"/>
      <c r="G1"/>
      <c r="H1"/>
      <c r="I1"/>
      <c r="J1"/>
      <c r="K1"/>
      <c r="L1"/>
      <c r="M1"/>
    </row>
    <row r="2" spans="1:28" x14ac:dyDescent="0.15">
      <c r="A2"/>
      <c r="B2" s="1637" t="s">
        <v>668</v>
      </c>
      <c r="C2" s="1637"/>
      <c r="D2" s="1637"/>
      <c r="E2" s="1637"/>
      <c r="F2" s="1637"/>
      <c r="G2" s="1637"/>
      <c r="H2" s="1637"/>
      <c r="P2" s="1637" t="s">
        <v>668</v>
      </c>
      <c r="Q2" s="1637"/>
      <c r="R2" s="1637"/>
      <c r="S2" s="1637"/>
      <c r="T2" s="1637"/>
      <c r="U2" s="1637"/>
      <c r="V2" s="1637"/>
    </row>
    <row r="3" spans="1:28" ht="14" thickBot="1" x14ac:dyDescent="0.2">
      <c r="A3"/>
    </row>
    <row r="4" spans="1:28" x14ac:dyDescent="0.15">
      <c r="A4"/>
      <c r="B4" s="1846"/>
      <c r="C4" s="1848"/>
      <c r="D4" s="1848"/>
      <c r="E4" s="1848"/>
      <c r="F4" s="1850"/>
      <c r="G4" s="1782" t="s">
        <v>2039</v>
      </c>
      <c r="H4" s="1782" t="s">
        <v>852</v>
      </c>
      <c r="P4" s="1846"/>
      <c r="Q4" s="1848"/>
      <c r="R4" s="1848"/>
      <c r="S4" s="1848"/>
      <c r="T4" s="1850"/>
      <c r="U4" s="1782" t="s">
        <v>2039</v>
      </c>
      <c r="V4" s="1782" t="s">
        <v>852</v>
      </c>
    </row>
    <row r="5" spans="1:28" x14ac:dyDescent="0.15">
      <c r="A5"/>
      <c r="B5" s="1847"/>
      <c r="C5" s="1849"/>
      <c r="D5" s="1849"/>
      <c r="E5" s="1849"/>
      <c r="F5" s="1851"/>
      <c r="G5" s="1783"/>
      <c r="H5" s="1783"/>
      <c r="P5" s="1847"/>
      <c r="Q5" s="1849"/>
      <c r="R5" s="1849"/>
      <c r="S5" s="1849"/>
      <c r="T5" s="1851"/>
      <c r="U5" s="1783"/>
      <c r="V5" s="1783"/>
    </row>
    <row r="6" spans="1:28" x14ac:dyDescent="0.15">
      <c r="A6"/>
      <c r="B6" s="1847"/>
      <c r="C6" s="1849"/>
      <c r="D6" s="1849"/>
      <c r="E6" s="1849"/>
      <c r="F6" s="1851"/>
      <c r="G6" s="1783"/>
      <c r="H6" s="1783"/>
      <c r="P6" s="1847"/>
      <c r="Q6" s="1849"/>
      <c r="R6" s="1849"/>
      <c r="S6" s="1849"/>
      <c r="T6" s="1851"/>
      <c r="U6" s="1783"/>
      <c r="V6" s="1783"/>
    </row>
    <row r="7" spans="1:28" x14ac:dyDescent="0.15">
      <c r="A7"/>
      <c r="B7" s="1847"/>
      <c r="C7" s="1849"/>
      <c r="D7" s="1849"/>
      <c r="E7" s="1849"/>
      <c r="F7" s="1851"/>
      <c r="G7" s="1783"/>
      <c r="H7" s="1783"/>
      <c r="P7" s="1847"/>
      <c r="Q7" s="1849"/>
      <c r="R7" s="1849"/>
      <c r="S7" s="1849"/>
      <c r="T7" s="1851"/>
      <c r="U7" s="1783"/>
      <c r="V7" s="1783"/>
    </row>
    <row r="8" spans="1:28" x14ac:dyDescent="0.15">
      <c r="A8"/>
      <c r="B8" s="1847"/>
      <c r="C8" s="1849"/>
      <c r="D8" s="1849"/>
      <c r="E8" s="1849"/>
      <c r="F8" s="1851"/>
      <c r="G8" s="1783"/>
      <c r="H8" s="1783"/>
      <c r="P8" s="1847"/>
      <c r="Q8" s="1849"/>
      <c r="R8" s="1849"/>
      <c r="S8" s="1849"/>
      <c r="T8" s="1851"/>
      <c r="U8" s="1783"/>
      <c r="V8" s="1783"/>
    </row>
    <row r="9" spans="1:28" ht="21.75" customHeight="1" x14ac:dyDescent="0.15">
      <c r="A9"/>
      <c r="B9" s="430"/>
      <c r="C9" s="711"/>
      <c r="D9" s="99"/>
      <c r="E9" s="99"/>
      <c r="F9" s="712"/>
      <c r="G9" s="726"/>
      <c r="H9" s="728"/>
      <c r="P9" s="430"/>
      <c r="Q9" s="711"/>
      <c r="R9" s="99"/>
      <c r="S9" s="99"/>
      <c r="T9" s="712"/>
      <c r="U9" s="726"/>
      <c r="V9" s="728"/>
    </row>
    <row r="10" spans="1:28" ht="21.75" customHeight="1" x14ac:dyDescent="0.15">
      <c r="A10"/>
      <c r="B10" s="430"/>
      <c r="C10" s="99"/>
      <c r="D10" s="711"/>
      <c r="E10" s="99"/>
      <c r="F10" s="712"/>
      <c r="G10" s="726"/>
      <c r="H10" s="728"/>
      <c r="P10" s="430"/>
      <c r="Q10" s="99"/>
      <c r="R10" s="711"/>
      <c r="S10" s="99"/>
      <c r="T10" s="712"/>
      <c r="U10" s="726"/>
      <c r="V10" s="728"/>
    </row>
    <row r="11" spans="1:28" ht="21.75" customHeight="1" x14ac:dyDescent="0.15">
      <c r="A11"/>
      <c r="B11" s="430"/>
      <c r="C11" s="99"/>
      <c r="D11" s="99"/>
      <c r="E11" s="711"/>
      <c r="F11" s="712"/>
      <c r="G11" s="726"/>
      <c r="H11" s="728"/>
      <c r="P11" s="430"/>
      <c r="Q11" s="99"/>
      <c r="R11" s="99"/>
      <c r="S11" s="711"/>
      <c r="T11" s="712"/>
      <c r="U11" s="726"/>
      <c r="V11" s="728"/>
    </row>
    <row r="12" spans="1:28" ht="21.75" customHeight="1" thickBot="1" x14ac:dyDescent="0.2">
      <c r="A12"/>
      <c r="B12" s="431"/>
      <c r="C12" s="103"/>
      <c r="D12" s="103"/>
      <c r="E12" s="103"/>
      <c r="F12" s="727"/>
      <c r="G12" s="714"/>
      <c r="H12" s="729"/>
      <c r="P12" s="431"/>
      <c r="Q12" s="103"/>
      <c r="R12" s="103"/>
      <c r="S12" s="103"/>
      <c r="T12" s="727"/>
      <c r="U12" s="714"/>
      <c r="V12" s="729"/>
    </row>
    <row r="13" spans="1:28" x14ac:dyDescent="0.15">
      <c r="A13"/>
    </row>
    <row r="14" spans="1:28" x14ac:dyDescent="0.15">
      <c r="A14"/>
    </row>
    <row r="15" spans="1:28" x14ac:dyDescent="0.15">
      <c r="A15"/>
      <c r="B15" s="1637" t="s">
        <v>1822</v>
      </c>
      <c r="C15" s="1637"/>
      <c r="D15" s="1637"/>
      <c r="E15" s="1637"/>
      <c r="F15" s="1637"/>
      <c r="G15" s="1637"/>
      <c r="H15" s="1637"/>
      <c r="I15" s="1637"/>
      <c r="J15" s="1637"/>
      <c r="K15" s="1637"/>
      <c r="L15" s="1637"/>
      <c r="M15" s="1637"/>
      <c r="N15" s="1637"/>
      <c r="O15" s="171"/>
      <c r="P15" s="1637" t="s">
        <v>1822</v>
      </c>
      <c r="Q15" s="1637"/>
      <c r="R15" s="1637"/>
      <c r="S15" s="1637"/>
      <c r="T15" s="1637"/>
      <c r="U15" s="1637"/>
      <c r="V15" s="1637"/>
      <c r="W15" s="1637"/>
      <c r="X15" s="1637"/>
      <c r="Y15" s="1637"/>
      <c r="Z15" s="1637"/>
      <c r="AA15" s="1637"/>
      <c r="AB15" s="1637"/>
    </row>
    <row r="16" spans="1:28" ht="14" thickBot="1" x14ac:dyDescent="0.2">
      <c r="A16"/>
    </row>
    <row r="17" spans="1:28" x14ac:dyDescent="0.15">
      <c r="A17"/>
      <c r="B17" s="1846"/>
      <c r="C17" s="1848" t="str">
        <f>B22</f>
        <v>KALDIS</v>
      </c>
      <c r="D17" s="1848" t="str">
        <f>B23</f>
        <v>PAPAGEORGIOU</v>
      </c>
      <c r="E17" s="1848" t="str">
        <f>B24</f>
        <v>PANAGIOTIDIS</v>
      </c>
      <c r="F17" s="1848" t="str">
        <f>B25</f>
        <v>TSOULFAS 1</v>
      </c>
      <c r="G17" s="1848" t="str">
        <f>B26</f>
        <v>POLITOPOULOS</v>
      </c>
      <c r="H17" s="1848" t="str">
        <f>B27</f>
        <v>TSOUBANAS</v>
      </c>
      <c r="I17" s="1848" t="str">
        <f>B28</f>
        <v>ANDRIEU</v>
      </c>
      <c r="J17" s="1848" t="str">
        <f>B29</f>
        <v>BISTAS</v>
      </c>
      <c r="K17" s="1848" t="str">
        <f>B30</f>
        <v>GRISPOS</v>
      </c>
      <c r="L17" s="1848" t="str">
        <f>B31</f>
        <v>TSOULFAS 2</v>
      </c>
      <c r="M17" s="1782" t="s">
        <v>2039</v>
      </c>
      <c r="N17" s="1782" t="s">
        <v>852</v>
      </c>
      <c r="O17" s="1861"/>
      <c r="P17" s="1846"/>
      <c r="Q17" s="1848" t="str">
        <f>B22</f>
        <v>KALDIS</v>
      </c>
      <c r="R17" s="1848" t="str">
        <f>B23</f>
        <v>PAPAGEORGIOU</v>
      </c>
      <c r="S17" s="1848" t="str">
        <f>B24</f>
        <v>PANAGIOTIDIS</v>
      </c>
      <c r="T17" s="1848" t="str">
        <f>B25</f>
        <v>TSOULFAS 1</v>
      </c>
      <c r="U17" s="1848" t="str">
        <f>B26</f>
        <v>POLITOPOULOS</v>
      </c>
      <c r="V17" s="1848" t="str">
        <f>B27</f>
        <v>TSOUBANAS</v>
      </c>
      <c r="W17" s="1848" t="str">
        <f>B28</f>
        <v>ANDRIEU</v>
      </c>
      <c r="X17" s="1848" t="str">
        <f>B29</f>
        <v>BISTAS</v>
      </c>
      <c r="Y17" s="1848" t="str">
        <f>B30</f>
        <v>GRISPOS</v>
      </c>
      <c r="Z17" s="1862" t="str">
        <f>B31</f>
        <v>TSOULFAS 2</v>
      </c>
      <c r="AA17" s="1782" t="s">
        <v>2039</v>
      </c>
      <c r="AB17" s="1782" t="s">
        <v>852</v>
      </c>
    </row>
    <row r="18" spans="1:28" x14ac:dyDescent="0.15">
      <c r="A18"/>
      <c r="B18" s="1847"/>
      <c r="C18" s="1849"/>
      <c r="D18" s="1849"/>
      <c r="E18" s="1849"/>
      <c r="F18" s="1849"/>
      <c r="G18" s="1849"/>
      <c r="H18" s="1849"/>
      <c r="I18" s="1849"/>
      <c r="J18" s="1849"/>
      <c r="K18" s="1849"/>
      <c r="L18" s="1849"/>
      <c r="M18" s="1783"/>
      <c r="N18" s="1783"/>
      <c r="O18" s="1861"/>
      <c r="P18" s="1847"/>
      <c r="Q18" s="1849"/>
      <c r="R18" s="1849"/>
      <c r="S18" s="1849"/>
      <c r="T18" s="1849"/>
      <c r="U18" s="1849"/>
      <c r="V18" s="1849"/>
      <c r="W18" s="1849"/>
      <c r="X18" s="1849"/>
      <c r="Y18" s="1849"/>
      <c r="Z18" s="1863"/>
      <c r="AA18" s="1783"/>
      <c r="AB18" s="1783"/>
    </row>
    <row r="19" spans="1:28" x14ac:dyDescent="0.15">
      <c r="A19"/>
      <c r="B19" s="1847"/>
      <c r="C19" s="1849"/>
      <c r="D19" s="1849"/>
      <c r="E19" s="1849"/>
      <c r="F19" s="1849"/>
      <c r="G19" s="1849"/>
      <c r="H19" s="1849"/>
      <c r="I19" s="1849"/>
      <c r="J19" s="1849"/>
      <c r="K19" s="1849"/>
      <c r="L19" s="1849"/>
      <c r="M19" s="1783"/>
      <c r="N19" s="1783"/>
      <c r="O19" s="1861"/>
      <c r="P19" s="1847"/>
      <c r="Q19" s="1849"/>
      <c r="R19" s="1849"/>
      <c r="S19" s="1849"/>
      <c r="T19" s="1849"/>
      <c r="U19" s="1849"/>
      <c r="V19" s="1849"/>
      <c r="W19" s="1849"/>
      <c r="X19" s="1849"/>
      <c r="Y19" s="1849"/>
      <c r="Z19" s="1863"/>
      <c r="AA19" s="1783"/>
      <c r="AB19" s="1783"/>
    </row>
    <row r="20" spans="1:28" x14ac:dyDescent="0.15">
      <c r="A20"/>
      <c r="B20" s="1847"/>
      <c r="C20" s="1849"/>
      <c r="D20" s="1849"/>
      <c r="E20" s="1849"/>
      <c r="F20" s="1849"/>
      <c r="G20" s="1849"/>
      <c r="H20" s="1849"/>
      <c r="I20" s="1849"/>
      <c r="J20" s="1849"/>
      <c r="K20" s="1849"/>
      <c r="L20" s="1849"/>
      <c r="M20" s="1783"/>
      <c r="N20" s="1783"/>
      <c r="O20" s="1861"/>
      <c r="P20" s="1847"/>
      <c r="Q20" s="1849"/>
      <c r="R20" s="1849"/>
      <c r="S20" s="1849"/>
      <c r="T20" s="1849"/>
      <c r="U20" s="1849"/>
      <c r="V20" s="1849"/>
      <c r="W20" s="1849"/>
      <c r="X20" s="1849"/>
      <c r="Y20" s="1849"/>
      <c r="Z20" s="1863"/>
      <c r="AA20" s="1783"/>
      <c r="AB20" s="1783"/>
    </row>
    <row r="21" spans="1:28" x14ac:dyDescent="0.15">
      <c r="A21"/>
      <c r="B21" s="1847"/>
      <c r="C21" s="1849"/>
      <c r="D21" s="1849"/>
      <c r="E21" s="1849"/>
      <c r="F21" s="1849"/>
      <c r="G21" s="1849"/>
      <c r="H21" s="1849"/>
      <c r="I21" s="1849"/>
      <c r="J21" s="1849"/>
      <c r="K21" s="1849"/>
      <c r="L21" s="1849"/>
      <c r="M21" s="1783"/>
      <c r="N21" s="1783"/>
      <c r="O21" s="1861"/>
      <c r="P21" s="1847"/>
      <c r="Q21" s="1849"/>
      <c r="R21" s="1849"/>
      <c r="S21" s="1849"/>
      <c r="T21" s="1849"/>
      <c r="U21" s="1849"/>
      <c r="V21" s="1849"/>
      <c r="W21" s="1849"/>
      <c r="X21" s="1849"/>
      <c r="Y21" s="1849"/>
      <c r="Z21" s="1863"/>
      <c r="AA21" s="1783"/>
      <c r="AB21" s="1783"/>
    </row>
    <row r="22" spans="1:28" ht="21.75" customHeight="1" x14ac:dyDescent="0.15">
      <c r="A22"/>
      <c r="B22" s="430" t="str">
        <f>'10S - 4B - 1 RR'!C4</f>
        <v>KALDIS</v>
      </c>
      <c r="C22" s="711"/>
      <c r="D22" s="99"/>
      <c r="E22" s="99"/>
      <c r="F22" s="99"/>
      <c r="G22" s="99"/>
      <c r="H22" s="99"/>
      <c r="I22" s="99"/>
      <c r="J22" s="712"/>
      <c r="K22" s="712"/>
      <c r="L22" s="102"/>
      <c r="M22" s="726"/>
      <c r="N22" s="726"/>
      <c r="O22"/>
      <c r="P22" s="430" t="str">
        <f>'10S - 4B - 1 RR'!C4</f>
        <v>KALDIS</v>
      </c>
      <c r="Q22" s="711"/>
      <c r="R22" s="99"/>
      <c r="S22" s="99"/>
      <c r="T22" s="99"/>
      <c r="U22" s="99"/>
      <c r="V22" s="99"/>
      <c r="W22" s="99"/>
      <c r="X22" s="712"/>
      <c r="Y22" s="712"/>
      <c r="Z22" s="102"/>
      <c r="AA22" s="726"/>
      <c r="AB22" s="726"/>
    </row>
    <row r="23" spans="1:28" ht="21.75" customHeight="1" x14ac:dyDescent="0.15">
      <c r="A23"/>
      <c r="B23" s="430" t="str">
        <f>'10S - 4B - 1 RR'!C5</f>
        <v>PAPAGEORGIOU</v>
      </c>
      <c r="C23" s="99"/>
      <c r="D23" s="711"/>
      <c r="E23" s="99"/>
      <c r="F23" s="99"/>
      <c r="G23" s="99"/>
      <c r="H23" s="99"/>
      <c r="I23" s="99"/>
      <c r="J23" s="712"/>
      <c r="K23" s="765"/>
      <c r="L23" s="558"/>
      <c r="M23" s="726"/>
      <c r="N23" s="726"/>
      <c r="O23"/>
      <c r="P23" s="430" t="str">
        <f>'10S - 4B - 1 RR'!C5</f>
        <v>PAPAGEORGIOU</v>
      </c>
      <c r="Q23" s="99"/>
      <c r="R23" s="711"/>
      <c r="S23" s="99"/>
      <c r="T23" s="99"/>
      <c r="U23" s="99"/>
      <c r="V23" s="99"/>
      <c r="W23" s="99"/>
      <c r="X23" s="712"/>
      <c r="Y23" s="712"/>
      <c r="Z23" s="102"/>
      <c r="AA23" s="726"/>
      <c r="AB23" s="726"/>
    </row>
    <row r="24" spans="1:28" ht="21.75" customHeight="1" x14ac:dyDescent="0.15">
      <c r="A24"/>
      <c r="B24" s="430" t="str">
        <f>'10S - 4B - 1 RR'!C6</f>
        <v>PANAGIOTIDIS</v>
      </c>
      <c r="C24" s="99"/>
      <c r="D24" s="99"/>
      <c r="E24" s="711"/>
      <c r="F24" s="99"/>
      <c r="G24" s="99"/>
      <c r="H24" s="99"/>
      <c r="I24" s="99"/>
      <c r="J24" s="712"/>
      <c r="K24" s="712"/>
      <c r="L24" s="102"/>
      <c r="M24" s="726"/>
      <c r="N24" s="726"/>
      <c r="O24"/>
      <c r="P24" s="430" t="str">
        <f>'10S - 4B - 1 RR'!C6</f>
        <v>PANAGIOTIDIS</v>
      </c>
      <c r="Q24" s="99"/>
      <c r="R24" s="99"/>
      <c r="S24" s="711"/>
      <c r="T24" s="99"/>
      <c r="U24" s="99"/>
      <c r="V24" s="99"/>
      <c r="W24" s="99"/>
      <c r="X24" s="712"/>
      <c r="Y24" s="712"/>
      <c r="Z24" s="102"/>
      <c r="AA24" s="726"/>
      <c r="AB24" s="726"/>
    </row>
    <row r="25" spans="1:28" ht="21.75" customHeight="1" x14ac:dyDescent="0.15">
      <c r="A25"/>
      <c r="B25" s="430" t="str">
        <f>'10S - 4B - 1 RR'!C7</f>
        <v>TSOULFAS 1</v>
      </c>
      <c r="C25" s="99"/>
      <c r="D25" s="99"/>
      <c r="E25" s="99"/>
      <c r="F25" s="711"/>
      <c r="G25" s="99"/>
      <c r="H25" s="99"/>
      <c r="I25" s="99"/>
      <c r="J25" s="712"/>
      <c r="K25" s="712"/>
      <c r="L25" s="102"/>
      <c r="M25" s="726"/>
      <c r="N25" s="726"/>
      <c r="O25"/>
      <c r="P25" s="430" t="str">
        <f>'10S - 4B - 1 RR'!C7</f>
        <v>TSOULFAS 1</v>
      </c>
      <c r="Q25" s="99"/>
      <c r="R25" s="99"/>
      <c r="S25" s="99"/>
      <c r="T25" s="711"/>
      <c r="U25" s="99"/>
      <c r="V25" s="99"/>
      <c r="W25" s="99"/>
      <c r="X25" s="712"/>
      <c r="Y25" s="712"/>
      <c r="Z25" s="102"/>
      <c r="AA25" s="726"/>
      <c r="AB25" s="726"/>
    </row>
    <row r="26" spans="1:28" ht="21.75" customHeight="1" x14ac:dyDescent="0.15">
      <c r="A26"/>
      <c r="B26" s="430" t="str">
        <f>'10S - 4B - 1 RR'!C8</f>
        <v>POLITOPOULOS</v>
      </c>
      <c r="C26" s="99"/>
      <c r="D26" s="99"/>
      <c r="E26" s="99"/>
      <c r="F26" s="99"/>
      <c r="G26" s="711"/>
      <c r="H26" s="99"/>
      <c r="I26" s="99"/>
      <c r="J26" s="712"/>
      <c r="K26" s="712"/>
      <c r="L26" s="102"/>
      <c r="M26" s="726"/>
      <c r="N26" s="726"/>
      <c r="O26"/>
      <c r="P26" s="430" t="str">
        <f>'10S - 4B - 1 RR'!C8</f>
        <v>POLITOPOULOS</v>
      </c>
      <c r="Q26" s="99"/>
      <c r="R26" s="99"/>
      <c r="S26" s="99"/>
      <c r="T26" s="99"/>
      <c r="U26" s="711"/>
      <c r="V26" s="99"/>
      <c r="W26" s="99"/>
      <c r="X26" s="712"/>
      <c r="Y26" s="712"/>
      <c r="Z26" s="102"/>
      <c r="AA26" s="726"/>
      <c r="AB26" s="726"/>
    </row>
    <row r="27" spans="1:28" ht="21.75" customHeight="1" x14ac:dyDescent="0.15">
      <c r="A27"/>
      <c r="B27" s="430" t="str">
        <f>'10S - 4B - 1 RR'!C9</f>
        <v>TSOUBANAS</v>
      </c>
      <c r="C27" s="99"/>
      <c r="D27" s="99"/>
      <c r="E27" s="99"/>
      <c r="F27" s="99"/>
      <c r="G27" s="99"/>
      <c r="H27" s="711"/>
      <c r="I27" s="99"/>
      <c r="J27" s="712"/>
      <c r="K27" s="712"/>
      <c r="L27" s="102"/>
      <c r="M27" s="726"/>
      <c r="N27" s="726"/>
      <c r="O27"/>
      <c r="P27" s="430" t="str">
        <f>'10S - 4B - 1 RR'!C9</f>
        <v>TSOUBANAS</v>
      </c>
      <c r="Q27" s="99"/>
      <c r="R27" s="99"/>
      <c r="S27" s="99"/>
      <c r="T27" s="99"/>
      <c r="U27" s="99"/>
      <c r="V27" s="711"/>
      <c r="W27" s="99"/>
      <c r="X27" s="712"/>
      <c r="Y27" s="712"/>
      <c r="Z27" s="102"/>
      <c r="AA27" s="726"/>
      <c r="AB27" s="726"/>
    </row>
    <row r="28" spans="1:28" ht="21.75" customHeight="1" x14ac:dyDescent="0.15">
      <c r="A28"/>
      <c r="B28" s="430" t="str">
        <f>'10S - 4B - 1 RR'!C10</f>
        <v>ANDRIEU</v>
      </c>
      <c r="C28" s="99"/>
      <c r="D28" s="99"/>
      <c r="E28" s="99"/>
      <c r="F28" s="99"/>
      <c r="G28" s="99"/>
      <c r="H28" s="99"/>
      <c r="I28" s="711"/>
      <c r="J28" s="764"/>
      <c r="K28" s="764"/>
      <c r="L28" s="102"/>
      <c r="M28" s="726"/>
      <c r="N28" s="726"/>
      <c r="O28"/>
      <c r="P28" s="430" t="str">
        <f>'10S - 4B - 1 RR'!C10</f>
        <v>ANDRIEU</v>
      </c>
      <c r="Q28" s="99"/>
      <c r="R28" s="99"/>
      <c r="S28" s="99"/>
      <c r="T28" s="99"/>
      <c r="U28" s="99"/>
      <c r="V28" s="99"/>
      <c r="W28" s="711"/>
      <c r="X28" s="764"/>
      <c r="Y28" s="764"/>
      <c r="Z28" s="102"/>
      <c r="AA28" s="726"/>
      <c r="AB28" s="726"/>
    </row>
    <row r="29" spans="1:28" ht="21.75" customHeight="1" x14ac:dyDescent="0.15">
      <c r="A29"/>
      <c r="B29" s="430" t="str">
        <f>'10S - 4B - 1 RR'!C11</f>
        <v>BISTAS</v>
      </c>
      <c r="C29" s="254"/>
      <c r="D29" s="254"/>
      <c r="E29" s="254"/>
      <c r="F29" s="254"/>
      <c r="G29" s="254"/>
      <c r="H29" s="254"/>
      <c r="I29" s="521"/>
      <c r="J29" s="762"/>
      <c r="K29" s="766"/>
      <c r="L29" s="235"/>
      <c r="M29" s="763"/>
      <c r="N29" s="763"/>
      <c r="O29"/>
      <c r="P29" s="430" t="str">
        <f>'10S - 4B - 1 RR'!C11</f>
        <v>BISTAS</v>
      </c>
      <c r="Q29" s="254"/>
      <c r="R29" s="254"/>
      <c r="S29" s="254"/>
      <c r="T29" s="254"/>
      <c r="U29" s="254"/>
      <c r="V29" s="254"/>
      <c r="W29" s="521"/>
      <c r="X29" s="762"/>
      <c r="Y29" s="766"/>
      <c r="Z29" s="235"/>
      <c r="AA29" s="763"/>
      <c r="AB29" s="763"/>
    </row>
    <row r="30" spans="1:28" ht="21.75" customHeight="1" x14ac:dyDescent="0.15">
      <c r="A30"/>
      <c r="B30" s="430" t="str">
        <f>'10S - 4B - 1 RR'!C12</f>
        <v>GRISPOS</v>
      </c>
      <c r="C30" s="254"/>
      <c r="D30" s="254"/>
      <c r="E30" s="254"/>
      <c r="F30" s="254"/>
      <c r="G30" s="254"/>
      <c r="H30" s="254"/>
      <c r="I30" s="254"/>
      <c r="J30" s="767"/>
      <c r="K30" s="762"/>
      <c r="L30" s="768"/>
      <c r="M30" s="763"/>
      <c r="N30" s="763"/>
      <c r="O30"/>
      <c r="P30" s="430" t="str">
        <f>'10S - 4B - 1 RR'!C12</f>
        <v>GRISPOS</v>
      </c>
      <c r="Q30" s="254"/>
      <c r="R30" s="254"/>
      <c r="S30" s="254"/>
      <c r="T30" s="254"/>
      <c r="U30" s="254"/>
      <c r="V30" s="254"/>
      <c r="W30" s="254"/>
      <c r="X30" s="767"/>
      <c r="Y30" s="762"/>
      <c r="Z30" s="768"/>
      <c r="AA30" s="763"/>
      <c r="AB30" s="763"/>
    </row>
    <row r="31" spans="1:28" ht="21.75" customHeight="1" thickBot="1" x14ac:dyDescent="0.2">
      <c r="A31"/>
      <c r="B31" s="431" t="str">
        <f>'10S - 4B - 1 RR'!C13</f>
        <v>TSOULFAS 2</v>
      </c>
      <c r="C31" s="103"/>
      <c r="D31" s="103"/>
      <c r="E31" s="103"/>
      <c r="F31" s="103"/>
      <c r="G31" s="103"/>
      <c r="H31" s="103"/>
      <c r="I31" s="103"/>
      <c r="J31" s="103"/>
      <c r="K31" s="103"/>
      <c r="L31" s="757"/>
      <c r="M31" s="266"/>
      <c r="N31" s="714"/>
      <c r="P31" s="431" t="str">
        <f>'10S - 4B - 1 RR'!C13</f>
        <v>TSOULFAS 2</v>
      </c>
      <c r="Q31" s="103"/>
      <c r="R31" s="103"/>
      <c r="S31" s="103"/>
      <c r="T31" s="103"/>
      <c r="U31" s="103"/>
      <c r="V31" s="103"/>
      <c r="W31" s="103"/>
      <c r="X31" s="103"/>
      <c r="Y31" s="103"/>
      <c r="Z31" s="727"/>
      <c r="AA31" s="769"/>
      <c r="AB31" s="714"/>
    </row>
    <row r="32" spans="1:28" x14ac:dyDescent="0.15">
      <c r="A32"/>
    </row>
    <row r="33" spans="1:28" x14ac:dyDescent="0.15">
      <c r="A33"/>
      <c r="B33"/>
      <c r="C33"/>
      <c r="D33"/>
      <c r="E33"/>
      <c r="F33"/>
      <c r="G33"/>
      <c r="H33"/>
      <c r="I33"/>
      <c r="J33"/>
      <c r="K33"/>
      <c r="L33"/>
      <c r="M33"/>
      <c r="N33"/>
      <c r="O33"/>
      <c r="P33"/>
      <c r="Q33"/>
      <c r="R33"/>
      <c r="S33"/>
      <c r="T33"/>
      <c r="U33"/>
      <c r="V33"/>
      <c r="W33"/>
      <c r="X33"/>
      <c r="Y33"/>
      <c r="Z33"/>
      <c r="AA33"/>
      <c r="AB33"/>
    </row>
    <row r="34" spans="1:28" x14ac:dyDescent="0.15">
      <c r="A34"/>
      <c r="B34"/>
      <c r="C34"/>
      <c r="D34"/>
      <c r="E34"/>
      <c r="F34"/>
      <c r="G34"/>
      <c r="H34"/>
      <c r="I34"/>
      <c r="J34"/>
      <c r="K34"/>
      <c r="L34"/>
      <c r="M34"/>
      <c r="N34"/>
      <c r="O34"/>
      <c r="P34"/>
      <c r="Q34"/>
      <c r="R34"/>
      <c r="S34"/>
      <c r="T34"/>
      <c r="U34"/>
      <c r="V34"/>
      <c r="W34"/>
      <c r="X34"/>
      <c r="Y34"/>
      <c r="Z34"/>
      <c r="AA34"/>
      <c r="AB34"/>
    </row>
    <row r="35" spans="1:28" x14ac:dyDescent="0.15">
      <c r="A35"/>
      <c r="B35"/>
      <c r="C35"/>
      <c r="D35"/>
      <c r="E35"/>
      <c r="F35"/>
      <c r="G35"/>
      <c r="H35"/>
      <c r="I35"/>
      <c r="J35"/>
      <c r="K35"/>
      <c r="L35"/>
      <c r="M35"/>
      <c r="N35"/>
      <c r="O35"/>
      <c r="P35"/>
      <c r="Q35"/>
      <c r="R35"/>
      <c r="S35"/>
      <c r="T35"/>
      <c r="U35"/>
      <c r="V35"/>
      <c r="W35"/>
      <c r="X35"/>
      <c r="Y35"/>
      <c r="Z35"/>
      <c r="AA35"/>
      <c r="AB35"/>
    </row>
    <row r="36" spans="1:28" x14ac:dyDescent="0.15">
      <c r="B36"/>
      <c r="C36"/>
      <c r="D36"/>
      <c r="E36"/>
      <c r="F36"/>
      <c r="G36"/>
      <c r="H36"/>
      <c r="I36"/>
      <c r="J36"/>
      <c r="K36"/>
      <c r="L36"/>
      <c r="M36"/>
      <c r="N36"/>
      <c r="O36"/>
      <c r="P36"/>
      <c r="Q36"/>
      <c r="R36"/>
      <c r="S36"/>
      <c r="T36"/>
      <c r="U36"/>
      <c r="V36"/>
      <c r="W36"/>
      <c r="X36"/>
      <c r="Y36"/>
      <c r="Z36"/>
      <c r="AA36"/>
      <c r="AB36"/>
    </row>
    <row r="37" spans="1:28" x14ac:dyDescent="0.15">
      <c r="B37"/>
      <c r="C37"/>
      <c r="D37"/>
      <c r="E37"/>
      <c r="F37"/>
      <c r="G37"/>
      <c r="H37"/>
      <c r="I37"/>
      <c r="J37"/>
      <c r="K37"/>
      <c r="L37"/>
      <c r="M37"/>
      <c r="N37"/>
      <c r="O37"/>
      <c r="P37"/>
      <c r="Q37"/>
      <c r="R37"/>
      <c r="S37"/>
      <c r="T37"/>
      <c r="U37"/>
      <c r="V37"/>
      <c r="W37"/>
      <c r="X37"/>
      <c r="Y37"/>
      <c r="Z37"/>
      <c r="AA37"/>
      <c r="AB37"/>
    </row>
  </sheetData>
  <sheetProtection password="CF27" sheet="1" objects="1" scenarios="1"/>
  <mergeCells count="45">
    <mergeCell ref="B2:H2"/>
    <mergeCell ref="P2:V2"/>
    <mergeCell ref="B4:B8"/>
    <mergeCell ref="C4:C8"/>
    <mergeCell ref="D4:D8"/>
    <mergeCell ref="E4:E8"/>
    <mergeCell ref="F4:F8"/>
    <mergeCell ref="G4:G8"/>
    <mergeCell ref="H4:H8"/>
    <mergeCell ref="P4:P8"/>
    <mergeCell ref="G17:G21"/>
    <mergeCell ref="H17:H21"/>
    <mergeCell ref="I17:I21"/>
    <mergeCell ref="U4:U8"/>
    <mergeCell ref="V4:V8"/>
    <mergeCell ref="B15:N15"/>
    <mergeCell ref="P15:AB15"/>
    <mergeCell ref="Q4:Q8"/>
    <mergeCell ref="R4:R8"/>
    <mergeCell ref="S4:S8"/>
    <mergeCell ref="T4:T8"/>
    <mergeCell ref="B17:B21"/>
    <mergeCell ref="C17:C21"/>
    <mergeCell ref="D17:D21"/>
    <mergeCell ref="E17:E21"/>
    <mergeCell ref="F17:F21"/>
    <mergeCell ref="S17:S21"/>
    <mergeCell ref="T17:T21"/>
    <mergeCell ref="U17:U21"/>
    <mergeCell ref="V17:V21"/>
    <mergeCell ref="AB17:AB21"/>
    <mergeCell ref="Y17:Y21"/>
    <mergeCell ref="W17:W21"/>
    <mergeCell ref="X17:X21"/>
    <mergeCell ref="Z17:Z21"/>
    <mergeCell ref="AA17:AA21"/>
    <mergeCell ref="Q17:Q21"/>
    <mergeCell ref="R17:R21"/>
    <mergeCell ref="J17:J21"/>
    <mergeCell ref="L17:L21"/>
    <mergeCell ref="M17:M21"/>
    <mergeCell ref="O17:O21"/>
    <mergeCell ref="P17:P21"/>
    <mergeCell ref="N17:N21"/>
    <mergeCell ref="K17:K21"/>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Foglio131"/>
  <dimension ref="A1:K59"/>
  <sheetViews>
    <sheetView topLeftCell="A26"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2223</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K3" s="18" t="s">
        <v>1934</v>
      </c>
    </row>
    <row r="4" spans="1:11" x14ac:dyDescent="0.15">
      <c r="B4" s="16">
        <v>1</v>
      </c>
      <c r="C4" s="98">
        <v>1</v>
      </c>
      <c r="D4" s="14"/>
      <c r="E4" s="20">
        <f t="shared" ref="E4:E12" si="0">COUNTIF(C$25:C$28,$C4)+COUNTIF(C$32:C$35,$C4)+COUNTIF(C$39:C$42,$C4)+COUNTIF(C$46:C$49,$C4)+COUNTIF(C$53:C$56,$C4)+COUNTIF(I$25:I$28,$C4)+COUNTIF(I$32:I$35,$C4)+COUNTIF(I$39:I$42,$C4)+COUNTIF(I$46:I$49,$C4)</f>
        <v>4</v>
      </c>
      <c r="F4" s="1697">
        <f t="shared" ref="F4:F12" si="1">COUNTIF(E$25:E$28,$C4)+COUNTIF(E$32:E$35,$C4)+COUNTIF(E$39:E$42,$C4)+COUNTIF(E$46:E$49,$C4)+COUNTIF(E$53:E$56,$C4)+COUNTIF(K$25:K$28,$C4)+COUNTIF(K$32:K$35,$C4)+COUNTIF(K$39:K$42,$C4)+COUNTIF(K$46:K$49,$C4)</f>
        <v>4</v>
      </c>
      <c r="G4" s="1753"/>
      <c r="I4" s="45">
        <f>$C$4</f>
        <v>1</v>
      </c>
      <c r="J4" s="222" t="s">
        <v>1678</v>
      </c>
      <c r="K4" s="14"/>
    </row>
    <row r="5" spans="1:11" x14ac:dyDescent="0.15">
      <c r="B5" s="16">
        <v>2</v>
      </c>
      <c r="C5" s="98">
        <v>2</v>
      </c>
      <c r="D5" s="14"/>
      <c r="E5" s="20">
        <f t="shared" si="0"/>
        <v>4</v>
      </c>
      <c r="F5" s="1697">
        <f t="shared" si="1"/>
        <v>4</v>
      </c>
      <c r="G5" s="1753"/>
      <c r="I5" s="45">
        <f>$C$5</f>
        <v>2</v>
      </c>
      <c r="J5" s="240"/>
      <c r="K5" s="24"/>
    </row>
    <row r="6" spans="1:11" x14ac:dyDescent="0.15">
      <c r="B6" s="16">
        <v>3</v>
      </c>
      <c r="C6" s="98">
        <v>3</v>
      </c>
      <c r="D6" s="14"/>
      <c r="E6" s="20">
        <f t="shared" si="0"/>
        <v>4</v>
      </c>
      <c r="F6" s="1697">
        <f t="shared" si="1"/>
        <v>4</v>
      </c>
      <c r="G6" s="1753"/>
      <c r="I6" s="45">
        <f>$C$6</f>
        <v>3</v>
      </c>
      <c r="J6" s="240" t="s">
        <v>1678</v>
      </c>
      <c r="K6" s="14"/>
    </row>
    <row r="7" spans="1:11" x14ac:dyDescent="0.15">
      <c r="B7" s="16">
        <v>4</v>
      </c>
      <c r="C7" s="98">
        <v>4</v>
      </c>
      <c r="D7" s="14"/>
      <c r="E7" s="20">
        <f t="shared" si="0"/>
        <v>4</v>
      </c>
      <c r="F7" s="1697">
        <f t="shared" si="1"/>
        <v>4</v>
      </c>
      <c r="G7" s="1753"/>
      <c r="I7" s="45">
        <f>$C$7</f>
        <v>4</v>
      </c>
      <c r="J7" s="240" t="s">
        <v>1678</v>
      </c>
      <c r="K7" s="14"/>
    </row>
    <row r="8" spans="1:11" x14ac:dyDescent="0.15">
      <c r="B8" s="16">
        <v>5</v>
      </c>
      <c r="C8" s="98">
        <v>5</v>
      </c>
      <c r="D8" s="14"/>
      <c r="E8" s="20">
        <f t="shared" si="0"/>
        <v>4</v>
      </c>
      <c r="F8" s="1697">
        <f t="shared" si="1"/>
        <v>4</v>
      </c>
      <c r="G8" s="1753"/>
      <c r="I8" s="45">
        <f>$C$8</f>
        <v>5</v>
      </c>
      <c r="J8" s="240" t="s">
        <v>1678</v>
      </c>
      <c r="K8" s="14"/>
    </row>
    <row r="9" spans="1:11" x14ac:dyDescent="0.15">
      <c r="B9" s="16">
        <v>6</v>
      </c>
      <c r="C9" s="98">
        <v>6</v>
      </c>
      <c r="D9" s="14"/>
      <c r="E9" s="20">
        <f t="shared" si="0"/>
        <v>4</v>
      </c>
      <c r="F9" s="1697">
        <f t="shared" si="1"/>
        <v>4</v>
      </c>
      <c r="G9" s="1753"/>
      <c r="I9" s="45">
        <f>$C$9</f>
        <v>6</v>
      </c>
      <c r="J9" s="240" t="s">
        <v>1678</v>
      </c>
      <c r="K9" s="14"/>
    </row>
    <row r="10" spans="1:11" x14ac:dyDescent="0.15">
      <c r="B10" s="16">
        <v>7</v>
      </c>
      <c r="C10" s="98">
        <v>7</v>
      </c>
      <c r="D10" s="14"/>
      <c r="E10" s="20">
        <f t="shared" si="0"/>
        <v>4</v>
      </c>
      <c r="F10" s="1697">
        <f t="shared" si="1"/>
        <v>4</v>
      </c>
      <c r="G10" s="1753"/>
      <c r="I10" s="45">
        <f>$C$10</f>
        <v>7</v>
      </c>
      <c r="J10" s="240" t="s">
        <v>1678</v>
      </c>
      <c r="K10" s="14"/>
    </row>
    <row r="11" spans="1:11" x14ac:dyDescent="0.15">
      <c r="B11" s="16">
        <v>8</v>
      </c>
      <c r="C11" s="98">
        <v>8</v>
      </c>
      <c r="D11" s="14"/>
      <c r="E11" s="20">
        <f t="shared" si="0"/>
        <v>4</v>
      </c>
      <c r="F11" s="1697">
        <f t="shared" si="1"/>
        <v>4</v>
      </c>
      <c r="G11" s="1753"/>
      <c r="I11" s="45">
        <f>$C$11</f>
        <v>8</v>
      </c>
      <c r="J11" s="240" t="s">
        <v>1678</v>
      </c>
      <c r="K11" s="14"/>
    </row>
    <row r="12" spans="1:11" x14ac:dyDescent="0.15">
      <c r="B12" s="16">
        <v>9</v>
      </c>
      <c r="C12" s="418">
        <v>9</v>
      </c>
      <c r="D12" s="14"/>
      <c r="E12" s="20">
        <f t="shared" si="0"/>
        <v>4</v>
      </c>
      <c r="F12" s="1697">
        <f t="shared" si="1"/>
        <v>4</v>
      </c>
      <c r="G12" s="1753"/>
      <c r="I12" s="46">
        <f>$C$12</f>
        <v>9</v>
      </c>
      <c r="J12" s="164" t="s">
        <v>1678</v>
      </c>
      <c r="K12" s="417"/>
    </row>
    <row r="13" spans="1:11" x14ac:dyDescent="0.15">
      <c r="A13" s="15" t="s">
        <v>363</v>
      </c>
      <c r="B13" s="383" t="s">
        <v>362</v>
      </c>
      <c r="C13" s="24" t="s">
        <v>1617</v>
      </c>
      <c r="D13" s="383" t="s">
        <v>892</v>
      </c>
      <c r="E13" s="24">
        <f>SUM(E4:E12)</f>
        <v>36</v>
      </c>
      <c r="F13" s="1754" t="s">
        <v>301</v>
      </c>
      <c r="G13" s="1754"/>
      <c r="H13" s="24" t="s">
        <v>1620</v>
      </c>
      <c r="I13" s="1755" t="s">
        <v>303</v>
      </c>
      <c r="J13" s="1755"/>
      <c r="K13" s="24" t="s">
        <v>979</v>
      </c>
    </row>
    <row r="14" spans="1:11" x14ac:dyDescent="0.15">
      <c r="B14" s="420"/>
      <c r="C14" s="1756" t="s">
        <v>570</v>
      </c>
      <c r="D14" s="1757"/>
      <c r="E14" s="1757"/>
      <c r="H14" s="1747" t="s">
        <v>1368</v>
      </c>
      <c r="I14" s="1748"/>
      <c r="J14" s="1747" t="s">
        <v>496</v>
      </c>
      <c r="K14" s="1748"/>
    </row>
    <row r="15" spans="1:11" x14ac:dyDescent="0.15">
      <c r="H15" s="24">
        <v>1</v>
      </c>
      <c r="I15" s="45">
        <f>C4</f>
        <v>1</v>
      </c>
      <c r="J15" s="24">
        <v>2</v>
      </c>
      <c r="K15" s="45">
        <f>C5</f>
        <v>2</v>
      </c>
    </row>
    <row r="16" spans="1:11" x14ac:dyDescent="0.15">
      <c r="H16" s="24">
        <v>4</v>
      </c>
      <c r="I16" s="45">
        <f>C7</f>
        <v>4</v>
      </c>
      <c r="J16" s="24">
        <v>3</v>
      </c>
      <c r="K16" s="45">
        <f>C6</f>
        <v>3</v>
      </c>
    </row>
    <row r="17" spans="1:11" x14ac:dyDescent="0.15">
      <c r="H17" s="24">
        <v>5</v>
      </c>
      <c r="I17" s="45">
        <f>C8</f>
        <v>5</v>
      </c>
      <c r="J17" s="24">
        <v>6</v>
      </c>
      <c r="K17" s="45">
        <f>C9</f>
        <v>6</v>
      </c>
    </row>
    <row r="18" spans="1:11" x14ac:dyDescent="0.15">
      <c r="A18" s="112"/>
      <c r="B18" s="112"/>
      <c r="H18" s="24">
        <v>8</v>
      </c>
      <c r="I18" s="45">
        <f>C11</f>
        <v>8</v>
      </c>
      <c r="J18" s="24">
        <v>7</v>
      </c>
      <c r="K18" s="45">
        <f>C10</f>
        <v>7</v>
      </c>
    </row>
    <row r="19" spans="1:11" x14ac:dyDescent="0.15">
      <c r="H19" s="24">
        <v>9</v>
      </c>
      <c r="I19" s="45">
        <f>C12</f>
        <v>9</v>
      </c>
      <c r="J19" s="24"/>
      <c r="K19" s="45"/>
    </row>
    <row r="20" spans="1:11" x14ac:dyDescent="0.15">
      <c r="D20" s="2027" t="s">
        <v>2140</v>
      </c>
      <c r="E20" s="2027"/>
      <c r="F20" s="2027"/>
      <c r="G20" s="2027"/>
      <c r="H20" s="2027"/>
      <c r="I20" s="2027"/>
      <c r="J20" s="2027"/>
      <c r="K20" s="2027"/>
    </row>
    <row r="21" spans="1:11" ht="12.75" customHeight="1" x14ac:dyDescent="0.15">
      <c r="B21" s="1972" t="s">
        <v>1432</v>
      </c>
      <c r="C21" s="1972"/>
      <c r="D21" s="1972"/>
      <c r="E21" s="1972"/>
      <c r="F21" s="1972"/>
      <c r="G21" s="1972"/>
      <c r="H21" s="1972"/>
      <c r="I21" s="1972"/>
      <c r="J21" s="1972"/>
      <c r="K21" s="1972"/>
    </row>
    <row r="22" spans="1:11" x14ac:dyDescent="0.15">
      <c r="C22" s="1637" t="s">
        <v>1685</v>
      </c>
      <c r="D22" s="1637"/>
      <c r="E22" s="1637"/>
      <c r="F22" s="1637"/>
      <c r="G22" s="1637"/>
      <c r="H22" s="1637"/>
      <c r="I22" s="1637"/>
      <c r="J22" s="1637"/>
    </row>
    <row r="23" spans="1:11" ht="14" thickBot="1" x14ac:dyDescent="0.2">
      <c r="B23" s="1747" t="s">
        <v>1368</v>
      </c>
      <c r="C23" s="1748"/>
      <c r="E23" s="15" t="s">
        <v>307</v>
      </c>
      <c r="K23" s="15" t="s">
        <v>308</v>
      </c>
    </row>
    <row r="24" spans="1:11" x14ac:dyDescent="0.15">
      <c r="A24" s="178" t="s">
        <v>892</v>
      </c>
      <c r="B24" s="204" t="s">
        <v>197</v>
      </c>
      <c r="C24" s="28" t="s">
        <v>865</v>
      </c>
      <c r="D24" s="59" t="s">
        <v>197</v>
      </c>
      <c r="E24" s="30" t="s">
        <v>866</v>
      </c>
      <c r="G24" s="178" t="s">
        <v>892</v>
      </c>
      <c r="H24" s="204" t="s">
        <v>197</v>
      </c>
      <c r="I24" s="28" t="s">
        <v>865</v>
      </c>
      <c r="J24" s="59" t="s">
        <v>197</v>
      </c>
      <c r="K24" s="30" t="s">
        <v>866</v>
      </c>
    </row>
    <row r="25" spans="1:11" x14ac:dyDescent="0.15">
      <c r="A25" s="31">
        <v>1</v>
      </c>
      <c r="B25" s="32">
        <f>K4</f>
        <v>0</v>
      </c>
      <c r="C25" s="33">
        <f>C4</f>
        <v>1</v>
      </c>
      <c r="D25" s="62">
        <f>K11</f>
        <v>0</v>
      </c>
      <c r="E25" s="33">
        <f>C11</f>
        <v>8</v>
      </c>
      <c r="G25" s="31">
        <v>1</v>
      </c>
      <c r="H25" s="32">
        <f>K12</f>
        <v>0</v>
      </c>
      <c r="I25" s="61">
        <f>C12</f>
        <v>9</v>
      </c>
      <c r="J25" s="62">
        <f>K11</f>
        <v>0</v>
      </c>
      <c r="K25" s="33">
        <f>C11</f>
        <v>8</v>
      </c>
    </row>
    <row r="26" spans="1:11" x14ac:dyDescent="0.15">
      <c r="A26" s="248">
        <v>2</v>
      </c>
      <c r="B26" s="249">
        <f>K7</f>
        <v>0</v>
      </c>
      <c r="C26" s="37">
        <f>C7</f>
        <v>4</v>
      </c>
      <c r="D26" s="191">
        <f>K12</f>
        <v>0</v>
      </c>
      <c r="E26" s="37">
        <f>C12</f>
        <v>9</v>
      </c>
      <c r="G26" s="248">
        <v>2</v>
      </c>
      <c r="H26" s="249">
        <f>K6</f>
        <v>0</v>
      </c>
      <c r="I26" s="61">
        <f>C6</f>
        <v>3</v>
      </c>
      <c r="J26" s="191">
        <f>K10</f>
        <v>0</v>
      </c>
      <c r="K26" s="33">
        <f>C10</f>
        <v>7</v>
      </c>
    </row>
    <row r="27" spans="1:11" x14ac:dyDescent="0.15">
      <c r="A27" s="38">
        <v>3</v>
      </c>
      <c r="B27" s="39">
        <f>K10</f>
        <v>0</v>
      </c>
      <c r="C27" s="637">
        <f>C10</f>
        <v>7</v>
      </c>
      <c r="D27" s="191">
        <f>K8</f>
        <v>0</v>
      </c>
      <c r="E27" s="637">
        <f>C8</f>
        <v>5</v>
      </c>
      <c r="G27" s="38">
        <v>3</v>
      </c>
      <c r="H27" s="39">
        <f>K7</f>
        <v>0</v>
      </c>
      <c r="I27" s="641">
        <f>C7</f>
        <v>4</v>
      </c>
      <c r="J27" s="191">
        <f>K9</f>
        <v>0</v>
      </c>
      <c r="K27" s="630">
        <f>C5</f>
        <v>2</v>
      </c>
    </row>
    <row r="28" spans="1:11" ht="14" thickBot="1" x14ac:dyDescent="0.2">
      <c r="A28" s="38">
        <v>4</v>
      </c>
      <c r="B28" s="42">
        <f>K9</f>
        <v>0</v>
      </c>
      <c r="C28" s="43">
        <f>C9</f>
        <v>6</v>
      </c>
      <c r="D28" s="71">
        <f>K6</f>
        <v>0</v>
      </c>
      <c r="E28" s="43">
        <f>C6</f>
        <v>3</v>
      </c>
      <c r="G28" s="38">
        <v>4</v>
      </c>
      <c r="H28" s="42">
        <f>K8</f>
        <v>0</v>
      </c>
      <c r="I28" s="70">
        <f>C8</f>
        <v>5</v>
      </c>
      <c r="J28" s="71">
        <f>K4</f>
        <v>0</v>
      </c>
      <c r="K28" s="43">
        <f>C4</f>
        <v>1</v>
      </c>
    </row>
    <row r="29" spans="1:11" ht="14" thickBot="1" x14ac:dyDescent="0.2">
      <c r="A29" s="291" t="s">
        <v>891</v>
      </c>
      <c r="B29" s="358">
        <v>2</v>
      </c>
      <c r="D29" s="19"/>
      <c r="E29" s="19"/>
      <c r="G29" s="291" t="s">
        <v>891</v>
      </c>
      <c r="H29" s="358">
        <v>6</v>
      </c>
      <c r="J29" s="19"/>
    </row>
    <row r="30" spans="1:11" ht="14" thickBot="1" x14ac:dyDescent="0.2">
      <c r="E30" s="15" t="s">
        <v>309</v>
      </c>
      <c r="K30" s="15" t="s">
        <v>2186</v>
      </c>
    </row>
    <row r="31" spans="1:11" x14ac:dyDescent="0.15">
      <c r="A31" s="178" t="s">
        <v>892</v>
      </c>
      <c r="B31" s="204" t="s">
        <v>197</v>
      </c>
      <c r="C31" s="28" t="s">
        <v>865</v>
      </c>
      <c r="D31" s="59" t="s">
        <v>197</v>
      </c>
      <c r="E31" s="30" t="s">
        <v>866</v>
      </c>
      <c r="G31" s="178" t="s">
        <v>892</v>
      </c>
      <c r="H31" s="204" t="s">
        <v>197</v>
      </c>
      <c r="I31" s="28" t="s">
        <v>865</v>
      </c>
      <c r="J31" s="59" t="s">
        <v>197</v>
      </c>
      <c r="K31" s="30" t="s">
        <v>866</v>
      </c>
    </row>
    <row r="32" spans="1:11" x14ac:dyDescent="0.15">
      <c r="A32" s="31">
        <v>1</v>
      </c>
      <c r="B32" s="32">
        <f>K6</f>
        <v>0</v>
      </c>
      <c r="C32" s="642">
        <f>C6</f>
        <v>3</v>
      </c>
      <c r="D32" s="62">
        <f>K12</f>
        <v>0</v>
      </c>
      <c r="E32" s="207">
        <f>C12</f>
        <v>9</v>
      </c>
      <c r="G32" s="31">
        <v>1</v>
      </c>
      <c r="H32" s="32">
        <f>K6</f>
        <v>0</v>
      </c>
      <c r="I32" s="643">
        <f>C10</f>
        <v>7</v>
      </c>
      <c r="J32" s="62">
        <f>K9</f>
        <v>0</v>
      </c>
      <c r="K32" s="33">
        <f>C5</f>
        <v>2</v>
      </c>
    </row>
    <row r="33" spans="1:11" x14ac:dyDescent="0.15">
      <c r="A33" s="248">
        <v>2</v>
      </c>
      <c r="B33" s="249">
        <f>K11</f>
        <v>0</v>
      </c>
      <c r="C33" s="63">
        <f>C11</f>
        <v>8</v>
      </c>
      <c r="D33" s="191">
        <f>K8</f>
        <v>0</v>
      </c>
      <c r="E33" s="225">
        <f>C8</f>
        <v>5</v>
      </c>
      <c r="G33" s="248">
        <v>2</v>
      </c>
      <c r="H33" s="249">
        <f>K7</f>
        <v>0</v>
      </c>
      <c r="I33" s="61">
        <f>C7</f>
        <v>4</v>
      </c>
      <c r="J33" s="191">
        <f>K8</f>
        <v>0</v>
      </c>
      <c r="K33" s="33">
        <f>C8</f>
        <v>5</v>
      </c>
    </row>
    <row r="34" spans="1:11" x14ac:dyDescent="0.15">
      <c r="A34" s="38">
        <v>3</v>
      </c>
      <c r="B34" s="39">
        <f>K9</f>
        <v>0</v>
      </c>
      <c r="C34" s="63">
        <f>C5</f>
        <v>2</v>
      </c>
      <c r="D34" s="191">
        <f>K10</f>
        <v>0</v>
      </c>
      <c r="E34" s="531">
        <f>C9</f>
        <v>6</v>
      </c>
      <c r="G34" s="38">
        <v>3</v>
      </c>
      <c r="H34" s="39">
        <f>K12</f>
        <v>0</v>
      </c>
      <c r="I34" s="61">
        <f>C12</f>
        <v>9</v>
      </c>
      <c r="J34" s="191">
        <f>K4</f>
        <v>0</v>
      </c>
      <c r="K34" s="33">
        <f>C4</f>
        <v>1</v>
      </c>
    </row>
    <row r="35" spans="1:11" ht="14" thickBot="1" x14ac:dyDescent="0.2">
      <c r="A35" s="38">
        <v>4</v>
      </c>
      <c r="B35" s="42">
        <f>K4</f>
        <v>0</v>
      </c>
      <c r="C35" s="70">
        <f>C4</f>
        <v>1</v>
      </c>
      <c r="D35" s="71">
        <f>K7</f>
        <v>0</v>
      </c>
      <c r="E35" s="43">
        <f>C7</f>
        <v>4</v>
      </c>
      <c r="G35" s="41">
        <v>4</v>
      </c>
      <c r="H35" s="42">
        <f>K11</f>
        <v>0</v>
      </c>
      <c r="I35" s="208">
        <f>C11</f>
        <v>8</v>
      </c>
      <c r="J35" s="71">
        <f>K10</f>
        <v>0</v>
      </c>
      <c r="K35" s="208">
        <f>C9</f>
        <v>6</v>
      </c>
    </row>
    <row r="36" spans="1:11" ht="14" thickBot="1" x14ac:dyDescent="0.2">
      <c r="A36" s="291" t="s">
        <v>891</v>
      </c>
      <c r="B36" s="359">
        <v>7</v>
      </c>
      <c r="D36" s="19"/>
      <c r="E36" s="19"/>
      <c r="G36" s="842" t="s">
        <v>891</v>
      </c>
      <c r="H36" s="843">
        <v>3</v>
      </c>
      <c r="J36" s="19"/>
    </row>
    <row r="37" spans="1:11" ht="14" thickBot="1" x14ac:dyDescent="0.2">
      <c r="E37" s="15" t="s">
        <v>2185</v>
      </c>
      <c r="H37" s="2156" t="s">
        <v>496</v>
      </c>
      <c r="I37" s="1750"/>
      <c r="K37" s="15" t="s">
        <v>2187</v>
      </c>
    </row>
    <row r="38" spans="1:11" x14ac:dyDescent="0.15">
      <c r="A38" s="178" t="s">
        <v>892</v>
      </c>
      <c r="B38" s="204" t="s">
        <v>197</v>
      </c>
      <c r="C38" s="28" t="s">
        <v>865</v>
      </c>
      <c r="D38" s="59" t="s">
        <v>197</v>
      </c>
      <c r="E38" s="30" t="s">
        <v>866</v>
      </c>
      <c r="G38" s="56" t="s">
        <v>892</v>
      </c>
      <c r="H38" s="204" t="s">
        <v>197</v>
      </c>
      <c r="I38" s="28" t="s">
        <v>865</v>
      </c>
      <c r="J38" s="59" t="s">
        <v>197</v>
      </c>
      <c r="K38" s="30" t="s">
        <v>866</v>
      </c>
    </row>
    <row r="39" spans="1:11" x14ac:dyDescent="0.15">
      <c r="A39" s="31">
        <v>1</v>
      </c>
      <c r="B39" s="32">
        <f>K8</f>
        <v>0</v>
      </c>
      <c r="C39" s="61">
        <f>C8</f>
        <v>5</v>
      </c>
      <c r="D39" s="62">
        <f>K12</f>
        <v>0</v>
      </c>
      <c r="E39" s="33">
        <f>C12</f>
        <v>9</v>
      </c>
      <c r="G39" s="21">
        <v>1</v>
      </c>
      <c r="H39" s="32">
        <f>K12</f>
        <v>0</v>
      </c>
      <c r="I39" s="206">
        <f>C12</f>
        <v>9</v>
      </c>
      <c r="J39" s="62">
        <f>K9</f>
        <v>0</v>
      </c>
      <c r="K39" s="33">
        <f>C5</f>
        <v>2</v>
      </c>
    </row>
    <row r="40" spans="1:11" x14ac:dyDescent="0.15">
      <c r="A40" s="248">
        <v>2</v>
      </c>
      <c r="B40" s="249">
        <f>K9</f>
        <v>0</v>
      </c>
      <c r="C40" s="63">
        <f>C5</f>
        <v>2</v>
      </c>
      <c r="D40" s="191">
        <f>K4</f>
        <v>0</v>
      </c>
      <c r="E40" s="617">
        <f>C6</f>
        <v>3</v>
      </c>
      <c r="G40" s="65">
        <v>2</v>
      </c>
      <c r="H40" s="249">
        <f>K11</f>
        <v>0</v>
      </c>
      <c r="I40" s="33">
        <f>C11</f>
        <v>8</v>
      </c>
      <c r="J40" s="191">
        <f>K4</f>
        <v>0</v>
      </c>
      <c r="K40" s="33">
        <f>C6</f>
        <v>3</v>
      </c>
    </row>
    <row r="41" spans="1:11" x14ac:dyDescent="0.15">
      <c r="A41" s="38">
        <v>3</v>
      </c>
      <c r="B41" s="39">
        <f>K6</f>
        <v>0</v>
      </c>
      <c r="C41" s="63">
        <f>C10</f>
        <v>7</v>
      </c>
      <c r="D41" s="191">
        <f>K10</f>
        <v>0</v>
      </c>
      <c r="E41" s="37">
        <f>C9</f>
        <v>6</v>
      </c>
      <c r="G41" s="229">
        <v>3</v>
      </c>
      <c r="H41" s="39">
        <f>K7</f>
        <v>0</v>
      </c>
      <c r="I41" s="37">
        <f>C7</f>
        <v>4</v>
      </c>
      <c r="J41" s="191">
        <f>K6</f>
        <v>0</v>
      </c>
      <c r="K41" s="33">
        <f>C10</f>
        <v>7</v>
      </c>
    </row>
    <row r="42" spans="1:11" ht="14" thickBot="1" x14ac:dyDescent="0.2">
      <c r="A42" s="38">
        <v>4</v>
      </c>
      <c r="B42" s="42">
        <f>K11</f>
        <v>0</v>
      </c>
      <c r="C42" s="70">
        <f>C11</f>
        <v>8</v>
      </c>
      <c r="D42" s="71">
        <f>K7</f>
        <v>0</v>
      </c>
      <c r="E42" s="43">
        <f>C7</f>
        <v>4</v>
      </c>
      <c r="G42" s="22">
        <v>4</v>
      </c>
      <c r="H42" s="42">
        <f>K10</f>
        <v>0</v>
      </c>
      <c r="I42" s="43">
        <f>C9</f>
        <v>6</v>
      </c>
      <c r="J42" s="71">
        <f>K8</f>
        <v>0</v>
      </c>
      <c r="K42" s="448">
        <f>C4</f>
        <v>1</v>
      </c>
    </row>
    <row r="43" spans="1:11" ht="14" thickBot="1" x14ac:dyDescent="0.2">
      <c r="A43" s="291" t="s">
        <v>891</v>
      </c>
      <c r="B43" s="359">
        <v>1</v>
      </c>
      <c r="D43" s="19"/>
      <c r="E43" s="19"/>
      <c r="G43" s="291" t="s">
        <v>891</v>
      </c>
      <c r="H43" s="359">
        <v>5</v>
      </c>
      <c r="J43" s="19"/>
    </row>
    <row r="44" spans="1:11" ht="14" thickBot="1" x14ac:dyDescent="0.2">
      <c r="E44" s="15" t="s">
        <v>2188</v>
      </c>
      <c r="K44" s="15" t="s">
        <v>311</v>
      </c>
    </row>
    <row r="45" spans="1:11" x14ac:dyDescent="0.15">
      <c r="A45" s="178" t="s">
        <v>892</v>
      </c>
      <c r="B45" s="204" t="s">
        <v>197</v>
      </c>
      <c r="C45" s="28" t="s">
        <v>865</v>
      </c>
      <c r="D45" s="59" t="s">
        <v>197</v>
      </c>
      <c r="E45" s="30" t="s">
        <v>866</v>
      </c>
      <c r="G45" s="178" t="s">
        <v>892</v>
      </c>
      <c r="H45" s="204" t="s">
        <v>197</v>
      </c>
      <c r="I45" s="28" t="s">
        <v>865</v>
      </c>
      <c r="J45" s="59" t="s">
        <v>197</v>
      </c>
      <c r="K45" s="30" t="s">
        <v>866</v>
      </c>
    </row>
    <row r="46" spans="1:11" x14ac:dyDescent="0.15">
      <c r="A46" s="31">
        <v>1</v>
      </c>
      <c r="B46" s="32">
        <f>K9</f>
        <v>0</v>
      </c>
      <c r="C46" s="61">
        <f>C5</f>
        <v>2</v>
      </c>
      <c r="D46" s="62">
        <f>K11</f>
        <v>0</v>
      </c>
      <c r="E46" s="33">
        <f>C11</f>
        <v>8</v>
      </c>
      <c r="G46" s="31">
        <v>1</v>
      </c>
      <c r="H46" s="249">
        <f>K10</f>
        <v>0</v>
      </c>
      <c r="I46" s="61">
        <f>C9</f>
        <v>6</v>
      </c>
      <c r="J46" s="191">
        <f>K11</f>
        <v>0</v>
      </c>
      <c r="K46" s="451">
        <f>C7</f>
        <v>4</v>
      </c>
    </row>
    <row r="47" spans="1:11" x14ac:dyDescent="0.15">
      <c r="A47" s="248">
        <v>2</v>
      </c>
      <c r="B47" s="249">
        <f>K10</f>
        <v>0</v>
      </c>
      <c r="C47" s="63">
        <f>C9</f>
        <v>6</v>
      </c>
      <c r="D47" s="191">
        <f>K12</f>
        <v>0</v>
      </c>
      <c r="E47" s="37">
        <f>C12</f>
        <v>9</v>
      </c>
      <c r="G47" s="248">
        <v>2</v>
      </c>
      <c r="H47" s="32">
        <f>K8</f>
        <v>0</v>
      </c>
      <c r="I47" s="61">
        <f>C4</f>
        <v>1</v>
      </c>
      <c r="J47" s="62">
        <f>K4</f>
        <v>0</v>
      </c>
      <c r="K47" s="206">
        <f>C6</f>
        <v>3</v>
      </c>
    </row>
    <row r="48" spans="1:11" x14ac:dyDescent="0.15">
      <c r="A48" s="38">
        <v>3</v>
      </c>
      <c r="B48" s="39">
        <f>K8</f>
        <v>0</v>
      </c>
      <c r="C48" s="640">
        <f>C4</f>
        <v>1</v>
      </c>
      <c r="D48" s="191">
        <f>K6</f>
        <v>0</v>
      </c>
      <c r="E48" s="37">
        <f>C10</f>
        <v>7</v>
      </c>
      <c r="G48" s="38">
        <v>3</v>
      </c>
      <c r="H48" s="39">
        <f>K7</f>
        <v>0</v>
      </c>
      <c r="I48" s="63">
        <f>C8</f>
        <v>5</v>
      </c>
      <c r="J48" s="191">
        <f>K9</f>
        <v>0</v>
      </c>
      <c r="K48" s="33">
        <f>C5</f>
        <v>2</v>
      </c>
    </row>
    <row r="49" spans="1:11" ht="14" thickBot="1" x14ac:dyDescent="0.2">
      <c r="A49" s="38">
        <v>4</v>
      </c>
      <c r="B49" s="42">
        <f>K4</f>
        <v>0</v>
      </c>
      <c r="C49" s="70">
        <f>C6</f>
        <v>3</v>
      </c>
      <c r="D49" s="71">
        <f>K7</f>
        <v>0</v>
      </c>
      <c r="E49" s="448">
        <f>C8</f>
        <v>5</v>
      </c>
      <c r="G49" s="38">
        <v>4</v>
      </c>
      <c r="H49" s="42">
        <f>K12</f>
        <v>0</v>
      </c>
      <c r="I49" s="70">
        <f>C12</f>
        <v>9</v>
      </c>
      <c r="J49" s="71">
        <f>K6</f>
        <v>0</v>
      </c>
      <c r="K49" s="43">
        <f>C10</f>
        <v>7</v>
      </c>
    </row>
    <row r="50" spans="1:11" ht="14" thickBot="1" x14ac:dyDescent="0.2">
      <c r="A50" s="291" t="s">
        <v>891</v>
      </c>
      <c r="B50" s="359">
        <v>4</v>
      </c>
      <c r="D50" s="19"/>
      <c r="E50" s="19"/>
      <c r="G50" s="291" t="s">
        <v>891</v>
      </c>
      <c r="H50" s="359">
        <v>8</v>
      </c>
      <c r="J50" s="19"/>
    </row>
    <row r="51" spans="1:11" ht="14" thickBot="1" x14ac:dyDescent="0.2">
      <c r="E51" s="15" t="s">
        <v>312</v>
      </c>
    </row>
    <row r="52" spans="1:11" x14ac:dyDescent="0.15">
      <c r="A52" s="178" t="s">
        <v>892</v>
      </c>
      <c r="B52" s="204" t="s">
        <v>197</v>
      </c>
      <c r="C52" s="28" t="s">
        <v>865</v>
      </c>
      <c r="D52" s="59" t="s">
        <v>197</v>
      </c>
      <c r="E52" s="30" t="s">
        <v>866</v>
      </c>
    </row>
    <row r="53" spans="1:11" x14ac:dyDescent="0.15">
      <c r="A53" s="31">
        <v>1</v>
      </c>
      <c r="B53" s="32">
        <f>K9</f>
        <v>0</v>
      </c>
      <c r="C53" s="61">
        <f>C5</f>
        <v>2</v>
      </c>
      <c r="D53" s="62">
        <f>K8</f>
        <v>0</v>
      </c>
      <c r="E53" s="206">
        <f>C4</f>
        <v>1</v>
      </c>
    </row>
    <row r="54" spans="1:11" x14ac:dyDescent="0.15">
      <c r="A54" s="248">
        <v>2</v>
      </c>
      <c r="B54" s="249">
        <f>K4</f>
        <v>0</v>
      </c>
      <c r="C54" s="63">
        <f>C6</f>
        <v>3</v>
      </c>
      <c r="D54" s="191">
        <f>K11</f>
        <v>0</v>
      </c>
      <c r="E54" s="37">
        <f>C7</f>
        <v>4</v>
      </c>
      <c r="F54"/>
      <c r="G54"/>
    </row>
    <row r="55" spans="1:11" x14ac:dyDescent="0.15">
      <c r="A55" s="38">
        <v>3</v>
      </c>
      <c r="B55" s="39">
        <f>K7</f>
        <v>0</v>
      </c>
      <c r="C55" s="63">
        <f>C8</f>
        <v>5</v>
      </c>
      <c r="D55" s="191">
        <f>K10</f>
        <v>0</v>
      </c>
      <c r="E55" s="37">
        <f>C9</f>
        <v>6</v>
      </c>
      <c r="F55"/>
      <c r="G55"/>
    </row>
    <row r="56" spans="1:11" ht="14" thickBot="1" x14ac:dyDescent="0.2">
      <c r="A56" s="38">
        <v>4</v>
      </c>
      <c r="B56" s="42">
        <f>K6</f>
        <v>0</v>
      </c>
      <c r="C56" s="70">
        <f>C10</f>
        <v>7</v>
      </c>
      <c r="D56" s="71">
        <f>K12</f>
        <v>0</v>
      </c>
      <c r="E56" s="448">
        <f>C11</f>
        <v>8</v>
      </c>
      <c r="F56"/>
      <c r="G56"/>
    </row>
    <row r="57" spans="1:11" ht="14" thickBot="1" x14ac:dyDescent="0.2">
      <c r="A57" s="291" t="s">
        <v>891</v>
      </c>
      <c r="B57" s="359">
        <v>9</v>
      </c>
      <c r="D57" s="19"/>
      <c r="E57" s="19"/>
    </row>
    <row r="58" spans="1:11" x14ac:dyDescent="0.15">
      <c r="B58" s="1751" t="s">
        <v>2141</v>
      </c>
      <c r="C58" s="1751"/>
      <c r="D58" s="1751"/>
      <c r="E58" s="1751"/>
      <c r="F58" s="1751"/>
      <c r="G58" s="1751"/>
      <c r="H58" s="1751"/>
      <c r="I58" s="1751"/>
      <c r="J58" s="1751"/>
      <c r="K58" s="1751"/>
    </row>
    <row r="59" spans="1:11" x14ac:dyDescent="0.15">
      <c r="B59" s="1751" t="s">
        <v>762</v>
      </c>
      <c r="C59" s="1751"/>
      <c r="D59" s="1751"/>
      <c r="E59" s="1751"/>
      <c r="F59" s="1751"/>
      <c r="G59" s="1751"/>
      <c r="H59" s="1751"/>
      <c r="I59" s="1751"/>
      <c r="J59" s="1751"/>
      <c r="K59" s="1751"/>
    </row>
  </sheetData>
  <sheetProtection password="CF27" sheet="1" objects="1" scenarios="1"/>
  <mergeCells count="23">
    <mergeCell ref="I13:J13"/>
    <mergeCell ref="C14:E14"/>
    <mergeCell ref="C22:J22"/>
    <mergeCell ref="F3:G3"/>
    <mergeCell ref="F4:G4"/>
    <mergeCell ref="F5:G5"/>
    <mergeCell ref="F13:G13"/>
    <mergeCell ref="A1:K1"/>
    <mergeCell ref="F10:G10"/>
    <mergeCell ref="F11:G11"/>
    <mergeCell ref="F12:G12"/>
    <mergeCell ref="F6:G6"/>
    <mergeCell ref="F7:G7"/>
    <mergeCell ref="F8:G8"/>
    <mergeCell ref="F9:G9"/>
    <mergeCell ref="B59:K59"/>
    <mergeCell ref="B58:K58"/>
    <mergeCell ref="H37:I37"/>
    <mergeCell ref="J14:K14"/>
    <mergeCell ref="H14:I14"/>
    <mergeCell ref="B21:K21"/>
    <mergeCell ref="B23:C23"/>
    <mergeCell ref="D20:K20"/>
  </mergeCells>
  <phoneticPr fontId="0" type="noConversion"/>
  <pageMargins left="0.19685039370078741" right="0" top="0.39370078740157483" bottom="0" header="0" footer="0"/>
  <pageSetup paperSize="9" fitToHeight="8" orientation="portrait" horizontalDpi="360" verticalDpi="360" r:id="rId1"/>
  <headerFooter alignWithMargins="0"/>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Foglio132"/>
  <dimension ref="B2:N204"/>
  <sheetViews>
    <sheetView topLeftCell="A136"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1479</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'9S - 8B - 1RR'!C4</f>
        <v>1</v>
      </c>
      <c r="D6" s="1763"/>
      <c r="E6" s="120">
        <f>'9S - 8B - 1RR'!D4</f>
        <v>0</v>
      </c>
      <c r="F6" s="173" t="s">
        <v>1038</v>
      </c>
      <c r="G6" s="437">
        <f>'9S - 8B - 1RR'!K4</f>
        <v>0</v>
      </c>
    </row>
    <row r="7" spans="2:9" ht="16" x14ac:dyDescent="0.2">
      <c r="B7" s="79">
        <v>2</v>
      </c>
      <c r="C7" s="1763">
        <f>'9S - 8B - 1RR'!C5</f>
        <v>2</v>
      </c>
      <c r="D7" s="1763"/>
      <c r="E7" s="120">
        <f>'9S - 8B - 1RR'!D5</f>
        <v>0</v>
      </c>
      <c r="F7" s="173"/>
      <c r="G7" s="437"/>
    </row>
    <row r="8" spans="2:9" ht="16" x14ac:dyDescent="0.2">
      <c r="B8" s="79">
        <v>3</v>
      </c>
      <c r="C8" s="1763">
        <f>'9S - 8B - 1RR'!C6</f>
        <v>3</v>
      </c>
      <c r="D8" s="1763"/>
      <c r="E8" s="120">
        <f>'9S - 8B - 1RR'!D6</f>
        <v>0</v>
      </c>
      <c r="F8" s="173" t="s">
        <v>1038</v>
      </c>
      <c r="G8" s="437">
        <f>'9S - 8B - 1RR'!K6</f>
        <v>0</v>
      </c>
    </row>
    <row r="9" spans="2:9" ht="16" x14ac:dyDescent="0.2">
      <c r="B9" s="79">
        <v>4</v>
      </c>
      <c r="C9" s="1763">
        <f>'9S - 8B - 1RR'!C7</f>
        <v>4</v>
      </c>
      <c r="D9" s="1763"/>
      <c r="E9" s="120">
        <f>'9S - 8B - 1RR'!D7</f>
        <v>0</v>
      </c>
      <c r="F9" s="173" t="s">
        <v>1038</v>
      </c>
      <c r="G9" s="437">
        <f>'9S - 8B - 1RR'!K7</f>
        <v>0</v>
      </c>
    </row>
    <row r="10" spans="2:9" ht="16" x14ac:dyDescent="0.2">
      <c r="B10" s="79">
        <v>5</v>
      </c>
      <c r="C10" s="1763">
        <f>'9S - 8B - 1RR'!C8</f>
        <v>5</v>
      </c>
      <c r="D10" s="1763"/>
      <c r="E10" s="120">
        <f>'9S - 8B - 1RR'!D8</f>
        <v>0</v>
      </c>
      <c r="F10" s="173" t="s">
        <v>1038</v>
      </c>
      <c r="G10" s="437">
        <f>'9S - 8B - 1RR'!K8</f>
        <v>0</v>
      </c>
    </row>
    <row r="11" spans="2:9" ht="16" x14ac:dyDescent="0.2">
      <c r="B11" s="79">
        <v>6</v>
      </c>
      <c r="C11" s="1763">
        <f>'9S - 8B - 1RR'!C9</f>
        <v>6</v>
      </c>
      <c r="D11" s="1763"/>
      <c r="E11" s="120">
        <f>'9S - 8B - 1RR'!D9</f>
        <v>0</v>
      </c>
      <c r="F11" s="173" t="s">
        <v>1038</v>
      </c>
      <c r="G11" s="437">
        <f>'9S - 8B - 1RR'!K9</f>
        <v>0</v>
      </c>
    </row>
    <row r="12" spans="2:9" ht="16" x14ac:dyDescent="0.2">
      <c r="B12" s="79">
        <v>7</v>
      </c>
      <c r="C12" s="1763">
        <f>'9S - 8B - 1RR'!C10</f>
        <v>7</v>
      </c>
      <c r="D12" s="1763"/>
      <c r="E12" s="120">
        <f>'9S - 8B - 1RR'!D10</f>
        <v>0</v>
      </c>
      <c r="F12" s="173" t="s">
        <v>1038</v>
      </c>
      <c r="G12" s="437">
        <f>'9S - 8B - 1RR'!K10</f>
        <v>0</v>
      </c>
    </row>
    <row r="13" spans="2:9" ht="16" x14ac:dyDescent="0.2">
      <c r="B13" s="79">
        <v>8</v>
      </c>
      <c r="C13" s="1763">
        <f>'9S - 8B - 1RR'!C11</f>
        <v>8</v>
      </c>
      <c r="D13" s="1763"/>
      <c r="E13" s="120">
        <f>'9S - 8B - 1RR'!D11</f>
        <v>0</v>
      </c>
      <c r="F13" s="173" t="s">
        <v>1038</v>
      </c>
      <c r="G13" s="437">
        <f>'9S - 8B - 1RR'!K11</f>
        <v>0</v>
      </c>
    </row>
    <row r="14" spans="2:9" ht="16" x14ac:dyDescent="0.2">
      <c r="B14" s="79">
        <v>9</v>
      </c>
      <c r="C14" s="1763">
        <f>'9S - 8B - 1RR'!C12</f>
        <v>9</v>
      </c>
      <c r="D14" s="1763"/>
      <c r="E14" s="120">
        <f>'9S - 8B - 1RR'!D12</f>
        <v>0</v>
      </c>
      <c r="F14" s="173" t="s">
        <v>1038</v>
      </c>
      <c r="G14" s="437">
        <f>'9S - 8B - 1RR'!K12</f>
        <v>0</v>
      </c>
    </row>
    <row r="58" spans="2:11" ht="16" x14ac:dyDescent="0.2">
      <c r="C58" s="1760" t="s">
        <v>194</v>
      </c>
      <c r="D58" s="1760"/>
      <c r="E58" s="1760"/>
      <c r="F58" s="1760"/>
      <c r="G58" s="1760"/>
      <c r="H58" s="1760"/>
      <c r="I58" s="1760"/>
      <c r="J58" s="1760"/>
    </row>
    <row r="59" spans="2:11" ht="10.5" customHeight="1" thickBot="1" x14ac:dyDescent="0.2"/>
    <row r="60" spans="2:11" ht="19" thickBot="1" x14ac:dyDescent="0.25">
      <c r="B60" s="1764" t="s">
        <v>1461</v>
      </c>
      <c r="C60" s="1765"/>
      <c r="D60" s="220" t="s">
        <v>1460</v>
      </c>
      <c r="E60" s="479" t="s">
        <v>18</v>
      </c>
      <c r="F60" s="480"/>
      <c r="G60" s="295" t="s">
        <v>203</v>
      </c>
      <c r="H60" s="534" t="s">
        <v>199</v>
      </c>
      <c r="I60" s="526"/>
      <c r="J60" s="535" t="s">
        <v>200</v>
      </c>
      <c r="K60" s="526">
        <v>1</v>
      </c>
    </row>
    <row r="61" spans="2:11" x14ac:dyDescent="0.15">
      <c r="B61" s="300" t="s">
        <v>892</v>
      </c>
      <c r="C61" s="301" t="s">
        <v>197</v>
      </c>
      <c r="D61" s="302" t="s">
        <v>2322</v>
      </c>
      <c r="E61" s="303" t="s">
        <v>197</v>
      </c>
      <c r="F61" s="304" t="s">
        <v>2324</v>
      </c>
      <c r="G61" s="305" t="s">
        <v>1041</v>
      </c>
      <c r="H61" s="106" t="s">
        <v>1042</v>
      </c>
      <c r="I61" s="106" t="s">
        <v>1043</v>
      </c>
      <c r="J61" s="106" t="s">
        <v>193</v>
      </c>
      <c r="K61" s="306" t="s">
        <v>2063</v>
      </c>
    </row>
    <row r="62" spans="2:11" ht="15.75" customHeight="1" x14ac:dyDescent="0.2">
      <c r="B62" s="307">
        <v>1</v>
      </c>
      <c r="C62" s="308">
        <f>G6</f>
        <v>0</v>
      </c>
      <c r="D62" s="33">
        <f>C6</f>
        <v>1</v>
      </c>
      <c r="E62" s="308">
        <f>G13</f>
        <v>0</v>
      </c>
      <c r="F62" s="33">
        <f>C13</f>
        <v>8</v>
      </c>
      <c r="G62" s="309"/>
      <c r="H62" s="99"/>
      <c r="I62" s="211"/>
      <c r="J62" s="99"/>
      <c r="K62" s="102"/>
    </row>
    <row r="63" spans="2:11" ht="15.75" customHeight="1" x14ac:dyDescent="0.2">
      <c r="B63" s="307">
        <v>2</v>
      </c>
      <c r="C63" s="308">
        <f>G9</f>
        <v>0</v>
      </c>
      <c r="D63" s="33">
        <f>C9</f>
        <v>4</v>
      </c>
      <c r="E63" s="308">
        <f>G14</f>
        <v>0</v>
      </c>
      <c r="F63" s="33">
        <f>C14</f>
        <v>9</v>
      </c>
      <c r="G63" s="310"/>
      <c r="H63" s="99"/>
      <c r="I63" s="211"/>
      <c r="J63" s="99"/>
      <c r="K63" s="102"/>
    </row>
    <row r="64" spans="2:11" ht="15.75" customHeight="1" x14ac:dyDescent="0.2">
      <c r="B64" s="307">
        <v>3</v>
      </c>
      <c r="C64" s="308">
        <f>G12</f>
        <v>0</v>
      </c>
      <c r="D64" s="33">
        <f>C12</f>
        <v>7</v>
      </c>
      <c r="E64" s="308">
        <f>G10</f>
        <v>0</v>
      </c>
      <c r="F64" s="33">
        <f>C10</f>
        <v>5</v>
      </c>
      <c r="G64" s="310"/>
      <c r="H64" s="99"/>
      <c r="I64" s="211"/>
      <c r="J64" s="99"/>
      <c r="K64" s="102"/>
    </row>
    <row r="65" spans="2:11" ht="15.75" customHeight="1" thickBot="1" x14ac:dyDescent="0.25">
      <c r="B65" s="307">
        <v>4</v>
      </c>
      <c r="C65" s="308">
        <f>G11</f>
        <v>0</v>
      </c>
      <c r="D65" s="33">
        <f>C11</f>
        <v>6</v>
      </c>
      <c r="E65" s="308">
        <f>G8</f>
        <v>0</v>
      </c>
      <c r="F65" s="33">
        <f>C8</f>
        <v>3</v>
      </c>
      <c r="G65" s="310"/>
      <c r="H65" s="99"/>
      <c r="I65" s="521"/>
      <c r="J65" s="254"/>
      <c r="K65" s="102"/>
    </row>
    <row r="66" spans="2:11" ht="15.75" customHeight="1" thickBot="1" x14ac:dyDescent="0.25">
      <c r="B66" s="1766" t="s">
        <v>1458</v>
      </c>
      <c r="C66" s="1767"/>
      <c r="D66" s="1767"/>
      <c r="E66" s="1767"/>
      <c r="F66" s="1767"/>
      <c r="G66" s="1767"/>
      <c r="H66" s="1767"/>
      <c r="I66" s="1769" t="s">
        <v>2062</v>
      </c>
      <c r="J66" s="1770"/>
      <c r="K66" s="522"/>
    </row>
    <row r="67" spans="2:11" ht="12.75" customHeight="1" x14ac:dyDescent="0.15"/>
    <row r="68" spans="2:11" ht="15.75" customHeight="1" x14ac:dyDescent="0.2">
      <c r="B68"/>
      <c r="C68" s="1760" t="s">
        <v>194</v>
      </c>
      <c r="D68" s="1760"/>
      <c r="E68" s="1760"/>
      <c r="F68" s="1760"/>
      <c r="G68" s="1760"/>
      <c r="H68" s="1760"/>
      <c r="I68" s="1760"/>
      <c r="J68" s="1760"/>
      <c r="K68"/>
    </row>
    <row r="69" spans="2:11" ht="10.5" customHeight="1" thickBot="1" x14ac:dyDescent="0.2"/>
    <row r="70" spans="2:11" ht="15.75" customHeight="1" thickBot="1" x14ac:dyDescent="0.25">
      <c r="B70" s="1764" t="s">
        <v>1461</v>
      </c>
      <c r="C70" s="1765"/>
      <c r="D70" s="220" t="s">
        <v>1460</v>
      </c>
      <c r="E70" s="479" t="s">
        <v>18</v>
      </c>
      <c r="F70" s="632"/>
      <c r="G70" s="295" t="s">
        <v>203</v>
      </c>
      <c r="H70" s="525" t="s">
        <v>199</v>
      </c>
      <c r="I70" s="633"/>
      <c r="J70" s="535" t="s">
        <v>200</v>
      </c>
      <c r="K70" s="526">
        <v>2</v>
      </c>
    </row>
    <row r="71" spans="2:11" ht="15.75" customHeight="1" x14ac:dyDescent="0.15">
      <c r="B71" s="300" t="s">
        <v>892</v>
      </c>
      <c r="C71" s="301" t="s">
        <v>197</v>
      </c>
      <c r="D71" s="302" t="s">
        <v>2322</v>
      </c>
      <c r="E71" s="303" t="s">
        <v>197</v>
      </c>
      <c r="F71" s="304" t="s">
        <v>2324</v>
      </c>
      <c r="G71" s="305" t="s">
        <v>1041</v>
      </c>
      <c r="H71" s="106" t="s">
        <v>1042</v>
      </c>
      <c r="I71" s="106" t="s">
        <v>1043</v>
      </c>
      <c r="J71" s="106" t="s">
        <v>193</v>
      </c>
      <c r="K71" s="306" t="s">
        <v>2063</v>
      </c>
    </row>
    <row r="72" spans="2:11" ht="15.75" customHeight="1" x14ac:dyDescent="0.2">
      <c r="B72" s="307">
        <v>1</v>
      </c>
      <c r="C72" s="308">
        <f>G14</f>
        <v>0</v>
      </c>
      <c r="D72" s="33">
        <f>C14</f>
        <v>9</v>
      </c>
      <c r="E72" s="308">
        <f>G13</f>
        <v>0</v>
      </c>
      <c r="F72" s="33">
        <f>C13</f>
        <v>8</v>
      </c>
      <c r="G72" s="309"/>
      <c r="H72" s="99"/>
      <c r="I72" s="211"/>
      <c r="J72" s="99"/>
      <c r="K72" s="102"/>
    </row>
    <row r="73" spans="2:11" ht="16" x14ac:dyDescent="0.2">
      <c r="B73" s="307">
        <v>2</v>
      </c>
      <c r="C73" s="308">
        <f>G8</f>
        <v>0</v>
      </c>
      <c r="D73" s="33">
        <f>C8</f>
        <v>3</v>
      </c>
      <c r="E73" s="308">
        <f>G12</f>
        <v>0</v>
      </c>
      <c r="F73" s="33">
        <f>C12</f>
        <v>7</v>
      </c>
      <c r="G73" s="310"/>
      <c r="H73" s="99"/>
      <c r="I73" s="211"/>
      <c r="J73" s="99"/>
      <c r="K73" s="102"/>
    </row>
    <row r="74" spans="2:11" ht="16" x14ac:dyDescent="0.2">
      <c r="B74" s="307">
        <v>3</v>
      </c>
      <c r="C74" s="308">
        <f>G9</f>
        <v>0</v>
      </c>
      <c r="D74" s="33">
        <f>C9</f>
        <v>4</v>
      </c>
      <c r="E74" s="308">
        <f>G11</f>
        <v>0</v>
      </c>
      <c r="F74" s="33">
        <f>C7</f>
        <v>2</v>
      </c>
      <c r="G74" s="310"/>
      <c r="H74" s="99"/>
      <c r="I74" s="211"/>
      <c r="J74" s="99"/>
      <c r="K74" s="102"/>
    </row>
    <row r="75" spans="2:11" ht="17" thickBot="1" x14ac:dyDescent="0.25">
      <c r="B75" s="307">
        <v>4</v>
      </c>
      <c r="C75" s="308">
        <f>G10</f>
        <v>0</v>
      </c>
      <c r="D75" s="33">
        <f>C10</f>
        <v>5</v>
      </c>
      <c r="E75" s="308">
        <f>G6</f>
        <v>0</v>
      </c>
      <c r="F75" s="33">
        <f>C6</f>
        <v>1</v>
      </c>
      <c r="G75" s="310"/>
      <c r="H75" s="99"/>
      <c r="I75" s="521"/>
      <c r="J75" s="254"/>
      <c r="K75" s="102"/>
    </row>
    <row r="76" spans="2:11" ht="17" thickBot="1" x14ac:dyDescent="0.25">
      <c r="B76" s="1766" t="s">
        <v>1458</v>
      </c>
      <c r="C76" s="1767"/>
      <c r="D76" s="1767"/>
      <c r="E76" s="1767"/>
      <c r="F76" s="1767"/>
      <c r="G76" s="1767"/>
      <c r="H76" s="1767"/>
      <c r="I76" s="1769" t="s">
        <v>2062</v>
      </c>
      <c r="J76" s="1770"/>
      <c r="K76" s="522"/>
    </row>
    <row r="78" spans="2:11" ht="16" x14ac:dyDescent="0.2">
      <c r="C78" s="1760" t="s">
        <v>194</v>
      </c>
      <c r="D78" s="1760"/>
      <c r="E78" s="1760"/>
      <c r="F78" s="1760"/>
      <c r="G78" s="1760"/>
      <c r="H78" s="1760"/>
      <c r="I78" s="1760"/>
      <c r="J78" s="1760"/>
    </row>
    <row r="79" spans="2:11" ht="10.5" customHeight="1" thickBot="1" x14ac:dyDescent="0.2"/>
    <row r="80" spans="2:11" ht="19" thickBot="1" x14ac:dyDescent="0.25">
      <c r="B80" s="1764" t="s">
        <v>1461</v>
      </c>
      <c r="C80" s="1765"/>
      <c r="D80" s="220" t="s">
        <v>1460</v>
      </c>
      <c r="E80" s="479" t="s">
        <v>18</v>
      </c>
      <c r="F80" s="632"/>
      <c r="G80" s="295" t="s">
        <v>203</v>
      </c>
      <c r="H80" s="534" t="s">
        <v>199</v>
      </c>
      <c r="I80" s="526"/>
      <c r="J80" s="535" t="s">
        <v>200</v>
      </c>
      <c r="K80" s="526">
        <v>3</v>
      </c>
    </row>
    <row r="81" spans="2:11" x14ac:dyDescent="0.15">
      <c r="B81" s="300" t="s">
        <v>892</v>
      </c>
      <c r="C81" s="301" t="s">
        <v>197</v>
      </c>
      <c r="D81" s="302" t="s">
        <v>2322</v>
      </c>
      <c r="E81" s="303" t="s">
        <v>197</v>
      </c>
      <c r="F81" s="304" t="s">
        <v>2324</v>
      </c>
      <c r="G81" s="305" t="s">
        <v>1041</v>
      </c>
      <c r="H81" s="106" t="s">
        <v>1042</v>
      </c>
      <c r="I81" s="106" t="s">
        <v>1043</v>
      </c>
      <c r="J81" s="106" t="s">
        <v>193</v>
      </c>
      <c r="K81" s="306" t="s">
        <v>2063</v>
      </c>
    </row>
    <row r="82" spans="2:11" ht="16" x14ac:dyDescent="0.2">
      <c r="B82" s="307">
        <v>1</v>
      </c>
      <c r="C82" s="308">
        <f>G8</f>
        <v>0</v>
      </c>
      <c r="D82" s="33">
        <f>C8</f>
        <v>3</v>
      </c>
      <c r="E82" s="308">
        <f>G14</f>
        <v>0</v>
      </c>
      <c r="F82" s="33">
        <f>C14</f>
        <v>9</v>
      </c>
      <c r="G82" s="309"/>
      <c r="H82" s="99"/>
      <c r="I82" s="211"/>
      <c r="J82" s="99"/>
      <c r="K82" s="102"/>
    </row>
    <row r="83" spans="2:11" ht="16" x14ac:dyDescent="0.2">
      <c r="B83" s="307">
        <v>2</v>
      </c>
      <c r="C83" s="308">
        <f>G13</f>
        <v>0</v>
      </c>
      <c r="D83" s="33">
        <f>C13</f>
        <v>8</v>
      </c>
      <c r="E83" s="308">
        <f>G10</f>
        <v>0</v>
      </c>
      <c r="F83" s="33">
        <f>C10</f>
        <v>5</v>
      </c>
      <c r="G83" s="310"/>
      <c r="H83" s="99"/>
      <c r="I83" s="211"/>
      <c r="J83" s="99"/>
      <c r="K83" s="102"/>
    </row>
    <row r="84" spans="2:11" ht="16" x14ac:dyDescent="0.2">
      <c r="B84" s="307">
        <v>3</v>
      </c>
      <c r="C84" s="308">
        <f>G11</f>
        <v>0</v>
      </c>
      <c r="D84" s="33">
        <f>C7</f>
        <v>2</v>
      </c>
      <c r="E84" s="308">
        <f>G12</f>
        <v>0</v>
      </c>
      <c r="F84" s="33">
        <f>C11</f>
        <v>6</v>
      </c>
      <c r="G84" s="310"/>
      <c r="H84" s="99"/>
      <c r="I84" s="211"/>
      <c r="J84" s="99"/>
      <c r="K84" s="102"/>
    </row>
    <row r="85" spans="2:11" ht="17" thickBot="1" x14ac:dyDescent="0.25">
      <c r="B85" s="307">
        <v>4</v>
      </c>
      <c r="C85" s="308">
        <f>G6</f>
        <v>0</v>
      </c>
      <c r="D85" s="33">
        <f>C6</f>
        <v>1</v>
      </c>
      <c r="E85" s="308">
        <f>G9</f>
        <v>0</v>
      </c>
      <c r="F85" s="33">
        <f>C9</f>
        <v>4</v>
      </c>
      <c r="G85" s="310"/>
      <c r="H85" s="99"/>
      <c r="I85" s="521"/>
      <c r="J85" s="254"/>
      <c r="K85" s="102"/>
    </row>
    <row r="86" spans="2:11" ht="17" thickBot="1" x14ac:dyDescent="0.25">
      <c r="B86" s="1766" t="s">
        <v>1458</v>
      </c>
      <c r="C86" s="1767"/>
      <c r="D86" s="1767"/>
      <c r="E86" s="1767"/>
      <c r="F86" s="1767"/>
      <c r="G86" s="1767"/>
      <c r="H86" s="1768"/>
      <c r="I86" s="1692" t="s">
        <v>2062</v>
      </c>
      <c r="J86" s="1693"/>
      <c r="K86" s="522"/>
    </row>
    <row r="88" spans="2:11" ht="16" x14ac:dyDescent="0.2">
      <c r="C88" s="1760" t="s">
        <v>194</v>
      </c>
      <c r="D88" s="1760"/>
      <c r="E88" s="1760"/>
      <c r="F88" s="1760"/>
      <c r="G88" s="1760"/>
      <c r="H88" s="1760"/>
      <c r="I88" s="1760"/>
      <c r="J88" s="1760"/>
    </row>
    <row r="89" spans="2:11" ht="10.5" customHeight="1" thickBot="1" x14ac:dyDescent="0.2"/>
    <row r="90" spans="2:11" ht="19" thickBot="1" x14ac:dyDescent="0.25">
      <c r="B90" s="1764" t="s">
        <v>1461</v>
      </c>
      <c r="C90" s="1765"/>
      <c r="D90" s="220" t="s">
        <v>1460</v>
      </c>
      <c r="E90" s="479" t="s">
        <v>18</v>
      </c>
      <c r="F90" s="480"/>
      <c r="G90" s="295" t="s">
        <v>203</v>
      </c>
      <c r="H90" s="534" t="s">
        <v>199</v>
      </c>
      <c r="I90" s="526"/>
      <c r="J90" s="535" t="s">
        <v>200</v>
      </c>
      <c r="K90" s="526">
        <v>4</v>
      </c>
    </row>
    <row r="91" spans="2:11" x14ac:dyDescent="0.15">
      <c r="B91" s="300" t="s">
        <v>892</v>
      </c>
      <c r="C91" s="301" t="s">
        <v>197</v>
      </c>
      <c r="D91" s="302" t="s">
        <v>2322</v>
      </c>
      <c r="E91" s="303" t="s">
        <v>197</v>
      </c>
      <c r="F91" s="304" t="s">
        <v>2324</v>
      </c>
      <c r="G91" s="305" t="s">
        <v>1041</v>
      </c>
      <c r="H91" s="106" t="s">
        <v>1042</v>
      </c>
      <c r="I91" s="106" t="s">
        <v>1043</v>
      </c>
      <c r="J91" s="106" t="s">
        <v>193</v>
      </c>
      <c r="K91" s="306" t="s">
        <v>2063</v>
      </c>
    </row>
    <row r="92" spans="2:11" ht="16" x14ac:dyDescent="0.2">
      <c r="B92" s="307">
        <v>1</v>
      </c>
      <c r="C92" s="308">
        <f>G8</f>
        <v>0</v>
      </c>
      <c r="D92" s="33">
        <f>C12</f>
        <v>7</v>
      </c>
      <c r="E92" s="308">
        <f>G11</f>
        <v>0</v>
      </c>
      <c r="F92" s="33">
        <f>C7</f>
        <v>2</v>
      </c>
      <c r="G92" s="309"/>
      <c r="H92" s="99"/>
      <c r="I92" s="211"/>
      <c r="J92" s="99"/>
      <c r="K92" s="102"/>
    </row>
    <row r="93" spans="2:11" ht="16" x14ac:dyDescent="0.2">
      <c r="B93" s="307">
        <v>2</v>
      </c>
      <c r="C93" s="308">
        <f>G9</f>
        <v>0</v>
      </c>
      <c r="D93" s="33">
        <f>C9</f>
        <v>4</v>
      </c>
      <c r="E93" s="308">
        <f>G10</f>
        <v>0</v>
      </c>
      <c r="F93" s="33">
        <f>C10</f>
        <v>5</v>
      </c>
      <c r="G93" s="310"/>
      <c r="H93" s="99"/>
      <c r="I93" s="211"/>
      <c r="J93" s="99"/>
      <c r="K93" s="102"/>
    </row>
    <row r="94" spans="2:11" ht="16" x14ac:dyDescent="0.2">
      <c r="B94" s="307">
        <v>3</v>
      </c>
      <c r="C94" s="308">
        <f>G14</f>
        <v>0</v>
      </c>
      <c r="D94" s="33">
        <f>C14</f>
        <v>9</v>
      </c>
      <c r="E94" s="308">
        <f>G6</f>
        <v>0</v>
      </c>
      <c r="F94" s="33">
        <f>C6</f>
        <v>1</v>
      </c>
      <c r="G94" s="310"/>
      <c r="H94" s="99"/>
      <c r="I94" s="211"/>
      <c r="J94" s="99"/>
      <c r="K94" s="102"/>
    </row>
    <row r="95" spans="2:11" ht="17" thickBot="1" x14ac:dyDescent="0.25">
      <c r="B95" s="307">
        <v>4</v>
      </c>
      <c r="C95" s="308">
        <f>G13</f>
        <v>0</v>
      </c>
      <c r="D95" s="33">
        <f>C13</f>
        <v>8</v>
      </c>
      <c r="E95" s="308">
        <f>G12</f>
        <v>0</v>
      </c>
      <c r="F95" s="33">
        <f>C11</f>
        <v>6</v>
      </c>
      <c r="G95" s="310"/>
      <c r="H95" s="99"/>
      <c r="I95" s="521"/>
      <c r="J95" s="254"/>
      <c r="K95" s="102"/>
    </row>
    <row r="96" spans="2:11" ht="17" thickBot="1" x14ac:dyDescent="0.25">
      <c r="B96" s="1766" t="s">
        <v>1458</v>
      </c>
      <c r="C96" s="1767"/>
      <c r="D96" s="1767"/>
      <c r="E96" s="1767"/>
      <c r="F96" s="1767"/>
      <c r="G96" s="1767"/>
      <c r="H96" s="1767"/>
      <c r="I96" s="1769" t="s">
        <v>2062</v>
      </c>
      <c r="J96" s="1770"/>
      <c r="K96" s="522"/>
    </row>
    <row r="97" spans="2:11" ht="12.75" customHeight="1" x14ac:dyDescent="0.15"/>
    <row r="98" spans="2:11" ht="16" x14ac:dyDescent="0.2">
      <c r="B98"/>
      <c r="C98" s="1760" t="s">
        <v>194</v>
      </c>
      <c r="D98" s="1760"/>
      <c r="E98" s="1760"/>
      <c r="F98" s="1760"/>
      <c r="G98" s="1760"/>
      <c r="H98" s="1760"/>
      <c r="I98" s="1760"/>
      <c r="J98" s="1760"/>
      <c r="K98"/>
    </row>
    <row r="99" spans="2:11" ht="10.5" customHeight="1" thickBot="1" x14ac:dyDescent="0.2"/>
    <row r="100" spans="2:11" ht="19" thickBot="1" x14ac:dyDescent="0.25">
      <c r="B100" s="1764" t="s">
        <v>1461</v>
      </c>
      <c r="C100" s="1765"/>
      <c r="D100" s="220" t="s">
        <v>1460</v>
      </c>
      <c r="E100" s="479" t="s">
        <v>18</v>
      </c>
      <c r="F100" s="480"/>
      <c r="G100" s="295" t="s">
        <v>203</v>
      </c>
      <c r="H100" s="534" t="s">
        <v>199</v>
      </c>
      <c r="I100" s="526"/>
      <c r="J100" s="535" t="s">
        <v>200</v>
      </c>
      <c r="K100" s="526">
        <v>5</v>
      </c>
    </row>
    <row r="101" spans="2:11" x14ac:dyDescent="0.15">
      <c r="B101" s="300" t="s">
        <v>892</v>
      </c>
      <c r="C101" s="301" t="s">
        <v>197</v>
      </c>
      <c r="D101" s="302" t="s">
        <v>2322</v>
      </c>
      <c r="E101" s="303" t="s">
        <v>197</v>
      </c>
      <c r="F101" s="304" t="s">
        <v>2324</v>
      </c>
      <c r="G101" s="305" t="s">
        <v>1041</v>
      </c>
      <c r="H101" s="106" t="s">
        <v>1042</v>
      </c>
      <c r="I101" s="106" t="s">
        <v>1043</v>
      </c>
      <c r="J101" s="106" t="s">
        <v>193</v>
      </c>
      <c r="K101" s="306" t="s">
        <v>2063</v>
      </c>
    </row>
    <row r="102" spans="2:11" ht="16" x14ac:dyDescent="0.2">
      <c r="B102" s="307">
        <v>1</v>
      </c>
      <c r="C102" s="308">
        <f>G10</f>
        <v>0</v>
      </c>
      <c r="D102" s="33">
        <f>C10</f>
        <v>5</v>
      </c>
      <c r="E102" s="308">
        <f>G14</f>
        <v>0</v>
      </c>
      <c r="F102" s="33">
        <f>C14</f>
        <v>9</v>
      </c>
      <c r="G102" s="309"/>
      <c r="H102" s="99"/>
      <c r="I102" s="211"/>
      <c r="J102" s="99"/>
      <c r="K102" s="102"/>
    </row>
    <row r="103" spans="2:11" ht="16" x14ac:dyDescent="0.2">
      <c r="B103" s="307">
        <v>2</v>
      </c>
      <c r="C103" s="308">
        <f>G11</f>
        <v>0</v>
      </c>
      <c r="D103" s="33">
        <f>C7</f>
        <v>2</v>
      </c>
      <c r="E103" s="308">
        <f>G6</f>
        <v>0</v>
      </c>
      <c r="F103" s="33">
        <f>C8</f>
        <v>3</v>
      </c>
      <c r="G103" s="310"/>
      <c r="H103" s="99"/>
      <c r="I103" s="211"/>
      <c r="J103" s="99"/>
      <c r="K103" s="102"/>
    </row>
    <row r="104" spans="2:11" ht="16" x14ac:dyDescent="0.2">
      <c r="B104" s="307">
        <v>3</v>
      </c>
      <c r="C104" s="308">
        <f>G8</f>
        <v>0</v>
      </c>
      <c r="D104" s="33">
        <f>C12</f>
        <v>7</v>
      </c>
      <c r="E104" s="308">
        <f>G12</f>
        <v>0</v>
      </c>
      <c r="F104" s="33">
        <f>C11</f>
        <v>6</v>
      </c>
      <c r="G104" s="310"/>
      <c r="H104" s="99"/>
      <c r="I104" s="211"/>
      <c r="J104" s="99"/>
      <c r="K104" s="102"/>
    </row>
    <row r="105" spans="2:11" ht="17" thickBot="1" x14ac:dyDescent="0.25">
      <c r="B105" s="307">
        <v>4</v>
      </c>
      <c r="C105" s="308">
        <f>G13</f>
        <v>0</v>
      </c>
      <c r="D105" s="33">
        <f>C13</f>
        <v>8</v>
      </c>
      <c r="E105" s="308">
        <f>G9</f>
        <v>0</v>
      </c>
      <c r="F105" s="33">
        <f>C9</f>
        <v>4</v>
      </c>
      <c r="G105" s="310"/>
      <c r="H105" s="99"/>
      <c r="I105" s="521"/>
      <c r="J105" s="254"/>
      <c r="K105" s="102"/>
    </row>
    <row r="106" spans="2:11" ht="15" customHeight="1" thickBot="1" x14ac:dyDescent="0.25">
      <c r="B106" s="1766" t="s">
        <v>1458</v>
      </c>
      <c r="C106" s="1767"/>
      <c r="D106" s="1767"/>
      <c r="E106" s="1767"/>
      <c r="F106" s="1767"/>
      <c r="G106" s="1767"/>
      <c r="H106" s="1767"/>
      <c r="I106" s="1769" t="s">
        <v>2062</v>
      </c>
      <c r="J106" s="1770"/>
      <c r="K106" s="522"/>
    </row>
    <row r="109" spans="2:11" ht="16" x14ac:dyDescent="0.2">
      <c r="C109" s="1760" t="s">
        <v>194</v>
      </c>
      <c r="D109" s="1760"/>
      <c r="E109" s="1760"/>
      <c r="F109" s="1760"/>
      <c r="G109" s="1760"/>
      <c r="H109" s="1760"/>
      <c r="I109" s="1760"/>
      <c r="J109" s="1760"/>
    </row>
    <row r="110" spans="2:11" ht="14" thickBot="1" x14ac:dyDescent="0.2"/>
    <row r="111" spans="2:11" ht="19" thickBot="1" x14ac:dyDescent="0.25">
      <c r="B111" s="1764" t="s">
        <v>1461</v>
      </c>
      <c r="C111" s="1765"/>
      <c r="D111" s="220" t="s">
        <v>1460</v>
      </c>
      <c r="E111" s="479" t="s">
        <v>18</v>
      </c>
      <c r="F111" s="480"/>
      <c r="G111" s="295" t="s">
        <v>203</v>
      </c>
      <c r="H111" s="534" t="s">
        <v>199</v>
      </c>
      <c r="I111" s="526"/>
      <c r="J111" s="535" t="s">
        <v>200</v>
      </c>
      <c r="K111" s="526">
        <v>6</v>
      </c>
    </row>
    <row r="112" spans="2:11" x14ac:dyDescent="0.15">
      <c r="B112" s="300" t="s">
        <v>892</v>
      </c>
      <c r="C112" s="301" t="s">
        <v>197</v>
      </c>
      <c r="D112" s="302" t="s">
        <v>2322</v>
      </c>
      <c r="E112" s="303" t="s">
        <v>197</v>
      </c>
      <c r="F112" s="304" t="s">
        <v>2324</v>
      </c>
      <c r="G112" s="305" t="s">
        <v>1041</v>
      </c>
      <c r="H112" s="106" t="s">
        <v>1042</v>
      </c>
      <c r="I112" s="106" t="s">
        <v>1043</v>
      </c>
      <c r="J112" s="106" t="s">
        <v>193</v>
      </c>
      <c r="K112" s="306" t="s">
        <v>2063</v>
      </c>
    </row>
    <row r="113" spans="2:11" ht="16" x14ac:dyDescent="0.2">
      <c r="B113" s="307">
        <v>1</v>
      </c>
      <c r="C113" s="308">
        <f>G14</f>
        <v>0</v>
      </c>
      <c r="D113" s="33">
        <f>C14</f>
        <v>9</v>
      </c>
      <c r="E113" s="308">
        <f>G11</f>
        <v>0</v>
      </c>
      <c r="F113" s="33">
        <f>C7</f>
        <v>2</v>
      </c>
      <c r="G113" s="309"/>
      <c r="H113" s="99"/>
      <c r="I113" s="211"/>
      <c r="J113" s="99"/>
      <c r="K113" s="102"/>
    </row>
    <row r="114" spans="2:11" ht="16" x14ac:dyDescent="0.2">
      <c r="B114" s="307">
        <v>2</v>
      </c>
      <c r="C114" s="308">
        <f>G13</f>
        <v>0</v>
      </c>
      <c r="D114" s="33">
        <f>C13</f>
        <v>8</v>
      </c>
      <c r="E114" s="308">
        <f>G6</f>
        <v>0</v>
      </c>
      <c r="F114" s="33">
        <f>C8</f>
        <v>3</v>
      </c>
      <c r="G114" s="310"/>
      <c r="H114" s="99"/>
      <c r="I114" s="211"/>
      <c r="J114" s="99"/>
      <c r="K114" s="102"/>
    </row>
    <row r="115" spans="2:11" ht="16" x14ac:dyDescent="0.2">
      <c r="B115" s="307">
        <v>3</v>
      </c>
      <c r="C115" s="308">
        <f>G9</f>
        <v>0</v>
      </c>
      <c r="D115" s="33">
        <f>C9</f>
        <v>4</v>
      </c>
      <c r="E115" s="308">
        <f>G8</f>
        <v>0</v>
      </c>
      <c r="F115" s="33">
        <f>C12</f>
        <v>7</v>
      </c>
      <c r="G115" s="310"/>
      <c r="H115" s="99"/>
      <c r="I115" s="211"/>
      <c r="J115" s="99"/>
      <c r="K115" s="102"/>
    </row>
    <row r="116" spans="2:11" ht="17" thickBot="1" x14ac:dyDescent="0.25">
      <c r="B116" s="307">
        <v>4</v>
      </c>
      <c r="C116" s="308">
        <f>G12</f>
        <v>0</v>
      </c>
      <c r="D116" s="33">
        <f>C11</f>
        <v>6</v>
      </c>
      <c r="E116" s="308">
        <f>G10</f>
        <v>0</v>
      </c>
      <c r="F116" s="33">
        <f>C6</f>
        <v>1</v>
      </c>
      <c r="G116" s="310"/>
      <c r="H116" s="99"/>
      <c r="I116" s="521"/>
      <c r="J116" s="254"/>
      <c r="K116" s="102"/>
    </row>
    <row r="117" spans="2:11" ht="17" thickBot="1" x14ac:dyDescent="0.25">
      <c r="B117" s="1766" t="s">
        <v>1458</v>
      </c>
      <c r="C117" s="1767"/>
      <c r="D117" s="1767"/>
      <c r="E117" s="1767"/>
      <c r="F117" s="1767"/>
      <c r="G117" s="1767"/>
      <c r="H117" s="1767"/>
      <c r="I117" s="1769" t="s">
        <v>2062</v>
      </c>
      <c r="J117" s="1770"/>
      <c r="K117" s="522"/>
    </row>
    <row r="119" spans="2:11" ht="16" x14ac:dyDescent="0.2">
      <c r="B119"/>
      <c r="C119" s="1760" t="s">
        <v>194</v>
      </c>
      <c r="D119" s="1760"/>
      <c r="E119" s="1760"/>
      <c r="F119" s="1760"/>
      <c r="G119" s="1760"/>
      <c r="H119" s="1760"/>
      <c r="I119" s="1760"/>
      <c r="J119" s="1760"/>
      <c r="K119"/>
    </row>
    <row r="120" spans="2:11" ht="14" thickBot="1" x14ac:dyDescent="0.2"/>
    <row r="121" spans="2:11" ht="19" thickBot="1" x14ac:dyDescent="0.25">
      <c r="B121" s="1764" t="s">
        <v>1461</v>
      </c>
      <c r="C121" s="1765"/>
      <c r="D121" s="220" t="s">
        <v>1460</v>
      </c>
      <c r="E121" s="479" t="s">
        <v>18</v>
      </c>
      <c r="F121" s="632"/>
      <c r="G121" s="295" t="s">
        <v>203</v>
      </c>
      <c r="H121" s="525" t="s">
        <v>199</v>
      </c>
      <c r="I121" s="633"/>
      <c r="J121" s="535" t="s">
        <v>200</v>
      </c>
      <c r="K121" s="526">
        <v>7</v>
      </c>
    </row>
    <row r="122" spans="2:11" x14ac:dyDescent="0.15">
      <c r="B122" s="300" t="s">
        <v>892</v>
      </c>
      <c r="C122" s="301" t="s">
        <v>197</v>
      </c>
      <c r="D122" s="302" t="s">
        <v>2322</v>
      </c>
      <c r="E122" s="303" t="s">
        <v>197</v>
      </c>
      <c r="F122" s="304" t="s">
        <v>2324</v>
      </c>
      <c r="G122" s="305" t="s">
        <v>1041</v>
      </c>
      <c r="H122" s="106" t="s">
        <v>1042</v>
      </c>
      <c r="I122" s="106" t="s">
        <v>1043</v>
      </c>
      <c r="J122" s="106" t="s">
        <v>193</v>
      </c>
      <c r="K122" s="306" t="s">
        <v>2063</v>
      </c>
    </row>
    <row r="123" spans="2:11" ht="16" x14ac:dyDescent="0.2">
      <c r="B123" s="307">
        <v>1</v>
      </c>
      <c r="C123" s="308">
        <f>G11</f>
        <v>0</v>
      </c>
      <c r="D123" s="33">
        <f>C7</f>
        <v>2</v>
      </c>
      <c r="E123" s="308">
        <f>G13</f>
        <v>0</v>
      </c>
      <c r="F123" s="33">
        <f>C13</f>
        <v>8</v>
      </c>
      <c r="G123" s="309"/>
      <c r="H123" s="99"/>
      <c r="I123" s="211"/>
      <c r="J123" s="99"/>
      <c r="K123" s="102"/>
    </row>
    <row r="124" spans="2:11" ht="16" x14ac:dyDescent="0.2">
      <c r="B124" s="307">
        <v>2</v>
      </c>
      <c r="C124" s="308">
        <f>G12</f>
        <v>0</v>
      </c>
      <c r="D124" s="33">
        <f>C11</f>
        <v>6</v>
      </c>
      <c r="E124" s="308">
        <f>G14</f>
        <v>0</v>
      </c>
      <c r="F124" s="33">
        <f>C14</f>
        <v>9</v>
      </c>
      <c r="G124" s="310"/>
      <c r="H124" s="99"/>
      <c r="I124" s="211"/>
      <c r="J124" s="99"/>
      <c r="K124" s="102"/>
    </row>
    <row r="125" spans="2:11" ht="16" x14ac:dyDescent="0.2">
      <c r="B125" s="307">
        <v>3</v>
      </c>
      <c r="C125" s="308">
        <f>G10</f>
        <v>0</v>
      </c>
      <c r="D125" s="33">
        <f>C6</f>
        <v>1</v>
      </c>
      <c r="E125" s="308">
        <f>G8</f>
        <v>0</v>
      </c>
      <c r="F125" s="33">
        <f>C12</f>
        <v>7</v>
      </c>
      <c r="G125" s="310"/>
      <c r="H125" s="99"/>
      <c r="I125" s="211"/>
      <c r="J125" s="99"/>
      <c r="K125" s="102"/>
    </row>
    <row r="126" spans="2:11" ht="17" thickBot="1" x14ac:dyDescent="0.25">
      <c r="B126" s="307">
        <v>4</v>
      </c>
      <c r="C126" s="308">
        <f>G6</f>
        <v>0</v>
      </c>
      <c r="D126" s="33">
        <f>C8</f>
        <v>3</v>
      </c>
      <c r="E126" s="308">
        <f>G9</f>
        <v>0</v>
      </c>
      <c r="F126" s="33">
        <f>C10</f>
        <v>5</v>
      </c>
      <c r="G126" s="310"/>
      <c r="H126" s="99"/>
      <c r="I126" s="521"/>
      <c r="J126" s="254"/>
      <c r="K126" s="102"/>
    </row>
    <row r="127" spans="2:11" ht="17" thickBot="1" x14ac:dyDescent="0.25">
      <c r="B127" s="1766" t="s">
        <v>1458</v>
      </c>
      <c r="C127" s="1767"/>
      <c r="D127" s="1767"/>
      <c r="E127" s="1767"/>
      <c r="F127" s="1767"/>
      <c r="G127" s="1767"/>
      <c r="H127" s="1767"/>
      <c r="I127" s="1769" t="s">
        <v>2062</v>
      </c>
      <c r="J127" s="1770"/>
      <c r="K127" s="522"/>
    </row>
    <row r="129" spans="2:11" ht="16" x14ac:dyDescent="0.2">
      <c r="C129" s="1760" t="s">
        <v>194</v>
      </c>
      <c r="D129" s="1760"/>
      <c r="E129" s="1760"/>
      <c r="F129" s="1760"/>
      <c r="G129" s="1760"/>
      <c r="H129" s="1760"/>
      <c r="I129" s="1760"/>
      <c r="J129" s="1760"/>
    </row>
    <row r="130" spans="2:11" ht="14" thickBot="1" x14ac:dyDescent="0.2"/>
    <row r="131" spans="2:11" ht="19" thickBot="1" x14ac:dyDescent="0.25">
      <c r="B131" s="1764" t="s">
        <v>1461</v>
      </c>
      <c r="C131" s="1765"/>
      <c r="D131" s="220" t="s">
        <v>1460</v>
      </c>
      <c r="E131" s="479" t="s">
        <v>18</v>
      </c>
      <c r="F131" s="632"/>
      <c r="G131" s="295" t="s">
        <v>203</v>
      </c>
      <c r="H131" s="534" t="s">
        <v>199</v>
      </c>
      <c r="I131" s="526"/>
      <c r="J131" s="535" t="s">
        <v>200</v>
      </c>
      <c r="K131" s="526">
        <v>8</v>
      </c>
    </row>
    <row r="132" spans="2:11" x14ac:dyDescent="0.15">
      <c r="B132" s="300" t="s">
        <v>892</v>
      </c>
      <c r="C132" s="301" t="s">
        <v>197</v>
      </c>
      <c r="D132" s="302" t="s">
        <v>2322</v>
      </c>
      <c r="E132" s="303" t="s">
        <v>197</v>
      </c>
      <c r="F132" s="304" t="s">
        <v>2324</v>
      </c>
      <c r="G132" s="305" t="s">
        <v>1041</v>
      </c>
      <c r="H132" s="106" t="s">
        <v>1042</v>
      </c>
      <c r="I132" s="106" t="s">
        <v>1043</v>
      </c>
      <c r="J132" s="106" t="s">
        <v>193</v>
      </c>
      <c r="K132" s="306" t="s">
        <v>2063</v>
      </c>
    </row>
    <row r="133" spans="2:11" ht="16" x14ac:dyDescent="0.2">
      <c r="B133" s="307">
        <v>1</v>
      </c>
      <c r="C133" s="308">
        <f>'9S - 8B - 1RR'!H46</f>
        <v>0</v>
      </c>
      <c r="D133" s="33">
        <f>'9S - 8B - 1RR'!I46</f>
        <v>6</v>
      </c>
      <c r="E133" s="308">
        <f>'9S - 8B - 1RR'!J46</f>
        <v>0</v>
      </c>
      <c r="F133" s="33">
        <f>'9S - 8B - 1RR'!K46</f>
        <v>4</v>
      </c>
      <c r="G133" s="309"/>
      <c r="H133" s="99"/>
      <c r="I133" s="211"/>
      <c r="J133" s="99"/>
      <c r="K133" s="102"/>
    </row>
    <row r="134" spans="2:11" ht="16" x14ac:dyDescent="0.2">
      <c r="B134" s="307">
        <v>2</v>
      </c>
      <c r="C134" s="308">
        <f>'9S - 8B - 1RR'!H47</f>
        <v>0</v>
      </c>
      <c r="D134" s="33">
        <f>'9S - 8B - 1RR'!I47</f>
        <v>1</v>
      </c>
      <c r="E134" s="308">
        <f>'9S - 8B - 1RR'!J47</f>
        <v>0</v>
      </c>
      <c r="F134" s="33">
        <f>'9S - 8B - 1RR'!K47</f>
        <v>3</v>
      </c>
      <c r="G134" s="310"/>
      <c r="H134" s="99"/>
      <c r="I134" s="211"/>
      <c r="J134" s="99"/>
      <c r="K134" s="102"/>
    </row>
    <row r="135" spans="2:11" ht="16" x14ac:dyDescent="0.2">
      <c r="B135" s="307">
        <v>3</v>
      </c>
      <c r="C135" s="308">
        <f>'9S - 8B - 1RR'!H48</f>
        <v>0</v>
      </c>
      <c r="D135" s="33">
        <f>'9S - 8B - 1RR'!I48</f>
        <v>5</v>
      </c>
      <c r="E135" s="308">
        <f>'9S - 8B - 1RR'!J48</f>
        <v>0</v>
      </c>
      <c r="F135" s="33">
        <f>'9S - 8B - 1RR'!K48</f>
        <v>2</v>
      </c>
      <c r="G135" s="310"/>
      <c r="H135" s="99"/>
      <c r="I135" s="211"/>
      <c r="J135" s="99"/>
      <c r="K135" s="102"/>
    </row>
    <row r="136" spans="2:11" ht="17" thickBot="1" x14ac:dyDescent="0.25">
      <c r="B136" s="307">
        <v>4</v>
      </c>
      <c r="C136" s="308">
        <f>'9S - 8B - 1RR'!H49</f>
        <v>0</v>
      </c>
      <c r="D136" s="33">
        <f>'9S - 8B - 1RR'!I49</f>
        <v>9</v>
      </c>
      <c r="E136" s="308">
        <f>'9S - 8B - 1RR'!J49</f>
        <v>0</v>
      </c>
      <c r="F136" s="33">
        <f>'9S - 8B - 1RR'!K49</f>
        <v>7</v>
      </c>
      <c r="G136" s="310"/>
      <c r="H136" s="99"/>
      <c r="I136" s="521"/>
      <c r="J136" s="254"/>
      <c r="K136" s="102"/>
    </row>
    <row r="137" spans="2:11" ht="17" thickBot="1" x14ac:dyDescent="0.25">
      <c r="B137" s="1766" t="s">
        <v>1458</v>
      </c>
      <c r="C137" s="1767"/>
      <c r="D137" s="1767"/>
      <c r="E137" s="1767"/>
      <c r="F137" s="1767"/>
      <c r="G137" s="1767"/>
      <c r="H137" s="1768"/>
      <c r="I137" s="1692" t="s">
        <v>2062</v>
      </c>
      <c r="J137" s="1693"/>
      <c r="K137" s="522"/>
    </row>
    <row r="139" spans="2:11" ht="16" x14ac:dyDescent="0.2">
      <c r="C139" s="1760" t="s">
        <v>194</v>
      </c>
      <c r="D139" s="1760"/>
      <c r="E139" s="1760"/>
      <c r="F139" s="1760"/>
      <c r="G139" s="1760"/>
      <c r="H139" s="1760"/>
      <c r="I139" s="1760"/>
      <c r="J139" s="1760"/>
    </row>
    <row r="140" spans="2:11" ht="14" thickBot="1" x14ac:dyDescent="0.2"/>
    <row r="141" spans="2:11" ht="19" thickBot="1" x14ac:dyDescent="0.25">
      <c r="B141" s="1764" t="s">
        <v>1461</v>
      </c>
      <c r="C141" s="1765"/>
      <c r="D141" s="220" t="s">
        <v>1460</v>
      </c>
      <c r="E141" s="479" t="s">
        <v>18</v>
      </c>
      <c r="F141" s="480"/>
      <c r="G141" s="295" t="s">
        <v>203</v>
      </c>
      <c r="H141" s="534" t="s">
        <v>199</v>
      </c>
      <c r="I141" s="526"/>
      <c r="J141" s="535" t="s">
        <v>200</v>
      </c>
      <c r="K141" s="526">
        <v>9</v>
      </c>
    </row>
    <row r="142" spans="2:11" x14ac:dyDescent="0.15">
      <c r="B142" s="300" t="s">
        <v>892</v>
      </c>
      <c r="C142" s="301" t="s">
        <v>197</v>
      </c>
      <c r="D142" s="302" t="s">
        <v>2322</v>
      </c>
      <c r="E142" s="303" t="s">
        <v>197</v>
      </c>
      <c r="F142" s="304" t="s">
        <v>2324</v>
      </c>
      <c r="G142" s="305" t="s">
        <v>1041</v>
      </c>
      <c r="H142" s="106" t="s">
        <v>1042</v>
      </c>
      <c r="I142" s="106" t="s">
        <v>1043</v>
      </c>
      <c r="J142" s="106" t="s">
        <v>193</v>
      </c>
      <c r="K142" s="306" t="s">
        <v>2063</v>
      </c>
    </row>
    <row r="143" spans="2:11" ht="16" x14ac:dyDescent="0.2">
      <c r="B143" s="307">
        <v>1</v>
      </c>
      <c r="C143" s="308">
        <f>G11</f>
        <v>0</v>
      </c>
      <c r="D143" s="33">
        <f>C7</f>
        <v>2</v>
      </c>
      <c r="E143" s="308">
        <f>G10</f>
        <v>0</v>
      </c>
      <c r="F143" s="33">
        <f>C6</f>
        <v>1</v>
      </c>
      <c r="G143" s="309"/>
      <c r="H143" s="99"/>
      <c r="I143" s="211"/>
      <c r="J143" s="99"/>
      <c r="K143" s="102"/>
    </row>
    <row r="144" spans="2:11" ht="16" x14ac:dyDescent="0.2">
      <c r="B144" s="307">
        <v>2</v>
      </c>
      <c r="C144" s="308">
        <f>G6</f>
        <v>0</v>
      </c>
      <c r="D144" s="33">
        <f>C8</f>
        <v>3</v>
      </c>
      <c r="E144" s="308">
        <f>G13</f>
        <v>0</v>
      </c>
      <c r="F144" s="33">
        <f>C9</f>
        <v>4</v>
      </c>
      <c r="G144" s="310"/>
      <c r="H144" s="99"/>
      <c r="I144" s="211"/>
      <c r="J144" s="99"/>
      <c r="K144" s="102"/>
    </row>
    <row r="145" spans="2:14" ht="16" x14ac:dyDescent="0.2">
      <c r="B145" s="307">
        <v>3</v>
      </c>
      <c r="C145" s="308">
        <f>G9</f>
        <v>0</v>
      </c>
      <c r="D145" s="33">
        <f>C10</f>
        <v>5</v>
      </c>
      <c r="E145" s="308">
        <f>G12</f>
        <v>0</v>
      </c>
      <c r="F145" s="33">
        <f>C11</f>
        <v>6</v>
      </c>
      <c r="G145" s="310"/>
      <c r="H145" s="99"/>
      <c r="I145" s="211"/>
      <c r="J145" s="99"/>
      <c r="K145" s="102"/>
      <c r="M145"/>
      <c r="N145"/>
    </row>
    <row r="146" spans="2:14" ht="17" thickBot="1" x14ac:dyDescent="0.25">
      <c r="B146" s="307">
        <v>4</v>
      </c>
      <c r="C146" s="308">
        <f>G8</f>
        <v>0</v>
      </c>
      <c r="D146" s="33">
        <f>C12</f>
        <v>7</v>
      </c>
      <c r="E146" s="308">
        <f>G14</f>
        <v>0</v>
      </c>
      <c r="F146" s="33">
        <f>C13</f>
        <v>8</v>
      </c>
      <c r="G146" s="310"/>
      <c r="H146" s="99"/>
      <c r="I146" s="521"/>
      <c r="J146" s="254"/>
      <c r="K146" s="102"/>
      <c r="M146"/>
      <c r="N146"/>
    </row>
    <row r="147" spans="2:14" ht="17" thickBot="1" x14ac:dyDescent="0.25">
      <c r="B147" s="1766"/>
      <c r="C147" s="1767"/>
      <c r="D147" s="1767"/>
      <c r="E147" s="1767"/>
      <c r="F147" s="1767"/>
      <c r="G147" s="1767"/>
      <c r="H147" s="1767"/>
      <c r="I147" s="1769" t="s">
        <v>2062</v>
      </c>
      <c r="J147" s="1770"/>
      <c r="K147" s="522"/>
      <c r="M147"/>
      <c r="N147"/>
    </row>
    <row r="149" spans="2:14" ht="16" x14ac:dyDescent="0.2">
      <c r="B149"/>
      <c r="C149" s="1760" t="s">
        <v>194</v>
      </c>
      <c r="D149" s="1760"/>
      <c r="E149" s="1760"/>
      <c r="F149" s="1760"/>
      <c r="G149" s="1760"/>
      <c r="H149" s="1760"/>
      <c r="I149" s="1760"/>
      <c r="J149" s="1760"/>
      <c r="K149"/>
    </row>
    <row r="150" spans="2:14" ht="14" thickBot="1" x14ac:dyDescent="0.2"/>
    <row r="151" spans="2:14" ht="19" thickBot="1" x14ac:dyDescent="0.25">
      <c r="B151" s="1764" t="s">
        <v>1461</v>
      </c>
      <c r="C151" s="1765"/>
      <c r="D151" s="220" t="s">
        <v>1460</v>
      </c>
      <c r="E151" s="479" t="s">
        <v>18</v>
      </c>
      <c r="F151" s="480"/>
      <c r="G151" s="295" t="s">
        <v>203</v>
      </c>
      <c r="H151" s="534" t="s">
        <v>199</v>
      </c>
      <c r="I151" s="526"/>
      <c r="J151" s="535" t="s">
        <v>200</v>
      </c>
      <c r="K151" s="526"/>
    </row>
    <row r="152" spans="2:14" x14ac:dyDescent="0.15">
      <c r="B152" s="300" t="s">
        <v>892</v>
      </c>
      <c r="C152" s="301" t="s">
        <v>197</v>
      </c>
      <c r="D152" s="302" t="s">
        <v>2322</v>
      </c>
      <c r="E152" s="303" t="s">
        <v>197</v>
      </c>
      <c r="F152" s="304" t="s">
        <v>2324</v>
      </c>
      <c r="G152" s="305" t="s">
        <v>1041</v>
      </c>
      <c r="H152" s="106" t="s">
        <v>1042</v>
      </c>
      <c r="I152" s="106" t="s">
        <v>1043</v>
      </c>
      <c r="J152" s="106" t="s">
        <v>193</v>
      </c>
      <c r="K152" s="306" t="s">
        <v>2063</v>
      </c>
    </row>
    <row r="153" spans="2:14" ht="16" x14ac:dyDescent="0.2">
      <c r="B153" s="307">
        <v>1</v>
      </c>
      <c r="C153" s="308"/>
      <c r="D153" s="33"/>
      <c r="E153" s="308"/>
      <c r="F153" s="33"/>
      <c r="G153" s="309"/>
      <c r="H153" s="99"/>
      <c r="I153" s="211"/>
      <c r="J153" s="99"/>
      <c r="K153" s="102"/>
    </row>
    <row r="154" spans="2:14" ht="16" x14ac:dyDescent="0.2">
      <c r="B154" s="307">
        <v>2</v>
      </c>
      <c r="C154" s="308"/>
      <c r="D154" s="33"/>
      <c r="E154" s="308"/>
      <c r="F154" s="33"/>
      <c r="G154" s="310"/>
      <c r="H154" s="99"/>
      <c r="I154" s="211"/>
      <c r="J154" s="99"/>
      <c r="K154" s="102"/>
    </row>
    <row r="155" spans="2:14" ht="16" x14ac:dyDescent="0.2">
      <c r="B155" s="307">
        <v>3</v>
      </c>
      <c r="C155" s="308"/>
      <c r="D155" s="33"/>
      <c r="E155" s="308"/>
      <c r="F155" s="33"/>
      <c r="G155" s="310"/>
      <c r="H155" s="99"/>
      <c r="I155" s="211"/>
      <c r="J155" s="99"/>
      <c r="K155" s="102"/>
    </row>
    <row r="156" spans="2:14" ht="17" thickBot="1" x14ac:dyDescent="0.25">
      <c r="B156" s="307">
        <v>4</v>
      </c>
      <c r="C156" s="308"/>
      <c r="D156" s="33"/>
      <c r="E156" s="308"/>
      <c r="F156" s="33"/>
      <c r="G156" s="310"/>
      <c r="H156" s="99"/>
      <c r="I156" s="521"/>
      <c r="J156" s="254"/>
      <c r="K156" s="102"/>
    </row>
    <row r="157" spans="2:14" ht="17" thickBot="1" x14ac:dyDescent="0.25">
      <c r="B157" s="1766" t="s">
        <v>1458</v>
      </c>
      <c r="C157" s="1767"/>
      <c r="D157" s="1767"/>
      <c r="E157" s="1767"/>
      <c r="F157" s="1767"/>
      <c r="G157" s="1767"/>
      <c r="H157" s="1767"/>
      <c r="I157" s="1769" t="s">
        <v>2062</v>
      </c>
      <c r="J157" s="1770"/>
      <c r="K157" s="522"/>
    </row>
    <row r="158" spans="2:14" x14ac:dyDescent="0.15">
      <c r="B158"/>
      <c r="C158"/>
      <c r="D158"/>
      <c r="E158"/>
      <c r="F158"/>
      <c r="G158"/>
      <c r="H158"/>
      <c r="I158"/>
      <c r="J158"/>
      <c r="K158"/>
    </row>
    <row r="159" spans="2:14" x14ac:dyDescent="0.15">
      <c r="B159"/>
      <c r="C159"/>
      <c r="D159"/>
      <c r="E159"/>
      <c r="F159"/>
      <c r="G159"/>
      <c r="H159"/>
      <c r="I159"/>
      <c r="J159"/>
      <c r="K159"/>
    </row>
    <row r="160" spans="2:14"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sheetData>
  <sheetProtection password="CF27" sheet="1" objects="1" scenarios="1"/>
  <mergeCells count="52">
    <mergeCell ref="C119:J119"/>
    <mergeCell ref="B121:C121"/>
    <mergeCell ref="B157:H157"/>
    <mergeCell ref="I157:J157"/>
    <mergeCell ref="B127:H127"/>
    <mergeCell ref="I127:J127"/>
    <mergeCell ref="C129:J129"/>
    <mergeCell ref="B131:C131"/>
    <mergeCell ref="B137:H137"/>
    <mergeCell ref="I137:J137"/>
    <mergeCell ref="C149:J149"/>
    <mergeCell ref="B151:C151"/>
    <mergeCell ref="C139:J139"/>
    <mergeCell ref="B141:C141"/>
    <mergeCell ref="B147:H147"/>
    <mergeCell ref="I147:J147"/>
    <mergeCell ref="C8:D8"/>
    <mergeCell ref="C9:D9"/>
    <mergeCell ref="C10:D10"/>
    <mergeCell ref="I76:J76"/>
    <mergeCell ref="B96:H96"/>
    <mergeCell ref="I96:J96"/>
    <mergeCell ref="B80:C80"/>
    <mergeCell ref="I86:J86"/>
    <mergeCell ref="C58:J58"/>
    <mergeCell ref="C11:D11"/>
    <mergeCell ref="C12:D12"/>
    <mergeCell ref="C13:D13"/>
    <mergeCell ref="I66:J66"/>
    <mergeCell ref="B66:H66"/>
    <mergeCell ref="C14:D14"/>
    <mergeCell ref="C2:I2"/>
    <mergeCell ref="B4:D4"/>
    <mergeCell ref="B5:D5"/>
    <mergeCell ref="C6:D6"/>
    <mergeCell ref="C7:D7"/>
    <mergeCell ref="B117:H117"/>
    <mergeCell ref="I117:J117"/>
    <mergeCell ref="B60:C60"/>
    <mergeCell ref="B70:C70"/>
    <mergeCell ref="B106:H106"/>
    <mergeCell ref="I106:J106"/>
    <mergeCell ref="B100:C100"/>
    <mergeCell ref="C68:J68"/>
    <mergeCell ref="C98:J98"/>
    <mergeCell ref="B90:C90"/>
    <mergeCell ref="B111:C111"/>
    <mergeCell ref="C109:J109"/>
    <mergeCell ref="C78:J78"/>
    <mergeCell ref="C88:J88"/>
    <mergeCell ref="B86:H86"/>
    <mergeCell ref="B76:H7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Foglio133"/>
  <dimension ref="A2:P42"/>
  <sheetViews>
    <sheetView topLeftCell="A21" workbookViewId="0">
      <selection sqref="A1:K1"/>
    </sheetView>
  </sheetViews>
  <sheetFormatPr baseColWidth="10" defaultColWidth="8.83203125" defaultRowHeight="13" x14ac:dyDescent="0.15"/>
  <cols>
    <col min="1" max="1" width="17" style="15" customWidth="1"/>
    <col min="2" max="10" width="4.5" style="15" customWidth="1"/>
    <col min="11" max="11" width="5.1640625" style="15" customWidth="1"/>
    <col min="12" max="12" width="5.83203125" style="15" customWidth="1"/>
    <col min="13" max="13" width="6.33203125" style="15" customWidth="1"/>
    <col min="14" max="14" width="6" style="15" customWidth="1"/>
    <col min="15" max="15" width="9" style="15" customWidth="1"/>
    <col min="16" max="16" width="5" style="15" customWidth="1"/>
    <col min="17" max="16384" width="8.83203125" style="15"/>
  </cols>
  <sheetData>
    <row r="2" spans="1:16" ht="15.75" customHeight="1" x14ac:dyDescent="0.2">
      <c r="A2" s="173" t="s">
        <v>1995</v>
      </c>
      <c r="B2" s="2154"/>
      <c r="C2" s="2154"/>
      <c r="D2" s="2154"/>
      <c r="E2" s="2154"/>
      <c r="F2" s="2154"/>
      <c r="G2" s="2154"/>
      <c r="H2" s="2154"/>
      <c r="I2" s="2154"/>
      <c r="J2" s="2154"/>
      <c r="K2" s="2154"/>
      <c r="L2" s="2154"/>
      <c r="M2" s="2154"/>
      <c r="N2" s="2154"/>
      <c r="O2" s="2154"/>
      <c r="P2" s="2154"/>
    </row>
    <row r="3" spans="1:16" ht="15.75" customHeight="1" x14ac:dyDescent="0.2">
      <c r="H3" s="1800" t="s">
        <v>1672</v>
      </c>
      <c r="I3" s="1835"/>
      <c r="J3" s="1835"/>
      <c r="K3" s="1835"/>
      <c r="L3" s="1835"/>
      <c r="M3" s="1835"/>
      <c r="N3" s="1835"/>
      <c r="O3" s="2121"/>
      <c r="P3" s="2121"/>
    </row>
    <row r="4" spans="1:16" ht="15.75" customHeight="1" x14ac:dyDescent="0.15"/>
    <row r="5" spans="1:16" ht="15.75" customHeight="1" x14ac:dyDescent="0.2">
      <c r="H5" s="51"/>
      <c r="I5" s="51"/>
      <c r="J5" s="51"/>
      <c r="K5" s="51"/>
      <c r="L5" s="51"/>
      <c r="M5" s="51"/>
      <c r="N5" s="51"/>
      <c r="O5" s="81"/>
      <c r="P5" s="81"/>
    </row>
    <row r="6" spans="1:16" ht="15.75" customHeight="1" thickBot="1" x14ac:dyDescent="0.2">
      <c r="A6" s="1716" t="s">
        <v>576</v>
      </c>
      <c r="B6" s="1716"/>
      <c r="C6" s="1716"/>
      <c r="D6" s="1716"/>
      <c r="E6" s="1716"/>
      <c r="F6" s="1716"/>
      <c r="G6" s="1716"/>
      <c r="H6" s="1716"/>
      <c r="I6" s="1716"/>
    </row>
    <row r="7" spans="1:16" ht="15.75" customHeight="1" x14ac:dyDescent="0.2">
      <c r="A7" s="1791"/>
      <c r="B7" s="1778">
        <f>A10</f>
        <v>0</v>
      </c>
      <c r="C7" s="1778">
        <f>A11</f>
        <v>0</v>
      </c>
      <c r="D7" s="1778">
        <f>A12</f>
        <v>0</v>
      </c>
      <c r="E7" s="1778">
        <f>A13</f>
        <v>0</v>
      </c>
      <c r="F7" s="1780">
        <f>A14</f>
        <v>0</v>
      </c>
      <c r="G7" s="1784" t="s">
        <v>92</v>
      </c>
      <c r="H7" s="1784" t="s">
        <v>1534</v>
      </c>
      <c r="I7" s="1784" t="s">
        <v>1533</v>
      </c>
      <c r="J7" s="51"/>
      <c r="K7" s="51"/>
      <c r="L7" s="51"/>
      <c r="M7" s="51"/>
      <c r="N7" s="51"/>
      <c r="O7" s="81"/>
      <c r="P7" s="81"/>
    </row>
    <row r="8" spans="1:16" ht="15.75" customHeight="1" x14ac:dyDescent="0.2">
      <c r="A8" s="1792"/>
      <c r="B8" s="1779"/>
      <c r="C8" s="1779"/>
      <c r="D8" s="1779"/>
      <c r="E8" s="1779"/>
      <c r="F8" s="1781"/>
      <c r="G8" s="1785"/>
      <c r="H8" s="1785"/>
      <c r="I8" s="1785"/>
      <c r="J8" s="51"/>
      <c r="K8" s="51"/>
      <c r="L8" s="51"/>
      <c r="M8" s="51"/>
      <c r="N8" s="51"/>
      <c r="O8" s="81"/>
      <c r="P8" s="81"/>
    </row>
    <row r="9" spans="1:16" ht="15.75" customHeight="1" x14ac:dyDescent="0.2">
      <c r="A9" s="1793"/>
      <c r="B9" s="1779"/>
      <c r="C9" s="1779"/>
      <c r="D9" s="1779"/>
      <c r="E9" s="1779"/>
      <c r="F9" s="1781"/>
      <c r="G9" s="1785"/>
      <c r="H9" s="1785"/>
      <c r="I9" s="1785"/>
      <c r="J9" s="51"/>
      <c r="K9" s="51"/>
      <c r="L9" s="51"/>
      <c r="M9" s="51"/>
      <c r="N9" s="51"/>
      <c r="O9" s="81"/>
      <c r="P9" s="81"/>
    </row>
    <row r="10" spans="1:16" ht="15.75" customHeight="1" x14ac:dyDescent="0.2">
      <c r="A10" s="1337"/>
      <c r="B10" s="1326"/>
      <c r="C10" s="1325"/>
      <c r="D10" s="1325"/>
      <c r="E10" s="1325"/>
      <c r="F10" s="1327"/>
      <c r="G10" s="1334"/>
      <c r="H10" s="901"/>
      <c r="I10" s="901"/>
      <c r="J10" s="51"/>
      <c r="K10" s="51"/>
      <c r="L10" s="51"/>
      <c r="M10" s="51"/>
      <c r="N10" s="51"/>
      <c r="O10" s="81"/>
      <c r="P10" s="81"/>
    </row>
    <row r="11" spans="1:16" ht="15.75" customHeight="1" x14ac:dyDescent="0.2">
      <c r="A11" s="1337"/>
      <c r="B11" s="1325"/>
      <c r="C11" s="1326"/>
      <c r="D11" s="1325"/>
      <c r="E11" s="1325"/>
      <c r="F11" s="1327"/>
      <c r="G11" s="1334"/>
      <c r="H11" s="1335"/>
      <c r="I11" s="1335"/>
      <c r="J11" s="51"/>
      <c r="K11" s="51"/>
      <c r="L11" s="51"/>
      <c r="M11" s="51"/>
      <c r="N11" s="51"/>
      <c r="O11" s="81"/>
      <c r="P11" s="81"/>
    </row>
    <row r="12" spans="1:16" ht="15.75" customHeight="1" x14ac:dyDescent="0.2">
      <c r="A12" s="1337"/>
      <c r="B12" s="1325"/>
      <c r="C12" s="1325"/>
      <c r="D12" s="1326"/>
      <c r="E12" s="1325"/>
      <c r="F12" s="1327"/>
      <c r="G12" s="1334"/>
      <c r="H12" s="1335"/>
      <c r="I12" s="1335"/>
      <c r="J12" s="51"/>
      <c r="K12" s="51"/>
      <c r="L12" s="51"/>
      <c r="M12" s="51"/>
      <c r="N12" s="51"/>
      <c r="O12" s="81"/>
      <c r="P12" s="81"/>
    </row>
    <row r="13" spans="1:16" ht="15.75" customHeight="1" x14ac:dyDescent="0.2">
      <c r="A13" s="1337"/>
      <c r="B13" s="1325"/>
      <c r="C13" s="1325"/>
      <c r="D13" s="1325"/>
      <c r="E13" s="1326"/>
      <c r="F13" s="1327"/>
      <c r="G13" s="1334"/>
      <c r="H13" s="1334"/>
      <c r="I13" s="1334"/>
      <c r="J13" s="51"/>
      <c r="K13" s="51"/>
      <c r="L13" s="51"/>
      <c r="M13" s="51"/>
      <c r="N13" s="51"/>
      <c r="O13" s="81"/>
      <c r="P13" s="81"/>
    </row>
    <row r="14" spans="1:16" ht="15.75" customHeight="1" thickBot="1" x14ac:dyDescent="0.25">
      <c r="A14" s="1338"/>
      <c r="B14" s="1328"/>
      <c r="C14" s="1328"/>
      <c r="D14" s="1328"/>
      <c r="E14" s="1328"/>
      <c r="F14" s="1329"/>
      <c r="G14" s="1336"/>
      <c r="H14" s="1336"/>
      <c r="I14" s="1336"/>
      <c r="J14" s="51"/>
      <c r="K14" s="51"/>
      <c r="L14" s="51"/>
      <c r="M14" s="51"/>
      <c r="N14" s="51"/>
      <c r="O14" s="81"/>
      <c r="P14" s="81"/>
    </row>
    <row r="15" spans="1:16" ht="15.75" customHeight="1" x14ac:dyDescent="0.2">
      <c r="H15" s="51"/>
      <c r="I15" s="51"/>
      <c r="J15" s="51"/>
      <c r="K15" s="51"/>
      <c r="L15" s="51"/>
      <c r="M15" s="51"/>
      <c r="N15" s="51"/>
      <c r="O15" s="81"/>
      <c r="P15" s="81"/>
    </row>
    <row r="16" spans="1:16" ht="15.75" customHeight="1" thickBot="1" x14ac:dyDescent="0.25">
      <c r="A16" s="1716" t="s">
        <v>576</v>
      </c>
      <c r="B16" s="1716"/>
      <c r="C16" s="1716"/>
      <c r="D16" s="1716"/>
      <c r="E16" s="1716"/>
      <c r="F16" s="1716"/>
      <c r="G16" s="1716"/>
      <c r="H16" s="1716"/>
      <c r="I16" s="1716"/>
      <c r="J16" s="51"/>
      <c r="K16" s="51"/>
      <c r="L16" s="51"/>
      <c r="M16" s="51"/>
      <c r="N16" s="51"/>
      <c r="O16" s="81"/>
      <c r="P16" s="81"/>
    </row>
    <row r="17" spans="1:16" ht="15.75" customHeight="1" x14ac:dyDescent="0.2">
      <c r="A17" s="1791"/>
      <c r="B17" s="1778">
        <f>A20</f>
        <v>0</v>
      </c>
      <c r="C17" s="1778">
        <f>A21</f>
        <v>0</v>
      </c>
      <c r="D17" s="1778">
        <f>A22</f>
        <v>0</v>
      </c>
      <c r="E17" s="1778">
        <f>A23</f>
        <v>0</v>
      </c>
      <c r="F17" s="1780">
        <f>A24</f>
        <v>0</v>
      </c>
      <c r="G17" s="1784" t="s">
        <v>92</v>
      </c>
      <c r="H17" s="1784" t="s">
        <v>1534</v>
      </c>
      <c r="I17" s="1784" t="s">
        <v>1533</v>
      </c>
      <c r="J17" s="51"/>
      <c r="K17" s="51"/>
      <c r="L17" s="51"/>
      <c r="M17" s="51"/>
      <c r="N17" s="51"/>
      <c r="O17" s="81"/>
      <c r="P17" s="81"/>
    </row>
    <row r="18" spans="1:16" ht="18" x14ac:dyDescent="0.2">
      <c r="A18" s="1792"/>
      <c r="B18" s="1779"/>
      <c r="C18" s="1779"/>
      <c r="D18" s="1779"/>
      <c r="E18" s="1779"/>
      <c r="F18" s="1781"/>
      <c r="G18" s="1785"/>
      <c r="H18" s="1785"/>
      <c r="I18" s="1785"/>
      <c r="J18" s="51"/>
      <c r="K18" s="51"/>
      <c r="L18" s="51"/>
      <c r="M18" s="51"/>
      <c r="N18" s="51"/>
      <c r="O18" s="81"/>
      <c r="P18" s="81"/>
    </row>
    <row r="19" spans="1:16" ht="18" x14ac:dyDescent="0.2">
      <c r="A19" s="1793"/>
      <c r="B19" s="1779"/>
      <c r="C19" s="1779"/>
      <c r="D19" s="1779"/>
      <c r="E19" s="1779"/>
      <c r="F19" s="1781"/>
      <c r="G19" s="1785"/>
      <c r="H19" s="1785"/>
      <c r="I19" s="1785"/>
      <c r="J19" s="51"/>
      <c r="K19" s="51"/>
      <c r="L19" s="51"/>
      <c r="M19" s="51"/>
      <c r="N19" s="51"/>
      <c r="O19" s="81"/>
      <c r="P19" s="81"/>
    </row>
    <row r="20" spans="1:16" ht="18" x14ac:dyDescent="0.2">
      <c r="A20" s="1337"/>
      <c r="B20" s="1326"/>
      <c r="C20" s="1325"/>
      <c r="D20" s="1325"/>
      <c r="E20" s="1325"/>
      <c r="F20" s="1327"/>
      <c r="G20" s="1334"/>
      <c r="H20" s="901"/>
      <c r="I20" s="901"/>
      <c r="J20" s="51"/>
      <c r="K20" s="51"/>
      <c r="L20" s="51"/>
      <c r="M20" s="51"/>
      <c r="N20" s="51"/>
      <c r="O20" s="81"/>
      <c r="P20" s="81"/>
    </row>
    <row r="21" spans="1:16" ht="18" x14ac:dyDescent="0.2">
      <c r="A21" s="1337"/>
      <c r="B21" s="1325"/>
      <c r="C21" s="1326"/>
      <c r="D21" s="1325"/>
      <c r="E21" s="1325"/>
      <c r="F21" s="1327"/>
      <c r="G21" s="1334"/>
      <c r="H21" s="1335"/>
      <c r="I21" s="1335"/>
      <c r="J21" s="51"/>
      <c r="K21" s="51"/>
      <c r="L21" s="51"/>
      <c r="M21" s="51"/>
      <c r="N21" s="51"/>
      <c r="O21" s="81"/>
      <c r="P21" s="81"/>
    </row>
    <row r="22" spans="1:16" ht="18" x14ac:dyDescent="0.2">
      <c r="A22" s="1337"/>
      <c r="B22" s="1325"/>
      <c r="C22" s="1325"/>
      <c r="D22" s="1326"/>
      <c r="E22" s="1325"/>
      <c r="F22" s="1327"/>
      <c r="G22" s="1334"/>
      <c r="H22" s="1335"/>
      <c r="I22" s="1335"/>
      <c r="J22" s="2158" t="s">
        <v>1500</v>
      </c>
      <c r="K22" s="2158"/>
      <c r="L22" s="2158"/>
      <c r="M22" s="2158"/>
      <c r="N22" s="2158"/>
      <c r="O22" s="2159"/>
      <c r="P22" s="91"/>
    </row>
    <row r="23" spans="1:16" ht="18" x14ac:dyDescent="0.2">
      <c r="A23" s="1337"/>
      <c r="B23" s="1325"/>
      <c r="C23" s="1325"/>
      <c r="D23" s="1325"/>
      <c r="E23" s="1326"/>
      <c r="F23" s="1327"/>
      <c r="G23" s="1334"/>
      <c r="H23" s="1334"/>
      <c r="I23" s="1334"/>
      <c r="N23" s="895"/>
      <c r="O23" s="895" t="s">
        <v>1502</v>
      </c>
      <c r="P23" s="91"/>
    </row>
    <row r="24" spans="1:16" ht="19" thickBot="1" x14ac:dyDescent="0.25">
      <c r="A24" s="1338"/>
      <c r="B24" s="1328"/>
      <c r="C24" s="1328"/>
      <c r="D24" s="1328"/>
      <c r="E24" s="1328"/>
      <c r="F24" s="1329"/>
      <c r="G24" s="1336"/>
      <c r="H24" s="1336"/>
      <c r="I24" s="1336"/>
      <c r="J24" s="148"/>
      <c r="K24" s="148"/>
      <c r="L24" s="148"/>
      <c r="M24" s="148"/>
      <c r="N24" s="148"/>
      <c r="O24" s="148"/>
      <c r="P24" s="81"/>
    </row>
    <row r="25" spans="1:16" ht="16" x14ac:dyDescent="0.2">
      <c r="K25" s="1835" t="s">
        <v>1037</v>
      </c>
      <c r="L25" s="1835"/>
      <c r="M25" s="1835"/>
      <c r="N25" s="1835"/>
      <c r="O25" s="2155"/>
      <c r="P25" s="2155"/>
    </row>
    <row r="26" spans="1:16" ht="18" customHeight="1" x14ac:dyDescent="0.2">
      <c r="K26" s="1835" t="s">
        <v>1467</v>
      </c>
      <c r="L26" s="1835"/>
      <c r="M26" s="1835"/>
      <c r="N26" s="1835"/>
      <c r="O26" s="2155"/>
      <c r="P26" s="2155"/>
    </row>
    <row r="27" spans="1:16" ht="18" customHeight="1" thickBot="1" x14ac:dyDescent="0.2">
      <c r="B27" s="50"/>
      <c r="C27" s="49"/>
      <c r="D27" s="49"/>
      <c r="E27" s="49"/>
      <c r="F27" s="49"/>
      <c r="G27" s="49"/>
      <c r="H27" s="49"/>
      <c r="I27" s="49"/>
      <c r="J27" s="49"/>
    </row>
    <row r="28" spans="1:16" ht="91.5" customHeight="1" x14ac:dyDescent="0.15">
      <c r="A28" s="114"/>
      <c r="B28" s="487">
        <f>A29</f>
        <v>1</v>
      </c>
      <c r="C28" s="487">
        <f>A30</f>
        <v>2</v>
      </c>
      <c r="D28" s="487">
        <f>A31</f>
        <v>3</v>
      </c>
      <c r="E28" s="487">
        <f>A32</f>
        <v>4</v>
      </c>
      <c r="F28" s="487">
        <f>A33</f>
        <v>5</v>
      </c>
      <c r="G28" s="487">
        <f>A34</f>
        <v>6</v>
      </c>
      <c r="H28" s="487">
        <f>A35</f>
        <v>7</v>
      </c>
      <c r="I28" s="487">
        <f>A36</f>
        <v>8</v>
      </c>
      <c r="J28" s="532">
        <f>A37</f>
        <v>9</v>
      </c>
      <c r="K28" s="894" t="s">
        <v>92</v>
      </c>
      <c r="L28" s="894" t="s">
        <v>1014</v>
      </c>
      <c r="M28" s="894" t="s">
        <v>1896</v>
      </c>
      <c r="N28" s="894" t="s">
        <v>1982</v>
      </c>
      <c r="O28" s="894" t="s">
        <v>1983</v>
      </c>
      <c r="P28" s="894" t="s">
        <v>1984</v>
      </c>
    </row>
    <row r="29" spans="1:16" ht="18.75" customHeight="1" x14ac:dyDescent="0.2">
      <c r="A29" s="484">
        <f>'9S - 8B - 1RR'!C4</f>
        <v>1</v>
      </c>
      <c r="B29" s="85"/>
      <c r="C29" s="86"/>
      <c r="D29" s="87"/>
      <c r="E29" s="87"/>
      <c r="F29" s="87"/>
      <c r="G29" s="87"/>
      <c r="H29" s="87"/>
      <c r="I29" s="87"/>
      <c r="J29" s="88"/>
      <c r="K29" s="1379">
        <f t="shared" ref="K29:K37" si="0">SUM(B29:J29)</f>
        <v>0</v>
      </c>
      <c r="L29" s="465"/>
      <c r="M29" s="1428">
        <f>SUM(B29:J29)-L29</f>
        <v>0</v>
      </c>
      <c r="N29" s="1380">
        <f t="shared" ref="N29:N37" si="1">COUNTIF(B29:J29,1)+COUNTIF(B29:J29,0)</f>
        <v>0</v>
      </c>
      <c r="O29" s="1128" t="str">
        <f>IF(N29=0,"",M29/N29)</f>
        <v/>
      </c>
      <c r="P29" s="462"/>
    </row>
    <row r="30" spans="1:16" ht="18.75" customHeight="1" x14ac:dyDescent="0.2">
      <c r="A30" s="484">
        <f>'9S - 8B - 1RR'!C5</f>
        <v>2</v>
      </c>
      <c r="B30" s="138" t="str">
        <f>IF(ISBLANK(C$29),"",1-C$29)</f>
        <v/>
      </c>
      <c r="C30" s="90"/>
      <c r="D30" s="91"/>
      <c r="E30" s="91"/>
      <c r="F30" s="91"/>
      <c r="G30" s="91"/>
      <c r="H30" s="91"/>
      <c r="I30" s="91"/>
      <c r="J30" s="92"/>
      <c r="K30" s="1380">
        <f t="shared" si="0"/>
        <v>0</v>
      </c>
      <c r="L30" s="466"/>
      <c r="M30" s="1428">
        <f t="shared" ref="M30:M37" si="2">SUM(B30:J30)-L30</f>
        <v>0</v>
      </c>
      <c r="N30" s="1380">
        <f t="shared" si="1"/>
        <v>0</v>
      </c>
      <c r="O30" s="1128" t="str">
        <f t="shared" ref="O30:O37" si="3">IF(N30=0,"",M30/N30)</f>
        <v/>
      </c>
      <c r="P30" s="463"/>
    </row>
    <row r="31" spans="1:16" ht="18.75" customHeight="1" x14ac:dyDescent="0.2">
      <c r="A31" s="484">
        <f>'9S - 8B - 1RR'!C6</f>
        <v>3</v>
      </c>
      <c r="B31" s="138" t="str">
        <f>IF(ISBLANK(D$29),"",1-D$29)</f>
        <v/>
      </c>
      <c r="C31" s="93" t="str">
        <f>IF(ISBLANK(D$30),"",1-D$30)</f>
        <v/>
      </c>
      <c r="D31" s="94"/>
      <c r="E31" s="91"/>
      <c r="F31" s="91"/>
      <c r="G31" s="91"/>
      <c r="H31" s="91"/>
      <c r="I31" s="91"/>
      <c r="J31" s="92"/>
      <c r="K31" s="1380">
        <f t="shared" si="0"/>
        <v>0</v>
      </c>
      <c r="L31" s="466"/>
      <c r="M31" s="1428">
        <f t="shared" si="2"/>
        <v>0</v>
      </c>
      <c r="N31" s="1380">
        <f t="shared" si="1"/>
        <v>0</v>
      </c>
      <c r="O31" s="1128" t="str">
        <f t="shared" si="3"/>
        <v/>
      </c>
      <c r="P31" s="463"/>
    </row>
    <row r="32" spans="1:16" ht="18.75" customHeight="1" x14ac:dyDescent="0.2">
      <c r="A32" s="484">
        <f>'9S - 8B - 1RR'!C7</f>
        <v>4</v>
      </c>
      <c r="B32" s="138" t="str">
        <f>IF(ISBLANK(E$29),"",1-E$29)</f>
        <v/>
      </c>
      <c r="C32" s="93" t="str">
        <f>IF(ISBLANK(E$30),"",1-E$30)</f>
        <v/>
      </c>
      <c r="D32" s="138" t="str">
        <f>IF(ISBLANK(E$31),"",1-E$31)</f>
        <v/>
      </c>
      <c r="E32" s="94"/>
      <c r="F32" s="91"/>
      <c r="G32" s="91"/>
      <c r="H32" s="91"/>
      <c r="I32" s="91"/>
      <c r="J32" s="92"/>
      <c r="K32" s="1380">
        <f t="shared" si="0"/>
        <v>0</v>
      </c>
      <c r="L32" s="466"/>
      <c r="M32" s="1428">
        <f t="shared" si="2"/>
        <v>0</v>
      </c>
      <c r="N32" s="1380">
        <f t="shared" si="1"/>
        <v>0</v>
      </c>
      <c r="O32" s="1128" t="str">
        <f t="shared" si="3"/>
        <v/>
      </c>
      <c r="P32" s="463"/>
    </row>
    <row r="33" spans="1:16" ht="18.75" customHeight="1" x14ac:dyDescent="0.2">
      <c r="A33" s="484">
        <f>'9S - 8B - 1RR'!C8</f>
        <v>5</v>
      </c>
      <c r="B33" s="138" t="str">
        <f>IF(ISBLANK(F$29),"",1-F$29)</f>
        <v/>
      </c>
      <c r="C33" s="93" t="str">
        <f>IF(ISBLANK(F$30),"",1-F$30)</f>
        <v/>
      </c>
      <c r="D33" s="138" t="str">
        <f>IF(ISBLANK(F$31),"",1-F$31)</f>
        <v/>
      </c>
      <c r="E33" s="138" t="str">
        <f>IF(ISBLANK(F$32),"",1-F$32)</f>
        <v/>
      </c>
      <c r="F33" s="94"/>
      <c r="G33" s="91"/>
      <c r="H33" s="91"/>
      <c r="I33" s="91"/>
      <c r="J33" s="92"/>
      <c r="K33" s="1380">
        <f t="shared" si="0"/>
        <v>0</v>
      </c>
      <c r="L33" s="466"/>
      <c r="M33" s="1428">
        <f t="shared" si="2"/>
        <v>0</v>
      </c>
      <c r="N33" s="1380">
        <f t="shared" si="1"/>
        <v>0</v>
      </c>
      <c r="O33" s="1128" t="str">
        <f t="shared" si="3"/>
        <v/>
      </c>
      <c r="P33" s="463"/>
    </row>
    <row r="34" spans="1:16" ht="18.75" customHeight="1" x14ac:dyDescent="0.2">
      <c r="A34" s="484">
        <f>'9S - 8B - 1RR'!C9</f>
        <v>6</v>
      </c>
      <c r="B34" s="138" t="str">
        <f>IF(ISBLANK(G$29),"",1-G$29)</f>
        <v/>
      </c>
      <c r="C34" s="93" t="str">
        <f>IF(ISBLANK(G$30),"",1-G$30)</f>
        <v/>
      </c>
      <c r="D34" s="138" t="str">
        <f>IF(ISBLANK(G$31),"",1-G$31)</f>
        <v/>
      </c>
      <c r="E34" s="138" t="str">
        <f>IF(ISBLANK(G$32),"",1-G$32)</f>
        <v/>
      </c>
      <c r="F34" s="138" t="str">
        <f>IF(ISBLANK(G$33),"",1-G$33)</f>
        <v/>
      </c>
      <c r="G34" s="94"/>
      <c r="H34" s="91"/>
      <c r="I34" s="91"/>
      <c r="J34" s="92"/>
      <c r="K34" s="1380">
        <f t="shared" si="0"/>
        <v>0</v>
      </c>
      <c r="L34" s="466"/>
      <c r="M34" s="1428">
        <f t="shared" si="2"/>
        <v>0</v>
      </c>
      <c r="N34" s="1380">
        <f t="shared" si="1"/>
        <v>0</v>
      </c>
      <c r="O34" s="1128" t="str">
        <f t="shared" si="3"/>
        <v/>
      </c>
      <c r="P34" s="463"/>
    </row>
    <row r="35" spans="1:16" ht="18.75" customHeight="1" x14ac:dyDescent="0.2">
      <c r="A35" s="484">
        <f>'9S - 8B - 1RR'!C10</f>
        <v>7</v>
      </c>
      <c r="B35" s="138" t="str">
        <f>IF(ISBLANK(H$29),"",1-H$29)</f>
        <v/>
      </c>
      <c r="C35" s="93" t="str">
        <f>IF(ISBLANK(H$30),"",1-H$30)</f>
        <v/>
      </c>
      <c r="D35" s="138" t="str">
        <f>IF(ISBLANK(H$31),"",1-H$31)</f>
        <v/>
      </c>
      <c r="E35" s="138" t="str">
        <f>IF(ISBLANK(H$32),"",1-H$32)</f>
        <v/>
      </c>
      <c r="F35" s="138" t="str">
        <f>IF(ISBLANK(H$33),"",1-H$33)</f>
        <v/>
      </c>
      <c r="G35" s="138" t="str">
        <f>IF(ISBLANK(H$34),"",1-H$34)</f>
        <v/>
      </c>
      <c r="H35" s="94"/>
      <c r="I35" s="91"/>
      <c r="J35" s="92"/>
      <c r="K35" s="1380">
        <f t="shared" si="0"/>
        <v>0</v>
      </c>
      <c r="L35" s="466"/>
      <c r="M35" s="1428">
        <f t="shared" si="2"/>
        <v>0</v>
      </c>
      <c r="N35" s="1380">
        <f t="shared" si="1"/>
        <v>0</v>
      </c>
      <c r="O35" s="1128" t="str">
        <f t="shared" si="3"/>
        <v/>
      </c>
      <c r="P35" s="463"/>
    </row>
    <row r="36" spans="1:16" ht="18.75" customHeight="1" x14ac:dyDescent="0.2">
      <c r="A36" s="484">
        <f>'9S - 8B - 1RR'!C11</f>
        <v>8</v>
      </c>
      <c r="B36" s="138" t="str">
        <f>IF(ISBLANK(I$29),"",1-I$29)</f>
        <v/>
      </c>
      <c r="C36" s="93" t="str">
        <f>IF(ISBLANK(I$30),"",1-I$30)</f>
        <v/>
      </c>
      <c r="D36" s="138" t="str">
        <f>IF(ISBLANK(I$31),"",1-I$31)</f>
        <v/>
      </c>
      <c r="E36" s="138" t="str">
        <f>IF(ISBLANK(I$32),"",1-I$32)</f>
        <v/>
      </c>
      <c r="F36" s="138" t="str">
        <f>IF(ISBLANK(I$33),"",1-I$33)</f>
        <v/>
      </c>
      <c r="G36" s="138" t="str">
        <f>IF(ISBLANK(I$34),"",1-I$34)</f>
        <v/>
      </c>
      <c r="H36" s="138" t="str">
        <f>IF(ISBLANK(I$35),"",1-I$35)</f>
        <v/>
      </c>
      <c r="I36" s="94"/>
      <c r="J36" s="92"/>
      <c r="K36" s="1380">
        <f t="shared" si="0"/>
        <v>0</v>
      </c>
      <c r="L36" s="466"/>
      <c r="M36" s="1428">
        <f t="shared" si="2"/>
        <v>0</v>
      </c>
      <c r="N36" s="1380">
        <f t="shared" si="1"/>
        <v>0</v>
      </c>
      <c r="O36" s="1128" t="str">
        <f t="shared" si="3"/>
        <v/>
      </c>
      <c r="P36" s="463"/>
    </row>
    <row r="37" spans="1:16" ht="18.75" customHeight="1" thickBot="1" x14ac:dyDescent="0.25">
      <c r="A37" s="496">
        <f>'9S - 8B - 1RR'!C12</f>
        <v>9</v>
      </c>
      <c r="B37" s="139" t="str">
        <f>IF(ISBLANK(J$29),"",1-J$29)</f>
        <v/>
      </c>
      <c r="C37" s="140" t="str">
        <f>IF(ISBLANK(J$30),"",1-J$30)</f>
        <v/>
      </c>
      <c r="D37" s="139" t="str">
        <f>IF(ISBLANK(J$31),"",1-J$31)</f>
        <v/>
      </c>
      <c r="E37" s="139" t="str">
        <f>IF(ISBLANK(J$32),"",1-J$32)</f>
        <v/>
      </c>
      <c r="F37" s="139" t="str">
        <f>IF(ISBLANK(J$33),"",1-J$33)</f>
        <v/>
      </c>
      <c r="G37" s="139" t="str">
        <f>IF(ISBLANK(J$34),"",1-J$34)</f>
        <v/>
      </c>
      <c r="H37" s="139" t="str">
        <f>IF(ISBLANK(J$35),"",1-J$35)</f>
        <v/>
      </c>
      <c r="I37" s="139" t="str">
        <f>IF(ISBLANK(J$36),"",1-J$36)</f>
        <v/>
      </c>
      <c r="J37" s="1127"/>
      <c r="K37" s="1381">
        <f t="shared" si="0"/>
        <v>0</v>
      </c>
      <c r="L37" s="467"/>
      <c r="M37" s="1429">
        <f t="shared" si="2"/>
        <v>0</v>
      </c>
      <c r="N37" s="1381">
        <f t="shared" si="1"/>
        <v>0</v>
      </c>
      <c r="O37" s="1129" t="str">
        <f t="shared" si="3"/>
        <v/>
      </c>
      <c r="P37" s="464"/>
    </row>
    <row r="38" spans="1:16" ht="18.75" customHeight="1" x14ac:dyDescent="0.2">
      <c r="G38" s="2157" t="s">
        <v>2217</v>
      </c>
      <c r="H38" s="2157"/>
      <c r="I38" s="2157"/>
      <c r="J38" s="2157"/>
      <c r="K38" s="1364">
        <f>SUM(K29:K37)</f>
        <v>0</v>
      </c>
      <c r="L38" s="96"/>
      <c r="M38" s="96"/>
    </row>
    <row r="39" spans="1:16" ht="18.75" customHeight="1" x14ac:dyDescent="0.15"/>
    <row r="40" spans="1:16" ht="18.75" customHeight="1" x14ac:dyDescent="0.15"/>
    <row r="41" spans="1:16" ht="18.75" customHeight="1" x14ac:dyDescent="0.15"/>
    <row r="42" spans="1:16" ht="18.75" customHeight="1" x14ac:dyDescent="0.15"/>
  </sheetData>
  <sheetProtection password="CF27" sheet="1" objects="1" scenarios="1"/>
  <mergeCells count="29">
    <mergeCell ref="B2:P2"/>
    <mergeCell ref="H3:N3"/>
    <mergeCell ref="O3:P3"/>
    <mergeCell ref="G38:J38"/>
    <mergeCell ref="K25:N25"/>
    <mergeCell ref="O25:P25"/>
    <mergeCell ref="K26:N26"/>
    <mergeCell ref="O26:P26"/>
    <mergeCell ref="J22:O22"/>
    <mergeCell ref="A16:I16"/>
    <mergeCell ref="A17:A19"/>
    <mergeCell ref="B17:B19"/>
    <mergeCell ref="C17:C19"/>
    <mergeCell ref="D17:D19"/>
    <mergeCell ref="I17:I19"/>
    <mergeCell ref="E17:E19"/>
    <mergeCell ref="F17:F19"/>
    <mergeCell ref="G17:G19"/>
    <mergeCell ref="H17:H19"/>
    <mergeCell ref="A6:I6"/>
    <mergeCell ref="A7:A9"/>
    <mergeCell ref="B7:B9"/>
    <mergeCell ref="C7:C9"/>
    <mergeCell ref="D7:D9"/>
    <mergeCell ref="E7:E9"/>
    <mergeCell ref="F7:F9"/>
    <mergeCell ref="G7:G9"/>
    <mergeCell ref="H7:H9"/>
    <mergeCell ref="I7:I9"/>
  </mergeCells>
  <phoneticPr fontId="0" type="noConversion"/>
  <pageMargins left="0.39370078740157483" right="0" top="0.39370078740157483" bottom="0" header="0" footer="0"/>
  <pageSetup paperSize="9" orientation="portrait" horizontalDpi="360" verticalDpi="360"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Foglio134"/>
  <dimension ref="A1:W39"/>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4.6640625" style="15" customWidth="1"/>
    <col min="13" max="14" width="3.6640625" style="15" customWidth="1"/>
    <col min="15" max="15" width="10.6640625" style="15" customWidth="1"/>
    <col min="16" max="16" width="3.6640625" style="15" customWidth="1"/>
    <col min="17" max="17" width="10.6640625" style="15" customWidth="1"/>
    <col min="18" max="18" width="2.5" style="15" customWidth="1"/>
    <col min="19" max="20" width="3.6640625" style="15" customWidth="1"/>
    <col min="21" max="21" width="10.6640625" style="15" customWidth="1"/>
    <col min="22" max="22" width="3.6640625" style="15" customWidth="1"/>
    <col min="23" max="23" width="10.83203125" style="15" customWidth="1"/>
    <col min="24" max="16384" width="8.83203125" style="15"/>
  </cols>
  <sheetData>
    <row r="1" spans="1:23" x14ac:dyDescent="0.15">
      <c r="A1" s="1637" t="s">
        <v>1144</v>
      </c>
      <c r="B1" s="1637"/>
      <c r="C1" s="1637"/>
      <c r="D1" s="1637"/>
      <c r="E1" s="1637"/>
      <c r="F1" s="1637"/>
      <c r="G1" s="1637"/>
      <c r="H1" s="1637"/>
      <c r="I1" s="1637"/>
      <c r="J1" s="1637"/>
      <c r="K1" s="1637"/>
      <c r="M1" s="1637" t="s">
        <v>824</v>
      </c>
      <c r="N1" s="1637"/>
      <c r="O1" s="1637"/>
      <c r="P1" s="1637"/>
      <c r="Q1" s="1637"/>
      <c r="R1" s="1637"/>
      <c r="S1" s="1637"/>
      <c r="T1" s="1637"/>
      <c r="U1" s="1637"/>
      <c r="V1" s="1637"/>
      <c r="W1" s="1637"/>
    </row>
    <row r="2" spans="1:23" x14ac:dyDescent="0.15">
      <c r="B2" s="1637" t="s">
        <v>889</v>
      </c>
      <c r="C2" s="1637"/>
      <c r="D2" s="1637"/>
      <c r="E2" s="17"/>
    </row>
    <row r="3" spans="1:23" ht="14" thickBot="1" x14ac:dyDescent="0.2">
      <c r="C3" s="18" t="s">
        <v>684</v>
      </c>
      <c r="D3" s="18" t="s">
        <v>367</v>
      </c>
      <c r="E3" s="154" t="s">
        <v>1181</v>
      </c>
      <c r="F3" s="1758" t="s">
        <v>1180</v>
      </c>
      <c r="G3" s="1758"/>
      <c r="H3" s="1758"/>
      <c r="I3" s="18" t="s">
        <v>684</v>
      </c>
      <c r="K3" s="18" t="s">
        <v>1934</v>
      </c>
      <c r="Q3" s="15" t="s">
        <v>2188</v>
      </c>
      <c r="W3" s="15" t="s">
        <v>311</v>
      </c>
    </row>
    <row r="4" spans="1:23" x14ac:dyDescent="0.15">
      <c r="B4" s="16">
        <v>1</v>
      </c>
      <c r="C4" s="1041">
        <f>'9S - 8B - 1RR'!C4</f>
        <v>1</v>
      </c>
      <c r="D4" s="1042">
        <f>'9S - 8B - 1RR'!D4</f>
        <v>0</v>
      </c>
      <c r="E4" s="20">
        <f t="shared" ref="E4:E12" si="0">COUNTIF(C$21:C$24,$C4)+COUNTIF(C$28:C$31,$C4)+COUNTIF(C$35:C$38,$C4)+COUNTIF(O$5:O$8,$C4)+COUNTIF(O$12:O$15,$C4)+COUNTIF(I$21:I$24,$C4)+COUNTIF(I$28:I$31,$C4)+COUNTIF(I$35:I$38,$C4)+COUNTIF(U$5:U$8,$C4)</f>
        <v>4</v>
      </c>
      <c r="F4" s="1821">
        <f t="shared" ref="F4:F12" si="1">COUNTIF(E$21:E$24,$C4)+COUNTIF(E$28:E$31,$C4)+COUNTIF(E$35:E$38,$C4)+COUNTIF(Q$5:Q$8,$C4)+COUNTIF(Q$12:Q$15,$C4)+COUNTIF(K$21:K$24,$C4)+COUNTIF(K$28:K$31,$C4)+COUNTIF(K$35:K$38,$C4)+COUNTIF(W$5:W$8,$C4)</f>
        <v>4</v>
      </c>
      <c r="G4" s="1821"/>
      <c r="H4" s="1936"/>
      <c r="I4" s="386">
        <f>$C$4</f>
        <v>1</v>
      </c>
      <c r="J4" s="222" t="s">
        <v>1678</v>
      </c>
      <c r="K4" s="159">
        <f>'9S - 8B - 1RR'!K4</f>
        <v>0</v>
      </c>
      <c r="M4" s="178" t="s">
        <v>892</v>
      </c>
      <c r="N4" s="204" t="s">
        <v>197</v>
      </c>
      <c r="O4" s="28" t="s">
        <v>865</v>
      </c>
      <c r="P4" s="59" t="s">
        <v>197</v>
      </c>
      <c r="Q4" s="30" t="s">
        <v>866</v>
      </c>
      <c r="S4" s="178" t="s">
        <v>892</v>
      </c>
      <c r="T4" s="204" t="s">
        <v>197</v>
      </c>
      <c r="U4" s="28" t="s">
        <v>865</v>
      </c>
      <c r="V4" s="59" t="s">
        <v>197</v>
      </c>
      <c r="W4" s="30" t="s">
        <v>866</v>
      </c>
    </row>
    <row r="5" spans="1:23" x14ac:dyDescent="0.15">
      <c r="B5" s="16">
        <v>2</v>
      </c>
      <c r="C5" s="1041">
        <f>'9S - 8B - 1RR'!C5</f>
        <v>2</v>
      </c>
      <c r="D5" s="1042">
        <f>'9S - 8B - 1RR'!D5</f>
        <v>0</v>
      </c>
      <c r="E5" s="20">
        <f t="shared" si="0"/>
        <v>4</v>
      </c>
      <c r="F5" s="1697">
        <f t="shared" si="1"/>
        <v>4</v>
      </c>
      <c r="G5" s="1697"/>
      <c r="H5" s="1805"/>
      <c r="I5" s="386">
        <f>$C$5</f>
        <v>2</v>
      </c>
      <c r="J5" s="240"/>
      <c r="K5" s="156"/>
      <c r="M5" s="31">
        <v>1</v>
      </c>
      <c r="N5" s="32">
        <f>K9</f>
        <v>0</v>
      </c>
      <c r="O5" s="1170">
        <f>C5</f>
        <v>2</v>
      </c>
      <c r="P5" s="62">
        <f>K11</f>
        <v>0</v>
      </c>
      <c r="Q5" s="1047">
        <f>C11</f>
        <v>8</v>
      </c>
      <c r="S5" s="31">
        <v>1</v>
      </c>
      <c r="T5" s="249">
        <f>K10</f>
        <v>0</v>
      </c>
      <c r="U5" s="1170">
        <f>C9</f>
        <v>6</v>
      </c>
      <c r="V5" s="191">
        <f>K11</f>
        <v>0</v>
      </c>
      <c r="W5" s="1048">
        <f>C7</f>
        <v>4</v>
      </c>
    </row>
    <row r="6" spans="1:23" x14ac:dyDescent="0.15">
      <c r="B6" s="16">
        <v>3</v>
      </c>
      <c r="C6" s="1041">
        <f>'9S - 8B - 1RR'!C6</f>
        <v>3</v>
      </c>
      <c r="D6" s="1042">
        <f>'9S - 8B - 1RR'!D6</f>
        <v>0</v>
      </c>
      <c r="E6" s="20">
        <f t="shared" si="0"/>
        <v>4</v>
      </c>
      <c r="F6" s="1697">
        <f t="shared" si="1"/>
        <v>4</v>
      </c>
      <c r="G6" s="1697"/>
      <c r="H6" s="1805"/>
      <c r="I6" s="386">
        <f>$C$6</f>
        <v>3</v>
      </c>
      <c r="J6" s="240" t="s">
        <v>1678</v>
      </c>
      <c r="K6" s="159">
        <f>'9S - 8B - 1RR'!K6</f>
        <v>0</v>
      </c>
      <c r="M6" s="248">
        <v>2</v>
      </c>
      <c r="N6" s="249">
        <f>K10</f>
        <v>0</v>
      </c>
      <c r="O6" s="1066">
        <f>C9</f>
        <v>6</v>
      </c>
      <c r="P6" s="191">
        <f>K12</f>
        <v>0</v>
      </c>
      <c r="Q6" s="1062">
        <f>C12</f>
        <v>9</v>
      </c>
      <c r="S6" s="248">
        <v>2</v>
      </c>
      <c r="T6" s="32">
        <f>K8</f>
        <v>0</v>
      </c>
      <c r="U6" s="1170">
        <f>C4</f>
        <v>1</v>
      </c>
      <c r="V6" s="62">
        <f>K4</f>
        <v>0</v>
      </c>
      <c r="W6" s="1067">
        <f>C6</f>
        <v>3</v>
      </c>
    </row>
    <row r="7" spans="1:23" x14ac:dyDescent="0.15">
      <c r="B7" s="16">
        <v>4</v>
      </c>
      <c r="C7" s="1041">
        <f>'9S - 8B - 1RR'!C7</f>
        <v>4</v>
      </c>
      <c r="D7" s="1042">
        <f>'9S - 8B - 1RR'!D7</f>
        <v>0</v>
      </c>
      <c r="E7" s="20">
        <f t="shared" si="0"/>
        <v>4</v>
      </c>
      <c r="F7" s="1697">
        <f t="shared" si="1"/>
        <v>4</v>
      </c>
      <c r="G7" s="1697"/>
      <c r="H7" s="1805"/>
      <c r="I7" s="386">
        <f>$C$7</f>
        <v>4</v>
      </c>
      <c r="J7" s="240" t="s">
        <v>1678</v>
      </c>
      <c r="K7" s="159">
        <f>'9S - 8B - 1RR'!K7</f>
        <v>0</v>
      </c>
      <c r="M7" s="38">
        <v>3</v>
      </c>
      <c r="N7" s="39">
        <f>K8</f>
        <v>0</v>
      </c>
      <c r="O7" s="1205">
        <f>C4</f>
        <v>1</v>
      </c>
      <c r="P7" s="191">
        <f>K6</f>
        <v>0</v>
      </c>
      <c r="Q7" s="1062">
        <f>C10</f>
        <v>7</v>
      </c>
      <c r="S7" s="38">
        <v>3</v>
      </c>
      <c r="T7" s="39">
        <f>K7</f>
        <v>0</v>
      </c>
      <c r="U7" s="1066">
        <f>C8</f>
        <v>5</v>
      </c>
      <c r="V7" s="191">
        <f>K9</f>
        <v>0</v>
      </c>
      <c r="W7" s="1047">
        <f>C5</f>
        <v>2</v>
      </c>
    </row>
    <row r="8" spans="1:23" ht="14" thickBot="1" x14ac:dyDescent="0.2">
      <c r="B8" s="16">
        <v>5</v>
      </c>
      <c r="C8" s="1041">
        <f>'9S - 8B - 1RR'!C8</f>
        <v>5</v>
      </c>
      <c r="D8" s="1042">
        <f>'9S - 8B - 1RR'!D8</f>
        <v>0</v>
      </c>
      <c r="E8" s="20">
        <f t="shared" si="0"/>
        <v>4</v>
      </c>
      <c r="F8" s="1697">
        <f t="shared" si="1"/>
        <v>4</v>
      </c>
      <c r="G8" s="1697"/>
      <c r="H8" s="1805"/>
      <c r="I8" s="386">
        <f>$C$8</f>
        <v>5</v>
      </c>
      <c r="J8" s="240" t="s">
        <v>1678</v>
      </c>
      <c r="K8" s="159">
        <f>'9S - 8B - 1RR'!K8</f>
        <v>0</v>
      </c>
      <c r="M8" s="38">
        <v>4</v>
      </c>
      <c r="N8" s="42">
        <f>K4</f>
        <v>0</v>
      </c>
      <c r="O8" s="1172">
        <f>C6</f>
        <v>3</v>
      </c>
      <c r="P8" s="71">
        <f>K7</f>
        <v>0</v>
      </c>
      <c r="Q8" s="1070">
        <f>C8</f>
        <v>5</v>
      </c>
      <c r="S8" s="38">
        <v>4</v>
      </c>
      <c r="T8" s="42">
        <f>K12</f>
        <v>0</v>
      </c>
      <c r="U8" s="1172">
        <f>C12</f>
        <v>9</v>
      </c>
      <c r="V8" s="71">
        <f>K6</f>
        <v>0</v>
      </c>
      <c r="W8" s="1064">
        <f>C10</f>
        <v>7</v>
      </c>
    </row>
    <row r="9" spans="1:23" ht="14" thickBot="1" x14ac:dyDescent="0.2">
      <c r="B9" s="16">
        <v>6</v>
      </c>
      <c r="C9" s="1041">
        <f>'9S - 8B - 1RR'!C9</f>
        <v>6</v>
      </c>
      <c r="D9" s="1042">
        <f>'9S - 8B - 1RR'!D9</f>
        <v>0</v>
      </c>
      <c r="E9" s="20">
        <f t="shared" si="0"/>
        <v>4</v>
      </c>
      <c r="F9" s="1697">
        <f t="shared" si="1"/>
        <v>4</v>
      </c>
      <c r="G9" s="1697"/>
      <c r="H9" s="1805"/>
      <c r="I9" s="386">
        <f>$C$9</f>
        <v>6</v>
      </c>
      <c r="J9" s="240" t="s">
        <v>1678</v>
      </c>
      <c r="K9" s="159">
        <f>'9S - 8B - 1RR'!K9</f>
        <v>0</v>
      </c>
      <c r="M9" s="291" t="s">
        <v>891</v>
      </c>
      <c r="N9" s="359">
        <v>4</v>
      </c>
      <c r="P9" s="19"/>
      <c r="Q9" s="19"/>
      <c r="S9" s="291" t="s">
        <v>891</v>
      </c>
      <c r="T9" s="359">
        <v>8</v>
      </c>
      <c r="V9" s="19"/>
    </row>
    <row r="10" spans="1:23" ht="14" thickBot="1" x14ac:dyDescent="0.2">
      <c r="B10" s="16">
        <v>7</v>
      </c>
      <c r="C10" s="1041">
        <f>'9S - 8B - 1RR'!C10</f>
        <v>7</v>
      </c>
      <c r="D10" s="1042">
        <f>'9S - 8B - 1RR'!D10</f>
        <v>0</v>
      </c>
      <c r="E10" s="20">
        <f t="shared" si="0"/>
        <v>4</v>
      </c>
      <c r="F10" s="1697">
        <f t="shared" si="1"/>
        <v>4</v>
      </c>
      <c r="G10" s="1697"/>
      <c r="H10" s="1805"/>
      <c r="I10" s="386">
        <f>$C$10</f>
        <v>7</v>
      </c>
      <c r="J10" s="240" t="s">
        <v>1678</v>
      </c>
      <c r="K10" s="159">
        <f>'9S - 8B - 1RR'!K10</f>
        <v>0</v>
      </c>
      <c r="Q10" s="15" t="s">
        <v>312</v>
      </c>
    </row>
    <row r="11" spans="1:23" x14ac:dyDescent="0.15">
      <c r="B11" s="16">
        <v>8</v>
      </c>
      <c r="C11" s="1041">
        <f>'9S - 8B - 1RR'!C11</f>
        <v>8</v>
      </c>
      <c r="D11" s="1042">
        <f>'9S - 8B - 1RR'!D11</f>
        <v>0</v>
      </c>
      <c r="E11" s="20">
        <f t="shared" si="0"/>
        <v>4</v>
      </c>
      <c r="F11" s="1697">
        <f t="shared" si="1"/>
        <v>4</v>
      </c>
      <c r="G11" s="1697"/>
      <c r="H11" s="1805"/>
      <c r="I11" s="386">
        <f>$C$11</f>
        <v>8</v>
      </c>
      <c r="J11" s="240" t="s">
        <v>1678</v>
      </c>
      <c r="K11" s="159">
        <f>'9S - 8B - 1RR'!K11</f>
        <v>0</v>
      </c>
      <c r="M11" s="178" t="s">
        <v>892</v>
      </c>
      <c r="N11" s="204" t="s">
        <v>197</v>
      </c>
      <c r="O11" s="28" t="s">
        <v>865</v>
      </c>
      <c r="P11" s="59" t="s">
        <v>197</v>
      </c>
      <c r="Q11" s="30" t="s">
        <v>866</v>
      </c>
    </row>
    <row r="12" spans="1:23" x14ac:dyDescent="0.15">
      <c r="B12" s="16">
        <v>9</v>
      </c>
      <c r="C12" s="1041">
        <f>'9S - 8B - 1RR'!C12</f>
        <v>9</v>
      </c>
      <c r="D12" s="1042">
        <f>'9S - 8B - 1RR'!D12</f>
        <v>0</v>
      </c>
      <c r="E12" s="20">
        <f t="shared" si="0"/>
        <v>4</v>
      </c>
      <c r="F12" s="1870">
        <f t="shared" si="1"/>
        <v>4</v>
      </c>
      <c r="G12" s="1870"/>
      <c r="H12" s="1871"/>
      <c r="I12" s="1049">
        <f>$C$12</f>
        <v>9</v>
      </c>
      <c r="J12" s="164" t="s">
        <v>1678</v>
      </c>
      <c r="K12" s="159">
        <f>'9S - 8B - 1RR'!K12</f>
        <v>0</v>
      </c>
      <c r="M12" s="31">
        <v>1</v>
      </c>
      <c r="N12" s="32">
        <f>K9</f>
        <v>0</v>
      </c>
      <c r="O12" s="1170">
        <f>C5</f>
        <v>2</v>
      </c>
      <c r="P12" s="62">
        <f>K8</f>
        <v>0</v>
      </c>
      <c r="Q12" s="1067">
        <f>C4</f>
        <v>1</v>
      </c>
    </row>
    <row r="13" spans="1:23" x14ac:dyDescent="0.15">
      <c r="A13" s="101" t="s">
        <v>363</v>
      </c>
      <c r="B13" s="383" t="s">
        <v>362</v>
      </c>
      <c r="C13" s="24" t="s">
        <v>1617</v>
      </c>
      <c r="D13" s="385" t="s">
        <v>892</v>
      </c>
      <c r="E13" s="24">
        <f>SUM(E4:E12)</f>
        <v>36</v>
      </c>
      <c r="F13" s="1806" t="s">
        <v>105</v>
      </c>
      <c r="G13" s="1807"/>
      <c r="H13" s="24" t="s">
        <v>1620</v>
      </c>
      <c r="I13" s="1811" t="s">
        <v>303</v>
      </c>
      <c r="J13" s="1811"/>
      <c r="K13" s="24" t="s">
        <v>979</v>
      </c>
      <c r="M13" s="248">
        <v>2</v>
      </c>
      <c r="N13" s="249">
        <f>K4</f>
        <v>0</v>
      </c>
      <c r="O13" s="1066">
        <f>C6</f>
        <v>3</v>
      </c>
      <c r="P13" s="191">
        <f>K11</f>
        <v>0</v>
      </c>
      <c r="Q13" s="1062">
        <f>C7</f>
        <v>4</v>
      </c>
      <c r="R13"/>
      <c r="S13"/>
    </row>
    <row r="14" spans="1:23" x14ac:dyDescent="0.15">
      <c r="B14" s="420"/>
      <c r="C14" s="1756" t="s">
        <v>570</v>
      </c>
      <c r="D14" s="1757"/>
      <c r="E14" s="1757"/>
      <c r="M14" s="38">
        <v>3</v>
      </c>
      <c r="N14" s="39">
        <f>K7</f>
        <v>0</v>
      </c>
      <c r="O14" s="1066">
        <f>C8</f>
        <v>5</v>
      </c>
      <c r="P14" s="191">
        <f>K10</f>
        <v>0</v>
      </c>
      <c r="Q14" s="1062">
        <f>C9</f>
        <v>6</v>
      </c>
      <c r="R14"/>
      <c r="S14"/>
    </row>
    <row r="15" spans="1:23" ht="14" thickBot="1" x14ac:dyDescent="0.2">
      <c r="M15" s="38">
        <v>4</v>
      </c>
      <c r="N15" s="42">
        <f>K6</f>
        <v>0</v>
      </c>
      <c r="O15" s="1172">
        <f>C10</f>
        <v>7</v>
      </c>
      <c r="P15" s="71">
        <f>K12</f>
        <v>0</v>
      </c>
      <c r="Q15" s="1070">
        <f>C11</f>
        <v>8</v>
      </c>
      <c r="R15"/>
      <c r="S15"/>
    </row>
    <row r="16" spans="1:23" ht="14" thickBot="1" x14ac:dyDescent="0.2">
      <c r="M16" s="291" t="s">
        <v>891</v>
      </c>
      <c r="N16" s="359">
        <v>9</v>
      </c>
      <c r="P16" s="19"/>
      <c r="Q16" s="19"/>
    </row>
    <row r="17" spans="1:23" x14ac:dyDescent="0.15">
      <c r="A17" s="1637" t="s">
        <v>1685</v>
      </c>
      <c r="B17" s="1637"/>
      <c r="C17" s="1637"/>
      <c r="D17" s="1637"/>
      <c r="E17" s="1637"/>
      <c r="F17" s="1637"/>
      <c r="G17" s="1637"/>
      <c r="H17" s="1637"/>
      <c r="I17" s="1637"/>
      <c r="J17" s="1637"/>
      <c r="K17" s="1637"/>
    </row>
    <row r="19" spans="1:23" ht="14" thickBot="1" x14ac:dyDescent="0.2">
      <c r="B19" s="1868" t="s">
        <v>1368</v>
      </c>
      <c r="C19" s="1869"/>
      <c r="E19" s="15" t="s">
        <v>307</v>
      </c>
      <c r="K19" s="15" t="s">
        <v>308</v>
      </c>
      <c r="M19" s="1751" t="s">
        <v>2261</v>
      </c>
      <c r="N19" s="1751"/>
      <c r="O19" s="1751"/>
      <c r="P19" s="1751"/>
      <c r="Q19" s="1751"/>
      <c r="R19" s="1751"/>
      <c r="S19" s="1751"/>
      <c r="T19" s="1751"/>
      <c r="U19" s="1751"/>
      <c r="V19" s="1751"/>
      <c r="W19" s="1751"/>
    </row>
    <row r="20" spans="1:23" x14ac:dyDescent="0.15">
      <c r="A20" s="178" t="s">
        <v>892</v>
      </c>
      <c r="B20" s="204" t="s">
        <v>197</v>
      </c>
      <c r="C20" s="28" t="s">
        <v>865</v>
      </c>
      <c r="D20" s="59" t="s">
        <v>197</v>
      </c>
      <c r="E20" s="30" t="s">
        <v>866</v>
      </c>
      <c r="G20" s="178" t="s">
        <v>892</v>
      </c>
      <c r="H20" s="204" t="s">
        <v>197</v>
      </c>
      <c r="I20" s="28" t="s">
        <v>865</v>
      </c>
      <c r="J20" s="59" t="s">
        <v>197</v>
      </c>
      <c r="K20" s="30" t="s">
        <v>866</v>
      </c>
      <c r="M20" s="1751" t="s">
        <v>1147</v>
      </c>
      <c r="N20" s="1751"/>
      <c r="O20" s="1751"/>
      <c r="P20" s="1751"/>
      <c r="Q20" s="1751"/>
      <c r="R20" s="1751"/>
      <c r="S20" s="1751"/>
      <c r="T20" s="1751"/>
      <c r="U20" s="1751"/>
      <c r="V20" s="1751"/>
      <c r="W20" s="1751"/>
    </row>
    <row r="21" spans="1:23" ht="12.75" customHeight="1" x14ac:dyDescent="0.15">
      <c r="A21" s="31">
        <v>1</v>
      </c>
      <c r="B21" s="32">
        <f>K4</f>
        <v>0</v>
      </c>
      <c r="C21" s="1047">
        <f>C4</f>
        <v>1</v>
      </c>
      <c r="D21" s="62">
        <f>K11</f>
        <v>0</v>
      </c>
      <c r="E21" s="1047">
        <f>C11</f>
        <v>8</v>
      </c>
      <c r="G21" s="31">
        <v>1</v>
      </c>
      <c r="H21" s="32">
        <f>K12</f>
        <v>0</v>
      </c>
      <c r="I21" s="1170">
        <f>C12</f>
        <v>9</v>
      </c>
      <c r="J21" s="62">
        <f>K11</f>
        <v>0</v>
      </c>
      <c r="K21" s="1047">
        <f>C11</f>
        <v>8</v>
      </c>
      <c r="M21" s="1751" t="s">
        <v>1145</v>
      </c>
      <c r="N21" s="1751"/>
      <c r="O21" s="1751"/>
      <c r="P21" s="1751"/>
      <c r="Q21" s="1751"/>
      <c r="R21" s="1751"/>
      <c r="S21" s="1751"/>
      <c r="T21" s="1751"/>
      <c r="U21" s="1751"/>
      <c r="V21" s="1751"/>
      <c r="W21" s="1751"/>
    </row>
    <row r="22" spans="1:23" x14ac:dyDescent="0.15">
      <c r="A22" s="248">
        <v>2</v>
      </c>
      <c r="B22" s="249">
        <f>K7</f>
        <v>0</v>
      </c>
      <c r="C22" s="1062">
        <f>C7</f>
        <v>4</v>
      </c>
      <c r="D22" s="191">
        <f>K12</f>
        <v>0</v>
      </c>
      <c r="E22" s="1062">
        <f>C12</f>
        <v>9</v>
      </c>
      <c r="G22" s="248">
        <v>2</v>
      </c>
      <c r="H22" s="249">
        <f>K6</f>
        <v>0</v>
      </c>
      <c r="I22" s="1170">
        <f>C6</f>
        <v>3</v>
      </c>
      <c r="J22" s="191">
        <f>K10</f>
        <v>0</v>
      </c>
      <c r="K22" s="1047">
        <f>C10</f>
        <v>7</v>
      </c>
      <c r="M22" s="1751" t="s">
        <v>1146</v>
      </c>
      <c r="N22" s="1751"/>
      <c r="O22" s="1751"/>
      <c r="P22" s="1751"/>
      <c r="Q22" s="1751"/>
      <c r="R22" s="1751"/>
      <c r="S22" s="1751"/>
      <c r="T22" s="1751"/>
      <c r="U22" s="1751"/>
      <c r="V22" s="1751"/>
      <c r="W22" s="1751"/>
    </row>
    <row r="23" spans="1:23" x14ac:dyDescent="0.15">
      <c r="A23" s="38">
        <v>3</v>
      </c>
      <c r="B23" s="39">
        <f>K10</f>
        <v>0</v>
      </c>
      <c r="C23" s="1150">
        <f>C10</f>
        <v>7</v>
      </c>
      <c r="D23" s="191">
        <f>K8</f>
        <v>0</v>
      </c>
      <c r="E23" s="1150">
        <f>C8</f>
        <v>5</v>
      </c>
      <c r="G23" s="38">
        <v>3</v>
      </c>
      <c r="H23" s="39">
        <f>K7</f>
        <v>0</v>
      </c>
      <c r="I23" s="1206">
        <f>C7</f>
        <v>4</v>
      </c>
      <c r="J23" s="191">
        <f>K9</f>
        <v>0</v>
      </c>
      <c r="K23" s="1163">
        <f>C5</f>
        <v>2</v>
      </c>
    </row>
    <row r="24" spans="1:23" ht="14" thickBot="1" x14ac:dyDescent="0.2">
      <c r="A24" s="38">
        <v>4</v>
      </c>
      <c r="B24" s="42">
        <f>K9</f>
        <v>0</v>
      </c>
      <c r="C24" s="1064">
        <f>C9</f>
        <v>6</v>
      </c>
      <c r="D24" s="71">
        <f>K6</f>
        <v>0</v>
      </c>
      <c r="E24" s="1064">
        <f>C6</f>
        <v>3</v>
      </c>
      <c r="G24" s="38">
        <v>4</v>
      </c>
      <c r="H24" s="42">
        <f>K8</f>
        <v>0</v>
      </c>
      <c r="I24" s="1172">
        <f>C8</f>
        <v>5</v>
      </c>
      <c r="J24" s="71">
        <f>K4</f>
        <v>0</v>
      </c>
      <c r="K24" s="1064">
        <f>C4</f>
        <v>1</v>
      </c>
    </row>
    <row r="25" spans="1:23" ht="14" thickBot="1" x14ac:dyDescent="0.2">
      <c r="A25" s="291" t="s">
        <v>891</v>
      </c>
      <c r="B25" s="359">
        <v>2</v>
      </c>
      <c r="D25" s="19"/>
      <c r="E25" s="19"/>
      <c r="G25" s="291" t="s">
        <v>891</v>
      </c>
      <c r="H25" s="359">
        <v>6</v>
      </c>
      <c r="J25" s="19"/>
      <c r="N25" s="1815" t="s">
        <v>1368</v>
      </c>
      <c r="O25" s="1816"/>
      <c r="P25" s="1815" t="s">
        <v>496</v>
      </c>
      <c r="Q25" s="1816"/>
    </row>
    <row r="26" spans="1:23" ht="14" thickBot="1" x14ac:dyDescent="0.2">
      <c r="E26" s="15" t="s">
        <v>309</v>
      </c>
      <c r="K26" s="15" t="s">
        <v>2186</v>
      </c>
      <c r="N26" s="24">
        <v>1</v>
      </c>
      <c r="O26" s="386">
        <f>C4</f>
        <v>1</v>
      </c>
      <c r="P26" s="24">
        <v>2</v>
      </c>
      <c r="Q26" s="386">
        <f>C5</f>
        <v>2</v>
      </c>
    </row>
    <row r="27" spans="1:23" x14ac:dyDescent="0.15">
      <c r="A27" s="178" t="s">
        <v>892</v>
      </c>
      <c r="B27" s="204" t="s">
        <v>197</v>
      </c>
      <c r="C27" s="28" t="s">
        <v>865</v>
      </c>
      <c r="D27" s="59" t="s">
        <v>197</v>
      </c>
      <c r="E27" s="30" t="s">
        <v>866</v>
      </c>
      <c r="G27" s="178" t="s">
        <v>892</v>
      </c>
      <c r="H27" s="204" t="s">
        <v>197</v>
      </c>
      <c r="I27" s="28" t="s">
        <v>865</v>
      </c>
      <c r="J27" s="59" t="s">
        <v>197</v>
      </c>
      <c r="K27" s="30" t="s">
        <v>866</v>
      </c>
      <c r="N27" s="24">
        <v>4</v>
      </c>
      <c r="O27" s="386">
        <f>C7</f>
        <v>4</v>
      </c>
      <c r="P27" s="24">
        <v>3</v>
      </c>
      <c r="Q27" s="386">
        <f>C6</f>
        <v>3</v>
      </c>
    </row>
    <row r="28" spans="1:23" x14ac:dyDescent="0.15">
      <c r="A28" s="31">
        <v>1</v>
      </c>
      <c r="B28" s="32">
        <f>K6</f>
        <v>0</v>
      </c>
      <c r="C28" s="1190">
        <f>C6</f>
        <v>3</v>
      </c>
      <c r="D28" s="62">
        <f>K12</f>
        <v>0</v>
      </c>
      <c r="E28" s="1162">
        <f>C12</f>
        <v>9</v>
      </c>
      <c r="G28" s="31">
        <v>1</v>
      </c>
      <c r="H28" s="32">
        <f>K6</f>
        <v>0</v>
      </c>
      <c r="I28" s="1171">
        <f>C10</f>
        <v>7</v>
      </c>
      <c r="J28" s="62">
        <f>K9</f>
        <v>0</v>
      </c>
      <c r="K28" s="1047">
        <f>C5</f>
        <v>2</v>
      </c>
      <c r="N28" s="24">
        <v>5</v>
      </c>
      <c r="O28" s="386">
        <f>C8</f>
        <v>5</v>
      </c>
      <c r="P28" s="24">
        <v>6</v>
      </c>
      <c r="Q28" s="386">
        <f>C9</f>
        <v>6</v>
      </c>
    </row>
    <row r="29" spans="1:23" x14ac:dyDescent="0.15">
      <c r="A29" s="248">
        <v>2</v>
      </c>
      <c r="B29" s="249">
        <f>K11</f>
        <v>0</v>
      </c>
      <c r="C29" s="1066">
        <f>C11</f>
        <v>8</v>
      </c>
      <c r="D29" s="191">
        <f>K8</f>
        <v>0</v>
      </c>
      <c r="E29" s="1050">
        <f>C8</f>
        <v>5</v>
      </c>
      <c r="G29" s="248">
        <v>2</v>
      </c>
      <c r="H29" s="249">
        <f>K7</f>
        <v>0</v>
      </c>
      <c r="I29" s="1170">
        <f>C7</f>
        <v>4</v>
      </c>
      <c r="J29" s="191">
        <f>K8</f>
        <v>0</v>
      </c>
      <c r="K29" s="1047">
        <f>C8</f>
        <v>5</v>
      </c>
      <c r="N29" s="24">
        <v>8</v>
      </c>
      <c r="O29" s="386">
        <f>C11</f>
        <v>8</v>
      </c>
      <c r="P29" s="24">
        <v>7</v>
      </c>
      <c r="Q29" s="386">
        <f>C10</f>
        <v>7</v>
      </c>
    </row>
    <row r="30" spans="1:23" x14ac:dyDescent="0.15">
      <c r="A30" s="38">
        <v>3</v>
      </c>
      <c r="B30" s="39">
        <f>K9</f>
        <v>0</v>
      </c>
      <c r="C30" s="1066">
        <f>C5</f>
        <v>2</v>
      </c>
      <c r="D30" s="191">
        <f>K10</f>
        <v>0</v>
      </c>
      <c r="E30" s="1149">
        <f>C9</f>
        <v>6</v>
      </c>
      <c r="G30" s="38">
        <v>3</v>
      </c>
      <c r="H30" s="39">
        <f>K12</f>
        <v>0</v>
      </c>
      <c r="I30" s="1170">
        <f>C12</f>
        <v>9</v>
      </c>
      <c r="J30" s="191">
        <f>K4</f>
        <v>0</v>
      </c>
      <c r="K30" s="1047">
        <f>C4</f>
        <v>1</v>
      </c>
      <c r="N30" s="24">
        <v>9</v>
      </c>
      <c r="O30" s="386">
        <f>C12</f>
        <v>9</v>
      </c>
      <c r="P30" s="24"/>
      <c r="Q30" s="386"/>
    </row>
    <row r="31" spans="1:23" ht="14" thickBot="1" x14ac:dyDescent="0.2">
      <c r="A31" s="38">
        <v>4</v>
      </c>
      <c r="B31" s="42">
        <f>K4</f>
        <v>0</v>
      </c>
      <c r="C31" s="1172">
        <f>C4</f>
        <v>1</v>
      </c>
      <c r="D31" s="71">
        <f>K7</f>
        <v>0</v>
      </c>
      <c r="E31" s="1064">
        <f>C7</f>
        <v>4</v>
      </c>
      <c r="G31" s="38">
        <v>4</v>
      </c>
      <c r="H31" s="39">
        <f>K11</f>
        <v>0</v>
      </c>
      <c r="I31" s="1160">
        <f>C11</f>
        <v>8</v>
      </c>
      <c r="J31" s="71">
        <f>K10</f>
        <v>0</v>
      </c>
      <c r="K31" s="1160">
        <f>C9</f>
        <v>6</v>
      </c>
    </row>
    <row r="32" spans="1:23" ht="14" thickBot="1" x14ac:dyDescent="0.2">
      <c r="A32" s="291" t="s">
        <v>891</v>
      </c>
      <c r="B32" s="359">
        <v>7</v>
      </c>
      <c r="D32" s="19"/>
      <c r="E32" s="19"/>
      <c r="G32" s="291" t="s">
        <v>891</v>
      </c>
      <c r="H32" s="359">
        <v>3</v>
      </c>
      <c r="J32" s="19"/>
    </row>
    <row r="33" spans="1:23" ht="14" thickBot="1" x14ac:dyDescent="0.2">
      <c r="E33" s="15" t="s">
        <v>2185</v>
      </c>
      <c r="H33" s="2127" t="s">
        <v>496</v>
      </c>
      <c r="I33" s="1869"/>
      <c r="K33" s="15" t="s">
        <v>2187</v>
      </c>
      <c r="M33" s="1831" t="s">
        <v>2140</v>
      </c>
      <c r="N33" s="1831"/>
      <c r="O33" s="1831"/>
      <c r="P33" s="1831"/>
      <c r="Q33" s="1831"/>
      <c r="R33" s="1831"/>
      <c r="S33" s="1831"/>
      <c r="T33" s="1831"/>
      <c r="U33" s="1831"/>
      <c r="V33" s="1831"/>
      <c r="W33" s="1831"/>
    </row>
    <row r="34" spans="1:23" x14ac:dyDescent="0.15">
      <c r="A34" s="178" t="s">
        <v>892</v>
      </c>
      <c r="B34" s="204" t="s">
        <v>197</v>
      </c>
      <c r="C34" s="28" t="s">
        <v>865</v>
      </c>
      <c r="D34" s="59" t="s">
        <v>197</v>
      </c>
      <c r="E34" s="30" t="s">
        <v>866</v>
      </c>
      <c r="G34" s="56" t="s">
        <v>892</v>
      </c>
      <c r="H34" s="204" t="s">
        <v>197</v>
      </c>
      <c r="I34" s="28" t="s">
        <v>865</v>
      </c>
      <c r="J34" s="59" t="s">
        <v>197</v>
      </c>
      <c r="K34" s="30" t="s">
        <v>866</v>
      </c>
      <c r="M34" s="1753" t="s">
        <v>912</v>
      </c>
      <c r="N34" s="1753"/>
      <c r="O34" s="1753"/>
      <c r="P34" s="1753"/>
      <c r="Q34" s="1753"/>
      <c r="R34" s="1753"/>
      <c r="S34" s="1753"/>
      <c r="T34" s="1753"/>
      <c r="U34" s="1753"/>
      <c r="V34" s="1753"/>
      <c r="W34" s="1753"/>
    </row>
    <row r="35" spans="1:23" x14ac:dyDescent="0.15">
      <c r="A35" s="31">
        <v>1</v>
      </c>
      <c r="B35" s="32">
        <f>K8</f>
        <v>0</v>
      </c>
      <c r="C35" s="1170">
        <f>C8</f>
        <v>5</v>
      </c>
      <c r="D35" s="62">
        <f>K12</f>
        <v>0</v>
      </c>
      <c r="E35" s="1047">
        <f>C12</f>
        <v>9</v>
      </c>
      <c r="G35" s="21">
        <v>1</v>
      </c>
      <c r="H35" s="32">
        <f>K12</f>
        <v>0</v>
      </c>
      <c r="I35" s="1067">
        <f>C12</f>
        <v>9</v>
      </c>
      <c r="J35" s="62">
        <f>K9</f>
        <v>0</v>
      </c>
      <c r="K35" s="1047">
        <f>C5</f>
        <v>2</v>
      </c>
      <c r="M35" s="1751" t="s">
        <v>913</v>
      </c>
      <c r="N35" s="1751"/>
      <c r="O35" s="1751"/>
      <c r="P35" s="1751"/>
      <c r="Q35" s="1751"/>
      <c r="R35" s="1751"/>
      <c r="S35" s="1751"/>
      <c r="T35" s="1751"/>
      <c r="U35" s="1751"/>
      <c r="V35" s="1751"/>
      <c r="W35" s="1751"/>
    </row>
    <row r="36" spans="1:23" x14ac:dyDescent="0.15">
      <c r="A36" s="248">
        <v>2</v>
      </c>
      <c r="B36" s="249">
        <f>K9</f>
        <v>0</v>
      </c>
      <c r="C36" s="1066">
        <f>C5</f>
        <v>2</v>
      </c>
      <c r="D36" s="191">
        <f>K4</f>
        <v>0</v>
      </c>
      <c r="E36" s="1157">
        <f>C6</f>
        <v>3</v>
      </c>
      <c r="G36" s="65">
        <v>2</v>
      </c>
      <c r="H36" s="249">
        <f>K11</f>
        <v>0</v>
      </c>
      <c r="I36" s="1047">
        <f>C11</f>
        <v>8</v>
      </c>
      <c r="J36" s="191">
        <f>K4</f>
        <v>0</v>
      </c>
      <c r="K36" s="1047">
        <f>C6</f>
        <v>3</v>
      </c>
    </row>
    <row r="37" spans="1:23" x14ac:dyDescent="0.15">
      <c r="A37" s="38">
        <v>3</v>
      </c>
      <c r="B37" s="39">
        <f>K6</f>
        <v>0</v>
      </c>
      <c r="C37" s="1066">
        <f>C10</f>
        <v>7</v>
      </c>
      <c r="D37" s="191">
        <f>K10</f>
        <v>0</v>
      </c>
      <c r="E37" s="1062">
        <f>C9</f>
        <v>6</v>
      </c>
      <c r="G37" s="229">
        <v>3</v>
      </c>
      <c r="H37" s="39">
        <f>K7</f>
        <v>0</v>
      </c>
      <c r="I37" s="1062">
        <f>C7</f>
        <v>4</v>
      </c>
      <c r="J37" s="191">
        <f>K6</f>
        <v>0</v>
      </c>
      <c r="K37" s="1047">
        <f>C10</f>
        <v>7</v>
      </c>
    </row>
    <row r="38" spans="1:23" ht="14" thickBot="1" x14ac:dyDescent="0.2">
      <c r="A38" s="38">
        <v>4</v>
      </c>
      <c r="B38" s="42">
        <f>K11</f>
        <v>0</v>
      </c>
      <c r="C38" s="1172">
        <f>C11</f>
        <v>8</v>
      </c>
      <c r="D38" s="71">
        <f>K7</f>
        <v>0</v>
      </c>
      <c r="E38" s="1064">
        <f>C7</f>
        <v>4</v>
      </c>
      <c r="G38" s="22">
        <v>4</v>
      </c>
      <c r="H38" s="42">
        <f>K10</f>
        <v>0</v>
      </c>
      <c r="I38" s="1064">
        <f>C9</f>
        <v>6</v>
      </c>
      <c r="J38" s="71">
        <f>K8</f>
        <v>0</v>
      </c>
      <c r="K38" s="1070">
        <f>C4</f>
        <v>1</v>
      </c>
    </row>
    <row r="39" spans="1:23" ht="14" thickBot="1" x14ac:dyDescent="0.2">
      <c r="A39" s="291" t="s">
        <v>891</v>
      </c>
      <c r="B39" s="359">
        <v>1</v>
      </c>
      <c r="D39" s="19"/>
      <c r="E39" s="19"/>
      <c r="G39" s="291" t="s">
        <v>891</v>
      </c>
      <c r="H39" s="359">
        <v>5</v>
      </c>
      <c r="J39" s="19"/>
    </row>
  </sheetData>
  <sheetProtection password="CF27" sheet="1" objects="1" scenarios="1"/>
  <mergeCells count="28">
    <mergeCell ref="M1:W1"/>
    <mergeCell ref="H33:I33"/>
    <mergeCell ref="B19:C19"/>
    <mergeCell ref="M35:W35"/>
    <mergeCell ref="A17:K17"/>
    <mergeCell ref="M19:W19"/>
    <mergeCell ref="M20:W20"/>
    <mergeCell ref="M34:W34"/>
    <mergeCell ref="M33:W33"/>
    <mergeCell ref="I13:J13"/>
    <mergeCell ref="C14:E14"/>
    <mergeCell ref="N25:O25"/>
    <mergeCell ref="P25:Q25"/>
    <mergeCell ref="M21:W21"/>
    <mergeCell ref="M22:W22"/>
    <mergeCell ref="F13:G13"/>
    <mergeCell ref="F11:H11"/>
    <mergeCell ref="F12:H12"/>
    <mergeCell ref="F6:H6"/>
    <mergeCell ref="F7:H7"/>
    <mergeCell ref="F8:H8"/>
    <mergeCell ref="F9:H9"/>
    <mergeCell ref="F10:H10"/>
    <mergeCell ref="F5:H5"/>
    <mergeCell ref="A1:K1"/>
    <mergeCell ref="B2:D2"/>
    <mergeCell ref="F3:H3"/>
    <mergeCell ref="F4:H4"/>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Foglio135"/>
  <dimension ref="A1:Z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3" width="4.33203125" style="15" customWidth="1"/>
    <col min="14" max="14" width="10" style="15" customWidth="1"/>
    <col min="15" max="15" width="13.1640625" style="15" customWidth="1"/>
    <col min="16" max="26" width="4.33203125" style="15" customWidth="1"/>
    <col min="27" max="16384" width="8.83203125" style="15"/>
  </cols>
  <sheetData>
    <row r="1" spans="1:26" x14ac:dyDescent="0.15">
      <c r="A1"/>
      <c r="B1"/>
      <c r="C1"/>
      <c r="D1"/>
      <c r="E1"/>
      <c r="F1"/>
      <c r="G1"/>
      <c r="H1"/>
      <c r="I1"/>
      <c r="J1"/>
      <c r="K1"/>
      <c r="L1"/>
    </row>
    <row r="2" spans="1:26" x14ac:dyDescent="0.15">
      <c r="A2"/>
      <c r="B2" s="1637" t="s">
        <v>668</v>
      </c>
      <c r="C2" s="1637"/>
      <c r="D2" s="1637"/>
      <c r="E2" s="1637"/>
      <c r="F2" s="1637"/>
      <c r="G2" s="1637"/>
      <c r="H2" s="1637"/>
      <c r="O2" s="1637" t="s">
        <v>668</v>
      </c>
      <c r="P2" s="1637"/>
      <c r="Q2" s="1637"/>
      <c r="R2" s="1637"/>
      <c r="S2" s="1637"/>
      <c r="T2" s="1637"/>
      <c r="U2" s="1637"/>
    </row>
    <row r="3" spans="1:26" ht="14" thickBot="1" x14ac:dyDescent="0.2">
      <c r="A3"/>
    </row>
    <row r="4" spans="1:26" x14ac:dyDescent="0.15">
      <c r="A4"/>
      <c r="B4" s="1846"/>
      <c r="C4" s="1848"/>
      <c r="D4" s="1848"/>
      <c r="E4" s="1848"/>
      <c r="F4" s="1850"/>
      <c r="G4" s="1782" t="s">
        <v>2039</v>
      </c>
      <c r="H4" s="1782" t="s">
        <v>852</v>
      </c>
      <c r="O4" s="1846"/>
      <c r="P4" s="1848"/>
      <c r="Q4" s="1848"/>
      <c r="R4" s="1848"/>
      <c r="S4" s="1850"/>
      <c r="T4" s="1782" t="s">
        <v>2039</v>
      </c>
      <c r="U4" s="1782" t="s">
        <v>852</v>
      </c>
    </row>
    <row r="5" spans="1:26" x14ac:dyDescent="0.15">
      <c r="A5"/>
      <c r="B5" s="1847"/>
      <c r="C5" s="1849"/>
      <c r="D5" s="1849"/>
      <c r="E5" s="1849"/>
      <c r="F5" s="1851"/>
      <c r="G5" s="1783"/>
      <c r="H5" s="1783"/>
      <c r="O5" s="1847"/>
      <c r="P5" s="1849"/>
      <c r="Q5" s="1849"/>
      <c r="R5" s="1849"/>
      <c r="S5" s="1851"/>
      <c r="T5" s="1783"/>
      <c r="U5" s="1783"/>
    </row>
    <row r="6" spans="1:26" x14ac:dyDescent="0.15">
      <c r="A6"/>
      <c r="B6" s="1847"/>
      <c r="C6" s="1849"/>
      <c r="D6" s="1849"/>
      <c r="E6" s="1849"/>
      <c r="F6" s="1851"/>
      <c r="G6" s="1783"/>
      <c r="H6" s="1783"/>
      <c r="O6" s="1847"/>
      <c r="P6" s="1849"/>
      <c r="Q6" s="1849"/>
      <c r="R6" s="1849"/>
      <c r="S6" s="1851"/>
      <c r="T6" s="1783"/>
      <c r="U6" s="1783"/>
    </row>
    <row r="7" spans="1:26" x14ac:dyDescent="0.15">
      <c r="A7"/>
      <c r="B7" s="1847"/>
      <c r="C7" s="1849"/>
      <c r="D7" s="1849"/>
      <c r="E7" s="1849"/>
      <c r="F7" s="1851"/>
      <c r="G7" s="1783"/>
      <c r="H7" s="1783"/>
      <c r="O7" s="1847"/>
      <c r="P7" s="1849"/>
      <c r="Q7" s="1849"/>
      <c r="R7" s="1849"/>
      <c r="S7" s="1851"/>
      <c r="T7" s="1783"/>
      <c r="U7" s="1783"/>
    </row>
    <row r="8" spans="1:26" x14ac:dyDescent="0.15">
      <c r="A8"/>
      <c r="B8" s="1847"/>
      <c r="C8" s="1849"/>
      <c r="D8" s="1849"/>
      <c r="E8" s="1849"/>
      <c r="F8" s="1851"/>
      <c r="G8" s="1783"/>
      <c r="H8" s="1783"/>
      <c r="O8" s="1847"/>
      <c r="P8" s="1849"/>
      <c r="Q8" s="1849"/>
      <c r="R8" s="1849"/>
      <c r="S8" s="1851"/>
      <c r="T8" s="1783"/>
      <c r="U8" s="1783"/>
    </row>
    <row r="9" spans="1:26" ht="21.75" customHeight="1" x14ac:dyDescent="0.15">
      <c r="A9"/>
      <c r="B9" s="430"/>
      <c r="C9" s="711"/>
      <c r="D9" s="99"/>
      <c r="E9" s="99"/>
      <c r="F9" s="712"/>
      <c r="G9" s="726"/>
      <c r="H9" s="728"/>
      <c r="O9" s="430"/>
      <c r="P9" s="711"/>
      <c r="Q9" s="99"/>
      <c r="R9" s="99"/>
      <c r="S9" s="712"/>
      <c r="T9" s="726"/>
      <c r="U9" s="728"/>
    </row>
    <row r="10" spans="1:26" ht="21.75" customHeight="1" x14ac:dyDescent="0.15">
      <c r="A10"/>
      <c r="B10" s="430"/>
      <c r="C10" s="99"/>
      <c r="D10" s="711"/>
      <c r="E10" s="99"/>
      <c r="F10" s="712"/>
      <c r="G10" s="726"/>
      <c r="H10" s="728"/>
      <c r="O10" s="430"/>
      <c r="P10" s="99"/>
      <c r="Q10" s="711"/>
      <c r="R10" s="99"/>
      <c r="S10" s="712"/>
      <c r="T10" s="726"/>
      <c r="U10" s="728"/>
    </row>
    <row r="11" spans="1:26" ht="21.75" customHeight="1" x14ac:dyDescent="0.15">
      <c r="A11"/>
      <c r="B11" s="430"/>
      <c r="C11" s="99"/>
      <c r="D11" s="99"/>
      <c r="E11" s="711"/>
      <c r="F11" s="712"/>
      <c r="G11" s="726"/>
      <c r="H11" s="728"/>
      <c r="O11" s="430"/>
      <c r="P11" s="99"/>
      <c r="Q11" s="99"/>
      <c r="R11" s="711"/>
      <c r="S11" s="712"/>
      <c r="T11" s="726"/>
      <c r="U11" s="728"/>
    </row>
    <row r="12" spans="1:26" ht="21.75" customHeight="1" thickBot="1" x14ac:dyDescent="0.2">
      <c r="A12"/>
      <c r="B12" s="431"/>
      <c r="C12" s="103"/>
      <c r="D12" s="103"/>
      <c r="E12" s="103"/>
      <c r="F12" s="727"/>
      <c r="G12" s="714"/>
      <c r="H12" s="729"/>
      <c r="O12" s="431"/>
      <c r="P12" s="103"/>
      <c r="Q12" s="103"/>
      <c r="R12" s="103"/>
      <c r="S12" s="727"/>
      <c r="T12" s="714"/>
      <c r="U12" s="729"/>
    </row>
    <row r="13" spans="1:26" x14ac:dyDescent="0.15">
      <c r="A13"/>
    </row>
    <row r="14" spans="1:26" x14ac:dyDescent="0.15">
      <c r="A14"/>
    </row>
    <row r="15" spans="1:26" x14ac:dyDescent="0.15">
      <c r="A15"/>
      <c r="B15" s="1637" t="s">
        <v>1822</v>
      </c>
      <c r="C15" s="1637"/>
      <c r="D15" s="1637"/>
      <c r="E15" s="1637"/>
      <c r="F15" s="1637"/>
      <c r="G15" s="1637"/>
      <c r="H15" s="1637"/>
      <c r="I15" s="1637"/>
      <c r="J15" s="1637"/>
      <c r="K15" s="1637"/>
      <c r="L15" s="1637"/>
      <c r="M15" s="1637"/>
      <c r="N15" s="171"/>
      <c r="O15" s="1637" t="s">
        <v>1822</v>
      </c>
      <c r="P15" s="1637"/>
      <c r="Q15" s="1637"/>
      <c r="R15" s="1637"/>
      <c r="S15" s="1637"/>
      <c r="T15" s="1637"/>
      <c r="U15" s="1637"/>
      <c r="V15" s="1637"/>
      <c r="W15" s="1637"/>
      <c r="X15" s="1637"/>
      <c r="Y15" s="1637"/>
      <c r="Z15" s="1637"/>
    </row>
    <row r="16" spans="1:26" ht="14" thickBot="1" x14ac:dyDescent="0.2">
      <c r="A16"/>
    </row>
    <row r="17" spans="1:26" x14ac:dyDescent="0.15">
      <c r="A17"/>
      <c r="B17" s="1846"/>
      <c r="C17" s="1848">
        <f>B22</f>
        <v>1</v>
      </c>
      <c r="D17" s="1848">
        <f>B23</f>
        <v>2</v>
      </c>
      <c r="E17" s="1848">
        <f>B24</f>
        <v>3</v>
      </c>
      <c r="F17" s="1848">
        <f>B25</f>
        <v>4</v>
      </c>
      <c r="G17" s="1848">
        <f>B26</f>
        <v>5</v>
      </c>
      <c r="H17" s="1848">
        <f>B27</f>
        <v>6</v>
      </c>
      <c r="I17" s="1848">
        <f>B28</f>
        <v>7</v>
      </c>
      <c r="J17" s="1848">
        <f>B29</f>
        <v>8</v>
      </c>
      <c r="K17" s="1848">
        <f>B30</f>
        <v>9</v>
      </c>
      <c r="L17" s="1782" t="s">
        <v>2039</v>
      </c>
      <c r="M17" s="1782" t="s">
        <v>852</v>
      </c>
      <c r="N17" s="2160"/>
      <c r="O17" s="1846"/>
      <c r="P17" s="1848">
        <f>B22</f>
        <v>1</v>
      </c>
      <c r="Q17" s="1848">
        <f>B23</f>
        <v>2</v>
      </c>
      <c r="R17" s="1848">
        <f>B24</f>
        <v>3</v>
      </c>
      <c r="S17" s="1848">
        <f>B25</f>
        <v>4</v>
      </c>
      <c r="T17" s="1848">
        <f>B26</f>
        <v>5</v>
      </c>
      <c r="U17" s="1848">
        <f>B27</f>
        <v>6</v>
      </c>
      <c r="V17" s="1848">
        <f>B28</f>
        <v>7</v>
      </c>
      <c r="W17" s="1848">
        <f>B29</f>
        <v>8</v>
      </c>
      <c r="X17" s="1862">
        <f>B30</f>
        <v>9</v>
      </c>
      <c r="Y17" s="1782" t="s">
        <v>2039</v>
      </c>
      <c r="Z17" s="1782" t="s">
        <v>852</v>
      </c>
    </row>
    <row r="18" spans="1:26" x14ac:dyDescent="0.15">
      <c r="A18"/>
      <c r="B18" s="1847"/>
      <c r="C18" s="1849"/>
      <c r="D18" s="1849"/>
      <c r="E18" s="1849"/>
      <c r="F18" s="1849"/>
      <c r="G18" s="1849"/>
      <c r="H18" s="1849"/>
      <c r="I18" s="1849"/>
      <c r="J18" s="1849"/>
      <c r="K18" s="1849"/>
      <c r="L18" s="1783"/>
      <c r="M18" s="1783"/>
      <c r="N18" s="2160"/>
      <c r="O18" s="1847"/>
      <c r="P18" s="1849"/>
      <c r="Q18" s="1849"/>
      <c r="R18" s="1849"/>
      <c r="S18" s="1849"/>
      <c r="T18" s="1849"/>
      <c r="U18" s="1849"/>
      <c r="V18" s="1849"/>
      <c r="W18" s="1849"/>
      <c r="X18" s="1863"/>
      <c r="Y18" s="1783"/>
      <c r="Z18" s="1783"/>
    </row>
    <row r="19" spans="1:26" x14ac:dyDescent="0.15">
      <c r="A19"/>
      <c r="B19" s="1847"/>
      <c r="C19" s="1849"/>
      <c r="D19" s="1849"/>
      <c r="E19" s="1849"/>
      <c r="F19" s="1849"/>
      <c r="G19" s="1849"/>
      <c r="H19" s="1849"/>
      <c r="I19" s="1849"/>
      <c r="J19" s="1849"/>
      <c r="K19" s="1849"/>
      <c r="L19" s="1783"/>
      <c r="M19" s="1783"/>
      <c r="N19" s="2160"/>
      <c r="O19" s="1847"/>
      <c r="P19" s="1849"/>
      <c r="Q19" s="1849"/>
      <c r="R19" s="1849"/>
      <c r="S19" s="1849"/>
      <c r="T19" s="1849"/>
      <c r="U19" s="1849"/>
      <c r="V19" s="1849"/>
      <c r="W19" s="1849"/>
      <c r="X19" s="1863"/>
      <c r="Y19" s="1783"/>
      <c r="Z19" s="1783"/>
    </row>
    <row r="20" spans="1:26" x14ac:dyDescent="0.15">
      <c r="A20"/>
      <c r="B20" s="1847"/>
      <c r="C20" s="1849"/>
      <c r="D20" s="1849"/>
      <c r="E20" s="1849"/>
      <c r="F20" s="1849"/>
      <c r="G20" s="1849"/>
      <c r="H20" s="1849"/>
      <c r="I20" s="1849"/>
      <c r="J20" s="1849"/>
      <c r="K20" s="1849"/>
      <c r="L20" s="1783"/>
      <c r="M20" s="1783"/>
      <c r="N20" s="2160"/>
      <c r="O20" s="1847"/>
      <c r="P20" s="1849"/>
      <c r="Q20" s="1849"/>
      <c r="R20" s="1849"/>
      <c r="S20" s="1849"/>
      <c r="T20" s="1849"/>
      <c r="U20" s="1849"/>
      <c r="V20" s="1849"/>
      <c r="W20" s="1849"/>
      <c r="X20" s="1863"/>
      <c r="Y20" s="1783"/>
      <c r="Z20" s="1783"/>
    </row>
    <row r="21" spans="1:26" x14ac:dyDescent="0.15">
      <c r="A21"/>
      <c r="B21" s="1847"/>
      <c r="C21" s="1849"/>
      <c r="D21" s="1849"/>
      <c r="E21" s="1849"/>
      <c r="F21" s="1849"/>
      <c r="G21" s="1849"/>
      <c r="H21" s="1849"/>
      <c r="I21" s="1849"/>
      <c r="J21" s="1849"/>
      <c r="K21" s="1849"/>
      <c r="L21" s="1783"/>
      <c r="M21" s="1783"/>
      <c r="N21" s="2160"/>
      <c r="O21" s="1847"/>
      <c r="P21" s="1849"/>
      <c r="Q21" s="1849"/>
      <c r="R21" s="1849"/>
      <c r="S21" s="1849"/>
      <c r="T21" s="1849"/>
      <c r="U21" s="1849"/>
      <c r="V21" s="1849"/>
      <c r="W21" s="1849"/>
      <c r="X21" s="1863"/>
      <c r="Y21" s="1783"/>
      <c r="Z21" s="1783"/>
    </row>
    <row r="22" spans="1:26" ht="21.75" customHeight="1" x14ac:dyDescent="0.15">
      <c r="A22"/>
      <c r="B22" s="430">
        <f>'9S - 8B - 1RR'!C4</f>
        <v>1</v>
      </c>
      <c r="C22" s="711"/>
      <c r="D22" s="99"/>
      <c r="E22" s="99"/>
      <c r="F22" s="99"/>
      <c r="G22" s="99"/>
      <c r="H22" s="99"/>
      <c r="I22" s="99"/>
      <c r="J22" s="712"/>
      <c r="K22" s="102"/>
      <c r="L22" s="726"/>
      <c r="M22" s="726"/>
      <c r="N22"/>
      <c r="O22" s="430">
        <f>'9S - 8B - 1RR'!C4</f>
        <v>1</v>
      </c>
      <c r="P22" s="711"/>
      <c r="Q22" s="99"/>
      <c r="R22" s="99"/>
      <c r="S22" s="99"/>
      <c r="T22" s="99"/>
      <c r="U22" s="99"/>
      <c r="V22" s="99"/>
      <c r="W22" s="712"/>
      <c r="X22" s="102"/>
      <c r="Y22" s="726"/>
      <c r="Z22" s="726"/>
    </row>
    <row r="23" spans="1:26" ht="21.75" customHeight="1" x14ac:dyDescent="0.15">
      <c r="A23"/>
      <c r="B23" s="430">
        <f>'9S - 8B - 1RR'!C5</f>
        <v>2</v>
      </c>
      <c r="C23" s="99"/>
      <c r="D23" s="711"/>
      <c r="E23" s="99"/>
      <c r="F23" s="99"/>
      <c r="G23" s="99"/>
      <c r="H23" s="99"/>
      <c r="I23" s="99"/>
      <c r="J23" s="712"/>
      <c r="K23" s="558"/>
      <c r="L23" s="726"/>
      <c r="M23" s="726"/>
      <c r="N23"/>
      <c r="O23" s="430">
        <f>'9S - 8B - 1RR'!C5</f>
        <v>2</v>
      </c>
      <c r="P23" s="99"/>
      <c r="Q23" s="711"/>
      <c r="R23" s="99"/>
      <c r="S23" s="99"/>
      <c r="T23" s="99"/>
      <c r="U23" s="99"/>
      <c r="V23" s="99"/>
      <c r="W23" s="712"/>
      <c r="X23" s="102"/>
      <c r="Y23" s="726"/>
      <c r="Z23" s="726"/>
    </row>
    <row r="24" spans="1:26" ht="21.75" customHeight="1" x14ac:dyDescent="0.15">
      <c r="A24"/>
      <c r="B24" s="430">
        <f>'9S - 8B - 1RR'!C6</f>
        <v>3</v>
      </c>
      <c r="C24" s="99"/>
      <c r="D24" s="99"/>
      <c r="E24" s="711"/>
      <c r="F24" s="99"/>
      <c r="G24" s="99"/>
      <c r="H24" s="99"/>
      <c r="I24" s="99"/>
      <c r="J24" s="712"/>
      <c r="K24" s="102"/>
      <c r="L24" s="726"/>
      <c r="M24" s="726"/>
      <c r="N24"/>
      <c r="O24" s="430">
        <f>'9S - 8B - 1RR'!C6</f>
        <v>3</v>
      </c>
      <c r="P24" s="99"/>
      <c r="Q24" s="99"/>
      <c r="R24" s="711"/>
      <c r="S24" s="99"/>
      <c r="T24" s="99"/>
      <c r="U24" s="99"/>
      <c r="V24" s="99"/>
      <c r="W24" s="712"/>
      <c r="X24" s="102"/>
      <c r="Y24" s="726"/>
      <c r="Z24" s="726"/>
    </row>
    <row r="25" spans="1:26" ht="21.75" customHeight="1" x14ac:dyDescent="0.15">
      <c r="A25"/>
      <c r="B25" s="430">
        <f>'9S - 8B - 1RR'!C7</f>
        <v>4</v>
      </c>
      <c r="C25" s="99"/>
      <c r="D25" s="99"/>
      <c r="E25" s="99"/>
      <c r="F25" s="711"/>
      <c r="G25" s="99"/>
      <c r="H25" s="99"/>
      <c r="I25" s="99"/>
      <c r="J25" s="712"/>
      <c r="K25" s="102"/>
      <c r="L25" s="726"/>
      <c r="M25" s="726"/>
      <c r="N25"/>
      <c r="O25" s="430">
        <f>'9S - 8B - 1RR'!C7</f>
        <v>4</v>
      </c>
      <c r="P25" s="99"/>
      <c r="Q25" s="99"/>
      <c r="R25" s="99"/>
      <c r="S25" s="711"/>
      <c r="T25" s="99"/>
      <c r="U25" s="99"/>
      <c r="V25" s="99"/>
      <c r="W25" s="712"/>
      <c r="X25" s="102"/>
      <c r="Y25" s="726"/>
      <c r="Z25" s="726"/>
    </row>
    <row r="26" spans="1:26" ht="21.75" customHeight="1" x14ac:dyDescent="0.15">
      <c r="A26"/>
      <c r="B26" s="430">
        <f>'9S - 8B - 1RR'!C8</f>
        <v>5</v>
      </c>
      <c r="C26" s="99"/>
      <c r="D26" s="99"/>
      <c r="E26" s="99"/>
      <c r="F26" s="99"/>
      <c r="G26" s="711"/>
      <c r="H26" s="99"/>
      <c r="I26" s="99"/>
      <c r="J26" s="712"/>
      <c r="K26" s="102"/>
      <c r="L26" s="726"/>
      <c r="M26" s="726"/>
      <c r="N26"/>
      <c r="O26" s="430">
        <f>'9S - 8B - 1RR'!C8</f>
        <v>5</v>
      </c>
      <c r="P26" s="99"/>
      <c r="Q26" s="99"/>
      <c r="R26" s="99"/>
      <c r="S26" s="99"/>
      <c r="T26" s="711"/>
      <c r="U26" s="99"/>
      <c r="V26" s="99"/>
      <c r="W26" s="712"/>
      <c r="X26" s="102"/>
      <c r="Y26" s="726"/>
      <c r="Z26" s="726"/>
    </row>
    <row r="27" spans="1:26" ht="21.75" customHeight="1" x14ac:dyDescent="0.15">
      <c r="A27"/>
      <c r="B27" s="430">
        <f>'9S - 8B - 1RR'!C9</f>
        <v>6</v>
      </c>
      <c r="C27" s="99"/>
      <c r="D27" s="99"/>
      <c r="E27" s="99"/>
      <c r="F27" s="99"/>
      <c r="G27" s="99"/>
      <c r="H27" s="711"/>
      <c r="I27" s="99"/>
      <c r="J27" s="712"/>
      <c r="K27" s="102"/>
      <c r="L27" s="726"/>
      <c r="M27" s="726"/>
      <c r="N27"/>
      <c r="O27" s="430">
        <f>'9S - 8B - 1RR'!C9</f>
        <v>6</v>
      </c>
      <c r="P27" s="99"/>
      <c r="Q27" s="99"/>
      <c r="R27" s="99"/>
      <c r="S27" s="99"/>
      <c r="T27" s="99"/>
      <c r="U27" s="711"/>
      <c r="V27" s="99"/>
      <c r="W27" s="712"/>
      <c r="X27" s="102"/>
      <c r="Y27" s="726"/>
      <c r="Z27" s="726"/>
    </row>
    <row r="28" spans="1:26" ht="21.75" customHeight="1" x14ac:dyDescent="0.15">
      <c r="A28"/>
      <c r="B28" s="430">
        <f>'9S - 8B - 1RR'!C10</f>
        <v>7</v>
      </c>
      <c r="C28" s="99"/>
      <c r="D28" s="99"/>
      <c r="E28" s="99"/>
      <c r="F28" s="99"/>
      <c r="G28" s="99"/>
      <c r="H28" s="99"/>
      <c r="I28" s="711"/>
      <c r="J28" s="764"/>
      <c r="K28" s="102"/>
      <c r="L28" s="726"/>
      <c r="M28" s="726"/>
      <c r="N28"/>
      <c r="O28" s="430">
        <f>'9S - 8B - 1RR'!C10</f>
        <v>7</v>
      </c>
      <c r="P28" s="99"/>
      <c r="Q28" s="99"/>
      <c r="R28" s="99"/>
      <c r="S28" s="99"/>
      <c r="T28" s="99"/>
      <c r="U28" s="99"/>
      <c r="V28" s="711"/>
      <c r="W28" s="764"/>
      <c r="X28" s="102"/>
      <c r="Y28" s="726"/>
      <c r="Z28" s="726"/>
    </row>
    <row r="29" spans="1:26" ht="21.75" customHeight="1" x14ac:dyDescent="0.15">
      <c r="A29"/>
      <c r="B29" s="430">
        <f>'9S - 8B - 1RR'!C11</f>
        <v>8</v>
      </c>
      <c r="C29" s="254"/>
      <c r="D29" s="254"/>
      <c r="E29" s="254"/>
      <c r="F29" s="254"/>
      <c r="G29" s="254"/>
      <c r="H29" s="254"/>
      <c r="I29" s="521"/>
      <c r="J29" s="762"/>
      <c r="K29" s="235"/>
      <c r="L29" s="763"/>
      <c r="M29" s="763"/>
      <c r="N29"/>
      <c r="O29" s="430">
        <f>'9S - 8B - 1RR'!C11</f>
        <v>8</v>
      </c>
      <c r="P29" s="254"/>
      <c r="Q29" s="254"/>
      <c r="R29" s="254"/>
      <c r="S29" s="254"/>
      <c r="T29" s="254"/>
      <c r="U29" s="254"/>
      <c r="V29" s="521"/>
      <c r="W29" s="762"/>
      <c r="X29" s="235"/>
      <c r="Y29" s="763"/>
      <c r="Z29" s="763"/>
    </row>
    <row r="30" spans="1:26" ht="21.75" customHeight="1" thickBot="1" x14ac:dyDescent="0.2">
      <c r="A30"/>
      <c r="B30" s="431">
        <f>'9S - 8B - 1RR'!C12</f>
        <v>9</v>
      </c>
      <c r="C30" s="103"/>
      <c r="D30" s="103"/>
      <c r="E30" s="103"/>
      <c r="F30" s="103"/>
      <c r="G30" s="103"/>
      <c r="H30" s="103"/>
      <c r="I30" s="103"/>
      <c r="J30" s="266"/>
      <c r="K30" s="717"/>
      <c r="L30" s="714"/>
      <c r="M30" s="714"/>
      <c r="N30"/>
      <c r="O30" s="431">
        <f>'9S - 8B - 1RR'!C12</f>
        <v>9</v>
      </c>
      <c r="P30" s="103"/>
      <c r="Q30" s="103"/>
      <c r="R30" s="103"/>
      <c r="S30" s="103"/>
      <c r="T30" s="103"/>
      <c r="U30" s="103"/>
      <c r="V30" s="103"/>
      <c r="W30" s="266"/>
      <c r="X30" s="717"/>
      <c r="Y30" s="714"/>
      <c r="Z30" s="714"/>
    </row>
    <row r="31" spans="1:26" x14ac:dyDescent="0.15">
      <c r="A31"/>
    </row>
    <row r="32" spans="1:26" x14ac:dyDescent="0.15">
      <c r="A32"/>
    </row>
    <row r="33" spans="1:26" x14ac:dyDescent="0.15">
      <c r="A33"/>
      <c r="B33"/>
      <c r="C33"/>
      <c r="D33"/>
      <c r="E33"/>
      <c r="F33"/>
      <c r="G33"/>
      <c r="H33"/>
      <c r="I33"/>
      <c r="J33"/>
      <c r="K33"/>
      <c r="L33"/>
      <c r="M33"/>
      <c r="N33"/>
      <c r="O33"/>
      <c r="P33"/>
      <c r="Q33"/>
      <c r="R33"/>
      <c r="S33"/>
      <c r="T33"/>
      <c r="U33"/>
      <c r="V33"/>
      <c r="W33"/>
      <c r="X33"/>
      <c r="Y33"/>
      <c r="Z33"/>
    </row>
    <row r="34" spans="1:26" x14ac:dyDescent="0.15">
      <c r="A34"/>
      <c r="B34"/>
      <c r="C34"/>
      <c r="D34"/>
      <c r="E34"/>
      <c r="F34"/>
      <c r="G34"/>
      <c r="H34"/>
      <c r="I34"/>
      <c r="J34"/>
      <c r="K34"/>
      <c r="L34"/>
      <c r="M34"/>
      <c r="N34"/>
      <c r="O34"/>
      <c r="P34"/>
      <c r="Q34"/>
      <c r="R34"/>
      <c r="S34"/>
      <c r="T34"/>
      <c r="U34"/>
      <c r="V34"/>
      <c r="W34"/>
      <c r="X34"/>
      <c r="Y34"/>
      <c r="Z34"/>
    </row>
    <row r="35" spans="1:26" x14ac:dyDescent="0.15">
      <c r="A35"/>
      <c r="B35"/>
      <c r="C35"/>
      <c r="D35"/>
      <c r="E35"/>
      <c r="F35"/>
      <c r="G35"/>
      <c r="H35"/>
      <c r="I35"/>
      <c r="J35"/>
      <c r="K35"/>
      <c r="L35"/>
      <c r="M35"/>
      <c r="N35"/>
      <c r="O35"/>
      <c r="P35"/>
      <c r="Q35"/>
      <c r="R35"/>
      <c r="S35"/>
      <c r="T35"/>
      <c r="U35"/>
      <c r="V35"/>
      <c r="W35"/>
      <c r="X35"/>
      <c r="Y35"/>
      <c r="Z35"/>
    </row>
    <row r="36" spans="1:26" x14ac:dyDescent="0.15">
      <c r="B36"/>
      <c r="C36"/>
      <c r="D36"/>
      <c r="E36"/>
      <c r="F36"/>
      <c r="G36"/>
      <c r="H36"/>
      <c r="I36"/>
      <c r="J36"/>
      <c r="K36"/>
      <c r="L36"/>
      <c r="M36"/>
      <c r="N36"/>
      <c r="O36"/>
      <c r="P36"/>
      <c r="Q36"/>
      <c r="R36"/>
      <c r="S36"/>
      <c r="T36"/>
      <c r="U36"/>
      <c r="V36"/>
      <c r="W36"/>
      <c r="X36"/>
      <c r="Y36"/>
      <c r="Z36"/>
    </row>
    <row r="37" spans="1:26" x14ac:dyDescent="0.15">
      <c r="B37"/>
      <c r="C37"/>
      <c r="D37"/>
      <c r="E37"/>
      <c r="F37"/>
      <c r="G37"/>
      <c r="H37"/>
      <c r="I37"/>
      <c r="J37"/>
      <c r="K37"/>
      <c r="L37"/>
      <c r="M37"/>
      <c r="N37"/>
      <c r="O37"/>
      <c r="P37"/>
      <c r="Q37"/>
      <c r="R37"/>
      <c r="S37"/>
      <c r="T37"/>
      <c r="U37"/>
      <c r="V37"/>
      <c r="W37"/>
      <c r="X37"/>
      <c r="Y37"/>
      <c r="Z37"/>
    </row>
  </sheetData>
  <mergeCells count="43">
    <mergeCell ref="B2:H2"/>
    <mergeCell ref="O2:U2"/>
    <mergeCell ref="B4:B8"/>
    <mergeCell ref="C4:C8"/>
    <mergeCell ref="D4:D8"/>
    <mergeCell ref="E4:E8"/>
    <mergeCell ref="F4:F8"/>
    <mergeCell ref="G4:G8"/>
    <mergeCell ref="H4:H8"/>
    <mergeCell ref="O4:O8"/>
    <mergeCell ref="U4:U8"/>
    <mergeCell ref="B15:M15"/>
    <mergeCell ref="O15:Z15"/>
    <mergeCell ref="P4:P8"/>
    <mergeCell ref="Q4:Q8"/>
    <mergeCell ref="R4:R8"/>
    <mergeCell ref="S4:S8"/>
    <mergeCell ref="B17:B21"/>
    <mergeCell ref="C17:C21"/>
    <mergeCell ref="D17:D21"/>
    <mergeCell ref="E17:E21"/>
    <mergeCell ref="T4:T8"/>
    <mergeCell ref="J17:J21"/>
    <mergeCell ref="K17:K21"/>
    <mergeCell ref="L17:L21"/>
    <mergeCell ref="M17:M21"/>
    <mergeCell ref="F17:F21"/>
    <mergeCell ref="G17:G21"/>
    <mergeCell ref="H17:H21"/>
    <mergeCell ref="I17:I21"/>
    <mergeCell ref="R17:R21"/>
    <mergeCell ref="S17:S21"/>
    <mergeCell ref="T17:T21"/>
    <mergeCell ref="U17:U21"/>
    <mergeCell ref="N17:N21"/>
    <mergeCell ref="O17:O21"/>
    <mergeCell ref="P17:P21"/>
    <mergeCell ref="Q17:Q21"/>
    <mergeCell ref="Z17:Z21"/>
    <mergeCell ref="V17:V21"/>
    <mergeCell ref="W17:W21"/>
    <mergeCell ref="X17:X21"/>
    <mergeCell ref="Y17:Y21"/>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L230"/>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2" width="9" style="15" customWidth="1"/>
    <col min="13" max="16384" width="8.83203125" style="15"/>
  </cols>
  <sheetData>
    <row r="1" spans="2:12" ht="16" x14ac:dyDescent="0.2">
      <c r="C1" s="1760" t="s">
        <v>90</v>
      </c>
      <c r="D1" s="1760"/>
      <c r="E1" s="1760"/>
      <c r="F1" s="1760"/>
      <c r="G1" s="1760"/>
      <c r="H1" s="1760"/>
      <c r="I1" s="1760"/>
    </row>
    <row r="3" spans="2:12" ht="16" x14ac:dyDescent="0.2">
      <c r="B3" s="1761" t="s">
        <v>196</v>
      </c>
      <c r="C3" s="1761"/>
      <c r="D3" s="1761"/>
    </row>
    <row r="4" spans="2:12" ht="15.75" customHeight="1" x14ac:dyDescent="0.15">
      <c r="B4" s="1762" t="s">
        <v>204</v>
      </c>
      <c r="C4" s="1762"/>
      <c r="D4" s="1762"/>
      <c r="E4" s="25" t="s">
        <v>367</v>
      </c>
      <c r="G4" s="293" t="s">
        <v>1934</v>
      </c>
    </row>
    <row r="5" spans="2:12" ht="16" x14ac:dyDescent="0.2">
      <c r="B5" s="79">
        <v>1</v>
      </c>
      <c r="C5" s="1763" t="str">
        <f>'15S - 8B - 1 RR'!C4</f>
        <v>1 MARIO</v>
      </c>
      <c r="D5" s="1763"/>
      <c r="E5" s="120">
        <f>'15S - 8B - 1 RR'!D4</f>
        <v>0</v>
      </c>
      <c r="F5" s="173" t="s">
        <v>1038</v>
      </c>
      <c r="G5" s="437" t="str">
        <f>'15S - 8B - 1 RR'!K4</f>
        <v>A</v>
      </c>
    </row>
    <row r="6" spans="2:12" ht="16" x14ac:dyDescent="0.2">
      <c r="B6" s="79">
        <v>2</v>
      </c>
      <c r="C6" s="1763" t="str">
        <f>'15S - 8B - 1 RR'!C5</f>
        <v>2 GIGI</v>
      </c>
      <c r="D6" s="1763"/>
      <c r="E6" s="120">
        <f>'15S - 8B - 1 RR'!D5</f>
        <v>0</v>
      </c>
      <c r="F6" s="173" t="s">
        <v>1038</v>
      </c>
      <c r="G6" s="437" t="str">
        <f>'15S - 8B - 1 RR'!K5</f>
        <v xml:space="preserve">B </v>
      </c>
    </row>
    <row r="7" spans="2:12" ht="16" x14ac:dyDescent="0.2">
      <c r="B7" s="79">
        <v>3</v>
      </c>
      <c r="C7" s="1763" t="str">
        <f>'15S - 8B - 1 RR'!C6</f>
        <v>3 ANNA</v>
      </c>
      <c r="D7" s="1763"/>
      <c r="E7" s="120">
        <f>'15S - 8B - 1 RR'!D6</f>
        <v>0</v>
      </c>
      <c r="F7" s="173" t="s">
        <v>1038</v>
      </c>
      <c r="G7" s="437" t="str">
        <f>'15S - 8B - 1 RR'!K6</f>
        <v>C</v>
      </c>
      <c r="L7" s="25"/>
    </row>
    <row r="8" spans="2:12" ht="16" x14ac:dyDescent="0.2">
      <c r="B8" s="79">
        <v>4</v>
      </c>
      <c r="C8" s="1763" t="str">
        <f>'15S - 8B - 1 RR'!C7</f>
        <v>4 LORENA</v>
      </c>
      <c r="D8" s="1763"/>
      <c r="E8" s="120">
        <f>'15S - 8B - 1 RR'!D7</f>
        <v>0</v>
      </c>
      <c r="F8" s="173" t="s">
        <v>1038</v>
      </c>
      <c r="G8" s="437" t="str">
        <f>'15S - 8B - 1 RR'!K7</f>
        <v>D</v>
      </c>
    </row>
    <row r="9" spans="2:12" ht="16" x14ac:dyDescent="0.2">
      <c r="B9" s="79">
        <v>5</v>
      </c>
      <c r="C9" s="1763" t="str">
        <f>'15S - 8B - 1 RR'!C8</f>
        <v>5 MIRELLA</v>
      </c>
      <c r="D9" s="1763"/>
      <c r="E9" s="120">
        <f>'15S - 8B - 1 RR'!D8</f>
        <v>0</v>
      </c>
      <c r="F9" s="173" t="s">
        <v>1038</v>
      </c>
      <c r="G9" s="437" t="str">
        <f>'15S - 8B - 1 RR'!K8</f>
        <v>E</v>
      </c>
    </row>
    <row r="10" spans="2:12" ht="16" x14ac:dyDescent="0.2">
      <c r="B10" s="79">
        <v>6</v>
      </c>
      <c r="C10" s="1763" t="str">
        <f>'15S - 8B - 1 RR'!C9</f>
        <v>6 ELENA</v>
      </c>
      <c r="D10" s="1763"/>
      <c r="E10" s="120">
        <f>'15S - 8B - 1 RR'!D9</f>
        <v>0</v>
      </c>
      <c r="F10" s="173" t="s">
        <v>1038</v>
      </c>
      <c r="G10" s="437" t="str">
        <f>'15S - 8B - 1 RR'!K9</f>
        <v>F</v>
      </c>
    </row>
    <row r="11" spans="2:12" ht="16" x14ac:dyDescent="0.2">
      <c r="B11" s="79">
        <v>7</v>
      </c>
      <c r="C11" s="1763" t="str">
        <f>'15S - 8B - 1 RR'!C10</f>
        <v>7 CHIARA</v>
      </c>
      <c r="D11" s="1763"/>
      <c r="E11" s="120">
        <f>'15S - 8B - 1 RR'!D10</f>
        <v>0</v>
      </c>
      <c r="G11" s="437"/>
    </row>
    <row r="12" spans="2:12" ht="16" x14ac:dyDescent="0.2">
      <c r="B12" s="79">
        <v>8</v>
      </c>
      <c r="C12" s="1763" t="str">
        <f>'15S - 8B - 1 RR'!C11</f>
        <v>8 ELETTRA</v>
      </c>
      <c r="D12" s="1763"/>
      <c r="E12" s="120">
        <f>'15S - 8B - 1 RR'!D11</f>
        <v>0</v>
      </c>
      <c r="F12" s="173" t="s">
        <v>1038</v>
      </c>
      <c r="G12" s="437" t="str">
        <f>'15S - 8B - 1 RR'!K11</f>
        <v>G</v>
      </c>
    </row>
    <row r="13" spans="2:12" ht="16" x14ac:dyDescent="0.2">
      <c r="B13" s="79">
        <v>9</v>
      </c>
      <c r="C13" s="1763" t="str">
        <f>'15S - 8B - 1 RR'!C12</f>
        <v>9 CRIS</v>
      </c>
      <c r="D13" s="1763"/>
      <c r="E13" s="120">
        <f>'15S - 8B - 1 RR'!D12</f>
        <v>0</v>
      </c>
      <c r="F13" s="173" t="s">
        <v>1038</v>
      </c>
      <c r="G13" s="437" t="str">
        <f>'15S - 8B - 1 RR'!K12</f>
        <v>H</v>
      </c>
    </row>
    <row r="14" spans="2:12" ht="16" x14ac:dyDescent="0.2">
      <c r="B14" s="79">
        <v>10</v>
      </c>
      <c r="C14" s="1763" t="str">
        <f>'15S - 8B - 1 RR'!C13</f>
        <v>10 DIEGO</v>
      </c>
      <c r="D14" s="1763"/>
      <c r="E14" s="120">
        <f>'15S - 8B - 1 RR'!D13</f>
        <v>0</v>
      </c>
      <c r="G14" s="437"/>
    </row>
    <row r="15" spans="2:12" ht="16" x14ac:dyDescent="0.2">
      <c r="B15" s="79">
        <v>11</v>
      </c>
      <c r="C15" s="1763" t="str">
        <f>'15S - 8B - 1 RR'!C14</f>
        <v>11 MARCO</v>
      </c>
      <c r="D15" s="1763"/>
      <c r="E15" s="120">
        <f>'15S - 8B - 1 RR'!D14</f>
        <v>0</v>
      </c>
      <c r="G15" s="437"/>
    </row>
    <row r="16" spans="2:12" ht="16" x14ac:dyDescent="0.2">
      <c r="B16" s="79">
        <v>12</v>
      </c>
      <c r="C16" s="1763" t="str">
        <f>'15S - 8B - 1 RR'!C15</f>
        <v>12 SILVANA</v>
      </c>
      <c r="D16" s="1763"/>
      <c r="E16" s="120">
        <f>'15S - 8B - 1 RR'!D15</f>
        <v>0</v>
      </c>
      <c r="F16" s="173" t="s">
        <v>1038</v>
      </c>
      <c r="G16" s="437" t="str">
        <f>'15S - 8B - 1 RR'!K15</f>
        <v>I</v>
      </c>
    </row>
    <row r="17" spans="2:11" ht="16" x14ac:dyDescent="0.2">
      <c r="B17" s="79">
        <v>13</v>
      </c>
      <c r="C17" s="1763" t="str">
        <f>'15S - 8B - 1 RR'!C16</f>
        <v>13 FRANCA</v>
      </c>
      <c r="D17" s="1763"/>
      <c r="E17" s="120">
        <f>'15S - 8B - 1 RR'!D16</f>
        <v>0</v>
      </c>
      <c r="F17" s="173"/>
      <c r="G17" s="437"/>
    </row>
    <row r="18" spans="2:11" ht="16" x14ac:dyDescent="0.2">
      <c r="B18" s="79">
        <v>14</v>
      </c>
      <c r="C18" s="1763" t="str">
        <f>'15S - 8B - 1 RR'!C17</f>
        <v>14 ELDA</v>
      </c>
      <c r="D18" s="1763"/>
      <c r="E18" s="120">
        <f>'15S - 8B - 1 RR'!D17</f>
        <v>0</v>
      </c>
      <c r="F18" s="173"/>
      <c r="G18" s="437"/>
    </row>
    <row r="19" spans="2:11" ht="16" x14ac:dyDescent="0.2">
      <c r="B19" s="79">
        <v>15</v>
      </c>
      <c r="C19" s="1763" t="str">
        <f>'15S - 8B - 1 RR'!C18</f>
        <v>15 SERGIO</v>
      </c>
      <c r="D19" s="1763"/>
      <c r="E19" s="120">
        <f>'15S - 8B - 1 RR'!D18</f>
        <v>0</v>
      </c>
      <c r="F19" s="173" t="s">
        <v>1038</v>
      </c>
      <c r="G19" s="437" t="str">
        <f>'15S - 8B - 1 RR'!K18</f>
        <v>L</v>
      </c>
    </row>
    <row r="21" spans="2:11" ht="17" thickBot="1" x14ac:dyDescent="0.25">
      <c r="B21" s="1760" t="s">
        <v>194</v>
      </c>
      <c r="C21" s="1760"/>
      <c r="D21" s="1760"/>
      <c r="E21" s="1760"/>
      <c r="F21" s="1760"/>
      <c r="G21" s="1760"/>
      <c r="H21" s="1760"/>
      <c r="I21" s="1760"/>
      <c r="J21" s="1760"/>
      <c r="K21" s="1760"/>
    </row>
    <row r="22" spans="2:11" ht="19" thickBot="1" x14ac:dyDescent="0.25">
      <c r="B22" s="1764" t="s">
        <v>1461</v>
      </c>
      <c r="C22" s="1765"/>
      <c r="D22" s="220" t="s">
        <v>1460</v>
      </c>
      <c r="E22" s="1699" t="s">
        <v>18</v>
      </c>
      <c r="F22" s="1700"/>
      <c r="G22" s="295" t="s">
        <v>203</v>
      </c>
      <c r="H22" s="534" t="s">
        <v>199</v>
      </c>
      <c r="I22" s="526"/>
      <c r="J22" s="535" t="s">
        <v>200</v>
      </c>
      <c r="K22" s="526">
        <v>1</v>
      </c>
    </row>
    <row r="23" spans="2:11" x14ac:dyDescent="0.15">
      <c r="B23" s="300" t="s">
        <v>892</v>
      </c>
      <c r="C23" s="301" t="s">
        <v>197</v>
      </c>
      <c r="D23" s="302" t="s">
        <v>2322</v>
      </c>
      <c r="E23" s="303" t="s">
        <v>197</v>
      </c>
      <c r="F23" s="304" t="s">
        <v>2324</v>
      </c>
      <c r="G23" s="305" t="s">
        <v>1041</v>
      </c>
      <c r="H23" s="106" t="s">
        <v>1042</v>
      </c>
      <c r="I23" s="106" t="s">
        <v>1043</v>
      </c>
      <c r="J23" s="106" t="s">
        <v>193</v>
      </c>
      <c r="K23" s="306" t="s">
        <v>2063</v>
      </c>
    </row>
    <row r="24" spans="2:11" ht="16" x14ac:dyDescent="0.2">
      <c r="B24" s="307">
        <v>1</v>
      </c>
      <c r="C24" s="308"/>
      <c r="D24" s="33"/>
      <c r="E24" s="308"/>
      <c r="F24" s="33"/>
      <c r="G24" s="309"/>
      <c r="H24" s="99"/>
      <c r="I24" s="211"/>
      <c r="J24" s="99"/>
      <c r="K24" s="102"/>
    </row>
    <row r="25" spans="2:11" ht="16" x14ac:dyDescent="0.2">
      <c r="B25" s="307">
        <v>2</v>
      </c>
      <c r="C25" s="308"/>
      <c r="D25" s="33"/>
      <c r="E25" s="308"/>
      <c r="F25" s="33"/>
      <c r="G25" s="310"/>
      <c r="H25" s="99"/>
      <c r="I25" s="211"/>
      <c r="J25" s="99"/>
      <c r="K25" s="102"/>
    </row>
    <row r="26" spans="2:11" ht="16" x14ac:dyDescent="0.2">
      <c r="B26" s="307">
        <v>3</v>
      </c>
      <c r="C26" s="308"/>
      <c r="D26" s="33"/>
      <c r="E26" s="308"/>
      <c r="F26" s="33"/>
      <c r="G26" s="310"/>
      <c r="H26" s="99"/>
      <c r="I26" s="211"/>
      <c r="J26" s="99"/>
      <c r="K26" s="102"/>
    </row>
    <row r="27" spans="2:11" ht="16" x14ac:dyDescent="0.2">
      <c r="B27" s="307">
        <v>4</v>
      </c>
      <c r="C27" s="308"/>
      <c r="D27" s="33"/>
      <c r="E27" s="308"/>
      <c r="F27" s="33"/>
      <c r="G27" s="310"/>
      <c r="H27" s="99"/>
      <c r="I27" s="211"/>
      <c r="J27" s="99"/>
      <c r="K27" s="102"/>
    </row>
    <row r="28" spans="2:11" ht="17" thickBot="1" x14ac:dyDescent="0.25">
      <c r="B28" s="579">
        <v>5</v>
      </c>
      <c r="C28" s="580"/>
      <c r="D28" s="37"/>
      <c r="E28" s="580"/>
      <c r="F28" s="37"/>
      <c r="G28" s="581"/>
      <c r="H28" s="254"/>
      <c r="I28" s="521"/>
      <c r="J28" s="254"/>
      <c r="K28" s="102"/>
    </row>
    <row r="29" spans="2:11" ht="17" thickBot="1" x14ac:dyDescent="0.25">
      <c r="B29" s="1766" t="s">
        <v>1458</v>
      </c>
      <c r="C29" s="1767"/>
      <c r="D29" s="1767"/>
      <c r="E29" s="1767"/>
      <c r="F29" s="1767"/>
      <c r="G29" s="1767"/>
      <c r="H29" s="1768"/>
      <c r="I29" s="1769" t="s">
        <v>2062</v>
      </c>
      <c r="J29" s="1770"/>
      <c r="K29" s="1574"/>
    </row>
    <row r="31" spans="2:11" ht="17" thickBot="1" x14ac:dyDescent="0.25">
      <c r="B31" s="1760" t="s">
        <v>194</v>
      </c>
      <c r="C31" s="1760"/>
      <c r="D31" s="1760"/>
      <c r="E31" s="1760"/>
      <c r="F31" s="1760"/>
      <c r="G31" s="1760"/>
      <c r="H31" s="1760"/>
      <c r="I31" s="1760"/>
      <c r="J31" s="1760"/>
      <c r="K31" s="1760"/>
    </row>
    <row r="32" spans="2:11" ht="19" thickBot="1" x14ac:dyDescent="0.25">
      <c r="B32" s="1764" t="s">
        <v>1461</v>
      </c>
      <c r="C32" s="1765"/>
      <c r="D32" s="220" t="s">
        <v>1460</v>
      </c>
      <c r="E32" s="1699" t="s">
        <v>18</v>
      </c>
      <c r="F32" s="1700"/>
      <c r="G32" s="295" t="s">
        <v>203</v>
      </c>
      <c r="H32" s="534" t="s">
        <v>199</v>
      </c>
      <c r="I32" s="526"/>
      <c r="J32" s="535" t="s">
        <v>200</v>
      </c>
      <c r="K32" s="526">
        <v>2</v>
      </c>
    </row>
    <row r="33" spans="2:11" x14ac:dyDescent="0.15">
      <c r="B33" s="300" t="s">
        <v>892</v>
      </c>
      <c r="C33" s="301" t="s">
        <v>197</v>
      </c>
      <c r="D33" s="302" t="s">
        <v>2322</v>
      </c>
      <c r="E33" s="303" t="s">
        <v>197</v>
      </c>
      <c r="F33" s="304" t="s">
        <v>2324</v>
      </c>
      <c r="G33" s="305" t="s">
        <v>1041</v>
      </c>
      <c r="H33" s="106" t="s">
        <v>1042</v>
      </c>
      <c r="I33" s="106" t="s">
        <v>1043</v>
      </c>
      <c r="J33" s="106" t="s">
        <v>193</v>
      </c>
      <c r="K33" s="306" t="s">
        <v>2063</v>
      </c>
    </row>
    <row r="34" spans="2:11" ht="16" x14ac:dyDescent="0.2">
      <c r="B34" s="307">
        <v>1</v>
      </c>
      <c r="C34" s="308"/>
      <c r="D34" s="33"/>
      <c r="E34" s="308"/>
      <c r="F34" s="33"/>
      <c r="G34" s="309"/>
      <c r="H34" s="99"/>
      <c r="I34" s="211"/>
      <c r="J34" s="99"/>
      <c r="K34" s="102"/>
    </row>
    <row r="35" spans="2:11" ht="16" x14ac:dyDescent="0.2">
      <c r="B35" s="307">
        <v>2</v>
      </c>
      <c r="C35" s="308"/>
      <c r="D35" s="33"/>
      <c r="E35" s="308"/>
      <c r="F35" s="33"/>
      <c r="G35" s="310"/>
      <c r="H35" s="99"/>
      <c r="I35" s="211"/>
      <c r="J35" s="99"/>
      <c r="K35" s="102"/>
    </row>
    <row r="36" spans="2:11" ht="16" x14ac:dyDescent="0.2">
      <c r="B36" s="307">
        <v>3</v>
      </c>
      <c r="C36" s="308"/>
      <c r="D36" s="33"/>
      <c r="E36" s="308"/>
      <c r="F36" s="33"/>
      <c r="G36" s="310"/>
      <c r="H36" s="99"/>
      <c r="I36" s="211"/>
      <c r="J36" s="99"/>
      <c r="K36" s="102"/>
    </row>
    <row r="37" spans="2:11" ht="16" x14ac:dyDescent="0.2">
      <c r="B37" s="307">
        <v>4</v>
      </c>
      <c r="C37" s="308"/>
      <c r="D37" s="33"/>
      <c r="E37" s="308"/>
      <c r="F37" s="33"/>
      <c r="G37" s="310"/>
      <c r="H37" s="99"/>
      <c r="I37" s="211"/>
      <c r="J37" s="99"/>
      <c r="K37" s="102"/>
    </row>
    <row r="38" spans="2:11" ht="17" thickBot="1" x14ac:dyDescent="0.25">
      <c r="B38" s="579">
        <v>5</v>
      </c>
      <c r="C38" s="580"/>
      <c r="D38" s="37"/>
      <c r="E38" s="580"/>
      <c r="F38" s="37"/>
      <c r="G38" s="581"/>
      <c r="H38" s="254"/>
      <c r="I38" s="521"/>
      <c r="J38" s="254"/>
      <c r="K38" s="102"/>
    </row>
    <row r="39" spans="2:11" ht="17" thickBot="1" x14ac:dyDescent="0.25">
      <c r="B39" s="1766" t="s">
        <v>1458</v>
      </c>
      <c r="C39" s="1767"/>
      <c r="D39" s="1767"/>
      <c r="E39" s="1767"/>
      <c r="F39" s="1767"/>
      <c r="G39" s="1767"/>
      <c r="H39" s="1768"/>
      <c r="I39" s="1769" t="s">
        <v>2062</v>
      </c>
      <c r="J39" s="1770"/>
      <c r="K39" s="1574"/>
    </row>
    <row r="41" spans="2:11" ht="17" thickBot="1" x14ac:dyDescent="0.25">
      <c r="B41" s="1760" t="s">
        <v>194</v>
      </c>
      <c r="C41" s="1760"/>
      <c r="D41" s="1760"/>
      <c r="E41" s="1760"/>
      <c r="F41" s="1760"/>
      <c r="G41" s="1760"/>
      <c r="H41" s="1760"/>
      <c r="I41" s="1760"/>
      <c r="J41" s="1760"/>
      <c r="K41" s="1760"/>
    </row>
    <row r="42" spans="2:11" ht="19" thickBot="1" x14ac:dyDescent="0.25">
      <c r="B42" s="1764" t="s">
        <v>1461</v>
      </c>
      <c r="C42" s="1765"/>
      <c r="D42" s="220" t="s">
        <v>1460</v>
      </c>
      <c r="E42" s="1699" t="s">
        <v>18</v>
      </c>
      <c r="F42" s="1700"/>
      <c r="G42" s="295" t="s">
        <v>203</v>
      </c>
      <c r="H42" s="534" t="s">
        <v>199</v>
      </c>
      <c r="I42" s="526"/>
      <c r="J42" s="535" t="s">
        <v>200</v>
      </c>
      <c r="K42" s="526">
        <v>3</v>
      </c>
    </row>
    <row r="43" spans="2:11" x14ac:dyDescent="0.15">
      <c r="B43" s="300" t="s">
        <v>892</v>
      </c>
      <c r="C43" s="301" t="s">
        <v>197</v>
      </c>
      <c r="D43" s="302" t="s">
        <v>2322</v>
      </c>
      <c r="E43" s="303" t="s">
        <v>197</v>
      </c>
      <c r="F43" s="304" t="s">
        <v>2324</v>
      </c>
      <c r="G43" s="305" t="s">
        <v>1041</v>
      </c>
      <c r="H43" s="106" t="s">
        <v>1042</v>
      </c>
      <c r="I43" s="106" t="s">
        <v>1043</v>
      </c>
      <c r="J43" s="106" t="s">
        <v>193</v>
      </c>
      <c r="K43" s="306" t="s">
        <v>2063</v>
      </c>
    </row>
    <row r="44" spans="2:11" ht="16" x14ac:dyDescent="0.2">
      <c r="B44" s="307">
        <v>1</v>
      </c>
      <c r="C44" s="308"/>
      <c r="D44" s="33"/>
      <c r="E44" s="308"/>
      <c r="F44" s="33"/>
      <c r="G44" s="309"/>
      <c r="H44" s="99"/>
      <c r="I44" s="211"/>
      <c r="J44" s="99"/>
      <c r="K44" s="102"/>
    </row>
    <row r="45" spans="2:11" ht="16" x14ac:dyDescent="0.2">
      <c r="B45" s="307">
        <v>2</v>
      </c>
      <c r="C45" s="308"/>
      <c r="D45" s="33"/>
      <c r="E45" s="308"/>
      <c r="F45" s="33"/>
      <c r="G45" s="310"/>
      <c r="H45" s="99"/>
      <c r="I45" s="211"/>
      <c r="J45" s="99"/>
      <c r="K45" s="102"/>
    </row>
    <row r="46" spans="2:11" ht="15.75" customHeight="1" x14ac:dyDescent="0.2">
      <c r="B46" s="307">
        <v>3</v>
      </c>
      <c r="C46" s="308"/>
      <c r="D46" s="33"/>
      <c r="E46" s="308"/>
      <c r="F46" s="33"/>
      <c r="G46" s="310"/>
      <c r="H46" s="99"/>
      <c r="I46" s="211"/>
      <c r="J46" s="99"/>
      <c r="K46" s="102"/>
    </row>
    <row r="47" spans="2:11" ht="15.75" customHeight="1" x14ac:dyDescent="0.2">
      <c r="B47" s="307">
        <v>4</v>
      </c>
      <c r="C47" s="308"/>
      <c r="D47" s="33"/>
      <c r="E47" s="308"/>
      <c r="F47" s="33"/>
      <c r="G47" s="310"/>
      <c r="H47" s="99"/>
      <c r="I47" s="211"/>
      <c r="J47" s="99"/>
      <c r="K47" s="102"/>
    </row>
    <row r="48" spans="2:11" ht="15.75" customHeight="1" thickBot="1" x14ac:dyDescent="0.25">
      <c r="B48" s="579">
        <v>5</v>
      </c>
      <c r="C48" s="580"/>
      <c r="D48" s="37"/>
      <c r="E48" s="580"/>
      <c r="F48" s="37"/>
      <c r="G48" s="581"/>
      <c r="H48" s="254"/>
      <c r="I48" s="521"/>
      <c r="J48" s="254"/>
      <c r="K48" s="102"/>
    </row>
    <row r="49" spans="2:11" ht="15.75" customHeight="1" thickBot="1" x14ac:dyDescent="0.25">
      <c r="B49" s="1766" t="s">
        <v>1458</v>
      </c>
      <c r="C49" s="1767"/>
      <c r="D49" s="1767"/>
      <c r="E49" s="1767"/>
      <c r="F49" s="1767"/>
      <c r="G49" s="1767"/>
      <c r="H49" s="1768"/>
      <c r="I49" s="1769" t="s">
        <v>2062</v>
      </c>
      <c r="J49" s="1770"/>
      <c r="K49" s="1574"/>
    </row>
    <row r="50" spans="2:11" ht="15.75" customHeight="1" x14ac:dyDescent="0.15"/>
    <row r="51" spans="2:11" ht="15.75" customHeight="1" thickBot="1" x14ac:dyDescent="0.25">
      <c r="B51" s="1760" t="s">
        <v>194</v>
      </c>
      <c r="C51" s="1760"/>
      <c r="D51" s="1760"/>
      <c r="E51" s="1760"/>
      <c r="F51" s="1760"/>
      <c r="G51" s="1760"/>
      <c r="H51" s="1760"/>
      <c r="I51" s="1760"/>
      <c r="J51" s="1760"/>
      <c r="K51" s="1760"/>
    </row>
    <row r="52" spans="2:11" ht="15.75" customHeight="1" thickBot="1" x14ac:dyDescent="0.25">
      <c r="B52" s="1764" t="s">
        <v>1461</v>
      </c>
      <c r="C52" s="1765"/>
      <c r="D52" s="220" t="s">
        <v>1460</v>
      </c>
      <c r="E52" s="1699" t="s">
        <v>18</v>
      </c>
      <c r="F52" s="1700"/>
      <c r="G52" s="295" t="s">
        <v>203</v>
      </c>
      <c r="H52" s="534" t="s">
        <v>199</v>
      </c>
      <c r="I52" s="526"/>
      <c r="J52" s="535" t="s">
        <v>200</v>
      </c>
      <c r="K52" s="526">
        <v>4</v>
      </c>
    </row>
    <row r="53" spans="2:11" ht="15.75" customHeight="1" x14ac:dyDescent="0.15">
      <c r="B53" s="300" t="s">
        <v>892</v>
      </c>
      <c r="C53" s="301" t="s">
        <v>197</v>
      </c>
      <c r="D53" s="302" t="s">
        <v>2322</v>
      </c>
      <c r="E53" s="303" t="s">
        <v>197</v>
      </c>
      <c r="F53" s="304" t="s">
        <v>2324</v>
      </c>
      <c r="G53" s="305" t="s">
        <v>1041</v>
      </c>
      <c r="H53" s="106" t="s">
        <v>1042</v>
      </c>
      <c r="I53" s="106" t="s">
        <v>1043</v>
      </c>
      <c r="J53" s="106" t="s">
        <v>193</v>
      </c>
      <c r="K53" s="306" t="s">
        <v>2063</v>
      </c>
    </row>
    <row r="54" spans="2:11" ht="15.75" customHeight="1" x14ac:dyDescent="0.2">
      <c r="B54" s="307">
        <v>1</v>
      </c>
      <c r="C54" s="308"/>
      <c r="D54" s="33"/>
      <c r="E54" s="308"/>
      <c r="F54" s="33"/>
      <c r="G54" s="309"/>
      <c r="H54" s="99"/>
      <c r="I54" s="211"/>
      <c r="J54" s="99"/>
      <c r="K54" s="102"/>
    </row>
    <row r="55" spans="2:11" ht="16" x14ac:dyDescent="0.2">
      <c r="B55" s="307">
        <v>2</v>
      </c>
      <c r="C55" s="308"/>
      <c r="D55" s="33"/>
      <c r="E55" s="308"/>
      <c r="F55" s="33"/>
      <c r="G55" s="310"/>
      <c r="H55" s="99"/>
      <c r="I55" s="211"/>
      <c r="J55" s="99"/>
      <c r="K55" s="102"/>
    </row>
    <row r="56" spans="2:11" ht="15.75" customHeight="1" x14ac:dyDescent="0.2">
      <c r="B56" s="307">
        <v>3</v>
      </c>
      <c r="C56" s="308"/>
      <c r="D56" s="33"/>
      <c r="E56" s="308"/>
      <c r="F56" s="33"/>
      <c r="G56" s="310"/>
      <c r="H56" s="99"/>
      <c r="I56" s="211"/>
      <c r="J56" s="99"/>
      <c r="K56" s="102"/>
    </row>
    <row r="57" spans="2:11" ht="16" x14ac:dyDescent="0.2">
      <c r="B57" s="307">
        <v>4</v>
      </c>
      <c r="C57" s="308"/>
      <c r="D57" s="33"/>
      <c r="E57" s="308"/>
      <c r="F57" s="33"/>
      <c r="G57" s="310"/>
      <c r="H57" s="99"/>
      <c r="I57" s="211"/>
      <c r="J57" s="99"/>
      <c r="K57" s="102"/>
    </row>
    <row r="58" spans="2:11" ht="17" thickBot="1" x14ac:dyDescent="0.25">
      <c r="B58" s="579">
        <v>5</v>
      </c>
      <c r="C58" s="580"/>
      <c r="D58" s="37"/>
      <c r="E58" s="580"/>
      <c r="F58" s="37"/>
      <c r="G58" s="581"/>
      <c r="H58" s="254"/>
      <c r="I58" s="521"/>
      <c r="J58" s="254"/>
      <c r="K58" s="102"/>
    </row>
    <row r="59" spans="2:11" ht="17" thickBot="1" x14ac:dyDescent="0.25">
      <c r="B59" s="1766" t="s">
        <v>1458</v>
      </c>
      <c r="C59" s="1767"/>
      <c r="D59" s="1767"/>
      <c r="E59" s="1767"/>
      <c r="F59" s="1767"/>
      <c r="G59" s="1767"/>
      <c r="H59" s="1768"/>
      <c r="I59" s="1769" t="s">
        <v>2062</v>
      </c>
      <c r="J59" s="1770"/>
      <c r="K59" s="1574"/>
    </row>
    <row r="61" spans="2:11" ht="17" thickBot="1" x14ac:dyDescent="0.25">
      <c r="B61" s="1760" t="s">
        <v>194</v>
      </c>
      <c r="C61" s="1760"/>
      <c r="D61" s="1760"/>
      <c r="E61" s="1760"/>
      <c r="F61" s="1760"/>
      <c r="G61" s="1760"/>
      <c r="H61" s="1760"/>
      <c r="I61" s="1760"/>
      <c r="J61" s="1760"/>
      <c r="K61" s="1760"/>
    </row>
    <row r="62" spans="2:11" ht="19" thickBot="1" x14ac:dyDescent="0.25">
      <c r="B62" s="1764" t="s">
        <v>1461</v>
      </c>
      <c r="C62" s="1765"/>
      <c r="D62" s="220" t="s">
        <v>1460</v>
      </c>
      <c r="E62" s="1699" t="s">
        <v>18</v>
      </c>
      <c r="F62" s="1700"/>
      <c r="G62" s="295" t="s">
        <v>203</v>
      </c>
      <c r="H62" s="534" t="s">
        <v>199</v>
      </c>
      <c r="I62" s="526"/>
      <c r="J62" s="535" t="s">
        <v>200</v>
      </c>
      <c r="K62" s="526">
        <v>5</v>
      </c>
    </row>
    <row r="63" spans="2:11" x14ac:dyDescent="0.15">
      <c r="B63" s="300" t="s">
        <v>892</v>
      </c>
      <c r="C63" s="301" t="s">
        <v>197</v>
      </c>
      <c r="D63" s="302" t="s">
        <v>2322</v>
      </c>
      <c r="E63" s="303" t="s">
        <v>197</v>
      </c>
      <c r="F63" s="304" t="s">
        <v>2324</v>
      </c>
      <c r="G63" s="305" t="s">
        <v>1041</v>
      </c>
      <c r="H63" s="106" t="s">
        <v>1042</v>
      </c>
      <c r="I63" s="106" t="s">
        <v>1043</v>
      </c>
      <c r="J63" s="106" t="s">
        <v>193</v>
      </c>
      <c r="K63" s="306" t="s">
        <v>2063</v>
      </c>
    </row>
    <row r="64" spans="2:11" ht="16" x14ac:dyDescent="0.2">
      <c r="B64" s="307">
        <v>1</v>
      </c>
      <c r="C64" s="308"/>
      <c r="D64" s="33"/>
      <c r="E64" s="308"/>
      <c r="F64" s="33"/>
      <c r="G64" s="309"/>
      <c r="H64" s="99"/>
      <c r="I64" s="211"/>
      <c r="J64" s="99"/>
      <c r="K64" s="102"/>
    </row>
    <row r="65" spans="2:11" ht="16" x14ac:dyDescent="0.2">
      <c r="B65" s="307">
        <v>2</v>
      </c>
      <c r="C65" s="308"/>
      <c r="D65" s="33"/>
      <c r="E65" s="308"/>
      <c r="F65" s="33"/>
      <c r="G65" s="310"/>
      <c r="H65" s="99"/>
      <c r="I65" s="211"/>
      <c r="J65" s="99"/>
      <c r="K65" s="102"/>
    </row>
    <row r="66" spans="2:11" ht="16" x14ac:dyDescent="0.2">
      <c r="B66" s="307">
        <v>3</v>
      </c>
      <c r="C66" s="308"/>
      <c r="D66" s="33"/>
      <c r="E66" s="308"/>
      <c r="F66" s="33"/>
      <c r="G66" s="310"/>
      <c r="H66" s="99"/>
      <c r="I66" s="211"/>
      <c r="J66" s="99"/>
      <c r="K66" s="102"/>
    </row>
    <row r="67" spans="2:11" ht="16" x14ac:dyDescent="0.2">
      <c r="B67" s="307">
        <v>4</v>
      </c>
      <c r="C67" s="308"/>
      <c r="D67" s="33"/>
      <c r="E67" s="308"/>
      <c r="F67" s="33"/>
      <c r="G67" s="310"/>
      <c r="H67" s="99"/>
      <c r="I67" s="211"/>
      <c r="J67" s="99"/>
      <c r="K67" s="102"/>
    </row>
    <row r="68" spans="2:11" ht="17" thickBot="1" x14ac:dyDescent="0.25">
      <c r="B68" s="579">
        <v>5</v>
      </c>
      <c r="C68" s="580"/>
      <c r="D68" s="37"/>
      <c r="E68" s="580"/>
      <c r="F68" s="37"/>
      <c r="G68" s="581"/>
      <c r="H68" s="254"/>
      <c r="I68" s="521"/>
      <c r="J68" s="254"/>
      <c r="K68" s="102"/>
    </row>
    <row r="69" spans="2:11" ht="17" thickBot="1" x14ac:dyDescent="0.25">
      <c r="B69" s="1766" t="s">
        <v>2301</v>
      </c>
      <c r="C69" s="1767"/>
      <c r="D69" s="1767"/>
      <c r="E69" s="1767"/>
      <c r="F69" s="1767"/>
      <c r="G69" s="1767"/>
      <c r="H69" s="1768"/>
      <c r="I69" s="1769" t="s">
        <v>2062</v>
      </c>
      <c r="J69" s="1770"/>
      <c r="K69" s="1574"/>
    </row>
    <row r="70" spans="2:11" x14ac:dyDescent="0.15">
      <c r="B70"/>
      <c r="C70"/>
      <c r="D70"/>
      <c r="E70"/>
      <c r="F70"/>
      <c r="G70"/>
      <c r="H70"/>
      <c r="I70"/>
      <c r="J70"/>
      <c r="K70"/>
    </row>
    <row r="71" spans="2:11" ht="17" thickBot="1" x14ac:dyDescent="0.25">
      <c r="B71" s="1760" t="s">
        <v>194</v>
      </c>
      <c r="C71" s="1760"/>
      <c r="D71" s="1760"/>
      <c r="E71" s="1760"/>
      <c r="F71" s="1760"/>
      <c r="G71" s="1760"/>
      <c r="H71" s="1760"/>
      <c r="I71" s="1760"/>
      <c r="J71" s="1760"/>
      <c r="K71" s="1760"/>
    </row>
    <row r="72" spans="2:11" ht="19" thickBot="1" x14ac:dyDescent="0.25">
      <c r="B72" s="1764" t="s">
        <v>1461</v>
      </c>
      <c r="C72" s="1765"/>
      <c r="D72" s="220" t="s">
        <v>1460</v>
      </c>
      <c r="E72" s="1699" t="s">
        <v>18</v>
      </c>
      <c r="F72" s="1700"/>
      <c r="G72" s="295" t="s">
        <v>203</v>
      </c>
      <c r="H72" s="534" t="s">
        <v>199</v>
      </c>
      <c r="I72" s="526"/>
      <c r="J72" s="535" t="s">
        <v>200</v>
      </c>
      <c r="K72" s="526">
        <v>6</v>
      </c>
    </row>
    <row r="73" spans="2:11" x14ac:dyDescent="0.15">
      <c r="B73" s="300" t="s">
        <v>892</v>
      </c>
      <c r="C73" s="301" t="s">
        <v>197</v>
      </c>
      <c r="D73" s="302" t="s">
        <v>2322</v>
      </c>
      <c r="E73" s="303" t="s">
        <v>197</v>
      </c>
      <c r="F73" s="304" t="s">
        <v>2324</v>
      </c>
      <c r="G73" s="305" t="s">
        <v>1041</v>
      </c>
      <c r="H73" s="106" t="s">
        <v>1042</v>
      </c>
      <c r="I73" s="106" t="s">
        <v>1043</v>
      </c>
      <c r="J73" s="106" t="s">
        <v>193</v>
      </c>
      <c r="K73" s="306" t="s">
        <v>2063</v>
      </c>
    </row>
    <row r="74" spans="2:11" ht="16" x14ac:dyDescent="0.2">
      <c r="B74" s="307">
        <v>1</v>
      </c>
      <c r="C74" s="308"/>
      <c r="D74" s="33"/>
      <c r="E74" s="308"/>
      <c r="F74" s="33"/>
      <c r="G74" s="309"/>
      <c r="H74" s="99"/>
      <c r="I74" s="211"/>
      <c r="J74" s="99"/>
      <c r="K74" s="102"/>
    </row>
    <row r="75" spans="2:11" ht="16" x14ac:dyDescent="0.2">
      <c r="B75" s="307">
        <v>2</v>
      </c>
      <c r="C75" s="308"/>
      <c r="D75" s="33"/>
      <c r="E75" s="308"/>
      <c r="F75" s="33"/>
      <c r="G75" s="310"/>
      <c r="H75" s="99"/>
      <c r="I75" s="211"/>
      <c r="J75" s="99"/>
      <c r="K75" s="102"/>
    </row>
    <row r="76" spans="2:11" ht="18.75" customHeight="1" x14ac:dyDescent="0.2">
      <c r="B76" s="307">
        <v>3</v>
      </c>
      <c r="C76" s="308"/>
      <c r="D76" s="33"/>
      <c r="E76" s="308"/>
      <c r="F76" s="33"/>
      <c r="G76" s="310"/>
      <c r="H76" s="99"/>
      <c r="I76" s="211"/>
      <c r="J76" s="99"/>
      <c r="K76" s="102"/>
    </row>
    <row r="77" spans="2:11" ht="16" x14ac:dyDescent="0.2">
      <c r="B77" s="307">
        <v>4</v>
      </c>
      <c r="C77" s="308"/>
      <c r="D77" s="33"/>
      <c r="E77" s="308"/>
      <c r="F77" s="33"/>
      <c r="G77" s="310"/>
      <c r="H77" s="99"/>
      <c r="I77" s="211"/>
      <c r="J77" s="99"/>
      <c r="K77" s="102"/>
    </row>
    <row r="78" spans="2:11" ht="17" thickBot="1" x14ac:dyDescent="0.25">
      <c r="B78" s="579">
        <v>5</v>
      </c>
      <c r="C78" s="580"/>
      <c r="D78" s="37"/>
      <c r="E78" s="580"/>
      <c r="F78" s="37"/>
      <c r="G78" s="581"/>
      <c r="H78" s="254"/>
      <c r="I78" s="521"/>
      <c r="J78" s="254"/>
      <c r="K78" s="102"/>
    </row>
    <row r="79" spans="2:11" ht="17" thickBot="1" x14ac:dyDescent="0.25">
      <c r="B79" s="1766" t="s">
        <v>1458</v>
      </c>
      <c r="C79" s="1767"/>
      <c r="D79" s="1767"/>
      <c r="E79" s="1767"/>
      <c r="F79" s="1767"/>
      <c r="G79" s="1767"/>
      <c r="H79" s="1768"/>
      <c r="I79" s="1769" t="s">
        <v>2062</v>
      </c>
      <c r="J79" s="1770"/>
      <c r="K79" s="1574"/>
    </row>
    <row r="80" spans="2:11" x14ac:dyDescent="0.15">
      <c r="B80"/>
      <c r="C80"/>
      <c r="D80"/>
      <c r="E80"/>
      <c r="F80"/>
      <c r="G80"/>
      <c r="H80"/>
      <c r="I80"/>
      <c r="J80"/>
      <c r="K80"/>
    </row>
    <row r="81" spans="2:11" ht="17" thickBot="1" x14ac:dyDescent="0.25">
      <c r="B81" s="1760" t="s">
        <v>194</v>
      </c>
      <c r="C81" s="1760"/>
      <c r="D81" s="1760"/>
      <c r="E81" s="1760"/>
      <c r="F81" s="1760"/>
      <c r="G81" s="1760"/>
      <c r="H81" s="1760"/>
      <c r="I81" s="1760"/>
      <c r="J81" s="1760"/>
      <c r="K81" s="1760"/>
    </row>
    <row r="82" spans="2:11" ht="19" thickBot="1" x14ac:dyDescent="0.25">
      <c r="B82" s="1764" t="s">
        <v>1461</v>
      </c>
      <c r="C82" s="1765"/>
      <c r="D82" s="220" t="s">
        <v>1460</v>
      </c>
      <c r="E82" s="1699" t="s">
        <v>18</v>
      </c>
      <c r="F82" s="1700"/>
      <c r="G82" s="295" t="s">
        <v>203</v>
      </c>
      <c r="H82" s="534" t="s">
        <v>199</v>
      </c>
      <c r="I82" s="526"/>
      <c r="J82" s="535" t="s">
        <v>200</v>
      </c>
      <c r="K82" s="526">
        <v>7</v>
      </c>
    </row>
    <row r="83" spans="2:11" x14ac:dyDescent="0.15">
      <c r="B83" s="300" t="s">
        <v>892</v>
      </c>
      <c r="C83" s="301" t="s">
        <v>197</v>
      </c>
      <c r="D83" s="302" t="s">
        <v>2322</v>
      </c>
      <c r="E83" s="303" t="s">
        <v>197</v>
      </c>
      <c r="F83" s="304" t="s">
        <v>2324</v>
      </c>
      <c r="G83" s="305" t="s">
        <v>1041</v>
      </c>
      <c r="H83" s="106" t="s">
        <v>1042</v>
      </c>
      <c r="I83" s="106" t="s">
        <v>1043</v>
      </c>
      <c r="J83" s="106" t="s">
        <v>193</v>
      </c>
      <c r="K83" s="306" t="s">
        <v>2063</v>
      </c>
    </row>
    <row r="84" spans="2:11" ht="16" x14ac:dyDescent="0.2">
      <c r="B84" s="307">
        <v>1</v>
      </c>
      <c r="C84" s="308"/>
      <c r="D84" s="33"/>
      <c r="E84" s="308"/>
      <c r="F84" s="33"/>
      <c r="G84" s="309"/>
      <c r="H84" s="99"/>
      <c r="I84" s="211"/>
      <c r="J84" s="99"/>
      <c r="K84" s="102"/>
    </row>
    <row r="85" spans="2:11" ht="16" x14ac:dyDescent="0.2">
      <c r="B85" s="307">
        <v>2</v>
      </c>
      <c r="C85" s="308"/>
      <c r="D85" s="33"/>
      <c r="E85" s="308"/>
      <c r="F85" s="33"/>
      <c r="G85" s="310"/>
      <c r="H85" s="99"/>
      <c r="I85" s="211"/>
      <c r="J85" s="99"/>
      <c r="K85" s="102"/>
    </row>
    <row r="86" spans="2:11" ht="16" x14ac:dyDescent="0.2">
      <c r="B86" s="307">
        <v>3</v>
      </c>
      <c r="C86" s="308"/>
      <c r="D86" s="33"/>
      <c r="E86" s="308"/>
      <c r="F86" s="33"/>
      <c r="G86" s="310"/>
      <c r="H86" s="99"/>
      <c r="I86" s="211"/>
      <c r="J86" s="99"/>
      <c r="K86" s="102"/>
    </row>
    <row r="87" spans="2:11" ht="16" x14ac:dyDescent="0.2">
      <c r="B87" s="307">
        <v>4</v>
      </c>
      <c r="C87" s="308"/>
      <c r="D87" s="33"/>
      <c r="E87" s="308"/>
      <c r="F87" s="33"/>
      <c r="G87" s="310"/>
      <c r="H87" s="99"/>
      <c r="I87" s="211"/>
      <c r="J87" s="99"/>
      <c r="K87" s="102"/>
    </row>
    <row r="88" spans="2:11" ht="17" thickBot="1" x14ac:dyDescent="0.25">
      <c r="B88" s="579">
        <v>5</v>
      </c>
      <c r="C88" s="580"/>
      <c r="D88" s="37"/>
      <c r="E88" s="580"/>
      <c r="F88" s="37"/>
      <c r="G88" s="581"/>
      <c r="H88" s="254"/>
      <c r="I88" s="521"/>
      <c r="J88" s="254"/>
      <c r="K88" s="102"/>
    </row>
    <row r="89" spans="2:11" ht="17" thickBot="1" x14ac:dyDescent="0.25">
      <c r="B89" s="1766" t="s">
        <v>1458</v>
      </c>
      <c r="C89" s="1767"/>
      <c r="D89" s="1767"/>
      <c r="E89" s="1767"/>
      <c r="F89" s="1767"/>
      <c r="G89" s="1767"/>
      <c r="H89" s="1768"/>
      <c r="I89" s="1769" t="s">
        <v>2062</v>
      </c>
      <c r="J89" s="1770"/>
      <c r="K89" s="1574"/>
    </row>
    <row r="90" spans="2:11" x14ac:dyDescent="0.15">
      <c r="B90"/>
      <c r="C90"/>
      <c r="D90"/>
      <c r="E90"/>
      <c r="F90"/>
      <c r="G90"/>
      <c r="H90"/>
      <c r="I90"/>
      <c r="J90"/>
      <c r="K90"/>
    </row>
    <row r="91" spans="2:11" ht="17" thickBot="1" x14ac:dyDescent="0.25">
      <c r="B91" s="1760" t="s">
        <v>194</v>
      </c>
      <c r="C91" s="1760"/>
      <c r="D91" s="1760"/>
      <c r="E91" s="1760"/>
      <c r="F91" s="1760"/>
      <c r="G91" s="1760"/>
      <c r="H91" s="1760"/>
      <c r="I91" s="1760"/>
      <c r="J91" s="1760"/>
      <c r="K91" s="1760"/>
    </row>
    <row r="92" spans="2:11" ht="19" thickBot="1" x14ac:dyDescent="0.25">
      <c r="B92" s="1764" t="s">
        <v>1461</v>
      </c>
      <c r="C92" s="1765"/>
      <c r="D92" s="220" t="s">
        <v>1460</v>
      </c>
      <c r="E92" s="1699" t="s">
        <v>18</v>
      </c>
      <c r="F92" s="1700"/>
      <c r="G92" s="295" t="s">
        <v>203</v>
      </c>
      <c r="H92" s="534" t="s">
        <v>199</v>
      </c>
      <c r="I92" s="526"/>
      <c r="J92" s="535" t="s">
        <v>200</v>
      </c>
      <c r="K92" s="526">
        <v>8</v>
      </c>
    </row>
    <row r="93" spans="2:11" x14ac:dyDescent="0.15">
      <c r="B93" s="300" t="s">
        <v>892</v>
      </c>
      <c r="C93" s="301" t="s">
        <v>197</v>
      </c>
      <c r="D93" s="302" t="s">
        <v>2322</v>
      </c>
      <c r="E93" s="303" t="s">
        <v>197</v>
      </c>
      <c r="F93" s="304" t="s">
        <v>2324</v>
      </c>
      <c r="G93" s="305" t="s">
        <v>1041</v>
      </c>
      <c r="H93" s="106" t="s">
        <v>1042</v>
      </c>
      <c r="I93" s="106" t="s">
        <v>1043</v>
      </c>
      <c r="J93" s="106" t="s">
        <v>193</v>
      </c>
      <c r="K93" s="306" t="s">
        <v>2063</v>
      </c>
    </row>
    <row r="94" spans="2:11" ht="16" x14ac:dyDescent="0.2">
      <c r="B94" s="307">
        <v>1</v>
      </c>
      <c r="C94" s="308"/>
      <c r="D94" s="33"/>
      <c r="E94" s="308"/>
      <c r="F94" s="33"/>
      <c r="G94" s="309"/>
      <c r="H94" s="99"/>
      <c r="I94" s="211"/>
      <c r="J94" s="99"/>
      <c r="K94" s="102"/>
    </row>
    <row r="95" spans="2:11" ht="16" x14ac:dyDescent="0.2">
      <c r="B95" s="307">
        <v>2</v>
      </c>
      <c r="C95" s="308"/>
      <c r="D95" s="33"/>
      <c r="E95" s="308"/>
      <c r="F95" s="33"/>
      <c r="G95" s="310"/>
      <c r="H95" s="99"/>
      <c r="I95" s="211"/>
      <c r="J95" s="99"/>
      <c r="K95" s="102"/>
    </row>
    <row r="96" spans="2:11" ht="16" x14ac:dyDescent="0.2">
      <c r="B96" s="307">
        <v>3</v>
      </c>
      <c r="C96" s="308"/>
      <c r="D96" s="33"/>
      <c r="E96" s="308"/>
      <c r="F96" s="33"/>
      <c r="G96" s="310"/>
      <c r="H96" s="99"/>
      <c r="I96" s="211"/>
      <c r="J96" s="99"/>
      <c r="K96" s="102"/>
    </row>
    <row r="97" spans="2:11" ht="16" x14ac:dyDescent="0.2">
      <c r="B97" s="307">
        <v>4</v>
      </c>
      <c r="C97" s="308"/>
      <c r="D97" s="33"/>
      <c r="E97" s="308"/>
      <c r="F97" s="33"/>
      <c r="G97" s="310"/>
      <c r="H97" s="99"/>
      <c r="I97" s="211"/>
      <c r="J97" s="99"/>
      <c r="K97" s="102"/>
    </row>
    <row r="98" spans="2:11" ht="17" thickBot="1" x14ac:dyDescent="0.25">
      <c r="B98" s="579">
        <v>5</v>
      </c>
      <c r="C98" s="580"/>
      <c r="D98" s="37"/>
      <c r="E98" s="580"/>
      <c r="F98" s="37"/>
      <c r="G98" s="581"/>
      <c r="H98" s="254"/>
      <c r="I98" s="521"/>
      <c r="J98" s="254"/>
      <c r="K98" s="102"/>
    </row>
    <row r="99" spans="2:11" ht="17" thickBot="1" x14ac:dyDescent="0.25">
      <c r="B99" s="1766" t="s">
        <v>1458</v>
      </c>
      <c r="C99" s="1767"/>
      <c r="D99" s="1767"/>
      <c r="E99" s="1767"/>
      <c r="F99" s="1767"/>
      <c r="G99" s="1767"/>
      <c r="H99" s="1768"/>
      <c r="I99" s="1769" t="s">
        <v>2062</v>
      </c>
      <c r="J99" s="1770"/>
      <c r="K99" s="1574"/>
    </row>
    <row r="100" spans="2:11" x14ac:dyDescent="0.15">
      <c r="B100"/>
      <c r="C100"/>
      <c r="D100"/>
      <c r="E100"/>
      <c r="F100"/>
      <c r="G100"/>
      <c r="H100"/>
      <c r="I100"/>
      <c r="J100"/>
      <c r="K100"/>
    </row>
    <row r="101" spans="2:11" ht="17" thickBot="1" x14ac:dyDescent="0.25">
      <c r="B101" s="1760" t="s">
        <v>194</v>
      </c>
      <c r="C101" s="1760"/>
      <c r="D101" s="1760"/>
      <c r="E101" s="1760"/>
      <c r="F101" s="1760"/>
      <c r="G101" s="1760"/>
      <c r="H101" s="1760"/>
      <c r="I101" s="1760"/>
      <c r="J101" s="1760"/>
      <c r="K101" s="1760"/>
    </row>
    <row r="102" spans="2:11" ht="19" thickBot="1" x14ac:dyDescent="0.25">
      <c r="B102" s="1764" t="s">
        <v>1461</v>
      </c>
      <c r="C102" s="1765"/>
      <c r="D102" s="220" t="s">
        <v>1460</v>
      </c>
      <c r="E102" s="1699" t="s">
        <v>18</v>
      </c>
      <c r="F102" s="1700"/>
      <c r="G102" s="295" t="s">
        <v>203</v>
      </c>
      <c r="H102" s="534" t="s">
        <v>199</v>
      </c>
      <c r="I102" s="526"/>
      <c r="J102" s="535" t="s">
        <v>200</v>
      </c>
      <c r="K102" s="526">
        <v>9</v>
      </c>
    </row>
    <row r="103" spans="2:11" x14ac:dyDescent="0.15">
      <c r="B103" s="300" t="s">
        <v>892</v>
      </c>
      <c r="C103" s="301" t="s">
        <v>197</v>
      </c>
      <c r="D103" s="302" t="s">
        <v>2322</v>
      </c>
      <c r="E103" s="303" t="s">
        <v>197</v>
      </c>
      <c r="F103" s="304" t="s">
        <v>2324</v>
      </c>
      <c r="G103" s="305" t="s">
        <v>1041</v>
      </c>
      <c r="H103" s="106" t="s">
        <v>1042</v>
      </c>
      <c r="I103" s="106" t="s">
        <v>1043</v>
      </c>
      <c r="J103" s="106" t="s">
        <v>193</v>
      </c>
      <c r="K103" s="306" t="s">
        <v>2063</v>
      </c>
    </row>
    <row r="104" spans="2:11" ht="16" x14ac:dyDescent="0.2">
      <c r="B104" s="307">
        <v>1</v>
      </c>
      <c r="C104" s="308"/>
      <c r="D104" s="33"/>
      <c r="E104" s="308"/>
      <c r="F104" s="33"/>
      <c r="G104" s="309"/>
      <c r="H104" s="99"/>
      <c r="I104" s="211"/>
      <c r="J104" s="99"/>
      <c r="K104" s="102"/>
    </row>
    <row r="105" spans="2:11" ht="16" x14ac:dyDescent="0.2">
      <c r="B105" s="307">
        <v>2</v>
      </c>
      <c r="C105" s="308"/>
      <c r="D105" s="33"/>
      <c r="E105" s="308"/>
      <c r="F105" s="33"/>
      <c r="G105" s="310"/>
      <c r="H105" s="99"/>
      <c r="I105" s="211"/>
      <c r="J105" s="99"/>
      <c r="K105" s="102"/>
    </row>
    <row r="106" spans="2:11" ht="16" x14ac:dyDescent="0.2">
      <c r="B106" s="307">
        <v>3</v>
      </c>
      <c r="C106" s="308"/>
      <c r="D106" s="33"/>
      <c r="E106" s="308"/>
      <c r="F106" s="33"/>
      <c r="G106" s="310"/>
      <c r="H106" s="99"/>
      <c r="I106" s="211"/>
      <c r="J106" s="99"/>
      <c r="K106" s="102"/>
    </row>
    <row r="107" spans="2:11" ht="16" x14ac:dyDescent="0.2">
      <c r="B107" s="307">
        <v>4</v>
      </c>
      <c r="C107" s="308"/>
      <c r="D107" s="33"/>
      <c r="E107" s="308"/>
      <c r="F107" s="33"/>
      <c r="G107" s="310"/>
      <c r="H107" s="99"/>
      <c r="I107" s="211"/>
      <c r="J107" s="99"/>
      <c r="K107" s="102"/>
    </row>
    <row r="108" spans="2:11" ht="17" thickBot="1" x14ac:dyDescent="0.25">
      <c r="B108" s="579">
        <v>5</v>
      </c>
      <c r="C108" s="580"/>
      <c r="D108" s="37"/>
      <c r="E108" s="580"/>
      <c r="F108" s="37"/>
      <c r="G108" s="581"/>
      <c r="H108" s="254"/>
      <c r="I108" s="521"/>
      <c r="J108" s="254"/>
      <c r="K108" s="102"/>
    </row>
    <row r="109" spans="2:11" ht="17" thickBot="1" x14ac:dyDescent="0.25">
      <c r="B109" s="1766" t="s">
        <v>1458</v>
      </c>
      <c r="C109" s="1767"/>
      <c r="D109" s="1767"/>
      <c r="E109" s="1767"/>
      <c r="F109" s="1767"/>
      <c r="G109" s="1767"/>
      <c r="H109" s="1768"/>
      <c r="I109" s="1769" t="s">
        <v>2062</v>
      </c>
      <c r="J109" s="1770"/>
      <c r="K109" s="1574"/>
    </row>
    <row r="110" spans="2:11" x14ac:dyDescent="0.15">
      <c r="B110"/>
      <c r="C110"/>
      <c r="D110"/>
      <c r="E110"/>
      <c r="F110"/>
      <c r="G110"/>
      <c r="H110"/>
      <c r="I110"/>
      <c r="J110"/>
      <c r="K110"/>
    </row>
    <row r="111" spans="2:11" ht="17" thickBot="1" x14ac:dyDescent="0.25">
      <c r="B111" s="1760" t="s">
        <v>194</v>
      </c>
      <c r="C111" s="1760"/>
      <c r="D111" s="1760"/>
      <c r="E111" s="1760"/>
      <c r="F111" s="1760"/>
      <c r="G111" s="1760"/>
      <c r="H111" s="1760"/>
      <c r="I111" s="1760"/>
      <c r="J111" s="1760"/>
      <c r="K111" s="1760"/>
    </row>
    <row r="112" spans="2:11" ht="19" thickBot="1" x14ac:dyDescent="0.25">
      <c r="B112" s="1764" t="s">
        <v>1461</v>
      </c>
      <c r="C112" s="1765"/>
      <c r="D112" s="220" t="s">
        <v>1460</v>
      </c>
      <c r="E112" s="1699" t="s">
        <v>18</v>
      </c>
      <c r="F112" s="1700"/>
      <c r="G112" s="295" t="s">
        <v>203</v>
      </c>
      <c r="H112" s="534" t="s">
        <v>199</v>
      </c>
      <c r="I112" s="526"/>
      <c r="J112" s="535" t="s">
        <v>200</v>
      </c>
      <c r="K112" s="526">
        <v>10</v>
      </c>
    </row>
    <row r="113" spans="2:11" x14ac:dyDescent="0.15">
      <c r="B113" s="300" t="s">
        <v>892</v>
      </c>
      <c r="C113" s="301" t="s">
        <v>197</v>
      </c>
      <c r="D113" s="302" t="s">
        <v>2322</v>
      </c>
      <c r="E113" s="303" t="s">
        <v>197</v>
      </c>
      <c r="F113" s="304" t="s">
        <v>2324</v>
      </c>
      <c r="G113" s="305" t="s">
        <v>1041</v>
      </c>
      <c r="H113" s="106" t="s">
        <v>1042</v>
      </c>
      <c r="I113" s="106" t="s">
        <v>1043</v>
      </c>
      <c r="J113" s="106" t="s">
        <v>193</v>
      </c>
      <c r="K113" s="306" t="s">
        <v>2063</v>
      </c>
    </row>
    <row r="114" spans="2:11" ht="16" x14ac:dyDescent="0.2">
      <c r="B114" s="307">
        <v>1</v>
      </c>
      <c r="C114" s="308"/>
      <c r="D114" s="33"/>
      <c r="E114" s="308"/>
      <c r="F114" s="33"/>
      <c r="G114" s="309"/>
      <c r="H114" s="99"/>
      <c r="I114" s="211"/>
      <c r="J114" s="99"/>
      <c r="K114" s="102"/>
    </row>
    <row r="115" spans="2:11" ht="16" x14ac:dyDescent="0.2">
      <c r="B115" s="307">
        <v>2</v>
      </c>
      <c r="C115" s="308"/>
      <c r="D115" s="33"/>
      <c r="E115" s="308"/>
      <c r="F115" s="33"/>
      <c r="G115" s="310"/>
      <c r="H115" s="99"/>
      <c r="I115" s="211"/>
      <c r="J115" s="99"/>
      <c r="K115" s="102"/>
    </row>
    <row r="116" spans="2:11" ht="16" x14ac:dyDescent="0.2">
      <c r="B116" s="307">
        <v>3</v>
      </c>
      <c r="C116" s="308"/>
      <c r="D116" s="33"/>
      <c r="E116" s="308"/>
      <c r="F116" s="33"/>
      <c r="G116" s="310"/>
      <c r="H116" s="99"/>
      <c r="I116" s="211"/>
      <c r="J116" s="99"/>
      <c r="K116" s="102"/>
    </row>
    <row r="117" spans="2:11" ht="16" x14ac:dyDescent="0.2">
      <c r="B117" s="307">
        <v>4</v>
      </c>
      <c r="C117" s="308"/>
      <c r="D117" s="33"/>
      <c r="E117" s="308"/>
      <c r="F117" s="33"/>
      <c r="G117" s="310"/>
      <c r="H117" s="99"/>
      <c r="I117" s="211"/>
      <c r="J117" s="99"/>
      <c r="K117" s="102"/>
    </row>
    <row r="118" spans="2:11" ht="17" thickBot="1" x14ac:dyDescent="0.25">
      <c r="B118" s="579">
        <v>5</v>
      </c>
      <c r="C118" s="580"/>
      <c r="D118" s="37"/>
      <c r="E118" s="580"/>
      <c r="F118" s="37"/>
      <c r="G118" s="581"/>
      <c r="H118" s="254"/>
      <c r="I118" s="521"/>
      <c r="J118" s="254"/>
      <c r="K118" s="102"/>
    </row>
    <row r="119" spans="2:11" ht="17" thickBot="1" x14ac:dyDescent="0.25">
      <c r="B119" s="1766" t="s">
        <v>1458</v>
      </c>
      <c r="C119" s="1767"/>
      <c r="D119" s="1767"/>
      <c r="E119" s="1767"/>
      <c r="F119" s="1767"/>
      <c r="G119" s="1767"/>
      <c r="H119" s="1768"/>
      <c r="I119" s="1769" t="s">
        <v>2062</v>
      </c>
      <c r="J119" s="1770"/>
      <c r="K119" s="1574"/>
    </row>
    <row r="120" spans="2:11" x14ac:dyDescent="0.15">
      <c r="B120"/>
      <c r="C120"/>
      <c r="D120"/>
      <c r="E120"/>
      <c r="F120"/>
      <c r="G120"/>
      <c r="H120"/>
      <c r="I120"/>
      <c r="J120"/>
      <c r="K120"/>
    </row>
    <row r="121" spans="2:11" ht="17" thickBot="1" x14ac:dyDescent="0.25">
      <c r="B121" s="1760" t="s">
        <v>194</v>
      </c>
      <c r="C121" s="1760"/>
      <c r="D121" s="1760"/>
      <c r="E121" s="1760"/>
      <c r="F121" s="1760"/>
      <c r="G121" s="1760"/>
      <c r="H121" s="1760"/>
      <c r="I121" s="1760"/>
      <c r="J121" s="1760"/>
      <c r="K121" s="1760"/>
    </row>
    <row r="122" spans="2:11" ht="19" thickBot="1" x14ac:dyDescent="0.25">
      <c r="B122" s="1764" t="s">
        <v>1461</v>
      </c>
      <c r="C122" s="1765"/>
      <c r="D122" s="220" t="s">
        <v>1460</v>
      </c>
      <c r="E122" s="1699" t="s">
        <v>18</v>
      </c>
      <c r="F122" s="1700"/>
      <c r="G122" s="295" t="s">
        <v>203</v>
      </c>
      <c r="H122" s="534" t="s">
        <v>199</v>
      </c>
      <c r="I122" s="526"/>
      <c r="J122" s="535" t="s">
        <v>200</v>
      </c>
      <c r="K122" s="526">
        <v>11</v>
      </c>
    </row>
    <row r="123" spans="2:11" x14ac:dyDescent="0.15">
      <c r="B123" s="300" t="s">
        <v>892</v>
      </c>
      <c r="C123" s="301" t="s">
        <v>197</v>
      </c>
      <c r="D123" s="302" t="s">
        <v>2322</v>
      </c>
      <c r="E123" s="303" t="s">
        <v>197</v>
      </c>
      <c r="F123" s="304" t="s">
        <v>2324</v>
      </c>
      <c r="G123" s="305" t="s">
        <v>1041</v>
      </c>
      <c r="H123" s="106" t="s">
        <v>1042</v>
      </c>
      <c r="I123" s="106" t="s">
        <v>1043</v>
      </c>
      <c r="J123" s="106" t="s">
        <v>193</v>
      </c>
      <c r="K123" s="306" t="s">
        <v>2063</v>
      </c>
    </row>
    <row r="124" spans="2:11" ht="16" x14ac:dyDescent="0.2">
      <c r="B124" s="307">
        <v>1</v>
      </c>
      <c r="C124" s="308"/>
      <c r="D124" s="33"/>
      <c r="E124" s="308"/>
      <c r="F124" s="33"/>
      <c r="G124" s="309"/>
      <c r="H124" s="99"/>
      <c r="I124" s="211"/>
      <c r="J124" s="99"/>
      <c r="K124" s="102"/>
    </row>
    <row r="125" spans="2:11" ht="16" x14ac:dyDescent="0.2">
      <c r="B125" s="307">
        <v>2</v>
      </c>
      <c r="C125" s="308"/>
      <c r="D125" s="33"/>
      <c r="E125" s="308"/>
      <c r="F125" s="33"/>
      <c r="G125" s="310"/>
      <c r="H125" s="99"/>
      <c r="I125" s="211"/>
      <c r="J125" s="99"/>
      <c r="K125" s="102"/>
    </row>
    <row r="126" spans="2:11" ht="16" x14ac:dyDescent="0.2">
      <c r="B126" s="307">
        <v>3</v>
      </c>
      <c r="C126" s="308"/>
      <c r="D126" s="33"/>
      <c r="E126" s="308"/>
      <c r="F126" s="33"/>
      <c r="G126" s="310"/>
      <c r="H126" s="99"/>
      <c r="I126" s="211"/>
      <c r="J126" s="99"/>
      <c r="K126" s="102"/>
    </row>
    <row r="127" spans="2:11" ht="16" x14ac:dyDescent="0.2">
      <c r="B127" s="307">
        <v>4</v>
      </c>
      <c r="C127" s="308"/>
      <c r="D127" s="33"/>
      <c r="E127" s="308"/>
      <c r="F127" s="33"/>
      <c r="G127" s="310"/>
      <c r="H127" s="99"/>
      <c r="I127" s="211"/>
      <c r="J127" s="99"/>
      <c r="K127" s="102"/>
    </row>
    <row r="128" spans="2:11" ht="17" thickBot="1" x14ac:dyDescent="0.25">
      <c r="B128" s="579">
        <v>5</v>
      </c>
      <c r="C128" s="580"/>
      <c r="D128" s="37"/>
      <c r="E128" s="580"/>
      <c r="F128" s="37"/>
      <c r="G128" s="581"/>
      <c r="H128" s="254"/>
      <c r="I128" s="521"/>
      <c r="J128" s="254"/>
      <c r="K128" s="102"/>
    </row>
    <row r="129" spans="2:11" ht="17" thickBot="1" x14ac:dyDescent="0.25">
      <c r="B129" s="1766" t="s">
        <v>1458</v>
      </c>
      <c r="C129" s="1767"/>
      <c r="D129" s="1767"/>
      <c r="E129" s="1767"/>
      <c r="F129" s="1767"/>
      <c r="G129" s="1767"/>
      <c r="H129" s="1768"/>
      <c r="I129" s="1769" t="s">
        <v>2062</v>
      </c>
      <c r="J129" s="1770"/>
      <c r="K129" s="1574"/>
    </row>
    <row r="130" spans="2:11" x14ac:dyDescent="0.15">
      <c r="B130"/>
      <c r="C130"/>
      <c r="D130"/>
      <c r="E130"/>
      <c r="F130"/>
      <c r="G130"/>
      <c r="H130"/>
      <c r="I130"/>
      <c r="J130"/>
      <c r="K130"/>
    </row>
    <row r="131" spans="2:11" ht="17" thickBot="1" x14ac:dyDescent="0.25">
      <c r="B131" s="1760" t="s">
        <v>194</v>
      </c>
      <c r="C131" s="1760"/>
      <c r="D131" s="1760"/>
      <c r="E131" s="1760"/>
      <c r="F131" s="1760"/>
      <c r="G131" s="1760"/>
      <c r="H131" s="1760"/>
      <c r="I131" s="1760"/>
      <c r="J131" s="1760"/>
      <c r="K131" s="1760"/>
    </row>
    <row r="132" spans="2:11" ht="19" thickBot="1" x14ac:dyDescent="0.25">
      <c r="B132" s="1764" t="s">
        <v>1461</v>
      </c>
      <c r="C132" s="1765"/>
      <c r="D132" s="220" t="s">
        <v>1460</v>
      </c>
      <c r="E132" s="1699" t="s">
        <v>18</v>
      </c>
      <c r="F132" s="1700"/>
      <c r="G132" s="295" t="s">
        <v>203</v>
      </c>
      <c r="H132" s="534" t="s">
        <v>199</v>
      </c>
      <c r="I132" s="526"/>
      <c r="J132" s="535" t="s">
        <v>200</v>
      </c>
      <c r="K132" s="526">
        <v>12</v>
      </c>
    </row>
    <row r="133" spans="2:11"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2:11" ht="16" x14ac:dyDescent="0.2">
      <c r="B134" s="307">
        <v>1</v>
      </c>
      <c r="C134" s="308"/>
      <c r="D134" s="33"/>
      <c r="E134" s="308"/>
      <c r="F134" s="33"/>
      <c r="G134" s="309"/>
      <c r="H134" s="99"/>
      <c r="I134" s="211"/>
      <c r="J134" s="99"/>
      <c r="K134" s="102"/>
    </row>
    <row r="135" spans="2:11" ht="16" x14ac:dyDescent="0.2">
      <c r="B135" s="307">
        <v>2</v>
      </c>
      <c r="C135" s="308"/>
      <c r="D135" s="33"/>
      <c r="E135" s="308"/>
      <c r="F135" s="33"/>
      <c r="G135" s="310"/>
      <c r="H135" s="99"/>
      <c r="I135" s="211"/>
      <c r="J135" s="99"/>
      <c r="K135" s="102"/>
    </row>
    <row r="136" spans="2:11" ht="16" x14ac:dyDescent="0.2">
      <c r="B136" s="307">
        <v>3</v>
      </c>
      <c r="C136" s="308"/>
      <c r="D136" s="33"/>
      <c r="E136" s="308"/>
      <c r="F136" s="33"/>
      <c r="G136" s="310"/>
      <c r="H136" s="99"/>
      <c r="I136" s="211"/>
      <c r="J136" s="99"/>
      <c r="K136" s="102"/>
    </row>
    <row r="137" spans="2:11" ht="16" x14ac:dyDescent="0.2">
      <c r="B137" s="307">
        <v>4</v>
      </c>
      <c r="C137" s="308"/>
      <c r="D137" s="33"/>
      <c r="E137" s="308"/>
      <c r="F137" s="33"/>
      <c r="G137" s="310"/>
      <c r="H137" s="99"/>
      <c r="I137" s="211"/>
      <c r="J137" s="99"/>
      <c r="K137" s="102"/>
    </row>
    <row r="138" spans="2:11" ht="17" thickBot="1" x14ac:dyDescent="0.25">
      <c r="B138" s="579">
        <v>5</v>
      </c>
      <c r="C138" s="580"/>
      <c r="D138" s="37"/>
      <c r="E138" s="580"/>
      <c r="F138" s="37"/>
      <c r="G138" s="581"/>
      <c r="H138" s="254"/>
      <c r="I138" s="521"/>
      <c r="J138" s="254"/>
      <c r="K138" s="102"/>
    </row>
    <row r="139" spans="2:11" ht="17" thickBot="1" x14ac:dyDescent="0.25">
      <c r="B139" s="1766" t="s">
        <v>1458</v>
      </c>
      <c r="C139" s="1767"/>
      <c r="D139" s="1767"/>
      <c r="E139" s="1767"/>
      <c r="F139" s="1767"/>
      <c r="G139" s="1767"/>
      <c r="H139" s="1768"/>
      <c r="I139" s="1769" t="s">
        <v>2062</v>
      </c>
      <c r="J139" s="1770"/>
      <c r="K139" s="1574"/>
    </row>
    <row r="140" spans="2:11" x14ac:dyDescent="0.15">
      <c r="B140"/>
      <c r="C140"/>
      <c r="D140"/>
      <c r="E140"/>
      <c r="F140"/>
      <c r="G140"/>
      <c r="H140"/>
      <c r="I140"/>
      <c r="J140"/>
      <c r="K140"/>
    </row>
    <row r="141" spans="2:11" ht="17" thickBot="1" x14ac:dyDescent="0.25">
      <c r="B141" s="1760" t="s">
        <v>194</v>
      </c>
      <c r="C141" s="1760"/>
      <c r="D141" s="1760"/>
      <c r="E141" s="1760"/>
      <c r="F141" s="1760"/>
      <c r="G141" s="1760"/>
      <c r="H141" s="1760"/>
      <c r="I141" s="1760"/>
      <c r="J141" s="1760"/>
      <c r="K141" s="1760"/>
    </row>
    <row r="142" spans="2:11" ht="19" thickBot="1" x14ac:dyDescent="0.25">
      <c r="B142" s="1764" t="s">
        <v>1461</v>
      </c>
      <c r="C142" s="1765"/>
      <c r="D142" s="220" t="s">
        <v>1460</v>
      </c>
      <c r="E142" s="1699" t="s">
        <v>18</v>
      </c>
      <c r="F142" s="1700"/>
      <c r="G142" s="295" t="s">
        <v>203</v>
      </c>
      <c r="H142" s="534" t="s">
        <v>199</v>
      </c>
      <c r="I142" s="526"/>
      <c r="J142" s="535" t="s">
        <v>200</v>
      </c>
      <c r="K142" s="526">
        <v>13</v>
      </c>
    </row>
    <row r="143" spans="2:11" x14ac:dyDescent="0.15">
      <c r="B143" s="300" t="s">
        <v>892</v>
      </c>
      <c r="C143" s="301" t="s">
        <v>197</v>
      </c>
      <c r="D143" s="302" t="s">
        <v>2322</v>
      </c>
      <c r="E143" s="303" t="s">
        <v>197</v>
      </c>
      <c r="F143" s="304" t="s">
        <v>2324</v>
      </c>
      <c r="G143" s="305" t="s">
        <v>1041</v>
      </c>
      <c r="H143" s="106" t="s">
        <v>1042</v>
      </c>
      <c r="I143" s="106" t="s">
        <v>1043</v>
      </c>
      <c r="J143" s="106" t="s">
        <v>193</v>
      </c>
      <c r="K143" s="306" t="s">
        <v>2063</v>
      </c>
    </row>
    <row r="144" spans="2:11" ht="16" x14ac:dyDescent="0.2">
      <c r="B144" s="307">
        <v>1</v>
      </c>
      <c r="C144" s="308"/>
      <c r="D144" s="33"/>
      <c r="E144" s="308"/>
      <c r="F144" s="33"/>
      <c r="G144" s="309"/>
      <c r="H144" s="99"/>
      <c r="I144" s="211"/>
      <c r="J144" s="99"/>
      <c r="K144" s="102"/>
    </row>
    <row r="145" spans="2:11" ht="16" x14ac:dyDescent="0.2">
      <c r="B145" s="307">
        <v>2</v>
      </c>
      <c r="C145" s="308"/>
      <c r="D145" s="33"/>
      <c r="E145" s="308"/>
      <c r="F145" s="33"/>
      <c r="G145" s="310"/>
      <c r="H145" s="99"/>
      <c r="I145" s="211"/>
      <c r="J145" s="99"/>
      <c r="K145" s="102"/>
    </row>
    <row r="146" spans="2:11" ht="16" x14ac:dyDescent="0.2">
      <c r="B146" s="307">
        <v>3</v>
      </c>
      <c r="C146" s="308"/>
      <c r="D146" s="33"/>
      <c r="E146" s="308"/>
      <c r="F146" s="33"/>
      <c r="G146" s="310"/>
      <c r="H146" s="99"/>
      <c r="I146" s="211"/>
      <c r="J146" s="99"/>
      <c r="K146" s="102"/>
    </row>
    <row r="147" spans="2:11" ht="16" x14ac:dyDescent="0.2">
      <c r="B147" s="307">
        <v>4</v>
      </c>
      <c r="C147" s="308"/>
      <c r="D147" s="33"/>
      <c r="E147" s="308"/>
      <c r="F147" s="33"/>
      <c r="G147" s="310"/>
      <c r="H147" s="99"/>
      <c r="I147" s="211"/>
      <c r="J147" s="99"/>
      <c r="K147" s="102"/>
    </row>
    <row r="148" spans="2:11" ht="17" thickBot="1" x14ac:dyDescent="0.25">
      <c r="B148" s="579">
        <v>5</v>
      </c>
      <c r="C148" s="580"/>
      <c r="D148" s="37"/>
      <c r="E148" s="580"/>
      <c r="F148" s="37"/>
      <c r="G148" s="581"/>
      <c r="H148" s="254"/>
      <c r="I148" s="521"/>
      <c r="J148" s="254"/>
      <c r="K148" s="102"/>
    </row>
    <row r="149" spans="2:11" ht="17" thickBot="1" x14ac:dyDescent="0.25">
      <c r="B149" s="1766" t="s">
        <v>1458</v>
      </c>
      <c r="C149" s="1767"/>
      <c r="D149" s="1767"/>
      <c r="E149" s="1767"/>
      <c r="F149" s="1767"/>
      <c r="G149" s="1767"/>
      <c r="H149" s="1768"/>
      <c r="I149" s="1769" t="s">
        <v>2062</v>
      </c>
      <c r="J149" s="1770"/>
      <c r="K149" s="1574"/>
    </row>
    <row r="151" spans="2:11" ht="17" thickBot="1" x14ac:dyDescent="0.25">
      <c r="B151" s="1760" t="s">
        <v>194</v>
      </c>
      <c r="C151" s="1760"/>
      <c r="D151" s="1760"/>
      <c r="E151" s="1760"/>
      <c r="F151" s="1760"/>
      <c r="G151" s="1760"/>
      <c r="H151" s="1760"/>
      <c r="I151" s="1760"/>
      <c r="J151" s="1760"/>
      <c r="K151" s="1760"/>
    </row>
    <row r="152" spans="2:11" ht="19" thickBot="1" x14ac:dyDescent="0.25">
      <c r="B152" s="1764" t="s">
        <v>1461</v>
      </c>
      <c r="C152" s="1765"/>
      <c r="D152" s="220" t="s">
        <v>1460</v>
      </c>
      <c r="E152" s="1699" t="s">
        <v>18</v>
      </c>
      <c r="F152" s="1700"/>
      <c r="G152" s="295" t="s">
        <v>203</v>
      </c>
      <c r="H152" s="534" t="s">
        <v>199</v>
      </c>
      <c r="I152" s="526"/>
      <c r="J152" s="535" t="s">
        <v>200</v>
      </c>
      <c r="K152" s="526">
        <v>14</v>
      </c>
    </row>
    <row r="153" spans="2:11" x14ac:dyDescent="0.15">
      <c r="B153" s="300" t="s">
        <v>892</v>
      </c>
      <c r="C153" s="301" t="s">
        <v>197</v>
      </c>
      <c r="D153" s="302" t="s">
        <v>2322</v>
      </c>
      <c r="E153" s="303" t="s">
        <v>197</v>
      </c>
      <c r="F153" s="304" t="s">
        <v>2324</v>
      </c>
      <c r="G153" s="305" t="s">
        <v>1041</v>
      </c>
      <c r="H153" s="106" t="s">
        <v>1042</v>
      </c>
      <c r="I153" s="106" t="s">
        <v>1043</v>
      </c>
      <c r="J153" s="106" t="s">
        <v>193</v>
      </c>
      <c r="K153" s="306" t="s">
        <v>2063</v>
      </c>
    </row>
    <row r="154" spans="2:11" ht="16" x14ac:dyDescent="0.2">
      <c r="B154" s="307">
        <v>1</v>
      </c>
      <c r="C154" s="308"/>
      <c r="D154" s="33"/>
      <c r="E154" s="308"/>
      <c r="F154" s="33"/>
      <c r="G154" s="309"/>
      <c r="H154" s="99"/>
      <c r="I154" s="211"/>
      <c r="J154" s="99"/>
      <c r="K154" s="102"/>
    </row>
    <row r="155" spans="2:11" ht="16" x14ac:dyDescent="0.2">
      <c r="B155" s="307">
        <v>2</v>
      </c>
      <c r="C155" s="308"/>
      <c r="D155" s="33"/>
      <c r="E155" s="308"/>
      <c r="F155" s="33"/>
      <c r="G155" s="310"/>
      <c r="H155" s="99"/>
      <c r="I155" s="211"/>
      <c r="J155" s="99"/>
      <c r="K155" s="102"/>
    </row>
    <row r="156" spans="2:11" ht="16" x14ac:dyDescent="0.2">
      <c r="B156" s="307">
        <v>3</v>
      </c>
      <c r="C156" s="308"/>
      <c r="D156" s="33"/>
      <c r="E156" s="308"/>
      <c r="F156" s="33"/>
      <c r="G156" s="310"/>
      <c r="H156" s="99"/>
      <c r="I156" s="211"/>
      <c r="J156" s="99"/>
      <c r="K156" s="102"/>
    </row>
    <row r="157" spans="2:11" ht="16" x14ac:dyDescent="0.2">
      <c r="B157" s="307">
        <v>4</v>
      </c>
      <c r="C157" s="308"/>
      <c r="D157" s="33"/>
      <c r="E157" s="308"/>
      <c r="F157" s="33"/>
      <c r="G157" s="310"/>
      <c r="H157" s="99"/>
      <c r="I157" s="211"/>
      <c r="J157" s="99"/>
      <c r="K157" s="102"/>
    </row>
    <row r="158" spans="2:11" ht="17" thickBot="1" x14ac:dyDescent="0.25">
      <c r="B158" s="579">
        <v>5</v>
      </c>
      <c r="C158" s="580"/>
      <c r="D158" s="37"/>
      <c r="E158" s="580"/>
      <c r="F158" s="37"/>
      <c r="G158" s="581"/>
      <c r="H158" s="254"/>
      <c r="I158" s="521"/>
      <c r="J158" s="254"/>
      <c r="K158" s="102"/>
    </row>
    <row r="159" spans="2:11" ht="17" thickBot="1" x14ac:dyDescent="0.25">
      <c r="B159" s="1766" t="s">
        <v>1458</v>
      </c>
      <c r="C159" s="1767"/>
      <c r="D159" s="1767"/>
      <c r="E159" s="1767"/>
      <c r="F159" s="1767"/>
      <c r="G159" s="1767"/>
      <c r="H159" s="1768"/>
      <c r="I159" s="1769" t="s">
        <v>2062</v>
      </c>
      <c r="J159" s="1770"/>
      <c r="K159" s="1574"/>
    </row>
    <row r="160" spans="2:11" x14ac:dyDescent="0.15">
      <c r="B160"/>
      <c r="C160"/>
      <c r="D160"/>
      <c r="E160"/>
      <c r="F160"/>
      <c r="G160"/>
      <c r="H160"/>
      <c r="I160"/>
      <c r="J160"/>
      <c r="K160"/>
    </row>
    <row r="161" spans="2:11" ht="17" thickBot="1" x14ac:dyDescent="0.25">
      <c r="B161" s="1760" t="s">
        <v>194</v>
      </c>
      <c r="C161" s="1760"/>
      <c r="D161" s="1760"/>
      <c r="E161" s="1760"/>
      <c r="F161" s="1760"/>
      <c r="G161" s="1760"/>
      <c r="H161" s="1760"/>
      <c r="I161" s="1760"/>
      <c r="J161" s="1760"/>
      <c r="K161" s="1760"/>
    </row>
    <row r="162" spans="2:11" ht="19" thickBot="1" x14ac:dyDescent="0.25">
      <c r="B162" s="1764" t="s">
        <v>1461</v>
      </c>
      <c r="C162" s="1765"/>
      <c r="D162" s="220" t="s">
        <v>1460</v>
      </c>
      <c r="E162" s="1699" t="s">
        <v>18</v>
      </c>
      <c r="F162" s="1700"/>
      <c r="G162" s="295" t="s">
        <v>203</v>
      </c>
      <c r="H162" s="534" t="s">
        <v>199</v>
      </c>
      <c r="I162" s="526"/>
      <c r="J162" s="535" t="s">
        <v>200</v>
      </c>
      <c r="K162" s="526">
        <v>15</v>
      </c>
    </row>
    <row r="163" spans="2:11" x14ac:dyDescent="0.15">
      <c r="B163" s="300" t="s">
        <v>892</v>
      </c>
      <c r="C163" s="301" t="s">
        <v>197</v>
      </c>
      <c r="D163" s="302" t="s">
        <v>2322</v>
      </c>
      <c r="E163" s="303" t="s">
        <v>197</v>
      </c>
      <c r="F163" s="304" t="s">
        <v>2324</v>
      </c>
      <c r="G163" s="305" t="s">
        <v>1041</v>
      </c>
      <c r="H163" s="106" t="s">
        <v>1042</v>
      </c>
      <c r="I163" s="106" t="s">
        <v>1043</v>
      </c>
      <c r="J163" s="106" t="s">
        <v>193</v>
      </c>
      <c r="K163" s="306" t="s">
        <v>2063</v>
      </c>
    </row>
    <row r="164" spans="2:11" ht="16" x14ac:dyDescent="0.2">
      <c r="B164" s="307">
        <v>1</v>
      </c>
      <c r="C164" s="308"/>
      <c r="D164" s="33"/>
      <c r="E164" s="308"/>
      <c r="F164" s="33"/>
      <c r="G164" s="309"/>
      <c r="H164" s="99"/>
      <c r="I164" s="211"/>
      <c r="J164" s="99"/>
      <c r="K164" s="102"/>
    </row>
    <row r="165" spans="2:11" ht="16" x14ac:dyDescent="0.2">
      <c r="B165" s="307">
        <v>2</v>
      </c>
      <c r="C165" s="308"/>
      <c r="D165" s="33"/>
      <c r="E165" s="308"/>
      <c r="F165" s="33"/>
      <c r="G165" s="310"/>
      <c r="H165" s="99"/>
      <c r="I165" s="211"/>
      <c r="J165" s="99"/>
      <c r="K165" s="102"/>
    </row>
    <row r="166" spans="2:11" ht="16" x14ac:dyDescent="0.2">
      <c r="B166" s="307">
        <v>3</v>
      </c>
      <c r="C166" s="308"/>
      <c r="D166" s="33"/>
      <c r="E166" s="308"/>
      <c r="F166" s="33"/>
      <c r="G166" s="310"/>
      <c r="H166" s="99"/>
      <c r="I166" s="211"/>
      <c r="J166" s="99"/>
      <c r="K166" s="102"/>
    </row>
    <row r="167" spans="2:11" ht="16" x14ac:dyDescent="0.2">
      <c r="B167" s="307">
        <v>4</v>
      </c>
      <c r="C167" s="308"/>
      <c r="D167" s="33"/>
      <c r="E167" s="308"/>
      <c r="F167" s="33"/>
      <c r="G167" s="310"/>
      <c r="H167" s="99"/>
      <c r="I167" s="211"/>
      <c r="J167" s="99"/>
      <c r="K167" s="102"/>
    </row>
    <row r="168" spans="2:11" ht="17" thickBot="1" x14ac:dyDescent="0.25">
      <c r="B168" s="579">
        <v>5</v>
      </c>
      <c r="C168" s="580"/>
      <c r="D168" s="37"/>
      <c r="E168" s="580"/>
      <c r="F168" s="37"/>
      <c r="G168" s="581"/>
      <c r="H168" s="254"/>
      <c r="I168" s="521"/>
      <c r="J168" s="254"/>
      <c r="K168" s="102"/>
    </row>
    <row r="169" spans="2:11" ht="17" thickBot="1" x14ac:dyDescent="0.25">
      <c r="B169" s="1766" t="s">
        <v>1458</v>
      </c>
      <c r="C169" s="1767"/>
      <c r="D169" s="1767"/>
      <c r="E169" s="1767"/>
      <c r="F169" s="1767"/>
      <c r="G169" s="1767"/>
      <c r="H169" s="1768"/>
      <c r="I169" s="1769" t="s">
        <v>2062</v>
      </c>
      <c r="J169" s="1770"/>
      <c r="K169" s="1574"/>
    </row>
    <row r="170" spans="2:11" x14ac:dyDescent="0.15">
      <c r="B170"/>
      <c r="C170"/>
      <c r="D170"/>
      <c r="E170"/>
      <c r="F170"/>
      <c r="G170"/>
      <c r="H170"/>
      <c r="I170"/>
      <c r="J170"/>
      <c r="K170"/>
    </row>
    <row r="171" spans="2:11" ht="17" thickBot="1" x14ac:dyDescent="0.25">
      <c r="B171" s="1760" t="s">
        <v>194</v>
      </c>
      <c r="C171" s="1760"/>
      <c r="D171" s="1760"/>
      <c r="E171" s="1760"/>
      <c r="F171" s="1760"/>
      <c r="G171" s="1760"/>
      <c r="H171" s="1760"/>
      <c r="I171" s="1760"/>
      <c r="J171" s="1760"/>
      <c r="K171" s="1760"/>
    </row>
    <row r="172" spans="2:11" ht="19" thickBot="1" x14ac:dyDescent="0.25">
      <c r="B172" s="1764" t="s">
        <v>1461</v>
      </c>
      <c r="C172" s="1765"/>
      <c r="D172" s="220" t="s">
        <v>1460</v>
      </c>
      <c r="E172" s="1699" t="s">
        <v>18</v>
      </c>
      <c r="F172" s="1700"/>
      <c r="G172" s="295" t="s">
        <v>203</v>
      </c>
      <c r="H172" s="534" t="s">
        <v>199</v>
      </c>
      <c r="I172" s="526"/>
      <c r="J172" s="535" t="s">
        <v>200</v>
      </c>
      <c r="K172" s="526">
        <v>16</v>
      </c>
    </row>
    <row r="173" spans="2:11" x14ac:dyDescent="0.15">
      <c r="B173" s="300" t="s">
        <v>892</v>
      </c>
      <c r="C173" s="301" t="s">
        <v>197</v>
      </c>
      <c r="D173" s="302" t="s">
        <v>2322</v>
      </c>
      <c r="E173" s="303" t="s">
        <v>197</v>
      </c>
      <c r="F173" s="304" t="s">
        <v>2324</v>
      </c>
      <c r="G173" s="305" t="s">
        <v>1041</v>
      </c>
      <c r="H173" s="106" t="s">
        <v>1042</v>
      </c>
      <c r="I173" s="106" t="s">
        <v>1043</v>
      </c>
      <c r="J173" s="106" t="s">
        <v>193</v>
      </c>
      <c r="K173" s="306" t="s">
        <v>2063</v>
      </c>
    </row>
    <row r="174" spans="2:11" ht="16" x14ac:dyDescent="0.2">
      <c r="B174" s="307">
        <v>1</v>
      </c>
      <c r="C174" s="308"/>
      <c r="D174" s="33"/>
      <c r="E174" s="308"/>
      <c r="F174" s="33"/>
      <c r="G174" s="309"/>
      <c r="H174" s="99"/>
      <c r="I174" s="211"/>
      <c r="J174" s="99"/>
      <c r="K174" s="102"/>
    </row>
    <row r="175" spans="2:11" ht="16" x14ac:dyDescent="0.2">
      <c r="B175" s="307">
        <v>2</v>
      </c>
      <c r="C175" s="308"/>
      <c r="D175" s="33"/>
      <c r="E175" s="308"/>
      <c r="F175" s="33"/>
      <c r="G175" s="310"/>
      <c r="H175" s="99"/>
      <c r="I175" s="211"/>
      <c r="J175" s="99"/>
      <c r="K175" s="102"/>
    </row>
    <row r="176" spans="2:11" ht="16" x14ac:dyDescent="0.2">
      <c r="B176" s="307">
        <v>3</v>
      </c>
      <c r="C176" s="308"/>
      <c r="D176" s="33"/>
      <c r="E176" s="308"/>
      <c r="F176" s="33"/>
      <c r="G176" s="310"/>
      <c r="H176" s="99"/>
      <c r="I176" s="211"/>
      <c r="J176" s="99"/>
      <c r="K176" s="102"/>
    </row>
    <row r="177" spans="2:11" ht="16" x14ac:dyDescent="0.2">
      <c r="B177" s="307">
        <v>4</v>
      </c>
      <c r="C177" s="308"/>
      <c r="D177" s="33"/>
      <c r="E177" s="308"/>
      <c r="F177" s="33"/>
      <c r="G177" s="310"/>
      <c r="H177" s="99"/>
      <c r="I177" s="211"/>
      <c r="J177" s="99"/>
      <c r="K177" s="102"/>
    </row>
    <row r="178" spans="2:11" ht="17" thickBot="1" x14ac:dyDescent="0.25">
      <c r="B178" s="579">
        <v>5</v>
      </c>
      <c r="C178" s="580"/>
      <c r="D178" s="37"/>
      <c r="E178" s="580"/>
      <c r="F178" s="37"/>
      <c r="G178" s="581"/>
      <c r="H178" s="254"/>
      <c r="I178" s="521"/>
      <c r="J178" s="254"/>
      <c r="K178" s="102"/>
    </row>
    <row r="179" spans="2:11" ht="17" thickBot="1" x14ac:dyDescent="0.25">
      <c r="B179" s="1766" t="s">
        <v>1458</v>
      </c>
      <c r="C179" s="1767"/>
      <c r="D179" s="1767"/>
      <c r="E179" s="1767"/>
      <c r="F179" s="1767"/>
      <c r="G179" s="1767"/>
      <c r="H179" s="1768"/>
      <c r="I179" s="1769" t="s">
        <v>2062</v>
      </c>
      <c r="J179" s="1770"/>
      <c r="K179" s="1574"/>
    </row>
    <row r="180" spans="2:11" x14ac:dyDescent="0.15">
      <c r="B180"/>
      <c r="C180"/>
      <c r="D180"/>
      <c r="E180"/>
      <c r="F180"/>
      <c r="G180"/>
      <c r="H180"/>
      <c r="I180"/>
      <c r="J180"/>
      <c r="K180"/>
    </row>
    <row r="181" spans="2:11" ht="17" thickBot="1" x14ac:dyDescent="0.25">
      <c r="B181" s="1760" t="s">
        <v>194</v>
      </c>
      <c r="C181" s="1760"/>
      <c r="D181" s="1760"/>
      <c r="E181" s="1760"/>
      <c r="F181" s="1760"/>
      <c r="G181" s="1760"/>
      <c r="H181" s="1760"/>
      <c r="I181" s="1760"/>
      <c r="J181" s="1760"/>
      <c r="K181" s="1760"/>
    </row>
    <row r="182" spans="2:11" ht="19" thickBot="1" x14ac:dyDescent="0.25">
      <c r="B182" s="1764" t="s">
        <v>1461</v>
      </c>
      <c r="C182" s="1765"/>
      <c r="D182" s="220" t="s">
        <v>1460</v>
      </c>
      <c r="E182" s="1699" t="s">
        <v>18</v>
      </c>
      <c r="F182" s="1700"/>
      <c r="G182" s="295" t="s">
        <v>203</v>
      </c>
      <c r="H182" s="534" t="s">
        <v>199</v>
      </c>
      <c r="I182" s="526"/>
      <c r="J182" s="535" t="s">
        <v>200</v>
      </c>
      <c r="K182" s="526">
        <v>17</v>
      </c>
    </row>
    <row r="183" spans="2:11" x14ac:dyDescent="0.15">
      <c r="B183" s="300" t="s">
        <v>892</v>
      </c>
      <c r="C183" s="301" t="s">
        <v>197</v>
      </c>
      <c r="D183" s="302" t="s">
        <v>2322</v>
      </c>
      <c r="E183" s="303" t="s">
        <v>197</v>
      </c>
      <c r="F183" s="304" t="s">
        <v>2324</v>
      </c>
      <c r="G183" s="305" t="s">
        <v>1041</v>
      </c>
      <c r="H183" s="106" t="s">
        <v>1042</v>
      </c>
      <c r="I183" s="106" t="s">
        <v>1043</v>
      </c>
      <c r="J183" s="106" t="s">
        <v>193</v>
      </c>
      <c r="K183" s="306" t="s">
        <v>2063</v>
      </c>
    </row>
    <row r="184" spans="2:11" ht="16" x14ac:dyDescent="0.2">
      <c r="B184" s="307">
        <v>1</v>
      </c>
      <c r="C184" s="308"/>
      <c r="D184" s="33"/>
      <c r="E184" s="308"/>
      <c r="F184" s="33"/>
      <c r="G184" s="309"/>
      <c r="H184" s="99"/>
      <c r="I184" s="211"/>
      <c r="J184" s="99"/>
      <c r="K184" s="102"/>
    </row>
    <row r="185" spans="2:11" ht="16" x14ac:dyDescent="0.2">
      <c r="B185" s="307">
        <v>2</v>
      </c>
      <c r="C185" s="308"/>
      <c r="D185" s="33"/>
      <c r="E185" s="308"/>
      <c r="F185" s="33"/>
      <c r="G185" s="310"/>
      <c r="H185" s="99"/>
      <c r="I185" s="211"/>
      <c r="J185" s="99"/>
      <c r="K185" s="102"/>
    </row>
    <row r="186" spans="2:11" ht="16" x14ac:dyDescent="0.2">
      <c r="B186" s="307">
        <v>3</v>
      </c>
      <c r="C186" s="308"/>
      <c r="D186" s="33"/>
      <c r="E186" s="308"/>
      <c r="F186" s="33"/>
      <c r="G186" s="310"/>
      <c r="H186" s="99"/>
      <c r="I186" s="211"/>
      <c r="J186" s="99"/>
      <c r="K186" s="102"/>
    </row>
    <row r="187" spans="2:11" ht="16" x14ac:dyDescent="0.2">
      <c r="B187" s="307">
        <v>4</v>
      </c>
      <c r="C187" s="308"/>
      <c r="D187" s="33"/>
      <c r="E187" s="308"/>
      <c r="F187" s="33"/>
      <c r="G187" s="310"/>
      <c r="H187" s="99"/>
      <c r="I187" s="211"/>
      <c r="J187" s="99"/>
      <c r="K187" s="102"/>
    </row>
    <row r="188" spans="2:11" ht="17" thickBot="1" x14ac:dyDescent="0.25">
      <c r="B188" s="579">
        <v>5</v>
      </c>
      <c r="C188" s="580"/>
      <c r="D188" s="37"/>
      <c r="E188" s="580"/>
      <c r="F188" s="37"/>
      <c r="G188" s="581"/>
      <c r="H188" s="254"/>
      <c r="I188" s="521"/>
      <c r="J188" s="254"/>
      <c r="K188" s="102"/>
    </row>
    <row r="189" spans="2:11" ht="17" thickBot="1" x14ac:dyDescent="0.25">
      <c r="B189" s="1766" t="s">
        <v>1458</v>
      </c>
      <c r="C189" s="1767"/>
      <c r="D189" s="1767"/>
      <c r="E189" s="1767"/>
      <c r="F189" s="1767"/>
      <c r="G189" s="1767"/>
      <c r="H189" s="1768"/>
      <c r="I189" s="1769" t="s">
        <v>2062</v>
      </c>
      <c r="J189" s="1770"/>
      <c r="K189" s="1574"/>
    </row>
    <row r="190" spans="2:11" x14ac:dyDescent="0.15">
      <c r="B190"/>
      <c r="C190"/>
      <c r="D190"/>
      <c r="E190"/>
      <c r="F190"/>
      <c r="G190"/>
      <c r="H190"/>
      <c r="I190"/>
      <c r="J190"/>
      <c r="K190"/>
    </row>
    <row r="191" spans="2:11" ht="17" thickBot="1" x14ac:dyDescent="0.25">
      <c r="B191" s="1760" t="s">
        <v>194</v>
      </c>
      <c r="C191" s="1760"/>
      <c r="D191" s="1760"/>
      <c r="E191" s="1760"/>
      <c r="F191" s="1760"/>
      <c r="G191" s="1760"/>
      <c r="H191" s="1760"/>
      <c r="I191" s="1760"/>
      <c r="J191" s="1760"/>
      <c r="K191" s="1760"/>
    </row>
    <row r="192" spans="2:11" ht="19" thickBot="1" x14ac:dyDescent="0.25">
      <c r="B192" s="1764" t="s">
        <v>1461</v>
      </c>
      <c r="C192" s="1765"/>
      <c r="D192" s="220" t="s">
        <v>1460</v>
      </c>
      <c r="E192" s="1699" t="s">
        <v>18</v>
      </c>
      <c r="F192" s="1700"/>
      <c r="G192" s="295" t="s">
        <v>203</v>
      </c>
      <c r="H192" s="534" t="s">
        <v>199</v>
      </c>
      <c r="I192" s="526"/>
      <c r="J192" s="535" t="s">
        <v>200</v>
      </c>
      <c r="K192" s="526">
        <v>18</v>
      </c>
    </row>
    <row r="193" spans="2:11" ht="14" thickBot="1" x14ac:dyDescent="0.2">
      <c r="B193" s="300" t="s">
        <v>892</v>
      </c>
      <c r="C193" s="301" t="s">
        <v>197</v>
      </c>
      <c r="D193" s="302" t="s">
        <v>2322</v>
      </c>
      <c r="E193" s="303" t="s">
        <v>197</v>
      </c>
      <c r="F193" s="571" t="s">
        <v>2324</v>
      </c>
      <c r="G193" s="305" t="s">
        <v>1041</v>
      </c>
      <c r="H193" s="106" t="s">
        <v>1042</v>
      </c>
      <c r="I193" s="106" t="s">
        <v>1043</v>
      </c>
      <c r="J193" s="106" t="s">
        <v>193</v>
      </c>
      <c r="K193" s="306" t="s">
        <v>2063</v>
      </c>
    </row>
    <row r="194" spans="2:11" ht="16" x14ac:dyDescent="0.2">
      <c r="B194" s="307">
        <v>1</v>
      </c>
      <c r="C194" s="308"/>
      <c r="D194" s="33"/>
      <c r="E194" s="1576"/>
      <c r="F194" s="1579"/>
      <c r="G194" s="338"/>
      <c r="H194" s="99"/>
      <c r="I194" s="211"/>
      <c r="J194" s="99"/>
      <c r="K194" s="102"/>
    </row>
    <row r="195" spans="2:11" ht="16" x14ac:dyDescent="0.2">
      <c r="B195" s="307">
        <v>2</v>
      </c>
      <c r="C195" s="308"/>
      <c r="D195" s="33"/>
      <c r="E195" s="1576"/>
      <c r="F195" s="1580"/>
      <c r="G195" s="339"/>
      <c r="H195" s="99"/>
      <c r="I195" s="211"/>
      <c r="J195" s="99"/>
      <c r="K195" s="102"/>
    </row>
    <row r="196" spans="2:11" ht="16" x14ac:dyDescent="0.2">
      <c r="B196" s="307">
        <v>3</v>
      </c>
      <c r="C196" s="308"/>
      <c r="D196" s="33"/>
      <c r="E196" s="1576"/>
      <c r="F196" s="1580"/>
      <c r="G196" s="339"/>
      <c r="H196" s="99"/>
      <c r="I196" s="211"/>
      <c r="J196" s="99"/>
      <c r="K196" s="102"/>
    </row>
    <row r="197" spans="2:11" ht="16" x14ac:dyDescent="0.2">
      <c r="B197" s="307">
        <v>4</v>
      </c>
      <c r="C197" s="308"/>
      <c r="D197" s="33"/>
      <c r="E197" s="1576"/>
      <c r="F197" s="1580"/>
      <c r="G197" s="339"/>
      <c r="H197" s="99"/>
      <c r="I197" s="211"/>
      <c r="J197" s="99"/>
      <c r="K197" s="102"/>
    </row>
    <row r="198" spans="2:11" ht="17" thickBot="1" x14ac:dyDescent="0.25">
      <c r="B198" s="579">
        <v>5</v>
      </c>
      <c r="C198" s="580"/>
      <c r="D198" s="37"/>
      <c r="E198" s="1577"/>
      <c r="F198" s="1581"/>
      <c r="G198" s="1578"/>
      <c r="H198" s="254"/>
      <c r="I198" s="521"/>
      <c r="J198" s="254"/>
      <c r="K198" s="102"/>
    </row>
    <row r="199" spans="2:11" ht="17" thickBot="1" x14ac:dyDescent="0.25">
      <c r="B199" s="1766" t="s">
        <v>1458</v>
      </c>
      <c r="C199" s="1767"/>
      <c r="D199" s="1767"/>
      <c r="E199" s="1767"/>
      <c r="F199" s="1767"/>
      <c r="G199" s="1767"/>
      <c r="H199" s="1768"/>
      <c r="I199" s="1769" t="s">
        <v>2062</v>
      </c>
      <c r="J199" s="1770"/>
      <c r="K199" s="1574"/>
    </row>
    <row r="200" spans="2:11" x14ac:dyDescent="0.15">
      <c r="B200"/>
      <c r="C200"/>
      <c r="D200"/>
      <c r="E200"/>
      <c r="F200"/>
      <c r="G200"/>
      <c r="H200"/>
      <c r="I200"/>
      <c r="J200"/>
      <c r="K200"/>
    </row>
    <row r="201" spans="2:11" ht="17" thickBot="1" x14ac:dyDescent="0.25">
      <c r="B201" s="1760" t="s">
        <v>194</v>
      </c>
      <c r="C201" s="1760"/>
      <c r="D201" s="1760"/>
      <c r="E201" s="1760"/>
      <c r="F201" s="1760"/>
      <c r="G201" s="1760"/>
      <c r="H201" s="1760"/>
      <c r="I201" s="1760"/>
      <c r="J201" s="1760"/>
      <c r="K201" s="1760"/>
    </row>
    <row r="202" spans="2:11" ht="19" thickBot="1" x14ac:dyDescent="0.25">
      <c r="B202" s="1764" t="s">
        <v>1461</v>
      </c>
      <c r="C202" s="1765"/>
      <c r="D202" s="220" t="s">
        <v>1460</v>
      </c>
      <c r="E202" s="1699" t="s">
        <v>18</v>
      </c>
      <c r="F202" s="1700"/>
      <c r="G202" s="295" t="s">
        <v>203</v>
      </c>
      <c r="H202" s="534" t="s">
        <v>199</v>
      </c>
      <c r="I202" s="526"/>
      <c r="J202" s="535" t="s">
        <v>200</v>
      </c>
      <c r="K202" s="526">
        <v>19</v>
      </c>
    </row>
    <row r="203" spans="2:11" x14ac:dyDescent="0.15">
      <c r="B203" s="300" t="s">
        <v>892</v>
      </c>
      <c r="C203" s="301" t="s">
        <v>197</v>
      </c>
      <c r="D203" s="302" t="s">
        <v>2322</v>
      </c>
      <c r="E203" s="303" t="s">
        <v>197</v>
      </c>
      <c r="F203" s="304" t="s">
        <v>2324</v>
      </c>
      <c r="G203" s="305" t="s">
        <v>1041</v>
      </c>
      <c r="H203" s="106" t="s">
        <v>1042</v>
      </c>
      <c r="I203" s="106" t="s">
        <v>1043</v>
      </c>
      <c r="J203" s="106" t="s">
        <v>193</v>
      </c>
      <c r="K203" s="306" t="s">
        <v>2063</v>
      </c>
    </row>
    <row r="204" spans="2:11" ht="16" x14ac:dyDescent="0.2">
      <c r="B204" s="307">
        <v>1</v>
      </c>
      <c r="C204" s="308"/>
      <c r="D204" s="33"/>
      <c r="E204" s="308"/>
      <c r="F204" s="33"/>
      <c r="G204" s="309"/>
      <c r="H204" s="99"/>
      <c r="I204" s="211"/>
      <c r="J204" s="99"/>
      <c r="K204" s="102"/>
    </row>
    <row r="205" spans="2:11" ht="16" x14ac:dyDescent="0.2">
      <c r="B205" s="307">
        <v>2</v>
      </c>
      <c r="C205" s="308"/>
      <c r="D205" s="33"/>
      <c r="E205" s="308"/>
      <c r="F205" s="33"/>
      <c r="G205" s="310"/>
      <c r="H205" s="99"/>
      <c r="I205" s="211"/>
      <c r="J205" s="99"/>
      <c r="K205" s="102"/>
    </row>
    <row r="206" spans="2:11" ht="16" x14ac:dyDescent="0.2">
      <c r="B206" s="307">
        <v>3</v>
      </c>
      <c r="C206" s="308"/>
      <c r="D206" s="33"/>
      <c r="E206" s="308"/>
      <c r="F206" s="33"/>
      <c r="G206" s="310"/>
      <c r="H206" s="99"/>
      <c r="I206" s="211"/>
      <c r="J206" s="99"/>
      <c r="K206" s="102"/>
    </row>
    <row r="207" spans="2:11" ht="16" x14ac:dyDescent="0.2">
      <c r="B207" s="307">
        <v>4</v>
      </c>
      <c r="C207" s="308"/>
      <c r="D207" s="33"/>
      <c r="E207" s="308"/>
      <c r="F207" s="33"/>
      <c r="G207" s="310"/>
      <c r="H207" s="99"/>
      <c r="I207" s="211"/>
      <c r="J207" s="99"/>
      <c r="K207" s="102"/>
    </row>
    <row r="208" spans="2:11" ht="17" thickBot="1" x14ac:dyDescent="0.25">
      <c r="B208" s="579">
        <v>5</v>
      </c>
      <c r="C208" s="580"/>
      <c r="D208" s="37"/>
      <c r="E208" s="580"/>
      <c r="F208" s="37"/>
      <c r="G208" s="581"/>
      <c r="H208" s="254"/>
      <c r="I208" s="521"/>
      <c r="J208" s="254"/>
      <c r="K208" s="102"/>
    </row>
    <row r="209" spans="2:11" ht="17" thickBot="1" x14ac:dyDescent="0.25">
      <c r="B209" s="1766" t="s">
        <v>1458</v>
      </c>
      <c r="C209" s="1767"/>
      <c r="D209" s="1767"/>
      <c r="E209" s="1767"/>
      <c r="F209" s="1767"/>
      <c r="G209" s="1767"/>
      <c r="H209" s="1768"/>
      <c r="I209" s="1769" t="s">
        <v>2062</v>
      </c>
      <c r="J209" s="1770"/>
      <c r="K209" s="1574"/>
    </row>
    <row r="210" spans="2:11" x14ac:dyDescent="0.15">
      <c r="B210"/>
      <c r="C210"/>
      <c r="D210"/>
      <c r="E210"/>
      <c r="F210"/>
      <c r="G210"/>
      <c r="H210"/>
      <c r="I210"/>
      <c r="J210"/>
      <c r="K210"/>
    </row>
    <row r="211" spans="2:11" ht="17" thickBot="1" x14ac:dyDescent="0.25">
      <c r="B211" s="1760" t="s">
        <v>194</v>
      </c>
      <c r="C211" s="1760"/>
      <c r="D211" s="1760"/>
      <c r="E211" s="1760"/>
      <c r="F211" s="1760"/>
      <c r="G211" s="1760"/>
      <c r="H211" s="1760"/>
      <c r="I211" s="1760"/>
      <c r="J211" s="1760"/>
      <c r="K211" s="1760"/>
    </row>
    <row r="212" spans="2:11" ht="19" thickBot="1" x14ac:dyDescent="0.25">
      <c r="B212" s="1764" t="s">
        <v>1461</v>
      </c>
      <c r="C212" s="1765"/>
      <c r="D212" s="220" t="s">
        <v>1460</v>
      </c>
      <c r="E212" s="1699" t="s">
        <v>18</v>
      </c>
      <c r="F212" s="1700"/>
      <c r="G212" s="295" t="s">
        <v>203</v>
      </c>
      <c r="H212" s="534" t="s">
        <v>199</v>
      </c>
      <c r="I212" s="526"/>
      <c r="J212" s="535" t="s">
        <v>200</v>
      </c>
      <c r="K212" s="526">
        <v>20</v>
      </c>
    </row>
    <row r="213" spans="2:11" x14ac:dyDescent="0.15">
      <c r="B213" s="300" t="s">
        <v>892</v>
      </c>
      <c r="C213" s="301" t="s">
        <v>197</v>
      </c>
      <c r="D213" s="302" t="s">
        <v>2322</v>
      </c>
      <c r="E213" s="303" t="s">
        <v>197</v>
      </c>
      <c r="F213" s="304" t="s">
        <v>2324</v>
      </c>
      <c r="G213" s="305" t="s">
        <v>1041</v>
      </c>
      <c r="H213" s="106" t="s">
        <v>1042</v>
      </c>
      <c r="I213" s="106" t="s">
        <v>1043</v>
      </c>
      <c r="J213" s="106" t="s">
        <v>193</v>
      </c>
      <c r="K213" s="306" t="s">
        <v>2063</v>
      </c>
    </row>
    <row r="214" spans="2:11" ht="16" x14ac:dyDescent="0.2">
      <c r="B214" s="307">
        <v>1</v>
      </c>
      <c r="C214" s="308"/>
      <c r="D214" s="33"/>
      <c r="E214" s="308"/>
      <c r="F214" s="33"/>
      <c r="G214" s="309"/>
      <c r="H214" s="99"/>
      <c r="I214" s="211"/>
      <c r="J214" s="99"/>
      <c r="K214" s="102"/>
    </row>
    <row r="215" spans="2:11" ht="16" x14ac:dyDescent="0.2">
      <c r="B215" s="307">
        <v>2</v>
      </c>
      <c r="C215" s="308"/>
      <c r="D215" s="33"/>
      <c r="E215" s="308"/>
      <c r="F215" s="33"/>
      <c r="G215" s="310"/>
      <c r="H215" s="99"/>
      <c r="I215" s="211"/>
      <c r="J215" s="99"/>
      <c r="K215" s="102"/>
    </row>
    <row r="216" spans="2:11" ht="16" x14ac:dyDescent="0.2">
      <c r="B216" s="307">
        <v>3</v>
      </c>
      <c r="C216" s="308"/>
      <c r="D216" s="33"/>
      <c r="E216" s="308"/>
      <c r="F216" s="33"/>
      <c r="G216" s="310"/>
      <c r="H216" s="99"/>
      <c r="I216" s="211"/>
      <c r="J216" s="99"/>
      <c r="K216" s="102"/>
    </row>
    <row r="217" spans="2:11" ht="16" x14ac:dyDescent="0.2">
      <c r="B217" s="307">
        <v>4</v>
      </c>
      <c r="C217" s="308"/>
      <c r="D217" s="33"/>
      <c r="E217" s="308"/>
      <c r="F217" s="33"/>
      <c r="G217" s="310"/>
      <c r="H217" s="99"/>
      <c r="I217" s="211"/>
      <c r="J217" s="99"/>
      <c r="K217" s="102"/>
    </row>
    <row r="218" spans="2:11" ht="17" thickBot="1" x14ac:dyDescent="0.25">
      <c r="B218" s="307">
        <v>5</v>
      </c>
      <c r="C218" s="308"/>
      <c r="D218" s="33"/>
      <c r="E218" s="308"/>
      <c r="F218" s="33"/>
      <c r="G218" s="310"/>
      <c r="H218" s="99"/>
      <c r="I218" s="521"/>
      <c r="J218" s="254"/>
      <c r="K218" s="102"/>
    </row>
    <row r="219" spans="2:11" ht="17" thickBot="1" x14ac:dyDescent="0.25">
      <c r="B219" s="1771" t="s">
        <v>1458</v>
      </c>
      <c r="C219" s="1772"/>
      <c r="D219" s="1772"/>
      <c r="E219" s="1772"/>
      <c r="F219" s="1772"/>
      <c r="G219" s="1772"/>
      <c r="H219" s="1772"/>
      <c r="I219" s="1769" t="s">
        <v>2062</v>
      </c>
      <c r="J219" s="1770"/>
      <c r="K219" s="522"/>
    </row>
    <row r="220" spans="2:11" x14ac:dyDescent="0.15">
      <c r="B220"/>
      <c r="C220"/>
      <c r="D220"/>
      <c r="E220"/>
      <c r="F220"/>
      <c r="G220"/>
      <c r="H220"/>
      <c r="I220"/>
      <c r="J220"/>
      <c r="K220"/>
    </row>
    <row r="221" spans="2:11" ht="17" thickBot="1" x14ac:dyDescent="0.25">
      <c r="B221" s="1760" t="s">
        <v>194</v>
      </c>
      <c r="C221" s="1760"/>
      <c r="D221" s="1760"/>
      <c r="E221" s="1760"/>
      <c r="F221" s="1760"/>
      <c r="G221" s="1760"/>
      <c r="H221" s="1760"/>
      <c r="I221" s="1760"/>
      <c r="J221" s="1760"/>
      <c r="K221" s="1760"/>
    </row>
    <row r="222" spans="2:11" ht="19" thickBot="1" x14ac:dyDescent="0.25">
      <c r="B222" s="1764" t="s">
        <v>1461</v>
      </c>
      <c r="C222" s="1765"/>
      <c r="D222" s="220" t="s">
        <v>1460</v>
      </c>
      <c r="E222" s="1699" t="s">
        <v>18</v>
      </c>
      <c r="F222" s="1700"/>
      <c r="G222" s="295" t="s">
        <v>203</v>
      </c>
      <c r="H222" s="534" t="s">
        <v>199</v>
      </c>
      <c r="I222" s="526"/>
      <c r="J222" s="535" t="s">
        <v>200</v>
      </c>
      <c r="K222" s="526">
        <v>21</v>
      </c>
    </row>
    <row r="223" spans="2:11" x14ac:dyDescent="0.15">
      <c r="B223" s="300" t="s">
        <v>892</v>
      </c>
      <c r="C223" s="301" t="s">
        <v>197</v>
      </c>
      <c r="D223" s="302" t="s">
        <v>2322</v>
      </c>
      <c r="E223" s="303" t="s">
        <v>197</v>
      </c>
      <c r="F223" s="304" t="s">
        <v>2324</v>
      </c>
      <c r="G223" s="305" t="s">
        <v>1041</v>
      </c>
      <c r="H223" s="106" t="s">
        <v>1042</v>
      </c>
      <c r="I223" s="106" t="s">
        <v>1043</v>
      </c>
      <c r="J223" s="106" t="s">
        <v>193</v>
      </c>
      <c r="K223" s="306" t="s">
        <v>2063</v>
      </c>
    </row>
    <row r="224" spans="2:11" ht="16" x14ac:dyDescent="0.2">
      <c r="B224" s="307">
        <v>1</v>
      </c>
      <c r="C224" s="308"/>
      <c r="D224" s="33"/>
      <c r="E224" s="308"/>
      <c r="F224" s="33"/>
      <c r="G224" s="309"/>
      <c r="H224" s="99"/>
      <c r="I224" s="211"/>
      <c r="J224" s="99"/>
      <c r="K224" s="102"/>
    </row>
    <row r="225" spans="2:11" ht="16" x14ac:dyDescent="0.2">
      <c r="B225" s="307">
        <v>2</v>
      </c>
      <c r="C225" s="308"/>
      <c r="D225" s="33"/>
      <c r="E225" s="308"/>
      <c r="F225" s="33"/>
      <c r="G225" s="310"/>
      <c r="H225" s="99"/>
      <c r="I225" s="211"/>
      <c r="J225" s="99"/>
      <c r="K225" s="102"/>
    </row>
    <row r="226" spans="2:11" ht="16" x14ac:dyDescent="0.2">
      <c r="B226" s="307">
        <v>3</v>
      </c>
      <c r="C226" s="308"/>
      <c r="D226" s="33"/>
      <c r="E226" s="308"/>
      <c r="F226" s="33"/>
      <c r="G226" s="310"/>
      <c r="H226" s="99"/>
      <c r="I226" s="211"/>
      <c r="J226" s="99"/>
      <c r="K226" s="102"/>
    </row>
    <row r="227" spans="2:11" ht="16" x14ac:dyDescent="0.2">
      <c r="B227" s="307">
        <v>4</v>
      </c>
      <c r="C227" s="308"/>
      <c r="D227" s="33"/>
      <c r="E227" s="308"/>
      <c r="F227" s="33"/>
      <c r="G227" s="310"/>
      <c r="H227" s="99"/>
      <c r="I227" s="211"/>
      <c r="J227" s="99"/>
      <c r="K227" s="102"/>
    </row>
    <row r="228" spans="2:11" ht="17" thickBot="1" x14ac:dyDescent="0.25">
      <c r="B228" s="579">
        <v>5</v>
      </c>
      <c r="C228" s="580"/>
      <c r="D228" s="37"/>
      <c r="E228" s="580"/>
      <c r="F228" s="37"/>
      <c r="G228" s="581"/>
      <c r="H228" s="254"/>
      <c r="I228" s="521"/>
      <c r="J228" s="254"/>
      <c r="K228" s="102"/>
    </row>
    <row r="229" spans="2:11" ht="17" thickBot="1" x14ac:dyDescent="0.25">
      <c r="B229" s="1766" t="s">
        <v>1458</v>
      </c>
      <c r="C229" s="1767"/>
      <c r="D229" s="1767"/>
      <c r="E229" s="1767"/>
      <c r="F229" s="1767"/>
      <c r="G229" s="1767"/>
      <c r="H229" s="1768"/>
      <c r="I229" s="1769" t="s">
        <v>2062</v>
      </c>
      <c r="J229" s="1770"/>
      <c r="K229" s="1574"/>
    </row>
    <row r="230" spans="2:11" x14ac:dyDescent="0.15">
      <c r="B230"/>
      <c r="C230"/>
      <c r="D230"/>
      <c r="E230"/>
      <c r="F230"/>
      <c r="G230"/>
      <c r="H230"/>
      <c r="I230"/>
      <c r="J230"/>
      <c r="K230"/>
    </row>
  </sheetData>
  <mergeCells count="123">
    <mergeCell ref="C1:I1"/>
    <mergeCell ref="B3:D3"/>
    <mergeCell ref="B4:D4"/>
    <mergeCell ref="C5:D5"/>
    <mergeCell ref="C14:D14"/>
    <mergeCell ref="C15:D15"/>
    <mergeCell ref="C16:D16"/>
    <mergeCell ref="C17:D17"/>
    <mergeCell ref="C10:D10"/>
    <mergeCell ref="C11:D11"/>
    <mergeCell ref="C12:D12"/>
    <mergeCell ref="C13:D13"/>
    <mergeCell ref="C6:D6"/>
    <mergeCell ref="C7:D7"/>
    <mergeCell ref="C8:D8"/>
    <mergeCell ref="C9:D9"/>
    <mergeCell ref="B29:H29"/>
    <mergeCell ref="I29:J29"/>
    <mergeCell ref="B31:K31"/>
    <mergeCell ref="B32:C32"/>
    <mergeCell ref="E32:F32"/>
    <mergeCell ref="C18:D18"/>
    <mergeCell ref="C19:D19"/>
    <mergeCell ref="B21:K21"/>
    <mergeCell ref="B22:C22"/>
    <mergeCell ref="E22:F22"/>
    <mergeCell ref="B49:H49"/>
    <mergeCell ref="I49:J49"/>
    <mergeCell ref="B51:K51"/>
    <mergeCell ref="B52:C52"/>
    <mergeCell ref="E52:F52"/>
    <mergeCell ref="B39:H39"/>
    <mergeCell ref="I39:J39"/>
    <mergeCell ref="B41:K41"/>
    <mergeCell ref="B42:C42"/>
    <mergeCell ref="E42:F42"/>
    <mergeCell ref="B69:H69"/>
    <mergeCell ref="I69:J69"/>
    <mergeCell ref="B71:K71"/>
    <mergeCell ref="B72:C72"/>
    <mergeCell ref="E72:F72"/>
    <mergeCell ref="B59:H59"/>
    <mergeCell ref="I59:J59"/>
    <mergeCell ref="B61:K61"/>
    <mergeCell ref="B62:C62"/>
    <mergeCell ref="E62:F62"/>
    <mergeCell ref="B89:H89"/>
    <mergeCell ref="I89:J89"/>
    <mergeCell ref="B91:K91"/>
    <mergeCell ref="B92:C92"/>
    <mergeCell ref="E92:F92"/>
    <mergeCell ref="B79:H79"/>
    <mergeCell ref="I79:J79"/>
    <mergeCell ref="B81:K81"/>
    <mergeCell ref="B82:C82"/>
    <mergeCell ref="E82:F82"/>
    <mergeCell ref="B109:H109"/>
    <mergeCell ref="I109:J109"/>
    <mergeCell ref="B111:K111"/>
    <mergeCell ref="B112:C112"/>
    <mergeCell ref="E112:F112"/>
    <mergeCell ref="B99:H99"/>
    <mergeCell ref="I99:J99"/>
    <mergeCell ref="B101:K101"/>
    <mergeCell ref="B102:C102"/>
    <mergeCell ref="E102:F102"/>
    <mergeCell ref="B129:H129"/>
    <mergeCell ref="I129:J129"/>
    <mergeCell ref="B131:K131"/>
    <mergeCell ref="B132:C132"/>
    <mergeCell ref="E132:F132"/>
    <mergeCell ref="B119:H119"/>
    <mergeCell ref="I119:J119"/>
    <mergeCell ref="B121:K121"/>
    <mergeCell ref="B122:C122"/>
    <mergeCell ref="E122:F122"/>
    <mergeCell ref="B149:H149"/>
    <mergeCell ref="I149:J149"/>
    <mergeCell ref="B151:K151"/>
    <mergeCell ref="B152:C152"/>
    <mergeCell ref="E152:F152"/>
    <mergeCell ref="B139:H139"/>
    <mergeCell ref="I139:J139"/>
    <mergeCell ref="B141:K141"/>
    <mergeCell ref="B142:C142"/>
    <mergeCell ref="E142:F142"/>
    <mergeCell ref="B169:H169"/>
    <mergeCell ref="I169:J169"/>
    <mergeCell ref="B171:K171"/>
    <mergeCell ref="B172:C172"/>
    <mergeCell ref="E172:F172"/>
    <mergeCell ref="B159:H159"/>
    <mergeCell ref="I159:J159"/>
    <mergeCell ref="B161:K161"/>
    <mergeCell ref="B162:C162"/>
    <mergeCell ref="E162:F162"/>
    <mergeCell ref="B179:H179"/>
    <mergeCell ref="I179:J179"/>
    <mergeCell ref="B202:C202"/>
    <mergeCell ref="E202:F202"/>
    <mergeCell ref="B181:K181"/>
    <mergeCell ref="B182:C182"/>
    <mergeCell ref="E182:F182"/>
    <mergeCell ref="B189:H189"/>
    <mergeCell ref="I189:J189"/>
    <mergeCell ref="B191:K191"/>
    <mergeCell ref="B192:C192"/>
    <mergeCell ref="E192:F192"/>
    <mergeCell ref="B199:H199"/>
    <mergeCell ref="I199:J199"/>
    <mergeCell ref="B229:H229"/>
    <mergeCell ref="I229:J229"/>
    <mergeCell ref="B219:H219"/>
    <mergeCell ref="I219:J219"/>
    <mergeCell ref="B221:K221"/>
    <mergeCell ref="B201:K201"/>
    <mergeCell ref="B222:C222"/>
    <mergeCell ref="E222:F222"/>
    <mergeCell ref="B209:H209"/>
    <mergeCell ref="I209:J209"/>
    <mergeCell ref="B211:K211"/>
    <mergeCell ref="B212:C212"/>
    <mergeCell ref="E212:F212"/>
  </mergeCells>
  <phoneticPr fontId="0" type="noConversion"/>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Foglio136"/>
  <dimension ref="A1:K84"/>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459</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1934</v>
      </c>
    </row>
    <row r="4" spans="1:11" x14ac:dyDescent="0.15">
      <c r="B4" s="16">
        <v>1</v>
      </c>
      <c r="C4" s="98" t="s">
        <v>1919</v>
      </c>
      <c r="D4" s="14"/>
      <c r="E4" s="20">
        <f>COUNTIF(C$18:C$50,$C4)+COUNTIF(I$18:I$50,$C4)</f>
        <v>4</v>
      </c>
      <c r="F4" s="1697">
        <f>COUNTIF(E$18:E$50,$C4)+COUNTIF(K$18:K$50,$C4)</f>
        <v>4</v>
      </c>
      <c r="G4" s="1753"/>
      <c r="I4" s="45" t="str">
        <f>$C$4</f>
        <v>Andreadis</v>
      </c>
      <c r="J4" s="20" t="s">
        <v>1678</v>
      </c>
      <c r="K4" s="14">
        <v>1</v>
      </c>
    </row>
    <row r="5" spans="1:11" x14ac:dyDescent="0.15">
      <c r="B5" s="16">
        <v>2</v>
      </c>
      <c r="C5" s="98" t="s">
        <v>1920</v>
      </c>
      <c r="D5" s="14"/>
      <c r="E5" s="20">
        <f t="shared" ref="E5:E12" si="0">COUNTIF(C$18:C$50,$C5)+COUNTIF(I$18:I$50,$C5)</f>
        <v>4</v>
      </c>
      <c r="F5" s="1697">
        <f t="shared" ref="F5:F12" si="1">COUNTIF(E$18:E$50,$C5)+COUNTIF(K$18:K$50,$C5)</f>
        <v>4</v>
      </c>
      <c r="G5" s="1753"/>
      <c r="I5" s="45" t="str">
        <f>$C$5</f>
        <v>Karalis</v>
      </c>
      <c r="K5" s="99"/>
    </row>
    <row r="6" spans="1:11" x14ac:dyDescent="0.15">
      <c r="B6" s="16">
        <v>3</v>
      </c>
      <c r="C6" s="98" t="s">
        <v>1921</v>
      </c>
      <c r="D6" s="14"/>
      <c r="E6" s="20">
        <f t="shared" si="0"/>
        <v>4</v>
      </c>
      <c r="F6" s="1697">
        <f t="shared" si="1"/>
        <v>4</v>
      </c>
      <c r="G6" s="1753"/>
      <c r="I6" s="45" t="str">
        <f>$C$6</f>
        <v>Tumsen</v>
      </c>
      <c r="J6" s="20" t="s">
        <v>1678</v>
      </c>
      <c r="K6" s="14">
        <v>2</v>
      </c>
    </row>
    <row r="7" spans="1:11" x14ac:dyDescent="0.15">
      <c r="B7" s="16">
        <v>4</v>
      </c>
      <c r="C7" s="98" t="s">
        <v>1922</v>
      </c>
      <c r="D7" s="14"/>
      <c r="E7" s="20">
        <f t="shared" si="0"/>
        <v>4</v>
      </c>
      <c r="F7" s="1697">
        <f t="shared" si="1"/>
        <v>4</v>
      </c>
      <c r="G7" s="1753"/>
      <c r="I7" s="45" t="str">
        <f>$C$7</f>
        <v>Mandis</v>
      </c>
      <c r="J7" s="20" t="s">
        <v>1678</v>
      </c>
      <c r="K7" s="14">
        <v>3</v>
      </c>
    </row>
    <row r="8" spans="1:11" x14ac:dyDescent="0.15">
      <c r="B8" s="16">
        <v>5</v>
      </c>
      <c r="C8" s="98" t="s">
        <v>1923</v>
      </c>
      <c r="D8" s="14"/>
      <c r="E8" s="20">
        <f t="shared" si="0"/>
        <v>4</v>
      </c>
      <c r="F8" s="1697">
        <f t="shared" si="1"/>
        <v>4</v>
      </c>
      <c r="G8" s="1753"/>
      <c r="I8" s="45" t="str">
        <f>$C$8</f>
        <v>Tsoulfas</v>
      </c>
      <c r="J8" s="20" t="s">
        <v>1678</v>
      </c>
      <c r="K8" s="14">
        <v>4</v>
      </c>
    </row>
    <row r="9" spans="1:11" x14ac:dyDescent="0.15">
      <c r="B9" s="16">
        <v>6</v>
      </c>
      <c r="C9" s="98" t="s">
        <v>1924</v>
      </c>
      <c r="D9" s="14"/>
      <c r="E9" s="20">
        <f t="shared" si="0"/>
        <v>4</v>
      </c>
      <c r="F9" s="1697">
        <f t="shared" si="1"/>
        <v>4</v>
      </c>
      <c r="G9" s="1753"/>
      <c r="I9" s="45" t="str">
        <f>$C$9</f>
        <v>Metin</v>
      </c>
      <c r="J9" s="20" t="s">
        <v>1678</v>
      </c>
      <c r="K9" s="14">
        <v>5</v>
      </c>
    </row>
    <row r="10" spans="1:11" x14ac:dyDescent="0.15">
      <c r="B10" s="16">
        <v>7</v>
      </c>
      <c r="C10" s="98" t="s">
        <v>1925</v>
      </c>
      <c r="D10" s="14"/>
      <c r="E10" s="20">
        <f t="shared" si="0"/>
        <v>4</v>
      </c>
      <c r="F10" s="1697">
        <f t="shared" si="1"/>
        <v>4</v>
      </c>
      <c r="G10" s="1753"/>
      <c r="I10" s="45" t="str">
        <f>$C$10</f>
        <v>Papageorgiou</v>
      </c>
      <c r="K10" s="99"/>
    </row>
    <row r="11" spans="1:11" x14ac:dyDescent="0.15">
      <c r="B11" s="16">
        <v>8</v>
      </c>
      <c r="C11" s="98" t="s">
        <v>1926</v>
      </c>
      <c r="D11" s="14"/>
      <c r="E11" s="20">
        <f t="shared" si="0"/>
        <v>4</v>
      </c>
      <c r="F11" s="1697">
        <f t="shared" si="1"/>
        <v>4</v>
      </c>
      <c r="G11" s="1753"/>
      <c r="I11" s="45" t="str">
        <f>$C$11</f>
        <v>Strzmiezki</v>
      </c>
      <c r="K11" s="99"/>
    </row>
    <row r="12" spans="1:11" x14ac:dyDescent="0.15">
      <c r="B12" s="16">
        <v>9</v>
      </c>
      <c r="C12" s="418" t="s">
        <v>1927</v>
      </c>
      <c r="D12" s="14"/>
      <c r="E12" s="20">
        <f t="shared" si="0"/>
        <v>4</v>
      </c>
      <c r="F12" s="1697">
        <f t="shared" si="1"/>
        <v>4</v>
      </c>
      <c r="G12" s="1753"/>
      <c r="I12" s="46" t="str">
        <f>$C$12</f>
        <v>Kouris</v>
      </c>
      <c r="J12" s="20" t="s">
        <v>1678</v>
      </c>
      <c r="K12" s="14">
        <v>6</v>
      </c>
    </row>
    <row r="13" spans="1:11" x14ac:dyDescent="0.15">
      <c r="A13" s="15" t="s">
        <v>363</v>
      </c>
      <c r="B13" s="383" t="s">
        <v>362</v>
      </c>
      <c r="C13" s="24" t="s">
        <v>1616</v>
      </c>
      <c r="D13" s="383" t="s">
        <v>892</v>
      </c>
      <c r="E13" s="24">
        <f>SUM(E4:E12)</f>
        <v>36</v>
      </c>
      <c r="F13" s="1754" t="s">
        <v>301</v>
      </c>
      <c r="G13" s="1754"/>
      <c r="H13" s="24" t="s">
        <v>1609</v>
      </c>
      <c r="I13" s="1755" t="s">
        <v>303</v>
      </c>
      <c r="J13" s="1755"/>
      <c r="K13" s="24" t="s">
        <v>978</v>
      </c>
    </row>
    <row r="14" spans="1:11" x14ac:dyDescent="0.15">
      <c r="A14" s="112"/>
      <c r="B14" s="420"/>
      <c r="C14" s="1756" t="s">
        <v>570</v>
      </c>
      <c r="D14" s="1757"/>
      <c r="E14" s="1757"/>
      <c r="F14" s="1872" t="s">
        <v>1685</v>
      </c>
      <c r="G14" s="1872"/>
      <c r="H14" s="1872"/>
      <c r="I14" s="1872"/>
      <c r="J14" s="1872"/>
      <c r="K14" s="1872"/>
    </row>
    <row r="15" spans="1:11" x14ac:dyDescent="0.15">
      <c r="A15"/>
      <c r="B15"/>
      <c r="C15"/>
      <c r="D15" s="356"/>
      <c r="E15" s="356"/>
      <c r="F15" s="836"/>
      <c r="G15" s="836"/>
      <c r="H15" s="836"/>
      <c r="I15" s="836"/>
      <c r="J15" s="836"/>
      <c r="K15" s="836"/>
    </row>
    <row r="16" spans="1:11" ht="14" thickBot="1" x14ac:dyDescent="0.2">
      <c r="B16" s="1747" t="s">
        <v>1368</v>
      </c>
      <c r="C16" s="1748"/>
      <c r="E16" s="15" t="s">
        <v>307</v>
      </c>
      <c r="K16" s="15" t="s">
        <v>308</v>
      </c>
    </row>
    <row r="17" spans="1:11" x14ac:dyDescent="0.15">
      <c r="A17" s="26" t="s">
        <v>892</v>
      </c>
      <c r="B17" s="204" t="s">
        <v>197</v>
      </c>
      <c r="C17" s="28" t="s">
        <v>865</v>
      </c>
      <c r="D17" s="59" t="s">
        <v>197</v>
      </c>
      <c r="E17" s="30" t="s">
        <v>866</v>
      </c>
      <c r="G17" s="26" t="s">
        <v>892</v>
      </c>
      <c r="H17" s="204" t="s">
        <v>197</v>
      </c>
      <c r="I17" s="28" t="s">
        <v>865</v>
      </c>
      <c r="J17" s="59" t="s">
        <v>197</v>
      </c>
      <c r="K17" s="30" t="s">
        <v>866</v>
      </c>
    </row>
    <row r="18" spans="1:11" x14ac:dyDescent="0.15">
      <c r="A18" s="31">
        <v>1</v>
      </c>
      <c r="B18" s="32">
        <f>K4</f>
        <v>1</v>
      </c>
      <c r="C18" s="33" t="str">
        <f>C4</f>
        <v>Andreadis</v>
      </c>
      <c r="D18" s="62">
        <f>K8</f>
        <v>4</v>
      </c>
      <c r="E18" s="33" t="str">
        <f>C8</f>
        <v>Tsoulfas</v>
      </c>
      <c r="G18" s="31">
        <v>1</v>
      </c>
      <c r="H18" s="32">
        <f>K6</f>
        <v>2</v>
      </c>
      <c r="I18" s="157" t="str">
        <f>C6</f>
        <v>Tumsen</v>
      </c>
      <c r="J18" s="62">
        <f>K9</f>
        <v>5</v>
      </c>
      <c r="K18" s="449" t="str">
        <f>C5</f>
        <v>Karalis</v>
      </c>
    </row>
    <row r="19" spans="1:11" x14ac:dyDescent="0.15">
      <c r="A19" s="248">
        <v>2</v>
      </c>
      <c r="B19" s="249">
        <f>K9</f>
        <v>5</v>
      </c>
      <c r="C19" s="37" t="str">
        <f>C9</f>
        <v>Metin</v>
      </c>
      <c r="D19" s="191">
        <f>K6</f>
        <v>2</v>
      </c>
      <c r="E19" s="37" t="str">
        <f>C6</f>
        <v>Tumsen</v>
      </c>
      <c r="G19" s="248">
        <v>2</v>
      </c>
      <c r="H19" s="249">
        <f>K4</f>
        <v>1</v>
      </c>
      <c r="I19" s="45" t="str">
        <f>C4</f>
        <v>Andreadis</v>
      </c>
      <c r="J19" s="191">
        <f>K7</f>
        <v>3</v>
      </c>
      <c r="K19" s="33" t="str">
        <f>C7</f>
        <v>Mandis</v>
      </c>
    </row>
    <row r="20" spans="1:11" ht="14" thickBot="1" x14ac:dyDescent="0.2">
      <c r="A20" s="41">
        <v>3</v>
      </c>
      <c r="B20" s="42">
        <f>K7</f>
        <v>3</v>
      </c>
      <c r="C20" s="43" t="str">
        <f>C7</f>
        <v>Mandis</v>
      </c>
      <c r="D20" s="71">
        <f>K12</f>
        <v>6</v>
      </c>
      <c r="E20" s="43" t="str">
        <f>C12</f>
        <v>Kouris</v>
      </c>
      <c r="G20" s="41">
        <v>3</v>
      </c>
      <c r="H20" s="42">
        <f>K8</f>
        <v>4</v>
      </c>
      <c r="I20" s="111" t="str">
        <f>C8</f>
        <v>Tsoulfas</v>
      </c>
      <c r="J20" s="71">
        <f>K12</f>
        <v>6</v>
      </c>
      <c r="K20" s="454" t="str">
        <f>C11</f>
        <v>Strzmiezki</v>
      </c>
    </row>
    <row r="22" spans="1:11" ht="14" thickBot="1" x14ac:dyDescent="0.2">
      <c r="E22" s="15" t="s">
        <v>309</v>
      </c>
      <c r="K22" s="15" t="s">
        <v>2186</v>
      </c>
    </row>
    <row r="23" spans="1:11" x14ac:dyDescent="0.15">
      <c r="A23" s="26" t="s">
        <v>892</v>
      </c>
      <c r="B23" s="204" t="s">
        <v>197</v>
      </c>
      <c r="C23" s="28" t="s">
        <v>865</v>
      </c>
      <c r="D23" s="59" t="s">
        <v>197</v>
      </c>
      <c r="E23" s="30" t="s">
        <v>866</v>
      </c>
      <c r="G23" s="26" t="s">
        <v>892</v>
      </c>
      <c r="H23" s="204" t="s">
        <v>197</v>
      </c>
      <c r="I23" s="28" t="s">
        <v>865</v>
      </c>
      <c r="J23" s="59" t="s">
        <v>197</v>
      </c>
      <c r="K23" s="30" t="s">
        <v>866</v>
      </c>
    </row>
    <row r="24" spans="1:11" x14ac:dyDescent="0.15">
      <c r="A24" s="31">
        <v>1</v>
      </c>
      <c r="B24" s="32">
        <f>K9</f>
        <v>5</v>
      </c>
      <c r="C24" s="224" t="str">
        <f>C5</f>
        <v>Karalis</v>
      </c>
      <c r="D24" s="62">
        <f>K4</f>
        <v>1</v>
      </c>
      <c r="E24" s="531" t="str">
        <f>C9</f>
        <v>Metin</v>
      </c>
      <c r="G24" s="31">
        <v>1</v>
      </c>
      <c r="H24" s="32">
        <f>K9</f>
        <v>5</v>
      </c>
      <c r="I24" s="587" t="str">
        <f>C7</f>
        <v>Mandis</v>
      </c>
      <c r="J24" s="62">
        <f>K8</f>
        <v>4</v>
      </c>
      <c r="K24" s="206" t="str">
        <f>C8</f>
        <v>Tsoulfas</v>
      </c>
    </row>
    <row r="25" spans="1:11" x14ac:dyDescent="0.15">
      <c r="A25" s="248">
        <v>2</v>
      </c>
      <c r="B25" s="249">
        <f>K7</f>
        <v>3</v>
      </c>
      <c r="C25" s="618" t="str">
        <f>C12</f>
        <v>Kouris</v>
      </c>
      <c r="D25" s="191">
        <f>K8</f>
        <v>4</v>
      </c>
      <c r="E25" s="225" t="str">
        <f>C8</f>
        <v>Tsoulfas</v>
      </c>
      <c r="G25" s="248">
        <v>2</v>
      </c>
      <c r="H25" s="249">
        <f>K12</f>
        <v>6</v>
      </c>
      <c r="I25" s="45" t="str">
        <f>C10</f>
        <v>Papageorgiou</v>
      </c>
      <c r="J25" s="191">
        <f>K4</f>
        <v>1</v>
      </c>
      <c r="K25" s="206" t="str">
        <f>C9</f>
        <v>Metin</v>
      </c>
    </row>
    <row r="26" spans="1:11" ht="14" thickBot="1" x14ac:dyDescent="0.2">
      <c r="A26" s="41">
        <v>3</v>
      </c>
      <c r="B26" s="42">
        <f>K6</f>
        <v>2</v>
      </c>
      <c r="C26" s="111" t="str">
        <f>C6</f>
        <v>Tumsen</v>
      </c>
      <c r="D26" s="71">
        <f>K12</f>
        <v>6</v>
      </c>
      <c r="E26" s="454" t="str">
        <f>C10</f>
        <v>Papageorgiou</v>
      </c>
      <c r="G26" s="41">
        <v>3</v>
      </c>
      <c r="H26" s="42">
        <f>K7</f>
        <v>3</v>
      </c>
      <c r="I26" s="619" t="str">
        <f>C11</f>
        <v>Strzmiezki</v>
      </c>
      <c r="J26" s="71">
        <f>K6</f>
        <v>2</v>
      </c>
      <c r="K26" s="448" t="str">
        <f>C4</f>
        <v>Andreadis</v>
      </c>
    </row>
    <row r="28" spans="1:11" ht="14" thickBot="1" x14ac:dyDescent="0.2">
      <c r="E28" s="15" t="s">
        <v>2185</v>
      </c>
      <c r="K28" s="15" t="s">
        <v>2187</v>
      </c>
    </row>
    <row r="29" spans="1:11" x14ac:dyDescent="0.15">
      <c r="A29" s="26" t="s">
        <v>892</v>
      </c>
      <c r="B29" s="204" t="s">
        <v>197</v>
      </c>
      <c r="C29" s="28" t="s">
        <v>865</v>
      </c>
      <c r="D29" s="59" t="s">
        <v>197</v>
      </c>
      <c r="E29" s="30" t="s">
        <v>866</v>
      </c>
      <c r="G29" s="26" t="s">
        <v>892</v>
      </c>
      <c r="H29" s="204" t="s">
        <v>197</v>
      </c>
      <c r="I29" s="28" t="s">
        <v>865</v>
      </c>
      <c r="J29" s="59" t="s">
        <v>197</v>
      </c>
      <c r="K29" s="30" t="s">
        <v>866</v>
      </c>
    </row>
    <row r="30" spans="1:11" x14ac:dyDescent="0.15">
      <c r="A30" s="31">
        <v>1</v>
      </c>
      <c r="B30" s="32">
        <f>K12</f>
        <v>6</v>
      </c>
      <c r="C30" s="45" t="str">
        <f>C10</f>
        <v>Papageorgiou</v>
      </c>
      <c r="D30" s="62">
        <f>K8</f>
        <v>4</v>
      </c>
      <c r="E30" s="449" t="str">
        <f>C5</f>
        <v>Karalis</v>
      </c>
      <c r="G30" s="31">
        <v>1</v>
      </c>
      <c r="H30" s="32">
        <f>K6</f>
        <v>2</v>
      </c>
      <c r="I30" s="626" t="str">
        <f>C8</f>
        <v>Tsoulfas</v>
      </c>
      <c r="J30" s="62">
        <f>K12</f>
        <v>6</v>
      </c>
      <c r="K30" s="206" t="str">
        <f>C10</f>
        <v>Papageorgiou</v>
      </c>
    </row>
    <row r="31" spans="1:11" x14ac:dyDescent="0.15">
      <c r="A31" s="248">
        <v>2</v>
      </c>
      <c r="B31" s="249">
        <f>K6</f>
        <v>2</v>
      </c>
      <c r="C31" s="45" t="str">
        <f>C4</f>
        <v>Andreadis</v>
      </c>
      <c r="D31" s="191">
        <f>K4</f>
        <v>1</v>
      </c>
      <c r="E31" s="451" t="str">
        <f>C12</f>
        <v>Kouris</v>
      </c>
      <c r="G31" s="248">
        <v>2</v>
      </c>
      <c r="H31" s="249">
        <f>K4</f>
        <v>1</v>
      </c>
      <c r="I31" s="45" t="str">
        <f>C12</f>
        <v>Kouris</v>
      </c>
      <c r="J31" s="191">
        <f>K7</f>
        <v>3</v>
      </c>
      <c r="K31" s="33" t="str">
        <f>C11</f>
        <v>Strzmiezki</v>
      </c>
    </row>
    <row r="32" spans="1:11" ht="14" thickBot="1" x14ac:dyDescent="0.2">
      <c r="A32" s="41">
        <v>3</v>
      </c>
      <c r="B32" s="42">
        <f>K7</f>
        <v>3</v>
      </c>
      <c r="C32" s="111" t="str">
        <f>C11</f>
        <v>Strzmiezki</v>
      </c>
      <c r="D32" s="71">
        <f>K9</f>
        <v>5</v>
      </c>
      <c r="E32" s="43" t="str">
        <f>C7</f>
        <v>Mandis</v>
      </c>
      <c r="G32" s="41">
        <v>3</v>
      </c>
      <c r="H32" s="42">
        <f>K8</f>
        <v>4</v>
      </c>
      <c r="I32" s="111" t="str">
        <f>C5</f>
        <v>Karalis</v>
      </c>
      <c r="J32" s="71">
        <f>K9</f>
        <v>5</v>
      </c>
      <c r="K32" s="43" t="str">
        <f>C7</f>
        <v>Mandis</v>
      </c>
    </row>
    <row r="34" spans="1:11" ht="14" thickBot="1" x14ac:dyDescent="0.2">
      <c r="B34" s="1747" t="s">
        <v>496</v>
      </c>
      <c r="C34" s="1748"/>
      <c r="E34" s="15" t="s">
        <v>2188</v>
      </c>
      <c r="K34" s="15" t="s">
        <v>311</v>
      </c>
    </row>
    <row r="35" spans="1:11" x14ac:dyDescent="0.15">
      <c r="A35" s="26" t="s">
        <v>892</v>
      </c>
      <c r="B35" s="204" t="s">
        <v>197</v>
      </c>
      <c r="C35" s="28" t="s">
        <v>865</v>
      </c>
      <c r="D35" s="59" t="s">
        <v>197</v>
      </c>
      <c r="E35" s="30" t="s">
        <v>866</v>
      </c>
      <c r="G35" s="26" t="s">
        <v>892</v>
      </c>
      <c r="H35" s="204" t="s">
        <v>197</v>
      </c>
      <c r="I35" s="28" t="s">
        <v>865</v>
      </c>
      <c r="J35" s="59" t="s">
        <v>197</v>
      </c>
      <c r="K35" s="30" t="s">
        <v>866</v>
      </c>
    </row>
    <row r="36" spans="1:11" x14ac:dyDescent="0.15">
      <c r="A36" s="31">
        <v>1</v>
      </c>
      <c r="B36" s="32">
        <f>K6</f>
        <v>2</v>
      </c>
      <c r="C36" s="587" t="str">
        <f>C6</f>
        <v>Tumsen</v>
      </c>
      <c r="D36" s="62">
        <f>K4</f>
        <v>1</v>
      </c>
      <c r="E36" s="206" t="str">
        <f>C12</f>
        <v>Kouris</v>
      </c>
      <c r="G36" s="31">
        <v>1</v>
      </c>
      <c r="H36" s="32">
        <f>K12</f>
        <v>6</v>
      </c>
      <c r="I36" s="626" t="str">
        <f>C9</f>
        <v>Metin</v>
      </c>
      <c r="J36" s="62">
        <f>K7</f>
        <v>3</v>
      </c>
      <c r="K36" s="33" t="str">
        <f>C11</f>
        <v>Strzmiezki</v>
      </c>
    </row>
    <row r="37" spans="1:11" x14ac:dyDescent="0.15">
      <c r="A37" s="248">
        <v>2</v>
      </c>
      <c r="B37" s="249">
        <f>K7</f>
        <v>3</v>
      </c>
      <c r="C37" s="46" t="str">
        <f>C11</f>
        <v>Strzmiezki</v>
      </c>
      <c r="D37" s="191">
        <f>K8</f>
        <v>4</v>
      </c>
      <c r="E37" s="225" t="str">
        <f>C5</f>
        <v>Karalis</v>
      </c>
      <c r="G37" s="248">
        <v>2</v>
      </c>
      <c r="H37" s="249">
        <f>K8</f>
        <v>4</v>
      </c>
      <c r="I37" s="45" t="str">
        <f>C5</f>
        <v>Karalis</v>
      </c>
      <c r="J37" s="191">
        <f>K4</f>
        <v>1</v>
      </c>
      <c r="K37" s="33" t="str">
        <f>C12</f>
        <v>Kouris</v>
      </c>
    </row>
    <row r="38" spans="1:11" ht="14" thickBot="1" x14ac:dyDescent="0.2">
      <c r="A38" s="41">
        <v>3</v>
      </c>
      <c r="B38" s="42">
        <f>K12</f>
        <v>6</v>
      </c>
      <c r="C38" s="111" t="str">
        <f>C10</f>
        <v>Papageorgiou</v>
      </c>
      <c r="D38" s="71">
        <f>K9</f>
        <v>5</v>
      </c>
      <c r="E38" s="448" t="str">
        <f>C4</f>
        <v>Andreadis</v>
      </c>
      <c r="G38" s="41">
        <v>3</v>
      </c>
      <c r="H38" s="42">
        <f>K6</f>
        <v>2</v>
      </c>
      <c r="I38" s="111" t="str">
        <f>C6</f>
        <v>Tumsen</v>
      </c>
      <c r="J38" s="71">
        <f>K9</f>
        <v>5</v>
      </c>
      <c r="K38" s="454" t="str">
        <f>C7</f>
        <v>Mandis</v>
      </c>
    </row>
    <row r="40" spans="1:11" ht="14" thickBot="1" x14ac:dyDescent="0.2">
      <c r="E40" s="15" t="s">
        <v>312</v>
      </c>
      <c r="K40" s="15" t="s">
        <v>313</v>
      </c>
    </row>
    <row r="41" spans="1:11" x14ac:dyDescent="0.15">
      <c r="A41" s="26" t="s">
        <v>892</v>
      </c>
      <c r="B41" s="204" t="s">
        <v>197</v>
      </c>
      <c r="C41" s="28" t="s">
        <v>865</v>
      </c>
      <c r="D41" s="59" t="s">
        <v>197</v>
      </c>
      <c r="E41" s="30" t="s">
        <v>866</v>
      </c>
      <c r="G41" s="26" t="s">
        <v>892</v>
      </c>
      <c r="H41" s="204" t="s">
        <v>197</v>
      </c>
      <c r="I41" s="28" t="s">
        <v>865</v>
      </c>
      <c r="J41" s="59" t="s">
        <v>197</v>
      </c>
      <c r="K41" s="30" t="s">
        <v>866</v>
      </c>
    </row>
    <row r="42" spans="1:11" x14ac:dyDescent="0.15">
      <c r="A42" s="31">
        <v>1</v>
      </c>
      <c r="B42" s="32">
        <f>K7</f>
        <v>3</v>
      </c>
      <c r="C42" s="626" t="str">
        <f>C8</f>
        <v>Tsoulfas</v>
      </c>
      <c r="D42" s="62">
        <f>K8</f>
        <v>4</v>
      </c>
      <c r="E42" s="33" t="str">
        <f>C5</f>
        <v>Karalis</v>
      </c>
      <c r="G42" s="31">
        <v>1</v>
      </c>
      <c r="H42" s="32">
        <f>K7</f>
        <v>3</v>
      </c>
      <c r="I42" s="157" t="str">
        <f>C8</f>
        <v>Tsoulfas</v>
      </c>
      <c r="J42" s="62">
        <f>K6</f>
        <v>2</v>
      </c>
      <c r="K42" s="206" t="str">
        <f>C6</f>
        <v>Tumsen</v>
      </c>
    </row>
    <row r="43" spans="1:11" x14ac:dyDescent="0.15">
      <c r="A43" s="248">
        <v>2</v>
      </c>
      <c r="B43" s="249">
        <f>K4</f>
        <v>1</v>
      </c>
      <c r="C43" s="618" t="str">
        <f>C4</f>
        <v>Andreadis</v>
      </c>
      <c r="D43" s="191">
        <f>K6</f>
        <v>2</v>
      </c>
      <c r="E43" s="37" t="str">
        <f>C6</f>
        <v>Tumsen</v>
      </c>
      <c r="G43" s="248">
        <v>2</v>
      </c>
      <c r="H43" s="249">
        <f>K12</f>
        <v>6</v>
      </c>
      <c r="I43" s="45" t="str">
        <f>C9</f>
        <v>Metin</v>
      </c>
      <c r="J43" s="191">
        <f>K4</f>
        <v>1</v>
      </c>
      <c r="K43" s="206" t="str">
        <f>C4</f>
        <v>Andreadis</v>
      </c>
    </row>
    <row r="44" spans="1:11" ht="14" thickBot="1" x14ac:dyDescent="0.2">
      <c r="A44" s="41">
        <v>3</v>
      </c>
      <c r="B44" s="42">
        <f>K9</f>
        <v>5</v>
      </c>
      <c r="C44" s="226" t="str">
        <f>C7</f>
        <v>Mandis</v>
      </c>
      <c r="D44" s="71">
        <f>K12</f>
        <v>6</v>
      </c>
      <c r="E44" s="43" t="str">
        <f>C9</f>
        <v>Metin</v>
      </c>
      <c r="G44" s="41">
        <v>3</v>
      </c>
      <c r="H44" s="42">
        <f>K9</f>
        <v>5</v>
      </c>
      <c r="I44" s="111" t="str">
        <f>C7</f>
        <v>Mandis</v>
      </c>
      <c r="J44" s="71">
        <f>K8</f>
        <v>4</v>
      </c>
      <c r="K44" s="448" t="str">
        <f>C10</f>
        <v>Papageorgiou</v>
      </c>
    </row>
    <row r="46" spans="1:11" ht="14" thickBot="1" x14ac:dyDescent="0.2">
      <c r="E46" s="15" t="s">
        <v>314</v>
      </c>
      <c r="K46" s="15" t="s">
        <v>669</v>
      </c>
    </row>
    <row r="47" spans="1:11" x14ac:dyDescent="0.15">
      <c r="A47" s="26" t="s">
        <v>892</v>
      </c>
      <c r="B47" s="204" t="s">
        <v>197</v>
      </c>
      <c r="C47" s="28" t="s">
        <v>865</v>
      </c>
      <c r="D47" s="59" t="s">
        <v>197</v>
      </c>
      <c r="E47" s="30" t="s">
        <v>866</v>
      </c>
      <c r="G47" s="26" t="s">
        <v>892</v>
      </c>
      <c r="H47" s="204" t="s">
        <v>197</v>
      </c>
      <c r="I47" s="28" t="s">
        <v>865</v>
      </c>
      <c r="J47" s="59" t="s">
        <v>197</v>
      </c>
      <c r="K47" s="30" t="s">
        <v>866</v>
      </c>
    </row>
    <row r="48" spans="1:11" x14ac:dyDescent="0.15">
      <c r="A48" s="31">
        <v>1</v>
      </c>
      <c r="B48" s="32">
        <f>K4</f>
        <v>1</v>
      </c>
      <c r="C48" s="587" t="str">
        <f>C11</f>
        <v>Strzmiezki</v>
      </c>
      <c r="D48" s="62">
        <f>K6</f>
        <v>2</v>
      </c>
      <c r="E48" s="206" t="str">
        <f>C6</f>
        <v>Tumsen</v>
      </c>
      <c r="G48" s="31">
        <v>1</v>
      </c>
      <c r="H48" s="32">
        <f>K6</f>
        <v>2</v>
      </c>
      <c r="I48" s="587" t="str">
        <f>C5</f>
        <v>Karalis</v>
      </c>
      <c r="J48" s="62">
        <f>K7</f>
        <v>3</v>
      </c>
      <c r="K48" s="449" t="str">
        <f>C4</f>
        <v>Andreadis</v>
      </c>
    </row>
    <row r="49" spans="1:11" x14ac:dyDescent="0.15">
      <c r="A49" s="248">
        <v>2</v>
      </c>
      <c r="B49" s="249">
        <f>K12</f>
        <v>6</v>
      </c>
      <c r="C49" s="224" t="str">
        <f>C9</f>
        <v>Metin</v>
      </c>
      <c r="D49" s="191">
        <f>K7</f>
        <v>3</v>
      </c>
      <c r="E49" s="37" t="str">
        <f>C8</f>
        <v>Tsoulfas</v>
      </c>
      <c r="G49" s="248">
        <v>2</v>
      </c>
      <c r="H49" s="249">
        <f>K8</f>
        <v>4</v>
      </c>
      <c r="I49" s="46" t="str">
        <f>C10</f>
        <v>Papageorgiou</v>
      </c>
      <c r="J49" s="191">
        <f>K4</f>
        <v>1</v>
      </c>
      <c r="K49" s="37" t="str">
        <f>C11</f>
        <v>Strzmiezki</v>
      </c>
    </row>
    <row r="50" spans="1:11" ht="14" thickBot="1" x14ac:dyDescent="0.2">
      <c r="A50" s="41">
        <v>3</v>
      </c>
      <c r="B50" s="42">
        <f>K9</f>
        <v>5</v>
      </c>
      <c r="C50" s="619" t="str">
        <f>C12</f>
        <v>Kouris</v>
      </c>
      <c r="D50" s="71">
        <f>K8</f>
        <v>4</v>
      </c>
      <c r="E50" s="193" t="str">
        <f>C10</f>
        <v>Papageorgiou</v>
      </c>
      <c r="G50" s="41">
        <v>3</v>
      </c>
      <c r="H50" s="42">
        <f>K9</f>
        <v>5</v>
      </c>
      <c r="I50" s="226" t="str">
        <f>C12</f>
        <v>Kouris</v>
      </c>
      <c r="J50" s="71">
        <f>K12</f>
        <v>6</v>
      </c>
      <c r="K50" s="43" t="str">
        <f>C9</f>
        <v>Metin</v>
      </c>
    </row>
    <row r="52" spans="1:11" x14ac:dyDescent="0.15">
      <c r="H52" s="1747" t="s">
        <v>497</v>
      </c>
      <c r="I52" s="1748"/>
      <c r="J52" s="1747" t="s">
        <v>496</v>
      </c>
      <c r="K52" s="1748"/>
    </row>
    <row r="53" spans="1:11" x14ac:dyDescent="0.15">
      <c r="H53" s="24">
        <v>1</v>
      </c>
      <c r="I53" s="45" t="str">
        <f>C4</f>
        <v>Andreadis</v>
      </c>
      <c r="J53" s="24">
        <v>2</v>
      </c>
      <c r="K53" s="45" t="str">
        <f>C5</f>
        <v>Karalis</v>
      </c>
    </row>
    <row r="54" spans="1:11" x14ac:dyDescent="0.15">
      <c r="H54" s="24">
        <v>4</v>
      </c>
      <c r="I54" s="45" t="str">
        <f>C7</f>
        <v>Mandis</v>
      </c>
      <c r="J54" s="24">
        <v>3</v>
      </c>
      <c r="K54" s="45" t="str">
        <f>C6</f>
        <v>Tumsen</v>
      </c>
    </row>
    <row r="55" spans="1:11" x14ac:dyDescent="0.15">
      <c r="H55" s="24">
        <v>5</v>
      </c>
      <c r="I55" s="45" t="str">
        <f>C8</f>
        <v>Tsoulfas</v>
      </c>
      <c r="J55" s="24">
        <v>6</v>
      </c>
      <c r="K55" s="45" t="str">
        <f>C9</f>
        <v>Metin</v>
      </c>
    </row>
    <row r="56" spans="1:11" x14ac:dyDescent="0.15">
      <c r="H56" s="24">
        <v>8</v>
      </c>
      <c r="I56" s="45" t="str">
        <f>C11</f>
        <v>Strzmiezki</v>
      </c>
      <c r="J56" s="24">
        <v>7</v>
      </c>
      <c r="K56" s="45" t="str">
        <f>C10</f>
        <v>Papageorgiou</v>
      </c>
    </row>
    <row r="57" spans="1:11" x14ac:dyDescent="0.15">
      <c r="H57" s="24">
        <v>9</v>
      </c>
      <c r="I57" s="45" t="str">
        <f>C12</f>
        <v>Kouris</v>
      </c>
      <c r="J57" s="24"/>
      <c r="K57" s="45"/>
    </row>
    <row r="58" spans="1:11" x14ac:dyDescent="0.15">
      <c r="E58" s="2027" t="s">
        <v>1581</v>
      </c>
      <c r="F58" s="2027"/>
      <c r="G58" s="2027"/>
      <c r="H58" s="2027"/>
      <c r="I58" s="2027"/>
      <c r="J58" s="2027"/>
      <c r="K58" s="2027"/>
    </row>
    <row r="59" spans="1:11" x14ac:dyDescent="0.15">
      <c r="B59" s="1972" t="s">
        <v>1582</v>
      </c>
      <c r="C59" s="1972"/>
      <c r="D59" s="1972"/>
      <c r="E59" s="1972"/>
      <c r="F59" s="1972"/>
      <c r="G59" s="1972"/>
      <c r="H59" s="1972"/>
      <c r="I59" s="1972"/>
      <c r="J59" s="1972"/>
      <c r="K59" s="1972"/>
    </row>
    <row r="60" spans="1:11" x14ac:dyDescent="0.15">
      <c r="H60" s="52"/>
      <c r="I60" s="52"/>
      <c r="J60" s="52"/>
      <c r="K60" s="52"/>
    </row>
    <row r="61" spans="1:11" x14ac:dyDescent="0.15">
      <c r="H61" s="52"/>
      <c r="I61" s="52"/>
      <c r="J61" s="52"/>
      <c r="K61" s="52"/>
    </row>
    <row r="62" spans="1:11" x14ac:dyDescent="0.15">
      <c r="D62" s="1637" t="s">
        <v>1123</v>
      </c>
      <c r="E62" s="1744"/>
      <c r="F62" s="1744"/>
      <c r="G62" s="1744"/>
      <c r="H62" s="1744"/>
      <c r="I62" s="1744"/>
      <c r="J62" s="1744"/>
    </row>
    <row r="63" spans="1:11" x14ac:dyDescent="0.15">
      <c r="I63" s="1972"/>
      <c r="J63" s="1972"/>
      <c r="K63" s="1972"/>
    </row>
    <row r="64" spans="1:11" x14ac:dyDescent="0.15">
      <c r="D64" s="1637" t="s">
        <v>2023</v>
      </c>
      <c r="E64" s="1637"/>
      <c r="F64" s="1637"/>
      <c r="G64" s="1637"/>
      <c r="H64" s="1637"/>
      <c r="I64" s="1637"/>
      <c r="J64" s="1637"/>
    </row>
    <row r="65" spans="1:11" x14ac:dyDescent="0.15">
      <c r="B65" s="23" t="s">
        <v>362</v>
      </c>
      <c r="C65" s="24" t="s">
        <v>1365</v>
      </c>
      <c r="D65" s="383" t="s">
        <v>892</v>
      </c>
      <c r="E65" s="24">
        <v>6</v>
      </c>
      <c r="F65" s="1754" t="s">
        <v>301</v>
      </c>
      <c r="G65" s="1754"/>
      <c r="H65" s="24" t="s">
        <v>1602</v>
      </c>
      <c r="I65" s="1755" t="s">
        <v>2012</v>
      </c>
      <c r="J65" s="1755"/>
      <c r="K65" s="24" t="s">
        <v>1645</v>
      </c>
    </row>
    <row r="67" spans="1:11" x14ac:dyDescent="0.15">
      <c r="H67"/>
      <c r="I67"/>
      <c r="J67"/>
      <c r="K67"/>
    </row>
    <row r="68" spans="1:11" x14ac:dyDescent="0.15">
      <c r="H68"/>
      <c r="I68"/>
      <c r="J68"/>
      <c r="K68"/>
    </row>
    <row r="69" spans="1:11" x14ac:dyDescent="0.15">
      <c r="H69"/>
      <c r="I69"/>
      <c r="J69"/>
      <c r="K69"/>
    </row>
    <row r="70" spans="1:11" x14ac:dyDescent="0.15">
      <c r="H70"/>
      <c r="I70"/>
      <c r="J70"/>
      <c r="K70"/>
    </row>
    <row r="71" spans="1:11" x14ac:dyDescent="0.15">
      <c r="H71"/>
      <c r="I71"/>
      <c r="J71"/>
      <c r="K71"/>
    </row>
    <row r="72" spans="1:11" x14ac:dyDescent="0.15">
      <c r="H72"/>
      <c r="I72"/>
      <c r="J72"/>
      <c r="K72"/>
    </row>
    <row r="73" spans="1:11" ht="16" x14ac:dyDescent="0.2">
      <c r="A73" s="165"/>
      <c r="B73" s="165"/>
      <c r="C73" s="165"/>
      <c r="D73" s="165"/>
    </row>
    <row r="74" spans="1:11" ht="14" thickBot="1" x14ac:dyDescent="0.2">
      <c r="E74" s="15" t="s">
        <v>307</v>
      </c>
      <c r="H74" s="2018" t="s">
        <v>310</v>
      </c>
      <c r="I74" s="2018"/>
      <c r="K74" s="15" t="s">
        <v>308</v>
      </c>
    </row>
    <row r="75" spans="1:11" x14ac:dyDescent="0.15">
      <c r="A75" s="26" t="s">
        <v>892</v>
      </c>
      <c r="B75" s="204" t="s">
        <v>197</v>
      </c>
      <c r="C75" s="28" t="s">
        <v>865</v>
      </c>
      <c r="D75" s="59" t="s">
        <v>197</v>
      </c>
      <c r="E75" s="30" t="s">
        <v>866</v>
      </c>
      <c r="G75" s="26" t="s">
        <v>892</v>
      </c>
      <c r="H75" s="204" t="s">
        <v>197</v>
      </c>
      <c r="I75" s="28" t="s">
        <v>865</v>
      </c>
      <c r="J75" s="59" t="s">
        <v>197</v>
      </c>
      <c r="K75" s="30" t="s">
        <v>866</v>
      </c>
    </row>
    <row r="76" spans="1:11" x14ac:dyDescent="0.15">
      <c r="A76" s="31">
        <v>1</v>
      </c>
      <c r="B76" s="32">
        <f>K72</f>
        <v>0</v>
      </c>
      <c r="C76" s="46">
        <f>$I$72</f>
        <v>0</v>
      </c>
      <c r="D76" s="62">
        <f>K71</f>
        <v>0</v>
      </c>
      <c r="E76" s="37">
        <f>$I$71</f>
        <v>0</v>
      </c>
      <c r="G76" s="31">
        <v>1</v>
      </c>
      <c r="H76" s="32">
        <f>K72</f>
        <v>0</v>
      </c>
      <c r="I76" s="46">
        <f>$I$71</f>
        <v>0</v>
      </c>
      <c r="J76" s="62">
        <f>K71</f>
        <v>0</v>
      </c>
      <c r="K76" s="37">
        <f>$I$72</f>
        <v>0</v>
      </c>
    </row>
    <row r="77" spans="1:11" ht="14" thickBot="1" x14ac:dyDescent="0.2">
      <c r="A77" s="75">
        <v>2</v>
      </c>
      <c r="B77" s="47">
        <f>K70</f>
        <v>0</v>
      </c>
      <c r="C77" s="111">
        <f>$I$70</f>
        <v>0</v>
      </c>
      <c r="D77" s="195">
        <f>K69</f>
        <v>0</v>
      </c>
      <c r="E77" s="43">
        <f>$I$69</f>
        <v>0</v>
      </c>
      <c r="G77" s="75">
        <v>2</v>
      </c>
      <c r="H77" s="47">
        <f>K70</f>
        <v>0</v>
      </c>
      <c r="I77" s="111">
        <f>$I$69</f>
        <v>0</v>
      </c>
      <c r="J77" s="195">
        <f>K69</f>
        <v>0</v>
      </c>
      <c r="K77" s="43">
        <f>$I$70</f>
        <v>0</v>
      </c>
    </row>
    <row r="79" spans="1:11" ht="14" thickBot="1" x14ac:dyDescent="0.2">
      <c r="C79" s="25"/>
      <c r="D79" s="25"/>
      <c r="E79" s="15" t="s">
        <v>309</v>
      </c>
      <c r="H79" s="2016" t="s">
        <v>460</v>
      </c>
      <c r="I79" s="2016"/>
      <c r="J79" s="2016" t="s">
        <v>2039</v>
      </c>
      <c r="K79" s="2016"/>
    </row>
    <row r="80" spans="1:11" x14ac:dyDescent="0.15">
      <c r="A80" s="26" t="s">
        <v>892</v>
      </c>
      <c r="B80" s="204" t="s">
        <v>197</v>
      </c>
      <c r="C80" s="28" t="s">
        <v>865</v>
      </c>
      <c r="D80" s="59" t="s">
        <v>197</v>
      </c>
      <c r="E80" s="30" t="s">
        <v>866</v>
      </c>
      <c r="G80" s="24" t="s">
        <v>1844</v>
      </c>
      <c r="H80" s="1913"/>
      <c r="I80" s="1914"/>
      <c r="J80" s="1913"/>
      <c r="K80" s="1914"/>
    </row>
    <row r="81" spans="1:11" x14ac:dyDescent="0.15">
      <c r="A81" s="31">
        <v>1</v>
      </c>
      <c r="B81" s="32">
        <f>K71</f>
        <v>0</v>
      </c>
      <c r="C81" s="46">
        <f>$I$72</f>
        <v>0</v>
      </c>
      <c r="D81" s="62">
        <f>K72</f>
        <v>0</v>
      </c>
      <c r="E81" s="37">
        <f>$I$71</f>
        <v>0</v>
      </c>
      <c r="G81" s="24" t="s">
        <v>1845</v>
      </c>
      <c r="H81" s="1913"/>
      <c r="I81" s="1914"/>
      <c r="J81" s="1913"/>
      <c r="K81" s="1914"/>
    </row>
    <row r="82" spans="1:11" ht="14" thickBot="1" x14ac:dyDescent="0.2">
      <c r="A82" s="75">
        <v>2</v>
      </c>
      <c r="B82" s="47">
        <f>K69</f>
        <v>0</v>
      </c>
      <c r="C82" s="111">
        <f>$I$70</f>
        <v>0</v>
      </c>
      <c r="D82" s="195">
        <f>K70</f>
        <v>0</v>
      </c>
      <c r="E82" s="43">
        <f>$I$69</f>
        <v>0</v>
      </c>
      <c r="G82" s="24" t="s">
        <v>1846</v>
      </c>
      <c r="H82" s="1880"/>
      <c r="I82" s="2149"/>
      <c r="J82" s="2066"/>
      <c r="K82" s="2149"/>
    </row>
    <row r="83" spans="1:11" x14ac:dyDescent="0.15">
      <c r="G83" s="634" t="s">
        <v>1847</v>
      </c>
      <c r="H83" s="1880"/>
      <c r="I83" s="2149"/>
      <c r="J83" s="2066"/>
      <c r="K83" s="2149"/>
    </row>
    <row r="84" spans="1:11" x14ac:dyDescent="0.15">
      <c r="A84"/>
      <c r="B84"/>
      <c r="C84"/>
      <c r="D84"/>
      <c r="E84"/>
    </row>
  </sheetData>
  <sheetProtection password="CF27" sheet="1" objects="1" scenarios="1"/>
  <mergeCells count="37">
    <mergeCell ref="A1:K1"/>
    <mergeCell ref="F9:G9"/>
    <mergeCell ref="C14:E14"/>
    <mergeCell ref="B16:C16"/>
    <mergeCell ref="B34:C34"/>
    <mergeCell ref="F14:K14"/>
    <mergeCell ref="F8:G8"/>
    <mergeCell ref="F3:G3"/>
    <mergeCell ref="F4:G4"/>
    <mergeCell ref="F5:G5"/>
    <mergeCell ref="F6:G6"/>
    <mergeCell ref="F7:G7"/>
    <mergeCell ref="J52:K52"/>
    <mergeCell ref="H52:I52"/>
    <mergeCell ref="H79:I79"/>
    <mergeCell ref="J79:K79"/>
    <mergeCell ref="F10:G10"/>
    <mergeCell ref="F11:G11"/>
    <mergeCell ref="F12:G12"/>
    <mergeCell ref="D62:J62"/>
    <mergeCell ref="F13:G13"/>
    <mergeCell ref="I13:J13"/>
    <mergeCell ref="I63:K63"/>
    <mergeCell ref="E58:K58"/>
    <mergeCell ref="B59:K59"/>
    <mergeCell ref="H74:I74"/>
    <mergeCell ref="D64:J64"/>
    <mergeCell ref="F65:G65"/>
    <mergeCell ref="I65:J65"/>
    <mergeCell ref="J83:K83"/>
    <mergeCell ref="H82:I82"/>
    <mergeCell ref="H83:I83"/>
    <mergeCell ref="J80:K80"/>
    <mergeCell ref="J81:K81"/>
    <mergeCell ref="H81:I81"/>
    <mergeCell ref="H80:I80"/>
    <mergeCell ref="J82:K82"/>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Foglio137"/>
  <dimension ref="B2:K332"/>
  <sheetViews>
    <sheetView topLeftCell="A6"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1478</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t="str">
        <f>'9S - 6B - 1 RR'!C4</f>
        <v>Andreadis</v>
      </c>
      <c r="D6" s="1763"/>
      <c r="E6" s="120">
        <f>'9S - 6B - 1 RR'!D4</f>
        <v>0</v>
      </c>
      <c r="F6" s="173" t="s">
        <v>1038</v>
      </c>
      <c r="G6" s="437">
        <f>'9S - 6B - 1 RR'!K4</f>
        <v>1</v>
      </c>
    </row>
    <row r="7" spans="2:9" ht="16" x14ac:dyDescent="0.2">
      <c r="B7" s="79">
        <v>2</v>
      </c>
      <c r="C7" s="1763" t="str">
        <f>'9S - 6B - 1 RR'!C5</f>
        <v>Karalis</v>
      </c>
      <c r="D7" s="1763"/>
      <c r="E7" s="120">
        <f>'9S - 6B - 1 RR'!D5</f>
        <v>0</v>
      </c>
      <c r="F7" s="173"/>
      <c r="G7" s="437"/>
    </row>
    <row r="8" spans="2:9" ht="16" x14ac:dyDescent="0.2">
      <c r="B8" s="79">
        <v>3</v>
      </c>
      <c r="C8" s="1763" t="str">
        <f>'9S - 6B - 1 RR'!C6</f>
        <v>Tumsen</v>
      </c>
      <c r="D8" s="1763"/>
      <c r="E8" s="120">
        <f>'9S - 6B - 1 RR'!D6</f>
        <v>0</v>
      </c>
      <c r="F8" s="173" t="s">
        <v>1038</v>
      </c>
      <c r="G8" s="437">
        <f>'9S - 6B - 1 RR'!K6</f>
        <v>2</v>
      </c>
    </row>
    <row r="9" spans="2:9" ht="16" x14ac:dyDescent="0.2">
      <c r="B9" s="79">
        <v>4</v>
      </c>
      <c r="C9" s="1763" t="str">
        <f>'9S - 6B - 1 RR'!C7</f>
        <v>Mandis</v>
      </c>
      <c r="D9" s="1763"/>
      <c r="E9" s="120">
        <f>'9S - 6B - 1 RR'!D7</f>
        <v>0</v>
      </c>
      <c r="F9" s="173" t="s">
        <v>1038</v>
      </c>
      <c r="G9" s="437">
        <f>'9S - 6B - 1 RR'!K7</f>
        <v>3</v>
      </c>
    </row>
    <row r="10" spans="2:9" ht="16" x14ac:dyDescent="0.2">
      <c r="B10" s="79">
        <v>5</v>
      </c>
      <c r="C10" s="1763" t="str">
        <f>'9S - 6B - 1 RR'!C8</f>
        <v>Tsoulfas</v>
      </c>
      <c r="D10" s="1763"/>
      <c r="E10" s="120">
        <f>'9S - 6B - 1 RR'!D8</f>
        <v>0</v>
      </c>
      <c r="F10" s="173" t="s">
        <v>1038</v>
      </c>
      <c r="G10" s="437">
        <f>'9S - 6B - 1 RR'!K8</f>
        <v>4</v>
      </c>
    </row>
    <row r="11" spans="2:9" ht="16" x14ac:dyDescent="0.2">
      <c r="B11" s="79">
        <v>6</v>
      </c>
      <c r="C11" s="1763" t="str">
        <f>'9S - 6B - 1 RR'!C9</f>
        <v>Metin</v>
      </c>
      <c r="D11" s="1763"/>
      <c r="E11" s="120">
        <f>'9S - 6B - 1 RR'!D9</f>
        <v>0</v>
      </c>
      <c r="F11" s="173" t="s">
        <v>1038</v>
      </c>
      <c r="G11" s="437">
        <f>'9S - 6B - 1 RR'!K9</f>
        <v>5</v>
      </c>
    </row>
    <row r="12" spans="2:9" ht="16" x14ac:dyDescent="0.2">
      <c r="B12" s="79">
        <v>7</v>
      </c>
      <c r="C12" s="1763" t="str">
        <f>'9S - 6B - 1 RR'!C10</f>
        <v>Papageorgiou</v>
      </c>
      <c r="D12" s="1763"/>
      <c r="E12" s="120">
        <f>'9S - 6B - 1 RR'!D10</f>
        <v>0</v>
      </c>
      <c r="G12" s="99"/>
    </row>
    <row r="13" spans="2:9" ht="16" x14ac:dyDescent="0.2">
      <c r="B13" s="79">
        <v>8</v>
      </c>
      <c r="C13" s="1763" t="str">
        <f>'9S - 6B - 1 RR'!C11</f>
        <v>Strzmiezki</v>
      </c>
      <c r="D13" s="1763"/>
      <c r="E13" s="120">
        <f>'9S - 6B - 1 RR'!D11</f>
        <v>0</v>
      </c>
      <c r="G13" s="99"/>
    </row>
    <row r="14" spans="2:9" ht="16" x14ac:dyDescent="0.2">
      <c r="B14" s="79">
        <v>9</v>
      </c>
      <c r="C14" s="1763" t="str">
        <f>'9S - 6B - 1 RR'!C12</f>
        <v>Kouris</v>
      </c>
      <c r="D14" s="1763"/>
      <c r="E14" s="120">
        <f>'9S - 6B - 1 RR'!D12</f>
        <v>0</v>
      </c>
      <c r="F14" s="173" t="s">
        <v>1038</v>
      </c>
      <c r="G14" s="437">
        <f>'9S - 6B - 1 RR'!K12</f>
        <v>6</v>
      </c>
    </row>
    <row r="36" spans="2:11" ht="16" x14ac:dyDescent="0.2">
      <c r="C36" s="1760" t="s">
        <v>194</v>
      </c>
      <c r="D36" s="1760"/>
      <c r="E36" s="1760"/>
      <c r="F36" s="1760"/>
      <c r="G36" s="1760"/>
      <c r="H36" s="1760"/>
      <c r="I36" s="1760"/>
      <c r="J36" s="1760"/>
    </row>
    <row r="37" spans="2:11" ht="14" thickBot="1" x14ac:dyDescent="0.2"/>
    <row r="38" spans="2:11" ht="19" thickBot="1" x14ac:dyDescent="0.25">
      <c r="B38" s="1764" t="s">
        <v>1461</v>
      </c>
      <c r="C38" s="1825"/>
      <c r="D38" s="220" t="s">
        <v>1460</v>
      </c>
      <c r="E38" s="1699" t="s">
        <v>18</v>
      </c>
      <c r="F38" s="1826"/>
      <c r="G38" s="295" t="s">
        <v>203</v>
      </c>
      <c r="H38" s="534" t="s">
        <v>199</v>
      </c>
      <c r="I38" s="526"/>
      <c r="J38" s="535" t="s">
        <v>200</v>
      </c>
      <c r="K38" s="526">
        <v>1</v>
      </c>
    </row>
    <row r="39" spans="2:11" x14ac:dyDescent="0.15">
      <c r="B39" s="300" t="s">
        <v>892</v>
      </c>
      <c r="C39" s="301" t="s">
        <v>197</v>
      </c>
      <c r="D39" s="302" t="s">
        <v>2322</v>
      </c>
      <c r="E39" s="303" t="s">
        <v>197</v>
      </c>
      <c r="F39" s="304" t="s">
        <v>2324</v>
      </c>
      <c r="G39" s="305" t="s">
        <v>1041</v>
      </c>
      <c r="H39" s="106" t="s">
        <v>1042</v>
      </c>
      <c r="I39" s="106" t="s">
        <v>1043</v>
      </c>
      <c r="J39" s="106" t="s">
        <v>193</v>
      </c>
      <c r="K39" s="306" t="s">
        <v>2063</v>
      </c>
    </row>
    <row r="40" spans="2:11" ht="16" x14ac:dyDescent="0.2">
      <c r="B40" s="307">
        <v>1</v>
      </c>
      <c r="C40" s="308">
        <f>G6</f>
        <v>1</v>
      </c>
      <c r="D40" s="33" t="str">
        <f>C6</f>
        <v>Andreadis</v>
      </c>
      <c r="E40" s="308">
        <f>G10</f>
        <v>4</v>
      </c>
      <c r="F40" s="33" t="str">
        <f>C10</f>
        <v>Tsoulfas</v>
      </c>
      <c r="G40" s="309"/>
      <c r="H40" s="99"/>
      <c r="I40" s="211"/>
      <c r="J40" s="99"/>
      <c r="K40" s="102"/>
    </row>
    <row r="41" spans="2:11" ht="16" x14ac:dyDescent="0.2">
      <c r="B41" s="307">
        <v>2</v>
      </c>
      <c r="C41" s="308">
        <f>G11</f>
        <v>5</v>
      </c>
      <c r="D41" s="33" t="str">
        <f>C11</f>
        <v>Metin</v>
      </c>
      <c r="E41" s="308">
        <f>G8</f>
        <v>2</v>
      </c>
      <c r="F41" s="33" t="str">
        <f>C8</f>
        <v>Tumsen</v>
      </c>
      <c r="G41" s="310"/>
      <c r="H41" s="99"/>
      <c r="I41" s="211"/>
      <c r="J41" s="99"/>
      <c r="K41" s="102"/>
    </row>
    <row r="42" spans="2:11" ht="17" thickBot="1" x14ac:dyDescent="0.25">
      <c r="B42" s="307">
        <v>3</v>
      </c>
      <c r="C42" s="308">
        <f>G9</f>
        <v>3</v>
      </c>
      <c r="D42" s="33" t="str">
        <f>C9</f>
        <v>Mandis</v>
      </c>
      <c r="E42" s="308">
        <f>G14</f>
        <v>6</v>
      </c>
      <c r="F42" s="33" t="str">
        <f>C14</f>
        <v>Kouris</v>
      </c>
      <c r="G42" s="310"/>
      <c r="H42" s="99"/>
      <c r="I42" s="521"/>
      <c r="J42" s="254"/>
      <c r="K42" s="102"/>
    </row>
    <row r="43" spans="2:11" ht="17" thickBot="1" x14ac:dyDescent="0.25">
      <c r="B43" s="1766" t="s">
        <v>1458</v>
      </c>
      <c r="C43" s="1767"/>
      <c r="D43" s="1767"/>
      <c r="E43" s="1767"/>
      <c r="F43" s="1767"/>
      <c r="G43" s="1767"/>
      <c r="H43" s="1767"/>
      <c r="I43" s="1769" t="s">
        <v>2062</v>
      </c>
      <c r="J43" s="1770"/>
      <c r="K43" s="522"/>
    </row>
    <row r="44" spans="2:11" x14ac:dyDescent="0.15">
      <c r="B44"/>
      <c r="C44"/>
      <c r="D44"/>
      <c r="E44"/>
      <c r="F44"/>
      <c r="G44"/>
      <c r="H44"/>
      <c r="I44"/>
      <c r="J44"/>
      <c r="K44"/>
    </row>
    <row r="45" spans="2:11" ht="16" x14ac:dyDescent="0.2">
      <c r="B45"/>
      <c r="C45" s="1760" t="s">
        <v>194</v>
      </c>
      <c r="D45" s="1760"/>
      <c r="E45" s="1760"/>
      <c r="F45" s="1760"/>
      <c r="G45" s="1760"/>
      <c r="H45" s="1760"/>
      <c r="I45" s="1760"/>
      <c r="J45" s="1760"/>
      <c r="K45"/>
    </row>
    <row r="46" spans="2:11" ht="14" thickBot="1" x14ac:dyDescent="0.2"/>
    <row r="47" spans="2:11" ht="19" thickBot="1" x14ac:dyDescent="0.25">
      <c r="B47" s="1764" t="s">
        <v>1461</v>
      </c>
      <c r="C47" s="1765"/>
      <c r="D47" s="220" t="s">
        <v>1460</v>
      </c>
      <c r="E47" s="1699" t="s">
        <v>18</v>
      </c>
      <c r="F47" s="1700"/>
      <c r="G47" s="295" t="s">
        <v>203</v>
      </c>
      <c r="H47" s="534" t="s">
        <v>199</v>
      </c>
      <c r="I47" s="526"/>
      <c r="J47" s="535" t="s">
        <v>200</v>
      </c>
      <c r="K47" s="526">
        <v>2</v>
      </c>
    </row>
    <row r="48" spans="2:11" x14ac:dyDescent="0.15">
      <c r="B48" s="300" t="s">
        <v>892</v>
      </c>
      <c r="C48" s="301" t="s">
        <v>197</v>
      </c>
      <c r="D48" s="302" t="s">
        <v>2322</v>
      </c>
      <c r="E48" s="303" t="s">
        <v>197</v>
      </c>
      <c r="F48" s="304" t="s">
        <v>2324</v>
      </c>
      <c r="G48" s="305" t="s">
        <v>1041</v>
      </c>
      <c r="H48" s="106" t="s">
        <v>1042</v>
      </c>
      <c r="I48" s="106" t="s">
        <v>1043</v>
      </c>
      <c r="J48" s="106" t="s">
        <v>193</v>
      </c>
      <c r="K48" s="306" t="s">
        <v>2063</v>
      </c>
    </row>
    <row r="49" spans="2:11" ht="16" x14ac:dyDescent="0.2">
      <c r="B49" s="307">
        <v>1</v>
      </c>
      <c r="C49" s="308">
        <f>G8</f>
        <v>2</v>
      </c>
      <c r="D49" s="33" t="str">
        <f>C8</f>
        <v>Tumsen</v>
      </c>
      <c r="E49" s="308">
        <f>G11</f>
        <v>5</v>
      </c>
      <c r="F49" s="33" t="str">
        <f>C7</f>
        <v>Karalis</v>
      </c>
      <c r="G49" s="309"/>
      <c r="H49" s="99"/>
      <c r="I49" s="211"/>
      <c r="J49" s="99"/>
      <c r="K49" s="102"/>
    </row>
    <row r="50" spans="2:11" ht="16" x14ac:dyDescent="0.2">
      <c r="B50" s="307">
        <v>2</v>
      </c>
      <c r="C50" s="308">
        <f>G6</f>
        <v>1</v>
      </c>
      <c r="D50" s="33" t="str">
        <f>C6</f>
        <v>Andreadis</v>
      </c>
      <c r="E50" s="308">
        <f>G9</f>
        <v>3</v>
      </c>
      <c r="F50" s="33" t="str">
        <f>C9</f>
        <v>Mandis</v>
      </c>
      <c r="G50" s="310"/>
      <c r="H50" s="99"/>
      <c r="I50" s="211"/>
      <c r="J50" s="99"/>
      <c r="K50" s="102"/>
    </row>
    <row r="51" spans="2:11" ht="17" thickBot="1" x14ac:dyDescent="0.25">
      <c r="B51" s="307">
        <v>3</v>
      </c>
      <c r="C51" s="308">
        <f>G10</f>
        <v>4</v>
      </c>
      <c r="D51" s="33" t="str">
        <f>C10</f>
        <v>Tsoulfas</v>
      </c>
      <c r="E51" s="308">
        <f>G14</f>
        <v>6</v>
      </c>
      <c r="F51" s="33" t="str">
        <f>C13</f>
        <v>Strzmiezki</v>
      </c>
      <c r="G51" s="310"/>
      <c r="H51" s="99"/>
      <c r="I51" s="521"/>
      <c r="J51" s="254"/>
      <c r="K51" s="102"/>
    </row>
    <row r="52" spans="2:11" ht="17" thickBot="1" x14ac:dyDescent="0.25">
      <c r="B52" s="320" t="s">
        <v>1458</v>
      </c>
      <c r="C52" s="321"/>
      <c r="D52" s="321"/>
      <c r="E52" s="321"/>
      <c r="F52" s="321"/>
      <c r="G52" s="321"/>
      <c r="H52" s="321"/>
      <c r="I52" s="1769" t="s">
        <v>2062</v>
      </c>
      <c r="J52" s="1770"/>
      <c r="K52" s="522"/>
    </row>
    <row r="57" spans="2:11" ht="16" x14ac:dyDescent="0.2">
      <c r="C57" s="1760" t="s">
        <v>194</v>
      </c>
      <c r="D57" s="1760"/>
      <c r="E57" s="1760"/>
      <c r="F57" s="1760"/>
      <c r="G57" s="1760"/>
      <c r="H57" s="1760"/>
      <c r="I57" s="1760"/>
      <c r="J57" s="1760"/>
    </row>
    <row r="58" spans="2:11" ht="14" thickBot="1" x14ac:dyDescent="0.2"/>
    <row r="59" spans="2:11" ht="19" thickBot="1" x14ac:dyDescent="0.25">
      <c r="B59" s="1764" t="s">
        <v>1461</v>
      </c>
      <c r="C59" s="1825"/>
      <c r="D59" s="220" t="s">
        <v>1460</v>
      </c>
      <c r="E59" s="1699" t="s">
        <v>18</v>
      </c>
      <c r="F59" s="1826"/>
      <c r="G59" s="295" t="s">
        <v>203</v>
      </c>
      <c r="H59" s="534" t="s">
        <v>199</v>
      </c>
      <c r="I59" s="526"/>
      <c r="J59" s="535" t="s">
        <v>200</v>
      </c>
      <c r="K59" s="526">
        <v>3</v>
      </c>
    </row>
    <row r="60" spans="2:11" ht="12.75" customHeight="1" x14ac:dyDescent="0.15">
      <c r="B60" s="300" t="s">
        <v>892</v>
      </c>
      <c r="C60" s="301" t="s">
        <v>197</v>
      </c>
      <c r="D60" s="302" t="s">
        <v>2322</v>
      </c>
      <c r="E60" s="303" t="s">
        <v>197</v>
      </c>
      <c r="F60" s="304" t="s">
        <v>2324</v>
      </c>
      <c r="G60" s="305" t="s">
        <v>1041</v>
      </c>
      <c r="H60" s="106" t="s">
        <v>1042</v>
      </c>
      <c r="I60" s="106" t="s">
        <v>1043</v>
      </c>
      <c r="J60" s="106" t="s">
        <v>193</v>
      </c>
      <c r="K60" s="306" t="s">
        <v>2063</v>
      </c>
    </row>
    <row r="61" spans="2:11" ht="15.75" customHeight="1" x14ac:dyDescent="0.2">
      <c r="B61" s="307">
        <v>1</v>
      </c>
      <c r="C61" s="308">
        <f>G11</f>
        <v>5</v>
      </c>
      <c r="D61" s="33" t="str">
        <f>C7</f>
        <v>Karalis</v>
      </c>
      <c r="E61" s="308">
        <f>G6</f>
        <v>1</v>
      </c>
      <c r="F61" s="33" t="str">
        <f>C11</f>
        <v>Metin</v>
      </c>
      <c r="G61" s="309"/>
      <c r="H61" s="99"/>
      <c r="I61" s="211"/>
      <c r="J61" s="99"/>
      <c r="K61" s="102"/>
    </row>
    <row r="62" spans="2:11" ht="15.75" customHeight="1" x14ac:dyDescent="0.2">
      <c r="B62" s="307">
        <v>2</v>
      </c>
      <c r="C62" s="308">
        <f>G9</f>
        <v>3</v>
      </c>
      <c r="D62" s="33" t="str">
        <f>C14</f>
        <v>Kouris</v>
      </c>
      <c r="E62" s="308">
        <f>G10</f>
        <v>4</v>
      </c>
      <c r="F62" s="33" t="str">
        <f>C10</f>
        <v>Tsoulfas</v>
      </c>
      <c r="G62" s="310"/>
      <c r="H62" s="99"/>
      <c r="I62" s="211"/>
      <c r="J62" s="99"/>
      <c r="K62" s="102"/>
    </row>
    <row r="63" spans="2:11" ht="15.75" customHeight="1" thickBot="1" x14ac:dyDescent="0.25">
      <c r="B63" s="307">
        <v>3</v>
      </c>
      <c r="C63" s="308">
        <f>G8</f>
        <v>2</v>
      </c>
      <c r="D63" s="33" t="str">
        <f>C8</f>
        <v>Tumsen</v>
      </c>
      <c r="E63" s="308">
        <f>G14</f>
        <v>6</v>
      </c>
      <c r="F63" s="33" t="str">
        <f>C12</f>
        <v>Papageorgiou</v>
      </c>
      <c r="G63" s="310"/>
      <c r="H63" s="99"/>
      <c r="I63" s="521"/>
      <c r="J63" s="254"/>
      <c r="K63" s="102"/>
    </row>
    <row r="64" spans="2:11" ht="15.75" customHeight="1" thickBot="1" x14ac:dyDescent="0.25">
      <c r="B64" s="1766" t="s">
        <v>1458</v>
      </c>
      <c r="C64" s="1767"/>
      <c r="D64" s="1767"/>
      <c r="E64" s="1767"/>
      <c r="F64" s="1767"/>
      <c r="G64" s="1767"/>
      <c r="H64" s="1767"/>
      <c r="I64" s="1769" t="s">
        <v>2062</v>
      </c>
      <c r="J64" s="1770"/>
      <c r="K64" s="522"/>
    </row>
    <row r="65" spans="2:11" ht="15.75" customHeight="1" x14ac:dyDescent="0.15">
      <c r="B65"/>
      <c r="C65"/>
      <c r="D65"/>
      <c r="E65"/>
      <c r="F65"/>
      <c r="G65"/>
      <c r="H65"/>
      <c r="I65"/>
      <c r="J65"/>
      <c r="K65"/>
    </row>
    <row r="66" spans="2:11" ht="15.75" customHeight="1" x14ac:dyDescent="0.2">
      <c r="B66"/>
      <c r="C66" s="1760" t="s">
        <v>194</v>
      </c>
      <c r="D66" s="1760"/>
      <c r="E66" s="1760"/>
      <c r="F66" s="1760"/>
      <c r="G66" s="1760"/>
      <c r="H66" s="1760"/>
      <c r="I66" s="1760"/>
      <c r="J66" s="1760"/>
      <c r="K66"/>
    </row>
    <row r="67" spans="2:11" ht="15.75" customHeight="1" thickBot="1" x14ac:dyDescent="0.2"/>
    <row r="68" spans="2:11" ht="15.75" customHeight="1" thickBot="1" x14ac:dyDescent="0.25">
      <c r="B68" s="1764" t="s">
        <v>1461</v>
      </c>
      <c r="C68" s="1765"/>
      <c r="D68" s="220" t="s">
        <v>1460</v>
      </c>
      <c r="E68" s="1699" t="s">
        <v>18</v>
      </c>
      <c r="F68" s="1700"/>
      <c r="G68" s="295" t="s">
        <v>203</v>
      </c>
      <c r="H68" s="534" t="s">
        <v>199</v>
      </c>
      <c r="I68" s="526"/>
      <c r="J68" s="535" t="s">
        <v>200</v>
      </c>
      <c r="K68" s="526">
        <v>4</v>
      </c>
    </row>
    <row r="69" spans="2:11" ht="12.75" customHeight="1" x14ac:dyDescent="0.15">
      <c r="B69" s="300" t="s">
        <v>892</v>
      </c>
      <c r="C69" s="301" t="s">
        <v>197</v>
      </c>
      <c r="D69" s="302" t="s">
        <v>2322</v>
      </c>
      <c r="E69" s="303" t="s">
        <v>197</v>
      </c>
      <c r="F69" s="304" t="s">
        <v>2324</v>
      </c>
      <c r="G69" s="305" t="s">
        <v>1041</v>
      </c>
      <c r="H69" s="106" t="s">
        <v>1042</v>
      </c>
      <c r="I69" s="106" t="s">
        <v>1043</v>
      </c>
      <c r="J69" s="106" t="s">
        <v>193</v>
      </c>
      <c r="K69" s="306" t="s">
        <v>2063</v>
      </c>
    </row>
    <row r="70" spans="2:11" ht="15.75" customHeight="1" x14ac:dyDescent="0.2">
      <c r="B70" s="307">
        <v>1</v>
      </c>
      <c r="C70" s="308">
        <f>G11</f>
        <v>5</v>
      </c>
      <c r="D70" s="33" t="str">
        <f>C9</f>
        <v>Mandis</v>
      </c>
      <c r="E70" s="308">
        <f>G10</f>
        <v>4</v>
      </c>
      <c r="F70" s="33" t="str">
        <f>C10</f>
        <v>Tsoulfas</v>
      </c>
      <c r="G70" s="309"/>
      <c r="H70" s="99"/>
      <c r="I70" s="211"/>
      <c r="J70" s="99"/>
      <c r="K70" s="102"/>
    </row>
    <row r="71" spans="2:11" ht="16" x14ac:dyDescent="0.2">
      <c r="B71" s="307">
        <v>2</v>
      </c>
      <c r="C71" s="308">
        <f>G14</f>
        <v>6</v>
      </c>
      <c r="D71" s="33" t="str">
        <f>C12</f>
        <v>Papageorgiou</v>
      </c>
      <c r="E71" s="308">
        <f>G6</f>
        <v>1</v>
      </c>
      <c r="F71" s="33" t="str">
        <f>C11</f>
        <v>Metin</v>
      </c>
      <c r="G71" s="310"/>
      <c r="H71" s="99"/>
      <c r="I71" s="211"/>
      <c r="J71" s="99"/>
      <c r="K71" s="102"/>
    </row>
    <row r="72" spans="2:11" ht="17" thickBot="1" x14ac:dyDescent="0.25">
      <c r="B72" s="307">
        <v>3</v>
      </c>
      <c r="C72" s="308">
        <f>G9</f>
        <v>3</v>
      </c>
      <c r="D72" s="33" t="str">
        <f>C13</f>
        <v>Strzmiezki</v>
      </c>
      <c r="E72" s="308">
        <f>G8</f>
        <v>2</v>
      </c>
      <c r="F72" s="33" t="str">
        <f>C6</f>
        <v>Andreadis</v>
      </c>
      <c r="G72" s="310"/>
      <c r="H72" s="99"/>
      <c r="I72" s="521"/>
      <c r="J72" s="254"/>
      <c r="K72" s="102"/>
    </row>
    <row r="73" spans="2:11" ht="17" thickBot="1" x14ac:dyDescent="0.25">
      <c r="B73" s="1766" t="s">
        <v>1458</v>
      </c>
      <c r="C73" s="1767"/>
      <c r="D73" s="1767"/>
      <c r="E73" s="1767"/>
      <c r="F73" s="1767"/>
      <c r="G73" s="1767"/>
      <c r="H73" s="1767"/>
      <c r="I73" s="1769" t="s">
        <v>2062</v>
      </c>
      <c r="J73" s="1770"/>
      <c r="K73" s="522"/>
    </row>
    <row r="75" spans="2:11" ht="16" x14ac:dyDescent="0.2">
      <c r="C75" s="1760" t="s">
        <v>194</v>
      </c>
      <c r="D75" s="1760"/>
      <c r="E75" s="1760"/>
      <c r="F75" s="1760"/>
      <c r="G75" s="1760"/>
      <c r="H75" s="1760"/>
      <c r="I75" s="1760"/>
      <c r="J75" s="1760"/>
    </row>
    <row r="76" spans="2:11" ht="14" thickBot="1" x14ac:dyDescent="0.2"/>
    <row r="77" spans="2:11" ht="19" thickBot="1" x14ac:dyDescent="0.25">
      <c r="B77" s="1764" t="s">
        <v>1461</v>
      </c>
      <c r="C77" s="1825"/>
      <c r="D77" s="220" t="s">
        <v>1460</v>
      </c>
      <c r="E77" s="1699" t="s">
        <v>18</v>
      </c>
      <c r="F77" s="1826"/>
      <c r="G77" s="295" t="s">
        <v>203</v>
      </c>
      <c r="H77" s="534" t="s">
        <v>199</v>
      </c>
      <c r="I77" s="526"/>
      <c r="J77" s="535" t="s">
        <v>200</v>
      </c>
      <c r="K77" s="526">
        <v>5</v>
      </c>
    </row>
    <row r="78" spans="2:11" x14ac:dyDescent="0.15">
      <c r="B78" s="300" t="s">
        <v>892</v>
      </c>
      <c r="C78" s="301" t="s">
        <v>197</v>
      </c>
      <c r="D78" s="302" t="s">
        <v>2322</v>
      </c>
      <c r="E78" s="303" t="s">
        <v>197</v>
      </c>
      <c r="F78" s="304" t="s">
        <v>2324</v>
      </c>
      <c r="G78" s="305" t="s">
        <v>1041</v>
      </c>
      <c r="H78" s="106" t="s">
        <v>1042</v>
      </c>
      <c r="I78" s="106" t="s">
        <v>1043</v>
      </c>
      <c r="J78" s="106" t="s">
        <v>193</v>
      </c>
      <c r="K78" s="306" t="s">
        <v>2063</v>
      </c>
    </row>
    <row r="79" spans="2:11" ht="16" x14ac:dyDescent="0.2">
      <c r="B79" s="307">
        <v>1</v>
      </c>
      <c r="C79" s="308">
        <f>G14</f>
        <v>6</v>
      </c>
      <c r="D79" s="33" t="str">
        <f>C12</f>
        <v>Papageorgiou</v>
      </c>
      <c r="E79" s="308">
        <f>G10</f>
        <v>4</v>
      </c>
      <c r="F79" s="33" t="str">
        <f>C7</f>
        <v>Karalis</v>
      </c>
      <c r="G79" s="309"/>
      <c r="H79" s="99"/>
      <c r="I79" s="211"/>
      <c r="J79" s="99"/>
      <c r="K79" s="102"/>
    </row>
    <row r="80" spans="2:11" ht="16" x14ac:dyDescent="0.2">
      <c r="B80" s="307">
        <v>2</v>
      </c>
      <c r="C80" s="308">
        <f>G8</f>
        <v>2</v>
      </c>
      <c r="D80" s="33" t="str">
        <f>C6</f>
        <v>Andreadis</v>
      </c>
      <c r="E80" s="308">
        <f>G6</f>
        <v>1</v>
      </c>
      <c r="F80" s="33" t="str">
        <f>C14</f>
        <v>Kouris</v>
      </c>
      <c r="G80" s="310"/>
      <c r="H80" s="99"/>
      <c r="I80" s="211"/>
      <c r="J80" s="99"/>
      <c r="K80" s="102"/>
    </row>
    <row r="81" spans="2:11" ht="17" thickBot="1" x14ac:dyDescent="0.25">
      <c r="B81" s="307">
        <v>3</v>
      </c>
      <c r="C81" s="308">
        <f>G9</f>
        <v>3</v>
      </c>
      <c r="D81" s="33" t="str">
        <f>C13</f>
        <v>Strzmiezki</v>
      </c>
      <c r="E81" s="308">
        <f>G11</f>
        <v>5</v>
      </c>
      <c r="F81" s="33" t="str">
        <f>C9</f>
        <v>Mandis</v>
      </c>
      <c r="G81" s="310"/>
      <c r="H81" s="99"/>
      <c r="I81" s="521"/>
      <c r="J81" s="254"/>
      <c r="K81" s="102"/>
    </row>
    <row r="82" spans="2:11" ht="17" thickBot="1" x14ac:dyDescent="0.25">
      <c r="B82" s="1766" t="s">
        <v>1458</v>
      </c>
      <c r="C82" s="1767"/>
      <c r="D82" s="1767"/>
      <c r="E82" s="1767"/>
      <c r="F82" s="1767"/>
      <c r="G82" s="1767"/>
      <c r="H82" s="1767"/>
      <c r="I82" s="1769" t="s">
        <v>2062</v>
      </c>
      <c r="J82" s="1770"/>
      <c r="K82" s="522"/>
    </row>
    <row r="84" spans="2:11" ht="16" x14ac:dyDescent="0.2">
      <c r="C84" s="1760" t="s">
        <v>194</v>
      </c>
      <c r="D84" s="1760"/>
      <c r="E84" s="1760"/>
      <c r="F84" s="1760"/>
      <c r="G84" s="1760"/>
      <c r="H84" s="1760"/>
      <c r="I84" s="1760"/>
      <c r="J84" s="1760"/>
    </row>
    <row r="85" spans="2:11" ht="14" thickBot="1" x14ac:dyDescent="0.2"/>
    <row r="86" spans="2:11" ht="19" thickBot="1" x14ac:dyDescent="0.25">
      <c r="B86" s="1764" t="s">
        <v>1461</v>
      </c>
      <c r="C86" s="1825"/>
      <c r="D86" s="220" t="s">
        <v>1460</v>
      </c>
      <c r="E86" s="1699" t="s">
        <v>18</v>
      </c>
      <c r="F86" s="1826"/>
      <c r="G86" s="295" t="s">
        <v>203</v>
      </c>
      <c r="H86" s="534" t="s">
        <v>199</v>
      </c>
      <c r="I86" s="526"/>
      <c r="J86" s="535" t="s">
        <v>200</v>
      </c>
      <c r="K86" s="526">
        <v>6</v>
      </c>
    </row>
    <row r="87" spans="2:11" x14ac:dyDescent="0.15">
      <c r="B87" s="300" t="s">
        <v>892</v>
      </c>
      <c r="C87" s="301" t="s">
        <v>197</v>
      </c>
      <c r="D87" s="302" t="s">
        <v>2322</v>
      </c>
      <c r="E87" s="303" t="s">
        <v>197</v>
      </c>
      <c r="F87" s="304" t="s">
        <v>2324</v>
      </c>
      <c r="G87" s="305" t="s">
        <v>1041</v>
      </c>
      <c r="H87" s="106" t="s">
        <v>1042</v>
      </c>
      <c r="I87" s="106" t="s">
        <v>1043</v>
      </c>
      <c r="J87" s="106" t="s">
        <v>193</v>
      </c>
      <c r="K87" s="306" t="s">
        <v>2063</v>
      </c>
    </row>
    <row r="88" spans="2:11" ht="16" x14ac:dyDescent="0.2">
      <c r="B88" s="307">
        <v>1</v>
      </c>
      <c r="C88" s="308">
        <f>G8</f>
        <v>2</v>
      </c>
      <c r="D88" s="33" t="str">
        <f>C10</f>
        <v>Tsoulfas</v>
      </c>
      <c r="E88" s="308">
        <f>G14</f>
        <v>6</v>
      </c>
      <c r="F88" s="33" t="str">
        <f>C12</f>
        <v>Papageorgiou</v>
      </c>
      <c r="G88" s="309"/>
      <c r="H88" s="99"/>
      <c r="I88" s="211"/>
      <c r="J88" s="99"/>
      <c r="K88" s="102"/>
    </row>
    <row r="89" spans="2:11" ht="16" x14ac:dyDescent="0.2">
      <c r="B89" s="307">
        <v>2</v>
      </c>
      <c r="C89" s="308">
        <f>G6</f>
        <v>1</v>
      </c>
      <c r="D89" s="33" t="str">
        <f>C14</f>
        <v>Kouris</v>
      </c>
      <c r="E89" s="308">
        <f>G9</f>
        <v>3</v>
      </c>
      <c r="F89" s="33" t="str">
        <f>C13</f>
        <v>Strzmiezki</v>
      </c>
      <c r="G89" s="310"/>
      <c r="H89" s="99"/>
      <c r="I89" s="211"/>
      <c r="J89" s="99"/>
      <c r="K89" s="102"/>
    </row>
    <row r="90" spans="2:11" ht="17" thickBot="1" x14ac:dyDescent="0.25">
      <c r="B90" s="307">
        <v>3</v>
      </c>
      <c r="C90" s="308">
        <f>G10</f>
        <v>4</v>
      </c>
      <c r="D90" s="33" t="str">
        <f>C7</f>
        <v>Karalis</v>
      </c>
      <c r="E90" s="308">
        <f>G11</f>
        <v>5</v>
      </c>
      <c r="F90" s="33" t="str">
        <f>C9</f>
        <v>Mandis</v>
      </c>
      <c r="G90" s="310"/>
      <c r="H90" s="99"/>
      <c r="I90" s="521"/>
      <c r="J90" s="254"/>
      <c r="K90" s="102"/>
    </row>
    <row r="91" spans="2:11" ht="17" thickBot="1" x14ac:dyDescent="0.25">
      <c r="B91" s="1766" t="s">
        <v>1458</v>
      </c>
      <c r="C91" s="1767"/>
      <c r="D91" s="1767"/>
      <c r="E91" s="1767"/>
      <c r="F91" s="1767"/>
      <c r="G91" s="1767"/>
      <c r="H91" s="1767"/>
      <c r="I91" s="1769" t="s">
        <v>2062</v>
      </c>
      <c r="J91" s="1770"/>
      <c r="K91" s="522"/>
    </row>
    <row r="93" spans="2:11" ht="16" x14ac:dyDescent="0.2">
      <c r="C93" s="1760" t="s">
        <v>194</v>
      </c>
      <c r="D93" s="1760"/>
      <c r="E93" s="1760"/>
      <c r="F93" s="1760"/>
      <c r="G93" s="1760"/>
      <c r="H93" s="1760"/>
      <c r="I93" s="1760"/>
      <c r="J93" s="1760"/>
    </row>
    <row r="94" spans="2:11" ht="14" thickBot="1" x14ac:dyDescent="0.2"/>
    <row r="95" spans="2:11" ht="18.75" customHeight="1" thickBot="1" x14ac:dyDescent="0.25">
      <c r="B95" s="1764" t="s">
        <v>1461</v>
      </c>
      <c r="C95" s="1825"/>
      <c r="D95" s="220" t="s">
        <v>1460</v>
      </c>
      <c r="E95" s="1699" t="s">
        <v>18</v>
      </c>
      <c r="F95" s="1826"/>
      <c r="G95" s="295" t="s">
        <v>203</v>
      </c>
      <c r="H95" s="534" t="s">
        <v>199</v>
      </c>
      <c r="I95" s="526"/>
      <c r="J95" s="535" t="s">
        <v>200</v>
      </c>
      <c r="K95" s="526">
        <v>7</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G8</f>
        <v>2</v>
      </c>
      <c r="D97" s="33" t="str">
        <f>C8</f>
        <v>Tumsen</v>
      </c>
      <c r="E97" s="308">
        <f>G6</f>
        <v>1</v>
      </c>
      <c r="F97" s="33" t="str">
        <f>C14</f>
        <v>Kouris</v>
      </c>
      <c r="G97" s="309"/>
      <c r="H97" s="99"/>
      <c r="I97" s="211"/>
      <c r="J97" s="99"/>
      <c r="K97" s="102"/>
    </row>
    <row r="98" spans="2:11" ht="16" x14ac:dyDescent="0.2">
      <c r="B98" s="307">
        <v>2</v>
      </c>
      <c r="C98" s="308">
        <f>G9</f>
        <v>3</v>
      </c>
      <c r="D98" s="33" t="str">
        <f>C13</f>
        <v>Strzmiezki</v>
      </c>
      <c r="E98" s="308">
        <f>G10</f>
        <v>4</v>
      </c>
      <c r="F98" s="33" t="str">
        <f>C7</f>
        <v>Karalis</v>
      </c>
      <c r="G98" s="310"/>
      <c r="H98" s="99"/>
      <c r="I98" s="211"/>
      <c r="J98" s="99"/>
      <c r="K98" s="102"/>
    </row>
    <row r="99" spans="2:11" ht="17" thickBot="1" x14ac:dyDescent="0.25">
      <c r="B99" s="307">
        <v>3</v>
      </c>
      <c r="C99" s="308">
        <f>G14</f>
        <v>6</v>
      </c>
      <c r="D99" s="33" t="str">
        <f>C12</f>
        <v>Papageorgiou</v>
      </c>
      <c r="E99" s="308">
        <f>G11</f>
        <v>5</v>
      </c>
      <c r="F99" s="33" t="str">
        <f>C6</f>
        <v>Andreadis</v>
      </c>
      <c r="G99" s="310"/>
      <c r="H99" s="99"/>
      <c r="I99" s="521"/>
      <c r="J99" s="254"/>
      <c r="K99" s="102"/>
    </row>
    <row r="100" spans="2:11" ht="17" thickBot="1" x14ac:dyDescent="0.25">
      <c r="B100" s="1766" t="s">
        <v>1458</v>
      </c>
      <c r="C100" s="1767"/>
      <c r="D100" s="1767"/>
      <c r="E100" s="1767"/>
      <c r="F100" s="1767"/>
      <c r="G100" s="1767"/>
      <c r="H100" s="1767"/>
      <c r="I100" s="1769" t="s">
        <v>2062</v>
      </c>
      <c r="J100" s="1770"/>
      <c r="K100" s="522"/>
    </row>
    <row r="101" spans="2:11" x14ac:dyDescent="0.15">
      <c r="B101"/>
      <c r="C101"/>
      <c r="D101"/>
      <c r="E101"/>
      <c r="F101"/>
      <c r="G101"/>
      <c r="H101"/>
      <c r="I101"/>
      <c r="J101"/>
      <c r="K101"/>
    </row>
    <row r="102" spans="2:11" x14ac:dyDescent="0.15">
      <c r="B102"/>
      <c r="C102"/>
      <c r="D102"/>
      <c r="E102"/>
      <c r="F102"/>
      <c r="G102"/>
      <c r="H102"/>
      <c r="I102"/>
      <c r="J102"/>
      <c r="K102"/>
    </row>
    <row r="109" spans="2:11" ht="16" x14ac:dyDescent="0.2">
      <c r="C109" s="1760" t="s">
        <v>194</v>
      </c>
      <c r="D109" s="1760"/>
      <c r="E109" s="1760"/>
      <c r="F109" s="1760"/>
      <c r="G109" s="1760"/>
      <c r="H109" s="1760"/>
      <c r="I109" s="1760"/>
      <c r="J109" s="1760"/>
    </row>
    <row r="110" spans="2:11" ht="14" thickBot="1" x14ac:dyDescent="0.2"/>
    <row r="111" spans="2:11" ht="19" thickBot="1" x14ac:dyDescent="0.25">
      <c r="B111" s="1764" t="s">
        <v>1461</v>
      </c>
      <c r="C111" s="1825"/>
      <c r="D111" s="220" t="s">
        <v>1460</v>
      </c>
      <c r="E111" s="1699" t="s">
        <v>18</v>
      </c>
      <c r="F111" s="1826"/>
      <c r="G111" s="295" t="s">
        <v>203</v>
      </c>
      <c r="H111" s="534" t="s">
        <v>199</v>
      </c>
      <c r="I111" s="526"/>
      <c r="J111" s="535" t="s">
        <v>200</v>
      </c>
      <c r="K111" s="526">
        <v>8</v>
      </c>
    </row>
    <row r="112" spans="2:11" x14ac:dyDescent="0.15">
      <c r="B112" s="300" t="s">
        <v>892</v>
      </c>
      <c r="C112" s="301" t="s">
        <v>197</v>
      </c>
      <c r="D112" s="302" t="s">
        <v>2322</v>
      </c>
      <c r="E112" s="303" t="s">
        <v>197</v>
      </c>
      <c r="F112" s="304" t="s">
        <v>2324</v>
      </c>
      <c r="G112" s="305" t="s">
        <v>1041</v>
      </c>
      <c r="H112" s="106" t="s">
        <v>1042</v>
      </c>
      <c r="I112" s="106" t="s">
        <v>1043</v>
      </c>
      <c r="J112" s="106" t="s">
        <v>193</v>
      </c>
      <c r="K112" s="306" t="s">
        <v>2063</v>
      </c>
    </row>
    <row r="113" spans="2:11" ht="16" x14ac:dyDescent="0.2">
      <c r="B113" s="307">
        <v>1</v>
      </c>
      <c r="C113" s="308">
        <f>G14</f>
        <v>6</v>
      </c>
      <c r="D113" s="33" t="str">
        <f>C11</f>
        <v>Metin</v>
      </c>
      <c r="E113" s="308">
        <f>G9</f>
        <v>3</v>
      </c>
      <c r="F113" s="33" t="str">
        <f>C13</f>
        <v>Strzmiezki</v>
      </c>
      <c r="G113" s="309"/>
      <c r="H113" s="99"/>
      <c r="I113" s="211"/>
      <c r="J113" s="99"/>
      <c r="K113" s="102"/>
    </row>
    <row r="114" spans="2:11" ht="16" x14ac:dyDescent="0.2">
      <c r="B114" s="307">
        <v>2</v>
      </c>
      <c r="C114" s="308">
        <f>G10</f>
        <v>4</v>
      </c>
      <c r="D114" s="33" t="str">
        <f>C7</f>
        <v>Karalis</v>
      </c>
      <c r="E114" s="308">
        <f>G6</f>
        <v>1</v>
      </c>
      <c r="F114" s="33" t="str">
        <f>C14</f>
        <v>Kouris</v>
      </c>
      <c r="G114" s="310"/>
      <c r="H114" s="99"/>
      <c r="I114" s="211"/>
      <c r="J114" s="99"/>
      <c r="K114" s="102"/>
    </row>
    <row r="115" spans="2:11" ht="17" thickBot="1" x14ac:dyDescent="0.25">
      <c r="B115" s="307">
        <v>3</v>
      </c>
      <c r="C115" s="308">
        <f>G8</f>
        <v>2</v>
      </c>
      <c r="D115" s="33" t="str">
        <f>C8</f>
        <v>Tumsen</v>
      </c>
      <c r="E115" s="308">
        <f>G11</f>
        <v>5</v>
      </c>
      <c r="F115" s="33" t="str">
        <f>C9</f>
        <v>Mandis</v>
      </c>
      <c r="G115" s="310"/>
      <c r="H115" s="99"/>
      <c r="I115" s="521"/>
      <c r="J115" s="254"/>
      <c r="K115" s="102"/>
    </row>
    <row r="116" spans="2:11" ht="17" thickBot="1" x14ac:dyDescent="0.25">
      <c r="B116" s="1766" t="s">
        <v>1458</v>
      </c>
      <c r="C116" s="1767"/>
      <c r="D116" s="1767"/>
      <c r="E116" s="1767"/>
      <c r="F116" s="1767"/>
      <c r="G116" s="1767"/>
      <c r="H116" s="1767"/>
      <c r="I116" s="1769" t="s">
        <v>2062</v>
      </c>
      <c r="J116" s="1770"/>
      <c r="K116" s="522"/>
    </row>
    <row r="117" spans="2:11" x14ac:dyDescent="0.15">
      <c r="B117"/>
      <c r="C117"/>
      <c r="D117"/>
      <c r="E117"/>
      <c r="F117"/>
      <c r="G117"/>
      <c r="H117"/>
      <c r="I117"/>
      <c r="J117"/>
      <c r="K117"/>
    </row>
    <row r="118" spans="2:11" ht="16" x14ac:dyDescent="0.2">
      <c r="B118"/>
      <c r="C118" s="1760" t="s">
        <v>194</v>
      </c>
      <c r="D118" s="1760"/>
      <c r="E118" s="1760"/>
      <c r="F118" s="1760"/>
      <c r="G118" s="1760"/>
      <c r="H118" s="1760"/>
      <c r="I118" s="1760"/>
      <c r="J118" s="1760"/>
      <c r="K118"/>
    </row>
    <row r="119" spans="2:11" ht="14" thickBot="1" x14ac:dyDescent="0.2"/>
    <row r="120" spans="2:11" ht="19" thickBot="1" x14ac:dyDescent="0.25">
      <c r="B120" s="1764" t="s">
        <v>1461</v>
      </c>
      <c r="C120" s="1765"/>
      <c r="D120" s="220" t="s">
        <v>1460</v>
      </c>
      <c r="E120" s="1699" t="s">
        <v>18</v>
      </c>
      <c r="F120" s="1700"/>
      <c r="G120" s="295" t="s">
        <v>203</v>
      </c>
      <c r="H120" s="534" t="s">
        <v>199</v>
      </c>
      <c r="I120" s="526"/>
      <c r="J120" s="535" t="s">
        <v>200</v>
      </c>
      <c r="K120" s="526">
        <v>9</v>
      </c>
    </row>
    <row r="121" spans="2:11" x14ac:dyDescent="0.15">
      <c r="B121" s="300" t="s">
        <v>892</v>
      </c>
      <c r="C121" s="301" t="s">
        <v>197</v>
      </c>
      <c r="D121" s="302" t="s">
        <v>2322</v>
      </c>
      <c r="E121" s="303" t="s">
        <v>197</v>
      </c>
      <c r="F121" s="304" t="s">
        <v>2324</v>
      </c>
      <c r="G121" s="305" t="s">
        <v>1041</v>
      </c>
      <c r="H121" s="106" t="s">
        <v>1042</v>
      </c>
      <c r="I121" s="106" t="s">
        <v>1043</v>
      </c>
      <c r="J121" s="106" t="s">
        <v>193</v>
      </c>
      <c r="K121" s="306" t="s">
        <v>2063</v>
      </c>
    </row>
    <row r="122" spans="2:11" ht="16" x14ac:dyDescent="0.2">
      <c r="B122" s="307">
        <v>1</v>
      </c>
      <c r="C122" s="308">
        <f>G9</f>
        <v>3</v>
      </c>
      <c r="D122" s="33" t="str">
        <f>C10</f>
        <v>Tsoulfas</v>
      </c>
      <c r="E122" s="308">
        <f>G10</f>
        <v>4</v>
      </c>
      <c r="F122" s="33" t="str">
        <f>C7</f>
        <v>Karalis</v>
      </c>
      <c r="G122" s="309"/>
      <c r="H122" s="99"/>
      <c r="I122" s="211"/>
      <c r="J122" s="99"/>
      <c r="K122" s="102"/>
    </row>
    <row r="123" spans="2:11" ht="16" x14ac:dyDescent="0.2">
      <c r="B123" s="307">
        <v>2</v>
      </c>
      <c r="C123" s="308">
        <f>G6</f>
        <v>1</v>
      </c>
      <c r="D123" s="33" t="str">
        <f>C6</f>
        <v>Andreadis</v>
      </c>
      <c r="E123" s="308">
        <f>G8</f>
        <v>2</v>
      </c>
      <c r="F123" s="33" t="str">
        <f>C8</f>
        <v>Tumsen</v>
      </c>
      <c r="G123" s="310"/>
      <c r="H123" s="99"/>
      <c r="I123" s="211"/>
      <c r="J123" s="99"/>
      <c r="K123" s="102"/>
    </row>
    <row r="124" spans="2:11" ht="17" thickBot="1" x14ac:dyDescent="0.25">
      <c r="B124" s="307">
        <v>3</v>
      </c>
      <c r="C124" s="308">
        <f>G11</f>
        <v>5</v>
      </c>
      <c r="D124" s="33" t="str">
        <f>C9</f>
        <v>Mandis</v>
      </c>
      <c r="E124" s="308">
        <f>G14</f>
        <v>6</v>
      </c>
      <c r="F124" s="33" t="str">
        <f>C11</f>
        <v>Metin</v>
      </c>
      <c r="G124" s="310"/>
      <c r="H124" s="99"/>
      <c r="I124" s="521"/>
      <c r="J124" s="254"/>
      <c r="K124" s="102"/>
    </row>
    <row r="125" spans="2:11" ht="17" thickBot="1" x14ac:dyDescent="0.25">
      <c r="B125" s="1766" t="s">
        <v>1458</v>
      </c>
      <c r="C125" s="1767"/>
      <c r="D125" s="1767"/>
      <c r="E125" s="1767"/>
      <c r="F125" s="1767"/>
      <c r="G125" s="1767"/>
      <c r="H125" s="1767"/>
      <c r="I125" s="1769" t="s">
        <v>2062</v>
      </c>
      <c r="J125" s="1770"/>
      <c r="K125" s="522"/>
    </row>
    <row r="127" spans="2:11" ht="16" x14ac:dyDescent="0.2">
      <c r="C127" s="1760" t="s">
        <v>194</v>
      </c>
      <c r="D127" s="1760"/>
      <c r="E127" s="1760"/>
      <c r="F127" s="1760"/>
      <c r="G127" s="1760"/>
      <c r="H127" s="1760"/>
      <c r="I127" s="1760"/>
      <c r="J127" s="1760"/>
    </row>
    <row r="128" spans="2:11" ht="14" thickBot="1" x14ac:dyDescent="0.2"/>
    <row r="129" spans="2:11" ht="19" thickBot="1" x14ac:dyDescent="0.25">
      <c r="B129" s="1764" t="s">
        <v>1461</v>
      </c>
      <c r="C129" s="1825"/>
      <c r="D129" s="220" t="s">
        <v>1460</v>
      </c>
      <c r="E129" s="1699" t="s">
        <v>18</v>
      </c>
      <c r="F129" s="1826"/>
      <c r="G129" s="295" t="s">
        <v>203</v>
      </c>
      <c r="H129" s="534" t="s">
        <v>199</v>
      </c>
      <c r="I129" s="526"/>
      <c r="J129" s="535" t="s">
        <v>200</v>
      </c>
      <c r="K129" s="526">
        <v>10</v>
      </c>
    </row>
    <row r="130" spans="2:11" x14ac:dyDescent="0.15">
      <c r="B130" s="300" t="s">
        <v>892</v>
      </c>
      <c r="C130" s="301" t="s">
        <v>197</v>
      </c>
      <c r="D130" s="302" t="s">
        <v>2322</v>
      </c>
      <c r="E130" s="303" t="s">
        <v>197</v>
      </c>
      <c r="F130" s="304" t="s">
        <v>2324</v>
      </c>
      <c r="G130" s="305" t="s">
        <v>1041</v>
      </c>
      <c r="H130" s="106" t="s">
        <v>1042</v>
      </c>
      <c r="I130" s="106" t="s">
        <v>1043</v>
      </c>
      <c r="J130" s="106" t="s">
        <v>193</v>
      </c>
      <c r="K130" s="306" t="s">
        <v>2063</v>
      </c>
    </row>
    <row r="131" spans="2:11" ht="16" x14ac:dyDescent="0.2">
      <c r="B131" s="307">
        <v>1</v>
      </c>
      <c r="C131" s="308">
        <f>G9</f>
        <v>3</v>
      </c>
      <c r="D131" s="33" t="str">
        <f>C10</f>
        <v>Tsoulfas</v>
      </c>
      <c r="E131" s="308">
        <f>G8</f>
        <v>2</v>
      </c>
      <c r="F131" s="33" t="str">
        <f>C8</f>
        <v>Tumsen</v>
      </c>
      <c r="G131" s="309"/>
      <c r="H131" s="99"/>
      <c r="I131" s="211"/>
      <c r="J131" s="99"/>
      <c r="K131" s="102"/>
    </row>
    <row r="132" spans="2:11" ht="16" x14ac:dyDescent="0.2">
      <c r="B132" s="307">
        <v>2</v>
      </c>
      <c r="C132" s="308">
        <f>G14</f>
        <v>6</v>
      </c>
      <c r="D132" s="33" t="str">
        <f>C11</f>
        <v>Metin</v>
      </c>
      <c r="E132" s="308">
        <f>G6</f>
        <v>1</v>
      </c>
      <c r="F132" s="33" t="str">
        <f>C6</f>
        <v>Andreadis</v>
      </c>
      <c r="G132" s="310"/>
      <c r="H132" s="99"/>
      <c r="I132" s="211"/>
      <c r="J132" s="99"/>
      <c r="K132" s="102"/>
    </row>
    <row r="133" spans="2:11" ht="17" thickBot="1" x14ac:dyDescent="0.25">
      <c r="B133" s="307">
        <v>3</v>
      </c>
      <c r="C133" s="308">
        <f>G11</f>
        <v>5</v>
      </c>
      <c r="D133" s="33" t="str">
        <f>C9</f>
        <v>Mandis</v>
      </c>
      <c r="E133" s="308">
        <f>G10</f>
        <v>4</v>
      </c>
      <c r="F133" s="33" t="str">
        <f>C12</f>
        <v>Papageorgiou</v>
      </c>
      <c r="G133" s="310"/>
      <c r="H133" s="99"/>
      <c r="I133" s="521"/>
      <c r="J133" s="254"/>
      <c r="K133" s="102"/>
    </row>
    <row r="134" spans="2:11" ht="17" thickBot="1" x14ac:dyDescent="0.25">
      <c r="B134" s="1822" t="s">
        <v>195</v>
      </c>
      <c r="C134" s="1799"/>
      <c r="D134" s="1799"/>
      <c r="E134" s="1799"/>
      <c r="F134" s="1799"/>
      <c r="G134" s="1799"/>
      <c r="H134" s="1799"/>
      <c r="I134" s="1769" t="s">
        <v>2062</v>
      </c>
      <c r="J134" s="1770"/>
      <c r="K134" s="522"/>
    </row>
    <row r="136" spans="2:11" ht="16" x14ac:dyDescent="0.2">
      <c r="B136"/>
      <c r="C136" s="1760" t="s">
        <v>194</v>
      </c>
      <c r="D136" s="1760"/>
      <c r="E136" s="1760"/>
      <c r="F136" s="1760"/>
      <c r="G136" s="1760"/>
      <c r="H136" s="1760"/>
      <c r="I136" s="1760"/>
      <c r="J136" s="1760"/>
      <c r="K136"/>
    </row>
    <row r="137" spans="2:11" ht="14" thickBot="1" x14ac:dyDescent="0.2"/>
    <row r="138" spans="2:11" ht="19" thickBot="1" x14ac:dyDescent="0.25">
      <c r="B138" s="1764" t="s">
        <v>1461</v>
      </c>
      <c r="C138" s="1765"/>
      <c r="D138" s="220" t="s">
        <v>1460</v>
      </c>
      <c r="E138" s="1699" t="s">
        <v>18</v>
      </c>
      <c r="F138" s="1700"/>
      <c r="G138" s="295" t="s">
        <v>203</v>
      </c>
      <c r="H138" s="534" t="s">
        <v>199</v>
      </c>
      <c r="I138" s="526"/>
      <c r="J138" s="535" t="s">
        <v>200</v>
      </c>
      <c r="K138" s="526">
        <v>11</v>
      </c>
    </row>
    <row r="139" spans="2:11" x14ac:dyDescent="0.15">
      <c r="B139" s="300" t="s">
        <v>892</v>
      </c>
      <c r="C139" s="301" t="s">
        <v>197</v>
      </c>
      <c r="D139" s="302" t="s">
        <v>2322</v>
      </c>
      <c r="E139" s="303" t="s">
        <v>197</v>
      </c>
      <c r="F139" s="304" t="s">
        <v>2324</v>
      </c>
      <c r="G139" s="305" t="s">
        <v>1041</v>
      </c>
      <c r="H139" s="106" t="s">
        <v>1042</v>
      </c>
      <c r="I139" s="106" t="s">
        <v>1043</v>
      </c>
      <c r="J139" s="106" t="s">
        <v>193</v>
      </c>
      <c r="K139" s="306" t="s">
        <v>2063</v>
      </c>
    </row>
    <row r="140" spans="2:11" ht="16" x14ac:dyDescent="0.2">
      <c r="B140" s="307">
        <v>1</v>
      </c>
      <c r="C140" s="308">
        <f>G6</f>
        <v>1</v>
      </c>
      <c r="D140" s="33" t="str">
        <f>C13</f>
        <v>Strzmiezki</v>
      </c>
      <c r="E140" s="308">
        <f>G8</f>
        <v>2</v>
      </c>
      <c r="F140" s="33" t="str">
        <f>C8</f>
        <v>Tumsen</v>
      </c>
      <c r="G140" s="309"/>
      <c r="H140" s="99"/>
      <c r="I140" s="211"/>
      <c r="J140" s="99"/>
      <c r="K140" s="102"/>
    </row>
    <row r="141" spans="2:11" ht="16" x14ac:dyDescent="0.2">
      <c r="B141" s="307">
        <v>2</v>
      </c>
      <c r="C141" s="308">
        <f>G14</f>
        <v>6</v>
      </c>
      <c r="D141" s="33" t="str">
        <f>C11</f>
        <v>Metin</v>
      </c>
      <c r="E141" s="308">
        <f>G9</f>
        <v>3</v>
      </c>
      <c r="F141" s="33" t="str">
        <f>C10</f>
        <v>Tsoulfas</v>
      </c>
      <c r="G141" s="310"/>
      <c r="H141" s="99"/>
      <c r="I141" s="211"/>
      <c r="J141" s="99"/>
      <c r="K141" s="102"/>
    </row>
    <row r="142" spans="2:11" ht="17" thickBot="1" x14ac:dyDescent="0.25">
      <c r="B142" s="307">
        <v>3</v>
      </c>
      <c r="C142" s="308">
        <f>G11</f>
        <v>5</v>
      </c>
      <c r="D142" s="33" t="str">
        <f>C14</f>
        <v>Kouris</v>
      </c>
      <c r="E142" s="308">
        <f>G10</f>
        <v>4</v>
      </c>
      <c r="F142" s="33" t="str">
        <f>C12</f>
        <v>Papageorgiou</v>
      </c>
      <c r="G142" s="310"/>
      <c r="H142" s="99"/>
      <c r="I142" s="521"/>
      <c r="J142" s="254"/>
      <c r="K142" s="102"/>
    </row>
    <row r="143" spans="2:11" ht="17" thickBot="1" x14ac:dyDescent="0.25">
      <c r="B143" s="1766" t="s">
        <v>1458</v>
      </c>
      <c r="C143" s="1767"/>
      <c r="D143" s="1767"/>
      <c r="E143" s="1767"/>
      <c r="F143" s="1767"/>
      <c r="G143" s="1767"/>
      <c r="H143" s="1767"/>
      <c r="I143" s="1769" t="s">
        <v>2062</v>
      </c>
      <c r="J143" s="1770"/>
      <c r="K143" s="522"/>
    </row>
    <row r="145" spans="2:11" ht="16" x14ac:dyDescent="0.2">
      <c r="C145" s="1760" t="s">
        <v>194</v>
      </c>
      <c r="D145" s="1760"/>
      <c r="E145" s="1760"/>
      <c r="F145" s="1760"/>
      <c r="G145" s="1760"/>
      <c r="H145" s="1760"/>
      <c r="I145" s="1760"/>
      <c r="J145" s="1760"/>
    </row>
    <row r="146" spans="2:11" ht="14" thickBot="1" x14ac:dyDescent="0.2"/>
    <row r="147" spans="2:11" ht="19" thickBot="1" x14ac:dyDescent="0.25">
      <c r="B147" s="1764" t="s">
        <v>1461</v>
      </c>
      <c r="C147" s="1825"/>
      <c r="D147" s="220" t="s">
        <v>1460</v>
      </c>
      <c r="E147" s="1699" t="s">
        <v>18</v>
      </c>
      <c r="F147" s="1826"/>
      <c r="G147" s="295" t="s">
        <v>203</v>
      </c>
      <c r="H147" s="534" t="s">
        <v>199</v>
      </c>
      <c r="I147" s="526"/>
      <c r="J147" s="535" t="s">
        <v>200</v>
      </c>
      <c r="K147" s="526">
        <v>12</v>
      </c>
    </row>
    <row r="148" spans="2:11" x14ac:dyDescent="0.15">
      <c r="B148" s="300" t="s">
        <v>892</v>
      </c>
      <c r="C148" s="301" t="s">
        <v>197</v>
      </c>
      <c r="D148" s="302" t="s">
        <v>2322</v>
      </c>
      <c r="E148" s="303" t="s">
        <v>197</v>
      </c>
      <c r="F148" s="304" t="s">
        <v>2324</v>
      </c>
      <c r="G148" s="305" t="s">
        <v>1041</v>
      </c>
      <c r="H148" s="106" t="s">
        <v>1042</v>
      </c>
      <c r="I148" s="106" t="s">
        <v>1043</v>
      </c>
      <c r="J148" s="106" t="s">
        <v>193</v>
      </c>
      <c r="K148" s="306" t="s">
        <v>2063</v>
      </c>
    </row>
    <row r="149" spans="2:11" ht="16" x14ac:dyDescent="0.2">
      <c r="B149" s="307">
        <v>1</v>
      </c>
      <c r="C149" s="308">
        <f>G8</f>
        <v>2</v>
      </c>
      <c r="D149" s="33" t="str">
        <f>C7</f>
        <v>Karalis</v>
      </c>
      <c r="E149" s="308">
        <f>G9</f>
        <v>3</v>
      </c>
      <c r="F149" s="33" t="str">
        <f>C6</f>
        <v>Andreadis</v>
      </c>
      <c r="G149" s="309"/>
      <c r="H149" s="99"/>
      <c r="I149" s="211"/>
      <c r="J149" s="99"/>
      <c r="K149" s="102"/>
    </row>
    <row r="150" spans="2:11" ht="16" x14ac:dyDescent="0.2">
      <c r="B150" s="307">
        <v>2</v>
      </c>
      <c r="C150" s="308">
        <f>G10</f>
        <v>4</v>
      </c>
      <c r="D150" s="33" t="str">
        <f>C12</f>
        <v>Papageorgiou</v>
      </c>
      <c r="E150" s="308">
        <f>G6</f>
        <v>1</v>
      </c>
      <c r="F150" s="33" t="str">
        <f>C13</f>
        <v>Strzmiezki</v>
      </c>
      <c r="G150" s="310"/>
      <c r="H150" s="99"/>
      <c r="I150" s="211"/>
      <c r="J150" s="99"/>
      <c r="K150" s="102"/>
    </row>
    <row r="151" spans="2:11" ht="17" thickBot="1" x14ac:dyDescent="0.25">
      <c r="B151" s="307">
        <v>3</v>
      </c>
      <c r="C151" s="308">
        <f>G11</f>
        <v>5</v>
      </c>
      <c r="D151" s="33" t="str">
        <f>C14</f>
        <v>Kouris</v>
      </c>
      <c r="E151" s="308">
        <f>G14</f>
        <v>6</v>
      </c>
      <c r="F151" s="33" t="str">
        <f>C11</f>
        <v>Metin</v>
      </c>
      <c r="G151" s="310"/>
      <c r="H151" s="99"/>
      <c r="I151" s="521"/>
      <c r="J151" s="254"/>
      <c r="K151" s="102"/>
    </row>
    <row r="152" spans="2:11" ht="17" thickBot="1" x14ac:dyDescent="0.25">
      <c r="B152" s="1822" t="s">
        <v>195</v>
      </c>
      <c r="C152" s="1799"/>
      <c r="D152" s="1799"/>
      <c r="E152" s="1799"/>
      <c r="F152" s="1799"/>
      <c r="G152" s="1799"/>
      <c r="H152" s="1799"/>
      <c r="I152" s="1769" t="s">
        <v>2062</v>
      </c>
      <c r="J152" s="1770"/>
      <c r="K152" s="52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sheetData>
  <sheetProtection password="CF27" sheet="1" objects="1" scenarios="1"/>
  <mergeCells count="71">
    <mergeCell ref="B147:C147"/>
    <mergeCell ref="E147:F147"/>
    <mergeCell ref="B143:H143"/>
    <mergeCell ref="I143:J143"/>
    <mergeCell ref="C127:J127"/>
    <mergeCell ref="B129:C129"/>
    <mergeCell ref="E129:F129"/>
    <mergeCell ref="B134:H134"/>
    <mergeCell ref="I134:J134"/>
    <mergeCell ref="C145:J145"/>
    <mergeCell ref="B116:H116"/>
    <mergeCell ref="I116:J116"/>
    <mergeCell ref="C118:J118"/>
    <mergeCell ref="B125:H125"/>
    <mergeCell ref="I125:J125"/>
    <mergeCell ref="E120:F120"/>
    <mergeCell ref="C93:J93"/>
    <mergeCell ref="B111:C111"/>
    <mergeCell ref="E111:F111"/>
    <mergeCell ref="B100:H100"/>
    <mergeCell ref="I100:J100"/>
    <mergeCell ref="E95:F95"/>
    <mergeCell ref="B95:C95"/>
    <mergeCell ref="C109:J109"/>
    <mergeCell ref="C13:D13"/>
    <mergeCell ref="C14:D14"/>
    <mergeCell ref="E38:F38"/>
    <mergeCell ref="B91:H91"/>
    <mergeCell ref="I91:J91"/>
    <mergeCell ref="C45:J45"/>
    <mergeCell ref="B59:C59"/>
    <mergeCell ref="E59:F59"/>
    <mergeCell ref="C66:J66"/>
    <mergeCell ref="I64:J64"/>
    <mergeCell ref="B47:C47"/>
    <mergeCell ref="E47:F47"/>
    <mergeCell ref="I82:J82"/>
    <mergeCell ref="C84:J84"/>
    <mergeCell ref="B86:C86"/>
    <mergeCell ref="E86:F86"/>
    <mergeCell ref="C9:D9"/>
    <mergeCell ref="C7:D7"/>
    <mergeCell ref="C11:D11"/>
    <mergeCell ref="C12:D12"/>
    <mergeCell ref="C10:D10"/>
    <mergeCell ref="C2:I2"/>
    <mergeCell ref="B4:D4"/>
    <mergeCell ref="B5:D5"/>
    <mergeCell ref="C6:D6"/>
    <mergeCell ref="C8:D8"/>
    <mergeCell ref="C57:J57"/>
    <mergeCell ref="B77:C77"/>
    <mergeCell ref="E77:F77"/>
    <mergeCell ref="B82:H82"/>
    <mergeCell ref="B73:H73"/>
    <mergeCell ref="B43:H43"/>
    <mergeCell ref="C36:J36"/>
    <mergeCell ref="I43:J43"/>
    <mergeCell ref="B38:C38"/>
    <mergeCell ref="B152:H152"/>
    <mergeCell ref="I152:J152"/>
    <mergeCell ref="I52:J52"/>
    <mergeCell ref="C136:J136"/>
    <mergeCell ref="B138:C138"/>
    <mergeCell ref="B68:C68"/>
    <mergeCell ref="E138:F138"/>
    <mergeCell ref="B120:C120"/>
    <mergeCell ref="B64:H64"/>
    <mergeCell ref="E68:F68"/>
    <mergeCell ref="I73:J73"/>
    <mergeCell ref="C75:J75"/>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Foglio138"/>
  <dimension ref="A1:P42"/>
  <sheetViews>
    <sheetView topLeftCell="A21" workbookViewId="0">
      <selection sqref="A1:K1"/>
    </sheetView>
  </sheetViews>
  <sheetFormatPr baseColWidth="10" defaultColWidth="8.83203125" defaultRowHeight="13" x14ac:dyDescent="0.15"/>
  <cols>
    <col min="1" max="1" width="17" style="15" customWidth="1"/>
    <col min="2" max="10" width="4.5" style="15" customWidth="1"/>
    <col min="11" max="11" width="5.1640625" style="15" customWidth="1"/>
    <col min="12" max="12" width="5.83203125" style="15" customWidth="1"/>
    <col min="13" max="13" width="7" style="15" customWidth="1"/>
    <col min="14" max="14" width="5.5" style="15" customWidth="1"/>
    <col min="15" max="15" width="9" style="15" customWidth="1"/>
    <col min="16" max="16" width="5" style="15" customWidth="1"/>
    <col min="17" max="16384" width="8.83203125" style="15"/>
  </cols>
  <sheetData>
    <row r="1" spans="1:16" ht="18" customHeight="1" x14ac:dyDescent="0.15"/>
    <row r="2" spans="1:16" ht="15.75" customHeight="1" x14ac:dyDescent="0.2">
      <c r="A2" s="173" t="s">
        <v>1995</v>
      </c>
      <c r="B2" s="2125"/>
      <c r="C2" s="2125"/>
      <c r="D2" s="2125"/>
      <c r="E2" s="2125"/>
      <c r="F2" s="2125"/>
      <c r="G2" s="2125"/>
      <c r="H2" s="2125"/>
      <c r="I2" s="2125"/>
      <c r="J2" s="2125"/>
      <c r="K2" s="2125"/>
      <c r="L2" s="2125"/>
      <c r="M2" s="2125"/>
      <c r="N2" s="2125"/>
      <c r="O2" s="2125"/>
      <c r="P2" s="2125"/>
    </row>
    <row r="3" spans="1:16" ht="15.75" customHeight="1" x14ac:dyDescent="0.2">
      <c r="H3" s="1800" t="s">
        <v>1672</v>
      </c>
      <c r="I3" s="1835"/>
      <c r="J3" s="1835"/>
      <c r="K3" s="1835"/>
      <c r="L3" s="1835"/>
      <c r="M3" s="1835"/>
      <c r="N3" s="1835"/>
      <c r="O3" s="2153"/>
      <c r="P3" s="2153"/>
    </row>
    <row r="4" spans="1:16" ht="15.75" customHeight="1" x14ac:dyDescent="0.15"/>
    <row r="5" spans="1:16" ht="15.75" customHeight="1" x14ac:dyDescent="0.15"/>
    <row r="6" spans="1:16" ht="15.75" customHeight="1" thickBot="1" x14ac:dyDescent="0.25">
      <c r="A6" s="1716" t="s">
        <v>576</v>
      </c>
      <c r="B6" s="1716"/>
      <c r="C6" s="1716"/>
      <c r="D6" s="1716"/>
      <c r="E6" s="1716"/>
      <c r="F6" s="1716"/>
      <c r="G6" s="1716"/>
      <c r="H6" s="1716"/>
      <c r="I6" s="1716"/>
      <c r="J6" s="51"/>
      <c r="K6" s="51"/>
      <c r="L6" s="51"/>
      <c r="M6" s="51"/>
      <c r="N6" s="51"/>
      <c r="O6" s="81"/>
      <c r="P6" s="81"/>
    </row>
    <row r="7" spans="1:16" ht="15.75" customHeight="1" x14ac:dyDescent="0.15">
      <c r="A7" s="1791"/>
      <c r="B7" s="1778">
        <f>A10</f>
        <v>0</v>
      </c>
      <c r="C7" s="1778">
        <f>A11</f>
        <v>0</v>
      </c>
      <c r="D7" s="1778">
        <f>A12</f>
        <v>0</v>
      </c>
      <c r="E7" s="1778">
        <f>A13</f>
        <v>0</v>
      </c>
      <c r="F7" s="1780">
        <f>A14</f>
        <v>0</v>
      </c>
      <c r="G7" s="1784" t="s">
        <v>92</v>
      </c>
      <c r="H7" s="1784" t="s">
        <v>1534</v>
      </c>
      <c r="I7" s="1784" t="s">
        <v>1533</v>
      </c>
    </row>
    <row r="8" spans="1:16" ht="15.75" customHeight="1" x14ac:dyDescent="0.2">
      <c r="A8" s="1792"/>
      <c r="B8" s="1779"/>
      <c r="C8" s="1779"/>
      <c r="D8" s="1779"/>
      <c r="E8" s="1779"/>
      <c r="F8" s="1781"/>
      <c r="G8" s="1785"/>
      <c r="H8" s="1785"/>
      <c r="I8" s="1785"/>
      <c r="J8" s="51"/>
      <c r="K8" s="51"/>
      <c r="L8" s="51"/>
      <c r="M8" s="51"/>
      <c r="N8" s="51"/>
      <c r="O8" s="81"/>
      <c r="P8" s="81"/>
    </row>
    <row r="9" spans="1:16" ht="15.75" customHeight="1" x14ac:dyDescent="0.2">
      <c r="A9" s="1793"/>
      <c r="B9" s="1779"/>
      <c r="C9" s="1779"/>
      <c r="D9" s="1779"/>
      <c r="E9" s="1779"/>
      <c r="F9" s="1781"/>
      <c r="G9" s="1785"/>
      <c r="H9" s="1785"/>
      <c r="I9" s="1785"/>
      <c r="J9" s="51"/>
      <c r="K9" s="51"/>
      <c r="L9" s="51"/>
      <c r="M9" s="51"/>
      <c r="N9" s="51"/>
      <c r="O9" s="81"/>
      <c r="P9" s="81"/>
    </row>
    <row r="10" spans="1:16" ht="15.75" customHeight="1" x14ac:dyDescent="0.2">
      <c r="A10" s="1337"/>
      <c r="B10" s="1326"/>
      <c r="C10" s="1325"/>
      <c r="D10" s="1325"/>
      <c r="E10" s="1325"/>
      <c r="F10" s="1327"/>
      <c r="G10" s="1334"/>
      <c r="H10" s="901"/>
      <c r="I10" s="901"/>
      <c r="J10" s="51"/>
      <c r="K10" s="51"/>
      <c r="L10" s="51"/>
      <c r="M10" s="51"/>
      <c r="N10" s="51"/>
      <c r="O10" s="81"/>
      <c r="P10" s="81"/>
    </row>
    <row r="11" spans="1:16" ht="15.75" customHeight="1" x14ac:dyDescent="0.2">
      <c r="A11" s="1337"/>
      <c r="B11" s="1325"/>
      <c r="C11" s="1326"/>
      <c r="D11" s="1325"/>
      <c r="E11" s="1325"/>
      <c r="F11" s="1327"/>
      <c r="G11" s="1334"/>
      <c r="H11" s="1335"/>
      <c r="I11" s="1335"/>
      <c r="J11" s="51"/>
      <c r="K11" s="51"/>
      <c r="L11" s="51"/>
      <c r="M11" s="51"/>
      <c r="N11" s="51"/>
      <c r="O11" s="81"/>
      <c r="P11" s="81"/>
    </row>
    <row r="12" spans="1:16" ht="15.75" customHeight="1" x14ac:dyDescent="0.2">
      <c r="A12" s="1337"/>
      <c r="B12" s="1325"/>
      <c r="C12" s="1325"/>
      <c r="D12" s="1326"/>
      <c r="E12" s="1325"/>
      <c r="F12" s="1327"/>
      <c r="G12" s="1334"/>
      <c r="H12" s="1335"/>
      <c r="I12" s="1335"/>
      <c r="J12" s="51"/>
      <c r="K12" s="51"/>
      <c r="L12" s="51"/>
      <c r="M12" s="51"/>
      <c r="N12" s="51"/>
      <c r="O12" s="81"/>
      <c r="P12" s="81"/>
    </row>
    <row r="13" spans="1:16" ht="15.75" customHeight="1" x14ac:dyDescent="0.2">
      <c r="A13" s="1337"/>
      <c r="B13" s="1325"/>
      <c r="C13" s="1325"/>
      <c r="D13" s="1325"/>
      <c r="E13" s="1326"/>
      <c r="F13" s="1327"/>
      <c r="G13" s="1334"/>
      <c r="H13" s="1334"/>
      <c r="I13" s="1334"/>
      <c r="J13" s="51"/>
      <c r="K13" s="48"/>
      <c r="L13" s="48"/>
      <c r="M13" s="51"/>
      <c r="N13" s="51"/>
      <c r="O13" s="81"/>
      <c r="P13" s="81"/>
    </row>
    <row r="14" spans="1:16" ht="15.75" customHeight="1" thickBot="1" x14ac:dyDescent="0.25">
      <c r="A14" s="1338"/>
      <c r="B14" s="1328"/>
      <c r="C14" s="1328"/>
      <c r="D14" s="1328"/>
      <c r="E14" s="1328"/>
      <c r="F14" s="1329"/>
      <c r="G14" s="1336"/>
      <c r="H14" s="1336"/>
      <c r="I14" s="1336"/>
      <c r="J14" s="51"/>
      <c r="K14" s="51"/>
      <c r="L14" s="51"/>
      <c r="M14" s="51"/>
      <c r="N14" s="51"/>
      <c r="O14" s="81"/>
      <c r="P14" s="81"/>
    </row>
    <row r="15" spans="1:16" ht="15.75" customHeight="1" x14ac:dyDescent="0.2">
      <c r="H15" s="51"/>
      <c r="I15" s="51"/>
      <c r="J15" s="51"/>
      <c r="K15" s="51"/>
      <c r="L15" s="51"/>
      <c r="M15" s="51"/>
      <c r="N15" s="51"/>
      <c r="O15" s="81"/>
      <c r="P15" s="81"/>
    </row>
    <row r="16" spans="1:16" ht="15.75" customHeight="1" thickBot="1" x14ac:dyDescent="0.25">
      <c r="A16" s="1716" t="s">
        <v>576</v>
      </c>
      <c r="B16" s="1716"/>
      <c r="C16" s="1716"/>
      <c r="D16" s="1716"/>
      <c r="E16" s="1716"/>
      <c r="F16" s="1716"/>
      <c r="G16" s="1716"/>
      <c r="H16" s="1716"/>
      <c r="I16" s="1716"/>
      <c r="J16" s="51"/>
      <c r="K16" s="51"/>
      <c r="L16" s="51"/>
      <c r="M16" s="51"/>
      <c r="N16" s="51"/>
      <c r="O16" s="81"/>
      <c r="P16" s="81"/>
    </row>
    <row r="17" spans="1:16" ht="18" x14ac:dyDescent="0.2">
      <c r="A17" s="1791"/>
      <c r="B17" s="1778">
        <f>A20</f>
        <v>0</v>
      </c>
      <c r="C17" s="1778">
        <f>A21</f>
        <v>0</v>
      </c>
      <c r="D17" s="1778">
        <f>A22</f>
        <v>0</v>
      </c>
      <c r="E17" s="1778">
        <f>A23</f>
        <v>0</v>
      </c>
      <c r="F17" s="1780">
        <f>A24</f>
        <v>0</v>
      </c>
      <c r="G17" s="1784" t="s">
        <v>92</v>
      </c>
      <c r="H17" s="1784" t="s">
        <v>1534</v>
      </c>
      <c r="I17" s="1784" t="s">
        <v>1533</v>
      </c>
      <c r="J17" s="51"/>
      <c r="K17" s="51"/>
      <c r="L17" s="51"/>
      <c r="M17" s="51"/>
      <c r="N17" s="51"/>
      <c r="O17" s="81"/>
      <c r="P17" s="81"/>
    </row>
    <row r="18" spans="1:16" ht="18" x14ac:dyDescent="0.2">
      <c r="A18" s="1792"/>
      <c r="B18" s="1779"/>
      <c r="C18" s="1779"/>
      <c r="D18" s="1779"/>
      <c r="E18" s="1779"/>
      <c r="F18" s="1781"/>
      <c r="G18" s="1785"/>
      <c r="H18" s="1785"/>
      <c r="I18" s="1785"/>
      <c r="J18" s="51"/>
      <c r="K18" s="51"/>
      <c r="L18" s="51"/>
      <c r="M18" s="51"/>
      <c r="N18" s="51"/>
      <c r="O18" s="81"/>
      <c r="P18" s="81"/>
    </row>
    <row r="19" spans="1:16" ht="18" x14ac:dyDescent="0.2">
      <c r="A19" s="1793"/>
      <c r="B19" s="1779"/>
      <c r="C19" s="1779"/>
      <c r="D19" s="1779"/>
      <c r="E19" s="1779"/>
      <c r="F19" s="1781"/>
      <c r="G19" s="1785"/>
      <c r="H19" s="1785"/>
      <c r="I19" s="1785"/>
      <c r="J19" s="51"/>
      <c r="K19" s="51"/>
      <c r="L19" s="51"/>
      <c r="M19" s="51"/>
      <c r="N19" s="51"/>
      <c r="O19" s="81"/>
      <c r="P19" s="81"/>
    </row>
    <row r="20" spans="1:16" ht="18" x14ac:dyDescent="0.2">
      <c r="A20" s="1337"/>
      <c r="B20" s="1326"/>
      <c r="C20" s="1325"/>
      <c r="D20" s="1325"/>
      <c r="E20" s="1325"/>
      <c r="F20" s="1327"/>
      <c r="G20" s="1334"/>
      <c r="H20" s="901"/>
      <c r="I20" s="901"/>
      <c r="J20" s="51"/>
      <c r="K20" s="51"/>
      <c r="L20" s="51"/>
      <c r="M20" s="51"/>
      <c r="N20" s="51"/>
      <c r="O20" s="81"/>
      <c r="P20" s="81"/>
    </row>
    <row r="21" spans="1:16" ht="18" x14ac:dyDescent="0.2">
      <c r="A21" s="1337"/>
      <c r="B21" s="1325"/>
      <c r="C21" s="1326"/>
      <c r="D21" s="1325"/>
      <c r="E21" s="1325"/>
      <c r="F21" s="1327"/>
      <c r="G21" s="1334"/>
      <c r="H21" s="1335"/>
      <c r="I21" s="1335"/>
      <c r="J21" s="51"/>
      <c r="K21" s="51"/>
      <c r="L21" s="51"/>
      <c r="M21" s="51"/>
      <c r="N21" s="51"/>
      <c r="O21" s="81"/>
      <c r="P21" s="81"/>
    </row>
    <row r="22" spans="1:16" ht="18" x14ac:dyDescent="0.2">
      <c r="A22" s="1337"/>
      <c r="B22" s="1325"/>
      <c r="C22" s="1325"/>
      <c r="D22" s="1326"/>
      <c r="E22" s="1325"/>
      <c r="F22" s="1327"/>
      <c r="G22" s="1334"/>
      <c r="H22" s="1335"/>
      <c r="I22" s="1335"/>
      <c r="O22" s="173" t="s">
        <v>1500</v>
      </c>
      <c r="P22" s="91"/>
    </row>
    <row r="23" spans="1:16" ht="18" x14ac:dyDescent="0.2">
      <c r="A23" s="1337"/>
      <c r="B23" s="1325"/>
      <c r="C23" s="1325"/>
      <c r="D23" s="1325"/>
      <c r="E23" s="1326"/>
      <c r="F23" s="1327"/>
      <c r="G23" s="1334"/>
      <c r="H23" s="1334"/>
      <c r="I23" s="1334"/>
      <c r="O23" s="173" t="s">
        <v>1502</v>
      </c>
      <c r="P23" s="91"/>
    </row>
    <row r="24" spans="1:16" ht="19" thickBot="1" x14ac:dyDescent="0.25">
      <c r="A24" s="1338"/>
      <c r="B24" s="1328"/>
      <c r="C24" s="1328"/>
      <c r="D24" s="1328"/>
      <c r="E24" s="1328"/>
      <c r="F24" s="1329"/>
      <c r="G24" s="1336"/>
      <c r="H24" s="1336"/>
      <c r="I24" s="1336"/>
      <c r="P24" s="81"/>
    </row>
    <row r="25" spans="1:16" ht="18" x14ac:dyDescent="0.2">
      <c r="K25" s="1835" t="s">
        <v>1037</v>
      </c>
      <c r="L25" s="1835"/>
      <c r="M25" s="1835"/>
      <c r="N25" s="1835"/>
      <c r="O25" s="2121"/>
      <c r="P25" s="2121"/>
    </row>
    <row r="26" spans="1:16" ht="18" customHeight="1" x14ac:dyDescent="0.2">
      <c r="K26" s="1835" t="s">
        <v>1467</v>
      </c>
      <c r="L26" s="1835"/>
      <c r="M26" s="1835"/>
      <c r="N26" s="1835"/>
      <c r="O26" s="2121"/>
      <c r="P26" s="2121"/>
    </row>
    <row r="27" spans="1:16" ht="18" customHeight="1" thickBot="1" x14ac:dyDescent="0.2">
      <c r="B27" s="50"/>
      <c r="C27" s="49"/>
      <c r="D27" s="49"/>
      <c r="E27" s="49"/>
      <c r="F27" s="49"/>
      <c r="G27" s="49"/>
      <c r="H27" s="49"/>
      <c r="I27" s="49"/>
      <c r="J27" s="49"/>
    </row>
    <row r="28" spans="1:16" ht="90.75" customHeight="1" x14ac:dyDescent="0.15">
      <c r="A28" s="114"/>
      <c r="B28" s="487" t="str">
        <f>A29</f>
        <v>Andreadis</v>
      </c>
      <c r="C28" s="487" t="str">
        <f>A30</f>
        <v>Karalis</v>
      </c>
      <c r="D28" s="487" t="str">
        <f>A31</f>
        <v>Tumsen</v>
      </c>
      <c r="E28" s="487" t="str">
        <f>A32</f>
        <v>Mandis</v>
      </c>
      <c r="F28" s="487" t="str">
        <f>A33</f>
        <v>Tsoulfas</v>
      </c>
      <c r="G28" s="487" t="str">
        <f>A34</f>
        <v>Metin</v>
      </c>
      <c r="H28" s="487" t="str">
        <f>A35</f>
        <v>Papageorgiou</v>
      </c>
      <c r="I28" s="487" t="str">
        <f>A36</f>
        <v>Strzmiezki</v>
      </c>
      <c r="J28" s="532" t="str">
        <f>A37</f>
        <v>Kouris</v>
      </c>
      <c r="K28" s="894" t="s">
        <v>92</v>
      </c>
      <c r="L28" s="894" t="s">
        <v>1014</v>
      </c>
      <c r="M28" s="894" t="s">
        <v>1896</v>
      </c>
      <c r="N28" s="894" t="s">
        <v>1982</v>
      </c>
      <c r="O28" s="894" t="s">
        <v>1983</v>
      </c>
      <c r="P28" s="894" t="s">
        <v>1984</v>
      </c>
    </row>
    <row r="29" spans="1:16" ht="18.75" customHeight="1" x14ac:dyDescent="0.2">
      <c r="A29" s="484" t="str">
        <f>'9S - 6B - 1 RR'!C4</f>
        <v>Andreadis</v>
      </c>
      <c r="B29" s="85"/>
      <c r="C29" s="86"/>
      <c r="D29" s="87"/>
      <c r="E29" s="87"/>
      <c r="F29" s="87"/>
      <c r="G29" s="87"/>
      <c r="H29" s="87"/>
      <c r="I29" s="87"/>
      <c r="J29" s="88"/>
      <c r="K29" s="1379">
        <f t="shared" ref="K29:K37" si="0">SUM(B29:J29)</f>
        <v>0</v>
      </c>
      <c r="L29" s="465"/>
      <c r="M29" s="1428">
        <f>SUM(B29:J29)-L29</f>
        <v>0</v>
      </c>
      <c r="N29" s="1380">
        <f t="shared" ref="N29:N37" si="1">COUNTIF(B29:J29,1)+COUNTIF(B29:J29,0)</f>
        <v>0</v>
      </c>
      <c r="O29" s="1128" t="str">
        <f>IF(N29=0,"",M29/N29)</f>
        <v/>
      </c>
      <c r="P29" s="896"/>
    </row>
    <row r="30" spans="1:16" ht="18.75" customHeight="1" x14ac:dyDescent="0.2">
      <c r="A30" s="484" t="str">
        <f>'9S - 6B - 1 RR'!C5</f>
        <v>Karalis</v>
      </c>
      <c r="B30" s="138" t="str">
        <f>IF(ISBLANK(C$29),"",1-C$29)</f>
        <v/>
      </c>
      <c r="C30" s="90"/>
      <c r="D30" s="91"/>
      <c r="E30" s="91"/>
      <c r="F30" s="91"/>
      <c r="G30" s="91"/>
      <c r="H30" s="91"/>
      <c r="I30" s="91"/>
      <c r="J30" s="92"/>
      <c r="K30" s="1380">
        <f t="shared" si="0"/>
        <v>0</v>
      </c>
      <c r="L30" s="466"/>
      <c r="M30" s="1428">
        <f t="shared" ref="M30:M37" si="2">SUM(B30:J30)-L30</f>
        <v>0</v>
      </c>
      <c r="N30" s="1380">
        <f t="shared" si="1"/>
        <v>0</v>
      </c>
      <c r="O30" s="1128" t="str">
        <f t="shared" ref="O30:O37" si="3">IF(N30=0,"",M30/N30)</f>
        <v/>
      </c>
      <c r="P30" s="897"/>
    </row>
    <row r="31" spans="1:16" ht="18.75" customHeight="1" x14ac:dyDescent="0.2">
      <c r="A31" s="484" t="str">
        <f>'9S - 6B - 1 RR'!C6</f>
        <v>Tumsen</v>
      </c>
      <c r="B31" s="138" t="str">
        <f>IF(ISBLANK(D$29),"",1-D$29)</f>
        <v/>
      </c>
      <c r="C31" s="93" t="str">
        <f>IF(ISBLANK(D$30),"",1-D$30)</f>
        <v/>
      </c>
      <c r="D31" s="94"/>
      <c r="E31" s="91"/>
      <c r="F31" s="91"/>
      <c r="G31" s="91"/>
      <c r="H31" s="91"/>
      <c r="I31" s="91"/>
      <c r="J31" s="92"/>
      <c r="K31" s="1380">
        <f t="shared" si="0"/>
        <v>0</v>
      </c>
      <c r="L31" s="466"/>
      <c r="M31" s="1428">
        <f t="shared" si="2"/>
        <v>0</v>
      </c>
      <c r="N31" s="1380">
        <f t="shared" si="1"/>
        <v>0</v>
      </c>
      <c r="O31" s="1128" t="str">
        <f t="shared" si="3"/>
        <v/>
      </c>
      <c r="P31" s="897"/>
    </row>
    <row r="32" spans="1:16" ht="18.75" customHeight="1" x14ac:dyDescent="0.2">
      <c r="A32" s="484" t="str">
        <f>'9S - 6B - 1 RR'!C7</f>
        <v>Mandis</v>
      </c>
      <c r="B32" s="138" t="str">
        <f>IF(ISBLANK(E$29),"",1-E$29)</f>
        <v/>
      </c>
      <c r="C32" s="93" t="str">
        <f>IF(ISBLANK(E$30),"",1-E$30)</f>
        <v/>
      </c>
      <c r="D32" s="138" t="str">
        <f>IF(ISBLANK(E$31),"",1-E$31)</f>
        <v/>
      </c>
      <c r="E32" s="94"/>
      <c r="F32" s="91"/>
      <c r="G32" s="91"/>
      <c r="H32" s="91"/>
      <c r="I32" s="91"/>
      <c r="J32" s="92"/>
      <c r="K32" s="1380">
        <f t="shared" si="0"/>
        <v>0</v>
      </c>
      <c r="L32" s="466"/>
      <c r="M32" s="1428">
        <f t="shared" si="2"/>
        <v>0</v>
      </c>
      <c r="N32" s="1380">
        <f t="shared" si="1"/>
        <v>0</v>
      </c>
      <c r="O32" s="1128" t="str">
        <f t="shared" si="3"/>
        <v/>
      </c>
      <c r="P32" s="897"/>
    </row>
    <row r="33" spans="1:16" ht="18.75" customHeight="1" x14ac:dyDescent="0.2">
      <c r="A33" s="484" t="str">
        <f>'9S - 6B - 1 RR'!C8</f>
        <v>Tsoulfas</v>
      </c>
      <c r="B33" s="138" t="str">
        <f>IF(ISBLANK(F$29),"",1-F$29)</f>
        <v/>
      </c>
      <c r="C33" s="93" t="str">
        <f>IF(ISBLANK(F$30),"",1-F$30)</f>
        <v/>
      </c>
      <c r="D33" s="138" t="str">
        <f>IF(ISBLANK(F$31),"",1-F$31)</f>
        <v/>
      </c>
      <c r="E33" s="138" t="str">
        <f>IF(ISBLANK(F$32),"",1-F$32)</f>
        <v/>
      </c>
      <c r="F33" s="94"/>
      <c r="G33" s="91"/>
      <c r="H33" s="91"/>
      <c r="I33" s="91"/>
      <c r="J33" s="92"/>
      <c r="K33" s="1380">
        <f t="shared" si="0"/>
        <v>0</v>
      </c>
      <c r="L33" s="466"/>
      <c r="M33" s="1428">
        <f t="shared" si="2"/>
        <v>0</v>
      </c>
      <c r="N33" s="1380">
        <f t="shared" si="1"/>
        <v>0</v>
      </c>
      <c r="O33" s="1128" t="str">
        <f t="shared" si="3"/>
        <v/>
      </c>
      <c r="P33" s="897"/>
    </row>
    <row r="34" spans="1:16" ht="18.75" customHeight="1" x14ac:dyDescent="0.2">
      <c r="A34" s="484" t="str">
        <f>'9S - 6B - 1 RR'!C9</f>
        <v>Metin</v>
      </c>
      <c r="B34" s="138" t="str">
        <f>IF(ISBLANK(G$29),"",1-G$29)</f>
        <v/>
      </c>
      <c r="C34" s="93" t="str">
        <f>IF(ISBLANK(G$30),"",1-G$30)</f>
        <v/>
      </c>
      <c r="D34" s="138" t="str">
        <f>IF(ISBLANK(G$31),"",1-G$31)</f>
        <v/>
      </c>
      <c r="E34" s="138" t="str">
        <f>IF(ISBLANK(G$32),"",1-G$32)</f>
        <v/>
      </c>
      <c r="F34" s="138" t="str">
        <f>IF(ISBLANK(G$33),"",1-G$33)</f>
        <v/>
      </c>
      <c r="G34" s="94"/>
      <c r="H34" s="91"/>
      <c r="I34" s="91"/>
      <c r="J34" s="92"/>
      <c r="K34" s="1380">
        <f t="shared" si="0"/>
        <v>0</v>
      </c>
      <c r="L34" s="466"/>
      <c r="M34" s="1428">
        <f t="shared" si="2"/>
        <v>0</v>
      </c>
      <c r="N34" s="1380">
        <f t="shared" si="1"/>
        <v>0</v>
      </c>
      <c r="O34" s="1128" t="str">
        <f t="shared" si="3"/>
        <v/>
      </c>
      <c r="P34" s="897"/>
    </row>
    <row r="35" spans="1:16" ht="18.75" customHeight="1" x14ac:dyDescent="0.2">
      <c r="A35" s="484" t="str">
        <f>'9S - 6B - 1 RR'!C10</f>
        <v>Papageorgiou</v>
      </c>
      <c r="B35" s="138" t="str">
        <f>IF(ISBLANK(H$29),"",1-H$29)</f>
        <v/>
      </c>
      <c r="C35" s="93" t="str">
        <f>IF(ISBLANK(H$30),"",1-H$30)</f>
        <v/>
      </c>
      <c r="D35" s="138" t="str">
        <f>IF(ISBLANK(H$31),"",1-H$31)</f>
        <v/>
      </c>
      <c r="E35" s="138" t="str">
        <f>IF(ISBLANK(H$32),"",1-H$32)</f>
        <v/>
      </c>
      <c r="F35" s="138" t="str">
        <f>IF(ISBLANK(H$33),"",1-H$33)</f>
        <v/>
      </c>
      <c r="G35" s="138" t="str">
        <f>IF(ISBLANK(H$34),"",1-H$34)</f>
        <v/>
      </c>
      <c r="H35" s="94"/>
      <c r="I35" s="91"/>
      <c r="J35" s="92"/>
      <c r="K35" s="1380">
        <f t="shared" si="0"/>
        <v>0</v>
      </c>
      <c r="L35" s="466"/>
      <c r="M35" s="1428">
        <f t="shared" si="2"/>
        <v>0</v>
      </c>
      <c r="N35" s="1380">
        <f t="shared" si="1"/>
        <v>0</v>
      </c>
      <c r="O35" s="1128" t="str">
        <f t="shared" si="3"/>
        <v/>
      </c>
      <c r="P35" s="897"/>
    </row>
    <row r="36" spans="1:16" ht="18.75" customHeight="1" x14ac:dyDescent="0.2">
      <c r="A36" s="484" t="str">
        <f>'9S - 6B - 1 RR'!C11</f>
        <v>Strzmiezki</v>
      </c>
      <c r="B36" s="138" t="str">
        <f>IF(ISBLANK(I$29),"",1-I$29)</f>
        <v/>
      </c>
      <c r="C36" s="93" t="str">
        <f>IF(ISBLANK(I$30),"",1-I$30)</f>
        <v/>
      </c>
      <c r="D36" s="138" t="str">
        <f>IF(ISBLANK(I$31),"",1-I$31)</f>
        <v/>
      </c>
      <c r="E36" s="138" t="str">
        <f>IF(ISBLANK(I$32),"",1-I$32)</f>
        <v/>
      </c>
      <c r="F36" s="138" t="str">
        <f>IF(ISBLANK(I$33),"",1-I$33)</f>
        <v/>
      </c>
      <c r="G36" s="138" t="str">
        <f>IF(ISBLANK(I$34),"",1-I$34)</f>
        <v/>
      </c>
      <c r="H36" s="138" t="str">
        <f>IF(ISBLANK(I$35),"",1-I$35)</f>
        <v/>
      </c>
      <c r="I36" s="94"/>
      <c r="J36" s="92"/>
      <c r="K36" s="1380">
        <f t="shared" si="0"/>
        <v>0</v>
      </c>
      <c r="L36" s="466"/>
      <c r="M36" s="1428">
        <f t="shared" si="2"/>
        <v>0</v>
      </c>
      <c r="N36" s="1380">
        <f t="shared" si="1"/>
        <v>0</v>
      </c>
      <c r="O36" s="1128" t="str">
        <f t="shared" si="3"/>
        <v/>
      </c>
      <c r="P36" s="897"/>
    </row>
    <row r="37" spans="1:16" ht="18.75" customHeight="1" thickBot="1" x14ac:dyDescent="0.25">
      <c r="A37" s="496" t="str">
        <f>'9S - 6B - 1 RR'!C12</f>
        <v>Kouris</v>
      </c>
      <c r="B37" s="139" t="str">
        <f>IF(ISBLANK(J$29),"",1-J$29)</f>
        <v/>
      </c>
      <c r="C37" s="140" t="str">
        <f>IF(ISBLANK(J$30),"",1-J$30)</f>
        <v/>
      </c>
      <c r="D37" s="139" t="str">
        <f>IF(ISBLANK(J$31),"",1-J$31)</f>
        <v/>
      </c>
      <c r="E37" s="139" t="str">
        <f>IF(ISBLANK(J$32),"",1-J$32)</f>
        <v/>
      </c>
      <c r="F37" s="139" t="str">
        <f>IF(ISBLANK(J$33),"",1-J$33)</f>
        <v/>
      </c>
      <c r="G37" s="139" t="str">
        <f>IF(ISBLANK(J$34),"",1-J$34)</f>
        <v/>
      </c>
      <c r="H37" s="139" t="str">
        <f>IF(ISBLANK(J$35),"",1-J$35)</f>
        <v/>
      </c>
      <c r="I37" s="139" t="str">
        <f>IF(ISBLANK(J$36),"",1-J$36)</f>
        <v/>
      </c>
      <c r="J37" s="1127"/>
      <c r="K37" s="1381">
        <f t="shared" si="0"/>
        <v>0</v>
      </c>
      <c r="L37" s="467"/>
      <c r="M37" s="1429">
        <f t="shared" si="2"/>
        <v>0</v>
      </c>
      <c r="N37" s="1381">
        <f t="shared" si="1"/>
        <v>0</v>
      </c>
      <c r="O37" s="1129" t="str">
        <f t="shared" si="3"/>
        <v/>
      </c>
      <c r="P37" s="898"/>
    </row>
    <row r="38" spans="1:16" ht="18.75" customHeight="1" x14ac:dyDescent="0.2">
      <c r="G38" s="2157" t="s">
        <v>2217</v>
      </c>
      <c r="H38" s="2157"/>
      <c r="I38" s="2157"/>
      <c r="J38" s="2157"/>
      <c r="K38" s="1364">
        <f>SUM(K29:K37)</f>
        <v>0</v>
      </c>
      <c r="L38" s="96"/>
      <c r="M38" s="96"/>
    </row>
    <row r="39" spans="1:16" ht="18.75" customHeight="1" x14ac:dyDescent="0.15"/>
    <row r="40" spans="1:16" ht="18.75" customHeight="1" x14ac:dyDescent="0.15"/>
    <row r="41" spans="1:16" ht="18.75" customHeight="1" x14ac:dyDescent="0.15"/>
    <row r="42" spans="1:16" ht="18.75" customHeight="1" x14ac:dyDescent="0.15"/>
  </sheetData>
  <sheetProtection password="CF27" sheet="1" objects="1" scenarios="1"/>
  <mergeCells count="28">
    <mergeCell ref="B2:P2"/>
    <mergeCell ref="H3:N3"/>
    <mergeCell ref="O3:P3"/>
    <mergeCell ref="G38:J38"/>
    <mergeCell ref="K25:N25"/>
    <mergeCell ref="O25:P25"/>
    <mergeCell ref="K26:N26"/>
    <mergeCell ref="O26:P26"/>
    <mergeCell ref="F17:F19"/>
    <mergeCell ref="G17:G19"/>
    <mergeCell ref="A6:I6"/>
    <mergeCell ref="A7:A9"/>
    <mergeCell ref="B7:B9"/>
    <mergeCell ref="C7:C9"/>
    <mergeCell ref="D7:D9"/>
    <mergeCell ref="E7:E9"/>
    <mergeCell ref="F7:F9"/>
    <mergeCell ref="G7:G9"/>
    <mergeCell ref="H17:H19"/>
    <mergeCell ref="I17:I19"/>
    <mergeCell ref="H7:H9"/>
    <mergeCell ref="I7:I9"/>
    <mergeCell ref="A16:I16"/>
    <mergeCell ref="A17:A19"/>
    <mergeCell ref="B17:B19"/>
    <mergeCell ref="C17:C19"/>
    <mergeCell ref="D17:D19"/>
    <mergeCell ref="E17:E19"/>
  </mergeCells>
  <phoneticPr fontId="0" type="noConversion"/>
  <pageMargins left="0.39370078740157483" right="0" top="0.39370078740157483" bottom="0" header="0" footer="0"/>
  <pageSetup paperSize="9" orientation="portrait" horizontalDpi="360" verticalDpi="360"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Foglio139"/>
  <dimension ref="A1:W63"/>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2.6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1342</v>
      </c>
      <c r="B1" s="1637"/>
      <c r="C1" s="1637"/>
      <c r="D1" s="1637"/>
      <c r="E1" s="1637"/>
      <c r="F1" s="1637"/>
      <c r="G1" s="1637"/>
      <c r="H1" s="1637"/>
      <c r="I1" s="1637"/>
      <c r="J1" s="1637"/>
      <c r="K1" s="1637"/>
      <c r="M1" s="1637" t="s">
        <v>824</v>
      </c>
      <c r="N1" s="1637"/>
      <c r="O1" s="1637"/>
      <c r="P1" s="1637"/>
      <c r="Q1" s="1637"/>
      <c r="R1" s="1637"/>
      <c r="S1" s="1637"/>
      <c r="T1" s="1637"/>
      <c r="U1" s="1637"/>
      <c r="V1" s="1637"/>
      <c r="W1" s="1637"/>
    </row>
    <row r="2" spans="1:23" x14ac:dyDescent="0.15">
      <c r="C2" s="1637" t="s">
        <v>889</v>
      </c>
      <c r="D2" s="1637"/>
      <c r="E2" s="17"/>
    </row>
    <row r="3" spans="1:23" ht="14" thickBot="1" x14ac:dyDescent="0.2">
      <c r="C3" s="18" t="s">
        <v>684</v>
      </c>
      <c r="D3" s="18" t="s">
        <v>367</v>
      </c>
      <c r="E3" s="154" t="s">
        <v>1181</v>
      </c>
      <c r="F3" s="1812" t="s">
        <v>1180</v>
      </c>
      <c r="G3" s="1813"/>
      <c r="H3" s="1814"/>
      <c r="I3" s="18" t="s">
        <v>684</v>
      </c>
      <c r="J3" s="18"/>
      <c r="K3" s="18" t="s">
        <v>1934</v>
      </c>
      <c r="Q3" s="15" t="s">
        <v>314</v>
      </c>
      <c r="W3" s="15" t="s">
        <v>669</v>
      </c>
    </row>
    <row r="4" spans="1:23" x14ac:dyDescent="0.15">
      <c r="B4" s="16">
        <v>1</v>
      </c>
      <c r="C4" s="1041" t="str">
        <f>'9S - 6B - 1 RR'!C4</f>
        <v>Andreadis</v>
      </c>
      <c r="D4" s="1042">
        <f>'9S - 6B - 1 RR'!D4</f>
        <v>0</v>
      </c>
      <c r="E4" s="20">
        <f>COUNTIF(C$18:C$44,$C4)+COUNTIF(I$18:I$44,$C4)+COUNTIF(O$5:O$7,$C4)+COUNTIF(U$5:U$7,$C4)</f>
        <v>4</v>
      </c>
      <c r="F4" s="1821">
        <f>COUNTIF(E$18:E$44,$C4)+COUNTIF(K$18:K$44,$C4)+COUNTIF(Q$5:Q$7,$C4)+COUNTIF(W$5:W$7,$C4)</f>
        <v>4</v>
      </c>
      <c r="G4" s="1821"/>
      <c r="H4" s="1936"/>
      <c r="I4" s="386" t="str">
        <f>$C$4</f>
        <v>Andreadis</v>
      </c>
      <c r="J4" s="20" t="s">
        <v>1678</v>
      </c>
      <c r="K4" s="159">
        <f>'9S - 6B - 1 RR'!K4</f>
        <v>1</v>
      </c>
      <c r="M4" s="26" t="s">
        <v>892</v>
      </c>
      <c r="N4" s="204" t="s">
        <v>197</v>
      </c>
      <c r="O4" s="28" t="s">
        <v>865</v>
      </c>
      <c r="P4" s="59" t="s">
        <v>197</v>
      </c>
      <c r="Q4" s="30" t="s">
        <v>866</v>
      </c>
      <c r="S4" s="26" t="s">
        <v>892</v>
      </c>
      <c r="T4" s="204" t="s">
        <v>197</v>
      </c>
      <c r="U4" s="28" t="s">
        <v>865</v>
      </c>
      <c r="V4" s="59" t="s">
        <v>197</v>
      </c>
      <c r="W4" s="30" t="s">
        <v>866</v>
      </c>
    </row>
    <row r="5" spans="1:23" x14ac:dyDescent="0.15">
      <c r="B5" s="16">
        <v>2</v>
      </c>
      <c r="C5" s="1041" t="str">
        <f>'9S - 6B - 1 RR'!C5</f>
        <v>Karalis</v>
      </c>
      <c r="D5" s="1042">
        <f>'9S - 6B - 1 RR'!D5</f>
        <v>0</v>
      </c>
      <c r="E5" s="20">
        <f t="shared" ref="E5:E12" si="0">COUNTIF(C$18:C$44,$C5)+COUNTIF(I$18:I$44,$C5)+COUNTIF(O$5:O$7,$C5)+COUNTIF(U$5:U$7,$C5)</f>
        <v>4</v>
      </c>
      <c r="F5" s="1697">
        <f t="shared" ref="F5:F12" si="1">COUNTIF(E$18:E$44,$C5)+COUNTIF(K$18:K$44,$C5)+COUNTIF(Q$5:Q$7,$C5)+COUNTIF(W$5:W$7,$C5)</f>
        <v>4</v>
      </c>
      <c r="G5" s="1697"/>
      <c r="H5" s="1805"/>
      <c r="I5" s="386" t="str">
        <f>$C$5</f>
        <v>Karalis</v>
      </c>
      <c r="K5" s="99"/>
      <c r="M5" s="31">
        <v>1</v>
      </c>
      <c r="N5" s="32">
        <f>K4</f>
        <v>1</v>
      </c>
      <c r="O5" s="1045" t="str">
        <f>C11</f>
        <v>Strzmiezki</v>
      </c>
      <c r="P5" s="62">
        <f>K6</f>
        <v>2</v>
      </c>
      <c r="Q5" s="1067" t="str">
        <f>C6</f>
        <v>Tumsen</v>
      </c>
      <c r="S5" s="31">
        <v>1</v>
      </c>
      <c r="T5" s="32">
        <f>K6</f>
        <v>2</v>
      </c>
      <c r="U5" s="1045" t="str">
        <f>C5</f>
        <v>Karalis</v>
      </c>
      <c r="V5" s="62">
        <f>K7</f>
        <v>3</v>
      </c>
      <c r="W5" s="1068" t="str">
        <f>C4</f>
        <v>Andreadis</v>
      </c>
    </row>
    <row r="6" spans="1:23" x14ac:dyDescent="0.15">
      <c r="B6" s="16">
        <v>3</v>
      </c>
      <c r="C6" s="1041" t="str">
        <f>'9S - 6B - 1 RR'!C6</f>
        <v>Tumsen</v>
      </c>
      <c r="D6" s="1042">
        <f>'9S - 6B - 1 RR'!D6</f>
        <v>0</v>
      </c>
      <c r="E6" s="20">
        <f t="shared" si="0"/>
        <v>4</v>
      </c>
      <c r="F6" s="1697">
        <f t="shared" si="1"/>
        <v>4</v>
      </c>
      <c r="G6" s="1697"/>
      <c r="H6" s="1805"/>
      <c r="I6" s="386" t="str">
        <f>$C$6</f>
        <v>Tumsen</v>
      </c>
      <c r="J6" s="20" t="s">
        <v>1678</v>
      </c>
      <c r="K6" s="159">
        <f>'9S - 6B - 1 RR'!K6</f>
        <v>2</v>
      </c>
      <c r="M6" s="248">
        <v>2</v>
      </c>
      <c r="N6" s="249">
        <f>K12</f>
        <v>6</v>
      </c>
      <c r="O6" s="1148" t="str">
        <f>C9</f>
        <v>Metin</v>
      </c>
      <c r="P6" s="191">
        <f>K7</f>
        <v>3</v>
      </c>
      <c r="Q6" s="1062" t="str">
        <f>C8</f>
        <v>Tsoulfas</v>
      </c>
      <c r="S6" s="248">
        <v>2</v>
      </c>
      <c r="T6" s="249">
        <f>K8</f>
        <v>4</v>
      </c>
      <c r="U6" s="1049" t="str">
        <f>C10</f>
        <v>Papageorgiou</v>
      </c>
      <c r="V6" s="191">
        <f>K4</f>
        <v>1</v>
      </c>
      <c r="W6" s="1062" t="str">
        <f>C11</f>
        <v>Strzmiezki</v>
      </c>
    </row>
    <row r="7" spans="1:23" ht="14" thickBot="1" x14ac:dyDescent="0.2">
      <c r="B7" s="16">
        <v>4</v>
      </c>
      <c r="C7" s="1041" t="str">
        <f>'9S - 6B - 1 RR'!C7</f>
        <v>Mandis</v>
      </c>
      <c r="D7" s="1042">
        <f>'9S - 6B - 1 RR'!D7</f>
        <v>0</v>
      </c>
      <c r="E7" s="20">
        <f t="shared" si="0"/>
        <v>4</v>
      </c>
      <c r="F7" s="1697">
        <f t="shared" si="1"/>
        <v>4</v>
      </c>
      <c r="G7" s="1697"/>
      <c r="H7" s="1805"/>
      <c r="I7" s="386" t="str">
        <f>$C$7</f>
        <v>Mandis</v>
      </c>
      <c r="J7" s="20" t="s">
        <v>1678</v>
      </c>
      <c r="K7" s="159">
        <f>'9S - 6B - 1 RR'!K7</f>
        <v>3</v>
      </c>
      <c r="M7" s="41">
        <v>3</v>
      </c>
      <c r="N7" s="42">
        <f>K9</f>
        <v>5</v>
      </c>
      <c r="O7" s="1155" t="str">
        <f>C12</f>
        <v>Kouris</v>
      </c>
      <c r="P7" s="71">
        <f>K8</f>
        <v>4</v>
      </c>
      <c r="Q7" s="1056" t="str">
        <f>C10</f>
        <v>Papageorgiou</v>
      </c>
      <c r="S7" s="41">
        <v>3</v>
      </c>
      <c r="T7" s="42">
        <f>K9</f>
        <v>5</v>
      </c>
      <c r="U7" s="1063" t="str">
        <f>C12</f>
        <v>Kouris</v>
      </c>
      <c r="V7" s="71">
        <f>K12</f>
        <v>6</v>
      </c>
      <c r="W7" s="1064" t="str">
        <f>C9</f>
        <v>Metin</v>
      </c>
    </row>
    <row r="8" spans="1:23" x14ac:dyDescent="0.15">
      <c r="B8" s="16">
        <v>5</v>
      </c>
      <c r="C8" s="1041" t="str">
        <f>'9S - 6B - 1 RR'!C8</f>
        <v>Tsoulfas</v>
      </c>
      <c r="D8" s="1042">
        <f>'9S - 6B - 1 RR'!D8</f>
        <v>0</v>
      </c>
      <c r="E8" s="20">
        <f t="shared" si="0"/>
        <v>4</v>
      </c>
      <c r="F8" s="1697">
        <f t="shared" si="1"/>
        <v>4</v>
      </c>
      <c r="G8" s="1697"/>
      <c r="H8" s="1805"/>
      <c r="I8" s="386" t="str">
        <f>$C$8</f>
        <v>Tsoulfas</v>
      </c>
      <c r="J8" s="20" t="s">
        <v>1678</v>
      </c>
      <c r="K8" s="159">
        <f>'9S - 6B - 1 RR'!K8</f>
        <v>4</v>
      </c>
    </row>
    <row r="9" spans="1:23" x14ac:dyDescent="0.15">
      <c r="B9" s="16">
        <v>6</v>
      </c>
      <c r="C9" s="1041" t="str">
        <f>'9S - 6B - 1 RR'!C9</f>
        <v>Metin</v>
      </c>
      <c r="D9" s="1042">
        <f>'9S - 6B - 1 RR'!D9</f>
        <v>0</v>
      </c>
      <c r="E9" s="20">
        <f t="shared" si="0"/>
        <v>4</v>
      </c>
      <c r="F9" s="1697">
        <f t="shared" si="1"/>
        <v>4</v>
      </c>
      <c r="G9" s="1697"/>
      <c r="H9" s="1805"/>
      <c r="I9" s="386" t="str">
        <f>$C$9</f>
        <v>Metin</v>
      </c>
      <c r="J9" s="20" t="s">
        <v>1678</v>
      </c>
      <c r="K9" s="159">
        <f>'9S - 6B - 1 RR'!K9</f>
        <v>5</v>
      </c>
    </row>
    <row r="10" spans="1:23" x14ac:dyDescent="0.15">
      <c r="B10" s="16">
        <v>7</v>
      </c>
      <c r="C10" s="1041" t="str">
        <f>'9S - 6B - 1 RR'!C10</f>
        <v>Papageorgiou</v>
      </c>
      <c r="D10" s="1042">
        <f>'9S - 6B - 1 RR'!D10</f>
        <v>0</v>
      </c>
      <c r="E10" s="20">
        <f t="shared" si="0"/>
        <v>4</v>
      </c>
      <c r="F10" s="1697">
        <f t="shared" si="1"/>
        <v>4</v>
      </c>
      <c r="G10" s="1697"/>
      <c r="H10" s="1805"/>
      <c r="I10" s="386" t="str">
        <f>$C$10</f>
        <v>Papageorgiou</v>
      </c>
      <c r="K10" s="159"/>
      <c r="N10" s="1815" t="s">
        <v>497</v>
      </c>
      <c r="O10" s="1816"/>
      <c r="P10" s="1815" t="s">
        <v>496</v>
      </c>
      <c r="Q10" s="1816"/>
    </row>
    <row r="11" spans="1:23" x14ac:dyDescent="0.15">
      <c r="B11" s="16">
        <v>8</v>
      </c>
      <c r="C11" s="1041" t="str">
        <f>'9S - 6B - 1 RR'!C11</f>
        <v>Strzmiezki</v>
      </c>
      <c r="D11" s="1042">
        <f>'9S - 6B - 1 RR'!D11</f>
        <v>0</v>
      </c>
      <c r="E11" s="20">
        <f t="shared" si="0"/>
        <v>4</v>
      </c>
      <c r="F11" s="1697">
        <f t="shared" si="1"/>
        <v>4</v>
      </c>
      <c r="G11" s="1697"/>
      <c r="H11" s="1805"/>
      <c r="I11" s="386" t="str">
        <f>$C$11</f>
        <v>Strzmiezki</v>
      </c>
      <c r="K11" s="159"/>
      <c r="N11" s="24">
        <v>1</v>
      </c>
      <c r="O11" s="386" t="str">
        <f>C4</f>
        <v>Andreadis</v>
      </c>
      <c r="P11" s="24">
        <v>2</v>
      </c>
      <c r="Q11" s="386" t="str">
        <f>C5</f>
        <v>Karalis</v>
      </c>
    </row>
    <row r="12" spans="1:23" x14ac:dyDescent="0.15">
      <c r="B12" s="16">
        <v>9</v>
      </c>
      <c r="C12" s="1041" t="str">
        <f>'9S - 6B - 1 RR'!C12</f>
        <v>Kouris</v>
      </c>
      <c r="D12" s="1042">
        <f>'9S - 6B - 1 RR'!D12</f>
        <v>0</v>
      </c>
      <c r="E12" s="20">
        <f t="shared" si="0"/>
        <v>4</v>
      </c>
      <c r="F12" s="1697">
        <f t="shared" si="1"/>
        <v>4</v>
      </c>
      <c r="G12" s="1697"/>
      <c r="H12" s="1805"/>
      <c r="I12" s="1049" t="str">
        <f>$C$12</f>
        <v>Kouris</v>
      </c>
      <c r="J12" s="20" t="s">
        <v>1678</v>
      </c>
      <c r="K12" s="159">
        <f>'9S - 6B - 1 RR'!K12</f>
        <v>6</v>
      </c>
      <c r="N12" s="24">
        <v>4</v>
      </c>
      <c r="O12" s="386" t="str">
        <f>C7</f>
        <v>Mandis</v>
      </c>
      <c r="P12" s="24">
        <v>3</v>
      </c>
      <c r="Q12" s="386" t="str">
        <f>C6</f>
        <v>Tumsen</v>
      </c>
    </row>
    <row r="13" spans="1:23" x14ac:dyDescent="0.15">
      <c r="A13" s="101" t="s">
        <v>363</v>
      </c>
      <c r="B13" s="383" t="s">
        <v>362</v>
      </c>
      <c r="C13" s="24" t="s">
        <v>1616</v>
      </c>
      <c r="D13" s="385" t="s">
        <v>892</v>
      </c>
      <c r="E13" s="24">
        <f>SUM(E4:E12)</f>
        <v>36</v>
      </c>
      <c r="F13" s="1806" t="s">
        <v>105</v>
      </c>
      <c r="G13" s="1807"/>
      <c r="H13" s="24" t="s">
        <v>1609</v>
      </c>
      <c r="I13" s="1811" t="s">
        <v>303</v>
      </c>
      <c r="J13" s="1811"/>
      <c r="K13" s="24" t="s">
        <v>978</v>
      </c>
      <c r="N13" s="24">
        <v>5</v>
      </c>
      <c r="O13" s="386" t="str">
        <f>C8</f>
        <v>Tsoulfas</v>
      </c>
      <c r="P13" s="24">
        <v>6</v>
      </c>
      <c r="Q13" s="386" t="str">
        <f>C9</f>
        <v>Metin</v>
      </c>
    </row>
    <row r="14" spans="1:23" x14ac:dyDescent="0.15">
      <c r="A14" s="112"/>
      <c r="B14" s="420"/>
      <c r="C14" s="1756" t="s">
        <v>570</v>
      </c>
      <c r="D14" s="1757"/>
      <c r="E14" s="1757"/>
      <c r="F14" s="1872"/>
      <c r="G14" s="1872"/>
      <c r="H14" s="1872"/>
      <c r="I14" s="1872"/>
      <c r="J14" s="1872"/>
      <c r="K14" s="1872"/>
      <c r="N14" s="24">
        <v>8</v>
      </c>
      <c r="O14" s="386" t="str">
        <f>C11</f>
        <v>Strzmiezki</v>
      </c>
      <c r="P14" s="24">
        <v>7</v>
      </c>
      <c r="Q14" s="386" t="str">
        <f>C10</f>
        <v>Papageorgiou</v>
      </c>
    </row>
    <row r="15" spans="1:23" x14ac:dyDescent="0.15">
      <c r="B15" s="1637" t="s">
        <v>1685</v>
      </c>
      <c r="C15" s="1637"/>
      <c r="D15" s="1637"/>
      <c r="E15" s="1637"/>
      <c r="F15" s="1637"/>
      <c r="G15" s="1637"/>
      <c r="H15" s="1637"/>
      <c r="I15" s="1637"/>
      <c r="J15" s="1637"/>
      <c r="K15" s="1637"/>
      <c r="N15" s="24">
        <v>9</v>
      </c>
      <c r="O15" s="386" t="str">
        <f>C12</f>
        <v>Kouris</v>
      </c>
      <c r="P15" s="24"/>
      <c r="Q15" s="386"/>
    </row>
    <row r="16" spans="1:23" ht="14" thickBot="1" x14ac:dyDescent="0.2">
      <c r="B16" s="1815" t="s">
        <v>1368</v>
      </c>
      <c r="C16" s="1816"/>
      <c r="E16" s="15" t="s">
        <v>307</v>
      </c>
      <c r="K16" s="15" t="s">
        <v>308</v>
      </c>
    </row>
    <row r="17" spans="1:23" x14ac:dyDescent="0.15">
      <c r="A17" s="26" t="s">
        <v>892</v>
      </c>
      <c r="B17" s="204" t="s">
        <v>197</v>
      </c>
      <c r="C17" s="28" t="s">
        <v>865</v>
      </c>
      <c r="D17" s="59" t="s">
        <v>197</v>
      </c>
      <c r="E17" s="30" t="s">
        <v>866</v>
      </c>
      <c r="G17" s="26" t="s">
        <v>892</v>
      </c>
      <c r="H17" s="204" t="s">
        <v>197</v>
      </c>
      <c r="I17" s="28" t="s">
        <v>865</v>
      </c>
      <c r="J17" s="59" t="s">
        <v>197</v>
      </c>
      <c r="K17" s="30" t="s">
        <v>866</v>
      </c>
      <c r="M17" s="1831" t="s">
        <v>1581</v>
      </c>
      <c r="N17" s="1831"/>
      <c r="O17" s="1831"/>
      <c r="P17" s="1831"/>
      <c r="Q17" s="1831"/>
      <c r="R17" s="1831"/>
      <c r="S17" s="1831"/>
      <c r="T17" s="1831"/>
      <c r="U17" s="1831"/>
      <c r="V17" s="1831"/>
      <c r="W17" s="1831"/>
    </row>
    <row r="18" spans="1:23" x14ac:dyDescent="0.15">
      <c r="A18" s="31">
        <v>1</v>
      </c>
      <c r="B18" s="32">
        <f>K4</f>
        <v>1</v>
      </c>
      <c r="C18" s="1047" t="str">
        <f>C4</f>
        <v>Andreadis</v>
      </c>
      <c r="D18" s="62">
        <f>K8</f>
        <v>4</v>
      </c>
      <c r="E18" s="1047" t="str">
        <f>C8</f>
        <v>Tsoulfas</v>
      </c>
      <c r="G18" s="31">
        <v>1</v>
      </c>
      <c r="H18" s="32">
        <f>K6</f>
        <v>2</v>
      </c>
      <c r="I18" s="1051" t="str">
        <f>C6</f>
        <v>Tumsen</v>
      </c>
      <c r="J18" s="62">
        <f>K9</f>
        <v>5</v>
      </c>
      <c r="K18" s="1068" t="str">
        <f>C5</f>
        <v>Karalis</v>
      </c>
      <c r="M18" s="253" t="s">
        <v>2262</v>
      </c>
      <c r="N18" s="253"/>
      <c r="O18" s="253"/>
      <c r="P18" s="253"/>
      <c r="Q18" s="253"/>
      <c r="R18" s="253"/>
      <c r="S18" s="253"/>
      <c r="T18" s="253"/>
      <c r="U18" s="253"/>
      <c r="V18" s="253"/>
      <c r="W18" s="253"/>
    </row>
    <row r="19" spans="1:23" x14ac:dyDescent="0.15">
      <c r="A19" s="248">
        <v>2</v>
      </c>
      <c r="B19" s="249">
        <f>K9</f>
        <v>5</v>
      </c>
      <c r="C19" s="1062" t="str">
        <f>C9</f>
        <v>Metin</v>
      </c>
      <c r="D19" s="191">
        <f>K6</f>
        <v>2</v>
      </c>
      <c r="E19" s="1062" t="str">
        <f>C6</f>
        <v>Tumsen</v>
      </c>
      <c r="G19" s="248">
        <v>2</v>
      </c>
      <c r="H19" s="249">
        <f>K4</f>
        <v>1</v>
      </c>
      <c r="I19" s="386" t="str">
        <f>C4</f>
        <v>Andreadis</v>
      </c>
      <c r="J19" s="191">
        <f>K7</f>
        <v>3</v>
      </c>
      <c r="K19" s="1047" t="str">
        <f>C7</f>
        <v>Mandis</v>
      </c>
      <c r="M19" s="1751" t="s">
        <v>913</v>
      </c>
      <c r="N19" s="1751"/>
      <c r="O19" s="1751"/>
      <c r="P19" s="1751"/>
      <c r="Q19" s="1751"/>
      <c r="R19" s="1751"/>
      <c r="S19" s="1751"/>
      <c r="T19" s="1751"/>
      <c r="U19" s="1751"/>
      <c r="V19" s="1751"/>
      <c r="W19" s="1751"/>
    </row>
    <row r="20" spans="1:23" ht="12.75" customHeight="1" thickBot="1" x14ac:dyDescent="0.2">
      <c r="A20" s="41">
        <v>3</v>
      </c>
      <c r="B20" s="42">
        <f>K7</f>
        <v>3</v>
      </c>
      <c r="C20" s="1064" t="str">
        <f>C7</f>
        <v>Mandis</v>
      </c>
      <c r="D20" s="71">
        <f>K12</f>
        <v>6</v>
      </c>
      <c r="E20" s="1064" t="str">
        <f>C12</f>
        <v>Kouris</v>
      </c>
      <c r="G20" s="41">
        <v>3</v>
      </c>
      <c r="H20" s="42">
        <f>K8</f>
        <v>4</v>
      </c>
      <c r="I20" s="1055" t="str">
        <f>C8</f>
        <v>Tsoulfas</v>
      </c>
      <c r="J20" s="71">
        <f>K12</f>
        <v>6</v>
      </c>
      <c r="K20" s="1054" t="str">
        <f>C11</f>
        <v>Strzmiezki</v>
      </c>
    </row>
    <row r="21" spans="1:23" ht="9.75" customHeight="1" x14ac:dyDescent="0.15"/>
    <row r="22" spans="1:23" ht="14" thickBot="1" x14ac:dyDescent="0.2">
      <c r="E22" s="15" t="s">
        <v>309</v>
      </c>
      <c r="K22" s="15" t="s">
        <v>2186</v>
      </c>
      <c r="M22" s="1637" t="s">
        <v>1806</v>
      </c>
      <c r="N22" s="1637"/>
      <c r="O22" s="1637"/>
      <c r="P22" s="1637"/>
      <c r="Q22" s="1637"/>
      <c r="R22" s="1637"/>
      <c r="S22" s="1637"/>
      <c r="T22" s="1637"/>
      <c r="U22" s="1637"/>
      <c r="V22" s="1637"/>
      <c r="W22" s="1637"/>
    </row>
    <row r="23" spans="1:23" x14ac:dyDescent="0.15">
      <c r="A23" s="26" t="s">
        <v>892</v>
      </c>
      <c r="B23" s="204" t="s">
        <v>197</v>
      </c>
      <c r="C23" s="28" t="s">
        <v>865</v>
      </c>
      <c r="D23" s="59" t="s">
        <v>197</v>
      </c>
      <c r="E23" s="30" t="s">
        <v>866</v>
      </c>
      <c r="G23" s="26" t="s">
        <v>892</v>
      </c>
      <c r="H23" s="204" t="s">
        <v>197</v>
      </c>
      <c r="I23" s="28" t="s">
        <v>865</v>
      </c>
      <c r="J23" s="59" t="s">
        <v>197</v>
      </c>
      <c r="K23" s="30" t="s">
        <v>866</v>
      </c>
      <c r="N23" s="23" t="s">
        <v>362</v>
      </c>
      <c r="O23" s="24" t="s">
        <v>1365</v>
      </c>
      <c r="P23" s="383" t="s">
        <v>892</v>
      </c>
      <c r="Q23" s="24">
        <v>6</v>
      </c>
      <c r="R23" s="724" t="s">
        <v>105</v>
      </c>
      <c r="S23" s="725"/>
      <c r="T23" s="24" t="s">
        <v>1602</v>
      </c>
      <c r="U23" s="718" t="s">
        <v>2063</v>
      </c>
      <c r="V23" s="2129" t="s">
        <v>1645</v>
      </c>
      <c r="W23" s="2130"/>
    </row>
    <row r="24" spans="1:23" x14ac:dyDescent="0.15">
      <c r="A24" s="31">
        <v>1</v>
      </c>
      <c r="B24" s="32">
        <f>K9</f>
        <v>5</v>
      </c>
      <c r="C24" s="1148" t="str">
        <f>C5</f>
        <v>Karalis</v>
      </c>
      <c r="D24" s="62">
        <f>K4</f>
        <v>1</v>
      </c>
      <c r="E24" s="1149" t="str">
        <f>C9</f>
        <v>Metin</v>
      </c>
      <c r="G24" s="31">
        <v>1</v>
      </c>
      <c r="H24" s="32">
        <f>K9</f>
        <v>5</v>
      </c>
      <c r="I24" s="1045" t="str">
        <f>C7</f>
        <v>Mandis</v>
      </c>
      <c r="J24" s="62">
        <f>K8</f>
        <v>4</v>
      </c>
      <c r="K24" s="1067" t="str">
        <f>C8</f>
        <v>Tsoulfas</v>
      </c>
    </row>
    <row r="25" spans="1:23" x14ac:dyDescent="0.15">
      <c r="A25" s="248">
        <v>2</v>
      </c>
      <c r="B25" s="249">
        <f>K7</f>
        <v>3</v>
      </c>
      <c r="C25" s="1156" t="str">
        <f>C12</f>
        <v>Kouris</v>
      </c>
      <c r="D25" s="191">
        <f>K8</f>
        <v>4</v>
      </c>
      <c r="E25" s="1050" t="str">
        <f>C8</f>
        <v>Tsoulfas</v>
      </c>
      <c r="G25" s="248">
        <v>2</v>
      </c>
      <c r="H25" s="249">
        <f>K12</f>
        <v>6</v>
      </c>
      <c r="I25" s="386" t="str">
        <f>C10</f>
        <v>Papageorgiou</v>
      </c>
      <c r="J25" s="191">
        <f>K4</f>
        <v>1</v>
      </c>
      <c r="K25" s="1067" t="str">
        <f>C9</f>
        <v>Metin</v>
      </c>
    </row>
    <row r="26" spans="1:23" ht="12.75" customHeight="1" thickBot="1" x14ac:dyDescent="0.2">
      <c r="A26" s="41">
        <v>3</v>
      </c>
      <c r="B26" s="42">
        <f>K6</f>
        <v>2</v>
      </c>
      <c r="C26" s="1055" t="str">
        <f>C6</f>
        <v>Tumsen</v>
      </c>
      <c r="D26" s="71">
        <f>K12</f>
        <v>6</v>
      </c>
      <c r="E26" s="1054" t="str">
        <f>C10</f>
        <v>Papageorgiou</v>
      </c>
      <c r="G26" s="41">
        <v>3</v>
      </c>
      <c r="H26" s="42">
        <f>K7</f>
        <v>3</v>
      </c>
      <c r="I26" s="1155" t="str">
        <f>C11</f>
        <v>Strzmiezki</v>
      </c>
      <c r="J26" s="71">
        <f>K6</f>
        <v>2</v>
      </c>
      <c r="K26" s="1070" t="str">
        <f>C4</f>
        <v>Andreadis</v>
      </c>
      <c r="T26"/>
      <c r="U26"/>
      <c r="V26"/>
      <c r="W26"/>
    </row>
    <row r="27" spans="1:23" ht="9.75" customHeight="1" x14ac:dyDescent="0.15"/>
    <row r="28" spans="1:23" ht="14" thickBot="1" x14ac:dyDescent="0.2">
      <c r="E28" s="15" t="s">
        <v>2185</v>
      </c>
      <c r="K28" s="15" t="s">
        <v>2187</v>
      </c>
      <c r="O28" s="18" t="s">
        <v>684</v>
      </c>
      <c r="P28" s="18"/>
      <c r="Q28" s="18" t="s">
        <v>1934</v>
      </c>
    </row>
    <row r="29" spans="1:23" x14ac:dyDescent="0.15">
      <c r="A29" s="26" t="s">
        <v>892</v>
      </c>
      <c r="B29" s="204" t="s">
        <v>197</v>
      </c>
      <c r="C29" s="28" t="s">
        <v>865</v>
      </c>
      <c r="D29" s="59" t="s">
        <v>197</v>
      </c>
      <c r="E29" s="30" t="s">
        <v>866</v>
      </c>
      <c r="G29" s="26" t="s">
        <v>892</v>
      </c>
      <c r="H29" s="204" t="s">
        <v>197</v>
      </c>
      <c r="I29" s="28" t="s">
        <v>865</v>
      </c>
      <c r="J29" s="59" t="s">
        <v>197</v>
      </c>
      <c r="K29" s="30" t="s">
        <v>866</v>
      </c>
      <c r="N29" s="24" t="s">
        <v>1844</v>
      </c>
      <c r="O29" s="1041"/>
      <c r="P29" s="20"/>
      <c r="Q29" s="159"/>
    </row>
    <row r="30" spans="1:23" x14ac:dyDescent="0.15">
      <c r="A30" s="31">
        <v>1</v>
      </c>
      <c r="B30" s="32">
        <f>K12</f>
        <v>6</v>
      </c>
      <c r="C30" s="386" t="str">
        <f>C10</f>
        <v>Papageorgiou</v>
      </c>
      <c r="D30" s="62">
        <f>K8</f>
        <v>4</v>
      </c>
      <c r="E30" s="1068" t="str">
        <f>C5</f>
        <v>Karalis</v>
      </c>
      <c r="G30" s="31">
        <v>1</v>
      </c>
      <c r="H30" s="32">
        <f>K6</f>
        <v>2</v>
      </c>
      <c r="I30" s="1147" t="str">
        <f>C8</f>
        <v>Tsoulfas</v>
      </c>
      <c r="J30" s="62">
        <f>K12</f>
        <v>6</v>
      </c>
      <c r="K30" s="1067" t="str">
        <f>C10</f>
        <v>Papageorgiou</v>
      </c>
      <c r="N30" s="24" t="s">
        <v>1845</v>
      </c>
      <c r="O30" s="1041"/>
      <c r="P30" s="20"/>
      <c r="Q30" s="159"/>
    </row>
    <row r="31" spans="1:23" ht="12.75" customHeight="1" x14ac:dyDescent="0.2">
      <c r="A31" s="248">
        <v>2</v>
      </c>
      <c r="B31" s="249">
        <f>K6</f>
        <v>2</v>
      </c>
      <c r="C31" s="386" t="str">
        <f>C4</f>
        <v>Andreadis</v>
      </c>
      <c r="D31" s="191">
        <f>K4</f>
        <v>1</v>
      </c>
      <c r="E31" s="1048" t="str">
        <f>C12</f>
        <v>Kouris</v>
      </c>
      <c r="G31" s="248">
        <v>2</v>
      </c>
      <c r="H31" s="249">
        <f>K4</f>
        <v>1</v>
      </c>
      <c r="I31" s="386" t="str">
        <f>C12</f>
        <v>Kouris</v>
      </c>
      <c r="J31" s="191">
        <f>K7</f>
        <v>3</v>
      </c>
      <c r="K31" s="1047" t="str">
        <f>C11</f>
        <v>Strzmiezki</v>
      </c>
      <c r="M31" s="165"/>
      <c r="N31" s="24" t="s">
        <v>1846</v>
      </c>
      <c r="O31" s="1041"/>
      <c r="P31" s="20"/>
      <c r="Q31" s="159"/>
    </row>
    <row r="32" spans="1:23" ht="12.75" customHeight="1" thickBot="1" x14ac:dyDescent="0.2">
      <c r="A32" s="41">
        <v>3</v>
      </c>
      <c r="B32" s="42">
        <f>K7</f>
        <v>3</v>
      </c>
      <c r="C32" s="1055" t="str">
        <f>C11</f>
        <v>Strzmiezki</v>
      </c>
      <c r="D32" s="71">
        <f>K9</f>
        <v>5</v>
      </c>
      <c r="E32" s="1064" t="str">
        <f>C7</f>
        <v>Mandis</v>
      </c>
      <c r="G32" s="41">
        <v>3</v>
      </c>
      <c r="H32" s="42">
        <f>K8</f>
        <v>4</v>
      </c>
      <c r="I32" s="1055" t="str">
        <f>C5</f>
        <v>Karalis</v>
      </c>
      <c r="J32" s="71">
        <f>K9</f>
        <v>5</v>
      </c>
      <c r="K32" s="1064" t="str">
        <f>C7</f>
        <v>Mandis</v>
      </c>
      <c r="N32" s="634" t="s">
        <v>1847</v>
      </c>
      <c r="O32" s="1041"/>
      <c r="P32" s="20"/>
      <c r="Q32" s="159"/>
    </row>
    <row r="33" spans="1:23" ht="9.75" customHeight="1" x14ac:dyDescent="0.15"/>
    <row r="34" spans="1:23" ht="14" thickBot="1" x14ac:dyDescent="0.2">
      <c r="B34" s="1868" t="s">
        <v>496</v>
      </c>
      <c r="C34" s="1869"/>
      <c r="E34" s="15" t="s">
        <v>2188</v>
      </c>
      <c r="K34" s="15" t="s">
        <v>311</v>
      </c>
      <c r="Q34" s="15" t="s">
        <v>307</v>
      </c>
      <c r="T34" s="2019" t="s">
        <v>310</v>
      </c>
      <c r="U34" s="2019"/>
      <c r="W34" s="15" t="s">
        <v>308</v>
      </c>
    </row>
    <row r="35" spans="1:23" x14ac:dyDescent="0.15">
      <c r="A35" s="26" t="s">
        <v>892</v>
      </c>
      <c r="B35" s="204" t="s">
        <v>197</v>
      </c>
      <c r="C35" s="28" t="s">
        <v>865</v>
      </c>
      <c r="D35" s="59" t="s">
        <v>197</v>
      </c>
      <c r="E35" s="30" t="s">
        <v>866</v>
      </c>
      <c r="G35" s="26" t="s">
        <v>892</v>
      </c>
      <c r="H35" s="204" t="s">
        <v>197</v>
      </c>
      <c r="I35" s="28" t="s">
        <v>865</v>
      </c>
      <c r="J35" s="59" t="s">
        <v>197</v>
      </c>
      <c r="K35" s="30" t="s">
        <v>866</v>
      </c>
      <c r="M35" s="26" t="s">
        <v>892</v>
      </c>
      <c r="N35" s="204" t="s">
        <v>197</v>
      </c>
      <c r="O35" s="28" t="s">
        <v>865</v>
      </c>
      <c r="P35" s="59" t="s">
        <v>197</v>
      </c>
      <c r="Q35" s="30" t="s">
        <v>866</v>
      </c>
      <c r="S35" s="26" t="s">
        <v>892</v>
      </c>
      <c r="T35" s="204" t="s">
        <v>197</v>
      </c>
      <c r="U35" s="28" t="s">
        <v>865</v>
      </c>
      <c r="V35" s="59" t="s">
        <v>197</v>
      </c>
      <c r="W35" s="30" t="s">
        <v>866</v>
      </c>
    </row>
    <row r="36" spans="1:23" x14ac:dyDescent="0.15">
      <c r="A36" s="31">
        <v>1</v>
      </c>
      <c r="B36" s="32">
        <f>K6</f>
        <v>2</v>
      </c>
      <c r="C36" s="1045" t="str">
        <f>C6</f>
        <v>Tumsen</v>
      </c>
      <c r="D36" s="62">
        <f>K4</f>
        <v>1</v>
      </c>
      <c r="E36" s="1067" t="str">
        <f>C12</f>
        <v>Kouris</v>
      </c>
      <c r="G36" s="31">
        <v>1</v>
      </c>
      <c r="H36" s="32">
        <f>K12</f>
        <v>6</v>
      </c>
      <c r="I36" s="1147" t="str">
        <f>C9</f>
        <v>Metin</v>
      </c>
      <c r="J36" s="62">
        <f>K7</f>
        <v>3</v>
      </c>
      <c r="K36" s="1047" t="str">
        <f>C11</f>
        <v>Strzmiezki</v>
      </c>
      <c r="M36" s="31">
        <v>1</v>
      </c>
      <c r="N36" s="32">
        <f>Q32</f>
        <v>0</v>
      </c>
      <c r="O36" s="1049">
        <f>$O$32</f>
        <v>0</v>
      </c>
      <c r="P36" s="62">
        <f>Q31</f>
        <v>0</v>
      </c>
      <c r="Q36" s="1062">
        <f>$O$31</f>
        <v>0</v>
      </c>
      <c r="S36" s="31">
        <v>1</v>
      </c>
      <c r="T36" s="32">
        <f>Q32</f>
        <v>0</v>
      </c>
      <c r="U36" s="1049">
        <f>$O$31</f>
        <v>0</v>
      </c>
      <c r="V36" s="62">
        <f>Q31</f>
        <v>0</v>
      </c>
      <c r="W36" s="1062">
        <f>$O$32</f>
        <v>0</v>
      </c>
    </row>
    <row r="37" spans="1:23" ht="14" thickBot="1" x14ac:dyDescent="0.2">
      <c r="A37" s="248">
        <v>2</v>
      </c>
      <c r="B37" s="249">
        <f>K7</f>
        <v>3</v>
      </c>
      <c r="C37" s="1049" t="str">
        <f>C11</f>
        <v>Strzmiezki</v>
      </c>
      <c r="D37" s="191">
        <f>K8</f>
        <v>4</v>
      </c>
      <c r="E37" s="1050" t="str">
        <f>C5</f>
        <v>Karalis</v>
      </c>
      <c r="G37" s="248">
        <v>2</v>
      </c>
      <c r="H37" s="249">
        <f>K8</f>
        <v>4</v>
      </c>
      <c r="I37" s="386" t="str">
        <f>C5</f>
        <v>Karalis</v>
      </c>
      <c r="J37" s="191">
        <f>K4</f>
        <v>1</v>
      </c>
      <c r="K37" s="1047" t="str">
        <f>C12</f>
        <v>Kouris</v>
      </c>
      <c r="M37" s="75">
        <v>2</v>
      </c>
      <c r="N37" s="47">
        <f>Q30</f>
        <v>0</v>
      </c>
      <c r="O37" s="1055">
        <f>$O$30</f>
        <v>0</v>
      </c>
      <c r="P37" s="195">
        <f>Q29</f>
        <v>0</v>
      </c>
      <c r="Q37" s="1064">
        <f>$O$29</f>
        <v>0</v>
      </c>
      <c r="S37" s="75">
        <v>2</v>
      </c>
      <c r="T37" s="47">
        <f>Q30</f>
        <v>0</v>
      </c>
      <c r="U37" s="1055">
        <f>$O$29</f>
        <v>0</v>
      </c>
      <c r="V37" s="195">
        <f>Q29</f>
        <v>0</v>
      </c>
      <c r="W37" s="1064">
        <f>$O$30</f>
        <v>0</v>
      </c>
    </row>
    <row r="38" spans="1:23" ht="12.75" customHeight="1" thickBot="1" x14ac:dyDescent="0.2">
      <c r="A38" s="41">
        <v>3</v>
      </c>
      <c r="B38" s="42">
        <f>K12</f>
        <v>6</v>
      </c>
      <c r="C38" s="1055" t="str">
        <f>C10</f>
        <v>Papageorgiou</v>
      </c>
      <c r="D38" s="71">
        <f>K9</f>
        <v>5</v>
      </c>
      <c r="E38" s="1070" t="str">
        <f>C4</f>
        <v>Andreadis</v>
      </c>
      <c r="G38" s="41">
        <v>3</v>
      </c>
      <c r="H38" s="42">
        <f>K6</f>
        <v>2</v>
      </c>
      <c r="I38" s="1055" t="str">
        <f>C6</f>
        <v>Tumsen</v>
      </c>
      <c r="J38" s="71">
        <f>K9</f>
        <v>5</v>
      </c>
      <c r="K38" s="1054" t="str">
        <f>C7</f>
        <v>Mandis</v>
      </c>
    </row>
    <row r="39" spans="1:23" ht="12.75" customHeight="1" thickBot="1" x14ac:dyDescent="0.2">
      <c r="O39" s="25"/>
      <c r="P39" s="25"/>
      <c r="Q39" s="15" t="s">
        <v>309</v>
      </c>
      <c r="S39" s="2016" t="s">
        <v>460</v>
      </c>
      <c r="T39" s="2016"/>
      <c r="U39" s="2016"/>
      <c r="V39" s="2016" t="s">
        <v>2039</v>
      </c>
      <c r="W39" s="2016"/>
    </row>
    <row r="40" spans="1:23" ht="14" thickBot="1" x14ac:dyDescent="0.2">
      <c r="E40" s="15" t="s">
        <v>312</v>
      </c>
      <c r="K40" s="15" t="s">
        <v>313</v>
      </c>
      <c r="M40" s="26" t="s">
        <v>892</v>
      </c>
      <c r="N40" s="204" t="s">
        <v>197</v>
      </c>
      <c r="O40" s="28" t="s">
        <v>865</v>
      </c>
      <c r="P40" s="59" t="s">
        <v>197</v>
      </c>
      <c r="Q40" s="30" t="s">
        <v>866</v>
      </c>
      <c r="S40" s="24" t="s">
        <v>1844</v>
      </c>
      <c r="T40" s="2167"/>
      <c r="U40" s="2168"/>
      <c r="V40" s="2161"/>
      <c r="W40" s="2162"/>
    </row>
    <row r="41" spans="1:23" x14ac:dyDescent="0.15">
      <c r="A41" s="26" t="s">
        <v>892</v>
      </c>
      <c r="B41" s="204" t="s">
        <v>197</v>
      </c>
      <c r="C41" s="28" t="s">
        <v>865</v>
      </c>
      <c r="D41" s="59" t="s">
        <v>197</v>
      </c>
      <c r="E41" s="30" t="s">
        <v>866</v>
      </c>
      <c r="G41" s="26" t="s">
        <v>892</v>
      </c>
      <c r="H41" s="204" t="s">
        <v>197</v>
      </c>
      <c r="I41" s="28" t="s">
        <v>865</v>
      </c>
      <c r="J41" s="59" t="s">
        <v>197</v>
      </c>
      <c r="K41" s="30" t="s">
        <v>866</v>
      </c>
      <c r="M41" s="31">
        <v>1</v>
      </c>
      <c r="N41" s="32">
        <f>Q31</f>
        <v>0</v>
      </c>
      <c r="O41" s="1049">
        <f>$O$32</f>
        <v>0</v>
      </c>
      <c r="P41" s="62">
        <f>Q32</f>
        <v>0</v>
      </c>
      <c r="Q41" s="1062">
        <f>$O$31</f>
        <v>0</v>
      </c>
      <c r="S41" s="24" t="s">
        <v>1845</v>
      </c>
      <c r="T41" s="2167"/>
      <c r="U41" s="2168"/>
      <c r="V41" s="2161"/>
      <c r="W41" s="2162"/>
    </row>
    <row r="42" spans="1:23" ht="14" thickBot="1" x14ac:dyDescent="0.2">
      <c r="A42" s="31">
        <v>1</v>
      </c>
      <c r="B42" s="32">
        <f>K7</f>
        <v>3</v>
      </c>
      <c r="C42" s="1147" t="str">
        <f>C8</f>
        <v>Tsoulfas</v>
      </c>
      <c r="D42" s="62">
        <f>K8</f>
        <v>4</v>
      </c>
      <c r="E42" s="1047" t="str">
        <f>C5</f>
        <v>Karalis</v>
      </c>
      <c r="G42" s="31">
        <v>1</v>
      </c>
      <c r="H42" s="32">
        <f>K7</f>
        <v>3</v>
      </c>
      <c r="I42" s="1051" t="str">
        <f>C8</f>
        <v>Tsoulfas</v>
      </c>
      <c r="J42" s="62">
        <f>K6</f>
        <v>2</v>
      </c>
      <c r="K42" s="1067" t="str">
        <f>C6</f>
        <v>Tumsen</v>
      </c>
      <c r="M42" s="75">
        <v>2</v>
      </c>
      <c r="N42" s="47">
        <f>Q29</f>
        <v>0</v>
      </c>
      <c r="O42" s="1055">
        <f>$O$30</f>
        <v>0</v>
      </c>
      <c r="P42" s="195">
        <f>Q30</f>
        <v>0</v>
      </c>
      <c r="Q42" s="1064">
        <f>$O$29</f>
        <v>0</v>
      </c>
      <c r="S42" s="24" t="s">
        <v>1846</v>
      </c>
      <c r="T42" s="2165"/>
      <c r="U42" s="2166"/>
      <c r="V42" s="2163"/>
      <c r="W42" s="2164"/>
    </row>
    <row r="43" spans="1:23" x14ac:dyDescent="0.15">
      <c r="A43" s="248">
        <v>2</v>
      </c>
      <c r="B43" s="249">
        <f>K4</f>
        <v>1</v>
      </c>
      <c r="C43" s="1156" t="str">
        <f>C4</f>
        <v>Andreadis</v>
      </c>
      <c r="D43" s="191">
        <f>K6</f>
        <v>2</v>
      </c>
      <c r="E43" s="1062" t="str">
        <f>C6</f>
        <v>Tumsen</v>
      </c>
      <c r="G43" s="248">
        <v>2</v>
      </c>
      <c r="H43" s="249">
        <f>K12</f>
        <v>6</v>
      </c>
      <c r="I43" s="386" t="str">
        <f>C9</f>
        <v>Metin</v>
      </c>
      <c r="J43" s="191">
        <f>K4</f>
        <v>1</v>
      </c>
      <c r="K43" s="1067" t="str">
        <f>C4</f>
        <v>Andreadis</v>
      </c>
      <c r="S43" s="634" t="s">
        <v>1847</v>
      </c>
      <c r="T43" s="2165"/>
      <c r="U43" s="2166"/>
      <c r="V43" s="2163"/>
      <c r="W43" s="2164"/>
    </row>
    <row r="44" spans="1:23" ht="14" thickBot="1" x14ac:dyDescent="0.2">
      <c r="A44" s="41">
        <v>3</v>
      </c>
      <c r="B44" s="42">
        <f>K9</f>
        <v>5</v>
      </c>
      <c r="C44" s="1063" t="str">
        <f>C7</f>
        <v>Mandis</v>
      </c>
      <c r="D44" s="71">
        <f>K12</f>
        <v>6</v>
      </c>
      <c r="E44" s="1064" t="str">
        <f>C9</f>
        <v>Metin</v>
      </c>
      <c r="G44" s="41">
        <v>3</v>
      </c>
      <c r="H44" s="42">
        <f>K9</f>
        <v>5</v>
      </c>
      <c r="I44" s="1055" t="str">
        <f>C7</f>
        <v>Mandis</v>
      </c>
      <c r="J44" s="71">
        <f>K8</f>
        <v>4</v>
      </c>
      <c r="K44" s="1070" t="str">
        <f>C10</f>
        <v>Papageorgiou</v>
      </c>
      <c r="M44"/>
      <c r="N44"/>
      <c r="O44"/>
      <c r="P44"/>
      <c r="Q44"/>
    </row>
    <row r="46" spans="1:23" x14ac:dyDescent="0.15">
      <c r="G46" s="101"/>
    </row>
    <row r="50" spans="3:16" x14ac:dyDescent="0.15">
      <c r="P50"/>
    </row>
    <row r="51" spans="3:16" x14ac:dyDescent="0.15">
      <c r="P51"/>
    </row>
    <row r="52" spans="3:16" x14ac:dyDescent="0.15">
      <c r="P52"/>
    </row>
    <row r="61" spans="3:16" x14ac:dyDescent="0.15">
      <c r="H61" s="52"/>
      <c r="I61" s="52"/>
      <c r="J61" s="52"/>
      <c r="K61" s="52"/>
    </row>
    <row r="62" spans="3:16" x14ac:dyDescent="0.15">
      <c r="C62"/>
      <c r="D62"/>
      <c r="E62"/>
      <c r="F62"/>
      <c r="G62"/>
      <c r="H62"/>
      <c r="I62"/>
      <c r="J62"/>
      <c r="K62"/>
    </row>
    <row r="63" spans="3:16" x14ac:dyDescent="0.15">
      <c r="C63"/>
      <c r="D63"/>
      <c r="E63"/>
      <c r="F63"/>
      <c r="G63"/>
      <c r="H63"/>
      <c r="I63"/>
      <c r="J63"/>
      <c r="K63"/>
    </row>
  </sheetData>
  <sheetProtection password="CF27" sheet="1" objects="1" scenarios="1"/>
  <mergeCells count="37">
    <mergeCell ref="S39:U39"/>
    <mergeCell ref="M22:W22"/>
    <mergeCell ref="B15:K15"/>
    <mergeCell ref="V43:W43"/>
    <mergeCell ref="T43:U43"/>
    <mergeCell ref="T41:U41"/>
    <mergeCell ref="V41:W41"/>
    <mergeCell ref="T42:U42"/>
    <mergeCell ref="V42:W42"/>
    <mergeCell ref="T34:U34"/>
    <mergeCell ref="B16:C16"/>
    <mergeCell ref="M17:W17"/>
    <mergeCell ref="M19:W19"/>
    <mergeCell ref="T40:U40"/>
    <mergeCell ref="B34:C34"/>
    <mergeCell ref="V23:W23"/>
    <mergeCell ref="V39:W39"/>
    <mergeCell ref="V40:W40"/>
    <mergeCell ref="M1:W1"/>
    <mergeCell ref="F3:H3"/>
    <mergeCell ref="F4:H4"/>
    <mergeCell ref="F5:H5"/>
    <mergeCell ref="A1:K1"/>
    <mergeCell ref="C2:D2"/>
    <mergeCell ref="P10:Q10"/>
    <mergeCell ref="F10:H10"/>
    <mergeCell ref="F11:H11"/>
    <mergeCell ref="F13:G13"/>
    <mergeCell ref="F12:H12"/>
    <mergeCell ref="I13:J13"/>
    <mergeCell ref="C14:E14"/>
    <mergeCell ref="N10:O10"/>
    <mergeCell ref="F14:K14"/>
    <mergeCell ref="F6:H6"/>
    <mergeCell ref="F7:H7"/>
    <mergeCell ref="F8:H8"/>
    <mergeCell ref="F9:H9"/>
  </mergeCells>
  <phoneticPr fontId="0" type="noConversion"/>
  <pageMargins left="0.19685039370078741" right="0" top="0.19685039370078741" bottom="0" header="0" footer="0"/>
  <pageSetup paperSize="9" orientation="landscape" horizontalDpi="360" verticalDpi="360" r:id="rId1"/>
  <headerFooter alignWithMargins="0">
    <oddHeader>&amp;L&amp;D  &amp;T&amp;RPagina &amp;P di &amp;N</oddHead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Foglio140"/>
  <dimension ref="A1:Z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3" width="4.33203125" style="15" customWidth="1"/>
    <col min="14" max="14" width="10" style="15" customWidth="1"/>
    <col min="15" max="15" width="13.1640625" style="15" customWidth="1"/>
    <col min="16" max="26" width="4.33203125" style="15" customWidth="1"/>
    <col min="27" max="16384" width="8.83203125" style="15"/>
  </cols>
  <sheetData>
    <row r="1" spans="1:26" x14ac:dyDescent="0.15">
      <c r="A1"/>
      <c r="B1"/>
      <c r="C1"/>
      <c r="D1"/>
      <c r="E1"/>
      <c r="F1"/>
      <c r="G1"/>
      <c r="H1"/>
      <c r="I1"/>
      <c r="J1"/>
      <c r="K1"/>
      <c r="L1"/>
    </row>
    <row r="2" spans="1:26" x14ac:dyDescent="0.15">
      <c r="A2"/>
      <c r="B2" s="1637" t="s">
        <v>668</v>
      </c>
      <c r="C2" s="1637"/>
      <c r="D2" s="1637"/>
      <c r="E2" s="1637"/>
      <c r="F2" s="1637"/>
      <c r="G2" s="1637"/>
      <c r="H2" s="1637"/>
      <c r="O2" s="1637" t="s">
        <v>668</v>
      </c>
      <c r="P2" s="1637"/>
      <c r="Q2" s="1637"/>
      <c r="R2" s="1637"/>
      <c r="S2" s="1637"/>
      <c r="T2" s="1637"/>
      <c r="U2" s="1637"/>
    </row>
    <row r="3" spans="1:26" ht="14" thickBot="1" x14ac:dyDescent="0.2">
      <c r="A3"/>
    </row>
    <row r="4" spans="1:26" x14ac:dyDescent="0.15">
      <c r="A4"/>
      <c r="B4" s="1846"/>
      <c r="C4" s="1848"/>
      <c r="D4" s="1848"/>
      <c r="E4" s="1848"/>
      <c r="F4" s="1850"/>
      <c r="G4" s="1782" t="s">
        <v>2039</v>
      </c>
      <c r="H4" s="1782" t="s">
        <v>852</v>
      </c>
      <c r="O4" s="1846"/>
      <c r="P4" s="1848"/>
      <c r="Q4" s="1848"/>
      <c r="R4" s="1848"/>
      <c r="S4" s="1850"/>
      <c r="T4" s="1782" t="s">
        <v>2039</v>
      </c>
      <c r="U4" s="1782" t="s">
        <v>852</v>
      </c>
    </row>
    <row r="5" spans="1:26" x14ac:dyDescent="0.15">
      <c r="A5"/>
      <c r="B5" s="1847"/>
      <c r="C5" s="1849"/>
      <c r="D5" s="1849"/>
      <c r="E5" s="1849"/>
      <c r="F5" s="1851"/>
      <c r="G5" s="1783"/>
      <c r="H5" s="1783"/>
      <c r="O5" s="1847"/>
      <c r="P5" s="1849"/>
      <c r="Q5" s="1849"/>
      <c r="R5" s="1849"/>
      <c r="S5" s="1851"/>
      <c r="T5" s="1783"/>
      <c r="U5" s="1783"/>
    </row>
    <row r="6" spans="1:26" x14ac:dyDescent="0.15">
      <c r="A6"/>
      <c r="B6" s="1847"/>
      <c r="C6" s="1849"/>
      <c r="D6" s="1849"/>
      <c r="E6" s="1849"/>
      <c r="F6" s="1851"/>
      <c r="G6" s="1783"/>
      <c r="H6" s="1783"/>
      <c r="O6" s="1847"/>
      <c r="P6" s="1849"/>
      <c r="Q6" s="1849"/>
      <c r="R6" s="1849"/>
      <c r="S6" s="1851"/>
      <c r="T6" s="1783"/>
      <c r="U6" s="1783"/>
    </row>
    <row r="7" spans="1:26" x14ac:dyDescent="0.15">
      <c r="A7"/>
      <c r="B7" s="1847"/>
      <c r="C7" s="1849"/>
      <c r="D7" s="1849"/>
      <c r="E7" s="1849"/>
      <c r="F7" s="1851"/>
      <c r="G7" s="1783"/>
      <c r="H7" s="1783"/>
      <c r="O7" s="1847"/>
      <c r="P7" s="1849"/>
      <c r="Q7" s="1849"/>
      <c r="R7" s="1849"/>
      <c r="S7" s="1851"/>
      <c r="T7" s="1783"/>
      <c r="U7" s="1783"/>
    </row>
    <row r="8" spans="1:26" x14ac:dyDescent="0.15">
      <c r="A8"/>
      <c r="B8" s="1847"/>
      <c r="C8" s="1849"/>
      <c r="D8" s="1849"/>
      <c r="E8" s="1849"/>
      <c r="F8" s="1851"/>
      <c r="G8" s="1783"/>
      <c r="H8" s="1783"/>
      <c r="O8" s="1847"/>
      <c r="P8" s="1849"/>
      <c r="Q8" s="1849"/>
      <c r="R8" s="1849"/>
      <c r="S8" s="1851"/>
      <c r="T8" s="1783"/>
      <c r="U8" s="1783"/>
    </row>
    <row r="9" spans="1:26" ht="21.75" customHeight="1" x14ac:dyDescent="0.15">
      <c r="A9"/>
      <c r="B9" s="430"/>
      <c r="C9" s="711"/>
      <c r="D9" s="99"/>
      <c r="E9" s="99"/>
      <c r="F9" s="712"/>
      <c r="G9" s="726"/>
      <c r="H9" s="728"/>
      <c r="O9" s="430"/>
      <c r="P9" s="711"/>
      <c r="Q9" s="99"/>
      <c r="R9" s="99"/>
      <c r="S9" s="712"/>
      <c r="T9" s="726"/>
      <c r="U9" s="728"/>
    </row>
    <row r="10" spans="1:26" ht="21.75" customHeight="1" x14ac:dyDescent="0.15">
      <c r="A10"/>
      <c r="B10" s="430"/>
      <c r="C10" s="99"/>
      <c r="D10" s="711"/>
      <c r="E10" s="99"/>
      <c r="F10" s="712"/>
      <c r="G10" s="726"/>
      <c r="H10" s="728"/>
      <c r="O10" s="430"/>
      <c r="P10" s="99"/>
      <c r="Q10" s="711"/>
      <c r="R10" s="99"/>
      <c r="S10" s="712"/>
      <c r="T10" s="726"/>
      <c r="U10" s="728"/>
    </row>
    <row r="11" spans="1:26" ht="21.75" customHeight="1" x14ac:dyDescent="0.15">
      <c r="A11"/>
      <c r="B11" s="430"/>
      <c r="C11" s="99"/>
      <c r="D11" s="99"/>
      <c r="E11" s="711"/>
      <c r="F11" s="712"/>
      <c r="G11" s="726"/>
      <c r="H11" s="728"/>
      <c r="O11" s="430"/>
      <c r="P11" s="99"/>
      <c r="Q11" s="99"/>
      <c r="R11" s="711"/>
      <c r="S11" s="712"/>
      <c r="T11" s="726"/>
      <c r="U11" s="728"/>
    </row>
    <row r="12" spans="1:26" ht="21.75" customHeight="1" thickBot="1" x14ac:dyDescent="0.2">
      <c r="A12"/>
      <c r="B12" s="431"/>
      <c r="C12" s="103"/>
      <c r="D12" s="103"/>
      <c r="E12" s="103"/>
      <c r="F12" s="727"/>
      <c r="G12" s="714"/>
      <c r="H12" s="729"/>
      <c r="O12" s="431"/>
      <c r="P12" s="103"/>
      <c r="Q12" s="103"/>
      <c r="R12" s="103"/>
      <c r="S12" s="727"/>
      <c r="T12" s="714"/>
      <c r="U12" s="729"/>
    </row>
    <row r="13" spans="1:26" x14ac:dyDescent="0.15">
      <c r="A13"/>
    </row>
    <row r="14" spans="1:26" x14ac:dyDescent="0.15">
      <c r="A14"/>
    </row>
    <row r="15" spans="1:26" x14ac:dyDescent="0.15">
      <c r="A15"/>
      <c r="B15" s="1637" t="s">
        <v>1822</v>
      </c>
      <c r="C15" s="1637"/>
      <c r="D15" s="1637"/>
      <c r="E15" s="1637"/>
      <c r="F15" s="1637"/>
      <c r="G15" s="1637"/>
      <c r="H15" s="1637"/>
      <c r="I15" s="1637"/>
      <c r="J15" s="1637"/>
      <c r="K15" s="1637"/>
      <c r="L15" s="1637"/>
      <c r="M15" s="1637"/>
      <c r="N15" s="171"/>
      <c r="O15" s="1637" t="s">
        <v>1822</v>
      </c>
      <c r="P15" s="1637"/>
      <c r="Q15" s="1637"/>
      <c r="R15" s="1637"/>
      <c r="S15" s="1637"/>
      <c r="T15" s="1637"/>
      <c r="U15" s="1637"/>
      <c r="V15" s="1637"/>
      <c r="W15" s="1637"/>
      <c r="X15" s="1637"/>
      <c r="Y15" s="1637"/>
      <c r="Z15" s="1637"/>
    </row>
    <row r="16" spans="1:26" ht="14" thickBot="1" x14ac:dyDescent="0.2">
      <c r="A16"/>
    </row>
    <row r="17" spans="1:26" x14ac:dyDescent="0.15">
      <c r="A17"/>
      <c r="B17" s="1846"/>
      <c r="C17" s="1848" t="str">
        <f>B22</f>
        <v>Andreadis</v>
      </c>
      <c r="D17" s="1848" t="str">
        <f>B23</f>
        <v>Karalis</v>
      </c>
      <c r="E17" s="1848" t="str">
        <f>B24</f>
        <v>Tumsen</v>
      </c>
      <c r="F17" s="1848" t="str">
        <f>B25</f>
        <v>Mandis</v>
      </c>
      <c r="G17" s="1848" t="str">
        <f>B26</f>
        <v>Tsoulfas</v>
      </c>
      <c r="H17" s="1848" t="str">
        <f>B27</f>
        <v>Metin</v>
      </c>
      <c r="I17" s="1848" t="str">
        <f>B28</f>
        <v>Papageorgiou</v>
      </c>
      <c r="J17" s="1848" t="str">
        <f>B29</f>
        <v>Strzmiezki</v>
      </c>
      <c r="K17" s="1848" t="str">
        <f>B30</f>
        <v>Kouris</v>
      </c>
      <c r="L17" s="1782" t="s">
        <v>2039</v>
      </c>
      <c r="M17" s="1782" t="s">
        <v>852</v>
      </c>
      <c r="N17" s="2160"/>
      <c r="O17" s="1846"/>
      <c r="P17" s="1848" t="str">
        <f>B22</f>
        <v>Andreadis</v>
      </c>
      <c r="Q17" s="1848" t="str">
        <f>B23</f>
        <v>Karalis</v>
      </c>
      <c r="R17" s="1848" t="str">
        <f>B24</f>
        <v>Tumsen</v>
      </c>
      <c r="S17" s="1848" t="str">
        <f>B25</f>
        <v>Mandis</v>
      </c>
      <c r="T17" s="1848" t="str">
        <f>B26</f>
        <v>Tsoulfas</v>
      </c>
      <c r="U17" s="1848" t="str">
        <f>B27</f>
        <v>Metin</v>
      </c>
      <c r="V17" s="1848" t="str">
        <f>B28</f>
        <v>Papageorgiou</v>
      </c>
      <c r="W17" s="1848" t="str">
        <f>B29</f>
        <v>Strzmiezki</v>
      </c>
      <c r="X17" s="1862" t="str">
        <f>B30</f>
        <v>Kouris</v>
      </c>
      <c r="Y17" s="1782" t="s">
        <v>2039</v>
      </c>
      <c r="Z17" s="1782" t="s">
        <v>852</v>
      </c>
    </row>
    <row r="18" spans="1:26" x14ac:dyDescent="0.15">
      <c r="A18"/>
      <c r="B18" s="1847"/>
      <c r="C18" s="1849"/>
      <c r="D18" s="1849"/>
      <c r="E18" s="1849"/>
      <c r="F18" s="1849"/>
      <c r="G18" s="1849"/>
      <c r="H18" s="1849"/>
      <c r="I18" s="1849"/>
      <c r="J18" s="1849"/>
      <c r="K18" s="1849"/>
      <c r="L18" s="1783"/>
      <c r="M18" s="1783"/>
      <c r="N18" s="2160"/>
      <c r="O18" s="1847"/>
      <c r="P18" s="1849"/>
      <c r="Q18" s="1849"/>
      <c r="R18" s="1849"/>
      <c r="S18" s="1849"/>
      <c r="T18" s="1849"/>
      <c r="U18" s="1849"/>
      <c r="V18" s="1849"/>
      <c r="W18" s="1849"/>
      <c r="X18" s="1863"/>
      <c r="Y18" s="1783"/>
      <c r="Z18" s="1783"/>
    </row>
    <row r="19" spans="1:26" x14ac:dyDescent="0.15">
      <c r="A19"/>
      <c r="B19" s="1847"/>
      <c r="C19" s="1849"/>
      <c r="D19" s="1849"/>
      <c r="E19" s="1849"/>
      <c r="F19" s="1849"/>
      <c r="G19" s="1849"/>
      <c r="H19" s="1849"/>
      <c r="I19" s="1849"/>
      <c r="J19" s="1849"/>
      <c r="K19" s="1849"/>
      <c r="L19" s="1783"/>
      <c r="M19" s="1783"/>
      <c r="N19" s="2160"/>
      <c r="O19" s="1847"/>
      <c r="P19" s="1849"/>
      <c r="Q19" s="1849"/>
      <c r="R19" s="1849"/>
      <c r="S19" s="1849"/>
      <c r="T19" s="1849"/>
      <c r="U19" s="1849"/>
      <c r="V19" s="1849"/>
      <c r="W19" s="1849"/>
      <c r="X19" s="1863"/>
      <c r="Y19" s="1783"/>
      <c r="Z19" s="1783"/>
    </row>
    <row r="20" spans="1:26" x14ac:dyDescent="0.15">
      <c r="A20"/>
      <c r="B20" s="1847"/>
      <c r="C20" s="1849"/>
      <c r="D20" s="1849"/>
      <c r="E20" s="1849"/>
      <c r="F20" s="1849"/>
      <c r="G20" s="1849"/>
      <c r="H20" s="1849"/>
      <c r="I20" s="1849"/>
      <c r="J20" s="1849"/>
      <c r="K20" s="1849"/>
      <c r="L20" s="1783"/>
      <c r="M20" s="1783"/>
      <c r="N20" s="2160"/>
      <c r="O20" s="1847"/>
      <c r="P20" s="1849"/>
      <c r="Q20" s="1849"/>
      <c r="R20" s="1849"/>
      <c r="S20" s="1849"/>
      <c r="T20" s="1849"/>
      <c r="U20" s="1849"/>
      <c r="V20" s="1849"/>
      <c r="W20" s="1849"/>
      <c r="X20" s="1863"/>
      <c r="Y20" s="1783"/>
      <c r="Z20" s="1783"/>
    </row>
    <row r="21" spans="1:26" x14ac:dyDescent="0.15">
      <c r="A21"/>
      <c r="B21" s="1847"/>
      <c r="C21" s="1849"/>
      <c r="D21" s="1849"/>
      <c r="E21" s="1849"/>
      <c r="F21" s="1849"/>
      <c r="G21" s="1849"/>
      <c r="H21" s="1849"/>
      <c r="I21" s="1849"/>
      <c r="J21" s="1849"/>
      <c r="K21" s="1849"/>
      <c r="L21" s="1783"/>
      <c r="M21" s="1783"/>
      <c r="N21" s="2160"/>
      <c r="O21" s="1847"/>
      <c r="P21" s="1849"/>
      <c r="Q21" s="1849"/>
      <c r="R21" s="1849"/>
      <c r="S21" s="1849"/>
      <c r="T21" s="1849"/>
      <c r="U21" s="1849"/>
      <c r="V21" s="1849"/>
      <c r="W21" s="1849"/>
      <c r="X21" s="1863"/>
      <c r="Y21" s="1783"/>
      <c r="Z21" s="1783"/>
    </row>
    <row r="22" spans="1:26" ht="21.75" customHeight="1" x14ac:dyDescent="0.15">
      <c r="A22"/>
      <c r="B22" s="430" t="str">
        <f>'9S - 6B - 1 RR'!C4</f>
        <v>Andreadis</v>
      </c>
      <c r="C22" s="711"/>
      <c r="D22" s="99"/>
      <c r="E22" s="99"/>
      <c r="F22" s="99"/>
      <c r="G22" s="99"/>
      <c r="H22" s="99"/>
      <c r="I22" s="99"/>
      <c r="J22" s="712"/>
      <c r="K22" s="102"/>
      <c r="L22" s="726"/>
      <c r="M22" s="726"/>
      <c r="N22"/>
      <c r="O22" s="430" t="str">
        <f>'9S - 6B - 1 RR'!C4</f>
        <v>Andreadis</v>
      </c>
      <c r="P22" s="711"/>
      <c r="Q22" s="99"/>
      <c r="R22" s="99"/>
      <c r="S22" s="99"/>
      <c r="T22" s="99"/>
      <c r="U22" s="99"/>
      <c r="V22" s="99"/>
      <c r="W22" s="712"/>
      <c r="X22" s="102"/>
      <c r="Y22" s="726"/>
      <c r="Z22" s="726"/>
    </row>
    <row r="23" spans="1:26" ht="21.75" customHeight="1" x14ac:dyDescent="0.15">
      <c r="A23"/>
      <c r="B23" s="430" t="str">
        <f>'9S - 6B - 1 RR'!C5</f>
        <v>Karalis</v>
      </c>
      <c r="C23" s="99"/>
      <c r="D23" s="711"/>
      <c r="E23" s="99"/>
      <c r="F23" s="99"/>
      <c r="G23" s="99"/>
      <c r="H23" s="99"/>
      <c r="I23" s="99"/>
      <c r="J23" s="712"/>
      <c r="K23" s="102"/>
      <c r="L23" s="726"/>
      <c r="M23" s="726"/>
      <c r="N23"/>
      <c r="O23" s="430" t="str">
        <f>'9S - 6B - 1 RR'!C5</f>
        <v>Karalis</v>
      </c>
      <c r="P23" s="99"/>
      <c r="Q23" s="711"/>
      <c r="R23" s="99"/>
      <c r="S23" s="99"/>
      <c r="T23" s="99"/>
      <c r="U23" s="99"/>
      <c r="V23" s="99"/>
      <c r="W23" s="712"/>
      <c r="X23" s="102"/>
      <c r="Y23" s="726"/>
      <c r="Z23" s="726"/>
    </row>
    <row r="24" spans="1:26" ht="21.75" customHeight="1" x14ac:dyDescent="0.15">
      <c r="A24"/>
      <c r="B24" s="430" t="str">
        <f>'9S - 6B - 1 RR'!C6</f>
        <v>Tumsen</v>
      </c>
      <c r="C24" s="99"/>
      <c r="D24" s="99"/>
      <c r="E24" s="711"/>
      <c r="F24" s="99"/>
      <c r="G24" s="99"/>
      <c r="H24" s="99"/>
      <c r="I24" s="99"/>
      <c r="J24" s="712"/>
      <c r="K24" s="102"/>
      <c r="L24" s="726"/>
      <c r="M24" s="726"/>
      <c r="N24"/>
      <c r="O24" s="430" t="str">
        <f>'9S - 6B - 1 RR'!C6</f>
        <v>Tumsen</v>
      </c>
      <c r="P24" s="99"/>
      <c r="Q24" s="99"/>
      <c r="R24" s="711"/>
      <c r="S24" s="99"/>
      <c r="T24" s="99"/>
      <c r="U24" s="99"/>
      <c r="V24" s="99"/>
      <c r="W24" s="712"/>
      <c r="X24" s="102"/>
      <c r="Y24" s="726"/>
      <c r="Z24" s="726"/>
    </row>
    <row r="25" spans="1:26" ht="21.75" customHeight="1" x14ac:dyDescent="0.15">
      <c r="A25"/>
      <c r="B25" s="430" t="str">
        <f>'9S - 6B - 1 RR'!C7</f>
        <v>Mandis</v>
      </c>
      <c r="C25" s="99"/>
      <c r="D25" s="99"/>
      <c r="E25" s="99"/>
      <c r="F25" s="711"/>
      <c r="G25" s="99"/>
      <c r="H25" s="99"/>
      <c r="I25" s="99"/>
      <c r="J25" s="712"/>
      <c r="K25" s="102"/>
      <c r="L25" s="726"/>
      <c r="M25" s="726"/>
      <c r="N25"/>
      <c r="O25" s="430" t="str">
        <f>'9S - 6B - 1 RR'!C7</f>
        <v>Mandis</v>
      </c>
      <c r="P25" s="99"/>
      <c r="Q25" s="99"/>
      <c r="R25" s="99"/>
      <c r="S25" s="711"/>
      <c r="T25" s="99"/>
      <c r="U25" s="99"/>
      <c r="V25" s="99"/>
      <c r="W25" s="712"/>
      <c r="X25" s="102"/>
      <c r="Y25" s="726"/>
      <c r="Z25" s="726"/>
    </row>
    <row r="26" spans="1:26" ht="21.75" customHeight="1" x14ac:dyDescent="0.15">
      <c r="A26"/>
      <c r="B26" s="430" t="str">
        <f>'9S - 6B - 1 RR'!C8</f>
        <v>Tsoulfas</v>
      </c>
      <c r="C26" s="99"/>
      <c r="D26" s="99"/>
      <c r="E26" s="99"/>
      <c r="F26" s="99"/>
      <c r="G26" s="711"/>
      <c r="H26" s="99"/>
      <c r="I26" s="99"/>
      <c r="J26" s="712"/>
      <c r="K26" s="102"/>
      <c r="L26" s="726"/>
      <c r="M26" s="726"/>
      <c r="N26"/>
      <c r="O26" s="430" t="str">
        <f>'9S - 6B - 1 RR'!C8</f>
        <v>Tsoulfas</v>
      </c>
      <c r="P26" s="99"/>
      <c r="Q26" s="99"/>
      <c r="R26" s="99"/>
      <c r="S26" s="99"/>
      <c r="T26" s="711"/>
      <c r="U26" s="99"/>
      <c r="V26" s="99"/>
      <c r="W26" s="712"/>
      <c r="X26" s="102"/>
      <c r="Y26" s="726"/>
      <c r="Z26" s="726"/>
    </row>
    <row r="27" spans="1:26" ht="21.75" customHeight="1" x14ac:dyDescent="0.15">
      <c r="A27"/>
      <c r="B27" s="430" t="str">
        <f>'9S - 6B - 1 RR'!C9</f>
        <v>Metin</v>
      </c>
      <c r="C27" s="99"/>
      <c r="D27" s="99"/>
      <c r="E27" s="99"/>
      <c r="F27" s="99"/>
      <c r="G27" s="99"/>
      <c r="H27" s="711"/>
      <c r="I27" s="99"/>
      <c r="J27" s="712"/>
      <c r="K27" s="102"/>
      <c r="L27" s="726"/>
      <c r="M27" s="726"/>
      <c r="N27"/>
      <c r="O27" s="430" t="str">
        <f>'9S - 6B - 1 RR'!C9</f>
        <v>Metin</v>
      </c>
      <c r="P27" s="99"/>
      <c r="Q27" s="99"/>
      <c r="R27" s="99"/>
      <c r="S27" s="99"/>
      <c r="T27" s="99"/>
      <c r="U27" s="711"/>
      <c r="V27" s="99"/>
      <c r="W27" s="712"/>
      <c r="X27" s="102"/>
      <c r="Y27" s="726"/>
      <c r="Z27" s="726"/>
    </row>
    <row r="28" spans="1:26" ht="21.75" customHeight="1" x14ac:dyDescent="0.15">
      <c r="A28"/>
      <c r="B28" s="430" t="str">
        <f>'9S - 6B - 1 RR'!C10</f>
        <v>Papageorgiou</v>
      </c>
      <c r="C28" s="99"/>
      <c r="D28" s="99"/>
      <c r="E28" s="99"/>
      <c r="F28" s="99"/>
      <c r="G28" s="99"/>
      <c r="H28" s="99"/>
      <c r="I28" s="711"/>
      <c r="J28" s="764"/>
      <c r="K28" s="102"/>
      <c r="L28" s="726"/>
      <c r="M28" s="726"/>
      <c r="N28"/>
      <c r="O28" s="430" t="str">
        <f>'9S - 6B - 1 RR'!C10</f>
        <v>Papageorgiou</v>
      </c>
      <c r="P28" s="99"/>
      <c r="Q28" s="99"/>
      <c r="R28" s="99"/>
      <c r="S28" s="99"/>
      <c r="T28" s="99"/>
      <c r="U28" s="99"/>
      <c r="V28" s="711"/>
      <c r="W28" s="764"/>
      <c r="X28" s="102"/>
      <c r="Y28" s="726"/>
      <c r="Z28" s="726"/>
    </row>
    <row r="29" spans="1:26" ht="21.75" customHeight="1" x14ac:dyDescent="0.15">
      <c r="A29"/>
      <c r="B29" s="430" t="str">
        <f>'9S - 6B - 1 RR'!C11</f>
        <v>Strzmiezki</v>
      </c>
      <c r="C29" s="254"/>
      <c r="D29" s="254"/>
      <c r="E29" s="254"/>
      <c r="F29" s="254"/>
      <c r="G29" s="254"/>
      <c r="H29" s="254"/>
      <c r="I29" s="521"/>
      <c r="J29" s="762"/>
      <c r="K29" s="235"/>
      <c r="L29" s="763"/>
      <c r="M29" s="763"/>
      <c r="N29"/>
      <c r="O29" s="430" t="str">
        <f>'9S - 6B - 1 RR'!C11</f>
        <v>Strzmiezki</v>
      </c>
      <c r="P29" s="254"/>
      <c r="Q29" s="254"/>
      <c r="R29" s="254"/>
      <c r="S29" s="254"/>
      <c r="T29" s="254"/>
      <c r="U29" s="254"/>
      <c r="V29" s="521"/>
      <c r="W29" s="762"/>
      <c r="X29" s="235"/>
      <c r="Y29" s="763"/>
      <c r="Z29" s="763"/>
    </row>
    <row r="30" spans="1:26" ht="21.75" customHeight="1" thickBot="1" x14ac:dyDescent="0.2">
      <c r="A30"/>
      <c r="B30" s="431" t="str">
        <f>'9S - 6B - 1 RR'!C12</f>
        <v>Kouris</v>
      </c>
      <c r="C30" s="103"/>
      <c r="D30" s="103"/>
      <c r="E30" s="103"/>
      <c r="F30" s="103"/>
      <c r="G30" s="103"/>
      <c r="H30" s="103"/>
      <c r="I30" s="103"/>
      <c r="J30" s="266"/>
      <c r="K30" s="717"/>
      <c r="L30" s="714"/>
      <c r="M30" s="714"/>
      <c r="N30"/>
      <c r="O30" s="431" t="str">
        <f>'9S - 6B - 1 RR'!C12</f>
        <v>Kouris</v>
      </c>
      <c r="P30" s="103"/>
      <c r="Q30" s="103"/>
      <c r="R30" s="103"/>
      <c r="S30" s="103"/>
      <c r="T30" s="103"/>
      <c r="U30" s="103"/>
      <c r="V30" s="103"/>
      <c r="W30" s="266"/>
      <c r="X30" s="717"/>
      <c r="Y30" s="714"/>
      <c r="Z30" s="714"/>
    </row>
    <row r="31" spans="1:26" x14ac:dyDescent="0.15">
      <c r="A31"/>
    </row>
    <row r="32" spans="1:26" x14ac:dyDescent="0.15">
      <c r="A32"/>
    </row>
    <row r="33" spans="1:26" x14ac:dyDescent="0.15">
      <c r="A33"/>
      <c r="B33"/>
      <c r="C33"/>
      <c r="D33"/>
      <c r="E33"/>
      <c r="F33"/>
      <c r="G33"/>
      <c r="H33"/>
      <c r="I33"/>
      <c r="J33"/>
      <c r="K33"/>
      <c r="L33"/>
      <c r="M33"/>
      <c r="N33"/>
      <c r="O33"/>
      <c r="P33"/>
      <c r="Q33"/>
      <c r="R33"/>
      <c r="S33"/>
      <c r="T33"/>
      <c r="U33"/>
      <c r="V33"/>
      <c r="W33"/>
      <c r="X33"/>
      <c r="Y33"/>
      <c r="Z33"/>
    </row>
    <row r="34" spans="1:26" x14ac:dyDescent="0.15">
      <c r="A34"/>
      <c r="B34"/>
      <c r="C34"/>
      <c r="D34"/>
      <c r="E34"/>
      <c r="F34"/>
      <c r="G34"/>
      <c r="H34"/>
      <c r="I34"/>
      <c r="J34"/>
      <c r="K34"/>
      <c r="L34"/>
      <c r="M34"/>
      <c r="N34"/>
      <c r="O34"/>
      <c r="P34"/>
      <c r="Q34"/>
      <c r="R34"/>
      <c r="S34"/>
      <c r="T34"/>
      <c r="U34"/>
      <c r="V34"/>
      <c r="W34"/>
      <c r="X34"/>
      <c r="Y34"/>
      <c r="Z34"/>
    </row>
    <row r="35" spans="1:26" x14ac:dyDescent="0.15">
      <c r="A35"/>
      <c r="B35"/>
      <c r="C35"/>
      <c r="D35"/>
      <c r="E35"/>
      <c r="F35"/>
      <c r="G35"/>
      <c r="H35"/>
      <c r="I35"/>
      <c r="J35"/>
      <c r="K35"/>
      <c r="L35"/>
      <c r="M35"/>
      <c r="N35"/>
      <c r="O35"/>
      <c r="P35"/>
      <c r="Q35"/>
      <c r="R35"/>
      <c r="S35"/>
      <c r="T35"/>
      <c r="U35"/>
      <c r="V35"/>
      <c r="W35"/>
      <c r="X35"/>
      <c r="Y35"/>
      <c r="Z35"/>
    </row>
    <row r="36" spans="1:26" x14ac:dyDescent="0.15">
      <c r="B36"/>
      <c r="C36"/>
      <c r="D36"/>
      <c r="E36"/>
      <c r="F36"/>
      <c r="G36"/>
      <c r="H36"/>
      <c r="I36"/>
      <c r="J36"/>
      <c r="K36"/>
      <c r="L36"/>
      <c r="M36"/>
      <c r="N36"/>
      <c r="O36"/>
      <c r="P36"/>
      <c r="Q36"/>
      <c r="R36"/>
      <c r="S36"/>
      <c r="T36"/>
      <c r="U36"/>
      <c r="V36"/>
      <c r="W36"/>
      <c r="X36"/>
      <c r="Y36"/>
      <c r="Z36"/>
    </row>
    <row r="37" spans="1:26" x14ac:dyDescent="0.15">
      <c r="B37"/>
      <c r="C37"/>
      <c r="D37"/>
      <c r="E37"/>
      <c r="F37"/>
      <c r="G37"/>
      <c r="H37"/>
      <c r="I37"/>
      <c r="J37"/>
      <c r="K37"/>
      <c r="L37"/>
      <c r="M37"/>
      <c r="N37"/>
      <c r="O37"/>
      <c r="P37"/>
      <c r="Q37"/>
      <c r="R37"/>
      <c r="S37"/>
      <c r="T37"/>
      <c r="U37"/>
      <c r="V37"/>
      <c r="W37"/>
      <c r="X37"/>
      <c r="Y37"/>
      <c r="Z37"/>
    </row>
  </sheetData>
  <sheetProtection password="CF27" sheet="1" objects="1" scenarios="1"/>
  <mergeCells count="43">
    <mergeCell ref="B2:H2"/>
    <mergeCell ref="O2:U2"/>
    <mergeCell ref="B4:B8"/>
    <mergeCell ref="C4:C8"/>
    <mergeCell ref="D4:D8"/>
    <mergeCell ref="E4:E8"/>
    <mergeCell ref="F4:F8"/>
    <mergeCell ref="G4:G8"/>
    <mergeCell ref="H4:H8"/>
    <mergeCell ref="O4:O8"/>
    <mergeCell ref="U4:U8"/>
    <mergeCell ref="B15:M15"/>
    <mergeCell ref="O15:Z15"/>
    <mergeCell ref="P4:P8"/>
    <mergeCell ref="Q4:Q8"/>
    <mergeCell ref="R4:R8"/>
    <mergeCell ref="S4:S8"/>
    <mergeCell ref="B17:B21"/>
    <mergeCell ref="C17:C21"/>
    <mergeCell ref="D17:D21"/>
    <mergeCell ref="E17:E21"/>
    <mergeCell ref="T4:T8"/>
    <mergeCell ref="J17:J21"/>
    <mergeCell ref="K17:K21"/>
    <mergeCell ref="L17:L21"/>
    <mergeCell ref="M17:M21"/>
    <mergeCell ref="F17:F21"/>
    <mergeCell ref="G17:G21"/>
    <mergeCell ref="H17:H21"/>
    <mergeCell ref="I17:I21"/>
    <mergeCell ref="R17:R21"/>
    <mergeCell ref="S17:S21"/>
    <mergeCell ref="T17:T21"/>
    <mergeCell ref="U17:U21"/>
    <mergeCell ref="N17:N21"/>
    <mergeCell ref="O17:O21"/>
    <mergeCell ref="P17:P21"/>
    <mergeCell ref="Q17:Q21"/>
    <mergeCell ref="Z17:Z21"/>
    <mergeCell ref="V17:V21"/>
    <mergeCell ref="W17:W21"/>
    <mergeCell ref="X17:X21"/>
    <mergeCell ref="Y17:Y21"/>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Foglio141"/>
  <dimension ref="A1:L72"/>
  <sheetViews>
    <sheetView workbookViewId="0">
      <selection activeCell="P19" sqref="P19"/>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458</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1934</v>
      </c>
    </row>
    <row r="4" spans="1:11" x14ac:dyDescent="0.15">
      <c r="B4" s="16">
        <v>1</v>
      </c>
      <c r="C4" s="1631" t="s">
        <v>2366</v>
      </c>
      <c r="D4" s="14" t="s">
        <v>482</v>
      </c>
      <c r="E4" s="20">
        <f t="shared" ref="E4:E12" si="0">COUNTIF(C$17:C$58,$C4)+COUNTIF(I$17:I$58,$C4)</f>
        <v>4</v>
      </c>
      <c r="F4" s="1697">
        <f t="shared" ref="F4:F12" si="1">COUNTIF(E$17:E$58,$C4)+COUNTIF(K$17:K$58,$C4)</f>
        <v>4</v>
      </c>
      <c r="G4" s="2033"/>
      <c r="I4" s="45" t="str">
        <f>$C$4</f>
        <v>KALDIS</v>
      </c>
      <c r="J4" s="20" t="s">
        <v>1678</v>
      </c>
      <c r="K4" s="14">
        <v>1</v>
      </c>
    </row>
    <row r="5" spans="1:11" x14ac:dyDescent="0.15">
      <c r="B5" s="16">
        <v>2</v>
      </c>
      <c r="C5" s="1631" t="s">
        <v>2359</v>
      </c>
      <c r="D5" s="14" t="s">
        <v>482</v>
      </c>
      <c r="E5" s="20">
        <f t="shared" si="0"/>
        <v>4</v>
      </c>
      <c r="F5" s="1697">
        <f t="shared" si="1"/>
        <v>4</v>
      </c>
      <c r="G5" s="2033"/>
      <c r="I5" s="45" t="str">
        <f>$C$5</f>
        <v>PAPAGEORGIOU</v>
      </c>
      <c r="J5" s="20"/>
      <c r="K5" s="24"/>
    </row>
    <row r="6" spans="1:11" x14ac:dyDescent="0.15">
      <c r="B6" s="16">
        <v>3</v>
      </c>
      <c r="C6" s="1631" t="s">
        <v>2376</v>
      </c>
      <c r="D6" s="14" t="s">
        <v>482</v>
      </c>
      <c r="E6" s="20">
        <f t="shared" si="0"/>
        <v>4</v>
      </c>
      <c r="F6" s="1697">
        <f t="shared" si="1"/>
        <v>4</v>
      </c>
      <c r="G6" s="2033"/>
      <c r="I6" s="45" t="str">
        <f>$C$6</f>
        <v>TSOULFAS T</v>
      </c>
      <c r="K6" s="156"/>
    </row>
    <row r="7" spans="1:11" x14ac:dyDescent="0.15">
      <c r="B7" s="16">
        <v>4</v>
      </c>
      <c r="C7" s="1631" t="s">
        <v>2368</v>
      </c>
      <c r="D7" s="14" t="s">
        <v>482</v>
      </c>
      <c r="E7" s="20">
        <f t="shared" si="0"/>
        <v>4</v>
      </c>
      <c r="F7" s="1697">
        <f t="shared" si="1"/>
        <v>4</v>
      </c>
      <c r="G7" s="2033"/>
      <c r="I7" s="45" t="str">
        <f>$C$7</f>
        <v>POLITOPOULOS</v>
      </c>
      <c r="J7" s="20"/>
      <c r="K7" s="24"/>
    </row>
    <row r="8" spans="1:11" x14ac:dyDescent="0.15">
      <c r="B8" s="16">
        <v>5</v>
      </c>
      <c r="C8" s="1631" t="s">
        <v>2362</v>
      </c>
      <c r="D8" s="14" t="s">
        <v>482</v>
      </c>
      <c r="E8" s="20">
        <f t="shared" si="0"/>
        <v>4</v>
      </c>
      <c r="F8" s="1697">
        <f t="shared" si="1"/>
        <v>4</v>
      </c>
      <c r="G8" s="2033"/>
      <c r="I8" s="45" t="str">
        <f>$C$8</f>
        <v>TSOUBANAS</v>
      </c>
      <c r="J8" s="20" t="s">
        <v>1678</v>
      </c>
      <c r="K8" s="14">
        <v>2</v>
      </c>
    </row>
    <row r="9" spans="1:11" x14ac:dyDescent="0.15">
      <c r="B9" s="16">
        <v>6</v>
      </c>
      <c r="C9" s="1631" t="s">
        <v>2371</v>
      </c>
      <c r="D9" s="14" t="s">
        <v>482</v>
      </c>
      <c r="E9" s="20">
        <f t="shared" si="0"/>
        <v>4</v>
      </c>
      <c r="F9" s="1697">
        <f t="shared" si="1"/>
        <v>4</v>
      </c>
      <c r="G9" s="2033"/>
      <c r="I9" s="45" t="str">
        <f>$C$9</f>
        <v>KAZAKONIS</v>
      </c>
      <c r="J9" s="20" t="s">
        <v>1678</v>
      </c>
      <c r="K9" s="547"/>
    </row>
    <row r="10" spans="1:11" x14ac:dyDescent="0.15">
      <c r="B10" s="16">
        <v>7</v>
      </c>
      <c r="C10" s="1631" t="s">
        <v>2372</v>
      </c>
      <c r="D10" s="14" t="s">
        <v>482</v>
      </c>
      <c r="E10" s="20">
        <f t="shared" si="0"/>
        <v>4</v>
      </c>
      <c r="F10" s="1697">
        <f t="shared" si="1"/>
        <v>4</v>
      </c>
      <c r="G10" s="2033"/>
      <c r="I10" s="45" t="str">
        <f>$C$10</f>
        <v>BISTAS</v>
      </c>
      <c r="J10" s="20"/>
      <c r="K10" s="24"/>
    </row>
    <row r="11" spans="1:11" x14ac:dyDescent="0.15">
      <c r="B11" s="16">
        <v>8</v>
      </c>
      <c r="C11" s="418" t="s">
        <v>2378</v>
      </c>
      <c r="D11" s="14" t="s">
        <v>482</v>
      </c>
      <c r="E11" s="20">
        <f t="shared" si="0"/>
        <v>4</v>
      </c>
      <c r="F11" s="1697">
        <f t="shared" si="1"/>
        <v>4</v>
      </c>
      <c r="G11" s="2033"/>
      <c r="I11" s="45" t="str">
        <f>$C$11</f>
        <v>ANDRITSOS</v>
      </c>
      <c r="J11" s="20" t="s">
        <v>1678</v>
      </c>
      <c r="K11" s="14">
        <v>3</v>
      </c>
    </row>
    <row r="12" spans="1:11" x14ac:dyDescent="0.15">
      <c r="B12" s="15">
        <v>9</v>
      </c>
      <c r="C12" s="418" t="s">
        <v>2377</v>
      </c>
      <c r="D12" s="14" t="s">
        <v>482</v>
      </c>
      <c r="E12" s="20">
        <f t="shared" si="0"/>
        <v>4</v>
      </c>
      <c r="F12" s="1697">
        <f t="shared" si="1"/>
        <v>4</v>
      </c>
      <c r="G12" s="2033"/>
      <c r="I12" s="46" t="str">
        <f>$C$12</f>
        <v>TSOULFAS G</v>
      </c>
      <c r="K12" s="14">
        <v>4</v>
      </c>
    </row>
    <row r="13" spans="1:11" x14ac:dyDescent="0.15">
      <c r="A13" s="52" t="s">
        <v>363</v>
      </c>
      <c r="B13" s="383" t="s">
        <v>362</v>
      </c>
      <c r="C13" s="24" t="s">
        <v>1615</v>
      </c>
      <c r="D13" s="383" t="s">
        <v>892</v>
      </c>
      <c r="E13" s="24">
        <f>SUM(E4:E12)</f>
        <v>36</v>
      </c>
      <c r="F13" s="1754" t="s">
        <v>301</v>
      </c>
      <c r="G13" s="1754"/>
      <c r="H13" s="24" t="s">
        <v>1602</v>
      </c>
      <c r="I13" s="1755" t="s">
        <v>303</v>
      </c>
      <c r="J13" s="1755"/>
      <c r="K13" s="24" t="s">
        <v>977</v>
      </c>
    </row>
    <row r="14" spans="1:11" ht="16" x14ac:dyDescent="0.2">
      <c r="A14" s="165"/>
      <c r="B14" s="420"/>
      <c r="C14" s="1756" t="s">
        <v>570</v>
      </c>
      <c r="D14" s="1757"/>
      <c r="E14" s="1757"/>
      <c r="F14" s="1872" t="s">
        <v>1685</v>
      </c>
      <c r="G14" s="1872"/>
      <c r="H14" s="1872"/>
      <c r="I14" s="1872"/>
      <c r="J14" s="1872"/>
      <c r="K14" s="1872"/>
    </row>
    <row r="15" spans="1:11" ht="14" thickBot="1" x14ac:dyDescent="0.2">
      <c r="B15" s="1832" t="s">
        <v>1368</v>
      </c>
      <c r="C15" s="1832"/>
      <c r="D15" s="1832"/>
      <c r="E15" s="15" t="s">
        <v>307</v>
      </c>
      <c r="F15" s="253"/>
      <c r="K15" s="15" t="s">
        <v>308</v>
      </c>
    </row>
    <row r="16" spans="1:11" x14ac:dyDescent="0.15">
      <c r="A16" s="178" t="s">
        <v>892</v>
      </c>
      <c r="B16" s="204" t="s">
        <v>197</v>
      </c>
      <c r="C16" s="28" t="s">
        <v>865</v>
      </c>
      <c r="D16" s="59" t="s">
        <v>197</v>
      </c>
      <c r="E16" s="30" t="s">
        <v>866</v>
      </c>
      <c r="F16" s="253"/>
      <c r="G16" s="178" t="s">
        <v>892</v>
      </c>
      <c r="H16" s="204" t="s">
        <v>197</v>
      </c>
      <c r="I16" s="28" t="s">
        <v>865</v>
      </c>
      <c r="J16" s="29" t="s">
        <v>197</v>
      </c>
      <c r="K16" s="30" t="s">
        <v>866</v>
      </c>
    </row>
    <row r="17" spans="1:11" x14ac:dyDescent="0.15">
      <c r="A17" s="31">
        <v>1</v>
      </c>
      <c r="B17" s="32">
        <f>K4</f>
        <v>1</v>
      </c>
      <c r="C17" s="33" t="str">
        <f>C4</f>
        <v>KALDIS</v>
      </c>
      <c r="D17" s="62">
        <f>K8</f>
        <v>2</v>
      </c>
      <c r="E17" s="33" t="str">
        <f>C8</f>
        <v>TSOUBANAS</v>
      </c>
      <c r="F17" s="253"/>
      <c r="G17" s="31">
        <v>1</v>
      </c>
      <c r="H17" s="32">
        <f>K4</f>
        <v>1</v>
      </c>
      <c r="I17" s="449" t="str">
        <f>C7</f>
        <v>POLITOPOULOS</v>
      </c>
      <c r="J17" s="34">
        <f>K12</f>
        <v>4</v>
      </c>
      <c r="K17" s="1487" t="str">
        <f>C12</f>
        <v>TSOULFAS G</v>
      </c>
    </row>
    <row r="18" spans="1:11" ht="14" thickBot="1" x14ac:dyDescent="0.2">
      <c r="A18" s="75">
        <v>2</v>
      </c>
      <c r="B18" s="47">
        <f>K12</f>
        <v>4</v>
      </c>
      <c r="C18" s="1488" t="str">
        <f>C12</f>
        <v>TSOULFAS G</v>
      </c>
      <c r="D18" s="71">
        <f>K11</f>
        <v>3</v>
      </c>
      <c r="E18" s="43" t="str">
        <f>C11</f>
        <v>ANDRITSOS</v>
      </c>
      <c r="F18" s="253"/>
      <c r="G18" s="75">
        <v>2</v>
      </c>
      <c r="H18" s="47">
        <f>K8</f>
        <v>2</v>
      </c>
      <c r="I18" s="454" t="str">
        <f>C6</f>
        <v>TSOULFAS T</v>
      </c>
      <c r="J18" s="44">
        <f>K11</f>
        <v>3</v>
      </c>
      <c r="K18" s="454" t="str">
        <f>C5</f>
        <v>PAPAGEORGIOU</v>
      </c>
    </row>
    <row r="19" spans="1:11" x14ac:dyDescent="0.15">
      <c r="F19" s="253"/>
    </row>
    <row r="20" spans="1:11" ht="14" thickBot="1" x14ac:dyDescent="0.2">
      <c r="E20" s="15" t="s">
        <v>309</v>
      </c>
      <c r="F20" s="253"/>
      <c r="K20" s="15" t="s">
        <v>2186</v>
      </c>
    </row>
    <row r="21" spans="1:11" x14ac:dyDescent="0.15">
      <c r="A21" s="178" t="s">
        <v>892</v>
      </c>
      <c r="B21" s="204" t="s">
        <v>197</v>
      </c>
      <c r="C21" s="28" t="s">
        <v>865</v>
      </c>
      <c r="D21" s="29" t="s">
        <v>197</v>
      </c>
      <c r="E21" s="30" t="s">
        <v>866</v>
      </c>
      <c r="F21" s="253"/>
      <c r="G21" s="178" t="s">
        <v>892</v>
      </c>
      <c r="H21" s="204" t="s">
        <v>197</v>
      </c>
      <c r="I21" s="28" t="s">
        <v>865</v>
      </c>
      <c r="J21" s="29" t="s">
        <v>197</v>
      </c>
      <c r="K21" s="30" t="s">
        <v>866</v>
      </c>
    </row>
    <row r="22" spans="1:11" x14ac:dyDescent="0.15">
      <c r="A22" s="31">
        <v>1</v>
      </c>
      <c r="B22" s="32">
        <f>K12</f>
        <v>4</v>
      </c>
      <c r="C22" s="449" t="str">
        <f>C4</f>
        <v>KALDIS</v>
      </c>
      <c r="D22" s="34">
        <f>K4</f>
        <v>1</v>
      </c>
      <c r="E22" s="33" t="str">
        <f>C7</f>
        <v>POLITOPOULOS</v>
      </c>
      <c r="G22" s="31">
        <v>1</v>
      </c>
      <c r="H22" s="32">
        <f>K12</f>
        <v>4</v>
      </c>
      <c r="I22" s="449" t="str">
        <f>C5</f>
        <v>PAPAGEORGIOU</v>
      </c>
      <c r="J22" s="34">
        <f>K4</f>
        <v>1</v>
      </c>
      <c r="K22" s="449" t="str">
        <f>C9</f>
        <v>KAZAKONIS</v>
      </c>
    </row>
    <row r="23" spans="1:11" ht="14" thickBot="1" x14ac:dyDescent="0.2">
      <c r="A23" s="75">
        <v>2</v>
      </c>
      <c r="B23" s="47">
        <f>K8</f>
        <v>2</v>
      </c>
      <c r="C23" s="448" t="str">
        <f>C8</f>
        <v>TSOUBANAS</v>
      </c>
      <c r="D23" s="44">
        <f>K11</f>
        <v>3</v>
      </c>
      <c r="E23" s="448" t="str">
        <f>C11</f>
        <v>ANDRITSOS</v>
      </c>
      <c r="G23" s="75">
        <v>2</v>
      </c>
      <c r="H23" s="47">
        <f>K11</f>
        <v>3</v>
      </c>
      <c r="I23" s="454" t="str">
        <f>C12</f>
        <v>TSOULFAS G</v>
      </c>
      <c r="J23" s="44">
        <f>K8</f>
        <v>2</v>
      </c>
      <c r="K23" s="193" t="str">
        <f>C8</f>
        <v>TSOUBANAS</v>
      </c>
    </row>
    <row r="25" spans="1:11" ht="14" thickBot="1" x14ac:dyDescent="0.2">
      <c r="E25" s="15" t="s">
        <v>2185</v>
      </c>
      <c r="K25" s="15" t="s">
        <v>2187</v>
      </c>
    </row>
    <row r="26" spans="1:11" x14ac:dyDescent="0.15">
      <c r="A26" s="178" t="s">
        <v>892</v>
      </c>
      <c r="B26" s="204" t="s">
        <v>197</v>
      </c>
      <c r="C26" s="28" t="s">
        <v>865</v>
      </c>
      <c r="D26" s="29" t="s">
        <v>197</v>
      </c>
      <c r="E26" s="30" t="s">
        <v>866</v>
      </c>
      <c r="F26" s="253"/>
      <c r="G26" s="178" t="s">
        <v>892</v>
      </c>
      <c r="H26" s="204" t="s">
        <v>197</v>
      </c>
      <c r="I26" s="28" t="s">
        <v>865</v>
      </c>
      <c r="J26" s="29" t="s">
        <v>197</v>
      </c>
      <c r="K26" s="30" t="s">
        <v>866</v>
      </c>
    </row>
    <row r="27" spans="1:11" x14ac:dyDescent="0.15">
      <c r="A27" s="31">
        <v>1</v>
      </c>
      <c r="B27" s="32">
        <f>K12</f>
        <v>4</v>
      </c>
      <c r="C27" s="449" t="str">
        <f>C6</f>
        <v>TSOULFAS T</v>
      </c>
      <c r="D27" s="34">
        <f>K4</f>
        <v>1</v>
      </c>
      <c r="E27" s="449" t="str">
        <f>C10</f>
        <v>BISTAS</v>
      </c>
      <c r="G27" s="31">
        <v>1</v>
      </c>
      <c r="H27" s="32">
        <f>K4</f>
        <v>1</v>
      </c>
      <c r="I27" s="206" t="str">
        <f>C10</f>
        <v>BISTAS</v>
      </c>
      <c r="J27" s="34">
        <f>K12</f>
        <v>4</v>
      </c>
      <c r="K27" s="449" t="str">
        <f>C9</f>
        <v>KAZAKONIS</v>
      </c>
    </row>
    <row r="28" spans="1:11" ht="14" thickBot="1" x14ac:dyDescent="0.2">
      <c r="A28" s="75">
        <v>2</v>
      </c>
      <c r="B28" s="47">
        <f>K11</f>
        <v>3</v>
      </c>
      <c r="C28" s="448" t="str">
        <f>C7</f>
        <v>POLITOPOULOS</v>
      </c>
      <c r="D28" s="44">
        <f>K8</f>
        <v>2</v>
      </c>
      <c r="E28" s="193" t="str">
        <f>C8</f>
        <v>TSOUBANAS</v>
      </c>
      <c r="G28" s="75">
        <v>2</v>
      </c>
      <c r="H28" s="47">
        <f>K11</f>
        <v>3</v>
      </c>
      <c r="I28" s="454" t="str">
        <f>C11</f>
        <v>ANDRITSOS</v>
      </c>
      <c r="J28" s="44">
        <f>K8</f>
        <v>2</v>
      </c>
      <c r="K28" s="454" t="str">
        <f>C4</f>
        <v>KALDIS</v>
      </c>
    </row>
    <row r="30" spans="1:11" ht="14" thickBot="1" x14ac:dyDescent="0.2">
      <c r="E30" s="15" t="s">
        <v>2188</v>
      </c>
      <c r="K30" s="15" t="s">
        <v>311</v>
      </c>
    </row>
    <row r="31" spans="1:11" x14ac:dyDescent="0.15">
      <c r="A31" s="178" t="s">
        <v>892</v>
      </c>
      <c r="B31" s="204" t="s">
        <v>197</v>
      </c>
      <c r="C31" s="28" t="s">
        <v>865</v>
      </c>
      <c r="D31" s="29" t="s">
        <v>197</v>
      </c>
      <c r="E31" s="30" t="s">
        <v>866</v>
      </c>
      <c r="F31" s="253"/>
      <c r="G31" s="178" t="s">
        <v>892</v>
      </c>
      <c r="H31" s="204" t="s">
        <v>197</v>
      </c>
      <c r="I31" s="28" t="s">
        <v>865</v>
      </c>
      <c r="J31" s="29" t="s">
        <v>197</v>
      </c>
      <c r="K31" s="30" t="s">
        <v>866</v>
      </c>
    </row>
    <row r="32" spans="1:11" x14ac:dyDescent="0.15">
      <c r="A32" s="31">
        <v>1</v>
      </c>
      <c r="B32" s="32">
        <f>K8</f>
        <v>2</v>
      </c>
      <c r="C32" s="33" t="str">
        <f>C4</f>
        <v>KALDIS</v>
      </c>
      <c r="D32" s="34">
        <f>K12</f>
        <v>4</v>
      </c>
      <c r="E32" s="449" t="str">
        <f>C12</f>
        <v>TSOULFAS G</v>
      </c>
      <c r="G32" s="31">
        <v>1</v>
      </c>
      <c r="H32" s="32">
        <f>K8</f>
        <v>2</v>
      </c>
      <c r="I32" s="449" t="str">
        <f>C11</f>
        <v>ANDRITSOS</v>
      </c>
      <c r="J32" s="34">
        <f>K12</f>
        <v>4</v>
      </c>
      <c r="K32" s="449" t="str">
        <f>C7</f>
        <v>POLITOPOULOS</v>
      </c>
    </row>
    <row r="33" spans="1:11" ht="14" thickBot="1" x14ac:dyDescent="0.2">
      <c r="A33" s="75">
        <v>2</v>
      </c>
      <c r="B33" s="47">
        <f>K4</f>
        <v>1</v>
      </c>
      <c r="C33" s="43" t="str">
        <f>C10</f>
        <v>BISTAS</v>
      </c>
      <c r="D33" s="44">
        <f>K11</f>
        <v>3</v>
      </c>
      <c r="E33" s="448" t="str">
        <f>C5</f>
        <v>PAPAGEORGIOU</v>
      </c>
      <c r="G33" s="75">
        <v>2</v>
      </c>
      <c r="H33" s="47">
        <f>K4</f>
        <v>1</v>
      </c>
      <c r="I33" s="448" t="str">
        <f>C9</f>
        <v>KAZAKONIS</v>
      </c>
      <c r="J33" s="44">
        <f>K11</f>
        <v>3</v>
      </c>
      <c r="K33" s="448" t="str">
        <f>C6</f>
        <v>TSOULFAS T</v>
      </c>
    </row>
    <row r="35" spans="1:11" ht="14" thickBot="1" x14ac:dyDescent="0.2">
      <c r="B35" s="1747" t="s">
        <v>496</v>
      </c>
      <c r="C35" s="1748"/>
      <c r="E35" s="15" t="s">
        <v>312</v>
      </c>
      <c r="K35" s="15" t="s">
        <v>860</v>
      </c>
    </row>
    <row r="36" spans="1:11" x14ac:dyDescent="0.15">
      <c r="A36" s="178" t="s">
        <v>892</v>
      </c>
      <c r="B36" s="204" t="s">
        <v>197</v>
      </c>
      <c r="C36" s="28" t="s">
        <v>865</v>
      </c>
      <c r="D36" s="29" t="s">
        <v>197</v>
      </c>
      <c r="E36" s="30" t="s">
        <v>866</v>
      </c>
      <c r="F36" s="253"/>
      <c r="G36" s="178" t="s">
        <v>892</v>
      </c>
      <c r="H36" s="204" t="s">
        <v>197</v>
      </c>
      <c r="I36" s="28" t="s">
        <v>865</v>
      </c>
      <c r="J36" s="29" t="s">
        <v>197</v>
      </c>
      <c r="K36" s="30" t="s">
        <v>866</v>
      </c>
    </row>
    <row r="37" spans="1:11" x14ac:dyDescent="0.15">
      <c r="A37" s="31">
        <v>1</v>
      </c>
      <c r="B37" s="32">
        <f>K8</f>
        <v>2</v>
      </c>
      <c r="C37" s="617" t="str">
        <f>C8</f>
        <v>TSOUBANAS</v>
      </c>
      <c r="D37" s="40">
        <f>K4</f>
        <v>1</v>
      </c>
      <c r="E37" s="617" t="str">
        <f>C10</f>
        <v>BISTAS</v>
      </c>
      <c r="G37" s="31">
        <v>1</v>
      </c>
      <c r="H37" s="32">
        <f>K8</f>
        <v>2</v>
      </c>
      <c r="I37" s="449" t="str">
        <f>C6</f>
        <v>TSOULFAS T</v>
      </c>
      <c r="J37" s="34">
        <f>K4</f>
        <v>1</v>
      </c>
      <c r="K37" s="449" t="str">
        <f>C12</f>
        <v>TSOULFAS G</v>
      </c>
    </row>
    <row r="38" spans="1:11" ht="14" thickBot="1" x14ac:dyDescent="0.2">
      <c r="A38" s="75">
        <v>2</v>
      </c>
      <c r="B38" s="47">
        <f>K11</f>
        <v>3</v>
      </c>
      <c r="C38" s="454" t="str">
        <f>C5</f>
        <v>PAPAGEORGIOU</v>
      </c>
      <c r="D38" s="44">
        <f>K12</f>
        <v>4</v>
      </c>
      <c r="E38" s="193" t="str">
        <f>C7</f>
        <v>POLITOPOULOS</v>
      </c>
      <c r="G38" s="75">
        <v>2</v>
      </c>
      <c r="H38" s="47">
        <f>K12</f>
        <v>4</v>
      </c>
      <c r="I38" s="454" t="str">
        <f>C11</f>
        <v>ANDRITSOS</v>
      </c>
      <c r="J38" s="44">
        <f>K11</f>
        <v>3</v>
      </c>
      <c r="K38" s="193" t="str">
        <f>C5</f>
        <v>PAPAGEORGIOU</v>
      </c>
    </row>
    <row r="40" spans="1:11" ht="14" thickBot="1" x14ac:dyDescent="0.2">
      <c r="E40" s="15" t="s">
        <v>314</v>
      </c>
      <c r="K40" s="15" t="s">
        <v>669</v>
      </c>
    </row>
    <row r="41" spans="1:11" x14ac:dyDescent="0.15">
      <c r="A41" s="178" t="s">
        <v>892</v>
      </c>
      <c r="B41" s="204" t="s">
        <v>197</v>
      </c>
      <c r="C41" s="28" t="s">
        <v>865</v>
      </c>
      <c r="D41" s="29" t="s">
        <v>197</v>
      </c>
      <c r="E41" s="30" t="s">
        <v>866</v>
      </c>
      <c r="F41" s="253"/>
      <c r="G41" s="178" t="s">
        <v>892</v>
      </c>
      <c r="H41" s="204" t="s">
        <v>197</v>
      </c>
      <c r="I41" s="28" t="s">
        <v>865</v>
      </c>
      <c r="J41" s="29" t="s">
        <v>197</v>
      </c>
      <c r="K41" s="30" t="s">
        <v>866</v>
      </c>
    </row>
    <row r="42" spans="1:11" x14ac:dyDescent="0.15">
      <c r="A42" s="31">
        <v>1</v>
      </c>
      <c r="B42" s="32">
        <f>K8</f>
        <v>2</v>
      </c>
      <c r="C42" s="449" t="str">
        <f>C10</f>
        <v>BISTAS</v>
      </c>
      <c r="D42" s="34">
        <f>K4</f>
        <v>1</v>
      </c>
      <c r="E42" s="449" t="str">
        <f>C4</f>
        <v>KALDIS</v>
      </c>
      <c r="G42" s="31">
        <v>1</v>
      </c>
      <c r="H42" s="32">
        <f>K8</f>
        <v>2</v>
      </c>
      <c r="I42" s="449" t="str">
        <f>C5</f>
        <v>PAPAGEORGIOU</v>
      </c>
      <c r="J42" s="34">
        <f>K4</f>
        <v>1</v>
      </c>
      <c r="K42" s="449" t="str">
        <f>C12</f>
        <v>TSOULFAS G</v>
      </c>
    </row>
    <row r="43" spans="1:11" ht="14" thickBot="1" x14ac:dyDescent="0.2">
      <c r="A43" s="75">
        <v>2</v>
      </c>
      <c r="B43" s="47">
        <f>K11</f>
        <v>3</v>
      </c>
      <c r="C43" s="448" t="str">
        <f>C9</f>
        <v>KAZAKONIS</v>
      </c>
      <c r="D43" s="44">
        <f>K12</f>
        <v>4</v>
      </c>
      <c r="E43" s="193" t="str">
        <f>C11</f>
        <v>ANDRITSOS</v>
      </c>
      <c r="G43" s="75">
        <v>2</v>
      </c>
      <c r="H43" s="47">
        <f>K11</f>
        <v>3</v>
      </c>
      <c r="I43" s="454" t="str">
        <f>C6</f>
        <v>TSOULFAS T</v>
      </c>
      <c r="J43" s="44">
        <f>K12</f>
        <v>4</v>
      </c>
      <c r="K43" s="454" t="str">
        <f>C7</f>
        <v>POLITOPOULOS</v>
      </c>
    </row>
    <row r="45" spans="1:11" ht="14" thickBot="1" x14ac:dyDescent="0.2">
      <c r="E45" s="15" t="s">
        <v>670</v>
      </c>
      <c r="K45" s="15" t="s">
        <v>859</v>
      </c>
    </row>
    <row r="46" spans="1:11" x14ac:dyDescent="0.15">
      <c r="A46" s="178" t="s">
        <v>892</v>
      </c>
      <c r="B46" s="204" t="s">
        <v>197</v>
      </c>
      <c r="C46" s="28" t="s">
        <v>865</v>
      </c>
      <c r="D46" s="29" t="s">
        <v>197</v>
      </c>
      <c r="E46" s="30" t="s">
        <v>866</v>
      </c>
      <c r="F46" s="253"/>
      <c r="G46" s="178" t="s">
        <v>892</v>
      </c>
      <c r="H46" s="204" t="s">
        <v>197</v>
      </c>
      <c r="I46" s="28" t="s">
        <v>865</v>
      </c>
      <c r="J46" s="29" t="s">
        <v>197</v>
      </c>
      <c r="K46" s="30" t="s">
        <v>866</v>
      </c>
    </row>
    <row r="47" spans="1:11" x14ac:dyDescent="0.15">
      <c r="A47" s="31">
        <v>1</v>
      </c>
      <c r="B47" s="32">
        <f>K4</f>
        <v>1</v>
      </c>
      <c r="C47" s="449" t="str">
        <f>C4</f>
        <v>KALDIS</v>
      </c>
      <c r="D47" s="34">
        <f>K11</f>
        <v>3</v>
      </c>
      <c r="E47" s="33" t="str">
        <f>C6</f>
        <v>TSOULFAS T</v>
      </c>
      <c r="G47" s="31">
        <v>1</v>
      </c>
      <c r="H47" s="32">
        <f>K4</f>
        <v>1</v>
      </c>
      <c r="I47" s="449" t="str">
        <f>C7</f>
        <v>POLITOPOULOS</v>
      </c>
      <c r="J47" s="34">
        <f>K8</f>
        <v>2</v>
      </c>
      <c r="K47" s="449" t="str">
        <f>C9</f>
        <v>KAZAKONIS</v>
      </c>
    </row>
    <row r="48" spans="1:11" ht="14" thickBot="1" x14ac:dyDescent="0.2">
      <c r="A48" s="75">
        <v>2</v>
      </c>
      <c r="B48" s="47">
        <f>K12</f>
        <v>4</v>
      </c>
      <c r="C48" s="448" t="str">
        <f>C8</f>
        <v>TSOUBANAS</v>
      </c>
      <c r="D48" s="44">
        <f>K8</f>
        <v>2</v>
      </c>
      <c r="E48" s="43" t="str">
        <f>C5</f>
        <v>PAPAGEORGIOU</v>
      </c>
      <c r="G48" s="75">
        <v>2</v>
      </c>
      <c r="H48" s="47">
        <f>K12</f>
        <v>4</v>
      </c>
      <c r="I48" s="193" t="str">
        <f>C8</f>
        <v>TSOUBANAS</v>
      </c>
      <c r="J48" s="44">
        <f>K11</f>
        <v>3</v>
      </c>
      <c r="K48" s="193" t="str">
        <f>C6</f>
        <v>TSOULFAS T</v>
      </c>
    </row>
    <row r="50" spans="1:12" ht="14" thickBot="1" x14ac:dyDescent="0.2">
      <c r="E50" s="15" t="s">
        <v>861</v>
      </c>
      <c r="K50" s="15" t="s">
        <v>862</v>
      </c>
    </row>
    <row r="51" spans="1:12" x14ac:dyDescent="0.15">
      <c r="A51" s="178" t="s">
        <v>892</v>
      </c>
      <c r="B51" s="204" t="s">
        <v>197</v>
      </c>
      <c r="C51" s="28" t="s">
        <v>865</v>
      </c>
      <c r="D51" s="29" t="s">
        <v>197</v>
      </c>
      <c r="E51" s="30" t="s">
        <v>866</v>
      </c>
      <c r="F51" s="253"/>
      <c r="G51" s="178" t="s">
        <v>892</v>
      </c>
      <c r="H51" s="204" t="s">
        <v>197</v>
      </c>
      <c r="I51" s="28" t="s">
        <v>865</v>
      </c>
      <c r="J51" s="29" t="s">
        <v>197</v>
      </c>
      <c r="K51" s="30" t="s">
        <v>866</v>
      </c>
    </row>
    <row r="52" spans="1:12" x14ac:dyDescent="0.15">
      <c r="A52" s="31">
        <v>1</v>
      </c>
      <c r="B52" s="32">
        <f>K8</f>
        <v>2</v>
      </c>
      <c r="C52" s="33" t="str">
        <f>C9</f>
        <v>KAZAKONIS</v>
      </c>
      <c r="D52" s="34">
        <f>K12</f>
        <v>4</v>
      </c>
      <c r="E52" s="449" t="str">
        <f>C4</f>
        <v>KALDIS</v>
      </c>
      <c r="G52" s="31">
        <v>1</v>
      </c>
      <c r="H52" s="32">
        <f>K12</f>
        <v>4</v>
      </c>
      <c r="I52" s="449" t="str">
        <f>C11</f>
        <v>ANDRITSOS</v>
      </c>
      <c r="J52" s="34">
        <f>K4</f>
        <v>1</v>
      </c>
      <c r="K52" s="449" t="str">
        <f>C6</f>
        <v>TSOULFAS T</v>
      </c>
    </row>
    <row r="53" spans="1:12" ht="14" thickBot="1" x14ac:dyDescent="0.2">
      <c r="A53" s="75">
        <v>2</v>
      </c>
      <c r="B53" s="47">
        <f>K4</f>
        <v>1</v>
      </c>
      <c r="C53" s="43" t="str">
        <f>C7</f>
        <v>POLITOPOULOS</v>
      </c>
      <c r="D53" s="44">
        <f>K11</f>
        <v>3</v>
      </c>
      <c r="E53" s="448" t="str">
        <f>C10</f>
        <v>BISTAS</v>
      </c>
      <c r="G53" s="75">
        <v>2</v>
      </c>
      <c r="H53" s="47">
        <f>K8</f>
        <v>2</v>
      </c>
      <c r="I53" s="193" t="str">
        <f>C9</f>
        <v>KAZAKONIS</v>
      </c>
      <c r="J53" s="44">
        <f>K11</f>
        <v>3</v>
      </c>
      <c r="K53" s="454" t="str">
        <f>C8</f>
        <v>TSOUBANAS</v>
      </c>
    </row>
    <row r="55" spans="1:12" ht="14" thickBot="1" x14ac:dyDescent="0.2">
      <c r="E55" s="15" t="s">
        <v>863</v>
      </c>
      <c r="K55" s="15" t="s">
        <v>864</v>
      </c>
    </row>
    <row r="56" spans="1:12" x14ac:dyDescent="0.15">
      <c r="A56" s="178" t="s">
        <v>892</v>
      </c>
      <c r="B56" s="204" t="s">
        <v>197</v>
      </c>
      <c r="C56" s="28" t="s">
        <v>865</v>
      </c>
      <c r="D56" s="29" t="s">
        <v>197</v>
      </c>
      <c r="E56" s="30" t="s">
        <v>866</v>
      </c>
      <c r="F56" s="253"/>
      <c r="G56" s="178" t="s">
        <v>892</v>
      </c>
      <c r="H56" s="204" t="s">
        <v>197</v>
      </c>
      <c r="I56" s="28" t="s">
        <v>865</v>
      </c>
      <c r="J56" s="29" t="s">
        <v>197</v>
      </c>
      <c r="K56" s="30" t="s">
        <v>866</v>
      </c>
    </row>
    <row r="57" spans="1:12" x14ac:dyDescent="0.15">
      <c r="A57" s="31">
        <v>1</v>
      </c>
      <c r="B57" s="32">
        <f>K12</f>
        <v>4</v>
      </c>
      <c r="C57" s="449" t="str">
        <f>C12</f>
        <v>TSOULFAS G</v>
      </c>
      <c r="D57" s="34">
        <f>K4</f>
        <v>1</v>
      </c>
      <c r="E57" s="449" t="str">
        <f>C10</f>
        <v>BISTAS</v>
      </c>
      <c r="G57" s="31">
        <v>1</v>
      </c>
      <c r="H57" s="32">
        <f>K4</f>
        <v>1</v>
      </c>
      <c r="I57" s="206" t="str">
        <f>C10</f>
        <v>BISTAS</v>
      </c>
      <c r="J57" s="34">
        <f>K8</f>
        <v>2</v>
      </c>
      <c r="K57" s="449" t="str">
        <f>C11</f>
        <v>ANDRITSOS</v>
      </c>
    </row>
    <row r="58" spans="1:12" ht="14" thickBot="1" x14ac:dyDescent="0.2">
      <c r="A58" s="75">
        <v>2</v>
      </c>
      <c r="B58" s="47">
        <f>K8</f>
        <v>2</v>
      </c>
      <c r="C58" s="454" t="str">
        <f>C5</f>
        <v>PAPAGEORGIOU</v>
      </c>
      <c r="D58" s="44">
        <f>K11</f>
        <v>3</v>
      </c>
      <c r="E58" s="454" t="str">
        <f>C4</f>
        <v>KALDIS</v>
      </c>
      <c r="G58" s="75">
        <v>2</v>
      </c>
      <c r="H58" s="47">
        <f>K12</f>
        <v>4</v>
      </c>
      <c r="I58" s="193" t="str">
        <f>C12</f>
        <v>TSOULFAS G</v>
      </c>
      <c r="J58" s="44">
        <f>K11</f>
        <v>3</v>
      </c>
      <c r="K58" s="454" t="str">
        <f>C9</f>
        <v>KAZAKONIS</v>
      </c>
    </row>
    <row r="61" spans="1:12" x14ac:dyDescent="0.15">
      <c r="L61" s="253"/>
    </row>
    <row r="64" spans="1:12" x14ac:dyDescent="0.15">
      <c r="A64" s="1831" t="s">
        <v>622</v>
      </c>
      <c r="B64" s="1831"/>
      <c r="C64" s="1831"/>
      <c r="D64" s="1831"/>
      <c r="E64" s="1831"/>
      <c r="F64" s="1831"/>
      <c r="G64" s="1831"/>
      <c r="H64" s="1831"/>
      <c r="I64" s="1831"/>
      <c r="J64" s="1831"/>
      <c r="K64" s="1831"/>
    </row>
    <row r="65" spans="1:11" x14ac:dyDescent="0.15">
      <c r="A65" s="1751" t="s">
        <v>761</v>
      </c>
      <c r="B65" s="1751"/>
      <c r="C65" s="1751"/>
      <c r="D65" s="1751"/>
      <c r="E65" s="1751"/>
      <c r="F65" s="1751"/>
      <c r="G65" s="1751"/>
      <c r="H65" s="1751"/>
      <c r="I65" s="1751"/>
      <c r="J65" s="1751"/>
      <c r="K65" s="1751"/>
    </row>
    <row r="67" spans="1:11" x14ac:dyDescent="0.15">
      <c r="H67" s="1747" t="s">
        <v>1368</v>
      </c>
      <c r="I67" s="1748"/>
      <c r="J67" s="1747" t="s">
        <v>496</v>
      </c>
      <c r="K67" s="1748"/>
    </row>
    <row r="68" spans="1:11" x14ac:dyDescent="0.15">
      <c r="H68" s="24">
        <v>1</v>
      </c>
      <c r="I68" s="45" t="str">
        <f>C4</f>
        <v>KALDIS</v>
      </c>
      <c r="J68" s="24">
        <v>2</v>
      </c>
      <c r="K68" s="45" t="str">
        <f>C5</f>
        <v>PAPAGEORGIOU</v>
      </c>
    </row>
    <row r="69" spans="1:11" x14ac:dyDescent="0.15">
      <c r="H69" s="24">
        <v>4</v>
      </c>
      <c r="I69" s="45" t="str">
        <f>C7</f>
        <v>POLITOPOULOS</v>
      </c>
      <c r="J69" s="24">
        <v>3</v>
      </c>
      <c r="K69" s="45" t="str">
        <f>C6</f>
        <v>TSOULFAS T</v>
      </c>
    </row>
    <row r="70" spans="1:11" x14ac:dyDescent="0.15">
      <c r="H70" s="24">
        <v>5</v>
      </c>
      <c r="I70" s="45" t="str">
        <f>C8</f>
        <v>TSOUBANAS</v>
      </c>
      <c r="J70" s="24">
        <v>6</v>
      </c>
      <c r="K70" s="45" t="str">
        <f>C9</f>
        <v>KAZAKONIS</v>
      </c>
    </row>
    <row r="71" spans="1:11" x14ac:dyDescent="0.15">
      <c r="H71" s="24">
        <v>8</v>
      </c>
      <c r="I71" s="45" t="str">
        <f>C11</f>
        <v>ANDRITSOS</v>
      </c>
      <c r="J71" s="24">
        <v>7</v>
      </c>
      <c r="K71" s="45" t="str">
        <f>C10</f>
        <v>BISTAS</v>
      </c>
    </row>
    <row r="72" spans="1:11" x14ac:dyDescent="0.15">
      <c r="H72" s="24">
        <v>9</v>
      </c>
      <c r="I72" s="45" t="str">
        <f>C12</f>
        <v>TSOULFAS G</v>
      </c>
      <c r="J72" s="24"/>
      <c r="K72" s="45"/>
    </row>
  </sheetData>
  <sheetProtection password="CF27" sheet="1" objects="1" scenarios="1"/>
  <mergeCells count="21">
    <mergeCell ref="B15:D15"/>
    <mergeCell ref="B35:C35"/>
    <mergeCell ref="J67:K67"/>
    <mergeCell ref="H67:I67"/>
    <mergeCell ref="A64:K64"/>
    <mergeCell ref="A65:K65"/>
    <mergeCell ref="F11:G11"/>
    <mergeCell ref="F10:G10"/>
    <mergeCell ref="C14:E14"/>
    <mergeCell ref="F14:K14"/>
    <mergeCell ref="I13:J13"/>
    <mergeCell ref="F12:G12"/>
    <mergeCell ref="F13:G13"/>
    <mergeCell ref="A1:K1"/>
    <mergeCell ref="F9:G9"/>
    <mergeCell ref="F7:G7"/>
    <mergeCell ref="F8:G8"/>
    <mergeCell ref="F3:G3"/>
    <mergeCell ref="F4:G4"/>
    <mergeCell ref="F5:G5"/>
    <mergeCell ref="F6:G6"/>
  </mergeCells>
  <phoneticPr fontId="0" type="noConversion"/>
  <pageMargins left="0.19685039370078741" right="0" top="0.39370078740157483" bottom="0" header="0" footer="0"/>
  <pageSetup paperSize="9" fitToHeight="8" orientation="portrait" horizontalDpi="360" verticalDpi="360" r:id="rId1"/>
  <headerFooter alignWithMargins="0"/>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Foglio142"/>
  <dimension ref="B2:K203"/>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x14ac:dyDescent="0.15">
      <c r="C2" s="1817" t="s">
        <v>960</v>
      </c>
      <c r="D2" s="1817"/>
      <c r="E2" s="1817"/>
      <c r="F2" s="1817"/>
      <c r="G2" s="1817"/>
      <c r="H2" s="1817"/>
      <c r="I2" s="1817"/>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t="str">
        <f>'9S -4B - 1 RR'!C4</f>
        <v>KALDIS</v>
      </c>
      <c r="D6" s="1763"/>
      <c r="E6" s="120" t="str">
        <f>'9S -4B - 1 RR'!D4</f>
        <v>GRE</v>
      </c>
      <c r="F6" s="173" t="s">
        <v>1038</v>
      </c>
      <c r="G6" s="437">
        <f>'9S -4B - 1 RR'!K4</f>
        <v>1</v>
      </c>
    </row>
    <row r="7" spans="2:9" ht="16" x14ac:dyDescent="0.2">
      <c r="B7" s="79">
        <v>2</v>
      </c>
      <c r="C7" s="1763" t="str">
        <f>'9S -4B - 1 RR'!C5</f>
        <v>PAPAGEORGIOU</v>
      </c>
      <c r="D7" s="1763"/>
      <c r="E7" s="120" t="str">
        <f>'9S -4B - 1 RR'!D5</f>
        <v>GRE</v>
      </c>
      <c r="F7" s="173"/>
      <c r="G7" s="437"/>
    </row>
    <row r="8" spans="2:9" ht="16" x14ac:dyDescent="0.2">
      <c r="B8" s="79">
        <v>3</v>
      </c>
      <c r="C8" s="1763" t="str">
        <f>'9S -4B - 1 RR'!C6</f>
        <v>TSOULFAS T</v>
      </c>
      <c r="D8" s="1763"/>
      <c r="E8" s="120" t="str">
        <f>'9S -4B - 1 RR'!D6</f>
        <v>GRE</v>
      </c>
      <c r="G8" s="437"/>
    </row>
    <row r="9" spans="2:9" ht="16" x14ac:dyDescent="0.2">
      <c r="B9" s="79">
        <v>4</v>
      </c>
      <c r="C9" s="1763" t="str">
        <f>'9S -4B - 1 RR'!C7</f>
        <v>POLITOPOULOS</v>
      </c>
      <c r="D9" s="1763"/>
      <c r="E9" s="120" t="str">
        <f>'9S -4B - 1 RR'!D7</f>
        <v>GRE</v>
      </c>
      <c r="F9" s="173"/>
      <c r="G9" s="437"/>
    </row>
    <row r="10" spans="2:9" ht="16" x14ac:dyDescent="0.2">
      <c r="B10" s="79">
        <v>5</v>
      </c>
      <c r="C10" s="1763" t="str">
        <f>'9S -4B - 1 RR'!C8</f>
        <v>TSOUBANAS</v>
      </c>
      <c r="D10" s="1763"/>
      <c r="E10" s="120" t="str">
        <f>'9S -4B - 1 RR'!D8</f>
        <v>GRE</v>
      </c>
      <c r="F10" s="173" t="s">
        <v>1038</v>
      </c>
      <c r="G10" s="437">
        <f>'9S -4B - 1 RR'!K8</f>
        <v>2</v>
      </c>
    </row>
    <row r="11" spans="2:9" ht="16" x14ac:dyDescent="0.2">
      <c r="B11" s="79">
        <v>6</v>
      </c>
      <c r="C11" s="1763" t="str">
        <f>'9S -4B - 1 RR'!C9</f>
        <v>KAZAKONIS</v>
      </c>
      <c r="D11" s="1763"/>
      <c r="E11" s="120" t="str">
        <f>'9S -4B - 1 RR'!D9</f>
        <v>GRE</v>
      </c>
      <c r="G11" s="437"/>
    </row>
    <row r="12" spans="2:9" ht="16" x14ac:dyDescent="0.2">
      <c r="B12" s="79">
        <v>7</v>
      </c>
      <c r="C12" s="1763" t="str">
        <f>'9S -4B - 1 RR'!C10</f>
        <v>BISTAS</v>
      </c>
      <c r="D12" s="1763"/>
      <c r="E12" s="120" t="str">
        <f>'9S -4B - 1 RR'!D10</f>
        <v>GRE</v>
      </c>
      <c r="F12" s="173"/>
      <c r="G12" s="437"/>
    </row>
    <row r="13" spans="2:9" ht="16" x14ac:dyDescent="0.2">
      <c r="B13" s="79">
        <v>8</v>
      </c>
      <c r="C13" s="1763" t="str">
        <f>'9S -4B - 1 RR'!C11</f>
        <v>ANDRITSOS</v>
      </c>
      <c r="D13" s="1763"/>
      <c r="E13" s="120" t="str">
        <f>'9S -4B - 1 RR'!D11</f>
        <v>GRE</v>
      </c>
      <c r="F13" s="173" t="s">
        <v>1038</v>
      </c>
      <c r="G13" s="437">
        <f>'9S -4B - 1 RR'!K11</f>
        <v>3</v>
      </c>
    </row>
    <row r="14" spans="2:9" ht="16" x14ac:dyDescent="0.2">
      <c r="B14" s="79">
        <v>9</v>
      </c>
      <c r="C14" s="1763" t="str">
        <f>'9S -4B - 1 RR'!C12</f>
        <v>TSOULFAS G</v>
      </c>
      <c r="D14" s="1763"/>
      <c r="E14" s="120" t="str">
        <f>'9S -4B - 1 RR'!D12</f>
        <v>GRE</v>
      </c>
      <c r="F14" s="173" t="s">
        <v>1038</v>
      </c>
      <c r="G14" s="437">
        <f>'9S -4B - 1 RR'!K12</f>
        <v>4</v>
      </c>
    </row>
    <row r="43" spans="2:11" ht="16" x14ac:dyDescent="0.2">
      <c r="C43" s="1760" t="s">
        <v>194</v>
      </c>
      <c r="D43" s="1760"/>
      <c r="E43" s="1760"/>
      <c r="F43" s="1760"/>
      <c r="G43" s="1760"/>
      <c r="H43" s="1760"/>
      <c r="I43" s="1760"/>
      <c r="J43" s="1760"/>
    </row>
    <row r="44" spans="2:11" ht="14" thickBot="1" x14ac:dyDescent="0.2"/>
    <row r="45" spans="2:11" ht="19" thickBot="1" x14ac:dyDescent="0.25">
      <c r="B45" s="1764" t="s">
        <v>1461</v>
      </c>
      <c r="C45" s="1825"/>
      <c r="D45" s="220" t="s">
        <v>1460</v>
      </c>
      <c r="E45" s="1699" t="s">
        <v>18</v>
      </c>
      <c r="F45" s="1826"/>
      <c r="G45" s="295" t="s">
        <v>203</v>
      </c>
      <c r="H45" s="534" t="s">
        <v>199</v>
      </c>
      <c r="I45" s="526"/>
      <c r="J45" s="535" t="s">
        <v>200</v>
      </c>
      <c r="K45" s="554" t="s">
        <v>1436</v>
      </c>
    </row>
    <row r="46" spans="2:11" x14ac:dyDescent="0.15">
      <c r="B46" s="300" t="s">
        <v>892</v>
      </c>
      <c r="C46" s="301" t="s">
        <v>197</v>
      </c>
      <c r="D46" s="302" t="s">
        <v>2322</v>
      </c>
      <c r="E46" s="303" t="s">
        <v>197</v>
      </c>
      <c r="F46" s="304" t="s">
        <v>2324</v>
      </c>
      <c r="G46" s="305" t="s">
        <v>1041</v>
      </c>
      <c r="H46" s="106" t="s">
        <v>1042</v>
      </c>
      <c r="I46" s="106" t="s">
        <v>1043</v>
      </c>
      <c r="J46" s="106" t="s">
        <v>193</v>
      </c>
      <c r="K46" s="306" t="s">
        <v>2063</v>
      </c>
    </row>
    <row r="47" spans="2:11" ht="16" x14ac:dyDescent="0.2">
      <c r="B47" s="307">
        <v>1</v>
      </c>
      <c r="C47" s="308">
        <f>G6</f>
        <v>1</v>
      </c>
      <c r="D47" s="33" t="str">
        <f>C6</f>
        <v>KALDIS</v>
      </c>
      <c r="E47" s="308">
        <f>G10</f>
        <v>2</v>
      </c>
      <c r="F47" s="33" t="str">
        <f>C10</f>
        <v>TSOUBANAS</v>
      </c>
      <c r="G47" s="309"/>
      <c r="H47" s="99"/>
      <c r="I47" s="211"/>
      <c r="J47" s="99"/>
      <c r="K47" s="102"/>
    </row>
    <row r="48" spans="2:11" ht="16" x14ac:dyDescent="0.2">
      <c r="B48" s="307">
        <v>2</v>
      </c>
      <c r="C48" s="308">
        <f>G14</f>
        <v>4</v>
      </c>
      <c r="D48" s="33" t="str">
        <f>C14</f>
        <v>TSOULFAS G</v>
      </c>
      <c r="E48" s="308">
        <f>G13</f>
        <v>3</v>
      </c>
      <c r="F48" s="33" t="str">
        <f>C13</f>
        <v>ANDRITSOS</v>
      </c>
      <c r="G48" s="310"/>
      <c r="H48" s="99"/>
      <c r="I48" s="211"/>
      <c r="J48" s="99"/>
      <c r="K48" s="102"/>
    </row>
    <row r="49" spans="2:11" ht="16" x14ac:dyDescent="0.2">
      <c r="B49" s="307"/>
      <c r="C49" s="308"/>
      <c r="D49" s="33"/>
      <c r="E49" s="308"/>
      <c r="F49" s="33"/>
      <c r="G49" s="310"/>
      <c r="H49" s="99"/>
      <c r="I49" s="211"/>
      <c r="J49" s="99"/>
      <c r="K49" s="102"/>
    </row>
    <row r="50" spans="2:11" ht="16" x14ac:dyDescent="0.2">
      <c r="B50" s="307"/>
      <c r="C50" s="308"/>
      <c r="D50" s="33"/>
      <c r="E50" s="308"/>
      <c r="F50" s="33"/>
      <c r="G50" s="310"/>
      <c r="H50" s="99"/>
      <c r="I50" s="211"/>
      <c r="J50" s="99"/>
      <c r="K50" s="102"/>
    </row>
    <row r="51" spans="2:11" ht="16" x14ac:dyDescent="0.2">
      <c r="B51" s="307">
        <v>1</v>
      </c>
      <c r="C51" s="308">
        <f>G6</f>
        <v>1</v>
      </c>
      <c r="D51" s="33" t="str">
        <f>C9</f>
        <v>POLITOPOULOS</v>
      </c>
      <c r="E51" s="308">
        <f>G14</f>
        <v>4</v>
      </c>
      <c r="F51" s="33" t="str">
        <f>C14</f>
        <v>TSOULFAS G</v>
      </c>
      <c r="G51" s="310"/>
      <c r="H51" s="99"/>
      <c r="I51" s="211"/>
      <c r="J51" s="99"/>
      <c r="K51" s="102"/>
    </row>
    <row r="52" spans="2:11" ht="17" thickBot="1" x14ac:dyDescent="0.25">
      <c r="B52" s="311">
        <v>2</v>
      </c>
      <c r="C52" s="312">
        <f>G10</f>
        <v>2</v>
      </c>
      <c r="D52" s="43" t="str">
        <f>C8</f>
        <v>TSOULFAS T</v>
      </c>
      <c r="E52" s="312">
        <f>G13</f>
        <v>3</v>
      </c>
      <c r="F52" s="43" t="str">
        <f>C7</f>
        <v>PAPAGEORGIOU</v>
      </c>
      <c r="G52" s="313"/>
      <c r="H52" s="103"/>
      <c r="I52" s="314"/>
      <c r="J52" s="103"/>
      <c r="K52" s="104"/>
    </row>
    <row r="53" spans="2:11" ht="17" thickBot="1" x14ac:dyDescent="0.25">
      <c r="B53" s="320" t="s">
        <v>1458</v>
      </c>
      <c r="C53" s="321"/>
      <c r="D53" s="321"/>
      <c r="E53" s="321"/>
      <c r="F53" s="321"/>
      <c r="G53" s="321"/>
      <c r="H53" s="322"/>
      <c r="I53" s="652" t="s">
        <v>2062</v>
      </c>
      <c r="J53" s="651"/>
      <c r="K53" s="522"/>
    </row>
    <row r="57" spans="2:11" ht="16" x14ac:dyDescent="0.2">
      <c r="C57" s="1760" t="s">
        <v>194</v>
      </c>
      <c r="D57" s="1760"/>
      <c r="E57" s="1760"/>
      <c r="F57" s="1760"/>
      <c r="G57" s="1760"/>
      <c r="H57" s="1760"/>
      <c r="I57" s="1760"/>
      <c r="J57" s="1760"/>
    </row>
    <row r="58" spans="2:11" ht="14" thickBot="1" x14ac:dyDescent="0.2"/>
    <row r="59" spans="2:11" ht="19" thickBot="1" x14ac:dyDescent="0.25">
      <c r="B59" s="1764" t="s">
        <v>1461</v>
      </c>
      <c r="C59" s="1825"/>
      <c r="D59" s="220" t="s">
        <v>1460</v>
      </c>
      <c r="E59" s="1699" t="s">
        <v>18</v>
      </c>
      <c r="F59" s="1826"/>
      <c r="G59" s="295" t="s">
        <v>203</v>
      </c>
      <c r="H59" s="534" t="s">
        <v>199</v>
      </c>
      <c r="I59" s="526"/>
      <c r="J59" s="535" t="s">
        <v>200</v>
      </c>
      <c r="K59" s="554" t="s">
        <v>1438</v>
      </c>
    </row>
    <row r="60" spans="2:11" ht="15.75" customHeight="1" x14ac:dyDescent="0.15">
      <c r="B60" s="300" t="s">
        <v>892</v>
      </c>
      <c r="C60" s="301" t="s">
        <v>197</v>
      </c>
      <c r="D60" s="302" t="s">
        <v>2322</v>
      </c>
      <c r="E60" s="303" t="s">
        <v>197</v>
      </c>
      <c r="F60" s="304" t="s">
        <v>2324</v>
      </c>
      <c r="G60" s="305" t="s">
        <v>1041</v>
      </c>
      <c r="H60" s="106" t="s">
        <v>1042</v>
      </c>
      <c r="I60" s="106" t="s">
        <v>1043</v>
      </c>
      <c r="J60" s="106" t="s">
        <v>193</v>
      </c>
      <c r="K60" s="306" t="s">
        <v>2063</v>
      </c>
    </row>
    <row r="61" spans="2:11" ht="15.75" customHeight="1" x14ac:dyDescent="0.2">
      <c r="B61" s="307">
        <v>1</v>
      </c>
      <c r="C61" s="308">
        <f>G14</f>
        <v>4</v>
      </c>
      <c r="D61" s="33" t="str">
        <f>C6</f>
        <v>KALDIS</v>
      </c>
      <c r="E61" s="308">
        <f>G6</f>
        <v>1</v>
      </c>
      <c r="F61" s="33" t="str">
        <f>C9</f>
        <v>POLITOPOULOS</v>
      </c>
      <c r="G61" s="309"/>
      <c r="H61" s="99"/>
      <c r="I61" s="211"/>
      <c r="J61" s="99"/>
      <c r="K61" s="102"/>
    </row>
    <row r="62" spans="2:11" ht="15.75" customHeight="1" x14ac:dyDescent="0.2">
      <c r="B62" s="307">
        <v>2</v>
      </c>
      <c r="C62" s="308">
        <f>G10</f>
        <v>2</v>
      </c>
      <c r="D62" s="33" t="str">
        <f>C10</f>
        <v>TSOUBANAS</v>
      </c>
      <c r="E62" s="308">
        <f>G13</f>
        <v>3</v>
      </c>
      <c r="F62" s="33" t="str">
        <f>C13</f>
        <v>ANDRITSOS</v>
      </c>
      <c r="G62" s="310"/>
      <c r="H62" s="99"/>
      <c r="I62" s="211"/>
      <c r="J62" s="99"/>
      <c r="K62" s="102"/>
    </row>
    <row r="63" spans="2:11" ht="15.75" customHeight="1" x14ac:dyDescent="0.2">
      <c r="B63" s="307"/>
      <c r="C63" s="308"/>
      <c r="D63" s="33"/>
      <c r="E63" s="308"/>
      <c r="F63" s="33"/>
      <c r="G63" s="310"/>
      <c r="H63" s="99"/>
      <c r="I63" s="211"/>
      <c r="J63" s="99"/>
      <c r="K63" s="102"/>
    </row>
    <row r="64" spans="2:11" ht="15.75" customHeight="1" x14ac:dyDescent="0.2">
      <c r="B64" s="307"/>
      <c r="C64" s="308"/>
      <c r="D64" s="33"/>
      <c r="E64" s="308"/>
      <c r="F64" s="33"/>
      <c r="G64" s="310"/>
      <c r="H64" s="99"/>
      <c r="I64" s="211"/>
      <c r="J64" s="99"/>
      <c r="K64" s="102"/>
    </row>
    <row r="65" spans="2:11" ht="15.75" customHeight="1" x14ac:dyDescent="0.2">
      <c r="B65" s="307">
        <v>1</v>
      </c>
      <c r="C65" s="308">
        <f>G14</f>
        <v>4</v>
      </c>
      <c r="D65" s="33" t="str">
        <f>C7</f>
        <v>PAPAGEORGIOU</v>
      </c>
      <c r="E65" s="308">
        <f>G6</f>
        <v>1</v>
      </c>
      <c r="F65" s="33" t="str">
        <f>C11</f>
        <v>KAZAKONIS</v>
      </c>
      <c r="G65" s="310"/>
      <c r="H65" s="99"/>
      <c r="I65" s="211"/>
      <c r="J65" s="99"/>
      <c r="K65" s="102"/>
    </row>
    <row r="66" spans="2:11" ht="15.75" customHeight="1" thickBot="1" x14ac:dyDescent="0.25">
      <c r="B66" s="311">
        <v>2</v>
      </c>
      <c r="C66" s="312">
        <f>G13</f>
        <v>3</v>
      </c>
      <c r="D66" s="43" t="str">
        <f>C14</f>
        <v>TSOULFAS G</v>
      </c>
      <c r="E66" s="312">
        <f>G10</f>
        <v>2</v>
      </c>
      <c r="F66" s="43" t="str">
        <f>C10</f>
        <v>TSOUBANAS</v>
      </c>
      <c r="G66" s="313"/>
      <c r="H66" s="103"/>
      <c r="I66" s="314"/>
      <c r="J66" s="103"/>
      <c r="K66" s="104"/>
    </row>
    <row r="67" spans="2:11" ht="15.75" customHeight="1" thickBot="1" x14ac:dyDescent="0.25">
      <c r="B67" s="1766" t="s">
        <v>1458</v>
      </c>
      <c r="C67" s="1767"/>
      <c r="D67" s="1767"/>
      <c r="E67" s="1767"/>
      <c r="F67" s="1767"/>
      <c r="G67" s="1767"/>
      <c r="H67" s="1828"/>
      <c r="I67" s="1824" t="s">
        <v>2062</v>
      </c>
      <c r="J67" s="1730"/>
      <c r="K67" s="522"/>
    </row>
    <row r="68" spans="2:11" ht="15.75" customHeight="1" x14ac:dyDescent="0.15"/>
    <row r="69" spans="2:11" ht="15.75" customHeight="1" x14ac:dyDescent="0.2">
      <c r="C69" s="1760" t="s">
        <v>194</v>
      </c>
      <c r="D69" s="1760"/>
      <c r="E69" s="1760"/>
      <c r="F69" s="1760"/>
      <c r="G69" s="1760"/>
      <c r="H69" s="1760"/>
      <c r="I69" s="1760"/>
      <c r="J69" s="1760"/>
    </row>
    <row r="70" spans="2:11" ht="15.75" customHeight="1" thickBot="1" x14ac:dyDescent="0.2"/>
    <row r="71" spans="2:11" ht="19" thickBot="1" x14ac:dyDescent="0.25">
      <c r="B71" s="1764" t="s">
        <v>1461</v>
      </c>
      <c r="C71" s="1825"/>
      <c r="D71" s="220" t="s">
        <v>1460</v>
      </c>
      <c r="E71" s="1699" t="s">
        <v>18</v>
      </c>
      <c r="F71" s="1826"/>
      <c r="G71" s="295" t="s">
        <v>203</v>
      </c>
      <c r="H71" s="534" t="s">
        <v>199</v>
      </c>
      <c r="I71" s="526"/>
      <c r="J71" s="535" t="s">
        <v>200</v>
      </c>
      <c r="K71" s="554" t="s">
        <v>1439</v>
      </c>
    </row>
    <row r="72" spans="2:1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6" x14ac:dyDescent="0.2">
      <c r="B73" s="307">
        <v>1</v>
      </c>
      <c r="C73" s="308">
        <f>G14</f>
        <v>4</v>
      </c>
      <c r="D73" s="33" t="str">
        <f>C8</f>
        <v>TSOULFAS T</v>
      </c>
      <c r="E73" s="308">
        <f>G6</f>
        <v>1</v>
      </c>
      <c r="F73" s="33" t="str">
        <f>C12</f>
        <v>BISTAS</v>
      </c>
      <c r="G73" s="309"/>
      <c r="H73" s="99"/>
      <c r="I73" s="211"/>
      <c r="J73" s="99"/>
      <c r="K73" s="102"/>
    </row>
    <row r="74" spans="2:11" ht="16" x14ac:dyDescent="0.2">
      <c r="B74" s="307">
        <v>2</v>
      </c>
      <c r="C74" s="308">
        <f>G13</f>
        <v>3</v>
      </c>
      <c r="D74" s="33" t="str">
        <f>C9</f>
        <v>POLITOPOULOS</v>
      </c>
      <c r="E74" s="308">
        <f>G10</f>
        <v>2</v>
      </c>
      <c r="F74" s="33" t="str">
        <f>C10</f>
        <v>TSOUBANAS</v>
      </c>
      <c r="G74" s="310"/>
      <c r="H74" s="99"/>
      <c r="I74" s="211"/>
      <c r="J74" s="99"/>
      <c r="K74" s="102"/>
    </row>
    <row r="75" spans="2:11" ht="16" x14ac:dyDescent="0.2">
      <c r="B75" s="307"/>
      <c r="C75" s="308"/>
      <c r="D75" s="33"/>
      <c r="E75" s="308"/>
      <c r="F75" s="33"/>
      <c r="G75" s="310"/>
      <c r="H75" s="99"/>
      <c r="I75" s="211"/>
      <c r="J75" s="99"/>
      <c r="K75" s="102"/>
    </row>
    <row r="76" spans="2:11" ht="16" x14ac:dyDescent="0.2">
      <c r="B76" s="307"/>
      <c r="C76" s="308"/>
      <c r="D76" s="33"/>
      <c r="E76" s="308"/>
      <c r="F76" s="33"/>
      <c r="G76" s="310"/>
      <c r="H76" s="99"/>
      <c r="I76" s="211"/>
      <c r="J76" s="99"/>
      <c r="K76" s="102"/>
    </row>
    <row r="77" spans="2:11" ht="16" x14ac:dyDescent="0.2">
      <c r="B77" s="307">
        <v>1</v>
      </c>
      <c r="C77" s="308">
        <f>G6</f>
        <v>1</v>
      </c>
      <c r="D77" s="33" t="str">
        <f>C12</f>
        <v>BISTAS</v>
      </c>
      <c r="E77" s="308">
        <f>G14</f>
        <v>4</v>
      </c>
      <c r="F77" s="33" t="str">
        <f>C11</f>
        <v>KAZAKONIS</v>
      </c>
      <c r="G77" s="310"/>
      <c r="H77" s="99"/>
      <c r="I77" s="211"/>
      <c r="J77" s="99"/>
      <c r="K77" s="102"/>
    </row>
    <row r="78" spans="2:11" ht="17" thickBot="1" x14ac:dyDescent="0.25">
      <c r="B78" s="311">
        <v>2</v>
      </c>
      <c r="C78" s="312">
        <f>G13</f>
        <v>3</v>
      </c>
      <c r="D78" s="43" t="str">
        <f>C13</f>
        <v>ANDRITSOS</v>
      </c>
      <c r="E78" s="312">
        <f>G10</f>
        <v>2</v>
      </c>
      <c r="F78" s="43" t="str">
        <f>C6</f>
        <v>KALDIS</v>
      </c>
      <c r="G78" s="313"/>
      <c r="H78" s="103"/>
      <c r="I78" s="314"/>
      <c r="J78" s="103"/>
      <c r="K78" s="104"/>
    </row>
    <row r="79" spans="2:11" ht="17" thickBot="1" x14ac:dyDescent="0.25">
      <c r="B79" s="1766" t="s">
        <v>1458</v>
      </c>
      <c r="C79" s="1767"/>
      <c r="D79" s="1767"/>
      <c r="E79" s="1767"/>
      <c r="F79" s="1767"/>
      <c r="G79" s="1767"/>
      <c r="H79" s="1828"/>
      <c r="I79" s="1824" t="s">
        <v>2062</v>
      </c>
      <c r="J79" s="1730"/>
      <c r="K79" s="522"/>
    </row>
    <row r="81" spans="2:11" ht="16" x14ac:dyDescent="0.2">
      <c r="C81" s="1760" t="s">
        <v>194</v>
      </c>
      <c r="D81" s="1760"/>
      <c r="E81" s="1760"/>
      <c r="F81" s="1760"/>
      <c r="G81" s="1760"/>
      <c r="H81" s="1760"/>
      <c r="I81" s="1760"/>
      <c r="J81" s="1760"/>
    </row>
    <row r="82" spans="2:11" ht="14" thickBot="1" x14ac:dyDescent="0.2"/>
    <row r="83" spans="2:11" ht="19" thickBot="1" x14ac:dyDescent="0.25">
      <c r="B83" s="1764" t="s">
        <v>1461</v>
      </c>
      <c r="C83" s="1825"/>
      <c r="D83" s="220" t="s">
        <v>1460</v>
      </c>
      <c r="E83" s="1699" t="s">
        <v>18</v>
      </c>
      <c r="F83" s="1826"/>
      <c r="G83" s="295" t="s">
        <v>203</v>
      </c>
      <c r="H83" s="534" t="s">
        <v>199</v>
      </c>
      <c r="I83" s="526"/>
      <c r="J83" s="535" t="s">
        <v>200</v>
      </c>
      <c r="K83" s="554" t="s">
        <v>1440</v>
      </c>
    </row>
    <row r="84" spans="2:11" x14ac:dyDescent="0.15">
      <c r="B84" s="300" t="s">
        <v>892</v>
      </c>
      <c r="C84" s="301" t="s">
        <v>197</v>
      </c>
      <c r="D84" s="302" t="s">
        <v>2322</v>
      </c>
      <c r="E84" s="303" t="s">
        <v>197</v>
      </c>
      <c r="F84" s="304" t="s">
        <v>2324</v>
      </c>
      <c r="G84" s="305" t="s">
        <v>1041</v>
      </c>
      <c r="H84" s="106" t="s">
        <v>1042</v>
      </c>
      <c r="I84" s="106" t="s">
        <v>1043</v>
      </c>
      <c r="J84" s="106" t="s">
        <v>193</v>
      </c>
      <c r="K84" s="306" t="s">
        <v>2063</v>
      </c>
    </row>
    <row r="85" spans="2:11" ht="16" x14ac:dyDescent="0.2">
      <c r="B85" s="307">
        <v>1</v>
      </c>
      <c r="C85" s="308">
        <f>G10</f>
        <v>2</v>
      </c>
      <c r="D85" s="33" t="str">
        <f>C6</f>
        <v>KALDIS</v>
      </c>
      <c r="E85" s="308">
        <f>G14</f>
        <v>4</v>
      </c>
      <c r="F85" s="33" t="str">
        <f>C14</f>
        <v>TSOULFAS G</v>
      </c>
      <c r="G85" s="309"/>
      <c r="H85" s="99"/>
      <c r="I85" s="211"/>
      <c r="J85" s="99"/>
      <c r="K85" s="102"/>
    </row>
    <row r="86" spans="2:11" ht="16" x14ac:dyDescent="0.2">
      <c r="B86" s="307">
        <v>2</v>
      </c>
      <c r="C86" s="308">
        <f>G6</f>
        <v>1</v>
      </c>
      <c r="D86" s="33" t="str">
        <f>C12</f>
        <v>BISTAS</v>
      </c>
      <c r="E86" s="308">
        <f>G13</f>
        <v>3</v>
      </c>
      <c r="F86" s="33" t="str">
        <f>C7</f>
        <v>PAPAGEORGIOU</v>
      </c>
      <c r="G86" s="310"/>
      <c r="H86" s="99"/>
      <c r="I86" s="211"/>
      <c r="J86" s="99"/>
      <c r="K86" s="102"/>
    </row>
    <row r="87" spans="2:11" ht="16" x14ac:dyDescent="0.2">
      <c r="B87" s="307"/>
      <c r="C87" s="308"/>
      <c r="D87" s="33"/>
      <c r="E87" s="308"/>
      <c r="F87" s="33"/>
      <c r="G87" s="310"/>
      <c r="H87" s="99"/>
      <c r="I87" s="211"/>
      <c r="J87" s="99"/>
      <c r="K87" s="102"/>
    </row>
    <row r="88" spans="2:11" ht="16" x14ac:dyDescent="0.2">
      <c r="B88" s="307"/>
      <c r="C88" s="308"/>
      <c r="D88" s="33"/>
      <c r="E88" s="308"/>
      <c r="F88" s="33"/>
      <c r="G88" s="310"/>
      <c r="H88" s="99"/>
      <c r="I88" s="211"/>
      <c r="J88" s="99"/>
      <c r="K88" s="102"/>
    </row>
    <row r="89" spans="2:11" ht="16" x14ac:dyDescent="0.2">
      <c r="B89" s="307">
        <v>1</v>
      </c>
      <c r="C89" s="308">
        <f>G10</f>
        <v>2</v>
      </c>
      <c r="D89" s="33" t="str">
        <f>C13</f>
        <v>ANDRITSOS</v>
      </c>
      <c r="E89" s="308">
        <f>G14</f>
        <v>4</v>
      </c>
      <c r="F89" s="33" t="str">
        <f>C9</f>
        <v>POLITOPOULOS</v>
      </c>
      <c r="G89" s="310"/>
      <c r="H89" s="99"/>
      <c r="I89" s="211"/>
      <c r="J89" s="99"/>
      <c r="K89" s="102"/>
    </row>
    <row r="90" spans="2:11" ht="17" thickBot="1" x14ac:dyDescent="0.25">
      <c r="B90" s="311">
        <v>2</v>
      </c>
      <c r="C90" s="312">
        <f>G6</f>
        <v>1</v>
      </c>
      <c r="D90" s="43" t="str">
        <f>C11</f>
        <v>KAZAKONIS</v>
      </c>
      <c r="E90" s="312">
        <f>G13</f>
        <v>3</v>
      </c>
      <c r="F90" s="43" t="str">
        <f>C8</f>
        <v>TSOULFAS T</v>
      </c>
      <c r="G90" s="313"/>
      <c r="H90" s="103"/>
      <c r="I90" s="314"/>
      <c r="J90" s="103"/>
      <c r="K90" s="104"/>
    </row>
    <row r="91" spans="2:11" ht="17" thickBot="1" x14ac:dyDescent="0.25">
      <c r="B91" s="1766" t="s">
        <v>1458</v>
      </c>
      <c r="C91" s="1767"/>
      <c r="D91" s="1767"/>
      <c r="E91" s="1767"/>
      <c r="F91" s="1767"/>
      <c r="G91" s="1767"/>
      <c r="H91" s="1828"/>
      <c r="I91" s="1824" t="s">
        <v>2062</v>
      </c>
      <c r="J91" s="1730"/>
      <c r="K91" s="522"/>
    </row>
    <row r="93" spans="2:11" ht="16" x14ac:dyDescent="0.2">
      <c r="C93" s="1760" t="s">
        <v>194</v>
      </c>
      <c r="D93" s="1760"/>
      <c r="E93" s="1760"/>
      <c r="F93" s="1760"/>
      <c r="G93" s="1760"/>
      <c r="H93" s="1760"/>
      <c r="I93" s="1760"/>
      <c r="J93" s="1760"/>
    </row>
    <row r="94" spans="2:11" ht="14" thickBot="1" x14ac:dyDescent="0.2"/>
    <row r="95" spans="2:11" ht="18.75" customHeight="1" thickBot="1" x14ac:dyDescent="0.25">
      <c r="B95" s="1764" t="s">
        <v>1461</v>
      </c>
      <c r="C95" s="1825"/>
      <c r="D95" s="220" t="s">
        <v>1460</v>
      </c>
      <c r="E95" s="1699" t="s">
        <v>18</v>
      </c>
      <c r="F95" s="1826"/>
      <c r="G95" s="295" t="s">
        <v>203</v>
      </c>
      <c r="H95" s="534" t="s">
        <v>199</v>
      </c>
      <c r="I95" s="526"/>
      <c r="J95" s="535" t="s">
        <v>200</v>
      </c>
      <c r="K95" s="554" t="s">
        <v>1441</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G10</f>
        <v>2</v>
      </c>
      <c r="D97" s="33" t="str">
        <f>C10</f>
        <v>TSOUBANAS</v>
      </c>
      <c r="E97" s="308">
        <f>G6</f>
        <v>1</v>
      </c>
      <c r="F97" s="33" t="str">
        <f>C12</f>
        <v>BISTAS</v>
      </c>
      <c r="G97" s="309"/>
      <c r="H97" s="99"/>
      <c r="I97" s="211"/>
      <c r="J97" s="99"/>
      <c r="K97" s="102"/>
    </row>
    <row r="98" spans="2:11" ht="16" x14ac:dyDescent="0.2">
      <c r="B98" s="307">
        <v>2</v>
      </c>
      <c r="C98" s="308">
        <f>G13</f>
        <v>3</v>
      </c>
      <c r="D98" s="33" t="str">
        <f>C7</f>
        <v>PAPAGEORGIOU</v>
      </c>
      <c r="E98" s="308">
        <f>G14</f>
        <v>4</v>
      </c>
      <c r="F98" s="33" t="str">
        <f>C9</f>
        <v>POLITOPOULOS</v>
      </c>
      <c r="G98" s="310"/>
      <c r="H98" s="99"/>
      <c r="I98" s="211"/>
      <c r="J98" s="99"/>
      <c r="K98" s="102"/>
    </row>
    <row r="99" spans="2:11" ht="16" x14ac:dyDescent="0.2">
      <c r="B99" s="307"/>
      <c r="C99" s="308"/>
      <c r="D99" s="33"/>
      <c r="E99" s="308"/>
      <c r="F99" s="33"/>
      <c r="G99" s="310"/>
      <c r="H99" s="99"/>
      <c r="I99" s="211"/>
      <c r="J99" s="99"/>
      <c r="K99" s="102"/>
    </row>
    <row r="100" spans="2:11" ht="16" x14ac:dyDescent="0.2">
      <c r="B100" s="307"/>
      <c r="C100" s="308"/>
      <c r="D100" s="33"/>
      <c r="E100" s="308"/>
      <c r="F100" s="33"/>
      <c r="G100" s="310"/>
      <c r="H100" s="99"/>
      <c r="I100" s="211"/>
      <c r="J100" s="99"/>
      <c r="K100" s="102"/>
    </row>
    <row r="101" spans="2:11" ht="16" x14ac:dyDescent="0.2">
      <c r="B101" s="307">
        <v>1</v>
      </c>
      <c r="C101" s="308">
        <f>G10</f>
        <v>2</v>
      </c>
      <c r="D101" s="33" t="str">
        <f>C8</f>
        <v>TSOULFAS T</v>
      </c>
      <c r="E101" s="308">
        <f>G6</f>
        <v>1</v>
      </c>
      <c r="F101" s="33" t="str">
        <f>C14</f>
        <v>TSOULFAS G</v>
      </c>
      <c r="G101" s="310"/>
      <c r="H101" s="99"/>
      <c r="I101" s="211"/>
      <c r="J101" s="99"/>
      <c r="K101" s="102"/>
    </row>
    <row r="102" spans="2:11" ht="17" thickBot="1" x14ac:dyDescent="0.25">
      <c r="B102" s="311">
        <v>2</v>
      </c>
      <c r="C102" s="312">
        <f>G14</f>
        <v>4</v>
      </c>
      <c r="D102" s="43" t="str">
        <f>C13</f>
        <v>ANDRITSOS</v>
      </c>
      <c r="E102" s="312">
        <f>G13</f>
        <v>3</v>
      </c>
      <c r="F102" s="43" t="str">
        <f>C7</f>
        <v>PAPAGEORGIOU</v>
      </c>
      <c r="G102" s="313"/>
      <c r="H102" s="103"/>
      <c r="I102" s="314"/>
      <c r="J102" s="103"/>
      <c r="K102" s="104"/>
    </row>
    <row r="103" spans="2:11" ht="17" thickBot="1" x14ac:dyDescent="0.25">
      <c r="B103" s="1766" t="s">
        <v>1458</v>
      </c>
      <c r="C103" s="1767"/>
      <c r="D103" s="1767"/>
      <c r="E103" s="1767"/>
      <c r="F103" s="1767"/>
      <c r="G103" s="1767"/>
      <c r="H103" s="1828"/>
      <c r="I103" s="1824" t="s">
        <v>2062</v>
      </c>
      <c r="J103" s="1730"/>
      <c r="K103" s="522"/>
    </row>
    <row r="106" spans="2:11" ht="16" x14ac:dyDescent="0.2">
      <c r="C106" s="1760" t="s">
        <v>194</v>
      </c>
      <c r="D106" s="1760"/>
      <c r="E106" s="1760"/>
      <c r="F106" s="1760"/>
      <c r="G106" s="1760"/>
      <c r="H106" s="1760"/>
      <c r="I106" s="1760"/>
      <c r="J106" s="1760"/>
    </row>
    <row r="107" spans="2:11" ht="14" thickBot="1" x14ac:dyDescent="0.2"/>
    <row r="108" spans="2:11" ht="19" thickBot="1" x14ac:dyDescent="0.25">
      <c r="B108" s="1764" t="s">
        <v>1461</v>
      </c>
      <c r="C108" s="1825"/>
      <c r="D108" s="220" t="s">
        <v>1460</v>
      </c>
      <c r="E108" s="1699" t="s">
        <v>18</v>
      </c>
      <c r="F108" s="1826"/>
      <c r="G108" s="295" t="s">
        <v>203</v>
      </c>
      <c r="H108" s="534" t="s">
        <v>199</v>
      </c>
      <c r="I108" s="526"/>
      <c r="J108" s="535" t="s">
        <v>200</v>
      </c>
      <c r="K108" s="554" t="s">
        <v>1442</v>
      </c>
    </row>
    <row r="109" spans="2:11" x14ac:dyDescent="0.15">
      <c r="B109" s="300" t="s">
        <v>892</v>
      </c>
      <c r="C109" s="301" t="s">
        <v>197</v>
      </c>
      <c r="D109" s="302" t="s">
        <v>2322</v>
      </c>
      <c r="E109" s="303" t="s">
        <v>197</v>
      </c>
      <c r="F109" s="304" t="s">
        <v>2324</v>
      </c>
      <c r="G109" s="305" t="s">
        <v>1041</v>
      </c>
      <c r="H109" s="106" t="s">
        <v>1042</v>
      </c>
      <c r="I109" s="106" t="s">
        <v>1043</v>
      </c>
      <c r="J109" s="106" t="s">
        <v>193</v>
      </c>
      <c r="K109" s="306" t="s">
        <v>2063</v>
      </c>
    </row>
    <row r="110" spans="2:11" ht="16" x14ac:dyDescent="0.2">
      <c r="B110" s="307">
        <v>1</v>
      </c>
      <c r="C110" s="308">
        <f>G10</f>
        <v>2</v>
      </c>
      <c r="D110" s="33" t="str">
        <f>C12</f>
        <v>BISTAS</v>
      </c>
      <c r="E110" s="308">
        <f>G6</f>
        <v>1</v>
      </c>
      <c r="F110" s="33" t="str">
        <f>C6</f>
        <v>KALDIS</v>
      </c>
      <c r="G110" s="309"/>
      <c r="H110" s="99"/>
      <c r="I110" s="211"/>
      <c r="J110" s="99"/>
      <c r="K110" s="102"/>
    </row>
    <row r="111" spans="2:11" ht="16" x14ac:dyDescent="0.2">
      <c r="B111" s="307">
        <v>2</v>
      </c>
      <c r="C111" s="308">
        <f>G13</f>
        <v>3</v>
      </c>
      <c r="D111" s="33" t="str">
        <f>C11</f>
        <v>KAZAKONIS</v>
      </c>
      <c r="E111" s="308">
        <f>G14</f>
        <v>4</v>
      </c>
      <c r="F111" s="33" t="str">
        <f>C13</f>
        <v>ANDRITSOS</v>
      </c>
      <c r="G111" s="310"/>
      <c r="H111" s="99"/>
      <c r="I111" s="211"/>
      <c r="J111" s="99"/>
      <c r="K111" s="102"/>
    </row>
    <row r="112" spans="2:11" ht="16" x14ac:dyDescent="0.2">
      <c r="B112" s="307">
        <v>1</v>
      </c>
      <c r="C112" s="308"/>
      <c r="D112" s="33"/>
      <c r="E112" s="308"/>
      <c r="F112" s="33"/>
      <c r="G112" s="310"/>
      <c r="H112" s="99"/>
      <c r="I112" s="211"/>
      <c r="J112" s="99"/>
      <c r="K112" s="102"/>
    </row>
    <row r="113" spans="2:11" ht="16" x14ac:dyDescent="0.2">
      <c r="B113" s="307">
        <v>2</v>
      </c>
      <c r="C113" s="308"/>
      <c r="D113" s="33"/>
      <c r="E113" s="308"/>
      <c r="F113" s="33"/>
      <c r="G113" s="310"/>
      <c r="H113" s="99"/>
      <c r="I113" s="211"/>
      <c r="J113" s="99"/>
      <c r="K113" s="102"/>
    </row>
    <row r="114" spans="2:11" ht="16" x14ac:dyDescent="0.2">
      <c r="B114" s="307"/>
      <c r="C114" s="308">
        <f>G10</f>
        <v>2</v>
      </c>
      <c r="D114" s="33" t="str">
        <f>C7</f>
        <v>PAPAGEORGIOU</v>
      </c>
      <c r="E114" s="308">
        <f>G6</f>
        <v>1</v>
      </c>
      <c r="F114" s="33" t="str">
        <f>C14</f>
        <v>TSOULFAS G</v>
      </c>
      <c r="G114" s="310"/>
      <c r="H114" s="99"/>
      <c r="I114" s="211"/>
      <c r="J114" s="99"/>
      <c r="K114" s="102"/>
    </row>
    <row r="115" spans="2:11" ht="17" thickBot="1" x14ac:dyDescent="0.25">
      <c r="B115" s="311"/>
      <c r="C115" s="312">
        <f>G13</f>
        <v>3</v>
      </c>
      <c r="D115" s="43" t="str">
        <f>C8</f>
        <v>TSOULFAS T</v>
      </c>
      <c r="E115" s="312">
        <f>G14</f>
        <v>4</v>
      </c>
      <c r="F115" s="43" t="str">
        <f>C9</f>
        <v>POLITOPOULOS</v>
      </c>
      <c r="G115" s="313"/>
      <c r="H115" s="103"/>
      <c r="I115" s="314"/>
      <c r="J115" s="103"/>
      <c r="K115" s="104"/>
    </row>
    <row r="116" spans="2:11" ht="17" thickBot="1" x14ac:dyDescent="0.25">
      <c r="B116" s="1766" t="s">
        <v>1458</v>
      </c>
      <c r="C116" s="1767"/>
      <c r="D116" s="1767"/>
      <c r="E116" s="1767"/>
      <c r="F116" s="1767"/>
      <c r="G116" s="1767"/>
      <c r="H116" s="1828"/>
      <c r="I116" s="1824" t="s">
        <v>2062</v>
      </c>
      <c r="J116" s="1730"/>
      <c r="K116" s="522"/>
    </row>
    <row r="118" spans="2:11" ht="16" x14ac:dyDescent="0.2">
      <c r="C118" s="1760" t="s">
        <v>194</v>
      </c>
      <c r="D118" s="1760"/>
      <c r="E118" s="1760"/>
      <c r="F118" s="1760"/>
      <c r="G118" s="1760"/>
      <c r="H118" s="1760"/>
      <c r="I118" s="1760"/>
      <c r="J118" s="1760"/>
    </row>
    <row r="119" spans="2:11" ht="14" thickBot="1" x14ac:dyDescent="0.2"/>
    <row r="120" spans="2:11" ht="19" thickBot="1" x14ac:dyDescent="0.25">
      <c r="B120" s="1764" t="s">
        <v>1461</v>
      </c>
      <c r="C120" s="1825"/>
      <c r="D120" s="220" t="s">
        <v>1460</v>
      </c>
      <c r="E120" s="1699" t="s">
        <v>18</v>
      </c>
      <c r="F120" s="1826"/>
      <c r="G120" s="295" t="s">
        <v>203</v>
      </c>
      <c r="H120" s="534" t="s">
        <v>199</v>
      </c>
      <c r="I120" s="526"/>
      <c r="J120" s="535" t="s">
        <v>200</v>
      </c>
      <c r="K120" s="554" t="s">
        <v>1443</v>
      </c>
    </row>
    <row r="121" spans="2:11" x14ac:dyDescent="0.15">
      <c r="B121" s="300" t="s">
        <v>892</v>
      </c>
      <c r="C121" s="301" t="s">
        <v>197</v>
      </c>
      <c r="D121" s="302" t="s">
        <v>2322</v>
      </c>
      <c r="E121" s="303" t="s">
        <v>197</v>
      </c>
      <c r="F121" s="304" t="s">
        <v>2324</v>
      </c>
      <c r="G121" s="305" t="s">
        <v>1041</v>
      </c>
      <c r="H121" s="106" t="s">
        <v>1042</v>
      </c>
      <c r="I121" s="106" t="s">
        <v>1043</v>
      </c>
      <c r="J121" s="106" t="s">
        <v>193</v>
      </c>
      <c r="K121" s="306" t="s">
        <v>2063</v>
      </c>
    </row>
    <row r="122" spans="2:11" ht="16" x14ac:dyDescent="0.2">
      <c r="B122" s="307">
        <v>1</v>
      </c>
      <c r="C122" s="308">
        <f>G6</f>
        <v>1</v>
      </c>
      <c r="D122" s="33" t="str">
        <f>C6</f>
        <v>KALDIS</v>
      </c>
      <c r="E122" s="308">
        <f>G13</f>
        <v>3</v>
      </c>
      <c r="F122" s="33" t="str">
        <f>C8</f>
        <v>TSOULFAS T</v>
      </c>
      <c r="G122" s="309"/>
      <c r="H122" s="99"/>
      <c r="I122" s="211"/>
      <c r="J122" s="99"/>
      <c r="K122" s="102"/>
    </row>
    <row r="123" spans="2:11" ht="16" x14ac:dyDescent="0.2">
      <c r="B123" s="307">
        <v>2</v>
      </c>
      <c r="C123" s="308">
        <f>G14</f>
        <v>4</v>
      </c>
      <c r="D123" s="33" t="str">
        <f>C10</f>
        <v>TSOUBANAS</v>
      </c>
      <c r="E123" s="308">
        <f>G10</f>
        <v>2</v>
      </c>
      <c r="F123" s="33" t="str">
        <f>C7</f>
        <v>PAPAGEORGIOU</v>
      </c>
      <c r="G123" s="310"/>
      <c r="H123" s="99"/>
      <c r="I123" s="211"/>
      <c r="J123" s="99"/>
      <c r="K123" s="102"/>
    </row>
    <row r="124" spans="2:11" ht="16" x14ac:dyDescent="0.2">
      <c r="B124" s="307"/>
      <c r="C124" s="308"/>
      <c r="D124" s="33"/>
      <c r="E124" s="308"/>
      <c r="F124" s="33"/>
      <c r="G124" s="310"/>
      <c r="H124" s="99"/>
      <c r="I124" s="211"/>
      <c r="J124" s="99"/>
      <c r="K124" s="102"/>
    </row>
    <row r="125" spans="2:11" ht="16" x14ac:dyDescent="0.2">
      <c r="B125" s="307"/>
      <c r="C125" s="308"/>
      <c r="D125" s="33"/>
      <c r="E125" s="308"/>
      <c r="F125" s="33"/>
      <c r="G125" s="310"/>
      <c r="H125" s="99"/>
      <c r="I125" s="211"/>
      <c r="J125" s="99"/>
      <c r="K125" s="102"/>
    </row>
    <row r="126" spans="2:11" ht="16" x14ac:dyDescent="0.2">
      <c r="B126" s="307">
        <v>1</v>
      </c>
      <c r="C126" s="308">
        <f>G6</f>
        <v>1</v>
      </c>
      <c r="D126" s="33" t="str">
        <f>C9</f>
        <v>POLITOPOULOS</v>
      </c>
      <c r="E126" s="308">
        <f>G10</f>
        <v>2</v>
      </c>
      <c r="F126" s="33" t="str">
        <f>C11</f>
        <v>KAZAKONIS</v>
      </c>
      <c r="G126" s="310"/>
      <c r="H126" s="99"/>
      <c r="I126" s="211"/>
      <c r="J126" s="99"/>
      <c r="K126" s="102"/>
    </row>
    <row r="127" spans="2:11" ht="17" thickBot="1" x14ac:dyDescent="0.25">
      <c r="B127" s="311">
        <v>2</v>
      </c>
      <c r="C127" s="312">
        <f>G14</f>
        <v>4</v>
      </c>
      <c r="D127" s="43" t="str">
        <f>C10</f>
        <v>TSOUBANAS</v>
      </c>
      <c r="E127" s="312">
        <f>G13</f>
        <v>3</v>
      </c>
      <c r="F127" s="43" t="str">
        <f>C8</f>
        <v>TSOULFAS T</v>
      </c>
      <c r="G127" s="313"/>
      <c r="H127" s="103"/>
      <c r="I127" s="314"/>
      <c r="J127" s="103"/>
      <c r="K127" s="104"/>
    </row>
    <row r="128" spans="2:11" ht="17" thickBot="1" x14ac:dyDescent="0.25">
      <c r="B128" s="1766" t="s">
        <v>1458</v>
      </c>
      <c r="C128" s="1767"/>
      <c r="D128" s="1767"/>
      <c r="E128" s="1767"/>
      <c r="F128" s="1767"/>
      <c r="G128" s="1767"/>
      <c r="H128" s="1828"/>
      <c r="I128" s="1824" t="s">
        <v>2062</v>
      </c>
      <c r="J128" s="1730"/>
      <c r="K128" s="522"/>
    </row>
    <row r="130" spans="2:11" ht="16" x14ac:dyDescent="0.2">
      <c r="C130" s="1760" t="s">
        <v>194</v>
      </c>
      <c r="D130" s="1760"/>
      <c r="E130" s="1760"/>
      <c r="F130" s="1760"/>
      <c r="G130" s="1760"/>
      <c r="H130" s="1760"/>
      <c r="I130" s="1760"/>
      <c r="J130" s="1760"/>
    </row>
    <row r="131" spans="2:11" ht="14" thickBot="1" x14ac:dyDescent="0.2"/>
    <row r="132" spans="2:11" ht="19" thickBot="1" x14ac:dyDescent="0.25">
      <c r="B132" s="1764" t="s">
        <v>1461</v>
      </c>
      <c r="C132" s="1825"/>
      <c r="D132" s="220" t="s">
        <v>1460</v>
      </c>
      <c r="E132" s="1699" t="s">
        <v>18</v>
      </c>
      <c r="F132" s="1826"/>
      <c r="G132" s="295" t="s">
        <v>203</v>
      </c>
      <c r="H132" s="534" t="s">
        <v>199</v>
      </c>
      <c r="I132" s="526"/>
      <c r="J132" s="535" t="s">
        <v>200</v>
      </c>
      <c r="K132" s="554" t="s">
        <v>1444</v>
      </c>
    </row>
    <row r="133" spans="2:11"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2:11" ht="16" x14ac:dyDescent="0.2">
      <c r="B134" s="307">
        <v>1</v>
      </c>
      <c r="C134" s="308">
        <f>G10</f>
        <v>2</v>
      </c>
      <c r="D134" s="33" t="str">
        <f>C11</f>
        <v>KAZAKONIS</v>
      </c>
      <c r="E134" s="308">
        <f>G14</f>
        <v>4</v>
      </c>
      <c r="F134" s="33" t="str">
        <f>C6</f>
        <v>KALDIS</v>
      </c>
      <c r="G134" s="309"/>
      <c r="H134" s="99"/>
      <c r="I134" s="211"/>
      <c r="J134" s="99"/>
      <c r="K134" s="102"/>
    </row>
    <row r="135" spans="2:11" ht="16" x14ac:dyDescent="0.2">
      <c r="B135" s="307">
        <v>2</v>
      </c>
      <c r="C135" s="308">
        <f>G6</f>
        <v>1</v>
      </c>
      <c r="D135" s="33" t="str">
        <f>C9</f>
        <v>POLITOPOULOS</v>
      </c>
      <c r="E135" s="308">
        <f>G13</f>
        <v>3</v>
      </c>
      <c r="F135" s="33" t="str">
        <f>C12</f>
        <v>BISTAS</v>
      </c>
      <c r="G135" s="310"/>
      <c r="H135" s="99"/>
      <c r="I135" s="211"/>
      <c r="J135" s="99"/>
      <c r="K135" s="102"/>
    </row>
    <row r="136" spans="2:11" ht="16" x14ac:dyDescent="0.2">
      <c r="B136" s="307"/>
      <c r="C136" s="308"/>
      <c r="D136" s="33"/>
      <c r="E136" s="308"/>
      <c r="F136" s="33"/>
      <c r="G136" s="310"/>
      <c r="H136" s="99"/>
      <c r="I136" s="211"/>
      <c r="J136" s="99"/>
      <c r="K136" s="102"/>
    </row>
    <row r="137" spans="2:11" ht="16" x14ac:dyDescent="0.2">
      <c r="B137" s="307"/>
      <c r="C137" s="308"/>
      <c r="D137" s="33"/>
      <c r="E137" s="308"/>
      <c r="F137" s="33"/>
      <c r="G137" s="310"/>
      <c r="H137" s="99"/>
      <c r="I137" s="211"/>
      <c r="J137" s="99"/>
      <c r="K137" s="102"/>
    </row>
    <row r="138" spans="2:11" ht="16" x14ac:dyDescent="0.2">
      <c r="B138" s="307">
        <v>1</v>
      </c>
      <c r="C138" s="308">
        <f>G14</f>
        <v>4</v>
      </c>
      <c r="D138" s="33" t="str">
        <f>C13</f>
        <v>ANDRITSOS</v>
      </c>
      <c r="E138" s="308">
        <f>G6</f>
        <v>1</v>
      </c>
      <c r="F138" s="33" t="str">
        <f>C8</f>
        <v>TSOULFAS T</v>
      </c>
      <c r="G138" s="310"/>
      <c r="H138" s="99"/>
      <c r="I138" s="211"/>
      <c r="J138" s="99"/>
      <c r="K138" s="102"/>
    </row>
    <row r="139" spans="2:11" ht="17" thickBot="1" x14ac:dyDescent="0.25">
      <c r="B139" s="311">
        <v>2</v>
      </c>
      <c r="C139" s="312">
        <f>G10</f>
        <v>2</v>
      </c>
      <c r="D139" s="43" t="str">
        <f>C11</f>
        <v>KAZAKONIS</v>
      </c>
      <c r="E139" s="312">
        <f>G13</f>
        <v>3</v>
      </c>
      <c r="F139" s="43" t="str">
        <f>C10</f>
        <v>TSOUBANAS</v>
      </c>
      <c r="G139" s="313"/>
      <c r="H139" s="103"/>
      <c r="I139" s="314"/>
      <c r="J139" s="103"/>
      <c r="K139" s="104"/>
    </row>
    <row r="140" spans="2:11" ht="17" thickBot="1" x14ac:dyDescent="0.25">
      <c r="B140" s="1766" t="s">
        <v>1458</v>
      </c>
      <c r="C140" s="1767"/>
      <c r="D140" s="1767"/>
      <c r="E140" s="1767"/>
      <c r="F140" s="1767"/>
      <c r="G140" s="1767"/>
      <c r="H140" s="1828"/>
      <c r="I140" s="1824" t="s">
        <v>2062</v>
      </c>
      <c r="J140" s="1730"/>
      <c r="K140" s="522"/>
    </row>
    <row r="142" spans="2:11" ht="16" x14ac:dyDescent="0.2">
      <c r="C142" s="1760" t="s">
        <v>194</v>
      </c>
      <c r="D142" s="1760"/>
      <c r="E142" s="1760"/>
      <c r="F142" s="1760"/>
      <c r="G142" s="1760"/>
      <c r="H142" s="1760"/>
      <c r="I142" s="1760"/>
      <c r="J142" s="1760"/>
    </row>
    <row r="143" spans="2:11" ht="14" thickBot="1" x14ac:dyDescent="0.2"/>
    <row r="144" spans="2:11" ht="19" thickBot="1" x14ac:dyDescent="0.25">
      <c r="B144" s="1764" t="s">
        <v>1461</v>
      </c>
      <c r="C144" s="1825"/>
      <c r="D144" s="220" t="s">
        <v>1460</v>
      </c>
      <c r="E144" s="1699" t="s">
        <v>18</v>
      </c>
      <c r="F144" s="1826"/>
      <c r="G144" s="295" t="s">
        <v>203</v>
      </c>
      <c r="H144" s="534" t="s">
        <v>199</v>
      </c>
      <c r="I144" s="526"/>
      <c r="J144" s="535" t="s">
        <v>200</v>
      </c>
      <c r="K144" s="554" t="s">
        <v>1445</v>
      </c>
    </row>
    <row r="145" spans="2:11" x14ac:dyDescent="0.15">
      <c r="B145" s="300" t="s">
        <v>892</v>
      </c>
      <c r="C145" s="301" t="s">
        <v>197</v>
      </c>
      <c r="D145" s="302" t="s">
        <v>2322</v>
      </c>
      <c r="E145" s="303" t="s">
        <v>197</v>
      </c>
      <c r="F145" s="304" t="s">
        <v>2324</v>
      </c>
      <c r="G145" s="305" t="s">
        <v>1041</v>
      </c>
      <c r="H145" s="106" t="s">
        <v>1042</v>
      </c>
      <c r="I145" s="106" t="s">
        <v>1043</v>
      </c>
      <c r="J145" s="106" t="s">
        <v>193</v>
      </c>
      <c r="K145" s="306" t="s">
        <v>2063</v>
      </c>
    </row>
    <row r="146" spans="2:11" ht="16" x14ac:dyDescent="0.2">
      <c r="B146" s="307">
        <v>1</v>
      </c>
      <c r="C146" s="308">
        <f>G14</f>
        <v>4</v>
      </c>
      <c r="D146" s="33" t="str">
        <f>C14</f>
        <v>TSOULFAS G</v>
      </c>
      <c r="E146" s="308">
        <f>G6</f>
        <v>1</v>
      </c>
      <c r="F146" s="33" t="str">
        <f>C12</f>
        <v>BISTAS</v>
      </c>
      <c r="G146" s="309"/>
      <c r="H146" s="99"/>
      <c r="I146" s="211"/>
      <c r="J146" s="99"/>
      <c r="K146" s="102"/>
    </row>
    <row r="147" spans="2:11" ht="16" x14ac:dyDescent="0.2">
      <c r="B147" s="307">
        <v>2</v>
      </c>
      <c r="C147" s="308">
        <f>G10</f>
        <v>2</v>
      </c>
      <c r="D147" s="33" t="str">
        <f>C7</f>
        <v>PAPAGEORGIOU</v>
      </c>
      <c r="E147" s="308">
        <f>G13</f>
        <v>3</v>
      </c>
      <c r="F147" s="33" t="str">
        <f>C6</f>
        <v>KALDIS</v>
      </c>
      <c r="G147" s="310"/>
      <c r="H147" s="99"/>
      <c r="I147" s="211"/>
      <c r="J147" s="99"/>
      <c r="K147" s="102"/>
    </row>
    <row r="148" spans="2:11" ht="16" x14ac:dyDescent="0.2">
      <c r="B148" s="307"/>
      <c r="C148" s="308"/>
      <c r="D148" s="33"/>
      <c r="E148" s="308"/>
      <c r="F148" s="33"/>
      <c r="G148" s="310"/>
      <c r="H148" s="99"/>
      <c r="I148" s="211"/>
      <c r="J148" s="99"/>
      <c r="K148" s="102"/>
    </row>
    <row r="149" spans="2:11" ht="16" x14ac:dyDescent="0.2">
      <c r="B149" s="307"/>
      <c r="C149" s="308"/>
      <c r="D149" s="33"/>
      <c r="E149" s="308"/>
      <c r="F149" s="33"/>
      <c r="G149" s="310"/>
      <c r="H149" s="99"/>
      <c r="I149" s="211"/>
      <c r="J149" s="99"/>
      <c r="K149" s="102"/>
    </row>
    <row r="150" spans="2:11" ht="16" x14ac:dyDescent="0.2">
      <c r="B150" s="307">
        <v>1</v>
      </c>
      <c r="C150" s="308">
        <f>G6</f>
        <v>1</v>
      </c>
      <c r="D150" s="33" t="str">
        <f>C12</f>
        <v>BISTAS</v>
      </c>
      <c r="E150" s="308">
        <f>G10</f>
        <v>2</v>
      </c>
      <c r="F150" s="33" t="str">
        <f>C13</f>
        <v>ANDRITSOS</v>
      </c>
      <c r="G150" s="310"/>
      <c r="H150" s="99"/>
      <c r="I150" s="211"/>
      <c r="J150" s="99"/>
      <c r="K150" s="102"/>
    </row>
    <row r="151" spans="2:11" ht="17" thickBot="1" x14ac:dyDescent="0.25">
      <c r="B151" s="311">
        <v>2</v>
      </c>
      <c r="C151" s="312">
        <f>G14</f>
        <v>4</v>
      </c>
      <c r="D151" s="43" t="str">
        <f>C14</f>
        <v>TSOULFAS G</v>
      </c>
      <c r="E151" s="312">
        <f>G13</f>
        <v>3</v>
      </c>
      <c r="F151" s="43" t="str">
        <f>C11</f>
        <v>KAZAKONIS</v>
      </c>
      <c r="G151" s="313"/>
      <c r="H151" s="103"/>
      <c r="I151" s="314"/>
      <c r="J151" s="103"/>
      <c r="K151" s="104"/>
    </row>
    <row r="152" spans="2:11" ht="17" thickBot="1" x14ac:dyDescent="0.25">
      <c r="B152" s="1766" t="s">
        <v>1458</v>
      </c>
      <c r="C152" s="1767"/>
      <c r="D152" s="1767"/>
      <c r="E152" s="1767"/>
      <c r="F152" s="1767"/>
      <c r="G152" s="1767"/>
      <c r="H152" s="1828"/>
      <c r="I152" s="1824" t="s">
        <v>2062</v>
      </c>
      <c r="J152" s="1730"/>
      <c r="K152" s="522"/>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sheetData>
  <sheetProtection password="CF27" sheet="1" objects="1" scenarios="1"/>
  <mergeCells count="55">
    <mergeCell ref="B128:H128"/>
    <mergeCell ref="I128:J128"/>
    <mergeCell ref="C130:J130"/>
    <mergeCell ref="B132:C132"/>
    <mergeCell ref="E132:F132"/>
    <mergeCell ref="B152:H152"/>
    <mergeCell ref="I152:J152"/>
    <mergeCell ref="B140:H140"/>
    <mergeCell ref="I140:J140"/>
    <mergeCell ref="C142:J142"/>
    <mergeCell ref="B144:C144"/>
    <mergeCell ref="E144:F144"/>
    <mergeCell ref="B91:H91"/>
    <mergeCell ref="I91:J91"/>
    <mergeCell ref="B120:C120"/>
    <mergeCell ref="E120:F120"/>
    <mergeCell ref="C93:J93"/>
    <mergeCell ref="B95:C95"/>
    <mergeCell ref="E95:F95"/>
    <mergeCell ref="B103:H103"/>
    <mergeCell ref="I103:J103"/>
    <mergeCell ref="C106:J106"/>
    <mergeCell ref="B108:C108"/>
    <mergeCell ref="E108:F108"/>
    <mergeCell ref="B116:H116"/>
    <mergeCell ref="I116:J116"/>
    <mergeCell ref="C118:J118"/>
    <mergeCell ref="B79:H79"/>
    <mergeCell ref="I79:J79"/>
    <mergeCell ref="C81:J81"/>
    <mergeCell ref="B83:C83"/>
    <mergeCell ref="E83:F83"/>
    <mergeCell ref="B67:H67"/>
    <mergeCell ref="I67:J67"/>
    <mergeCell ref="C69:J69"/>
    <mergeCell ref="B71:C71"/>
    <mergeCell ref="E71:F71"/>
    <mergeCell ref="C8:D8"/>
    <mergeCell ref="C9:D9"/>
    <mergeCell ref="C10:D10"/>
    <mergeCell ref="C57:J57"/>
    <mergeCell ref="B59:C59"/>
    <mergeCell ref="E59:F59"/>
    <mergeCell ref="C11:D11"/>
    <mergeCell ref="C12:D12"/>
    <mergeCell ref="C13:D13"/>
    <mergeCell ref="C14:D14"/>
    <mergeCell ref="C43:J43"/>
    <mergeCell ref="B45:C45"/>
    <mergeCell ref="E45:F45"/>
    <mergeCell ref="C2:I2"/>
    <mergeCell ref="B4:D4"/>
    <mergeCell ref="B5:D5"/>
    <mergeCell ref="C6:D6"/>
    <mergeCell ref="C7:D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Foglio143"/>
  <dimension ref="A2:P42"/>
  <sheetViews>
    <sheetView topLeftCell="A13" workbookViewId="0">
      <selection activeCell="F42" sqref="F42"/>
    </sheetView>
  </sheetViews>
  <sheetFormatPr baseColWidth="10" defaultColWidth="8.83203125" defaultRowHeight="13" x14ac:dyDescent="0.15"/>
  <cols>
    <col min="1" max="1" width="17" style="15" customWidth="1"/>
    <col min="2" max="10" width="4.5" style="15" customWidth="1"/>
    <col min="11" max="11" width="5.1640625" style="15" customWidth="1"/>
    <col min="12" max="12" width="5.83203125" style="15" customWidth="1"/>
    <col min="13" max="13" width="6.5" style="15" customWidth="1"/>
    <col min="14" max="14" width="5.5" style="15" customWidth="1"/>
    <col min="15" max="15" width="8.6640625" style="15" customWidth="1"/>
    <col min="16" max="16" width="5.6640625" style="15" customWidth="1"/>
    <col min="17" max="16384" width="8.83203125" style="15"/>
  </cols>
  <sheetData>
    <row r="2" spans="1:16" ht="15.75" customHeight="1" x14ac:dyDescent="0.2">
      <c r="A2" s="173" t="s">
        <v>1995</v>
      </c>
      <c r="B2" s="2125"/>
      <c r="C2" s="2125"/>
      <c r="D2" s="2125"/>
      <c r="E2" s="2125"/>
      <c r="F2" s="2125"/>
      <c r="G2" s="2125"/>
      <c r="H2" s="2125"/>
      <c r="I2" s="2125"/>
      <c r="J2" s="2125"/>
      <c r="K2" s="2125"/>
      <c r="L2" s="2125"/>
      <c r="M2" s="2125"/>
      <c r="N2" s="2125"/>
      <c r="O2" s="2125"/>
      <c r="P2" s="2125"/>
    </row>
    <row r="3" spans="1:16" ht="15.75" customHeight="1" x14ac:dyDescent="0.2">
      <c r="H3" s="1800" t="s">
        <v>1672</v>
      </c>
      <c r="I3" s="1835"/>
      <c r="J3" s="1835"/>
      <c r="K3" s="1835"/>
      <c r="L3" s="1835"/>
      <c r="M3" s="1835"/>
      <c r="N3" s="1835"/>
      <c r="O3" s="1881"/>
      <c r="P3" s="1881"/>
    </row>
    <row r="4" spans="1:16" ht="15.75" customHeight="1" x14ac:dyDescent="0.15"/>
    <row r="5" spans="1:16" ht="15.75" customHeight="1" x14ac:dyDescent="0.2">
      <c r="H5" s="51"/>
      <c r="I5" s="51"/>
      <c r="J5" s="51"/>
      <c r="K5" s="51"/>
      <c r="L5" s="51"/>
      <c r="M5" s="51"/>
      <c r="N5" s="51"/>
      <c r="O5" s="81"/>
      <c r="P5" s="81"/>
    </row>
    <row r="6" spans="1:16" ht="15.75" customHeight="1" thickBot="1" x14ac:dyDescent="0.2">
      <c r="A6" s="1716" t="s">
        <v>576</v>
      </c>
      <c r="B6" s="1716"/>
      <c r="C6" s="1716"/>
      <c r="D6" s="1716"/>
      <c r="E6" s="1716"/>
      <c r="F6" s="1716"/>
      <c r="G6" s="1716"/>
      <c r="H6" s="1716"/>
      <c r="I6" s="1716"/>
    </row>
    <row r="7" spans="1:16" ht="18" customHeight="1" x14ac:dyDescent="0.2">
      <c r="A7" s="1791"/>
      <c r="B7" s="1778">
        <f>A10</f>
        <v>0</v>
      </c>
      <c r="C7" s="1778">
        <f>A11</f>
        <v>0</v>
      </c>
      <c r="D7" s="1778">
        <f>A12</f>
        <v>0</v>
      </c>
      <c r="E7" s="1778">
        <f>A13</f>
        <v>0</v>
      </c>
      <c r="F7" s="1780">
        <f>A14</f>
        <v>0</v>
      </c>
      <c r="G7" s="1784" t="s">
        <v>92</v>
      </c>
      <c r="H7" s="1784" t="s">
        <v>1534</v>
      </c>
      <c r="I7" s="1784" t="s">
        <v>1533</v>
      </c>
      <c r="J7" s="51"/>
      <c r="K7" s="51"/>
      <c r="L7" s="51"/>
      <c r="M7" s="51"/>
      <c r="N7" s="51"/>
      <c r="O7" s="81"/>
      <c r="P7" s="81"/>
    </row>
    <row r="8" spans="1:16" ht="18" customHeight="1" x14ac:dyDescent="0.2">
      <c r="A8" s="1792"/>
      <c r="B8" s="1779"/>
      <c r="C8" s="1779"/>
      <c r="D8" s="1779"/>
      <c r="E8" s="1779"/>
      <c r="F8" s="1781"/>
      <c r="G8" s="1785"/>
      <c r="H8" s="1785"/>
      <c r="I8" s="1785"/>
      <c r="J8" s="51"/>
      <c r="K8" s="51"/>
      <c r="L8" s="51"/>
      <c r="M8" s="51"/>
      <c r="N8" s="51"/>
      <c r="O8" s="81"/>
      <c r="P8" s="81"/>
    </row>
    <row r="9" spans="1:16" ht="18" customHeight="1" x14ac:dyDescent="0.2">
      <c r="A9" s="1793"/>
      <c r="B9" s="1779"/>
      <c r="C9" s="1779"/>
      <c r="D9" s="1779"/>
      <c r="E9" s="1779"/>
      <c r="F9" s="1781"/>
      <c r="G9" s="1785"/>
      <c r="H9" s="1785"/>
      <c r="I9" s="1785"/>
      <c r="J9" s="51"/>
      <c r="K9" s="51"/>
      <c r="L9" s="51"/>
      <c r="M9" s="51"/>
      <c r="N9" s="51"/>
      <c r="O9" s="81"/>
      <c r="P9" s="81"/>
    </row>
    <row r="10" spans="1:16" ht="15.75" customHeight="1" x14ac:dyDescent="0.2">
      <c r="A10" s="1337"/>
      <c r="B10" s="1326"/>
      <c r="C10" s="1325"/>
      <c r="D10" s="1325"/>
      <c r="E10" s="1325"/>
      <c r="F10" s="1327"/>
      <c r="G10" s="1334"/>
      <c r="H10" s="901"/>
      <c r="I10" s="901"/>
      <c r="J10" s="51"/>
      <c r="K10" s="51"/>
      <c r="L10" s="51"/>
      <c r="M10" s="51"/>
      <c r="N10" s="51"/>
      <c r="O10" s="81"/>
      <c r="P10" s="81"/>
    </row>
    <row r="11" spans="1:16" ht="15.75" customHeight="1" x14ac:dyDescent="0.2">
      <c r="A11" s="1337"/>
      <c r="B11" s="1325"/>
      <c r="C11" s="1326"/>
      <c r="D11" s="1325"/>
      <c r="E11" s="1325"/>
      <c r="F11" s="1327"/>
      <c r="G11" s="1334"/>
      <c r="H11" s="1335"/>
      <c r="I11" s="1335"/>
      <c r="J11" s="51"/>
      <c r="K11" s="51"/>
      <c r="L11" s="51"/>
      <c r="M11" s="51"/>
      <c r="N11" s="51"/>
      <c r="O11" s="81"/>
      <c r="P11" s="81"/>
    </row>
    <row r="12" spans="1:16" ht="15.75" customHeight="1" x14ac:dyDescent="0.2">
      <c r="A12" s="1337"/>
      <c r="B12" s="1325"/>
      <c r="C12" s="1325"/>
      <c r="D12" s="1326"/>
      <c r="E12" s="1325"/>
      <c r="F12" s="1327"/>
      <c r="G12" s="1334"/>
      <c r="H12" s="1335"/>
      <c r="I12" s="1335"/>
      <c r="J12" s="51"/>
      <c r="K12" s="51"/>
      <c r="L12" s="51"/>
      <c r="M12" s="51"/>
      <c r="N12" s="51"/>
      <c r="O12" s="81"/>
      <c r="P12" s="81"/>
    </row>
    <row r="13" spans="1:16" ht="15.75" customHeight="1" x14ac:dyDescent="0.2">
      <c r="A13" s="1337"/>
      <c r="B13" s="1325"/>
      <c r="C13" s="1325"/>
      <c r="D13" s="1325"/>
      <c r="E13" s="1326"/>
      <c r="F13" s="1327"/>
      <c r="G13" s="1334"/>
      <c r="H13" s="1334"/>
      <c r="I13" s="1334"/>
      <c r="J13" s="51"/>
      <c r="K13" s="48"/>
      <c r="L13" s="51"/>
      <c r="M13" s="51"/>
      <c r="N13" s="51"/>
      <c r="O13" s="81"/>
      <c r="P13" s="81"/>
    </row>
    <row r="14" spans="1:16" ht="15.75" customHeight="1" thickBot="1" x14ac:dyDescent="0.25">
      <c r="A14" s="1338"/>
      <c r="B14" s="1328"/>
      <c r="C14" s="1328"/>
      <c r="D14" s="1328"/>
      <c r="E14" s="1328"/>
      <c r="F14" s="1329"/>
      <c r="G14" s="1336"/>
      <c r="H14" s="1336"/>
      <c r="I14" s="1336"/>
      <c r="J14" s="51"/>
      <c r="K14" s="48"/>
      <c r="L14" s="51"/>
      <c r="M14" s="51"/>
      <c r="N14" s="51"/>
      <c r="O14" s="81"/>
      <c r="P14" s="81"/>
    </row>
    <row r="15" spans="1:16" ht="15.75" customHeight="1" x14ac:dyDescent="0.2">
      <c r="H15" s="51"/>
      <c r="I15" s="51"/>
      <c r="J15" s="51"/>
      <c r="K15" s="51"/>
      <c r="L15" s="51"/>
      <c r="M15" s="51"/>
      <c r="N15" s="51"/>
      <c r="O15" s="81"/>
      <c r="P15" s="81"/>
    </row>
    <row r="16" spans="1:16" ht="19" thickBot="1" x14ac:dyDescent="0.25">
      <c r="A16" s="1716" t="s">
        <v>576</v>
      </c>
      <c r="B16" s="1716"/>
      <c r="C16" s="1716"/>
      <c r="D16" s="1716"/>
      <c r="E16" s="1716"/>
      <c r="F16" s="1716"/>
      <c r="G16" s="1716"/>
      <c r="H16" s="1716"/>
      <c r="I16" s="1716"/>
      <c r="J16" s="51"/>
      <c r="K16" s="51"/>
      <c r="L16" s="51"/>
      <c r="M16" s="51"/>
      <c r="N16" s="51"/>
      <c r="O16" s="81"/>
      <c r="P16" s="81"/>
    </row>
    <row r="17" spans="1:16" ht="18" x14ac:dyDescent="0.2">
      <c r="A17" s="1791"/>
      <c r="B17" s="1778">
        <f>A20</f>
        <v>0</v>
      </c>
      <c r="C17" s="1778">
        <f>A21</f>
        <v>0</v>
      </c>
      <c r="D17" s="1778">
        <f>A22</f>
        <v>0</v>
      </c>
      <c r="E17" s="1778">
        <f>A23</f>
        <v>0</v>
      </c>
      <c r="F17" s="1780">
        <f>A24</f>
        <v>0</v>
      </c>
      <c r="G17" s="1784" t="s">
        <v>92</v>
      </c>
      <c r="H17" s="1784" t="s">
        <v>1534</v>
      </c>
      <c r="I17" s="1784" t="s">
        <v>1533</v>
      </c>
      <c r="J17" s="51"/>
      <c r="K17" s="51"/>
      <c r="L17" s="51"/>
      <c r="M17" s="51"/>
      <c r="N17" s="51"/>
      <c r="O17" s="81"/>
      <c r="P17" s="81"/>
    </row>
    <row r="18" spans="1:16" ht="18" x14ac:dyDescent="0.2">
      <c r="A18" s="1792"/>
      <c r="B18" s="1779"/>
      <c r="C18" s="1779"/>
      <c r="D18" s="1779"/>
      <c r="E18" s="1779"/>
      <c r="F18" s="1781"/>
      <c r="G18" s="1785"/>
      <c r="H18" s="1785"/>
      <c r="I18" s="1785"/>
      <c r="J18" s="51"/>
      <c r="K18" s="51"/>
      <c r="L18" s="51"/>
      <c r="M18" s="51"/>
      <c r="N18" s="51"/>
      <c r="O18" s="81"/>
      <c r="P18" s="81"/>
    </row>
    <row r="19" spans="1:16" ht="18" x14ac:dyDescent="0.2">
      <c r="A19" s="1793"/>
      <c r="B19" s="1779"/>
      <c r="C19" s="1779"/>
      <c r="D19" s="1779"/>
      <c r="E19" s="1779"/>
      <c r="F19" s="1781"/>
      <c r="G19" s="1785"/>
      <c r="H19" s="1785"/>
      <c r="I19" s="1785"/>
      <c r="J19" s="51"/>
      <c r="K19" s="51"/>
      <c r="L19" s="51"/>
      <c r="M19" s="51"/>
      <c r="N19" s="51"/>
      <c r="O19" s="81"/>
      <c r="P19" s="81"/>
    </row>
    <row r="20" spans="1:16" ht="18" x14ac:dyDescent="0.2">
      <c r="A20" s="1337"/>
      <c r="B20" s="1326"/>
      <c r="C20" s="1325"/>
      <c r="D20" s="1325"/>
      <c r="E20" s="1325"/>
      <c r="F20" s="1327"/>
      <c r="G20" s="1334"/>
      <c r="H20" s="901"/>
      <c r="I20" s="901"/>
      <c r="J20" s="51"/>
      <c r="K20" s="51"/>
      <c r="L20" s="51"/>
      <c r="M20" s="51"/>
      <c r="N20" s="51"/>
      <c r="O20" s="81"/>
      <c r="P20" s="81"/>
    </row>
    <row r="21" spans="1:16" ht="18" x14ac:dyDescent="0.2">
      <c r="A21" s="1337"/>
      <c r="B21" s="1325"/>
      <c r="C21" s="1326"/>
      <c r="D21" s="1325"/>
      <c r="E21" s="1325"/>
      <c r="F21" s="1327"/>
      <c r="G21" s="1334"/>
      <c r="H21" s="1335"/>
      <c r="I21" s="1335"/>
      <c r="J21" s="51"/>
      <c r="K21" s="51"/>
      <c r="L21" s="51"/>
      <c r="M21" s="51"/>
      <c r="N21" s="51"/>
      <c r="O21" s="81"/>
      <c r="P21" s="81"/>
    </row>
    <row r="22" spans="1:16" ht="18" x14ac:dyDescent="0.2">
      <c r="A22" s="1337"/>
      <c r="B22" s="1325"/>
      <c r="C22" s="1325"/>
      <c r="D22" s="1326"/>
      <c r="E22" s="1325"/>
      <c r="F22" s="1327"/>
      <c r="G22" s="1334"/>
      <c r="H22" s="1335"/>
      <c r="I22" s="1335"/>
      <c r="J22" s="2041" t="s">
        <v>1500</v>
      </c>
      <c r="K22" s="2041"/>
      <c r="L22" s="2041"/>
      <c r="M22" s="2041"/>
      <c r="N22" s="2041"/>
      <c r="O22" s="2042"/>
      <c r="P22" s="91"/>
    </row>
    <row r="23" spans="1:16" ht="18" x14ac:dyDescent="0.2">
      <c r="A23" s="1337"/>
      <c r="B23" s="1325"/>
      <c r="C23" s="1325"/>
      <c r="D23" s="1325"/>
      <c r="E23" s="1326"/>
      <c r="F23" s="1327"/>
      <c r="G23" s="1334"/>
      <c r="H23" s="1334"/>
      <c r="I23" s="1334"/>
      <c r="J23" s="1835" t="s">
        <v>1502</v>
      </c>
      <c r="K23" s="1835"/>
      <c r="L23" s="1835"/>
      <c r="M23" s="1835"/>
      <c r="N23" s="1835"/>
      <c r="O23" s="1886"/>
      <c r="P23" s="91"/>
    </row>
    <row r="24" spans="1:16" ht="19" thickBot="1" x14ac:dyDescent="0.25">
      <c r="A24" s="1338"/>
      <c r="B24" s="1328"/>
      <c r="C24" s="1328"/>
      <c r="D24" s="1328"/>
      <c r="E24" s="1328"/>
      <c r="F24" s="1329"/>
      <c r="G24" s="1336"/>
      <c r="H24" s="1336"/>
      <c r="I24" s="1336"/>
      <c r="J24" s="51"/>
      <c r="K24" s="51"/>
      <c r="L24" s="51"/>
      <c r="M24" s="51"/>
      <c r="N24" s="51"/>
      <c r="O24" s="81"/>
      <c r="P24" s="81"/>
    </row>
    <row r="25" spans="1:16" ht="18" customHeight="1" x14ac:dyDescent="0.2">
      <c r="K25" s="1835" t="s">
        <v>1037</v>
      </c>
      <c r="L25" s="1835"/>
      <c r="M25" s="1835"/>
      <c r="N25" s="1835"/>
      <c r="O25" s="2153"/>
      <c r="P25" s="2153"/>
    </row>
    <row r="26" spans="1:16" ht="18" customHeight="1" x14ac:dyDescent="0.2">
      <c r="K26" s="1835" t="s">
        <v>1467</v>
      </c>
      <c r="L26" s="1835"/>
      <c r="M26" s="1835"/>
      <c r="N26" s="1835"/>
      <c r="O26" s="2153"/>
      <c r="P26" s="2153"/>
    </row>
    <row r="27" spans="1:16" ht="18" customHeight="1" thickBot="1" x14ac:dyDescent="0.2">
      <c r="B27" s="50"/>
      <c r="C27" s="49"/>
      <c r="D27" s="49"/>
      <c r="E27" s="49"/>
      <c r="F27" s="49"/>
      <c r="G27" s="49"/>
      <c r="H27" s="49"/>
      <c r="I27" s="49"/>
      <c r="J27" s="49"/>
    </row>
    <row r="28" spans="1:16" ht="91.5" customHeight="1" x14ac:dyDescent="0.15">
      <c r="A28" s="114"/>
      <c r="B28" s="487" t="str">
        <f>A29</f>
        <v>KALDIS</v>
      </c>
      <c r="C28" s="487" t="str">
        <f>A30</f>
        <v>PAPAGEORGIOU</v>
      </c>
      <c r="D28" s="487" t="str">
        <f>A31</f>
        <v>TSOULFAS T</v>
      </c>
      <c r="E28" s="487" t="str">
        <f>A32</f>
        <v>POLITOPOULOS</v>
      </c>
      <c r="F28" s="487" t="str">
        <f>A33</f>
        <v>TSOUBANAS</v>
      </c>
      <c r="G28" s="487" t="str">
        <f>A34</f>
        <v>KAZAKONIS</v>
      </c>
      <c r="H28" s="487" t="str">
        <f>A35</f>
        <v>BISTAS</v>
      </c>
      <c r="I28" s="487" t="str">
        <f>A36</f>
        <v>ANDRITSOS</v>
      </c>
      <c r="J28" s="532" t="str">
        <f>A37</f>
        <v>TSOULFAS G</v>
      </c>
      <c r="K28" s="894" t="s">
        <v>92</v>
      </c>
      <c r="L28" s="894" t="s">
        <v>1014</v>
      </c>
      <c r="M28" s="894" t="s">
        <v>1896</v>
      </c>
      <c r="N28" s="894" t="s">
        <v>1982</v>
      </c>
      <c r="O28" s="894" t="s">
        <v>1983</v>
      </c>
      <c r="P28" s="894" t="s">
        <v>1984</v>
      </c>
    </row>
    <row r="29" spans="1:16" ht="18.75" customHeight="1" x14ac:dyDescent="0.2">
      <c r="A29" s="484" t="str">
        <f>'9S -4B - 1 RR'!C4</f>
        <v>KALDIS</v>
      </c>
      <c r="B29" s="85"/>
      <c r="C29" s="86"/>
      <c r="D29" s="87">
        <v>1</v>
      </c>
      <c r="E29" s="87">
        <v>1</v>
      </c>
      <c r="F29" s="87">
        <v>0</v>
      </c>
      <c r="G29" s="87"/>
      <c r="H29" s="87">
        <v>1</v>
      </c>
      <c r="I29" s="87">
        <v>1</v>
      </c>
      <c r="J29" s="88">
        <v>1</v>
      </c>
      <c r="K29" s="1379">
        <f t="shared" ref="K29:K37" si="0">SUM(B29:J29)</f>
        <v>5</v>
      </c>
      <c r="L29" s="465"/>
      <c r="M29" s="1428">
        <f>SUM(B29:J29)-L29</f>
        <v>5</v>
      </c>
      <c r="N29" s="1380">
        <f t="shared" ref="N29:N37" si="1">COUNTIF(B29:J29,1)+COUNTIF(B29:J29,0)</f>
        <v>6</v>
      </c>
      <c r="O29" s="1128">
        <f>IF(N29=0,"",M29/N29)</f>
        <v>0.83333333333333337</v>
      </c>
      <c r="P29" s="896"/>
    </row>
    <row r="30" spans="1:16" ht="18.75" customHeight="1" x14ac:dyDescent="0.2">
      <c r="A30" s="484" t="str">
        <f>'9S -4B - 1 RR'!C5</f>
        <v>PAPAGEORGIOU</v>
      </c>
      <c r="B30" s="138" t="str">
        <f>IF(ISBLANK(C$29),"",1-C$29)</f>
        <v/>
      </c>
      <c r="C30" s="90"/>
      <c r="D30" s="91">
        <v>0</v>
      </c>
      <c r="E30" s="91">
        <v>1</v>
      </c>
      <c r="F30" s="91">
        <v>1</v>
      </c>
      <c r="G30" s="91">
        <v>1</v>
      </c>
      <c r="H30" s="91">
        <v>0</v>
      </c>
      <c r="I30" s="91">
        <v>1</v>
      </c>
      <c r="J30" s="92">
        <v>0</v>
      </c>
      <c r="K30" s="1380">
        <f t="shared" si="0"/>
        <v>4</v>
      </c>
      <c r="L30" s="466"/>
      <c r="M30" s="1428">
        <f t="shared" ref="M30:M37" si="2">SUM(B30:J30)-L30</f>
        <v>4</v>
      </c>
      <c r="N30" s="1380">
        <f t="shared" si="1"/>
        <v>7</v>
      </c>
      <c r="O30" s="1128">
        <f t="shared" ref="O30:O37" si="3">IF(N30=0,"",M30/N30)</f>
        <v>0.5714285714285714</v>
      </c>
      <c r="P30" s="897"/>
    </row>
    <row r="31" spans="1:16" ht="18.75" customHeight="1" x14ac:dyDescent="0.2">
      <c r="A31" s="484" t="str">
        <f>'9S -4B - 1 RR'!C6</f>
        <v>TSOULFAS T</v>
      </c>
      <c r="B31" s="138">
        <f>IF(ISBLANK(D$29),"",1-D$29)</f>
        <v>0</v>
      </c>
      <c r="C31" s="93">
        <f>IF(ISBLANK(D$30),"",1-D$30)</f>
        <v>1</v>
      </c>
      <c r="D31" s="94"/>
      <c r="E31" s="91">
        <v>1</v>
      </c>
      <c r="F31" s="91">
        <v>1</v>
      </c>
      <c r="G31" s="91">
        <v>1</v>
      </c>
      <c r="H31" s="91"/>
      <c r="I31" s="91">
        <v>1</v>
      </c>
      <c r="J31" s="92">
        <v>0</v>
      </c>
      <c r="K31" s="1380">
        <f t="shared" si="0"/>
        <v>5</v>
      </c>
      <c r="L31" s="466"/>
      <c r="M31" s="1428">
        <f t="shared" si="2"/>
        <v>5</v>
      </c>
      <c r="N31" s="1380">
        <f t="shared" si="1"/>
        <v>7</v>
      </c>
      <c r="O31" s="1128">
        <f t="shared" si="3"/>
        <v>0.7142857142857143</v>
      </c>
      <c r="P31" s="897"/>
    </row>
    <row r="32" spans="1:16" ht="18.75" customHeight="1" x14ac:dyDescent="0.2">
      <c r="A32" s="484" t="str">
        <f>'9S -4B - 1 RR'!C7</f>
        <v>POLITOPOULOS</v>
      </c>
      <c r="B32" s="138">
        <f>IF(ISBLANK(E$29),"",1-E$29)</f>
        <v>0</v>
      </c>
      <c r="C32" s="93">
        <f>IF(ISBLANK(E$30),"",1-E$30)</f>
        <v>0</v>
      </c>
      <c r="D32" s="138">
        <f>IF(ISBLANK(E$31),"",1-E$31)</f>
        <v>0</v>
      </c>
      <c r="E32" s="94"/>
      <c r="F32" s="91">
        <v>1</v>
      </c>
      <c r="G32" s="91">
        <v>0</v>
      </c>
      <c r="H32" s="91"/>
      <c r="I32" s="91">
        <v>0</v>
      </c>
      <c r="J32" s="92">
        <v>0</v>
      </c>
      <c r="K32" s="1380">
        <f t="shared" si="0"/>
        <v>1</v>
      </c>
      <c r="L32" s="466"/>
      <c r="M32" s="1428">
        <f t="shared" si="2"/>
        <v>1</v>
      </c>
      <c r="N32" s="1380">
        <f t="shared" si="1"/>
        <v>7</v>
      </c>
      <c r="O32" s="1128">
        <f t="shared" si="3"/>
        <v>0.14285714285714285</v>
      </c>
      <c r="P32" s="897"/>
    </row>
    <row r="33" spans="1:16" ht="18.75" customHeight="1" x14ac:dyDescent="0.2">
      <c r="A33" s="484" t="str">
        <f>'9S -4B - 1 RR'!C8</f>
        <v>TSOUBANAS</v>
      </c>
      <c r="B33" s="138">
        <f>IF(ISBLANK(F$29),"",1-F$29)</f>
        <v>1</v>
      </c>
      <c r="C33" s="93">
        <f>IF(ISBLANK(F$30),"",1-F$30)</f>
        <v>0</v>
      </c>
      <c r="D33" s="138">
        <f>IF(ISBLANK(F$31),"",1-F$31)</f>
        <v>0</v>
      </c>
      <c r="E33" s="138">
        <f>IF(ISBLANK(F$32),"",1-F$32)</f>
        <v>0</v>
      </c>
      <c r="F33" s="94"/>
      <c r="G33" s="91"/>
      <c r="H33" s="91">
        <v>1</v>
      </c>
      <c r="I33" s="91">
        <v>0</v>
      </c>
      <c r="J33" s="92">
        <v>0</v>
      </c>
      <c r="K33" s="1380">
        <f t="shared" si="0"/>
        <v>2</v>
      </c>
      <c r="L33" s="466"/>
      <c r="M33" s="1428">
        <f t="shared" si="2"/>
        <v>2</v>
      </c>
      <c r="N33" s="1380">
        <f t="shared" si="1"/>
        <v>7</v>
      </c>
      <c r="O33" s="1128">
        <f t="shared" si="3"/>
        <v>0.2857142857142857</v>
      </c>
      <c r="P33" s="897"/>
    </row>
    <row r="34" spans="1:16" ht="18.75" customHeight="1" x14ac:dyDescent="0.2">
      <c r="A34" s="484" t="str">
        <f>'9S -4B - 1 RR'!C9</f>
        <v>KAZAKONIS</v>
      </c>
      <c r="B34" s="138" t="str">
        <f>IF(ISBLANK(G$29),"",1-G$29)</f>
        <v/>
      </c>
      <c r="C34" s="93">
        <f>IF(ISBLANK(G$30),"",1-G$30)</f>
        <v>0</v>
      </c>
      <c r="D34" s="138">
        <f>IF(ISBLANK(G$31),"",1-G$31)</f>
        <v>0</v>
      </c>
      <c r="E34" s="138">
        <f>IF(ISBLANK(G$32),"",1-G$32)</f>
        <v>1</v>
      </c>
      <c r="F34" s="138" t="str">
        <f>IF(ISBLANK(G$33),"",1-G$33)</f>
        <v/>
      </c>
      <c r="G34" s="94"/>
      <c r="H34" s="91">
        <v>1</v>
      </c>
      <c r="I34" s="91">
        <v>1</v>
      </c>
      <c r="J34" s="92"/>
      <c r="K34" s="1380">
        <f t="shared" si="0"/>
        <v>3</v>
      </c>
      <c r="L34" s="466"/>
      <c r="M34" s="1428">
        <f t="shared" si="2"/>
        <v>3</v>
      </c>
      <c r="N34" s="1380">
        <f t="shared" si="1"/>
        <v>5</v>
      </c>
      <c r="O34" s="1128">
        <f t="shared" si="3"/>
        <v>0.6</v>
      </c>
      <c r="P34" s="897"/>
    </row>
    <row r="35" spans="1:16" ht="18.75" customHeight="1" x14ac:dyDescent="0.2">
      <c r="A35" s="484" t="str">
        <f>'9S -4B - 1 RR'!C10</f>
        <v>BISTAS</v>
      </c>
      <c r="B35" s="138">
        <f>IF(ISBLANK(H$29),"",1-H$29)</f>
        <v>0</v>
      </c>
      <c r="C35" s="93">
        <f>IF(ISBLANK(H$30),"",1-H$30)</f>
        <v>1</v>
      </c>
      <c r="D35" s="138" t="str">
        <f>IF(ISBLANK(H$31),"",1-H$31)</f>
        <v/>
      </c>
      <c r="E35" s="138" t="str">
        <f>IF(ISBLANK(H$32),"",1-H$32)</f>
        <v/>
      </c>
      <c r="F35" s="138">
        <f>IF(ISBLANK(H$33),"",1-H$33)</f>
        <v>0</v>
      </c>
      <c r="G35" s="138">
        <f>IF(ISBLANK(H$34),"",1-H$34)</f>
        <v>0</v>
      </c>
      <c r="H35" s="94"/>
      <c r="I35" s="91"/>
      <c r="J35" s="92"/>
      <c r="K35" s="1380">
        <f t="shared" si="0"/>
        <v>1</v>
      </c>
      <c r="L35" s="466"/>
      <c r="M35" s="1428">
        <f t="shared" si="2"/>
        <v>1</v>
      </c>
      <c r="N35" s="1380">
        <f t="shared" si="1"/>
        <v>4</v>
      </c>
      <c r="O35" s="1128">
        <f t="shared" si="3"/>
        <v>0.25</v>
      </c>
      <c r="P35" s="897"/>
    </row>
    <row r="36" spans="1:16" ht="18.75" customHeight="1" x14ac:dyDescent="0.2">
      <c r="A36" s="484" t="str">
        <f>'9S -4B - 1 RR'!C11</f>
        <v>ANDRITSOS</v>
      </c>
      <c r="B36" s="138">
        <f>IF(ISBLANK(I$29),"",1-I$29)</f>
        <v>0</v>
      </c>
      <c r="C36" s="93">
        <f>IF(ISBLANK(I$30),"",1-I$30)</f>
        <v>0</v>
      </c>
      <c r="D36" s="138">
        <f>IF(ISBLANK(I$31),"",1-I$31)</f>
        <v>0</v>
      </c>
      <c r="E36" s="138">
        <f>IF(ISBLANK(I$32),"",1-I$32)</f>
        <v>1</v>
      </c>
      <c r="F36" s="138">
        <f>IF(ISBLANK(I$33),"",1-I$33)</f>
        <v>1</v>
      </c>
      <c r="G36" s="138">
        <f>IF(ISBLANK(I$34),"",1-I$34)</f>
        <v>0</v>
      </c>
      <c r="H36" s="138" t="str">
        <f>IF(ISBLANK(I$35),"",1-I$35)</f>
        <v/>
      </c>
      <c r="I36" s="94"/>
      <c r="J36" s="92">
        <v>1</v>
      </c>
      <c r="K36" s="1380">
        <f t="shared" si="0"/>
        <v>3</v>
      </c>
      <c r="L36" s="466"/>
      <c r="M36" s="1428">
        <f t="shared" si="2"/>
        <v>3</v>
      </c>
      <c r="N36" s="1380">
        <f t="shared" si="1"/>
        <v>7</v>
      </c>
      <c r="O36" s="1128">
        <f t="shared" si="3"/>
        <v>0.42857142857142855</v>
      </c>
      <c r="P36" s="897"/>
    </row>
    <row r="37" spans="1:16" ht="18.75" customHeight="1" thickBot="1" x14ac:dyDescent="0.25">
      <c r="A37" s="496" t="str">
        <f>'9S -4B - 1 RR'!C12</f>
        <v>TSOULFAS G</v>
      </c>
      <c r="B37" s="139">
        <f>IF(ISBLANK(J$29),"",1-J$29)</f>
        <v>0</v>
      </c>
      <c r="C37" s="140">
        <f>IF(ISBLANK(J$30),"",1-J$30)</f>
        <v>1</v>
      </c>
      <c r="D37" s="139">
        <f>IF(ISBLANK(J$31),"",1-J$31)</f>
        <v>1</v>
      </c>
      <c r="E37" s="139">
        <f>IF(ISBLANK(J$32),"",1-J$32)</f>
        <v>1</v>
      </c>
      <c r="F37" s="139">
        <f>IF(ISBLANK(J$33),"",1-J$33)</f>
        <v>1</v>
      </c>
      <c r="G37" s="139" t="str">
        <f>IF(ISBLANK(J$34),"",1-J$34)</f>
        <v/>
      </c>
      <c r="H37" s="139" t="str">
        <f>IF(ISBLANK(J$35),"",1-J$35)</f>
        <v/>
      </c>
      <c r="I37" s="139">
        <f>IF(ISBLANK(J$36),"",1-J$36)</f>
        <v>0</v>
      </c>
      <c r="J37" s="1127"/>
      <c r="K37" s="1381">
        <f t="shared" si="0"/>
        <v>4</v>
      </c>
      <c r="L37" s="467"/>
      <c r="M37" s="1429">
        <f t="shared" si="2"/>
        <v>4</v>
      </c>
      <c r="N37" s="1381">
        <f t="shared" si="1"/>
        <v>6</v>
      </c>
      <c r="O37" s="1129">
        <f t="shared" si="3"/>
        <v>0.66666666666666663</v>
      </c>
      <c r="P37" s="898"/>
    </row>
    <row r="38" spans="1:16" ht="18.75" customHeight="1" x14ac:dyDescent="0.2">
      <c r="G38" s="2157" t="s">
        <v>2217</v>
      </c>
      <c r="H38" s="2157"/>
      <c r="I38" s="2157"/>
      <c r="J38" s="2157"/>
      <c r="K38" s="1364">
        <f>SUM(K29:K37)</f>
        <v>28</v>
      </c>
      <c r="L38" s="96"/>
      <c r="M38" s="96"/>
    </row>
    <row r="39" spans="1:16" ht="18.75" customHeight="1" x14ac:dyDescent="0.15"/>
    <row r="40" spans="1:16" ht="18.75" customHeight="1" x14ac:dyDescent="0.15"/>
    <row r="41" spans="1:16" ht="18.75" customHeight="1" x14ac:dyDescent="0.15"/>
    <row r="42" spans="1:16" ht="18.75" customHeight="1" x14ac:dyDescent="0.15"/>
  </sheetData>
  <sheetProtection password="CF27" sheet="1" objects="1" scenarios="1"/>
  <mergeCells count="30">
    <mergeCell ref="G38:J38"/>
    <mergeCell ref="K25:N25"/>
    <mergeCell ref="O25:P25"/>
    <mergeCell ref="K26:N26"/>
    <mergeCell ref="O26:P26"/>
    <mergeCell ref="E7:E9"/>
    <mergeCell ref="B2:P2"/>
    <mergeCell ref="H3:N3"/>
    <mergeCell ref="O3:P3"/>
    <mergeCell ref="G17:G19"/>
    <mergeCell ref="H17:H19"/>
    <mergeCell ref="F7:F9"/>
    <mergeCell ref="G7:G9"/>
    <mergeCell ref="H7:H9"/>
    <mergeCell ref="I7:I9"/>
    <mergeCell ref="A6:I6"/>
    <mergeCell ref="A7:A9"/>
    <mergeCell ref="B7:B9"/>
    <mergeCell ref="C7:C9"/>
    <mergeCell ref="D7:D9"/>
    <mergeCell ref="J22:O22"/>
    <mergeCell ref="I17:I19"/>
    <mergeCell ref="J23:O23"/>
    <mergeCell ref="A16:I16"/>
    <mergeCell ref="A17:A19"/>
    <mergeCell ref="B17:B19"/>
    <mergeCell ref="C17:C19"/>
    <mergeCell ref="D17:D19"/>
    <mergeCell ref="E17:E19"/>
    <mergeCell ref="F17:F19"/>
  </mergeCells>
  <phoneticPr fontId="0" type="noConversion"/>
  <pageMargins left="0.39370078740157483" right="0" top="0.39370078740157483" bottom="0" header="0" footer="0"/>
  <pageSetup paperSize="9" orientation="portrait" horizontalDpi="360" verticalDpi="360"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Foglio144"/>
  <dimension ref="A1:W61"/>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6640625" style="15" customWidth="1"/>
    <col min="13" max="13" width="3.5" style="15" customWidth="1"/>
    <col min="14"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5" style="15" customWidth="1"/>
    <col min="22" max="22" width="3.6640625" style="15" customWidth="1"/>
    <col min="23" max="23" width="10.6640625" style="15" customWidth="1"/>
    <col min="24" max="16384" width="8.83203125" style="15"/>
  </cols>
  <sheetData>
    <row r="1" spans="1:23" x14ac:dyDescent="0.15">
      <c r="A1" s="1637" t="s">
        <v>458</v>
      </c>
      <c r="B1" s="1637"/>
      <c r="C1" s="1637"/>
      <c r="D1" s="1637"/>
      <c r="E1" s="1637"/>
      <c r="F1" s="1637"/>
      <c r="G1" s="1637"/>
      <c r="H1" s="1637"/>
      <c r="I1" s="1637"/>
      <c r="J1" s="1637"/>
      <c r="K1" s="1637"/>
      <c r="M1" s="1637" t="s">
        <v>458</v>
      </c>
      <c r="N1" s="1637"/>
      <c r="O1" s="1637"/>
      <c r="P1" s="1637"/>
      <c r="Q1" s="1637"/>
      <c r="R1" s="1637"/>
      <c r="S1" s="1637"/>
      <c r="T1" s="1637"/>
      <c r="U1" s="1637"/>
      <c r="V1" s="1637"/>
      <c r="W1" s="1637"/>
    </row>
    <row r="2" spans="1:23" x14ac:dyDescent="0.15">
      <c r="C2" s="1637" t="s">
        <v>889</v>
      </c>
      <c r="D2" s="1637"/>
      <c r="E2" s="17"/>
    </row>
    <row r="3" spans="1:23" x14ac:dyDescent="0.15">
      <c r="C3" s="18" t="s">
        <v>684</v>
      </c>
      <c r="D3" s="18" t="s">
        <v>367</v>
      </c>
      <c r="E3" s="154" t="s">
        <v>1181</v>
      </c>
      <c r="F3" s="1812" t="s">
        <v>1180</v>
      </c>
      <c r="G3" s="1813"/>
      <c r="H3" s="1814"/>
      <c r="I3" s="18" t="s">
        <v>684</v>
      </c>
      <c r="J3" s="18"/>
      <c r="K3" s="18" t="s">
        <v>1934</v>
      </c>
    </row>
    <row r="4" spans="1:23" x14ac:dyDescent="0.15">
      <c r="B4" s="16">
        <v>1</v>
      </c>
      <c r="C4" s="1041" t="str">
        <f>'9S -4B - 1 RR'!C4</f>
        <v>KALDIS</v>
      </c>
      <c r="D4" s="1042" t="str">
        <f>'9S -4B - 1 RR'!D4</f>
        <v>GRE</v>
      </c>
      <c r="E4" s="20">
        <f t="shared" ref="E4:E12" si="0">COUNTIF(C$19:C$40,$C4)+COUNTIF(I$19:I$40,$C4)+COUNTIF(O$8:O$24,$C4)+COUNTIF(U$8:U$24,$C4)</f>
        <v>4</v>
      </c>
      <c r="F4" s="1821">
        <f t="shared" ref="F4:F12" si="1">COUNTIF(E$19:E$40,$C4)+COUNTIF(K$19:K$40,$C4)+COUNTIF(Q$8:Q$24,$C4)+COUNTIF(W$8:W$24,$C4)</f>
        <v>4</v>
      </c>
      <c r="G4" s="1821"/>
      <c r="H4" s="1936"/>
      <c r="I4" s="386" t="str">
        <f>$C$4</f>
        <v>KALDIS</v>
      </c>
      <c r="J4" s="20" t="s">
        <v>1678</v>
      </c>
      <c r="K4" s="159">
        <f>'9S -4B - 1 RR'!K4</f>
        <v>1</v>
      </c>
      <c r="M4" s="1637" t="s">
        <v>824</v>
      </c>
      <c r="N4" s="1637"/>
      <c r="O4" s="1637"/>
      <c r="P4" s="1637"/>
      <c r="Q4" s="1637"/>
      <c r="R4" s="1637"/>
      <c r="S4" s="1637"/>
      <c r="T4" s="1637"/>
      <c r="U4" s="1637"/>
      <c r="V4" s="1637"/>
      <c r="W4" s="1637"/>
    </row>
    <row r="5" spans="1:23" x14ac:dyDescent="0.15">
      <c r="B5" s="16">
        <v>2</v>
      </c>
      <c r="C5" s="1041" t="str">
        <f>'9S -4B - 1 RR'!C5</f>
        <v>PAPAGEORGIOU</v>
      </c>
      <c r="D5" s="1042" t="str">
        <f>'9S -4B - 1 RR'!D5</f>
        <v>GRE</v>
      </c>
      <c r="E5" s="20">
        <f t="shared" si="0"/>
        <v>4</v>
      </c>
      <c r="F5" s="1697">
        <f t="shared" si="1"/>
        <v>4</v>
      </c>
      <c r="G5" s="1697"/>
      <c r="H5" s="1805"/>
      <c r="I5" s="386" t="str">
        <f>$C$5</f>
        <v>PAPAGEORGIOU</v>
      </c>
      <c r="J5" s="20"/>
      <c r="K5" s="24"/>
    </row>
    <row r="6" spans="1:23" ht="14" thickBot="1" x14ac:dyDescent="0.2">
      <c r="B6" s="16">
        <v>3</v>
      </c>
      <c r="C6" s="1041" t="str">
        <f>'9S -4B - 1 RR'!C6</f>
        <v>TSOULFAS T</v>
      </c>
      <c r="D6" s="1042" t="str">
        <f>'9S -4B - 1 RR'!D6</f>
        <v>GRE</v>
      </c>
      <c r="E6" s="20">
        <f t="shared" si="0"/>
        <v>4</v>
      </c>
      <c r="F6" s="1697">
        <f t="shared" si="1"/>
        <v>4</v>
      </c>
      <c r="G6" s="1697"/>
      <c r="H6" s="1805"/>
      <c r="I6" s="386" t="str">
        <f>$C$6</f>
        <v>TSOULFAS T</v>
      </c>
      <c r="K6" s="99"/>
      <c r="Q6" s="15" t="s">
        <v>314</v>
      </c>
      <c r="W6" s="15" t="s">
        <v>669</v>
      </c>
    </row>
    <row r="7" spans="1:23" x14ac:dyDescent="0.15">
      <c r="B7" s="16">
        <v>4</v>
      </c>
      <c r="C7" s="1041" t="str">
        <f>'9S -4B - 1 RR'!C7</f>
        <v>POLITOPOULOS</v>
      </c>
      <c r="D7" s="1042" t="str">
        <f>'9S -4B - 1 RR'!D7</f>
        <v>GRE</v>
      </c>
      <c r="E7" s="20">
        <f t="shared" si="0"/>
        <v>4</v>
      </c>
      <c r="F7" s="1697">
        <f t="shared" si="1"/>
        <v>4</v>
      </c>
      <c r="G7" s="1697"/>
      <c r="H7" s="1805"/>
      <c r="I7" s="386" t="str">
        <f>$C$7</f>
        <v>POLITOPOULOS</v>
      </c>
      <c r="J7" s="20"/>
      <c r="K7" s="159"/>
      <c r="M7" s="178" t="s">
        <v>892</v>
      </c>
      <c r="N7" s="204" t="s">
        <v>197</v>
      </c>
      <c r="O7" s="28" t="s">
        <v>865</v>
      </c>
      <c r="P7" s="29" t="s">
        <v>197</v>
      </c>
      <c r="Q7" s="30" t="s">
        <v>866</v>
      </c>
      <c r="R7" s="253"/>
      <c r="S7" s="178" t="s">
        <v>892</v>
      </c>
      <c r="T7" s="204" t="s">
        <v>197</v>
      </c>
      <c r="U7" s="28" t="s">
        <v>865</v>
      </c>
      <c r="V7" s="29" t="s">
        <v>197</v>
      </c>
      <c r="W7" s="30" t="s">
        <v>866</v>
      </c>
    </row>
    <row r="8" spans="1:23" x14ac:dyDescent="0.15">
      <c r="B8" s="16">
        <v>5</v>
      </c>
      <c r="C8" s="1041" t="str">
        <f>'9S -4B - 1 RR'!C8</f>
        <v>TSOUBANAS</v>
      </c>
      <c r="D8" s="1042" t="str">
        <f>'9S -4B - 1 RR'!D8</f>
        <v>GRE</v>
      </c>
      <c r="E8" s="20">
        <f t="shared" si="0"/>
        <v>4</v>
      </c>
      <c r="F8" s="1697">
        <f t="shared" si="1"/>
        <v>4</v>
      </c>
      <c r="G8" s="1697"/>
      <c r="H8" s="1805"/>
      <c r="I8" s="386" t="str">
        <f>$C$8</f>
        <v>TSOUBANAS</v>
      </c>
      <c r="J8" s="20" t="s">
        <v>1678</v>
      </c>
      <c r="K8" s="159">
        <f>'9S -4B - 1 RR'!K8</f>
        <v>2</v>
      </c>
      <c r="M8" s="31">
        <v>1</v>
      </c>
      <c r="N8" s="32">
        <f>K8</f>
        <v>2</v>
      </c>
      <c r="O8" s="1068" t="str">
        <f>C10</f>
        <v>BISTAS</v>
      </c>
      <c r="P8" s="34">
        <f>K4</f>
        <v>1</v>
      </c>
      <c r="Q8" s="1068" t="str">
        <f>C4</f>
        <v>KALDIS</v>
      </c>
      <c r="S8" s="31">
        <v>1</v>
      </c>
      <c r="T8" s="32">
        <f>K8</f>
        <v>2</v>
      </c>
      <c r="U8" s="1068" t="str">
        <f>C5</f>
        <v>PAPAGEORGIOU</v>
      </c>
      <c r="V8" s="34">
        <f>K4</f>
        <v>1</v>
      </c>
      <c r="W8" s="1068" t="str">
        <f>C12</f>
        <v>TSOULFAS G</v>
      </c>
    </row>
    <row r="9" spans="1:23" ht="14" thickBot="1" x14ac:dyDescent="0.2">
      <c r="B9" s="16">
        <v>6</v>
      </c>
      <c r="C9" s="1041" t="str">
        <f>'9S -4B - 1 RR'!C9</f>
        <v>KAZAKONIS</v>
      </c>
      <c r="D9" s="1042" t="str">
        <f>'9S -4B - 1 RR'!D9</f>
        <v>GRE</v>
      </c>
      <c r="E9" s="20">
        <f t="shared" si="0"/>
        <v>4</v>
      </c>
      <c r="F9" s="1697">
        <f t="shared" si="1"/>
        <v>4</v>
      </c>
      <c r="G9" s="1697"/>
      <c r="H9" s="1805"/>
      <c r="I9" s="386" t="str">
        <f>$C$9</f>
        <v>KAZAKONIS</v>
      </c>
      <c r="K9" s="99"/>
      <c r="M9" s="75">
        <v>2</v>
      </c>
      <c r="N9" s="47" t="str">
        <f>K11</f>
        <v>D</v>
      </c>
      <c r="O9" s="1070" t="str">
        <f>C9</f>
        <v>KAZAKONIS</v>
      </c>
      <c r="P9" s="44" t="str">
        <f>K12</f>
        <v>C</v>
      </c>
      <c r="Q9" s="1056" t="str">
        <f>C11</f>
        <v>ANDRITSOS</v>
      </c>
      <c r="S9" s="75">
        <v>2</v>
      </c>
      <c r="T9" s="47" t="str">
        <f>K11</f>
        <v>D</v>
      </c>
      <c r="U9" s="1054" t="str">
        <f>C6</f>
        <v>TSOULFAS T</v>
      </c>
      <c r="V9" s="44" t="str">
        <f>K12</f>
        <v>C</v>
      </c>
      <c r="W9" s="1054" t="str">
        <f>C7</f>
        <v>POLITOPOULOS</v>
      </c>
    </row>
    <row r="10" spans="1:23" x14ac:dyDescent="0.15">
      <c r="B10" s="16">
        <v>7</v>
      </c>
      <c r="C10" s="1041" t="str">
        <f>'9S -4B - 1 RR'!C10</f>
        <v>BISTAS</v>
      </c>
      <c r="D10" s="1042" t="str">
        <f>'9S -4B - 1 RR'!D10</f>
        <v>GRE</v>
      </c>
      <c r="E10" s="20">
        <f t="shared" si="0"/>
        <v>4</v>
      </c>
      <c r="F10" s="1697">
        <f t="shared" si="1"/>
        <v>4</v>
      </c>
      <c r="G10" s="1697"/>
      <c r="H10" s="1805"/>
      <c r="I10" s="386" t="str">
        <f>$C$10</f>
        <v>BISTAS</v>
      </c>
      <c r="J10" s="20"/>
      <c r="K10" s="159"/>
    </row>
    <row r="11" spans="1:23" ht="14" thickBot="1" x14ac:dyDescent="0.2">
      <c r="B11" s="16">
        <v>8</v>
      </c>
      <c r="C11" s="1041" t="str">
        <f>'9S -4B - 1 RR'!C11</f>
        <v>ANDRITSOS</v>
      </c>
      <c r="D11" s="1042" t="str">
        <f>'9S -4B - 1 RR'!D11</f>
        <v>GRE</v>
      </c>
      <c r="E11" s="20">
        <f t="shared" si="0"/>
        <v>4</v>
      </c>
      <c r="F11" s="1697">
        <f t="shared" si="1"/>
        <v>4</v>
      </c>
      <c r="G11" s="1697"/>
      <c r="H11" s="1805"/>
      <c r="I11" s="386" t="str">
        <f>$C$11</f>
        <v>ANDRITSOS</v>
      </c>
      <c r="J11" s="20" t="s">
        <v>1678</v>
      </c>
      <c r="K11" s="159" t="s">
        <v>1571</v>
      </c>
      <c r="Q11" s="15" t="s">
        <v>670</v>
      </c>
      <c r="W11" s="15" t="s">
        <v>859</v>
      </c>
    </row>
    <row r="12" spans="1:23" x14ac:dyDescent="0.15">
      <c r="B12" s="15">
        <v>9</v>
      </c>
      <c r="C12" s="1041" t="str">
        <f>'9S -4B - 1 RR'!C12</f>
        <v>TSOULFAS G</v>
      </c>
      <c r="D12" s="1042" t="str">
        <f>'9S -4B - 1 RR'!D12</f>
        <v>GRE</v>
      </c>
      <c r="E12" s="20">
        <f t="shared" si="0"/>
        <v>4</v>
      </c>
      <c r="F12" s="1697">
        <f t="shared" si="1"/>
        <v>4</v>
      </c>
      <c r="G12" s="1697"/>
      <c r="H12" s="1805"/>
      <c r="I12" s="1049" t="str">
        <f>$C$12</f>
        <v>TSOULFAS G</v>
      </c>
      <c r="J12" s="20" t="s">
        <v>1678</v>
      </c>
      <c r="K12" s="159" t="s">
        <v>803</v>
      </c>
      <c r="M12" s="178" t="s">
        <v>892</v>
      </c>
      <c r="N12" s="204" t="s">
        <v>197</v>
      </c>
      <c r="O12" s="28" t="s">
        <v>865</v>
      </c>
      <c r="P12" s="29" t="s">
        <v>197</v>
      </c>
      <c r="Q12" s="30" t="s">
        <v>866</v>
      </c>
      <c r="R12" s="253"/>
      <c r="S12" s="178" t="s">
        <v>892</v>
      </c>
      <c r="T12" s="204" t="s">
        <v>197</v>
      </c>
      <c r="U12" s="28" t="s">
        <v>865</v>
      </c>
      <c r="V12" s="29" t="s">
        <v>197</v>
      </c>
      <c r="W12" s="30" t="s">
        <v>866</v>
      </c>
    </row>
    <row r="13" spans="1:23" x14ac:dyDescent="0.15">
      <c r="A13" s="52" t="s">
        <v>363</v>
      </c>
      <c r="B13" s="383" t="s">
        <v>362</v>
      </c>
      <c r="C13" s="24" t="s">
        <v>1615</v>
      </c>
      <c r="D13" s="383" t="s">
        <v>892</v>
      </c>
      <c r="E13" s="24">
        <f>SUM(E4:E12)</f>
        <v>36</v>
      </c>
      <c r="F13" s="1806" t="s">
        <v>105</v>
      </c>
      <c r="G13" s="1807"/>
      <c r="H13" s="24" t="s">
        <v>1602</v>
      </c>
      <c r="I13" s="1811" t="s">
        <v>303</v>
      </c>
      <c r="J13" s="1811"/>
      <c r="K13" s="24" t="s">
        <v>977</v>
      </c>
      <c r="M13" s="31">
        <v>1</v>
      </c>
      <c r="N13" s="32">
        <f>K4</f>
        <v>1</v>
      </c>
      <c r="O13" s="1068" t="str">
        <f>C4</f>
        <v>KALDIS</v>
      </c>
      <c r="P13" s="34" t="str">
        <f>K11</f>
        <v>D</v>
      </c>
      <c r="Q13" s="1047" t="str">
        <f>C6</f>
        <v>TSOULFAS T</v>
      </c>
      <c r="S13" s="31">
        <v>1</v>
      </c>
      <c r="T13" s="32">
        <f>K4</f>
        <v>1</v>
      </c>
      <c r="U13" s="1068" t="str">
        <f>C7</f>
        <v>POLITOPOULOS</v>
      </c>
      <c r="V13" s="34">
        <f>K8</f>
        <v>2</v>
      </c>
      <c r="W13" s="1068" t="str">
        <f>C9</f>
        <v>KAZAKONIS</v>
      </c>
    </row>
    <row r="14" spans="1:23" ht="17" thickBot="1" x14ac:dyDescent="0.25">
      <c r="A14" s="165"/>
      <c r="B14" s="420"/>
      <c r="C14" s="1756" t="s">
        <v>570</v>
      </c>
      <c r="D14" s="1757"/>
      <c r="E14" s="1757"/>
      <c r="F14" s="1872"/>
      <c r="G14" s="1872"/>
      <c r="H14" s="1872"/>
      <c r="I14" s="1872"/>
      <c r="J14" s="1872"/>
      <c r="K14" s="1872"/>
      <c r="M14" s="75">
        <v>2</v>
      </c>
      <c r="N14" s="47" t="str">
        <f>K12</f>
        <v>C</v>
      </c>
      <c r="O14" s="1070" t="str">
        <f>C8</f>
        <v>TSOUBANAS</v>
      </c>
      <c r="P14" s="44">
        <f>K8</f>
        <v>2</v>
      </c>
      <c r="Q14" s="1064" t="str">
        <f>C5</f>
        <v>PAPAGEORGIOU</v>
      </c>
      <c r="S14" s="75">
        <v>2</v>
      </c>
      <c r="T14" s="47" t="str">
        <f>K12</f>
        <v>C</v>
      </c>
      <c r="U14" s="1056" t="str">
        <f>C8</f>
        <v>TSOUBANAS</v>
      </c>
      <c r="V14" s="44" t="str">
        <f>K11</f>
        <v>D</v>
      </c>
      <c r="W14" s="1056" t="str">
        <f>C6</f>
        <v>TSOULFAS T</v>
      </c>
    </row>
    <row r="15" spans="1:23" x14ac:dyDescent="0.15">
      <c r="A15" s="1637" t="s">
        <v>1685</v>
      </c>
      <c r="B15" s="1637"/>
      <c r="C15" s="1637"/>
      <c r="D15" s="1637"/>
      <c r="E15" s="1637"/>
      <c r="F15" s="1637"/>
      <c r="G15" s="1637"/>
      <c r="H15" s="1637"/>
      <c r="I15" s="1637"/>
      <c r="J15" s="1637"/>
      <c r="K15" s="1637"/>
    </row>
    <row r="16" spans="1:23" ht="14" thickBot="1" x14ac:dyDescent="0.2">
      <c r="Q16" s="15" t="s">
        <v>861</v>
      </c>
      <c r="W16" s="15" t="s">
        <v>862</v>
      </c>
    </row>
    <row r="17" spans="1:23" ht="14" thickBot="1" x14ac:dyDescent="0.2">
      <c r="B17" s="1845" t="s">
        <v>1368</v>
      </c>
      <c r="C17" s="1845"/>
      <c r="D17" s="1845"/>
      <c r="E17" s="15" t="s">
        <v>307</v>
      </c>
      <c r="F17" s="253"/>
      <c r="K17" s="15" t="s">
        <v>308</v>
      </c>
      <c r="M17" s="178" t="s">
        <v>892</v>
      </c>
      <c r="N17" s="204" t="s">
        <v>197</v>
      </c>
      <c r="O17" s="28" t="s">
        <v>865</v>
      </c>
      <c r="P17" s="29" t="s">
        <v>197</v>
      </c>
      <c r="Q17" s="30" t="s">
        <v>866</v>
      </c>
      <c r="R17" s="253"/>
      <c r="S17" s="178" t="s">
        <v>892</v>
      </c>
      <c r="T17" s="204" t="s">
        <v>197</v>
      </c>
      <c r="U17" s="28" t="s">
        <v>865</v>
      </c>
      <c r="V17" s="29" t="s">
        <v>197</v>
      </c>
      <c r="W17" s="30" t="s">
        <v>866</v>
      </c>
    </row>
    <row r="18" spans="1:23" x14ac:dyDescent="0.15">
      <c r="A18" s="178" t="s">
        <v>892</v>
      </c>
      <c r="B18" s="204" t="s">
        <v>197</v>
      </c>
      <c r="C18" s="28" t="s">
        <v>865</v>
      </c>
      <c r="D18" s="59" t="s">
        <v>197</v>
      </c>
      <c r="E18" s="30" t="s">
        <v>866</v>
      </c>
      <c r="F18" s="253"/>
      <c r="G18" s="178" t="s">
        <v>892</v>
      </c>
      <c r="H18" s="204" t="s">
        <v>197</v>
      </c>
      <c r="I18" s="28" t="s">
        <v>865</v>
      </c>
      <c r="J18" s="29" t="s">
        <v>197</v>
      </c>
      <c r="K18" s="30" t="s">
        <v>866</v>
      </c>
      <c r="M18" s="31">
        <v>1</v>
      </c>
      <c r="N18" s="32">
        <f>K8</f>
        <v>2</v>
      </c>
      <c r="O18" s="1047" t="str">
        <f>C9</f>
        <v>KAZAKONIS</v>
      </c>
      <c r="P18" s="34" t="str">
        <f>K12</f>
        <v>C</v>
      </c>
      <c r="Q18" s="1068" t="str">
        <f>C4</f>
        <v>KALDIS</v>
      </c>
      <c r="S18" s="31">
        <v>1</v>
      </c>
      <c r="T18" s="32" t="str">
        <f>K12</f>
        <v>C</v>
      </c>
      <c r="U18" s="1068" t="str">
        <f>C11</f>
        <v>ANDRITSOS</v>
      </c>
      <c r="V18" s="34">
        <f>K4</f>
        <v>1</v>
      </c>
      <c r="W18" s="1068" t="str">
        <f>C6</f>
        <v>TSOULFAS T</v>
      </c>
    </row>
    <row r="19" spans="1:23" ht="14" thickBot="1" x14ac:dyDescent="0.2">
      <c r="A19" s="31">
        <v>1</v>
      </c>
      <c r="B19" s="32">
        <f>K4</f>
        <v>1</v>
      </c>
      <c r="C19" s="1047" t="str">
        <f>C4</f>
        <v>KALDIS</v>
      </c>
      <c r="D19" s="62">
        <f>K8</f>
        <v>2</v>
      </c>
      <c r="E19" s="1047" t="str">
        <f>C8</f>
        <v>TSOUBANAS</v>
      </c>
      <c r="F19" s="253"/>
      <c r="G19" s="31">
        <v>1</v>
      </c>
      <c r="H19" s="32">
        <f>K4</f>
        <v>1</v>
      </c>
      <c r="I19" s="1068" t="str">
        <f>C7</f>
        <v>POLITOPOULOS</v>
      </c>
      <c r="J19" s="34" t="str">
        <f>K12</f>
        <v>C</v>
      </c>
      <c r="K19" s="1067" t="str">
        <f>C12</f>
        <v>TSOULFAS G</v>
      </c>
      <c r="M19" s="75">
        <v>2</v>
      </c>
      <c r="N19" s="47">
        <f>K4</f>
        <v>1</v>
      </c>
      <c r="O19" s="1064" t="str">
        <f>C7</f>
        <v>POLITOPOULOS</v>
      </c>
      <c r="P19" s="44" t="str">
        <f>K11</f>
        <v>D</v>
      </c>
      <c r="Q19" s="1070" t="str">
        <f>C10</f>
        <v>BISTAS</v>
      </c>
      <c r="S19" s="75">
        <v>2</v>
      </c>
      <c r="T19" s="47">
        <f>K8</f>
        <v>2</v>
      </c>
      <c r="U19" s="1056" t="str">
        <f>C9</f>
        <v>KAZAKONIS</v>
      </c>
      <c r="V19" s="44" t="str">
        <f>K11</f>
        <v>D</v>
      </c>
      <c r="W19" s="1054" t="str">
        <f>C8</f>
        <v>TSOUBANAS</v>
      </c>
    </row>
    <row r="20" spans="1:23" ht="14" thickBot="1" x14ac:dyDescent="0.2">
      <c r="A20" s="75">
        <v>2</v>
      </c>
      <c r="B20" s="47" t="str">
        <f>K12</f>
        <v>C</v>
      </c>
      <c r="C20" s="1064" t="str">
        <f>C12</f>
        <v>TSOULFAS G</v>
      </c>
      <c r="D20" s="71" t="str">
        <f>K11</f>
        <v>D</v>
      </c>
      <c r="E20" s="1064" t="str">
        <f>C11</f>
        <v>ANDRITSOS</v>
      </c>
      <c r="F20" s="253"/>
      <c r="G20" s="75">
        <v>2</v>
      </c>
      <c r="H20" s="47">
        <f>K8</f>
        <v>2</v>
      </c>
      <c r="I20" s="1056" t="str">
        <f>C6</f>
        <v>TSOULFAS T</v>
      </c>
      <c r="J20" s="44" t="str">
        <f>K11</f>
        <v>D</v>
      </c>
      <c r="K20" s="1054" t="str">
        <f>C5</f>
        <v>PAPAGEORGIOU</v>
      </c>
    </row>
    <row r="21" spans="1:23" ht="14" thickBot="1" x14ac:dyDescent="0.2">
      <c r="F21" s="253"/>
      <c r="Q21" s="15" t="s">
        <v>863</v>
      </c>
      <c r="W21" s="15" t="s">
        <v>864</v>
      </c>
    </row>
    <row r="22" spans="1:23" ht="14" thickBot="1" x14ac:dyDescent="0.2">
      <c r="E22" s="15" t="s">
        <v>309</v>
      </c>
      <c r="F22" s="253"/>
      <c r="K22" s="15" t="s">
        <v>2186</v>
      </c>
      <c r="M22" s="178" t="s">
        <v>892</v>
      </c>
      <c r="N22" s="204" t="s">
        <v>197</v>
      </c>
      <c r="O22" s="28" t="s">
        <v>865</v>
      </c>
      <c r="P22" s="29" t="s">
        <v>197</v>
      </c>
      <c r="Q22" s="30" t="s">
        <v>866</v>
      </c>
      <c r="R22" s="253"/>
      <c r="S22" s="178" t="s">
        <v>892</v>
      </c>
      <c r="T22" s="204" t="s">
        <v>197</v>
      </c>
      <c r="U22" s="28" t="s">
        <v>865</v>
      </c>
      <c r="V22" s="29" t="s">
        <v>197</v>
      </c>
      <c r="W22" s="30" t="s">
        <v>866</v>
      </c>
    </row>
    <row r="23" spans="1:23" x14ac:dyDescent="0.15">
      <c r="A23" s="178" t="s">
        <v>892</v>
      </c>
      <c r="B23" s="204" t="s">
        <v>197</v>
      </c>
      <c r="C23" s="28" t="s">
        <v>865</v>
      </c>
      <c r="D23" s="29" t="s">
        <v>197</v>
      </c>
      <c r="E23" s="30" t="s">
        <v>866</v>
      </c>
      <c r="F23" s="253"/>
      <c r="G23" s="178" t="s">
        <v>892</v>
      </c>
      <c r="H23" s="204" t="s">
        <v>197</v>
      </c>
      <c r="I23" s="28" t="s">
        <v>865</v>
      </c>
      <c r="J23" s="29" t="s">
        <v>197</v>
      </c>
      <c r="K23" s="30" t="s">
        <v>866</v>
      </c>
      <c r="M23" s="31">
        <v>1</v>
      </c>
      <c r="N23" s="32" t="str">
        <f>K12</f>
        <v>C</v>
      </c>
      <c r="O23" s="1068" t="str">
        <f>C12</f>
        <v>TSOULFAS G</v>
      </c>
      <c r="P23" s="34">
        <f>K4</f>
        <v>1</v>
      </c>
      <c r="Q23" s="1068" t="str">
        <f>C10</f>
        <v>BISTAS</v>
      </c>
      <c r="S23" s="31">
        <v>1</v>
      </c>
      <c r="T23" s="32">
        <f>K4</f>
        <v>1</v>
      </c>
      <c r="U23" s="1067" t="str">
        <f>C10</f>
        <v>BISTAS</v>
      </c>
      <c r="V23" s="34">
        <f>K8</f>
        <v>2</v>
      </c>
      <c r="W23" s="1068" t="str">
        <f>C11</f>
        <v>ANDRITSOS</v>
      </c>
    </row>
    <row r="24" spans="1:23" ht="14" thickBot="1" x14ac:dyDescent="0.2">
      <c r="A24" s="31">
        <v>1</v>
      </c>
      <c r="B24" s="32" t="str">
        <f>K12</f>
        <v>C</v>
      </c>
      <c r="C24" s="1068" t="str">
        <f>C4</f>
        <v>KALDIS</v>
      </c>
      <c r="D24" s="34">
        <f>K4</f>
        <v>1</v>
      </c>
      <c r="E24" s="1047" t="str">
        <f>C7</f>
        <v>POLITOPOULOS</v>
      </c>
      <c r="G24" s="31">
        <v>1</v>
      </c>
      <c r="H24" s="32" t="str">
        <f>K12</f>
        <v>C</v>
      </c>
      <c r="I24" s="1068" t="str">
        <f>C5</f>
        <v>PAPAGEORGIOU</v>
      </c>
      <c r="J24" s="34">
        <f>K4</f>
        <v>1</v>
      </c>
      <c r="K24" s="1068" t="str">
        <f>C9</f>
        <v>KAZAKONIS</v>
      </c>
      <c r="M24" s="75">
        <v>2</v>
      </c>
      <c r="N24" s="47">
        <f>K8</f>
        <v>2</v>
      </c>
      <c r="O24" s="1054" t="str">
        <f>C5</f>
        <v>PAPAGEORGIOU</v>
      </c>
      <c r="P24" s="44" t="str">
        <f>K11</f>
        <v>D</v>
      </c>
      <c r="Q24" s="1054" t="str">
        <f>C4</f>
        <v>KALDIS</v>
      </c>
      <c r="S24" s="75">
        <v>2</v>
      </c>
      <c r="T24" s="47" t="str">
        <f>K12</f>
        <v>C</v>
      </c>
      <c r="U24" s="1056" t="str">
        <f>C12</f>
        <v>TSOULFAS G</v>
      </c>
      <c r="V24" s="44" t="str">
        <f>K11</f>
        <v>D</v>
      </c>
      <c r="W24" s="1054" t="str">
        <f>C9</f>
        <v>KAZAKONIS</v>
      </c>
    </row>
    <row r="25" spans="1:23" ht="14" thickBot="1" x14ac:dyDescent="0.2">
      <c r="A25" s="75">
        <v>2</v>
      </c>
      <c r="B25" s="47">
        <f>K8</f>
        <v>2</v>
      </c>
      <c r="C25" s="1070" t="str">
        <f>C8</f>
        <v>TSOUBANAS</v>
      </c>
      <c r="D25" s="44" t="str">
        <f>K11</f>
        <v>D</v>
      </c>
      <c r="E25" s="1070" t="str">
        <f>C11</f>
        <v>ANDRITSOS</v>
      </c>
      <c r="G25" s="75">
        <v>2</v>
      </c>
      <c r="H25" s="47" t="str">
        <f>K11</f>
        <v>D</v>
      </c>
      <c r="I25" s="1054" t="str">
        <f>C12</f>
        <v>TSOULFAS G</v>
      </c>
      <c r="J25" s="44">
        <f>K8</f>
        <v>2</v>
      </c>
      <c r="K25" s="1056" t="str">
        <f>C8</f>
        <v>TSOUBANAS</v>
      </c>
    </row>
    <row r="27" spans="1:23" ht="14" thickBot="1" x14ac:dyDescent="0.2">
      <c r="E27" s="15" t="s">
        <v>2185</v>
      </c>
      <c r="K27" s="15" t="s">
        <v>2187</v>
      </c>
      <c r="M27" s="1831" t="s">
        <v>622</v>
      </c>
      <c r="N27" s="1831"/>
      <c r="O27" s="1831"/>
      <c r="P27" s="1831"/>
      <c r="Q27" s="1831"/>
      <c r="R27" s="1831"/>
      <c r="S27" s="1831"/>
      <c r="T27" s="1831"/>
      <c r="U27" s="1831"/>
      <c r="V27" s="1831"/>
      <c r="W27" s="1831"/>
    </row>
    <row r="28" spans="1:23" x14ac:dyDescent="0.15">
      <c r="A28" s="178" t="s">
        <v>892</v>
      </c>
      <c r="B28" s="204" t="s">
        <v>197</v>
      </c>
      <c r="C28" s="28" t="s">
        <v>865</v>
      </c>
      <c r="D28" s="29" t="s">
        <v>197</v>
      </c>
      <c r="E28" s="30" t="s">
        <v>866</v>
      </c>
      <c r="F28" s="253"/>
      <c r="G28" s="178" t="s">
        <v>892</v>
      </c>
      <c r="H28" s="204" t="s">
        <v>197</v>
      </c>
      <c r="I28" s="28" t="s">
        <v>865</v>
      </c>
      <c r="J28" s="29" t="s">
        <v>197</v>
      </c>
      <c r="K28" s="30" t="s">
        <v>866</v>
      </c>
      <c r="M28" s="1751" t="s">
        <v>27</v>
      </c>
      <c r="N28" s="1751"/>
      <c r="O28" s="1751"/>
      <c r="P28" s="1751"/>
      <c r="Q28" s="1751"/>
      <c r="R28" s="1751"/>
      <c r="S28" s="1751"/>
      <c r="T28" s="1751"/>
      <c r="U28" s="1751"/>
      <c r="V28" s="1751"/>
      <c r="W28" s="1751"/>
    </row>
    <row r="29" spans="1:23" x14ac:dyDescent="0.15">
      <c r="A29" s="31">
        <v>1</v>
      </c>
      <c r="B29" s="32" t="str">
        <f>K12</f>
        <v>C</v>
      </c>
      <c r="C29" s="1068" t="str">
        <f>C6</f>
        <v>TSOULFAS T</v>
      </c>
      <c r="D29" s="34">
        <f>K4</f>
        <v>1</v>
      </c>
      <c r="E29" s="1068" t="str">
        <f>C10</f>
        <v>BISTAS</v>
      </c>
      <c r="G29" s="31">
        <v>1</v>
      </c>
      <c r="H29" s="32">
        <f>K4</f>
        <v>1</v>
      </c>
      <c r="I29" s="1067" t="str">
        <f>C10</f>
        <v>BISTAS</v>
      </c>
      <c r="J29" s="34" t="str">
        <f>K12</f>
        <v>C</v>
      </c>
      <c r="K29" s="1068" t="str">
        <f>C9</f>
        <v>KAZAKONIS</v>
      </c>
      <c r="M29" s="1751" t="s">
        <v>2263</v>
      </c>
      <c r="N29" s="1751"/>
      <c r="O29" s="1751"/>
      <c r="P29" s="1751"/>
      <c r="Q29" s="1751"/>
      <c r="R29" s="1751"/>
      <c r="S29" s="1751"/>
      <c r="T29" s="1751"/>
      <c r="U29" s="1751"/>
      <c r="V29" s="1751"/>
      <c r="W29" s="1751"/>
    </row>
    <row r="30" spans="1:23" ht="14" thickBot="1" x14ac:dyDescent="0.2">
      <c r="A30" s="75">
        <v>2</v>
      </c>
      <c r="B30" s="47" t="str">
        <f>K11</f>
        <v>D</v>
      </c>
      <c r="C30" s="1070" t="str">
        <f>C7</f>
        <v>POLITOPOULOS</v>
      </c>
      <c r="D30" s="44">
        <f>K8</f>
        <v>2</v>
      </c>
      <c r="E30" s="1056" t="str">
        <f>C8</f>
        <v>TSOUBANAS</v>
      </c>
      <c r="G30" s="75">
        <v>2</v>
      </c>
      <c r="H30" s="47" t="str">
        <f>K11</f>
        <v>D</v>
      </c>
      <c r="I30" s="1054" t="str">
        <f>C11</f>
        <v>ANDRITSOS</v>
      </c>
      <c r="J30" s="44">
        <f>K8</f>
        <v>2</v>
      </c>
      <c r="K30" s="1054" t="str">
        <f>C4</f>
        <v>KALDIS</v>
      </c>
    </row>
    <row r="31" spans="1:23" x14ac:dyDescent="0.15">
      <c r="N31" s="1815" t="s">
        <v>1368</v>
      </c>
      <c r="O31" s="1816"/>
      <c r="P31" s="1815" t="s">
        <v>496</v>
      </c>
      <c r="Q31" s="1816"/>
    </row>
    <row r="32" spans="1:23" ht="14" thickBot="1" x14ac:dyDescent="0.2">
      <c r="E32" s="15" t="s">
        <v>2188</v>
      </c>
      <c r="K32" s="15" t="s">
        <v>311</v>
      </c>
      <c r="N32" s="24">
        <v>1</v>
      </c>
      <c r="O32" s="386" t="str">
        <f>C4</f>
        <v>KALDIS</v>
      </c>
      <c r="P32" s="24">
        <v>2</v>
      </c>
      <c r="Q32" s="386" t="str">
        <f>C5</f>
        <v>PAPAGEORGIOU</v>
      </c>
    </row>
    <row r="33" spans="1:23" x14ac:dyDescent="0.15">
      <c r="A33" s="178" t="s">
        <v>892</v>
      </c>
      <c r="B33" s="204" t="s">
        <v>197</v>
      </c>
      <c r="C33" s="28" t="s">
        <v>865</v>
      </c>
      <c r="D33" s="29" t="s">
        <v>197</v>
      </c>
      <c r="E33" s="30" t="s">
        <v>866</v>
      </c>
      <c r="F33" s="253"/>
      <c r="G33" s="178" t="s">
        <v>892</v>
      </c>
      <c r="H33" s="204" t="s">
        <v>197</v>
      </c>
      <c r="I33" s="28" t="s">
        <v>865</v>
      </c>
      <c r="J33" s="29" t="s">
        <v>197</v>
      </c>
      <c r="K33" s="30" t="s">
        <v>866</v>
      </c>
      <c r="N33" s="24">
        <v>4</v>
      </c>
      <c r="O33" s="386" t="str">
        <f>C7</f>
        <v>POLITOPOULOS</v>
      </c>
      <c r="P33" s="24">
        <v>3</v>
      </c>
      <c r="Q33" s="386" t="str">
        <f>C6</f>
        <v>TSOULFAS T</v>
      </c>
    </row>
    <row r="34" spans="1:23" x14ac:dyDescent="0.15">
      <c r="A34" s="31">
        <v>1</v>
      </c>
      <c r="B34" s="32">
        <f>K8</f>
        <v>2</v>
      </c>
      <c r="C34" s="1047" t="str">
        <f>C4</f>
        <v>KALDIS</v>
      </c>
      <c r="D34" s="34" t="str">
        <f>K12</f>
        <v>C</v>
      </c>
      <c r="E34" s="1068" t="str">
        <f>C12</f>
        <v>TSOULFAS G</v>
      </c>
      <c r="G34" s="31">
        <v>1</v>
      </c>
      <c r="H34" s="32">
        <f>K8</f>
        <v>2</v>
      </c>
      <c r="I34" s="1068" t="str">
        <f>C11</f>
        <v>ANDRITSOS</v>
      </c>
      <c r="J34" s="34" t="str">
        <f>K12</f>
        <v>C</v>
      </c>
      <c r="K34" s="1068" t="str">
        <f>C7</f>
        <v>POLITOPOULOS</v>
      </c>
      <c r="N34" s="24">
        <v>5</v>
      </c>
      <c r="O34" s="386" t="str">
        <f>C8</f>
        <v>TSOUBANAS</v>
      </c>
      <c r="P34" s="24">
        <v>6</v>
      </c>
      <c r="Q34" s="386" t="str">
        <f>C9</f>
        <v>KAZAKONIS</v>
      </c>
    </row>
    <row r="35" spans="1:23" ht="14" thickBot="1" x14ac:dyDescent="0.2">
      <c r="A35" s="75">
        <v>2</v>
      </c>
      <c r="B35" s="47">
        <f>K4</f>
        <v>1</v>
      </c>
      <c r="C35" s="1064" t="str">
        <f>C10</f>
        <v>BISTAS</v>
      </c>
      <c r="D35" s="44" t="str">
        <f>K11</f>
        <v>D</v>
      </c>
      <c r="E35" s="1070" t="str">
        <f>C5</f>
        <v>PAPAGEORGIOU</v>
      </c>
      <c r="G35" s="75">
        <v>2</v>
      </c>
      <c r="H35" s="47">
        <f>K4</f>
        <v>1</v>
      </c>
      <c r="I35" s="1054" t="str">
        <f>C9</f>
        <v>KAZAKONIS</v>
      </c>
      <c r="J35" s="44" t="str">
        <f>K11</f>
        <v>D</v>
      </c>
      <c r="K35" s="1054" t="str">
        <f>C6</f>
        <v>TSOULFAS T</v>
      </c>
      <c r="N35" s="24">
        <v>8</v>
      </c>
      <c r="O35" s="386" t="str">
        <f>C11</f>
        <v>ANDRITSOS</v>
      </c>
      <c r="P35" s="24">
        <v>7</v>
      </c>
      <c r="Q35" s="386" t="str">
        <f>C10</f>
        <v>BISTAS</v>
      </c>
    </row>
    <row r="36" spans="1:23" x14ac:dyDescent="0.15">
      <c r="N36" s="24">
        <v>9</v>
      </c>
      <c r="O36" s="386" t="str">
        <f>C12</f>
        <v>TSOULFAS G</v>
      </c>
      <c r="P36" s="24"/>
      <c r="Q36" s="386"/>
    </row>
    <row r="37" spans="1:23" ht="14" thickBot="1" x14ac:dyDescent="0.2">
      <c r="B37" s="1868" t="s">
        <v>496</v>
      </c>
      <c r="C37" s="1869"/>
      <c r="E37" s="15" t="s">
        <v>312</v>
      </c>
      <c r="K37" s="15" t="s">
        <v>860</v>
      </c>
    </row>
    <row r="38" spans="1:23" x14ac:dyDescent="0.15">
      <c r="A38" s="178" t="s">
        <v>892</v>
      </c>
      <c r="B38" s="204" t="s">
        <v>197</v>
      </c>
      <c r="C38" s="28" t="s">
        <v>865</v>
      </c>
      <c r="D38" s="29" t="s">
        <v>197</v>
      </c>
      <c r="E38" s="30" t="s">
        <v>866</v>
      </c>
      <c r="F38" s="253"/>
      <c r="G38" s="178" t="s">
        <v>892</v>
      </c>
      <c r="H38" s="204" t="s">
        <v>197</v>
      </c>
      <c r="I38" s="28" t="s">
        <v>865</v>
      </c>
      <c r="J38" s="29" t="s">
        <v>197</v>
      </c>
      <c r="K38" s="30" t="s">
        <v>866</v>
      </c>
      <c r="M38"/>
      <c r="N38"/>
      <c r="O38"/>
      <c r="P38"/>
      <c r="Q38"/>
      <c r="R38"/>
      <c r="S38"/>
      <c r="T38"/>
      <c r="U38"/>
      <c r="V38"/>
      <c r="W38"/>
    </row>
    <row r="39" spans="1:23" x14ac:dyDescent="0.15">
      <c r="A39" s="31">
        <v>1</v>
      </c>
      <c r="B39" s="32">
        <f>K8</f>
        <v>2</v>
      </c>
      <c r="C39" s="1068" t="str">
        <f>C8</f>
        <v>TSOUBANAS</v>
      </c>
      <c r="D39" s="34">
        <f>K4</f>
        <v>1</v>
      </c>
      <c r="E39" s="1048" t="str">
        <f>C10</f>
        <v>BISTAS</v>
      </c>
      <c r="G39" s="31">
        <v>1</v>
      </c>
      <c r="H39" s="32">
        <f>K8</f>
        <v>2</v>
      </c>
      <c r="I39" s="1068" t="str">
        <f>C6</f>
        <v>TSOULFAS T</v>
      </c>
      <c r="J39" s="34">
        <f>K4</f>
        <v>1</v>
      </c>
      <c r="K39" s="1068" t="str">
        <f>C12</f>
        <v>TSOULFAS G</v>
      </c>
      <c r="M39"/>
      <c r="N39"/>
      <c r="O39"/>
      <c r="P39"/>
      <c r="Q39"/>
      <c r="R39"/>
      <c r="S39"/>
      <c r="T39"/>
      <c r="U39"/>
      <c r="V39"/>
      <c r="W39"/>
    </row>
    <row r="40" spans="1:23" ht="14" thickBot="1" x14ac:dyDescent="0.2">
      <c r="A40" s="75">
        <v>2</v>
      </c>
      <c r="B40" s="47" t="str">
        <f>K11</f>
        <v>D</v>
      </c>
      <c r="C40" s="1054" t="str">
        <f>C5</f>
        <v>PAPAGEORGIOU</v>
      </c>
      <c r="D40" s="44" t="str">
        <f>K12</f>
        <v>C</v>
      </c>
      <c r="E40" s="1056" t="str">
        <f>C7</f>
        <v>POLITOPOULOS</v>
      </c>
      <c r="G40" s="75">
        <v>2</v>
      </c>
      <c r="H40" s="47" t="str">
        <f>K12</f>
        <v>C</v>
      </c>
      <c r="I40" s="1054" t="str">
        <f>C11</f>
        <v>ANDRITSOS</v>
      </c>
      <c r="J40" s="44" t="str">
        <f>K11</f>
        <v>D</v>
      </c>
      <c r="K40" s="1056" t="str">
        <f>C5</f>
        <v>PAPAGEORGIOU</v>
      </c>
      <c r="M40"/>
      <c r="N40"/>
      <c r="O40"/>
      <c r="P40"/>
      <c r="Q40"/>
      <c r="R40"/>
      <c r="S40"/>
      <c r="T40"/>
      <c r="U40"/>
      <c r="V40"/>
      <c r="W40"/>
    </row>
    <row r="41" spans="1:23" x14ac:dyDescent="0.15">
      <c r="M41"/>
      <c r="N41"/>
      <c r="O41"/>
      <c r="P41"/>
      <c r="Q41"/>
      <c r="R41"/>
      <c r="S41"/>
      <c r="T41"/>
      <c r="U41"/>
      <c r="V41"/>
      <c r="W41"/>
    </row>
    <row r="61" spans="12:12" x14ac:dyDescent="0.15">
      <c r="L61" s="253"/>
    </row>
  </sheetData>
  <sheetProtection password="CF27" sheet="1" objects="1" scenarios="1"/>
  <mergeCells count="26">
    <mergeCell ref="F7:H7"/>
    <mergeCell ref="F8:H8"/>
    <mergeCell ref="F9:H9"/>
    <mergeCell ref="F10:H10"/>
    <mergeCell ref="N31:O31"/>
    <mergeCell ref="P31:Q31"/>
    <mergeCell ref="B37:C37"/>
    <mergeCell ref="A15:K15"/>
    <mergeCell ref="M29:W29"/>
    <mergeCell ref="B17:D17"/>
    <mergeCell ref="M1:W1"/>
    <mergeCell ref="A1:K1"/>
    <mergeCell ref="M27:W27"/>
    <mergeCell ref="M28:W28"/>
    <mergeCell ref="C2:D2"/>
    <mergeCell ref="F11:H11"/>
    <mergeCell ref="F12:H12"/>
    <mergeCell ref="I13:J13"/>
    <mergeCell ref="C14:E14"/>
    <mergeCell ref="F14:K14"/>
    <mergeCell ref="F13:G13"/>
    <mergeCell ref="M4:W4"/>
    <mergeCell ref="F3:H3"/>
    <mergeCell ref="F4:H4"/>
    <mergeCell ref="F5:H5"/>
    <mergeCell ref="F6:H6"/>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Foglio145"/>
  <dimension ref="A1:Z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3" width="4.33203125" style="15" customWidth="1"/>
    <col min="14" max="14" width="10" style="15" customWidth="1"/>
    <col min="15" max="15" width="13.1640625" style="15" customWidth="1"/>
    <col min="16" max="26" width="4.33203125" style="15" customWidth="1"/>
    <col min="27" max="16384" width="8.83203125" style="15"/>
  </cols>
  <sheetData>
    <row r="1" spans="1:26" x14ac:dyDescent="0.15">
      <c r="A1"/>
      <c r="B1"/>
      <c r="C1"/>
      <c r="D1"/>
      <c r="E1"/>
      <c r="F1"/>
      <c r="G1"/>
      <c r="H1"/>
      <c r="I1"/>
      <c r="J1"/>
      <c r="K1"/>
      <c r="L1"/>
    </row>
    <row r="2" spans="1:26" x14ac:dyDescent="0.15">
      <c r="A2"/>
      <c r="B2" s="1637" t="s">
        <v>668</v>
      </c>
      <c r="C2" s="1637"/>
      <c r="D2" s="1637"/>
      <c r="E2" s="1637"/>
      <c r="F2" s="1637"/>
      <c r="G2" s="1637"/>
      <c r="H2" s="1637"/>
      <c r="O2" s="1637" t="s">
        <v>668</v>
      </c>
      <c r="P2" s="1637"/>
      <c r="Q2" s="1637"/>
      <c r="R2" s="1637"/>
      <c r="S2" s="1637"/>
      <c r="T2" s="1637"/>
      <c r="U2" s="1637"/>
    </row>
    <row r="3" spans="1:26" ht="14" thickBot="1" x14ac:dyDescent="0.2">
      <c r="A3"/>
    </row>
    <row r="4" spans="1:26" x14ac:dyDescent="0.15">
      <c r="A4"/>
      <c r="B4" s="1846"/>
      <c r="C4" s="1848"/>
      <c r="D4" s="1848"/>
      <c r="E4" s="1848"/>
      <c r="F4" s="1850"/>
      <c r="G4" s="1782" t="s">
        <v>2039</v>
      </c>
      <c r="H4" s="1782" t="s">
        <v>852</v>
      </c>
      <c r="O4" s="1846"/>
      <c r="P4" s="1848"/>
      <c r="Q4" s="1848"/>
      <c r="R4" s="1848"/>
      <c r="S4" s="1850"/>
      <c r="T4" s="1782" t="s">
        <v>2039</v>
      </c>
      <c r="U4" s="1782" t="s">
        <v>852</v>
      </c>
    </row>
    <row r="5" spans="1:26" x14ac:dyDescent="0.15">
      <c r="A5"/>
      <c r="B5" s="1847"/>
      <c r="C5" s="1849"/>
      <c r="D5" s="1849"/>
      <c r="E5" s="1849"/>
      <c r="F5" s="1851"/>
      <c r="G5" s="1783"/>
      <c r="H5" s="1783"/>
      <c r="O5" s="1847"/>
      <c r="P5" s="1849"/>
      <c r="Q5" s="1849"/>
      <c r="R5" s="1849"/>
      <c r="S5" s="1851"/>
      <c r="T5" s="1783"/>
      <c r="U5" s="1783"/>
    </row>
    <row r="6" spans="1:26" x14ac:dyDescent="0.15">
      <c r="A6"/>
      <c r="B6" s="1847"/>
      <c r="C6" s="1849"/>
      <c r="D6" s="1849"/>
      <c r="E6" s="1849"/>
      <c r="F6" s="1851"/>
      <c r="G6" s="1783"/>
      <c r="H6" s="1783"/>
      <c r="O6" s="1847"/>
      <c r="P6" s="1849"/>
      <c r="Q6" s="1849"/>
      <c r="R6" s="1849"/>
      <c r="S6" s="1851"/>
      <c r="T6" s="1783"/>
      <c r="U6" s="1783"/>
    </row>
    <row r="7" spans="1:26" x14ac:dyDescent="0.15">
      <c r="A7"/>
      <c r="B7" s="1847"/>
      <c r="C7" s="1849"/>
      <c r="D7" s="1849"/>
      <c r="E7" s="1849"/>
      <c r="F7" s="1851"/>
      <c r="G7" s="1783"/>
      <c r="H7" s="1783"/>
      <c r="O7" s="1847"/>
      <c r="P7" s="1849"/>
      <c r="Q7" s="1849"/>
      <c r="R7" s="1849"/>
      <c r="S7" s="1851"/>
      <c r="T7" s="1783"/>
      <c r="U7" s="1783"/>
    </row>
    <row r="8" spans="1:26" x14ac:dyDescent="0.15">
      <c r="A8"/>
      <c r="B8" s="1847"/>
      <c r="C8" s="1849"/>
      <c r="D8" s="1849"/>
      <c r="E8" s="1849"/>
      <c r="F8" s="1851"/>
      <c r="G8" s="1783"/>
      <c r="H8" s="1783"/>
      <c r="O8" s="1847"/>
      <c r="P8" s="1849"/>
      <c r="Q8" s="1849"/>
      <c r="R8" s="1849"/>
      <c r="S8" s="1851"/>
      <c r="T8" s="1783"/>
      <c r="U8" s="1783"/>
    </row>
    <row r="9" spans="1:26" ht="21.75" customHeight="1" x14ac:dyDescent="0.15">
      <c r="A9"/>
      <c r="B9" s="430"/>
      <c r="C9" s="711"/>
      <c r="D9" s="99"/>
      <c r="E9" s="99"/>
      <c r="F9" s="712"/>
      <c r="G9" s="726"/>
      <c r="H9" s="728"/>
      <c r="O9" s="430"/>
      <c r="P9" s="711"/>
      <c r="Q9" s="99"/>
      <c r="R9" s="99"/>
      <c r="S9" s="712"/>
      <c r="T9" s="726"/>
      <c r="U9" s="728"/>
    </row>
    <row r="10" spans="1:26" ht="21.75" customHeight="1" x14ac:dyDescent="0.15">
      <c r="A10"/>
      <c r="B10" s="430"/>
      <c r="C10" s="99"/>
      <c r="D10" s="711"/>
      <c r="E10" s="99"/>
      <c r="F10" s="712"/>
      <c r="G10" s="726"/>
      <c r="H10" s="728"/>
      <c r="O10" s="430"/>
      <c r="P10" s="99"/>
      <c r="Q10" s="711"/>
      <c r="R10" s="99"/>
      <c r="S10" s="712"/>
      <c r="T10" s="726"/>
      <c r="U10" s="728"/>
    </row>
    <row r="11" spans="1:26" ht="21.75" customHeight="1" x14ac:dyDescent="0.15">
      <c r="A11"/>
      <c r="B11" s="430"/>
      <c r="C11" s="99"/>
      <c r="D11" s="99"/>
      <c r="E11" s="711"/>
      <c r="F11" s="712"/>
      <c r="G11" s="726"/>
      <c r="H11" s="728"/>
      <c r="O11" s="430"/>
      <c r="P11" s="99"/>
      <c r="Q11" s="99"/>
      <c r="R11" s="711"/>
      <c r="S11" s="712"/>
      <c r="T11" s="726"/>
      <c r="U11" s="728"/>
    </row>
    <row r="12" spans="1:26" ht="21.75" customHeight="1" thickBot="1" x14ac:dyDescent="0.2">
      <c r="A12"/>
      <c r="B12" s="431"/>
      <c r="C12" s="103"/>
      <c r="D12" s="103"/>
      <c r="E12" s="103"/>
      <c r="F12" s="727"/>
      <c r="G12" s="714"/>
      <c r="H12" s="729"/>
      <c r="O12" s="431"/>
      <c r="P12" s="103"/>
      <c r="Q12" s="103"/>
      <c r="R12" s="103"/>
      <c r="S12" s="727"/>
      <c r="T12" s="714"/>
      <c r="U12" s="729"/>
    </row>
    <row r="13" spans="1:26" x14ac:dyDescent="0.15">
      <c r="A13"/>
    </row>
    <row r="14" spans="1:26" x14ac:dyDescent="0.15">
      <c r="A14"/>
    </row>
    <row r="15" spans="1:26" x14ac:dyDescent="0.15">
      <c r="A15"/>
      <c r="B15" s="1637" t="s">
        <v>1822</v>
      </c>
      <c r="C15" s="1637"/>
      <c r="D15" s="1637"/>
      <c r="E15" s="1637"/>
      <c r="F15" s="1637"/>
      <c r="G15" s="1637"/>
      <c r="H15" s="1637"/>
      <c r="I15" s="1637"/>
      <c r="J15" s="1637"/>
      <c r="K15" s="1637"/>
      <c r="L15" s="1637"/>
      <c r="M15" s="1637"/>
      <c r="N15" s="171"/>
      <c r="O15" s="1637" t="s">
        <v>1822</v>
      </c>
      <c r="P15" s="1637"/>
      <c r="Q15" s="1637"/>
      <c r="R15" s="1637"/>
      <c r="S15" s="1637"/>
      <c r="T15" s="1637"/>
      <c r="U15" s="1637"/>
      <c r="V15" s="1637"/>
      <c r="W15" s="1637"/>
      <c r="X15" s="1637"/>
      <c r="Y15" s="1637"/>
      <c r="Z15" s="1637"/>
    </row>
    <row r="16" spans="1:26" ht="14" thickBot="1" x14ac:dyDescent="0.2">
      <c r="A16"/>
    </row>
    <row r="17" spans="1:26" x14ac:dyDescent="0.15">
      <c r="A17"/>
      <c r="B17" s="1846"/>
      <c r="C17" s="1848" t="str">
        <f>B22</f>
        <v>KALDIS</v>
      </c>
      <c r="D17" s="1848" t="str">
        <f>B23</f>
        <v>PAPAGEORGIOU</v>
      </c>
      <c r="E17" s="1848" t="str">
        <f>B24</f>
        <v>TSOULFAS T</v>
      </c>
      <c r="F17" s="1848" t="str">
        <f>B25</f>
        <v>POLITOPOULOS</v>
      </c>
      <c r="G17" s="1848" t="str">
        <f>B26</f>
        <v>TSOUBANAS</v>
      </c>
      <c r="H17" s="1848" t="str">
        <f>B27</f>
        <v>KAZAKONIS</v>
      </c>
      <c r="I17" s="1848" t="str">
        <f>B28</f>
        <v>BISTAS</v>
      </c>
      <c r="J17" s="1848" t="str">
        <f>B29</f>
        <v>ANDRITSOS</v>
      </c>
      <c r="K17" s="1848" t="str">
        <f>B30</f>
        <v>TSOULFAS G</v>
      </c>
      <c r="L17" s="1782" t="s">
        <v>2039</v>
      </c>
      <c r="M17" s="1782" t="s">
        <v>852</v>
      </c>
      <c r="N17" s="2160"/>
      <c r="O17" s="1846"/>
      <c r="P17" s="1848" t="str">
        <f>B22</f>
        <v>KALDIS</v>
      </c>
      <c r="Q17" s="1848" t="str">
        <f>B23</f>
        <v>PAPAGEORGIOU</v>
      </c>
      <c r="R17" s="1848" t="str">
        <f>B24</f>
        <v>TSOULFAS T</v>
      </c>
      <c r="S17" s="1848" t="str">
        <f>B25</f>
        <v>POLITOPOULOS</v>
      </c>
      <c r="T17" s="1848" t="str">
        <f>B26</f>
        <v>TSOUBANAS</v>
      </c>
      <c r="U17" s="1848" t="str">
        <f>B27</f>
        <v>KAZAKONIS</v>
      </c>
      <c r="V17" s="1848" t="str">
        <f>B28</f>
        <v>BISTAS</v>
      </c>
      <c r="W17" s="1848" t="str">
        <f>B29</f>
        <v>ANDRITSOS</v>
      </c>
      <c r="X17" s="1862" t="str">
        <f>B30</f>
        <v>TSOULFAS G</v>
      </c>
      <c r="Y17" s="1782" t="s">
        <v>2039</v>
      </c>
      <c r="Z17" s="1782" t="s">
        <v>852</v>
      </c>
    </row>
    <row r="18" spans="1:26" x14ac:dyDescent="0.15">
      <c r="A18"/>
      <c r="B18" s="1847"/>
      <c r="C18" s="1849"/>
      <c r="D18" s="1849"/>
      <c r="E18" s="1849"/>
      <c r="F18" s="1849"/>
      <c r="G18" s="1849"/>
      <c r="H18" s="1849"/>
      <c r="I18" s="1849"/>
      <c r="J18" s="1849"/>
      <c r="K18" s="1849"/>
      <c r="L18" s="1783"/>
      <c r="M18" s="1783"/>
      <c r="N18" s="2160"/>
      <c r="O18" s="1847"/>
      <c r="P18" s="1849"/>
      <c r="Q18" s="1849"/>
      <c r="R18" s="1849"/>
      <c r="S18" s="1849"/>
      <c r="T18" s="1849"/>
      <c r="U18" s="1849"/>
      <c r="V18" s="1849"/>
      <c r="W18" s="1849"/>
      <c r="X18" s="1863"/>
      <c r="Y18" s="1783"/>
      <c r="Z18" s="1783"/>
    </row>
    <row r="19" spans="1:26" x14ac:dyDescent="0.15">
      <c r="A19"/>
      <c r="B19" s="1847"/>
      <c r="C19" s="1849"/>
      <c r="D19" s="1849"/>
      <c r="E19" s="1849"/>
      <c r="F19" s="1849"/>
      <c r="G19" s="1849"/>
      <c r="H19" s="1849"/>
      <c r="I19" s="1849"/>
      <c r="J19" s="1849"/>
      <c r="K19" s="1849"/>
      <c r="L19" s="1783"/>
      <c r="M19" s="1783"/>
      <c r="N19" s="2160"/>
      <c r="O19" s="1847"/>
      <c r="P19" s="1849"/>
      <c r="Q19" s="1849"/>
      <c r="R19" s="1849"/>
      <c r="S19" s="1849"/>
      <c r="T19" s="1849"/>
      <c r="U19" s="1849"/>
      <c r="V19" s="1849"/>
      <c r="W19" s="1849"/>
      <c r="X19" s="1863"/>
      <c r="Y19" s="1783"/>
      <c r="Z19" s="1783"/>
    </row>
    <row r="20" spans="1:26" x14ac:dyDescent="0.15">
      <c r="A20"/>
      <c r="B20" s="1847"/>
      <c r="C20" s="1849"/>
      <c r="D20" s="1849"/>
      <c r="E20" s="1849"/>
      <c r="F20" s="1849"/>
      <c r="G20" s="1849"/>
      <c r="H20" s="1849"/>
      <c r="I20" s="1849"/>
      <c r="J20" s="1849"/>
      <c r="K20" s="1849"/>
      <c r="L20" s="1783"/>
      <c r="M20" s="1783"/>
      <c r="N20" s="2160"/>
      <c r="O20" s="1847"/>
      <c r="P20" s="1849"/>
      <c r="Q20" s="1849"/>
      <c r="R20" s="1849"/>
      <c r="S20" s="1849"/>
      <c r="T20" s="1849"/>
      <c r="U20" s="1849"/>
      <c r="V20" s="1849"/>
      <c r="W20" s="1849"/>
      <c r="X20" s="1863"/>
      <c r="Y20" s="1783"/>
      <c r="Z20" s="1783"/>
    </row>
    <row r="21" spans="1:26" x14ac:dyDescent="0.15">
      <c r="A21"/>
      <c r="B21" s="1847"/>
      <c r="C21" s="1849"/>
      <c r="D21" s="1849"/>
      <c r="E21" s="1849"/>
      <c r="F21" s="1849"/>
      <c r="G21" s="1849"/>
      <c r="H21" s="1849"/>
      <c r="I21" s="1849"/>
      <c r="J21" s="1849"/>
      <c r="K21" s="1849"/>
      <c r="L21" s="1783"/>
      <c r="M21" s="1783"/>
      <c r="N21" s="2160"/>
      <c r="O21" s="1847"/>
      <c r="P21" s="1849"/>
      <c r="Q21" s="1849"/>
      <c r="R21" s="1849"/>
      <c r="S21" s="1849"/>
      <c r="T21" s="1849"/>
      <c r="U21" s="1849"/>
      <c r="V21" s="1849"/>
      <c r="W21" s="1849"/>
      <c r="X21" s="1863"/>
      <c r="Y21" s="1783"/>
      <c r="Z21" s="1783"/>
    </row>
    <row r="22" spans="1:26" ht="21.75" customHeight="1" x14ac:dyDescent="0.15">
      <c r="A22"/>
      <c r="B22" s="430" t="str">
        <f>'9S -4B - 1 RR'!C4</f>
        <v>KALDIS</v>
      </c>
      <c r="C22" s="711"/>
      <c r="D22" s="99"/>
      <c r="E22" s="99"/>
      <c r="F22" s="99"/>
      <c r="G22" s="99"/>
      <c r="H22" s="99"/>
      <c r="I22" s="99"/>
      <c r="J22" s="712"/>
      <c r="K22" s="102"/>
      <c r="L22" s="726"/>
      <c r="M22" s="726"/>
      <c r="N22"/>
      <c r="O22" s="430" t="str">
        <f>'9S -4B - 1 RR'!C4</f>
        <v>KALDIS</v>
      </c>
      <c r="P22" s="711"/>
      <c r="Q22" s="99"/>
      <c r="R22" s="99"/>
      <c r="S22" s="99"/>
      <c r="T22" s="99"/>
      <c r="U22" s="99"/>
      <c r="V22" s="99"/>
      <c r="W22" s="712"/>
      <c r="X22" s="102"/>
      <c r="Y22" s="726"/>
      <c r="Z22" s="726"/>
    </row>
    <row r="23" spans="1:26" ht="21.75" customHeight="1" x14ac:dyDescent="0.15">
      <c r="A23"/>
      <c r="B23" s="430" t="str">
        <f>'9S -4B - 1 RR'!C5</f>
        <v>PAPAGEORGIOU</v>
      </c>
      <c r="C23" s="99"/>
      <c r="D23" s="711"/>
      <c r="E23" s="99"/>
      <c r="F23" s="99"/>
      <c r="G23" s="99"/>
      <c r="H23" s="99"/>
      <c r="I23" s="99"/>
      <c r="J23" s="712"/>
      <c r="K23" s="102"/>
      <c r="L23" s="726"/>
      <c r="M23" s="726"/>
      <c r="N23"/>
      <c r="O23" s="430" t="str">
        <f>'9S -4B - 1 RR'!C5</f>
        <v>PAPAGEORGIOU</v>
      </c>
      <c r="P23" s="99"/>
      <c r="Q23" s="711"/>
      <c r="R23" s="99"/>
      <c r="S23" s="99"/>
      <c r="T23" s="99"/>
      <c r="U23" s="99"/>
      <c r="V23" s="99"/>
      <c r="W23" s="712"/>
      <c r="X23" s="102"/>
      <c r="Y23" s="726"/>
      <c r="Z23" s="726"/>
    </row>
    <row r="24" spans="1:26" ht="21.75" customHeight="1" x14ac:dyDescent="0.15">
      <c r="A24"/>
      <c r="B24" s="430" t="str">
        <f>'9S -4B - 1 RR'!C6</f>
        <v>TSOULFAS T</v>
      </c>
      <c r="C24" s="99"/>
      <c r="D24" s="99"/>
      <c r="E24" s="711"/>
      <c r="F24" s="99"/>
      <c r="G24" s="99"/>
      <c r="H24" s="99"/>
      <c r="I24" s="99"/>
      <c r="J24" s="712"/>
      <c r="K24" s="102"/>
      <c r="L24" s="726"/>
      <c r="M24" s="726"/>
      <c r="N24"/>
      <c r="O24" s="430" t="str">
        <f>'9S -4B - 1 RR'!C6</f>
        <v>TSOULFAS T</v>
      </c>
      <c r="P24" s="99"/>
      <c r="Q24" s="99"/>
      <c r="R24" s="711"/>
      <c r="S24" s="99"/>
      <c r="T24" s="99"/>
      <c r="U24" s="99"/>
      <c r="V24" s="99"/>
      <c r="W24" s="712"/>
      <c r="X24" s="102"/>
      <c r="Y24" s="726"/>
      <c r="Z24" s="726"/>
    </row>
    <row r="25" spans="1:26" ht="21.75" customHeight="1" x14ac:dyDescent="0.15">
      <c r="A25"/>
      <c r="B25" s="430" t="str">
        <f>'9S -4B - 1 RR'!C7</f>
        <v>POLITOPOULOS</v>
      </c>
      <c r="C25" s="99"/>
      <c r="D25" s="99"/>
      <c r="E25" s="99"/>
      <c r="F25" s="711"/>
      <c r="G25" s="99"/>
      <c r="H25" s="99"/>
      <c r="I25" s="99"/>
      <c r="J25" s="712"/>
      <c r="K25" s="102"/>
      <c r="L25" s="726"/>
      <c r="M25" s="726"/>
      <c r="N25"/>
      <c r="O25" s="430" t="str">
        <f>'9S -4B - 1 RR'!C7</f>
        <v>POLITOPOULOS</v>
      </c>
      <c r="P25" s="99"/>
      <c r="Q25" s="99"/>
      <c r="R25" s="99"/>
      <c r="S25" s="711"/>
      <c r="T25" s="99"/>
      <c r="U25" s="99"/>
      <c r="V25" s="99"/>
      <c r="W25" s="712"/>
      <c r="X25" s="102"/>
      <c r="Y25" s="726"/>
      <c r="Z25" s="726"/>
    </row>
    <row r="26" spans="1:26" ht="21.75" customHeight="1" x14ac:dyDescent="0.15">
      <c r="A26"/>
      <c r="B26" s="430" t="str">
        <f>'9S -4B - 1 RR'!C8</f>
        <v>TSOUBANAS</v>
      </c>
      <c r="C26" s="99"/>
      <c r="D26" s="99"/>
      <c r="E26" s="99"/>
      <c r="F26" s="99"/>
      <c r="G26" s="711"/>
      <c r="H26" s="99"/>
      <c r="I26" s="99"/>
      <c r="J26" s="712"/>
      <c r="K26" s="102"/>
      <c r="L26" s="726"/>
      <c r="M26" s="726"/>
      <c r="N26"/>
      <c r="O26" s="430" t="str">
        <f>'9S -4B - 1 RR'!C8</f>
        <v>TSOUBANAS</v>
      </c>
      <c r="P26" s="99"/>
      <c r="Q26" s="99"/>
      <c r="R26" s="99"/>
      <c r="S26" s="99"/>
      <c r="T26" s="711"/>
      <c r="U26" s="99"/>
      <c r="V26" s="99"/>
      <c r="W26" s="712"/>
      <c r="X26" s="102"/>
      <c r="Y26" s="726"/>
      <c r="Z26" s="726"/>
    </row>
    <row r="27" spans="1:26" ht="21.75" customHeight="1" x14ac:dyDescent="0.15">
      <c r="A27"/>
      <c r="B27" s="430" t="str">
        <f>'9S -4B - 1 RR'!C9</f>
        <v>KAZAKONIS</v>
      </c>
      <c r="C27" s="99"/>
      <c r="D27" s="99"/>
      <c r="E27" s="99"/>
      <c r="F27" s="99"/>
      <c r="G27" s="99"/>
      <c r="H27" s="711"/>
      <c r="I27" s="99"/>
      <c r="J27" s="712"/>
      <c r="K27" s="102"/>
      <c r="L27" s="726"/>
      <c r="M27" s="726"/>
      <c r="N27"/>
      <c r="O27" s="430" t="str">
        <f>'9S -4B - 1 RR'!C9</f>
        <v>KAZAKONIS</v>
      </c>
      <c r="P27" s="99"/>
      <c r="Q27" s="99"/>
      <c r="R27" s="99"/>
      <c r="S27" s="99"/>
      <c r="T27" s="99"/>
      <c r="U27" s="711"/>
      <c r="V27" s="99"/>
      <c r="W27" s="712"/>
      <c r="X27" s="102"/>
      <c r="Y27" s="726"/>
      <c r="Z27" s="726"/>
    </row>
    <row r="28" spans="1:26" ht="21.75" customHeight="1" x14ac:dyDescent="0.15">
      <c r="A28"/>
      <c r="B28" s="430" t="str">
        <f>'9S -4B - 1 RR'!C10</f>
        <v>BISTAS</v>
      </c>
      <c r="C28" s="99"/>
      <c r="D28" s="99"/>
      <c r="E28" s="99"/>
      <c r="F28" s="99"/>
      <c r="G28" s="99"/>
      <c r="H28" s="99"/>
      <c r="I28" s="711"/>
      <c r="J28" s="764"/>
      <c r="K28" s="102"/>
      <c r="L28" s="726"/>
      <c r="M28" s="726"/>
      <c r="N28"/>
      <c r="O28" s="430" t="str">
        <f>'9S -4B - 1 RR'!C10</f>
        <v>BISTAS</v>
      </c>
      <c r="P28" s="99"/>
      <c r="Q28" s="99"/>
      <c r="R28" s="99"/>
      <c r="S28" s="99"/>
      <c r="T28" s="99"/>
      <c r="U28" s="99"/>
      <c r="V28" s="711"/>
      <c r="W28" s="764"/>
      <c r="X28" s="102"/>
      <c r="Y28" s="726"/>
      <c r="Z28" s="726"/>
    </row>
    <row r="29" spans="1:26" ht="21.75" customHeight="1" x14ac:dyDescent="0.15">
      <c r="A29"/>
      <c r="B29" s="430" t="str">
        <f>'9S -4B - 1 RR'!C11</f>
        <v>ANDRITSOS</v>
      </c>
      <c r="C29" s="254"/>
      <c r="D29" s="254"/>
      <c r="E29" s="254"/>
      <c r="F29" s="254"/>
      <c r="G29" s="254"/>
      <c r="H29" s="254"/>
      <c r="I29" s="521"/>
      <c r="J29" s="762"/>
      <c r="K29" s="235"/>
      <c r="L29" s="763"/>
      <c r="M29" s="763"/>
      <c r="N29"/>
      <c r="O29" s="430" t="str">
        <f>'9S -4B - 1 RR'!C11</f>
        <v>ANDRITSOS</v>
      </c>
      <c r="P29" s="254"/>
      <c r="Q29" s="254"/>
      <c r="R29" s="254"/>
      <c r="S29" s="254"/>
      <c r="T29" s="254"/>
      <c r="U29" s="254"/>
      <c r="V29" s="521"/>
      <c r="W29" s="762"/>
      <c r="X29" s="235"/>
      <c r="Y29" s="763"/>
      <c r="Z29" s="763"/>
    </row>
    <row r="30" spans="1:26" ht="21.75" customHeight="1" thickBot="1" x14ac:dyDescent="0.2">
      <c r="A30"/>
      <c r="B30" s="431" t="str">
        <f>'9S -4B - 1 RR'!C12</f>
        <v>TSOULFAS G</v>
      </c>
      <c r="C30" s="103"/>
      <c r="D30" s="103"/>
      <c r="E30" s="103"/>
      <c r="F30" s="103"/>
      <c r="G30" s="103"/>
      <c r="H30" s="103"/>
      <c r="I30" s="103"/>
      <c r="J30" s="266"/>
      <c r="K30" s="717"/>
      <c r="L30" s="714"/>
      <c r="M30" s="714"/>
      <c r="N30"/>
      <c r="O30" s="431" t="str">
        <f>'9S -4B - 1 RR'!C12</f>
        <v>TSOULFAS G</v>
      </c>
      <c r="P30" s="103"/>
      <c r="Q30" s="103"/>
      <c r="R30" s="103"/>
      <c r="S30" s="103"/>
      <c r="T30" s="103"/>
      <c r="U30" s="103"/>
      <c r="V30" s="103"/>
      <c r="W30" s="266"/>
      <c r="X30" s="717"/>
      <c r="Y30" s="714"/>
      <c r="Z30" s="714"/>
    </row>
    <row r="31" spans="1:26" x14ac:dyDescent="0.15">
      <c r="A31"/>
    </row>
    <row r="32" spans="1:26" x14ac:dyDescent="0.15">
      <c r="A32"/>
    </row>
    <row r="33" spans="1:26" x14ac:dyDescent="0.15">
      <c r="A33"/>
      <c r="B33"/>
      <c r="C33"/>
      <c r="D33"/>
      <c r="E33"/>
      <c r="F33"/>
      <c r="G33"/>
      <c r="H33"/>
      <c r="I33"/>
      <c r="J33"/>
      <c r="K33"/>
      <c r="L33"/>
      <c r="M33"/>
      <c r="N33"/>
      <c r="O33"/>
      <c r="P33"/>
      <c r="Q33"/>
      <c r="R33"/>
      <c r="S33"/>
      <c r="T33"/>
      <c r="U33"/>
      <c r="V33"/>
      <c r="W33"/>
      <c r="X33"/>
      <c r="Y33"/>
      <c r="Z33"/>
    </row>
    <row r="34" spans="1:26" x14ac:dyDescent="0.15">
      <c r="A34"/>
      <c r="B34"/>
      <c r="C34"/>
      <c r="D34"/>
      <c r="E34"/>
      <c r="F34"/>
      <c r="G34"/>
      <c r="H34"/>
      <c r="I34"/>
      <c r="J34"/>
      <c r="K34"/>
      <c r="L34"/>
      <c r="M34"/>
      <c r="N34"/>
      <c r="O34"/>
      <c r="P34"/>
      <c r="Q34"/>
      <c r="R34"/>
      <c r="S34"/>
      <c r="T34"/>
      <c r="U34"/>
      <c r="V34"/>
      <c r="W34"/>
      <c r="X34"/>
      <c r="Y34"/>
      <c r="Z34"/>
    </row>
    <row r="35" spans="1:26" x14ac:dyDescent="0.15">
      <c r="A35"/>
      <c r="B35"/>
      <c r="C35"/>
      <c r="D35"/>
      <c r="E35"/>
      <c r="F35"/>
      <c r="G35"/>
      <c r="H35"/>
      <c r="I35"/>
      <c r="J35"/>
      <c r="K35"/>
      <c r="L35"/>
      <c r="M35"/>
      <c r="N35"/>
      <c r="O35"/>
      <c r="P35"/>
      <c r="Q35"/>
      <c r="R35"/>
      <c r="S35"/>
      <c r="T35"/>
      <c r="U35"/>
      <c r="V35"/>
      <c r="W35"/>
      <c r="X35"/>
      <c r="Y35"/>
      <c r="Z35"/>
    </row>
    <row r="36" spans="1:26" x14ac:dyDescent="0.15">
      <c r="B36"/>
      <c r="C36"/>
      <c r="D36"/>
      <c r="E36"/>
      <c r="F36"/>
      <c r="G36"/>
      <c r="H36"/>
      <c r="I36"/>
      <c r="J36"/>
      <c r="K36"/>
      <c r="L36"/>
      <c r="M36"/>
      <c r="N36"/>
      <c r="O36"/>
      <c r="P36"/>
      <c r="Q36"/>
      <c r="R36"/>
      <c r="S36"/>
      <c r="T36"/>
      <c r="U36"/>
      <c r="V36"/>
      <c r="W36"/>
      <c r="X36"/>
      <c r="Y36"/>
      <c r="Z36"/>
    </row>
    <row r="37" spans="1:26" x14ac:dyDescent="0.15">
      <c r="B37"/>
      <c r="C37"/>
      <c r="D37"/>
      <c r="E37"/>
      <c r="F37"/>
      <c r="G37"/>
      <c r="H37"/>
      <c r="I37"/>
      <c r="J37"/>
      <c r="K37"/>
      <c r="L37"/>
      <c r="M37"/>
      <c r="N37"/>
      <c r="O37"/>
      <c r="P37"/>
      <c r="Q37"/>
      <c r="R37"/>
      <c r="S37"/>
      <c r="T37"/>
      <c r="U37"/>
      <c r="V37"/>
      <c r="W37"/>
      <c r="X37"/>
      <c r="Y37"/>
      <c r="Z37"/>
    </row>
  </sheetData>
  <sheetProtection password="CF27" sheet="1" objects="1" scenarios="1"/>
  <mergeCells count="43">
    <mergeCell ref="B2:H2"/>
    <mergeCell ref="O2:U2"/>
    <mergeCell ref="B4:B8"/>
    <mergeCell ref="C4:C8"/>
    <mergeCell ref="D4:D8"/>
    <mergeCell ref="E4:E8"/>
    <mergeCell ref="F4:F8"/>
    <mergeCell ref="G4:G8"/>
    <mergeCell ref="H4:H8"/>
    <mergeCell ref="O4:O8"/>
    <mergeCell ref="U4:U8"/>
    <mergeCell ref="B17:B21"/>
    <mergeCell ref="C17:C21"/>
    <mergeCell ref="D17:D21"/>
    <mergeCell ref="E17:E21"/>
    <mergeCell ref="T4:T8"/>
    <mergeCell ref="O17:O21"/>
    <mergeCell ref="F17:F21"/>
    <mergeCell ref="G17:G21"/>
    <mergeCell ref="H17:H21"/>
    <mergeCell ref="I17:I21"/>
    <mergeCell ref="B15:M15"/>
    <mergeCell ref="O15:Z15"/>
    <mergeCell ref="P4:P8"/>
    <mergeCell ref="Q4:Q8"/>
    <mergeCell ref="R4:R8"/>
    <mergeCell ref="S4:S8"/>
    <mergeCell ref="Y17:Y21"/>
    <mergeCell ref="Z17:Z21"/>
    <mergeCell ref="J17:J21"/>
    <mergeCell ref="W17:W21"/>
    <mergeCell ref="N17:N21"/>
    <mergeCell ref="T17:T21"/>
    <mergeCell ref="U17:U21"/>
    <mergeCell ref="V17:V21"/>
    <mergeCell ref="X17:X21"/>
    <mergeCell ref="P17:P21"/>
    <mergeCell ref="Q17:Q21"/>
    <mergeCell ref="R17:R21"/>
    <mergeCell ref="S17:S21"/>
    <mergeCell ref="K17:K21"/>
    <mergeCell ref="L17:L21"/>
    <mergeCell ref="M17:M21"/>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42"/>
  <sheetViews>
    <sheetView workbookViewId="0">
      <selection sqref="A1:V1"/>
    </sheetView>
  </sheetViews>
  <sheetFormatPr baseColWidth="10" defaultColWidth="8.83203125" defaultRowHeight="13" x14ac:dyDescent="0.15"/>
  <cols>
    <col min="1" max="1" width="13.83203125" style="15" customWidth="1"/>
    <col min="2" max="16" width="3.33203125" style="15" customWidth="1"/>
    <col min="17" max="17" width="3.6640625" style="15" customWidth="1"/>
    <col min="18" max="18" width="5.1640625" style="15" customWidth="1"/>
    <col min="19" max="19" width="5.6640625" style="15" customWidth="1"/>
    <col min="20" max="20" width="4.5" style="15" customWidth="1"/>
    <col min="21" max="21" width="9.1640625" style="15" customWidth="1"/>
    <col min="22" max="22" width="4.83203125" style="15" customWidth="1"/>
    <col min="23" max="16384" width="8.83203125" style="15"/>
  </cols>
  <sheetData>
    <row r="1" spans="1:22" ht="18" customHeight="1" x14ac:dyDescent="0.2">
      <c r="A1" s="173" t="s">
        <v>1995</v>
      </c>
      <c r="B1" s="1794"/>
      <c r="C1" s="1795"/>
      <c r="D1" s="1795"/>
      <c r="E1" s="1795"/>
      <c r="F1" s="1795"/>
      <c r="G1" s="1795"/>
      <c r="H1" s="1795"/>
      <c r="I1" s="1795"/>
      <c r="J1" s="1795"/>
      <c r="K1" s="1795"/>
      <c r="L1" s="1795"/>
      <c r="M1" s="1795"/>
      <c r="N1" s="1795"/>
      <c r="O1" s="1795"/>
      <c r="P1" s="1795"/>
      <c r="Q1" s="1795"/>
      <c r="R1" s="1795"/>
      <c r="S1" s="1795"/>
      <c r="T1" s="1795"/>
      <c r="U1" s="1795"/>
      <c r="V1" s="1796"/>
    </row>
    <row r="2" spans="1:22" ht="18" customHeight="1" x14ac:dyDescent="0.2">
      <c r="A2"/>
      <c r="B2"/>
      <c r="C2"/>
      <c r="D2"/>
      <c r="E2"/>
      <c r="F2"/>
      <c r="G2"/>
      <c r="H2" s="1797" t="s">
        <v>1672</v>
      </c>
      <c r="I2" s="1797"/>
      <c r="J2" s="1797"/>
      <c r="K2" s="1797"/>
      <c r="L2" s="1797"/>
      <c r="M2" s="1797"/>
      <c r="N2" s="1797"/>
      <c r="O2" s="1797"/>
      <c r="P2" s="1797"/>
      <c r="Q2" s="1797"/>
      <c r="R2" s="1797"/>
      <c r="S2" s="1798"/>
      <c r="T2" s="1794"/>
      <c r="U2" s="1795"/>
      <c r="V2" s="1796"/>
    </row>
    <row r="3" spans="1:22" ht="18" customHeight="1" thickBot="1" x14ac:dyDescent="0.2">
      <c r="A3" s="1716" t="s">
        <v>576</v>
      </c>
      <c r="B3" s="1716"/>
      <c r="C3" s="1716"/>
      <c r="D3" s="1716"/>
      <c r="E3" s="1716"/>
      <c r="F3" s="1716"/>
      <c r="G3" s="1716"/>
      <c r="H3" s="1716"/>
      <c r="I3" s="1716"/>
    </row>
    <row r="4" spans="1:22" ht="18" customHeight="1" x14ac:dyDescent="0.2">
      <c r="A4" s="1791"/>
      <c r="B4" s="1778">
        <f>A7</f>
        <v>0</v>
      </c>
      <c r="C4" s="1778">
        <f>A8</f>
        <v>0</v>
      </c>
      <c r="D4" s="1778">
        <f>A9</f>
        <v>0</v>
      </c>
      <c r="E4" s="1778">
        <f>A10</f>
        <v>0</v>
      </c>
      <c r="F4" s="1780">
        <f>A11</f>
        <v>0</v>
      </c>
      <c r="G4" s="1782" t="s">
        <v>92</v>
      </c>
      <c r="H4" s="1784" t="s">
        <v>1534</v>
      </c>
      <c r="I4" s="1784" t="s">
        <v>1533</v>
      </c>
      <c r="J4" s="51"/>
      <c r="K4" s="51"/>
      <c r="L4" s="51"/>
      <c r="M4" s="51"/>
      <c r="N4" s="51"/>
      <c r="O4" s="51"/>
      <c r="P4" s="51"/>
      <c r="Q4" s="51"/>
      <c r="R4" s="51"/>
      <c r="S4" s="51"/>
      <c r="T4" s="51"/>
      <c r="U4" s="81"/>
      <c r="V4" s="81"/>
    </row>
    <row r="5" spans="1:22" ht="18" customHeight="1" x14ac:dyDescent="0.2">
      <c r="A5" s="1792"/>
      <c r="B5" s="1779"/>
      <c r="C5" s="1779"/>
      <c r="D5" s="1779"/>
      <c r="E5" s="1779"/>
      <c r="F5" s="1781"/>
      <c r="G5" s="1783"/>
      <c r="H5" s="1785"/>
      <c r="I5" s="1785"/>
      <c r="J5" s="51"/>
      <c r="K5" s="51"/>
      <c r="L5" s="51"/>
      <c r="M5" s="51"/>
      <c r="N5" s="51"/>
      <c r="O5" s="51"/>
      <c r="P5" s="51"/>
      <c r="Q5" s="51"/>
      <c r="R5" s="51"/>
      <c r="S5" s="51"/>
      <c r="T5" s="51"/>
      <c r="U5" s="81"/>
      <c r="V5" s="81"/>
    </row>
    <row r="6" spans="1:22" ht="18" customHeight="1" x14ac:dyDescent="0.2">
      <c r="A6" s="1793"/>
      <c r="B6" s="1779"/>
      <c r="C6" s="1779"/>
      <c r="D6" s="1779"/>
      <c r="E6" s="1779"/>
      <c r="F6" s="1781"/>
      <c r="G6" s="1783"/>
      <c r="H6" s="1785"/>
      <c r="I6" s="1785"/>
      <c r="J6" s="51"/>
      <c r="K6" s="51"/>
      <c r="L6" s="51"/>
      <c r="M6" s="51"/>
      <c r="N6" s="51"/>
      <c r="O6" s="51"/>
      <c r="P6" s="51"/>
      <c r="Q6" s="51"/>
      <c r="R6" s="51"/>
      <c r="S6" s="51"/>
      <c r="T6" s="51"/>
      <c r="U6" s="81"/>
      <c r="V6" s="81"/>
    </row>
    <row r="7" spans="1:22" ht="18" customHeight="1" x14ac:dyDescent="0.2">
      <c r="A7" s="1337"/>
      <c r="B7" s="1326"/>
      <c r="C7" s="1325"/>
      <c r="D7" s="1325"/>
      <c r="E7" s="1325"/>
      <c r="F7" s="1327"/>
      <c r="G7" s="1334"/>
      <c r="H7" s="901"/>
      <c r="I7" s="901"/>
      <c r="J7" s="51"/>
      <c r="K7" s="51"/>
      <c r="L7" s="51"/>
      <c r="M7" s="80"/>
      <c r="N7" s="51"/>
      <c r="O7" s="51"/>
      <c r="P7" s="51"/>
      <c r="Q7" s="51"/>
      <c r="R7" s="51"/>
      <c r="S7" s="51"/>
      <c r="T7" s="51"/>
      <c r="U7" s="81"/>
      <c r="V7" s="81"/>
    </row>
    <row r="8" spans="1:22" ht="18" customHeight="1" x14ac:dyDescent="0.2">
      <c r="A8" s="1337"/>
      <c r="B8" s="1325"/>
      <c r="C8" s="1326"/>
      <c r="D8" s="1325"/>
      <c r="E8" s="1325"/>
      <c r="F8" s="1327"/>
      <c r="G8" s="1334"/>
      <c r="H8" s="1335"/>
      <c r="I8" s="1335"/>
      <c r="J8" s="51"/>
      <c r="K8" s="51"/>
      <c r="L8" s="51"/>
      <c r="M8" s="51"/>
      <c r="N8" s="51"/>
      <c r="O8" s="51"/>
      <c r="P8" s="51"/>
      <c r="Q8" s="51"/>
      <c r="R8" s="51"/>
      <c r="S8" s="51"/>
      <c r="T8" s="51"/>
      <c r="U8" s="81"/>
      <c r="V8" s="81"/>
    </row>
    <row r="9" spans="1:22" ht="18" customHeight="1" x14ac:dyDescent="0.2">
      <c r="A9" s="1337"/>
      <c r="B9" s="1325"/>
      <c r="C9" s="1325"/>
      <c r="D9" s="1326"/>
      <c r="E9" s="1325"/>
      <c r="F9" s="1327"/>
      <c r="G9" s="1334"/>
      <c r="H9" s="1335"/>
      <c r="I9" s="1335"/>
      <c r="J9" s="51"/>
      <c r="K9" s="51"/>
      <c r="L9" s="51"/>
      <c r="M9" s="80"/>
      <c r="N9" s="51"/>
      <c r="O9" s="51"/>
      <c r="P9" s="51"/>
      <c r="Q9" s="51"/>
      <c r="R9" s="51"/>
      <c r="S9" s="51"/>
      <c r="T9" s="51"/>
      <c r="U9" s="81"/>
      <c r="V9" s="81"/>
    </row>
    <row r="10" spans="1:22" ht="18" customHeight="1" x14ac:dyDescent="0.2">
      <c r="A10" s="1337"/>
      <c r="B10" s="1325"/>
      <c r="C10" s="1325"/>
      <c r="D10" s="1325"/>
      <c r="E10" s="1326"/>
      <c r="F10" s="1327"/>
      <c r="G10" s="1334"/>
      <c r="H10" s="1334"/>
      <c r="I10" s="1334"/>
      <c r="J10" s="51"/>
      <c r="K10" s="51"/>
      <c r="L10" s="51"/>
      <c r="M10" s="51"/>
      <c r="N10" s="51"/>
      <c r="O10" s="51"/>
      <c r="P10" s="51"/>
      <c r="Q10" s="51"/>
      <c r="R10" s="51"/>
      <c r="S10" s="51"/>
      <c r="T10" s="51"/>
      <c r="U10" s="81"/>
      <c r="V10" s="81"/>
    </row>
    <row r="11" spans="1:22" ht="18" customHeight="1" thickBot="1" x14ac:dyDescent="0.25">
      <c r="A11" s="1338"/>
      <c r="B11" s="1328"/>
      <c r="C11" s="1328"/>
      <c r="D11" s="1328"/>
      <c r="E11" s="1328"/>
      <c r="F11" s="1329"/>
      <c r="G11" s="1336"/>
      <c r="H11" s="1336"/>
      <c r="I11" s="1336"/>
      <c r="J11" s="51"/>
      <c r="K11" s="51"/>
      <c r="L11" s="51"/>
      <c r="M11" s="51"/>
      <c r="N11" s="51"/>
      <c r="O11" s="51"/>
      <c r="P11" s="51"/>
      <c r="Q11" s="51"/>
      <c r="R11" s="51"/>
      <c r="S11" s="51"/>
      <c r="T11" s="51"/>
      <c r="U11" s="81"/>
      <c r="V11" s="81"/>
    </row>
    <row r="12" spans="1:22" ht="18" customHeight="1" x14ac:dyDescent="0.2">
      <c r="H12" s="51"/>
      <c r="I12" s="51"/>
      <c r="J12" s="51"/>
      <c r="K12" s="51"/>
      <c r="L12" s="51"/>
      <c r="M12" s="51"/>
      <c r="N12" s="51"/>
      <c r="O12" s="51"/>
      <c r="P12" s="51"/>
      <c r="Q12" s="51"/>
      <c r="R12" s="51"/>
      <c r="S12" s="51"/>
      <c r="T12" s="51"/>
      <c r="U12" s="81"/>
      <c r="V12" s="81"/>
    </row>
    <row r="13" spans="1:22" ht="18" customHeight="1" thickBot="1" x14ac:dyDescent="0.25">
      <c r="A13" s="1716" t="s">
        <v>576</v>
      </c>
      <c r="B13" s="1716"/>
      <c r="C13" s="1716"/>
      <c r="D13" s="1716"/>
      <c r="E13" s="1716"/>
      <c r="F13" s="1716"/>
      <c r="G13" s="1716"/>
      <c r="H13" s="1716"/>
      <c r="I13" s="1716"/>
      <c r="J13" s="51"/>
      <c r="K13" s="51"/>
      <c r="L13" s="51"/>
      <c r="M13" s="81"/>
      <c r="N13" s="51"/>
      <c r="O13" s="51"/>
      <c r="P13" s="51"/>
      <c r="Q13" s="51"/>
      <c r="R13" s="51"/>
      <c r="S13" s="51"/>
      <c r="T13" s="51"/>
      <c r="U13" s="81"/>
      <c r="V13" s="81"/>
    </row>
    <row r="14" spans="1:22" ht="18" customHeight="1" x14ac:dyDescent="0.2">
      <c r="A14" s="1791"/>
      <c r="B14" s="1778">
        <f>A17</f>
        <v>0</v>
      </c>
      <c r="C14" s="1778">
        <f>A18</f>
        <v>0</v>
      </c>
      <c r="D14" s="1778">
        <f>A19</f>
        <v>0</v>
      </c>
      <c r="E14" s="1778">
        <f>A20</f>
        <v>0</v>
      </c>
      <c r="F14" s="1780">
        <f>A21</f>
        <v>0</v>
      </c>
      <c r="G14" s="1782" t="s">
        <v>92</v>
      </c>
      <c r="H14" s="1784" t="s">
        <v>1534</v>
      </c>
      <c r="I14" s="1784" t="s">
        <v>1533</v>
      </c>
      <c r="J14" s="51"/>
      <c r="K14" s="51"/>
      <c r="L14" s="51"/>
      <c r="M14" s="51"/>
      <c r="N14" s="51"/>
      <c r="O14" s="51"/>
      <c r="P14" s="51"/>
      <c r="Q14" s="51"/>
      <c r="R14" s="51"/>
      <c r="S14" s="51"/>
      <c r="T14" s="51"/>
      <c r="U14" s="81"/>
      <c r="V14" s="81"/>
    </row>
    <row r="15" spans="1:22" ht="18" customHeight="1" x14ac:dyDescent="0.2">
      <c r="A15" s="1792"/>
      <c r="B15" s="1779"/>
      <c r="C15" s="1779"/>
      <c r="D15" s="1779"/>
      <c r="E15" s="1779"/>
      <c r="F15" s="1781"/>
      <c r="G15" s="1783"/>
      <c r="H15" s="1785"/>
      <c r="I15" s="1785"/>
      <c r="J15" s="51"/>
      <c r="K15" s="51"/>
      <c r="L15" s="51"/>
      <c r="M15" s="51"/>
      <c r="N15" s="51"/>
      <c r="O15" s="51"/>
      <c r="P15" s="51"/>
      <c r="Q15" s="51"/>
      <c r="R15" s="51"/>
      <c r="S15" s="51"/>
      <c r="T15" s="51"/>
      <c r="U15" s="81"/>
      <c r="V15" s="81"/>
    </row>
    <row r="16" spans="1:22" ht="18" customHeight="1" x14ac:dyDescent="0.2">
      <c r="A16" s="1793"/>
      <c r="B16" s="1779"/>
      <c r="C16" s="1779"/>
      <c r="D16" s="1779"/>
      <c r="E16" s="1779"/>
      <c r="F16" s="1781"/>
      <c r="G16" s="1783"/>
      <c r="H16" s="1785"/>
      <c r="I16" s="1785"/>
      <c r="J16" s="51"/>
      <c r="K16" s="51"/>
      <c r="L16" s="51"/>
      <c r="M16" s="51"/>
      <c r="N16" s="51"/>
      <c r="O16" s="51"/>
      <c r="P16" s="51"/>
      <c r="Q16" s="51"/>
      <c r="R16" s="51"/>
      <c r="S16" s="51"/>
      <c r="T16" s="51"/>
      <c r="U16" s="81"/>
      <c r="V16" s="81"/>
    </row>
    <row r="17" spans="1:22" ht="18" customHeight="1" x14ac:dyDescent="0.2">
      <c r="A17" s="1337"/>
      <c r="B17" s="1326"/>
      <c r="C17" s="1325"/>
      <c r="D17" s="1325"/>
      <c r="E17" s="1325"/>
      <c r="F17" s="1327"/>
      <c r="G17" s="1334"/>
      <c r="H17" s="901"/>
      <c r="I17" s="901"/>
      <c r="J17" s="173"/>
      <c r="K17" s="173"/>
      <c r="L17" s="173"/>
    </row>
    <row r="18" spans="1:22" ht="18" customHeight="1" x14ac:dyDescent="0.2">
      <c r="A18" s="1337"/>
      <c r="B18" s="1325"/>
      <c r="C18" s="1326"/>
      <c r="D18" s="1325"/>
      <c r="E18" s="1325"/>
      <c r="F18" s="1327"/>
      <c r="G18" s="1334"/>
      <c r="H18" s="1335"/>
      <c r="I18" s="1335"/>
      <c r="J18" s="173"/>
      <c r="K18" s="173"/>
      <c r="L18" s="173"/>
    </row>
    <row r="19" spans="1:22" ht="18" customHeight="1" x14ac:dyDescent="0.2">
      <c r="A19" s="1337"/>
      <c r="B19" s="1325"/>
      <c r="C19" s="1325"/>
      <c r="D19" s="1326"/>
      <c r="E19" s="1325"/>
      <c r="F19" s="1327"/>
      <c r="G19" s="1334"/>
      <c r="H19" s="1335"/>
      <c r="I19" s="1335"/>
      <c r="J19" s="51"/>
      <c r="K19" s="51"/>
      <c r="L19" s="51"/>
      <c r="M19" s="51"/>
      <c r="N19" s="53"/>
      <c r="O19" s="53"/>
      <c r="P19" s="1712" t="s">
        <v>1500</v>
      </c>
      <c r="Q19" s="1712"/>
      <c r="R19" s="1712"/>
      <c r="S19" s="1712"/>
      <c r="T19" s="1712"/>
      <c r="U19" s="1777"/>
      <c r="V19" s="91"/>
    </row>
    <row r="20" spans="1:22" ht="18" customHeight="1" x14ac:dyDescent="0.2">
      <c r="A20" s="1337"/>
      <c r="B20" s="1325"/>
      <c r="C20" s="1325"/>
      <c r="D20" s="1325"/>
      <c r="E20" s="1326"/>
      <c r="F20" s="1327"/>
      <c r="G20" s="1334"/>
      <c r="H20" s="1334"/>
      <c r="I20" s="1334"/>
      <c r="J20" s="80"/>
      <c r="R20" s="53"/>
      <c r="S20" s="1786" t="s">
        <v>1488</v>
      </c>
      <c r="T20" s="1786"/>
      <c r="U20" s="1787"/>
      <c r="V20" s="11"/>
    </row>
    <row r="21" spans="1:22" ht="18" customHeight="1" thickBot="1" x14ac:dyDescent="0.2">
      <c r="A21" s="1338"/>
      <c r="B21" s="1328"/>
      <c r="C21" s="1328"/>
      <c r="D21" s="1328"/>
      <c r="E21" s="1328"/>
      <c r="F21" s="1329"/>
      <c r="G21" s="1336"/>
      <c r="H21" s="1336"/>
      <c r="I21" s="1336"/>
      <c r="R21" s="53"/>
      <c r="S21" s="1786" t="s">
        <v>1037</v>
      </c>
      <c r="T21" s="1787"/>
      <c r="U21" s="1788"/>
      <c r="V21" s="1789"/>
    </row>
    <row r="22" spans="1:22" ht="18" customHeight="1" thickBot="1" x14ac:dyDescent="0.2">
      <c r="D22" s="50"/>
      <c r="E22" s="49"/>
      <c r="F22" s="49"/>
      <c r="G22" s="49"/>
      <c r="H22" s="49"/>
      <c r="I22" s="49"/>
      <c r="J22" s="49"/>
      <c r="K22" s="49"/>
      <c r="L22" s="49"/>
      <c r="R22" s="53"/>
      <c r="S22" s="1773" t="s">
        <v>1467</v>
      </c>
      <c r="T22" s="1774"/>
      <c r="U22" s="1775"/>
      <c r="V22" s="1776"/>
    </row>
    <row r="23" spans="1:22" ht="80.25" customHeight="1" x14ac:dyDescent="0.2">
      <c r="A23" s="82"/>
      <c r="B23" s="428" t="str">
        <f>A24</f>
        <v>1 MARIO</v>
      </c>
      <c r="C23" s="428" t="str">
        <f>A25</f>
        <v>2 GIGI</v>
      </c>
      <c r="D23" s="428" t="str">
        <f>A26</f>
        <v>3 ANNA</v>
      </c>
      <c r="E23" s="428" t="str">
        <f>A27</f>
        <v>4 LORENA</v>
      </c>
      <c r="F23" s="428" t="str">
        <f>A28</f>
        <v>5 MIRELLA</v>
      </c>
      <c r="G23" s="428" t="str">
        <f>A29</f>
        <v>6 ELENA</v>
      </c>
      <c r="H23" s="428" t="str">
        <f>A30</f>
        <v>7 CHIARA</v>
      </c>
      <c r="I23" s="428" t="str">
        <f>A31</f>
        <v>8 ELETTRA</v>
      </c>
      <c r="J23" s="428" t="str">
        <f>A32</f>
        <v>9 CRIS</v>
      </c>
      <c r="K23" s="428" t="str">
        <f>A33</f>
        <v>10 DIEGO</v>
      </c>
      <c r="L23" s="428" t="str">
        <f>A34</f>
        <v>11 MARCO</v>
      </c>
      <c r="M23" s="428" t="str">
        <f>A35</f>
        <v>12 SILVANA</v>
      </c>
      <c r="N23" s="428" t="str">
        <f>A36</f>
        <v>13 FRANCA</v>
      </c>
      <c r="O23" s="428" t="str">
        <f>A37</f>
        <v>14 ELDA</v>
      </c>
      <c r="P23" s="872" t="str">
        <f>A38</f>
        <v>15 SERGIO</v>
      </c>
      <c r="Q23" s="894" t="s">
        <v>92</v>
      </c>
      <c r="R23" s="427" t="s">
        <v>1014</v>
      </c>
      <c r="S23" s="427" t="s">
        <v>1896</v>
      </c>
      <c r="T23" s="894" t="s">
        <v>1982</v>
      </c>
      <c r="U23" s="894" t="s">
        <v>1983</v>
      </c>
      <c r="V23" s="894" t="s">
        <v>1984</v>
      </c>
    </row>
    <row r="24" spans="1:22" ht="18.75" customHeight="1" x14ac:dyDescent="0.2">
      <c r="A24" s="429" t="str">
        <f>'15S - 8B - 1 RR'!C4</f>
        <v>1 MARIO</v>
      </c>
      <c r="B24" s="921"/>
      <c r="C24" s="922"/>
      <c r="D24" s="923"/>
      <c r="E24" s="923"/>
      <c r="F24" s="923"/>
      <c r="G24" s="923"/>
      <c r="H24" s="923"/>
      <c r="I24" s="923"/>
      <c r="J24" s="923"/>
      <c r="K24" s="923"/>
      <c r="L24" s="923"/>
      <c r="M24" s="923"/>
      <c r="N24" s="923"/>
      <c r="O24" s="599"/>
      <c r="P24" s="599"/>
      <c r="Q24" s="1365">
        <f>SUM(B24:P24)</f>
        <v>0</v>
      </c>
      <c r="R24" s="896"/>
      <c r="S24" s="1421">
        <f>SUM(Q24-R24)</f>
        <v>0</v>
      </c>
      <c r="T24" s="1366">
        <f t="shared" ref="T24:T38" si="0">COUNTIF(B24:P24,1)+COUNTIF(B24:P24,0)</f>
        <v>0</v>
      </c>
      <c r="U24" s="1141" t="str">
        <f>IF(T24=0,"",S24/T24)</f>
        <v/>
      </c>
      <c r="V24" s="887"/>
    </row>
    <row r="25" spans="1:22" ht="18.75" customHeight="1" x14ac:dyDescent="0.2">
      <c r="A25" s="429" t="str">
        <f>'15S - 8B - 1 RR'!C5</f>
        <v>2 GIGI</v>
      </c>
      <c r="B25" s="292" t="str">
        <f>IF(ISBLANK(C$24),"",1-C$24)</f>
        <v/>
      </c>
      <c r="C25" s="924"/>
      <c r="D25" s="599"/>
      <c r="E25" s="599"/>
      <c r="F25" s="599"/>
      <c r="G25" s="599"/>
      <c r="H25" s="599"/>
      <c r="I25" s="599"/>
      <c r="J25" s="599"/>
      <c r="K25" s="599"/>
      <c r="L25" s="599"/>
      <c r="M25" s="599"/>
      <c r="N25" s="599"/>
      <c r="O25" s="599"/>
      <c r="P25" s="599"/>
      <c r="Q25" s="1366">
        <f t="shared" ref="Q25:Q37" si="1">SUM(B25:O25)</f>
        <v>0</v>
      </c>
      <c r="R25" s="897"/>
      <c r="S25" s="1421">
        <f t="shared" ref="S25:S38" si="2">SUM(Q25-R25)</f>
        <v>0</v>
      </c>
      <c r="T25" s="1366">
        <f t="shared" si="0"/>
        <v>0</v>
      </c>
      <c r="U25" s="1141" t="str">
        <f t="shared" ref="U25:U38" si="3">IF(T25=0,"",S25/T25)</f>
        <v/>
      </c>
      <c r="V25" s="888"/>
    </row>
    <row r="26" spans="1:22" ht="18.75" customHeight="1" x14ac:dyDescent="0.2">
      <c r="A26" s="429" t="str">
        <f>'15S - 8B - 1 RR'!C6</f>
        <v>3 ANNA</v>
      </c>
      <c r="B26" s="292" t="str">
        <f>IF(ISBLANK(D$24),"",1-D$24)</f>
        <v/>
      </c>
      <c r="C26" s="343" t="str">
        <f>IF(ISBLANK(D$25),"",1-D$25)</f>
        <v/>
      </c>
      <c r="D26" s="925"/>
      <c r="E26" s="599"/>
      <c r="F26" s="599"/>
      <c r="G26" s="599"/>
      <c r="H26" s="599"/>
      <c r="I26" s="599"/>
      <c r="J26" s="599"/>
      <c r="K26" s="599"/>
      <c r="L26" s="599"/>
      <c r="M26" s="599"/>
      <c r="N26" s="599"/>
      <c r="O26" s="599"/>
      <c r="P26" s="599"/>
      <c r="Q26" s="1366">
        <f t="shared" si="1"/>
        <v>0</v>
      </c>
      <c r="R26" s="897"/>
      <c r="S26" s="1421">
        <f t="shared" si="2"/>
        <v>0</v>
      </c>
      <c r="T26" s="1366">
        <f t="shared" si="0"/>
        <v>0</v>
      </c>
      <c r="U26" s="1141" t="str">
        <f t="shared" si="3"/>
        <v/>
      </c>
      <c r="V26" s="888"/>
    </row>
    <row r="27" spans="1:22" ht="18.75" customHeight="1" x14ac:dyDescent="0.2">
      <c r="A27" s="429" t="str">
        <f>'15S - 8B - 1 RR'!C7</f>
        <v>4 LORENA</v>
      </c>
      <c r="B27" s="292" t="str">
        <f>IF(ISBLANK(E$24),"",1-E$24)</f>
        <v/>
      </c>
      <c r="C27" s="343" t="str">
        <f>IF(ISBLANK(E$25),"",1-E$25)</f>
        <v/>
      </c>
      <c r="D27" s="292" t="str">
        <f>IF(ISBLANK(E$26),"",1-E$26)</f>
        <v/>
      </c>
      <c r="E27" s="925"/>
      <c r="F27" s="599"/>
      <c r="G27" s="599"/>
      <c r="H27" s="599"/>
      <c r="I27" s="599"/>
      <c r="J27" s="599"/>
      <c r="K27" s="599"/>
      <c r="L27" s="599"/>
      <c r="M27" s="599"/>
      <c r="N27" s="599"/>
      <c r="O27" s="599"/>
      <c r="P27" s="599"/>
      <c r="Q27" s="1366">
        <f t="shared" si="1"/>
        <v>0</v>
      </c>
      <c r="R27" s="897"/>
      <c r="S27" s="1421">
        <f t="shared" si="2"/>
        <v>0</v>
      </c>
      <c r="T27" s="1366">
        <f t="shared" si="0"/>
        <v>0</v>
      </c>
      <c r="U27" s="1141" t="str">
        <f t="shared" si="3"/>
        <v/>
      </c>
      <c r="V27" s="888"/>
    </row>
    <row r="28" spans="1:22" ht="18.75" customHeight="1" x14ac:dyDescent="0.2">
      <c r="A28" s="429" t="str">
        <f>'15S - 8B - 1 RR'!C8</f>
        <v>5 MIRELLA</v>
      </c>
      <c r="B28" s="292" t="str">
        <f>IF(ISBLANK(F$24),"",1-F$24)</f>
        <v/>
      </c>
      <c r="C28" s="343" t="str">
        <f>IF(ISBLANK(F$25),"",1-F$25)</f>
        <v/>
      </c>
      <c r="D28" s="292" t="str">
        <f>IF(ISBLANK(F$26),"",1-F$26)</f>
        <v/>
      </c>
      <c r="E28" s="292" t="str">
        <f>IF(ISBLANK(F$27),"",1-F$27)</f>
        <v/>
      </c>
      <c r="F28" s="925"/>
      <c r="G28" s="599"/>
      <c r="H28" s="599"/>
      <c r="I28" s="599"/>
      <c r="J28" s="599"/>
      <c r="K28" s="599"/>
      <c r="L28" s="599"/>
      <c r="M28" s="599"/>
      <c r="N28" s="599"/>
      <c r="O28" s="599"/>
      <c r="P28" s="599"/>
      <c r="Q28" s="1366">
        <f t="shared" si="1"/>
        <v>0</v>
      </c>
      <c r="R28" s="897"/>
      <c r="S28" s="1421">
        <f t="shared" si="2"/>
        <v>0</v>
      </c>
      <c r="T28" s="1366">
        <f t="shared" si="0"/>
        <v>0</v>
      </c>
      <c r="U28" s="1141" t="str">
        <f t="shared" si="3"/>
        <v/>
      </c>
      <c r="V28" s="888"/>
    </row>
    <row r="29" spans="1:22" ht="18.75" customHeight="1" x14ac:dyDescent="0.2">
      <c r="A29" s="429" t="str">
        <f>'15S - 8B - 1 RR'!C9</f>
        <v>6 ELENA</v>
      </c>
      <c r="B29" s="292" t="str">
        <f>IF(ISBLANK(G$24),"",1-G$24)</f>
        <v/>
      </c>
      <c r="C29" s="343" t="str">
        <f>IF(ISBLANK(G$25),"",1-G$25)</f>
        <v/>
      </c>
      <c r="D29" s="292" t="str">
        <f>IF(ISBLANK(G$26),"",1-G$26)</f>
        <v/>
      </c>
      <c r="E29" s="292" t="str">
        <f>IF(ISBLANK(G$27),"",1-G$27)</f>
        <v/>
      </c>
      <c r="F29" s="292" t="str">
        <f>IF(ISBLANK(G$28),"",1-G$28)</f>
        <v/>
      </c>
      <c r="G29" s="925"/>
      <c r="H29" s="599"/>
      <c r="I29" s="599"/>
      <c r="J29" s="599"/>
      <c r="K29" s="599"/>
      <c r="L29" s="599"/>
      <c r="M29" s="599"/>
      <c r="N29" s="599"/>
      <c r="O29" s="599"/>
      <c r="P29" s="599"/>
      <c r="Q29" s="1366">
        <f t="shared" si="1"/>
        <v>0</v>
      </c>
      <c r="R29" s="897"/>
      <c r="S29" s="1421">
        <f t="shared" si="2"/>
        <v>0</v>
      </c>
      <c r="T29" s="1366">
        <f t="shared" si="0"/>
        <v>0</v>
      </c>
      <c r="U29" s="1141" t="str">
        <f t="shared" si="3"/>
        <v/>
      </c>
      <c r="V29" s="888"/>
    </row>
    <row r="30" spans="1:22" ht="18.75" customHeight="1" x14ac:dyDescent="0.2">
      <c r="A30" s="429" t="str">
        <f>'15S - 8B - 1 RR'!C10</f>
        <v>7 CHIARA</v>
      </c>
      <c r="B30" s="292" t="str">
        <f>IF(ISBLANK(H$24),"",1-H$24)</f>
        <v/>
      </c>
      <c r="C30" s="343" t="str">
        <f>IF(ISBLANK(H$25),"",1-H$25)</f>
        <v/>
      </c>
      <c r="D30" s="292" t="str">
        <f>IF(ISBLANK(H$26),"",1-H$26)</f>
        <v/>
      </c>
      <c r="E30" s="292" t="str">
        <f>IF(ISBLANK(H$27),"",1-H$27)</f>
        <v/>
      </c>
      <c r="F30" s="292" t="str">
        <f>IF(ISBLANK(H$28),"",1-H$28)</f>
        <v/>
      </c>
      <c r="G30" s="292" t="str">
        <f>IF(ISBLANK(H$29),"",1-H$29)</f>
        <v/>
      </c>
      <c r="H30" s="925"/>
      <c r="I30" s="599"/>
      <c r="J30" s="599"/>
      <c r="K30" s="599"/>
      <c r="L30" s="599"/>
      <c r="M30" s="599"/>
      <c r="N30" s="599"/>
      <c r="O30" s="599"/>
      <c r="P30" s="599"/>
      <c r="Q30" s="1366">
        <f t="shared" si="1"/>
        <v>0</v>
      </c>
      <c r="R30" s="897"/>
      <c r="S30" s="1421">
        <f t="shared" si="2"/>
        <v>0</v>
      </c>
      <c r="T30" s="1366">
        <f t="shared" si="0"/>
        <v>0</v>
      </c>
      <c r="U30" s="1141" t="str">
        <f t="shared" si="3"/>
        <v/>
      </c>
      <c r="V30" s="888"/>
    </row>
    <row r="31" spans="1:22" ht="18.75" customHeight="1" x14ac:dyDescent="0.2">
      <c r="A31" s="429" t="str">
        <f>'15S - 8B - 1 RR'!C11</f>
        <v>8 ELETTRA</v>
      </c>
      <c r="B31" s="292" t="str">
        <f>IF(ISBLANK(I$24),"",1-I$24)</f>
        <v/>
      </c>
      <c r="C31" s="343" t="str">
        <f>IF(ISBLANK(I$25),"",1-I$25)</f>
        <v/>
      </c>
      <c r="D31" s="292" t="str">
        <f>IF(ISBLANK(I$26),"",1-I$26)</f>
        <v/>
      </c>
      <c r="E31" s="292" t="str">
        <f>IF(ISBLANK(I$27),"",1-I$27)</f>
        <v/>
      </c>
      <c r="F31" s="292" t="str">
        <f>IF(ISBLANK(I$28),"",1-I$28)</f>
        <v/>
      </c>
      <c r="G31" s="292" t="str">
        <f>IF(ISBLANK(I$29),"",1-I$29)</f>
        <v/>
      </c>
      <c r="H31" s="292" t="str">
        <f>IF(ISBLANK(I$30),"",1-I$30)</f>
        <v/>
      </c>
      <c r="I31" s="925"/>
      <c r="J31" s="599"/>
      <c r="K31" s="599"/>
      <c r="L31" s="599"/>
      <c r="M31" s="599"/>
      <c r="N31" s="599"/>
      <c r="O31" s="599"/>
      <c r="P31" s="599"/>
      <c r="Q31" s="1366">
        <f t="shared" si="1"/>
        <v>0</v>
      </c>
      <c r="R31" s="897"/>
      <c r="S31" s="1421">
        <f t="shared" si="2"/>
        <v>0</v>
      </c>
      <c r="T31" s="1366">
        <f t="shared" si="0"/>
        <v>0</v>
      </c>
      <c r="U31" s="1141" t="str">
        <f t="shared" si="3"/>
        <v/>
      </c>
      <c r="V31" s="888"/>
    </row>
    <row r="32" spans="1:22" ht="18.75" customHeight="1" x14ac:dyDescent="0.2">
      <c r="A32" s="429" t="str">
        <f>'15S - 8B - 1 RR'!C12</f>
        <v>9 CRIS</v>
      </c>
      <c r="B32" s="292" t="str">
        <f>IF(ISBLANK(J$24),"",1-J$24)</f>
        <v/>
      </c>
      <c r="C32" s="343" t="str">
        <f>IF(ISBLANK(J$25),"",1-J$25)</f>
        <v/>
      </c>
      <c r="D32" s="292" t="str">
        <f>IF(ISBLANK(J$26),"",1-J$26)</f>
        <v/>
      </c>
      <c r="E32" s="292" t="str">
        <f>IF(ISBLANK(J$27),"",1-J$27)</f>
        <v/>
      </c>
      <c r="F32" s="292" t="str">
        <f>IF(ISBLANK(J$28),"",1-J$28)</f>
        <v/>
      </c>
      <c r="G32" s="292" t="str">
        <f>IF(ISBLANK(J$29),"",1-J$29)</f>
        <v/>
      </c>
      <c r="H32" s="292" t="str">
        <f>IF(ISBLANK(J$30),"",1-J$30)</f>
        <v/>
      </c>
      <c r="I32" s="292" t="str">
        <f>IF(ISBLANK(J$31),"",1-J$31)</f>
        <v/>
      </c>
      <c r="J32" s="925"/>
      <c r="K32" s="599"/>
      <c r="L32" s="599"/>
      <c r="M32" s="599"/>
      <c r="N32" s="599"/>
      <c r="O32" s="599"/>
      <c r="P32" s="599"/>
      <c r="Q32" s="1366">
        <f t="shared" si="1"/>
        <v>0</v>
      </c>
      <c r="R32" s="897"/>
      <c r="S32" s="1421">
        <f t="shared" si="2"/>
        <v>0</v>
      </c>
      <c r="T32" s="1366">
        <f t="shared" si="0"/>
        <v>0</v>
      </c>
      <c r="U32" s="1141" t="str">
        <f t="shared" si="3"/>
        <v/>
      </c>
      <c r="V32" s="888"/>
    </row>
    <row r="33" spans="1:23" ht="18.75" customHeight="1" x14ac:dyDescent="0.2">
      <c r="A33" s="429" t="str">
        <f>'15S - 8B - 1 RR'!C13</f>
        <v>10 DIEGO</v>
      </c>
      <c r="B33" s="292" t="str">
        <f>IF(ISBLANK(K$24),"",1-K$24)</f>
        <v/>
      </c>
      <c r="C33" s="343" t="str">
        <f>IF(ISBLANK(K$25),"",1-K$25)</f>
        <v/>
      </c>
      <c r="D33" s="292" t="str">
        <f>IF(ISBLANK(K$26),"",1-K$26)</f>
        <v/>
      </c>
      <c r="E33" s="292" t="str">
        <f>IF(ISBLANK(K$27),"",1-K$27)</f>
        <v/>
      </c>
      <c r="F33" s="292" t="str">
        <f>IF(ISBLANK(K$28),"",1-K$28)</f>
        <v/>
      </c>
      <c r="G33" s="292" t="str">
        <f>IF(ISBLANK(K$29),"",1-K$29)</f>
        <v/>
      </c>
      <c r="H33" s="292" t="str">
        <f>IF(ISBLANK(K$30),"",1-K$30)</f>
        <v/>
      </c>
      <c r="I33" s="292" t="str">
        <f>IF(ISBLANK(K$31),"",1-K$31)</f>
        <v/>
      </c>
      <c r="J33" s="292" t="str">
        <f>IF(ISBLANK(K$32),"",1-K$32)</f>
        <v/>
      </c>
      <c r="K33" s="925"/>
      <c r="L33" s="599"/>
      <c r="M33" s="599"/>
      <c r="N33" s="599"/>
      <c r="O33" s="599"/>
      <c r="P33" s="599"/>
      <c r="Q33" s="1366">
        <f t="shared" si="1"/>
        <v>0</v>
      </c>
      <c r="R33" s="897"/>
      <c r="S33" s="1421">
        <f t="shared" si="2"/>
        <v>0</v>
      </c>
      <c r="T33" s="1366">
        <f t="shared" si="0"/>
        <v>0</v>
      </c>
      <c r="U33" s="1141" t="str">
        <f t="shared" si="3"/>
        <v/>
      </c>
      <c r="V33" s="888"/>
    </row>
    <row r="34" spans="1:23" ht="18.75" customHeight="1" x14ac:dyDescent="0.2">
      <c r="A34" s="429" t="str">
        <f>'15S - 8B - 1 RR'!C14</f>
        <v>11 MARCO</v>
      </c>
      <c r="B34" s="292" t="str">
        <f>IF(ISBLANK(L$24),"",1-L$24)</f>
        <v/>
      </c>
      <c r="C34" s="343" t="str">
        <f>IF(ISBLANK(L$25),"",1-L$25)</f>
        <v/>
      </c>
      <c r="D34" s="292" t="str">
        <f>IF(ISBLANK(L$26),"",1-L$26)</f>
        <v/>
      </c>
      <c r="E34" s="292" t="str">
        <f>IF(ISBLANK(L$27),"",1-L$27)</f>
        <v/>
      </c>
      <c r="F34" s="292" t="str">
        <f>IF(ISBLANK(L$28),"",1-L$28)</f>
        <v/>
      </c>
      <c r="G34" s="292" t="str">
        <f>IF(ISBLANK(L$29),"",1-L$29)</f>
        <v/>
      </c>
      <c r="H34" s="292" t="str">
        <f>IF(ISBLANK(L$30),"",1-L$30)</f>
        <v/>
      </c>
      <c r="I34" s="292" t="str">
        <f>IF(ISBLANK(L$31),"",1-L$31)</f>
        <v/>
      </c>
      <c r="J34" s="292" t="str">
        <f>IF(ISBLANK(L$32),"",1-L$32)</f>
        <v/>
      </c>
      <c r="K34" s="292" t="str">
        <f>IF(ISBLANK(L$33),"",1-L$33)</f>
        <v/>
      </c>
      <c r="L34" s="925"/>
      <c r="M34" s="599"/>
      <c r="N34" s="599"/>
      <c r="O34" s="599"/>
      <c r="P34" s="599"/>
      <c r="Q34" s="1366">
        <f t="shared" si="1"/>
        <v>0</v>
      </c>
      <c r="R34" s="897"/>
      <c r="S34" s="1421">
        <f t="shared" si="2"/>
        <v>0</v>
      </c>
      <c r="T34" s="1366">
        <f t="shared" si="0"/>
        <v>0</v>
      </c>
      <c r="U34" s="1141" t="str">
        <f t="shared" si="3"/>
        <v/>
      </c>
      <c r="V34" s="888"/>
    </row>
    <row r="35" spans="1:23" ht="18.75" customHeight="1" x14ac:dyDescent="0.2">
      <c r="A35" s="429" t="str">
        <f>'15S - 8B - 1 RR'!C15</f>
        <v>12 SILVANA</v>
      </c>
      <c r="B35" s="292" t="str">
        <f>IF(ISBLANK(M$24),"",1-M$24)</f>
        <v/>
      </c>
      <c r="C35" s="343" t="str">
        <f>IF(ISBLANK(M$25),"",1-M$25)</f>
        <v/>
      </c>
      <c r="D35" s="292" t="str">
        <f>IF(ISBLANK(M$26),"",1-M$26)</f>
        <v/>
      </c>
      <c r="E35" s="292" t="str">
        <f>IF(ISBLANK(M$27),"",1-M$27)</f>
        <v/>
      </c>
      <c r="F35" s="292" t="str">
        <f>IF(ISBLANK(M$28),"",1-M$28)</f>
        <v/>
      </c>
      <c r="G35" s="292" t="str">
        <f>IF(ISBLANK(M$29),"",1-M$29)</f>
        <v/>
      </c>
      <c r="H35" s="292" t="str">
        <f>IF(ISBLANK(M$30),"",1-M$30)</f>
        <v/>
      </c>
      <c r="I35" s="292" t="str">
        <f>IF(ISBLANK(M$31),"",1-M$31)</f>
        <v/>
      </c>
      <c r="J35" s="292" t="str">
        <f>IF(ISBLANK(M$32),"",1-M$32)</f>
        <v/>
      </c>
      <c r="K35" s="292" t="str">
        <f>IF(ISBLANK(M$33),"",1-M$33)</f>
        <v/>
      </c>
      <c r="L35" s="292" t="str">
        <f>IF(ISBLANK(M$34),"",1-M$34)</f>
        <v/>
      </c>
      <c r="M35" s="925"/>
      <c r="N35" s="599"/>
      <c r="O35" s="599"/>
      <c r="P35" s="599"/>
      <c r="Q35" s="1366">
        <f t="shared" si="1"/>
        <v>0</v>
      </c>
      <c r="R35" s="897"/>
      <c r="S35" s="1421">
        <f t="shared" si="2"/>
        <v>0</v>
      </c>
      <c r="T35" s="1366">
        <f t="shared" si="0"/>
        <v>0</v>
      </c>
      <c r="U35" s="1141" t="str">
        <f t="shared" si="3"/>
        <v/>
      </c>
      <c r="V35" s="888"/>
    </row>
    <row r="36" spans="1:23" ht="18.75" customHeight="1" x14ac:dyDescent="0.2">
      <c r="A36" s="429" t="str">
        <f>'15S - 8B - 1 RR'!C16</f>
        <v>13 FRANCA</v>
      </c>
      <c r="B36" s="292" t="str">
        <f>IF(ISBLANK(N$24),"",1-N$24)</f>
        <v/>
      </c>
      <c r="C36" s="343" t="str">
        <f>IF(ISBLANK(N$25),"",1-N$25)</f>
        <v/>
      </c>
      <c r="D36" s="292" t="str">
        <f>IF(ISBLANK(N$26),"",1-N$26)</f>
        <v/>
      </c>
      <c r="E36" s="292" t="str">
        <f>IF(ISBLANK(N$27),"",1-N$27)</f>
        <v/>
      </c>
      <c r="F36" s="292" t="str">
        <f>IF(ISBLANK(N$28),"",1-N$28)</f>
        <v/>
      </c>
      <c r="G36" s="292" t="str">
        <f>IF(ISBLANK(N$29),"",1-N$29)</f>
        <v/>
      </c>
      <c r="H36" s="292" t="str">
        <f>IF(ISBLANK(N$30),"",1-N$30)</f>
        <v/>
      </c>
      <c r="I36" s="292" t="str">
        <f>IF(ISBLANK(N$31),"",1-N$31)</f>
        <v/>
      </c>
      <c r="J36" s="292" t="str">
        <f>IF(ISBLANK(N$32),"",1-N$32)</f>
        <v/>
      </c>
      <c r="K36" s="292" t="str">
        <f>IF(ISBLANK(N$33),"",1-N$33)</f>
        <v/>
      </c>
      <c r="L36" s="292" t="str">
        <f>IF(ISBLANK(N$34),"",1-N$34)</f>
        <v/>
      </c>
      <c r="M36" s="292" t="str">
        <f>IF(ISBLANK(N$35),"",1-N$35)</f>
        <v/>
      </c>
      <c r="N36" s="925"/>
      <c r="O36" s="599"/>
      <c r="P36" s="599"/>
      <c r="Q36" s="1366">
        <f t="shared" si="1"/>
        <v>0</v>
      </c>
      <c r="R36" s="897"/>
      <c r="S36" s="1421">
        <f t="shared" si="2"/>
        <v>0</v>
      </c>
      <c r="T36" s="1366">
        <f t="shared" si="0"/>
        <v>0</v>
      </c>
      <c r="U36" s="1141" t="str">
        <f t="shared" si="3"/>
        <v/>
      </c>
      <c r="V36" s="888"/>
    </row>
    <row r="37" spans="1:23" ht="18.75" customHeight="1" x14ac:dyDescent="0.2">
      <c r="A37" s="429" t="str">
        <f>'15S - 8B - 1 RR'!C17</f>
        <v>14 ELDA</v>
      </c>
      <c r="B37" s="1582" t="str">
        <f>IF(ISBLANK(O$24),"",1-O$24)</f>
        <v/>
      </c>
      <c r="C37" s="1583" t="str">
        <f>IF(ISBLANK(O$25),"",1-O$25)</f>
        <v/>
      </c>
      <c r="D37" s="1582" t="str">
        <f>IF(ISBLANK(O$26),"",1-O$26)</f>
        <v/>
      </c>
      <c r="E37" s="1582" t="str">
        <f>IF(ISBLANK(O$27),"",1-O$27)</f>
        <v/>
      </c>
      <c r="F37" s="1582" t="str">
        <f>IF(ISBLANK(O$28),"",1-O$28)</f>
        <v/>
      </c>
      <c r="G37" s="1582" t="str">
        <f>IF(ISBLANK(O$29),"",1-O$29)</f>
        <v/>
      </c>
      <c r="H37" s="1582" t="str">
        <f>IF(ISBLANK(O$30),"",1-O$30)</f>
        <v/>
      </c>
      <c r="I37" s="1582" t="str">
        <f>IF(ISBLANK(O$31),"",1-O$31)</f>
        <v/>
      </c>
      <c r="J37" s="1582" t="str">
        <f>IF(ISBLANK(O$32),"",1-O$32)</f>
        <v/>
      </c>
      <c r="K37" s="1582" t="str">
        <f>IF(ISBLANK(O$33),"",1-O$33)</f>
        <v/>
      </c>
      <c r="L37" s="1582" t="str">
        <f>IF(ISBLANK(O$34),"",1-O$34)</f>
        <v/>
      </c>
      <c r="M37" s="1582" t="str">
        <f>IF(ISBLANK(O$35),"",1-O$35)</f>
        <v/>
      </c>
      <c r="N37" s="1582" t="str">
        <f>IF(ISBLANK(O$36),"",1-O$36)</f>
        <v/>
      </c>
      <c r="O37" s="1584"/>
      <c r="P37" s="599"/>
      <c r="Q37" s="1585">
        <f t="shared" si="1"/>
        <v>0</v>
      </c>
      <c r="R37" s="928"/>
      <c r="S37" s="1421">
        <f t="shared" si="2"/>
        <v>0</v>
      </c>
      <c r="T37" s="1366">
        <f t="shared" si="0"/>
        <v>0</v>
      </c>
      <c r="U37" s="1141" t="str">
        <f t="shared" si="3"/>
        <v/>
      </c>
      <c r="V37" s="929"/>
    </row>
    <row r="38" spans="1:23" ht="18.75" customHeight="1" thickBot="1" x14ac:dyDescent="0.25">
      <c r="A38" s="431" t="str">
        <f>'15S - 8B - 1 RR'!C18</f>
        <v>15 SERGIO</v>
      </c>
      <c r="B38" s="892" t="str">
        <f>IF(ISBLANK(P$24),"",1-P$24)</f>
        <v/>
      </c>
      <c r="C38" s="932" t="str">
        <f>IF(ISBLANK(P$25),"",1-P$25)</f>
        <v/>
      </c>
      <c r="D38" s="892" t="str">
        <f>IF(ISBLANK(P$26),"",1-P$26)</f>
        <v/>
      </c>
      <c r="E38" s="892" t="str">
        <f>IF(ISBLANK(P$27),"",1-P$27)</f>
        <v/>
      </c>
      <c r="F38" s="892" t="str">
        <f>IF(ISBLANK(P$28),"",1-P$28)</f>
        <v/>
      </c>
      <c r="G38" s="892" t="str">
        <f>IF(ISBLANK(P$29),"",1-P$29)</f>
        <v/>
      </c>
      <c r="H38" s="892" t="str">
        <f>IF(ISBLANK(P$30),"",1-P$30)</f>
        <v/>
      </c>
      <c r="I38" s="892" t="str">
        <f>IF(ISBLANK(P$31),"",1-P$31)</f>
        <v/>
      </c>
      <c r="J38" s="892" t="str">
        <f>IF(ISBLANK(P$32),"",1-P$32)</f>
        <v/>
      </c>
      <c r="K38" s="892" t="str">
        <f>IF(ISBLANK(P$33),"",1-P$33)</f>
        <v/>
      </c>
      <c r="L38" s="892" t="str">
        <f>IF(ISBLANK(P$34),"",1-P$34)</f>
        <v/>
      </c>
      <c r="M38" s="892" t="str">
        <f>IF(ISBLANK(P$35),"",1-P$35)</f>
        <v/>
      </c>
      <c r="N38" s="892" t="str">
        <f>IF(ISBLANK(P$36),"",1-P$36)</f>
        <v/>
      </c>
      <c r="O38" s="892" t="str">
        <f>IF(ISBLANK(P$37),"",1-P$37)</f>
        <v/>
      </c>
      <c r="P38" s="1587"/>
      <c r="Q38" s="1590"/>
      <c r="R38" s="898"/>
      <c r="S38" s="1422">
        <f t="shared" si="2"/>
        <v>0</v>
      </c>
      <c r="T38" s="1367">
        <f t="shared" si="0"/>
        <v>0</v>
      </c>
      <c r="U38" s="1142" t="str">
        <f t="shared" si="3"/>
        <v/>
      </c>
      <c r="V38" s="889"/>
      <c r="W38"/>
    </row>
    <row r="39" spans="1:23" ht="18.75" customHeight="1" x14ac:dyDescent="0.2">
      <c r="A39" s="81"/>
      <c r="B39" s="81"/>
      <c r="C39" s="81"/>
      <c r="D39" s="81"/>
      <c r="E39" s="81"/>
      <c r="F39" s="81"/>
      <c r="G39" s="81"/>
      <c r="H39" s="81"/>
      <c r="I39" s="81"/>
      <c r="J39" s="1800" t="s">
        <v>2216</v>
      </c>
      <c r="K39" s="1800"/>
      <c r="L39" s="1800"/>
      <c r="M39" s="1800"/>
      <c r="N39" s="1800"/>
      <c r="O39" s="1800"/>
      <c r="P39" s="1323"/>
      <c r="Q39" s="1357">
        <f>SUM(Q24:Q38)</f>
        <v>0</v>
      </c>
      <c r="R39" s="113"/>
      <c r="S39" s="113"/>
      <c r="T39" s="148"/>
      <c r="U39" s="148"/>
      <c r="V39" s="148"/>
    </row>
    <row r="40" spans="1:23" ht="15.75" customHeight="1" x14ac:dyDescent="0.15"/>
    <row r="41" spans="1:23" ht="15.75" customHeight="1" x14ac:dyDescent="0.15"/>
    <row r="42" spans="1:23" ht="15.75" customHeight="1" x14ac:dyDescent="0.15"/>
  </sheetData>
  <mergeCells count="30">
    <mergeCell ref="B1:V1"/>
    <mergeCell ref="H2:S2"/>
    <mergeCell ref="T2:V2"/>
    <mergeCell ref="A3:I3"/>
    <mergeCell ref="E4:E6"/>
    <mergeCell ref="F4:F6"/>
    <mergeCell ref="G4:G6"/>
    <mergeCell ref="H4:H6"/>
    <mergeCell ref="A4:A6"/>
    <mergeCell ref="B4:B6"/>
    <mergeCell ref="C4:C6"/>
    <mergeCell ref="D4:D6"/>
    <mergeCell ref="I4:I6"/>
    <mergeCell ref="A13:I13"/>
    <mergeCell ref="A14:A16"/>
    <mergeCell ref="B14:B16"/>
    <mergeCell ref="C14:C16"/>
    <mergeCell ref="D14:D16"/>
    <mergeCell ref="E14:E16"/>
    <mergeCell ref="F14:F16"/>
    <mergeCell ref="G14:G16"/>
    <mergeCell ref="H14:H16"/>
    <mergeCell ref="S22:T22"/>
    <mergeCell ref="U22:V22"/>
    <mergeCell ref="J39:O39"/>
    <mergeCell ref="I14:I16"/>
    <mergeCell ref="P19:U19"/>
    <mergeCell ref="S20:U20"/>
    <mergeCell ref="S21:T21"/>
    <mergeCell ref="U21:V21"/>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Foglio146"/>
  <dimension ref="A1:L113"/>
  <sheetViews>
    <sheetView workbookViewId="0">
      <selection sqref="A1:K1"/>
    </sheetView>
  </sheetViews>
  <sheetFormatPr baseColWidth="10" defaultColWidth="8.83203125" defaultRowHeight="13" x14ac:dyDescent="0.15"/>
  <cols>
    <col min="1" max="1" width="2.6640625" style="15" customWidth="1"/>
    <col min="2" max="3" width="4.5" style="15" customWidth="1"/>
    <col min="4" max="4" width="15.33203125" style="15" customWidth="1"/>
    <col min="5" max="5" width="4.5" style="15" customWidth="1"/>
    <col min="6" max="6" width="15.33203125" style="15" customWidth="1"/>
    <col min="7" max="7" width="9.5" style="15" customWidth="1"/>
    <col min="8" max="9" width="4.5" style="15" customWidth="1"/>
    <col min="10" max="10" width="15.33203125" style="15" customWidth="1"/>
    <col min="11" max="11" width="4.5" style="15" customWidth="1"/>
    <col min="12" max="12" width="15.33203125" style="15" customWidth="1"/>
    <col min="13" max="16384" width="8.83203125" style="15"/>
  </cols>
  <sheetData>
    <row r="1" spans="1:12" x14ac:dyDescent="0.15">
      <c r="A1" s="166"/>
      <c r="B1" s="166"/>
      <c r="C1" s="166"/>
      <c r="D1" s="1637" t="s">
        <v>966</v>
      </c>
      <c r="E1" s="1637"/>
      <c r="F1" s="1637"/>
      <c r="G1" s="1637"/>
      <c r="H1" s="1637"/>
      <c r="I1" s="1637"/>
      <c r="J1" s="1637"/>
      <c r="K1" s="1637"/>
      <c r="L1" s="16"/>
    </row>
    <row r="2" spans="1:12" x14ac:dyDescent="0.15">
      <c r="D2" s="49" t="s">
        <v>889</v>
      </c>
      <c r="E2" s="17"/>
      <c r="F2" s="17"/>
    </row>
    <row r="3" spans="1:12" x14ac:dyDescent="0.15">
      <c r="D3" s="18" t="s">
        <v>684</v>
      </c>
      <c r="E3" s="18" t="s">
        <v>367</v>
      </c>
      <c r="F3" s="154" t="s">
        <v>1181</v>
      </c>
      <c r="G3" s="1758" t="s">
        <v>1180</v>
      </c>
      <c r="H3" s="1759"/>
      <c r="J3" s="171" t="s">
        <v>1680</v>
      </c>
      <c r="K3" s="17"/>
      <c r="L3" s="18" t="s">
        <v>1934</v>
      </c>
    </row>
    <row r="4" spans="1:12" x14ac:dyDescent="0.15">
      <c r="C4" s="16">
        <v>1</v>
      </c>
      <c r="D4" s="98">
        <v>1</v>
      </c>
      <c r="E4" s="14"/>
      <c r="F4" s="20">
        <f t="shared" ref="F4:F11" si="0">COUNTIF(D$23:D$113,$D4)</f>
        <v>3</v>
      </c>
      <c r="G4" s="1697">
        <f t="shared" ref="G4:G11" si="1">COUNTIF(F$23:F$113,$D4)</f>
        <v>4</v>
      </c>
      <c r="H4" s="1753"/>
      <c r="J4" s="45">
        <f>$D$4</f>
        <v>1</v>
      </c>
      <c r="K4" s="97" t="s">
        <v>1678</v>
      </c>
      <c r="L4" s="14"/>
    </row>
    <row r="5" spans="1:12" x14ac:dyDescent="0.15">
      <c r="C5" s="16">
        <v>2</v>
      </c>
      <c r="D5" s="98">
        <v>2</v>
      </c>
      <c r="E5" s="14"/>
      <c r="F5" s="20">
        <f t="shared" si="0"/>
        <v>3</v>
      </c>
      <c r="G5" s="1697">
        <f t="shared" si="1"/>
        <v>4</v>
      </c>
      <c r="H5" s="1753"/>
      <c r="J5" s="45">
        <f>$D$7</f>
        <v>4</v>
      </c>
      <c r="K5" s="97" t="s">
        <v>1678</v>
      </c>
      <c r="L5" s="14"/>
    </row>
    <row r="6" spans="1:12" x14ac:dyDescent="0.15">
      <c r="C6" s="16">
        <v>3</v>
      </c>
      <c r="D6" s="98">
        <v>3</v>
      </c>
      <c r="E6" s="14"/>
      <c r="F6" s="20">
        <f t="shared" si="0"/>
        <v>3</v>
      </c>
      <c r="G6" s="1697">
        <f t="shared" si="1"/>
        <v>4</v>
      </c>
      <c r="H6" s="1753"/>
      <c r="J6" s="45">
        <f>$D$8</f>
        <v>5</v>
      </c>
      <c r="K6" s="97" t="s">
        <v>1678</v>
      </c>
      <c r="L6" s="14"/>
    </row>
    <row r="7" spans="1:12" x14ac:dyDescent="0.15">
      <c r="C7" s="16">
        <v>4</v>
      </c>
      <c r="D7" s="98">
        <v>4</v>
      </c>
      <c r="E7" s="14"/>
      <c r="F7" s="20">
        <f t="shared" si="0"/>
        <v>3</v>
      </c>
      <c r="G7" s="1697">
        <f t="shared" si="1"/>
        <v>4</v>
      </c>
      <c r="H7" s="1753"/>
      <c r="J7" s="45">
        <f>$D$11</f>
        <v>8</v>
      </c>
      <c r="K7" s="97" t="s">
        <v>1678</v>
      </c>
      <c r="L7" s="14"/>
    </row>
    <row r="8" spans="1:12" x14ac:dyDescent="0.15">
      <c r="C8" s="16">
        <v>5</v>
      </c>
      <c r="D8" s="98">
        <v>5</v>
      </c>
      <c r="E8" s="14"/>
      <c r="F8" s="20">
        <f t="shared" si="0"/>
        <v>4</v>
      </c>
      <c r="G8" s="1697">
        <f t="shared" si="1"/>
        <v>3</v>
      </c>
      <c r="H8" s="1753"/>
      <c r="J8" s="171" t="s">
        <v>1681</v>
      </c>
      <c r="K8" s="97"/>
      <c r="L8" s="18" t="s">
        <v>1934</v>
      </c>
    </row>
    <row r="9" spans="1:12" x14ac:dyDescent="0.15">
      <c r="C9" s="16">
        <v>6</v>
      </c>
      <c r="D9" s="98">
        <v>6</v>
      </c>
      <c r="E9" s="14"/>
      <c r="F9" s="20">
        <f t="shared" si="0"/>
        <v>4</v>
      </c>
      <c r="G9" s="1697">
        <f t="shared" si="1"/>
        <v>3</v>
      </c>
      <c r="H9" s="1753"/>
      <c r="J9" s="45">
        <f>$D$5</f>
        <v>2</v>
      </c>
      <c r="K9" s="97" t="s">
        <v>1678</v>
      </c>
      <c r="L9" s="14"/>
    </row>
    <row r="10" spans="1:12" x14ac:dyDescent="0.15">
      <c r="C10" s="16">
        <v>7</v>
      </c>
      <c r="D10" s="98">
        <v>7</v>
      </c>
      <c r="E10" s="14"/>
      <c r="F10" s="20">
        <f t="shared" si="0"/>
        <v>4</v>
      </c>
      <c r="G10" s="1697">
        <f t="shared" si="1"/>
        <v>3</v>
      </c>
      <c r="H10" s="1753"/>
      <c r="J10" s="45">
        <f>$D$6</f>
        <v>3</v>
      </c>
      <c r="K10" s="97" t="s">
        <v>1678</v>
      </c>
      <c r="L10" s="14"/>
    </row>
    <row r="11" spans="1:12" x14ac:dyDescent="0.15">
      <c r="C11" s="16">
        <v>8</v>
      </c>
      <c r="D11" s="98">
        <v>8</v>
      </c>
      <c r="E11" s="14"/>
      <c r="F11" s="20">
        <f t="shared" si="0"/>
        <v>4</v>
      </c>
      <c r="G11" s="1697">
        <f t="shared" si="1"/>
        <v>3</v>
      </c>
      <c r="H11" s="1753"/>
      <c r="J11" s="45">
        <f>$D$9</f>
        <v>6</v>
      </c>
      <c r="K11" s="97" t="s">
        <v>1678</v>
      </c>
      <c r="L11" s="14"/>
    </row>
    <row r="12" spans="1:12" x14ac:dyDescent="0.15">
      <c r="J12" s="46">
        <f>$D$10</f>
        <v>7</v>
      </c>
      <c r="K12" s="97" t="s">
        <v>1678</v>
      </c>
      <c r="L12" s="417"/>
    </row>
    <row r="13" spans="1:12" x14ac:dyDescent="0.15">
      <c r="B13" s="15" t="s">
        <v>363</v>
      </c>
      <c r="C13" s="383" t="s">
        <v>362</v>
      </c>
      <c r="D13" s="24" t="s">
        <v>1611</v>
      </c>
      <c r="E13" s="383" t="s">
        <v>892</v>
      </c>
      <c r="F13" s="24">
        <f>SUM(F4:F11)</f>
        <v>28</v>
      </c>
      <c r="G13" s="1754" t="s">
        <v>301</v>
      </c>
      <c r="H13" s="1754"/>
      <c r="I13" s="24" t="s">
        <v>1620</v>
      </c>
      <c r="J13" s="1755" t="s">
        <v>303</v>
      </c>
      <c r="K13" s="1755"/>
      <c r="L13" s="24" t="s">
        <v>976</v>
      </c>
    </row>
    <row r="20" spans="1:12" x14ac:dyDescent="0.15">
      <c r="A20" s="2169" t="s">
        <v>2007</v>
      </c>
      <c r="B20" s="2148"/>
      <c r="C20" s="2148"/>
      <c r="D20" s="2148"/>
      <c r="E20" s="2148"/>
      <c r="F20" s="2148"/>
      <c r="G20" s="2148"/>
      <c r="H20" s="2148"/>
      <c r="I20" s="2148"/>
      <c r="J20" s="2148"/>
      <c r="K20" s="2148"/>
      <c r="L20" s="2148"/>
    </row>
    <row r="21" spans="1:12" ht="14" thickBot="1" x14ac:dyDescent="0.2">
      <c r="F21" s="15" t="s">
        <v>307</v>
      </c>
      <c r="G21" s="253"/>
    </row>
    <row r="22" spans="1:12" x14ac:dyDescent="0.15">
      <c r="B22" s="227" t="s">
        <v>892</v>
      </c>
      <c r="C22" s="57" t="s">
        <v>197</v>
      </c>
      <c r="D22" s="58" t="s">
        <v>865</v>
      </c>
      <c r="E22" s="59" t="s">
        <v>197</v>
      </c>
      <c r="F22" s="30" t="s">
        <v>866</v>
      </c>
      <c r="G22" s="253"/>
    </row>
    <row r="23" spans="1:12" x14ac:dyDescent="0.15">
      <c r="B23" s="21">
        <v>1</v>
      </c>
      <c r="C23" s="60">
        <f>$L4</f>
        <v>0</v>
      </c>
      <c r="D23" s="61">
        <f>$D$4</f>
        <v>1</v>
      </c>
      <c r="E23" s="62">
        <f>$L7</f>
        <v>0</v>
      </c>
      <c r="F23" s="33">
        <f>$D$11</f>
        <v>8</v>
      </c>
      <c r="G23" s="25" t="s">
        <v>1674</v>
      </c>
    </row>
    <row r="24" spans="1:12" ht="14" thickBot="1" x14ac:dyDescent="0.2">
      <c r="B24" s="66">
        <v>2</v>
      </c>
      <c r="C24" s="67">
        <f>$L6</f>
        <v>0</v>
      </c>
      <c r="D24" s="70">
        <f>$D$8</f>
        <v>5</v>
      </c>
      <c r="E24" s="71">
        <f>$L5</f>
        <v>0</v>
      </c>
      <c r="F24" s="43">
        <f>$D$7</f>
        <v>4</v>
      </c>
      <c r="G24" s="253"/>
    </row>
    <row r="25" spans="1:12" ht="14" thickBot="1" x14ac:dyDescent="0.2">
      <c r="F25" s="15" t="s">
        <v>307</v>
      </c>
      <c r="G25" s="253"/>
    </row>
    <row r="26" spans="1:12" x14ac:dyDescent="0.15">
      <c r="B26" s="227" t="s">
        <v>892</v>
      </c>
      <c r="C26" s="57" t="s">
        <v>197</v>
      </c>
      <c r="D26" s="58" t="s">
        <v>865</v>
      </c>
      <c r="E26" s="59" t="s">
        <v>197</v>
      </c>
      <c r="F26" s="30" t="s">
        <v>866</v>
      </c>
      <c r="G26" s="253"/>
    </row>
    <row r="27" spans="1:12" x14ac:dyDescent="0.15">
      <c r="B27" s="21">
        <v>3</v>
      </c>
      <c r="C27" s="60">
        <f>$L9</f>
        <v>0</v>
      </c>
      <c r="D27" s="45">
        <f>$D$5</f>
        <v>2</v>
      </c>
      <c r="E27" s="62">
        <f>$L12</f>
        <v>0</v>
      </c>
      <c r="F27" s="33">
        <f>$D$10</f>
        <v>7</v>
      </c>
      <c r="G27" s="25" t="s">
        <v>1675</v>
      </c>
    </row>
    <row r="28" spans="1:12" ht="14" thickBot="1" x14ac:dyDescent="0.2">
      <c r="B28" s="66">
        <v>4</v>
      </c>
      <c r="C28" s="67">
        <f>$L11</f>
        <v>0</v>
      </c>
      <c r="D28" s="111">
        <f>$D$9</f>
        <v>6</v>
      </c>
      <c r="E28" s="71">
        <f>$L10</f>
        <v>0</v>
      </c>
      <c r="F28" s="43">
        <f>$D$6</f>
        <v>3</v>
      </c>
    </row>
    <row r="33" spans="1:12" ht="14" thickBot="1" x14ac:dyDescent="0.2">
      <c r="F33" s="15" t="s">
        <v>308</v>
      </c>
    </row>
    <row r="34" spans="1:12" x14ac:dyDescent="0.15">
      <c r="B34" s="227" t="s">
        <v>892</v>
      </c>
      <c r="C34" s="57" t="s">
        <v>197</v>
      </c>
      <c r="D34" s="58" t="s">
        <v>865</v>
      </c>
      <c r="E34" s="59" t="s">
        <v>197</v>
      </c>
      <c r="F34" s="30" t="s">
        <v>866</v>
      </c>
      <c r="G34" s="253"/>
    </row>
    <row r="35" spans="1:12" x14ac:dyDescent="0.15">
      <c r="B35" s="21">
        <v>1</v>
      </c>
      <c r="C35" s="60">
        <f>$L6</f>
        <v>0</v>
      </c>
      <c r="D35" s="45">
        <f>$D$8</f>
        <v>5</v>
      </c>
      <c r="E35" s="62">
        <f>$L4</f>
        <v>0</v>
      </c>
      <c r="F35" s="33">
        <f>$D$4</f>
        <v>1</v>
      </c>
      <c r="G35" s="25" t="s">
        <v>1674</v>
      </c>
    </row>
    <row r="36" spans="1:12" ht="14" thickBot="1" x14ac:dyDescent="0.2">
      <c r="B36" s="66">
        <v>2</v>
      </c>
      <c r="C36" s="67">
        <f>$L7</f>
        <v>0</v>
      </c>
      <c r="D36" s="111">
        <f>$D$11</f>
        <v>8</v>
      </c>
      <c r="E36" s="71">
        <f>$L5</f>
        <v>0</v>
      </c>
      <c r="F36" s="43">
        <f>$D$7</f>
        <v>4</v>
      </c>
      <c r="G36" s="253"/>
    </row>
    <row r="37" spans="1:12" ht="14" thickBot="1" x14ac:dyDescent="0.2">
      <c r="F37" s="15" t="s">
        <v>308</v>
      </c>
      <c r="G37" s="253"/>
    </row>
    <row r="38" spans="1:12" x14ac:dyDescent="0.15">
      <c r="B38" s="227" t="s">
        <v>892</v>
      </c>
      <c r="C38" s="57" t="s">
        <v>197</v>
      </c>
      <c r="D38" s="58" t="s">
        <v>865</v>
      </c>
      <c r="E38" s="59" t="s">
        <v>197</v>
      </c>
      <c r="F38" s="30" t="s">
        <v>866</v>
      </c>
      <c r="G38" s="253"/>
    </row>
    <row r="39" spans="1:12" x14ac:dyDescent="0.15">
      <c r="B39" s="21">
        <v>3</v>
      </c>
      <c r="C39" s="60">
        <f>$L11</f>
        <v>0</v>
      </c>
      <c r="D39" s="45">
        <f>$D$9</f>
        <v>6</v>
      </c>
      <c r="E39" s="62">
        <f>$L9</f>
        <v>0</v>
      </c>
      <c r="F39" s="33">
        <f>$D$5</f>
        <v>2</v>
      </c>
      <c r="G39" s="25" t="s">
        <v>1675</v>
      </c>
    </row>
    <row r="40" spans="1:12" ht="14" thickBot="1" x14ac:dyDescent="0.2">
      <c r="B40" s="66">
        <v>4</v>
      </c>
      <c r="C40" s="67">
        <f>$L12</f>
        <v>0</v>
      </c>
      <c r="D40" s="111">
        <f>$D$10</f>
        <v>7</v>
      </c>
      <c r="E40" s="71">
        <f>$L10</f>
        <v>0</v>
      </c>
      <c r="F40" s="43">
        <f>$D$6</f>
        <v>3</v>
      </c>
    </row>
    <row r="43" spans="1:12" ht="16" x14ac:dyDescent="0.2">
      <c r="A43" s="165"/>
      <c r="H43" s="112"/>
      <c r="I43" s="112"/>
      <c r="J43" s="112"/>
      <c r="K43" s="112"/>
      <c r="L43" s="112"/>
    </row>
    <row r="44" spans="1:12" x14ac:dyDescent="0.15">
      <c r="G44" s="253"/>
    </row>
    <row r="45" spans="1:12" ht="14" thickBot="1" x14ac:dyDescent="0.2">
      <c r="F45" s="15" t="s">
        <v>309</v>
      </c>
    </row>
    <row r="46" spans="1:12" x14ac:dyDescent="0.15">
      <c r="B46" s="227" t="s">
        <v>892</v>
      </c>
      <c r="C46" s="57" t="s">
        <v>197</v>
      </c>
      <c r="D46" s="58" t="s">
        <v>865</v>
      </c>
      <c r="E46" s="59" t="s">
        <v>197</v>
      </c>
      <c r="F46" s="30" t="s">
        <v>866</v>
      </c>
      <c r="G46" s="25"/>
    </row>
    <row r="47" spans="1:12" x14ac:dyDescent="0.15">
      <c r="B47" s="21">
        <v>1</v>
      </c>
      <c r="C47" s="60">
        <f>$L7</f>
        <v>0</v>
      </c>
      <c r="D47" s="45">
        <f>$D$11</f>
        <v>8</v>
      </c>
      <c r="E47" s="62">
        <f>$L6</f>
        <v>0</v>
      </c>
      <c r="F47" s="33">
        <f>$D$8</f>
        <v>5</v>
      </c>
      <c r="G47" s="25" t="s">
        <v>1674</v>
      </c>
    </row>
    <row r="48" spans="1:12" ht="14" thickBot="1" x14ac:dyDescent="0.2">
      <c r="B48" s="66">
        <v>2</v>
      </c>
      <c r="C48" s="67">
        <f>$L5</f>
        <v>0</v>
      </c>
      <c r="D48" s="111">
        <f>$D$7</f>
        <v>4</v>
      </c>
      <c r="E48" s="71">
        <f>$L4</f>
        <v>0</v>
      </c>
      <c r="F48" s="43">
        <f>$D$4</f>
        <v>1</v>
      </c>
      <c r="G48" s="25"/>
    </row>
    <row r="49" spans="1:12" ht="14" thickBot="1" x14ac:dyDescent="0.2">
      <c r="F49" s="15" t="s">
        <v>309</v>
      </c>
      <c r="G49" s="25"/>
    </row>
    <row r="50" spans="1:12" x14ac:dyDescent="0.15">
      <c r="B50" s="227" t="s">
        <v>892</v>
      </c>
      <c r="C50" s="57" t="s">
        <v>197</v>
      </c>
      <c r="D50" s="58" t="s">
        <v>865</v>
      </c>
      <c r="E50" s="59" t="s">
        <v>197</v>
      </c>
      <c r="F50" s="30" t="s">
        <v>866</v>
      </c>
      <c r="G50" s="25"/>
    </row>
    <row r="51" spans="1:12" x14ac:dyDescent="0.15">
      <c r="B51" s="21">
        <v>3</v>
      </c>
      <c r="C51" s="60">
        <f>$L12</f>
        <v>0</v>
      </c>
      <c r="D51" s="45">
        <f>$D$10</f>
        <v>7</v>
      </c>
      <c r="E51" s="62">
        <f>$L11</f>
        <v>0</v>
      </c>
      <c r="F51" s="33">
        <f>$D$9</f>
        <v>6</v>
      </c>
      <c r="G51" s="25" t="s">
        <v>1675</v>
      </c>
    </row>
    <row r="52" spans="1:12" ht="14" thickBot="1" x14ac:dyDescent="0.2">
      <c r="B52" s="66">
        <v>4</v>
      </c>
      <c r="C52" s="67">
        <f>$L10</f>
        <v>0</v>
      </c>
      <c r="D52" s="111">
        <f>$D$6</f>
        <v>3</v>
      </c>
      <c r="E52" s="71">
        <f>$L9</f>
        <v>0</v>
      </c>
      <c r="F52" s="43">
        <f>$D$5</f>
        <v>2</v>
      </c>
      <c r="G52" s="25"/>
    </row>
    <row r="61" spans="1:12" x14ac:dyDescent="0.15">
      <c r="A61" s="1637" t="s">
        <v>2008</v>
      </c>
      <c r="B61" s="1744"/>
      <c r="C61" s="1744"/>
      <c r="D61" s="1744"/>
      <c r="E61" s="1744"/>
      <c r="F61" s="1744"/>
      <c r="G61" s="1744"/>
      <c r="H61" s="1744"/>
      <c r="I61" s="1744"/>
      <c r="J61" s="1744"/>
      <c r="K61" s="1744"/>
    </row>
    <row r="62" spans="1:12" x14ac:dyDescent="0.15">
      <c r="J62" s="1972"/>
      <c r="K62" s="1972"/>
      <c r="L62" s="1972"/>
    </row>
    <row r="63" spans="1:12" x14ac:dyDescent="0.15">
      <c r="L63" s="16"/>
    </row>
    <row r="65" spans="1:12" x14ac:dyDescent="0.15">
      <c r="A65" s="1637" t="s">
        <v>1687</v>
      </c>
      <c r="B65" s="2148"/>
      <c r="C65" s="2148"/>
      <c r="D65" s="2148"/>
      <c r="E65" s="2148"/>
      <c r="F65" s="2148"/>
      <c r="G65" s="2148"/>
      <c r="H65" s="2148"/>
      <c r="I65" s="2148"/>
      <c r="J65" s="2148"/>
      <c r="K65" s="2148"/>
      <c r="L65" s="2148"/>
    </row>
    <row r="66" spans="1:12" x14ac:dyDescent="0.15">
      <c r="A66" s="1637" t="s">
        <v>1688</v>
      </c>
      <c r="B66" s="2148"/>
      <c r="C66" s="2148"/>
      <c r="D66" s="2148"/>
      <c r="E66" s="2148"/>
      <c r="F66" s="2148"/>
      <c r="G66" s="2148"/>
      <c r="H66" s="2148"/>
      <c r="I66" s="2148"/>
      <c r="J66" s="2148"/>
      <c r="K66" s="2148"/>
      <c r="L66" s="2148"/>
    </row>
    <row r="67" spans="1:12" x14ac:dyDescent="0.15">
      <c r="G67" s="253"/>
    </row>
    <row r="68" spans="1:12" x14ac:dyDescent="0.15">
      <c r="G68" s="1751" t="s">
        <v>2306</v>
      </c>
      <c r="H68" s="1753"/>
      <c r="I68" s="1753"/>
    </row>
    <row r="69" spans="1:12" ht="14" thickBot="1" x14ac:dyDescent="0.2">
      <c r="F69" s="15" t="s">
        <v>307</v>
      </c>
      <c r="G69" s="253"/>
    </row>
    <row r="70" spans="1:12" x14ac:dyDescent="0.15">
      <c r="B70" s="227" t="s">
        <v>892</v>
      </c>
      <c r="C70" s="57" t="s">
        <v>197</v>
      </c>
      <c r="D70" s="58" t="s">
        <v>865</v>
      </c>
      <c r="E70" s="59" t="s">
        <v>197</v>
      </c>
      <c r="F70" s="30" t="s">
        <v>866</v>
      </c>
      <c r="G70" s="253"/>
    </row>
    <row r="71" spans="1:12" x14ac:dyDescent="0.15">
      <c r="B71" s="21">
        <v>1</v>
      </c>
      <c r="C71" s="60">
        <f>$L7</f>
        <v>0</v>
      </c>
      <c r="D71" s="45">
        <f>$D$5</f>
        <v>2</v>
      </c>
      <c r="E71" s="62">
        <f>$L6</f>
        <v>0</v>
      </c>
      <c r="F71" s="33">
        <f>$D$11</f>
        <v>8</v>
      </c>
    </row>
    <row r="72" spans="1:12" ht="14" thickBot="1" x14ac:dyDescent="0.2">
      <c r="B72" s="66">
        <v>2</v>
      </c>
      <c r="C72" s="67">
        <f>$L5</f>
        <v>0</v>
      </c>
      <c r="D72" s="111">
        <f>$D$8</f>
        <v>5</v>
      </c>
      <c r="E72" s="71">
        <f>$L4</f>
        <v>0</v>
      </c>
      <c r="F72" s="43">
        <f>$D$6</f>
        <v>3</v>
      </c>
      <c r="G72" s="253"/>
    </row>
    <row r="73" spans="1:12" ht="14" thickBot="1" x14ac:dyDescent="0.2">
      <c r="F73" s="15" t="s">
        <v>307</v>
      </c>
      <c r="G73" s="253"/>
    </row>
    <row r="74" spans="1:12" x14ac:dyDescent="0.15">
      <c r="B74" s="227" t="s">
        <v>892</v>
      </c>
      <c r="C74" s="57" t="s">
        <v>197</v>
      </c>
      <c r="D74" s="58" t="s">
        <v>865</v>
      </c>
      <c r="E74" s="59" t="s">
        <v>197</v>
      </c>
      <c r="F74" s="30" t="s">
        <v>866</v>
      </c>
      <c r="G74" s="253"/>
    </row>
    <row r="75" spans="1:12" x14ac:dyDescent="0.15">
      <c r="B75" s="21">
        <v>3</v>
      </c>
      <c r="C75" s="60">
        <f>$L12</f>
        <v>0</v>
      </c>
      <c r="D75" s="45">
        <f>$D$4</f>
        <v>1</v>
      </c>
      <c r="E75" s="62">
        <f>$L11</f>
        <v>0</v>
      </c>
      <c r="F75" s="33">
        <f>$D$10</f>
        <v>7</v>
      </c>
      <c r="G75" s="253"/>
    </row>
    <row r="76" spans="1:12" ht="14" thickBot="1" x14ac:dyDescent="0.2">
      <c r="B76" s="66">
        <v>4</v>
      </c>
      <c r="C76" s="67">
        <f>$L10</f>
        <v>0</v>
      </c>
      <c r="D76" s="111">
        <f>$D$9</f>
        <v>6</v>
      </c>
      <c r="E76" s="71">
        <f>$L9</f>
        <v>0</v>
      </c>
      <c r="F76" s="43">
        <f>$D$7</f>
        <v>4</v>
      </c>
    </row>
    <row r="80" spans="1:12" ht="14" thickBot="1" x14ac:dyDescent="0.2">
      <c r="F80" s="15" t="s">
        <v>308</v>
      </c>
    </row>
    <row r="81" spans="1:12" x14ac:dyDescent="0.15">
      <c r="B81" s="227" t="s">
        <v>892</v>
      </c>
      <c r="C81" s="57" t="s">
        <v>197</v>
      </c>
      <c r="D81" s="58" t="s">
        <v>865</v>
      </c>
      <c r="E81" s="59" t="s">
        <v>197</v>
      </c>
      <c r="F81" s="30" t="s">
        <v>866</v>
      </c>
    </row>
    <row r="82" spans="1:12" x14ac:dyDescent="0.15">
      <c r="B82" s="21">
        <v>1</v>
      </c>
      <c r="C82" s="60">
        <f>$L5</f>
        <v>0</v>
      </c>
      <c r="D82" s="45">
        <f>$D$8</f>
        <v>5</v>
      </c>
      <c r="E82" s="62">
        <f>$L7</f>
        <v>0</v>
      </c>
      <c r="F82" s="33">
        <f>$D$5</f>
        <v>2</v>
      </c>
    </row>
    <row r="83" spans="1:12" ht="14" thickBot="1" x14ac:dyDescent="0.2">
      <c r="B83" s="66">
        <v>2</v>
      </c>
      <c r="C83" s="67">
        <f>$L4</f>
        <v>0</v>
      </c>
      <c r="D83" s="111">
        <f>$D$6</f>
        <v>3</v>
      </c>
      <c r="E83" s="71">
        <f>$L6</f>
        <v>0</v>
      </c>
      <c r="F83" s="43">
        <f>$D$11</f>
        <v>8</v>
      </c>
    </row>
    <row r="84" spans="1:12" ht="14" thickBot="1" x14ac:dyDescent="0.2">
      <c r="F84" s="15" t="s">
        <v>308</v>
      </c>
    </row>
    <row r="85" spans="1:12" x14ac:dyDescent="0.15">
      <c r="B85" s="227" t="s">
        <v>892</v>
      </c>
      <c r="C85" s="57" t="s">
        <v>197</v>
      </c>
      <c r="D85" s="58" t="s">
        <v>865</v>
      </c>
      <c r="E85" s="59" t="s">
        <v>197</v>
      </c>
      <c r="F85" s="30" t="s">
        <v>866</v>
      </c>
    </row>
    <row r="86" spans="1:12" x14ac:dyDescent="0.15">
      <c r="B86" s="21">
        <v>3</v>
      </c>
      <c r="C86" s="60">
        <f>$L12</f>
        <v>0</v>
      </c>
      <c r="D86" s="45">
        <f>$D$4</f>
        <v>1</v>
      </c>
      <c r="E86" s="62">
        <f>$L10</f>
        <v>0</v>
      </c>
      <c r="F86" s="33">
        <f>$D$9</f>
        <v>6</v>
      </c>
    </row>
    <row r="87" spans="1:12" ht="14" thickBot="1" x14ac:dyDescent="0.2">
      <c r="B87" s="66">
        <v>4</v>
      </c>
      <c r="C87" s="67">
        <f>$L11</f>
        <v>0</v>
      </c>
      <c r="D87" s="111">
        <f>$D$10</f>
        <v>7</v>
      </c>
      <c r="E87" s="71">
        <f>$L9</f>
        <v>0</v>
      </c>
      <c r="F87" s="43">
        <f>$D$7</f>
        <v>4</v>
      </c>
    </row>
    <row r="91" spans="1:12" x14ac:dyDescent="0.15">
      <c r="A91" s="1637" t="s">
        <v>894</v>
      </c>
      <c r="B91" s="2148"/>
      <c r="C91" s="2148"/>
      <c r="D91" s="2148"/>
      <c r="E91" s="2148"/>
      <c r="F91" s="2148"/>
      <c r="G91" s="2148"/>
      <c r="H91" s="2148"/>
      <c r="I91" s="2148"/>
      <c r="J91" s="2148"/>
      <c r="K91" s="2148"/>
      <c r="L91" s="2148"/>
    </row>
    <row r="92" spans="1:12" x14ac:dyDescent="0.15">
      <c r="A92" s="1637" t="s">
        <v>1122</v>
      </c>
      <c r="B92" s="1952"/>
      <c r="C92" s="1952"/>
      <c r="D92" s="1952"/>
      <c r="E92" s="1952"/>
      <c r="F92" s="1952"/>
      <c r="G92" s="1952"/>
      <c r="H92" s="1952"/>
      <c r="I92" s="1952"/>
      <c r="J92" s="1952"/>
      <c r="K92" s="1952"/>
      <c r="L92" s="1952"/>
    </row>
    <row r="93" spans="1:12" x14ac:dyDescent="0.15">
      <c r="G93" s="253"/>
    </row>
    <row r="94" spans="1:12" x14ac:dyDescent="0.15">
      <c r="G94" s="1751" t="s">
        <v>2306</v>
      </c>
      <c r="H94" s="1753"/>
      <c r="I94" s="1753"/>
    </row>
    <row r="95" spans="1:12" ht="14" thickBot="1" x14ac:dyDescent="0.2">
      <c r="F95" s="15" t="s">
        <v>307</v>
      </c>
      <c r="G95" s="253"/>
    </row>
    <row r="96" spans="1:12" x14ac:dyDescent="0.15">
      <c r="B96" s="227" t="s">
        <v>892</v>
      </c>
      <c r="C96" s="57" t="s">
        <v>197</v>
      </c>
      <c r="D96" s="58" t="s">
        <v>865</v>
      </c>
      <c r="E96" s="59" t="s">
        <v>197</v>
      </c>
      <c r="F96" s="30" t="s">
        <v>866</v>
      </c>
      <c r="G96" s="253"/>
    </row>
    <row r="97" spans="2:7" x14ac:dyDescent="0.15">
      <c r="B97" s="21">
        <v>1</v>
      </c>
      <c r="C97" s="60">
        <f>$L5</f>
        <v>0</v>
      </c>
      <c r="D97" s="45">
        <f>$D$6</f>
        <v>3</v>
      </c>
      <c r="E97" s="62">
        <f>$L7</f>
        <v>0</v>
      </c>
      <c r="F97" s="33">
        <f>$D$4</f>
        <v>1</v>
      </c>
    </row>
    <row r="98" spans="2:7" ht="14" thickBot="1" x14ac:dyDescent="0.2">
      <c r="B98" s="66">
        <v>2</v>
      </c>
      <c r="C98" s="67">
        <f>$L4</f>
        <v>0</v>
      </c>
      <c r="D98" s="111">
        <f>$D$7</f>
        <v>4</v>
      </c>
      <c r="E98" s="71">
        <f>$L6</f>
        <v>0</v>
      </c>
      <c r="F98" s="43">
        <f>$D$5</f>
        <v>2</v>
      </c>
      <c r="G98" s="253"/>
    </row>
    <row r="99" spans="2:7" ht="14" thickBot="1" x14ac:dyDescent="0.2">
      <c r="F99" s="15" t="s">
        <v>307</v>
      </c>
      <c r="G99" s="253"/>
    </row>
    <row r="100" spans="2:7" x14ac:dyDescent="0.15">
      <c r="B100" s="227" t="s">
        <v>892</v>
      </c>
      <c r="C100" s="57" t="s">
        <v>197</v>
      </c>
      <c r="D100" s="58" t="s">
        <v>865</v>
      </c>
      <c r="E100" s="59" t="s">
        <v>197</v>
      </c>
      <c r="F100" s="30" t="s">
        <v>866</v>
      </c>
      <c r="G100" s="253"/>
    </row>
    <row r="101" spans="2:7" x14ac:dyDescent="0.15">
      <c r="B101" s="21">
        <v>3</v>
      </c>
      <c r="C101" s="60">
        <f>$L12</f>
        <v>0</v>
      </c>
      <c r="D101" s="45">
        <f>$D$10</f>
        <v>7</v>
      </c>
      <c r="E101" s="62">
        <f>$L10</f>
        <v>0</v>
      </c>
      <c r="F101" s="33">
        <f>$D$8</f>
        <v>5</v>
      </c>
    </row>
    <row r="102" spans="2:7" ht="14" thickBot="1" x14ac:dyDescent="0.2">
      <c r="B102" s="66">
        <v>4</v>
      </c>
      <c r="C102" s="67">
        <f>$L11</f>
        <v>0</v>
      </c>
      <c r="D102" s="111">
        <f>$D$11</f>
        <v>8</v>
      </c>
      <c r="E102" s="71">
        <f>$L9</f>
        <v>0</v>
      </c>
      <c r="F102" s="43">
        <f>$D$9</f>
        <v>6</v>
      </c>
    </row>
    <row r="106" spans="2:7" ht="14" thickBot="1" x14ac:dyDescent="0.2">
      <c r="F106" s="15" t="s">
        <v>308</v>
      </c>
    </row>
    <row r="107" spans="2:7" x14ac:dyDescent="0.15">
      <c r="B107" s="227" t="s">
        <v>892</v>
      </c>
      <c r="C107" s="57" t="s">
        <v>197</v>
      </c>
      <c r="D107" s="58" t="s">
        <v>865</v>
      </c>
      <c r="E107" s="59" t="s">
        <v>197</v>
      </c>
      <c r="F107" s="30" t="s">
        <v>866</v>
      </c>
    </row>
    <row r="108" spans="2:7" x14ac:dyDescent="0.15">
      <c r="B108" s="21">
        <v>1</v>
      </c>
      <c r="C108" s="60">
        <f>$L4</f>
        <v>0</v>
      </c>
      <c r="D108" s="45">
        <f>$D$7</f>
        <v>4</v>
      </c>
      <c r="E108" s="62">
        <f>$L5</f>
        <v>0</v>
      </c>
      <c r="F108" s="33">
        <f>$D$6</f>
        <v>3</v>
      </c>
    </row>
    <row r="109" spans="2:7" ht="14" thickBot="1" x14ac:dyDescent="0.2">
      <c r="B109" s="66">
        <v>2</v>
      </c>
      <c r="C109" s="67">
        <f>$L6</f>
        <v>0</v>
      </c>
      <c r="D109" s="111">
        <f>$D$5</f>
        <v>2</v>
      </c>
      <c r="E109" s="71">
        <f>$L7</f>
        <v>0</v>
      </c>
      <c r="F109" s="43">
        <f>$D$4</f>
        <v>1</v>
      </c>
    </row>
    <row r="110" spans="2:7" ht="14" thickBot="1" x14ac:dyDescent="0.2">
      <c r="F110" s="15" t="s">
        <v>308</v>
      </c>
    </row>
    <row r="111" spans="2:7" x14ac:dyDescent="0.15">
      <c r="B111" s="227" t="s">
        <v>892</v>
      </c>
      <c r="C111" s="57" t="s">
        <v>197</v>
      </c>
      <c r="D111" s="58" t="s">
        <v>865</v>
      </c>
      <c r="E111" s="59" t="s">
        <v>197</v>
      </c>
      <c r="F111" s="30" t="s">
        <v>866</v>
      </c>
    </row>
    <row r="112" spans="2:7" x14ac:dyDescent="0.15">
      <c r="B112" s="21">
        <v>3</v>
      </c>
      <c r="C112" s="60">
        <f>$L11</f>
        <v>0</v>
      </c>
      <c r="D112" s="45">
        <f>$D$11</f>
        <v>8</v>
      </c>
      <c r="E112" s="62">
        <f>$L12</f>
        <v>0</v>
      </c>
      <c r="F112" s="33">
        <f>$D$10</f>
        <v>7</v>
      </c>
    </row>
    <row r="113" spans="2:6" ht="14" thickBot="1" x14ac:dyDescent="0.2">
      <c r="B113" s="66">
        <v>4</v>
      </c>
      <c r="C113" s="67">
        <f>$L9</f>
        <v>0</v>
      </c>
      <c r="D113" s="111">
        <f>$D$9</f>
        <v>6</v>
      </c>
      <c r="E113" s="71">
        <f>$L10</f>
        <v>0</v>
      </c>
      <c r="F113" s="43">
        <f>$D$8</f>
        <v>5</v>
      </c>
    </row>
  </sheetData>
  <sheetProtection password="CF27" sheet="1" objects="1" scenarios="1"/>
  <mergeCells count="21">
    <mergeCell ref="G5:H5"/>
    <mergeCell ref="G6:H6"/>
    <mergeCell ref="G68:I68"/>
    <mergeCell ref="D1:K1"/>
    <mergeCell ref="A20:L20"/>
    <mergeCell ref="G3:H3"/>
    <mergeCell ref="G4:H4"/>
    <mergeCell ref="G13:H13"/>
    <mergeCell ref="G11:H11"/>
    <mergeCell ref="G7:H7"/>
    <mergeCell ref="G8:H8"/>
    <mergeCell ref="G9:H9"/>
    <mergeCell ref="G10:H10"/>
    <mergeCell ref="J13:K13"/>
    <mergeCell ref="G94:I94"/>
    <mergeCell ref="A91:L91"/>
    <mergeCell ref="A92:L92"/>
    <mergeCell ref="A61:K61"/>
    <mergeCell ref="A65:L65"/>
    <mergeCell ref="J62:L62"/>
    <mergeCell ref="A66:L66"/>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Foglio147"/>
  <dimension ref="B2:K206"/>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0" ht="16" x14ac:dyDescent="0.2">
      <c r="C2" s="1760" t="s">
        <v>959</v>
      </c>
      <c r="D2" s="1760"/>
      <c r="E2" s="1760"/>
      <c r="F2" s="1760"/>
      <c r="G2" s="1760"/>
      <c r="H2" s="1760"/>
      <c r="I2" s="1760"/>
    </row>
    <row r="4" spans="2:10" ht="16" x14ac:dyDescent="0.2">
      <c r="B4" s="1761" t="s">
        <v>196</v>
      </c>
      <c r="C4" s="1761"/>
      <c r="D4" s="1761"/>
      <c r="G4" s="25" t="s">
        <v>210</v>
      </c>
      <c r="J4" s="25" t="s">
        <v>211</v>
      </c>
    </row>
    <row r="5" spans="2:10" ht="15.75" customHeight="1" x14ac:dyDescent="0.15">
      <c r="B5" s="1762" t="s">
        <v>204</v>
      </c>
      <c r="C5" s="1762"/>
      <c r="D5" s="1762"/>
      <c r="E5" s="25" t="s">
        <v>367</v>
      </c>
      <c r="G5" s="293" t="s">
        <v>1934</v>
      </c>
      <c r="J5" s="293" t="s">
        <v>1934</v>
      </c>
    </row>
    <row r="6" spans="2:10" ht="16" x14ac:dyDescent="0.2">
      <c r="B6" s="79">
        <v>1</v>
      </c>
      <c r="C6" s="1763">
        <f>'8S - 8B - 2 SS - 1 RR'!D4</f>
        <v>1</v>
      </c>
      <c r="D6" s="1763"/>
      <c r="E6" s="120">
        <f>'8S - 8B - 2 SS - 1 RR'!E4</f>
        <v>0</v>
      </c>
      <c r="F6" s="173" t="s">
        <v>1038</v>
      </c>
      <c r="G6" s="437">
        <f>'8S - 8B - 2 SS - 1 RR'!L4</f>
        <v>0</v>
      </c>
      <c r="I6" s="173"/>
      <c r="J6" s="292"/>
    </row>
    <row r="7" spans="2:10" ht="16" x14ac:dyDescent="0.2">
      <c r="B7" s="79">
        <v>2</v>
      </c>
      <c r="C7" s="1763">
        <f>'8S - 8B - 2 SS - 1 RR'!D5</f>
        <v>2</v>
      </c>
      <c r="D7" s="1763"/>
      <c r="E7" s="120">
        <f>'8S - 8B - 2 SS - 1 RR'!E5</f>
        <v>0</v>
      </c>
      <c r="F7" s="173"/>
      <c r="G7" s="437"/>
      <c r="I7" s="173" t="s">
        <v>1038</v>
      </c>
      <c r="J7" s="437">
        <f>'8S - 8B - 2 SS - 1 RR'!L9</f>
        <v>0</v>
      </c>
    </row>
    <row r="8" spans="2:10" ht="16" x14ac:dyDescent="0.2">
      <c r="B8" s="79">
        <v>3</v>
      </c>
      <c r="C8" s="1763">
        <f>'8S - 8B - 2 SS - 1 RR'!D6</f>
        <v>3</v>
      </c>
      <c r="D8" s="1763"/>
      <c r="E8" s="120">
        <f>'8S - 8B - 2 SS - 1 RR'!E6</f>
        <v>0</v>
      </c>
      <c r="F8" s="173"/>
      <c r="G8" s="437"/>
      <c r="I8" s="173" t="s">
        <v>1038</v>
      </c>
      <c r="J8" s="437">
        <f>'8S - 8B - 2 SS - 1 RR'!L10</f>
        <v>0</v>
      </c>
    </row>
    <row r="9" spans="2:10" ht="16" x14ac:dyDescent="0.2">
      <c r="B9" s="79">
        <v>4</v>
      </c>
      <c r="C9" s="1763">
        <f>'8S - 8B - 2 SS - 1 RR'!D7</f>
        <v>4</v>
      </c>
      <c r="D9" s="1763"/>
      <c r="E9" s="120">
        <f>'8S - 8B - 2 SS - 1 RR'!E7</f>
        <v>0</v>
      </c>
      <c r="F9" s="173" t="s">
        <v>1038</v>
      </c>
      <c r="G9" s="437">
        <f>'8S - 8B - 2 SS - 1 RR'!L5</f>
        <v>0</v>
      </c>
      <c r="I9" s="173"/>
      <c r="J9" s="437"/>
    </row>
    <row r="10" spans="2:10" ht="16" x14ac:dyDescent="0.2">
      <c r="B10" s="79">
        <v>5</v>
      </c>
      <c r="C10" s="1763">
        <f>'8S - 8B - 2 SS - 1 RR'!D8</f>
        <v>5</v>
      </c>
      <c r="D10" s="1763"/>
      <c r="E10" s="120">
        <f>'8S - 8B - 2 SS - 1 RR'!E8</f>
        <v>0</v>
      </c>
      <c r="F10" s="173" t="s">
        <v>1038</v>
      </c>
      <c r="G10" s="437">
        <f>'8S - 8B - 2 SS - 1 RR'!L6</f>
        <v>0</v>
      </c>
      <c r="I10" s="173"/>
      <c r="J10" s="437"/>
    </row>
    <row r="11" spans="2:10" ht="16" x14ac:dyDescent="0.2">
      <c r="B11" s="79">
        <v>6</v>
      </c>
      <c r="C11" s="1763">
        <f>'8S - 8B - 2 SS - 1 RR'!D9</f>
        <v>6</v>
      </c>
      <c r="D11" s="1763"/>
      <c r="E11" s="120">
        <f>'8S - 8B - 2 SS - 1 RR'!E9</f>
        <v>0</v>
      </c>
      <c r="F11" s="173"/>
      <c r="G11" s="437"/>
      <c r="I11" s="173" t="s">
        <v>1038</v>
      </c>
      <c r="J11" s="437">
        <f>'8S - 8B - 2 SS - 1 RR'!L11</f>
        <v>0</v>
      </c>
    </row>
    <row r="12" spans="2:10" ht="16" x14ac:dyDescent="0.2">
      <c r="B12" s="79">
        <v>7</v>
      </c>
      <c r="C12" s="1763">
        <f>'8S - 8B - 2 SS - 1 RR'!D10</f>
        <v>7</v>
      </c>
      <c r="D12" s="1763"/>
      <c r="E12" s="120">
        <f>'8S - 8B - 2 SS - 1 RR'!E10</f>
        <v>0</v>
      </c>
      <c r="F12" s="173"/>
      <c r="G12" s="437"/>
      <c r="I12" s="173" t="s">
        <v>1038</v>
      </c>
      <c r="J12" s="437">
        <f>'8S - 8B - 2 SS - 1 RR'!L12</f>
        <v>0</v>
      </c>
    </row>
    <row r="13" spans="2:10" ht="16" x14ac:dyDescent="0.2">
      <c r="B13" s="79">
        <v>8</v>
      </c>
      <c r="C13" s="1763">
        <f>'8S - 8B - 2 SS - 1 RR'!D11</f>
        <v>8</v>
      </c>
      <c r="D13" s="1763"/>
      <c r="E13" s="120">
        <f>'8S - 8B - 2 SS - 1 RR'!E11</f>
        <v>0</v>
      </c>
      <c r="F13" s="173" t="s">
        <v>1038</v>
      </c>
      <c r="G13" s="437">
        <f>'8S - 8B - 2 SS - 1 RR'!L7</f>
        <v>0</v>
      </c>
      <c r="I13" s="173"/>
      <c r="J13" s="292"/>
    </row>
    <row r="59" spans="2:11" ht="16" x14ac:dyDescent="0.2">
      <c r="C59" s="1760" t="s">
        <v>194</v>
      </c>
      <c r="D59" s="1760"/>
      <c r="E59" s="1760"/>
      <c r="F59" s="1760"/>
      <c r="G59" s="1760"/>
      <c r="H59" s="1760"/>
      <c r="I59" s="1760"/>
      <c r="J59" s="1760"/>
    </row>
    <row r="60" spans="2:11" ht="14" thickBot="1" x14ac:dyDescent="0.2"/>
    <row r="61" spans="2:11" ht="19" thickBot="1" x14ac:dyDescent="0.25">
      <c r="B61" s="1764" t="s">
        <v>1461</v>
      </c>
      <c r="C61" s="1825"/>
      <c r="D61" s="220" t="s">
        <v>1460</v>
      </c>
      <c r="E61" s="1699" t="s">
        <v>18</v>
      </c>
      <c r="F61" s="1826"/>
      <c r="G61" s="295" t="s">
        <v>1435</v>
      </c>
      <c r="H61" s="534" t="s">
        <v>199</v>
      </c>
      <c r="I61" s="526"/>
      <c r="J61" s="535" t="s">
        <v>200</v>
      </c>
      <c r="K61" s="526">
        <v>1</v>
      </c>
    </row>
    <row r="62" spans="2:11" ht="15.75" customHeight="1" x14ac:dyDescent="0.15">
      <c r="B62" s="300" t="s">
        <v>892</v>
      </c>
      <c r="C62" s="301" t="s">
        <v>197</v>
      </c>
      <c r="D62" s="302" t="s">
        <v>2322</v>
      </c>
      <c r="E62" s="303" t="s">
        <v>197</v>
      </c>
      <c r="F62" s="304" t="s">
        <v>2324</v>
      </c>
      <c r="G62" s="305" t="s">
        <v>1041</v>
      </c>
      <c r="H62" s="106" t="s">
        <v>1042</v>
      </c>
      <c r="I62" s="106" t="s">
        <v>1043</v>
      </c>
      <c r="J62" s="106" t="s">
        <v>193</v>
      </c>
      <c r="K62" s="306" t="s">
        <v>2063</v>
      </c>
    </row>
    <row r="63" spans="2:11" ht="15.75" customHeight="1" x14ac:dyDescent="0.2">
      <c r="B63" s="307">
        <v>1</v>
      </c>
      <c r="C63" s="308">
        <f>G6</f>
        <v>0</v>
      </c>
      <c r="D63" s="33">
        <f>C6</f>
        <v>1</v>
      </c>
      <c r="E63" s="308">
        <f>G13</f>
        <v>0</v>
      </c>
      <c r="F63" s="33">
        <f>C13</f>
        <v>8</v>
      </c>
      <c r="G63" s="309"/>
      <c r="H63" s="99"/>
      <c r="I63" s="211"/>
      <c r="J63" s="99"/>
      <c r="K63" s="102"/>
    </row>
    <row r="64" spans="2:11" ht="15.75" customHeight="1" x14ac:dyDescent="0.2">
      <c r="B64" s="307">
        <v>2</v>
      </c>
      <c r="C64" s="308">
        <f>G10</f>
        <v>0</v>
      </c>
      <c r="D64" s="33">
        <f>C10</f>
        <v>5</v>
      </c>
      <c r="E64" s="308">
        <f>G9</f>
        <v>0</v>
      </c>
      <c r="F64" s="33">
        <f>C9</f>
        <v>4</v>
      </c>
      <c r="G64" s="310"/>
      <c r="H64" s="99"/>
      <c r="I64" s="211"/>
      <c r="J64" s="99"/>
      <c r="K64" s="102"/>
    </row>
    <row r="65" spans="2:11" ht="15.75" customHeight="1" x14ac:dyDescent="0.2">
      <c r="B65" s="307"/>
      <c r="C65" s="308"/>
      <c r="D65" s="33"/>
      <c r="E65" s="308"/>
      <c r="F65" s="33"/>
      <c r="G65" s="310"/>
      <c r="H65" s="99"/>
      <c r="I65" s="211"/>
      <c r="J65" s="99"/>
      <c r="K65" s="102"/>
    </row>
    <row r="66" spans="2:11" ht="15.75" customHeight="1" x14ac:dyDescent="0.2">
      <c r="B66" s="307"/>
      <c r="C66" s="308"/>
      <c r="D66" s="33"/>
      <c r="E66" s="308"/>
      <c r="F66" s="33"/>
      <c r="G66" s="310"/>
      <c r="H66" s="99"/>
      <c r="I66" s="211"/>
      <c r="J66" s="99"/>
      <c r="K66" s="102"/>
    </row>
    <row r="67" spans="2:11" ht="15.75" customHeight="1" x14ac:dyDescent="0.2">
      <c r="B67" s="307">
        <v>3</v>
      </c>
      <c r="C67" s="308">
        <f>J7</f>
        <v>0</v>
      </c>
      <c r="D67" s="33">
        <f>C7</f>
        <v>2</v>
      </c>
      <c r="E67" s="308">
        <f>J12</f>
        <v>0</v>
      </c>
      <c r="F67" s="33">
        <f>C12</f>
        <v>7</v>
      </c>
      <c r="G67" s="310"/>
      <c r="H67" s="99"/>
      <c r="I67" s="211"/>
      <c r="J67" s="99"/>
      <c r="K67" s="102"/>
    </row>
    <row r="68" spans="2:11" ht="15.75" customHeight="1" thickBot="1" x14ac:dyDescent="0.25">
      <c r="B68" s="311">
        <v>4</v>
      </c>
      <c r="C68" s="312">
        <f>J11</f>
        <v>0</v>
      </c>
      <c r="D68" s="43">
        <f>C11</f>
        <v>6</v>
      </c>
      <c r="E68" s="312">
        <f>J8</f>
        <v>0</v>
      </c>
      <c r="F68" s="43">
        <f>C8</f>
        <v>3</v>
      </c>
      <c r="G68" s="313"/>
      <c r="H68" s="103"/>
      <c r="I68" s="314"/>
      <c r="J68" s="103"/>
      <c r="K68" s="104"/>
    </row>
    <row r="69" spans="2:11" ht="15.75" customHeight="1" thickBot="1" x14ac:dyDescent="0.25">
      <c r="B69" s="1766" t="s">
        <v>1458</v>
      </c>
      <c r="C69" s="1767"/>
      <c r="D69" s="1767"/>
      <c r="E69" s="1767"/>
      <c r="F69" s="1767"/>
      <c r="G69" s="1767"/>
      <c r="H69" s="1828"/>
      <c r="I69" s="1824" t="s">
        <v>2062</v>
      </c>
      <c r="J69" s="1730"/>
      <c r="K69" s="522"/>
    </row>
    <row r="70" spans="2:11" ht="15.75" customHeight="1" x14ac:dyDescent="0.15"/>
    <row r="71" spans="2:11" ht="15.75" customHeight="1" x14ac:dyDescent="0.2">
      <c r="C71" s="1760" t="s">
        <v>194</v>
      </c>
      <c r="D71" s="1760"/>
      <c r="E71" s="1760"/>
      <c r="F71" s="1760"/>
      <c r="G71" s="1760"/>
      <c r="H71" s="1760"/>
      <c r="I71" s="1760"/>
      <c r="J71" s="1760"/>
    </row>
    <row r="72" spans="2:11" ht="15.75" customHeight="1" thickBot="1" x14ac:dyDescent="0.2"/>
    <row r="73" spans="2:11" ht="19" thickBot="1" x14ac:dyDescent="0.25">
      <c r="B73" s="1764" t="s">
        <v>1461</v>
      </c>
      <c r="C73" s="1825"/>
      <c r="D73" s="220" t="s">
        <v>1460</v>
      </c>
      <c r="E73" s="1699" t="s">
        <v>18</v>
      </c>
      <c r="F73" s="1826"/>
      <c r="G73" s="295" t="s">
        <v>1435</v>
      </c>
      <c r="H73" s="534" t="s">
        <v>199</v>
      </c>
      <c r="I73" s="526"/>
      <c r="J73" s="535" t="s">
        <v>200</v>
      </c>
      <c r="K73" s="526">
        <v>2</v>
      </c>
    </row>
    <row r="74" spans="2:1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6" x14ac:dyDescent="0.2">
      <c r="B75" s="307">
        <v>1</v>
      </c>
      <c r="C75" s="308">
        <f>G10</f>
        <v>0</v>
      </c>
      <c r="D75" s="33">
        <f>C10</f>
        <v>5</v>
      </c>
      <c r="E75" s="308">
        <f>G6</f>
        <v>0</v>
      </c>
      <c r="F75" s="33">
        <f>C6</f>
        <v>1</v>
      </c>
      <c r="G75" s="309"/>
      <c r="H75" s="99"/>
      <c r="I75" s="211"/>
      <c r="J75" s="99"/>
      <c r="K75" s="102"/>
    </row>
    <row r="76" spans="2:11" ht="16" x14ac:dyDescent="0.2">
      <c r="B76" s="307">
        <v>2</v>
      </c>
      <c r="C76" s="308">
        <f>G13</f>
        <v>0</v>
      </c>
      <c r="D76" s="33">
        <f>C13</f>
        <v>8</v>
      </c>
      <c r="E76" s="308">
        <f>G9</f>
        <v>0</v>
      </c>
      <c r="F76" s="33">
        <f>C9</f>
        <v>4</v>
      </c>
      <c r="G76" s="310"/>
      <c r="H76" s="99"/>
      <c r="I76" s="211"/>
      <c r="J76" s="99"/>
      <c r="K76" s="102"/>
    </row>
    <row r="77" spans="2:11" ht="16" x14ac:dyDescent="0.2">
      <c r="B77" s="307"/>
      <c r="C77" s="308"/>
      <c r="D77" s="33"/>
      <c r="E77" s="308"/>
      <c r="F77" s="33"/>
      <c r="G77" s="310"/>
      <c r="H77" s="99"/>
      <c r="I77" s="211"/>
      <c r="J77" s="99"/>
      <c r="K77" s="102"/>
    </row>
    <row r="78" spans="2:11" ht="16" x14ac:dyDescent="0.2">
      <c r="B78" s="307"/>
      <c r="C78" s="308"/>
      <c r="D78" s="33"/>
      <c r="E78" s="308"/>
      <c r="F78" s="33"/>
      <c r="G78" s="310"/>
      <c r="H78" s="99"/>
      <c r="I78" s="211"/>
      <c r="J78" s="99"/>
      <c r="K78" s="102"/>
    </row>
    <row r="79" spans="2:11" ht="16" x14ac:dyDescent="0.2">
      <c r="B79" s="307">
        <v>3</v>
      </c>
      <c r="C79" s="308">
        <f>J11</f>
        <v>0</v>
      </c>
      <c r="D79" s="33">
        <f>C11</f>
        <v>6</v>
      </c>
      <c r="E79" s="308">
        <f>J7</f>
        <v>0</v>
      </c>
      <c r="F79" s="33">
        <f>C7</f>
        <v>2</v>
      </c>
      <c r="G79" s="310"/>
      <c r="H79" s="99"/>
      <c r="I79" s="211"/>
      <c r="J79" s="99"/>
      <c r="K79" s="102"/>
    </row>
    <row r="80" spans="2:11" ht="17" thickBot="1" x14ac:dyDescent="0.25">
      <c r="B80" s="311">
        <v>4</v>
      </c>
      <c r="C80" s="312">
        <f>J12</f>
        <v>0</v>
      </c>
      <c r="D80" s="43">
        <f>C12</f>
        <v>7</v>
      </c>
      <c r="E80" s="312">
        <f>J8</f>
        <v>0</v>
      </c>
      <c r="F80" s="43">
        <f>C8</f>
        <v>3</v>
      </c>
      <c r="G80" s="313"/>
      <c r="H80" s="103"/>
      <c r="I80" s="314"/>
      <c r="J80" s="103"/>
      <c r="K80" s="104"/>
    </row>
    <row r="81" spans="2:11" ht="17" thickBot="1" x14ac:dyDescent="0.25">
      <c r="B81" s="1766" t="s">
        <v>1458</v>
      </c>
      <c r="C81" s="1767"/>
      <c r="D81" s="1767"/>
      <c r="E81" s="1767"/>
      <c r="F81" s="1767"/>
      <c r="G81" s="1767"/>
      <c r="H81" s="1828"/>
      <c r="I81" s="1824" t="s">
        <v>2062</v>
      </c>
      <c r="J81" s="1730"/>
      <c r="K81" s="522"/>
    </row>
    <row r="83" spans="2:11" ht="16" x14ac:dyDescent="0.2">
      <c r="C83" s="1760" t="s">
        <v>194</v>
      </c>
      <c r="D83" s="1760"/>
      <c r="E83" s="1760"/>
      <c r="F83" s="1760"/>
      <c r="G83" s="1760"/>
      <c r="H83" s="1760"/>
      <c r="I83" s="1760"/>
      <c r="J83" s="1760"/>
    </row>
    <row r="84" spans="2:11" ht="14" thickBot="1" x14ac:dyDescent="0.2"/>
    <row r="85" spans="2:11" ht="19" thickBot="1" x14ac:dyDescent="0.25">
      <c r="B85" s="1764" t="s">
        <v>1461</v>
      </c>
      <c r="C85" s="1825"/>
      <c r="D85" s="220" t="s">
        <v>1460</v>
      </c>
      <c r="E85" s="1699" t="s">
        <v>18</v>
      </c>
      <c r="F85" s="1826"/>
      <c r="G85" s="295" t="s">
        <v>1435</v>
      </c>
      <c r="H85" s="534" t="s">
        <v>199</v>
      </c>
      <c r="I85" s="526"/>
      <c r="J85" s="535" t="s">
        <v>200</v>
      </c>
      <c r="K85" s="526">
        <v>3</v>
      </c>
    </row>
    <row r="86" spans="2:11" x14ac:dyDescent="0.15">
      <c r="B86" s="300" t="s">
        <v>892</v>
      </c>
      <c r="C86" s="301" t="s">
        <v>197</v>
      </c>
      <c r="D86" s="302" t="s">
        <v>2322</v>
      </c>
      <c r="E86" s="303" t="s">
        <v>197</v>
      </c>
      <c r="F86" s="304" t="s">
        <v>2324</v>
      </c>
      <c r="G86" s="305" t="s">
        <v>1041</v>
      </c>
      <c r="H86" s="106" t="s">
        <v>1042</v>
      </c>
      <c r="I86" s="106" t="s">
        <v>1043</v>
      </c>
      <c r="J86" s="106" t="s">
        <v>193</v>
      </c>
      <c r="K86" s="306" t="s">
        <v>2063</v>
      </c>
    </row>
    <row r="87" spans="2:11" ht="16" x14ac:dyDescent="0.2">
      <c r="B87" s="307">
        <v>1</v>
      </c>
      <c r="C87" s="308">
        <f>G13</f>
        <v>0</v>
      </c>
      <c r="D87" s="33">
        <f>C13</f>
        <v>8</v>
      </c>
      <c r="E87" s="308">
        <f>G10</f>
        <v>0</v>
      </c>
      <c r="F87" s="33">
        <f>C10</f>
        <v>5</v>
      </c>
      <c r="G87" s="309"/>
      <c r="H87" s="99"/>
      <c r="I87" s="211"/>
      <c r="J87" s="99"/>
      <c r="K87" s="102"/>
    </row>
    <row r="88" spans="2:11" ht="16" x14ac:dyDescent="0.2">
      <c r="B88" s="307">
        <v>2</v>
      </c>
      <c r="C88" s="308">
        <f>G9</f>
        <v>0</v>
      </c>
      <c r="D88" s="33">
        <f>C9</f>
        <v>4</v>
      </c>
      <c r="E88" s="308">
        <f>G6</f>
        <v>0</v>
      </c>
      <c r="F88" s="33">
        <f>C6</f>
        <v>1</v>
      </c>
      <c r="G88" s="310"/>
      <c r="H88" s="99"/>
      <c r="I88" s="211"/>
      <c r="J88" s="99"/>
      <c r="K88" s="102"/>
    </row>
    <row r="89" spans="2:11" ht="16" x14ac:dyDescent="0.2">
      <c r="B89" s="307"/>
      <c r="C89" s="308"/>
      <c r="D89" s="33"/>
      <c r="E89" s="308"/>
      <c r="F89" s="33"/>
      <c r="G89" s="310"/>
      <c r="H89" s="99"/>
      <c r="I89" s="211"/>
      <c r="J89" s="99"/>
      <c r="K89" s="102"/>
    </row>
    <row r="90" spans="2:11" ht="16" x14ac:dyDescent="0.2">
      <c r="B90" s="307"/>
      <c r="C90" s="308"/>
      <c r="D90" s="33"/>
      <c r="E90" s="308"/>
      <c r="F90" s="33"/>
      <c r="G90" s="310"/>
      <c r="H90" s="99"/>
      <c r="I90" s="211"/>
      <c r="J90" s="99"/>
      <c r="K90" s="102"/>
    </row>
    <row r="91" spans="2:11" ht="16" x14ac:dyDescent="0.2">
      <c r="B91" s="307">
        <v>3</v>
      </c>
      <c r="C91" s="308">
        <f>J12</f>
        <v>0</v>
      </c>
      <c r="D91" s="33">
        <f>C12</f>
        <v>7</v>
      </c>
      <c r="E91" s="308">
        <f>J11</f>
        <v>0</v>
      </c>
      <c r="F91" s="33">
        <f>C11</f>
        <v>6</v>
      </c>
      <c r="G91" s="310"/>
      <c r="H91" s="99"/>
      <c r="I91" s="211"/>
      <c r="J91" s="99"/>
      <c r="K91" s="102"/>
    </row>
    <row r="92" spans="2:11" ht="17" thickBot="1" x14ac:dyDescent="0.25">
      <c r="B92" s="311">
        <v>4</v>
      </c>
      <c r="C92" s="312">
        <f>J8</f>
        <v>0</v>
      </c>
      <c r="D92" s="43">
        <f>C8</f>
        <v>3</v>
      </c>
      <c r="E92" s="312">
        <f>J7</f>
        <v>0</v>
      </c>
      <c r="F92" s="43">
        <f>C7</f>
        <v>2</v>
      </c>
      <c r="G92" s="313"/>
      <c r="H92" s="103"/>
      <c r="I92" s="314"/>
      <c r="J92" s="103"/>
      <c r="K92" s="104"/>
    </row>
    <row r="93" spans="2:11" ht="17" thickBot="1" x14ac:dyDescent="0.25">
      <c r="B93" s="1766" t="s">
        <v>1458</v>
      </c>
      <c r="C93" s="1767"/>
      <c r="D93" s="1767"/>
      <c r="E93" s="1767"/>
      <c r="F93" s="1767"/>
      <c r="G93" s="1767"/>
      <c r="H93" s="1828"/>
      <c r="I93" s="1824" t="s">
        <v>2062</v>
      </c>
      <c r="J93" s="1730"/>
      <c r="K93" s="522"/>
    </row>
    <row r="95" spans="2:11" ht="16" x14ac:dyDescent="0.2">
      <c r="C95" s="1760" t="s">
        <v>194</v>
      </c>
      <c r="D95" s="1760"/>
      <c r="E95" s="1760"/>
      <c r="F95" s="1760"/>
      <c r="G95" s="1760"/>
      <c r="H95" s="1760"/>
      <c r="I95" s="1760"/>
      <c r="J95" s="1760"/>
    </row>
    <row r="96" spans="2:11" ht="14" thickBot="1" x14ac:dyDescent="0.2"/>
    <row r="97" spans="2:11" ht="18.75" customHeight="1" thickBot="1" x14ac:dyDescent="0.25">
      <c r="B97" s="1764" t="s">
        <v>1461</v>
      </c>
      <c r="C97" s="1825"/>
      <c r="D97" s="220" t="s">
        <v>1460</v>
      </c>
      <c r="E97" s="1699" t="s">
        <v>18</v>
      </c>
      <c r="F97" s="1826"/>
      <c r="G97" s="295" t="s">
        <v>1435</v>
      </c>
      <c r="H97" s="534" t="s">
        <v>199</v>
      </c>
      <c r="I97" s="526"/>
      <c r="J97" s="535" t="s">
        <v>200</v>
      </c>
      <c r="K97" s="526">
        <v>1</v>
      </c>
    </row>
    <row r="98" spans="2:11" x14ac:dyDescent="0.15">
      <c r="B98" s="300" t="s">
        <v>892</v>
      </c>
      <c r="C98" s="301" t="s">
        <v>197</v>
      </c>
      <c r="D98" s="302" t="s">
        <v>2322</v>
      </c>
      <c r="E98" s="303" t="s">
        <v>197</v>
      </c>
      <c r="F98" s="304" t="s">
        <v>2324</v>
      </c>
      <c r="G98" s="305" t="s">
        <v>1041</v>
      </c>
      <c r="H98" s="106" t="s">
        <v>1042</v>
      </c>
      <c r="I98" s="106" t="s">
        <v>1043</v>
      </c>
      <c r="J98" s="106" t="s">
        <v>193</v>
      </c>
      <c r="K98" s="306" t="s">
        <v>2063</v>
      </c>
    </row>
    <row r="99" spans="2:11" ht="16" x14ac:dyDescent="0.2">
      <c r="B99" s="307">
        <v>1</v>
      </c>
      <c r="C99" s="308">
        <f>G13</f>
        <v>0</v>
      </c>
      <c r="D99" s="33">
        <f>C7</f>
        <v>2</v>
      </c>
      <c r="E99" s="308">
        <f>G10</f>
        <v>0</v>
      </c>
      <c r="F99" s="33">
        <f>C13</f>
        <v>8</v>
      </c>
      <c r="G99" s="309"/>
      <c r="H99" s="99"/>
      <c r="I99" s="211"/>
      <c r="J99" s="99"/>
      <c r="K99" s="102"/>
    </row>
    <row r="100" spans="2:11" ht="16" x14ac:dyDescent="0.2">
      <c r="B100" s="307">
        <v>2</v>
      </c>
      <c r="C100" s="308">
        <f>G9</f>
        <v>0</v>
      </c>
      <c r="D100" s="33">
        <f>C10</f>
        <v>5</v>
      </c>
      <c r="E100" s="308">
        <f>G6</f>
        <v>0</v>
      </c>
      <c r="F100" s="33">
        <f>C8</f>
        <v>3</v>
      </c>
      <c r="G100" s="310"/>
      <c r="H100" s="99"/>
      <c r="I100" s="211"/>
      <c r="J100" s="99"/>
      <c r="K100" s="102"/>
    </row>
    <row r="101" spans="2:11" ht="16" x14ac:dyDescent="0.2">
      <c r="B101" s="307"/>
      <c r="C101" s="308"/>
      <c r="D101" s="33"/>
      <c r="E101" s="308"/>
      <c r="F101" s="33"/>
      <c r="G101" s="310"/>
      <c r="H101" s="99"/>
      <c r="I101" s="211"/>
      <c r="J101" s="99"/>
      <c r="K101" s="102"/>
    </row>
    <row r="102" spans="2:11" ht="16" x14ac:dyDescent="0.2">
      <c r="B102" s="307"/>
      <c r="C102" s="308"/>
      <c r="D102" s="33"/>
      <c r="E102" s="308"/>
      <c r="F102" s="33"/>
      <c r="G102" s="310"/>
      <c r="H102" s="99"/>
      <c r="I102" s="211"/>
      <c r="J102" s="99"/>
      <c r="K102" s="102"/>
    </row>
    <row r="103" spans="2:11" ht="16" x14ac:dyDescent="0.2">
      <c r="B103" s="307">
        <v>3</v>
      </c>
      <c r="C103" s="308">
        <f>J12</f>
        <v>0</v>
      </c>
      <c r="D103" s="33">
        <f>C6</f>
        <v>1</v>
      </c>
      <c r="E103" s="308">
        <f>J11</f>
        <v>0</v>
      </c>
      <c r="F103" s="33">
        <f>C12</f>
        <v>7</v>
      </c>
      <c r="G103" s="310"/>
      <c r="H103" s="99"/>
      <c r="I103" s="211"/>
      <c r="J103" s="99"/>
      <c r="K103" s="102"/>
    </row>
    <row r="104" spans="2:11" ht="17" thickBot="1" x14ac:dyDescent="0.25">
      <c r="B104" s="311">
        <v>4</v>
      </c>
      <c r="C104" s="312">
        <f>J8</f>
        <v>0</v>
      </c>
      <c r="D104" s="43">
        <f>C11</f>
        <v>6</v>
      </c>
      <c r="E104" s="312">
        <f>J7</f>
        <v>0</v>
      </c>
      <c r="F104" s="43">
        <f>C9</f>
        <v>4</v>
      </c>
      <c r="G104" s="313"/>
      <c r="H104" s="103"/>
      <c r="I104" s="314"/>
      <c r="J104" s="103"/>
      <c r="K104" s="104"/>
    </row>
    <row r="105" spans="2:11" ht="17" thickBot="1" x14ac:dyDescent="0.25">
      <c r="B105" s="1766" t="s">
        <v>1458</v>
      </c>
      <c r="C105" s="1767"/>
      <c r="D105" s="1767"/>
      <c r="E105" s="1767"/>
      <c r="F105" s="1767"/>
      <c r="G105" s="1767"/>
      <c r="H105" s="1828"/>
      <c r="I105" s="1824" t="s">
        <v>2062</v>
      </c>
      <c r="J105" s="1730"/>
      <c r="K105" s="522"/>
    </row>
    <row r="109" spans="2:11" ht="16" x14ac:dyDescent="0.2">
      <c r="C109" s="1760" t="s">
        <v>194</v>
      </c>
      <c r="D109" s="1760"/>
      <c r="E109" s="1760"/>
      <c r="F109" s="1760"/>
      <c r="G109" s="1760"/>
      <c r="H109" s="1760"/>
      <c r="I109" s="1760"/>
      <c r="J109" s="1760"/>
    </row>
    <row r="110" spans="2:11" ht="14" thickBot="1" x14ac:dyDescent="0.2"/>
    <row r="111" spans="2:11" ht="19" thickBot="1" x14ac:dyDescent="0.25">
      <c r="B111" s="1764" t="s">
        <v>1461</v>
      </c>
      <c r="C111" s="1825"/>
      <c r="D111" s="220" t="s">
        <v>1460</v>
      </c>
      <c r="E111" s="1699" t="s">
        <v>18</v>
      </c>
      <c r="F111" s="1826"/>
      <c r="G111" s="295" t="s">
        <v>1435</v>
      </c>
      <c r="H111" s="534" t="s">
        <v>199</v>
      </c>
      <c r="I111" s="526"/>
      <c r="J111" s="535" t="s">
        <v>200</v>
      </c>
      <c r="K111" s="526">
        <v>2</v>
      </c>
    </row>
    <row r="112" spans="2:11" x14ac:dyDescent="0.15">
      <c r="B112" s="300" t="s">
        <v>892</v>
      </c>
      <c r="C112" s="301" t="s">
        <v>197</v>
      </c>
      <c r="D112" s="302" t="s">
        <v>2322</v>
      </c>
      <c r="E112" s="303" t="s">
        <v>197</v>
      </c>
      <c r="F112" s="304" t="s">
        <v>2324</v>
      </c>
      <c r="G112" s="305" t="s">
        <v>1041</v>
      </c>
      <c r="H112" s="106" t="s">
        <v>1042</v>
      </c>
      <c r="I112" s="106" t="s">
        <v>1043</v>
      </c>
      <c r="J112" s="106" t="s">
        <v>193</v>
      </c>
      <c r="K112" s="306" t="s">
        <v>2063</v>
      </c>
    </row>
    <row r="113" spans="2:11" ht="16" x14ac:dyDescent="0.2">
      <c r="B113" s="307">
        <v>1</v>
      </c>
      <c r="C113" s="308">
        <f>G9</f>
        <v>0</v>
      </c>
      <c r="D113" s="33">
        <f>C10</f>
        <v>5</v>
      </c>
      <c r="E113" s="308">
        <f>G13</f>
        <v>0</v>
      </c>
      <c r="F113" s="33">
        <f>C7</f>
        <v>2</v>
      </c>
      <c r="G113" s="309"/>
      <c r="H113" s="99"/>
      <c r="I113" s="211"/>
      <c r="J113" s="99"/>
      <c r="K113" s="102"/>
    </row>
    <row r="114" spans="2:11" ht="16" x14ac:dyDescent="0.2">
      <c r="B114" s="307">
        <v>2</v>
      </c>
      <c r="C114" s="308">
        <f>G6</f>
        <v>0</v>
      </c>
      <c r="D114" s="33">
        <f>C8</f>
        <v>3</v>
      </c>
      <c r="E114" s="308">
        <f>G10</f>
        <v>0</v>
      </c>
      <c r="F114" s="33">
        <f>C13</f>
        <v>8</v>
      </c>
      <c r="G114" s="310"/>
      <c r="H114" s="99"/>
      <c r="I114" s="211"/>
      <c r="J114" s="99"/>
      <c r="K114" s="102"/>
    </row>
    <row r="115" spans="2:11" ht="16" x14ac:dyDescent="0.2">
      <c r="B115" s="307"/>
      <c r="C115" s="308"/>
      <c r="D115" s="33"/>
      <c r="E115" s="308"/>
      <c r="F115" s="33"/>
      <c r="G115" s="310"/>
      <c r="H115" s="99"/>
      <c r="I115" s="211"/>
      <c r="J115" s="99"/>
      <c r="K115" s="102"/>
    </row>
    <row r="116" spans="2:11" ht="16" x14ac:dyDescent="0.2">
      <c r="B116" s="307"/>
      <c r="C116" s="308"/>
      <c r="D116" s="33"/>
      <c r="E116" s="308"/>
      <c r="F116" s="33"/>
      <c r="G116" s="310"/>
      <c r="H116" s="99"/>
      <c r="I116" s="211"/>
      <c r="J116" s="99"/>
      <c r="K116" s="102"/>
    </row>
    <row r="117" spans="2:11" ht="16" x14ac:dyDescent="0.2">
      <c r="B117" s="307">
        <v>3</v>
      </c>
      <c r="C117" s="308">
        <f>J12</f>
        <v>0</v>
      </c>
      <c r="D117" s="33">
        <f>C6</f>
        <v>1</v>
      </c>
      <c r="E117" s="308">
        <f>J8</f>
        <v>0</v>
      </c>
      <c r="F117" s="33">
        <f>C11</f>
        <v>6</v>
      </c>
      <c r="G117" s="310"/>
      <c r="H117" s="99"/>
      <c r="I117" s="211"/>
      <c r="J117" s="99"/>
      <c r="K117" s="102"/>
    </row>
    <row r="118" spans="2:11" ht="17" thickBot="1" x14ac:dyDescent="0.25">
      <c r="B118" s="311">
        <v>4</v>
      </c>
      <c r="C118" s="312">
        <f>J11</f>
        <v>0</v>
      </c>
      <c r="D118" s="43">
        <f>C12</f>
        <v>7</v>
      </c>
      <c r="E118" s="312">
        <f>J7</f>
        <v>0</v>
      </c>
      <c r="F118" s="43">
        <f>C9</f>
        <v>4</v>
      </c>
      <c r="G118" s="313"/>
      <c r="H118" s="103"/>
      <c r="I118" s="314"/>
      <c r="J118" s="103"/>
      <c r="K118" s="104"/>
    </row>
    <row r="119" spans="2:11" ht="17" thickBot="1" x14ac:dyDescent="0.25">
      <c r="B119" s="1766" t="s">
        <v>1458</v>
      </c>
      <c r="C119" s="1767"/>
      <c r="D119" s="1767"/>
      <c r="E119" s="1767"/>
      <c r="F119" s="1767"/>
      <c r="G119" s="1767"/>
      <c r="H119" s="1828"/>
      <c r="I119" s="1824" t="s">
        <v>2062</v>
      </c>
      <c r="J119" s="1730"/>
      <c r="K119" s="522"/>
    </row>
    <row r="121" spans="2:11" ht="16" x14ac:dyDescent="0.2">
      <c r="C121" s="1760" t="s">
        <v>194</v>
      </c>
      <c r="D121" s="1760"/>
      <c r="E121" s="1760"/>
      <c r="F121" s="1760"/>
      <c r="G121" s="1760"/>
      <c r="H121" s="1760"/>
      <c r="I121" s="1760"/>
      <c r="J121" s="1760"/>
    </row>
    <row r="122" spans="2:11" ht="14" thickBot="1" x14ac:dyDescent="0.2"/>
    <row r="123" spans="2:11" ht="19" thickBot="1" x14ac:dyDescent="0.25">
      <c r="B123" s="1764" t="s">
        <v>1461</v>
      </c>
      <c r="C123" s="1825"/>
      <c r="D123" s="220" t="s">
        <v>1460</v>
      </c>
      <c r="E123" s="1699" t="s">
        <v>18</v>
      </c>
      <c r="F123" s="1826"/>
      <c r="G123" s="295" t="s">
        <v>1435</v>
      </c>
      <c r="H123" s="534" t="s">
        <v>199</v>
      </c>
      <c r="I123" s="526"/>
      <c r="J123" s="535" t="s">
        <v>200</v>
      </c>
      <c r="K123" s="526">
        <v>1</v>
      </c>
    </row>
    <row r="124" spans="2:11" x14ac:dyDescent="0.15">
      <c r="B124" s="300" t="s">
        <v>892</v>
      </c>
      <c r="C124" s="301" t="s">
        <v>197</v>
      </c>
      <c r="D124" s="302" t="s">
        <v>2322</v>
      </c>
      <c r="E124" s="303" t="s">
        <v>197</v>
      </c>
      <c r="F124" s="304" t="s">
        <v>2324</v>
      </c>
      <c r="G124" s="305" t="s">
        <v>1041</v>
      </c>
      <c r="H124" s="106" t="s">
        <v>1042</v>
      </c>
      <c r="I124" s="106" t="s">
        <v>1043</v>
      </c>
      <c r="J124" s="106" t="s">
        <v>193</v>
      </c>
      <c r="K124" s="306" t="s">
        <v>2063</v>
      </c>
    </row>
    <row r="125" spans="2:11" ht="16" x14ac:dyDescent="0.2">
      <c r="B125" s="307">
        <v>1</v>
      </c>
      <c r="C125" s="308">
        <f>G9</f>
        <v>0</v>
      </c>
      <c r="D125" s="33">
        <f>C8</f>
        <v>3</v>
      </c>
      <c r="E125" s="308">
        <f>G13</f>
        <v>0</v>
      </c>
      <c r="F125" s="33">
        <f>C6</f>
        <v>1</v>
      </c>
      <c r="G125" s="309"/>
      <c r="H125" s="99"/>
      <c r="I125" s="211"/>
      <c r="J125" s="99"/>
      <c r="K125" s="102"/>
    </row>
    <row r="126" spans="2:11" ht="16" x14ac:dyDescent="0.2">
      <c r="B126" s="307">
        <v>2</v>
      </c>
      <c r="C126" s="308">
        <f>G6</f>
        <v>0</v>
      </c>
      <c r="D126" s="33">
        <f>C9</f>
        <v>4</v>
      </c>
      <c r="E126" s="308">
        <f>G10</f>
        <v>0</v>
      </c>
      <c r="F126" s="33">
        <f>C7</f>
        <v>2</v>
      </c>
      <c r="G126" s="310"/>
      <c r="H126" s="99"/>
      <c r="I126" s="211"/>
      <c r="J126" s="99"/>
      <c r="K126" s="102"/>
    </row>
    <row r="127" spans="2:11" ht="16" x14ac:dyDescent="0.2">
      <c r="B127" s="307"/>
      <c r="C127" s="308"/>
      <c r="D127" s="33"/>
      <c r="E127" s="308"/>
      <c r="F127" s="33"/>
      <c r="G127" s="310"/>
      <c r="H127" s="99"/>
      <c r="I127" s="211"/>
      <c r="J127" s="99"/>
      <c r="K127" s="102"/>
    </row>
    <row r="128" spans="2:11" ht="16" x14ac:dyDescent="0.2">
      <c r="B128" s="307"/>
      <c r="C128" s="308"/>
      <c r="D128" s="33"/>
      <c r="E128" s="308"/>
      <c r="F128" s="33"/>
      <c r="G128" s="310"/>
      <c r="H128" s="99"/>
      <c r="I128" s="211"/>
      <c r="J128" s="99"/>
      <c r="K128" s="102"/>
    </row>
    <row r="129" spans="2:11" ht="16" x14ac:dyDescent="0.2">
      <c r="B129" s="307">
        <v>3</v>
      </c>
      <c r="C129" s="308">
        <f>J12</f>
        <v>0</v>
      </c>
      <c r="D129" s="33">
        <f>C12</f>
        <v>7</v>
      </c>
      <c r="E129" s="308">
        <f>J8</f>
        <v>0</v>
      </c>
      <c r="F129" s="33">
        <f>C10</f>
        <v>5</v>
      </c>
      <c r="G129" s="310"/>
      <c r="H129" s="99"/>
      <c r="I129" s="211"/>
      <c r="J129" s="99"/>
      <c r="K129" s="102"/>
    </row>
    <row r="130" spans="2:11" ht="17" thickBot="1" x14ac:dyDescent="0.25">
      <c r="B130" s="311">
        <v>4</v>
      </c>
      <c r="C130" s="312">
        <f>J11</f>
        <v>0</v>
      </c>
      <c r="D130" s="43">
        <f>C13</f>
        <v>8</v>
      </c>
      <c r="E130" s="312">
        <f>J7</f>
        <v>0</v>
      </c>
      <c r="F130" s="43">
        <f>C11</f>
        <v>6</v>
      </c>
      <c r="G130" s="313"/>
      <c r="H130" s="103"/>
      <c r="I130" s="314"/>
      <c r="J130" s="103"/>
      <c r="K130" s="104"/>
    </row>
    <row r="131" spans="2:11" ht="17" thickBot="1" x14ac:dyDescent="0.25">
      <c r="B131" s="1766" t="s">
        <v>1458</v>
      </c>
      <c r="C131" s="1767"/>
      <c r="D131" s="1767"/>
      <c r="E131" s="1767"/>
      <c r="F131" s="1767"/>
      <c r="G131" s="1767"/>
      <c r="H131" s="1828"/>
      <c r="I131" s="1824" t="s">
        <v>2062</v>
      </c>
      <c r="J131" s="1730"/>
      <c r="K131" s="522"/>
    </row>
    <row r="133" spans="2:11" ht="16" x14ac:dyDescent="0.2">
      <c r="C133" s="1760" t="s">
        <v>194</v>
      </c>
      <c r="D133" s="1760"/>
      <c r="E133" s="1760"/>
      <c r="F133" s="1760"/>
      <c r="G133" s="1760"/>
      <c r="H133" s="1760"/>
      <c r="I133" s="1760"/>
      <c r="J133" s="1760"/>
    </row>
    <row r="134" spans="2:11" ht="14" thickBot="1" x14ac:dyDescent="0.2"/>
    <row r="135" spans="2:11" ht="19" thickBot="1" x14ac:dyDescent="0.25">
      <c r="B135" s="1764" t="s">
        <v>1461</v>
      </c>
      <c r="C135" s="1825"/>
      <c r="D135" s="220" t="s">
        <v>1460</v>
      </c>
      <c r="E135" s="1699" t="s">
        <v>18</v>
      </c>
      <c r="F135" s="1826"/>
      <c r="G135" s="295" t="s">
        <v>1435</v>
      </c>
      <c r="H135" s="534" t="s">
        <v>199</v>
      </c>
      <c r="I135" s="526"/>
      <c r="J135" s="535" t="s">
        <v>200</v>
      </c>
      <c r="K135" s="526">
        <v>2</v>
      </c>
    </row>
    <row r="136" spans="2:11" x14ac:dyDescent="0.15">
      <c r="B136" s="300" t="s">
        <v>892</v>
      </c>
      <c r="C136" s="301" t="s">
        <v>197</v>
      </c>
      <c r="D136" s="302" t="s">
        <v>2322</v>
      </c>
      <c r="E136" s="303" t="s">
        <v>197</v>
      </c>
      <c r="F136" s="304" t="s">
        <v>2324</v>
      </c>
      <c r="G136" s="305" t="s">
        <v>1041</v>
      </c>
      <c r="H136" s="106" t="s">
        <v>1042</v>
      </c>
      <c r="I136" s="106" t="s">
        <v>1043</v>
      </c>
      <c r="J136" s="106" t="s">
        <v>193</v>
      </c>
      <c r="K136" s="306" t="s">
        <v>2063</v>
      </c>
    </row>
    <row r="137" spans="2:11" ht="16" x14ac:dyDescent="0.2">
      <c r="B137" s="307">
        <v>1</v>
      </c>
      <c r="C137" s="308">
        <f>G6</f>
        <v>0</v>
      </c>
      <c r="D137" s="33">
        <f>C9</f>
        <v>4</v>
      </c>
      <c r="E137" s="308">
        <f>G9</f>
        <v>0</v>
      </c>
      <c r="F137" s="33">
        <f>C8</f>
        <v>3</v>
      </c>
      <c r="G137" s="309"/>
      <c r="H137" s="99"/>
      <c r="I137" s="211"/>
      <c r="J137" s="99"/>
      <c r="K137" s="102"/>
    </row>
    <row r="138" spans="2:11" ht="16" x14ac:dyDescent="0.2">
      <c r="B138" s="307">
        <v>2</v>
      </c>
      <c r="C138" s="308">
        <f>G10</f>
        <v>0</v>
      </c>
      <c r="D138" s="33">
        <f>C7</f>
        <v>2</v>
      </c>
      <c r="E138" s="308">
        <f>G13</f>
        <v>0</v>
      </c>
      <c r="F138" s="33">
        <f>C6</f>
        <v>1</v>
      </c>
      <c r="G138" s="310"/>
      <c r="H138" s="99"/>
      <c r="I138" s="211"/>
      <c r="J138" s="99"/>
      <c r="K138" s="102"/>
    </row>
    <row r="139" spans="2:11" ht="16" x14ac:dyDescent="0.2">
      <c r="B139" s="307"/>
      <c r="C139" s="308"/>
      <c r="D139" s="33"/>
      <c r="E139" s="308"/>
      <c r="F139" s="33"/>
      <c r="G139" s="310"/>
      <c r="H139" s="99"/>
      <c r="I139" s="211"/>
      <c r="J139" s="99"/>
      <c r="K139" s="102"/>
    </row>
    <row r="140" spans="2:11" ht="16" x14ac:dyDescent="0.2">
      <c r="B140" s="307"/>
      <c r="C140" s="308"/>
      <c r="D140" s="33"/>
      <c r="E140" s="308"/>
      <c r="F140" s="33"/>
      <c r="G140" s="310"/>
      <c r="H140" s="99"/>
      <c r="I140" s="211"/>
      <c r="J140" s="99"/>
      <c r="K140" s="102"/>
    </row>
    <row r="141" spans="2:11" ht="16" x14ac:dyDescent="0.2">
      <c r="B141" s="307">
        <v>3</v>
      </c>
      <c r="C141" s="308">
        <f>J11</f>
        <v>0</v>
      </c>
      <c r="D141" s="33">
        <f>C13</f>
        <v>8</v>
      </c>
      <c r="E141" s="308">
        <f>J12</f>
        <v>0</v>
      </c>
      <c r="F141" s="33">
        <f>C12</f>
        <v>7</v>
      </c>
      <c r="G141" s="310"/>
      <c r="H141" s="99"/>
      <c r="I141" s="211"/>
      <c r="J141" s="99"/>
      <c r="K141" s="102"/>
    </row>
    <row r="142" spans="2:11" ht="17" thickBot="1" x14ac:dyDescent="0.25">
      <c r="B142" s="311">
        <v>4</v>
      </c>
      <c r="C142" s="312">
        <f>J7</f>
        <v>0</v>
      </c>
      <c r="D142" s="43">
        <f>C11</f>
        <v>6</v>
      </c>
      <c r="E142" s="312">
        <f>J8</f>
        <v>0</v>
      </c>
      <c r="F142" s="43">
        <f>C10</f>
        <v>5</v>
      </c>
      <c r="G142" s="313"/>
      <c r="H142" s="103"/>
      <c r="I142" s="314"/>
      <c r="J142" s="103"/>
      <c r="K142" s="104"/>
    </row>
    <row r="143" spans="2:11" ht="17" thickBot="1" x14ac:dyDescent="0.25">
      <c r="B143" s="1766" t="s">
        <v>1458</v>
      </c>
      <c r="C143" s="1767"/>
      <c r="D143" s="1767"/>
      <c r="E143" s="1767"/>
      <c r="F143" s="1767"/>
      <c r="G143" s="1767"/>
      <c r="H143" s="1828"/>
      <c r="I143" s="1824" t="s">
        <v>2062</v>
      </c>
      <c r="J143" s="1730"/>
      <c r="K143" s="522"/>
    </row>
    <row r="145" spans="2:11" ht="16" x14ac:dyDescent="0.2">
      <c r="C145" s="1760" t="s">
        <v>194</v>
      </c>
      <c r="D145" s="1760"/>
      <c r="E145" s="1760"/>
      <c r="F145" s="1760"/>
      <c r="G145" s="1760"/>
      <c r="H145" s="1760"/>
      <c r="I145" s="1760"/>
      <c r="J145" s="1760"/>
    </row>
    <row r="146" spans="2:11" ht="14" thickBot="1" x14ac:dyDescent="0.2"/>
    <row r="147" spans="2:11" ht="19" thickBot="1" x14ac:dyDescent="0.25">
      <c r="B147" s="1764" t="s">
        <v>1461</v>
      </c>
      <c r="C147" s="1825"/>
      <c r="D147" s="220" t="s">
        <v>1460</v>
      </c>
      <c r="E147" s="1699" t="s">
        <v>18</v>
      </c>
      <c r="F147" s="1826"/>
      <c r="G147" s="295" t="s">
        <v>1435</v>
      </c>
      <c r="H147" s="534" t="s">
        <v>199</v>
      </c>
      <c r="I147" s="526"/>
      <c r="J147" s="535" t="s">
        <v>200</v>
      </c>
      <c r="K147" s="526"/>
    </row>
    <row r="148" spans="2:11" x14ac:dyDescent="0.15">
      <c r="B148" s="300" t="s">
        <v>892</v>
      </c>
      <c r="C148" s="301" t="s">
        <v>197</v>
      </c>
      <c r="D148" s="302" t="s">
        <v>2322</v>
      </c>
      <c r="E148" s="303" t="s">
        <v>197</v>
      </c>
      <c r="F148" s="304" t="s">
        <v>2324</v>
      </c>
      <c r="G148" s="305" t="s">
        <v>1041</v>
      </c>
      <c r="H148" s="106" t="s">
        <v>1042</v>
      </c>
      <c r="I148" s="106" t="s">
        <v>1043</v>
      </c>
      <c r="J148" s="106" t="s">
        <v>193</v>
      </c>
      <c r="K148" s="306" t="s">
        <v>2063</v>
      </c>
    </row>
    <row r="149" spans="2:11" ht="16" x14ac:dyDescent="0.2">
      <c r="B149" s="307">
        <v>1</v>
      </c>
      <c r="C149" s="308"/>
      <c r="D149" s="33"/>
      <c r="E149" s="308"/>
      <c r="F149" s="33"/>
      <c r="G149" s="309"/>
      <c r="H149" s="99"/>
      <c r="I149" s="211"/>
      <c r="J149" s="99"/>
      <c r="K149" s="102"/>
    </row>
    <row r="150" spans="2:11" ht="16" x14ac:dyDescent="0.2">
      <c r="B150" s="307">
        <v>2</v>
      </c>
      <c r="C150" s="308"/>
      <c r="D150" s="33"/>
      <c r="E150" s="308"/>
      <c r="F150" s="33"/>
      <c r="G150" s="310"/>
      <c r="H150" s="99"/>
      <c r="I150" s="211"/>
      <c r="J150" s="99"/>
      <c r="K150" s="102"/>
    </row>
    <row r="151" spans="2:11" ht="16" x14ac:dyDescent="0.2">
      <c r="B151" s="307"/>
      <c r="C151" s="308"/>
      <c r="D151" s="33"/>
      <c r="E151" s="308"/>
      <c r="F151" s="33"/>
      <c r="G151" s="310"/>
      <c r="H151" s="99"/>
      <c r="I151" s="211"/>
      <c r="J151" s="99"/>
      <c r="K151" s="102"/>
    </row>
    <row r="152" spans="2:11" ht="16" x14ac:dyDescent="0.2">
      <c r="B152" s="307"/>
      <c r="C152" s="308"/>
      <c r="D152" s="33"/>
      <c r="E152" s="308"/>
      <c r="F152" s="33"/>
      <c r="G152" s="310"/>
      <c r="H152" s="99"/>
      <c r="I152" s="211"/>
      <c r="J152" s="99"/>
      <c r="K152" s="102"/>
    </row>
    <row r="153" spans="2:11" ht="16" x14ac:dyDescent="0.2">
      <c r="B153" s="307">
        <v>3</v>
      </c>
      <c r="C153" s="308"/>
      <c r="D153" s="33"/>
      <c r="E153" s="308"/>
      <c r="F153" s="33"/>
      <c r="G153" s="310"/>
      <c r="H153" s="99"/>
      <c r="I153" s="211"/>
      <c r="J153" s="99"/>
      <c r="K153" s="102"/>
    </row>
    <row r="154" spans="2:11" ht="17" thickBot="1" x14ac:dyDescent="0.25">
      <c r="B154" s="311">
        <v>4</v>
      </c>
      <c r="C154" s="312"/>
      <c r="D154" s="43"/>
      <c r="E154" s="312"/>
      <c r="F154" s="43"/>
      <c r="G154" s="313"/>
      <c r="H154" s="103"/>
      <c r="I154" s="314"/>
      <c r="J154" s="103"/>
      <c r="K154" s="104"/>
    </row>
    <row r="155" spans="2:11" ht="17" thickBot="1" x14ac:dyDescent="0.25">
      <c r="B155" s="1766" t="s">
        <v>1458</v>
      </c>
      <c r="C155" s="1767"/>
      <c r="D155" s="1767"/>
      <c r="E155" s="1767"/>
      <c r="F155" s="1767"/>
      <c r="G155" s="1767"/>
      <c r="H155" s="1828"/>
      <c r="I155" s="1824" t="s">
        <v>2062</v>
      </c>
      <c r="J155" s="1730"/>
      <c r="K155" s="522"/>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sheetData>
  <sheetProtection password="CF27" sheet="1" objects="1" scenarios="1"/>
  <mergeCells count="51">
    <mergeCell ref="B155:H155"/>
    <mergeCell ref="I155:J155"/>
    <mergeCell ref="B143:H143"/>
    <mergeCell ref="I143:J143"/>
    <mergeCell ref="C145:J145"/>
    <mergeCell ref="B147:C147"/>
    <mergeCell ref="E147:F147"/>
    <mergeCell ref="B131:H131"/>
    <mergeCell ref="I131:J131"/>
    <mergeCell ref="C133:J133"/>
    <mergeCell ref="B135:C135"/>
    <mergeCell ref="E135:F135"/>
    <mergeCell ref="B119:H119"/>
    <mergeCell ref="I119:J119"/>
    <mergeCell ref="C121:J121"/>
    <mergeCell ref="B123:C123"/>
    <mergeCell ref="E123:F123"/>
    <mergeCell ref="B105:H105"/>
    <mergeCell ref="I105:J105"/>
    <mergeCell ref="C109:J109"/>
    <mergeCell ref="B111:C111"/>
    <mergeCell ref="E111:F111"/>
    <mergeCell ref="B93:H93"/>
    <mergeCell ref="I93:J93"/>
    <mergeCell ref="C95:J95"/>
    <mergeCell ref="B97:C97"/>
    <mergeCell ref="E97:F97"/>
    <mergeCell ref="B81:H81"/>
    <mergeCell ref="I81:J81"/>
    <mergeCell ref="C83:J83"/>
    <mergeCell ref="B85:C85"/>
    <mergeCell ref="E85:F85"/>
    <mergeCell ref="B69:H69"/>
    <mergeCell ref="I69:J69"/>
    <mergeCell ref="C71:J71"/>
    <mergeCell ref="B73:C73"/>
    <mergeCell ref="E73:F73"/>
    <mergeCell ref="C8:D8"/>
    <mergeCell ref="C9:D9"/>
    <mergeCell ref="C10:D10"/>
    <mergeCell ref="C59:J59"/>
    <mergeCell ref="B61:C61"/>
    <mergeCell ref="E61:F61"/>
    <mergeCell ref="C11:D11"/>
    <mergeCell ref="C12:D12"/>
    <mergeCell ref="C13:D13"/>
    <mergeCell ref="C2:I2"/>
    <mergeCell ref="B4:D4"/>
    <mergeCell ref="B5:D5"/>
    <mergeCell ref="C6:D6"/>
    <mergeCell ref="C7:D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Foglio148"/>
  <dimension ref="A1:L58"/>
  <sheetViews>
    <sheetView workbookViewId="0">
      <selection sqref="A1:K1"/>
    </sheetView>
  </sheetViews>
  <sheetFormatPr baseColWidth="10" defaultColWidth="8.83203125" defaultRowHeight="13" x14ac:dyDescent="0.15"/>
  <cols>
    <col min="1" max="1" width="2.6640625" style="15" customWidth="1"/>
    <col min="2" max="3" width="4.5" style="15" customWidth="1"/>
    <col min="4" max="4" width="15.33203125" style="15" customWidth="1"/>
    <col min="5" max="5" width="4.5" style="15" customWidth="1"/>
    <col min="6" max="6" width="15.33203125" style="15" customWidth="1"/>
    <col min="7" max="7" width="9.5" style="15" customWidth="1"/>
    <col min="8" max="9" width="4.5" style="15" customWidth="1"/>
    <col min="10" max="10" width="15.33203125" style="15" customWidth="1"/>
    <col min="11" max="11" width="4.5" style="15" customWidth="1"/>
    <col min="12" max="12" width="15.33203125" style="15" customWidth="1"/>
    <col min="13" max="16384" width="8.83203125" style="15"/>
  </cols>
  <sheetData>
    <row r="1" spans="2:12" x14ac:dyDescent="0.15">
      <c r="D1" s="1637" t="s">
        <v>958</v>
      </c>
      <c r="E1" s="1637"/>
      <c r="F1" s="1637"/>
      <c r="G1" s="1637"/>
      <c r="H1" s="1637"/>
      <c r="I1" s="1637"/>
      <c r="J1" s="1637"/>
      <c r="K1" s="1637"/>
      <c r="L1" s="16"/>
    </row>
    <row r="2" spans="2:12" x14ac:dyDescent="0.15">
      <c r="D2" s="49" t="s">
        <v>889</v>
      </c>
      <c r="E2" s="17"/>
      <c r="F2" s="17"/>
    </row>
    <row r="3" spans="2:12" x14ac:dyDescent="0.15">
      <c r="D3" s="18" t="s">
        <v>684</v>
      </c>
      <c r="E3" s="18" t="s">
        <v>367</v>
      </c>
      <c r="F3" s="154" t="s">
        <v>1181</v>
      </c>
      <c r="G3" s="1758" t="s">
        <v>1180</v>
      </c>
      <c r="H3" s="1759"/>
      <c r="J3" s="171" t="s">
        <v>1680</v>
      </c>
      <c r="K3" s="17"/>
      <c r="L3" s="18" t="s">
        <v>1934</v>
      </c>
    </row>
    <row r="4" spans="2:12" x14ac:dyDescent="0.15">
      <c r="C4" s="16">
        <v>1</v>
      </c>
      <c r="D4" s="98">
        <v>1</v>
      </c>
      <c r="E4" s="14"/>
      <c r="F4" s="20">
        <f>COUNTIF(D$20:D$32,$D4)+COUNTIF(J$20:J$24,$D4)</f>
        <v>1</v>
      </c>
      <c r="G4" s="1697">
        <f>COUNTIF(F$20:F$32,$D4)+COUNTIF(L$20:L$24,$D4)</f>
        <v>2</v>
      </c>
      <c r="H4" s="1753"/>
      <c r="J4" s="45">
        <f>$D$4</f>
        <v>1</v>
      </c>
      <c r="K4" s="19"/>
      <c r="L4" s="14"/>
    </row>
    <row r="5" spans="2:12" x14ac:dyDescent="0.15">
      <c r="C5" s="16">
        <v>2</v>
      </c>
      <c r="D5" s="98">
        <v>2</v>
      </c>
      <c r="E5" s="14"/>
      <c r="F5" s="20">
        <f t="shared" ref="F5:F11" si="0">COUNTIF(D$20:D$32,$D5)+COUNTIF(J$20:J$24,$D5)</f>
        <v>1</v>
      </c>
      <c r="G5" s="1697">
        <f t="shared" ref="G5:G11" si="1">COUNTIF(F$20:F$32,$D5)+COUNTIF(L$20:L$24,$D5)</f>
        <v>2</v>
      </c>
      <c r="H5" s="1753"/>
      <c r="J5" s="45">
        <f>$D$7</f>
        <v>4</v>
      </c>
      <c r="K5" s="19"/>
      <c r="L5" s="14"/>
    </row>
    <row r="6" spans="2:12" x14ac:dyDescent="0.15">
      <c r="C6" s="16">
        <v>3</v>
      </c>
      <c r="D6" s="98">
        <v>3</v>
      </c>
      <c r="E6" s="14"/>
      <c r="F6" s="20">
        <f t="shared" si="0"/>
        <v>1</v>
      </c>
      <c r="G6" s="1697">
        <f t="shared" si="1"/>
        <v>2</v>
      </c>
      <c r="H6" s="1753"/>
      <c r="J6" s="45">
        <f>$D$8</f>
        <v>5</v>
      </c>
      <c r="K6" s="19"/>
      <c r="L6" s="14"/>
    </row>
    <row r="7" spans="2:12" x14ac:dyDescent="0.15">
      <c r="C7" s="16">
        <v>4</v>
      </c>
      <c r="D7" s="98">
        <v>4</v>
      </c>
      <c r="E7" s="14"/>
      <c r="F7" s="20">
        <f t="shared" si="0"/>
        <v>1</v>
      </c>
      <c r="G7" s="1697">
        <f t="shared" si="1"/>
        <v>2</v>
      </c>
      <c r="H7" s="1753"/>
      <c r="J7" s="45">
        <f>$D$11</f>
        <v>8</v>
      </c>
      <c r="K7" s="19"/>
      <c r="L7" s="14"/>
    </row>
    <row r="8" spans="2:12" x14ac:dyDescent="0.15">
      <c r="C8" s="16">
        <v>5</v>
      </c>
      <c r="D8" s="98">
        <v>5</v>
      </c>
      <c r="E8" s="14"/>
      <c r="F8" s="20">
        <f t="shared" si="0"/>
        <v>2</v>
      </c>
      <c r="G8" s="1697">
        <f t="shared" si="1"/>
        <v>1</v>
      </c>
      <c r="H8" s="1753"/>
      <c r="J8" s="171" t="s">
        <v>1681</v>
      </c>
      <c r="K8" s="261"/>
      <c r="L8" s="18" t="s">
        <v>1934</v>
      </c>
    </row>
    <row r="9" spans="2:12" x14ac:dyDescent="0.15">
      <c r="C9" s="16">
        <v>6</v>
      </c>
      <c r="D9" s="98">
        <v>6</v>
      </c>
      <c r="E9" s="14"/>
      <c r="F9" s="20">
        <f t="shared" si="0"/>
        <v>2</v>
      </c>
      <c r="G9" s="1697">
        <f t="shared" si="1"/>
        <v>1</v>
      </c>
      <c r="H9" s="1753"/>
      <c r="J9" s="45">
        <f>$D$5</f>
        <v>2</v>
      </c>
      <c r="K9" s="19"/>
      <c r="L9" s="14"/>
    </row>
    <row r="10" spans="2:12" x14ac:dyDescent="0.15">
      <c r="C10" s="16">
        <v>7</v>
      </c>
      <c r="D10" s="98">
        <v>7</v>
      </c>
      <c r="E10" s="14"/>
      <c r="F10" s="20">
        <f t="shared" si="0"/>
        <v>2</v>
      </c>
      <c r="G10" s="1697">
        <f t="shared" si="1"/>
        <v>1</v>
      </c>
      <c r="H10" s="1753"/>
      <c r="J10" s="45">
        <f>$D$6</f>
        <v>3</v>
      </c>
      <c r="K10" s="19"/>
      <c r="L10" s="14"/>
    </row>
    <row r="11" spans="2:12" x14ac:dyDescent="0.15">
      <c r="C11" s="16">
        <v>8</v>
      </c>
      <c r="D11" s="98">
        <v>8</v>
      </c>
      <c r="E11" s="14"/>
      <c r="F11" s="20">
        <f t="shared" si="0"/>
        <v>2</v>
      </c>
      <c r="G11" s="1697">
        <f t="shared" si="1"/>
        <v>1</v>
      </c>
      <c r="H11" s="1753"/>
      <c r="J11" s="45">
        <f>$D$9</f>
        <v>6</v>
      </c>
      <c r="K11" s="19"/>
      <c r="L11" s="14"/>
    </row>
    <row r="12" spans="2:12" x14ac:dyDescent="0.15">
      <c r="J12" s="46">
        <f>$D$10</f>
        <v>7</v>
      </c>
      <c r="K12" s="19"/>
      <c r="L12" s="417"/>
    </row>
    <row r="13" spans="2:12" x14ac:dyDescent="0.15">
      <c r="B13" s="15" t="s">
        <v>363</v>
      </c>
      <c r="C13" s="383" t="s">
        <v>362</v>
      </c>
      <c r="D13" s="24" t="s">
        <v>1612</v>
      </c>
      <c r="E13" s="383" t="s">
        <v>892</v>
      </c>
      <c r="F13" s="24">
        <f>SUM(F4:F11)</f>
        <v>12</v>
      </c>
      <c r="G13" s="1754" t="s">
        <v>301</v>
      </c>
      <c r="H13" s="1754"/>
      <c r="I13" s="24" t="s">
        <v>1620</v>
      </c>
      <c r="J13" s="1755" t="s">
        <v>303</v>
      </c>
      <c r="K13" s="1755"/>
      <c r="L13" s="24" t="s">
        <v>975</v>
      </c>
    </row>
    <row r="15" spans="2:12" ht="10.5" customHeight="1" x14ac:dyDescent="0.15"/>
    <row r="16" spans="2:12" ht="13.5" customHeight="1" x14ac:dyDescent="0.15">
      <c r="B16" s="2169" t="s">
        <v>1682</v>
      </c>
      <c r="C16" s="2148"/>
      <c r="D16" s="2148"/>
      <c r="E16" s="2148"/>
      <c r="F16" s="2148"/>
      <c r="G16" s="2148"/>
      <c r="H16" s="2148"/>
      <c r="I16" s="2148"/>
      <c r="J16" s="2148"/>
      <c r="K16" s="2148"/>
      <c r="L16" s="2148"/>
    </row>
    <row r="18" spans="2:12" ht="14" thickBot="1" x14ac:dyDescent="0.2">
      <c r="F18" s="15" t="s">
        <v>307</v>
      </c>
      <c r="G18" s="253"/>
      <c r="L18" s="15" t="s">
        <v>308</v>
      </c>
    </row>
    <row r="19" spans="2:12" x14ac:dyDescent="0.15">
      <c r="B19" s="227" t="s">
        <v>892</v>
      </c>
      <c r="C19" s="57" t="s">
        <v>197</v>
      </c>
      <c r="D19" s="58" t="s">
        <v>865</v>
      </c>
      <c r="E19" s="262" t="s">
        <v>197</v>
      </c>
      <c r="F19" s="263" t="s">
        <v>866</v>
      </c>
      <c r="G19" s="264"/>
      <c r="H19" s="227" t="s">
        <v>892</v>
      </c>
      <c r="I19" s="57" t="s">
        <v>197</v>
      </c>
      <c r="J19" s="58" t="s">
        <v>865</v>
      </c>
      <c r="K19" s="262" t="s">
        <v>197</v>
      </c>
      <c r="L19" s="263" t="s">
        <v>866</v>
      </c>
    </row>
    <row r="20" spans="2:12" x14ac:dyDescent="0.15">
      <c r="B20" s="21">
        <v>1</v>
      </c>
      <c r="C20" s="60">
        <f>$L4</f>
        <v>0</v>
      </c>
      <c r="D20" s="61">
        <f>$D$4</f>
        <v>1</v>
      </c>
      <c r="E20" s="246">
        <f>$L7</f>
        <v>0</v>
      </c>
      <c r="F20" s="33">
        <f>$D$11</f>
        <v>8</v>
      </c>
      <c r="G20" s="264" t="s">
        <v>1680</v>
      </c>
      <c r="H20" s="21">
        <v>1</v>
      </c>
      <c r="I20" s="60">
        <f>$L6</f>
        <v>0</v>
      </c>
      <c r="J20" s="45">
        <f>$D$8</f>
        <v>5</v>
      </c>
      <c r="K20" s="246">
        <f>$L4</f>
        <v>0</v>
      </c>
      <c r="L20" s="33">
        <f>$D$4</f>
        <v>1</v>
      </c>
    </row>
    <row r="21" spans="2:12" ht="14" thickBot="1" x14ac:dyDescent="0.2">
      <c r="B21" s="66">
        <v>2</v>
      </c>
      <c r="C21" s="67">
        <f>$L6</f>
        <v>0</v>
      </c>
      <c r="D21" s="70">
        <f>$D$8</f>
        <v>5</v>
      </c>
      <c r="E21" s="71">
        <f>$L5</f>
        <v>0</v>
      </c>
      <c r="F21" s="43">
        <f>$D$7</f>
        <v>4</v>
      </c>
      <c r="G21" s="264"/>
      <c r="H21" s="66">
        <v>2</v>
      </c>
      <c r="I21" s="67">
        <f>$L7</f>
        <v>0</v>
      </c>
      <c r="J21" s="111">
        <f>$D$11</f>
        <v>8</v>
      </c>
      <c r="K21" s="71">
        <f>$L5</f>
        <v>0</v>
      </c>
      <c r="L21" s="43">
        <f>$D$7</f>
        <v>4</v>
      </c>
    </row>
    <row r="22" spans="2:12" x14ac:dyDescent="0.15">
      <c r="B22" s="227" t="s">
        <v>892</v>
      </c>
      <c r="C22" s="57" t="s">
        <v>197</v>
      </c>
      <c r="D22" s="58" t="s">
        <v>865</v>
      </c>
      <c r="E22" s="262" t="s">
        <v>197</v>
      </c>
      <c r="F22" s="263" t="s">
        <v>866</v>
      </c>
      <c r="G22" s="264"/>
      <c r="H22" s="227" t="s">
        <v>892</v>
      </c>
      <c r="I22" s="57" t="s">
        <v>197</v>
      </c>
      <c r="J22" s="58" t="s">
        <v>865</v>
      </c>
      <c r="K22" s="262" t="s">
        <v>197</v>
      </c>
      <c r="L22" s="263" t="s">
        <v>866</v>
      </c>
    </row>
    <row r="23" spans="2:12" x14ac:dyDescent="0.15">
      <c r="B23" s="21">
        <v>3</v>
      </c>
      <c r="C23" s="60">
        <f>$L9</f>
        <v>0</v>
      </c>
      <c r="D23" s="157">
        <f>$D$5</f>
        <v>2</v>
      </c>
      <c r="E23" s="246">
        <f>$L12</f>
        <v>0</v>
      </c>
      <c r="F23" s="206">
        <f>$D$10</f>
        <v>7</v>
      </c>
      <c r="G23" s="264" t="s">
        <v>1681</v>
      </c>
      <c r="H23" s="21">
        <v>3</v>
      </c>
      <c r="I23" s="60">
        <f>$L11</f>
        <v>0</v>
      </c>
      <c r="J23" s="157">
        <f>$D$9</f>
        <v>6</v>
      </c>
      <c r="K23" s="246">
        <f>$L9</f>
        <v>0</v>
      </c>
      <c r="L23" s="206">
        <f>$D$5</f>
        <v>2</v>
      </c>
    </row>
    <row r="24" spans="2:12" ht="14" thickBot="1" x14ac:dyDescent="0.2">
      <c r="B24" s="66">
        <v>4</v>
      </c>
      <c r="C24" s="67">
        <f>$L11</f>
        <v>0</v>
      </c>
      <c r="D24" s="226">
        <f>$D$9</f>
        <v>6</v>
      </c>
      <c r="E24" s="71">
        <f>$L10</f>
        <v>0</v>
      </c>
      <c r="F24" s="193">
        <f>$D$6</f>
        <v>3</v>
      </c>
      <c r="G24" s="264"/>
      <c r="H24" s="66">
        <v>4</v>
      </c>
      <c r="I24" s="67">
        <f>$L12</f>
        <v>0</v>
      </c>
      <c r="J24" s="226">
        <f>$D$10</f>
        <v>7</v>
      </c>
      <c r="K24" s="71">
        <f>$L10</f>
        <v>0</v>
      </c>
      <c r="L24" s="193">
        <f>$D$6</f>
        <v>3</v>
      </c>
    </row>
    <row r="25" spans="2:12" x14ac:dyDescent="0.15">
      <c r="G25" s="221"/>
    </row>
    <row r="26" spans="2:12" ht="14" thickBot="1" x14ac:dyDescent="0.2">
      <c r="F26" s="15" t="s">
        <v>309</v>
      </c>
      <c r="G26" s="221"/>
    </row>
    <row r="27" spans="2:12" x14ac:dyDescent="0.15">
      <c r="B27" s="227" t="s">
        <v>892</v>
      </c>
      <c r="C27" s="57" t="s">
        <v>197</v>
      </c>
      <c r="D27" s="58" t="s">
        <v>865</v>
      </c>
      <c r="E27" s="262" t="s">
        <v>197</v>
      </c>
      <c r="F27" s="263" t="s">
        <v>866</v>
      </c>
      <c r="G27" s="265"/>
    </row>
    <row r="28" spans="2:12" x14ac:dyDescent="0.15">
      <c r="B28" s="21">
        <v>1</v>
      </c>
      <c r="C28" s="60">
        <f>$L7</f>
        <v>0</v>
      </c>
      <c r="D28" s="45">
        <f>$D$11</f>
        <v>8</v>
      </c>
      <c r="E28" s="246">
        <f>$L6</f>
        <v>0</v>
      </c>
      <c r="F28" s="33">
        <f>$D$8</f>
        <v>5</v>
      </c>
      <c r="G28" s="265" t="s">
        <v>1680</v>
      </c>
    </row>
    <row r="29" spans="2:12" ht="14" thickBot="1" x14ac:dyDescent="0.2">
      <c r="B29" s="66">
        <v>2</v>
      </c>
      <c r="C29" s="67">
        <f>$L5</f>
        <v>0</v>
      </c>
      <c r="D29" s="111">
        <f>$D$7</f>
        <v>4</v>
      </c>
      <c r="E29" s="71">
        <f>$L4</f>
        <v>0</v>
      </c>
      <c r="F29" s="43">
        <f>$D$4</f>
        <v>1</v>
      </c>
      <c r="G29" s="265"/>
    </row>
    <row r="30" spans="2:12" x14ac:dyDescent="0.15">
      <c r="B30" s="227" t="s">
        <v>892</v>
      </c>
      <c r="C30" s="57" t="s">
        <v>197</v>
      </c>
      <c r="D30" s="58" t="s">
        <v>865</v>
      </c>
      <c r="E30" s="262" t="s">
        <v>197</v>
      </c>
      <c r="F30" s="263" t="s">
        <v>866</v>
      </c>
      <c r="G30" s="265"/>
    </row>
    <row r="31" spans="2:12" x14ac:dyDescent="0.15">
      <c r="B31" s="21">
        <v>3</v>
      </c>
      <c r="C31" s="60">
        <f>$L12</f>
        <v>0</v>
      </c>
      <c r="D31" s="157">
        <f>$D$10</f>
        <v>7</v>
      </c>
      <c r="E31" s="246">
        <f>$L11</f>
        <v>0</v>
      </c>
      <c r="F31" s="206">
        <f>$D$9</f>
        <v>6</v>
      </c>
      <c r="G31" s="265" t="s">
        <v>1681</v>
      </c>
    </row>
    <row r="32" spans="2:12" ht="14" thickBot="1" x14ac:dyDescent="0.2">
      <c r="B32" s="66">
        <v>4</v>
      </c>
      <c r="C32" s="67">
        <f>$L10</f>
        <v>0</v>
      </c>
      <c r="D32" s="226">
        <f>$D$6</f>
        <v>3</v>
      </c>
      <c r="E32" s="71">
        <f>$L9</f>
        <v>0</v>
      </c>
      <c r="F32" s="193">
        <f>$D$5</f>
        <v>2</v>
      </c>
      <c r="G32" s="265"/>
    </row>
    <row r="34" spans="2:12" x14ac:dyDescent="0.15">
      <c r="D34" s="150" t="s">
        <v>1683</v>
      </c>
      <c r="E34" s="2150" t="s">
        <v>2039</v>
      </c>
      <c r="F34" s="1697"/>
      <c r="G34" s="253"/>
      <c r="J34" s="150" t="s">
        <v>1684</v>
      </c>
      <c r="K34" s="2150" t="s">
        <v>2039</v>
      </c>
      <c r="L34" s="1697"/>
    </row>
    <row r="35" spans="2:12" x14ac:dyDescent="0.15">
      <c r="C35" s="684">
        <v>1</v>
      </c>
      <c r="D35" s="212"/>
      <c r="E35" s="2171"/>
      <c r="F35" s="2172"/>
      <c r="G35" s="253"/>
      <c r="I35" s="156">
        <v>1</v>
      </c>
      <c r="J35" s="212"/>
      <c r="K35" s="2175"/>
      <c r="L35" s="2176"/>
    </row>
    <row r="36" spans="2:12" x14ac:dyDescent="0.15">
      <c r="C36" s="684">
        <v>2</v>
      </c>
      <c r="D36" s="212"/>
      <c r="E36" s="2171"/>
      <c r="F36" s="2172"/>
      <c r="G36" s="253"/>
      <c r="I36" s="156">
        <v>2</v>
      </c>
      <c r="J36" s="212"/>
      <c r="K36" s="2175"/>
      <c r="L36" s="2176"/>
    </row>
    <row r="37" spans="2:12" x14ac:dyDescent="0.15">
      <c r="C37" s="684">
        <v>3</v>
      </c>
      <c r="D37" s="212"/>
      <c r="E37" s="2170"/>
      <c r="F37" s="2170"/>
      <c r="G37" s="253"/>
      <c r="I37" s="156">
        <v>3</v>
      </c>
      <c r="J37" s="212"/>
      <c r="K37" s="2066"/>
      <c r="L37" s="2066"/>
    </row>
    <row r="38" spans="2:12" x14ac:dyDescent="0.15">
      <c r="C38" s="684">
        <v>4</v>
      </c>
      <c r="D38" s="212"/>
      <c r="E38" s="2170"/>
      <c r="F38" s="2170"/>
      <c r="I38" s="156">
        <v>4</v>
      </c>
      <c r="J38" s="212"/>
      <c r="K38" s="2066"/>
      <c r="L38" s="2066"/>
    </row>
    <row r="40" spans="2:12" x14ac:dyDescent="0.15">
      <c r="B40" s="2169" t="s">
        <v>91</v>
      </c>
      <c r="C40" s="1952"/>
      <c r="D40" s="1952"/>
      <c r="E40" s="1952"/>
      <c r="F40" s="1952"/>
      <c r="G40" s="1952"/>
      <c r="H40" s="1952"/>
      <c r="I40" s="1952"/>
      <c r="J40" s="1952"/>
      <c r="K40" s="1952"/>
      <c r="L40" s="1952"/>
    </row>
    <row r="41" spans="2:12" x14ac:dyDescent="0.15">
      <c r="C41" s="383" t="s">
        <v>362</v>
      </c>
      <c r="D41" s="24" t="s">
        <v>1365</v>
      </c>
      <c r="E41" s="383" t="s">
        <v>892</v>
      </c>
      <c r="F41" s="24">
        <v>6</v>
      </c>
      <c r="G41" s="1754" t="s">
        <v>301</v>
      </c>
      <c r="H41" s="1754"/>
      <c r="I41" s="24" t="s">
        <v>1602</v>
      </c>
      <c r="J41" s="1755" t="s">
        <v>2012</v>
      </c>
      <c r="K41" s="1755"/>
      <c r="L41" s="24" t="s">
        <v>1645</v>
      </c>
    </row>
    <row r="42" spans="2:12" ht="14" thickBot="1" x14ac:dyDescent="0.2">
      <c r="F42" s="15" t="s">
        <v>307</v>
      </c>
      <c r="L42" s="15" t="s">
        <v>1361</v>
      </c>
    </row>
    <row r="43" spans="2:12" x14ac:dyDescent="0.15">
      <c r="B43" s="227" t="s">
        <v>892</v>
      </c>
      <c r="C43" s="57" t="s">
        <v>197</v>
      </c>
      <c r="D43" s="58" t="s">
        <v>865</v>
      </c>
      <c r="E43" s="262" t="s">
        <v>197</v>
      </c>
      <c r="F43" s="263" t="s">
        <v>866</v>
      </c>
      <c r="H43" s="227" t="s">
        <v>892</v>
      </c>
      <c r="I43" s="57" t="s">
        <v>197</v>
      </c>
      <c r="J43" s="58" t="s">
        <v>865</v>
      </c>
      <c r="K43" s="262" t="s">
        <v>197</v>
      </c>
      <c r="L43" s="263" t="s">
        <v>866</v>
      </c>
    </row>
    <row r="44" spans="2:12" x14ac:dyDescent="0.15">
      <c r="B44" s="21">
        <v>1</v>
      </c>
      <c r="C44" s="60">
        <f>F58</f>
        <v>0</v>
      </c>
      <c r="D44" s="46">
        <f>$D$58</f>
        <v>0</v>
      </c>
      <c r="E44" s="246">
        <f>F57</f>
        <v>0</v>
      </c>
      <c r="F44" s="33">
        <f>D$57</f>
        <v>0</v>
      </c>
      <c r="H44" s="21">
        <v>1</v>
      </c>
      <c r="I44" s="60">
        <f>F58</f>
        <v>0</v>
      </c>
      <c r="J44" s="46">
        <f>$D$57</f>
        <v>0</v>
      </c>
      <c r="K44" s="246">
        <f>F57</f>
        <v>0</v>
      </c>
      <c r="L44" s="33">
        <f>$D$58</f>
        <v>0</v>
      </c>
    </row>
    <row r="45" spans="2:12" ht="14" thickBot="1" x14ac:dyDescent="0.2">
      <c r="B45" s="66">
        <v>2</v>
      </c>
      <c r="C45" s="67">
        <f>F56</f>
        <v>0</v>
      </c>
      <c r="D45" s="111">
        <f>$D$56</f>
        <v>0</v>
      </c>
      <c r="E45" s="71">
        <f>F55</f>
        <v>0</v>
      </c>
      <c r="F45" s="43">
        <f>$D$55</f>
        <v>0</v>
      </c>
      <c r="H45" s="66">
        <v>2</v>
      </c>
      <c r="I45" s="67">
        <f>F56</f>
        <v>0</v>
      </c>
      <c r="J45" s="111">
        <f>$D$55</f>
        <v>0</v>
      </c>
      <c r="K45" s="71">
        <f>F55</f>
        <v>0</v>
      </c>
      <c r="L45" s="43">
        <f>$D$56</f>
        <v>0</v>
      </c>
    </row>
    <row r="47" spans="2:12" ht="9.75" customHeight="1" x14ac:dyDescent="0.15"/>
    <row r="48" spans="2:12" ht="14" thickBot="1" x14ac:dyDescent="0.2">
      <c r="D48" s="25"/>
      <c r="E48" s="25"/>
      <c r="F48" s="15" t="s">
        <v>309</v>
      </c>
    </row>
    <row r="49" spans="1:12" x14ac:dyDescent="0.15">
      <c r="B49" s="227" t="s">
        <v>892</v>
      </c>
      <c r="C49" s="57" t="s">
        <v>197</v>
      </c>
      <c r="D49" s="58" t="s">
        <v>865</v>
      </c>
      <c r="E49" s="262" t="s">
        <v>197</v>
      </c>
      <c r="F49" s="263" t="s">
        <v>866</v>
      </c>
      <c r="J49" s="221" t="s">
        <v>819</v>
      </c>
      <c r="K49" s="2150" t="s">
        <v>2039</v>
      </c>
      <c r="L49" s="2150"/>
    </row>
    <row r="50" spans="1:12" x14ac:dyDescent="0.15">
      <c r="B50" s="21">
        <v>1</v>
      </c>
      <c r="C50" s="60">
        <f>F57</f>
        <v>0</v>
      </c>
      <c r="D50" s="63">
        <f>$D$58</f>
        <v>0</v>
      </c>
      <c r="E50" s="246">
        <f>F58</f>
        <v>0</v>
      </c>
      <c r="F50" s="33">
        <f>$D$57</f>
        <v>0</v>
      </c>
      <c r="I50" s="156" t="s">
        <v>1844</v>
      </c>
      <c r="J50" s="212"/>
      <c r="K50" s="2066"/>
      <c r="L50" s="2149"/>
    </row>
    <row r="51" spans="1:12" ht="14" thickBot="1" x14ac:dyDescent="0.2">
      <c r="B51" s="66">
        <v>2</v>
      </c>
      <c r="C51" s="67">
        <f>F55</f>
        <v>0</v>
      </c>
      <c r="D51" s="70">
        <f>$D$56</f>
        <v>0</v>
      </c>
      <c r="E51" s="71">
        <f>F56</f>
        <v>0</v>
      </c>
      <c r="F51" s="43">
        <f>$D$55</f>
        <v>0</v>
      </c>
      <c r="I51" s="156" t="s">
        <v>1845</v>
      </c>
      <c r="J51" s="212"/>
      <c r="K51" s="2066"/>
      <c r="L51" s="2149"/>
    </row>
    <row r="52" spans="1:12" x14ac:dyDescent="0.15">
      <c r="I52" s="156" t="s">
        <v>1846</v>
      </c>
      <c r="J52" s="212"/>
      <c r="K52" s="2066"/>
      <c r="L52" s="2149"/>
    </row>
    <row r="53" spans="1:12" x14ac:dyDescent="0.15">
      <c r="A53" s="2173" t="s">
        <v>1124</v>
      </c>
      <c r="B53" s="2174"/>
      <c r="C53" s="2174"/>
      <c r="D53" s="2174"/>
      <c r="E53" s="2174"/>
      <c r="F53" s="2174"/>
      <c r="I53" s="156" t="s">
        <v>1847</v>
      </c>
      <c r="J53" s="212"/>
      <c r="K53" s="2066"/>
      <c r="L53" s="2149"/>
    </row>
    <row r="54" spans="1:12" x14ac:dyDescent="0.15">
      <c r="D54" s="18" t="s">
        <v>684</v>
      </c>
      <c r="E54" s="17"/>
      <c r="F54" s="18" t="s">
        <v>1934</v>
      </c>
      <c r="I54" s="156" t="s">
        <v>1848</v>
      </c>
      <c r="J54" s="212"/>
      <c r="K54" s="2066"/>
      <c r="L54" s="2066"/>
    </row>
    <row r="55" spans="1:12" x14ac:dyDescent="0.15">
      <c r="B55" s="1874" t="s">
        <v>1679</v>
      </c>
      <c r="C55" s="1875"/>
      <c r="D55" s="223"/>
      <c r="E55" s="19"/>
      <c r="F55" s="14"/>
      <c r="I55" s="156" t="s">
        <v>1849</v>
      </c>
      <c r="J55" s="212"/>
      <c r="K55" s="2066"/>
      <c r="L55" s="2066"/>
    </row>
    <row r="56" spans="1:12" x14ac:dyDescent="0.15">
      <c r="B56" s="1874" t="s">
        <v>1362</v>
      </c>
      <c r="C56" s="1875"/>
      <c r="D56" s="223"/>
      <c r="E56" s="19"/>
      <c r="F56" s="14"/>
      <c r="I56" s="156" t="s">
        <v>1673</v>
      </c>
      <c r="J56" s="212"/>
      <c r="K56" s="2066"/>
      <c r="L56" s="2066"/>
    </row>
    <row r="57" spans="1:12" x14ac:dyDescent="0.15">
      <c r="B57" s="1874" t="s">
        <v>1363</v>
      </c>
      <c r="C57" s="1875"/>
      <c r="D57" s="223"/>
      <c r="E57" s="19"/>
      <c r="F57" s="14"/>
      <c r="I57" s="156" t="s">
        <v>1613</v>
      </c>
      <c r="J57" s="212"/>
      <c r="K57" s="2066"/>
      <c r="L57" s="2066"/>
    </row>
    <row r="58" spans="1:12" x14ac:dyDescent="0.15">
      <c r="B58" s="1874" t="s">
        <v>1364</v>
      </c>
      <c r="C58" s="1875"/>
      <c r="D58" s="223"/>
      <c r="E58" s="19"/>
      <c r="F58" s="14"/>
    </row>
  </sheetData>
  <sheetProtection password="CF27" sheet="1" objects="1" scenarios="1"/>
  <mergeCells count="40">
    <mergeCell ref="B58:C58"/>
    <mergeCell ref="D1:K1"/>
    <mergeCell ref="B16:L16"/>
    <mergeCell ref="E37:F37"/>
    <mergeCell ref="G13:H13"/>
    <mergeCell ref="K34:L34"/>
    <mergeCell ref="K37:L37"/>
    <mergeCell ref="J41:K41"/>
    <mergeCell ref="G41:H41"/>
    <mergeCell ref="G3:H3"/>
    <mergeCell ref="G4:H4"/>
    <mergeCell ref="G5:H5"/>
    <mergeCell ref="G6:H6"/>
    <mergeCell ref="G7:H7"/>
    <mergeCell ref="G8:H8"/>
    <mergeCell ref="B40:L40"/>
    <mergeCell ref="K38:L38"/>
    <mergeCell ref="J13:K13"/>
    <mergeCell ref="G9:H9"/>
    <mergeCell ref="G10:H10"/>
    <mergeCell ref="G11:H11"/>
    <mergeCell ref="K35:L35"/>
    <mergeCell ref="K36:L36"/>
    <mergeCell ref="E38:F38"/>
    <mergeCell ref="E34:F34"/>
    <mergeCell ref="E35:F35"/>
    <mergeCell ref="E36:F36"/>
    <mergeCell ref="A53:F53"/>
    <mergeCell ref="K49:L49"/>
    <mergeCell ref="K50:L50"/>
    <mergeCell ref="K55:L55"/>
    <mergeCell ref="K51:L51"/>
    <mergeCell ref="K52:L52"/>
    <mergeCell ref="K53:L53"/>
    <mergeCell ref="K54:L54"/>
    <mergeCell ref="B55:C55"/>
    <mergeCell ref="B56:C56"/>
    <mergeCell ref="B57:C57"/>
    <mergeCell ref="K57:L57"/>
    <mergeCell ref="K56:L56"/>
  </mergeCells>
  <phoneticPr fontId="0" type="noConversion"/>
  <pageMargins left="0"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Foglio149"/>
  <dimension ref="B2:K105"/>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0" ht="16" x14ac:dyDescent="0.2">
      <c r="C2" s="1760" t="s">
        <v>1477</v>
      </c>
      <c r="D2" s="1760"/>
      <c r="E2" s="1760"/>
      <c r="F2" s="1760"/>
      <c r="G2" s="1760"/>
      <c r="H2" s="1760"/>
      <c r="I2" s="1760"/>
    </row>
    <row r="4" spans="2:10" ht="16" x14ac:dyDescent="0.2">
      <c r="B4" s="1761" t="s">
        <v>196</v>
      </c>
      <c r="C4" s="1761"/>
      <c r="D4" s="1761"/>
      <c r="G4" s="25" t="s">
        <v>210</v>
      </c>
      <c r="J4" s="25" t="s">
        <v>211</v>
      </c>
    </row>
    <row r="5" spans="2:10" ht="15.75" customHeight="1" x14ac:dyDescent="0.15">
      <c r="B5" s="1762" t="s">
        <v>204</v>
      </c>
      <c r="C5" s="1762"/>
      <c r="D5" s="1762"/>
      <c r="E5" s="25" t="s">
        <v>367</v>
      </c>
      <c r="G5" s="293" t="s">
        <v>1934</v>
      </c>
      <c r="J5" s="293" t="s">
        <v>1934</v>
      </c>
    </row>
    <row r="6" spans="2:10" ht="16" x14ac:dyDescent="0.2">
      <c r="B6" s="79">
        <v>1</v>
      </c>
      <c r="C6" s="1763">
        <f>'8S - 8B - 2 GR - no RR'!D4</f>
        <v>1</v>
      </c>
      <c r="D6" s="1763"/>
      <c r="E6" s="120">
        <f>'8S - 8B - 2 GR - no RR'!E4</f>
        <v>0</v>
      </c>
      <c r="F6" s="173" t="s">
        <v>1038</v>
      </c>
      <c r="G6" s="437">
        <f>'8S - 8B - 2 GR - no RR'!L4</f>
        <v>0</v>
      </c>
      <c r="I6" s="173"/>
      <c r="J6" s="292"/>
    </row>
    <row r="7" spans="2:10" ht="16" x14ac:dyDescent="0.2">
      <c r="B7" s="79">
        <v>2</v>
      </c>
      <c r="C7" s="1763">
        <f>'8S - 8B - 2 GR - no RR'!D5</f>
        <v>2</v>
      </c>
      <c r="D7" s="1763"/>
      <c r="E7" s="120">
        <f>'8S - 8B - 2 GR - no RR'!E5</f>
        <v>0</v>
      </c>
      <c r="F7" s="173"/>
      <c r="G7" s="437"/>
      <c r="I7" s="173" t="s">
        <v>1038</v>
      </c>
      <c r="J7" s="437">
        <f>'8S - 8B - 2 GR - no RR'!L9</f>
        <v>0</v>
      </c>
    </row>
    <row r="8" spans="2:10" ht="16" x14ac:dyDescent="0.2">
      <c r="B8" s="79">
        <v>3</v>
      </c>
      <c r="C8" s="1763">
        <f>'8S - 8B - 2 GR - no RR'!D6</f>
        <v>3</v>
      </c>
      <c r="D8" s="1763"/>
      <c r="E8" s="120">
        <f>'8S - 8B - 2 GR - no RR'!E6</f>
        <v>0</v>
      </c>
      <c r="F8" s="173"/>
      <c r="G8" s="437"/>
      <c r="I8" s="173" t="s">
        <v>1038</v>
      </c>
      <c r="J8" s="437">
        <f>'8S - 8B - 2 GR - no RR'!L10</f>
        <v>0</v>
      </c>
    </row>
    <row r="9" spans="2:10" ht="16" x14ac:dyDescent="0.2">
      <c r="B9" s="79">
        <v>4</v>
      </c>
      <c r="C9" s="1763">
        <f>'8S - 8B - 2 GR - no RR'!D7</f>
        <v>4</v>
      </c>
      <c r="D9" s="1763"/>
      <c r="E9" s="120">
        <f>'8S - 8B - 2 GR - no RR'!E7</f>
        <v>0</v>
      </c>
      <c r="F9" s="173" t="s">
        <v>1038</v>
      </c>
      <c r="G9" s="437">
        <f>'8S - 8B - 2 GR - no RR'!L5</f>
        <v>0</v>
      </c>
      <c r="I9" s="173"/>
      <c r="J9" s="437"/>
    </row>
    <row r="10" spans="2:10" ht="16" x14ac:dyDescent="0.2">
      <c r="B10" s="79">
        <v>5</v>
      </c>
      <c r="C10" s="1763">
        <f>'8S - 8B - 2 GR - no RR'!D8</f>
        <v>5</v>
      </c>
      <c r="D10" s="1763"/>
      <c r="E10" s="120">
        <f>'8S - 8B - 2 GR - no RR'!E8</f>
        <v>0</v>
      </c>
      <c r="F10" s="173" t="s">
        <v>1038</v>
      </c>
      <c r="G10" s="437">
        <f>'8S - 8B - 2 GR - no RR'!L6</f>
        <v>0</v>
      </c>
      <c r="I10" s="173"/>
      <c r="J10" s="437"/>
    </row>
    <row r="11" spans="2:10" ht="16" x14ac:dyDescent="0.2">
      <c r="B11" s="79">
        <v>6</v>
      </c>
      <c r="C11" s="1763">
        <f>'8S - 8B - 2 GR - no RR'!D9</f>
        <v>6</v>
      </c>
      <c r="D11" s="1763"/>
      <c r="E11" s="120">
        <f>'8S - 8B - 2 GR - no RR'!E9</f>
        <v>0</v>
      </c>
      <c r="F11" s="173"/>
      <c r="G11" s="437"/>
      <c r="I11" s="173" t="s">
        <v>1038</v>
      </c>
      <c r="J11" s="437">
        <f>'8S - 8B - 2 GR - no RR'!L11</f>
        <v>0</v>
      </c>
    </row>
    <row r="12" spans="2:10" ht="16" x14ac:dyDescent="0.2">
      <c r="B12" s="79">
        <v>7</v>
      </c>
      <c r="C12" s="1763">
        <f>'8S - 8B - 2 GR - no RR'!D10</f>
        <v>7</v>
      </c>
      <c r="D12" s="1763"/>
      <c r="E12" s="120">
        <f>'8S - 8B - 2 GR - no RR'!E10</f>
        <v>0</v>
      </c>
      <c r="F12" s="173"/>
      <c r="G12" s="437"/>
      <c r="I12" s="173" t="s">
        <v>1038</v>
      </c>
      <c r="J12" s="437">
        <f>'8S - 8B - 2 GR - no RR'!L12</f>
        <v>0</v>
      </c>
    </row>
    <row r="13" spans="2:10" ht="16" x14ac:dyDescent="0.2">
      <c r="B13" s="79">
        <v>8</v>
      </c>
      <c r="C13" s="1763">
        <f>'8S - 8B - 2 GR - no RR'!D11</f>
        <v>8</v>
      </c>
      <c r="D13" s="1763"/>
      <c r="E13" s="120">
        <f>'8S - 8B - 2 GR - no RR'!E11</f>
        <v>0</v>
      </c>
      <c r="F13" s="173" t="s">
        <v>1038</v>
      </c>
      <c r="G13" s="437">
        <f>'8S - 8B - 2 GR - no RR'!L7</f>
        <v>0</v>
      </c>
      <c r="I13" s="173"/>
      <c r="J13" s="292"/>
    </row>
    <row r="59" spans="2:11" ht="16" x14ac:dyDescent="0.2">
      <c r="C59" s="1760" t="s">
        <v>194</v>
      </c>
      <c r="D59" s="1760"/>
      <c r="E59" s="1760"/>
      <c r="F59" s="1760"/>
      <c r="G59" s="1760"/>
      <c r="H59" s="1760"/>
      <c r="I59" s="1760"/>
      <c r="J59" s="1760"/>
    </row>
    <row r="60" spans="2:11" ht="14" thickBot="1" x14ac:dyDescent="0.2"/>
    <row r="61" spans="2:11" ht="19" thickBot="1" x14ac:dyDescent="0.25">
      <c r="B61" s="1764" t="s">
        <v>1461</v>
      </c>
      <c r="C61" s="1825"/>
      <c r="D61" s="220" t="s">
        <v>1460</v>
      </c>
      <c r="E61" s="1699" t="s">
        <v>18</v>
      </c>
      <c r="F61" s="1826"/>
      <c r="G61" s="295" t="s">
        <v>1435</v>
      </c>
      <c r="H61" s="534" t="s">
        <v>199</v>
      </c>
      <c r="I61" s="526"/>
      <c r="J61" s="535" t="s">
        <v>200</v>
      </c>
      <c r="K61" s="526">
        <v>1</v>
      </c>
    </row>
    <row r="62" spans="2:11" ht="15.75" customHeight="1" x14ac:dyDescent="0.15">
      <c r="B62" s="300" t="s">
        <v>892</v>
      </c>
      <c r="C62" s="301" t="s">
        <v>197</v>
      </c>
      <c r="D62" s="302" t="s">
        <v>2322</v>
      </c>
      <c r="E62" s="303" t="s">
        <v>197</v>
      </c>
      <c r="F62" s="304" t="s">
        <v>2324</v>
      </c>
      <c r="G62" s="336" t="s">
        <v>1041</v>
      </c>
      <c r="H62" s="106" t="s">
        <v>1042</v>
      </c>
      <c r="I62" s="106" t="s">
        <v>1043</v>
      </c>
      <c r="J62" s="106" t="s">
        <v>193</v>
      </c>
      <c r="K62" s="306" t="s">
        <v>2063</v>
      </c>
    </row>
    <row r="63" spans="2:11" ht="15.75" customHeight="1" x14ac:dyDescent="0.2">
      <c r="B63" s="337">
        <v>1</v>
      </c>
      <c r="C63" s="308">
        <f>G6</f>
        <v>0</v>
      </c>
      <c r="D63" s="33">
        <f>C6</f>
        <v>1</v>
      </c>
      <c r="E63" s="308">
        <f>G13</f>
        <v>0</v>
      </c>
      <c r="F63" s="33">
        <f>C13</f>
        <v>8</v>
      </c>
      <c r="G63" s="338"/>
      <c r="H63" s="99"/>
      <c r="I63" s="211"/>
      <c r="J63" s="99"/>
      <c r="K63" s="102"/>
    </row>
    <row r="64" spans="2:11" ht="15.75" customHeight="1" x14ac:dyDescent="0.2">
      <c r="B64" s="337">
        <v>2</v>
      </c>
      <c r="C64" s="308">
        <f>G10</f>
        <v>0</v>
      </c>
      <c r="D64" s="33">
        <f>C10</f>
        <v>5</v>
      </c>
      <c r="E64" s="308">
        <f>G9</f>
        <v>0</v>
      </c>
      <c r="F64" s="33">
        <f>C9</f>
        <v>4</v>
      </c>
      <c r="G64" s="339"/>
      <c r="H64" s="99"/>
      <c r="I64" s="211"/>
      <c r="J64" s="99"/>
      <c r="K64" s="102"/>
    </row>
    <row r="65" spans="2:11" ht="15.75" customHeight="1" x14ac:dyDescent="0.2">
      <c r="B65" s="340"/>
      <c r="C65" s="310"/>
      <c r="D65" s="102"/>
      <c r="E65" s="310"/>
      <c r="F65" s="102"/>
      <c r="G65" s="339"/>
      <c r="H65" s="99"/>
      <c r="I65" s="211"/>
      <c r="J65" s="99"/>
      <c r="K65" s="102"/>
    </row>
    <row r="66" spans="2:11" ht="15.75" customHeight="1" x14ac:dyDescent="0.2">
      <c r="B66" s="340"/>
      <c r="C66" s="310"/>
      <c r="D66" s="102"/>
      <c r="E66" s="310"/>
      <c r="F66" s="102"/>
      <c r="G66" s="339"/>
      <c r="H66" s="99"/>
      <c r="I66" s="211"/>
      <c r="J66" s="99"/>
      <c r="K66" s="102"/>
    </row>
    <row r="67" spans="2:11" ht="15.75" customHeight="1" x14ac:dyDescent="0.2">
      <c r="B67" s="337">
        <v>3</v>
      </c>
      <c r="C67" s="308">
        <f>J7</f>
        <v>0</v>
      </c>
      <c r="D67" s="33">
        <f>C7</f>
        <v>2</v>
      </c>
      <c r="E67" s="308">
        <f>J12</f>
        <v>0</v>
      </c>
      <c r="F67" s="33">
        <f>C12</f>
        <v>7</v>
      </c>
      <c r="G67" s="339"/>
      <c r="H67" s="99"/>
      <c r="I67" s="211"/>
      <c r="J67" s="99"/>
      <c r="K67" s="102"/>
    </row>
    <row r="68" spans="2:11" ht="15.75" customHeight="1" thickBot="1" x14ac:dyDescent="0.25">
      <c r="B68" s="311">
        <v>4</v>
      </c>
      <c r="C68" s="312">
        <f>J11</f>
        <v>0</v>
      </c>
      <c r="D68" s="43">
        <f>C11</f>
        <v>6</v>
      </c>
      <c r="E68" s="312">
        <f>J8</f>
        <v>0</v>
      </c>
      <c r="F68" s="43">
        <f>C8</f>
        <v>3</v>
      </c>
      <c r="G68" s="341"/>
      <c r="H68" s="103"/>
      <c r="I68" s="314"/>
      <c r="J68" s="103"/>
      <c r="K68" s="104"/>
    </row>
    <row r="69" spans="2:11" ht="15.75" customHeight="1" thickBot="1" x14ac:dyDescent="0.25">
      <c r="B69" s="1766" t="s">
        <v>1458</v>
      </c>
      <c r="C69" s="1767"/>
      <c r="D69" s="1767"/>
      <c r="E69" s="1767"/>
      <c r="F69" s="1767"/>
      <c r="G69" s="1767"/>
      <c r="H69" s="1828"/>
      <c r="I69" s="1829" t="s">
        <v>2062</v>
      </c>
      <c r="J69" s="1770"/>
      <c r="K69" s="522"/>
    </row>
    <row r="70" spans="2:11" ht="15.75" customHeight="1" x14ac:dyDescent="0.15"/>
    <row r="71" spans="2:11" ht="15.75" customHeight="1" x14ac:dyDescent="0.2">
      <c r="C71" s="1760" t="s">
        <v>194</v>
      </c>
      <c r="D71" s="1760"/>
      <c r="E71" s="1760"/>
      <c r="F71" s="1760"/>
      <c r="G71" s="1760"/>
      <c r="H71" s="1760"/>
      <c r="I71" s="1760"/>
      <c r="J71" s="1760"/>
    </row>
    <row r="72" spans="2:11" ht="15.75" customHeight="1" thickBot="1" x14ac:dyDescent="0.2"/>
    <row r="73" spans="2:11" ht="19" thickBot="1" x14ac:dyDescent="0.25">
      <c r="B73" s="1764" t="s">
        <v>1461</v>
      </c>
      <c r="C73" s="1825"/>
      <c r="D73" s="220" t="s">
        <v>1460</v>
      </c>
      <c r="E73" s="1699" t="s">
        <v>18</v>
      </c>
      <c r="F73" s="1826"/>
      <c r="G73" s="295" t="s">
        <v>1435</v>
      </c>
      <c r="H73" s="534" t="s">
        <v>199</v>
      </c>
      <c r="I73" s="526"/>
      <c r="J73" s="535" t="s">
        <v>200</v>
      </c>
      <c r="K73" s="526">
        <v>2</v>
      </c>
    </row>
    <row r="74" spans="2:11" x14ac:dyDescent="0.15">
      <c r="B74" s="300" t="s">
        <v>892</v>
      </c>
      <c r="C74" s="301" t="s">
        <v>197</v>
      </c>
      <c r="D74" s="302" t="s">
        <v>2322</v>
      </c>
      <c r="E74" s="303" t="s">
        <v>197</v>
      </c>
      <c r="F74" s="304" t="s">
        <v>2324</v>
      </c>
      <c r="G74" s="336" t="s">
        <v>1041</v>
      </c>
      <c r="H74" s="106" t="s">
        <v>1042</v>
      </c>
      <c r="I74" s="106" t="s">
        <v>1043</v>
      </c>
      <c r="J74" s="106" t="s">
        <v>193</v>
      </c>
      <c r="K74" s="306" t="s">
        <v>2063</v>
      </c>
    </row>
    <row r="75" spans="2:11" ht="16" x14ac:dyDescent="0.2">
      <c r="B75" s="307">
        <v>1</v>
      </c>
      <c r="C75" s="308">
        <f>G10</f>
        <v>0</v>
      </c>
      <c r="D75" s="33">
        <f>C10</f>
        <v>5</v>
      </c>
      <c r="E75" s="308">
        <f>G6</f>
        <v>0</v>
      </c>
      <c r="F75" s="33">
        <f>C6</f>
        <v>1</v>
      </c>
      <c r="G75" s="338"/>
      <c r="H75" s="99"/>
      <c r="I75" s="211"/>
      <c r="J75" s="99"/>
      <c r="K75" s="102"/>
    </row>
    <row r="76" spans="2:11" ht="16" x14ac:dyDescent="0.2">
      <c r="B76" s="307">
        <v>2</v>
      </c>
      <c r="C76" s="308">
        <f>G13</f>
        <v>0</v>
      </c>
      <c r="D76" s="33">
        <f>C13</f>
        <v>8</v>
      </c>
      <c r="E76" s="308">
        <f>G9</f>
        <v>0</v>
      </c>
      <c r="F76" s="33">
        <f>C9</f>
        <v>4</v>
      </c>
      <c r="G76" s="339"/>
      <c r="H76" s="99"/>
      <c r="I76" s="211"/>
      <c r="J76" s="99"/>
      <c r="K76" s="102"/>
    </row>
    <row r="77" spans="2:11" ht="16" x14ac:dyDescent="0.2">
      <c r="B77" s="342"/>
      <c r="C77" s="310"/>
      <c r="D77" s="102"/>
      <c r="E77" s="310"/>
      <c r="F77" s="102"/>
      <c r="G77" s="339"/>
      <c r="H77" s="99"/>
      <c r="I77" s="211"/>
      <c r="J77" s="99"/>
      <c r="K77" s="102"/>
    </row>
    <row r="78" spans="2:11" ht="16" x14ac:dyDescent="0.2">
      <c r="B78" s="342"/>
      <c r="C78" s="310"/>
      <c r="D78" s="102"/>
      <c r="E78" s="310"/>
      <c r="F78" s="102"/>
      <c r="G78" s="339"/>
      <c r="H78" s="99"/>
      <c r="I78" s="211"/>
      <c r="J78" s="99"/>
      <c r="K78" s="102"/>
    </row>
    <row r="79" spans="2:11" ht="16" x14ac:dyDescent="0.2">
      <c r="B79" s="307">
        <v>3</v>
      </c>
      <c r="C79" s="308">
        <f>J11</f>
        <v>0</v>
      </c>
      <c r="D79" s="33">
        <f>C11</f>
        <v>6</v>
      </c>
      <c r="E79" s="308">
        <f>J7</f>
        <v>0</v>
      </c>
      <c r="F79" s="33">
        <f>C7</f>
        <v>2</v>
      </c>
      <c r="G79" s="339"/>
      <c r="H79" s="99"/>
      <c r="I79" s="211"/>
      <c r="J79" s="99"/>
      <c r="K79" s="102"/>
    </row>
    <row r="80" spans="2:11" ht="17" thickBot="1" x14ac:dyDescent="0.25">
      <c r="B80" s="307">
        <v>4</v>
      </c>
      <c r="C80" s="312">
        <f>J12</f>
        <v>0</v>
      </c>
      <c r="D80" s="43">
        <f>C12</f>
        <v>7</v>
      </c>
      <c r="E80" s="312">
        <f>J8</f>
        <v>0</v>
      </c>
      <c r="F80" s="43">
        <f>C8</f>
        <v>3</v>
      </c>
      <c r="G80" s="341"/>
      <c r="H80" s="103"/>
      <c r="I80" s="314"/>
      <c r="J80" s="103"/>
      <c r="K80" s="104"/>
    </row>
    <row r="81" spans="2:11" ht="17" thickBot="1" x14ac:dyDescent="0.25">
      <c r="B81" s="1766" t="s">
        <v>1458</v>
      </c>
      <c r="C81" s="1767"/>
      <c r="D81" s="1767"/>
      <c r="E81" s="1767"/>
      <c r="F81" s="1767"/>
      <c r="G81" s="1767"/>
      <c r="H81" s="1828"/>
      <c r="I81" s="1829" t="s">
        <v>2062</v>
      </c>
      <c r="J81" s="1770"/>
      <c r="K81" s="522"/>
    </row>
    <row r="83" spans="2:11" ht="16" x14ac:dyDescent="0.2">
      <c r="C83" s="1760" t="s">
        <v>194</v>
      </c>
      <c r="D83" s="1760"/>
      <c r="E83" s="1760"/>
      <c r="F83" s="1760"/>
      <c r="G83" s="1760"/>
      <c r="H83" s="1760"/>
      <c r="I83" s="1760"/>
      <c r="J83" s="1760"/>
    </row>
    <row r="84" spans="2:11" ht="14" thickBot="1" x14ac:dyDescent="0.2"/>
    <row r="85" spans="2:11" ht="19" thickBot="1" x14ac:dyDescent="0.25">
      <c r="B85" s="1764" t="s">
        <v>1461</v>
      </c>
      <c r="C85" s="1825"/>
      <c r="D85" s="220" t="s">
        <v>1460</v>
      </c>
      <c r="E85" s="1699" t="s">
        <v>18</v>
      </c>
      <c r="F85" s="1826"/>
      <c r="G85" s="295" t="s">
        <v>1435</v>
      </c>
      <c r="H85" s="534" t="s">
        <v>199</v>
      </c>
      <c r="I85" s="526"/>
      <c r="J85" s="535" t="s">
        <v>200</v>
      </c>
      <c r="K85" s="526">
        <v>3</v>
      </c>
    </row>
    <row r="86" spans="2:11" x14ac:dyDescent="0.15">
      <c r="B86" s="300" t="s">
        <v>892</v>
      </c>
      <c r="C86" s="301" t="s">
        <v>197</v>
      </c>
      <c r="D86" s="302" t="s">
        <v>2322</v>
      </c>
      <c r="E86" s="303" t="s">
        <v>197</v>
      </c>
      <c r="F86" s="304" t="s">
        <v>2324</v>
      </c>
      <c r="G86" s="305" t="s">
        <v>1041</v>
      </c>
      <c r="H86" s="106" t="s">
        <v>1042</v>
      </c>
      <c r="I86" s="106" t="s">
        <v>1043</v>
      </c>
      <c r="J86" s="106" t="s">
        <v>193</v>
      </c>
      <c r="K86" s="306" t="s">
        <v>2063</v>
      </c>
    </row>
    <row r="87" spans="2:11" ht="16" x14ac:dyDescent="0.2">
      <c r="B87" s="307">
        <v>1</v>
      </c>
      <c r="C87" s="308">
        <f>G13</f>
        <v>0</v>
      </c>
      <c r="D87" s="33">
        <f>C13</f>
        <v>8</v>
      </c>
      <c r="E87" s="308">
        <f>G10</f>
        <v>0</v>
      </c>
      <c r="F87" s="33">
        <f>C10</f>
        <v>5</v>
      </c>
      <c r="G87" s="309"/>
      <c r="H87" s="99"/>
      <c r="I87" s="211"/>
      <c r="J87" s="99"/>
      <c r="K87" s="102"/>
    </row>
    <row r="88" spans="2:11" ht="16" x14ac:dyDescent="0.2">
      <c r="B88" s="307">
        <v>2</v>
      </c>
      <c r="C88" s="308">
        <f>G9</f>
        <v>0</v>
      </c>
      <c r="D88" s="33">
        <f>C9</f>
        <v>4</v>
      </c>
      <c r="E88" s="308">
        <f>G6</f>
        <v>0</v>
      </c>
      <c r="F88" s="33">
        <f>C6</f>
        <v>1</v>
      </c>
      <c r="G88" s="310"/>
      <c r="H88" s="99"/>
      <c r="I88" s="211"/>
      <c r="J88" s="99"/>
      <c r="K88" s="102"/>
    </row>
    <row r="89" spans="2:11" ht="16" x14ac:dyDescent="0.2">
      <c r="B89" s="340"/>
      <c r="C89" s="339"/>
      <c r="D89" s="102"/>
      <c r="E89" s="339"/>
      <c r="F89" s="102"/>
      <c r="G89" s="339"/>
      <c r="H89" s="99"/>
      <c r="I89" s="211"/>
      <c r="J89" s="99"/>
      <c r="K89" s="102"/>
    </row>
    <row r="90" spans="2:11" ht="16" x14ac:dyDescent="0.2">
      <c r="B90" s="340"/>
      <c r="C90" s="339"/>
      <c r="D90" s="102"/>
      <c r="E90" s="339"/>
      <c r="F90" s="102"/>
      <c r="G90" s="339"/>
      <c r="H90" s="99"/>
      <c r="I90" s="211"/>
      <c r="J90" s="99"/>
      <c r="K90" s="102"/>
    </row>
    <row r="91" spans="2:11" ht="16" x14ac:dyDescent="0.2">
      <c r="B91" s="307">
        <v>2</v>
      </c>
      <c r="C91" s="308">
        <f>J12</f>
        <v>0</v>
      </c>
      <c r="D91" s="33">
        <f>C12</f>
        <v>7</v>
      </c>
      <c r="E91" s="308">
        <f>J11</f>
        <v>0</v>
      </c>
      <c r="F91" s="33">
        <f>C11</f>
        <v>6</v>
      </c>
      <c r="G91" s="310"/>
      <c r="H91" s="99"/>
      <c r="I91" s="211"/>
      <c r="J91" s="99"/>
      <c r="K91" s="102"/>
    </row>
    <row r="92" spans="2:11" ht="17" thickBot="1" x14ac:dyDescent="0.25">
      <c r="B92" s="311">
        <v>4</v>
      </c>
      <c r="C92" s="308">
        <f>J8</f>
        <v>0</v>
      </c>
      <c r="D92" s="33">
        <f>C8</f>
        <v>3</v>
      </c>
      <c r="E92" s="308">
        <f>J7</f>
        <v>0</v>
      </c>
      <c r="F92" s="33">
        <f>C7</f>
        <v>2</v>
      </c>
      <c r="G92" s="313"/>
      <c r="H92" s="103"/>
      <c r="I92" s="314"/>
      <c r="J92" s="103"/>
      <c r="K92" s="104"/>
    </row>
    <row r="93" spans="2:11" ht="17" thickBot="1" x14ac:dyDescent="0.25">
      <c r="B93" s="1766" t="s">
        <v>1458</v>
      </c>
      <c r="C93" s="1767"/>
      <c r="D93" s="1767"/>
      <c r="E93" s="1767"/>
      <c r="F93" s="1767"/>
      <c r="G93" s="1767"/>
      <c r="H93" s="1828"/>
      <c r="I93" s="1829" t="s">
        <v>2062</v>
      </c>
      <c r="J93" s="1770"/>
      <c r="K93" s="522"/>
    </row>
    <row r="95" spans="2:11" ht="16" x14ac:dyDescent="0.2">
      <c r="C95" s="1760" t="s">
        <v>194</v>
      </c>
      <c r="D95" s="1760"/>
      <c r="E95" s="1760"/>
      <c r="F95" s="1760"/>
      <c r="G95" s="1760"/>
      <c r="H95" s="1760"/>
      <c r="I95" s="1760"/>
      <c r="J95" s="1760"/>
    </row>
    <row r="96" spans="2:11" ht="14" thickBot="1" x14ac:dyDescent="0.2"/>
    <row r="97" spans="2:11" ht="18.75" customHeight="1" thickBot="1" x14ac:dyDescent="0.25">
      <c r="B97" s="1764" t="s">
        <v>1461</v>
      </c>
      <c r="C97" s="1825"/>
      <c r="D97" s="220" t="s">
        <v>1460</v>
      </c>
      <c r="E97" s="1699" t="s">
        <v>18</v>
      </c>
      <c r="F97" s="1826"/>
      <c r="G97" s="295" t="s">
        <v>1435</v>
      </c>
      <c r="H97" s="534" t="s">
        <v>199</v>
      </c>
      <c r="I97" s="526"/>
      <c r="J97" s="535" t="s">
        <v>200</v>
      </c>
      <c r="K97" s="526"/>
    </row>
    <row r="98" spans="2:11" x14ac:dyDescent="0.15">
      <c r="B98" s="300" t="s">
        <v>892</v>
      </c>
      <c r="C98" s="301" t="s">
        <v>197</v>
      </c>
      <c r="D98" s="302" t="s">
        <v>2322</v>
      </c>
      <c r="E98" s="303" t="s">
        <v>197</v>
      </c>
      <c r="F98" s="304" t="s">
        <v>2324</v>
      </c>
      <c r="G98" s="305" t="s">
        <v>1041</v>
      </c>
      <c r="H98" s="106" t="s">
        <v>1042</v>
      </c>
      <c r="I98" s="106" t="s">
        <v>1043</v>
      </c>
      <c r="J98" s="106" t="s">
        <v>193</v>
      </c>
      <c r="K98" s="306" t="s">
        <v>2063</v>
      </c>
    </row>
    <row r="99" spans="2:11" ht="16" x14ac:dyDescent="0.2">
      <c r="B99" s="307">
        <v>1</v>
      </c>
      <c r="C99" s="308"/>
      <c r="D99" s="33"/>
      <c r="E99" s="308"/>
      <c r="F99" s="33"/>
      <c r="G99" s="309"/>
      <c r="H99" s="99"/>
      <c r="I99" s="211"/>
      <c r="J99" s="99"/>
      <c r="K99" s="102"/>
    </row>
    <row r="100" spans="2:11" ht="16" x14ac:dyDescent="0.2">
      <c r="B100" s="307">
        <v>2</v>
      </c>
      <c r="C100" s="308"/>
      <c r="D100" s="33"/>
      <c r="E100" s="308"/>
      <c r="F100" s="33"/>
      <c r="G100" s="310"/>
      <c r="H100" s="99"/>
      <c r="I100" s="211"/>
      <c r="J100" s="99"/>
      <c r="K100" s="102"/>
    </row>
    <row r="101" spans="2:11" ht="16" x14ac:dyDescent="0.2">
      <c r="B101" s="307"/>
      <c r="C101" s="308"/>
      <c r="D101" s="33"/>
      <c r="E101" s="308"/>
      <c r="F101" s="33"/>
      <c r="G101" s="310"/>
      <c r="H101" s="99"/>
      <c r="I101" s="211"/>
      <c r="J101" s="99"/>
      <c r="K101" s="102"/>
    </row>
    <row r="102" spans="2:11" ht="16" x14ac:dyDescent="0.2">
      <c r="B102" s="307"/>
      <c r="C102" s="308"/>
      <c r="D102" s="33"/>
      <c r="E102" s="308"/>
      <c r="F102" s="33"/>
      <c r="G102" s="310"/>
      <c r="H102" s="99"/>
      <c r="I102" s="211"/>
      <c r="J102" s="99"/>
      <c r="K102" s="102"/>
    </row>
    <row r="103" spans="2:11" ht="16" x14ac:dyDescent="0.2">
      <c r="B103" s="307">
        <v>3</v>
      </c>
      <c r="C103" s="308"/>
      <c r="D103" s="33"/>
      <c r="E103" s="308"/>
      <c r="F103" s="33"/>
      <c r="G103" s="310"/>
      <c r="H103" s="99"/>
      <c r="I103" s="211"/>
      <c r="J103" s="99"/>
      <c r="K103" s="102"/>
    </row>
    <row r="104" spans="2:11" ht="17" thickBot="1" x14ac:dyDescent="0.25">
      <c r="B104" s="311">
        <v>4</v>
      </c>
      <c r="C104" s="312"/>
      <c r="D104" s="43"/>
      <c r="E104" s="312"/>
      <c r="F104" s="43"/>
      <c r="G104" s="313"/>
      <c r="H104" s="103"/>
      <c r="I104" s="314"/>
      <c r="J104" s="103"/>
      <c r="K104" s="104"/>
    </row>
    <row r="105" spans="2:11" ht="17" thickBot="1" x14ac:dyDescent="0.25">
      <c r="B105" s="1766" t="s">
        <v>1458</v>
      </c>
      <c r="C105" s="1767"/>
      <c r="D105" s="1767"/>
      <c r="E105" s="1767"/>
      <c r="F105" s="1767"/>
      <c r="G105" s="1767"/>
      <c r="H105" s="1828"/>
      <c r="I105" s="1829" t="s">
        <v>2062</v>
      </c>
      <c r="J105" s="1770"/>
      <c r="K105" s="522"/>
    </row>
  </sheetData>
  <sheetProtection password="CF27" sheet="1" objects="1" scenarios="1"/>
  <mergeCells count="31">
    <mergeCell ref="B105:H105"/>
    <mergeCell ref="I105:J105"/>
    <mergeCell ref="B93:H93"/>
    <mergeCell ref="I93:J93"/>
    <mergeCell ref="C95:J95"/>
    <mergeCell ref="B97:C97"/>
    <mergeCell ref="E97:F97"/>
    <mergeCell ref="B81:H81"/>
    <mergeCell ref="I81:J81"/>
    <mergeCell ref="C83:J83"/>
    <mergeCell ref="B85:C85"/>
    <mergeCell ref="E85:F85"/>
    <mergeCell ref="B69:H69"/>
    <mergeCell ref="I69:J69"/>
    <mergeCell ref="C71:J71"/>
    <mergeCell ref="B73:C73"/>
    <mergeCell ref="E73:F73"/>
    <mergeCell ref="C8:D8"/>
    <mergeCell ref="C9:D9"/>
    <mergeCell ref="C10:D10"/>
    <mergeCell ref="C59:J59"/>
    <mergeCell ref="B61:C61"/>
    <mergeCell ref="E61:F61"/>
    <mergeCell ref="C11:D11"/>
    <mergeCell ref="C12:D12"/>
    <mergeCell ref="C13:D13"/>
    <mergeCell ref="C2:I2"/>
    <mergeCell ref="B4:D4"/>
    <mergeCell ref="B5:D5"/>
    <mergeCell ref="C6:D6"/>
    <mergeCell ref="C7:D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Foglio150"/>
  <dimension ref="A1:K172"/>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1873</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2195</v>
      </c>
      <c r="G3" s="1759"/>
      <c r="I3" s="18" t="s">
        <v>684</v>
      </c>
      <c r="J3" s="18"/>
      <c r="K3" s="18" t="s">
        <v>1932</v>
      </c>
    </row>
    <row r="4" spans="1:11" x14ac:dyDescent="0.15">
      <c r="B4" s="16">
        <v>1</v>
      </c>
      <c r="C4" s="98">
        <v>1</v>
      </c>
      <c r="D4" s="14"/>
      <c r="E4" s="20">
        <f t="shared" ref="E4:E11" si="0">COUNTIF(C$24:C$92,$C4)+COUNTIF(I$24:I$92,$C4)</f>
        <v>7</v>
      </c>
      <c r="F4" s="1697">
        <f t="shared" ref="F4:F11" si="1">COUNTIF(E$24:E$92,$C4)+COUNTIF(K$24:K$92,$C4)</f>
        <v>7</v>
      </c>
      <c r="G4" s="1753"/>
      <c r="I4" s="45">
        <f>$C$4</f>
        <v>1</v>
      </c>
      <c r="J4" s="20" t="s">
        <v>1678</v>
      </c>
      <c r="K4" s="14"/>
    </row>
    <row r="5" spans="1:11" x14ac:dyDescent="0.15">
      <c r="B5" s="16">
        <v>2</v>
      </c>
      <c r="C5" s="98">
        <v>2</v>
      </c>
      <c r="D5" s="14"/>
      <c r="E5" s="20">
        <f t="shared" si="0"/>
        <v>7</v>
      </c>
      <c r="F5" s="1697">
        <f t="shared" si="1"/>
        <v>7</v>
      </c>
      <c r="G5" s="1753"/>
      <c r="I5" s="45">
        <f>$C$5</f>
        <v>2</v>
      </c>
      <c r="J5" s="20" t="s">
        <v>1678</v>
      </c>
      <c r="K5" s="14"/>
    </row>
    <row r="6" spans="1:11" x14ac:dyDescent="0.15">
      <c r="B6" s="16">
        <v>3</v>
      </c>
      <c r="C6" s="98">
        <v>3</v>
      </c>
      <c r="D6" s="14"/>
      <c r="E6" s="20">
        <f t="shared" si="0"/>
        <v>7</v>
      </c>
      <c r="F6" s="1697">
        <f t="shared" si="1"/>
        <v>7</v>
      </c>
      <c r="G6" s="1753"/>
      <c r="I6" s="45">
        <f>$C$6</f>
        <v>3</v>
      </c>
      <c r="J6" s="20" t="s">
        <v>1678</v>
      </c>
      <c r="K6" s="14"/>
    </row>
    <row r="7" spans="1:11" x14ac:dyDescent="0.15">
      <c r="B7" s="16">
        <v>4</v>
      </c>
      <c r="C7" s="98">
        <v>4</v>
      </c>
      <c r="D7" s="14"/>
      <c r="E7" s="20">
        <f t="shared" si="0"/>
        <v>7</v>
      </c>
      <c r="F7" s="1697">
        <f t="shared" si="1"/>
        <v>7</v>
      </c>
      <c r="G7" s="1753"/>
      <c r="I7" s="45">
        <f>$C$7</f>
        <v>4</v>
      </c>
      <c r="J7" s="20" t="s">
        <v>1678</v>
      </c>
      <c r="K7" s="14"/>
    </row>
    <row r="8" spans="1:11" x14ac:dyDescent="0.15">
      <c r="B8" s="16">
        <v>5</v>
      </c>
      <c r="C8" s="98">
        <v>5</v>
      </c>
      <c r="D8" s="14"/>
      <c r="E8" s="20">
        <f t="shared" si="0"/>
        <v>7</v>
      </c>
      <c r="F8" s="1697">
        <f t="shared" si="1"/>
        <v>7</v>
      </c>
      <c r="G8" s="1753"/>
      <c r="I8" s="45">
        <f>$C$8</f>
        <v>5</v>
      </c>
      <c r="J8" s="20" t="s">
        <v>1678</v>
      </c>
      <c r="K8" s="14"/>
    </row>
    <row r="9" spans="1:11" x14ac:dyDescent="0.15">
      <c r="B9" s="16">
        <v>6</v>
      </c>
      <c r="C9" s="98">
        <v>6</v>
      </c>
      <c r="D9" s="14"/>
      <c r="E9" s="20">
        <f t="shared" si="0"/>
        <v>7</v>
      </c>
      <c r="F9" s="1697">
        <f t="shared" si="1"/>
        <v>7</v>
      </c>
      <c r="G9" s="1753"/>
      <c r="I9" s="45">
        <f>$C$9</f>
        <v>6</v>
      </c>
      <c r="J9" s="20" t="s">
        <v>1678</v>
      </c>
      <c r="K9" s="14"/>
    </row>
    <row r="10" spans="1:11" x14ac:dyDescent="0.15">
      <c r="B10" s="16">
        <v>7</v>
      </c>
      <c r="C10" s="98">
        <v>7</v>
      </c>
      <c r="D10" s="14"/>
      <c r="E10" s="20">
        <f t="shared" si="0"/>
        <v>7</v>
      </c>
      <c r="F10" s="1697">
        <f t="shared" si="1"/>
        <v>7</v>
      </c>
      <c r="G10" s="1753"/>
      <c r="I10" s="45">
        <f>$C$10</f>
        <v>7</v>
      </c>
      <c r="J10" s="20" t="s">
        <v>1678</v>
      </c>
      <c r="K10" s="14"/>
    </row>
    <row r="11" spans="1:11" x14ac:dyDescent="0.15">
      <c r="B11" s="16">
        <v>8</v>
      </c>
      <c r="C11" s="418">
        <v>8</v>
      </c>
      <c r="D11" s="14"/>
      <c r="E11" s="20">
        <f t="shared" si="0"/>
        <v>7</v>
      </c>
      <c r="F11" s="1697">
        <f t="shared" si="1"/>
        <v>7</v>
      </c>
      <c r="G11" s="1753"/>
      <c r="I11" s="46">
        <f>$C$11</f>
        <v>8</v>
      </c>
      <c r="J11" s="20" t="s">
        <v>1678</v>
      </c>
      <c r="K11" s="417"/>
    </row>
    <row r="12" spans="1:11" x14ac:dyDescent="0.15">
      <c r="A12" s="15" t="s">
        <v>363</v>
      </c>
      <c r="B12" s="383" t="s">
        <v>362</v>
      </c>
      <c r="C12" s="24" t="s">
        <v>1610</v>
      </c>
      <c r="D12" s="383" t="s">
        <v>892</v>
      </c>
      <c r="E12" s="24">
        <f>SUM(E4:E11)</f>
        <v>56</v>
      </c>
      <c r="F12" s="1754" t="s">
        <v>301</v>
      </c>
      <c r="G12" s="1754"/>
      <c r="H12" s="24" t="s">
        <v>1620</v>
      </c>
      <c r="I12" s="1755" t="s">
        <v>303</v>
      </c>
      <c r="J12" s="1755"/>
      <c r="K12" s="24" t="s">
        <v>973</v>
      </c>
    </row>
    <row r="13" spans="1:11" x14ac:dyDescent="0.15">
      <c r="I13" s="18" t="s">
        <v>684</v>
      </c>
      <c r="J13" s="18"/>
      <c r="K13" s="18" t="s">
        <v>1669</v>
      </c>
    </row>
    <row r="14" spans="1:11" x14ac:dyDescent="0.15">
      <c r="I14" s="45">
        <f>$C$4</f>
        <v>1</v>
      </c>
      <c r="J14" s="20" t="s">
        <v>1678</v>
      </c>
      <c r="K14" s="14"/>
    </row>
    <row r="15" spans="1:11" x14ac:dyDescent="0.15">
      <c r="I15" s="45">
        <f>$C$5</f>
        <v>2</v>
      </c>
      <c r="J15" s="20" t="s">
        <v>1678</v>
      </c>
      <c r="K15" s="14"/>
    </row>
    <row r="16" spans="1:11" x14ac:dyDescent="0.15">
      <c r="I16" s="45">
        <f>$C$6</f>
        <v>3</v>
      </c>
      <c r="J16" s="20" t="s">
        <v>1678</v>
      </c>
      <c r="K16" s="14"/>
    </row>
    <row r="17" spans="1:11" x14ac:dyDescent="0.15">
      <c r="I17" s="45">
        <f>$C$7</f>
        <v>4</v>
      </c>
      <c r="J17" s="20" t="s">
        <v>1678</v>
      </c>
      <c r="K17" s="14"/>
    </row>
    <row r="18" spans="1:11" x14ac:dyDescent="0.15">
      <c r="I18" s="45">
        <f>$C$8</f>
        <v>5</v>
      </c>
      <c r="J18" s="20" t="s">
        <v>1678</v>
      </c>
      <c r="K18" s="14"/>
    </row>
    <row r="19" spans="1:11" x14ac:dyDescent="0.15">
      <c r="I19" s="45">
        <f>$C$9</f>
        <v>6</v>
      </c>
      <c r="J19" s="20" t="s">
        <v>1678</v>
      </c>
      <c r="K19" s="14"/>
    </row>
    <row r="20" spans="1:11" x14ac:dyDescent="0.15">
      <c r="I20" s="45">
        <f>$C$10</f>
        <v>7</v>
      </c>
      <c r="J20" s="20" t="s">
        <v>1678</v>
      </c>
      <c r="K20" s="14"/>
    </row>
    <row r="21" spans="1:11" x14ac:dyDescent="0.15">
      <c r="I21" s="45">
        <f>$C$11</f>
        <v>8</v>
      </c>
      <c r="J21" s="20" t="s">
        <v>1678</v>
      </c>
      <c r="K21" s="14"/>
    </row>
    <row r="24" spans="1:11" x14ac:dyDescent="0.15">
      <c r="A24" s="1637" t="s">
        <v>2046</v>
      </c>
      <c r="B24" s="1744"/>
      <c r="C24" s="1744"/>
      <c r="D24" s="1744"/>
      <c r="E24" s="1744"/>
      <c r="F24" s="1744"/>
      <c r="G24" s="1744"/>
      <c r="H24" s="1744"/>
      <c r="I24" s="1744"/>
      <c r="J24" s="1744"/>
      <c r="K24" s="1744"/>
    </row>
    <row r="25" spans="1:11" ht="14" thickBot="1" x14ac:dyDescent="0.2">
      <c r="E25" s="15" t="s">
        <v>307</v>
      </c>
      <c r="K25" s="15" t="s">
        <v>308</v>
      </c>
    </row>
    <row r="26" spans="1:11" x14ac:dyDescent="0.15">
      <c r="A26" s="105" t="s">
        <v>892</v>
      </c>
      <c r="B26" s="57" t="s">
        <v>197</v>
      </c>
      <c r="C26" s="182" t="s">
        <v>865</v>
      </c>
      <c r="D26" s="267" t="s">
        <v>197</v>
      </c>
      <c r="E26" s="30" t="s">
        <v>866</v>
      </c>
      <c r="G26" s="105" t="s">
        <v>892</v>
      </c>
      <c r="H26" s="57" t="s">
        <v>197</v>
      </c>
      <c r="I26" s="182" t="s">
        <v>865</v>
      </c>
      <c r="J26" s="267" t="s">
        <v>197</v>
      </c>
      <c r="K26" s="30" t="s">
        <v>866</v>
      </c>
    </row>
    <row r="27" spans="1:11" x14ac:dyDescent="0.15">
      <c r="A27" s="108">
        <v>1</v>
      </c>
      <c r="B27" s="60">
        <f>$K6</f>
        <v>0</v>
      </c>
      <c r="C27" s="45">
        <f>$C$6</f>
        <v>3</v>
      </c>
      <c r="D27" s="162">
        <f>$K9</f>
        <v>0</v>
      </c>
      <c r="E27" s="33">
        <f>$C$9</f>
        <v>6</v>
      </c>
      <c r="G27" s="108">
        <v>1</v>
      </c>
      <c r="H27" s="60">
        <f>$K6</f>
        <v>0</v>
      </c>
      <c r="I27" s="45">
        <f>$C$6</f>
        <v>3</v>
      </c>
      <c r="J27" s="162">
        <f>$K8</f>
        <v>0</v>
      </c>
      <c r="K27" s="33">
        <f>$C$8</f>
        <v>5</v>
      </c>
    </row>
    <row r="28" spans="1:11" x14ac:dyDescent="0.15">
      <c r="A28" s="197">
        <v>2</v>
      </c>
      <c r="B28" s="201">
        <f>$K7</f>
        <v>0</v>
      </c>
      <c r="C28" s="46">
        <f>$C$7</f>
        <v>4</v>
      </c>
      <c r="D28" s="187">
        <f>$K8</f>
        <v>0</v>
      </c>
      <c r="E28" s="37">
        <f>$C$8</f>
        <v>5</v>
      </c>
      <c r="G28" s="197">
        <v>2</v>
      </c>
      <c r="H28" s="201">
        <f>$K10</f>
        <v>0</v>
      </c>
      <c r="I28" s="45">
        <f>$C$10</f>
        <v>7</v>
      </c>
      <c r="J28" s="187">
        <f>$K4</f>
        <v>0</v>
      </c>
      <c r="K28" s="33">
        <f>$C$4</f>
        <v>1</v>
      </c>
    </row>
    <row r="29" spans="1:11" x14ac:dyDescent="0.15">
      <c r="A29" s="161">
        <v>3</v>
      </c>
      <c r="B29" s="186">
        <f>$K10</f>
        <v>0</v>
      </c>
      <c r="C29" s="46">
        <f>$C$10</f>
        <v>7</v>
      </c>
      <c r="D29" s="187">
        <f>$K5</f>
        <v>0</v>
      </c>
      <c r="E29" s="37">
        <f>$C$5</f>
        <v>2</v>
      </c>
      <c r="G29" s="161">
        <v>3</v>
      </c>
      <c r="H29" s="186">
        <f>$K11</f>
        <v>0</v>
      </c>
      <c r="I29" s="45">
        <f>$C$11</f>
        <v>8</v>
      </c>
      <c r="J29" s="187">
        <f>$K5</f>
        <v>0</v>
      </c>
      <c r="K29" s="33">
        <f>$C$5</f>
        <v>2</v>
      </c>
    </row>
    <row r="30" spans="1:11" ht="14" thickBot="1" x14ac:dyDescent="0.2">
      <c r="A30" s="109">
        <v>4</v>
      </c>
      <c r="B30" s="72">
        <f>$K11</f>
        <v>0</v>
      </c>
      <c r="C30" s="111">
        <f>$C$11</f>
        <v>8</v>
      </c>
      <c r="D30" s="188">
        <f>$K4</f>
        <v>0</v>
      </c>
      <c r="E30" s="43">
        <f>$C$4</f>
        <v>1</v>
      </c>
      <c r="G30" s="109">
        <v>4</v>
      </c>
      <c r="H30" s="72">
        <f>$K7</f>
        <v>0</v>
      </c>
      <c r="I30" s="111">
        <f>$C$7</f>
        <v>4</v>
      </c>
      <c r="J30" s="188">
        <f>$K9</f>
        <v>0</v>
      </c>
      <c r="K30" s="43">
        <f>$C$9</f>
        <v>6</v>
      </c>
    </row>
    <row r="32" spans="1:11" ht="14" thickBot="1" x14ac:dyDescent="0.2">
      <c r="E32" s="15" t="s">
        <v>309</v>
      </c>
      <c r="K32" s="15" t="s">
        <v>2186</v>
      </c>
    </row>
    <row r="33" spans="1:11" x14ac:dyDescent="0.15">
      <c r="A33" s="105" t="s">
        <v>892</v>
      </c>
      <c r="B33" s="57" t="s">
        <v>197</v>
      </c>
      <c r="C33" s="182" t="s">
        <v>865</v>
      </c>
      <c r="D33" s="267" t="s">
        <v>197</v>
      </c>
      <c r="E33" s="30" t="s">
        <v>866</v>
      </c>
      <c r="G33" s="105" t="s">
        <v>892</v>
      </c>
      <c r="H33" s="57" t="s">
        <v>197</v>
      </c>
      <c r="I33" s="182" t="s">
        <v>865</v>
      </c>
      <c r="J33" s="267" t="s">
        <v>197</v>
      </c>
      <c r="K33" s="30" t="s">
        <v>866</v>
      </c>
    </row>
    <row r="34" spans="1:11" x14ac:dyDescent="0.15">
      <c r="A34" s="108">
        <v>1</v>
      </c>
      <c r="B34" s="60">
        <f>$K5</f>
        <v>0</v>
      </c>
      <c r="C34" s="45">
        <f>$C$5</f>
        <v>2</v>
      </c>
      <c r="D34" s="162">
        <f>$K8</f>
        <v>0</v>
      </c>
      <c r="E34" s="33">
        <f>$C$8</f>
        <v>5</v>
      </c>
      <c r="G34" s="108">
        <v>1</v>
      </c>
      <c r="H34" s="60">
        <f>$K7</f>
        <v>0</v>
      </c>
      <c r="I34" s="45">
        <f>$C$7</f>
        <v>4</v>
      </c>
      <c r="J34" s="162">
        <f>$K11</f>
        <v>0</v>
      </c>
      <c r="K34" s="33">
        <f>$C$11</f>
        <v>8</v>
      </c>
    </row>
    <row r="35" spans="1:11" x14ac:dyDescent="0.15">
      <c r="A35" s="197">
        <v>2</v>
      </c>
      <c r="B35" s="201">
        <f>$K11</f>
        <v>0</v>
      </c>
      <c r="C35" s="46">
        <f>$C$11</f>
        <v>8</v>
      </c>
      <c r="D35" s="187">
        <f>$K6</f>
        <v>0</v>
      </c>
      <c r="E35" s="37">
        <f>$C$6</f>
        <v>3</v>
      </c>
      <c r="G35" s="197">
        <v>2</v>
      </c>
      <c r="H35" s="201">
        <f>$K5</f>
        <v>0</v>
      </c>
      <c r="I35" s="45">
        <f>$C$5</f>
        <v>2</v>
      </c>
      <c r="J35" s="187">
        <f>$K9</f>
        <v>0</v>
      </c>
      <c r="K35" s="33">
        <f>$C$9</f>
        <v>6</v>
      </c>
    </row>
    <row r="36" spans="1:11" x14ac:dyDescent="0.15">
      <c r="A36" s="161">
        <v>3</v>
      </c>
      <c r="B36" s="186">
        <f>$K7</f>
        <v>0</v>
      </c>
      <c r="C36" s="46">
        <f>$C$7</f>
        <v>4</v>
      </c>
      <c r="D36" s="187">
        <f>$K10</f>
        <v>0</v>
      </c>
      <c r="E36" s="37">
        <f>$C$10</f>
        <v>7</v>
      </c>
      <c r="G36" s="161">
        <v>3</v>
      </c>
      <c r="H36" s="186">
        <f>$K4</f>
        <v>0</v>
      </c>
      <c r="I36" s="45">
        <f>$C$4</f>
        <v>1</v>
      </c>
      <c r="J36" s="187">
        <f>$K8</f>
        <v>0</v>
      </c>
      <c r="K36" s="33">
        <f>$C$8</f>
        <v>5</v>
      </c>
    </row>
    <row r="37" spans="1:11" ht="14" thickBot="1" x14ac:dyDescent="0.2">
      <c r="A37" s="109">
        <v>4</v>
      </c>
      <c r="B37" s="72">
        <f>$K9</f>
        <v>0</v>
      </c>
      <c r="C37" s="111">
        <f>$C$9</f>
        <v>6</v>
      </c>
      <c r="D37" s="188">
        <f>$K4</f>
        <v>0</v>
      </c>
      <c r="E37" s="43">
        <f>$C$4</f>
        <v>1</v>
      </c>
      <c r="G37" s="109">
        <v>4</v>
      </c>
      <c r="H37" s="72">
        <f>$K6</f>
        <v>0</v>
      </c>
      <c r="I37" s="111">
        <f>$C$6</f>
        <v>3</v>
      </c>
      <c r="J37" s="188">
        <f>$K10</f>
        <v>0</v>
      </c>
      <c r="K37" s="43">
        <f>$C$10</f>
        <v>7</v>
      </c>
    </row>
    <row r="39" spans="1:11" ht="14" thickBot="1" x14ac:dyDescent="0.2">
      <c r="E39" s="15" t="s">
        <v>2185</v>
      </c>
      <c r="K39" s="15" t="s">
        <v>2187</v>
      </c>
    </row>
    <row r="40" spans="1:11" x14ac:dyDescent="0.15">
      <c r="A40" s="105" t="s">
        <v>892</v>
      </c>
      <c r="B40" s="57" t="s">
        <v>197</v>
      </c>
      <c r="C40" s="182" t="s">
        <v>865</v>
      </c>
      <c r="D40" s="267" t="s">
        <v>197</v>
      </c>
      <c r="E40" s="30" t="s">
        <v>866</v>
      </c>
      <c r="G40" s="105" t="s">
        <v>892</v>
      </c>
      <c r="H40" s="57" t="s">
        <v>197</v>
      </c>
      <c r="I40" s="182" t="s">
        <v>865</v>
      </c>
      <c r="J40" s="267" t="s">
        <v>197</v>
      </c>
      <c r="K40" s="30" t="s">
        <v>866</v>
      </c>
    </row>
    <row r="41" spans="1:11" x14ac:dyDescent="0.15">
      <c r="A41" s="108">
        <v>1</v>
      </c>
      <c r="B41" s="60">
        <f>$K4</f>
        <v>0</v>
      </c>
      <c r="C41" s="45">
        <f>$C$4</f>
        <v>1</v>
      </c>
      <c r="D41" s="162">
        <f>$K7</f>
        <v>0</v>
      </c>
      <c r="E41" s="33">
        <f>$C$7</f>
        <v>4</v>
      </c>
      <c r="G41" s="108">
        <v>1</v>
      </c>
      <c r="H41" s="60">
        <f>$K5</f>
        <v>0</v>
      </c>
      <c r="I41" s="45">
        <f>$C$5</f>
        <v>2</v>
      </c>
      <c r="J41" s="162">
        <f>$K7</f>
        <v>0</v>
      </c>
      <c r="K41" s="33">
        <f>$C$7</f>
        <v>4</v>
      </c>
    </row>
    <row r="42" spans="1:11" x14ac:dyDescent="0.15">
      <c r="A42" s="197">
        <v>2</v>
      </c>
      <c r="B42" s="201">
        <f>$K9</f>
        <v>0</v>
      </c>
      <c r="C42" s="46">
        <f>$C$9</f>
        <v>6</v>
      </c>
      <c r="D42" s="187">
        <f>$K10</f>
        <v>0</v>
      </c>
      <c r="E42" s="37">
        <f>$C$10</f>
        <v>7</v>
      </c>
      <c r="G42" s="197">
        <v>2</v>
      </c>
      <c r="H42" s="201">
        <f>$K9</f>
        <v>0</v>
      </c>
      <c r="I42" s="45">
        <f>$C$9</f>
        <v>6</v>
      </c>
      <c r="J42" s="187">
        <f>$K11</f>
        <v>0</v>
      </c>
      <c r="K42" s="33">
        <f>$C$11</f>
        <v>8</v>
      </c>
    </row>
    <row r="43" spans="1:11" x14ac:dyDescent="0.15">
      <c r="A43" s="161">
        <v>3</v>
      </c>
      <c r="B43" s="186">
        <f>$K5</f>
        <v>0</v>
      </c>
      <c r="C43" s="46">
        <f>$C$5</f>
        <v>2</v>
      </c>
      <c r="D43" s="187">
        <f>$K6</f>
        <v>0</v>
      </c>
      <c r="E43" s="37">
        <f>$C$6</f>
        <v>3</v>
      </c>
      <c r="G43" s="161">
        <v>3</v>
      </c>
      <c r="H43" s="186">
        <f>$K4</f>
        <v>0</v>
      </c>
      <c r="I43" s="45">
        <f>$C$4</f>
        <v>1</v>
      </c>
      <c r="J43" s="187">
        <f>$K6</f>
        <v>0</v>
      </c>
      <c r="K43" s="33">
        <f>$C$6</f>
        <v>3</v>
      </c>
    </row>
    <row r="44" spans="1:11" ht="14" thickBot="1" x14ac:dyDescent="0.2">
      <c r="A44" s="109">
        <v>4</v>
      </c>
      <c r="B44" s="72">
        <f>$K8</f>
        <v>0</v>
      </c>
      <c r="C44" s="111">
        <f>$C$8</f>
        <v>5</v>
      </c>
      <c r="D44" s="188">
        <f>$K11</f>
        <v>0</v>
      </c>
      <c r="E44" s="43">
        <f>$C$11</f>
        <v>8</v>
      </c>
      <c r="G44" s="109">
        <v>4</v>
      </c>
      <c r="H44" s="72">
        <f>$K8</f>
        <v>0</v>
      </c>
      <c r="I44" s="111">
        <f>$C$8</f>
        <v>5</v>
      </c>
      <c r="J44" s="188">
        <f>$K10</f>
        <v>0</v>
      </c>
      <c r="K44" s="43">
        <f>$C$10</f>
        <v>7</v>
      </c>
    </row>
    <row r="46" spans="1:11" ht="14" thickBot="1" x14ac:dyDescent="0.2">
      <c r="E46" s="15" t="s">
        <v>2188</v>
      </c>
    </row>
    <row r="47" spans="1:11" x14ac:dyDescent="0.15">
      <c r="A47" s="105" t="s">
        <v>892</v>
      </c>
      <c r="B47" s="57" t="s">
        <v>197</v>
      </c>
      <c r="C47" s="182" t="s">
        <v>865</v>
      </c>
      <c r="D47" s="267" t="s">
        <v>197</v>
      </c>
      <c r="E47" s="30" t="s">
        <v>866</v>
      </c>
    </row>
    <row r="48" spans="1:11" x14ac:dyDescent="0.15">
      <c r="A48" s="108">
        <v>1</v>
      </c>
      <c r="B48" s="60">
        <f>$K6</f>
        <v>0</v>
      </c>
      <c r="C48" s="45">
        <f>$C$6</f>
        <v>3</v>
      </c>
      <c r="D48" s="162">
        <f>$K7</f>
        <v>0</v>
      </c>
      <c r="E48" s="33">
        <f>$C$7</f>
        <v>4</v>
      </c>
    </row>
    <row r="49" spans="1:11" x14ac:dyDescent="0.15">
      <c r="A49" s="197">
        <v>2</v>
      </c>
      <c r="B49" s="201">
        <f>$K10</f>
        <v>0</v>
      </c>
      <c r="C49" s="46">
        <f>$C$10</f>
        <v>7</v>
      </c>
      <c r="D49" s="187">
        <f>$K11</f>
        <v>0</v>
      </c>
      <c r="E49" s="37">
        <f>$C$11</f>
        <v>8</v>
      </c>
    </row>
    <row r="50" spans="1:11" x14ac:dyDescent="0.15">
      <c r="A50" s="161">
        <v>3</v>
      </c>
      <c r="B50" s="186">
        <f>$K8</f>
        <v>0</v>
      </c>
      <c r="C50" s="46">
        <f>$C$8</f>
        <v>5</v>
      </c>
      <c r="D50" s="187">
        <f>$K9</f>
        <v>0</v>
      </c>
      <c r="E50" s="37">
        <f>$C$9</f>
        <v>6</v>
      </c>
    </row>
    <row r="51" spans="1:11" ht="14" thickBot="1" x14ac:dyDescent="0.2">
      <c r="A51" s="109">
        <v>4</v>
      </c>
      <c r="B51" s="72">
        <f>$K4</f>
        <v>0</v>
      </c>
      <c r="C51" s="111">
        <f>$C$4</f>
        <v>1</v>
      </c>
      <c r="D51" s="188">
        <f>$K5</f>
        <v>0</v>
      </c>
      <c r="E51" s="43">
        <f>$C$5</f>
        <v>2</v>
      </c>
    </row>
    <row r="55" spans="1:11" x14ac:dyDescent="0.15">
      <c r="A55"/>
      <c r="B55"/>
      <c r="C55"/>
      <c r="D55"/>
      <c r="E55"/>
      <c r="F55"/>
      <c r="G55"/>
      <c r="H55"/>
      <c r="I55"/>
      <c r="J55"/>
      <c r="K55"/>
    </row>
    <row r="59" spans="1:11" x14ac:dyDescent="0.15">
      <c r="I59" s="1972"/>
      <c r="J59" s="1972"/>
      <c r="K59" s="1972"/>
    </row>
    <row r="60" spans="1:11" x14ac:dyDescent="0.15">
      <c r="I60" s="16"/>
      <c r="J60" s="16"/>
      <c r="K60" s="16"/>
    </row>
    <row r="61" spans="1:11" x14ac:dyDescent="0.15">
      <c r="I61" s="16"/>
      <c r="J61" s="16"/>
      <c r="K61" s="16"/>
    </row>
    <row r="62" spans="1:11" x14ac:dyDescent="0.15">
      <c r="A62" s="700"/>
      <c r="B62" s="1637" t="s">
        <v>957</v>
      </c>
      <c r="C62" s="1637"/>
      <c r="D62" s="1637"/>
      <c r="E62" s="1637"/>
      <c r="F62" s="1637"/>
      <c r="G62" s="1637"/>
      <c r="H62" s="1637"/>
      <c r="I62" s="1637"/>
      <c r="J62" s="1637"/>
      <c r="K62" s="1637"/>
    </row>
    <row r="63" spans="1:11" x14ac:dyDescent="0.15">
      <c r="A63" s="700"/>
      <c r="B63" s="171"/>
      <c r="C63" s="171"/>
      <c r="D63" s="171"/>
      <c r="E63" s="171"/>
      <c r="F63" s="171"/>
      <c r="G63" s="171"/>
      <c r="H63" s="171"/>
      <c r="I63" s="171"/>
      <c r="J63" s="171"/>
      <c r="K63" s="171"/>
    </row>
    <row r="64" spans="1:11" x14ac:dyDescent="0.15">
      <c r="A64" s="1637" t="s">
        <v>1671</v>
      </c>
      <c r="B64" s="1744"/>
      <c r="C64" s="1744"/>
      <c r="D64" s="1744"/>
      <c r="E64" s="1744"/>
      <c r="F64" s="1744"/>
      <c r="G64" s="1744"/>
      <c r="H64" s="1744"/>
      <c r="I64" s="1744"/>
      <c r="J64" s="1744"/>
      <c r="K64" s="1744"/>
    </row>
    <row r="66" spans="1:11" ht="14" thickBot="1" x14ac:dyDescent="0.2">
      <c r="E66" s="15" t="s">
        <v>307</v>
      </c>
      <c r="K66" s="15" t="s">
        <v>308</v>
      </c>
    </row>
    <row r="67" spans="1:11" x14ac:dyDescent="0.15">
      <c r="A67" s="105" t="s">
        <v>892</v>
      </c>
      <c r="B67" s="57" t="s">
        <v>197</v>
      </c>
      <c r="C67" s="182" t="s">
        <v>865</v>
      </c>
      <c r="D67" s="267" t="s">
        <v>197</v>
      </c>
      <c r="E67" s="30" t="s">
        <v>866</v>
      </c>
      <c r="G67" s="105" t="s">
        <v>892</v>
      </c>
      <c r="H67" s="57" t="s">
        <v>197</v>
      </c>
      <c r="I67" s="182" t="s">
        <v>865</v>
      </c>
      <c r="J67" s="267" t="s">
        <v>197</v>
      </c>
      <c r="K67" s="30" t="s">
        <v>866</v>
      </c>
    </row>
    <row r="68" spans="1:11" x14ac:dyDescent="0.15">
      <c r="A68" s="108">
        <v>1</v>
      </c>
      <c r="B68" s="60">
        <f>$K19</f>
        <v>0</v>
      </c>
      <c r="C68" s="45">
        <f>$C$9</f>
        <v>6</v>
      </c>
      <c r="D68" s="162">
        <f>$K16</f>
        <v>0</v>
      </c>
      <c r="E68" s="33">
        <f>$C$6</f>
        <v>3</v>
      </c>
      <c r="G68" s="108">
        <v>1</v>
      </c>
      <c r="H68" s="60">
        <f>$K18</f>
        <v>0</v>
      </c>
      <c r="I68" s="45">
        <f>$C$8</f>
        <v>5</v>
      </c>
      <c r="J68" s="162">
        <f>$K16</f>
        <v>0</v>
      </c>
      <c r="K68" s="33">
        <f>$C$6</f>
        <v>3</v>
      </c>
    </row>
    <row r="69" spans="1:11" x14ac:dyDescent="0.15">
      <c r="A69" s="197">
        <v>2</v>
      </c>
      <c r="B69" s="201">
        <f>$K18</f>
        <v>0</v>
      </c>
      <c r="C69" s="46">
        <f>$C$8</f>
        <v>5</v>
      </c>
      <c r="D69" s="187">
        <f>$K17</f>
        <v>0</v>
      </c>
      <c r="E69" s="37">
        <f>$C$7</f>
        <v>4</v>
      </c>
      <c r="G69" s="197">
        <v>2</v>
      </c>
      <c r="H69" s="201">
        <f>$K14</f>
        <v>0</v>
      </c>
      <c r="I69" s="45">
        <f>$C$4</f>
        <v>1</v>
      </c>
      <c r="J69" s="187">
        <f>$K20</f>
        <v>0</v>
      </c>
      <c r="K69" s="33">
        <f>$C$10</f>
        <v>7</v>
      </c>
    </row>
    <row r="70" spans="1:11" x14ac:dyDescent="0.15">
      <c r="A70" s="161">
        <v>3</v>
      </c>
      <c r="B70" s="186">
        <f>$K15</f>
        <v>0</v>
      </c>
      <c r="C70" s="46">
        <f>$C$5</f>
        <v>2</v>
      </c>
      <c r="D70" s="187">
        <f>$K20</f>
        <v>0</v>
      </c>
      <c r="E70" s="37">
        <f>$C$10</f>
        <v>7</v>
      </c>
      <c r="G70" s="161">
        <v>3</v>
      </c>
      <c r="H70" s="186">
        <f>$K15</f>
        <v>0</v>
      </c>
      <c r="I70" s="45">
        <f>$C$5</f>
        <v>2</v>
      </c>
      <c r="J70" s="187">
        <f>$K21</f>
        <v>0</v>
      </c>
      <c r="K70" s="33">
        <f>$C$11</f>
        <v>8</v>
      </c>
    </row>
    <row r="71" spans="1:11" ht="14" thickBot="1" x14ac:dyDescent="0.2">
      <c r="A71" s="109">
        <v>4</v>
      </c>
      <c r="B71" s="72">
        <f>$K14</f>
        <v>0</v>
      </c>
      <c r="C71" s="111">
        <f>$C$4</f>
        <v>1</v>
      </c>
      <c r="D71" s="188">
        <f>$K21</f>
        <v>0</v>
      </c>
      <c r="E71" s="43">
        <f>$C$11</f>
        <v>8</v>
      </c>
      <c r="G71" s="109">
        <v>4</v>
      </c>
      <c r="H71" s="72">
        <f>$K19</f>
        <v>0</v>
      </c>
      <c r="I71" s="111">
        <f>$C$9</f>
        <v>6</v>
      </c>
      <c r="J71" s="188">
        <f>$K17</f>
        <v>0</v>
      </c>
      <c r="K71" s="43">
        <f>$C$7</f>
        <v>4</v>
      </c>
    </row>
    <row r="73" spans="1:11" ht="14" thickBot="1" x14ac:dyDescent="0.2">
      <c r="E73" s="15" t="s">
        <v>309</v>
      </c>
      <c r="K73" s="15" t="s">
        <v>2186</v>
      </c>
    </row>
    <row r="74" spans="1:11" x14ac:dyDescent="0.15">
      <c r="A74" s="105" t="s">
        <v>892</v>
      </c>
      <c r="B74" s="57" t="s">
        <v>197</v>
      </c>
      <c r="C74" s="182" t="s">
        <v>865</v>
      </c>
      <c r="D74" s="267" t="s">
        <v>197</v>
      </c>
      <c r="E74" s="30" t="s">
        <v>866</v>
      </c>
      <c r="G74" s="105" t="s">
        <v>892</v>
      </c>
      <c r="H74" s="57" t="s">
        <v>197</v>
      </c>
      <c r="I74" s="182" t="s">
        <v>865</v>
      </c>
      <c r="J74" s="267" t="s">
        <v>197</v>
      </c>
      <c r="K74" s="30" t="s">
        <v>866</v>
      </c>
    </row>
    <row r="75" spans="1:11" x14ac:dyDescent="0.15">
      <c r="A75" s="108">
        <v>1</v>
      </c>
      <c r="B75" s="60">
        <f>$K18</f>
        <v>0</v>
      </c>
      <c r="C75" s="45">
        <f>$C$8</f>
        <v>5</v>
      </c>
      <c r="D75" s="162">
        <f>$K15</f>
        <v>0</v>
      </c>
      <c r="E75" s="33">
        <f>$C$5</f>
        <v>2</v>
      </c>
      <c r="G75" s="108">
        <v>1</v>
      </c>
      <c r="H75" s="60">
        <f>$K21</f>
        <v>0</v>
      </c>
      <c r="I75" s="45">
        <f>$C$11</f>
        <v>8</v>
      </c>
      <c r="J75" s="162">
        <f>$K17</f>
        <v>0</v>
      </c>
      <c r="K75" s="33">
        <f>$C$7</f>
        <v>4</v>
      </c>
    </row>
    <row r="76" spans="1:11" x14ac:dyDescent="0.15">
      <c r="A76" s="197">
        <v>2</v>
      </c>
      <c r="B76" s="201">
        <f>$K16</f>
        <v>0</v>
      </c>
      <c r="C76" s="46">
        <f>$C$6</f>
        <v>3</v>
      </c>
      <c r="D76" s="187">
        <f>$K21</f>
        <v>0</v>
      </c>
      <c r="E76" s="37">
        <f>$C$11</f>
        <v>8</v>
      </c>
      <c r="G76" s="197">
        <v>2</v>
      </c>
      <c r="H76" s="201">
        <f>$K19</f>
        <v>0</v>
      </c>
      <c r="I76" s="45">
        <f>$C$9</f>
        <v>6</v>
      </c>
      <c r="J76" s="187">
        <f>$K15</f>
        <v>0</v>
      </c>
      <c r="K76" s="33">
        <f>$C$5</f>
        <v>2</v>
      </c>
    </row>
    <row r="77" spans="1:11" x14ac:dyDescent="0.15">
      <c r="A77" s="161">
        <v>3</v>
      </c>
      <c r="B77" s="186">
        <f>$K20</f>
        <v>0</v>
      </c>
      <c r="C77" s="46">
        <f>$C$10</f>
        <v>7</v>
      </c>
      <c r="D77" s="187">
        <f>$K17</f>
        <v>0</v>
      </c>
      <c r="E77" s="37">
        <f>$C$7</f>
        <v>4</v>
      </c>
      <c r="G77" s="161">
        <v>3</v>
      </c>
      <c r="H77" s="186">
        <f>$K18</f>
        <v>0</v>
      </c>
      <c r="I77" s="45">
        <f>$C$8</f>
        <v>5</v>
      </c>
      <c r="J77" s="187">
        <f>$K14</f>
        <v>0</v>
      </c>
      <c r="K77" s="33">
        <f>$C$4</f>
        <v>1</v>
      </c>
    </row>
    <row r="78" spans="1:11" ht="14" thickBot="1" x14ac:dyDescent="0.2">
      <c r="A78" s="109">
        <v>4</v>
      </c>
      <c r="B78" s="72">
        <f>$K14</f>
        <v>0</v>
      </c>
      <c r="C78" s="111">
        <f>$C$4</f>
        <v>1</v>
      </c>
      <c r="D78" s="188">
        <f>$K19</f>
        <v>0</v>
      </c>
      <c r="E78" s="43">
        <f>$C$9</f>
        <v>6</v>
      </c>
      <c r="G78" s="109">
        <v>4</v>
      </c>
      <c r="H78" s="72">
        <f>$K20</f>
        <v>0</v>
      </c>
      <c r="I78" s="111">
        <f>$C$10</f>
        <v>7</v>
      </c>
      <c r="J78" s="188">
        <f>$K16</f>
        <v>0</v>
      </c>
      <c r="K78" s="43">
        <f>$C$6</f>
        <v>3</v>
      </c>
    </row>
    <row r="80" spans="1:11" ht="14" thickBot="1" x14ac:dyDescent="0.2">
      <c r="E80" s="15" t="s">
        <v>2185</v>
      </c>
      <c r="K80" s="15" t="s">
        <v>2187</v>
      </c>
    </row>
    <row r="81" spans="1:11" x14ac:dyDescent="0.15">
      <c r="A81" s="105" t="s">
        <v>892</v>
      </c>
      <c r="B81" s="57" t="s">
        <v>197</v>
      </c>
      <c r="C81" s="182" t="s">
        <v>865</v>
      </c>
      <c r="D81" s="267" t="s">
        <v>197</v>
      </c>
      <c r="E81" s="30" t="s">
        <v>866</v>
      </c>
      <c r="G81" s="105" t="s">
        <v>892</v>
      </c>
      <c r="H81" s="57" t="s">
        <v>197</v>
      </c>
      <c r="I81" s="182" t="s">
        <v>865</v>
      </c>
      <c r="J81" s="267" t="s">
        <v>197</v>
      </c>
      <c r="K81" s="30" t="s">
        <v>866</v>
      </c>
    </row>
    <row r="82" spans="1:11" x14ac:dyDescent="0.15">
      <c r="A82" s="108">
        <v>1</v>
      </c>
      <c r="B82" s="60">
        <f>$K17</f>
        <v>0</v>
      </c>
      <c r="C82" s="45">
        <f>$C$7</f>
        <v>4</v>
      </c>
      <c r="D82" s="162">
        <f>$K14</f>
        <v>0</v>
      </c>
      <c r="E82" s="33">
        <f>$C$4</f>
        <v>1</v>
      </c>
      <c r="G82" s="108">
        <v>1</v>
      </c>
      <c r="H82" s="60">
        <f>$K17</f>
        <v>0</v>
      </c>
      <c r="I82" s="45">
        <f>$C$7</f>
        <v>4</v>
      </c>
      <c r="J82" s="162">
        <f>$K15</f>
        <v>0</v>
      </c>
      <c r="K82" s="33">
        <f>$C$5</f>
        <v>2</v>
      </c>
    </row>
    <row r="83" spans="1:11" x14ac:dyDescent="0.15">
      <c r="A83" s="197">
        <v>2</v>
      </c>
      <c r="B83" s="201">
        <f>$K20</f>
        <v>0</v>
      </c>
      <c r="C83" s="46">
        <f>$C$10</f>
        <v>7</v>
      </c>
      <c r="D83" s="187">
        <f>$K19</f>
        <v>0</v>
      </c>
      <c r="E83" s="37">
        <f>$C$9</f>
        <v>6</v>
      </c>
      <c r="G83" s="197">
        <v>2</v>
      </c>
      <c r="H83" s="201">
        <f>$K21</f>
        <v>0</v>
      </c>
      <c r="I83" s="45">
        <f>$C$11</f>
        <v>8</v>
      </c>
      <c r="J83" s="187">
        <f>$K19</f>
        <v>0</v>
      </c>
      <c r="K83" s="33">
        <f>$C$9</f>
        <v>6</v>
      </c>
    </row>
    <row r="84" spans="1:11" x14ac:dyDescent="0.15">
      <c r="A84" s="161">
        <v>3</v>
      </c>
      <c r="B84" s="186">
        <f>$K16</f>
        <v>0</v>
      </c>
      <c r="C84" s="46">
        <f>$C$6</f>
        <v>3</v>
      </c>
      <c r="D84" s="187">
        <f>$K15</f>
        <v>0</v>
      </c>
      <c r="E84" s="37">
        <f>$C$5</f>
        <v>2</v>
      </c>
      <c r="G84" s="161">
        <v>3</v>
      </c>
      <c r="H84" s="186">
        <f>$K16</f>
        <v>0</v>
      </c>
      <c r="I84" s="45">
        <f>$C$6</f>
        <v>3</v>
      </c>
      <c r="J84" s="187">
        <f>$K14</f>
        <v>0</v>
      </c>
      <c r="K84" s="33">
        <f>$C$4</f>
        <v>1</v>
      </c>
    </row>
    <row r="85" spans="1:11" ht="14" thickBot="1" x14ac:dyDescent="0.2">
      <c r="A85" s="109">
        <v>4</v>
      </c>
      <c r="B85" s="72">
        <f>$K21</f>
        <v>0</v>
      </c>
      <c r="C85" s="111">
        <f>$C$11</f>
        <v>8</v>
      </c>
      <c r="D85" s="188">
        <f>$K18</f>
        <v>0</v>
      </c>
      <c r="E85" s="43">
        <f>$C$8</f>
        <v>5</v>
      </c>
      <c r="G85" s="109">
        <v>4</v>
      </c>
      <c r="H85" s="72">
        <f>$K20</f>
        <v>0</v>
      </c>
      <c r="I85" s="111">
        <f>$C$10</f>
        <v>7</v>
      </c>
      <c r="J85" s="188">
        <f>$K18</f>
        <v>0</v>
      </c>
      <c r="K85" s="43">
        <f>$C$8</f>
        <v>5</v>
      </c>
    </row>
    <row r="87" spans="1:11" ht="14" thickBot="1" x14ac:dyDescent="0.2">
      <c r="E87" s="15" t="s">
        <v>2188</v>
      </c>
    </row>
    <row r="88" spans="1:11" x14ac:dyDescent="0.15">
      <c r="A88" s="105" t="s">
        <v>892</v>
      </c>
      <c r="B88" s="57" t="s">
        <v>197</v>
      </c>
      <c r="C88" s="182" t="s">
        <v>865</v>
      </c>
      <c r="D88" s="267" t="s">
        <v>197</v>
      </c>
      <c r="E88" s="30" t="s">
        <v>866</v>
      </c>
    </row>
    <row r="89" spans="1:11" x14ac:dyDescent="0.15">
      <c r="A89" s="108">
        <v>1</v>
      </c>
      <c r="B89" s="60">
        <f>$K17</f>
        <v>0</v>
      </c>
      <c r="C89" s="45">
        <f>$C$7</f>
        <v>4</v>
      </c>
      <c r="D89" s="162">
        <f>$K16</f>
        <v>0</v>
      </c>
      <c r="E89" s="33">
        <f>$C$6</f>
        <v>3</v>
      </c>
    </row>
    <row r="90" spans="1:11" x14ac:dyDescent="0.15">
      <c r="A90" s="197">
        <v>2</v>
      </c>
      <c r="B90" s="201">
        <f>$K21</f>
        <v>0</v>
      </c>
      <c r="C90" s="46">
        <f>$C$11</f>
        <v>8</v>
      </c>
      <c r="D90" s="187">
        <f>$K20</f>
        <v>0</v>
      </c>
      <c r="E90" s="37">
        <f>$C$10</f>
        <v>7</v>
      </c>
    </row>
    <row r="91" spans="1:11" x14ac:dyDescent="0.15">
      <c r="A91" s="161">
        <v>3</v>
      </c>
      <c r="B91" s="186">
        <f>$K19</f>
        <v>0</v>
      </c>
      <c r="C91" s="46">
        <f>$C$9</f>
        <v>6</v>
      </c>
      <c r="D91" s="187">
        <f>$K18</f>
        <v>0</v>
      </c>
      <c r="E91" s="37">
        <f>$C$8</f>
        <v>5</v>
      </c>
    </row>
    <row r="92" spans="1:11" ht="14" thickBot="1" x14ac:dyDescent="0.2">
      <c r="A92" s="109">
        <v>4</v>
      </c>
      <c r="B92" s="72">
        <f>$K15</f>
        <v>0</v>
      </c>
      <c r="C92" s="111">
        <f>$C$5</f>
        <v>2</v>
      </c>
      <c r="D92" s="188">
        <f>$K14</f>
        <v>0</v>
      </c>
      <c r="E92" s="43">
        <f>$C$4</f>
        <v>1</v>
      </c>
    </row>
    <row r="95" spans="1:11" x14ac:dyDescent="0.15">
      <c r="A95"/>
      <c r="B95"/>
      <c r="C95"/>
      <c r="D95"/>
      <c r="E95"/>
      <c r="F95"/>
      <c r="G95"/>
      <c r="H95"/>
      <c r="I95"/>
      <c r="J95"/>
      <c r="K95"/>
    </row>
    <row r="96" spans="1:11" x14ac:dyDescent="0.15">
      <c r="A96"/>
      <c r="B96"/>
      <c r="C96"/>
      <c r="D96"/>
      <c r="E96"/>
      <c r="F96"/>
      <c r="G96"/>
      <c r="H96"/>
      <c r="I96"/>
      <c r="J96"/>
      <c r="K96"/>
    </row>
    <row r="97" spans="1:11" x14ac:dyDescent="0.15">
      <c r="A97"/>
      <c r="B97"/>
      <c r="C97"/>
      <c r="D97"/>
      <c r="E97"/>
      <c r="F97"/>
      <c r="G97"/>
      <c r="H97"/>
      <c r="I97"/>
      <c r="J97"/>
      <c r="K97"/>
    </row>
    <row r="98" spans="1:11" x14ac:dyDescent="0.15">
      <c r="A98"/>
      <c r="B98"/>
      <c r="C98"/>
      <c r="D98"/>
      <c r="E98"/>
      <c r="F98"/>
      <c r="G98"/>
      <c r="H98"/>
      <c r="I98"/>
      <c r="J98"/>
      <c r="K98"/>
    </row>
    <row r="99" spans="1:11" x14ac:dyDescent="0.15">
      <c r="A99"/>
      <c r="B99"/>
      <c r="C99"/>
      <c r="D99"/>
      <c r="E99"/>
      <c r="F99"/>
      <c r="G99"/>
      <c r="H99"/>
      <c r="I99"/>
      <c r="J99"/>
      <c r="K99"/>
    </row>
    <row r="100" spans="1:11" x14ac:dyDescent="0.15">
      <c r="A100"/>
      <c r="B100"/>
      <c r="C100"/>
      <c r="D100"/>
      <c r="E100"/>
      <c r="F100"/>
      <c r="G100"/>
      <c r="H100"/>
      <c r="I100"/>
      <c r="J100"/>
      <c r="K100"/>
    </row>
    <row r="101" spans="1:11" x14ac:dyDescent="0.15">
      <c r="A101"/>
      <c r="B101"/>
      <c r="C101"/>
      <c r="D101"/>
      <c r="E101"/>
      <c r="F101"/>
      <c r="G101"/>
      <c r="H101"/>
      <c r="I101"/>
      <c r="J101"/>
      <c r="K101"/>
    </row>
    <row r="102" spans="1:11" x14ac:dyDescent="0.15">
      <c r="A102"/>
      <c r="B102"/>
      <c r="C102"/>
      <c r="D102"/>
      <c r="E102"/>
      <c r="F102"/>
      <c r="G102"/>
      <c r="H102"/>
      <c r="I102"/>
      <c r="J102"/>
      <c r="K102"/>
    </row>
    <row r="103" spans="1:11" x14ac:dyDescent="0.15">
      <c r="A103"/>
      <c r="B103"/>
      <c r="C103"/>
      <c r="D103"/>
      <c r="E103"/>
      <c r="F103"/>
      <c r="G103"/>
      <c r="H103"/>
      <c r="I103"/>
      <c r="J103"/>
      <c r="K103"/>
    </row>
    <row r="104" spans="1:11" x14ac:dyDescent="0.15">
      <c r="A104"/>
      <c r="B104"/>
      <c r="C104"/>
      <c r="D104"/>
      <c r="E104"/>
      <c r="F104"/>
      <c r="G104"/>
      <c r="H104"/>
      <c r="I104"/>
      <c r="J104"/>
      <c r="K104"/>
    </row>
    <row r="105" spans="1:11" x14ac:dyDescent="0.15">
      <c r="A105"/>
      <c r="B105"/>
      <c r="C105"/>
      <c r="D105"/>
      <c r="E105"/>
      <c r="F105"/>
      <c r="G105"/>
      <c r="H105"/>
      <c r="I105"/>
      <c r="J105"/>
      <c r="K105"/>
    </row>
    <row r="106" spans="1:11" x14ac:dyDescent="0.15">
      <c r="A106"/>
      <c r="B106"/>
      <c r="C106"/>
      <c r="D106"/>
      <c r="E106"/>
      <c r="F106"/>
      <c r="G106"/>
      <c r="H106"/>
      <c r="I106"/>
      <c r="J106"/>
      <c r="K106"/>
    </row>
    <row r="107" spans="1:11" x14ac:dyDescent="0.15">
      <c r="A107"/>
      <c r="B107"/>
      <c r="C107"/>
      <c r="D107"/>
      <c r="E107"/>
      <c r="F107"/>
      <c r="G107"/>
      <c r="H107"/>
      <c r="I107"/>
      <c r="J107"/>
      <c r="K107"/>
    </row>
    <row r="108" spans="1:11" x14ac:dyDescent="0.15">
      <c r="A108"/>
      <c r="B108"/>
      <c r="C108"/>
      <c r="D108"/>
      <c r="E108"/>
      <c r="F108"/>
      <c r="G108"/>
      <c r="H108"/>
      <c r="I108"/>
      <c r="J108"/>
      <c r="K108"/>
    </row>
    <row r="109" spans="1:11" x14ac:dyDescent="0.15">
      <c r="A109"/>
      <c r="B109"/>
      <c r="C109"/>
      <c r="D109"/>
      <c r="E109"/>
      <c r="F109"/>
      <c r="G109"/>
      <c r="H109"/>
      <c r="I109"/>
      <c r="J109"/>
      <c r="K109"/>
    </row>
    <row r="110" spans="1:11" x14ac:dyDescent="0.15">
      <c r="A110"/>
      <c r="B110"/>
      <c r="C110"/>
      <c r="D110"/>
      <c r="E110"/>
      <c r="F110"/>
      <c r="G110"/>
      <c r="H110"/>
      <c r="I110"/>
      <c r="J110"/>
      <c r="K110"/>
    </row>
    <row r="111" spans="1:11" x14ac:dyDescent="0.15">
      <c r="A111"/>
      <c r="B111"/>
      <c r="C111"/>
      <c r="D111"/>
      <c r="E111"/>
      <c r="F111"/>
      <c r="G111"/>
      <c r="H111"/>
      <c r="I111"/>
      <c r="J111"/>
      <c r="K111"/>
    </row>
    <row r="112" spans="1:11" x14ac:dyDescent="0.15">
      <c r="A112"/>
      <c r="B112"/>
      <c r="C112"/>
      <c r="D112"/>
      <c r="E112"/>
      <c r="F112"/>
      <c r="G112"/>
      <c r="H112"/>
      <c r="I112"/>
      <c r="J112"/>
      <c r="K112"/>
    </row>
    <row r="113" spans="1:11" x14ac:dyDescent="0.15">
      <c r="A113"/>
      <c r="B113"/>
      <c r="C113"/>
      <c r="D113"/>
      <c r="E113"/>
      <c r="F113"/>
      <c r="G113"/>
      <c r="H113"/>
      <c r="I113"/>
      <c r="J113"/>
      <c r="K113"/>
    </row>
    <row r="114" spans="1:11" x14ac:dyDescent="0.15">
      <c r="A114"/>
      <c r="B114"/>
      <c r="C114"/>
      <c r="D114"/>
      <c r="E114"/>
      <c r="F114"/>
      <c r="G114"/>
      <c r="H114"/>
      <c r="I114"/>
      <c r="J114"/>
      <c r="K114"/>
    </row>
    <row r="115" spans="1:11" x14ac:dyDescent="0.15">
      <c r="A115"/>
      <c r="B115"/>
      <c r="C115"/>
      <c r="D115"/>
      <c r="E115"/>
      <c r="F115"/>
      <c r="G115"/>
      <c r="H115"/>
      <c r="I115"/>
      <c r="J115"/>
      <c r="K115"/>
    </row>
    <row r="116" spans="1:11" x14ac:dyDescent="0.15">
      <c r="A116"/>
      <c r="B116"/>
      <c r="C116"/>
      <c r="D116"/>
      <c r="E116"/>
      <c r="F116"/>
      <c r="G116"/>
      <c r="H116"/>
      <c r="I116"/>
      <c r="J116"/>
      <c r="K116"/>
    </row>
    <row r="117" spans="1:11" x14ac:dyDescent="0.15">
      <c r="A117"/>
      <c r="B117"/>
      <c r="C117"/>
      <c r="D117"/>
      <c r="E117"/>
      <c r="F117"/>
      <c r="G117"/>
      <c r="H117"/>
      <c r="I117"/>
      <c r="J117"/>
      <c r="K117"/>
    </row>
    <row r="121" spans="1:11" x14ac:dyDescent="0.15">
      <c r="A121" s="1637" t="s">
        <v>957</v>
      </c>
      <c r="B121" s="1637"/>
      <c r="C121" s="1637"/>
      <c r="D121" s="1637"/>
      <c r="E121" s="1637"/>
      <c r="F121" s="1637"/>
      <c r="G121" s="1637"/>
      <c r="H121" s="1637"/>
      <c r="I121" s="1637"/>
      <c r="J121" s="1637"/>
      <c r="K121" s="1637"/>
    </row>
    <row r="124" spans="1:11" x14ac:dyDescent="0.15">
      <c r="A124" s="1637" t="s">
        <v>254</v>
      </c>
      <c r="B124" s="1744"/>
      <c r="C124" s="1744"/>
      <c r="D124" s="1744"/>
      <c r="E124" s="1744"/>
      <c r="F124" s="1744"/>
      <c r="G124" s="1744"/>
      <c r="H124" s="1744"/>
      <c r="I124" s="1744"/>
      <c r="J124" s="1744"/>
      <c r="K124" s="1744"/>
    </row>
    <row r="125" spans="1:11" x14ac:dyDescent="0.15">
      <c r="B125" s="383" t="s">
        <v>362</v>
      </c>
      <c r="C125" s="24" t="s">
        <v>1365</v>
      </c>
      <c r="D125" s="383" t="s">
        <v>892</v>
      </c>
      <c r="E125" s="24">
        <v>6</v>
      </c>
      <c r="F125" s="1754" t="s">
        <v>301</v>
      </c>
      <c r="G125" s="1754"/>
      <c r="H125" s="24" t="s">
        <v>1602</v>
      </c>
      <c r="I125" s="1755" t="s">
        <v>2013</v>
      </c>
      <c r="J125" s="1755"/>
      <c r="K125" s="24" t="s">
        <v>974</v>
      </c>
    </row>
    <row r="127" spans="1:11" x14ac:dyDescent="0.15">
      <c r="G127"/>
      <c r="H127"/>
      <c r="I127"/>
      <c r="J127"/>
      <c r="K127"/>
    </row>
    <row r="128" spans="1:11" x14ac:dyDescent="0.15">
      <c r="G128"/>
      <c r="H128"/>
      <c r="I128"/>
      <c r="J128"/>
      <c r="K128"/>
    </row>
    <row r="129" spans="1:11" x14ac:dyDescent="0.15">
      <c r="G129"/>
      <c r="H129"/>
      <c r="I129"/>
      <c r="J129"/>
      <c r="K129"/>
    </row>
    <row r="130" spans="1:11" x14ac:dyDescent="0.15">
      <c r="G130"/>
      <c r="H130"/>
      <c r="I130"/>
      <c r="J130"/>
      <c r="K130"/>
    </row>
    <row r="131" spans="1:11" x14ac:dyDescent="0.15">
      <c r="G131"/>
      <c r="H131"/>
      <c r="I131"/>
      <c r="J131"/>
      <c r="K131"/>
    </row>
    <row r="132" spans="1:11" x14ac:dyDescent="0.15">
      <c r="G132"/>
      <c r="H132"/>
      <c r="I132"/>
      <c r="J132"/>
      <c r="K132"/>
    </row>
    <row r="136" spans="1:11" ht="14" thickBot="1" x14ac:dyDescent="0.2">
      <c r="E136" s="15" t="s">
        <v>307</v>
      </c>
      <c r="H136" s="2018" t="s">
        <v>310</v>
      </c>
      <c r="I136" s="2018"/>
      <c r="K136" s="15" t="s">
        <v>308</v>
      </c>
    </row>
    <row r="137" spans="1:11" x14ac:dyDescent="0.15">
      <c r="A137" s="105" t="s">
        <v>892</v>
      </c>
      <c r="B137" s="57" t="s">
        <v>197</v>
      </c>
      <c r="C137" s="182" t="s">
        <v>865</v>
      </c>
      <c r="D137" s="267" t="s">
        <v>197</v>
      </c>
      <c r="E137" s="30" t="s">
        <v>866</v>
      </c>
      <c r="G137" s="105" t="s">
        <v>892</v>
      </c>
      <c r="H137" s="57" t="s">
        <v>197</v>
      </c>
      <c r="I137" s="182" t="s">
        <v>865</v>
      </c>
      <c r="J137" s="267" t="s">
        <v>197</v>
      </c>
      <c r="K137" s="30" t="s">
        <v>866</v>
      </c>
    </row>
    <row r="138" spans="1:11" x14ac:dyDescent="0.15">
      <c r="A138" s="108">
        <v>1</v>
      </c>
      <c r="B138" s="60"/>
      <c r="C138" s="63"/>
      <c r="D138" s="62"/>
      <c r="E138" s="37"/>
      <c r="G138" s="108">
        <v>1</v>
      </c>
      <c r="H138" s="60"/>
      <c r="I138" s="63"/>
      <c r="J138" s="62"/>
      <c r="K138" s="37"/>
    </row>
    <row r="139" spans="1:11" ht="14" thickBot="1" x14ac:dyDescent="0.2">
      <c r="A139" s="202">
        <v>2</v>
      </c>
      <c r="B139" s="67"/>
      <c r="C139" s="70"/>
      <c r="D139" s="71"/>
      <c r="E139" s="43"/>
      <c r="G139" s="202">
        <v>2</v>
      </c>
      <c r="H139" s="67"/>
      <c r="I139" s="70"/>
      <c r="J139" s="71"/>
      <c r="K139" s="43"/>
    </row>
    <row r="141" spans="1:11" ht="14" thickBot="1" x14ac:dyDescent="0.2">
      <c r="C141" s="25"/>
      <c r="D141" s="25"/>
      <c r="E141" s="15" t="s">
        <v>309</v>
      </c>
    </row>
    <row r="142" spans="1:11" x14ac:dyDescent="0.15">
      <c r="A142" s="105" t="s">
        <v>892</v>
      </c>
      <c r="B142" s="57" t="s">
        <v>197</v>
      </c>
      <c r="C142" s="182" t="s">
        <v>865</v>
      </c>
      <c r="D142" s="267" t="s">
        <v>197</v>
      </c>
      <c r="E142" s="30" t="s">
        <v>866</v>
      </c>
      <c r="H142"/>
      <c r="I142"/>
      <c r="J142"/>
      <c r="K142"/>
    </row>
    <row r="143" spans="1:11" x14ac:dyDescent="0.15">
      <c r="A143" s="108">
        <v>1</v>
      </c>
      <c r="B143" s="60"/>
      <c r="C143" s="63"/>
      <c r="D143" s="62"/>
      <c r="E143" s="37"/>
      <c r="H143"/>
      <c r="I143"/>
      <c r="J143"/>
      <c r="K143"/>
    </row>
    <row r="144" spans="1:11" ht="14" thickBot="1" x14ac:dyDescent="0.2">
      <c r="A144" s="202">
        <v>2</v>
      </c>
      <c r="B144" s="67"/>
      <c r="C144" s="70"/>
      <c r="D144" s="71"/>
      <c r="E144" s="43"/>
      <c r="H144"/>
      <c r="I144"/>
      <c r="J144"/>
      <c r="K144"/>
    </row>
    <row r="145" spans="1:11" x14ac:dyDescent="0.15">
      <c r="H145"/>
      <c r="I145"/>
      <c r="J145"/>
      <c r="K145"/>
    </row>
    <row r="146" spans="1:11" x14ac:dyDescent="0.15">
      <c r="A146"/>
      <c r="B146"/>
      <c r="C146"/>
      <c r="D146"/>
      <c r="E146"/>
      <c r="H146"/>
      <c r="I146"/>
      <c r="J146"/>
      <c r="K146"/>
    </row>
    <row r="150" spans="1:11" x14ac:dyDescent="0.15">
      <c r="A150" s="1637" t="s">
        <v>2022</v>
      </c>
      <c r="B150" s="1744"/>
      <c r="C150" s="1744"/>
      <c r="D150" s="1744"/>
      <c r="E150" s="1744"/>
      <c r="F150" s="1744"/>
      <c r="G150" s="1744"/>
      <c r="H150" s="1744"/>
      <c r="I150" s="1744"/>
      <c r="J150" s="1744"/>
      <c r="K150" s="1744"/>
    </row>
    <row r="151" spans="1:11" x14ac:dyDescent="0.15">
      <c r="B151" s="383" t="s">
        <v>362</v>
      </c>
      <c r="C151" s="24" t="s">
        <v>1365</v>
      </c>
      <c r="D151" s="383" t="s">
        <v>892</v>
      </c>
      <c r="E151" s="24">
        <v>6</v>
      </c>
      <c r="F151" s="1754" t="s">
        <v>301</v>
      </c>
      <c r="G151" s="1754"/>
      <c r="H151" s="24" t="s">
        <v>1602</v>
      </c>
      <c r="I151" s="1755" t="s">
        <v>2013</v>
      </c>
      <c r="J151" s="1755"/>
      <c r="K151" s="24" t="s">
        <v>974</v>
      </c>
    </row>
    <row r="153" spans="1:11" x14ac:dyDescent="0.15">
      <c r="G153"/>
      <c r="H153"/>
      <c r="I153"/>
      <c r="J153"/>
      <c r="K153"/>
    </row>
    <row r="154" spans="1:11" x14ac:dyDescent="0.15">
      <c r="G154"/>
      <c r="H154"/>
      <c r="I154"/>
      <c r="J154"/>
      <c r="K154"/>
    </row>
    <row r="155" spans="1:11" x14ac:dyDescent="0.15">
      <c r="G155"/>
      <c r="H155"/>
      <c r="I155"/>
      <c r="J155"/>
      <c r="K155"/>
    </row>
    <row r="156" spans="1:11" x14ac:dyDescent="0.15">
      <c r="G156"/>
      <c r="H156"/>
      <c r="I156"/>
      <c r="J156"/>
      <c r="K156"/>
    </row>
    <row r="157" spans="1:11" x14ac:dyDescent="0.15">
      <c r="G157"/>
      <c r="H157"/>
      <c r="I157"/>
      <c r="J157"/>
      <c r="K157"/>
    </row>
    <row r="158" spans="1:11" x14ac:dyDescent="0.15">
      <c r="G158"/>
      <c r="H158"/>
      <c r="I158"/>
      <c r="J158"/>
      <c r="K158"/>
    </row>
    <row r="162" spans="1:11" ht="14" thickBot="1" x14ac:dyDescent="0.2">
      <c r="E162" s="15" t="s">
        <v>307</v>
      </c>
      <c r="H162" s="2018" t="s">
        <v>310</v>
      </c>
      <c r="I162" s="2018"/>
      <c r="K162" s="15" t="s">
        <v>308</v>
      </c>
    </row>
    <row r="163" spans="1:11" x14ac:dyDescent="0.15">
      <c r="A163" s="105" t="s">
        <v>892</v>
      </c>
      <c r="B163" s="57" t="s">
        <v>197</v>
      </c>
      <c r="C163" s="182" t="s">
        <v>865</v>
      </c>
      <c r="D163" s="267" t="s">
        <v>197</v>
      </c>
      <c r="E163" s="30" t="s">
        <v>866</v>
      </c>
      <c r="G163" s="105" t="s">
        <v>892</v>
      </c>
      <c r="H163" s="57" t="s">
        <v>197</v>
      </c>
      <c r="I163" s="182" t="s">
        <v>865</v>
      </c>
      <c r="J163" s="267" t="s">
        <v>197</v>
      </c>
      <c r="K163" s="30" t="s">
        <v>866</v>
      </c>
    </row>
    <row r="164" spans="1:11" x14ac:dyDescent="0.15">
      <c r="A164" s="108">
        <v>1</v>
      </c>
      <c r="B164" s="60"/>
      <c r="C164" s="63"/>
      <c r="D164" s="62"/>
      <c r="E164" s="37"/>
      <c r="G164" s="108">
        <v>1</v>
      </c>
      <c r="H164" s="60"/>
      <c r="I164" s="63"/>
      <c r="J164" s="62"/>
      <c r="K164" s="37"/>
    </row>
    <row r="165" spans="1:11" ht="14" thickBot="1" x14ac:dyDescent="0.2">
      <c r="A165" s="202">
        <v>2</v>
      </c>
      <c r="B165" s="67"/>
      <c r="C165" s="70"/>
      <c r="D165" s="71"/>
      <c r="E165" s="43"/>
      <c r="G165" s="202">
        <v>2</v>
      </c>
      <c r="H165" s="67"/>
      <c r="I165" s="70"/>
      <c r="J165" s="71"/>
      <c r="K165" s="43"/>
    </row>
    <row r="167" spans="1:11" ht="14" thickBot="1" x14ac:dyDescent="0.2">
      <c r="C167" s="25"/>
      <c r="D167" s="25"/>
      <c r="E167" s="15" t="s">
        <v>309</v>
      </c>
    </row>
    <row r="168" spans="1:11" x14ac:dyDescent="0.15">
      <c r="A168" s="105" t="s">
        <v>892</v>
      </c>
      <c r="B168" s="57" t="s">
        <v>197</v>
      </c>
      <c r="C168" s="182" t="s">
        <v>865</v>
      </c>
      <c r="D168" s="267" t="s">
        <v>197</v>
      </c>
      <c r="E168" s="30" t="s">
        <v>866</v>
      </c>
      <c r="H168" s="2016" t="s">
        <v>1989</v>
      </c>
      <c r="I168" s="2016"/>
      <c r="J168" s="2016"/>
      <c r="K168" s="221" t="s">
        <v>2039</v>
      </c>
    </row>
    <row r="169" spans="1:11" x14ac:dyDescent="0.15">
      <c r="A169" s="108">
        <v>1</v>
      </c>
      <c r="B169" s="60"/>
      <c r="C169" s="63"/>
      <c r="D169" s="62"/>
      <c r="E169" s="37"/>
      <c r="H169" s="156" t="s">
        <v>1844</v>
      </c>
      <c r="I169" s="1881"/>
      <c r="J169" s="1881"/>
      <c r="K169" s="14"/>
    </row>
    <row r="170" spans="1:11" ht="14" thickBot="1" x14ac:dyDescent="0.2">
      <c r="A170" s="202">
        <v>2</v>
      </c>
      <c r="B170" s="67"/>
      <c r="C170" s="70"/>
      <c r="D170" s="71"/>
      <c r="E170" s="43"/>
      <c r="H170" s="156" t="s">
        <v>1845</v>
      </c>
      <c r="I170" s="2175"/>
      <c r="J170" s="2176"/>
      <c r="K170" s="14"/>
    </row>
    <row r="171" spans="1:11" x14ac:dyDescent="0.15">
      <c r="H171" s="156" t="s">
        <v>1846</v>
      </c>
      <c r="I171" s="2175"/>
      <c r="J171" s="2176"/>
      <c r="K171" s="14"/>
    </row>
    <row r="172" spans="1:11" x14ac:dyDescent="0.15">
      <c r="A172"/>
      <c r="B172"/>
      <c r="C172"/>
      <c r="D172"/>
      <c r="E172"/>
      <c r="H172" s="156" t="s">
        <v>1847</v>
      </c>
      <c r="I172" s="2175"/>
      <c r="J172" s="2176"/>
      <c r="K172" s="14"/>
    </row>
  </sheetData>
  <sheetProtection password="CF27" sheet="1" objects="1" scenarios="1"/>
  <mergeCells count="30">
    <mergeCell ref="A64:K64"/>
    <mergeCell ref="I59:K59"/>
    <mergeCell ref="A1:K1"/>
    <mergeCell ref="B62:K62"/>
    <mergeCell ref="F3:G3"/>
    <mergeCell ref="F4:G4"/>
    <mergeCell ref="F5:G5"/>
    <mergeCell ref="F6:G6"/>
    <mergeCell ref="F11:G11"/>
    <mergeCell ref="A24:K24"/>
    <mergeCell ref="F12:G12"/>
    <mergeCell ref="I12:J12"/>
    <mergeCell ref="F7:G7"/>
    <mergeCell ref="F8:G8"/>
    <mergeCell ref="F9:G9"/>
    <mergeCell ref="F10:G10"/>
    <mergeCell ref="I172:J172"/>
    <mergeCell ref="A121:K121"/>
    <mergeCell ref="H168:J168"/>
    <mergeCell ref="I169:J169"/>
    <mergeCell ref="I170:J170"/>
    <mergeCell ref="I171:J171"/>
    <mergeCell ref="H136:I136"/>
    <mergeCell ref="A124:K124"/>
    <mergeCell ref="F125:G125"/>
    <mergeCell ref="I125:J125"/>
    <mergeCell ref="H162:I162"/>
    <mergeCell ref="F151:G151"/>
    <mergeCell ref="I151:J151"/>
    <mergeCell ref="A150:K150"/>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Foglio151"/>
  <dimension ref="A2:K444"/>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0" ht="16" x14ac:dyDescent="0.2">
      <c r="C2" s="1760" t="s">
        <v>2003</v>
      </c>
      <c r="D2" s="1760"/>
      <c r="E2" s="1760"/>
      <c r="F2" s="1760"/>
      <c r="G2" s="1760"/>
      <c r="H2" s="1760"/>
      <c r="I2" s="1760"/>
    </row>
    <row r="4" spans="2:10" ht="16" x14ac:dyDescent="0.2">
      <c r="B4" s="1761" t="s">
        <v>196</v>
      </c>
      <c r="C4" s="1761"/>
      <c r="D4" s="1761"/>
      <c r="G4" s="25" t="s">
        <v>201</v>
      </c>
      <c r="J4" s="25" t="s">
        <v>202</v>
      </c>
    </row>
    <row r="5" spans="2:10" ht="15.75" customHeight="1" x14ac:dyDescent="0.15">
      <c r="B5" s="1762" t="s">
        <v>204</v>
      </c>
      <c r="C5" s="1762"/>
      <c r="D5" s="1762"/>
      <c r="E5" s="25" t="s">
        <v>367</v>
      </c>
      <c r="G5" s="293" t="s">
        <v>1934</v>
      </c>
      <c r="J5" s="293" t="s">
        <v>1934</v>
      </c>
    </row>
    <row r="6" spans="2:10" ht="16" x14ac:dyDescent="0.2">
      <c r="B6" s="79">
        <v>1</v>
      </c>
      <c r="C6" s="1763">
        <f>'8S - 8B - 2 RR'!C4</f>
        <v>1</v>
      </c>
      <c r="D6" s="1763"/>
      <c r="E6" s="120">
        <f>'8S - 8B - 2 RR'!D4</f>
        <v>0</v>
      </c>
      <c r="F6" s="173" t="s">
        <v>1038</v>
      </c>
      <c r="G6" s="437">
        <f>'8S - 8B - 2 RR'!K4</f>
        <v>0</v>
      </c>
      <c r="I6" s="173" t="s">
        <v>1038</v>
      </c>
      <c r="J6" s="437">
        <f>'8S - 8B - 2 RR'!K14</f>
        <v>0</v>
      </c>
    </row>
    <row r="7" spans="2:10" ht="16" x14ac:dyDescent="0.2">
      <c r="B7" s="79">
        <v>2</v>
      </c>
      <c r="C7" s="1763">
        <f>'8S - 8B - 2 RR'!C5</f>
        <v>2</v>
      </c>
      <c r="D7" s="1763"/>
      <c r="E7" s="120">
        <f>'8S - 8B - 2 RR'!D5</f>
        <v>0</v>
      </c>
      <c r="F7" s="173" t="s">
        <v>1038</v>
      </c>
      <c r="G7" s="437">
        <f>'8S - 8B - 2 RR'!K5</f>
        <v>0</v>
      </c>
      <c r="I7" s="173" t="s">
        <v>1038</v>
      </c>
      <c r="J7" s="437">
        <f>'8S - 8B - 2 RR'!K15</f>
        <v>0</v>
      </c>
    </row>
    <row r="8" spans="2:10" ht="16" x14ac:dyDescent="0.2">
      <c r="B8" s="79">
        <v>3</v>
      </c>
      <c r="C8" s="1763">
        <f>'8S - 8B - 2 RR'!C6</f>
        <v>3</v>
      </c>
      <c r="D8" s="1763"/>
      <c r="E8" s="120">
        <f>'8S - 8B - 2 RR'!D6</f>
        <v>0</v>
      </c>
      <c r="F8" s="173" t="s">
        <v>1038</v>
      </c>
      <c r="G8" s="437">
        <f>'8S - 8B - 2 RR'!K6</f>
        <v>0</v>
      </c>
      <c r="I8" s="173" t="s">
        <v>1038</v>
      </c>
      <c r="J8" s="437">
        <f>'8S - 8B - 2 RR'!K16</f>
        <v>0</v>
      </c>
    </row>
    <row r="9" spans="2:10" ht="16" x14ac:dyDescent="0.2">
      <c r="B9" s="79">
        <v>4</v>
      </c>
      <c r="C9" s="1763">
        <f>'8S - 8B - 2 RR'!C7</f>
        <v>4</v>
      </c>
      <c r="D9" s="1763"/>
      <c r="E9" s="120">
        <f>'8S - 8B - 2 RR'!D7</f>
        <v>0</v>
      </c>
      <c r="F9" s="173" t="s">
        <v>1038</v>
      </c>
      <c r="G9" s="437">
        <f>'8S - 8B - 2 RR'!K7</f>
        <v>0</v>
      </c>
      <c r="I9" s="173" t="s">
        <v>1038</v>
      </c>
      <c r="J9" s="437">
        <f>'8S - 8B - 2 RR'!K17</f>
        <v>0</v>
      </c>
    </row>
    <row r="10" spans="2:10" ht="16" x14ac:dyDescent="0.2">
      <c r="B10" s="79">
        <v>5</v>
      </c>
      <c r="C10" s="1763">
        <f>'8S - 8B - 2 RR'!C8</f>
        <v>5</v>
      </c>
      <c r="D10" s="1763"/>
      <c r="E10" s="120">
        <f>'8S - 8B - 2 RR'!D8</f>
        <v>0</v>
      </c>
      <c r="F10" s="173" t="s">
        <v>1038</v>
      </c>
      <c r="G10" s="437">
        <f>'8S - 8B - 2 RR'!K8</f>
        <v>0</v>
      </c>
      <c r="I10" s="173" t="s">
        <v>1038</v>
      </c>
      <c r="J10" s="437">
        <f>'8S - 8B - 2 RR'!K18</f>
        <v>0</v>
      </c>
    </row>
    <row r="11" spans="2:10" ht="16" x14ac:dyDescent="0.2">
      <c r="B11" s="79">
        <v>6</v>
      </c>
      <c r="C11" s="1763">
        <f>'8S - 8B - 2 RR'!C9</f>
        <v>6</v>
      </c>
      <c r="D11" s="1763"/>
      <c r="E11" s="120">
        <f>'8S - 8B - 2 RR'!D9</f>
        <v>0</v>
      </c>
      <c r="F11" s="173" t="s">
        <v>1038</v>
      </c>
      <c r="G11" s="437">
        <f>'8S - 8B - 2 RR'!K9</f>
        <v>0</v>
      </c>
      <c r="I11" s="173" t="s">
        <v>1038</v>
      </c>
      <c r="J11" s="437">
        <f>'8S - 8B - 2 RR'!K19</f>
        <v>0</v>
      </c>
    </row>
    <row r="12" spans="2:10" ht="16" x14ac:dyDescent="0.2">
      <c r="B12" s="79">
        <v>7</v>
      </c>
      <c r="C12" s="1763">
        <f>'8S - 8B - 2 RR'!C10</f>
        <v>7</v>
      </c>
      <c r="D12" s="1763"/>
      <c r="E12" s="120">
        <f>'8S - 8B - 2 RR'!D10</f>
        <v>0</v>
      </c>
      <c r="F12" s="173" t="s">
        <v>1038</v>
      </c>
      <c r="G12" s="437">
        <f>'8S - 8B - 2 RR'!K10</f>
        <v>0</v>
      </c>
      <c r="I12" s="173" t="s">
        <v>1038</v>
      </c>
      <c r="J12" s="437">
        <f>'8S - 8B - 2 RR'!K20</f>
        <v>0</v>
      </c>
    </row>
    <row r="13" spans="2:10" ht="16" x14ac:dyDescent="0.2">
      <c r="B13" s="79">
        <v>8</v>
      </c>
      <c r="C13" s="1763">
        <f>'8S - 8B - 2 RR'!C11</f>
        <v>8</v>
      </c>
      <c r="D13" s="1763"/>
      <c r="E13" s="120">
        <f>'8S - 8B - 2 RR'!D11</f>
        <v>0</v>
      </c>
      <c r="F13" s="173" t="s">
        <v>1038</v>
      </c>
      <c r="G13" s="437">
        <f>'8S - 8B - 2 RR'!K11</f>
        <v>0</v>
      </c>
      <c r="I13" s="173" t="s">
        <v>1038</v>
      </c>
      <c r="J13" s="437">
        <f>'8S - 8B - 2 RR'!K21</f>
        <v>0</v>
      </c>
    </row>
    <row r="59" spans="2:11" ht="16" x14ac:dyDescent="0.2">
      <c r="C59" s="1760" t="s">
        <v>194</v>
      </c>
      <c r="D59" s="1760"/>
      <c r="E59" s="1760"/>
      <c r="F59" s="1760"/>
      <c r="G59" s="1760"/>
      <c r="H59" s="1760"/>
      <c r="I59" s="1760"/>
      <c r="J59" s="1760"/>
    </row>
    <row r="60" spans="2:11" ht="14" thickBot="1" x14ac:dyDescent="0.2"/>
    <row r="61" spans="2:11" ht="19" thickBot="1" x14ac:dyDescent="0.25">
      <c r="B61" s="1764" t="s">
        <v>1461</v>
      </c>
      <c r="C61" s="1825"/>
      <c r="D61" s="220" t="s">
        <v>1460</v>
      </c>
      <c r="E61" s="1699" t="s">
        <v>18</v>
      </c>
      <c r="F61" s="1826"/>
      <c r="G61" s="295" t="s">
        <v>201</v>
      </c>
      <c r="H61" s="534" t="s">
        <v>199</v>
      </c>
      <c r="I61" s="526"/>
      <c r="J61" s="535" t="s">
        <v>200</v>
      </c>
      <c r="K61" s="526">
        <v>1</v>
      </c>
    </row>
    <row r="62" spans="2:11" ht="15.75" customHeight="1" x14ac:dyDescent="0.15">
      <c r="B62" s="300" t="s">
        <v>892</v>
      </c>
      <c r="C62" s="301" t="s">
        <v>197</v>
      </c>
      <c r="D62" s="302" t="s">
        <v>2322</v>
      </c>
      <c r="E62" s="303" t="s">
        <v>197</v>
      </c>
      <c r="F62" s="304" t="s">
        <v>2324</v>
      </c>
      <c r="G62" s="305" t="s">
        <v>1041</v>
      </c>
      <c r="H62" s="106" t="s">
        <v>1042</v>
      </c>
      <c r="I62" s="106" t="s">
        <v>1043</v>
      </c>
      <c r="J62" s="106" t="s">
        <v>193</v>
      </c>
      <c r="K62" s="306" t="s">
        <v>2063</v>
      </c>
    </row>
    <row r="63" spans="2:11" ht="15.75" customHeight="1" x14ac:dyDescent="0.2">
      <c r="B63" s="307">
        <v>1</v>
      </c>
      <c r="C63" s="308">
        <f>G8</f>
        <v>0</v>
      </c>
      <c r="D63" s="33">
        <f>C8</f>
        <v>3</v>
      </c>
      <c r="E63" s="308">
        <f>G11</f>
        <v>0</v>
      </c>
      <c r="F63" s="33">
        <f>C11</f>
        <v>6</v>
      </c>
      <c r="G63" s="309"/>
      <c r="H63" s="99"/>
      <c r="I63" s="211"/>
      <c r="J63" s="99"/>
      <c r="K63" s="102"/>
    </row>
    <row r="64" spans="2:11" ht="15.75" customHeight="1" x14ac:dyDescent="0.2">
      <c r="B64" s="307">
        <v>2</v>
      </c>
      <c r="C64" s="308">
        <f>G9</f>
        <v>0</v>
      </c>
      <c r="D64" s="33">
        <f>C9</f>
        <v>4</v>
      </c>
      <c r="E64" s="308">
        <f>G10</f>
        <v>0</v>
      </c>
      <c r="F64" s="33">
        <f>C10</f>
        <v>5</v>
      </c>
      <c r="G64" s="310"/>
      <c r="H64" s="99"/>
      <c r="I64" s="211"/>
      <c r="J64" s="99"/>
      <c r="K64" s="102"/>
    </row>
    <row r="65" spans="2:11" ht="15.75" customHeight="1" x14ac:dyDescent="0.2">
      <c r="B65" s="307">
        <v>3</v>
      </c>
      <c r="C65" s="308">
        <f>G12</f>
        <v>0</v>
      </c>
      <c r="D65" s="33">
        <f>C12</f>
        <v>7</v>
      </c>
      <c r="E65" s="308">
        <f>G7</f>
        <v>0</v>
      </c>
      <c r="F65" s="33">
        <f>C7</f>
        <v>2</v>
      </c>
      <c r="G65" s="310"/>
      <c r="H65" s="99"/>
      <c r="I65" s="211"/>
      <c r="J65" s="99"/>
      <c r="K65" s="102"/>
    </row>
    <row r="66" spans="2:11" ht="15.75" customHeight="1" x14ac:dyDescent="0.2">
      <c r="B66" s="307">
        <v>4</v>
      </c>
      <c r="C66" s="308">
        <f>G13</f>
        <v>0</v>
      </c>
      <c r="D66" s="33">
        <f>C13</f>
        <v>8</v>
      </c>
      <c r="E66" s="308">
        <f>G6</f>
        <v>0</v>
      </c>
      <c r="F66" s="33">
        <f>C6</f>
        <v>1</v>
      </c>
      <c r="G66" s="310"/>
      <c r="H66" s="99"/>
      <c r="I66" s="211"/>
      <c r="J66" s="99"/>
      <c r="K66" s="102"/>
    </row>
    <row r="67" spans="2:11" ht="15.75" customHeight="1" x14ac:dyDescent="0.2">
      <c r="B67" s="307">
        <v>5</v>
      </c>
      <c r="C67" s="308"/>
      <c r="D67" s="33"/>
      <c r="E67" s="308"/>
      <c r="F67" s="33"/>
      <c r="G67" s="310"/>
      <c r="H67" s="99"/>
      <c r="I67" s="211"/>
      <c r="J67" s="99"/>
      <c r="K67" s="102"/>
    </row>
    <row r="68" spans="2:11" ht="15.75" customHeight="1" thickBot="1" x14ac:dyDescent="0.25">
      <c r="B68" s="311">
        <v>6</v>
      </c>
      <c r="C68" s="312"/>
      <c r="D68" s="43"/>
      <c r="E68" s="312"/>
      <c r="F68" s="43"/>
      <c r="G68" s="313"/>
      <c r="H68" s="103"/>
      <c r="I68" s="314"/>
      <c r="J68" s="103"/>
      <c r="K68" s="104"/>
    </row>
    <row r="69" spans="2:11" ht="15.75" customHeight="1" thickBot="1" x14ac:dyDescent="0.25">
      <c r="B69" s="1766" t="s">
        <v>1458</v>
      </c>
      <c r="C69" s="1767"/>
      <c r="D69" s="1767"/>
      <c r="E69" s="1767"/>
      <c r="F69" s="1767"/>
      <c r="G69" s="1767"/>
      <c r="H69" s="1828"/>
      <c r="I69" s="1829" t="s">
        <v>2062</v>
      </c>
      <c r="J69" s="1770"/>
      <c r="K69" s="522"/>
    </row>
    <row r="70" spans="2:11" ht="15.75" customHeight="1" x14ac:dyDescent="0.15"/>
    <row r="71" spans="2:11" ht="15.75" customHeight="1" x14ac:dyDescent="0.2">
      <c r="C71" s="1760" t="s">
        <v>194</v>
      </c>
      <c r="D71" s="1760"/>
      <c r="E71" s="1760"/>
      <c r="F71" s="1760"/>
      <c r="G71" s="1760"/>
      <c r="H71" s="1760"/>
      <c r="I71" s="1760"/>
      <c r="J71" s="1760"/>
    </row>
    <row r="72" spans="2:11" ht="15.75" customHeight="1" thickBot="1" x14ac:dyDescent="0.2"/>
    <row r="73" spans="2:11" ht="19" thickBot="1" x14ac:dyDescent="0.25">
      <c r="B73" s="1764" t="s">
        <v>1461</v>
      </c>
      <c r="C73" s="1825"/>
      <c r="D73" s="220" t="s">
        <v>1460</v>
      </c>
      <c r="E73" s="1699" t="s">
        <v>18</v>
      </c>
      <c r="F73" s="1826"/>
      <c r="G73" s="295" t="s">
        <v>201</v>
      </c>
      <c r="H73" s="534" t="s">
        <v>199</v>
      </c>
      <c r="I73" s="526"/>
      <c r="J73" s="535" t="s">
        <v>200</v>
      </c>
      <c r="K73" s="526">
        <v>2</v>
      </c>
    </row>
    <row r="74" spans="2:1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6" x14ac:dyDescent="0.2">
      <c r="B75" s="307">
        <v>1</v>
      </c>
      <c r="C75" s="308">
        <f>G8</f>
        <v>0</v>
      </c>
      <c r="D75" s="33">
        <f>C8</f>
        <v>3</v>
      </c>
      <c r="E75" s="308">
        <f>G10</f>
        <v>0</v>
      </c>
      <c r="F75" s="33">
        <f>C10</f>
        <v>5</v>
      </c>
      <c r="G75" s="309"/>
      <c r="H75" s="99"/>
      <c r="I75" s="211"/>
      <c r="J75" s="99"/>
      <c r="K75" s="102"/>
    </row>
    <row r="76" spans="2:11" ht="16" x14ac:dyDescent="0.2">
      <c r="B76" s="307">
        <v>2</v>
      </c>
      <c r="C76" s="308">
        <f>G12</f>
        <v>0</v>
      </c>
      <c r="D76" s="33">
        <f>C12</f>
        <v>7</v>
      </c>
      <c r="E76" s="308">
        <f>G6</f>
        <v>0</v>
      </c>
      <c r="F76" s="33">
        <f>C6</f>
        <v>1</v>
      </c>
      <c r="G76" s="310"/>
      <c r="H76" s="99"/>
      <c r="I76" s="211"/>
      <c r="J76" s="99"/>
      <c r="K76" s="102"/>
    </row>
    <row r="77" spans="2:11" ht="16" x14ac:dyDescent="0.2">
      <c r="B77" s="307">
        <v>3</v>
      </c>
      <c r="C77" s="308">
        <f>G13</f>
        <v>0</v>
      </c>
      <c r="D77" s="33">
        <f>C13</f>
        <v>8</v>
      </c>
      <c r="E77" s="308">
        <f>G7</f>
        <v>0</v>
      </c>
      <c r="F77" s="33">
        <f>C7</f>
        <v>2</v>
      </c>
      <c r="G77" s="310"/>
      <c r="H77" s="99"/>
      <c r="I77" s="211"/>
      <c r="J77" s="99"/>
      <c r="K77" s="102"/>
    </row>
    <row r="78" spans="2:11" ht="16" x14ac:dyDescent="0.2">
      <c r="B78" s="307">
        <v>4</v>
      </c>
      <c r="C78" s="308">
        <f>G9</f>
        <v>0</v>
      </c>
      <c r="D78" s="33">
        <f>C9</f>
        <v>4</v>
      </c>
      <c r="E78" s="308">
        <f>G11</f>
        <v>0</v>
      </c>
      <c r="F78" s="33">
        <f>C11</f>
        <v>6</v>
      </c>
      <c r="G78" s="310"/>
      <c r="H78" s="99"/>
      <c r="I78" s="211"/>
      <c r="J78" s="99"/>
      <c r="K78" s="102"/>
    </row>
    <row r="79" spans="2:11" ht="16" x14ac:dyDescent="0.2">
      <c r="B79" s="307">
        <v>5</v>
      </c>
      <c r="C79" s="308"/>
      <c r="D79" s="33"/>
      <c r="E79" s="308"/>
      <c r="F79" s="33"/>
      <c r="G79" s="310"/>
      <c r="H79" s="99"/>
      <c r="I79" s="211"/>
      <c r="J79" s="99"/>
      <c r="K79" s="102"/>
    </row>
    <row r="80" spans="2:11" ht="17" thickBot="1" x14ac:dyDescent="0.25">
      <c r="B80" s="311">
        <v>6</v>
      </c>
      <c r="C80" s="312"/>
      <c r="D80" s="43"/>
      <c r="E80" s="312"/>
      <c r="F80" s="43"/>
      <c r="G80" s="313"/>
      <c r="H80" s="103"/>
      <c r="I80" s="314"/>
      <c r="J80" s="103"/>
      <c r="K80" s="104"/>
    </row>
    <row r="81" spans="2:11" ht="17" thickBot="1" x14ac:dyDescent="0.25">
      <c r="B81" s="1766" t="s">
        <v>1458</v>
      </c>
      <c r="C81" s="1767"/>
      <c r="D81" s="1767"/>
      <c r="E81" s="1767"/>
      <c r="F81" s="1767"/>
      <c r="G81" s="1767"/>
      <c r="H81" s="1828"/>
      <c r="I81" s="1829" t="s">
        <v>2062</v>
      </c>
      <c r="J81" s="1770"/>
      <c r="K81" s="522"/>
    </row>
    <row r="83" spans="2:11" ht="16" x14ac:dyDescent="0.2">
      <c r="C83" s="1760" t="s">
        <v>194</v>
      </c>
      <c r="D83" s="1760"/>
      <c r="E83" s="1760"/>
      <c r="F83" s="1760"/>
      <c r="G83" s="1760"/>
      <c r="H83" s="1760"/>
      <c r="I83" s="1760"/>
      <c r="J83" s="1760"/>
    </row>
    <row r="84" spans="2:11" ht="14" thickBot="1" x14ac:dyDescent="0.2"/>
    <row r="85" spans="2:11" ht="19" thickBot="1" x14ac:dyDescent="0.25">
      <c r="B85" s="1764" t="s">
        <v>1461</v>
      </c>
      <c r="C85" s="1825"/>
      <c r="D85" s="220" t="s">
        <v>1460</v>
      </c>
      <c r="E85" s="1699" t="s">
        <v>18</v>
      </c>
      <c r="F85" s="1826"/>
      <c r="G85" s="295" t="s">
        <v>201</v>
      </c>
      <c r="H85" s="534" t="s">
        <v>199</v>
      </c>
      <c r="I85" s="526"/>
      <c r="J85" s="535" t="s">
        <v>200</v>
      </c>
      <c r="K85" s="526">
        <v>3</v>
      </c>
    </row>
    <row r="86" spans="2:11" x14ac:dyDescent="0.15">
      <c r="B86" s="300" t="s">
        <v>892</v>
      </c>
      <c r="C86" s="301" t="s">
        <v>197</v>
      </c>
      <c r="D86" s="302" t="s">
        <v>2322</v>
      </c>
      <c r="E86" s="303" t="s">
        <v>197</v>
      </c>
      <c r="F86" s="304" t="s">
        <v>2324</v>
      </c>
      <c r="G86" s="305" t="s">
        <v>1041</v>
      </c>
      <c r="H86" s="106" t="s">
        <v>1042</v>
      </c>
      <c r="I86" s="106" t="s">
        <v>1043</v>
      </c>
      <c r="J86" s="106" t="s">
        <v>193</v>
      </c>
      <c r="K86" s="306" t="s">
        <v>2063</v>
      </c>
    </row>
    <row r="87" spans="2:11" ht="16" x14ac:dyDescent="0.2">
      <c r="B87" s="307">
        <v>1</v>
      </c>
      <c r="C87" s="308">
        <f>G7</f>
        <v>0</v>
      </c>
      <c r="D87" s="33">
        <f>C7</f>
        <v>2</v>
      </c>
      <c r="E87" s="308">
        <f>G10</f>
        <v>0</v>
      </c>
      <c r="F87" s="33">
        <f>C10</f>
        <v>5</v>
      </c>
      <c r="G87" s="309"/>
      <c r="H87" s="99"/>
      <c r="I87" s="211"/>
      <c r="J87" s="99"/>
      <c r="K87" s="102"/>
    </row>
    <row r="88" spans="2:11" ht="16" x14ac:dyDescent="0.2">
      <c r="B88" s="307">
        <v>2</v>
      </c>
      <c r="C88" s="308">
        <f>G13</f>
        <v>0</v>
      </c>
      <c r="D88" s="33">
        <f>C13</f>
        <v>8</v>
      </c>
      <c r="E88" s="308">
        <f>G8</f>
        <v>0</v>
      </c>
      <c r="F88" s="33">
        <f>C8</f>
        <v>3</v>
      </c>
      <c r="G88" s="310"/>
      <c r="H88" s="99"/>
      <c r="I88" s="211"/>
      <c r="J88" s="99"/>
      <c r="K88" s="102"/>
    </row>
    <row r="89" spans="2:11" ht="16" x14ac:dyDescent="0.2">
      <c r="B89" s="307">
        <v>3</v>
      </c>
      <c r="C89" s="308">
        <f>G9</f>
        <v>0</v>
      </c>
      <c r="D89" s="33">
        <f>C9</f>
        <v>4</v>
      </c>
      <c r="E89" s="308">
        <f>G12</f>
        <v>0</v>
      </c>
      <c r="F89" s="33">
        <f>C12</f>
        <v>7</v>
      </c>
      <c r="G89" s="310"/>
      <c r="H89" s="99"/>
      <c r="I89" s="211"/>
      <c r="J89" s="99"/>
      <c r="K89" s="102"/>
    </row>
    <row r="90" spans="2:11" ht="16" x14ac:dyDescent="0.2">
      <c r="B90" s="307">
        <v>4</v>
      </c>
      <c r="C90" s="308">
        <f>G11</f>
        <v>0</v>
      </c>
      <c r="D90" s="33">
        <f>C11</f>
        <v>6</v>
      </c>
      <c r="E90" s="308">
        <f>G6</f>
        <v>0</v>
      </c>
      <c r="F90" s="33">
        <f>C6</f>
        <v>1</v>
      </c>
      <c r="G90" s="310"/>
      <c r="H90" s="99"/>
      <c r="I90" s="211"/>
      <c r="J90" s="99"/>
      <c r="K90" s="102"/>
    </row>
    <row r="91" spans="2:11" ht="16" x14ac:dyDescent="0.2">
      <c r="B91" s="307">
        <v>5</v>
      </c>
      <c r="C91" s="308"/>
      <c r="D91" s="33"/>
      <c r="E91" s="308"/>
      <c r="F91" s="33"/>
      <c r="G91" s="310"/>
      <c r="H91" s="99"/>
      <c r="I91" s="211"/>
      <c r="J91" s="99"/>
      <c r="K91" s="102"/>
    </row>
    <row r="92" spans="2:11" ht="17" thickBot="1" x14ac:dyDescent="0.25">
      <c r="B92" s="311">
        <v>6</v>
      </c>
      <c r="C92" s="312"/>
      <c r="D92" s="43"/>
      <c r="E92" s="312"/>
      <c r="F92" s="43"/>
      <c r="G92" s="313"/>
      <c r="H92" s="103"/>
      <c r="I92" s="314"/>
      <c r="J92" s="103"/>
      <c r="K92" s="104"/>
    </row>
    <row r="93" spans="2:11" ht="17" thickBot="1" x14ac:dyDescent="0.25">
      <c r="B93" s="1766" t="s">
        <v>1458</v>
      </c>
      <c r="C93" s="1767"/>
      <c r="D93" s="1767"/>
      <c r="E93" s="1767"/>
      <c r="F93" s="1767"/>
      <c r="G93" s="1767"/>
      <c r="H93" s="1828"/>
      <c r="I93" s="1829" t="s">
        <v>2062</v>
      </c>
      <c r="J93" s="1770"/>
      <c r="K93" s="522"/>
    </row>
    <row r="95" spans="2:11" ht="16" x14ac:dyDescent="0.2">
      <c r="C95" s="1760" t="s">
        <v>194</v>
      </c>
      <c r="D95" s="1760"/>
      <c r="E95" s="1760"/>
      <c r="F95" s="1760"/>
      <c r="G95" s="1760"/>
      <c r="H95" s="1760"/>
      <c r="I95" s="1760"/>
      <c r="J95" s="1760"/>
    </row>
    <row r="96" spans="2:11" ht="14" thickBot="1" x14ac:dyDescent="0.2"/>
    <row r="97" spans="2:11" ht="19" thickBot="1" x14ac:dyDescent="0.25">
      <c r="B97" s="1764" t="s">
        <v>1461</v>
      </c>
      <c r="C97" s="1825"/>
      <c r="D97" s="220" t="s">
        <v>1460</v>
      </c>
      <c r="E97" s="1699" t="s">
        <v>18</v>
      </c>
      <c r="F97" s="1826"/>
      <c r="G97" s="295" t="s">
        <v>201</v>
      </c>
      <c r="H97" s="534" t="s">
        <v>199</v>
      </c>
      <c r="I97" s="526"/>
      <c r="J97" s="535" t="s">
        <v>200</v>
      </c>
      <c r="K97" s="526">
        <v>4</v>
      </c>
    </row>
    <row r="98" spans="2:11" x14ac:dyDescent="0.15">
      <c r="B98" s="300" t="s">
        <v>892</v>
      </c>
      <c r="C98" s="301" t="s">
        <v>197</v>
      </c>
      <c r="D98" s="302" t="s">
        <v>2322</v>
      </c>
      <c r="E98" s="303" t="s">
        <v>197</v>
      </c>
      <c r="F98" s="304" t="s">
        <v>2324</v>
      </c>
      <c r="G98" s="305" t="s">
        <v>1041</v>
      </c>
      <c r="H98" s="106" t="s">
        <v>1042</v>
      </c>
      <c r="I98" s="106" t="s">
        <v>1043</v>
      </c>
      <c r="J98" s="106" t="s">
        <v>193</v>
      </c>
      <c r="K98" s="306" t="s">
        <v>2063</v>
      </c>
    </row>
    <row r="99" spans="2:11" ht="16" x14ac:dyDescent="0.2">
      <c r="B99" s="307">
        <v>1</v>
      </c>
      <c r="C99" s="308">
        <f>G9</f>
        <v>0</v>
      </c>
      <c r="D99" s="33">
        <f>C9</f>
        <v>4</v>
      </c>
      <c r="E99" s="308">
        <f>G13</f>
        <v>0</v>
      </c>
      <c r="F99" s="33">
        <f>C13</f>
        <v>8</v>
      </c>
      <c r="G99" s="309"/>
      <c r="H99" s="99"/>
      <c r="I99" s="211"/>
      <c r="J99" s="99"/>
      <c r="K99" s="102"/>
    </row>
    <row r="100" spans="2:11" ht="16" x14ac:dyDescent="0.2">
      <c r="B100" s="307">
        <v>2</v>
      </c>
      <c r="C100" s="308">
        <f>G7</f>
        <v>0</v>
      </c>
      <c r="D100" s="33">
        <f>C7</f>
        <v>2</v>
      </c>
      <c r="E100" s="308">
        <f>G11</f>
        <v>0</v>
      </c>
      <c r="F100" s="33">
        <f>C11</f>
        <v>6</v>
      </c>
      <c r="G100" s="310"/>
      <c r="H100" s="99"/>
      <c r="I100" s="211"/>
      <c r="J100" s="99"/>
      <c r="K100" s="102"/>
    </row>
    <row r="101" spans="2:11" ht="16" x14ac:dyDescent="0.2">
      <c r="B101" s="307">
        <v>3</v>
      </c>
      <c r="C101" s="308">
        <f>G6</f>
        <v>0</v>
      </c>
      <c r="D101" s="33">
        <f>C6</f>
        <v>1</v>
      </c>
      <c r="E101" s="308">
        <f>G10</f>
        <v>0</v>
      </c>
      <c r="F101" s="33">
        <f>C10</f>
        <v>5</v>
      </c>
      <c r="G101" s="310"/>
      <c r="H101" s="99"/>
      <c r="I101" s="211"/>
      <c r="J101" s="99"/>
      <c r="K101" s="102"/>
    </row>
    <row r="102" spans="2:11" ht="16" x14ac:dyDescent="0.2">
      <c r="B102" s="307">
        <v>4</v>
      </c>
      <c r="C102" s="308">
        <f>G8</f>
        <v>0</v>
      </c>
      <c r="D102" s="33">
        <f>C8</f>
        <v>3</v>
      </c>
      <c r="E102" s="308">
        <f>G12</f>
        <v>0</v>
      </c>
      <c r="F102" s="33">
        <f>C12</f>
        <v>7</v>
      </c>
      <c r="G102" s="310"/>
      <c r="H102" s="99"/>
      <c r="I102" s="211"/>
      <c r="J102" s="99"/>
      <c r="K102" s="102"/>
    </row>
    <row r="103" spans="2:11" ht="16" x14ac:dyDescent="0.2">
      <c r="B103" s="307">
        <v>5</v>
      </c>
      <c r="C103" s="308"/>
      <c r="D103" s="33"/>
      <c r="E103" s="308"/>
      <c r="F103" s="33"/>
      <c r="G103" s="310"/>
      <c r="H103" s="99"/>
      <c r="I103" s="211"/>
      <c r="J103" s="99"/>
      <c r="K103" s="102"/>
    </row>
    <row r="104" spans="2:11" ht="17" thickBot="1" x14ac:dyDescent="0.25">
      <c r="B104" s="311">
        <v>6</v>
      </c>
      <c r="C104" s="312"/>
      <c r="D104" s="43"/>
      <c r="E104" s="312"/>
      <c r="F104" s="43"/>
      <c r="G104" s="313"/>
      <c r="H104" s="103"/>
      <c r="I104" s="314"/>
      <c r="J104" s="103"/>
      <c r="K104" s="104"/>
    </row>
    <row r="105" spans="2:11" ht="17" thickBot="1" x14ac:dyDescent="0.25">
      <c r="B105" s="1766" t="s">
        <v>1458</v>
      </c>
      <c r="C105" s="1767"/>
      <c r="D105" s="1767"/>
      <c r="E105" s="1767"/>
      <c r="F105" s="1767"/>
      <c r="G105" s="1767"/>
      <c r="H105" s="1828"/>
      <c r="I105" s="1829" t="s">
        <v>2062</v>
      </c>
      <c r="J105" s="1770"/>
      <c r="K105" s="522"/>
    </row>
    <row r="108" spans="2:11" ht="16" x14ac:dyDescent="0.2">
      <c r="C108" s="1760" t="s">
        <v>194</v>
      </c>
      <c r="D108" s="1760"/>
      <c r="E108" s="1760"/>
      <c r="F108" s="1760"/>
      <c r="G108" s="1760"/>
      <c r="H108" s="1760"/>
      <c r="I108" s="1760"/>
      <c r="J108" s="1760"/>
    </row>
    <row r="109" spans="2:11" ht="14" thickBot="1" x14ac:dyDescent="0.2"/>
    <row r="110" spans="2:11" ht="19" thickBot="1" x14ac:dyDescent="0.25">
      <c r="B110" s="1764" t="s">
        <v>1461</v>
      </c>
      <c r="C110" s="1825"/>
      <c r="D110" s="220" t="s">
        <v>1460</v>
      </c>
      <c r="E110" s="1699" t="s">
        <v>18</v>
      </c>
      <c r="F110" s="1826"/>
      <c r="G110" s="295" t="s">
        <v>201</v>
      </c>
      <c r="H110" s="534" t="s">
        <v>199</v>
      </c>
      <c r="I110" s="526"/>
      <c r="J110" s="535" t="s">
        <v>200</v>
      </c>
      <c r="K110" s="526">
        <v>5</v>
      </c>
    </row>
    <row r="111" spans="2:11" x14ac:dyDescent="0.15">
      <c r="B111" s="300" t="s">
        <v>892</v>
      </c>
      <c r="C111" s="301" t="s">
        <v>197</v>
      </c>
      <c r="D111" s="302" t="s">
        <v>2322</v>
      </c>
      <c r="E111" s="303" t="s">
        <v>197</v>
      </c>
      <c r="F111" s="304" t="s">
        <v>2324</v>
      </c>
      <c r="G111" s="305" t="s">
        <v>1041</v>
      </c>
      <c r="H111" s="106" t="s">
        <v>1042</v>
      </c>
      <c r="I111" s="106" t="s">
        <v>1043</v>
      </c>
      <c r="J111" s="106" t="s">
        <v>193</v>
      </c>
      <c r="K111" s="306" t="s">
        <v>2063</v>
      </c>
    </row>
    <row r="112" spans="2:11" ht="16" x14ac:dyDescent="0.2">
      <c r="B112" s="307">
        <v>1</v>
      </c>
      <c r="C112" s="308">
        <f>G6</f>
        <v>0</v>
      </c>
      <c r="D112" s="33">
        <f>C6</f>
        <v>1</v>
      </c>
      <c r="E112" s="308">
        <f>G9</f>
        <v>0</v>
      </c>
      <c r="F112" s="33">
        <f>C9</f>
        <v>4</v>
      </c>
      <c r="G112" s="309"/>
      <c r="H112" s="99"/>
      <c r="I112" s="211"/>
      <c r="J112" s="99"/>
      <c r="K112" s="102"/>
    </row>
    <row r="113" spans="2:11" ht="16" x14ac:dyDescent="0.2">
      <c r="B113" s="307">
        <v>2</v>
      </c>
      <c r="C113" s="308">
        <f>G11</f>
        <v>0</v>
      </c>
      <c r="D113" s="33">
        <f>C11</f>
        <v>6</v>
      </c>
      <c r="E113" s="308">
        <f>G12</f>
        <v>0</v>
      </c>
      <c r="F113" s="33">
        <f>C12</f>
        <v>7</v>
      </c>
      <c r="G113" s="310"/>
      <c r="H113" s="99"/>
      <c r="I113" s="211"/>
      <c r="J113" s="99"/>
      <c r="K113" s="102"/>
    </row>
    <row r="114" spans="2:11" ht="16" x14ac:dyDescent="0.2">
      <c r="B114" s="307">
        <v>3</v>
      </c>
      <c r="C114" s="308">
        <f>G7</f>
        <v>0</v>
      </c>
      <c r="D114" s="33">
        <f>C7</f>
        <v>2</v>
      </c>
      <c r="E114" s="308">
        <f>G8</f>
        <v>0</v>
      </c>
      <c r="F114" s="33">
        <f>C8</f>
        <v>3</v>
      </c>
      <c r="G114" s="310"/>
      <c r="H114" s="99"/>
      <c r="I114" s="211"/>
      <c r="J114" s="99"/>
      <c r="K114" s="102"/>
    </row>
    <row r="115" spans="2:11" ht="16" x14ac:dyDescent="0.2">
      <c r="B115" s="307">
        <v>4</v>
      </c>
      <c r="C115" s="308">
        <f>G10</f>
        <v>0</v>
      </c>
      <c r="D115" s="33">
        <f>C10</f>
        <v>5</v>
      </c>
      <c r="E115" s="308">
        <f>G13</f>
        <v>0</v>
      </c>
      <c r="F115" s="33">
        <f>C13</f>
        <v>8</v>
      </c>
      <c r="G115" s="310"/>
      <c r="H115" s="99"/>
      <c r="I115" s="211"/>
      <c r="J115" s="99"/>
      <c r="K115" s="102"/>
    </row>
    <row r="116" spans="2:11" ht="16" x14ac:dyDescent="0.2">
      <c r="B116" s="307">
        <v>5</v>
      </c>
      <c r="C116" s="308"/>
      <c r="D116" s="33"/>
      <c r="E116" s="308"/>
      <c r="F116" s="33"/>
      <c r="G116" s="310"/>
      <c r="H116" s="99"/>
      <c r="I116" s="211"/>
      <c r="J116" s="99"/>
      <c r="K116" s="102"/>
    </row>
    <row r="117" spans="2:11" ht="17" thickBot="1" x14ac:dyDescent="0.25">
      <c r="B117" s="311">
        <v>6</v>
      </c>
      <c r="C117" s="312"/>
      <c r="D117" s="43"/>
      <c r="E117" s="312"/>
      <c r="F117" s="43"/>
      <c r="G117" s="313"/>
      <c r="H117" s="103"/>
      <c r="I117" s="314"/>
      <c r="J117" s="103"/>
      <c r="K117" s="104"/>
    </row>
    <row r="118" spans="2:11" ht="17" thickBot="1" x14ac:dyDescent="0.25">
      <c r="B118" s="1766" t="s">
        <v>1458</v>
      </c>
      <c r="C118" s="1767"/>
      <c r="D118" s="1767"/>
      <c r="E118" s="1767"/>
      <c r="F118" s="1767"/>
      <c r="G118" s="1767"/>
      <c r="H118" s="1828"/>
      <c r="I118" s="1829" t="s">
        <v>2062</v>
      </c>
      <c r="J118" s="1770"/>
      <c r="K118" s="522"/>
    </row>
    <row r="120" spans="2:11" ht="16" x14ac:dyDescent="0.2">
      <c r="C120" s="1760" t="s">
        <v>194</v>
      </c>
      <c r="D120" s="1760"/>
      <c r="E120" s="1760"/>
      <c r="F120" s="1760"/>
      <c r="G120" s="1760"/>
      <c r="H120" s="1760"/>
      <c r="I120" s="1760"/>
      <c r="J120" s="1760"/>
    </row>
    <row r="121" spans="2:11" ht="14" thickBot="1" x14ac:dyDescent="0.2"/>
    <row r="122" spans="2:11" ht="19" thickBot="1" x14ac:dyDescent="0.25">
      <c r="B122" s="1764" t="s">
        <v>1461</v>
      </c>
      <c r="C122" s="1825"/>
      <c r="D122" s="220" t="s">
        <v>1460</v>
      </c>
      <c r="E122" s="1699" t="s">
        <v>18</v>
      </c>
      <c r="F122" s="1826"/>
      <c r="G122" s="295" t="s">
        <v>201</v>
      </c>
      <c r="H122" s="534" t="s">
        <v>199</v>
      </c>
      <c r="I122" s="526"/>
      <c r="J122" s="535" t="s">
        <v>200</v>
      </c>
      <c r="K122" s="526">
        <v>6</v>
      </c>
    </row>
    <row r="123" spans="2:11" x14ac:dyDescent="0.15">
      <c r="B123" s="300" t="s">
        <v>892</v>
      </c>
      <c r="C123" s="301" t="s">
        <v>197</v>
      </c>
      <c r="D123" s="302" t="s">
        <v>2322</v>
      </c>
      <c r="E123" s="303" t="s">
        <v>197</v>
      </c>
      <c r="F123" s="304" t="s">
        <v>2324</v>
      </c>
      <c r="G123" s="305" t="s">
        <v>1041</v>
      </c>
      <c r="H123" s="106" t="s">
        <v>1042</v>
      </c>
      <c r="I123" s="106" t="s">
        <v>1043</v>
      </c>
      <c r="J123" s="106" t="s">
        <v>193</v>
      </c>
      <c r="K123" s="306" t="s">
        <v>2063</v>
      </c>
    </row>
    <row r="124" spans="2:11" ht="16" x14ac:dyDescent="0.2">
      <c r="B124" s="307">
        <v>1</v>
      </c>
      <c r="C124" s="308">
        <f>G7</f>
        <v>0</v>
      </c>
      <c r="D124" s="33">
        <f>C7</f>
        <v>2</v>
      </c>
      <c r="E124" s="308">
        <f>G9</f>
        <v>0</v>
      </c>
      <c r="F124" s="33">
        <f>C9</f>
        <v>4</v>
      </c>
      <c r="G124" s="309"/>
      <c r="H124" s="99"/>
      <c r="I124" s="211"/>
      <c r="J124" s="99"/>
      <c r="K124" s="102"/>
    </row>
    <row r="125" spans="2:11" ht="16" x14ac:dyDescent="0.2">
      <c r="B125" s="307">
        <v>2</v>
      </c>
      <c r="C125" s="308">
        <f>G11</f>
        <v>0</v>
      </c>
      <c r="D125" s="33">
        <f>C11</f>
        <v>6</v>
      </c>
      <c r="E125" s="308">
        <f>G13</f>
        <v>0</v>
      </c>
      <c r="F125" s="33">
        <f>C13</f>
        <v>8</v>
      </c>
      <c r="G125" s="310"/>
      <c r="H125" s="99"/>
      <c r="I125" s="211"/>
      <c r="J125" s="99"/>
      <c r="K125" s="102"/>
    </row>
    <row r="126" spans="2:11" ht="16" x14ac:dyDescent="0.2">
      <c r="B126" s="307">
        <v>3</v>
      </c>
      <c r="C126" s="308">
        <f>G6</f>
        <v>0</v>
      </c>
      <c r="D126" s="33">
        <f>C6</f>
        <v>1</v>
      </c>
      <c r="E126" s="308">
        <f>G8</f>
        <v>0</v>
      </c>
      <c r="F126" s="33">
        <f>C8</f>
        <v>3</v>
      </c>
      <c r="G126" s="310"/>
      <c r="H126" s="99"/>
      <c r="I126" s="211"/>
      <c r="J126" s="99"/>
      <c r="K126" s="102"/>
    </row>
    <row r="127" spans="2:11" ht="16" x14ac:dyDescent="0.2">
      <c r="B127" s="307">
        <v>4</v>
      </c>
      <c r="C127" s="308">
        <f>G10</f>
        <v>0</v>
      </c>
      <c r="D127" s="33">
        <f>C10</f>
        <v>5</v>
      </c>
      <c r="E127" s="308">
        <f>G12</f>
        <v>0</v>
      </c>
      <c r="F127" s="33">
        <f>C12</f>
        <v>7</v>
      </c>
      <c r="G127" s="310"/>
      <c r="H127" s="99"/>
      <c r="I127" s="211"/>
      <c r="J127" s="99"/>
      <c r="K127" s="102"/>
    </row>
    <row r="128" spans="2:11" ht="16" x14ac:dyDescent="0.2">
      <c r="B128" s="307">
        <v>5</v>
      </c>
      <c r="C128" s="308"/>
      <c r="D128" s="33"/>
      <c r="E128" s="308"/>
      <c r="F128" s="33"/>
      <c r="G128" s="310"/>
      <c r="H128" s="99"/>
      <c r="I128" s="211"/>
      <c r="J128" s="99"/>
      <c r="K128" s="102"/>
    </row>
    <row r="129" spans="2:11" ht="17" thickBot="1" x14ac:dyDescent="0.25">
      <c r="B129" s="311">
        <v>6</v>
      </c>
      <c r="C129" s="312"/>
      <c r="D129" s="43"/>
      <c r="E129" s="312"/>
      <c r="F129" s="43"/>
      <c r="G129" s="313"/>
      <c r="H129" s="103"/>
      <c r="I129" s="314"/>
      <c r="J129" s="103"/>
      <c r="K129" s="104"/>
    </row>
    <row r="130" spans="2:11" ht="17" thickBot="1" x14ac:dyDescent="0.25">
      <c r="B130" s="1766" t="s">
        <v>1458</v>
      </c>
      <c r="C130" s="1767"/>
      <c r="D130" s="1767"/>
      <c r="E130" s="1767"/>
      <c r="F130" s="1767"/>
      <c r="G130" s="1767"/>
      <c r="H130" s="1828"/>
      <c r="I130" s="1829" t="s">
        <v>2062</v>
      </c>
      <c r="J130" s="1770"/>
      <c r="K130" s="522"/>
    </row>
    <row r="132" spans="2:11" ht="16" x14ac:dyDescent="0.2">
      <c r="C132" s="1760" t="s">
        <v>194</v>
      </c>
      <c r="D132" s="1760"/>
      <c r="E132" s="1760"/>
      <c r="F132" s="1760"/>
      <c r="G132" s="1760"/>
      <c r="H132" s="1760"/>
      <c r="I132" s="1760"/>
      <c r="J132" s="1760"/>
    </row>
    <row r="133" spans="2:11" ht="14" thickBot="1" x14ac:dyDescent="0.2"/>
    <row r="134" spans="2:11" ht="19" thickBot="1" x14ac:dyDescent="0.25">
      <c r="B134" s="1764" t="s">
        <v>1461</v>
      </c>
      <c r="C134" s="1825"/>
      <c r="D134" s="220" t="s">
        <v>1460</v>
      </c>
      <c r="E134" s="1699" t="s">
        <v>18</v>
      </c>
      <c r="F134" s="1826"/>
      <c r="G134" s="295" t="s">
        <v>201</v>
      </c>
      <c r="H134" s="534" t="s">
        <v>199</v>
      </c>
      <c r="I134" s="526"/>
      <c r="J134" s="535" t="s">
        <v>200</v>
      </c>
      <c r="K134" s="526">
        <v>7</v>
      </c>
    </row>
    <row r="135" spans="2:11" x14ac:dyDescent="0.15">
      <c r="B135" s="300" t="s">
        <v>892</v>
      </c>
      <c r="C135" s="301" t="s">
        <v>197</v>
      </c>
      <c r="D135" s="302" t="s">
        <v>2322</v>
      </c>
      <c r="E135" s="303" t="s">
        <v>197</v>
      </c>
      <c r="F135" s="304" t="s">
        <v>2324</v>
      </c>
      <c r="G135" s="305" t="s">
        <v>1041</v>
      </c>
      <c r="H135" s="106" t="s">
        <v>1042</v>
      </c>
      <c r="I135" s="106" t="s">
        <v>1043</v>
      </c>
      <c r="J135" s="106" t="s">
        <v>193</v>
      </c>
      <c r="K135" s="306" t="s">
        <v>2063</v>
      </c>
    </row>
    <row r="136" spans="2:11" ht="16" x14ac:dyDescent="0.2">
      <c r="B136" s="307">
        <v>1</v>
      </c>
      <c r="C136" s="308">
        <f>G8</f>
        <v>0</v>
      </c>
      <c r="D136" s="33">
        <f>C8</f>
        <v>3</v>
      </c>
      <c r="E136" s="308">
        <f>G9</f>
        <v>0</v>
      </c>
      <c r="F136" s="33">
        <f>C9</f>
        <v>4</v>
      </c>
      <c r="G136" s="309"/>
      <c r="H136" s="99"/>
      <c r="I136" s="211"/>
      <c r="J136" s="99"/>
      <c r="K136" s="102"/>
    </row>
    <row r="137" spans="2:11" ht="16" x14ac:dyDescent="0.2">
      <c r="B137" s="307">
        <v>2</v>
      </c>
      <c r="C137" s="308">
        <f>G12</f>
        <v>0</v>
      </c>
      <c r="D137" s="33">
        <f>C12</f>
        <v>7</v>
      </c>
      <c r="E137" s="308">
        <f>G13</f>
        <v>0</v>
      </c>
      <c r="F137" s="33">
        <f>C13</f>
        <v>8</v>
      </c>
      <c r="G137" s="310"/>
      <c r="H137" s="99"/>
      <c r="I137" s="211"/>
      <c r="J137" s="99"/>
      <c r="K137" s="102"/>
    </row>
    <row r="138" spans="2:11" ht="16" x14ac:dyDescent="0.2">
      <c r="B138" s="307">
        <v>3</v>
      </c>
      <c r="C138" s="308">
        <f>G10</f>
        <v>0</v>
      </c>
      <c r="D138" s="33">
        <f>C10</f>
        <v>5</v>
      </c>
      <c r="E138" s="308">
        <f>G11</f>
        <v>0</v>
      </c>
      <c r="F138" s="33">
        <f>C11</f>
        <v>6</v>
      </c>
      <c r="G138" s="310"/>
      <c r="H138" s="99"/>
      <c r="I138" s="211"/>
      <c r="J138" s="99"/>
      <c r="K138" s="102"/>
    </row>
    <row r="139" spans="2:11" ht="16" x14ac:dyDescent="0.2">
      <c r="B139" s="307">
        <v>4</v>
      </c>
      <c r="C139" s="308">
        <f>G6</f>
        <v>0</v>
      </c>
      <c r="D139" s="33">
        <f>C6</f>
        <v>1</v>
      </c>
      <c r="E139" s="308">
        <f>G7</f>
        <v>0</v>
      </c>
      <c r="F139" s="33">
        <f>C7</f>
        <v>2</v>
      </c>
      <c r="G139" s="310"/>
      <c r="H139" s="99"/>
      <c r="I139" s="211"/>
      <c r="J139" s="99"/>
      <c r="K139" s="102"/>
    </row>
    <row r="140" spans="2:11" ht="16" x14ac:dyDescent="0.2">
      <c r="B140" s="307">
        <v>5</v>
      </c>
      <c r="C140" s="308"/>
      <c r="D140" s="33"/>
      <c r="E140" s="308"/>
      <c r="F140" s="33"/>
      <c r="G140" s="310"/>
      <c r="H140" s="99"/>
      <c r="I140" s="211"/>
      <c r="J140" s="99"/>
      <c r="K140" s="102"/>
    </row>
    <row r="141" spans="2:11" ht="17" thickBot="1" x14ac:dyDescent="0.25">
      <c r="B141" s="311">
        <v>6</v>
      </c>
      <c r="C141" s="312"/>
      <c r="D141" s="43"/>
      <c r="E141" s="312"/>
      <c r="F141" s="43"/>
      <c r="G141" s="313"/>
      <c r="H141" s="103"/>
      <c r="I141" s="314"/>
      <c r="J141" s="103"/>
      <c r="K141" s="104"/>
    </row>
    <row r="142" spans="2:11" ht="17" thickBot="1" x14ac:dyDescent="0.25">
      <c r="B142" s="1766" t="s">
        <v>1458</v>
      </c>
      <c r="C142" s="1767"/>
      <c r="D142" s="1767"/>
      <c r="E142" s="1767"/>
      <c r="F142" s="1767"/>
      <c r="G142" s="1767"/>
      <c r="H142" s="1828"/>
      <c r="I142" s="1829" t="s">
        <v>2062</v>
      </c>
      <c r="J142" s="1770"/>
      <c r="K142" s="522"/>
    </row>
    <row r="144" spans="2:11" ht="16" x14ac:dyDescent="0.2">
      <c r="C144" s="1760" t="s">
        <v>194</v>
      </c>
      <c r="D144" s="1760"/>
      <c r="E144" s="1760"/>
      <c r="F144" s="1760"/>
      <c r="G144" s="1760"/>
      <c r="H144" s="1760"/>
      <c r="I144" s="1760"/>
      <c r="J144" s="1760"/>
    </row>
    <row r="145" spans="2:11" ht="14" thickBot="1" x14ac:dyDescent="0.2"/>
    <row r="146" spans="2:11" ht="19" thickBot="1" x14ac:dyDescent="0.25">
      <c r="B146" s="1764" t="s">
        <v>1461</v>
      </c>
      <c r="C146" s="1825"/>
      <c r="D146" s="220" t="s">
        <v>1460</v>
      </c>
      <c r="E146" s="1699" t="s">
        <v>18</v>
      </c>
      <c r="F146" s="1826"/>
      <c r="G146" s="295" t="s">
        <v>203</v>
      </c>
      <c r="H146" s="534" t="s">
        <v>199</v>
      </c>
      <c r="I146" s="526"/>
      <c r="J146" s="535" t="s">
        <v>200</v>
      </c>
      <c r="K146" s="526"/>
    </row>
    <row r="147" spans="2:11" x14ac:dyDescent="0.15">
      <c r="B147" s="300" t="s">
        <v>892</v>
      </c>
      <c r="C147" s="301" t="s">
        <v>197</v>
      </c>
      <c r="D147" s="302" t="s">
        <v>2322</v>
      </c>
      <c r="E147" s="303" t="s">
        <v>197</v>
      </c>
      <c r="F147" s="304" t="s">
        <v>2324</v>
      </c>
      <c r="G147" s="305" t="s">
        <v>1041</v>
      </c>
      <c r="H147" s="106" t="s">
        <v>1042</v>
      </c>
      <c r="I147" s="106" t="s">
        <v>1043</v>
      </c>
      <c r="J147" s="106" t="s">
        <v>193</v>
      </c>
      <c r="K147" s="306" t="s">
        <v>2063</v>
      </c>
    </row>
    <row r="148" spans="2:11" ht="16" x14ac:dyDescent="0.2">
      <c r="B148" s="307">
        <v>1</v>
      </c>
      <c r="C148" s="308"/>
      <c r="D148" s="33"/>
      <c r="E148" s="308"/>
      <c r="F148" s="33"/>
      <c r="G148" s="309"/>
      <c r="H148" s="99"/>
      <c r="I148" s="211"/>
      <c r="J148" s="99"/>
      <c r="K148" s="102"/>
    </row>
    <row r="149" spans="2:11" ht="16" x14ac:dyDescent="0.2">
      <c r="B149" s="307">
        <v>2</v>
      </c>
      <c r="C149" s="308"/>
      <c r="D149" s="33"/>
      <c r="E149" s="308"/>
      <c r="F149" s="33"/>
      <c r="G149" s="310"/>
      <c r="H149" s="99"/>
      <c r="I149" s="211"/>
      <c r="J149" s="99"/>
      <c r="K149" s="102"/>
    </row>
    <row r="150" spans="2:11" ht="16" x14ac:dyDescent="0.2">
      <c r="B150" s="307">
        <v>3</v>
      </c>
      <c r="C150" s="308"/>
      <c r="D150" s="33"/>
      <c r="E150" s="308"/>
      <c r="F150" s="33"/>
      <c r="G150" s="310"/>
      <c r="H150" s="99"/>
      <c r="I150" s="211"/>
      <c r="J150" s="99"/>
      <c r="K150" s="102"/>
    </row>
    <row r="151" spans="2:11" ht="16" x14ac:dyDescent="0.2">
      <c r="B151" s="307">
        <v>4</v>
      </c>
      <c r="C151" s="308"/>
      <c r="D151" s="33"/>
      <c r="E151" s="308"/>
      <c r="F151" s="33"/>
      <c r="G151" s="310"/>
      <c r="H151" s="99"/>
      <c r="I151" s="211"/>
      <c r="J151" s="99"/>
      <c r="K151" s="102"/>
    </row>
    <row r="152" spans="2:11" ht="16" x14ac:dyDescent="0.2">
      <c r="B152" s="307">
        <v>5</v>
      </c>
      <c r="C152" s="308"/>
      <c r="D152" s="33"/>
      <c r="E152" s="308"/>
      <c r="F152" s="33"/>
      <c r="G152" s="310"/>
      <c r="H152" s="99"/>
      <c r="I152" s="211"/>
      <c r="J152" s="99"/>
      <c r="K152" s="102"/>
    </row>
    <row r="153" spans="2:11" ht="17" thickBot="1" x14ac:dyDescent="0.25">
      <c r="B153" s="311">
        <v>6</v>
      </c>
      <c r="C153" s="312"/>
      <c r="D153" s="43"/>
      <c r="E153" s="312"/>
      <c r="F153" s="43"/>
      <c r="G153" s="313"/>
      <c r="H153" s="103"/>
      <c r="I153" s="314"/>
      <c r="J153" s="103"/>
      <c r="K153" s="104"/>
    </row>
    <row r="154" spans="2:11" ht="17" thickBot="1" x14ac:dyDescent="0.25">
      <c r="B154" s="1766" t="s">
        <v>1458</v>
      </c>
      <c r="C154" s="1767"/>
      <c r="D154" s="1767"/>
      <c r="E154" s="1767"/>
      <c r="F154" s="1767"/>
      <c r="G154" s="1767"/>
      <c r="H154" s="1828"/>
      <c r="I154" s="1829" t="s">
        <v>2062</v>
      </c>
      <c r="J154" s="1770"/>
      <c r="K154" s="522"/>
    </row>
    <row r="158" spans="2:11" ht="16" x14ac:dyDescent="0.2">
      <c r="C158" s="1760" t="s">
        <v>194</v>
      </c>
      <c r="D158" s="1760"/>
      <c r="E158" s="1760"/>
      <c r="F158" s="1760"/>
      <c r="G158" s="1760"/>
      <c r="H158" s="1760"/>
      <c r="I158" s="1760"/>
      <c r="J158" s="1760"/>
    </row>
    <row r="159" spans="2:11" ht="14" thickBot="1" x14ac:dyDescent="0.2"/>
    <row r="160" spans="2:11" ht="19" thickBot="1" x14ac:dyDescent="0.25">
      <c r="B160" s="1764" t="s">
        <v>1461</v>
      </c>
      <c r="C160" s="1825"/>
      <c r="D160" s="220" t="s">
        <v>1460</v>
      </c>
      <c r="E160" s="1699" t="s">
        <v>18</v>
      </c>
      <c r="F160" s="1826"/>
      <c r="G160" s="295" t="s">
        <v>203</v>
      </c>
      <c r="H160" s="534" t="s">
        <v>199</v>
      </c>
      <c r="I160" s="526"/>
      <c r="J160" s="535" t="s">
        <v>200</v>
      </c>
      <c r="K160" s="526"/>
    </row>
    <row r="161" spans="2:11" x14ac:dyDescent="0.15">
      <c r="B161" s="300" t="s">
        <v>892</v>
      </c>
      <c r="C161" s="301" t="s">
        <v>197</v>
      </c>
      <c r="D161" s="302" t="s">
        <v>2322</v>
      </c>
      <c r="E161" s="303" t="s">
        <v>197</v>
      </c>
      <c r="F161" s="304" t="s">
        <v>2324</v>
      </c>
      <c r="G161" s="305" t="s">
        <v>1041</v>
      </c>
      <c r="H161" s="106" t="s">
        <v>1042</v>
      </c>
      <c r="I161" s="106" t="s">
        <v>1043</v>
      </c>
      <c r="J161" s="106" t="s">
        <v>193</v>
      </c>
      <c r="K161" s="306" t="s">
        <v>2063</v>
      </c>
    </row>
    <row r="162" spans="2:11" ht="16" x14ac:dyDescent="0.2">
      <c r="B162" s="307">
        <v>1</v>
      </c>
      <c r="C162" s="308"/>
      <c r="D162" s="33"/>
      <c r="E162" s="308"/>
      <c r="F162" s="33"/>
      <c r="G162" s="309"/>
      <c r="H162" s="99"/>
      <c r="I162" s="211"/>
      <c r="J162" s="99"/>
      <c r="K162" s="102"/>
    </row>
    <row r="163" spans="2:11" ht="16" x14ac:dyDescent="0.2">
      <c r="B163" s="307">
        <v>2</v>
      </c>
      <c r="C163" s="308"/>
      <c r="D163" s="33"/>
      <c r="E163" s="308"/>
      <c r="F163" s="33"/>
      <c r="G163" s="310"/>
      <c r="H163" s="99"/>
      <c r="I163" s="211"/>
      <c r="J163" s="99"/>
      <c r="K163" s="102"/>
    </row>
    <row r="164" spans="2:11" ht="16" x14ac:dyDescent="0.2">
      <c r="B164" s="307">
        <v>3</v>
      </c>
      <c r="C164" s="308"/>
      <c r="D164" s="33"/>
      <c r="E164" s="308"/>
      <c r="F164" s="33"/>
      <c r="G164" s="310"/>
      <c r="H164" s="99"/>
      <c r="I164" s="211"/>
      <c r="J164" s="99"/>
      <c r="K164" s="102"/>
    </row>
    <row r="165" spans="2:11" ht="16" x14ac:dyDescent="0.2">
      <c r="B165" s="307">
        <v>4</v>
      </c>
      <c r="C165" s="308"/>
      <c r="D165" s="33"/>
      <c r="E165" s="308"/>
      <c r="F165" s="33"/>
      <c r="G165" s="310"/>
      <c r="H165" s="99"/>
      <c r="I165" s="211"/>
      <c r="J165" s="99"/>
      <c r="K165" s="102"/>
    </row>
    <row r="166" spans="2:11" ht="16" x14ac:dyDescent="0.2">
      <c r="B166" s="307">
        <v>5</v>
      </c>
      <c r="C166" s="308"/>
      <c r="D166" s="33"/>
      <c r="E166" s="308"/>
      <c r="F166" s="33"/>
      <c r="G166" s="310"/>
      <c r="H166" s="99"/>
      <c r="I166" s="211"/>
      <c r="J166" s="99"/>
      <c r="K166" s="102"/>
    </row>
    <row r="167" spans="2:11" ht="17" thickBot="1" x14ac:dyDescent="0.25">
      <c r="B167" s="311">
        <v>6</v>
      </c>
      <c r="C167" s="312"/>
      <c r="D167" s="43"/>
      <c r="E167" s="312"/>
      <c r="F167" s="43"/>
      <c r="G167" s="313"/>
      <c r="H167" s="103"/>
      <c r="I167" s="314"/>
      <c r="J167" s="103"/>
      <c r="K167" s="104"/>
    </row>
    <row r="168" spans="2:11" ht="17" thickBot="1" x14ac:dyDescent="0.25">
      <c r="B168" s="1766" t="s">
        <v>1458</v>
      </c>
      <c r="C168" s="1767"/>
      <c r="D168" s="1767"/>
      <c r="E168" s="1767"/>
      <c r="F168" s="1767"/>
      <c r="G168" s="1767"/>
      <c r="H168" s="1828"/>
      <c r="I168" s="1829" t="s">
        <v>2062</v>
      </c>
      <c r="J168" s="1770"/>
      <c r="K168" s="522"/>
    </row>
    <row r="170" spans="2:11" ht="16" x14ac:dyDescent="0.2">
      <c r="C170" s="1760" t="s">
        <v>194</v>
      </c>
      <c r="D170" s="1760"/>
      <c r="E170" s="1760"/>
      <c r="F170" s="1760"/>
      <c r="G170" s="1760"/>
      <c r="H170" s="1760"/>
      <c r="I170" s="1760"/>
      <c r="J170" s="1760"/>
    </row>
    <row r="171" spans="2:11" ht="14" thickBot="1" x14ac:dyDescent="0.2"/>
    <row r="172" spans="2:11" ht="19" thickBot="1" x14ac:dyDescent="0.25">
      <c r="B172" s="1764" t="s">
        <v>1461</v>
      </c>
      <c r="C172" s="1825"/>
      <c r="D172" s="220" t="s">
        <v>1460</v>
      </c>
      <c r="E172" s="1699" t="s">
        <v>18</v>
      </c>
      <c r="F172" s="1826"/>
      <c r="G172" s="295" t="s">
        <v>203</v>
      </c>
      <c r="H172" s="534" t="s">
        <v>199</v>
      </c>
      <c r="I172" s="526"/>
      <c r="J172" s="535" t="s">
        <v>200</v>
      </c>
      <c r="K172" s="526"/>
    </row>
    <row r="173" spans="2:11" x14ac:dyDescent="0.15">
      <c r="B173" s="300" t="s">
        <v>892</v>
      </c>
      <c r="C173" s="301" t="s">
        <v>197</v>
      </c>
      <c r="D173" s="302" t="s">
        <v>2322</v>
      </c>
      <c r="E173" s="303" t="s">
        <v>197</v>
      </c>
      <c r="F173" s="304" t="s">
        <v>2324</v>
      </c>
      <c r="G173" s="305" t="s">
        <v>1041</v>
      </c>
      <c r="H173" s="106" t="s">
        <v>1042</v>
      </c>
      <c r="I173" s="106" t="s">
        <v>1043</v>
      </c>
      <c r="J173" s="106" t="s">
        <v>193</v>
      </c>
      <c r="K173" s="306" t="s">
        <v>2063</v>
      </c>
    </row>
    <row r="174" spans="2:11" ht="16" x14ac:dyDescent="0.2">
      <c r="B174" s="307">
        <v>1</v>
      </c>
      <c r="C174" s="308"/>
      <c r="D174" s="33"/>
      <c r="E174" s="308"/>
      <c r="F174" s="33"/>
      <c r="G174" s="309"/>
      <c r="H174" s="99"/>
      <c r="I174" s="211"/>
      <c r="J174" s="99"/>
      <c r="K174" s="102"/>
    </row>
    <row r="175" spans="2:11" ht="16" x14ac:dyDescent="0.2">
      <c r="B175" s="307">
        <v>2</v>
      </c>
      <c r="C175" s="308"/>
      <c r="D175" s="33"/>
      <c r="E175" s="308"/>
      <c r="F175" s="33"/>
      <c r="G175" s="310"/>
      <c r="H175" s="99"/>
      <c r="I175" s="211"/>
      <c r="J175" s="99"/>
      <c r="K175" s="102"/>
    </row>
    <row r="176" spans="2:11" ht="16" x14ac:dyDescent="0.2">
      <c r="B176" s="307">
        <v>3</v>
      </c>
      <c r="C176" s="308"/>
      <c r="D176" s="33"/>
      <c r="E176" s="308"/>
      <c r="F176" s="33"/>
      <c r="G176" s="310"/>
      <c r="H176" s="99"/>
      <c r="I176" s="211"/>
      <c r="J176" s="99"/>
      <c r="K176" s="102"/>
    </row>
    <row r="177" spans="2:11" ht="16" x14ac:dyDescent="0.2">
      <c r="B177" s="307">
        <v>4</v>
      </c>
      <c r="C177" s="308"/>
      <c r="D177" s="33"/>
      <c r="E177" s="308"/>
      <c r="F177" s="33"/>
      <c r="G177" s="310"/>
      <c r="H177" s="99"/>
      <c r="I177" s="211"/>
      <c r="J177" s="99"/>
      <c r="K177" s="102"/>
    </row>
    <row r="178" spans="2:11" ht="16" x14ac:dyDescent="0.2">
      <c r="B178" s="307">
        <v>5</v>
      </c>
      <c r="C178" s="308"/>
      <c r="D178" s="33"/>
      <c r="E178" s="308"/>
      <c r="F178" s="33"/>
      <c r="G178" s="310"/>
      <c r="H178" s="99"/>
      <c r="I178" s="211"/>
      <c r="J178" s="99"/>
      <c r="K178" s="102"/>
    </row>
    <row r="179" spans="2:11" ht="17" thickBot="1" x14ac:dyDescent="0.25">
      <c r="B179" s="311">
        <v>6</v>
      </c>
      <c r="C179" s="312"/>
      <c r="D179" s="43"/>
      <c r="E179" s="312"/>
      <c r="F179" s="43"/>
      <c r="G179" s="313"/>
      <c r="H179" s="103"/>
      <c r="I179" s="314"/>
      <c r="J179" s="103"/>
      <c r="K179" s="104"/>
    </row>
    <row r="180" spans="2:11" ht="17" thickBot="1" x14ac:dyDescent="0.25">
      <c r="B180" s="1766" t="s">
        <v>1458</v>
      </c>
      <c r="C180" s="1767"/>
      <c r="D180" s="1767"/>
      <c r="E180" s="1767"/>
      <c r="F180" s="1767"/>
      <c r="G180" s="1767"/>
      <c r="H180" s="1828"/>
      <c r="I180" s="1829" t="s">
        <v>2062</v>
      </c>
      <c r="J180" s="1770"/>
      <c r="K180" s="522"/>
    </row>
    <row r="182" spans="2:11" ht="16" x14ac:dyDescent="0.2">
      <c r="C182" s="1760" t="s">
        <v>194</v>
      </c>
      <c r="D182" s="1760"/>
      <c r="E182" s="1760"/>
      <c r="F182" s="1760"/>
      <c r="G182" s="1760"/>
      <c r="H182" s="1760"/>
      <c r="I182" s="1760"/>
      <c r="J182" s="1760"/>
    </row>
    <row r="183" spans="2:11" ht="14" thickBot="1" x14ac:dyDescent="0.2"/>
    <row r="184" spans="2:11" ht="19" thickBot="1" x14ac:dyDescent="0.25">
      <c r="B184" s="1764" t="s">
        <v>1461</v>
      </c>
      <c r="C184" s="1825"/>
      <c r="D184" s="220" t="s">
        <v>1460</v>
      </c>
      <c r="E184" s="1699" t="s">
        <v>18</v>
      </c>
      <c r="F184" s="1826"/>
      <c r="G184" s="295" t="s">
        <v>203</v>
      </c>
      <c r="H184" s="534" t="s">
        <v>199</v>
      </c>
      <c r="I184" s="526"/>
      <c r="J184" s="535" t="s">
        <v>200</v>
      </c>
      <c r="K184" s="526"/>
    </row>
    <row r="185" spans="2:11" x14ac:dyDescent="0.15">
      <c r="B185" s="300" t="s">
        <v>892</v>
      </c>
      <c r="C185" s="301" t="s">
        <v>197</v>
      </c>
      <c r="D185" s="302" t="s">
        <v>2322</v>
      </c>
      <c r="E185" s="303" t="s">
        <v>197</v>
      </c>
      <c r="F185" s="304" t="s">
        <v>2324</v>
      </c>
      <c r="G185" s="305" t="s">
        <v>1041</v>
      </c>
      <c r="H185" s="106" t="s">
        <v>1042</v>
      </c>
      <c r="I185" s="106" t="s">
        <v>1043</v>
      </c>
      <c r="J185" s="106" t="s">
        <v>193</v>
      </c>
      <c r="K185" s="306" t="s">
        <v>2063</v>
      </c>
    </row>
    <row r="186" spans="2:11" ht="16" x14ac:dyDescent="0.2">
      <c r="B186" s="307">
        <v>1</v>
      </c>
      <c r="C186" s="308"/>
      <c r="D186" s="33"/>
      <c r="E186" s="308"/>
      <c r="F186" s="33"/>
      <c r="G186" s="309"/>
      <c r="H186" s="99"/>
      <c r="I186" s="211"/>
      <c r="J186" s="99"/>
      <c r="K186" s="102"/>
    </row>
    <row r="187" spans="2:11" ht="16" x14ac:dyDescent="0.2">
      <c r="B187" s="307">
        <v>2</v>
      </c>
      <c r="C187" s="308"/>
      <c r="D187" s="33"/>
      <c r="E187" s="308"/>
      <c r="F187" s="33"/>
      <c r="G187" s="310"/>
      <c r="H187" s="99"/>
      <c r="I187" s="211"/>
      <c r="J187" s="99"/>
      <c r="K187" s="102"/>
    </row>
    <row r="188" spans="2:11" ht="16" x14ac:dyDescent="0.2">
      <c r="B188" s="307">
        <v>3</v>
      </c>
      <c r="C188" s="308"/>
      <c r="D188" s="33"/>
      <c r="E188" s="308"/>
      <c r="F188" s="33"/>
      <c r="G188" s="310"/>
      <c r="H188" s="99"/>
      <c r="I188" s="211"/>
      <c r="J188" s="99"/>
      <c r="K188" s="102"/>
    </row>
    <row r="189" spans="2:11" ht="16" x14ac:dyDescent="0.2">
      <c r="B189" s="307">
        <v>4</v>
      </c>
      <c r="C189" s="308"/>
      <c r="D189" s="33"/>
      <c r="E189" s="308"/>
      <c r="F189" s="33"/>
      <c r="G189" s="310"/>
      <c r="H189" s="99"/>
      <c r="I189" s="211"/>
      <c r="J189" s="99"/>
      <c r="K189" s="102"/>
    </row>
    <row r="190" spans="2:11" ht="16" x14ac:dyDescent="0.2">
      <c r="B190" s="307">
        <v>5</v>
      </c>
      <c r="C190" s="308"/>
      <c r="D190" s="33"/>
      <c r="E190" s="308"/>
      <c r="F190" s="33"/>
      <c r="G190" s="310"/>
      <c r="H190" s="99"/>
      <c r="I190" s="211"/>
      <c r="J190" s="99"/>
      <c r="K190" s="102"/>
    </row>
    <row r="191" spans="2:11" ht="17" thickBot="1" x14ac:dyDescent="0.25">
      <c r="B191" s="311">
        <v>6</v>
      </c>
      <c r="C191" s="312"/>
      <c r="D191" s="43"/>
      <c r="E191" s="312"/>
      <c r="F191" s="43"/>
      <c r="G191" s="313"/>
      <c r="H191" s="103"/>
      <c r="I191" s="314"/>
      <c r="J191" s="103"/>
      <c r="K191" s="104"/>
    </row>
    <row r="192" spans="2:11" ht="17" thickBot="1" x14ac:dyDescent="0.25">
      <c r="B192" s="1766" t="s">
        <v>1458</v>
      </c>
      <c r="C192" s="1767"/>
      <c r="D192" s="1767"/>
      <c r="E192" s="1767"/>
      <c r="F192" s="1767"/>
      <c r="G192" s="1767"/>
      <c r="H192" s="1828"/>
      <c r="I192" s="1829" t="s">
        <v>2062</v>
      </c>
      <c r="J192" s="1770"/>
      <c r="K192" s="522"/>
    </row>
    <row r="194" spans="2:11" ht="16" x14ac:dyDescent="0.2">
      <c r="C194" s="1760" t="s">
        <v>194</v>
      </c>
      <c r="D194" s="1760"/>
      <c r="E194" s="1760"/>
      <c r="F194" s="1760"/>
      <c r="G194" s="1760"/>
      <c r="H194" s="1760"/>
      <c r="I194" s="1760"/>
      <c r="J194" s="1760"/>
    </row>
    <row r="195" spans="2:11" ht="14" thickBot="1" x14ac:dyDescent="0.2"/>
    <row r="196" spans="2:11" ht="19" thickBot="1" x14ac:dyDescent="0.25">
      <c r="B196" s="1764" t="s">
        <v>1461</v>
      </c>
      <c r="C196" s="1825"/>
      <c r="D196" s="220" t="s">
        <v>1460</v>
      </c>
      <c r="E196" s="1699" t="s">
        <v>18</v>
      </c>
      <c r="F196" s="1826"/>
      <c r="G196" s="295" t="s">
        <v>203</v>
      </c>
      <c r="H196" s="534" t="s">
        <v>199</v>
      </c>
      <c r="I196" s="526"/>
      <c r="J196" s="535" t="s">
        <v>200</v>
      </c>
      <c r="K196" s="526"/>
    </row>
    <row r="197" spans="2:11" x14ac:dyDescent="0.15">
      <c r="B197" s="300" t="s">
        <v>892</v>
      </c>
      <c r="C197" s="301" t="s">
        <v>197</v>
      </c>
      <c r="D197" s="302" t="s">
        <v>2322</v>
      </c>
      <c r="E197" s="303" t="s">
        <v>197</v>
      </c>
      <c r="F197" s="304" t="s">
        <v>2324</v>
      </c>
      <c r="G197" s="305" t="s">
        <v>1041</v>
      </c>
      <c r="H197" s="106" t="s">
        <v>1042</v>
      </c>
      <c r="I197" s="106" t="s">
        <v>1043</v>
      </c>
      <c r="J197" s="106" t="s">
        <v>193</v>
      </c>
      <c r="K197" s="306" t="s">
        <v>2063</v>
      </c>
    </row>
    <row r="198" spans="2:11" ht="16" x14ac:dyDescent="0.2">
      <c r="B198" s="307">
        <v>1</v>
      </c>
      <c r="C198" s="308"/>
      <c r="D198" s="33"/>
      <c r="E198" s="308"/>
      <c r="F198" s="33"/>
      <c r="G198" s="309"/>
      <c r="H198" s="99"/>
      <c r="I198" s="211"/>
      <c r="J198" s="99"/>
      <c r="K198" s="102"/>
    </row>
    <row r="199" spans="2:11" ht="16" x14ac:dyDescent="0.2">
      <c r="B199" s="307">
        <v>2</v>
      </c>
      <c r="C199" s="308"/>
      <c r="D199" s="33"/>
      <c r="E199" s="308"/>
      <c r="F199" s="33"/>
      <c r="G199" s="310"/>
      <c r="H199" s="99"/>
      <c r="I199" s="211"/>
      <c r="J199" s="99"/>
      <c r="K199" s="102"/>
    </row>
    <row r="200" spans="2:11" ht="16" x14ac:dyDescent="0.2">
      <c r="B200" s="307">
        <v>3</v>
      </c>
      <c r="C200" s="308"/>
      <c r="D200" s="33"/>
      <c r="E200" s="308"/>
      <c r="F200" s="33"/>
      <c r="G200" s="310"/>
      <c r="H200" s="99"/>
      <c r="I200" s="211"/>
      <c r="J200" s="99"/>
      <c r="K200" s="102"/>
    </row>
    <row r="201" spans="2:11" ht="16" x14ac:dyDescent="0.2">
      <c r="B201" s="307">
        <v>4</v>
      </c>
      <c r="C201" s="308"/>
      <c r="D201" s="33"/>
      <c r="E201" s="308"/>
      <c r="F201" s="33"/>
      <c r="G201" s="310"/>
      <c r="H201" s="99"/>
      <c r="I201" s="211"/>
      <c r="J201" s="99"/>
      <c r="K201" s="102"/>
    </row>
    <row r="202" spans="2:11" ht="16" x14ac:dyDescent="0.2">
      <c r="B202" s="307">
        <v>5</v>
      </c>
      <c r="C202" s="308"/>
      <c r="D202" s="33"/>
      <c r="E202" s="308"/>
      <c r="F202" s="33"/>
      <c r="G202" s="310"/>
      <c r="H202" s="99"/>
      <c r="I202" s="211"/>
      <c r="J202" s="99"/>
      <c r="K202" s="102"/>
    </row>
    <row r="203" spans="2:11" ht="17" thickBot="1" x14ac:dyDescent="0.25">
      <c r="B203" s="311">
        <v>6</v>
      </c>
      <c r="C203" s="312"/>
      <c r="D203" s="43"/>
      <c r="E203" s="312"/>
      <c r="F203" s="43"/>
      <c r="G203" s="313"/>
      <c r="H203" s="103"/>
      <c r="I203" s="314"/>
      <c r="J203" s="103"/>
      <c r="K203" s="104"/>
    </row>
    <row r="204" spans="2:11" ht="17" thickBot="1" x14ac:dyDescent="0.25">
      <c r="B204" s="1766" t="s">
        <v>1458</v>
      </c>
      <c r="C204" s="1767"/>
      <c r="D204" s="1767"/>
      <c r="E204" s="1767"/>
      <c r="F204" s="1767"/>
      <c r="G204" s="1767"/>
      <c r="H204" s="1828"/>
      <c r="I204" s="1829" t="s">
        <v>2062</v>
      </c>
      <c r="J204" s="1770"/>
      <c r="K204" s="522"/>
    </row>
    <row r="208" spans="2:11" ht="16" x14ac:dyDescent="0.2">
      <c r="C208" s="1760" t="s">
        <v>194</v>
      </c>
      <c r="D208" s="1760"/>
      <c r="E208" s="1760"/>
      <c r="F208" s="1760"/>
      <c r="G208" s="1760"/>
      <c r="H208" s="1760"/>
      <c r="I208" s="1760"/>
      <c r="J208" s="1760"/>
    </row>
    <row r="209" spans="2:11" ht="14" thickBot="1" x14ac:dyDescent="0.2"/>
    <row r="210" spans="2:11" ht="19" thickBot="1" x14ac:dyDescent="0.25">
      <c r="B210" s="1764" t="s">
        <v>1461</v>
      </c>
      <c r="C210" s="1825"/>
      <c r="D210" s="220" t="s">
        <v>1460</v>
      </c>
      <c r="E210" s="1699" t="s">
        <v>18</v>
      </c>
      <c r="F210" s="1826"/>
      <c r="G210" s="295" t="s">
        <v>202</v>
      </c>
      <c r="H210" s="534" t="s">
        <v>199</v>
      </c>
      <c r="I210" s="526"/>
      <c r="J210" s="535" t="s">
        <v>200</v>
      </c>
      <c r="K210" s="526">
        <v>1</v>
      </c>
    </row>
    <row r="211" spans="2:11" x14ac:dyDescent="0.15">
      <c r="B211" s="300" t="s">
        <v>892</v>
      </c>
      <c r="C211" s="301" t="s">
        <v>197</v>
      </c>
      <c r="D211" s="302" t="s">
        <v>2322</v>
      </c>
      <c r="E211" s="303" t="s">
        <v>197</v>
      </c>
      <c r="F211" s="304" t="s">
        <v>2324</v>
      </c>
      <c r="G211" s="305" t="s">
        <v>1041</v>
      </c>
      <c r="H211" s="106" t="s">
        <v>1042</v>
      </c>
      <c r="I211" s="106" t="s">
        <v>1043</v>
      </c>
      <c r="J211" s="106" t="s">
        <v>193</v>
      </c>
      <c r="K211" s="306" t="s">
        <v>2063</v>
      </c>
    </row>
    <row r="212" spans="2:11" ht="16" x14ac:dyDescent="0.2">
      <c r="B212" s="307">
        <v>1</v>
      </c>
      <c r="C212" s="308">
        <f>G11</f>
        <v>0</v>
      </c>
      <c r="D212" s="33">
        <f>C11</f>
        <v>6</v>
      </c>
      <c r="E212" s="308">
        <f>G8</f>
        <v>0</v>
      </c>
      <c r="F212" s="33">
        <f>C8</f>
        <v>3</v>
      </c>
      <c r="G212" s="309"/>
      <c r="H212" s="99"/>
      <c r="I212" s="211"/>
      <c r="J212" s="99"/>
      <c r="K212" s="102"/>
    </row>
    <row r="213" spans="2:11" ht="16" x14ac:dyDescent="0.2">
      <c r="B213" s="307">
        <v>2</v>
      </c>
      <c r="C213" s="308">
        <f>G10</f>
        <v>0</v>
      </c>
      <c r="D213" s="33">
        <f>C10</f>
        <v>5</v>
      </c>
      <c r="E213" s="308">
        <f>G9</f>
        <v>0</v>
      </c>
      <c r="F213" s="33">
        <f>C9</f>
        <v>4</v>
      </c>
      <c r="G213" s="310"/>
      <c r="H213" s="99"/>
      <c r="I213" s="211"/>
      <c r="J213" s="99"/>
      <c r="K213" s="102"/>
    </row>
    <row r="214" spans="2:11" ht="16" x14ac:dyDescent="0.2">
      <c r="B214" s="307">
        <v>3</v>
      </c>
      <c r="C214" s="308">
        <f>G7</f>
        <v>0</v>
      </c>
      <c r="D214" s="33">
        <f>C7</f>
        <v>2</v>
      </c>
      <c r="E214" s="308">
        <f>G12</f>
        <v>0</v>
      </c>
      <c r="F214" s="33">
        <f>C12</f>
        <v>7</v>
      </c>
      <c r="G214" s="310"/>
      <c r="H214" s="99"/>
      <c r="I214" s="211"/>
      <c r="J214" s="99"/>
      <c r="K214" s="102"/>
    </row>
    <row r="215" spans="2:11" ht="16" x14ac:dyDescent="0.2">
      <c r="B215" s="307">
        <v>4</v>
      </c>
      <c r="C215" s="308">
        <f>G6</f>
        <v>0</v>
      </c>
      <c r="D215" s="33">
        <f>C6</f>
        <v>1</v>
      </c>
      <c r="E215" s="308">
        <f>G13</f>
        <v>0</v>
      </c>
      <c r="F215" s="33">
        <f>C13</f>
        <v>8</v>
      </c>
      <c r="G215" s="310"/>
      <c r="H215" s="99"/>
      <c r="I215" s="211"/>
      <c r="J215" s="99"/>
      <c r="K215" s="102"/>
    </row>
    <row r="216" spans="2:11" ht="16" x14ac:dyDescent="0.2">
      <c r="B216" s="307">
        <v>5</v>
      </c>
      <c r="C216" s="308"/>
      <c r="D216" s="33"/>
      <c r="E216" s="308"/>
      <c r="F216" s="33"/>
      <c r="G216" s="310"/>
      <c r="H216" s="99"/>
      <c r="I216" s="211"/>
      <c r="J216" s="99"/>
      <c r="K216" s="102"/>
    </row>
    <row r="217" spans="2:11" ht="17" thickBot="1" x14ac:dyDescent="0.25">
      <c r="B217" s="311">
        <v>6</v>
      </c>
      <c r="C217" s="312"/>
      <c r="D217" s="43"/>
      <c r="E217" s="312"/>
      <c r="F217" s="43"/>
      <c r="G217" s="313"/>
      <c r="H217" s="103"/>
      <c r="I217" s="314"/>
      <c r="J217" s="103"/>
      <c r="K217" s="104"/>
    </row>
    <row r="218" spans="2:11" ht="17" thickBot="1" x14ac:dyDescent="0.25">
      <c r="B218" s="1766" t="s">
        <v>1458</v>
      </c>
      <c r="C218" s="1767"/>
      <c r="D218" s="1767"/>
      <c r="E218" s="1767"/>
      <c r="F218" s="1767"/>
      <c r="G218" s="1767"/>
      <c r="H218" s="1828"/>
      <c r="I218" s="1829" t="s">
        <v>2062</v>
      </c>
      <c r="J218" s="1770"/>
      <c r="K218" s="522"/>
    </row>
    <row r="220" spans="2:11" ht="16" x14ac:dyDescent="0.2">
      <c r="C220" s="1760" t="s">
        <v>194</v>
      </c>
      <c r="D220" s="1760"/>
      <c r="E220" s="1760"/>
      <c r="F220" s="1760"/>
      <c r="G220" s="1760"/>
      <c r="H220" s="1760"/>
      <c r="I220" s="1760"/>
      <c r="J220" s="1760"/>
    </row>
    <row r="221" spans="2:11" ht="14" thickBot="1" x14ac:dyDescent="0.2"/>
    <row r="222" spans="2:11" ht="19" thickBot="1" x14ac:dyDescent="0.25">
      <c r="B222" s="1764" t="s">
        <v>1461</v>
      </c>
      <c r="C222" s="1825"/>
      <c r="D222" s="220" t="s">
        <v>1460</v>
      </c>
      <c r="E222" s="1699" t="s">
        <v>18</v>
      </c>
      <c r="F222" s="1826"/>
      <c r="G222" s="295" t="s">
        <v>202</v>
      </c>
      <c r="H222" s="534" t="s">
        <v>199</v>
      </c>
      <c r="I222" s="526"/>
      <c r="J222" s="535" t="s">
        <v>200</v>
      </c>
      <c r="K222" s="526">
        <v>2</v>
      </c>
    </row>
    <row r="223" spans="2:11" x14ac:dyDescent="0.15">
      <c r="B223" s="300" t="s">
        <v>892</v>
      </c>
      <c r="C223" s="301" t="s">
        <v>197</v>
      </c>
      <c r="D223" s="302" t="s">
        <v>2322</v>
      </c>
      <c r="E223" s="303" t="s">
        <v>197</v>
      </c>
      <c r="F223" s="304" t="s">
        <v>2324</v>
      </c>
      <c r="G223" s="305" t="s">
        <v>1041</v>
      </c>
      <c r="H223" s="106" t="s">
        <v>1042</v>
      </c>
      <c r="I223" s="106" t="s">
        <v>1043</v>
      </c>
      <c r="J223" s="106" t="s">
        <v>193</v>
      </c>
      <c r="K223" s="306" t="s">
        <v>2063</v>
      </c>
    </row>
    <row r="224" spans="2:11" ht="16" x14ac:dyDescent="0.2">
      <c r="B224" s="307">
        <v>1</v>
      </c>
      <c r="C224" s="308">
        <f>G10</f>
        <v>0</v>
      </c>
      <c r="D224" s="33">
        <f>C10</f>
        <v>5</v>
      </c>
      <c r="E224" s="308">
        <f>G8</f>
        <v>0</v>
      </c>
      <c r="F224" s="33">
        <f>C8</f>
        <v>3</v>
      </c>
      <c r="G224" s="309"/>
      <c r="H224" s="99"/>
      <c r="I224" s="211"/>
      <c r="J224" s="99"/>
      <c r="K224" s="102"/>
    </row>
    <row r="225" spans="2:11" ht="16" x14ac:dyDescent="0.2">
      <c r="B225" s="307">
        <v>2</v>
      </c>
      <c r="C225" s="308">
        <f>G6</f>
        <v>0</v>
      </c>
      <c r="D225" s="33">
        <f>C6</f>
        <v>1</v>
      </c>
      <c r="E225" s="308">
        <f>G12</f>
        <v>0</v>
      </c>
      <c r="F225" s="33">
        <f>C12</f>
        <v>7</v>
      </c>
      <c r="G225" s="310"/>
      <c r="H225" s="99"/>
      <c r="I225" s="211"/>
      <c r="J225" s="99"/>
      <c r="K225" s="102"/>
    </row>
    <row r="226" spans="2:11" ht="16" x14ac:dyDescent="0.2">
      <c r="B226" s="307">
        <v>3</v>
      </c>
      <c r="C226" s="308">
        <f>G7</f>
        <v>0</v>
      </c>
      <c r="D226" s="33">
        <f>C7</f>
        <v>2</v>
      </c>
      <c r="E226" s="308">
        <f>G13</f>
        <v>0</v>
      </c>
      <c r="F226" s="33">
        <f>C13</f>
        <v>8</v>
      </c>
      <c r="G226" s="310"/>
      <c r="H226" s="99"/>
      <c r="I226" s="211"/>
      <c r="J226" s="99"/>
      <c r="K226" s="102"/>
    </row>
    <row r="227" spans="2:11" ht="16" x14ac:dyDescent="0.2">
      <c r="B227" s="307">
        <v>4</v>
      </c>
      <c r="C227" s="308">
        <f>G11</f>
        <v>0</v>
      </c>
      <c r="D227" s="33">
        <f>C11</f>
        <v>6</v>
      </c>
      <c r="E227" s="308">
        <f>G9</f>
        <v>0</v>
      </c>
      <c r="F227" s="33">
        <f>C9</f>
        <v>4</v>
      </c>
      <c r="G227" s="310"/>
      <c r="H227" s="99"/>
      <c r="I227" s="211"/>
      <c r="J227" s="99"/>
      <c r="K227" s="102"/>
    </row>
    <row r="228" spans="2:11" ht="16" x14ac:dyDescent="0.2">
      <c r="B228" s="307">
        <v>5</v>
      </c>
      <c r="C228" s="308"/>
      <c r="D228" s="33"/>
      <c r="E228" s="308"/>
      <c r="F228" s="33"/>
      <c r="G228" s="310"/>
      <c r="H228" s="99"/>
      <c r="I228" s="211"/>
      <c r="J228" s="99"/>
      <c r="K228" s="102"/>
    </row>
    <row r="229" spans="2:11" ht="17" thickBot="1" x14ac:dyDescent="0.25">
      <c r="B229" s="311">
        <v>6</v>
      </c>
      <c r="C229" s="312"/>
      <c r="D229" s="43"/>
      <c r="E229" s="312"/>
      <c r="F229" s="43"/>
      <c r="G229" s="313"/>
      <c r="H229" s="103"/>
      <c r="I229" s="314"/>
      <c r="J229" s="103"/>
      <c r="K229" s="104"/>
    </row>
    <row r="230" spans="2:11" ht="17" thickBot="1" x14ac:dyDescent="0.25">
      <c r="B230" s="1766" t="s">
        <v>1458</v>
      </c>
      <c r="C230" s="1767"/>
      <c r="D230" s="1767"/>
      <c r="E230" s="1767"/>
      <c r="F230" s="1767"/>
      <c r="G230" s="1767"/>
      <c r="H230" s="1828"/>
      <c r="I230" s="1829" t="s">
        <v>2062</v>
      </c>
      <c r="J230" s="1770"/>
      <c r="K230" s="522"/>
    </row>
    <row r="232" spans="2:11" ht="16" x14ac:dyDescent="0.2">
      <c r="C232" s="1760" t="s">
        <v>194</v>
      </c>
      <c r="D232" s="1760"/>
      <c r="E232" s="1760"/>
      <c r="F232" s="1760"/>
      <c r="G232" s="1760"/>
      <c r="H232" s="1760"/>
      <c r="I232" s="1760"/>
      <c r="J232" s="1760"/>
    </row>
    <row r="233" spans="2:11" ht="14" thickBot="1" x14ac:dyDescent="0.2"/>
    <row r="234" spans="2:11" ht="19" thickBot="1" x14ac:dyDescent="0.25">
      <c r="B234" s="1764" t="s">
        <v>1461</v>
      </c>
      <c r="C234" s="1825"/>
      <c r="D234" s="220" t="s">
        <v>1460</v>
      </c>
      <c r="E234" s="1699" t="s">
        <v>18</v>
      </c>
      <c r="F234" s="1826"/>
      <c r="G234" s="295" t="s">
        <v>202</v>
      </c>
      <c r="H234" s="534" t="s">
        <v>199</v>
      </c>
      <c r="I234" s="526"/>
      <c r="J234" s="535" t="s">
        <v>200</v>
      </c>
      <c r="K234" s="526">
        <v>3</v>
      </c>
    </row>
    <row r="235" spans="2:11" x14ac:dyDescent="0.15">
      <c r="B235" s="300" t="s">
        <v>892</v>
      </c>
      <c r="C235" s="301" t="s">
        <v>197</v>
      </c>
      <c r="D235" s="302" t="s">
        <v>2322</v>
      </c>
      <c r="E235" s="303" t="s">
        <v>197</v>
      </c>
      <c r="F235" s="304" t="s">
        <v>2324</v>
      </c>
      <c r="G235" s="305" t="s">
        <v>1041</v>
      </c>
      <c r="H235" s="106" t="s">
        <v>1042</v>
      </c>
      <c r="I235" s="106" t="s">
        <v>1043</v>
      </c>
      <c r="J235" s="106" t="s">
        <v>193</v>
      </c>
      <c r="K235" s="306" t="s">
        <v>2063</v>
      </c>
    </row>
    <row r="236" spans="2:11" ht="16" x14ac:dyDescent="0.2">
      <c r="B236" s="307">
        <v>1</v>
      </c>
      <c r="C236" s="308">
        <f>G10</f>
        <v>0</v>
      </c>
      <c r="D236" s="33">
        <f>C10</f>
        <v>5</v>
      </c>
      <c r="E236" s="308">
        <f>G7</f>
        <v>0</v>
      </c>
      <c r="F236" s="33">
        <f>C7</f>
        <v>2</v>
      </c>
      <c r="G236" s="309"/>
      <c r="H236" s="99"/>
      <c r="I236" s="211"/>
      <c r="J236" s="99"/>
      <c r="K236" s="102"/>
    </row>
    <row r="237" spans="2:11" ht="16" x14ac:dyDescent="0.2">
      <c r="B237" s="307">
        <v>2</v>
      </c>
      <c r="C237" s="308">
        <f>G8</f>
        <v>0</v>
      </c>
      <c r="D237" s="33">
        <f>C8</f>
        <v>3</v>
      </c>
      <c r="E237" s="308">
        <f>G13</f>
        <v>0</v>
      </c>
      <c r="F237" s="33">
        <f>C13</f>
        <v>8</v>
      </c>
      <c r="G237" s="310"/>
      <c r="H237" s="99"/>
      <c r="I237" s="211"/>
      <c r="J237" s="99"/>
      <c r="K237" s="102"/>
    </row>
    <row r="238" spans="2:11" ht="16" x14ac:dyDescent="0.2">
      <c r="B238" s="307">
        <v>3</v>
      </c>
      <c r="C238" s="308">
        <f>G12</f>
        <v>0</v>
      </c>
      <c r="D238" s="33">
        <f>C12</f>
        <v>7</v>
      </c>
      <c r="E238" s="308">
        <f>G9</f>
        <v>0</v>
      </c>
      <c r="F238" s="33">
        <f>C9</f>
        <v>4</v>
      </c>
      <c r="G238" s="310"/>
      <c r="H238" s="99"/>
      <c r="I238" s="211"/>
      <c r="J238" s="99"/>
      <c r="K238" s="102"/>
    </row>
    <row r="239" spans="2:11" ht="16" x14ac:dyDescent="0.2">
      <c r="B239" s="307">
        <v>4</v>
      </c>
      <c r="C239" s="308">
        <f>G6</f>
        <v>0</v>
      </c>
      <c r="D239" s="33">
        <f>C6</f>
        <v>1</v>
      </c>
      <c r="E239" s="308">
        <f>G11</f>
        <v>0</v>
      </c>
      <c r="F239" s="33">
        <f>C11</f>
        <v>6</v>
      </c>
      <c r="G239" s="310"/>
      <c r="H239" s="99"/>
      <c r="I239" s="211"/>
      <c r="J239" s="99"/>
      <c r="K239" s="102"/>
    </row>
    <row r="240" spans="2:11" ht="16" x14ac:dyDescent="0.2">
      <c r="B240" s="307">
        <v>5</v>
      </c>
      <c r="C240" s="308"/>
      <c r="D240" s="33"/>
      <c r="E240" s="308"/>
      <c r="F240" s="33"/>
      <c r="G240" s="310"/>
      <c r="H240" s="99"/>
      <c r="I240" s="211"/>
      <c r="J240" s="99"/>
      <c r="K240" s="102"/>
    </row>
    <row r="241" spans="2:11" ht="17" thickBot="1" x14ac:dyDescent="0.25">
      <c r="B241" s="311">
        <v>6</v>
      </c>
      <c r="C241" s="312"/>
      <c r="D241" s="43"/>
      <c r="E241" s="312"/>
      <c r="F241" s="43"/>
      <c r="G241" s="313"/>
      <c r="H241" s="103"/>
      <c r="I241" s="314"/>
      <c r="J241" s="103"/>
      <c r="K241" s="104"/>
    </row>
    <row r="242" spans="2:11" ht="17" thickBot="1" x14ac:dyDescent="0.25">
      <c r="B242" s="1766" t="s">
        <v>1458</v>
      </c>
      <c r="C242" s="1767"/>
      <c r="D242" s="1767"/>
      <c r="E242" s="1767"/>
      <c r="F242" s="1767"/>
      <c r="G242" s="1767"/>
      <c r="H242" s="1828"/>
      <c r="I242" s="1829" t="s">
        <v>2062</v>
      </c>
      <c r="J242" s="1770"/>
      <c r="K242" s="522"/>
    </row>
    <row r="244" spans="2:11" ht="16" x14ac:dyDescent="0.2">
      <c r="C244" s="1760" t="s">
        <v>194</v>
      </c>
      <c r="D244" s="1760"/>
      <c r="E244" s="1760"/>
      <c r="F244" s="1760"/>
      <c r="G244" s="1760"/>
      <c r="H244" s="1760"/>
      <c r="I244" s="1760"/>
      <c r="J244" s="1760"/>
    </row>
    <row r="245" spans="2:11" ht="14" thickBot="1" x14ac:dyDescent="0.2"/>
    <row r="246" spans="2:11" ht="19" thickBot="1" x14ac:dyDescent="0.25">
      <c r="B246" s="1764" t="s">
        <v>1461</v>
      </c>
      <c r="C246" s="1825"/>
      <c r="D246" s="220" t="s">
        <v>1460</v>
      </c>
      <c r="E246" s="1699" t="s">
        <v>18</v>
      </c>
      <c r="F246" s="1826"/>
      <c r="G246" s="295" t="s">
        <v>209</v>
      </c>
      <c r="H246" s="534" t="s">
        <v>199</v>
      </c>
      <c r="I246" s="526"/>
      <c r="J246" s="535" t="s">
        <v>200</v>
      </c>
      <c r="K246" s="526">
        <v>4</v>
      </c>
    </row>
    <row r="247" spans="2:11" x14ac:dyDescent="0.15">
      <c r="B247" s="300" t="s">
        <v>892</v>
      </c>
      <c r="C247" s="301" t="s">
        <v>197</v>
      </c>
      <c r="D247" s="302" t="s">
        <v>2322</v>
      </c>
      <c r="E247" s="303" t="s">
        <v>197</v>
      </c>
      <c r="F247" s="304" t="s">
        <v>2324</v>
      </c>
      <c r="G247" s="305" t="s">
        <v>1041</v>
      </c>
      <c r="H247" s="106" t="s">
        <v>1042</v>
      </c>
      <c r="I247" s="106" t="s">
        <v>1043</v>
      </c>
      <c r="J247" s="106" t="s">
        <v>193</v>
      </c>
      <c r="K247" s="306" t="s">
        <v>2063</v>
      </c>
    </row>
    <row r="248" spans="2:11" ht="16" x14ac:dyDescent="0.2">
      <c r="B248" s="307">
        <v>1</v>
      </c>
      <c r="C248" s="308">
        <f>G13</f>
        <v>0</v>
      </c>
      <c r="D248" s="33">
        <f>C13</f>
        <v>8</v>
      </c>
      <c r="E248" s="308">
        <f>G9</f>
        <v>0</v>
      </c>
      <c r="F248" s="33">
        <f>C9</f>
        <v>4</v>
      </c>
      <c r="G248" s="309"/>
      <c r="H248" s="99"/>
      <c r="I248" s="211"/>
      <c r="J248" s="99"/>
      <c r="K248" s="102"/>
    </row>
    <row r="249" spans="2:11" ht="16" x14ac:dyDescent="0.2">
      <c r="B249" s="307">
        <v>2</v>
      </c>
      <c r="C249" s="308">
        <f>G11</f>
        <v>0</v>
      </c>
      <c r="D249" s="33">
        <f>C11</f>
        <v>6</v>
      </c>
      <c r="E249" s="308">
        <f>G7</f>
        <v>0</v>
      </c>
      <c r="F249" s="33">
        <f>C7</f>
        <v>2</v>
      </c>
      <c r="G249" s="310"/>
      <c r="H249" s="99"/>
      <c r="I249" s="211"/>
      <c r="J249" s="99"/>
      <c r="K249" s="102"/>
    </row>
    <row r="250" spans="2:11" ht="16" x14ac:dyDescent="0.2">
      <c r="B250" s="307">
        <v>3</v>
      </c>
      <c r="C250" s="308">
        <f>G10</f>
        <v>0</v>
      </c>
      <c r="D250" s="33">
        <f>C10</f>
        <v>5</v>
      </c>
      <c r="E250" s="308">
        <f>G6</f>
        <v>0</v>
      </c>
      <c r="F250" s="33">
        <f>C6</f>
        <v>1</v>
      </c>
      <c r="G250" s="310"/>
      <c r="H250" s="99"/>
      <c r="I250" s="211"/>
      <c r="J250" s="99"/>
      <c r="K250" s="102"/>
    </row>
    <row r="251" spans="2:11" ht="16" x14ac:dyDescent="0.2">
      <c r="B251" s="307">
        <v>4</v>
      </c>
      <c r="C251" s="308">
        <f>G12</f>
        <v>0</v>
      </c>
      <c r="D251" s="33">
        <f>C12</f>
        <v>7</v>
      </c>
      <c r="E251" s="308">
        <f>G8</f>
        <v>0</v>
      </c>
      <c r="F251" s="33">
        <f>C8</f>
        <v>3</v>
      </c>
      <c r="G251" s="310"/>
      <c r="H251" s="99"/>
      <c r="I251" s="211"/>
      <c r="J251" s="99"/>
      <c r="K251" s="102"/>
    </row>
    <row r="252" spans="2:11" ht="16" x14ac:dyDescent="0.2">
      <c r="B252" s="307">
        <v>5</v>
      </c>
      <c r="C252" s="308"/>
      <c r="D252" s="33"/>
      <c r="E252" s="308"/>
      <c r="F252" s="33"/>
      <c r="G252" s="310"/>
      <c r="H252" s="99"/>
      <c r="I252" s="211"/>
      <c r="J252" s="99"/>
      <c r="K252" s="102"/>
    </row>
    <row r="253" spans="2:11" ht="17" thickBot="1" x14ac:dyDescent="0.25">
      <c r="B253" s="311">
        <v>6</v>
      </c>
      <c r="C253" s="312"/>
      <c r="D253" s="43"/>
      <c r="E253" s="312"/>
      <c r="F253" s="43"/>
      <c r="G253" s="313"/>
      <c r="H253" s="103"/>
      <c r="I253" s="314"/>
      <c r="J253" s="103"/>
      <c r="K253" s="104"/>
    </row>
    <row r="254" spans="2:11" ht="17" thickBot="1" x14ac:dyDescent="0.25">
      <c r="B254" s="1766" t="s">
        <v>1458</v>
      </c>
      <c r="C254" s="1767"/>
      <c r="D254" s="1767"/>
      <c r="E254" s="1767"/>
      <c r="F254" s="1767"/>
      <c r="G254" s="1767"/>
      <c r="H254" s="1828"/>
      <c r="I254" s="1829" t="s">
        <v>2062</v>
      </c>
      <c r="J254" s="1770"/>
      <c r="K254" s="522"/>
    </row>
    <row r="258" spans="2:11" ht="16" x14ac:dyDescent="0.2">
      <c r="C258" s="1760" t="s">
        <v>194</v>
      </c>
      <c r="D258" s="1760"/>
      <c r="E258" s="1760"/>
      <c r="F258" s="1760"/>
      <c r="G258" s="1760"/>
      <c r="H258" s="1760"/>
      <c r="I258" s="1760"/>
      <c r="J258" s="1760"/>
    </row>
    <row r="259" spans="2:11" ht="14" thickBot="1" x14ac:dyDescent="0.2"/>
    <row r="260" spans="2:11" ht="19" thickBot="1" x14ac:dyDescent="0.25">
      <c r="B260" s="1764" t="s">
        <v>1461</v>
      </c>
      <c r="C260" s="1825"/>
      <c r="D260" s="220" t="s">
        <v>1460</v>
      </c>
      <c r="E260" s="1699" t="s">
        <v>18</v>
      </c>
      <c r="F260" s="1826"/>
      <c r="G260" s="295" t="s">
        <v>202</v>
      </c>
      <c r="H260" s="534" t="s">
        <v>199</v>
      </c>
      <c r="I260" s="526"/>
      <c r="J260" s="535" t="s">
        <v>200</v>
      </c>
      <c r="K260" s="526">
        <v>5</v>
      </c>
    </row>
    <row r="261" spans="2:11" x14ac:dyDescent="0.15">
      <c r="B261" s="300" t="s">
        <v>892</v>
      </c>
      <c r="C261" s="301" t="s">
        <v>197</v>
      </c>
      <c r="D261" s="302" t="s">
        <v>2322</v>
      </c>
      <c r="E261" s="303" t="s">
        <v>197</v>
      </c>
      <c r="F261" s="304" t="s">
        <v>2324</v>
      </c>
      <c r="G261" s="305" t="s">
        <v>1041</v>
      </c>
      <c r="H261" s="106" t="s">
        <v>1042</v>
      </c>
      <c r="I261" s="106" t="s">
        <v>1043</v>
      </c>
      <c r="J261" s="106" t="s">
        <v>193</v>
      </c>
      <c r="K261" s="306" t="s">
        <v>2063</v>
      </c>
    </row>
    <row r="262" spans="2:11" ht="16" x14ac:dyDescent="0.2">
      <c r="B262" s="307">
        <v>1</v>
      </c>
      <c r="C262" s="308">
        <f>G9</f>
        <v>0</v>
      </c>
      <c r="D262" s="33">
        <f>C9</f>
        <v>4</v>
      </c>
      <c r="E262" s="308">
        <f>G6</f>
        <v>0</v>
      </c>
      <c r="F262" s="33">
        <f>C6</f>
        <v>1</v>
      </c>
      <c r="G262" s="309"/>
      <c r="H262" s="99"/>
      <c r="I262" s="211"/>
      <c r="J262" s="99"/>
      <c r="K262" s="102"/>
    </row>
    <row r="263" spans="2:11" ht="16" x14ac:dyDescent="0.2">
      <c r="B263" s="307">
        <v>2</v>
      </c>
      <c r="C263" s="308">
        <f>G12</f>
        <v>0</v>
      </c>
      <c r="D263" s="33">
        <f>C12</f>
        <v>7</v>
      </c>
      <c r="E263" s="308">
        <f>G11</f>
        <v>0</v>
      </c>
      <c r="F263" s="33">
        <f>C11</f>
        <v>6</v>
      </c>
      <c r="G263" s="310"/>
      <c r="H263" s="99"/>
      <c r="I263" s="211"/>
      <c r="J263" s="99"/>
      <c r="K263" s="102"/>
    </row>
    <row r="264" spans="2:11" ht="16" x14ac:dyDescent="0.2">
      <c r="B264" s="307">
        <v>3</v>
      </c>
      <c r="C264" s="308">
        <f>G8</f>
        <v>0</v>
      </c>
      <c r="D264" s="33">
        <f>C8</f>
        <v>3</v>
      </c>
      <c r="E264" s="308">
        <f>G7</f>
        <v>0</v>
      </c>
      <c r="F264" s="33">
        <f>C7</f>
        <v>2</v>
      </c>
      <c r="G264" s="310"/>
      <c r="H264" s="99"/>
      <c r="I264" s="211"/>
      <c r="J264" s="99"/>
      <c r="K264" s="102"/>
    </row>
    <row r="265" spans="2:11" ht="16" x14ac:dyDescent="0.2">
      <c r="B265" s="307">
        <v>4</v>
      </c>
      <c r="C265" s="308">
        <f>G13</f>
        <v>0</v>
      </c>
      <c r="D265" s="33">
        <f>C13</f>
        <v>8</v>
      </c>
      <c r="E265" s="308">
        <f>G10</f>
        <v>0</v>
      </c>
      <c r="F265" s="33">
        <f>C10</f>
        <v>5</v>
      </c>
      <c r="G265" s="310"/>
      <c r="H265" s="99"/>
      <c r="I265" s="211"/>
      <c r="J265" s="99"/>
      <c r="K265" s="102"/>
    </row>
    <row r="266" spans="2:11" ht="16" x14ac:dyDescent="0.2">
      <c r="B266" s="307">
        <v>5</v>
      </c>
      <c r="C266" s="308"/>
      <c r="D266" s="33"/>
      <c r="E266" s="308"/>
      <c r="F266" s="33"/>
      <c r="G266" s="310"/>
      <c r="H266" s="99"/>
      <c r="I266" s="211"/>
      <c r="J266" s="99"/>
      <c r="K266" s="102"/>
    </row>
    <row r="267" spans="2:11" ht="17" thickBot="1" x14ac:dyDescent="0.25">
      <c r="B267" s="311">
        <v>6</v>
      </c>
      <c r="C267" s="312"/>
      <c r="D267" s="43"/>
      <c r="E267" s="312"/>
      <c r="F267" s="43"/>
      <c r="G267" s="313"/>
      <c r="H267" s="103"/>
      <c r="I267" s="314"/>
      <c r="J267" s="103"/>
      <c r="K267" s="104"/>
    </row>
    <row r="268" spans="2:11" ht="17" thickBot="1" x14ac:dyDescent="0.25">
      <c r="B268" s="1766" t="s">
        <v>1458</v>
      </c>
      <c r="C268" s="1767"/>
      <c r="D268" s="1767"/>
      <c r="E268" s="1767"/>
      <c r="F268" s="1767"/>
      <c r="G268" s="1767"/>
      <c r="H268" s="1828"/>
      <c r="I268" s="1829" t="s">
        <v>2062</v>
      </c>
      <c r="J268" s="1770"/>
      <c r="K268" s="522"/>
    </row>
    <row r="270" spans="2:11" ht="16" x14ac:dyDescent="0.2">
      <c r="C270" s="1760" t="s">
        <v>194</v>
      </c>
      <c r="D270" s="1760"/>
      <c r="E270" s="1760"/>
      <c r="F270" s="1760"/>
      <c r="G270" s="1760"/>
      <c r="H270" s="1760"/>
      <c r="I270" s="1760"/>
      <c r="J270" s="1760"/>
    </row>
    <row r="271" spans="2:11" ht="14" thickBot="1" x14ac:dyDescent="0.2"/>
    <row r="272" spans="2:11" ht="19" thickBot="1" x14ac:dyDescent="0.25">
      <c r="B272" s="1764" t="s">
        <v>1461</v>
      </c>
      <c r="C272" s="1825"/>
      <c r="D272" s="220" t="s">
        <v>1460</v>
      </c>
      <c r="E272" s="1699" t="s">
        <v>18</v>
      </c>
      <c r="F272" s="1826"/>
      <c r="G272" s="295" t="s">
        <v>202</v>
      </c>
      <c r="H272" s="534" t="s">
        <v>199</v>
      </c>
      <c r="I272" s="526"/>
      <c r="J272" s="535" t="s">
        <v>200</v>
      </c>
      <c r="K272" s="526">
        <v>6</v>
      </c>
    </row>
    <row r="273" spans="2:11" x14ac:dyDescent="0.15">
      <c r="B273" s="300" t="s">
        <v>892</v>
      </c>
      <c r="C273" s="301" t="s">
        <v>197</v>
      </c>
      <c r="D273" s="302" t="s">
        <v>2322</v>
      </c>
      <c r="E273" s="303" t="s">
        <v>197</v>
      </c>
      <c r="F273" s="304" t="s">
        <v>2324</v>
      </c>
      <c r="G273" s="305" t="s">
        <v>1041</v>
      </c>
      <c r="H273" s="106" t="s">
        <v>1042</v>
      </c>
      <c r="I273" s="106" t="s">
        <v>1043</v>
      </c>
      <c r="J273" s="106" t="s">
        <v>193</v>
      </c>
      <c r="K273" s="306" t="s">
        <v>2063</v>
      </c>
    </row>
    <row r="274" spans="2:11" ht="16" x14ac:dyDescent="0.2">
      <c r="B274" s="307">
        <v>1</v>
      </c>
      <c r="C274" s="308">
        <f>G9</f>
        <v>0</v>
      </c>
      <c r="D274" s="33">
        <f>C9</f>
        <v>4</v>
      </c>
      <c r="E274" s="308">
        <f>G7</f>
        <v>0</v>
      </c>
      <c r="F274" s="33">
        <f>C7</f>
        <v>2</v>
      </c>
      <c r="G274" s="309"/>
      <c r="H274" s="99"/>
      <c r="I274" s="211"/>
      <c r="J274" s="99"/>
      <c r="K274" s="102"/>
    </row>
    <row r="275" spans="2:11" ht="16" x14ac:dyDescent="0.2">
      <c r="B275" s="307">
        <v>2</v>
      </c>
      <c r="C275" s="308">
        <f>G13</f>
        <v>0</v>
      </c>
      <c r="D275" s="33">
        <f>C13</f>
        <v>8</v>
      </c>
      <c r="E275" s="308">
        <f>G11</f>
        <v>0</v>
      </c>
      <c r="F275" s="33">
        <f>C11</f>
        <v>6</v>
      </c>
      <c r="G275" s="310"/>
      <c r="H275" s="99"/>
      <c r="I275" s="211"/>
      <c r="J275" s="99"/>
      <c r="K275" s="102"/>
    </row>
    <row r="276" spans="2:11" ht="16" x14ac:dyDescent="0.2">
      <c r="B276" s="307">
        <v>3</v>
      </c>
      <c r="C276" s="308">
        <f>G8</f>
        <v>0</v>
      </c>
      <c r="D276" s="33">
        <f>C8</f>
        <v>3</v>
      </c>
      <c r="E276" s="308">
        <f>G6</f>
        <v>0</v>
      </c>
      <c r="F276" s="33">
        <f>C6</f>
        <v>1</v>
      </c>
      <c r="G276" s="310"/>
      <c r="H276" s="99"/>
      <c r="I276" s="211"/>
      <c r="J276" s="99"/>
      <c r="K276" s="102"/>
    </row>
    <row r="277" spans="2:11" ht="16" x14ac:dyDescent="0.2">
      <c r="B277" s="307">
        <v>4</v>
      </c>
      <c r="C277" s="308">
        <f>G12</f>
        <v>0</v>
      </c>
      <c r="D277" s="33">
        <f>C12</f>
        <v>7</v>
      </c>
      <c r="E277" s="308">
        <f>G10</f>
        <v>0</v>
      </c>
      <c r="F277" s="33">
        <f>C10</f>
        <v>5</v>
      </c>
      <c r="G277" s="310"/>
      <c r="H277" s="99"/>
      <c r="I277" s="211"/>
      <c r="J277" s="99"/>
      <c r="K277" s="102"/>
    </row>
    <row r="278" spans="2:11" ht="16" x14ac:dyDescent="0.2">
      <c r="B278" s="307">
        <v>5</v>
      </c>
      <c r="C278" s="308"/>
      <c r="D278" s="33"/>
      <c r="E278" s="308"/>
      <c r="F278" s="33"/>
      <c r="G278" s="310"/>
      <c r="H278" s="99"/>
      <c r="I278" s="211"/>
      <c r="J278" s="99"/>
      <c r="K278" s="102"/>
    </row>
    <row r="279" spans="2:11" ht="17" thickBot="1" x14ac:dyDescent="0.25">
      <c r="B279" s="311">
        <v>6</v>
      </c>
      <c r="C279" s="312"/>
      <c r="D279" s="43"/>
      <c r="E279" s="312"/>
      <c r="F279" s="43"/>
      <c r="G279" s="313"/>
      <c r="H279" s="103"/>
      <c r="I279" s="314"/>
      <c r="J279" s="103"/>
      <c r="K279" s="104"/>
    </row>
    <row r="280" spans="2:11" ht="17" thickBot="1" x14ac:dyDescent="0.25">
      <c r="B280" s="1766" t="s">
        <v>1458</v>
      </c>
      <c r="C280" s="1767"/>
      <c r="D280" s="1767"/>
      <c r="E280" s="1767"/>
      <c r="F280" s="1767"/>
      <c r="G280" s="1767"/>
      <c r="H280" s="1828"/>
      <c r="I280" s="1829" t="s">
        <v>2062</v>
      </c>
      <c r="J280" s="1770"/>
      <c r="K280" s="522"/>
    </row>
    <row r="282" spans="2:11" ht="16" x14ac:dyDescent="0.2">
      <c r="C282" s="1760" t="s">
        <v>194</v>
      </c>
      <c r="D282" s="1760"/>
      <c r="E282" s="1760"/>
      <c r="F282" s="1760"/>
      <c r="G282" s="1760"/>
      <c r="H282" s="1760"/>
      <c r="I282" s="1760"/>
      <c r="J282" s="1760"/>
    </row>
    <row r="283" spans="2:11" ht="14" thickBot="1" x14ac:dyDescent="0.2"/>
    <row r="284" spans="2:11" ht="19" thickBot="1" x14ac:dyDescent="0.25">
      <c r="B284" s="1764" t="s">
        <v>1461</v>
      </c>
      <c r="C284" s="1825"/>
      <c r="D284" s="220" t="s">
        <v>1460</v>
      </c>
      <c r="E284" s="1699" t="s">
        <v>18</v>
      </c>
      <c r="F284" s="1826"/>
      <c r="G284" s="295" t="s">
        <v>202</v>
      </c>
      <c r="H284" s="534" t="s">
        <v>199</v>
      </c>
      <c r="I284" s="526"/>
      <c r="J284" s="535" t="s">
        <v>200</v>
      </c>
      <c r="K284" s="526">
        <v>7</v>
      </c>
    </row>
    <row r="285" spans="2:11" x14ac:dyDescent="0.15">
      <c r="B285" s="300" t="s">
        <v>892</v>
      </c>
      <c r="C285" s="301" t="s">
        <v>197</v>
      </c>
      <c r="D285" s="302" t="s">
        <v>2322</v>
      </c>
      <c r="E285" s="303" t="s">
        <v>197</v>
      </c>
      <c r="F285" s="304" t="s">
        <v>2324</v>
      </c>
      <c r="G285" s="305" t="s">
        <v>1041</v>
      </c>
      <c r="H285" s="106" t="s">
        <v>1042</v>
      </c>
      <c r="I285" s="106" t="s">
        <v>1043</v>
      </c>
      <c r="J285" s="106" t="s">
        <v>193</v>
      </c>
      <c r="K285" s="306" t="s">
        <v>2063</v>
      </c>
    </row>
    <row r="286" spans="2:11" ht="16" x14ac:dyDescent="0.2">
      <c r="B286" s="307">
        <v>1</v>
      </c>
      <c r="C286" s="308">
        <f>G9</f>
        <v>0</v>
      </c>
      <c r="D286" s="33">
        <f>C9</f>
        <v>4</v>
      </c>
      <c r="E286" s="308">
        <f>G8</f>
        <v>0</v>
      </c>
      <c r="F286" s="33">
        <f>C8</f>
        <v>3</v>
      </c>
      <c r="G286" s="309"/>
      <c r="H286" s="99"/>
      <c r="I286" s="211"/>
      <c r="J286" s="99"/>
      <c r="K286" s="102"/>
    </row>
    <row r="287" spans="2:11" ht="16" x14ac:dyDescent="0.2">
      <c r="B287" s="307">
        <v>2</v>
      </c>
      <c r="C287" s="308">
        <f>G13</f>
        <v>0</v>
      </c>
      <c r="D287" s="33">
        <f>C13</f>
        <v>8</v>
      </c>
      <c r="E287" s="308">
        <f>G12</f>
        <v>0</v>
      </c>
      <c r="F287" s="33">
        <f>C12</f>
        <v>7</v>
      </c>
      <c r="G287" s="310"/>
      <c r="H287" s="99"/>
      <c r="I287" s="211"/>
      <c r="J287" s="99"/>
      <c r="K287" s="102"/>
    </row>
    <row r="288" spans="2:11" ht="16" x14ac:dyDescent="0.2">
      <c r="B288" s="307">
        <v>3</v>
      </c>
      <c r="C288" s="308">
        <f>G11</f>
        <v>0</v>
      </c>
      <c r="D288" s="33">
        <f>C11</f>
        <v>6</v>
      </c>
      <c r="E288" s="308">
        <f>G10</f>
        <v>0</v>
      </c>
      <c r="F288" s="33">
        <f>C10</f>
        <v>5</v>
      </c>
      <c r="G288" s="310"/>
      <c r="H288" s="99"/>
      <c r="I288" s="211"/>
      <c r="J288" s="99"/>
      <c r="K288" s="102"/>
    </row>
    <row r="289" spans="2:11" ht="16" x14ac:dyDescent="0.2">
      <c r="B289" s="307">
        <v>4</v>
      </c>
      <c r="C289" s="308">
        <f>G7</f>
        <v>0</v>
      </c>
      <c r="D289" s="33">
        <f>C7</f>
        <v>2</v>
      </c>
      <c r="E289" s="308">
        <f>G6</f>
        <v>0</v>
      </c>
      <c r="F289" s="33">
        <f>C6</f>
        <v>1</v>
      </c>
      <c r="G289" s="310"/>
      <c r="H289" s="99"/>
      <c r="I289" s="211"/>
      <c r="J289" s="99"/>
      <c r="K289" s="102"/>
    </row>
    <row r="290" spans="2:11" ht="16" x14ac:dyDescent="0.2">
      <c r="B290" s="307">
        <v>5</v>
      </c>
      <c r="C290" s="308"/>
      <c r="D290" s="33"/>
      <c r="E290" s="308"/>
      <c r="F290" s="33"/>
      <c r="G290" s="310"/>
      <c r="H290" s="99"/>
      <c r="I290" s="211"/>
      <c r="J290" s="99"/>
      <c r="K290" s="102"/>
    </row>
    <row r="291" spans="2:11" ht="17" thickBot="1" x14ac:dyDescent="0.25">
      <c r="B291" s="311">
        <v>6</v>
      </c>
      <c r="C291" s="312"/>
      <c r="D291" s="43"/>
      <c r="E291" s="312"/>
      <c r="F291" s="43"/>
      <c r="G291" s="313"/>
      <c r="H291" s="103"/>
      <c r="I291" s="314"/>
      <c r="J291" s="103"/>
      <c r="K291" s="104"/>
    </row>
    <row r="292" spans="2:11" ht="17" thickBot="1" x14ac:dyDescent="0.25">
      <c r="B292" s="1766" t="s">
        <v>1458</v>
      </c>
      <c r="C292" s="1767"/>
      <c r="D292" s="1767"/>
      <c r="E292" s="1767"/>
      <c r="F292" s="1767"/>
      <c r="G292" s="1767"/>
      <c r="H292" s="1828"/>
      <c r="I292" s="1829" t="s">
        <v>2062</v>
      </c>
      <c r="J292" s="1770"/>
      <c r="K292" s="522"/>
    </row>
    <row r="294" spans="2:11" ht="16" x14ac:dyDescent="0.2">
      <c r="C294" s="1760" t="s">
        <v>194</v>
      </c>
      <c r="D294" s="1760"/>
      <c r="E294" s="1760"/>
      <c r="F294" s="1760"/>
      <c r="G294" s="1760"/>
      <c r="H294" s="1760"/>
      <c r="I294" s="1760"/>
      <c r="J294" s="1760"/>
    </row>
    <row r="295" spans="2:11" ht="14" thickBot="1" x14ac:dyDescent="0.2"/>
    <row r="296" spans="2:11" ht="19" thickBot="1" x14ac:dyDescent="0.25">
      <c r="B296" s="1764" t="s">
        <v>1461</v>
      </c>
      <c r="C296" s="1825"/>
      <c r="D296" s="220" t="s">
        <v>1460</v>
      </c>
      <c r="E296" s="1699" t="s">
        <v>18</v>
      </c>
      <c r="F296" s="1826"/>
      <c r="G296" s="295" t="s">
        <v>203</v>
      </c>
      <c r="H296" s="534" t="s">
        <v>199</v>
      </c>
      <c r="I296" s="526"/>
      <c r="J296" s="535" t="s">
        <v>200</v>
      </c>
      <c r="K296" s="526"/>
    </row>
    <row r="297" spans="2:11" x14ac:dyDescent="0.15">
      <c r="B297" s="300" t="s">
        <v>892</v>
      </c>
      <c r="C297" s="301" t="s">
        <v>197</v>
      </c>
      <c r="D297" s="302" t="s">
        <v>2322</v>
      </c>
      <c r="E297" s="303" t="s">
        <v>197</v>
      </c>
      <c r="F297" s="304" t="s">
        <v>2324</v>
      </c>
      <c r="G297" s="305" t="s">
        <v>1041</v>
      </c>
      <c r="H297" s="106" t="s">
        <v>1042</v>
      </c>
      <c r="I297" s="106" t="s">
        <v>1043</v>
      </c>
      <c r="J297" s="106" t="s">
        <v>193</v>
      </c>
      <c r="K297" s="306" t="s">
        <v>2063</v>
      </c>
    </row>
    <row r="298" spans="2:11" ht="16" x14ac:dyDescent="0.2">
      <c r="B298" s="307">
        <v>1</v>
      </c>
      <c r="C298" s="308"/>
      <c r="D298" s="33"/>
      <c r="E298" s="308"/>
      <c r="F298" s="33"/>
      <c r="G298" s="309"/>
      <c r="H298" s="99"/>
      <c r="I298" s="211"/>
      <c r="J298" s="99"/>
      <c r="K298" s="102"/>
    </row>
    <row r="299" spans="2:11" ht="16" x14ac:dyDescent="0.2">
      <c r="B299" s="307">
        <v>2</v>
      </c>
      <c r="C299" s="308"/>
      <c r="D299" s="33"/>
      <c r="E299" s="308"/>
      <c r="F299" s="33"/>
      <c r="G299" s="310"/>
      <c r="H299" s="99"/>
      <c r="I299" s="211"/>
      <c r="J299" s="99"/>
      <c r="K299" s="102"/>
    </row>
    <row r="300" spans="2:11" ht="16" x14ac:dyDescent="0.2">
      <c r="B300" s="307">
        <v>3</v>
      </c>
      <c r="C300" s="308"/>
      <c r="D300" s="33"/>
      <c r="E300" s="308"/>
      <c r="F300" s="33"/>
      <c r="G300" s="310"/>
      <c r="H300" s="99"/>
      <c r="I300" s="211"/>
      <c r="J300" s="99"/>
      <c r="K300" s="102"/>
    </row>
    <row r="301" spans="2:11" ht="16" x14ac:dyDescent="0.2">
      <c r="B301" s="307">
        <v>4</v>
      </c>
      <c r="C301" s="308"/>
      <c r="D301" s="33"/>
      <c r="E301" s="308"/>
      <c r="F301" s="33"/>
      <c r="G301" s="310"/>
      <c r="H301" s="99"/>
      <c r="I301" s="211"/>
      <c r="J301" s="99"/>
      <c r="K301" s="102"/>
    </row>
    <row r="302" spans="2:11" ht="16" x14ac:dyDescent="0.2">
      <c r="B302" s="307">
        <v>5</v>
      </c>
      <c r="C302" s="308"/>
      <c r="D302" s="33"/>
      <c r="E302" s="308"/>
      <c r="F302" s="33"/>
      <c r="G302" s="310"/>
      <c r="H302" s="99"/>
      <c r="I302" s="211"/>
      <c r="J302" s="99"/>
      <c r="K302" s="102"/>
    </row>
    <row r="303" spans="2:11" ht="17" thickBot="1" x14ac:dyDescent="0.25">
      <c r="B303" s="311">
        <v>6</v>
      </c>
      <c r="C303" s="312"/>
      <c r="D303" s="43"/>
      <c r="E303" s="312"/>
      <c r="F303" s="43"/>
      <c r="G303" s="313"/>
      <c r="H303" s="103"/>
      <c r="I303" s="314"/>
      <c r="J303" s="103"/>
      <c r="K303" s="104"/>
    </row>
    <row r="304" spans="2:11" ht="17" thickBot="1" x14ac:dyDescent="0.25">
      <c r="B304" s="1766" t="s">
        <v>1458</v>
      </c>
      <c r="C304" s="1767"/>
      <c r="D304" s="1767"/>
      <c r="E304" s="1767"/>
      <c r="F304" s="1767"/>
      <c r="G304" s="1767"/>
      <c r="H304" s="1828"/>
      <c r="I304" s="1829" t="s">
        <v>2062</v>
      </c>
      <c r="J304" s="1770"/>
      <c r="K304" s="522"/>
    </row>
    <row r="308" spans="1:11" x14ac:dyDescent="0.15">
      <c r="A308"/>
      <c r="B308"/>
      <c r="C308"/>
      <c r="D308"/>
      <c r="E308"/>
      <c r="F308"/>
      <c r="G308"/>
      <c r="H308"/>
      <c r="I308"/>
      <c r="J308"/>
      <c r="K308"/>
    </row>
    <row r="309" spans="1:11" x14ac:dyDescent="0.15">
      <c r="A309"/>
      <c r="B309"/>
      <c r="C309"/>
      <c r="D309"/>
      <c r="E309"/>
      <c r="F309"/>
      <c r="G309"/>
      <c r="H309"/>
      <c r="I309"/>
      <c r="J309"/>
      <c r="K309"/>
    </row>
    <row r="310" spans="1:11" x14ac:dyDescent="0.15">
      <c r="A310"/>
      <c r="B310"/>
      <c r="C310"/>
      <c r="D310"/>
      <c r="E310"/>
      <c r="F310"/>
      <c r="G310"/>
      <c r="H310"/>
      <c r="I310"/>
      <c r="J310"/>
      <c r="K310"/>
    </row>
    <row r="311" spans="1:11" x14ac:dyDescent="0.15">
      <c r="A311"/>
      <c r="B311"/>
      <c r="C311"/>
      <c r="D311"/>
      <c r="E311"/>
      <c r="F311"/>
      <c r="G311"/>
      <c r="H311"/>
      <c r="I311"/>
      <c r="J311"/>
      <c r="K311"/>
    </row>
    <row r="312" spans="1:11" x14ac:dyDescent="0.15">
      <c r="A312"/>
      <c r="B312"/>
      <c r="C312"/>
      <c r="D312"/>
      <c r="E312"/>
      <c r="F312"/>
      <c r="G312"/>
      <c r="H312"/>
      <c r="I312"/>
      <c r="J312"/>
      <c r="K312"/>
    </row>
    <row r="313" spans="1:11" x14ac:dyDescent="0.15">
      <c r="A313"/>
      <c r="B313"/>
      <c r="C313"/>
      <c r="D313"/>
      <c r="E313"/>
      <c r="F313"/>
      <c r="G313"/>
      <c r="H313"/>
      <c r="I313"/>
      <c r="J313"/>
      <c r="K313"/>
    </row>
    <row r="314" spans="1:11" x14ac:dyDescent="0.15">
      <c r="A314"/>
      <c r="B314"/>
      <c r="C314"/>
      <c r="D314"/>
      <c r="E314"/>
      <c r="F314"/>
      <c r="G314"/>
      <c r="H314"/>
      <c r="I314"/>
      <c r="J314"/>
      <c r="K314"/>
    </row>
    <row r="315" spans="1:11" x14ac:dyDescent="0.15">
      <c r="A315"/>
      <c r="B315"/>
      <c r="C315"/>
      <c r="D315"/>
      <c r="E315"/>
      <c r="F315"/>
      <c r="G315"/>
      <c r="H315"/>
      <c r="I315"/>
      <c r="J315"/>
      <c r="K315"/>
    </row>
    <row r="316" spans="1:11" x14ac:dyDescent="0.15">
      <c r="A316"/>
      <c r="B316"/>
      <c r="C316"/>
      <c r="D316"/>
      <c r="E316"/>
      <c r="F316"/>
      <c r="G316"/>
      <c r="H316"/>
      <c r="I316"/>
      <c r="J316"/>
      <c r="K316"/>
    </row>
    <row r="317" spans="1:11" x14ac:dyDescent="0.15">
      <c r="A317"/>
      <c r="B317"/>
      <c r="C317"/>
      <c r="D317"/>
      <c r="E317"/>
      <c r="F317"/>
      <c r="G317"/>
      <c r="H317"/>
      <c r="I317"/>
      <c r="J317"/>
      <c r="K317"/>
    </row>
    <row r="318" spans="1:11" x14ac:dyDescent="0.15">
      <c r="A318"/>
      <c r="B318"/>
      <c r="C318"/>
      <c r="D318"/>
      <c r="E318"/>
      <c r="F318"/>
      <c r="G318"/>
      <c r="H318"/>
      <c r="I318"/>
      <c r="J318"/>
      <c r="K318"/>
    </row>
    <row r="319" spans="1:11" x14ac:dyDescent="0.15">
      <c r="A319"/>
      <c r="B319"/>
      <c r="C319"/>
      <c r="D319"/>
      <c r="E319"/>
      <c r="F319"/>
      <c r="G319"/>
      <c r="H319"/>
      <c r="I319"/>
      <c r="J319"/>
      <c r="K319"/>
    </row>
    <row r="320" spans="1:11" x14ac:dyDescent="0.15">
      <c r="A320"/>
      <c r="B320"/>
      <c r="C320"/>
      <c r="D320"/>
      <c r="E320"/>
      <c r="F320"/>
      <c r="G320"/>
      <c r="H320"/>
      <c r="I320"/>
      <c r="J320"/>
      <c r="K320"/>
    </row>
    <row r="321" spans="1:11" x14ac:dyDescent="0.15">
      <c r="A321"/>
      <c r="B321"/>
      <c r="C321"/>
      <c r="D321"/>
      <c r="E321"/>
      <c r="F321"/>
      <c r="G321"/>
      <c r="H321"/>
      <c r="I321"/>
      <c r="J321"/>
      <c r="K321"/>
    </row>
    <row r="322" spans="1:11" x14ac:dyDescent="0.15">
      <c r="A322"/>
      <c r="B322"/>
      <c r="C322"/>
      <c r="D322"/>
      <c r="E322"/>
      <c r="F322"/>
      <c r="G322"/>
      <c r="H322"/>
      <c r="I322"/>
      <c r="J322"/>
      <c r="K322"/>
    </row>
    <row r="323" spans="1:11" x14ac:dyDescent="0.15">
      <c r="A323"/>
      <c r="B323"/>
      <c r="C323"/>
      <c r="D323"/>
      <c r="E323"/>
      <c r="F323"/>
      <c r="G323"/>
      <c r="H323"/>
      <c r="I323"/>
      <c r="J323"/>
      <c r="K323"/>
    </row>
    <row r="324" spans="1:11" x14ac:dyDescent="0.15">
      <c r="A324"/>
      <c r="B324"/>
      <c r="C324"/>
      <c r="D324"/>
      <c r="E324"/>
      <c r="F324"/>
      <c r="G324"/>
      <c r="H324"/>
      <c r="I324"/>
      <c r="J324"/>
      <c r="K324"/>
    </row>
    <row r="325" spans="1:11" x14ac:dyDescent="0.15">
      <c r="A325"/>
      <c r="B325"/>
      <c r="C325"/>
      <c r="D325"/>
      <c r="E325"/>
      <c r="F325"/>
      <c r="G325"/>
      <c r="H325"/>
      <c r="I325"/>
      <c r="J325"/>
      <c r="K325"/>
    </row>
    <row r="326" spans="1:11" x14ac:dyDescent="0.15">
      <c r="A326"/>
      <c r="B326"/>
      <c r="C326"/>
      <c r="D326"/>
      <c r="E326"/>
      <c r="F326"/>
      <c r="G326"/>
      <c r="H326"/>
      <c r="I326"/>
      <c r="J326"/>
      <c r="K326"/>
    </row>
    <row r="327" spans="1:11" x14ac:dyDescent="0.15">
      <c r="A327"/>
      <c r="B327"/>
      <c r="C327"/>
      <c r="D327"/>
      <c r="E327"/>
      <c r="F327"/>
      <c r="G327"/>
      <c r="H327"/>
      <c r="I327"/>
      <c r="J327"/>
      <c r="K327"/>
    </row>
    <row r="328" spans="1:11" x14ac:dyDescent="0.15">
      <c r="A328"/>
      <c r="B328"/>
      <c r="C328"/>
      <c r="D328"/>
      <c r="E328"/>
      <c r="F328"/>
      <c r="G328"/>
      <c r="H328"/>
      <c r="I328"/>
      <c r="J328"/>
      <c r="K328"/>
    </row>
    <row r="329" spans="1:11" x14ac:dyDescent="0.15">
      <c r="A329"/>
      <c r="B329"/>
      <c r="C329"/>
      <c r="D329"/>
      <c r="E329"/>
      <c r="F329"/>
      <c r="G329"/>
      <c r="H329"/>
      <c r="I329"/>
      <c r="J329"/>
      <c r="K329"/>
    </row>
    <row r="330" spans="1:11" x14ac:dyDescent="0.15">
      <c r="A330"/>
      <c r="B330"/>
      <c r="C330"/>
      <c r="D330"/>
      <c r="E330"/>
      <c r="F330"/>
      <c r="G330"/>
      <c r="H330"/>
      <c r="I330"/>
      <c r="J330"/>
      <c r="K330"/>
    </row>
    <row r="331" spans="1:11" x14ac:dyDescent="0.15">
      <c r="A331"/>
      <c r="B331"/>
      <c r="C331"/>
      <c r="D331"/>
      <c r="E331"/>
      <c r="F331"/>
      <c r="G331"/>
      <c r="H331"/>
      <c r="I331"/>
      <c r="J331"/>
      <c r="K331"/>
    </row>
    <row r="332" spans="1:11" x14ac:dyDescent="0.15">
      <c r="A332"/>
      <c r="B332"/>
      <c r="C332"/>
      <c r="D332"/>
      <c r="E332"/>
      <c r="F332"/>
      <c r="G332"/>
      <c r="H332"/>
      <c r="I332"/>
      <c r="J332"/>
      <c r="K332"/>
    </row>
    <row r="333" spans="1:11" x14ac:dyDescent="0.15">
      <c r="A333"/>
      <c r="B333"/>
      <c r="C333"/>
      <c r="D333"/>
      <c r="E333"/>
      <c r="F333"/>
      <c r="G333"/>
      <c r="H333"/>
      <c r="I333"/>
      <c r="J333"/>
      <c r="K333"/>
    </row>
    <row r="334" spans="1:11" x14ac:dyDescent="0.15">
      <c r="A334"/>
      <c r="B334"/>
      <c r="C334"/>
      <c r="D334"/>
      <c r="E334"/>
      <c r="F334"/>
      <c r="G334"/>
      <c r="H334"/>
      <c r="I334"/>
      <c r="J334"/>
      <c r="K334"/>
    </row>
    <row r="335" spans="1:11" x14ac:dyDescent="0.15">
      <c r="A335"/>
      <c r="B335"/>
      <c r="C335"/>
      <c r="D335"/>
      <c r="E335"/>
      <c r="F335"/>
      <c r="G335"/>
      <c r="H335"/>
      <c r="I335"/>
      <c r="J335"/>
      <c r="K335"/>
    </row>
    <row r="336" spans="1:11" x14ac:dyDescent="0.15">
      <c r="A336"/>
      <c r="B336"/>
      <c r="C336"/>
      <c r="D336"/>
      <c r="E336"/>
      <c r="F336"/>
      <c r="G336"/>
      <c r="H336"/>
      <c r="I336"/>
      <c r="J336"/>
      <c r="K336"/>
    </row>
    <row r="337" spans="1:11" x14ac:dyDescent="0.15">
      <c r="A337"/>
      <c r="B337"/>
      <c r="C337"/>
      <c r="D337"/>
      <c r="E337"/>
      <c r="F337"/>
      <c r="G337"/>
      <c r="H337"/>
      <c r="I337"/>
      <c r="J337"/>
      <c r="K337"/>
    </row>
    <row r="338" spans="1:11" x14ac:dyDescent="0.15">
      <c r="A338"/>
      <c r="B338"/>
      <c r="C338"/>
      <c r="D338"/>
      <c r="E338"/>
      <c r="F338"/>
      <c r="G338"/>
      <c r="H338"/>
      <c r="I338"/>
      <c r="J338"/>
      <c r="K338"/>
    </row>
    <row r="339" spans="1:11" x14ac:dyDescent="0.15">
      <c r="A339"/>
      <c r="B339"/>
      <c r="C339"/>
      <c r="D339"/>
      <c r="E339"/>
      <c r="F339"/>
      <c r="G339"/>
      <c r="H339"/>
      <c r="I339"/>
      <c r="J339"/>
      <c r="K339"/>
    </row>
    <row r="340" spans="1:11" x14ac:dyDescent="0.15">
      <c r="A340"/>
      <c r="B340"/>
      <c r="C340"/>
      <c r="D340"/>
      <c r="E340"/>
      <c r="F340"/>
      <c r="G340"/>
      <c r="H340"/>
      <c r="I340"/>
      <c r="J340"/>
      <c r="K340"/>
    </row>
    <row r="341" spans="1:11" x14ac:dyDescent="0.15">
      <c r="A341"/>
      <c r="B341"/>
      <c r="C341"/>
      <c r="D341"/>
      <c r="E341"/>
      <c r="F341"/>
      <c r="G341"/>
      <c r="H341"/>
      <c r="I341"/>
      <c r="J341"/>
      <c r="K341"/>
    </row>
    <row r="342" spans="1:11" x14ac:dyDescent="0.15">
      <c r="A342"/>
      <c r="B342"/>
      <c r="C342"/>
      <c r="D342"/>
      <c r="E342"/>
      <c r="F342"/>
      <c r="G342"/>
      <c r="H342"/>
      <c r="I342"/>
      <c r="J342"/>
      <c r="K342"/>
    </row>
    <row r="343" spans="1:11" x14ac:dyDescent="0.15">
      <c r="A343"/>
      <c r="B343"/>
      <c r="C343"/>
      <c r="D343"/>
      <c r="E343"/>
      <c r="F343"/>
      <c r="G343"/>
      <c r="H343"/>
      <c r="I343"/>
      <c r="J343"/>
      <c r="K343"/>
    </row>
    <row r="344" spans="1:11" x14ac:dyDescent="0.15">
      <c r="A344"/>
      <c r="B344"/>
      <c r="C344"/>
      <c r="D344"/>
      <c r="E344"/>
      <c r="F344"/>
      <c r="G344"/>
      <c r="H344"/>
      <c r="I344"/>
      <c r="J344"/>
      <c r="K344"/>
    </row>
    <row r="345" spans="1:11" x14ac:dyDescent="0.15">
      <c r="A345"/>
      <c r="B345"/>
      <c r="C345"/>
      <c r="D345"/>
      <c r="E345"/>
      <c r="F345"/>
      <c r="G345"/>
      <c r="H345"/>
      <c r="I345"/>
      <c r="J345"/>
      <c r="K345"/>
    </row>
    <row r="346" spans="1:11" x14ac:dyDescent="0.15">
      <c r="A346"/>
      <c r="B346"/>
      <c r="C346"/>
      <c r="D346"/>
      <c r="E346"/>
      <c r="F346"/>
      <c r="G346"/>
      <c r="H346"/>
      <c r="I346"/>
      <c r="J346"/>
      <c r="K346"/>
    </row>
    <row r="347" spans="1:11" x14ac:dyDescent="0.15">
      <c r="A347"/>
      <c r="B347"/>
      <c r="C347"/>
      <c r="D347"/>
      <c r="E347"/>
      <c r="F347"/>
      <c r="G347"/>
      <c r="H347"/>
      <c r="I347"/>
      <c r="J347"/>
      <c r="K347"/>
    </row>
    <row r="348" spans="1:11" x14ac:dyDescent="0.15">
      <c r="A348"/>
      <c r="B348"/>
      <c r="C348"/>
      <c r="D348"/>
      <c r="E348"/>
      <c r="F348"/>
      <c r="G348"/>
      <c r="H348"/>
      <c r="I348"/>
      <c r="J348"/>
      <c r="K348"/>
    </row>
    <row r="349" spans="1:11" x14ac:dyDescent="0.15">
      <c r="A349"/>
      <c r="B349"/>
      <c r="C349"/>
      <c r="D349"/>
      <c r="E349"/>
      <c r="F349"/>
      <c r="G349"/>
      <c r="H349"/>
      <c r="I349"/>
      <c r="J349"/>
      <c r="K349"/>
    </row>
    <row r="350" spans="1:11" x14ac:dyDescent="0.15">
      <c r="A350"/>
      <c r="B350"/>
      <c r="C350"/>
      <c r="D350"/>
      <c r="E350"/>
      <c r="F350"/>
      <c r="G350"/>
      <c r="H350"/>
      <c r="I350"/>
      <c r="J350"/>
      <c r="K350"/>
    </row>
    <row r="351" spans="1:11" x14ac:dyDescent="0.15">
      <c r="A351"/>
      <c r="B351"/>
      <c r="C351"/>
      <c r="D351"/>
      <c r="E351"/>
      <c r="F351"/>
      <c r="G351"/>
      <c r="H351"/>
      <c r="I351"/>
      <c r="J351"/>
      <c r="K351"/>
    </row>
    <row r="352" spans="1:11" x14ac:dyDescent="0.15">
      <c r="A352"/>
      <c r="B352"/>
      <c r="C352"/>
      <c r="D352"/>
      <c r="E352"/>
      <c r="F352"/>
      <c r="G352"/>
      <c r="H352"/>
      <c r="I352"/>
      <c r="J352"/>
      <c r="K352"/>
    </row>
    <row r="353" spans="1:11" x14ac:dyDescent="0.15">
      <c r="A353"/>
      <c r="B353"/>
      <c r="C353"/>
      <c r="D353"/>
      <c r="E353"/>
      <c r="F353"/>
      <c r="G353"/>
      <c r="H353"/>
      <c r="I353"/>
      <c r="J353"/>
      <c r="K353"/>
    </row>
    <row r="354" spans="1:11" x14ac:dyDescent="0.15">
      <c r="A354"/>
      <c r="B354"/>
      <c r="C354"/>
      <c r="D354"/>
      <c r="E354"/>
      <c r="F354"/>
      <c r="G354"/>
      <c r="H354"/>
      <c r="I354"/>
      <c r="J354"/>
      <c r="K354"/>
    </row>
    <row r="355" spans="1:11" x14ac:dyDescent="0.15">
      <c r="A355"/>
      <c r="B355"/>
      <c r="C355"/>
      <c r="D355"/>
      <c r="E355"/>
      <c r="F355"/>
      <c r="G355"/>
      <c r="H355"/>
      <c r="I355"/>
      <c r="J355"/>
      <c r="K355"/>
    </row>
    <row r="356" spans="1:11" x14ac:dyDescent="0.15">
      <c r="A356"/>
      <c r="B356"/>
      <c r="C356"/>
      <c r="D356"/>
      <c r="E356"/>
      <c r="F356"/>
      <c r="G356"/>
      <c r="H356"/>
      <c r="I356"/>
      <c r="J356"/>
      <c r="K356"/>
    </row>
    <row r="357" spans="1:11" x14ac:dyDescent="0.15">
      <c r="A357"/>
      <c r="B357"/>
      <c r="C357"/>
      <c r="D357"/>
      <c r="E357"/>
      <c r="F357"/>
      <c r="G357"/>
      <c r="H357"/>
      <c r="I357"/>
      <c r="J357"/>
      <c r="K357"/>
    </row>
    <row r="358" spans="1:11" x14ac:dyDescent="0.15">
      <c r="A358"/>
      <c r="B358"/>
      <c r="C358"/>
      <c r="D358"/>
      <c r="E358"/>
      <c r="F358"/>
      <c r="G358"/>
      <c r="H358"/>
      <c r="I358"/>
      <c r="J358"/>
      <c r="K358"/>
    </row>
    <row r="359" spans="1:11" x14ac:dyDescent="0.15">
      <c r="A359"/>
      <c r="B359"/>
      <c r="C359"/>
      <c r="D359"/>
      <c r="E359"/>
      <c r="F359"/>
      <c r="G359"/>
      <c r="H359"/>
      <c r="I359"/>
      <c r="J359"/>
      <c r="K359"/>
    </row>
    <row r="360" spans="1:11" x14ac:dyDescent="0.15">
      <c r="A360"/>
      <c r="B360"/>
      <c r="C360"/>
      <c r="D360"/>
      <c r="E360"/>
      <c r="F360"/>
      <c r="G360"/>
      <c r="H360"/>
      <c r="I360"/>
      <c r="J360"/>
      <c r="K360"/>
    </row>
    <row r="361" spans="1:11" x14ac:dyDescent="0.15">
      <c r="A361"/>
      <c r="B361"/>
      <c r="C361"/>
      <c r="D361"/>
      <c r="E361"/>
      <c r="F361"/>
      <c r="G361"/>
      <c r="H361"/>
      <c r="I361"/>
      <c r="J361"/>
      <c r="K361"/>
    </row>
    <row r="362" spans="1:11" x14ac:dyDescent="0.15">
      <c r="A362"/>
      <c r="B362"/>
      <c r="C362"/>
      <c r="D362"/>
      <c r="E362"/>
      <c r="F362"/>
      <c r="G362"/>
      <c r="H362"/>
      <c r="I362"/>
      <c r="J362"/>
      <c r="K362"/>
    </row>
    <row r="363" spans="1:11" x14ac:dyDescent="0.15">
      <c r="A363"/>
      <c r="B363"/>
      <c r="C363"/>
      <c r="D363"/>
      <c r="E363"/>
      <c r="F363"/>
      <c r="G363"/>
      <c r="H363"/>
      <c r="I363"/>
      <c r="J363"/>
      <c r="K363"/>
    </row>
    <row r="364" spans="1:11" x14ac:dyDescent="0.15">
      <c r="A364"/>
      <c r="B364"/>
      <c r="C364"/>
      <c r="D364"/>
      <c r="E364"/>
      <c r="F364"/>
      <c r="G364"/>
      <c r="H364"/>
      <c r="I364"/>
      <c r="J364"/>
      <c r="K364"/>
    </row>
    <row r="365" spans="1:11" x14ac:dyDescent="0.15">
      <c r="A365"/>
      <c r="B365"/>
      <c r="C365"/>
      <c r="D365"/>
      <c r="E365"/>
      <c r="F365"/>
      <c r="G365"/>
      <c r="H365"/>
      <c r="I365"/>
      <c r="J365"/>
      <c r="K365"/>
    </row>
    <row r="366" spans="1:11" x14ac:dyDescent="0.15">
      <c r="A366"/>
      <c r="B366"/>
      <c r="C366"/>
      <c r="D366"/>
      <c r="E366"/>
      <c r="F366"/>
      <c r="G366"/>
      <c r="H366"/>
      <c r="I366"/>
      <c r="J366"/>
      <c r="K366"/>
    </row>
    <row r="367" spans="1:11" x14ac:dyDescent="0.15">
      <c r="A367"/>
      <c r="B367"/>
      <c r="C367"/>
      <c r="D367"/>
      <c r="E367"/>
      <c r="F367"/>
      <c r="G367"/>
      <c r="H367"/>
      <c r="I367"/>
      <c r="J367"/>
      <c r="K367"/>
    </row>
    <row r="368" spans="1:11" x14ac:dyDescent="0.15">
      <c r="A368"/>
      <c r="B368"/>
      <c r="C368"/>
      <c r="D368"/>
      <c r="E368"/>
      <c r="F368"/>
      <c r="G368"/>
      <c r="H368"/>
      <c r="I368"/>
      <c r="J368"/>
      <c r="K368"/>
    </row>
    <row r="369" spans="1:11" x14ac:dyDescent="0.15">
      <c r="A369"/>
      <c r="B369"/>
      <c r="C369"/>
      <c r="D369"/>
      <c r="E369"/>
      <c r="F369"/>
      <c r="G369"/>
      <c r="H369"/>
      <c r="I369"/>
      <c r="J369"/>
      <c r="K369"/>
    </row>
    <row r="370" spans="1:11" x14ac:dyDescent="0.15">
      <c r="A370"/>
      <c r="B370"/>
      <c r="C370"/>
      <c r="D370"/>
      <c r="E370"/>
      <c r="F370"/>
      <c r="G370"/>
      <c r="H370"/>
      <c r="I370"/>
      <c r="J370"/>
      <c r="K370"/>
    </row>
    <row r="371" spans="1:11" x14ac:dyDescent="0.15">
      <c r="A371"/>
      <c r="B371"/>
      <c r="C371"/>
      <c r="D371"/>
      <c r="E371"/>
      <c r="F371"/>
      <c r="G371"/>
      <c r="H371"/>
      <c r="I371"/>
      <c r="J371"/>
      <c r="K371"/>
    </row>
    <row r="372" spans="1:11" x14ac:dyDescent="0.15">
      <c r="A372"/>
      <c r="B372"/>
      <c r="C372"/>
      <c r="D372"/>
      <c r="E372"/>
      <c r="F372"/>
      <c r="G372"/>
      <c r="H372"/>
      <c r="I372"/>
      <c r="J372"/>
      <c r="K372"/>
    </row>
    <row r="373" spans="1:11" x14ac:dyDescent="0.15">
      <c r="A373"/>
      <c r="B373"/>
      <c r="C373"/>
      <c r="D373"/>
      <c r="E373"/>
      <c r="F373"/>
      <c r="G373"/>
      <c r="H373"/>
      <c r="I373"/>
      <c r="J373"/>
      <c r="K373"/>
    </row>
    <row r="374" spans="1:11" x14ac:dyDescent="0.15">
      <c r="A374"/>
      <c r="B374"/>
      <c r="C374"/>
      <c r="D374"/>
      <c r="E374"/>
      <c r="F374"/>
      <c r="G374"/>
      <c r="H374"/>
      <c r="I374"/>
      <c r="J374"/>
      <c r="K374"/>
    </row>
    <row r="375" spans="1:11" x14ac:dyDescent="0.15">
      <c r="A375"/>
      <c r="B375"/>
      <c r="C375"/>
      <c r="D375"/>
      <c r="E375"/>
      <c r="F375"/>
      <c r="G375"/>
      <c r="H375"/>
      <c r="I375"/>
      <c r="J375"/>
      <c r="K375"/>
    </row>
    <row r="376" spans="1:11" x14ac:dyDescent="0.15">
      <c r="A376"/>
      <c r="B376"/>
      <c r="C376"/>
      <c r="D376"/>
      <c r="E376"/>
      <c r="F376"/>
      <c r="G376"/>
      <c r="H376"/>
      <c r="I376"/>
      <c r="J376"/>
      <c r="K376"/>
    </row>
    <row r="377" spans="1:11" x14ac:dyDescent="0.15">
      <c r="A377"/>
      <c r="B377"/>
      <c r="C377"/>
      <c r="D377"/>
      <c r="E377"/>
      <c r="F377"/>
      <c r="G377"/>
      <c r="H377"/>
      <c r="I377"/>
      <c r="J377"/>
      <c r="K377"/>
    </row>
    <row r="378" spans="1:11" x14ac:dyDescent="0.15">
      <c r="A378"/>
      <c r="B378"/>
      <c r="C378"/>
      <c r="D378"/>
      <c r="E378"/>
      <c r="F378"/>
      <c r="G378"/>
      <c r="H378"/>
      <c r="I378"/>
      <c r="J378"/>
      <c r="K378"/>
    </row>
    <row r="379" spans="1:11" x14ac:dyDescent="0.15">
      <c r="A379"/>
      <c r="B379"/>
      <c r="C379"/>
      <c r="D379"/>
      <c r="E379"/>
      <c r="F379"/>
      <c r="G379"/>
      <c r="H379"/>
      <c r="I379"/>
      <c r="J379"/>
      <c r="K379"/>
    </row>
    <row r="380" spans="1:11" x14ac:dyDescent="0.15">
      <c r="A380"/>
      <c r="B380"/>
      <c r="C380"/>
      <c r="D380"/>
      <c r="E380"/>
      <c r="F380"/>
      <c r="G380"/>
      <c r="H380"/>
      <c r="I380"/>
      <c r="J380"/>
      <c r="K380"/>
    </row>
    <row r="381" spans="1:11" x14ac:dyDescent="0.15">
      <c r="A381"/>
      <c r="B381"/>
      <c r="C381"/>
      <c r="D381"/>
      <c r="E381"/>
      <c r="F381"/>
      <c r="G381"/>
      <c r="H381"/>
      <c r="I381"/>
      <c r="J381"/>
      <c r="K381"/>
    </row>
    <row r="382" spans="1:11" x14ac:dyDescent="0.15">
      <c r="A382"/>
      <c r="B382"/>
      <c r="C382"/>
      <c r="D382"/>
      <c r="E382"/>
      <c r="F382"/>
      <c r="G382"/>
      <c r="H382"/>
      <c r="I382"/>
      <c r="J382"/>
      <c r="K382"/>
    </row>
    <row r="383" spans="1:11" x14ac:dyDescent="0.15">
      <c r="A383"/>
      <c r="B383"/>
      <c r="C383"/>
      <c r="D383"/>
      <c r="E383"/>
      <c r="F383"/>
      <c r="G383"/>
      <c r="H383"/>
      <c r="I383"/>
      <c r="J383"/>
      <c r="K383"/>
    </row>
    <row r="384" spans="1:11" x14ac:dyDescent="0.15">
      <c r="A384"/>
      <c r="B384"/>
      <c r="C384"/>
      <c r="D384"/>
      <c r="E384"/>
      <c r="F384"/>
      <c r="G384"/>
      <c r="H384"/>
      <c r="I384"/>
      <c r="J384"/>
      <c r="K384"/>
    </row>
    <row r="385" spans="1:11" x14ac:dyDescent="0.15">
      <c r="A385"/>
      <c r="B385"/>
      <c r="C385"/>
      <c r="D385"/>
      <c r="E385"/>
      <c r="F385"/>
      <c r="G385"/>
      <c r="H385"/>
      <c r="I385"/>
      <c r="J385"/>
      <c r="K385"/>
    </row>
    <row r="386" spans="1:11" x14ac:dyDescent="0.15">
      <c r="A386"/>
      <c r="B386"/>
      <c r="C386"/>
      <c r="D386"/>
      <c r="E386"/>
      <c r="F386"/>
      <c r="G386"/>
      <c r="H386"/>
      <c r="I386"/>
      <c r="J386"/>
      <c r="K386"/>
    </row>
    <row r="387" spans="1:11" x14ac:dyDescent="0.15">
      <c r="A387"/>
      <c r="B387"/>
      <c r="C387"/>
      <c r="D387"/>
      <c r="E387"/>
      <c r="F387"/>
      <c r="G387"/>
      <c r="H387"/>
      <c r="I387"/>
      <c r="J387"/>
      <c r="K387"/>
    </row>
    <row r="388" spans="1:11" x14ac:dyDescent="0.15">
      <c r="A388"/>
      <c r="B388"/>
      <c r="C388"/>
      <c r="D388"/>
      <c r="E388"/>
      <c r="F388"/>
      <c r="G388"/>
      <c r="H388"/>
      <c r="I388"/>
      <c r="J388"/>
      <c r="K388"/>
    </row>
    <row r="389" spans="1:11" x14ac:dyDescent="0.15">
      <c r="A389"/>
      <c r="B389"/>
      <c r="C389"/>
      <c r="D389"/>
      <c r="E389"/>
      <c r="F389"/>
      <c r="G389"/>
      <c r="H389"/>
      <c r="I389"/>
      <c r="J389"/>
      <c r="K389"/>
    </row>
    <row r="390" spans="1:11" x14ac:dyDescent="0.15">
      <c r="A390"/>
      <c r="B390"/>
      <c r="C390"/>
      <c r="D390"/>
      <c r="E390"/>
      <c r="F390"/>
      <c r="G390"/>
      <c r="H390"/>
      <c r="I390"/>
      <c r="J390"/>
      <c r="K390"/>
    </row>
    <row r="391" spans="1:11" x14ac:dyDescent="0.15">
      <c r="A391"/>
      <c r="B391"/>
      <c r="C391"/>
      <c r="D391"/>
      <c r="E391"/>
      <c r="F391"/>
      <c r="G391"/>
      <c r="H391"/>
      <c r="I391"/>
      <c r="J391"/>
      <c r="K391"/>
    </row>
    <row r="392" spans="1:11" x14ac:dyDescent="0.15">
      <c r="A392"/>
      <c r="B392"/>
      <c r="C392"/>
      <c r="D392"/>
      <c r="E392"/>
      <c r="F392"/>
      <c r="G392"/>
      <c r="H392"/>
      <c r="I392"/>
      <c r="J392"/>
      <c r="K392"/>
    </row>
    <row r="393" spans="1:11" x14ac:dyDescent="0.15">
      <c r="A393"/>
      <c r="B393"/>
      <c r="C393"/>
      <c r="D393"/>
      <c r="E393"/>
      <c r="F393"/>
      <c r="G393"/>
      <c r="H393"/>
      <c r="I393"/>
      <c r="J393"/>
      <c r="K393"/>
    </row>
    <row r="394" spans="1:11" x14ac:dyDescent="0.15">
      <c r="A394"/>
      <c r="B394"/>
      <c r="C394"/>
      <c r="D394"/>
      <c r="E394"/>
      <c r="F394"/>
      <c r="G394"/>
      <c r="H394"/>
      <c r="I394"/>
      <c r="J394"/>
      <c r="K394"/>
    </row>
    <row r="395" spans="1:11" x14ac:dyDescent="0.15">
      <c r="A395"/>
      <c r="B395"/>
      <c r="C395"/>
      <c r="D395"/>
      <c r="E395"/>
      <c r="F395"/>
      <c r="G395"/>
      <c r="H395"/>
      <c r="I395"/>
      <c r="J395"/>
      <c r="K395"/>
    </row>
    <row r="396" spans="1:11" x14ac:dyDescent="0.15">
      <c r="A396"/>
      <c r="B396"/>
      <c r="C396"/>
      <c r="D396"/>
      <c r="E396"/>
      <c r="F396"/>
      <c r="G396"/>
      <c r="H396"/>
      <c r="I396"/>
      <c r="J396"/>
      <c r="K396"/>
    </row>
    <row r="397" spans="1:11" x14ac:dyDescent="0.15">
      <c r="A397"/>
      <c r="B397"/>
      <c r="C397"/>
      <c r="D397"/>
      <c r="E397"/>
      <c r="F397"/>
      <c r="G397"/>
      <c r="H397"/>
      <c r="I397"/>
      <c r="J397"/>
      <c r="K397"/>
    </row>
    <row r="398" spans="1:11" x14ac:dyDescent="0.15">
      <c r="A398"/>
      <c r="B398"/>
      <c r="C398"/>
      <c r="D398"/>
      <c r="E398"/>
      <c r="F398"/>
      <c r="G398"/>
      <c r="H398"/>
      <c r="I398"/>
      <c r="J398"/>
      <c r="K398"/>
    </row>
    <row r="399" spans="1:11" x14ac:dyDescent="0.15">
      <c r="A399"/>
      <c r="B399"/>
      <c r="C399"/>
      <c r="D399"/>
      <c r="E399"/>
      <c r="F399"/>
      <c r="G399"/>
      <c r="H399"/>
      <c r="I399"/>
      <c r="J399"/>
      <c r="K399"/>
    </row>
    <row r="400" spans="1:11" x14ac:dyDescent="0.15">
      <c r="A400"/>
      <c r="B400"/>
      <c r="C400"/>
      <c r="D400"/>
      <c r="E400"/>
      <c r="F400"/>
      <c r="G400"/>
      <c r="H400"/>
      <c r="I400"/>
      <c r="J400"/>
      <c r="K400"/>
    </row>
    <row r="401" spans="1:11" x14ac:dyDescent="0.15">
      <c r="A401"/>
      <c r="B401"/>
      <c r="C401"/>
      <c r="D401"/>
      <c r="E401"/>
      <c r="F401"/>
      <c r="G401"/>
      <c r="H401"/>
      <c r="I401"/>
      <c r="J401"/>
      <c r="K401"/>
    </row>
    <row r="402" spans="1:11" x14ac:dyDescent="0.15">
      <c r="A402"/>
      <c r="B402"/>
      <c r="C402"/>
      <c r="D402"/>
      <c r="E402"/>
      <c r="F402"/>
      <c r="G402"/>
      <c r="H402"/>
      <c r="I402"/>
      <c r="J402"/>
      <c r="K402"/>
    </row>
    <row r="403" spans="1:11" x14ac:dyDescent="0.15">
      <c r="A403"/>
      <c r="B403"/>
      <c r="C403"/>
      <c r="D403"/>
      <c r="E403"/>
      <c r="F403"/>
      <c r="G403"/>
      <c r="H403"/>
      <c r="I403"/>
      <c r="J403"/>
      <c r="K403"/>
    </row>
    <row r="404" spans="1:11" x14ac:dyDescent="0.15">
      <c r="A404"/>
      <c r="B404"/>
      <c r="C404"/>
      <c r="D404"/>
      <c r="E404"/>
      <c r="F404"/>
      <c r="G404"/>
      <c r="H404"/>
      <c r="I404"/>
      <c r="J404"/>
      <c r="K404"/>
    </row>
    <row r="405" spans="1:11" x14ac:dyDescent="0.15">
      <c r="A405"/>
      <c r="B405"/>
      <c r="C405"/>
      <c r="D405"/>
      <c r="E405"/>
      <c r="F405"/>
      <c r="G405"/>
      <c r="H405"/>
      <c r="I405"/>
      <c r="J405"/>
      <c r="K405"/>
    </row>
    <row r="406" spans="1:11" x14ac:dyDescent="0.15">
      <c r="A406"/>
      <c r="B406"/>
      <c r="C406"/>
      <c r="D406"/>
      <c r="E406"/>
      <c r="F406"/>
      <c r="G406"/>
      <c r="H406"/>
      <c r="I406"/>
      <c r="J406"/>
      <c r="K406"/>
    </row>
    <row r="407" spans="1:11" x14ac:dyDescent="0.15">
      <c r="A407"/>
      <c r="B407"/>
      <c r="C407"/>
      <c r="D407"/>
      <c r="E407"/>
      <c r="F407"/>
      <c r="G407"/>
      <c r="H407"/>
      <c r="I407"/>
      <c r="J407"/>
      <c r="K407"/>
    </row>
    <row r="408" spans="1:11" x14ac:dyDescent="0.15">
      <c r="A408"/>
      <c r="B408"/>
      <c r="C408"/>
      <c r="D408"/>
      <c r="E408"/>
      <c r="F408"/>
      <c r="G408"/>
      <c r="H408"/>
      <c r="I408"/>
      <c r="J408"/>
      <c r="K408"/>
    </row>
    <row r="409" spans="1:11" x14ac:dyDescent="0.15">
      <c r="A409"/>
      <c r="B409"/>
      <c r="C409"/>
      <c r="D409"/>
      <c r="E409"/>
      <c r="F409"/>
      <c r="G409"/>
      <c r="H409"/>
      <c r="I409"/>
      <c r="J409"/>
      <c r="K409"/>
    </row>
    <row r="410" spans="1:11" x14ac:dyDescent="0.15">
      <c r="A410"/>
      <c r="B410"/>
      <c r="C410"/>
      <c r="D410"/>
      <c r="E410"/>
      <c r="F410"/>
      <c r="G410"/>
      <c r="H410"/>
      <c r="I410"/>
      <c r="J410"/>
      <c r="K410"/>
    </row>
    <row r="411" spans="1:11" x14ac:dyDescent="0.15">
      <c r="A411"/>
      <c r="B411"/>
      <c r="C411"/>
      <c r="D411"/>
      <c r="E411"/>
      <c r="F411"/>
      <c r="G411"/>
      <c r="H411"/>
      <c r="I411"/>
      <c r="J411"/>
      <c r="K411"/>
    </row>
    <row r="412" spans="1:11" x14ac:dyDescent="0.15">
      <c r="A412"/>
      <c r="B412"/>
      <c r="C412"/>
      <c r="D412"/>
      <c r="E412"/>
      <c r="F412"/>
      <c r="G412"/>
      <c r="H412"/>
      <c r="I412"/>
      <c r="J412"/>
      <c r="K412"/>
    </row>
    <row r="413" spans="1:11" x14ac:dyDescent="0.15">
      <c r="A413"/>
      <c r="B413"/>
      <c r="C413"/>
      <c r="D413"/>
      <c r="E413"/>
      <c r="F413"/>
      <c r="G413"/>
      <c r="H413"/>
      <c r="I413"/>
      <c r="J413"/>
      <c r="K413"/>
    </row>
    <row r="414" spans="1:11" x14ac:dyDescent="0.15">
      <c r="A414"/>
      <c r="B414"/>
      <c r="C414"/>
      <c r="D414"/>
      <c r="E414"/>
      <c r="F414"/>
      <c r="G414"/>
      <c r="H414"/>
      <c r="I414"/>
      <c r="J414"/>
      <c r="K414"/>
    </row>
    <row r="415" spans="1:11" x14ac:dyDescent="0.15">
      <c r="A415"/>
      <c r="B415"/>
      <c r="C415"/>
      <c r="D415"/>
      <c r="E415"/>
      <c r="F415"/>
      <c r="G415"/>
      <c r="H415"/>
      <c r="I415"/>
      <c r="J415"/>
      <c r="K415"/>
    </row>
    <row r="416" spans="1:11" x14ac:dyDescent="0.15">
      <c r="A416"/>
      <c r="B416"/>
      <c r="C416"/>
      <c r="D416"/>
      <c r="E416"/>
      <c r="F416"/>
      <c r="G416"/>
      <c r="H416"/>
      <c r="I416"/>
      <c r="J416"/>
      <c r="K416"/>
    </row>
    <row r="417" spans="1:11" x14ac:dyDescent="0.15">
      <c r="A417"/>
      <c r="B417"/>
      <c r="C417"/>
      <c r="D417"/>
      <c r="E417"/>
      <c r="F417"/>
      <c r="G417"/>
      <c r="H417"/>
      <c r="I417"/>
      <c r="J417"/>
      <c r="K417"/>
    </row>
    <row r="418" spans="1:11" x14ac:dyDescent="0.15">
      <c r="A418"/>
      <c r="B418"/>
      <c r="C418"/>
      <c r="D418"/>
      <c r="E418"/>
      <c r="F418"/>
      <c r="G418"/>
      <c r="H418"/>
      <c r="I418"/>
      <c r="J418"/>
      <c r="K418"/>
    </row>
    <row r="419" spans="1:11" x14ac:dyDescent="0.15">
      <c r="A419"/>
      <c r="B419"/>
      <c r="C419"/>
      <c r="D419"/>
      <c r="E419"/>
      <c r="F419"/>
      <c r="G419"/>
      <c r="H419"/>
      <c r="I419"/>
      <c r="J419"/>
      <c r="K419"/>
    </row>
    <row r="420" spans="1:11" x14ac:dyDescent="0.15">
      <c r="A420"/>
      <c r="B420"/>
      <c r="C420"/>
      <c r="D420"/>
      <c r="E420"/>
      <c r="F420"/>
      <c r="G420"/>
      <c r="H420"/>
      <c r="I420"/>
      <c r="J420"/>
      <c r="K420"/>
    </row>
    <row r="421" spans="1:11" x14ac:dyDescent="0.15">
      <c r="A421"/>
      <c r="B421"/>
      <c r="C421"/>
      <c r="D421"/>
      <c r="E421"/>
      <c r="F421"/>
      <c r="G421"/>
      <c r="H421"/>
      <c r="I421"/>
      <c r="J421"/>
      <c r="K421"/>
    </row>
    <row r="422" spans="1:11" x14ac:dyDescent="0.15">
      <c r="A422"/>
      <c r="B422"/>
      <c r="C422"/>
      <c r="D422"/>
      <c r="E422"/>
      <c r="F422"/>
      <c r="G422"/>
      <c r="H422"/>
      <c r="I422"/>
      <c r="J422"/>
      <c r="K422"/>
    </row>
    <row r="423" spans="1:11" x14ac:dyDescent="0.15">
      <c r="A423"/>
      <c r="B423"/>
      <c r="C423"/>
      <c r="D423"/>
      <c r="E423"/>
      <c r="F423"/>
      <c r="G423"/>
      <c r="H423"/>
      <c r="I423"/>
      <c r="J423"/>
      <c r="K423"/>
    </row>
    <row r="424" spans="1:11" x14ac:dyDescent="0.15">
      <c r="A424"/>
      <c r="B424"/>
      <c r="C424"/>
      <c r="D424"/>
      <c r="E424"/>
      <c r="F424"/>
      <c r="G424"/>
      <c r="H424"/>
      <c r="I424"/>
      <c r="J424"/>
      <c r="K424"/>
    </row>
    <row r="425" spans="1:11" x14ac:dyDescent="0.15">
      <c r="A425"/>
      <c r="B425"/>
      <c r="C425"/>
      <c r="D425"/>
      <c r="E425"/>
      <c r="F425"/>
      <c r="G425"/>
      <c r="H425"/>
      <c r="I425"/>
      <c r="J425"/>
      <c r="K425"/>
    </row>
    <row r="426" spans="1:11" x14ac:dyDescent="0.15">
      <c r="A426"/>
      <c r="B426"/>
      <c r="C426"/>
      <c r="D426"/>
      <c r="E426"/>
      <c r="F426"/>
      <c r="G426"/>
      <c r="H426"/>
      <c r="I426"/>
      <c r="J426"/>
      <c r="K426"/>
    </row>
    <row r="427" spans="1:11" x14ac:dyDescent="0.15">
      <c r="A427"/>
      <c r="B427"/>
      <c r="C427"/>
      <c r="D427"/>
      <c r="E427"/>
      <c r="F427"/>
      <c r="G427"/>
      <c r="H427"/>
      <c r="I427"/>
      <c r="J427"/>
      <c r="K427"/>
    </row>
    <row r="428" spans="1:11" x14ac:dyDescent="0.15">
      <c r="A428"/>
      <c r="B428"/>
      <c r="C428"/>
      <c r="D428"/>
      <c r="E428"/>
      <c r="F428"/>
      <c r="G428"/>
      <c r="H428"/>
      <c r="I428"/>
      <c r="J428"/>
      <c r="K428"/>
    </row>
    <row r="429" spans="1:11" x14ac:dyDescent="0.15">
      <c r="A429"/>
      <c r="B429"/>
      <c r="C429"/>
      <c r="D429"/>
      <c r="E429"/>
      <c r="F429"/>
      <c r="G429"/>
      <c r="H429"/>
      <c r="I429"/>
      <c r="J429"/>
      <c r="K429"/>
    </row>
    <row r="430" spans="1:11" x14ac:dyDescent="0.15">
      <c r="A430"/>
      <c r="B430"/>
      <c r="C430"/>
      <c r="D430"/>
      <c r="E430"/>
      <c r="F430"/>
      <c r="G430"/>
      <c r="H430"/>
      <c r="I430"/>
      <c r="J430"/>
      <c r="K430"/>
    </row>
    <row r="431" spans="1:11" x14ac:dyDescent="0.15">
      <c r="A431"/>
      <c r="B431"/>
      <c r="C431"/>
      <c r="D431"/>
      <c r="E431"/>
      <c r="F431"/>
      <c r="G431"/>
      <c r="H431"/>
      <c r="I431"/>
      <c r="J431"/>
      <c r="K431"/>
    </row>
    <row r="432" spans="1:11" x14ac:dyDescent="0.15">
      <c r="A432"/>
      <c r="B432"/>
      <c r="C432"/>
      <c r="D432"/>
      <c r="E432"/>
      <c r="F432"/>
      <c r="G432"/>
      <c r="H432"/>
      <c r="I432"/>
      <c r="J432"/>
      <c r="K432"/>
    </row>
    <row r="433" spans="1:11" x14ac:dyDescent="0.15">
      <c r="A433"/>
      <c r="B433"/>
      <c r="C433"/>
      <c r="D433"/>
      <c r="E433"/>
      <c r="F433"/>
      <c r="G433"/>
      <c r="H433"/>
      <c r="I433"/>
      <c r="J433"/>
      <c r="K433"/>
    </row>
    <row r="434" spans="1:11" x14ac:dyDescent="0.15">
      <c r="A434"/>
      <c r="B434"/>
      <c r="C434"/>
      <c r="D434"/>
      <c r="E434"/>
      <c r="F434"/>
      <c r="G434"/>
      <c r="H434"/>
      <c r="I434"/>
      <c r="J434"/>
      <c r="K434"/>
    </row>
    <row r="435" spans="1:11" x14ac:dyDescent="0.15">
      <c r="A435"/>
      <c r="B435"/>
      <c r="C435"/>
      <c r="D435"/>
      <c r="E435"/>
      <c r="F435"/>
      <c r="G435"/>
      <c r="H435"/>
      <c r="I435"/>
      <c r="J435"/>
      <c r="K435"/>
    </row>
    <row r="436" spans="1:11" x14ac:dyDescent="0.15">
      <c r="A436"/>
      <c r="B436"/>
      <c r="C436"/>
      <c r="D436"/>
      <c r="E436"/>
      <c r="F436"/>
      <c r="G436"/>
      <c r="H436"/>
      <c r="I436"/>
      <c r="J436"/>
      <c r="K436"/>
    </row>
    <row r="437" spans="1:11" x14ac:dyDescent="0.15">
      <c r="A437"/>
      <c r="B437"/>
      <c r="C437"/>
      <c r="D437"/>
      <c r="E437"/>
      <c r="F437"/>
      <c r="G437"/>
      <c r="H437"/>
      <c r="I437"/>
      <c r="J437"/>
      <c r="K437"/>
    </row>
    <row r="438" spans="1:11" x14ac:dyDescent="0.15">
      <c r="A438"/>
      <c r="B438"/>
      <c r="C438"/>
      <c r="D438"/>
      <c r="E438"/>
      <c r="F438"/>
      <c r="G438"/>
      <c r="H438"/>
      <c r="I438"/>
      <c r="J438"/>
      <c r="K438"/>
    </row>
    <row r="439" spans="1:11" x14ac:dyDescent="0.15">
      <c r="A439"/>
      <c r="B439"/>
      <c r="C439"/>
      <c r="D439"/>
      <c r="E439"/>
      <c r="F439"/>
      <c r="G439"/>
      <c r="H439"/>
      <c r="I439"/>
      <c r="J439"/>
      <c r="K439"/>
    </row>
    <row r="440" spans="1:11" x14ac:dyDescent="0.15">
      <c r="A440"/>
      <c r="B440"/>
      <c r="C440"/>
      <c r="D440"/>
      <c r="E440"/>
      <c r="F440"/>
      <c r="G440"/>
      <c r="H440"/>
      <c r="I440"/>
      <c r="J440"/>
      <c r="K440"/>
    </row>
    <row r="441" spans="1:11" x14ac:dyDescent="0.15">
      <c r="A441"/>
      <c r="B441"/>
      <c r="C441"/>
      <c r="D441"/>
      <c r="E441"/>
      <c r="F441"/>
      <c r="G441"/>
      <c r="H441"/>
      <c r="I441"/>
      <c r="J441"/>
      <c r="K441"/>
    </row>
    <row r="442" spans="1:11" x14ac:dyDescent="0.15">
      <c r="A442"/>
      <c r="B442"/>
      <c r="C442"/>
      <c r="D442"/>
      <c r="E442"/>
      <c r="F442"/>
      <c r="G442"/>
      <c r="H442"/>
      <c r="I442"/>
      <c r="J442"/>
      <c r="K442"/>
    </row>
    <row r="443" spans="1:11" x14ac:dyDescent="0.15">
      <c r="A443"/>
      <c r="B443"/>
      <c r="C443"/>
      <c r="D443"/>
      <c r="E443"/>
      <c r="F443"/>
      <c r="G443"/>
      <c r="H443"/>
      <c r="I443"/>
      <c r="J443"/>
      <c r="K443"/>
    </row>
    <row r="444" spans="1:11" x14ac:dyDescent="0.15">
      <c r="A444"/>
      <c r="B444"/>
      <c r="C444"/>
      <c r="D444"/>
      <c r="E444"/>
      <c r="F444"/>
      <c r="G444"/>
      <c r="H444"/>
      <c r="I444"/>
      <c r="J444"/>
      <c r="K444"/>
    </row>
  </sheetData>
  <sheetProtection password="CF27" sheet="1" objects="1" scenarios="1"/>
  <mergeCells count="111">
    <mergeCell ref="B154:H154"/>
    <mergeCell ref="I154:J154"/>
    <mergeCell ref="C158:J158"/>
    <mergeCell ref="B160:C160"/>
    <mergeCell ref="E160:F160"/>
    <mergeCell ref="B130:H130"/>
    <mergeCell ref="I130:J130"/>
    <mergeCell ref="C132:J132"/>
    <mergeCell ref="B134:C134"/>
    <mergeCell ref="E134:F134"/>
    <mergeCell ref="B142:H142"/>
    <mergeCell ref="I142:J142"/>
    <mergeCell ref="C144:J144"/>
    <mergeCell ref="B146:C146"/>
    <mergeCell ref="E146:F146"/>
    <mergeCell ref="B105:H105"/>
    <mergeCell ref="I105:J105"/>
    <mergeCell ref="C108:J108"/>
    <mergeCell ref="B110:C110"/>
    <mergeCell ref="E110:F110"/>
    <mergeCell ref="B118:H118"/>
    <mergeCell ref="I118:J118"/>
    <mergeCell ref="C120:J120"/>
    <mergeCell ref="B122:C122"/>
    <mergeCell ref="E122:F122"/>
    <mergeCell ref="B81:H81"/>
    <mergeCell ref="I81:J81"/>
    <mergeCell ref="C83:J83"/>
    <mergeCell ref="B85:C85"/>
    <mergeCell ref="E85:F85"/>
    <mergeCell ref="B93:H93"/>
    <mergeCell ref="I93:J93"/>
    <mergeCell ref="C95:J95"/>
    <mergeCell ref="B97:C97"/>
    <mergeCell ref="E97:F97"/>
    <mergeCell ref="B168:H168"/>
    <mergeCell ref="I168:J168"/>
    <mergeCell ref="C170:J170"/>
    <mergeCell ref="B172:C172"/>
    <mergeCell ref="E172:F172"/>
    <mergeCell ref="C2:I2"/>
    <mergeCell ref="B4:D4"/>
    <mergeCell ref="B5:D5"/>
    <mergeCell ref="C6:D6"/>
    <mergeCell ref="C7:D7"/>
    <mergeCell ref="C8:D8"/>
    <mergeCell ref="C9:D9"/>
    <mergeCell ref="C10:D10"/>
    <mergeCell ref="C59:J59"/>
    <mergeCell ref="B61:C61"/>
    <mergeCell ref="E61:F61"/>
    <mergeCell ref="C11:D11"/>
    <mergeCell ref="C12:D12"/>
    <mergeCell ref="C13:D13"/>
    <mergeCell ref="B69:H69"/>
    <mergeCell ref="I69:J69"/>
    <mergeCell ref="C71:J71"/>
    <mergeCell ref="B73:C73"/>
    <mergeCell ref="E73:F73"/>
    <mergeCell ref="B192:H192"/>
    <mergeCell ref="I192:J192"/>
    <mergeCell ref="C194:J194"/>
    <mergeCell ref="B196:C196"/>
    <mergeCell ref="E196:F196"/>
    <mergeCell ref="B180:H180"/>
    <mergeCell ref="I180:J180"/>
    <mergeCell ref="C182:J182"/>
    <mergeCell ref="B184:C184"/>
    <mergeCell ref="E184:F184"/>
    <mergeCell ref="B218:H218"/>
    <mergeCell ref="I218:J218"/>
    <mergeCell ref="C220:J220"/>
    <mergeCell ref="B222:C222"/>
    <mergeCell ref="E222:F222"/>
    <mergeCell ref="C208:J208"/>
    <mergeCell ref="B210:C210"/>
    <mergeCell ref="E210:F210"/>
    <mergeCell ref="B204:H204"/>
    <mergeCell ref="I204:J204"/>
    <mergeCell ref="B242:H242"/>
    <mergeCell ref="I242:J242"/>
    <mergeCell ref="C244:J244"/>
    <mergeCell ref="B246:C246"/>
    <mergeCell ref="E246:F246"/>
    <mergeCell ref="B230:H230"/>
    <mergeCell ref="I230:J230"/>
    <mergeCell ref="C232:J232"/>
    <mergeCell ref="B234:C234"/>
    <mergeCell ref="E234:F234"/>
    <mergeCell ref="B268:H268"/>
    <mergeCell ref="I268:J268"/>
    <mergeCell ref="C270:J270"/>
    <mergeCell ref="B272:C272"/>
    <mergeCell ref="E272:F272"/>
    <mergeCell ref="B254:H254"/>
    <mergeCell ref="I254:J254"/>
    <mergeCell ref="C258:J258"/>
    <mergeCell ref="B260:C260"/>
    <mergeCell ref="E260:F260"/>
    <mergeCell ref="B304:H304"/>
    <mergeCell ref="I304:J304"/>
    <mergeCell ref="B292:H292"/>
    <mergeCell ref="I292:J292"/>
    <mergeCell ref="C294:J294"/>
    <mergeCell ref="B296:C296"/>
    <mergeCell ref="E296:F296"/>
    <mergeCell ref="B280:H280"/>
    <mergeCell ref="I280:J280"/>
    <mergeCell ref="C282:J282"/>
    <mergeCell ref="B284:C284"/>
    <mergeCell ref="E284:F284"/>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Foglio152"/>
  <dimension ref="A2:Q67"/>
  <sheetViews>
    <sheetView workbookViewId="0">
      <selection sqref="A1:K1"/>
    </sheetView>
  </sheetViews>
  <sheetFormatPr baseColWidth="10" defaultColWidth="8.83203125" defaultRowHeight="13" x14ac:dyDescent="0.15"/>
  <cols>
    <col min="1" max="1" width="18" style="15" customWidth="1"/>
    <col min="2" max="10" width="5.33203125" style="15" customWidth="1"/>
    <col min="11" max="12" width="5.83203125" style="15" customWidth="1"/>
    <col min="13" max="13" width="5.33203125" style="15" customWidth="1"/>
    <col min="14" max="14" width="8.6640625" style="15" customWidth="1"/>
    <col min="15" max="15" width="5.83203125" style="15" customWidth="1"/>
    <col min="16" max="16384" width="8.83203125" style="15"/>
  </cols>
  <sheetData>
    <row r="2" spans="1:17" ht="24" customHeight="1" x14ac:dyDescent="0.2">
      <c r="A2" s="873" t="s">
        <v>1995</v>
      </c>
      <c r="B2" s="1880"/>
      <c r="C2" s="1880"/>
      <c r="D2" s="1880"/>
      <c r="E2" s="1880"/>
      <c r="F2" s="1880"/>
      <c r="G2" s="1880"/>
      <c r="H2" s="1880"/>
      <c r="I2" s="1880"/>
      <c r="J2" s="1880"/>
      <c r="K2" s="1880"/>
      <c r="L2" s="1880"/>
      <c r="M2" s="1880"/>
      <c r="N2" s="1880"/>
      <c r="O2" s="1880"/>
    </row>
    <row r="3" spans="1:17" ht="24" customHeight="1" thickBot="1" x14ac:dyDescent="0.25">
      <c r="A3" s="2158" t="s">
        <v>1466</v>
      </c>
      <c r="B3" s="2158"/>
      <c r="C3" s="2158"/>
      <c r="D3" s="2158"/>
      <c r="E3" s="2158"/>
      <c r="F3" s="2158"/>
      <c r="G3" s="2158"/>
      <c r="H3" s="2158"/>
      <c r="I3" s="2158"/>
      <c r="J3" s="2158"/>
      <c r="K3" s="2158"/>
      <c r="L3" s="2158"/>
      <c r="M3" s="2158"/>
      <c r="N3" s="2158"/>
      <c r="O3" s="2158"/>
      <c r="Q3" s="478"/>
    </row>
    <row r="4" spans="1:17" ht="91.5" customHeight="1" x14ac:dyDescent="0.15">
      <c r="A4" s="114"/>
      <c r="B4" s="487">
        <f>A5</f>
        <v>1</v>
      </c>
      <c r="C4" s="487">
        <f>A6</f>
        <v>2</v>
      </c>
      <c r="D4" s="487">
        <f>A7</f>
        <v>3</v>
      </c>
      <c r="E4" s="487">
        <f>A8</f>
        <v>4</v>
      </c>
      <c r="F4" s="487">
        <f>A9</f>
        <v>5</v>
      </c>
      <c r="G4" s="487">
        <f>A10</f>
        <v>6</v>
      </c>
      <c r="H4" s="487">
        <f>A11</f>
        <v>7</v>
      </c>
      <c r="I4" s="532">
        <f>A12</f>
        <v>8</v>
      </c>
      <c r="J4" s="894" t="s">
        <v>92</v>
      </c>
      <c r="K4" s="894" t="s">
        <v>1014</v>
      </c>
      <c r="L4" s="894" t="s">
        <v>1896</v>
      </c>
      <c r="M4" s="894" t="s">
        <v>1982</v>
      </c>
      <c r="N4" s="894" t="s">
        <v>1983</v>
      </c>
      <c r="O4" s="894" t="s">
        <v>1984</v>
      </c>
    </row>
    <row r="5" spans="1:17" ht="24" customHeight="1" x14ac:dyDescent="0.2">
      <c r="A5" s="484">
        <f>'8S - 8B - 2 RR'!C4</f>
        <v>1</v>
      </c>
      <c r="B5" s="472"/>
      <c r="C5" s="492"/>
      <c r="D5" s="493"/>
      <c r="E5" s="493"/>
      <c r="F5" s="493"/>
      <c r="G5" s="493"/>
      <c r="H5" s="493"/>
      <c r="I5" s="1086"/>
      <c r="J5" s="1361">
        <f t="shared" ref="J5:J12" si="0">SUM(B5:I5)</f>
        <v>0</v>
      </c>
      <c r="K5" s="1120"/>
      <c r="L5" s="1431">
        <f>SUM(B5:I5)-K5</f>
        <v>0</v>
      </c>
      <c r="M5" s="1362">
        <f t="shared" ref="M5:M12" si="1">COUNTIF(B5:I5,1)+COUNTIF(B5:I5,0)</f>
        <v>0</v>
      </c>
      <c r="N5" s="1116" t="str">
        <f>IF(M5=0,"",L5/M5)</f>
        <v/>
      </c>
      <c r="O5" s="900"/>
    </row>
    <row r="6" spans="1:17" ht="24" customHeight="1" x14ac:dyDescent="0.2">
      <c r="A6" s="485">
        <f>'8S - 8B - 2 RR'!C5</f>
        <v>2</v>
      </c>
      <c r="B6" s="133" t="str">
        <f>IF(ISBLANK(C$5),"",1-C$5)</f>
        <v/>
      </c>
      <c r="C6" s="473"/>
      <c r="D6" s="134"/>
      <c r="E6" s="134"/>
      <c r="F6" s="134"/>
      <c r="G6" s="134"/>
      <c r="H6" s="134"/>
      <c r="I6" s="1087"/>
      <c r="J6" s="1362">
        <f t="shared" si="0"/>
        <v>0</v>
      </c>
      <c r="K6" s="1121"/>
      <c r="L6" s="1431">
        <f t="shared" ref="L6:L12" si="2">SUM(B6:I6)-K6</f>
        <v>0</v>
      </c>
      <c r="M6" s="1362">
        <f t="shared" si="1"/>
        <v>0</v>
      </c>
      <c r="N6" s="1116" t="str">
        <f t="shared" ref="N6:N12" si="3">IF(M6=0,"",L6/M6)</f>
        <v/>
      </c>
      <c r="O6" s="901"/>
    </row>
    <row r="7" spans="1:17" ht="24" customHeight="1" x14ac:dyDescent="0.2">
      <c r="A7" s="484">
        <f>'8S - 8B - 2 RR'!C6</f>
        <v>3</v>
      </c>
      <c r="B7" s="133" t="str">
        <f>IF(ISBLANK(D$5),"",1-D$5)</f>
        <v/>
      </c>
      <c r="C7" s="133" t="str">
        <f>IF(ISBLANK(D$6),"",1-D$6)</f>
        <v/>
      </c>
      <c r="D7" s="475"/>
      <c r="E7" s="134"/>
      <c r="F7" s="134"/>
      <c r="G7" s="134"/>
      <c r="H7" s="134"/>
      <c r="I7" s="1087"/>
      <c r="J7" s="1361">
        <f t="shared" si="0"/>
        <v>0</v>
      </c>
      <c r="K7" s="1120"/>
      <c r="L7" s="1431">
        <f t="shared" si="2"/>
        <v>0</v>
      </c>
      <c r="M7" s="1362">
        <f t="shared" si="1"/>
        <v>0</v>
      </c>
      <c r="N7" s="1116" t="str">
        <f t="shared" si="3"/>
        <v/>
      </c>
      <c r="O7" s="901"/>
    </row>
    <row r="8" spans="1:17" ht="24" customHeight="1" x14ac:dyDescent="0.2">
      <c r="A8" s="485">
        <f>'8S - 8B - 2 RR'!C7</f>
        <v>4</v>
      </c>
      <c r="B8" s="133" t="str">
        <f>IF(ISBLANK(E$5),"",1-E$5)</f>
        <v/>
      </c>
      <c r="C8" s="133" t="str">
        <f>IF(ISBLANK(E$6),"",1-E$6)</f>
        <v/>
      </c>
      <c r="D8" s="133" t="str">
        <f>IF(ISBLANK(E$7),"",1-E$7)</f>
        <v/>
      </c>
      <c r="E8" s="475"/>
      <c r="F8" s="134"/>
      <c r="G8" s="134"/>
      <c r="H8" s="134"/>
      <c r="I8" s="1087"/>
      <c r="J8" s="1362">
        <f t="shared" si="0"/>
        <v>0</v>
      </c>
      <c r="K8" s="1121"/>
      <c r="L8" s="1431">
        <f t="shared" si="2"/>
        <v>0</v>
      </c>
      <c r="M8" s="1362">
        <f t="shared" si="1"/>
        <v>0</v>
      </c>
      <c r="N8" s="1116" t="str">
        <f t="shared" si="3"/>
        <v/>
      </c>
      <c r="O8" s="901"/>
    </row>
    <row r="9" spans="1:17" ht="24" customHeight="1" x14ac:dyDescent="0.2">
      <c r="A9" s="484">
        <f>'8S - 8B - 2 RR'!C8</f>
        <v>5</v>
      </c>
      <c r="B9" s="133" t="str">
        <f>IF(ISBLANK(F$5),"",1-F$5)</f>
        <v/>
      </c>
      <c r="C9" s="133" t="str">
        <f>IF(ISBLANK(F$6),"",1-F$6)</f>
        <v/>
      </c>
      <c r="D9" s="133" t="str">
        <f>IF(ISBLANK(F$7),"",1-F$7)</f>
        <v/>
      </c>
      <c r="E9" s="133" t="str">
        <f>IF(ISBLANK(F$8),"",1-F$8)</f>
        <v/>
      </c>
      <c r="F9" s="475"/>
      <c r="G9" s="134"/>
      <c r="H9" s="134"/>
      <c r="I9" s="1087"/>
      <c r="J9" s="1362">
        <f t="shared" si="0"/>
        <v>0</v>
      </c>
      <c r="K9" s="1121"/>
      <c r="L9" s="1431">
        <f t="shared" si="2"/>
        <v>0</v>
      </c>
      <c r="M9" s="1362">
        <f t="shared" si="1"/>
        <v>0</v>
      </c>
      <c r="N9" s="1116" t="str">
        <f t="shared" si="3"/>
        <v/>
      </c>
      <c r="O9" s="901"/>
    </row>
    <row r="10" spans="1:17" ht="24" customHeight="1" x14ac:dyDescent="0.2">
      <c r="A10" s="485">
        <f>'8S - 8B - 2 RR'!C9</f>
        <v>6</v>
      </c>
      <c r="B10" s="133" t="str">
        <f>IF(ISBLANK(G$5),"",1-G$5)</f>
        <v/>
      </c>
      <c r="C10" s="133" t="str">
        <f>IF(ISBLANK(G$6),"",1-G$6)</f>
        <v/>
      </c>
      <c r="D10" s="133" t="str">
        <f>IF(ISBLANK(G$7),"",1-G$7)</f>
        <v/>
      </c>
      <c r="E10" s="133" t="str">
        <f>IF(ISBLANK(G$8),"",1-G$8)</f>
        <v/>
      </c>
      <c r="F10" s="133" t="str">
        <f>IF(ISBLANK(G$9),"",1-G$9)</f>
        <v/>
      </c>
      <c r="G10" s="475"/>
      <c r="H10" s="134"/>
      <c r="I10" s="1087"/>
      <c r="J10" s="1362">
        <f t="shared" si="0"/>
        <v>0</v>
      </c>
      <c r="K10" s="1121"/>
      <c r="L10" s="1431">
        <f t="shared" si="2"/>
        <v>0</v>
      </c>
      <c r="M10" s="1362">
        <f t="shared" si="1"/>
        <v>0</v>
      </c>
      <c r="N10" s="1116" t="str">
        <f t="shared" si="3"/>
        <v/>
      </c>
      <c r="O10" s="901"/>
    </row>
    <row r="11" spans="1:17" ht="24" customHeight="1" x14ac:dyDescent="0.2">
      <c r="A11" s="484">
        <f>'8S - 8B - 2 RR'!C10</f>
        <v>7</v>
      </c>
      <c r="B11" s="133" t="str">
        <f>IF(ISBLANK(H$5),"",1-H$5)</f>
        <v/>
      </c>
      <c r="C11" s="133" t="str">
        <f>IF(ISBLANK(H$6),"",1-H$6)</f>
        <v/>
      </c>
      <c r="D11" s="133" t="str">
        <f>IF(ISBLANK(H$7),"",1-H$7)</f>
        <v/>
      </c>
      <c r="E11" s="133" t="str">
        <f>IF(ISBLANK(H$8),"",1-H$8)</f>
        <v/>
      </c>
      <c r="F11" s="133" t="str">
        <f>IF(ISBLANK(H$9),"",1-H$9)</f>
        <v/>
      </c>
      <c r="G11" s="133" t="str">
        <f>IF(ISBLANK(H$10),"",1-H$10)</f>
        <v/>
      </c>
      <c r="H11" s="475"/>
      <c r="I11" s="1087"/>
      <c r="J11" s="1362">
        <f t="shared" si="0"/>
        <v>0</v>
      </c>
      <c r="K11" s="1121"/>
      <c r="L11" s="1431">
        <f t="shared" si="2"/>
        <v>0</v>
      </c>
      <c r="M11" s="1362">
        <f t="shared" si="1"/>
        <v>0</v>
      </c>
      <c r="N11" s="1116" t="str">
        <f t="shared" si="3"/>
        <v/>
      </c>
      <c r="O11" s="901"/>
    </row>
    <row r="12" spans="1:17" ht="24" customHeight="1" thickBot="1" x14ac:dyDescent="0.25">
      <c r="A12" s="496">
        <f>'8S - 8B - 2 RR'!C11</f>
        <v>8</v>
      </c>
      <c r="B12" s="494" t="str">
        <f>IF(ISBLANK(I$5),"",1-I$5)</f>
        <v/>
      </c>
      <c r="C12" s="494" t="str">
        <f>IF(ISBLANK(I$6),"",1-I$6)</f>
        <v/>
      </c>
      <c r="D12" s="494" t="str">
        <f>IF(ISBLANK(I$7),"",1-I$7)</f>
        <v/>
      </c>
      <c r="E12" s="133" t="str">
        <f>IF(ISBLANK(I$8),"",1-I$8)</f>
        <v/>
      </c>
      <c r="F12" s="133" t="str">
        <f>IF(ISBLANK(I$9),"",1-I$9)</f>
        <v/>
      </c>
      <c r="G12" s="133" t="str">
        <f>IF(ISBLANK(I$10),"",1-I$10)</f>
        <v/>
      </c>
      <c r="H12" s="133" t="str">
        <f>IF(ISBLANK(I$11),"",1-I$11)</f>
        <v/>
      </c>
      <c r="I12" s="1088"/>
      <c r="J12" s="1363">
        <f t="shared" si="0"/>
        <v>0</v>
      </c>
      <c r="K12" s="1122"/>
      <c r="L12" s="1432">
        <f t="shared" si="2"/>
        <v>0</v>
      </c>
      <c r="M12" s="1363">
        <f t="shared" si="1"/>
        <v>0</v>
      </c>
      <c r="N12" s="1117" t="str">
        <f t="shared" si="3"/>
        <v/>
      </c>
      <c r="O12" s="902"/>
    </row>
    <row r="13" spans="1:17" ht="24" customHeight="1" x14ac:dyDescent="0.2">
      <c r="C13" s="49"/>
      <c r="E13" s="1790" t="s">
        <v>2216</v>
      </c>
      <c r="F13" s="1891"/>
      <c r="G13" s="1891"/>
      <c r="H13" s="1891"/>
      <c r="I13" s="1891"/>
      <c r="J13" s="1364">
        <f>SUM(J5:J12)</f>
        <v>0</v>
      </c>
      <c r="K13" s="96"/>
      <c r="L13" s="96"/>
    </row>
    <row r="14" spans="1:17" ht="24" customHeight="1" x14ac:dyDescent="0.15"/>
    <row r="15" spans="1:17" ht="24" customHeight="1" thickBot="1" x14ac:dyDescent="0.25">
      <c r="A15" s="2158" t="s">
        <v>1465</v>
      </c>
      <c r="B15" s="2158"/>
      <c r="C15" s="2158"/>
      <c r="D15" s="2158"/>
      <c r="E15" s="2158"/>
      <c r="F15" s="2158"/>
      <c r="G15" s="2158"/>
      <c r="H15" s="2158"/>
      <c r="I15" s="2158"/>
      <c r="J15" s="2158"/>
      <c r="K15" s="2158"/>
      <c r="L15" s="2158"/>
      <c r="M15" s="2158"/>
      <c r="N15" s="2158"/>
      <c r="O15" s="2158"/>
    </row>
    <row r="16" spans="1:17" ht="91.5" customHeight="1" x14ac:dyDescent="0.15">
      <c r="A16" s="114"/>
      <c r="B16" s="487">
        <f>A17</f>
        <v>1</v>
      </c>
      <c r="C16" s="487">
        <f>A18</f>
        <v>2</v>
      </c>
      <c r="D16" s="487">
        <f>A19</f>
        <v>3</v>
      </c>
      <c r="E16" s="487">
        <f>A20</f>
        <v>4</v>
      </c>
      <c r="F16" s="487">
        <f>A21</f>
        <v>5</v>
      </c>
      <c r="G16" s="487">
        <f>A22</f>
        <v>6</v>
      </c>
      <c r="H16" s="487">
        <f>A23</f>
        <v>7</v>
      </c>
      <c r="I16" s="532">
        <f>A24</f>
        <v>8</v>
      </c>
      <c r="J16" s="894" t="s">
        <v>92</v>
      </c>
      <c r="K16" s="894" t="s">
        <v>1014</v>
      </c>
      <c r="L16" s="894" t="s">
        <v>1896</v>
      </c>
      <c r="M16" s="894" t="s">
        <v>1982</v>
      </c>
      <c r="N16" s="894" t="s">
        <v>1983</v>
      </c>
      <c r="O16" s="894" t="s">
        <v>1984</v>
      </c>
    </row>
    <row r="17" spans="1:15" ht="24" customHeight="1" x14ac:dyDescent="0.2">
      <c r="A17" s="484">
        <f>'8S - 8B - 2 RR'!C4</f>
        <v>1</v>
      </c>
      <c r="B17" s="472"/>
      <c r="C17" s="492"/>
      <c r="D17" s="493"/>
      <c r="E17" s="493"/>
      <c r="F17" s="493"/>
      <c r="G17" s="493"/>
      <c r="H17" s="493"/>
      <c r="I17" s="1086"/>
      <c r="J17" s="1361">
        <f t="shared" ref="J17:J24" si="4">SUM(B17:I17)</f>
        <v>0</v>
      </c>
      <c r="K17" s="1120"/>
      <c r="L17" s="1431">
        <f>SUM(B17:I17)-K17</f>
        <v>0</v>
      </c>
      <c r="M17" s="1362">
        <f t="shared" ref="M17:M24" si="5">COUNTIF(B17:I17,1)+COUNTIF(B17:I17,0)</f>
        <v>0</v>
      </c>
      <c r="N17" s="1116" t="str">
        <f>IF(M17=0,"",L17/M17)</f>
        <v/>
      </c>
      <c r="O17" s="497"/>
    </row>
    <row r="18" spans="1:15" ht="24" customHeight="1" x14ac:dyDescent="0.2">
      <c r="A18" s="485">
        <f>'8S - 8B - 2 RR'!C5</f>
        <v>2</v>
      </c>
      <c r="B18" s="133" t="str">
        <f>IF(ISBLANK(C$17),"",1-C$17)</f>
        <v/>
      </c>
      <c r="C18" s="473"/>
      <c r="D18" s="134"/>
      <c r="E18" s="134"/>
      <c r="F18" s="134"/>
      <c r="G18" s="134"/>
      <c r="H18" s="134"/>
      <c r="I18" s="1087"/>
      <c r="J18" s="1362">
        <f t="shared" si="4"/>
        <v>0</v>
      </c>
      <c r="K18" s="1121"/>
      <c r="L18" s="1431">
        <f t="shared" ref="L18:L24" si="6">SUM(B18:I18)-K18</f>
        <v>0</v>
      </c>
      <c r="M18" s="1362">
        <f t="shared" si="5"/>
        <v>0</v>
      </c>
      <c r="N18" s="1116" t="str">
        <f t="shared" ref="N18:N24" si="7">IF(M18=0,"",L18/M18)</f>
        <v/>
      </c>
      <c r="O18" s="498"/>
    </row>
    <row r="19" spans="1:15" ht="24" customHeight="1" x14ac:dyDescent="0.2">
      <c r="A19" s="484">
        <f>'8S - 8B - 2 RR'!C6</f>
        <v>3</v>
      </c>
      <c r="B19" s="133" t="str">
        <f>IF(ISBLANK(D$17),"",1-D$17)</f>
        <v/>
      </c>
      <c r="C19" s="474" t="str">
        <f>IF(ISBLANK(D$18),"",1-D$18)</f>
        <v/>
      </c>
      <c r="D19" s="475"/>
      <c r="E19" s="134"/>
      <c r="F19" s="134"/>
      <c r="G19" s="134"/>
      <c r="H19" s="134"/>
      <c r="I19" s="1087"/>
      <c r="J19" s="1361">
        <f t="shared" si="4"/>
        <v>0</v>
      </c>
      <c r="K19" s="1120"/>
      <c r="L19" s="1431">
        <f t="shared" si="6"/>
        <v>0</v>
      </c>
      <c r="M19" s="1362">
        <f t="shared" si="5"/>
        <v>0</v>
      </c>
      <c r="N19" s="1116" t="str">
        <f t="shared" si="7"/>
        <v/>
      </c>
      <c r="O19" s="498"/>
    </row>
    <row r="20" spans="1:15" ht="24" customHeight="1" x14ac:dyDescent="0.2">
      <c r="A20" s="485">
        <f>'8S - 8B - 2 RR'!C7</f>
        <v>4</v>
      </c>
      <c r="B20" s="133" t="str">
        <f>IF(ISBLANK(E$17),"",1-E$17)</f>
        <v/>
      </c>
      <c r="C20" s="474" t="str">
        <f>IF(ISBLANK(E$18),"",1-E$18)</f>
        <v/>
      </c>
      <c r="D20" s="133" t="str">
        <f>IF(ISBLANK(E$19),"",1-E$19)</f>
        <v/>
      </c>
      <c r="E20" s="475"/>
      <c r="F20" s="134"/>
      <c r="G20" s="134"/>
      <c r="H20" s="134"/>
      <c r="I20" s="1087"/>
      <c r="J20" s="1362">
        <f t="shared" si="4"/>
        <v>0</v>
      </c>
      <c r="K20" s="1121"/>
      <c r="L20" s="1431">
        <f t="shared" si="6"/>
        <v>0</v>
      </c>
      <c r="M20" s="1362">
        <f t="shared" si="5"/>
        <v>0</v>
      </c>
      <c r="N20" s="1116" t="str">
        <f t="shared" si="7"/>
        <v/>
      </c>
      <c r="O20" s="498"/>
    </row>
    <row r="21" spans="1:15" ht="24" customHeight="1" x14ac:dyDescent="0.2">
      <c r="A21" s="484">
        <f>'8S - 8B - 2 RR'!C8</f>
        <v>5</v>
      </c>
      <c r="B21" s="133" t="str">
        <f>IF(ISBLANK(F$17),"",1-F$17)</f>
        <v/>
      </c>
      <c r="C21" s="474" t="str">
        <f>IF(ISBLANK(F$18),"",1-F$18)</f>
        <v/>
      </c>
      <c r="D21" s="133" t="str">
        <f>IF(ISBLANK(F$19),"",1-F$19)</f>
        <v/>
      </c>
      <c r="E21" s="133" t="str">
        <f>IF(ISBLANK(F$20),"",1-F$20)</f>
        <v/>
      </c>
      <c r="F21" s="475"/>
      <c r="G21" s="134"/>
      <c r="H21" s="134"/>
      <c r="I21" s="1087"/>
      <c r="J21" s="1362">
        <f t="shared" si="4"/>
        <v>0</v>
      </c>
      <c r="K21" s="1121"/>
      <c r="L21" s="1431">
        <f t="shared" si="6"/>
        <v>0</v>
      </c>
      <c r="M21" s="1362">
        <f t="shared" si="5"/>
        <v>0</v>
      </c>
      <c r="N21" s="1116" t="str">
        <f t="shared" si="7"/>
        <v/>
      </c>
      <c r="O21" s="498"/>
    </row>
    <row r="22" spans="1:15" ht="24" customHeight="1" x14ac:dyDescent="0.2">
      <c r="A22" s="485">
        <f>'8S - 8B - 2 RR'!C9</f>
        <v>6</v>
      </c>
      <c r="B22" s="133" t="str">
        <f>IF(ISBLANK(G$17),"",1-G$17)</f>
        <v/>
      </c>
      <c r="C22" s="474" t="str">
        <f>IF(ISBLANK(G$18),"",1-G$18)</f>
        <v/>
      </c>
      <c r="D22" s="133" t="str">
        <f>IF(ISBLANK(G$19),"",1-G$19)</f>
        <v/>
      </c>
      <c r="E22" s="133" t="str">
        <f>IF(ISBLANK(G$20),"",1-G$20)</f>
        <v/>
      </c>
      <c r="F22" s="133" t="str">
        <f>IF(ISBLANK(G$21),"",1-G$21)</f>
        <v/>
      </c>
      <c r="G22" s="475"/>
      <c r="H22" s="134"/>
      <c r="I22" s="1087"/>
      <c r="J22" s="1362">
        <f t="shared" si="4"/>
        <v>0</v>
      </c>
      <c r="K22" s="1121"/>
      <c r="L22" s="1431">
        <f t="shared" si="6"/>
        <v>0</v>
      </c>
      <c r="M22" s="1362">
        <f t="shared" si="5"/>
        <v>0</v>
      </c>
      <c r="N22" s="1116" t="str">
        <f t="shared" si="7"/>
        <v/>
      </c>
      <c r="O22" s="498"/>
    </row>
    <row r="23" spans="1:15" ht="24" customHeight="1" x14ac:dyDescent="0.2">
      <c r="A23" s="484">
        <f>'8S - 8B - 2 RR'!C10</f>
        <v>7</v>
      </c>
      <c r="B23" s="133" t="str">
        <f>IF(ISBLANK(H$17),"",1-H$17)</f>
        <v/>
      </c>
      <c r="C23" s="474" t="str">
        <f>IF(ISBLANK(H$18),"",1-H$18)</f>
        <v/>
      </c>
      <c r="D23" s="133" t="str">
        <f>IF(ISBLANK(H$19),"",1-H$19)</f>
        <v/>
      </c>
      <c r="E23" s="133" t="str">
        <f>IF(ISBLANK(H$20),"",1-H$20)</f>
        <v/>
      </c>
      <c r="F23" s="133" t="str">
        <f>IF(ISBLANK(H$21),"",1-H$21)</f>
        <v/>
      </c>
      <c r="G23" s="133" t="str">
        <f>IF(ISBLANK(H$22),"",1-H$22)</f>
        <v/>
      </c>
      <c r="H23" s="475"/>
      <c r="I23" s="1087"/>
      <c r="J23" s="1362">
        <f t="shared" si="4"/>
        <v>0</v>
      </c>
      <c r="K23" s="1121"/>
      <c r="L23" s="1431">
        <f t="shared" si="6"/>
        <v>0</v>
      </c>
      <c r="M23" s="1362">
        <f t="shared" si="5"/>
        <v>0</v>
      </c>
      <c r="N23" s="1116" t="str">
        <f t="shared" si="7"/>
        <v/>
      </c>
      <c r="O23" s="498"/>
    </row>
    <row r="24" spans="1:15" ht="24" customHeight="1" thickBot="1" x14ac:dyDescent="0.25">
      <c r="A24" s="496">
        <f>'8S - 8B - 2 RR'!C11</f>
        <v>8</v>
      </c>
      <c r="B24" s="494" t="str">
        <f>IF(ISBLANK(I$17),"",1-I$17)</f>
        <v/>
      </c>
      <c r="C24" s="511" t="str">
        <f>IF(ISBLANK(I$18),"",1-I$18)</f>
        <v/>
      </c>
      <c r="D24" s="494" t="str">
        <f>IF(ISBLANK(I$19),"",1-I$19)</f>
        <v/>
      </c>
      <c r="E24" s="494" t="str">
        <f>IF(ISBLANK(I$20),"",1-I$20)</f>
        <v/>
      </c>
      <c r="F24" s="494" t="str">
        <f>IF(ISBLANK(I$21),"",1-I$21)</f>
        <v/>
      </c>
      <c r="G24" s="494" t="str">
        <f>IF(ISBLANK(I$22),"",1-I$22)</f>
        <v/>
      </c>
      <c r="H24" s="494" t="str">
        <f>IF(ISBLANK(I$23),"",1-I$23)</f>
        <v/>
      </c>
      <c r="I24" s="1088"/>
      <c r="J24" s="1363">
        <f t="shared" si="4"/>
        <v>0</v>
      </c>
      <c r="K24" s="1122"/>
      <c r="L24" s="1432">
        <f t="shared" si="6"/>
        <v>0</v>
      </c>
      <c r="M24" s="1363">
        <f t="shared" si="5"/>
        <v>0</v>
      </c>
      <c r="N24" s="1117" t="str">
        <f t="shared" si="7"/>
        <v/>
      </c>
      <c r="O24" s="499"/>
    </row>
    <row r="25" spans="1:15" ht="24" customHeight="1" x14ac:dyDescent="0.2">
      <c r="C25" s="49"/>
      <c r="E25" s="1790" t="s">
        <v>2216</v>
      </c>
      <c r="F25" s="1891"/>
      <c r="G25" s="1891"/>
      <c r="H25" s="1891"/>
      <c r="I25" s="1891"/>
      <c r="J25" s="1364">
        <f>SUM(J17:J24)</f>
        <v>0</v>
      </c>
      <c r="K25" s="96"/>
      <c r="L25" s="96"/>
    </row>
    <row r="26" spans="1:15" ht="15.75" customHeight="1" x14ac:dyDescent="0.15"/>
    <row r="27" spans="1:15" ht="15.75" customHeight="1" x14ac:dyDescent="0.15">
      <c r="A27" s="1712" t="s">
        <v>576</v>
      </c>
      <c r="B27" s="1712"/>
      <c r="C27" s="1712"/>
      <c r="D27" s="1712"/>
      <c r="E27" s="1712"/>
      <c r="F27" s="1712"/>
      <c r="G27" s="1712"/>
      <c r="H27" s="1712"/>
      <c r="I27" s="1712"/>
      <c r="J27" s="1712"/>
      <c r="K27" s="1712"/>
      <c r="L27" s="1712"/>
      <c r="M27" s="1712"/>
      <c r="N27" s="1712"/>
      <c r="O27" s="1712"/>
    </row>
    <row r="28" spans="1:15" ht="15.75" customHeight="1" x14ac:dyDescent="0.15"/>
    <row r="29" spans="1:15" ht="15.75" customHeight="1" thickBot="1" x14ac:dyDescent="0.2">
      <c r="A29" s="1716" t="s">
        <v>576</v>
      </c>
      <c r="B29" s="1716"/>
      <c r="C29" s="1716"/>
      <c r="D29" s="1716"/>
      <c r="E29" s="1716"/>
      <c r="F29" s="1716"/>
      <c r="G29" s="1716"/>
      <c r="H29" s="1716"/>
      <c r="I29" s="1716"/>
    </row>
    <row r="30" spans="1:15" ht="18" customHeight="1" x14ac:dyDescent="0.15">
      <c r="A30" s="1791"/>
      <c r="B30" s="1778">
        <f>A33</f>
        <v>0</v>
      </c>
      <c r="C30" s="1778">
        <f>A34</f>
        <v>0</v>
      </c>
      <c r="D30" s="1778">
        <f>A35</f>
        <v>0</v>
      </c>
      <c r="E30" s="1778">
        <f>A36</f>
        <v>0</v>
      </c>
      <c r="F30" s="1780">
        <f>A37</f>
        <v>0</v>
      </c>
      <c r="G30" s="1782" t="s">
        <v>92</v>
      </c>
      <c r="H30" s="1784" t="s">
        <v>1534</v>
      </c>
      <c r="I30" s="1784" t="s">
        <v>1533</v>
      </c>
    </row>
    <row r="31" spans="1:15" ht="18" customHeight="1" x14ac:dyDescent="0.15">
      <c r="A31" s="1792"/>
      <c r="B31" s="1779"/>
      <c r="C31" s="1779"/>
      <c r="D31" s="1779"/>
      <c r="E31" s="1779"/>
      <c r="F31" s="1781"/>
      <c r="G31" s="1783"/>
      <c r="H31" s="1785"/>
      <c r="I31" s="1785"/>
    </row>
    <row r="32" spans="1:15" ht="18" customHeight="1" x14ac:dyDescent="0.15">
      <c r="A32" s="1793"/>
      <c r="B32" s="1779"/>
      <c r="C32" s="1779"/>
      <c r="D32" s="1779"/>
      <c r="E32" s="1779"/>
      <c r="F32" s="1781"/>
      <c r="G32" s="1783"/>
      <c r="H32" s="1785"/>
      <c r="I32" s="1785"/>
    </row>
    <row r="33" spans="1:9" ht="15.75" customHeight="1" x14ac:dyDescent="0.15">
      <c r="A33" s="1337"/>
      <c r="B33" s="1326"/>
      <c r="C33" s="1325"/>
      <c r="D33" s="1325"/>
      <c r="E33" s="1325"/>
      <c r="F33" s="1327"/>
      <c r="G33" s="1334"/>
      <c r="H33" s="901"/>
      <c r="I33" s="901"/>
    </row>
    <row r="34" spans="1:9" ht="15.75" customHeight="1" x14ac:dyDescent="0.15">
      <c r="A34" s="1337"/>
      <c r="B34" s="1325"/>
      <c r="C34" s="1326"/>
      <c r="D34" s="1325"/>
      <c r="E34" s="1325"/>
      <c r="F34" s="1327"/>
      <c r="G34" s="1334"/>
      <c r="H34" s="1335"/>
      <c r="I34" s="1335"/>
    </row>
    <row r="35" spans="1:9" ht="15.75" customHeight="1" x14ac:dyDescent="0.15">
      <c r="A35" s="1337"/>
      <c r="B35" s="1325"/>
      <c r="C35" s="1325"/>
      <c r="D35" s="1326"/>
      <c r="E35" s="1325"/>
      <c r="F35" s="1327"/>
      <c r="G35" s="1334"/>
      <c r="H35" s="1335"/>
      <c r="I35" s="1335"/>
    </row>
    <row r="36" spans="1:9" ht="15.75" customHeight="1" x14ac:dyDescent="0.15">
      <c r="A36" s="1337"/>
      <c r="B36" s="1325"/>
      <c r="C36" s="1325"/>
      <c r="D36" s="1325"/>
      <c r="E36" s="1326"/>
      <c r="F36" s="1327"/>
      <c r="G36" s="1334"/>
      <c r="H36" s="1334"/>
      <c r="I36" s="1334"/>
    </row>
    <row r="37" spans="1:9" ht="15.75" customHeight="1" thickBot="1" x14ac:dyDescent="0.2">
      <c r="A37" s="1338"/>
      <c r="B37" s="1328"/>
      <c r="C37" s="1328"/>
      <c r="D37" s="1328"/>
      <c r="E37" s="1328"/>
      <c r="F37" s="1329"/>
      <c r="G37" s="1336"/>
      <c r="H37" s="1336"/>
      <c r="I37" s="1336"/>
    </row>
    <row r="38" spans="1:9" ht="15.75" customHeight="1" x14ac:dyDescent="0.2">
      <c r="H38" s="51"/>
      <c r="I38" s="51"/>
    </row>
    <row r="39" spans="1:9" ht="15.75" customHeight="1" thickBot="1" x14ac:dyDescent="0.2">
      <c r="A39" s="1716" t="s">
        <v>576</v>
      </c>
      <c r="B39" s="1716"/>
      <c r="C39" s="1716"/>
      <c r="D39" s="1716"/>
      <c r="E39" s="1716"/>
      <c r="F39" s="1716"/>
      <c r="G39" s="1716"/>
      <c r="H39" s="1716"/>
      <c r="I39" s="1716"/>
    </row>
    <row r="40" spans="1:9" ht="18" customHeight="1" x14ac:dyDescent="0.15">
      <c r="A40" s="1791"/>
      <c r="B40" s="1778">
        <f>A43</f>
        <v>0</v>
      </c>
      <c r="C40" s="1778">
        <f>A44</f>
        <v>0</v>
      </c>
      <c r="D40" s="1778">
        <f>A45</f>
        <v>0</v>
      </c>
      <c r="E40" s="1778">
        <f>A46</f>
        <v>0</v>
      </c>
      <c r="F40" s="1780">
        <f>A47</f>
        <v>0</v>
      </c>
      <c r="G40" s="1782" t="s">
        <v>92</v>
      </c>
      <c r="H40" s="1784" t="s">
        <v>1534</v>
      </c>
      <c r="I40" s="1784" t="s">
        <v>1533</v>
      </c>
    </row>
    <row r="41" spans="1:9" ht="18" customHeight="1" x14ac:dyDescent="0.15">
      <c r="A41" s="1792"/>
      <c r="B41" s="1779"/>
      <c r="C41" s="1779"/>
      <c r="D41" s="1779"/>
      <c r="E41" s="1779"/>
      <c r="F41" s="1781"/>
      <c r="G41" s="1783"/>
      <c r="H41" s="1785"/>
      <c r="I41" s="1785"/>
    </row>
    <row r="42" spans="1:9" ht="18" customHeight="1" x14ac:dyDescent="0.15">
      <c r="A42" s="1793"/>
      <c r="B42" s="1779"/>
      <c r="C42" s="1779"/>
      <c r="D42" s="1779"/>
      <c r="E42" s="1779"/>
      <c r="F42" s="1781"/>
      <c r="G42" s="1783"/>
      <c r="H42" s="1785"/>
      <c r="I42" s="1785"/>
    </row>
    <row r="43" spans="1:9" ht="15.75" customHeight="1" x14ac:dyDescent="0.15">
      <c r="A43" s="1337"/>
      <c r="B43" s="1326"/>
      <c r="C43" s="1325"/>
      <c r="D43" s="1325"/>
      <c r="E43" s="1325"/>
      <c r="F43" s="1327"/>
      <c r="G43" s="1334"/>
      <c r="H43" s="901"/>
      <c r="I43" s="901"/>
    </row>
    <row r="44" spans="1:9" ht="15.75" customHeight="1" x14ac:dyDescent="0.15">
      <c r="A44" s="1337"/>
      <c r="B44" s="1325"/>
      <c r="C44" s="1326"/>
      <c r="D44" s="1325"/>
      <c r="E44" s="1325"/>
      <c r="F44" s="1327"/>
      <c r="G44" s="1334"/>
      <c r="H44" s="1335"/>
      <c r="I44" s="1335"/>
    </row>
    <row r="45" spans="1:9" ht="15.75" customHeight="1" x14ac:dyDescent="0.15">
      <c r="A45" s="1337"/>
      <c r="B45" s="1325"/>
      <c r="C45" s="1325"/>
      <c r="D45" s="1326"/>
      <c r="E45" s="1325"/>
      <c r="F45" s="1327"/>
      <c r="G45" s="1334"/>
      <c r="H45" s="1335"/>
      <c r="I45" s="1335"/>
    </row>
    <row r="46" spans="1:9" ht="15.75" customHeight="1" x14ac:dyDescent="0.15">
      <c r="A46" s="1337"/>
      <c r="B46" s="1325"/>
      <c r="C46" s="1325"/>
      <c r="D46" s="1325"/>
      <c r="E46" s="1326"/>
      <c r="F46" s="1327"/>
      <c r="G46" s="1334"/>
      <c r="H46" s="1334"/>
      <c r="I46" s="1334"/>
    </row>
    <row r="47" spans="1:9" ht="15.75" customHeight="1" thickBot="1" x14ac:dyDescent="0.2">
      <c r="A47" s="1338"/>
      <c r="B47" s="1328"/>
      <c r="C47" s="1328"/>
      <c r="D47" s="1328"/>
      <c r="E47" s="1328"/>
      <c r="F47" s="1329"/>
      <c r="G47" s="1336"/>
      <c r="H47" s="1336"/>
      <c r="I47" s="1336"/>
    </row>
    <row r="48" spans="1:9" ht="15.75" customHeight="1" x14ac:dyDescent="0.15">
      <c r="A48" s="10"/>
    </row>
    <row r="49" spans="1:9" ht="15.75" customHeight="1" thickBot="1" x14ac:dyDescent="0.2">
      <c r="A49" s="1716" t="s">
        <v>576</v>
      </c>
      <c r="B49" s="1716"/>
      <c r="C49" s="1716"/>
      <c r="D49" s="1716"/>
      <c r="E49" s="1716"/>
      <c r="F49" s="1716"/>
      <c r="G49" s="1716"/>
      <c r="H49" s="1716"/>
      <c r="I49" s="1716"/>
    </row>
    <row r="50" spans="1:9" ht="18" customHeight="1" x14ac:dyDescent="0.15">
      <c r="A50" s="1791"/>
      <c r="B50" s="1778">
        <f>A53</f>
        <v>0</v>
      </c>
      <c r="C50" s="1778">
        <f>A54</f>
        <v>0</v>
      </c>
      <c r="D50" s="1778">
        <f>A55</f>
        <v>0</v>
      </c>
      <c r="E50" s="1778">
        <f>A56</f>
        <v>0</v>
      </c>
      <c r="F50" s="1780">
        <f>A57</f>
        <v>0</v>
      </c>
      <c r="G50" s="1782" t="s">
        <v>92</v>
      </c>
      <c r="H50" s="1784" t="s">
        <v>1534</v>
      </c>
      <c r="I50" s="1784" t="s">
        <v>1533</v>
      </c>
    </row>
    <row r="51" spans="1:9" ht="18" customHeight="1" x14ac:dyDescent="0.15">
      <c r="A51" s="1792"/>
      <c r="B51" s="1779"/>
      <c r="C51" s="1779"/>
      <c r="D51" s="1779"/>
      <c r="E51" s="1779"/>
      <c r="F51" s="1781"/>
      <c r="G51" s="1783"/>
      <c r="H51" s="1785"/>
      <c r="I51" s="1785"/>
    </row>
    <row r="52" spans="1:9" ht="18" customHeight="1" x14ac:dyDescent="0.15">
      <c r="A52" s="1793"/>
      <c r="B52" s="1779"/>
      <c r="C52" s="1779"/>
      <c r="D52" s="1779"/>
      <c r="E52" s="1779"/>
      <c r="F52" s="1781"/>
      <c r="G52" s="1783"/>
      <c r="H52" s="1785"/>
      <c r="I52" s="1785"/>
    </row>
    <row r="53" spans="1:9" ht="15.75" customHeight="1" x14ac:dyDescent="0.15">
      <c r="A53" s="1337"/>
      <c r="B53" s="1326"/>
      <c r="C53" s="1325"/>
      <c r="D53" s="1325"/>
      <c r="E53" s="1325"/>
      <c r="F53" s="1327"/>
      <c r="G53" s="1334"/>
      <c r="H53" s="901"/>
      <c r="I53" s="901"/>
    </row>
    <row r="54" spans="1:9" ht="15.75" customHeight="1" x14ac:dyDescent="0.15">
      <c r="A54" s="1337"/>
      <c r="B54" s="1325"/>
      <c r="C54" s="1326"/>
      <c r="D54" s="1325"/>
      <c r="E54" s="1325"/>
      <c r="F54" s="1327"/>
      <c r="G54" s="1334"/>
      <c r="H54" s="1335"/>
      <c r="I54" s="1335"/>
    </row>
    <row r="55" spans="1:9" ht="15.75" customHeight="1" x14ac:dyDescent="0.15">
      <c r="A55" s="1337"/>
      <c r="B55" s="1325"/>
      <c r="C55" s="1325"/>
      <c r="D55" s="1326"/>
      <c r="E55" s="1325"/>
      <c r="F55" s="1327"/>
      <c r="G55" s="1334"/>
      <c r="H55" s="1335"/>
      <c r="I55" s="1335"/>
    </row>
    <row r="56" spans="1:9" ht="15.75" customHeight="1" x14ac:dyDescent="0.15">
      <c r="A56" s="1337"/>
      <c r="B56" s="1325"/>
      <c r="C56" s="1325"/>
      <c r="D56" s="1325"/>
      <c r="E56" s="1326"/>
      <c r="F56" s="1327"/>
      <c r="G56" s="1334"/>
      <c r="H56" s="1334"/>
      <c r="I56" s="1334"/>
    </row>
    <row r="57" spans="1:9" ht="15.75" customHeight="1" thickBot="1" x14ac:dyDescent="0.2">
      <c r="A57" s="1338"/>
      <c r="B57" s="1328"/>
      <c r="C57" s="1328"/>
      <c r="D57" s="1328"/>
      <c r="E57" s="1328"/>
      <c r="F57" s="1329"/>
      <c r="G57" s="1336"/>
      <c r="H57" s="1336"/>
      <c r="I57" s="1336"/>
    </row>
    <row r="58" spans="1:9" ht="15.75" customHeight="1" x14ac:dyDescent="0.15"/>
    <row r="59" spans="1:9" ht="14" thickBot="1" x14ac:dyDescent="0.2">
      <c r="A59" s="1716" t="s">
        <v>576</v>
      </c>
      <c r="B59" s="1716"/>
      <c r="C59" s="1716"/>
      <c r="D59" s="1716"/>
      <c r="E59" s="1716"/>
      <c r="F59" s="1716"/>
      <c r="G59" s="1716"/>
      <c r="H59" s="1716"/>
      <c r="I59" s="1716"/>
    </row>
    <row r="60" spans="1:9" ht="18" customHeight="1" x14ac:dyDescent="0.15">
      <c r="A60" s="1791"/>
      <c r="B60" s="1778">
        <f>A63</f>
        <v>0</v>
      </c>
      <c r="C60" s="1778">
        <f>A64</f>
        <v>0</v>
      </c>
      <c r="D60" s="1778">
        <f>A65</f>
        <v>0</v>
      </c>
      <c r="E60" s="1778">
        <f>A66</f>
        <v>0</v>
      </c>
      <c r="F60" s="1780">
        <f>A67</f>
        <v>0</v>
      </c>
      <c r="G60" s="1782" t="s">
        <v>92</v>
      </c>
      <c r="H60" s="1784" t="s">
        <v>1534</v>
      </c>
      <c r="I60" s="1784" t="s">
        <v>1533</v>
      </c>
    </row>
    <row r="61" spans="1:9" ht="18" customHeight="1" x14ac:dyDescent="0.15">
      <c r="A61" s="1792"/>
      <c r="B61" s="1779"/>
      <c r="C61" s="1779"/>
      <c r="D61" s="1779"/>
      <c r="E61" s="1779"/>
      <c r="F61" s="1781"/>
      <c r="G61" s="1783"/>
      <c r="H61" s="1785"/>
      <c r="I61" s="1785"/>
    </row>
    <row r="62" spans="1:9" ht="18" customHeight="1" x14ac:dyDescent="0.15">
      <c r="A62" s="1793"/>
      <c r="B62" s="1779"/>
      <c r="C62" s="1779"/>
      <c r="D62" s="1779"/>
      <c r="E62" s="1779"/>
      <c r="F62" s="1781"/>
      <c r="G62" s="1783"/>
      <c r="H62" s="1785"/>
      <c r="I62" s="1785"/>
    </row>
    <row r="63" spans="1:9" ht="16" x14ac:dyDescent="0.15">
      <c r="A63" s="1337"/>
      <c r="B63" s="1326"/>
      <c r="C63" s="1325"/>
      <c r="D63" s="1325"/>
      <c r="E63" s="1325"/>
      <c r="F63" s="1327"/>
      <c r="G63" s="1334"/>
      <c r="H63" s="901"/>
      <c r="I63" s="901"/>
    </row>
    <row r="64" spans="1:9" ht="18" x14ac:dyDescent="0.15">
      <c r="A64" s="1337"/>
      <c r="B64" s="1325"/>
      <c r="C64" s="1326"/>
      <c r="D64" s="1325"/>
      <c r="E64" s="1325"/>
      <c r="F64" s="1327"/>
      <c r="G64" s="1334"/>
      <c r="H64" s="1335"/>
      <c r="I64" s="1335"/>
    </row>
    <row r="65" spans="1:9" ht="18" x14ac:dyDescent="0.15">
      <c r="A65" s="1337"/>
      <c r="B65" s="1325"/>
      <c r="C65" s="1325"/>
      <c r="D65" s="1326"/>
      <c r="E65" s="1325"/>
      <c r="F65" s="1327"/>
      <c r="G65" s="1334"/>
      <c r="H65" s="1335"/>
      <c r="I65" s="1335"/>
    </row>
    <row r="66" spans="1:9" x14ac:dyDescent="0.15">
      <c r="A66" s="1337"/>
      <c r="B66" s="1325"/>
      <c r="C66" s="1325"/>
      <c r="D66" s="1325"/>
      <c r="E66" s="1326"/>
      <c r="F66" s="1327"/>
      <c r="G66" s="1334"/>
      <c r="H66" s="1334"/>
      <c r="I66" s="1334"/>
    </row>
    <row r="67" spans="1:9" ht="14" thickBot="1" x14ac:dyDescent="0.2">
      <c r="A67" s="1338"/>
      <c r="B67" s="1328"/>
      <c r="C67" s="1328"/>
      <c r="D67" s="1328"/>
      <c r="E67" s="1328"/>
      <c r="F67" s="1329"/>
      <c r="G67" s="1336"/>
      <c r="H67" s="1336"/>
      <c r="I67" s="1336"/>
    </row>
  </sheetData>
  <sheetProtection password="CF27" sheet="1" objects="1" scenarios="1"/>
  <mergeCells count="46">
    <mergeCell ref="A27:O27"/>
    <mergeCell ref="B2:O2"/>
    <mergeCell ref="E25:I25"/>
    <mergeCell ref="E13:I13"/>
    <mergeCell ref="A15:O15"/>
    <mergeCell ref="A3:O3"/>
    <mergeCell ref="A29:I29"/>
    <mergeCell ref="A30:A32"/>
    <mergeCell ref="B30:B32"/>
    <mergeCell ref="C30:C32"/>
    <mergeCell ref="D30:D32"/>
    <mergeCell ref="E30:E32"/>
    <mergeCell ref="F30:F32"/>
    <mergeCell ref="G30:G32"/>
    <mergeCell ref="H30:H32"/>
    <mergeCell ref="I30:I32"/>
    <mergeCell ref="A39:I39"/>
    <mergeCell ref="A40:A42"/>
    <mergeCell ref="B40:B42"/>
    <mergeCell ref="C40:C42"/>
    <mergeCell ref="D40:D42"/>
    <mergeCell ref="E40:E42"/>
    <mergeCell ref="F40:F42"/>
    <mergeCell ref="G40:G42"/>
    <mergeCell ref="H40:H42"/>
    <mergeCell ref="I40:I42"/>
    <mergeCell ref="A49:I49"/>
    <mergeCell ref="A50:A52"/>
    <mergeCell ref="B50:B52"/>
    <mergeCell ref="C50:C52"/>
    <mergeCell ref="D50:D52"/>
    <mergeCell ref="E50:E52"/>
    <mergeCell ref="F50:F52"/>
    <mergeCell ref="G50:G52"/>
    <mergeCell ref="H50:H52"/>
    <mergeCell ref="I50:I52"/>
    <mergeCell ref="A59:I59"/>
    <mergeCell ref="A60:A62"/>
    <mergeCell ref="B60:B62"/>
    <mergeCell ref="C60:C62"/>
    <mergeCell ref="D60:D62"/>
    <mergeCell ref="E60:E62"/>
    <mergeCell ref="F60:F62"/>
    <mergeCell ref="G60:G62"/>
    <mergeCell ref="H60:H62"/>
    <mergeCell ref="I60:I62"/>
  </mergeCells>
  <phoneticPr fontId="0" type="noConversion"/>
  <pageMargins left="0.19685039370078741" right="0" top="0.78740157480314965" bottom="0" header="0" footer="0"/>
  <pageSetup paperSize="9" orientation="portrait" horizontalDpi="360" verticalDpi="360"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Foglio153"/>
  <dimension ref="A2:X35"/>
  <sheetViews>
    <sheetView workbookViewId="0">
      <selection sqref="A1:K1"/>
    </sheetView>
  </sheetViews>
  <sheetFormatPr baseColWidth="10" defaultColWidth="8.83203125" defaultRowHeight="13" x14ac:dyDescent="0.15"/>
  <cols>
    <col min="1" max="1" width="14.1640625" style="15" customWidth="1"/>
    <col min="2" max="11" width="4.33203125" style="15" customWidth="1"/>
    <col min="12" max="12" width="5" style="15" customWidth="1"/>
    <col min="13" max="13" width="25.33203125" style="15" customWidth="1"/>
    <col min="14" max="14" width="5.1640625" style="15" customWidth="1"/>
    <col min="15" max="21" width="4.33203125" style="15" customWidth="1"/>
    <col min="22" max="22" width="6.33203125" style="15" customWidth="1"/>
    <col min="23" max="23" width="5.6640625" style="15" customWidth="1"/>
    <col min="24" max="16384" width="8.83203125" style="15"/>
  </cols>
  <sheetData>
    <row r="2" spans="1:24" ht="18" customHeight="1" x14ac:dyDescent="0.2">
      <c r="A2" s="49" t="s">
        <v>684</v>
      </c>
      <c r="B2" s="1952" t="s">
        <v>689</v>
      </c>
      <c r="C2" s="1952"/>
      <c r="D2" s="1952"/>
      <c r="E2" s="1952"/>
      <c r="F2" s="1952"/>
      <c r="G2" s="1952"/>
      <c r="H2" s="1952"/>
      <c r="I2" s="1952"/>
      <c r="J2" s="1952"/>
      <c r="K2" s="1952"/>
      <c r="L2" s="1952"/>
      <c r="M2" s="51"/>
      <c r="N2" s="1982" t="s">
        <v>929</v>
      </c>
      <c r="O2" s="1982"/>
      <c r="P2" s="1982"/>
      <c r="Q2" s="1982"/>
      <c r="R2" s="1982"/>
      <c r="S2" s="1982"/>
      <c r="T2" s="1982"/>
      <c r="U2" s="1982"/>
      <c r="V2" s="1982"/>
      <c r="W2" s="1982"/>
      <c r="X2" s="982"/>
    </row>
    <row r="3" spans="1:24" ht="18" customHeight="1" x14ac:dyDescent="0.15">
      <c r="A3" s="984">
        <f>'8S - 8B - 2 RR'!C4</f>
        <v>1</v>
      </c>
      <c r="B3" s="2198" t="s">
        <v>928</v>
      </c>
      <c r="C3" s="1952"/>
      <c r="D3" s="1952"/>
      <c r="E3" s="1952"/>
      <c r="F3" s="1952"/>
      <c r="G3" s="1952"/>
      <c r="H3" s="1952"/>
      <c r="I3" s="1952"/>
      <c r="J3" s="1952"/>
      <c r="K3" s="1952"/>
      <c r="L3" s="1952"/>
      <c r="M3" s="54"/>
      <c r="N3" s="1982" t="s">
        <v>930</v>
      </c>
      <c r="O3" s="1982"/>
      <c r="P3" s="1982"/>
      <c r="Q3" s="1982"/>
      <c r="R3" s="1982"/>
      <c r="S3" s="1982"/>
      <c r="T3" s="1982"/>
      <c r="U3" s="1982"/>
      <c r="V3" s="1982"/>
      <c r="W3" s="1982"/>
      <c r="X3" s="982"/>
    </row>
    <row r="4" spans="1:24" ht="18" customHeight="1" x14ac:dyDescent="0.2">
      <c r="A4" s="984">
        <f>'8S - 8B - 2 RR'!C5</f>
        <v>2</v>
      </c>
      <c r="H4" s="51"/>
      <c r="I4" s="51"/>
      <c r="J4" s="51"/>
      <c r="K4" s="51"/>
      <c r="L4" s="51"/>
      <c r="M4" s="51"/>
      <c r="X4" s="982"/>
    </row>
    <row r="5" spans="1:24" ht="18" customHeight="1" x14ac:dyDescent="0.2">
      <c r="A5" s="984">
        <f>'8S - 8B - 2 RR'!C6</f>
        <v>3</v>
      </c>
      <c r="C5" s="1870" t="s">
        <v>654</v>
      </c>
      <c r="D5" s="1870"/>
      <c r="E5" s="1870"/>
      <c r="F5" s="1870"/>
      <c r="G5" s="1870"/>
      <c r="H5" s="1870"/>
      <c r="I5" s="1870"/>
      <c r="J5" s="1870"/>
      <c r="K5" s="1870"/>
      <c r="L5" s="20"/>
      <c r="M5" s="51"/>
      <c r="X5" s="982"/>
    </row>
    <row r="6" spans="1:24" ht="18" customHeight="1" x14ac:dyDescent="0.2">
      <c r="A6" s="984">
        <f>'8S - 8B - 2 RR'!C7</f>
        <v>4</v>
      </c>
      <c r="C6" s="2177"/>
      <c r="D6" s="2178"/>
      <c r="E6" s="2179"/>
      <c r="F6" s="2192">
        <f>C9</f>
        <v>1</v>
      </c>
      <c r="G6" s="2192">
        <f>C10</f>
        <v>2</v>
      </c>
      <c r="H6" s="2192">
        <f>C11</f>
        <v>3</v>
      </c>
      <c r="I6" s="2192">
        <f>C12</f>
        <v>4</v>
      </c>
      <c r="J6" s="1849" t="s">
        <v>92</v>
      </c>
      <c r="K6" s="1849" t="s">
        <v>1984</v>
      </c>
      <c r="M6" s="51"/>
      <c r="N6" s="2177"/>
      <c r="O6" s="2178"/>
      <c r="P6" s="2179"/>
      <c r="Q6" s="1849">
        <f>N9</f>
        <v>1</v>
      </c>
      <c r="R6" s="1849">
        <f>N10</f>
        <v>2</v>
      </c>
      <c r="S6" s="1849">
        <f>N11</f>
        <v>3</v>
      </c>
      <c r="T6" s="1849">
        <f>N12</f>
        <v>4</v>
      </c>
      <c r="U6" s="1849" t="s">
        <v>92</v>
      </c>
      <c r="V6" s="1849" t="s">
        <v>1984</v>
      </c>
    </row>
    <row r="7" spans="1:24" ht="18" customHeight="1" x14ac:dyDescent="0.2">
      <c r="A7" s="984">
        <f>'8S - 8B - 2 RR'!C8</f>
        <v>5</v>
      </c>
      <c r="C7" s="2180"/>
      <c r="D7" s="2181"/>
      <c r="E7" s="2182"/>
      <c r="F7" s="2193"/>
      <c r="G7" s="2193"/>
      <c r="H7" s="2193"/>
      <c r="I7" s="2193"/>
      <c r="J7" s="1849"/>
      <c r="K7" s="1849"/>
      <c r="M7" s="51"/>
      <c r="N7" s="2180"/>
      <c r="O7" s="2181"/>
      <c r="P7" s="2182"/>
      <c r="Q7" s="1849"/>
      <c r="R7" s="1849"/>
      <c r="S7" s="1849"/>
      <c r="T7" s="1849"/>
      <c r="U7" s="1849"/>
      <c r="V7" s="1849"/>
    </row>
    <row r="8" spans="1:24" ht="18" customHeight="1" x14ac:dyDescent="0.2">
      <c r="A8" s="984">
        <f>'8S - 8B - 2 RR'!C9</f>
        <v>6</v>
      </c>
      <c r="C8" s="2183"/>
      <c r="D8" s="2184"/>
      <c r="E8" s="2185"/>
      <c r="F8" s="2194"/>
      <c r="G8" s="2194"/>
      <c r="H8" s="2194"/>
      <c r="I8" s="2194"/>
      <c r="J8" s="1849"/>
      <c r="K8" s="1849"/>
      <c r="M8" s="51"/>
      <c r="N8" s="2183"/>
      <c r="O8" s="2184"/>
      <c r="P8" s="2185"/>
      <c r="Q8" s="1849"/>
      <c r="R8" s="1849"/>
      <c r="S8" s="1849"/>
      <c r="T8" s="1849"/>
      <c r="U8" s="1849"/>
      <c r="V8" s="1849"/>
    </row>
    <row r="9" spans="1:24" ht="18" customHeight="1" x14ac:dyDescent="0.2">
      <c r="A9" s="984">
        <f>'8S - 8B - 2 RR'!C10</f>
        <v>7</v>
      </c>
      <c r="C9" s="2186">
        <v>1</v>
      </c>
      <c r="D9" s="2187"/>
      <c r="E9" s="2188"/>
      <c r="F9" s="711"/>
      <c r="G9" s="958"/>
      <c r="H9" s="958"/>
      <c r="I9" s="958"/>
      <c r="J9" s="958"/>
      <c r="K9" s="958"/>
      <c r="M9" s="51"/>
      <c r="N9" s="2197">
        <v>1</v>
      </c>
      <c r="O9" s="2197"/>
      <c r="P9" s="2197"/>
      <c r="Q9" s="711"/>
      <c r="R9" s="958"/>
      <c r="S9" s="958"/>
      <c r="T9" s="958"/>
      <c r="U9" s="958"/>
      <c r="V9" s="958"/>
    </row>
    <row r="10" spans="1:24" ht="18" customHeight="1" x14ac:dyDescent="0.2">
      <c r="A10" s="984">
        <f>'8S - 8B - 2 RR'!C11</f>
        <v>8</v>
      </c>
      <c r="C10" s="2186">
        <v>2</v>
      </c>
      <c r="D10" s="2187"/>
      <c r="E10" s="2188"/>
      <c r="F10" s="958"/>
      <c r="G10" s="711"/>
      <c r="H10" s="958"/>
      <c r="I10" s="958"/>
      <c r="J10" s="958"/>
      <c r="K10" s="958"/>
      <c r="M10" s="51"/>
      <c r="N10" s="2197">
        <v>2</v>
      </c>
      <c r="O10" s="2197"/>
      <c r="P10" s="2197"/>
      <c r="Q10" s="958"/>
      <c r="R10" s="711"/>
      <c r="S10" s="958"/>
      <c r="T10" s="958"/>
      <c r="U10" s="958"/>
      <c r="V10" s="958"/>
    </row>
    <row r="11" spans="1:24" ht="18" customHeight="1" x14ac:dyDescent="0.2">
      <c r="C11" s="2186">
        <v>3</v>
      </c>
      <c r="D11" s="2187"/>
      <c r="E11" s="2188"/>
      <c r="F11" s="958"/>
      <c r="G11" s="958"/>
      <c r="H11" s="711"/>
      <c r="I11" s="958"/>
      <c r="J11" s="958"/>
      <c r="K11" s="958"/>
      <c r="M11" s="51"/>
      <c r="N11" s="2197">
        <v>3</v>
      </c>
      <c r="O11" s="2197"/>
      <c r="P11" s="2197"/>
      <c r="Q11" s="958"/>
      <c r="R11" s="958"/>
      <c r="S11" s="711"/>
      <c r="T11" s="958"/>
      <c r="U11" s="958"/>
      <c r="V11" s="958"/>
    </row>
    <row r="12" spans="1:24" ht="18" customHeight="1" x14ac:dyDescent="0.2">
      <c r="C12" s="2186">
        <v>4</v>
      </c>
      <c r="D12" s="2187"/>
      <c r="E12" s="2188"/>
      <c r="F12" s="958"/>
      <c r="G12" s="958"/>
      <c r="H12" s="958"/>
      <c r="I12" s="711"/>
      <c r="J12" s="958"/>
      <c r="K12" s="958"/>
      <c r="M12" s="51"/>
      <c r="N12" s="2197">
        <v>4</v>
      </c>
      <c r="O12" s="2197"/>
      <c r="P12" s="2197"/>
      <c r="Q12" s="958"/>
      <c r="R12" s="958"/>
      <c r="S12" s="958"/>
      <c r="T12" s="711"/>
      <c r="U12" s="958"/>
      <c r="V12" s="958"/>
    </row>
    <row r="13" spans="1:24" ht="29.25" customHeight="1" x14ac:dyDescent="0.15">
      <c r="B13" s="50"/>
      <c r="C13" s="49"/>
      <c r="D13" s="49"/>
      <c r="E13" s="49"/>
      <c r="F13" s="49"/>
      <c r="G13" s="49"/>
      <c r="H13" s="49"/>
      <c r="I13" s="49"/>
      <c r="J13" s="49"/>
    </row>
    <row r="14" spans="1:24" ht="74.25" customHeight="1" x14ac:dyDescent="0.15">
      <c r="A14" s="809"/>
      <c r="B14" s="146">
        <f>A3</f>
        <v>1</v>
      </c>
      <c r="C14" s="146">
        <f>A4</f>
        <v>2</v>
      </c>
      <c r="D14" s="146">
        <f>A5</f>
        <v>3</v>
      </c>
      <c r="E14" s="146">
        <f>A6</f>
        <v>4</v>
      </c>
      <c r="F14" s="146">
        <f>A7</f>
        <v>5</v>
      </c>
      <c r="G14" s="146">
        <f>A8</f>
        <v>6</v>
      </c>
      <c r="H14" s="146">
        <f>A9</f>
        <v>7</v>
      </c>
      <c r="I14" s="146">
        <f>A10</f>
        <v>8</v>
      </c>
      <c r="J14" s="960" t="s">
        <v>926</v>
      </c>
      <c r="K14" s="983" t="s">
        <v>927</v>
      </c>
      <c r="L14" s="983" t="s">
        <v>1945</v>
      </c>
      <c r="N14" s="146">
        <f>A3</f>
        <v>1</v>
      </c>
      <c r="O14" s="146">
        <f>A4</f>
        <v>2</v>
      </c>
      <c r="P14" s="146">
        <f>A5</f>
        <v>3</v>
      </c>
      <c r="Q14" s="146">
        <f>A6</f>
        <v>4</v>
      </c>
      <c r="R14" s="146">
        <f>A7</f>
        <v>5</v>
      </c>
      <c r="S14" s="146">
        <f>A8</f>
        <v>6</v>
      </c>
      <c r="T14" s="146">
        <f>A9</f>
        <v>7</v>
      </c>
      <c r="U14" s="146">
        <f>A10</f>
        <v>8</v>
      </c>
      <c r="V14" s="956" t="s">
        <v>1823</v>
      </c>
      <c r="W14" s="962" t="s">
        <v>1944</v>
      </c>
    </row>
    <row r="15" spans="1:24" ht="14" customHeight="1" x14ac:dyDescent="0.15">
      <c r="A15" s="2094">
        <f>A3</f>
        <v>1</v>
      </c>
      <c r="B15" s="957"/>
      <c r="C15" s="1230"/>
      <c r="D15" s="1230"/>
      <c r="E15" s="1230"/>
      <c r="F15" s="1230"/>
      <c r="G15" s="1230"/>
      <c r="H15" s="1230"/>
      <c r="I15" s="1230"/>
      <c r="J15" s="1430">
        <f>SUM(B15:I15)</f>
        <v>0</v>
      </c>
      <c r="K15" s="1231"/>
      <c r="L15" s="2190">
        <f>SUM(J15:J16)-K15-K16</f>
        <v>0</v>
      </c>
      <c r="M15" s="2189">
        <f>A3</f>
        <v>1</v>
      </c>
      <c r="N15" s="812">
        <f>IF(B16="",IF(B15=1,1,IF(B15=0,0,)),IF(B15+B16=0,0,IF(B15+B16=1,0.5,IF(B15+B16=2,1,))))</f>
        <v>0</v>
      </c>
      <c r="O15" s="2000">
        <f>IF(C16="",IF(C15=1,1,IF(C15=0,0,)),IF(C15+C16=0,0,IF(C15+C16=1,0.5,IF(C15+C16=2,1,))))</f>
        <v>0</v>
      </c>
      <c r="P15" s="2000">
        <f t="shared" ref="P15:U15" si="0">IF(D16="",IF(D15=1,1,IF(D15=0,0,)),IF(D15+D16=0,0,IF(D15+D16=1,0.5,IF(D15+D16=2,1,))))</f>
        <v>0</v>
      </c>
      <c r="Q15" s="2000">
        <f t="shared" si="0"/>
        <v>0</v>
      </c>
      <c r="R15" s="2000">
        <f t="shared" si="0"/>
        <v>0</v>
      </c>
      <c r="S15" s="2000">
        <f t="shared" si="0"/>
        <v>0</v>
      </c>
      <c r="T15" s="2000">
        <f t="shared" si="0"/>
        <v>0</v>
      </c>
      <c r="U15" s="2000">
        <f t="shared" si="0"/>
        <v>0</v>
      </c>
      <c r="V15" s="2196">
        <f>SUM(N15:U15)</f>
        <v>0</v>
      </c>
      <c r="W15" s="2195"/>
    </row>
    <row r="16" spans="1:24" ht="14" customHeight="1" x14ac:dyDescent="0.15">
      <c r="A16" s="2094"/>
      <c r="B16" s="815"/>
      <c r="C16" s="1226"/>
      <c r="D16" s="1226"/>
      <c r="E16" s="1226"/>
      <c r="F16" s="1226"/>
      <c r="G16" s="1226"/>
      <c r="H16" s="1226"/>
      <c r="I16" s="1226"/>
      <c r="J16" s="1433">
        <f t="shared" ref="J16:J30" si="1">SUM(B16:I16)</f>
        <v>0</v>
      </c>
      <c r="K16" s="1229"/>
      <c r="L16" s="2191"/>
      <c r="M16" s="2189"/>
      <c r="N16" s="812"/>
      <c r="O16" s="2000"/>
      <c r="P16" s="2000"/>
      <c r="Q16" s="2000"/>
      <c r="R16" s="2000"/>
      <c r="S16" s="2000"/>
      <c r="T16" s="2000"/>
      <c r="U16" s="2000"/>
      <c r="V16" s="2196"/>
      <c r="W16" s="2195"/>
    </row>
    <row r="17" spans="1:23" ht="14" customHeight="1" x14ac:dyDescent="0.15">
      <c r="A17" s="2094">
        <f>A4</f>
        <v>2</v>
      </c>
      <c r="B17" s="1232" t="str">
        <f>IF(ISBLANK(C$15),"",1-$C15)</f>
        <v/>
      </c>
      <c r="C17" s="814"/>
      <c r="D17" s="1230"/>
      <c r="E17" s="1230"/>
      <c r="F17" s="1230"/>
      <c r="G17" s="1230"/>
      <c r="H17" s="1230"/>
      <c r="I17" s="1230"/>
      <c r="J17" s="1430">
        <f t="shared" si="1"/>
        <v>0</v>
      </c>
      <c r="K17" s="1231"/>
      <c r="L17" s="2190">
        <f>SUM(J17:J18)</f>
        <v>0</v>
      </c>
      <c r="M17" s="2189">
        <f>A4</f>
        <v>2</v>
      </c>
      <c r="N17" s="2000">
        <f>IF(B18="",IF(B17=1,1,IF(B17=0,0,)),IF(B17+B18=0,0,IF(B17+B18=1,0.5,IF(B17+B18=2,1,))))</f>
        <v>0</v>
      </c>
      <c r="O17" s="812"/>
      <c r="P17" s="2000">
        <f t="shared" ref="P17:U17" si="2">IF(D18="",IF(D17=1,1,IF(D17=0,0,)),IF(D17+D18=0,0,IF(D17+D18=1,0.5,IF(D17+D18=2,1,))))</f>
        <v>0</v>
      </c>
      <c r="Q17" s="2000">
        <f t="shared" si="2"/>
        <v>0</v>
      </c>
      <c r="R17" s="2000">
        <f t="shared" si="2"/>
        <v>0</v>
      </c>
      <c r="S17" s="2000">
        <f t="shared" si="2"/>
        <v>0</v>
      </c>
      <c r="T17" s="2000">
        <f t="shared" si="2"/>
        <v>0</v>
      </c>
      <c r="U17" s="2000">
        <f t="shared" si="2"/>
        <v>0</v>
      </c>
      <c r="V17" s="2196">
        <f>SUM(N17:U17)</f>
        <v>0</v>
      </c>
      <c r="W17" s="2195"/>
    </row>
    <row r="18" spans="1:23" ht="14" customHeight="1" x14ac:dyDescent="0.15">
      <c r="A18" s="2094"/>
      <c r="B18" s="1227" t="str">
        <f>IF(ISBLANK(C$16),"",1-$C16)</f>
        <v/>
      </c>
      <c r="C18" s="815"/>
      <c r="D18" s="1226"/>
      <c r="E18" s="1226"/>
      <c r="F18" s="1226"/>
      <c r="G18" s="1226"/>
      <c r="H18" s="1226"/>
      <c r="I18" s="1226"/>
      <c r="J18" s="1433">
        <f t="shared" si="1"/>
        <v>0</v>
      </c>
      <c r="K18" s="1229"/>
      <c r="L18" s="2191"/>
      <c r="M18" s="2189"/>
      <c r="N18" s="2000"/>
      <c r="O18" s="812"/>
      <c r="P18" s="2000"/>
      <c r="Q18" s="2000"/>
      <c r="R18" s="2000"/>
      <c r="S18" s="2000"/>
      <c r="T18" s="2000"/>
      <c r="U18" s="2000"/>
      <c r="V18" s="2196"/>
      <c r="W18" s="2195"/>
    </row>
    <row r="19" spans="1:23" ht="14" customHeight="1" x14ac:dyDescent="0.15">
      <c r="A19" s="2094">
        <f>A5</f>
        <v>3</v>
      </c>
      <c r="B19" s="1232" t="str">
        <f>IF(ISBLANK(D$15),"",1-$D15)</f>
        <v/>
      </c>
      <c r="C19" s="1232" t="str">
        <f>IF(ISBLANK(D$17),"",1-$D17)</f>
        <v/>
      </c>
      <c r="D19" s="814"/>
      <c r="E19" s="1230"/>
      <c r="F19" s="1230"/>
      <c r="G19" s="1230"/>
      <c r="H19" s="1230"/>
      <c r="I19" s="1230"/>
      <c r="J19" s="1430">
        <f t="shared" si="1"/>
        <v>0</v>
      </c>
      <c r="K19" s="1231"/>
      <c r="L19" s="2190">
        <f>SUM(J19:J20)</f>
        <v>0</v>
      </c>
      <c r="M19" s="2189">
        <f>A5</f>
        <v>3</v>
      </c>
      <c r="N19" s="2000">
        <f>IF(B20="",IF(B19=1,1,IF(B19=0,0,)),IF(B19+B20=0,0,IF(B19+B20=1,0.5,IF(B19+B20=2,1,))))</f>
        <v>0</v>
      </c>
      <c r="O19" s="2000">
        <f>IF(C20="",IF(C19=1,1,IF(C19=0,0,)),IF(C19+C20=0,0,IF(C19+C20=1,0.5,IF(C19+C20=2,1,))))</f>
        <v>0</v>
      </c>
      <c r="P19" s="812"/>
      <c r="Q19" s="2000">
        <f>IF(E20="",IF(E19=1,1,IF(E19=0,0,)),IF(E19+E20=0,0,IF(E19+E20=1,0.5,IF(E19+E20=2,1,))))</f>
        <v>0</v>
      </c>
      <c r="R19" s="2000">
        <f>IF(F20="",IF(F19=1,1,IF(F19=0,0,)),IF(F19+F20=0,0,IF(F19+F20=1,0.5,IF(F19+F20=2,1,))))</f>
        <v>0</v>
      </c>
      <c r="S19" s="2000">
        <f>IF(G20="",IF(G19=1,1,IF(G19=0,0,)),IF(G19+G20=0,0,IF(G19+G20=1,0.5,IF(G19+G20=2,1,))))</f>
        <v>0</v>
      </c>
      <c r="T19" s="2000">
        <f>IF(H20="",IF(H19=1,1,IF(H19=0,0,)),IF(H19+H20=0,0,IF(H19+H20=1,0.5,IF(H19+H20=2,1,))))</f>
        <v>0</v>
      </c>
      <c r="U19" s="2000">
        <f>IF(I20="",IF(I19=1,1,IF(I19=0,0,)),IF(I19+I20=0,0,IF(I19+I20=1,0.5,IF(I19+I20=2,1,))))</f>
        <v>0</v>
      </c>
      <c r="V19" s="2196">
        <f>SUM(N19:U19)</f>
        <v>0</v>
      </c>
      <c r="W19" s="2195"/>
    </row>
    <row r="20" spans="1:23" ht="14" customHeight="1" x14ac:dyDescent="0.15">
      <c r="A20" s="2094"/>
      <c r="B20" s="1227" t="str">
        <f>IF(ISBLANK(D$16),"",1-$D16)</f>
        <v/>
      </c>
      <c r="C20" s="1227" t="str">
        <f>IF(ISBLANK(D$18),"",1-$D18)</f>
        <v/>
      </c>
      <c r="D20" s="815"/>
      <c r="E20" s="1226"/>
      <c r="F20" s="1226"/>
      <c r="G20" s="1226"/>
      <c r="H20" s="1226"/>
      <c r="I20" s="1226"/>
      <c r="J20" s="1433">
        <f t="shared" si="1"/>
        <v>0</v>
      </c>
      <c r="K20" s="1229"/>
      <c r="L20" s="2191"/>
      <c r="M20" s="2189"/>
      <c r="N20" s="2000"/>
      <c r="O20" s="2000"/>
      <c r="P20" s="812"/>
      <c r="Q20" s="2000"/>
      <c r="R20" s="2000"/>
      <c r="S20" s="2000"/>
      <c r="T20" s="2000"/>
      <c r="U20" s="2000"/>
      <c r="V20" s="2196"/>
      <c r="W20" s="2195"/>
    </row>
    <row r="21" spans="1:23" ht="14" customHeight="1" x14ac:dyDescent="0.15">
      <c r="A21" s="2094">
        <f>A6</f>
        <v>4</v>
      </c>
      <c r="B21" s="1232" t="str">
        <f>IF(ISBLANK(E$15),"",1-$E15)</f>
        <v/>
      </c>
      <c r="C21" s="1232" t="str">
        <f>IF(ISBLANK(E$17),"",1-$E17)</f>
        <v/>
      </c>
      <c r="D21" s="1232" t="str">
        <f>IF(ISBLANK(E$19),"",1-$E19)</f>
        <v/>
      </c>
      <c r="E21" s="814"/>
      <c r="F21" s="1230"/>
      <c r="G21" s="1230"/>
      <c r="H21" s="1230"/>
      <c r="I21" s="1230"/>
      <c r="J21" s="1430">
        <f t="shared" si="1"/>
        <v>0</v>
      </c>
      <c r="K21" s="1231"/>
      <c r="L21" s="2190">
        <f>SUM(J21:J22)</f>
        <v>0</v>
      </c>
      <c r="M21" s="2189">
        <f>A6</f>
        <v>4</v>
      </c>
      <c r="N21" s="2000">
        <f>IF(B22="",IF(B21=1,1,IF(B21=0,0,)),IF(B21+B22=0,0,IF(B21+B22=1,0.5,IF(B21+B22=2,1,))))</f>
        <v>0</v>
      </c>
      <c r="O21" s="2000">
        <f>IF(C22="",IF(C21=1,1,IF(C21=0,0,)),IF(C21+C22=0,0,IF(C21+C22=1,0.5,IF(C21+C22=2,1,))))</f>
        <v>0</v>
      </c>
      <c r="P21" s="2000">
        <f>IF(D22="",IF(D21=1,1,IF(D21=0,0,)),IF(D21+D22=0,0,IF(D21+D22=1,0.5,IF(D21+D22=2,1,))))</f>
        <v>0</v>
      </c>
      <c r="Q21" s="812"/>
      <c r="R21" s="2000">
        <f>IF(F22="",IF(F21=1,1,IF(F21=0,0,)),IF(F21+F22=0,0,IF(F21+F22=1,0.5,IF(F21+F22=2,1,))))</f>
        <v>0</v>
      </c>
      <c r="S21" s="2000">
        <f>IF(G22="",IF(G21=1,1,IF(G21=0,0,)),IF(G21+G22=0,0,IF(G21+G22=1,0.5,IF(G21+G22=2,1,))))</f>
        <v>0</v>
      </c>
      <c r="T21" s="2000">
        <f>IF(H22="",IF(H21=1,1,IF(H21=0,0,)),IF(H21+H22=0,0,IF(H21+H22=1,0.5,IF(H21+H22=2,1,))))</f>
        <v>0</v>
      </c>
      <c r="U21" s="2000">
        <f>IF(I22="",IF(I21=1,1,IF(I21=0,0,)),IF(I21+I22=0,0,IF(I21+I22=1,0.5,IF(I21+I22=2,1,))))</f>
        <v>0</v>
      </c>
      <c r="V21" s="2196">
        <f>SUM(N21:U21)</f>
        <v>0</v>
      </c>
      <c r="W21" s="2195"/>
    </row>
    <row r="22" spans="1:23" ht="14" customHeight="1" x14ac:dyDescent="0.15">
      <c r="A22" s="2094"/>
      <c r="B22" s="1227" t="str">
        <f>IF(ISBLANK(E$16),"",1-$E16)</f>
        <v/>
      </c>
      <c r="C22" s="1227" t="str">
        <f>IF(ISBLANK(E$18),"",1-$E18)</f>
        <v/>
      </c>
      <c r="D22" s="1227" t="str">
        <f>IF(ISBLANK(E$20),"",1-$E20)</f>
        <v/>
      </c>
      <c r="E22" s="815"/>
      <c r="F22" s="1226"/>
      <c r="G22" s="1226"/>
      <c r="H22" s="1226"/>
      <c r="I22" s="1226"/>
      <c r="J22" s="1433">
        <f t="shared" si="1"/>
        <v>0</v>
      </c>
      <c r="K22" s="1229"/>
      <c r="L22" s="2191"/>
      <c r="M22" s="2189"/>
      <c r="N22" s="2000"/>
      <c r="O22" s="2000"/>
      <c r="P22" s="2000"/>
      <c r="Q22" s="812"/>
      <c r="R22" s="2000"/>
      <c r="S22" s="2000"/>
      <c r="T22" s="2000"/>
      <c r="U22" s="2000"/>
      <c r="V22" s="2196"/>
      <c r="W22" s="2195"/>
    </row>
    <row r="23" spans="1:23" ht="14" customHeight="1" x14ac:dyDescent="0.15">
      <c r="A23" s="2094">
        <f>A7</f>
        <v>5</v>
      </c>
      <c r="B23" s="1232" t="str">
        <f>IF(ISBLANK(F$15),"",1-$F15)</f>
        <v/>
      </c>
      <c r="C23" s="1232" t="str">
        <f>IF(ISBLANK(F$17),"",1-$F17)</f>
        <v/>
      </c>
      <c r="D23" s="1232" t="str">
        <f>IF(ISBLANK(F$19),"",1-$F19)</f>
        <v/>
      </c>
      <c r="E23" s="1232" t="str">
        <f>IF(ISBLANK(F$21),"",1-$F21)</f>
        <v/>
      </c>
      <c r="F23" s="814"/>
      <c r="G23" s="1230"/>
      <c r="H23" s="1230"/>
      <c r="I23" s="1230"/>
      <c r="J23" s="1430">
        <f t="shared" si="1"/>
        <v>0</v>
      </c>
      <c r="K23" s="1231"/>
      <c r="L23" s="2190">
        <f>SUM(J23:J24)</f>
        <v>0</v>
      </c>
      <c r="M23" s="2189">
        <f>A7</f>
        <v>5</v>
      </c>
      <c r="N23" s="2000">
        <f>IF(B24="",IF(B23=1,1,IF(B23=0,0,)),IF(B23+B24=0,0,IF(B23+B24=1,0.5,IF(B23+B24=2,1,))))</f>
        <v>0</v>
      </c>
      <c r="O23" s="2000">
        <f>IF(C24="",IF(C23=1,1,IF(C23=0,0,)),IF(C23+C24=0,0,IF(C23+C24=1,0.5,IF(C23+C24=2,1,))))</f>
        <v>0</v>
      </c>
      <c r="P23" s="2000">
        <f>IF(D24="",IF(D23=1,1,IF(D23=0,0,)),IF(D23+D24=0,0,IF(D23+D24=1,0.5,IF(D23+D24=2,1,))))</f>
        <v>0</v>
      </c>
      <c r="Q23" s="2000">
        <f>IF(E24="",IF(E23=1,1,IF(E23=0,0,)),IF(E23+E24=0,0,IF(E23+E24=1,0.5,IF(E23+E24=2,1,))))</f>
        <v>0</v>
      </c>
      <c r="R23" s="812"/>
      <c r="S23" s="2000">
        <f>IF(G24="",IF(G23=1,1,IF(G23=0,0,)),IF(G23+G24=0,0,IF(G23+G24=1,0.5,IF(G23+G24=2,1,))))</f>
        <v>0</v>
      </c>
      <c r="T23" s="2000">
        <f>IF(H24="",IF(H23=1,1,IF(H23=0,0,)),IF(H23+H24=0,0,IF(H23+H24=1,0.5,IF(H23+H24=2,1,))))</f>
        <v>0</v>
      </c>
      <c r="U23" s="2000">
        <f>IF(I24="",IF(I23=1,1,IF(I23=0,0,)),IF(I23+I24=0,0,IF(I23+I24=1,0.5,IF(I23+I24=2,1,))))</f>
        <v>0</v>
      </c>
      <c r="V23" s="2196">
        <f>SUM(N23:U23)</f>
        <v>0</v>
      </c>
      <c r="W23" s="2195"/>
    </row>
    <row r="24" spans="1:23" ht="14" customHeight="1" x14ac:dyDescent="0.15">
      <c r="A24" s="2094"/>
      <c r="B24" s="1227" t="str">
        <f>IF(ISBLANK(F$16),"",1-$F16)</f>
        <v/>
      </c>
      <c r="C24" s="1227" t="str">
        <f>IF(ISBLANK(F$18),"",1-$F18)</f>
        <v/>
      </c>
      <c r="D24" s="1227" t="str">
        <f>IF(ISBLANK(F$20),"",1-$F20)</f>
        <v/>
      </c>
      <c r="E24" s="1227" t="str">
        <f>IF(ISBLANK(F$22),"",1-$F22)</f>
        <v/>
      </c>
      <c r="F24" s="815"/>
      <c r="G24" s="1226"/>
      <c r="H24" s="1226"/>
      <c r="I24" s="1226"/>
      <c r="J24" s="1433">
        <f t="shared" si="1"/>
        <v>0</v>
      </c>
      <c r="K24" s="1229"/>
      <c r="L24" s="2191"/>
      <c r="M24" s="2189"/>
      <c r="N24" s="2000"/>
      <c r="O24" s="2000"/>
      <c r="P24" s="2000"/>
      <c r="Q24" s="2000"/>
      <c r="R24" s="812"/>
      <c r="S24" s="2000"/>
      <c r="T24" s="2000"/>
      <c r="U24" s="2000"/>
      <c r="V24" s="2196"/>
      <c r="W24" s="2195"/>
    </row>
    <row r="25" spans="1:23" ht="14" customHeight="1" x14ac:dyDescent="0.15">
      <c r="A25" s="2094">
        <f>A8</f>
        <v>6</v>
      </c>
      <c r="B25" s="1232" t="str">
        <f>IF(ISBLANK(G$15),"",1-$G15)</f>
        <v/>
      </c>
      <c r="C25" s="1232" t="str">
        <f>IF(ISBLANK(G$17),"",1-$G17)</f>
        <v/>
      </c>
      <c r="D25" s="1232" t="str">
        <f>IF(ISBLANK(G$19),"",1-$G19)</f>
        <v/>
      </c>
      <c r="E25" s="1232" t="str">
        <f>IF(ISBLANK(G$21),"",1-$G21)</f>
        <v/>
      </c>
      <c r="F25" s="1232" t="str">
        <f>IF(ISBLANK(G$23),"",1-$G23)</f>
        <v/>
      </c>
      <c r="G25" s="814"/>
      <c r="H25" s="1230"/>
      <c r="I25" s="1230"/>
      <c r="J25" s="1430">
        <f t="shared" si="1"/>
        <v>0</v>
      </c>
      <c r="K25" s="1231"/>
      <c r="L25" s="2190">
        <f>SUM(J25:J26)</f>
        <v>0</v>
      </c>
      <c r="M25" s="2189">
        <f>A8</f>
        <v>6</v>
      </c>
      <c r="N25" s="2000">
        <f>IF(B26="",IF(B25=1,1,IF(B25=0,0,)),IF(B25+B26=0,0,IF(B25+B26=1,0.5,IF(B25+B26=2,1,))))</f>
        <v>0</v>
      </c>
      <c r="O25" s="2000">
        <f>IF(C26="",IF(C25=1,1,IF(C25=0,0,)),IF(C25+C26=0,0,IF(C25+C26=1,0.5,IF(C25+C26=2,1,))))</f>
        <v>0</v>
      </c>
      <c r="P25" s="2000">
        <f>IF(D26="",IF(D25=1,1,IF(D25=0,0,)),IF(D25+D26=0,0,IF(D25+D26=1,0.5,IF(D25+D26=2,1,))))</f>
        <v>0</v>
      </c>
      <c r="Q25" s="2000">
        <f>IF(E26="",IF(E25=1,1,IF(E25=0,0,)),IF(E25+E26=0,0,IF(E25+E26=1,0.5,IF(E25+E26=2,1,))))</f>
        <v>0</v>
      </c>
      <c r="R25" s="2000">
        <f>IF(F26="",IF(F25=1,1,IF(F25=0,0,)),IF(F25+F26=0,0,IF(F25+F26=1,0.5,IF(F25+F26=2,1,))))</f>
        <v>0</v>
      </c>
      <c r="S25" s="812"/>
      <c r="T25" s="2000">
        <f>IF(H26="",IF(H25=1,1,IF(H25=0,0,)),IF(H25+H26=0,0,IF(H25+H26=1,0.5,IF(H25+H26=2,1,))))</f>
        <v>0</v>
      </c>
      <c r="U25" s="2000">
        <f>IF(I26="",IF(I25=1,1,IF(I25=0,0,)),IF(I25+I26=0,0,IF(I25+I26=1,0.5,IF(I25+I26=2,1,))))</f>
        <v>0</v>
      </c>
      <c r="V25" s="2196">
        <f>SUM(N25:U25)</f>
        <v>0</v>
      </c>
      <c r="W25" s="2195"/>
    </row>
    <row r="26" spans="1:23" ht="14" customHeight="1" x14ac:dyDescent="0.15">
      <c r="A26" s="2094"/>
      <c r="B26" s="1227" t="str">
        <f>IF(ISBLANK(G$16),"",1-$G16)</f>
        <v/>
      </c>
      <c r="C26" s="1227" t="str">
        <f>IF(ISBLANK(G$18),"",1-$G18)</f>
        <v/>
      </c>
      <c r="D26" s="1227" t="str">
        <f>IF(ISBLANK(G$20),"",1-$G20)</f>
        <v/>
      </c>
      <c r="E26" s="1227" t="str">
        <f>IF(ISBLANK(G$22),"",1-$G22)</f>
        <v/>
      </c>
      <c r="F26" s="1227" t="str">
        <f>IF(ISBLANK(G$24),"",1-$G24)</f>
        <v/>
      </c>
      <c r="G26" s="815"/>
      <c r="H26" s="1226"/>
      <c r="I26" s="1226"/>
      <c r="J26" s="1433">
        <f t="shared" si="1"/>
        <v>0</v>
      </c>
      <c r="K26" s="1229"/>
      <c r="L26" s="2191"/>
      <c r="M26" s="2189"/>
      <c r="N26" s="2000"/>
      <c r="O26" s="2000"/>
      <c r="P26" s="2000"/>
      <c r="Q26" s="2000"/>
      <c r="R26" s="2000"/>
      <c r="S26" s="812"/>
      <c r="T26" s="2000"/>
      <c r="U26" s="2000"/>
      <c r="V26" s="2196"/>
      <c r="W26" s="2195"/>
    </row>
    <row r="27" spans="1:23" ht="14" customHeight="1" x14ac:dyDescent="0.15">
      <c r="A27" s="2094">
        <f>A9</f>
        <v>7</v>
      </c>
      <c r="B27" s="1232" t="str">
        <f>IF(ISBLANK(H$15),"",1-$H15)</f>
        <v/>
      </c>
      <c r="C27" s="1232" t="str">
        <f>IF(ISBLANK(H$17),"",1-$H17)</f>
        <v/>
      </c>
      <c r="D27" s="1232" t="str">
        <f>IF(ISBLANK(H$19),"",1-$H19)</f>
        <v/>
      </c>
      <c r="E27" s="1232" t="str">
        <f>IF(ISBLANK(H$21),"",1-$H21)</f>
        <v/>
      </c>
      <c r="F27" s="1232" t="str">
        <f>IF(ISBLANK(H$23),"",1-$H23)</f>
        <v/>
      </c>
      <c r="G27" s="1232" t="str">
        <f>IF(ISBLANK(H$25),"",1-$H25)</f>
        <v/>
      </c>
      <c r="H27" s="814"/>
      <c r="I27" s="1230"/>
      <c r="J27" s="1430">
        <f t="shared" si="1"/>
        <v>0</v>
      </c>
      <c r="K27" s="1231"/>
      <c r="L27" s="2190">
        <f>SUM(J27:J28)</f>
        <v>0</v>
      </c>
      <c r="M27" s="2189">
        <f>A9</f>
        <v>7</v>
      </c>
      <c r="N27" s="2000">
        <f t="shared" ref="N27:S27" si="3">IF(B28="",IF(B27=1,1,IF(B27=0,0,)),IF(B27+B28=0,0,IF(B27+B28=1,0.5,IF(B27+B28=2,1,))))</f>
        <v>0</v>
      </c>
      <c r="O27" s="2000">
        <f t="shared" si="3"/>
        <v>0</v>
      </c>
      <c r="P27" s="2000">
        <f t="shared" si="3"/>
        <v>0</v>
      </c>
      <c r="Q27" s="2000">
        <f t="shared" si="3"/>
        <v>0</v>
      </c>
      <c r="R27" s="2000">
        <f t="shared" si="3"/>
        <v>0</v>
      </c>
      <c r="S27" s="2000">
        <f t="shared" si="3"/>
        <v>0</v>
      </c>
      <c r="T27" s="812"/>
      <c r="U27" s="2000">
        <f>IF(I28="",IF(I27=1,1,IF(I27=0,0,)),IF(I27+I28=0,0,IF(I27+I28=1,0.5,IF(I27+I28=2,1,))))</f>
        <v>0</v>
      </c>
      <c r="V27" s="2196">
        <f>SUM(N27:U27)</f>
        <v>0</v>
      </c>
      <c r="W27" s="2195"/>
    </row>
    <row r="28" spans="1:23" ht="14" customHeight="1" x14ac:dyDescent="0.15">
      <c r="A28" s="2094"/>
      <c r="B28" s="1227" t="str">
        <f>IF(ISBLANK(H$16),"",1-$H16)</f>
        <v/>
      </c>
      <c r="C28" s="1227" t="str">
        <f>IF(ISBLANK(H$18),"",1-$H18)</f>
        <v/>
      </c>
      <c r="D28" s="1227" t="str">
        <f>IF(ISBLANK(H$20),"",1-$H20)</f>
        <v/>
      </c>
      <c r="E28" s="1227" t="str">
        <f>IF(ISBLANK(H$22),"",1-$H22)</f>
        <v/>
      </c>
      <c r="F28" s="1227" t="str">
        <f>IF(ISBLANK(H$24),"",1-$H24)</f>
        <v/>
      </c>
      <c r="G28" s="1227" t="str">
        <f>IF(ISBLANK(H$26),"",1-$H26)</f>
        <v/>
      </c>
      <c r="H28" s="815"/>
      <c r="I28" s="1226"/>
      <c r="J28" s="1433">
        <f t="shared" si="1"/>
        <v>0</v>
      </c>
      <c r="K28" s="1229"/>
      <c r="L28" s="2191"/>
      <c r="M28" s="2189"/>
      <c r="N28" s="2000"/>
      <c r="O28" s="2000"/>
      <c r="P28" s="2000"/>
      <c r="Q28" s="2000"/>
      <c r="R28" s="2000"/>
      <c r="S28" s="2000"/>
      <c r="T28" s="812"/>
      <c r="U28" s="2000"/>
      <c r="V28" s="2196"/>
      <c r="W28" s="2195"/>
    </row>
    <row r="29" spans="1:23" ht="14" customHeight="1" x14ac:dyDescent="0.15">
      <c r="A29" s="2094">
        <f>A10</f>
        <v>8</v>
      </c>
      <c r="B29" s="1232" t="str">
        <f>IF(ISBLANK(I$15),"",1-$I15)</f>
        <v/>
      </c>
      <c r="C29" s="1232" t="str">
        <f>IF(ISBLANK(I$17),"",1-$I17)</f>
        <v/>
      </c>
      <c r="D29" s="1232" t="str">
        <f>IF(ISBLANK(I$19),"",1-$I19)</f>
        <v/>
      </c>
      <c r="E29" s="1232" t="str">
        <f>IF(ISBLANK(I$21),"",1-$I21)</f>
        <v/>
      </c>
      <c r="F29" s="1232" t="str">
        <f>IF(ISBLANK(I$23),"",1-$I23)</f>
        <v/>
      </c>
      <c r="G29" s="1232" t="str">
        <f>IF(ISBLANK(I$25),"",1-$I25)</f>
        <v/>
      </c>
      <c r="H29" s="1232" t="str">
        <f>IF(ISBLANK(I$27),"",1-$I27)</f>
        <v/>
      </c>
      <c r="I29" s="814"/>
      <c r="J29" s="1430">
        <f t="shared" si="1"/>
        <v>0</v>
      </c>
      <c r="K29" s="1231"/>
      <c r="L29" s="2190">
        <f>SUM(J29:J30)</f>
        <v>0</v>
      </c>
      <c r="M29" s="2189">
        <f>A10</f>
        <v>8</v>
      </c>
      <c r="N29" s="2000">
        <f t="shared" ref="N29:T29" si="4">IF(B30="",IF(B29=1,1,IF(B29=0,0,)),IF(B29+B30=0,0,IF(B29+B30=1,0.5,IF(B29+B30=2,1,))))</f>
        <v>0</v>
      </c>
      <c r="O29" s="2000">
        <f t="shared" si="4"/>
        <v>0</v>
      </c>
      <c r="P29" s="2000">
        <f t="shared" si="4"/>
        <v>0</v>
      </c>
      <c r="Q29" s="2000">
        <f t="shared" si="4"/>
        <v>0</v>
      </c>
      <c r="R29" s="2000">
        <f t="shared" si="4"/>
        <v>0</v>
      </c>
      <c r="S29" s="2000">
        <f t="shared" si="4"/>
        <v>0</v>
      </c>
      <c r="T29" s="2000">
        <f t="shared" si="4"/>
        <v>0</v>
      </c>
      <c r="U29" s="812"/>
      <c r="V29" s="2196">
        <f>SUM(N29:U29)</f>
        <v>0</v>
      </c>
      <c r="W29" s="2195"/>
    </row>
    <row r="30" spans="1:23" ht="14" customHeight="1" x14ac:dyDescent="0.15">
      <c r="A30" s="2094"/>
      <c r="B30" s="1227" t="str">
        <f>IF(ISBLANK(I$16),"",1-$I16)</f>
        <v/>
      </c>
      <c r="C30" s="1227" t="str">
        <f>IF(ISBLANK(I$18),"",1-$I18)</f>
        <v/>
      </c>
      <c r="D30" s="1227" t="str">
        <f>IF(ISBLANK(I$20),"",1-$I20)</f>
        <v/>
      </c>
      <c r="E30" s="1227" t="str">
        <f>IF(ISBLANK(I$22),"",1-$I22)</f>
        <v/>
      </c>
      <c r="F30" s="1227" t="str">
        <f>IF(ISBLANK(I$24),"",1-$I24)</f>
        <v/>
      </c>
      <c r="G30" s="1227" t="str">
        <f>IF(ISBLANK(I$26),"",1-$I26)</f>
        <v/>
      </c>
      <c r="H30" s="1227" t="str">
        <f>IF(ISBLANK(I$28),"",1-$I28)</f>
        <v/>
      </c>
      <c r="I30" s="815"/>
      <c r="J30" s="1433">
        <f t="shared" si="1"/>
        <v>0</v>
      </c>
      <c r="K30" s="1229"/>
      <c r="L30" s="2191"/>
      <c r="M30" s="2189"/>
      <c r="N30" s="2000"/>
      <c r="O30" s="2000"/>
      <c r="P30" s="2000"/>
      <c r="Q30" s="2000"/>
      <c r="R30" s="2000"/>
      <c r="S30" s="2000"/>
      <c r="T30" s="2000"/>
      <c r="U30" s="812"/>
      <c r="V30" s="2196"/>
      <c r="W30" s="2195"/>
    </row>
    <row r="31" spans="1:23" ht="18.75" customHeight="1" x14ac:dyDescent="0.2">
      <c r="L31" s="96"/>
    </row>
    <row r="32" spans="1:23" ht="12.75" customHeight="1" x14ac:dyDescent="0.15"/>
    <row r="33" ht="12.75" customHeight="1" x14ac:dyDescent="0.15"/>
    <row r="34" ht="12.75" customHeight="1" x14ac:dyDescent="0.15"/>
    <row r="35" ht="12.75" customHeight="1" x14ac:dyDescent="0.15"/>
  </sheetData>
  <sheetProtection password="CF27" sheet="1" objects="1" scenarios="1"/>
  <mergeCells count="123">
    <mergeCell ref="W29:W30"/>
    <mergeCell ref="T29:T30"/>
    <mergeCell ref="V29:V30"/>
    <mergeCell ref="W27:W28"/>
    <mergeCell ref="U27:U28"/>
    <mergeCell ref="V27:V28"/>
    <mergeCell ref="L21:L22"/>
    <mergeCell ref="N2:W2"/>
    <mergeCell ref="N3:W3"/>
    <mergeCell ref="B2:L2"/>
    <mergeCell ref="B3:L3"/>
    <mergeCell ref="O21:O22"/>
    <mergeCell ref="P21:P22"/>
    <mergeCell ref="R21:R22"/>
    <mergeCell ref="S21:S22"/>
    <mergeCell ref="R17:R18"/>
    <mergeCell ref="P29:P30"/>
    <mergeCell ref="Q29:Q30"/>
    <mergeCell ref="R29:R30"/>
    <mergeCell ref="S29:S30"/>
    <mergeCell ref="P25:P26"/>
    <mergeCell ref="T23:T24"/>
    <mergeCell ref="U23:U24"/>
    <mergeCell ref="V21:V22"/>
    <mergeCell ref="A29:A30"/>
    <mergeCell ref="M29:M30"/>
    <mergeCell ref="N29:N30"/>
    <mergeCell ref="O29:O30"/>
    <mergeCell ref="L29:L30"/>
    <mergeCell ref="A25:A26"/>
    <mergeCell ref="M25:M26"/>
    <mergeCell ref="N25:N26"/>
    <mergeCell ref="L25:L26"/>
    <mergeCell ref="O25:O26"/>
    <mergeCell ref="A27:A28"/>
    <mergeCell ref="M27:M28"/>
    <mergeCell ref="N27:N28"/>
    <mergeCell ref="O27:O28"/>
    <mergeCell ref="L27:L28"/>
    <mergeCell ref="W21:W22"/>
    <mergeCell ref="T21:T22"/>
    <mergeCell ref="U21:U22"/>
    <mergeCell ref="V23:V24"/>
    <mergeCell ref="W23:W24"/>
    <mergeCell ref="P27:P28"/>
    <mergeCell ref="Q27:Q28"/>
    <mergeCell ref="R27:R28"/>
    <mergeCell ref="T25:T26"/>
    <mergeCell ref="V25:V26"/>
    <mergeCell ref="U25:U26"/>
    <mergeCell ref="S27:S28"/>
    <mergeCell ref="Q25:Q26"/>
    <mergeCell ref="R25:R26"/>
    <mergeCell ref="W25:W26"/>
    <mergeCell ref="O23:O24"/>
    <mergeCell ref="P23:P24"/>
    <mergeCell ref="Q23:Q24"/>
    <mergeCell ref="S23:S24"/>
    <mergeCell ref="S19:S20"/>
    <mergeCell ref="A23:A24"/>
    <mergeCell ref="M23:M24"/>
    <mergeCell ref="N23:N24"/>
    <mergeCell ref="L23:L24"/>
    <mergeCell ref="L19:L20"/>
    <mergeCell ref="L17:L18"/>
    <mergeCell ref="S17:S18"/>
    <mergeCell ref="Q17:Q18"/>
    <mergeCell ref="A21:A22"/>
    <mergeCell ref="M21:M22"/>
    <mergeCell ref="N21:N22"/>
    <mergeCell ref="T19:T20"/>
    <mergeCell ref="A19:A20"/>
    <mergeCell ref="M19:M20"/>
    <mergeCell ref="N19:N20"/>
    <mergeCell ref="O19:O20"/>
    <mergeCell ref="Q19:Q20"/>
    <mergeCell ref="R19:R20"/>
    <mergeCell ref="A17:A18"/>
    <mergeCell ref="N11:P11"/>
    <mergeCell ref="N12:P12"/>
    <mergeCell ref="N6:P8"/>
    <mergeCell ref="M17:M18"/>
    <mergeCell ref="N17:N18"/>
    <mergeCell ref="P17:P18"/>
    <mergeCell ref="U17:U18"/>
    <mergeCell ref="O15:O16"/>
    <mergeCell ref="P15:P16"/>
    <mergeCell ref="N9:P9"/>
    <mergeCell ref="W17:W18"/>
    <mergeCell ref="U19:U20"/>
    <mergeCell ref="T17:T18"/>
    <mergeCell ref="U6:U8"/>
    <mergeCell ref="V6:V8"/>
    <mergeCell ref="H6:H8"/>
    <mergeCell ref="I6:I8"/>
    <mergeCell ref="J6:J8"/>
    <mergeCell ref="K6:K8"/>
    <mergeCell ref="S6:S8"/>
    <mergeCell ref="S15:S16"/>
    <mergeCell ref="Q15:Q16"/>
    <mergeCell ref="R15:R16"/>
    <mergeCell ref="V19:V20"/>
    <mergeCell ref="W19:W20"/>
    <mergeCell ref="T15:T16"/>
    <mergeCell ref="U15:U16"/>
    <mergeCell ref="V15:V16"/>
    <mergeCell ref="W15:W16"/>
    <mergeCell ref="V17:V18"/>
    <mergeCell ref="T6:T8"/>
    <mergeCell ref="R6:R8"/>
    <mergeCell ref="Q6:Q8"/>
    <mergeCell ref="N10:P10"/>
    <mergeCell ref="C6:E8"/>
    <mergeCell ref="C9:E9"/>
    <mergeCell ref="C10:E10"/>
    <mergeCell ref="C11:E11"/>
    <mergeCell ref="C12:E12"/>
    <mergeCell ref="A15:A16"/>
    <mergeCell ref="M15:M16"/>
    <mergeCell ref="L15:L16"/>
    <mergeCell ref="C5:K5"/>
    <mergeCell ref="F6:F8"/>
    <mergeCell ref="G6:G8"/>
  </mergeCells>
  <phoneticPr fontId="0" type="noConversion"/>
  <pageMargins left="0.19685039370078741" right="0" top="0.39370078740157483" bottom="0" header="0" footer="0"/>
  <pageSetup paperSize="9" orientation="landscape" horizontalDpi="360" verticalDpi="360" r:id="rId1"/>
  <headerFooter alignWithMargins="0"/>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Foglio154"/>
  <dimension ref="A1:W83"/>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4.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8.83203125" style="15" customWidth="1"/>
    <col min="22" max="22" width="3.6640625" style="15" customWidth="1"/>
    <col min="23" max="23" width="10.6640625" style="15" customWidth="1"/>
    <col min="24" max="16384" width="8.83203125" style="15"/>
  </cols>
  <sheetData>
    <row r="1" spans="1:23" x14ac:dyDescent="0.15">
      <c r="A1" s="1637" t="s">
        <v>1873</v>
      </c>
      <c r="B1" s="1637"/>
      <c r="C1" s="1637"/>
      <c r="D1" s="1637"/>
      <c r="E1" s="1637"/>
      <c r="F1" s="1637"/>
      <c r="G1" s="1637"/>
      <c r="H1" s="1637"/>
      <c r="I1" s="1637"/>
      <c r="J1" s="1637"/>
      <c r="K1" s="1637"/>
      <c r="M1" s="1637" t="s">
        <v>1873</v>
      </c>
      <c r="N1" s="1637"/>
      <c r="O1" s="1637"/>
      <c r="P1" s="1637"/>
      <c r="Q1" s="1637"/>
      <c r="R1" s="1637"/>
      <c r="S1" s="1637"/>
      <c r="T1" s="1637"/>
      <c r="U1" s="1637"/>
      <c r="V1" s="1637"/>
      <c r="W1" s="1637"/>
    </row>
    <row r="2" spans="1:23" x14ac:dyDescent="0.15">
      <c r="C2" s="1872" t="s">
        <v>889</v>
      </c>
      <c r="D2" s="1872"/>
      <c r="E2" s="17"/>
    </row>
    <row r="3" spans="1:23" x14ac:dyDescent="0.15">
      <c r="C3" s="18" t="s">
        <v>684</v>
      </c>
      <c r="D3" s="18" t="s">
        <v>367</v>
      </c>
      <c r="E3" s="154" t="s">
        <v>1181</v>
      </c>
      <c r="F3" s="1758" t="s">
        <v>2195</v>
      </c>
      <c r="G3" s="1758"/>
      <c r="H3" s="1758"/>
      <c r="I3" s="18" t="s">
        <v>684</v>
      </c>
      <c r="J3" s="1883" t="s">
        <v>1932</v>
      </c>
      <c r="K3" s="1883"/>
      <c r="L3" s="18"/>
      <c r="O3" s="18" t="s">
        <v>684</v>
      </c>
      <c r="P3" s="1883" t="s">
        <v>1669</v>
      </c>
      <c r="Q3" s="1883"/>
      <c r="R3" s="18"/>
    </row>
    <row r="4" spans="1:23" x14ac:dyDescent="0.15">
      <c r="B4" s="16">
        <v>1</v>
      </c>
      <c r="C4" s="1051">
        <f>'8S - 8B - 2 RR'!C4</f>
        <v>1</v>
      </c>
      <c r="D4" s="1185">
        <f>'8S - 8B - 2 RR'!D4</f>
        <v>0</v>
      </c>
      <c r="E4" s="20">
        <f>COUNTIF(C$18:C$42,$C4)+COUNTIF(I$22:I$42,$C4)+COUNTIF(O$18:O$42,$C4)+COUNTIF(U$18:U$42,$C4)</f>
        <v>7</v>
      </c>
      <c r="F4" s="1821">
        <f>COUNTIF(E$18:E$42,$C4)+COUNTIF(K$18:K$42,$C4)+COUNTIF(Q$18:Q$42,$C4)+COUNTIF(W$18:W$42,$C4)</f>
        <v>7</v>
      </c>
      <c r="G4" s="1821"/>
      <c r="H4" s="1936"/>
      <c r="I4" s="386">
        <f>$C$4</f>
        <v>1</v>
      </c>
      <c r="J4" s="20" t="s">
        <v>1678</v>
      </c>
      <c r="K4" s="156">
        <f>'8S - 8B - 2 RR'!K4</f>
        <v>0</v>
      </c>
      <c r="N4" s="25">
        <v>1</v>
      </c>
      <c r="O4" s="386">
        <f>$C$4</f>
        <v>1</v>
      </c>
      <c r="P4" s="20" t="s">
        <v>1678</v>
      </c>
      <c r="Q4" s="156">
        <f>'8S - 8B - 2 RR'!K14</f>
        <v>0</v>
      </c>
    </row>
    <row r="5" spans="1:23" x14ac:dyDescent="0.15">
      <c r="B5" s="16">
        <v>2</v>
      </c>
      <c r="C5" s="1051">
        <f>'8S - 8B - 2 RR'!C5</f>
        <v>2</v>
      </c>
      <c r="D5" s="1185">
        <f>'8S - 8B - 2 RR'!D5</f>
        <v>0</v>
      </c>
      <c r="E5" s="20">
        <f>COUNTIF(C$18:C$42,$C5)+COUNTIF(I$22:I$42,$C5)+COUNTIF(O$18:O$42,$C5)+COUNTIF(U$18:U$42,$C5)</f>
        <v>7</v>
      </c>
      <c r="F5" s="1697">
        <f t="shared" ref="F5:F11" si="0">COUNTIF(E$18:E$42,$C5)+COUNTIF(K$18:K$42,$C5)+COUNTIF(Q$18:Q$42,$C5)+COUNTIF(W$18:W$42,$C5)</f>
        <v>7</v>
      </c>
      <c r="G5" s="1697"/>
      <c r="H5" s="1805"/>
      <c r="I5" s="386">
        <f>$C$5</f>
        <v>2</v>
      </c>
      <c r="J5" s="20" t="s">
        <v>1678</v>
      </c>
      <c r="K5" s="156">
        <f>'8S - 8B - 2 RR'!K5</f>
        <v>0</v>
      </c>
      <c r="N5" s="25">
        <v>2</v>
      </c>
      <c r="O5" s="386">
        <f>$C$5</f>
        <v>2</v>
      </c>
      <c r="P5" s="20" t="s">
        <v>1678</v>
      </c>
      <c r="Q5" s="156">
        <f>'8S - 8B - 2 RR'!K15</f>
        <v>0</v>
      </c>
    </row>
    <row r="6" spans="1:23" x14ac:dyDescent="0.15">
      <c r="B6" s="16">
        <v>3</v>
      </c>
      <c r="C6" s="1051">
        <f>'8S - 8B - 2 RR'!C6</f>
        <v>3</v>
      </c>
      <c r="D6" s="1185">
        <f>'8S - 8B - 2 RR'!D6</f>
        <v>0</v>
      </c>
      <c r="E6" s="20">
        <f>COUNTIF(C$18:C$42,$C6)+COUNTIF(I$18:I$42,$C6)+COUNTIF(O$18:O$42,$C6)+COUNTIF(U$18:U$42,$C6)</f>
        <v>7</v>
      </c>
      <c r="F6" s="1697">
        <f t="shared" si="0"/>
        <v>7</v>
      </c>
      <c r="G6" s="1697"/>
      <c r="H6" s="1805"/>
      <c r="I6" s="386">
        <f>$C$6</f>
        <v>3</v>
      </c>
      <c r="J6" s="20" t="s">
        <v>1678</v>
      </c>
      <c r="K6" s="156">
        <f>'8S - 8B - 2 RR'!K6</f>
        <v>0</v>
      </c>
      <c r="N6" s="25">
        <v>3</v>
      </c>
      <c r="O6" s="386">
        <f>$C$6</f>
        <v>3</v>
      </c>
      <c r="P6" s="20" t="s">
        <v>1678</v>
      </c>
      <c r="Q6" s="156">
        <f>'8S - 8B - 2 RR'!K16</f>
        <v>0</v>
      </c>
    </row>
    <row r="7" spans="1:23" x14ac:dyDescent="0.15">
      <c r="B7" s="16">
        <v>4</v>
      </c>
      <c r="C7" s="1051">
        <f>'8S - 8B - 2 RR'!C7</f>
        <v>4</v>
      </c>
      <c r="D7" s="1185">
        <f>'8S - 8B - 2 RR'!D7</f>
        <v>0</v>
      </c>
      <c r="E7" s="20">
        <f>COUNTIF(C$18:C$42,$C7)+COUNTIF(I$18:I$42,$C7)+COUNTIF(O$18:O$42,$C7)+COUNTIF(U$18:U$42,$C7)</f>
        <v>7</v>
      </c>
      <c r="F7" s="1697">
        <f t="shared" si="0"/>
        <v>7</v>
      </c>
      <c r="G7" s="1697"/>
      <c r="H7" s="1805"/>
      <c r="I7" s="386">
        <f>$C$7</f>
        <v>4</v>
      </c>
      <c r="J7" s="20" t="s">
        <v>1678</v>
      </c>
      <c r="K7" s="156">
        <f>'8S - 8B - 2 RR'!K7</f>
        <v>0</v>
      </c>
      <c r="N7" s="25">
        <v>4</v>
      </c>
      <c r="O7" s="386">
        <f>$C$7</f>
        <v>4</v>
      </c>
      <c r="P7" s="20" t="s">
        <v>1678</v>
      </c>
      <c r="Q7" s="156">
        <f>'8S - 8B - 2 RR'!K17</f>
        <v>0</v>
      </c>
    </row>
    <row r="8" spans="1:23" x14ac:dyDescent="0.15">
      <c r="B8" s="16">
        <v>5</v>
      </c>
      <c r="C8" s="1051">
        <f>'8S - 8B - 2 RR'!C8</f>
        <v>5</v>
      </c>
      <c r="D8" s="1185">
        <f>'8S - 8B - 2 RR'!D8</f>
        <v>0</v>
      </c>
      <c r="E8" s="20">
        <f>COUNTIF(C$18:C$42,$C8)+COUNTIF(I$22:I$42,$C8)+COUNTIF(O$18:O$42,$C8)+COUNTIF(U$18:U$42,$C8)</f>
        <v>7</v>
      </c>
      <c r="F8" s="1697">
        <f t="shared" si="0"/>
        <v>7</v>
      </c>
      <c r="G8" s="1697"/>
      <c r="H8" s="1805"/>
      <c r="I8" s="386">
        <f>$C$8</f>
        <v>5</v>
      </c>
      <c r="J8" s="20" t="s">
        <v>1678</v>
      </c>
      <c r="K8" s="156">
        <f>'8S - 8B - 2 RR'!K8</f>
        <v>0</v>
      </c>
      <c r="N8" s="25">
        <v>5</v>
      </c>
      <c r="O8" s="386">
        <f>$C$8</f>
        <v>5</v>
      </c>
      <c r="P8" s="20" t="s">
        <v>1678</v>
      </c>
      <c r="Q8" s="156">
        <f>'8S - 8B - 2 RR'!K18</f>
        <v>0</v>
      </c>
    </row>
    <row r="9" spans="1:23" x14ac:dyDescent="0.15">
      <c r="B9" s="16">
        <v>6</v>
      </c>
      <c r="C9" s="1051">
        <f>'8S - 8B - 2 RR'!C9</f>
        <v>6</v>
      </c>
      <c r="D9" s="1185">
        <f>'8S - 8B - 2 RR'!D9</f>
        <v>0</v>
      </c>
      <c r="E9" s="20">
        <f>COUNTIF(C$18:C$42,$C9)+COUNTIF(I$22:I$42,$C9)+COUNTIF(O$18:O$42,$C9)+COUNTIF(U$18:U$42,$C9)</f>
        <v>7</v>
      </c>
      <c r="F9" s="1697">
        <f t="shared" si="0"/>
        <v>7</v>
      </c>
      <c r="G9" s="1697"/>
      <c r="H9" s="1805"/>
      <c r="I9" s="386">
        <f>$C$9</f>
        <v>6</v>
      </c>
      <c r="J9" s="20" t="s">
        <v>1678</v>
      </c>
      <c r="K9" s="156">
        <f>'8S - 8B - 2 RR'!K9</f>
        <v>0</v>
      </c>
      <c r="N9" s="25">
        <v>6</v>
      </c>
      <c r="O9" s="386">
        <f>$C$9</f>
        <v>6</v>
      </c>
      <c r="P9" s="20" t="s">
        <v>1678</v>
      </c>
      <c r="Q9" s="156">
        <f>'8S - 8B - 2 RR'!K19</f>
        <v>0</v>
      </c>
    </row>
    <row r="10" spans="1:23" x14ac:dyDescent="0.15">
      <c r="B10" s="16">
        <v>7</v>
      </c>
      <c r="C10" s="1051">
        <f>'8S - 8B - 2 RR'!C10</f>
        <v>7</v>
      </c>
      <c r="D10" s="1185">
        <f>'8S - 8B - 2 RR'!D10</f>
        <v>0</v>
      </c>
      <c r="E10" s="20">
        <f>COUNTIF(C$18:C$42,$C10)+COUNTIF(I$18:I$42,$C10)+COUNTIF(O$18:O$42,$C10)+COUNTIF(U$18:U$42,$C10)</f>
        <v>7</v>
      </c>
      <c r="F10" s="1697">
        <f t="shared" si="0"/>
        <v>7</v>
      </c>
      <c r="G10" s="1697"/>
      <c r="H10" s="1805"/>
      <c r="I10" s="386">
        <f>$C$10</f>
        <v>7</v>
      </c>
      <c r="J10" s="20" t="s">
        <v>1678</v>
      </c>
      <c r="K10" s="156">
        <f>'8S - 8B - 2 RR'!K10</f>
        <v>0</v>
      </c>
      <c r="N10" s="25">
        <v>7</v>
      </c>
      <c r="O10" s="386">
        <f>$C$10</f>
        <v>7</v>
      </c>
      <c r="P10" s="20" t="s">
        <v>1678</v>
      </c>
      <c r="Q10" s="156">
        <f>'8S - 8B - 2 RR'!K20</f>
        <v>0</v>
      </c>
    </row>
    <row r="11" spans="1:23" x14ac:dyDescent="0.15">
      <c r="B11" s="16">
        <v>8</v>
      </c>
      <c r="C11" s="1051">
        <f>'8S - 8B - 2 RR'!C11</f>
        <v>8</v>
      </c>
      <c r="D11" s="1185">
        <f>'8S - 8B - 2 RR'!D11</f>
        <v>0</v>
      </c>
      <c r="E11" s="20">
        <f>COUNTIF(C$18:C$42,$C11)+COUNTIF(I$18:I$42,$C11)+COUNTIF(O$18:O$42,$C11)+COUNTIF(U$18:U$42,$C11)</f>
        <v>7</v>
      </c>
      <c r="F11" s="1697">
        <f t="shared" si="0"/>
        <v>7</v>
      </c>
      <c r="G11" s="1697"/>
      <c r="H11" s="1805"/>
      <c r="I11" s="1049">
        <f>$C$11</f>
        <v>8</v>
      </c>
      <c r="J11" s="20" t="s">
        <v>1678</v>
      </c>
      <c r="K11" s="156">
        <f>'8S - 8B - 2 RR'!K11</f>
        <v>0</v>
      </c>
      <c r="N11" s="25">
        <v>8</v>
      </c>
      <c r="O11" s="386">
        <f>$C$11</f>
        <v>8</v>
      </c>
      <c r="P11" s="20" t="s">
        <v>1678</v>
      </c>
      <c r="Q11" s="156">
        <f>'8S - 8B - 2 RR'!K21</f>
        <v>0</v>
      </c>
    </row>
    <row r="12" spans="1:23" x14ac:dyDescent="0.15">
      <c r="A12" s="101" t="s">
        <v>363</v>
      </c>
      <c r="B12" s="383" t="s">
        <v>362</v>
      </c>
      <c r="C12" s="24" t="s">
        <v>1610</v>
      </c>
      <c r="D12" s="383" t="s">
        <v>892</v>
      </c>
      <c r="E12" s="24">
        <f>SUM(E4:E11)</f>
        <v>56</v>
      </c>
      <c r="F12" s="1806" t="s">
        <v>105</v>
      </c>
      <c r="G12" s="1807"/>
      <c r="H12" s="24" t="s">
        <v>1620</v>
      </c>
      <c r="I12" s="1811" t="s">
        <v>303</v>
      </c>
      <c r="J12" s="1811"/>
      <c r="K12" s="24" t="s">
        <v>973</v>
      </c>
    </row>
    <row r="14" spans="1:23" x14ac:dyDescent="0.15">
      <c r="A14" s="1637" t="s">
        <v>1686</v>
      </c>
      <c r="B14" s="1637"/>
      <c r="C14" s="1637"/>
      <c r="D14" s="1637"/>
      <c r="E14" s="1637"/>
      <c r="F14" s="1637"/>
      <c r="G14" s="1637"/>
      <c r="H14" s="1637"/>
      <c r="I14" s="1637"/>
      <c r="J14" s="1637"/>
      <c r="K14" s="1637"/>
      <c r="M14" s="1637" t="s">
        <v>1671</v>
      </c>
      <c r="N14" s="1744"/>
      <c r="O14" s="1744"/>
      <c r="P14" s="1744"/>
      <c r="Q14" s="1744"/>
      <c r="R14" s="1744"/>
      <c r="S14" s="1744"/>
      <c r="T14" s="1744"/>
      <c r="U14" s="1744"/>
      <c r="V14" s="1744"/>
      <c r="W14" s="1744"/>
    </row>
    <row r="16" spans="1:23" ht="14" thickBot="1" x14ac:dyDescent="0.2">
      <c r="E16" s="15" t="s">
        <v>307</v>
      </c>
      <c r="K16" s="15" t="s">
        <v>308</v>
      </c>
      <c r="Q16" s="15" t="s">
        <v>307</v>
      </c>
      <c r="W16" s="15" t="s">
        <v>308</v>
      </c>
    </row>
    <row r="17" spans="1:23" x14ac:dyDescent="0.15">
      <c r="A17" s="105" t="s">
        <v>892</v>
      </c>
      <c r="B17" s="57" t="s">
        <v>197</v>
      </c>
      <c r="C17" s="182" t="s">
        <v>865</v>
      </c>
      <c r="D17" s="267" t="s">
        <v>197</v>
      </c>
      <c r="E17" s="30" t="s">
        <v>866</v>
      </c>
      <c r="G17" s="105" t="s">
        <v>892</v>
      </c>
      <c r="H17" s="57" t="s">
        <v>197</v>
      </c>
      <c r="I17" s="182" t="s">
        <v>865</v>
      </c>
      <c r="J17" s="267" t="s">
        <v>197</v>
      </c>
      <c r="K17" s="30" t="s">
        <v>866</v>
      </c>
      <c r="M17" s="105" t="s">
        <v>892</v>
      </c>
      <c r="N17" s="57" t="s">
        <v>197</v>
      </c>
      <c r="O17" s="182" t="s">
        <v>865</v>
      </c>
      <c r="P17" s="267" t="s">
        <v>197</v>
      </c>
      <c r="Q17" s="30" t="s">
        <v>866</v>
      </c>
      <c r="S17" s="105" t="s">
        <v>892</v>
      </c>
      <c r="T17" s="57" t="s">
        <v>197</v>
      </c>
      <c r="U17" s="182" t="s">
        <v>865</v>
      </c>
      <c r="V17" s="267" t="s">
        <v>197</v>
      </c>
      <c r="W17" s="30" t="s">
        <v>866</v>
      </c>
    </row>
    <row r="18" spans="1:23" x14ac:dyDescent="0.15">
      <c r="A18" s="108">
        <v>1</v>
      </c>
      <c r="B18" s="60">
        <f>$K6</f>
        <v>0</v>
      </c>
      <c r="C18" s="386">
        <f>$C$6</f>
        <v>3</v>
      </c>
      <c r="D18" s="162">
        <f>$K9</f>
        <v>0</v>
      </c>
      <c r="E18" s="1047">
        <f>$C$9</f>
        <v>6</v>
      </c>
      <c r="G18" s="108">
        <v>1</v>
      </c>
      <c r="H18" s="60">
        <f>$K6</f>
        <v>0</v>
      </c>
      <c r="I18" s="386">
        <f>$C$6</f>
        <v>3</v>
      </c>
      <c r="J18" s="162">
        <f>$K8</f>
        <v>0</v>
      </c>
      <c r="K18" s="1047">
        <f>$C$8</f>
        <v>5</v>
      </c>
      <c r="M18" s="108">
        <v>1</v>
      </c>
      <c r="N18" s="60">
        <f>$Q9</f>
        <v>0</v>
      </c>
      <c r="O18" s="386">
        <f>$C$9</f>
        <v>6</v>
      </c>
      <c r="P18" s="162">
        <f>$Q6</f>
        <v>0</v>
      </c>
      <c r="Q18" s="1047">
        <f>$C$6</f>
        <v>3</v>
      </c>
      <c r="S18" s="108">
        <v>1</v>
      </c>
      <c r="T18" s="60">
        <f>$Q8</f>
        <v>0</v>
      </c>
      <c r="U18" s="386">
        <f>$C$8</f>
        <v>5</v>
      </c>
      <c r="V18" s="162">
        <f>$Q6</f>
        <v>0</v>
      </c>
      <c r="W18" s="1047">
        <f>$C$6</f>
        <v>3</v>
      </c>
    </row>
    <row r="19" spans="1:23" x14ac:dyDescent="0.15">
      <c r="A19" s="197">
        <v>2</v>
      </c>
      <c r="B19" s="201">
        <f>$K7</f>
        <v>0</v>
      </c>
      <c r="C19" s="1049">
        <f>$C$7</f>
        <v>4</v>
      </c>
      <c r="D19" s="187">
        <f>$K8</f>
        <v>0</v>
      </c>
      <c r="E19" s="1062">
        <f>$C$8</f>
        <v>5</v>
      </c>
      <c r="G19" s="197">
        <v>2</v>
      </c>
      <c r="H19" s="201">
        <f>$K10</f>
        <v>0</v>
      </c>
      <c r="I19" s="386">
        <f>$C$10</f>
        <v>7</v>
      </c>
      <c r="J19" s="187">
        <f>$K4</f>
        <v>0</v>
      </c>
      <c r="K19" s="1047">
        <f>$C$4</f>
        <v>1</v>
      </c>
      <c r="M19" s="197">
        <v>2</v>
      </c>
      <c r="N19" s="201">
        <f>$Q8</f>
        <v>0</v>
      </c>
      <c r="O19" s="1049">
        <f>$C$8</f>
        <v>5</v>
      </c>
      <c r="P19" s="187">
        <f>$Q7</f>
        <v>0</v>
      </c>
      <c r="Q19" s="1062">
        <f>$C$7</f>
        <v>4</v>
      </c>
      <c r="S19" s="197">
        <v>2</v>
      </c>
      <c r="T19" s="201">
        <f>$Q4</f>
        <v>0</v>
      </c>
      <c r="U19" s="386">
        <f>$C$4</f>
        <v>1</v>
      </c>
      <c r="V19" s="187">
        <f>$Q10</f>
        <v>0</v>
      </c>
      <c r="W19" s="1047">
        <f>$C$10</f>
        <v>7</v>
      </c>
    </row>
    <row r="20" spans="1:23" x14ac:dyDescent="0.15">
      <c r="A20" s="161">
        <v>3</v>
      </c>
      <c r="B20" s="186">
        <f>$K10</f>
        <v>0</v>
      </c>
      <c r="C20" s="1049">
        <f>$C$10</f>
        <v>7</v>
      </c>
      <c r="D20" s="187">
        <f>$K5</f>
        <v>0</v>
      </c>
      <c r="E20" s="1062">
        <f>$C$5</f>
        <v>2</v>
      </c>
      <c r="G20" s="161">
        <v>3</v>
      </c>
      <c r="H20" s="186">
        <f>$K11</f>
        <v>0</v>
      </c>
      <c r="I20" s="386">
        <f>$C$11</f>
        <v>8</v>
      </c>
      <c r="J20" s="187">
        <f>$K5</f>
        <v>0</v>
      </c>
      <c r="K20" s="1047">
        <f>$C$5</f>
        <v>2</v>
      </c>
      <c r="M20" s="161">
        <v>3</v>
      </c>
      <c r="N20" s="186">
        <f>$Q5</f>
        <v>0</v>
      </c>
      <c r="O20" s="1049">
        <f>$C$5</f>
        <v>2</v>
      </c>
      <c r="P20" s="187">
        <f>$Q10</f>
        <v>0</v>
      </c>
      <c r="Q20" s="1062">
        <f>$C$10</f>
        <v>7</v>
      </c>
      <c r="S20" s="161">
        <v>3</v>
      </c>
      <c r="T20" s="186">
        <f>$Q5</f>
        <v>0</v>
      </c>
      <c r="U20" s="386">
        <f>$C$5</f>
        <v>2</v>
      </c>
      <c r="V20" s="187">
        <f>$Q11</f>
        <v>0</v>
      </c>
      <c r="W20" s="1047">
        <f>$C$11</f>
        <v>8</v>
      </c>
    </row>
    <row r="21" spans="1:23" ht="14" thickBot="1" x14ac:dyDescent="0.2">
      <c r="A21" s="109">
        <v>4</v>
      </c>
      <c r="B21" s="72">
        <f>$K11</f>
        <v>0</v>
      </c>
      <c r="C21" s="1055">
        <f>$C$11</f>
        <v>8</v>
      </c>
      <c r="D21" s="188">
        <f>$K4</f>
        <v>0</v>
      </c>
      <c r="E21" s="1064">
        <f>$C$4</f>
        <v>1</v>
      </c>
      <c r="G21" s="109">
        <v>4</v>
      </c>
      <c r="H21" s="72">
        <f>$K7</f>
        <v>0</v>
      </c>
      <c r="I21" s="1055">
        <f>$C$7</f>
        <v>4</v>
      </c>
      <c r="J21" s="188">
        <f>$K9</f>
        <v>0</v>
      </c>
      <c r="K21" s="1064">
        <f>$C$9</f>
        <v>6</v>
      </c>
      <c r="M21" s="109">
        <v>4</v>
      </c>
      <c r="N21" s="72">
        <f>$Q4</f>
        <v>0</v>
      </c>
      <c r="O21" s="1055">
        <f>$C$4</f>
        <v>1</v>
      </c>
      <c r="P21" s="188">
        <f>$Q11</f>
        <v>0</v>
      </c>
      <c r="Q21" s="1064">
        <f>$C$11</f>
        <v>8</v>
      </c>
      <c r="S21" s="109">
        <v>4</v>
      </c>
      <c r="T21" s="72">
        <f>$Q9</f>
        <v>0</v>
      </c>
      <c r="U21" s="1055">
        <f>$C$9</f>
        <v>6</v>
      </c>
      <c r="V21" s="188">
        <f>$Q7</f>
        <v>0</v>
      </c>
      <c r="W21" s="1064">
        <f>$C$7</f>
        <v>4</v>
      </c>
    </row>
    <row r="23" spans="1:23" ht="14" thickBot="1" x14ac:dyDescent="0.2">
      <c r="E23" s="15" t="s">
        <v>309</v>
      </c>
      <c r="K23" s="15" t="s">
        <v>2186</v>
      </c>
      <c r="Q23" s="15" t="s">
        <v>309</v>
      </c>
      <c r="W23" s="15" t="s">
        <v>2186</v>
      </c>
    </row>
    <row r="24" spans="1:23" x14ac:dyDescent="0.15">
      <c r="A24" s="105" t="s">
        <v>892</v>
      </c>
      <c r="B24" s="57" t="s">
        <v>197</v>
      </c>
      <c r="C24" s="182" t="s">
        <v>865</v>
      </c>
      <c r="D24" s="267" t="s">
        <v>197</v>
      </c>
      <c r="E24" s="30" t="s">
        <v>866</v>
      </c>
      <c r="G24" s="105" t="s">
        <v>892</v>
      </c>
      <c r="H24" s="57" t="s">
        <v>197</v>
      </c>
      <c r="I24" s="182" t="s">
        <v>865</v>
      </c>
      <c r="J24" s="267" t="s">
        <v>197</v>
      </c>
      <c r="K24" s="30" t="s">
        <v>866</v>
      </c>
      <c r="M24" s="105" t="s">
        <v>892</v>
      </c>
      <c r="N24" s="57" t="s">
        <v>197</v>
      </c>
      <c r="O24" s="182" t="s">
        <v>865</v>
      </c>
      <c r="P24" s="267" t="s">
        <v>197</v>
      </c>
      <c r="Q24" s="30" t="s">
        <v>866</v>
      </c>
      <c r="S24" s="105" t="s">
        <v>892</v>
      </c>
      <c r="T24" s="57" t="s">
        <v>197</v>
      </c>
      <c r="U24" s="182" t="s">
        <v>865</v>
      </c>
      <c r="V24" s="267" t="s">
        <v>197</v>
      </c>
      <c r="W24" s="30" t="s">
        <v>866</v>
      </c>
    </row>
    <row r="25" spans="1:23" x14ac:dyDescent="0.15">
      <c r="A25" s="108">
        <v>1</v>
      </c>
      <c r="B25" s="60">
        <f>$K5</f>
        <v>0</v>
      </c>
      <c r="C25" s="386">
        <f>$C$5</f>
        <v>2</v>
      </c>
      <c r="D25" s="162">
        <f>$K8</f>
        <v>0</v>
      </c>
      <c r="E25" s="1047">
        <f>$C$8</f>
        <v>5</v>
      </c>
      <c r="G25" s="108">
        <v>1</v>
      </c>
      <c r="H25" s="60">
        <f>$K7</f>
        <v>0</v>
      </c>
      <c r="I25" s="386">
        <f>$C$7</f>
        <v>4</v>
      </c>
      <c r="J25" s="162">
        <f>$K11</f>
        <v>0</v>
      </c>
      <c r="K25" s="1047">
        <f>$C$11</f>
        <v>8</v>
      </c>
      <c r="M25" s="108">
        <v>1</v>
      </c>
      <c r="N25" s="60">
        <f>$Q8</f>
        <v>0</v>
      </c>
      <c r="O25" s="386">
        <f>$C$8</f>
        <v>5</v>
      </c>
      <c r="P25" s="162">
        <f>$Q5</f>
        <v>0</v>
      </c>
      <c r="Q25" s="1047">
        <f>$C$5</f>
        <v>2</v>
      </c>
      <c r="S25" s="108">
        <v>1</v>
      </c>
      <c r="T25" s="60">
        <f>$Q11</f>
        <v>0</v>
      </c>
      <c r="U25" s="386">
        <f>$C$11</f>
        <v>8</v>
      </c>
      <c r="V25" s="162">
        <f>$Q7</f>
        <v>0</v>
      </c>
      <c r="W25" s="1047">
        <f>$C$7</f>
        <v>4</v>
      </c>
    </row>
    <row r="26" spans="1:23" x14ac:dyDescent="0.15">
      <c r="A26" s="197">
        <v>2</v>
      </c>
      <c r="B26" s="201">
        <f>$K11</f>
        <v>0</v>
      </c>
      <c r="C26" s="1049">
        <f>$C$11</f>
        <v>8</v>
      </c>
      <c r="D26" s="187">
        <f>$K6</f>
        <v>0</v>
      </c>
      <c r="E26" s="1062">
        <f>$C$6</f>
        <v>3</v>
      </c>
      <c r="G26" s="197">
        <v>2</v>
      </c>
      <c r="H26" s="201">
        <f>$K5</f>
        <v>0</v>
      </c>
      <c r="I26" s="386">
        <f>$C$5</f>
        <v>2</v>
      </c>
      <c r="J26" s="187">
        <f>$K9</f>
        <v>0</v>
      </c>
      <c r="K26" s="1047">
        <f>$C$9</f>
        <v>6</v>
      </c>
      <c r="M26" s="197">
        <v>2</v>
      </c>
      <c r="N26" s="201">
        <f>$Q6</f>
        <v>0</v>
      </c>
      <c r="O26" s="1049">
        <f>$C$6</f>
        <v>3</v>
      </c>
      <c r="P26" s="187">
        <f>$Q11</f>
        <v>0</v>
      </c>
      <c r="Q26" s="1062">
        <f>$C$11</f>
        <v>8</v>
      </c>
      <c r="S26" s="197">
        <v>2</v>
      </c>
      <c r="T26" s="201">
        <f>$Q9</f>
        <v>0</v>
      </c>
      <c r="U26" s="386">
        <f>$C$9</f>
        <v>6</v>
      </c>
      <c r="V26" s="187">
        <f>$Q5</f>
        <v>0</v>
      </c>
      <c r="W26" s="1047">
        <f>$C$5</f>
        <v>2</v>
      </c>
    </row>
    <row r="27" spans="1:23" x14ac:dyDescent="0.15">
      <c r="A27" s="161">
        <v>3</v>
      </c>
      <c r="B27" s="186">
        <f>$K7</f>
        <v>0</v>
      </c>
      <c r="C27" s="1049">
        <f>$C$7</f>
        <v>4</v>
      </c>
      <c r="D27" s="187">
        <f>$K10</f>
        <v>0</v>
      </c>
      <c r="E27" s="1062">
        <f>$C$10</f>
        <v>7</v>
      </c>
      <c r="G27" s="161">
        <v>3</v>
      </c>
      <c r="H27" s="186">
        <f>$K4</f>
        <v>0</v>
      </c>
      <c r="I27" s="386">
        <f>$C$4</f>
        <v>1</v>
      </c>
      <c r="J27" s="187">
        <f>$K8</f>
        <v>0</v>
      </c>
      <c r="K27" s="1047">
        <f>$C$8</f>
        <v>5</v>
      </c>
      <c r="M27" s="161">
        <v>3</v>
      </c>
      <c r="N27" s="186">
        <f>$Q10</f>
        <v>0</v>
      </c>
      <c r="O27" s="1049">
        <f>$C$10</f>
        <v>7</v>
      </c>
      <c r="P27" s="187">
        <f>$Q7</f>
        <v>0</v>
      </c>
      <c r="Q27" s="1062">
        <f>$C$7</f>
        <v>4</v>
      </c>
      <c r="S27" s="161">
        <v>3</v>
      </c>
      <c r="T27" s="186">
        <f>$Q8</f>
        <v>0</v>
      </c>
      <c r="U27" s="386">
        <f>$C$8</f>
        <v>5</v>
      </c>
      <c r="V27" s="187">
        <f>$Q4</f>
        <v>0</v>
      </c>
      <c r="W27" s="1047">
        <f>$C$4</f>
        <v>1</v>
      </c>
    </row>
    <row r="28" spans="1:23" ht="14" thickBot="1" x14ac:dyDescent="0.2">
      <c r="A28" s="109">
        <v>4</v>
      </c>
      <c r="B28" s="72">
        <f>$K9</f>
        <v>0</v>
      </c>
      <c r="C28" s="1055">
        <f>$C$9</f>
        <v>6</v>
      </c>
      <c r="D28" s="188">
        <f>$K4</f>
        <v>0</v>
      </c>
      <c r="E28" s="1064">
        <f>$C$4</f>
        <v>1</v>
      </c>
      <c r="G28" s="109">
        <v>4</v>
      </c>
      <c r="H28" s="72">
        <f>$K6</f>
        <v>0</v>
      </c>
      <c r="I28" s="1055">
        <f>$C$6</f>
        <v>3</v>
      </c>
      <c r="J28" s="188">
        <f>$K10</f>
        <v>0</v>
      </c>
      <c r="K28" s="1064">
        <f>$C$10</f>
        <v>7</v>
      </c>
      <c r="M28" s="109">
        <v>4</v>
      </c>
      <c r="N28" s="72">
        <f>$Q4</f>
        <v>0</v>
      </c>
      <c r="O28" s="1055">
        <f>$C$4</f>
        <v>1</v>
      </c>
      <c r="P28" s="188">
        <f>$Q9</f>
        <v>0</v>
      </c>
      <c r="Q28" s="1064">
        <f>$C$9</f>
        <v>6</v>
      </c>
      <c r="S28" s="109">
        <v>4</v>
      </c>
      <c r="T28" s="72">
        <f>$Q10</f>
        <v>0</v>
      </c>
      <c r="U28" s="1055">
        <f>$C$10</f>
        <v>7</v>
      </c>
      <c r="V28" s="188">
        <f>$Q6</f>
        <v>0</v>
      </c>
      <c r="W28" s="1064">
        <f>$C$6</f>
        <v>3</v>
      </c>
    </row>
    <row r="30" spans="1:23" ht="14" thickBot="1" x14ac:dyDescent="0.2">
      <c r="E30" s="15" t="s">
        <v>2185</v>
      </c>
      <c r="K30" s="15" t="s">
        <v>2187</v>
      </c>
      <c r="Q30" s="15" t="s">
        <v>2185</v>
      </c>
      <c r="W30" s="15" t="s">
        <v>2187</v>
      </c>
    </row>
    <row r="31" spans="1:23" x14ac:dyDescent="0.15">
      <c r="A31" s="105" t="s">
        <v>892</v>
      </c>
      <c r="B31" s="57" t="s">
        <v>197</v>
      </c>
      <c r="C31" s="182" t="s">
        <v>865</v>
      </c>
      <c r="D31" s="267" t="s">
        <v>197</v>
      </c>
      <c r="E31" s="30" t="s">
        <v>866</v>
      </c>
      <c r="G31" s="105" t="s">
        <v>892</v>
      </c>
      <c r="H31" s="57" t="s">
        <v>197</v>
      </c>
      <c r="I31" s="182" t="s">
        <v>865</v>
      </c>
      <c r="J31" s="267" t="s">
        <v>197</v>
      </c>
      <c r="K31" s="30" t="s">
        <v>866</v>
      </c>
      <c r="M31" s="105" t="s">
        <v>892</v>
      </c>
      <c r="N31" s="57" t="s">
        <v>197</v>
      </c>
      <c r="O31" s="182" t="s">
        <v>865</v>
      </c>
      <c r="P31" s="267" t="s">
        <v>197</v>
      </c>
      <c r="Q31" s="30" t="s">
        <v>866</v>
      </c>
      <c r="S31" s="105" t="s">
        <v>892</v>
      </c>
      <c r="T31" s="57" t="s">
        <v>197</v>
      </c>
      <c r="U31" s="182" t="s">
        <v>865</v>
      </c>
      <c r="V31" s="267" t="s">
        <v>197</v>
      </c>
      <c r="W31" s="30" t="s">
        <v>866</v>
      </c>
    </row>
    <row r="32" spans="1:23" x14ac:dyDescent="0.15">
      <c r="A32" s="108">
        <v>1</v>
      </c>
      <c r="B32" s="60">
        <f>$K4</f>
        <v>0</v>
      </c>
      <c r="C32" s="386">
        <f>$C$4</f>
        <v>1</v>
      </c>
      <c r="D32" s="162">
        <f>$K7</f>
        <v>0</v>
      </c>
      <c r="E32" s="1047">
        <f>$C$7</f>
        <v>4</v>
      </c>
      <c r="G32" s="108">
        <v>1</v>
      </c>
      <c r="H32" s="60">
        <f>$K5</f>
        <v>0</v>
      </c>
      <c r="I32" s="386">
        <f>$C$5</f>
        <v>2</v>
      </c>
      <c r="J32" s="162">
        <f>$K7</f>
        <v>0</v>
      </c>
      <c r="K32" s="1047">
        <f>$C$7</f>
        <v>4</v>
      </c>
      <c r="M32" s="108">
        <v>1</v>
      </c>
      <c r="N32" s="60">
        <f>$Q7</f>
        <v>0</v>
      </c>
      <c r="O32" s="386">
        <f>$C$7</f>
        <v>4</v>
      </c>
      <c r="P32" s="162">
        <f>$Q4</f>
        <v>0</v>
      </c>
      <c r="Q32" s="1047">
        <f>$C$4</f>
        <v>1</v>
      </c>
      <c r="S32" s="108">
        <v>1</v>
      </c>
      <c r="T32" s="60">
        <f>$Q7</f>
        <v>0</v>
      </c>
      <c r="U32" s="386">
        <f>$C$7</f>
        <v>4</v>
      </c>
      <c r="V32" s="162">
        <f>$Q5</f>
        <v>0</v>
      </c>
      <c r="W32" s="1047">
        <f>$C$5</f>
        <v>2</v>
      </c>
    </row>
    <row r="33" spans="1:23" x14ac:dyDescent="0.15">
      <c r="A33" s="197">
        <v>2</v>
      </c>
      <c r="B33" s="201">
        <f>$K9</f>
        <v>0</v>
      </c>
      <c r="C33" s="1049">
        <f>$C$9</f>
        <v>6</v>
      </c>
      <c r="D33" s="187">
        <f>$K10</f>
        <v>0</v>
      </c>
      <c r="E33" s="1062">
        <f>$C$10</f>
        <v>7</v>
      </c>
      <c r="G33" s="197">
        <v>2</v>
      </c>
      <c r="H33" s="201">
        <f>$K9</f>
        <v>0</v>
      </c>
      <c r="I33" s="386">
        <f>$C$9</f>
        <v>6</v>
      </c>
      <c r="J33" s="187">
        <f>$K11</f>
        <v>0</v>
      </c>
      <c r="K33" s="1047">
        <f>$C$11</f>
        <v>8</v>
      </c>
      <c r="M33" s="197">
        <v>2</v>
      </c>
      <c r="N33" s="201">
        <f>$Q10</f>
        <v>0</v>
      </c>
      <c r="O33" s="1049">
        <f>$C$10</f>
        <v>7</v>
      </c>
      <c r="P33" s="187">
        <f>$Q9</f>
        <v>0</v>
      </c>
      <c r="Q33" s="1062">
        <f>$C$9</f>
        <v>6</v>
      </c>
      <c r="S33" s="197">
        <v>2</v>
      </c>
      <c r="T33" s="201">
        <f>$Q11</f>
        <v>0</v>
      </c>
      <c r="U33" s="386">
        <f>$C$11</f>
        <v>8</v>
      </c>
      <c r="V33" s="187">
        <f>$Q9</f>
        <v>0</v>
      </c>
      <c r="W33" s="1047">
        <f>$C$9</f>
        <v>6</v>
      </c>
    </row>
    <row r="34" spans="1:23" x14ac:dyDescent="0.15">
      <c r="A34" s="161">
        <v>3</v>
      </c>
      <c r="B34" s="186">
        <f>$K5</f>
        <v>0</v>
      </c>
      <c r="C34" s="1049">
        <f>$C$5</f>
        <v>2</v>
      </c>
      <c r="D34" s="187">
        <f>$K6</f>
        <v>0</v>
      </c>
      <c r="E34" s="1062">
        <f>$C$6</f>
        <v>3</v>
      </c>
      <c r="G34" s="161">
        <v>3</v>
      </c>
      <c r="H34" s="186">
        <f>$K4</f>
        <v>0</v>
      </c>
      <c r="I34" s="386">
        <f>$C$4</f>
        <v>1</v>
      </c>
      <c r="J34" s="187">
        <f>$K6</f>
        <v>0</v>
      </c>
      <c r="K34" s="1047">
        <f>$C$6</f>
        <v>3</v>
      </c>
      <c r="M34" s="161">
        <v>3</v>
      </c>
      <c r="N34" s="186">
        <f>$Q6</f>
        <v>0</v>
      </c>
      <c r="O34" s="1049">
        <f>$C$6</f>
        <v>3</v>
      </c>
      <c r="P34" s="187">
        <f>$Q5</f>
        <v>0</v>
      </c>
      <c r="Q34" s="1062">
        <f>$C$5</f>
        <v>2</v>
      </c>
      <c r="S34" s="161">
        <v>3</v>
      </c>
      <c r="T34" s="186">
        <f>$Q6</f>
        <v>0</v>
      </c>
      <c r="U34" s="386">
        <f>$C$6</f>
        <v>3</v>
      </c>
      <c r="V34" s="187">
        <f>$Q4</f>
        <v>0</v>
      </c>
      <c r="W34" s="1047">
        <f>$C$4</f>
        <v>1</v>
      </c>
    </row>
    <row r="35" spans="1:23" ht="14" thickBot="1" x14ac:dyDescent="0.2">
      <c r="A35" s="109">
        <v>4</v>
      </c>
      <c r="B35" s="72">
        <f>$K8</f>
        <v>0</v>
      </c>
      <c r="C35" s="1055">
        <f>$C$8</f>
        <v>5</v>
      </c>
      <c r="D35" s="188">
        <f>$K11</f>
        <v>0</v>
      </c>
      <c r="E35" s="1064">
        <f>$C$11</f>
        <v>8</v>
      </c>
      <c r="G35" s="109">
        <v>4</v>
      </c>
      <c r="H35" s="72">
        <f>$K8</f>
        <v>0</v>
      </c>
      <c r="I35" s="1055">
        <f>$C$8</f>
        <v>5</v>
      </c>
      <c r="J35" s="188">
        <f>$K10</f>
        <v>0</v>
      </c>
      <c r="K35" s="1064">
        <f>$C$10</f>
        <v>7</v>
      </c>
      <c r="M35" s="109">
        <v>4</v>
      </c>
      <c r="N35" s="72">
        <f>$Q11</f>
        <v>0</v>
      </c>
      <c r="O35" s="1055">
        <f>$C$11</f>
        <v>8</v>
      </c>
      <c r="P35" s="188">
        <f>$Q8</f>
        <v>0</v>
      </c>
      <c r="Q35" s="1064">
        <f>$C$8</f>
        <v>5</v>
      </c>
      <c r="S35" s="109">
        <v>4</v>
      </c>
      <c r="T35" s="72">
        <f>$Q10</f>
        <v>0</v>
      </c>
      <c r="U35" s="1055">
        <f>$C$10</f>
        <v>7</v>
      </c>
      <c r="V35" s="188">
        <f>$Q8</f>
        <v>0</v>
      </c>
      <c r="W35" s="1064">
        <f>$C$8</f>
        <v>5</v>
      </c>
    </row>
    <row r="37" spans="1:23" ht="14" thickBot="1" x14ac:dyDescent="0.2">
      <c r="E37" s="15" t="s">
        <v>2188</v>
      </c>
      <c r="Q37" s="15" t="s">
        <v>2188</v>
      </c>
    </row>
    <row r="38" spans="1:23" x14ac:dyDescent="0.15">
      <c r="A38" s="105" t="s">
        <v>892</v>
      </c>
      <c r="B38" s="57" t="s">
        <v>197</v>
      </c>
      <c r="C38" s="182" t="s">
        <v>865</v>
      </c>
      <c r="D38" s="267" t="s">
        <v>197</v>
      </c>
      <c r="E38" s="30" t="s">
        <v>866</v>
      </c>
      <c r="M38" s="105" t="s">
        <v>892</v>
      </c>
      <c r="N38" s="57" t="s">
        <v>197</v>
      </c>
      <c r="O38" s="182" t="s">
        <v>865</v>
      </c>
      <c r="P38" s="267" t="s">
        <v>197</v>
      </c>
      <c r="Q38" s="30" t="s">
        <v>866</v>
      </c>
    </row>
    <row r="39" spans="1:23" x14ac:dyDescent="0.15">
      <c r="A39" s="108">
        <v>1</v>
      </c>
      <c r="B39" s="60">
        <f>$K6</f>
        <v>0</v>
      </c>
      <c r="C39" s="386">
        <f>$C$6</f>
        <v>3</v>
      </c>
      <c r="D39" s="162">
        <f>$K7</f>
        <v>0</v>
      </c>
      <c r="E39" s="1047">
        <f>$C$7</f>
        <v>4</v>
      </c>
      <c r="M39" s="108">
        <v>1</v>
      </c>
      <c r="N39" s="60">
        <f>$Q7</f>
        <v>0</v>
      </c>
      <c r="O39" s="386">
        <f>$C$7</f>
        <v>4</v>
      </c>
      <c r="P39" s="162">
        <f>$Q6</f>
        <v>0</v>
      </c>
      <c r="Q39" s="1047">
        <f>$C$6</f>
        <v>3</v>
      </c>
    </row>
    <row r="40" spans="1:23" x14ac:dyDescent="0.15">
      <c r="A40" s="197">
        <v>2</v>
      </c>
      <c r="B40" s="201">
        <f>$K10</f>
        <v>0</v>
      </c>
      <c r="C40" s="1049">
        <f>$C$10</f>
        <v>7</v>
      </c>
      <c r="D40" s="187">
        <f>$K11</f>
        <v>0</v>
      </c>
      <c r="E40" s="1062">
        <f>$C$11</f>
        <v>8</v>
      </c>
      <c r="M40" s="197">
        <v>2</v>
      </c>
      <c r="N40" s="201">
        <f>$Q11</f>
        <v>0</v>
      </c>
      <c r="O40" s="1049">
        <f>$C$11</f>
        <v>8</v>
      </c>
      <c r="P40" s="187">
        <f>$Q10</f>
        <v>0</v>
      </c>
      <c r="Q40" s="1062">
        <f>$C$10</f>
        <v>7</v>
      </c>
    </row>
    <row r="41" spans="1:23" x14ac:dyDescent="0.15">
      <c r="A41" s="161">
        <v>3</v>
      </c>
      <c r="B41" s="186">
        <f>$K8</f>
        <v>0</v>
      </c>
      <c r="C41" s="1049">
        <f>$C$8</f>
        <v>5</v>
      </c>
      <c r="D41" s="187">
        <f>$K9</f>
        <v>0</v>
      </c>
      <c r="E41" s="1062">
        <f>$C$9</f>
        <v>6</v>
      </c>
      <c r="M41" s="161">
        <v>3</v>
      </c>
      <c r="N41" s="186">
        <f>$Q9</f>
        <v>0</v>
      </c>
      <c r="O41" s="1049">
        <f>$C$9</f>
        <v>6</v>
      </c>
      <c r="P41" s="187">
        <f>$Q8</f>
        <v>0</v>
      </c>
      <c r="Q41" s="1062">
        <f>$C$8</f>
        <v>5</v>
      </c>
    </row>
    <row r="42" spans="1:23" ht="14" thickBot="1" x14ac:dyDescent="0.2">
      <c r="A42" s="109">
        <v>4</v>
      </c>
      <c r="B42" s="72">
        <f>$K4</f>
        <v>0</v>
      </c>
      <c r="C42" s="1055">
        <f>$C$4</f>
        <v>1</v>
      </c>
      <c r="D42" s="188">
        <f>$K5</f>
        <v>0</v>
      </c>
      <c r="E42" s="1064">
        <f>$C$5</f>
        <v>2</v>
      </c>
      <c r="M42" s="109">
        <v>4</v>
      </c>
      <c r="N42" s="72">
        <f>$Q5</f>
        <v>0</v>
      </c>
      <c r="O42" s="1055">
        <f>$C$5</f>
        <v>2</v>
      </c>
      <c r="P42" s="188">
        <f>$Q4</f>
        <v>0</v>
      </c>
      <c r="Q42" s="1064">
        <f>$C$4</f>
        <v>1</v>
      </c>
    </row>
    <row r="44" spans="1:23" x14ac:dyDescent="0.15">
      <c r="A44" s="1637" t="s">
        <v>1873</v>
      </c>
      <c r="B44" s="1637"/>
      <c r="C44" s="1637"/>
      <c r="D44" s="1637"/>
      <c r="E44" s="1637"/>
      <c r="F44" s="1637"/>
      <c r="G44" s="1637"/>
      <c r="H44" s="1637"/>
      <c r="I44" s="1637"/>
      <c r="J44" s="1637"/>
      <c r="K44" s="1637"/>
    </row>
    <row r="46" spans="1:23" x14ac:dyDescent="0.15">
      <c r="A46" s="1637" t="s">
        <v>254</v>
      </c>
      <c r="B46" s="1744"/>
      <c r="C46" s="1744"/>
      <c r="D46" s="1744"/>
      <c r="E46" s="1744"/>
      <c r="F46" s="1744"/>
      <c r="G46" s="1744"/>
      <c r="H46" s="1744"/>
      <c r="I46" s="1744"/>
      <c r="J46" s="1744"/>
      <c r="K46" s="1744"/>
    </row>
    <row r="47" spans="1:23" x14ac:dyDescent="0.15">
      <c r="B47" s="383" t="s">
        <v>362</v>
      </c>
      <c r="C47" s="24" t="s">
        <v>1365</v>
      </c>
      <c r="D47" s="383" t="s">
        <v>892</v>
      </c>
      <c r="E47" s="24">
        <v>6</v>
      </c>
      <c r="F47" s="1806" t="s">
        <v>105</v>
      </c>
      <c r="G47" s="1807"/>
      <c r="H47" s="24" t="s">
        <v>1602</v>
      </c>
      <c r="I47" s="1811" t="s">
        <v>2013</v>
      </c>
      <c r="J47" s="1811"/>
      <c r="K47" s="24" t="s">
        <v>974</v>
      </c>
    </row>
    <row r="50" spans="1:11" ht="14" thickBot="1" x14ac:dyDescent="0.2">
      <c r="E50" s="15" t="s">
        <v>307</v>
      </c>
      <c r="H50" s="2019" t="s">
        <v>310</v>
      </c>
      <c r="I50" s="2019"/>
      <c r="K50" s="15" t="s">
        <v>308</v>
      </c>
    </row>
    <row r="51" spans="1:11" x14ac:dyDescent="0.15">
      <c r="A51" s="105" t="s">
        <v>892</v>
      </c>
      <c r="B51" s="57" t="s">
        <v>197</v>
      </c>
      <c r="C51" s="182" t="s">
        <v>865</v>
      </c>
      <c r="D51" s="267" t="s">
        <v>197</v>
      </c>
      <c r="E51" s="30" t="s">
        <v>866</v>
      </c>
      <c r="G51" s="105" t="s">
        <v>892</v>
      </c>
      <c r="H51" s="57" t="s">
        <v>197</v>
      </c>
      <c r="I51" s="182" t="s">
        <v>865</v>
      </c>
      <c r="J51" s="267" t="s">
        <v>197</v>
      </c>
      <c r="K51" s="30" t="s">
        <v>866</v>
      </c>
    </row>
    <row r="52" spans="1:11" x14ac:dyDescent="0.15">
      <c r="A52" s="108">
        <v>1</v>
      </c>
      <c r="B52" s="60"/>
      <c r="C52" s="1066"/>
      <c r="D52" s="62"/>
      <c r="E52" s="1062"/>
      <c r="G52" s="108">
        <v>1</v>
      </c>
      <c r="H52" s="60"/>
      <c r="I52" s="1066"/>
      <c r="J52" s="62"/>
      <c r="K52" s="1062"/>
    </row>
    <row r="53" spans="1:11" ht="14" thickBot="1" x14ac:dyDescent="0.2">
      <c r="A53" s="202">
        <v>2</v>
      </c>
      <c r="B53" s="67"/>
      <c r="C53" s="1172"/>
      <c r="D53" s="71"/>
      <c r="E53" s="1064"/>
      <c r="G53" s="202">
        <v>2</v>
      </c>
      <c r="H53" s="67"/>
      <c r="I53" s="1172"/>
      <c r="J53" s="71"/>
      <c r="K53" s="1064"/>
    </row>
    <row r="55" spans="1:11" ht="14" thickBot="1" x14ac:dyDescent="0.2">
      <c r="C55" s="25"/>
      <c r="D55" s="25"/>
      <c r="E55" s="15" t="s">
        <v>309</v>
      </c>
    </row>
    <row r="56" spans="1:11" x14ac:dyDescent="0.15">
      <c r="A56" s="105" t="s">
        <v>892</v>
      </c>
      <c r="B56" s="57" t="s">
        <v>197</v>
      </c>
      <c r="C56" s="182" t="s">
        <v>865</v>
      </c>
      <c r="D56" s="267" t="s">
        <v>197</v>
      </c>
      <c r="E56" s="30" t="s">
        <v>866</v>
      </c>
      <c r="G56"/>
      <c r="H56"/>
      <c r="I56"/>
      <c r="J56"/>
      <c r="K56"/>
    </row>
    <row r="57" spans="1:11" x14ac:dyDescent="0.15">
      <c r="A57" s="108">
        <v>1</v>
      </c>
      <c r="B57" s="60"/>
      <c r="C57" s="1066"/>
      <c r="D57" s="62"/>
      <c r="E57" s="1062"/>
      <c r="G57"/>
      <c r="H57"/>
      <c r="I57"/>
      <c r="J57"/>
      <c r="K57"/>
    </row>
    <row r="58" spans="1:11" ht="14" thickBot="1" x14ac:dyDescent="0.2">
      <c r="A58" s="202">
        <v>2</v>
      </c>
      <c r="B58" s="67"/>
      <c r="C58" s="1172"/>
      <c r="D58" s="71"/>
      <c r="E58" s="1064"/>
      <c r="G58"/>
      <c r="H58"/>
      <c r="I58"/>
      <c r="J58"/>
      <c r="K58"/>
    </row>
    <row r="59" spans="1:11" x14ac:dyDescent="0.15">
      <c r="G59"/>
      <c r="H59"/>
      <c r="I59"/>
      <c r="J59"/>
      <c r="K59"/>
    </row>
    <row r="60" spans="1:11" x14ac:dyDescent="0.15">
      <c r="A60"/>
      <c r="B60"/>
      <c r="C60"/>
      <c r="D60"/>
      <c r="E60"/>
      <c r="G60"/>
      <c r="H60"/>
      <c r="I60"/>
      <c r="J60"/>
      <c r="K60"/>
    </row>
    <row r="64" spans="1:11" x14ac:dyDescent="0.15">
      <c r="A64" s="1637" t="s">
        <v>2022</v>
      </c>
      <c r="B64" s="1744"/>
      <c r="C64" s="1744"/>
      <c r="D64" s="1744"/>
      <c r="E64" s="1744"/>
      <c r="F64" s="1744"/>
      <c r="G64" s="1744"/>
      <c r="H64" s="1744"/>
      <c r="I64" s="1744"/>
      <c r="J64" s="1744"/>
      <c r="K64" s="1744"/>
    </row>
    <row r="67" spans="1:11" x14ac:dyDescent="0.15">
      <c r="B67" s="383" t="s">
        <v>362</v>
      </c>
      <c r="C67" s="24" t="s">
        <v>1365</v>
      </c>
      <c r="D67" s="383" t="s">
        <v>892</v>
      </c>
      <c r="E67" s="24">
        <v>6</v>
      </c>
      <c r="F67" s="1806" t="s">
        <v>105</v>
      </c>
      <c r="G67" s="1807"/>
      <c r="H67" s="24" t="s">
        <v>1602</v>
      </c>
      <c r="I67" s="1811" t="s">
        <v>2013</v>
      </c>
      <c r="J67" s="1811"/>
      <c r="K67" s="24" t="s">
        <v>974</v>
      </c>
    </row>
    <row r="68" spans="1:11" x14ac:dyDescent="0.15">
      <c r="G68"/>
      <c r="H68"/>
      <c r="I68"/>
      <c r="J68"/>
      <c r="K68"/>
    </row>
    <row r="69" spans="1:11" x14ac:dyDescent="0.15">
      <c r="G69"/>
      <c r="H69"/>
      <c r="I69"/>
      <c r="J69"/>
      <c r="K69"/>
    </row>
    <row r="73" spans="1:11" ht="14" thickBot="1" x14ac:dyDescent="0.2">
      <c r="E73" s="15" t="s">
        <v>307</v>
      </c>
      <c r="H73" s="2019" t="s">
        <v>310</v>
      </c>
      <c r="I73" s="2019"/>
      <c r="K73" s="15" t="s">
        <v>308</v>
      </c>
    </row>
    <row r="74" spans="1:11" x14ac:dyDescent="0.15">
      <c r="A74" s="105" t="s">
        <v>892</v>
      </c>
      <c r="B74" s="57" t="s">
        <v>197</v>
      </c>
      <c r="C74" s="182" t="s">
        <v>865</v>
      </c>
      <c r="D74" s="267" t="s">
        <v>197</v>
      </c>
      <c r="E74" s="30" t="s">
        <v>866</v>
      </c>
      <c r="G74" s="105" t="s">
        <v>892</v>
      </c>
      <c r="H74" s="57" t="s">
        <v>197</v>
      </c>
      <c r="I74" s="182" t="s">
        <v>865</v>
      </c>
      <c r="J74" s="267" t="s">
        <v>197</v>
      </c>
      <c r="K74" s="30" t="s">
        <v>866</v>
      </c>
    </row>
    <row r="75" spans="1:11" x14ac:dyDescent="0.15">
      <c r="A75" s="108">
        <v>1</v>
      </c>
      <c r="B75" s="60"/>
      <c r="C75" s="1066"/>
      <c r="D75" s="62"/>
      <c r="E75" s="1062"/>
      <c r="G75" s="108">
        <v>1</v>
      </c>
      <c r="H75" s="60"/>
      <c r="I75" s="1066"/>
      <c r="J75" s="62"/>
      <c r="K75" s="1062"/>
    </row>
    <row r="76" spans="1:11" ht="14" thickBot="1" x14ac:dyDescent="0.2">
      <c r="A76" s="202">
        <v>2</v>
      </c>
      <c r="B76" s="67"/>
      <c r="C76" s="1172"/>
      <c r="D76" s="71"/>
      <c r="E76" s="1064"/>
      <c r="G76" s="202">
        <v>2</v>
      </c>
      <c r="H76" s="67"/>
      <c r="I76" s="1172"/>
      <c r="J76" s="71"/>
      <c r="K76" s="1064"/>
    </row>
    <row r="78" spans="1:11" ht="14" thickBot="1" x14ac:dyDescent="0.2">
      <c r="C78" s="25"/>
      <c r="D78" s="25"/>
      <c r="E78" s="15" t="s">
        <v>309</v>
      </c>
    </row>
    <row r="79" spans="1:11" x14ac:dyDescent="0.15">
      <c r="A79" s="105" t="s">
        <v>892</v>
      </c>
      <c r="B79" s="57" t="s">
        <v>197</v>
      </c>
      <c r="C79" s="182" t="s">
        <v>865</v>
      </c>
      <c r="D79" s="267" t="s">
        <v>197</v>
      </c>
      <c r="E79" s="30" t="s">
        <v>866</v>
      </c>
      <c r="H79" s="2016" t="s">
        <v>1989</v>
      </c>
      <c r="I79" s="2016"/>
      <c r="J79" s="2016"/>
      <c r="K79" s="221" t="s">
        <v>2039</v>
      </c>
    </row>
    <row r="80" spans="1:11" x14ac:dyDescent="0.15">
      <c r="A80" s="108">
        <v>1</v>
      </c>
      <c r="B80" s="60"/>
      <c r="C80" s="1066"/>
      <c r="D80" s="62"/>
      <c r="E80" s="1062"/>
      <c r="H80" s="156" t="s">
        <v>1844</v>
      </c>
      <c r="I80" s="2201"/>
      <c r="J80" s="2201"/>
      <c r="K80" s="14"/>
    </row>
    <row r="81" spans="1:11" ht="14" thickBot="1" x14ac:dyDescent="0.2">
      <c r="A81" s="202">
        <v>2</v>
      </c>
      <c r="B81" s="67"/>
      <c r="C81" s="1172"/>
      <c r="D81" s="71"/>
      <c r="E81" s="1064"/>
      <c r="H81" s="156" t="s">
        <v>1845</v>
      </c>
      <c r="I81" s="2199"/>
      <c r="J81" s="2200"/>
      <c r="K81" s="14"/>
    </row>
    <row r="82" spans="1:11" x14ac:dyDescent="0.15">
      <c r="H82" s="156" t="s">
        <v>1846</v>
      </c>
      <c r="I82" s="2199"/>
      <c r="J82" s="2200"/>
      <c r="K82" s="14"/>
    </row>
    <row r="83" spans="1:11" x14ac:dyDescent="0.15">
      <c r="A83"/>
      <c r="B83"/>
      <c r="C83"/>
      <c r="D83"/>
      <c r="E83"/>
      <c r="H83" s="156" t="s">
        <v>1847</v>
      </c>
      <c r="I83" s="2199"/>
      <c r="J83" s="2200"/>
      <c r="K83" s="14"/>
    </row>
  </sheetData>
  <sheetProtection password="CF27" sheet="1" objects="1" scenarios="1"/>
  <mergeCells count="32">
    <mergeCell ref="I12:J12"/>
    <mergeCell ref="M1:W1"/>
    <mergeCell ref="F3:H3"/>
    <mergeCell ref="F4:H4"/>
    <mergeCell ref="F5:H5"/>
    <mergeCell ref="A1:K1"/>
    <mergeCell ref="F8:H8"/>
    <mergeCell ref="F9:H9"/>
    <mergeCell ref="F10:H10"/>
    <mergeCell ref="F12:G12"/>
    <mergeCell ref="C2:D2"/>
    <mergeCell ref="F11:H11"/>
    <mergeCell ref="J3:K3"/>
    <mergeCell ref="P3:Q3"/>
    <mergeCell ref="F6:H6"/>
    <mergeCell ref="F7:H7"/>
    <mergeCell ref="M14:W14"/>
    <mergeCell ref="A46:K46"/>
    <mergeCell ref="F47:G47"/>
    <mergeCell ref="I47:J47"/>
    <mergeCell ref="A14:K14"/>
    <mergeCell ref="A44:K44"/>
    <mergeCell ref="I83:J83"/>
    <mergeCell ref="H50:I50"/>
    <mergeCell ref="H73:I73"/>
    <mergeCell ref="H79:J79"/>
    <mergeCell ref="I80:J80"/>
    <mergeCell ref="I81:J81"/>
    <mergeCell ref="I82:J82"/>
    <mergeCell ref="A64:K64"/>
    <mergeCell ref="F67:G67"/>
    <mergeCell ref="I67:J67"/>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Foglio155"/>
  <dimension ref="A1:X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2" width="4.6640625" style="15" customWidth="1"/>
    <col min="13" max="13" width="15.1640625" style="15" customWidth="1"/>
    <col min="14" max="14" width="13.1640625" style="15" customWidth="1"/>
    <col min="15" max="24" width="4.6640625" style="15" customWidth="1"/>
    <col min="25" max="16384" width="8.83203125" style="15"/>
  </cols>
  <sheetData>
    <row r="1" spans="1:24" x14ac:dyDescent="0.15">
      <c r="A1"/>
      <c r="B1"/>
      <c r="C1"/>
      <c r="D1"/>
      <c r="E1"/>
      <c r="F1"/>
      <c r="G1"/>
      <c r="H1"/>
      <c r="I1"/>
      <c r="J1"/>
      <c r="K1"/>
    </row>
    <row r="2" spans="1:24" x14ac:dyDescent="0.15">
      <c r="A2"/>
      <c r="B2" s="1637" t="s">
        <v>668</v>
      </c>
      <c r="C2" s="1637"/>
      <c r="D2" s="1637"/>
      <c r="E2" s="1637"/>
      <c r="F2" s="1637"/>
      <c r="G2" s="1637"/>
      <c r="H2" s="1637"/>
      <c r="N2" s="1637" t="s">
        <v>668</v>
      </c>
      <c r="O2" s="1637"/>
      <c r="P2" s="1637"/>
      <c r="Q2" s="1637"/>
      <c r="R2" s="1637"/>
      <c r="S2" s="1637"/>
      <c r="T2" s="1637"/>
    </row>
    <row r="3" spans="1:24" ht="14" thickBot="1" x14ac:dyDescent="0.2">
      <c r="A3"/>
    </row>
    <row r="4" spans="1:24" x14ac:dyDescent="0.15">
      <c r="A4"/>
      <c r="B4" s="1846"/>
      <c r="C4" s="1848"/>
      <c r="D4" s="1848"/>
      <c r="E4" s="1848"/>
      <c r="F4" s="1850"/>
      <c r="G4" s="1782" t="s">
        <v>2039</v>
      </c>
      <c r="H4" s="1782" t="s">
        <v>852</v>
      </c>
      <c r="N4" s="1846"/>
      <c r="O4" s="1848"/>
      <c r="P4" s="1848"/>
      <c r="Q4" s="1848"/>
      <c r="R4" s="1850"/>
      <c r="S4" s="1782" t="s">
        <v>2039</v>
      </c>
      <c r="T4" s="1782" t="s">
        <v>852</v>
      </c>
    </row>
    <row r="5" spans="1:24" x14ac:dyDescent="0.15">
      <c r="A5"/>
      <c r="B5" s="1847"/>
      <c r="C5" s="1849"/>
      <c r="D5" s="1849"/>
      <c r="E5" s="1849"/>
      <c r="F5" s="1851"/>
      <c r="G5" s="1783"/>
      <c r="H5" s="1783"/>
      <c r="N5" s="1847"/>
      <c r="O5" s="1849"/>
      <c r="P5" s="1849"/>
      <c r="Q5" s="1849"/>
      <c r="R5" s="1851"/>
      <c r="S5" s="1783"/>
      <c r="T5" s="1783"/>
    </row>
    <row r="6" spans="1:24" x14ac:dyDescent="0.15">
      <c r="A6"/>
      <c r="B6" s="1847"/>
      <c r="C6" s="1849"/>
      <c r="D6" s="1849"/>
      <c r="E6" s="1849"/>
      <c r="F6" s="1851"/>
      <c r="G6" s="1783"/>
      <c r="H6" s="1783"/>
      <c r="N6" s="1847"/>
      <c r="O6" s="1849"/>
      <c r="P6" s="1849"/>
      <c r="Q6" s="1849"/>
      <c r="R6" s="1851"/>
      <c r="S6" s="1783"/>
      <c r="T6" s="1783"/>
    </row>
    <row r="7" spans="1:24" x14ac:dyDescent="0.15">
      <c r="A7"/>
      <c r="B7" s="1847"/>
      <c r="C7" s="1849"/>
      <c r="D7" s="1849"/>
      <c r="E7" s="1849"/>
      <c r="F7" s="1851"/>
      <c r="G7" s="1783"/>
      <c r="H7" s="1783"/>
      <c r="N7" s="1847"/>
      <c r="O7" s="1849"/>
      <c r="P7" s="1849"/>
      <c r="Q7" s="1849"/>
      <c r="R7" s="1851"/>
      <c r="S7" s="1783"/>
      <c r="T7" s="1783"/>
    </row>
    <row r="8" spans="1:24" x14ac:dyDescent="0.15">
      <c r="A8"/>
      <c r="B8" s="1847"/>
      <c r="C8" s="1849"/>
      <c r="D8" s="1849"/>
      <c r="E8" s="1849"/>
      <c r="F8" s="1851"/>
      <c r="G8" s="1783"/>
      <c r="H8" s="1783"/>
      <c r="N8" s="1847"/>
      <c r="O8" s="1849"/>
      <c r="P8" s="1849"/>
      <c r="Q8" s="1849"/>
      <c r="R8" s="1851"/>
      <c r="S8" s="1783"/>
      <c r="T8" s="1783"/>
    </row>
    <row r="9" spans="1:24" ht="23.25" customHeight="1" x14ac:dyDescent="0.15">
      <c r="A9"/>
      <c r="B9" s="430"/>
      <c r="C9" s="711"/>
      <c r="D9" s="99"/>
      <c r="E9" s="99"/>
      <c r="F9" s="712"/>
      <c r="G9" s="726"/>
      <c r="H9" s="728"/>
      <c r="N9" s="430"/>
      <c r="O9" s="711"/>
      <c r="P9" s="99"/>
      <c r="Q9" s="99"/>
      <c r="R9" s="712"/>
      <c r="S9" s="726"/>
      <c r="T9" s="728"/>
    </row>
    <row r="10" spans="1:24" ht="23.25" customHeight="1" x14ac:dyDescent="0.15">
      <c r="A10"/>
      <c r="B10" s="430"/>
      <c r="C10" s="99"/>
      <c r="D10" s="711"/>
      <c r="E10" s="99"/>
      <c r="F10" s="712"/>
      <c r="G10" s="726"/>
      <c r="H10" s="728"/>
      <c r="N10" s="430"/>
      <c r="O10" s="99"/>
      <c r="P10" s="711"/>
      <c r="Q10" s="99"/>
      <c r="R10" s="712"/>
      <c r="S10" s="726"/>
      <c r="T10" s="728"/>
    </row>
    <row r="11" spans="1:24" ht="23.25" customHeight="1" x14ac:dyDescent="0.15">
      <c r="A11"/>
      <c r="B11" s="430"/>
      <c r="C11" s="99"/>
      <c r="D11" s="99"/>
      <c r="E11" s="711"/>
      <c r="F11" s="712"/>
      <c r="G11" s="726"/>
      <c r="H11" s="728"/>
      <c r="N11" s="430"/>
      <c r="O11" s="99"/>
      <c r="P11" s="99"/>
      <c r="Q11" s="711"/>
      <c r="R11" s="712"/>
      <c r="S11" s="726"/>
      <c r="T11" s="728"/>
    </row>
    <row r="12" spans="1:24" ht="23.25" customHeight="1" thickBot="1" x14ac:dyDescent="0.2">
      <c r="A12"/>
      <c r="B12" s="431"/>
      <c r="C12" s="103"/>
      <c r="D12" s="103"/>
      <c r="E12" s="103"/>
      <c r="F12" s="727"/>
      <c r="G12" s="714"/>
      <c r="H12" s="729"/>
      <c r="N12" s="431"/>
      <c r="O12" s="103"/>
      <c r="P12" s="103"/>
      <c r="Q12" s="103"/>
      <c r="R12" s="727"/>
      <c r="S12" s="714"/>
      <c r="T12" s="729"/>
    </row>
    <row r="13" spans="1:24" x14ac:dyDescent="0.15">
      <c r="A13"/>
    </row>
    <row r="14" spans="1:24" x14ac:dyDescent="0.15">
      <c r="A14"/>
    </row>
    <row r="15" spans="1:24" x14ac:dyDescent="0.15">
      <c r="A15"/>
    </row>
    <row r="16" spans="1:24" x14ac:dyDescent="0.15">
      <c r="A16"/>
      <c r="B16" s="1637" t="s">
        <v>1820</v>
      </c>
      <c r="C16" s="1637"/>
      <c r="D16" s="1637"/>
      <c r="E16" s="1637"/>
      <c r="F16" s="1637"/>
      <c r="G16" s="1637"/>
      <c r="H16" s="1637"/>
      <c r="I16" s="1637"/>
      <c r="J16" s="1637"/>
      <c r="K16" s="1637"/>
      <c r="L16" s="1637"/>
      <c r="M16" s="171"/>
      <c r="N16" s="1637" t="s">
        <v>1821</v>
      </c>
      <c r="O16" s="1637"/>
      <c r="P16" s="1637"/>
      <c r="Q16" s="1637"/>
      <c r="R16" s="1637"/>
      <c r="S16" s="1637"/>
      <c r="T16" s="1637"/>
      <c r="U16" s="1637"/>
      <c r="V16" s="1637"/>
      <c r="W16" s="1637"/>
      <c r="X16" s="1637"/>
    </row>
    <row r="17" spans="1:24" ht="14" thickBot="1" x14ac:dyDescent="0.2">
      <c r="A17"/>
    </row>
    <row r="18" spans="1:24" x14ac:dyDescent="0.15">
      <c r="A18"/>
      <c r="B18" s="1846"/>
      <c r="C18" s="1848">
        <f>'8S - 8B - 2 RR'!C4</f>
        <v>1</v>
      </c>
      <c r="D18" s="1848">
        <f>'8S - 8B - 2 RR'!C5</f>
        <v>2</v>
      </c>
      <c r="E18" s="1848">
        <f>'8S - 8B - 2 RR'!C6</f>
        <v>3</v>
      </c>
      <c r="F18" s="1848">
        <f>'8S - 8B - 2 RR'!C7</f>
        <v>4</v>
      </c>
      <c r="G18" s="1848">
        <f>'8S - 8B - 2 RR'!C8</f>
        <v>5</v>
      </c>
      <c r="H18" s="1848">
        <f>'8S - 8B - 2 RR'!C9</f>
        <v>6</v>
      </c>
      <c r="I18" s="1848">
        <f>'8S - 8B - 2 RR'!C10</f>
        <v>7</v>
      </c>
      <c r="J18" s="1848">
        <f>'8S - 8B - 2 RR'!C11</f>
        <v>8</v>
      </c>
      <c r="K18" s="1782" t="s">
        <v>2039</v>
      </c>
      <c r="L18" s="1782" t="s">
        <v>852</v>
      </c>
      <c r="M18"/>
      <c r="N18" s="1846"/>
      <c r="O18" s="1848">
        <f t="shared" ref="O18:V18" si="0">C18</f>
        <v>1</v>
      </c>
      <c r="P18" s="1848">
        <f t="shared" si="0"/>
        <v>2</v>
      </c>
      <c r="Q18" s="1848">
        <f t="shared" si="0"/>
        <v>3</v>
      </c>
      <c r="R18" s="1848">
        <f t="shared" si="0"/>
        <v>4</v>
      </c>
      <c r="S18" s="1848">
        <f t="shared" si="0"/>
        <v>5</v>
      </c>
      <c r="T18" s="1848">
        <f t="shared" si="0"/>
        <v>6</v>
      </c>
      <c r="U18" s="1848">
        <f t="shared" si="0"/>
        <v>7</v>
      </c>
      <c r="V18" s="1862">
        <f t="shared" si="0"/>
        <v>8</v>
      </c>
      <c r="W18" s="1782" t="s">
        <v>2039</v>
      </c>
      <c r="X18" s="1782" t="s">
        <v>852</v>
      </c>
    </row>
    <row r="19" spans="1:24" x14ac:dyDescent="0.15">
      <c r="A19"/>
      <c r="B19" s="1847"/>
      <c r="C19" s="1849"/>
      <c r="D19" s="1849"/>
      <c r="E19" s="1849"/>
      <c r="F19" s="1849"/>
      <c r="G19" s="1849"/>
      <c r="H19" s="1849"/>
      <c r="I19" s="1849"/>
      <c r="J19" s="1849"/>
      <c r="K19" s="1783"/>
      <c r="L19" s="1783"/>
      <c r="M19"/>
      <c r="N19" s="1847"/>
      <c r="O19" s="1849"/>
      <c r="P19" s="1849"/>
      <c r="Q19" s="1849"/>
      <c r="R19" s="1849"/>
      <c r="S19" s="1849"/>
      <c r="T19" s="1849"/>
      <c r="U19" s="1849"/>
      <c r="V19" s="1863"/>
      <c r="W19" s="1783"/>
      <c r="X19" s="1783"/>
    </row>
    <row r="20" spans="1:24" x14ac:dyDescent="0.15">
      <c r="A20"/>
      <c r="B20" s="1847"/>
      <c r="C20" s="1849"/>
      <c r="D20" s="1849"/>
      <c r="E20" s="1849"/>
      <c r="F20" s="1849"/>
      <c r="G20" s="1849"/>
      <c r="H20" s="1849"/>
      <c r="I20" s="1849"/>
      <c r="J20" s="1849"/>
      <c r="K20" s="1783"/>
      <c r="L20" s="1783"/>
      <c r="M20"/>
      <c r="N20" s="1847"/>
      <c r="O20" s="1849"/>
      <c r="P20" s="1849"/>
      <c r="Q20" s="1849"/>
      <c r="R20" s="1849"/>
      <c r="S20" s="1849"/>
      <c r="T20" s="1849"/>
      <c r="U20" s="1849"/>
      <c r="V20" s="1863"/>
      <c r="W20" s="1783"/>
      <c r="X20" s="1783"/>
    </row>
    <row r="21" spans="1:24" x14ac:dyDescent="0.15">
      <c r="A21"/>
      <c r="B21" s="1847"/>
      <c r="C21" s="1849"/>
      <c r="D21" s="1849"/>
      <c r="E21" s="1849"/>
      <c r="F21" s="1849"/>
      <c r="G21" s="1849"/>
      <c r="H21" s="1849"/>
      <c r="I21" s="1849"/>
      <c r="J21" s="1849"/>
      <c r="K21" s="1783"/>
      <c r="L21" s="1783"/>
      <c r="M21"/>
      <c r="N21" s="1847"/>
      <c r="O21" s="1849"/>
      <c r="P21" s="1849"/>
      <c r="Q21" s="1849"/>
      <c r="R21" s="1849"/>
      <c r="S21" s="1849"/>
      <c r="T21" s="1849"/>
      <c r="U21" s="1849"/>
      <c r="V21" s="1863"/>
      <c r="W21" s="1783"/>
      <c r="X21" s="1783"/>
    </row>
    <row r="22" spans="1:24" x14ac:dyDescent="0.15">
      <c r="A22"/>
      <c r="B22" s="1847"/>
      <c r="C22" s="1849"/>
      <c r="D22" s="1849"/>
      <c r="E22" s="1849"/>
      <c r="F22" s="1849"/>
      <c r="G22" s="1849"/>
      <c r="H22" s="1849"/>
      <c r="I22" s="1849"/>
      <c r="J22" s="1849"/>
      <c r="K22" s="1783"/>
      <c r="L22" s="1783"/>
      <c r="M22"/>
      <c r="N22" s="1847"/>
      <c r="O22" s="1849"/>
      <c r="P22" s="1849"/>
      <c r="Q22" s="1849"/>
      <c r="R22" s="1849"/>
      <c r="S22" s="1849"/>
      <c r="T22" s="1849"/>
      <c r="U22" s="1849"/>
      <c r="V22" s="1863"/>
      <c r="W22" s="1783"/>
      <c r="X22" s="1783"/>
    </row>
    <row r="23" spans="1:24" ht="23.25" customHeight="1" x14ac:dyDescent="0.15">
      <c r="A23"/>
      <c r="B23" s="430">
        <f>'8S - 8B - 2 RR'!C4</f>
        <v>1</v>
      </c>
      <c r="C23" s="711"/>
      <c r="D23" s="99"/>
      <c r="E23" s="99"/>
      <c r="F23" s="99"/>
      <c r="G23" s="99"/>
      <c r="H23" s="99"/>
      <c r="I23" s="99"/>
      <c r="J23" s="102"/>
      <c r="K23" s="726"/>
      <c r="L23" s="726"/>
      <c r="M23"/>
      <c r="N23" s="430">
        <f>'8S - 8B - 2 RR'!C4</f>
        <v>1</v>
      </c>
      <c r="O23" s="711"/>
      <c r="P23" s="99"/>
      <c r="Q23" s="99"/>
      <c r="R23" s="99"/>
      <c r="S23" s="99"/>
      <c r="T23" s="99"/>
      <c r="U23" s="99"/>
      <c r="V23" s="102"/>
      <c r="W23" s="726"/>
      <c r="X23" s="726"/>
    </row>
    <row r="24" spans="1:24" ht="23.25" customHeight="1" x14ac:dyDescent="0.15">
      <c r="A24"/>
      <c r="B24" s="430">
        <f>'8S - 8B - 2 RR'!C5</f>
        <v>2</v>
      </c>
      <c r="C24" s="99"/>
      <c r="D24" s="711"/>
      <c r="E24" s="99"/>
      <c r="F24" s="99"/>
      <c r="G24" s="99"/>
      <c r="H24" s="99"/>
      <c r="I24" s="99"/>
      <c r="J24" s="102"/>
      <c r="K24" s="726"/>
      <c r="L24" s="726"/>
      <c r="M24"/>
      <c r="N24" s="430">
        <f>'8S - 8B - 2 RR'!C5</f>
        <v>2</v>
      </c>
      <c r="O24" s="99"/>
      <c r="P24" s="711"/>
      <c r="Q24" s="99"/>
      <c r="R24" s="99"/>
      <c r="S24" s="99"/>
      <c r="T24" s="99"/>
      <c r="U24" s="99"/>
      <c r="V24" s="102"/>
      <c r="W24" s="726"/>
      <c r="X24" s="726"/>
    </row>
    <row r="25" spans="1:24" ht="23.25" customHeight="1" x14ac:dyDescent="0.15">
      <c r="A25"/>
      <c r="B25" s="430">
        <f>'8S - 8B - 2 RR'!C6</f>
        <v>3</v>
      </c>
      <c r="C25" s="99"/>
      <c r="D25" s="99"/>
      <c r="E25" s="711"/>
      <c r="F25" s="99"/>
      <c r="G25" s="99"/>
      <c r="H25" s="99"/>
      <c r="I25" s="99"/>
      <c r="J25" s="102"/>
      <c r="K25" s="726"/>
      <c r="L25" s="726"/>
      <c r="M25"/>
      <c r="N25" s="430">
        <f>'8S - 8B - 2 RR'!C6</f>
        <v>3</v>
      </c>
      <c r="O25" s="99"/>
      <c r="P25" s="99"/>
      <c r="Q25" s="711"/>
      <c r="R25" s="99"/>
      <c r="S25" s="99"/>
      <c r="T25" s="99"/>
      <c r="U25" s="99"/>
      <c r="V25" s="102"/>
      <c r="W25" s="726"/>
      <c r="X25" s="726"/>
    </row>
    <row r="26" spans="1:24" ht="23.25" customHeight="1" x14ac:dyDescent="0.15">
      <c r="A26"/>
      <c r="B26" s="430">
        <f>'8S - 8B - 2 RR'!C7</f>
        <v>4</v>
      </c>
      <c r="C26" s="99"/>
      <c r="D26" s="99"/>
      <c r="E26" s="99"/>
      <c r="F26" s="711"/>
      <c r="G26" s="99"/>
      <c r="H26" s="99"/>
      <c r="I26" s="99"/>
      <c r="J26" s="102"/>
      <c r="K26" s="726"/>
      <c r="L26" s="726"/>
      <c r="M26"/>
      <c r="N26" s="430">
        <f>'8S - 8B - 2 RR'!C7</f>
        <v>4</v>
      </c>
      <c r="O26" s="99"/>
      <c r="P26" s="99"/>
      <c r="Q26" s="99"/>
      <c r="R26" s="711"/>
      <c r="S26" s="99"/>
      <c r="T26" s="99"/>
      <c r="U26" s="99"/>
      <c r="V26" s="102"/>
      <c r="W26" s="726"/>
      <c r="X26" s="726"/>
    </row>
    <row r="27" spans="1:24" ht="23.25" customHeight="1" x14ac:dyDescent="0.15">
      <c r="A27"/>
      <c r="B27" s="430">
        <f>'8S - 8B - 2 RR'!C8</f>
        <v>5</v>
      </c>
      <c r="C27" s="99"/>
      <c r="D27" s="99"/>
      <c r="E27" s="99"/>
      <c r="F27" s="99"/>
      <c r="G27" s="711"/>
      <c r="H27" s="99"/>
      <c r="I27" s="99"/>
      <c r="J27" s="102"/>
      <c r="K27" s="726"/>
      <c r="L27" s="726"/>
      <c r="M27"/>
      <c r="N27" s="430">
        <f>'8S - 8B - 2 RR'!C8</f>
        <v>5</v>
      </c>
      <c r="O27" s="99"/>
      <c r="P27" s="99"/>
      <c r="Q27" s="99"/>
      <c r="R27" s="99"/>
      <c r="S27" s="711"/>
      <c r="T27" s="99"/>
      <c r="U27" s="99"/>
      <c r="V27" s="102"/>
      <c r="W27" s="726"/>
      <c r="X27" s="726"/>
    </row>
    <row r="28" spans="1:24" ht="23.25" customHeight="1" x14ac:dyDescent="0.15">
      <c r="A28"/>
      <c r="B28" s="430">
        <f>'8S - 8B - 2 RR'!C9</f>
        <v>6</v>
      </c>
      <c r="C28" s="99"/>
      <c r="D28" s="99"/>
      <c r="E28" s="99"/>
      <c r="F28" s="99"/>
      <c r="G28" s="99"/>
      <c r="H28" s="711"/>
      <c r="I28" s="99"/>
      <c r="J28" s="102"/>
      <c r="K28" s="726"/>
      <c r="L28" s="726"/>
      <c r="M28"/>
      <c r="N28" s="430">
        <f>'8S - 8B - 2 RR'!C9</f>
        <v>6</v>
      </c>
      <c r="O28" s="99"/>
      <c r="P28" s="99"/>
      <c r="Q28" s="99"/>
      <c r="R28" s="99"/>
      <c r="S28" s="99"/>
      <c r="T28" s="711"/>
      <c r="U28" s="99"/>
      <c r="V28" s="102"/>
      <c r="W28" s="726"/>
      <c r="X28" s="726"/>
    </row>
    <row r="29" spans="1:24" ht="23.25" customHeight="1" x14ac:dyDescent="0.15">
      <c r="A29"/>
      <c r="B29" s="430">
        <f>'8S - 8B - 2 RR'!C10</f>
        <v>7</v>
      </c>
      <c r="C29" s="99"/>
      <c r="D29" s="99"/>
      <c r="E29" s="99"/>
      <c r="F29" s="99"/>
      <c r="G29" s="99"/>
      <c r="H29" s="99"/>
      <c r="I29" s="711"/>
      <c r="J29" s="102"/>
      <c r="K29" s="726"/>
      <c r="L29" s="726"/>
      <c r="M29"/>
      <c r="N29" s="430">
        <f>'8S - 8B - 2 RR'!C10</f>
        <v>7</v>
      </c>
      <c r="O29" s="99"/>
      <c r="P29" s="99"/>
      <c r="Q29" s="99"/>
      <c r="R29" s="99"/>
      <c r="S29" s="99"/>
      <c r="T29" s="99"/>
      <c r="U29" s="711"/>
      <c r="V29" s="102"/>
      <c r="W29" s="726"/>
      <c r="X29" s="726"/>
    </row>
    <row r="30" spans="1:24" ht="23.25" customHeight="1" thickBot="1" x14ac:dyDescent="0.2">
      <c r="A30"/>
      <c r="B30" s="431">
        <f>'8S - 8B - 2 RR'!C11</f>
        <v>8</v>
      </c>
      <c r="C30" s="103"/>
      <c r="D30" s="103"/>
      <c r="E30" s="103"/>
      <c r="F30" s="103"/>
      <c r="G30" s="103"/>
      <c r="H30" s="103"/>
      <c r="I30" s="103"/>
      <c r="J30" s="717"/>
      <c r="K30" s="714"/>
      <c r="L30" s="714"/>
      <c r="M30"/>
      <c r="N30" s="431">
        <f>'8S - 8B - 2 RR'!C11</f>
        <v>8</v>
      </c>
      <c r="O30" s="103"/>
      <c r="P30" s="103"/>
      <c r="Q30" s="103"/>
      <c r="R30" s="103"/>
      <c r="S30" s="103"/>
      <c r="T30" s="103"/>
      <c r="U30" s="103"/>
      <c r="V30" s="717"/>
      <c r="W30" s="714"/>
      <c r="X30" s="714"/>
    </row>
    <row r="31" spans="1:24" x14ac:dyDescent="0.15">
      <c r="A31"/>
    </row>
    <row r="32" spans="1:24" x14ac:dyDescent="0.15">
      <c r="A32"/>
    </row>
    <row r="33" spans="1:24" x14ac:dyDescent="0.15">
      <c r="A33"/>
      <c r="B33"/>
      <c r="C33"/>
      <c r="D33"/>
      <c r="E33"/>
      <c r="F33"/>
      <c r="G33"/>
      <c r="H33"/>
      <c r="I33"/>
      <c r="J33"/>
      <c r="K33"/>
      <c r="L33"/>
      <c r="M33"/>
      <c r="N33"/>
      <c r="O33"/>
      <c r="P33"/>
      <c r="Q33"/>
      <c r="R33"/>
      <c r="S33"/>
      <c r="T33"/>
      <c r="U33"/>
      <c r="V33"/>
      <c r="W33"/>
      <c r="X33"/>
    </row>
    <row r="34" spans="1:24" x14ac:dyDescent="0.15">
      <c r="A34"/>
      <c r="B34"/>
      <c r="C34"/>
      <c r="D34"/>
      <c r="E34"/>
      <c r="F34"/>
      <c r="G34"/>
      <c r="H34"/>
      <c r="I34"/>
      <c r="J34"/>
      <c r="K34"/>
      <c r="L34"/>
      <c r="M34"/>
      <c r="N34"/>
      <c r="O34"/>
      <c r="P34"/>
      <c r="Q34"/>
      <c r="R34"/>
      <c r="S34"/>
      <c r="T34"/>
      <c r="U34"/>
      <c r="V34"/>
      <c r="W34"/>
      <c r="X34"/>
    </row>
    <row r="35" spans="1:24" x14ac:dyDescent="0.15">
      <c r="A35"/>
      <c r="B35"/>
      <c r="C35"/>
      <c r="D35"/>
      <c r="E35"/>
      <c r="F35"/>
      <c r="G35"/>
      <c r="H35"/>
      <c r="I35"/>
      <c r="J35"/>
      <c r="K35"/>
      <c r="L35"/>
      <c r="M35"/>
      <c r="N35"/>
      <c r="O35"/>
      <c r="P35"/>
      <c r="Q35"/>
      <c r="R35"/>
      <c r="S35"/>
      <c r="T35"/>
      <c r="U35"/>
      <c r="V35"/>
      <c r="W35"/>
      <c r="X35"/>
    </row>
    <row r="36" spans="1:24" x14ac:dyDescent="0.15">
      <c r="B36"/>
      <c r="C36"/>
      <c r="D36"/>
      <c r="E36"/>
      <c r="F36"/>
      <c r="G36"/>
      <c r="H36"/>
      <c r="I36"/>
      <c r="J36"/>
      <c r="K36"/>
      <c r="L36"/>
      <c r="M36"/>
      <c r="N36"/>
      <c r="O36"/>
      <c r="P36"/>
      <c r="Q36"/>
      <c r="R36"/>
      <c r="S36"/>
      <c r="T36"/>
      <c r="U36"/>
      <c r="V36"/>
      <c r="W36"/>
      <c r="X36"/>
    </row>
    <row r="37" spans="1:24" x14ac:dyDescent="0.15">
      <c r="B37"/>
      <c r="C37"/>
      <c r="D37"/>
      <c r="E37"/>
      <c r="F37"/>
      <c r="G37"/>
      <c r="H37"/>
      <c r="I37"/>
      <c r="J37"/>
      <c r="K37"/>
      <c r="L37"/>
      <c r="M37"/>
      <c r="N37"/>
      <c r="O37"/>
      <c r="P37"/>
      <c r="Q37"/>
      <c r="R37"/>
      <c r="S37"/>
      <c r="T37"/>
      <c r="U37"/>
      <c r="V37"/>
      <c r="W37"/>
      <c r="X37"/>
    </row>
  </sheetData>
  <sheetProtection password="CF27" sheet="1" objects="1" scenarios="1"/>
  <mergeCells count="40">
    <mergeCell ref="R18:R22"/>
    <mergeCell ref="W18:W22"/>
    <mergeCell ref="X18:X22"/>
    <mergeCell ref="S18:S22"/>
    <mergeCell ref="T18:T22"/>
    <mergeCell ref="U18:U22"/>
    <mergeCell ref="V18:V22"/>
    <mergeCell ref="L18:L22"/>
    <mergeCell ref="N18:N22"/>
    <mergeCell ref="O18:O22"/>
    <mergeCell ref="P18:P22"/>
    <mergeCell ref="Q18:Q22"/>
    <mergeCell ref="G18:G22"/>
    <mergeCell ref="H18:H22"/>
    <mergeCell ref="I18:I22"/>
    <mergeCell ref="J18:J22"/>
    <mergeCell ref="K18:K22"/>
    <mergeCell ref="B18:B22"/>
    <mergeCell ref="C18:C22"/>
    <mergeCell ref="D18:D22"/>
    <mergeCell ref="E18:E22"/>
    <mergeCell ref="F18:F22"/>
    <mergeCell ref="B16:L16"/>
    <mergeCell ref="N16:X16"/>
    <mergeCell ref="O4:O8"/>
    <mergeCell ref="P4:P8"/>
    <mergeCell ref="Q4:Q8"/>
    <mergeCell ref="R4:R8"/>
    <mergeCell ref="B2:H2"/>
    <mergeCell ref="N2:T2"/>
    <mergeCell ref="B4:B8"/>
    <mergeCell ref="C4:C8"/>
    <mergeCell ref="D4:D8"/>
    <mergeCell ref="E4:E8"/>
    <mergeCell ref="F4:F8"/>
    <mergeCell ref="G4:G8"/>
    <mergeCell ref="H4:H8"/>
    <mergeCell ref="N4:N8"/>
    <mergeCell ref="S4:S8"/>
    <mergeCell ref="T4:T8"/>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9"/>
  <dimension ref="A1:N110"/>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655</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758" t="s">
        <v>1180</v>
      </c>
      <c r="G3" s="1759"/>
      <c r="I3" s="18" t="s">
        <v>684</v>
      </c>
      <c r="J3" s="18"/>
      <c r="K3" s="18" t="s">
        <v>1934</v>
      </c>
    </row>
    <row r="4" spans="1:11" ht="12.75" customHeight="1" x14ac:dyDescent="0.2">
      <c r="B4" s="16">
        <v>1</v>
      </c>
      <c r="C4" s="98">
        <v>1</v>
      </c>
      <c r="D4" s="14"/>
      <c r="E4" s="20">
        <f t="shared" ref="E4:E17" si="0">COUNTIF(C$32:C$110,$C4)+COUNTIF(I$32:I$110,$C4)</f>
        <v>6</v>
      </c>
      <c r="F4" s="1638">
        <f t="shared" ref="F4:F17" si="1">COUNTIF(E$32:E$110,$C4)+COUNTIF(K$32:K$110,$C4)</f>
        <v>7</v>
      </c>
      <c r="G4" s="1753"/>
      <c r="I4" s="45">
        <f>$C$4</f>
        <v>1</v>
      </c>
      <c r="J4" s="177" t="s">
        <v>1038</v>
      </c>
      <c r="K4" s="14"/>
    </row>
    <row r="5" spans="1:11" ht="12.75" customHeight="1" x14ac:dyDescent="0.2">
      <c r="B5" s="16">
        <v>2</v>
      </c>
      <c r="C5" s="98">
        <v>2</v>
      </c>
      <c r="D5" s="14"/>
      <c r="E5" s="20">
        <f t="shared" si="0"/>
        <v>6</v>
      </c>
      <c r="F5" s="1638">
        <f t="shared" si="1"/>
        <v>7</v>
      </c>
      <c r="G5" s="1753"/>
      <c r="I5" s="45">
        <f>$C$5</f>
        <v>2</v>
      </c>
      <c r="J5" s="177" t="s">
        <v>1038</v>
      </c>
      <c r="K5" s="14"/>
    </row>
    <row r="6" spans="1:11" ht="12.75" customHeight="1" x14ac:dyDescent="0.2">
      <c r="B6" s="16">
        <v>3</v>
      </c>
      <c r="C6" s="98">
        <v>3</v>
      </c>
      <c r="D6" s="14"/>
      <c r="E6" s="20">
        <f t="shared" si="0"/>
        <v>6</v>
      </c>
      <c r="F6" s="1638">
        <f t="shared" si="1"/>
        <v>7</v>
      </c>
      <c r="G6" s="1753"/>
      <c r="I6" s="45">
        <f>$C$6</f>
        <v>3</v>
      </c>
      <c r="J6" s="177" t="s">
        <v>1038</v>
      </c>
      <c r="K6" s="14"/>
    </row>
    <row r="7" spans="1:11" ht="12.75" customHeight="1" x14ac:dyDescent="0.2">
      <c r="B7" s="16">
        <v>4</v>
      </c>
      <c r="C7" s="98">
        <v>4</v>
      </c>
      <c r="D7" s="14"/>
      <c r="E7" s="20">
        <f t="shared" si="0"/>
        <v>6</v>
      </c>
      <c r="F7" s="1638">
        <f t="shared" si="1"/>
        <v>7</v>
      </c>
      <c r="G7" s="1753"/>
      <c r="I7" s="45">
        <f>$C$7</f>
        <v>4</v>
      </c>
      <c r="J7" s="177" t="s">
        <v>1038</v>
      </c>
      <c r="K7" s="14"/>
    </row>
    <row r="8" spans="1:11" ht="12.75" customHeight="1" x14ac:dyDescent="0.2">
      <c r="B8" s="16">
        <v>5</v>
      </c>
      <c r="C8" s="98">
        <v>5</v>
      </c>
      <c r="D8" s="14"/>
      <c r="E8" s="20">
        <f t="shared" si="0"/>
        <v>6</v>
      </c>
      <c r="F8" s="1638">
        <f t="shared" si="1"/>
        <v>7</v>
      </c>
      <c r="G8" s="1753"/>
      <c r="I8" s="45">
        <f>$C$8</f>
        <v>5</v>
      </c>
      <c r="J8" s="177" t="s">
        <v>1038</v>
      </c>
      <c r="K8" s="14"/>
    </row>
    <row r="9" spans="1:11" ht="12.75" customHeight="1" x14ac:dyDescent="0.2">
      <c r="B9" s="16">
        <v>6</v>
      </c>
      <c r="C9" s="98">
        <v>6</v>
      </c>
      <c r="D9" s="14"/>
      <c r="E9" s="20">
        <f t="shared" si="0"/>
        <v>6</v>
      </c>
      <c r="F9" s="1638">
        <f t="shared" si="1"/>
        <v>7</v>
      </c>
      <c r="G9" s="1753"/>
      <c r="I9" s="45">
        <f>$C$9</f>
        <v>6</v>
      </c>
      <c r="J9" s="177" t="s">
        <v>1038</v>
      </c>
      <c r="K9" s="14"/>
    </row>
    <row r="10" spans="1:11" ht="12.75" customHeight="1" x14ac:dyDescent="0.2">
      <c r="B10" s="16">
        <v>7</v>
      </c>
      <c r="C10" s="98">
        <v>7</v>
      </c>
      <c r="D10" s="14"/>
      <c r="E10" s="20">
        <f t="shared" si="0"/>
        <v>6</v>
      </c>
      <c r="F10" s="1638">
        <f t="shared" si="1"/>
        <v>7</v>
      </c>
      <c r="G10" s="1753"/>
      <c r="I10" s="45">
        <f>$C$10</f>
        <v>7</v>
      </c>
      <c r="J10" s="177" t="s">
        <v>1038</v>
      </c>
      <c r="K10" s="14"/>
    </row>
    <row r="11" spans="1:11" ht="12.75" customHeight="1" x14ac:dyDescent="0.2">
      <c r="B11" s="16">
        <v>8</v>
      </c>
      <c r="C11" s="98">
        <v>8</v>
      </c>
      <c r="D11" s="14"/>
      <c r="E11" s="20">
        <f t="shared" si="0"/>
        <v>7</v>
      </c>
      <c r="F11" s="1638">
        <f t="shared" si="1"/>
        <v>6</v>
      </c>
      <c r="G11" s="1753"/>
      <c r="I11" s="45">
        <f>$C$11</f>
        <v>8</v>
      </c>
      <c r="J11" s="177" t="s">
        <v>1038</v>
      </c>
      <c r="K11" s="14"/>
    </row>
    <row r="12" spans="1:11" ht="12.75" customHeight="1" x14ac:dyDescent="0.2">
      <c r="B12" s="16">
        <v>9</v>
      </c>
      <c r="C12" s="98">
        <v>9</v>
      </c>
      <c r="D12" s="14"/>
      <c r="E12" s="20">
        <f t="shared" si="0"/>
        <v>7</v>
      </c>
      <c r="F12" s="1638">
        <f t="shared" si="1"/>
        <v>6</v>
      </c>
      <c r="G12" s="1753"/>
      <c r="I12" s="45">
        <f>$C$12</f>
        <v>9</v>
      </c>
      <c r="J12" s="177"/>
      <c r="K12" s="24"/>
    </row>
    <row r="13" spans="1:11" ht="12.75" customHeight="1" x14ac:dyDescent="0.2">
      <c r="B13" s="16">
        <v>10</v>
      </c>
      <c r="C13" s="98">
        <v>10</v>
      </c>
      <c r="D13" s="14"/>
      <c r="E13" s="20">
        <f t="shared" si="0"/>
        <v>7</v>
      </c>
      <c r="F13" s="1638">
        <f t="shared" si="1"/>
        <v>6</v>
      </c>
      <c r="G13" s="1753"/>
      <c r="I13" s="45">
        <f>$C$13</f>
        <v>10</v>
      </c>
      <c r="J13" s="177" t="s">
        <v>1038</v>
      </c>
      <c r="K13" s="14"/>
    </row>
    <row r="14" spans="1:11" ht="12.75" customHeight="1" x14ac:dyDescent="0.2">
      <c r="B14" s="16">
        <v>11</v>
      </c>
      <c r="C14" s="98">
        <v>11</v>
      </c>
      <c r="D14" s="14"/>
      <c r="E14" s="20">
        <f t="shared" si="0"/>
        <v>7</v>
      </c>
      <c r="F14" s="1638">
        <f t="shared" si="1"/>
        <v>6</v>
      </c>
      <c r="G14" s="1753"/>
      <c r="I14" s="45">
        <f>$C$14</f>
        <v>11</v>
      </c>
      <c r="J14" s="177" t="s">
        <v>1038</v>
      </c>
      <c r="K14" s="14"/>
    </row>
    <row r="15" spans="1:11" ht="12.75" customHeight="1" x14ac:dyDescent="0.2">
      <c r="B15" s="16">
        <v>12</v>
      </c>
      <c r="C15" s="98">
        <v>12</v>
      </c>
      <c r="D15" s="14"/>
      <c r="E15" s="20">
        <f t="shared" si="0"/>
        <v>7</v>
      </c>
      <c r="F15" s="1638">
        <f t="shared" si="1"/>
        <v>6</v>
      </c>
      <c r="G15" s="1753"/>
      <c r="I15" s="45">
        <f>$C$15</f>
        <v>12</v>
      </c>
      <c r="J15" s="177"/>
      <c r="K15" s="156"/>
    </row>
    <row r="16" spans="1:11" ht="12.75" customHeight="1" x14ac:dyDescent="0.2">
      <c r="B16" s="16">
        <v>13</v>
      </c>
      <c r="C16" s="98">
        <v>13</v>
      </c>
      <c r="D16" s="14"/>
      <c r="E16" s="20">
        <f t="shared" si="0"/>
        <v>7</v>
      </c>
      <c r="F16" s="1638">
        <f t="shared" si="1"/>
        <v>6</v>
      </c>
      <c r="G16" s="1753"/>
      <c r="I16" s="45">
        <f>$C$16</f>
        <v>13</v>
      </c>
      <c r="J16" s="177"/>
      <c r="K16" s="156"/>
    </row>
    <row r="17" spans="1:11" ht="12.75" customHeight="1" x14ac:dyDescent="0.2">
      <c r="B17" s="16">
        <v>14</v>
      </c>
      <c r="C17" s="418">
        <v>14</v>
      </c>
      <c r="D17" s="14"/>
      <c r="E17" s="20">
        <f t="shared" si="0"/>
        <v>7</v>
      </c>
      <c r="F17" s="1638">
        <f t="shared" si="1"/>
        <v>6</v>
      </c>
      <c r="G17" s="1753"/>
      <c r="I17" s="46">
        <f>$C$17</f>
        <v>14</v>
      </c>
      <c r="J17" s="177"/>
      <c r="K17" s="547"/>
    </row>
    <row r="18" spans="1:11" x14ac:dyDescent="0.15">
      <c r="A18" s="15" t="s">
        <v>363</v>
      </c>
      <c r="B18" s="383" t="s">
        <v>362</v>
      </c>
      <c r="C18" s="24" t="s">
        <v>430</v>
      </c>
      <c r="D18" s="383" t="s">
        <v>892</v>
      </c>
      <c r="E18" s="24">
        <f>SUM(E4:E17)</f>
        <v>91</v>
      </c>
      <c r="F18" s="1754" t="s">
        <v>301</v>
      </c>
      <c r="G18" s="1754"/>
      <c r="H18" s="389" t="s">
        <v>413</v>
      </c>
      <c r="I18" s="1755" t="s">
        <v>303</v>
      </c>
      <c r="J18" s="1755"/>
      <c r="K18" s="24" t="s">
        <v>228</v>
      </c>
    </row>
    <row r="19" spans="1:11" x14ac:dyDescent="0.15">
      <c r="B19" s="420"/>
      <c r="C19" s="1756" t="s">
        <v>570</v>
      </c>
      <c r="D19" s="1757"/>
      <c r="E19" s="1757"/>
    </row>
    <row r="20" spans="1:11" x14ac:dyDescent="0.15">
      <c r="H20" s="1747" t="s">
        <v>502</v>
      </c>
      <c r="I20" s="1748"/>
      <c r="J20" s="1747" t="s">
        <v>503</v>
      </c>
      <c r="K20" s="1748"/>
    </row>
    <row r="21" spans="1:11" x14ac:dyDescent="0.15">
      <c r="A21" s="1751" t="s">
        <v>1965</v>
      </c>
      <c r="B21" s="1751"/>
      <c r="C21" s="1751"/>
      <c r="D21" s="1751"/>
      <c r="E21" s="1751"/>
      <c r="F21" s="1751"/>
      <c r="G21" s="1752"/>
      <c r="H21" s="24">
        <v>1</v>
      </c>
      <c r="I21" s="45">
        <f>C4</f>
        <v>1</v>
      </c>
      <c r="J21" s="24">
        <v>2</v>
      </c>
      <c r="K21" s="45">
        <f>C5</f>
        <v>2</v>
      </c>
    </row>
    <row r="22" spans="1:11" x14ac:dyDescent="0.15">
      <c r="A22" s="1751" t="s">
        <v>1966</v>
      </c>
      <c r="B22" s="1751"/>
      <c r="C22" s="1751"/>
      <c r="D22" s="1751"/>
      <c r="E22" s="1751"/>
      <c r="F22" s="1751"/>
      <c r="G22" s="1752"/>
      <c r="H22" s="24">
        <v>4</v>
      </c>
      <c r="I22" s="45">
        <f>C7</f>
        <v>4</v>
      </c>
      <c r="J22" s="24">
        <v>3</v>
      </c>
      <c r="K22" s="45">
        <f>C6</f>
        <v>3</v>
      </c>
    </row>
    <row r="23" spans="1:11" x14ac:dyDescent="0.15">
      <c r="A23" s="1751" t="s">
        <v>2029</v>
      </c>
      <c r="B23" s="1751"/>
      <c r="C23" s="1751"/>
      <c r="D23" s="1751"/>
      <c r="E23" s="1751"/>
      <c r="F23" s="1751"/>
      <c r="G23" s="1752"/>
      <c r="H23" s="24">
        <v>5</v>
      </c>
      <c r="I23" s="45">
        <f>C8</f>
        <v>5</v>
      </c>
      <c r="J23" s="24">
        <v>6</v>
      </c>
      <c r="K23" s="45">
        <f>C9</f>
        <v>6</v>
      </c>
    </row>
    <row r="24" spans="1:11" x14ac:dyDescent="0.15">
      <c r="A24" s="1751"/>
      <c r="B24" s="1751"/>
      <c r="C24" s="1751"/>
      <c r="D24" s="1751"/>
      <c r="E24" s="1751"/>
      <c r="F24" s="1751"/>
      <c r="G24" s="1752"/>
      <c r="H24" s="24">
        <v>8</v>
      </c>
      <c r="I24" s="45">
        <f>C11</f>
        <v>8</v>
      </c>
      <c r="J24" s="24">
        <v>7</v>
      </c>
      <c r="K24" s="45">
        <f>C10</f>
        <v>7</v>
      </c>
    </row>
    <row r="25" spans="1:11" x14ac:dyDescent="0.15">
      <c r="A25" s="1751" t="s">
        <v>2026</v>
      </c>
      <c r="B25" s="1751"/>
      <c r="C25" s="1751"/>
      <c r="D25" s="1751"/>
      <c r="E25" s="1751"/>
      <c r="F25" s="1751"/>
      <c r="G25" s="1752"/>
      <c r="H25" s="24">
        <v>9</v>
      </c>
      <c r="I25" s="45">
        <f>C12</f>
        <v>9</v>
      </c>
      <c r="J25" s="24">
        <v>10</v>
      </c>
      <c r="K25" s="45">
        <f>C13</f>
        <v>10</v>
      </c>
    </row>
    <row r="26" spans="1:11" x14ac:dyDescent="0.15">
      <c r="A26" s="1751" t="s">
        <v>2027</v>
      </c>
      <c r="B26" s="1751"/>
      <c r="C26" s="1751"/>
      <c r="D26" s="1751"/>
      <c r="E26" s="1751"/>
      <c r="F26" s="1751"/>
      <c r="G26" s="1752"/>
      <c r="H26" s="24">
        <v>12</v>
      </c>
      <c r="I26" s="45">
        <f>C15</f>
        <v>12</v>
      </c>
      <c r="J26" s="24">
        <v>11</v>
      </c>
      <c r="K26" s="45">
        <f>C14</f>
        <v>11</v>
      </c>
    </row>
    <row r="27" spans="1:11" x14ac:dyDescent="0.15">
      <c r="A27" s="1751" t="s">
        <v>439</v>
      </c>
      <c r="B27" s="1751"/>
      <c r="C27" s="1751"/>
      <c r="D27" s="1751"/>
      <c r="E27" s="1751"/>
      <c r="F27" s="1751"/>
      <c r="G27" s="1752"/>
      <c r="H27" s="24">
        <v>13</v>
      </c>
      <c r="I27" s="45">
        <f>C16</f>
        <v>13</v>
      </c>
      <c r="J27" s="24">
        <v>14</v>
      </c>
      <c r="K27" s="45">
        <f>C17</f>
        <v>14</v>
      </c>
    </row>
    <row r="28" spans="1:11" x14ac:dyDescent="0.15">
      <c r="A28" s="1751" t="s">
        <v>2028</v>
      </c>
      <c r="B28" s="1751"/>
      <c r="C28" s="1751"/>
      <c r="D28" s="1751"/>
      <c r="E28" s="1751"/>
      <c r="F28" s="1751"/>
      <c r="G28" s="1751"/>
    </row>
    <row r="29" spans="1:11" x14ac:dyDescent="0.15">
      <c r="A29" s="1637" t="s">
        <v>656</v>
      </c>
      <c r="B29" s="1637"/>
      <c r="C29" s="1637"/>
      <c r="D29" s="1637"/>
      <c r="E29" s="1637"/>
      <c r="F29" s="1637"/>
      <c r="G29" s="1637"/>
      <c r="H29" s="1637"/>
      <c r="I29" s="1637"/>
      <c r="J29" s="1637"/>
      <c r="K29" s="1637"/>
    </row>
    <row r="30" spans="1:11" ht="14" thickBot="1" x14ac:dyDescent="0.2">
      <c r="B30" s="1749" t="s">
        <v>1368</v>
      </c>
      <c r="C30" s="1750"/>
      <c r="E30" s="15" t="s">
        <v>307</v>
      </c>
      <c r="K30" s="15" t="s">
        <v>308</v>
      </c>
    </row>
    <row r="31" spans="1:11" x14ac:dyDescent="0.15">
      <c r="A31" s="105" t="s">
        <v>892</v>
      </c>
      <c r="B31" s="181" t="s">
        <v>197</v>
      </c>
      <c r="C31" s="182" t="s">
        <v>865</v>
      </c>
      <c r="D31" s="183" t="s">
        <v>197</v>
      </c>
      <c r="E31" s="30" t="s">
        <v>866</v>
      </c>
      <c r="G31" s="105" t="s">
        <v>892</v>
      </c>
      <c r="H31" s="181" t="s">
        <v>197</v>
      </c>
      <c r="I31" s="182" t="s">
        <v>865</v>
      </c>
      <c r="J31" s="183" t="s">
        <v>197</v>
      </c>
      <c r="K31" s="30" t="s">
        <v>866</v>
      </c>
    </row>
    <row r="32" spans="1:11" x14ac:dyDescent="0.15">
      <c r="A32" s="108">
        <v>1</v>
      </c>
      <c r="B32" s="60">
        <f>K7</f>
        <v>0</v>
      </c>
      <c r="C32" s="45">
        <f>C7</f>
        <v>4</v>
      </c>
      <c r="D32" s="162">
        <f>K4</f>
        <v>0</v>
      </c>
      <c r="E32" s="33">
        <f>C4</f>
        <v>1</v>
      </c>
      <c r="G32" s="108">
        <v>1</v>
      </c>
      <c r="H32" s="60">
        <f>K4</f>
        <v>0</v>
      </c>
      <c r="I32" s="157">
        <f>C4</f>
        <v>1</v>
      </c>
      <c r="J32" s="162">
        <f>K8</f>
        <v>0</v>
      </c>
      <c r="K32" s="206">
        <f>C8</f>
        <v>5</v>
      </c>
    </row>
    <row r="33" spans="1:11" x14ac:dyDescent="0.15">
      <c r="A33" s="184">
        <v>2</v>
      </c>
      <c r="B33" s="185">
        <f>K11</f>
        <v>0</v>
      </c>
      <c r="C33" s="45">
        <f>C11</f>
        <v>8</v>
      </c>
      <c r="D33" s="162">
        <f>K8</f>
        <v>0</v>
      </c>
      <c r="E33" s="33">
        <f>C8</f>
        <v>5</v>
      </c>
      <c r="G33" s="184">
        <v>2</v>
      </c>
      <c r="H33" s="185">
        <f>K11</f>
        <v>0</v>
      </c>
      <c r="I33" s="626">
        <f>C16</f>
        <v>13</v>
      </c>
      <c r="J33" s="162">
        <f>K7</f>
        <v>0</v>
      </c>
      <c r="K33" s="206">
        <f>C7</f>
        <v>4</v>
      </c>
    </row>
    <row r="34" spans="1:11" x14ac:dyDescent="0.15">
      <c r="A34" s="161">
        <v>3</v>
      </c>
      <c r="B34" s="186">
        <f>K6</f>
        <v>0</v>
      </c>
      <c r="C34" s="46">
        <f>C6</f>
        <v>3</v>
      </c>
      <c r="D34" s="187">
        <f>K5</f>
        <v>0</v>
      </c>
      <c r="E34" s="37">
        <f>C5</f>
        <v>2</v>
      </c>
      <c r="G34" s="161">
        <v>3</v>
      </c>
      <c r="H34" s="186">
        <f>K9</f>
        <v>0</v>
      </c>
      <c r="I34" s="45">
        <f>C9</f>
        <v>6</v>
      </c>
      <c r="J34" s="187">
        <f>K5</f>
        <v>0</v>
      </c>
      <c r="K34" s="33">
        <f>C5</f>
        <v>2</v>
      </c>
    </row>
    <row r="35" spans="1:11" x14ac:dyDescent="0.15">
      <c r="A35" s="161">
        <v>4</v>
      </c>
      <c r="B35" s="186">
        <f>K10</f>
        <v>0</v>
      </c>
      <c r="C35" s="46">
        <f>C10</f>
        <v>7</v>
      </c>
      <c r="D35" s="187">
        <f>K9</f>
        <v>0</v>
      </c>
      <c r="E35" s="37">
        <f>C9</f>
        <v>6</v>
      </c>
      <c r="G35" s="161">
        <v>4</v>
      </c>
      <c r="H35" s="186">
        <f>K10</f>
        <v>0</v>
      </c>
      <c r="I35" s="46">
        <f>C10</f>
        <v>7</v>
      </c>
      <c r="J35" s="187">
        <f>K13</f>
        <v>0</v>
      </c>
      <c r="K35" s="37">
        <f>C13</f>
        <v>10</v>
      </c>
    </row>
    <row r="36" spans="1:11" ht="14" thickBot="1" x14ac:dyDescent="0.2">
      <c r="A36" s="109">
        <v>5</v>
      </c>
      <c r="B36" s="72">
        <f>K13</f>
        <v>0</v>
      </c>
      <c r="C36" s="111">
        <f>C13</f>
        <v>10</v>
      </c>
      <c r="D36" s="188">
        <f>K14</f>
        <v>0</v>
      </c>
      <c r="E36" s="43">
        <f>C14</f>
        <v>11</v>
      </c>
      <c r="G36" s="109">
        <v>5</v>
      </c>
      <c r="H36" s="72">
        <f>K14</f>
        <v>0</v>
      </c>
      <c r="I36" s="111">
        <f>C14</f>
        <v>11</v>
      </c>
      <c r="J36" s="188">
        <f>K6</f>
        <v>0</v>
      </c>
      <c r="K36" s="43">
        <f>C6</f>
        <v>3</v>
      </c>
    </row>
    <row r="38" spans="1:11" ht="14" thickBot="1" x14ac:dyDescent="0.2">
      <c r="E38" s="15" t="s">
        <v>309</v>
      </c>
      <c r="K38" s="15" t="s">
        <v>2186</v>
      </c>
    </row>
    <row r="39" spans="1:11" x14ac:dyDescent="0.15">
      <c r="A39" s="105" t="s">
        <v>892</v>
      </c>
      <c r="B39" s="181" t="s">
        <v>197</v>
      </c>
      <c r="C39" s="182" t="s">
        <v>865</v>
      </c>
      <c r="D39" s="183" t="s">
        <v>197</v>
      </c>
      <c r="E39" s="30" t="s">
        <v>866</v>
      </c>
      <c r="G39" s="105" t="s">
        <v>892</v>
      </c>
      <c r="H39" s="181" t="s">
        <v>197</v>
      </c>
      <c r="I39" s="182" t="s">
        <v>865</v>
      </c>
      <c r="J39" s="183" t="s">
        <v>197</v>
      </c>
      <c r="K39" s="30" t="s">
        <v>866</v>
      </c>
    </row>
    <row r="40" spans="1:11" x14ac:dyDescent="0.15">
      <c r="A40" s="108">
        <v>1</v>
      </c>
      <c r="B40" s="60">
        <f>K8</f>
        <v>0</v>
      </c>
      <c r="C40" s="157">
        <f>C8</f>
        <v>5</v>
      </c>
      <c r="D40" s="162">
        <f>K7</f>
        <v>0</v>
      </c>
      <c r="E40" s="33">
        <f>C7</f>
        <v>4</v>
      </c>
      <c r="G40" s="108">
        <v>1</v>
      </c>
      <c r="H40" s="60">
        <f>K5</f>
        <v>0</v>
      </c>
      <c r="I40" s="45">
        <f>C11</f>
        <v>8</v>
      </c>
      <c r="J40" s="162">
        <f>K7</f>
        <v>0</v>
      </c>
      <c r="K40" s="451">
        <f>C4</f>
        <v>1</v>
      </c>
    </row>
    <row r="41" spans="1:11" x14ac:dyDescent="0.15">
      <c r="A41" s="184">
        <v>2</v>
      </c>
      <c r="B41" s="185">
        <f>K5</f>
        <v>0</v>
      </c>
      <c r="C41" s="626">
        <f>C11</f>
        <v>8</v>
      </c>
      <c r="D41" s="162">
        <f>K4</f>
        <v>0</v>
      </c>
      <c r="E41" s="451">
        <f>C15</f>
        <v>12</v>
      </c>
      <c r="G41" s="184">
        <v>2</v>
      </c>
      <c r="H41" s="185">
        <f>K8</f>
        <v>0</v>
      </c>
      <c r="I41" s="157">
        <f>C8</f>
        <v>5</v>
      </c>
      <c r="J41" s="162">
        <f>K9</f>
        <v>0</v>
      </c>
      <c r="K41" s="451">
        <f>C12</f>
        <v>9</v>
      </c>
    </row>
    <row r="42" spans="1:11" x14ac:dyDescent="0.15">
      <c r="A42" s="161">
        <v>3</v>
      </c>
      <c r="B42" s="186">
        <f>K9</f>
        <v>0</v>
      </c>
      <c r="C42" s="224">
        <f>C9</f>
        <v>6</v>
      </c>
      <c r="D42" s="187">
        <f>K6</f>
        <v>0</v>
      </c>
      <c r="E42" s="37">
        <f>C6</f>
        <v>3</v>
      </c>
      <c r="G42" s="161">
        <v>3</v>
      </c>
      <c r="H42" s="186">
        <f>K13</f>
        <v>0</v>
      </c>
      <c r="I42" s="45">
        <f>C13</f>
        <v>10</v>
      </c>
      <c r="J42" s="187">
        <f>K6</f>
        <v>0</v>
      </c>
      <c r="K42" s="451">
        <f>C5</f>
        <v>2</v>
      </c>
    </row>
    <row r="43" spans="1:11" x14ac:dyDescent="0.15">
      <c r="A43" s="161">
        <v>4</v>
      </c>
      <c r="B43" s="186">
        <f>K14</f>
        <v>0</v>
      </c>
      <c r="C43" s="46">
        <f>C14</f>
        <v>11</v>
      </c>
      <c r="D43" s="187">
        <f>K10</f>
        <v>0</v>
      </c>
      <c r="E43" s="225">
        <f>C10</f>
        <v>7</v>
      </c>
      <c r="G43" s="161">
        <v>4</v>
      </c>
      <c r="H43" s="186">
        <f>K14</f>
        <v>0</v>
      </c>
      <c r="I43" s="224">
        <f>C14</f>
        <v>11</v>
      </c>
      <c r="J43" s="187">
        <f>K11</f>
        <v>0</v>
      </c>
      <c r="K43" s="37">
        <f>C17</f>
        <v>14</v>
      </c>
    </row>
    <row r="44" spans="1:11" ht="14" thickBot="1" x14ac:dyDescent="0.2">
      <c r="A44" s="109">
        <v>5</v>
      </c>
      <c r="B44" s="72">
        <f>K11</f>
        <v>0</v>
      </c>
      <c r="C44" s="619">
        <f>C17</f>
        <v>14</v>
      </c>
      <c r="D44" s="188">
        <f>K13</f>
        <v>0</v>
      </c>
      <c r="E44" s="43">
        <f>C13</f>
        <v>10</v>
      </c>
      <c r="G44" s="109">
        <v>5</v>
      </c>
      <c r="H44" s="72">
        <f>K4</f>
        <v>0</v>
      </c>
      <c r="I44" s="226">
        <f>C15</f>
        <v>12</v>
      </c>
      <c r="J44" s="188">
        <f>K10</f>
        <v>0</v>
      </c>
      <c r="K44" s="454">
        <f>C16</f>
        <v>13</v>
      </c>
    </row>
    <row r="46" spans="1:11" ht="14" thickBot="1" x14ac:dyDescent="0.2">
      <c r="E46" s="15" t="s">
        <v>2185</v>
      </c>
      <c r="K46" s="15" t="s">
        <v>2187</v>
      </c>
    </row>
    <row r="47" spans="1:11" x14ac:dyDescent="0.15">
      <c r="A47" s="105" t="s">
        <v>892</v>
      </c>
      <c r="B47" s="181" t="s">
        <v>197</v>
      </c>
      <c r="C47" s="182" t="s">
        <v>865</v>
      </c>
      <c r="D47" s="183" t="s">
        <v>197</v>
      </c>
      <c r="E47" s="30" t="s">
        <v>866</v>
      </c>
      <c r="G47" s="105" t="s">
        <v>892</v>
      </c>
      <c r="H47" s="181" t="s">
        <v>197</v>
      </c>
      <c r="I47" s="182" t="s">
        <v>865</v>
      </c>
      <c r="J47" s="183" t="s">
        <v>197</v>
      </c>
      <c r="K47" s="30" t="s">
        <v>866</v>
      </c>
    </row>
    <row r="48" spans="1:11" x14ac:dyDescent="0.15">
      <c r="A48" s="108">
        <v>1</v>
      </c>
      <c r="B48" s="60">
        <f>K7</f>
        <v>0</v>
      </c>
      <c r="C48" s="157">
        <f>C4</f>
        <v>1</v>
      </c>
      <c r="D48" s="162">
        <f>K9</f>
        <v>0</v>
      </c>
      <c r="E48" s="206">
        <f>C12</f>
        <v>9</v>
      </c>
      <c r="G48" s="108">
        <v>1</v>
      </c>
      <c r="H48" s="60">
        <f>K5</f>
        <v>0</v>
      </c>
      <c r="I48" s="157">
        <f>C7</f>
        <v>4</v>
      </c>
      <c r="J48" s="162">
        <f>K9</f>
        <v>0</v>
      </c>
      <c r="K48" s="33">
        <f>C12</f>
        <v>9</v>
      </c>
    </row>
    <row r="49" spans="1:11" x14ac:dyDescent="0.15">
      <c r="A49" s="184">
        <v>2</v>
      </c>
      <c r="B49" s="185">
        <f>K4</f>
        <v>0</v>
      </c>
      <c r="C49" s="45">
        <f>C15</f>
        <v>12</v>
      </c>
      <c r="D49" s="162">
        <f>K5</f>
        <v>0</v>
      </c>
      <c r="E49" s="451">
        <f>C7</f>
        <v>4</v>
      </c>
      <c r="G49" s="184">
        <v>2</v>
      </c>
      <c r="H49" s="185">
        <f>K4</f>
        <v>0</v>
      </c>
      <c r="I49" s="157">
        <f>C15</f>
        <v>12</v>
      </c>
      <c r="J49" s="162">
        <f>K8</f>
        <v>0</v>
      </c>
      <c r="K49" s="33">
        <f>C8</f>
        <v>5</v>
      </c>
    </row>
    <row r="50" spans="1:11" x14ac:dyDescent="0.15">
      <c r="A50" s="161">
        <v>3</v>
      </c>
      <c r="B50" s="186">
        <f>K8</f>
        <v>0</v>
      </c>
      <c r="C50" s="46">
        <f>C8</f>
        <v>5</v>
      </c>
      <c r="D50" s="187">
        <f>K10</f>
        <v>0</v>
      </c>
      <c r="E50" s="37">
        <f>C16</f>
        <v>13</v>
      </c>
      <c r="G50" s="161">
        <v>3</v>
      </c>
      <c r="H50" s="186">
        <f>K10</f>
        <v>0</v>
      </c>
      <c r="I50" s="157">
        <f>C16</f>
        <v>13</v>
      </c>
      <c r="J50" s="187">
        <f>K7</f>
        <v>0</v>
      </c>
      <c r="K50" s="206">
        <f>C11</f>
        <v>8</v>
      </c>
    </row>
    <row r="51" spans="1:11" x14ac:dyDescent="0.15">
      <c r="A51" s="161">
        <v>4</v>
      </c>
      <c r="B51" s="186">
        <f>K13</f>
        <v>0</v>
      </c>
      <c r="C51" s="618">
        <f>C6</f>
        <v>3</v>
      </c>
      <c r="D51" s="187">
        <f>K11</f>
        <v>0</v>
      </c>
      <c r="E51" s="37">
        <f>C17</f>
        <v>14</v>
      </c>
      <c r="G51" s="161">
        <v>4</v>
      </c>
      <c r="H51" s="186">
        <f>K13</f>
        <v>0</v>
      </c>
      <c r="I51" s="46">
        <f>C6</f>
        <v>3</v>
      </c>
      <c r="J51" s="187">
        <f>K6</f>
        <v>0</v>
      </c>
      <c r="K51" s="37">
        <f>C13</f>
        <v>10</v>
      </c>
    </row>
    <row r="52" spans="1:11" ht="14" thickBot="1" x14ac:dyDescent="0.2">
      <c r="A52" s="109">
        <v>5</v>
      </c>
      <c r="B52" s="72">
        <f>K6</f>
        <v>0</v>
      </c>
      <c r="C52" s="629">
        <f>C9</f>
        <v>6</v>
      </c>
      <c r="D52" s="188">
        <f>K14</f>
        <v>0</v>
      </c>
      <c r="E52" s="43">
        <f>C14</f>
        <v>11</v>
      </c>
      <c r="G52" s="109">
        <v>5</v>
      </c>
      <c r="H52" s="72">
        <f>K14</f>
        <v>0</v>
      </c>
      <c r="I52" s="111">
        <f>C5</f>
        <v>2</v>
      </c>
      <c r="J52" s="188">
        <f>K11</f>
        <v>0</v>
      </c>
      <c r="K52" s="43">
        <f>C17</f>
        <v>14</v>
      </c>
    </row>
    <row r="54" spans="1:11" ht="14" thickBot="1" x14ac:dyDescent="0.2">
      <c r="E54" s="15" t="s">
        <v>2188</v>
      </c>
      <c r="K54" s="15" t="s">
        <v>311</v>
      </c>
    </row>
    <row r="55" spans="1:11" x14ac:dyDescent="0.15">
      <c r="A55" s="105" t="s">
        <v>892</v>
      </c>
      <c r="B55" s="181" t="s">
        <v>197</v>
      </c>
      <c r="C55" s="182" t="s">
        <v>865</v>
      </c>
      <c r="D55" s="183" t="s">
        <v>197</v>
      </c>
      <c r="E55" s="30" t="s">
        <v>866</v>
      </c>
      <c r="G55" s="105" t="s">
        <v>892</v>
      </c>
      <c r="H55" s="181" t="s">
        <v>197</v>
      </c>
      <c r="I55" s="182" t="s">
        <v>865</v>
      </c>
      <c r="J55" s="183" t="s">
        <v>197</v>
      </c>
      <c r="K55" s="30" t="s">
        <v>866</v>
      </c>
    </row>
    <row r="56" spans="1:11" x14ac:dyDescent="0.15">
      <c r="A56" s="108">
        <v>1</v>
      </c>
      <c r="B56" s="60">
        <f>K8</f>
        <v>0</v>
      </c>
      <c r="C56" s="587">
        <f>C4</f>
        <v>1</v>
      </c>
      <c r="D56" s="162">
        <f>K4</f>
        <v>0</v>
      </c>
      <c r="E56" s="206">
        <f>C15</f>
        <v>12</v>
      </c>
      <c r="G56" s="108">
        <v>1</v>
      </c>
      <c r="H56" s="60">
        <f>K10</f>
        <v>0</v>
      </c>
      <c r="I56" s="157">
        <f>C16</f>
        <v>13</v>
      </c>
      <c r="J56" s="162">
        <f>K8</f>
        <v>0</v>
      </c>
      <c r="K56" s="33">
        <f>C4</f>
        <v>1</v>
      </c>
    </row>
    <row r="57" spans="1:11" x14ac:dyDescent="0.15">
      <c r="A57" s="184">
        <v>2</v>
      </c>
      <c r="B57" s="185">
        <f>K9</f>
        <v>0</v>
      </c>
      <c r="C57" s="45">
        <f>C12</f>
        <v>9</v>
      </c>
      <c r="D57" s="162">
        <f>K10</f>
        <v>0</v>
      </c>
      <c r="E57" s="206">
        <f>C16</f>
        <v>13</v>
      </c>
      <c r="G57" s="184">
        <v>2</v>
      </c>
      <c r="H57" s="185">
        <f>K13</f>
        <v>0</v>
      </c>
      <c r="I57" s="45">
        <f>C17</f>
        <v>14</v>
      </c>
      <c r="J57" s="162">
        <f>K11</f>
        <v>0</v>
      </c>
      <c r="K57" s="33">
        <f>C9</f>
        <v>6</v>
      </c>
    </row>
    <row r="58" spans="1:11" x14ac:dyDescent="0.15">
      <c r="A58" s="161">
        <v>3</v>
      </c>
      <c r="B58" s="186">
        <f>K13</f>
        <v>0</v>
      </c>
      <c r="C58" s="46">
        <f>C17</f>
        <v>14</v>
      </c>
      <c r="D58" s="187">
        <f>K14</f>
        <v>0</v>
      </c>
      <c r="E58" s="531">
        <f>C10</f>
        <v>7</v>
      </c>
      <c r="G58" s="161">
        <v>3</v>
      </c>
      <c r="H58" s="186">
        <f>K6</f>
        <v>0</v>
      </c>
      <c r="I58" s="587">
        <f>C5</f>
        <v>2</v>
      </c>
      <c r="J58" s="187">
        <f>K5</f>
        <v>0</v>
      </c>
      <c r="K58" s="451">
        <f>C14</f>
        <v>11</v>
      </c>
    </row>
    <row r="59" spans="1:11" x14ac:dyDescent="0.15">
      <c r="A59" s="161">
        <v>4</v>
      </c>
      <c r="B59" s="186">
        <f>K6</f>
        <v>0</v>
      </c>
      <c r="C59" s="224">
        <f>C13</f>
        <v>10</v>
      </c>
      <c r="D59" s="187">
        <f>K11</f>
        <v>0</v>
      </c>
      <c r="E59" s="531">
        <f>C9</f>
        <v>6</v>
      </c>
      <c r="G59" s="161">
        <v>4</v>
      </c>
      <c r="H59" s="186">
        <f>K9</f>
        <v>0</v>
      </c>
      <c r="I59" s="224">
        <f>C12</f>
        <v>9</v>
      </c>
      <c r="J59" s="187">
        <f>K4</f>
        <v>0</v>
      </c>
      <c r="K59" s="37">
        <f>C15</f>
        <v>12</v>
      </c>
    </row>
    <row r="60" spans="1:11" ht="14" thickBot="1" x14ac:dyDescent="0.2">
      <c r="A60" s="109">
        <v>5</v>
      </c>
      <c r="B60" s="72">
        <f>K5</f>
        <v>0</v>
      </c>
      <c r="C60" s="111">
        <f>C7</f>
        <v>4</v>
      </c>
      <c r="D60" s="188">
        <f>K7</f>
        <v>0</v>
      </c>
      <c r="E60" s="193">
        <f>C11</f>
        <v>8</v>
      </c>
      <c r="G60" s="109">
        <v>5</v>
      </c>
      <c r="H60" s="72">
        <f>K14</f>
        <v>0</v>
      </c>
      <c r="I60" s="111">
        <f>C10</f>
        <v>7</v>
      </c>
      <c r="J60" s="188">
        <f>K7</f>
        <v>0</v>
      </c>
      <c r="K60" s="448">
        <f>C6</f>
        <v>3</v>
      </c>
    </row>
    <row r="62" spans="1:11" x14ac:dyDescent="0.15">
      <c r="A62" s="1637" t="s">
        <v>655</v>
      </c>
      <c r="B62" s="1637"/>
      <c r="C62" s="1637"/>
      <c r="D62" s="1637"/>
      <c r="E62" s="1637"/>
      <c r="F62" s="1637"/>
      <c r="G62" s="1637"/>
      <c r="H62" s="1637"/>
      <c r="I62" s="1637"/>
      <c r="J62" s="1637"/>
      <c r="K62" s="1637"/>
    </row>
    <row r="64" spans="1:11" x14ac:dyDescent="0.15">
      <c r="A64" s="1637" t="s">
        <v>1226</v>
      </c>
      <c r="B64" s="1637"/>
      <c r="C64" s="1637"/>
      <c r="D64" s="1637"/>
      <c r="E64" s="1637"/>
      <c r="F64" s="1637"/>
      <c r="G64" s="1637"/>
      <c r="H64" s="1637"/>
      <c r="I64" s="1637"/>
      <c r="J64" s="1637"/>
      <c r="K64" s="1637"/>
    </row>
    <row r="67" spans="1:11" ht="14" thickBot="1" x14ac:dyDescent="0.2">
      <c r="E67" s="15" t="s">
        <v>312</v>
      </c>
      <c r="H67" s="1747" t="s">
        <v>503</v>
      </c>
      <c r="I67" s="1748"/>
      <c r="K67" s="15" t="s">
        <v>313</v>
      </c>
    </row>
    <row r="68" spans="1:11" x14ac:dyDescent="0.15">
      <c r="A68" s="105" t="s">
        <v>892</v>
      </c>
      <c r="B68" s="181" t="s">
        <v>197</v>
      </c>
      <c r="C68" s="182" t="s">
        <v>865</v>
      </c>
      <c r="D68" s="183" t="s">
        <v>197</v>
      </c>
      <c r="E68" s="30" t="s">
        <v>866</v>
      </c>
      <c r="G68" s="105" t="s">
        <v>892</v>
      </c>
      <c r="H68" s="181" t="s">
        <v>197</v>
      </c>
      <c r="I68" s="182" t="s">
        <v>865</v>
      </c>
      <c r="J68" s="183" t="s">
        <v>197</v>
      </c>
      <c r="K68" s="30" t="s">
        <v>866</v>
      </c>
    </row>
    <row r="69" spans="1:11" x14ac:dyDescent="0.15">
      <c r="A69" s="108">
        <v>1</v>
      </c>
      <c r="B69" s="60">
        <f>K9</f>
        <v>0</v>
      </c>
      <c r="C69" s="157">
        <f>C12</f>
        <v>9</v>
      </c>
      <c r="D69" s="162">
        <f>K10</f>
        <v>0</v>
      </c>
      <c r="E69" s="449">
        <f>C11</f>
        <v>8</v>
      </c>
      <c r="G69" s="108">
        <v>1</v>
      </c>
      <c r="H69" s="60">
        <f>K8</f>
        <v>0</v>
      </c>
      <c r="I69" s="45">
        <f>C4</f>
        <v>1</v>
      </c>
      <c r="J69" s="162">
        <f>K7</f>
        <v>0</v>
      </c>
      <c r="K69" s="206">
        <f>C6</f>
        <v>3</v>
      </c>
    </row>
    <row r="70" spans="1:11" x14ac:dyDescent="0.15">
      <c r="A70" s="184">
        <v>2</v>
      </c>
      <c r="B70" s="185">
        <f>K6</f>
        <v>0</v>
      </c>
      <c r="C70" s="157">
        <f>C5</f>
        <v>2</v>
      </c>
      <c r="D70" s="162">
        <f>K14</f>
        <v>0</v>
      </c>
      <c r="E70" s="206">
        <f>C10</f>
        <v>7</v>
      </c>
      <c r="G70" s="184">
        <v>2</v>
      </c>
      <c r="H70" s="185">
        <f>K13</f>
        <v>0</v>
      </c>
      <c r="I70" s="45">
        <f>C7</f>
        <v>4</v>
      </c>
      <c r="J70" s="162">
        <f>K6</f>
        <v>0</v>
      </c>
      <c r="K70" s="33">
        <f>C5</f>
        <v>2</v>
      </c>
    </row>
    <row r="71" spans="1:11" x14ac:dyDescent="0.15">
      <c r="A71" s="161">
        <v>3</v>
      </c>
      <c r="B71" s="186">
        <f>K8</f>
        <v>0</v>
      </c>
      <c r="C71" s="748">
        <f>C4</f>
        <v>1</v>
      </c>
      <c r="D71" s="187">
        <f>K11</f>
        <v>0</v>
      </c>
      <c r="E71" s="637">
        <f>C9</f>
        <v>6</v>
      </c>
      <c r="G71" s="161">
        <v>3</v>
      </c>
      <c r="H71" s="186">
        <f>K10</f>
        <v>0</v>
      </c>
      <c r="I71" s="157">
        <f>C11</f>
        <v>8</v>
      </c>
      <c r="J71" s="187">
        <f>K14</f>
        <v>0</v>
      </c>
      <c r="K71" s="449">
        <f>C17</f>
        <v>14</v>
      </c>
    </row>
    <row r="72" spans="1:11" x14ac:dyDescent="0.15">
      <c r="A72" s="161">
        <v>4</v>
      </c>
      <c r="B72" s="186">
        <f>K13</f>
        <v>0</v>
      </c>
      <c r="C72" s="749">
        <f>C7</f>
        <v>4</v>
      </c>
      <c r="D72" s="187">
        <f>K7</f>
        <v>0</v>
      </c>
      <c r="E72" s="637">
        <f>C6</f>
        <v>3</v>
      </c>
      <c r="G72" s="161">
        <v>4</v>
      </c>
      <c r="H72" s="186">
        <f>K9</f>
        <v>0</v>
      </c>
      <c r="I72" s="224">
        <f>C12</f>
        <v>9</v>
      </c>
      <c r="J72" s="187">
        <f>K11</f>
        <v>0</v>
      </c>
      <c r="K72" s="37">
        <f>C9</f>
        <v>6</v>
      </c>
    </row>
    <row r="73" spans="1:11" ht="14" thickBot="1" x14ac:dyDescent="0.2">
      <c r="A73" s="109">
        <v>5</v>
      </c>
      <c r="B73" s="72">
        <f>K5</f>
        <v>0</v>
      </c>
      <c r="C73" s="846">
        <f>C8</f>
        <v>5</v>
      </c>
      <c r="D73" s="188">
        <f>K4</f>
        <v>0</v>
      </c>
      <c r="E73" s="631">
        <f>C13</f>
        <v>10</v>
      </c>
      <c r="G73" s="109">
        <v>5</v>
      </c>
      <c r="H73" s="72">
        <f>K5</f>
        <v>0</v>
      </c>
      <c r="I73" s="619">
        <f>C15</f>
        <v>12</v>
      </c>
      <c r="J73" s="188">
        <f>K4</f>
        <v>0</v>
      </c>
      <c r="K73" s="43">
        <f>C10</f>
        <v>7</v>
      </c>
    </row>
    <row r="76" spans="1:11" ht="14" thickBot="1" x14ac:dyDescent="0.2">
      <c r="E76" s="15" t="s">
        <v>314</v>
      </c>
      <c r="K76" s="15" t="s">
        <v>669</v>
      </c>
    </row>
    <row r="77" spans="1:11" x14ac:dyDescent="0.15">
      <c r="A77" s="105" t="s">
        <v>892</v>
      </c>
      <c r="B77" s="181" t="s">
        <v>197</v>
      </c>
      <c r="C77" s="182" t="s">
        <v>865</v>
      </c>
      <c r="D77" s="183" t="s">
        <v>197</v>
      </c>
      <c r="E77" s="30" t="s">
        <v>866</v>
      </c>
      <c r="G77" s="105" t="s">
        <v>892</v>
      </c>
      <c r="H77" s="181" t="s">
        <v>197</v>
      </c>
      <c r="I77" s="182" t="s">
        <v>865</v>
      </c>
      <c r="J77" s="183" t="s">
        <v>197</v>
      </c>
      <c r="K77" s="30" t="s">
        <v>866</v>
      </c>
    </row>
    <row r="78" spans="1:11" x14ac:dyDescent="0.15">
      <c r="A78" s="108">
        <v>1</v>
      </c>
      <c r="B78" s="60">
        <f>K10</f>
        <v>0</v>
      </c>
      <c r="C78" s="157">
        <f>C11</f>
        <v>8</v>
      </c>
      <c r="D78" s="162">
        <f>K6</f>
        <v>0</v>
      </c>
      <c r="E78" s="33">
        <f>C5</f>
        <v>2</v>
      </c>
      <c r="G78" s="108">
        <v>1</v>
      </c>
      <c r="H78" s="60">
        <f>K8</f>
        <v>0</v>
      </c>
      <c r="I78" s="157">
        <f>C8</f>
        <v>5</v>
      </c>
      <c r="J78" s="162">
        <f>K11</f>
        <v>0</v>
      </c>
      <c r="K78" s="449">
        <f>C14</f>
        <v>11</v>
      </c>
    </row>
    <row r="79" spans="1:11" x14ac:dyDescent="0.15">
      <c r="A79" s="184">
        <v>2</v>
      </c>
      <c r="B79" s="185">
        <f>K4</f>
        <v>0</v>
      </c>
      <c r="C79" s="45">
        <f>C10</f>
        <v>7</v>
      </c>
      <c r="D79" s="162">
        <f>K8</f>
        <v>0</v>
      </c>
      <c r="E79" s="451">
        <f>C8</f>
        <v>5</v>
      </c>
      <c r="G79" s="184">
        <v>2</v>
      </c>
      <c r="H79" s="185">
        <f>K6</f>
        <v>0</v>
      </c>
      <c r="I79" s="45">
        <f>C5</f>
        <v>2</v>
      </c>
      <c r="J79" s="162">
        <f>K9</f>
        <v>0</v>
      </c>
      <c r="K79" s="33">
        <f>C12</f>
        <v>9</v>
      </c>
    </row>
    <row r="80" spans="1:11" x14ac:dyDescent="0.15">
      <c r="A80" s="161">
        <v>3</v>
      </c>
      <c r="B80" s="186">
        <f>K7</f>
        <v>0</v>
      </c>
      <c r="C80" s="46">
        <f>C6</f>
        <v>3</v>
      </c>
      <c r="D80" s="187">
        <f>K9</f>
        <v>0</v>
      </c>
      <c r="E80" s="37">
        <f>C12</f>
        <v>9</v>
      </c>
      <c r="G80" s="161">
        <v>3</v>
      </c>
      <c r="H80" s="186">
        <f>K7</f>
        <v>0</v>
      </c>
      <c r="I80" s="45">
        <f>C6</f>
        <v>3</v>
      </c>
      <c r="J80" s="187">
        <f>K5</f>
        <v>0</v>
      </c>
      <c r="K80" s="33">
        <f>C15</f>
        <v>12</v>
      </c>
    </row>
    <row r="81" spans="1:14" x14ac:dyDescent="0.15">
      <c r="A81" s="161">
        <v>4</v>
      </c>
      <c r="B81" s="186">
        <f>K5</f>
        <v>0</v>
      </c>
      <c r="C81" s="224">
        <f>C15</f>
        <v>12</v>
      </c>
      <c r="D81" s="187">
        <f>K11</f>
        <v>0</v>
      </c>
      <c r="E81" s="531">
        <f>C13</f>
        <v>10</v>
      </c>
      <c r="G81" s="161">
        <v>4</v>
      </c>
      <c r="H81" s="186">
        <f>K13</f>
        <v>0</v>
      </c>
      <c r="I81" s="618">
        <f>C16</f>
        <v>13</v>
      </c>
      <c r="J81" s="187">
        <f>K14</f>
        <v>0</v>
      </c>
      <c r="K81" s="531">
        <f>C9</f>
        <v>6</v>
      </c>
    </row>
    <row r="82" spans="1:14" ht="14" thickBot="1" x14ac:dyDescent="0.2">
      <c r="A82" s="109">
        <v>5</v>
      </c>
      <c r="B82" s="72">
        <f>K13</f>
        <v>0</v>
      </c>
      <c r="C82" s="111">
        <f>C7</f>
        <v>4</v>
      </c>
      <c r="D82" s="188">
        <f>K14</f>
        <v>0</v>
      </c>
      <c r="E82" s="193">
        <f>C17</f>
        <v>14</v>
      </c>
      <c r="G82" s="109">
        <v>5</v>
      </c>
      <c r="H82" s="72">
        <f>K10</f>
        <v>0</v>
      </c>
      <c r="I82" s="111">
        <f>C11</f>
        <v>8</v>
      </c>
      <c r="J82" s="188">
        <f>K4</f>
        <v>0</v>
      </c>
      <c r="K82" s="193">
        <f>C10</f>
        <v>7</v>
      </c>
    </row>
    <row r="84" spans="1:14" ht="14" thickBot="1" x14ac:dyDescent="0.2">
      <c r="E84" s="15" t="s">
        <v>670</v>
      </c>
      <c r="K84" s="15" t="s">
        <v>859</v>
      </c>
    </row>
    <row r="85" spans="1:14" x14ac:dyDescent="0.15">
      <c r="A85" s="105" t="s">
        <v>892</v>
      </c>
      <c r="B85" s="181" t="s">
        <v>197</v>
      </c>
      <c r="C85" s="182" t="s">
        <v>865</v>
      </c>
      <c r="D85" s="183" t="s">
        <v>197</v>
      </c>
      <c r="E85" s="30" t="s">
        <v>866</v>
      </c>
      <c r="G85" s="105" t="s">
        <v>892</v>
      </c>
      <c r="H85" s="181" t="s">
        <v>197</v>
      </c>
      <c r="I85" s="182" t="s">
        <v>865</v>
      </c>
      <c r="J85" s="183" t="s">
        <v>197</v>
      </c>
      <c r="K85" s="30" t="s">
        <v>866</v>
      </c>
    </row>
    <row r="86" spans="1:14" x14ac:dyDescent="0.15">
      <c r="A86" s="108">
        <v>1</v>
      </c>
      <c r="B86" s="60">
        <f>K6</f>
        <v>0</v>
      </c>
      <c r="C86" s="157">
        <f>C5</f>
        <v>2</v>
      </c>
      <c r="D86" s="162">
        <f>K8</f>
        <v>0</v>
      </c>
      <c r="E86" s="33">
        <f>C8</f>
        <v>5</v>
      </c>
      <c r="G86" s="108">
        <v>1</v>
      </c>
      <c r="H86" s="60">
        <f>K14</f>
        <v>0</v>
      </c>
      <c r="I86" s="157">
        <f>C9</f>
        <v>6</v>
      </c>
      <c r="J86" s="162">
        <f>K9</f>
        <v>0</v>
      </c>
      <c r="K86" s="451">
        <f>C7</f>
        <v>4</v>
      </c>
    </row>
    <row r="87" spans="1:14" x14ac:dyDescent="0.15">
      <c r="A87" s="184">
        <v>2</v>
      </c>
      <c r="B87" s="185">
        <f>K9</f>
        <v>0</v>
      </c>
      <c r="C87" s="626">
        <f>C4</f>
        <v>1</v>
      </c>
      <c r="D87" s="162">
        <f>K4</f>
        <v>0</v>
      </c>
      <c r="E87" s="206">
        <f>C10</f>
        <v>7</v>
      </c>
      <c r="G87" s="184">
        <v>2</v>
      </c>
      <c r="H87" s="185">
        <f>K8</f>
        <v>0</v>
      </c>
      <c r="I87" s="157">
        <f>C8</f>
        <v>5</v>
      </c>
      <c r="J87" s="162">
        <f>K7</f>
        <v>0</v>
      </c>
      <c r="K87" s="33">
        <f>C6</f>
        <v>3</v>
      </c>
    </row>
    <row r="88" spans="1:14" x14ac:dyDescent="0.15">
      <c r="A88" s="161">
        <v>3</v>
      </c>
      <c r="B88" s="186">
        <f>K10</f>
        <v>0</v>
      </c>
      <c r="C88" s="46">
        <f>C11</f>
        <v>8</v>
      </c>
      <c r="D88" s="187">
        <f>K7</f>
        <v>0</v>
      </c>
      <c r="E88" s="225">
        <f>C6</f>
        <v>3</v>
      </c>
      <c r="G88" s="161">
        <v>3</v>
      </c>
      <c r="H88" s="186">
        <f>K11</f>
        <v>0</v>
      </c>
      <c r="I88" s="157">
        <f>C14</f>
        <v>11</v>
      </c>
      <c r="J88" s="187">
        <f>K10</f>
        <v>0</v>
      </c>
      <c r="K88" s="33">
        <f>C11</f>
        <v>8</v>
      </c>
    </row>
    <row r="89" spans="1:14" x14ac:dyDescent="0.15">
      <c r="A89" s="161">
        <v>4</v>
      </c>
      <c r="B89" s="186">
        <f>K5</f>
        <v>0</v>
      </c>
      <c r="C89" s="46">
        <f>C15</f>
        <v>12</v>
      </c>
      <c r="D89" s="187">
        <f>K14</f>
        <v>0</v>
      </c>
      <c r="E89" s="37">
        <f>C9</f>
        <v>6</v>
      </c>
      <c r="G89" s="161">
        <v>4</v>
      </c>
      <c r="H89" s="186">
        <f>K5</f>
        <v>0</v>
      </c>
      <c r="I89" s="224">
        <f>C15</f>
        <v>12</v>
      </c>
      <c r="J89" s="187">
        <f>K6</f>
        <v>0</v>
      </c>
      <c r="K89" s="37">
        <f>C5</f>
        <v>2</v>
      </c>
    </row>
    <row r="90" spans="1:14" ht="14" thickBot="1" x14ac:dyDescent="0.2">
      <c r="A90" s="109">
        <v>5</v>
      </c>
      <c r="B90" s="72">
        <f>K13</f>
        <v>0</v>
      </c>
      <c r="C90" s="111">
        <f>C16</f>
        <v>13</v>
      </c>
      <c r="D90" s="188">
        <f>K11</f>
        <v>0</v>
      </c>
      <c r="E90" s="43">
        <f>C14</f>
        <v>11</v>
      </c>
      <c r="G90" s="109">
        <v>5</v>
      </c>
      <c r="H90" s="72">
        <f>K4</f>
        <v>0</v>
      </c>
      <c r="I90" s="619">
        <f>C17</f>
        <v>14</v>
      </c>
      <c r="J90" s="188">
        <f>K13</f>
        <v>0</v>
      </c>
      <c r="K90" s="43">
        <f>C16</f>
        <v>13</v>
      </c>
    </row>
    <row r="92" spans="1:14" ht="14" thickBot="1" x14ac:dyDescent="0.2">
      <c r="E92" s="15" t="s">
        <v>861</v>
      </c>
      <c r="K92" s="15" t="s">
        <v>862</v>
      </c>
    </row>
    <row r="93" spans="1:14" x14ac:dyDescent="0.15">
      <c r="A93" s="105" t="s">
        <v>892</v>
      </c>
      <c r="B93" s="181" t="s">
        <v>197</v>
      </c>
      <c r="C93" s="182" t="s">
        <v>865</v>
      </c>
      <c r="D93" s="183" t="s">
        <v>197</v>
      </c>
      <c r="E93" s="30" t="s">
        <v>866</v>
      </c>
      <c r="G93" s="105" t="s">
        <v>892</v>
      </c>
      <c r="H93" s="181" t="s">
        <v>197</v>
      </c>
      <c r="I93" s="182" t="s">
        <v>865</v>
      </c>
      <c r="J93" s="183" t="s">
        <v>197</v>
      </c>
      <c r="K93" s="30" t="s">
        <v>866</v>
      </c>
      <c r="N93" s="25"/>
    </row>
    <row r="94" spans="1:14" x14ac:dyDescent="0.15">
      <c r="A94" s="108">
        <v>1</v>
      </c>
      <c r="B94" s="60">
        <f>K9</f>
        <v>0</v>
      </c>
      <c r="C94" s="626">
        <f>C13</f>
        <v>10</v>
      </c>
      <c r="D94" s="162">
        <f>K7</f>
        <v>0</v>
      </c>
      <c r="E94" s="451">
        <f>C4</f>
        <v>1</v>
      </c>
      <c r="G94" s="108">
        <v>1</v>
      </c>
      <c r="H94" s="60">
        <f>K11</f>
        <v>0</v>
      </c>
      <c r="I94" s="157">
        <f>C14</f>
        <v>11</v>
      </c>
      <c r="J94" s="162">
        <f>K7</f>
        <v>0</v>
      </c>
      <c r="K94" s="206">
        <f>C4</f>
        <v>1</v>
      </c>
    </row>
    <row r="95" spans="1:14" x14ac:dyDescent="0.15">
      <c r="A95" s="184">
        <v>2</v>
      </c>
      <c r="B95" s="185">
        <f>K14</f>
        <v>0</v>
      </c>
      <c r="C95" s="157">
        <f>C9</f>
        <v>6</v>
      </c>
      <c r="D95" s="162">
        <f>K8</f>
        <v>0</v>
      </c>
      <c r="E95" s="33">
        <f>C8</f>
        <v>5</v>
      </c>
      <c r="G95" s="184">
        <v>2</v>
      </c>
      <c r="H95" s="185">
        <f>K9</f>
        <v>0</v>
      </c>
      <c r="I95" s="157">
        <f>C13</f>
        <v>10</v>
      </c>
      <c r="J95" s="162">
        <f>K10</f>
        <v>0</v>
      </c>
      <c r="K95" s="449">
        <f>C7</f>
        <v>4</v>
      </c>
    </row>
    <row r="96" spans="1:14" x14ac:dyDescent="0.15">
      <c r="A96" s="161">
        <v>3</v>
      </c>
      <c r="B96" s="186">
        <f>K10</f>
        <v>0</v>
      </c>
      <c r="C96" s="618">
        <f>C12</f>
        <v>9</v>
      </c>
      <c r="D96" s="187">
        <f>K4</f>
        <v>0</v>
      </c>
      <c r="E96" s="37">
        <f>C17</f>
        <v>14</v>
      </c>
      <c r="G96" s="161">
        <v>3</v>
      </c>
      <c r="H96" s="186">
        <f>K4</f>
        <v>0</v>
      </c>
      <c r="I96" s="45">
        <f>C17</f>
        <v>14</v>
      </c>
      <c r="J96" s="187">
        <f>K8</f>
        <v>0</v>
      </c>
      <c r="K96" s="33">
        <f>C8</f>
        <v>5</v>
      </c>
    </row>
    <row r="97" spans="1:11" x14ac:dyDescent="0.15">
      <c r="A97" s="161">
        <v>4</v>
      </c>
      <c r="B97" s="186">
        <f>K11</f>
        <v>0</v>
      </c>
      <c r="C97" s="224">
        <f>C14</f>
        <v>11</v>
      </c>
      <c r="D97" s="187">
        <f>K5</f>
        <v>0</v>
      </c>
      <c r="E97" s="37">
        <f>C15</f>
        <v>12</v>
      </c>
      <c r="G97" s="161">
        <v>4</v>
      </c>
      <c r="H97" s="186">
        <f>K14</f>
        <v>0</v>
      </c>
      <c r="I97" s="46">
        <f>C9</f>
        <v>6</v>
      </c>
      <c r="J97" s="187">
        <f>K5</f>
        <v>0</v>
      </c>
      <c r="K97" s="531">
        <f>C11</f>
        <v>8</v>
      </c>
    </row>
    <row r="98" spans="1:11" ht="14" thickBot="1" x14ac:dyDescent="0.2">
      <c r="A98" s="109">
        <v>5</v>
      </c>
      <c r="B98" s="72">
        <f>K6</f>
        <v>0</v>
      </c>
      <c r="C98" s="619">
        <f>C10</f>
        <v>7</v>
      </c>
      <c r="D98" s="188">
        <f>K13</f>
        <v>0</v>
      </c>
      <c r="E98" s="43">
        <f>C16</f>
        <v>13</v>
      </c>
      <c r="G98" s="109">
        <v>5</v>
      </c>
      <c r="H98" s="72">
        <f>K13</f>
        <v>0</v>
      </c>
      <c r="I98" s="111">
        <f>C16</f>
        <v>13</v>
      </c>
      <c r="J98" s="188">
        <f>K6</f>
        <v>0</v>
      </c>
      <c r="K98" s="448">
        <f>C5</f>
        <v>2</v>
      </c>
    </row>
    <row r="100" spans="1:11" ht="14" thickBot="1" x14ac:dyDescent="0.2">
      <c r="E100" s="15" t="s">
        <v>863</v>
      </c>
      <c r="K100" s="15" t="s">
        <v>864</v>
      </c>
    </row>
    <row r="101" spans="1:11" x14ac:dyDescent="0.15">
      <c r="A101" s="105" t="s">
        <v>892</v>
      </c>
      <c r="B101" s="181" t="s">
        <v>197</v>
      </c>
      <c r="C101" s="182" t="s">
        <v>865</v>
      </c>
      <c r="D101" s="183" t="s">
        <v>197</v>
      </c>
      <c r="E101" s="30" t="s">
        <v>866</v>
      </c>
      <c r="G101" s="105" t="s">
        <v>892</v>
      </c>
      <c r="H101" s="181" t="s">
        <v>197</v>
      </c>
      <c r="I101" s="182" t="s">
        <v>865</v>
      </c>
      <c r="J101" s="183" t="s">
        <v>197</v>
      </c>
      <c r="K101" s="30" t="s">
        <v>866</v>
      </c>
    </row>
    <row r="102" spans="1:11" x14ac:dyDescent="0.15">
      <c r="A102" s="108">
        <v>1</v>
      </c>
      <c r="B102" s="60">
        <f>K4</f>
        <v>0</v>
      </c>
      <c r="C102" s="157">
        <f>C17</f>
        <v>14</v>
      </c>
      <c r="D102" s="162">
        <f>K7</f>
        <v>0</v>
      </c>
      <c r="E102" s="33">
        <f>C4</f>
        <v>1</v>
      </c>
      <c r="G102" s="108">
        <v>1</v>
      </c>
      <c r="H102" s="60">
        <f>K4</f>
        <v>0</v>
      </c>
      <c r="I102" s="45">
        <f>C17</f>
        <v>14</v>
      </c>
      <c r="J102" s="162">
        <f>K5</f>
        <v>0</v>
      </c>
      <c r="K102" s="451">
        <f>C15</f>
        <v>12</v>
      </c>
    </row>
    <row r="103" spans="1:11" x14ac:dyDescent="0.15">
      <c r="A103" s="184">
        <v>2</v>
      </c>
      <c r="B103" s="185">
        <f>K11</f>
        <v>0</v>
      </c>
      <c r="C103" s="157">
        <f>C14</f>
        <v>11</v>
      </c>
      <c r="D103" s="162">
        <f>K10</f>
        <v>0</v>
      </c>
      <c r="E103" s="33">
        <f>C7</f>
        <v>4</v>
      </c>
      <c r="G103" s="184">
        <v>2</v>
      </c>
      <c r="H103" s="185">
        <f>K14</f>
        <v>0</v>
      </c>
      <c r="I103" s="45">
        <f>C12</f>
        <v>9</v>
      </c>
      <c r="J103" s="162">
        <f>K11</f>
        <v>0</v>
      </c>
      <c r="K103" s="206">
        <f>C14</f>
        <v>11</v>
      </c>
    </row>
    <row r="104" spans="1:11" x14ac:dyDescent="0.15">
      <c r="A104" s="161">
        <v>3</v>
      </c>
      <c r="B104" s="186">
        <f>K9</f>
        <v>0</v>
      </c>
      <c r="C104" s="224">
        <f>C13</f>
        <v>10</v>
      </c>
      <c r="D104" s="187">
        <f>K5</f>
        <v>0</v>
      </c>
      <c r="E104" s="225">
        <f>C11</f>
        <v>8</v>
      </c>
      <c r="G104" s="161">
        <v>3</v>
      </c>
      <c r="H104" s="186">
        <f>K13</f>
        <v>0</v>
      </c>
      <c r="I104" s="45">
        <f>C16</f>
        <v>13</v>
      </c>
      <c r="J104" s="187">
        <f>K9</f>
        <v>0</v>
      </c>
      <c r="K104" s="33">
        <f>C13</f>
        <v>10</v>
      </c>
    </row>
    <row r="105" spans="1:11" x14ac:dyDescent="0.15">
      <c r="A105" s="161">
        <v>4</v>
      </c>
      <c r="B105" s="186">
        <f>K8</f>
        <v>0</v>
      </c>
      <c r="C105" s="618">
        <f>C6</f>
        <v>3</v>
      </c>
      <c r="D105" s="187">
        <f>K13</f>
        <v>0</v>
      </c>
      <c r="E105" s="37">
        <f>C16</f>
        <v>13</v>
      </c>
      <c r="G105" s="161">
        <v>4</v>
      </c>
      <c r="H105" s="186">
        <f>K6</f>
        <v>0</v>
      </c>
      <c r="I105" s="46">
        <f>C10</f>
        <v>7</v>
      </c>
      <c r="J105" s="187">
        <f>K10</f>
        <v>0</v>
      </c>
      <c r="K105" s="37">
        <f>C7</f>
        <v>4</v>
      </c>
    </row>
    <row r="106" spans="1:11" ht="14" thickBot="1" x14ac:dyDescent="0.2">
      <c r="A106" s="109">
        <v>5</v>
      </c>
      <c r="B106" s="72">
        <f>K14</f>
        <v>0</v>
      </c>
      <c r="C106" s="619">
        <f>C12</f>
        <v>9</v>
      </c>
      <c r="D106" s="188">
        <f>K6</f>
        <v>0</v>
      </c>
      <c r="E106" s="448">
        <f>C10</f>
        <v>7</v>
      </c>
      <c r="G106" s="109">
        <v>5</v>
      </c>
      <c r="H106" s="72">
        <f>K8</f>
        <v>0</v>
      </c>
      <c r="I106" s="619">
        <f>C5</f>
        <v>2</v>
      </c>
      <c r="J106" s="188">
        <f>K7</f>
        <v>0</v>
      </c>
      <c r="K106" s="193">
        <f>C4</f>
        <v>1</v>
      </c>
    </row>
    <row r="108" spans="1:11" ht="14" thickBot="1" x14ac:dyDescent="0.2">
      <c r="E108" s="15" t="s">
        <v>870</v>
      </c>
    </row>
    <row r="109" spans="1:11" x14ac:dyDescent="0.15">
      <c r="A109" s="105" t="s">
        <v>892</v>
      </c>
      <c r="B109" s="181" t="s">
        <v>197</v>
      </c>
      <c r="C109" s="182" t="s">
        <v>865</v>
      </c>
      <c r="D109" s="183" t="s">
        <v>197</v>
      </c>
      <c r="E109" s="30" t="s">
        <v>866</v>
      </c>
    </row>
    <row r="110" spans="1:11" ht="14" thickBot="1" x14ac:dyDescent="0.2">
      <c r="A110" s="109">
        <v>1</v>
      </c>
      <c r="B110" s="72">
        <f>K9</f>
        <v>0</v>
      </c>
      <c r="C110" s="226">
        <f>C13</f>
        <v>10</v>
      </c>
      <c r="D110" s="190">
        <f>K14</f>
        <v>0</v>
      </c>
      <c r="E110" s="193">
        <f>C12</f>
        <v>9</v>
      </c>
    </row>
  </sheetData>
  <sheetProtection password="CF27" sheet="1" objects="1" scenarios="1"/>
  <mergeCells count="34">
    <mergeCell ref="J20:K20"/>
    <mergeCell ref="A21:G21"/>
    <mergeCell ref="H67:I67"/>
    <mergeCell ref="A64:K64"/>
    <mergeCell ref="A1:K1"/>
    <mergeCell ref="F5:G5"/>
    <mergeCell ref="F6:G6"/>
    <mergeCell ref="F7:G7"/>
    <mergeCell ref="A29:K29"/>
    <mergeCell ref="F12:G12"/>
    <mergeCell ref="F13:G13"/>
    <mergeCell ref="H20:I20"/>
    <mergeCell ref="A62:K62"/>
    <mergeCell ref="I18:J18"/>
    <mergeCell ref="A27:G27"/>
    <mergeCell ref="A22:G22"/>
    <mergeCell ref="F3:G3"/>
    <mergeCell ref="F4:G4"/>
    <mergeCell ref="C19:E19"/>
    <mergeCell ref="F9:G9"/>
    <mergeCell ref="F10:G10"/>
    <mergeCell ref="F15:G15"/>
    <mergeCell ref="F16:G16"/>
    <mergeCell ref="F11:G11"/>
    <mergeCell ref="F17:G17"/>
    <mergeCell ref="F14:G14"/>
    <mergeCell ref="F18:G18"/>
    <mergeCell ref="A23:G23"/>
    <mergeCell ref="A25:G25"/>
    <mergeCell ref="A24:G24"/>
    <mergeCell ref="B30:C30"/>
    <mergeCell ref="F8:G8"/>
    <mergeCell ref="A28:G28"/>
    <mergeCell ref="A26:G26"/>
  </mergeCells>
  <phoneticPr fontId="0" type="noConversion"/>
  <printOptions horizontalCentered="1" verticalCentered="1"/>
  <pageMargins left="0" right="0" top="0" bottom="0" header="0" footer="0"/>
  <pageSetup paperSize="9" fitToHeight="8" orientation="portrait" horizontalDpi="360" verticalDpi="360" r:id="rId1"/>
  <headerFooter alignWithMargins="0"/>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Foglio156"/>
  <dimension ref="A1:K52"/>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2004</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1934</v>
      </c>
    </row>
    <row r="4" spans="1:11" x14ac:dyDescent="0.15">
      <c r="B4" s="16">
        <v>1</v>
      </c>
      <c r="C4" s="98">
        <v>1</v>
      </c>
      <c r="D4" s="14"/>
      <c r="E4" s="20">
        <f t="shared" ref="E4:E11" si="0">COUNTIF(C$28:C$52,$C4)+COUNTIF(I$28:I$52,$C4)</f>
        <v>3</v>
      </c>
      <c r="F4" s="1697">
        <f t="shared" ref="F4:F11" si="1">COUNTIF(E$28:E$52,$C4)+COUNTIF(K$28:K$52,$C4)</f>
        <v>4</v>
      </c>
      <c r="G4" s="1753"/>
      <c r="I4" s="45">
        <f>$C$4</f>
        <v>1</v>
      </c>
      <c r="J4" s="20" t="s">
        <v>1678</v>
      </c>
      <c r="K4" s="14"/>
    </row>
    <row r="5" spans="1:11" x14ac:dyDescent="0.15">
      <c r="B5" s="16">
        <v>2</v>
      </c>
      <c r="C5" s="98">
        <v>2</v>
      </c>
      <c r="D5" s="14"/>
      <c r="E5" s="20">
        <f t="shared" si="0"/>
        <v>3</v>
      </c>
      <c r="F5" s="1697">
        <f t="shared" si="1"/>
        <v>4</v>
      </c>
      <c r="G5" s="1753"/>
      <c r="I5" s="45">
        <f>$C$5</f>
        <v>2</v>
      </c>
      <c r="J5" s="20" t="s">
        <v>1678</v>
      </c>
      <c r="K5" s="14"/>
    </row>
    <row r="6" spans="1:11" x14ac:dyDescent="0.15">
      <c r="B6" s="16">
        <v>3</v>
      </c>
      <c r="C6" s="98">
        <v>3</v>
      </c>
      <c r="D6" s="14"/>
      <c r="E6" s="20">
        <f t="shared" si="0"/>
        <v>3</v>
      </c>
      <c r="F6" s="1697">
        <f t="shared" si="1"/>
        <v>4</v>
      </c>
      <c r="G6" s="1753"/>
      <c r="I6" s="45">
        <f>$C$6</f>
        <v>3</v>
      </c>
      <c r="J6" s="20" t="s">
        <v>1678</v>
      </c>
      <c r="K6" s="14"/>
    </row>
    <row r="7" spans="1:11" x14ac:dyDescent="0.15">
      <c r="B7" s="16">
        <v>4</v>
      </c>
      <c r="C7" s="98">
        <v>4</v>
      </c>
      <c r="D7" s="14"/>
      <c r="E7" s="20">
        <f t="shared" si="0"/>
        <v>3</v>
      </c>
      <c r="F7" s="1697">
        <f t="shared" si="1"/>
        <v>4</v>
      </c>
      <c r="G7" s="1753"/>
      <c r="I7" s="45">
        <f>$C$7</f>
        <v>4</v>
      </c>
      <c r="J7" s="20" t="s">
        <v>1678</v>
      </c>
      <c r="K7" s="14"/>
    </row>
    <row r="8" spans="1:11" x14ac:dyDescent="0.15">
      <c r="B8" s="16">
        <v>5</v>
      </c>
      <c r="C8" s="98">
        <v>5</v>
      </c>
      <c r="D8" s="14"/>
      <c r="E8" s="20">
        <f t="shared" si="0"/>
        <v>4</v>
      </c>
      <c r="F8" s="1697">
        <f t="shared" si="1"/>
        <v>3</v>
      </c>
      <c r="G8" s="1753"/>
      <c r="I8" s="45">
        <f>$C$8</f>
        <v>5</v>
      </c>
      <c r="J8" s="20" t="s">
        <v>1678</v>
      </c>
      <c r="K8" s="14"/>
    </row>
    <row r="9" spans="1:11" x14ac:dyDescent="0.15">
      <c r="B9" s="16">
        <v>6</v>
      </c>
      <c r="C9" s="98">
        <v>6</v>
      </c>
      <c r="D9" s="14"/>
      <c r="E9" s="20">
        <f t="shared" si="0"/>
        <v>4</v>
      </c>
      <c r="F9" s="1697">
        <f t="shared" si="1"/>
        <v>3</v>
      </c>
      <c r="G9" s="1753"/>
      <c r="I9" s="45">
        <f>$C$9</f>
        <v>6</v>
      </c>
      <c r="J9" s="20" t="s">
        <v>1678</v>
      </c>
      <c r="K9" s="14"/>
    </row>
    <row r="10" spans="1:11" x14ac:dyDescent="0.15">
      <c r="B10" s="16">
        <v>7</v>
      </c>
      <c r="C10" s="98">
        <v>7</v>
      </c>
      <c r="D10" s="14"/>
      <c r="E10" s="20">
        <f t="shared" si="0"/>
        <v>4</v>
      </c>
      <c r="F10" s="1697">
        <f t="shared" si="1"/>
        <v>3</v>
      </c>
      <c r="G10" s="1753"/>
      <c r="I10" s="45">
        <f>$C$10</f>
        <v>7</v>
      </c>
      <c r="J10" s="20" t="s">
        <v>1678</v>
      </c>
      <c r="K10" s="14"/>
    </row>
    <row r="11" spans="1:11" x14ac:dyDescent="0.15">
      <c r="B11" s="16">
        <v>8</v>
      </c>
      <c r="C11" s="418">
        <v>8</v>
      </c>
      <c r="D11" s="14"/>
      <c r="E11" s="20">
        <f t="shared" si="0"/>
        <v>4</v>
      </c>
      <c r="F11" s="1697">
        <f t="shared" si="1"/>
        <v>3</v>
      </c>
      <c r="G11" s="1753"/>
      <c r="I11" s="46">
        <f>$C$11</f>
        <v>8</v>
      </c>
      <c r="J11" s="20" t="s">
        <v>1678</v>
      </c>
      <c r="K11" s="417"/>
    </row>
    <row r="12" spans="1:11" x14ac:dyDescent="0.15">
      <c r="A12" s="15" t="s">
        <v>363</v>
      </c>
      <c r="B12" s="383" t="s">
        <v>362</v>
      </c>
      <c r="C12" s="24" t="s">
        <v>1611</v>
      </c>
      <c r="D12" s="383" t="s">
        <v>892</v>
      </c>
      <c r="E12" s="24">
        <f>SUM(E4:E11)</f>
        <v>28</v>
      </c>
      <c r="F12" s="1754" t="s">
        <v>301</v>
      </c>
      <c r="G12" s="1754"/>
      <c r="H12" s="24" t="s">
        <v>1620</v>
      </c>
      <c r="I12" s="1755" t="s">
        <v>303</v>
      </c>
      <c r="J12" s="1755"/>
      <c r="K12" s="24" t="s">
        <v>972</v>
      </c>
    </row>
    <row r="16" spans="1:11" x14ac:dyDescent="0.15">
      <c r="H16" s="1747" t="s">
        <v>1368</v>
      </c>
      <c r="I16" s="1748"/>
      <c r="J16" s="1747" t="s">
        <v>496</v>
      </c>
      <c r="K16" s="1748"/>
    </row>
    <row r="17" spans="1:11" x14ac:dyDescent="0.15">
      <c r="H17" s="24">
        <v>1</v>
      </c>
      <c r="I17" s="45">
        <f>C4</f>
        <v>1</v>
      </c>
      <c r="J17" s="24">
        <v>2</v>
      </c>
      <c r="K17" s="45">
        <f>C5</f>
        <v>2</v>
      </c>
    </row>
    <row r="18" spans="1:11" x14ac:dyDescent="0.15">
      <c r="H18" s="24">
        <v>4</v>
      </c>
      <c r="I18" s="45">
        <f>C7</f>
        <v>4</v>
      </c>
      <c r="J18" s="24">
        <v>3</v>
      </c>
      <c r="K18" s="45">
        <f>C6</f>
        <v>3</v>
      </c>
    </row>
    <row r="19" spans="1:11" x14ac:dyDescent="0.15">
      <c r="H19" s="24">
        <v>5</v>
      </c>
      <c r="I19" s="45">
        <f>C8</f>
        <v>5</v>
      </c>
      <c r="J19" s="24">
        <v>6</v>
      </c>
      <c r="K19" s="45">
        <f>C9</f>
        <v>6</v>
      </c>
    </row>
    <row r="20" spans="1:11" x14ac:dyDescent="0.15">
      <c r="H20" s="24">
        <v>8</v>
      </c>
      <c r="I20" s="45">
        <f>C11</f>
        <v>8</v>
      </c>
      <c r="J20" s="24">
        <v>7</v>
      </c>
      <c r="K20" s="45">
        <f>C10</f>
        <v>7</v>
      </c>
    </row>
    <row r="21" spans="1:11" x14ac:dyDescent="0.15">
      <c r="E21" s="2027" t="s">
        <v>1579</v>
      </c>
      <c r="F21" s="2027"/>
      <c r="G21" s="2027"/>
      <c r="H21" s="2027"/>
      <c r="I21" s="2027"/>
      <c r="J21" s="2027"/>
      <c r="K21" s="2027"/>
    </row>
    <row r="22" spans="1:11" x14ac:dyDescent="0.15">
      <c r="B22" s="1972" t="s">
        <v>595</v>
      </c>
      <c r="C22" s="1972"/>
      <c r="D22" s="1972"/>
      <c r="E22" s="1972"/>
      <c r="F22" s="1972"/>
      <c r="G22" s="1972"/>
      <c r="H22" s="1972"/>
      <c r="I22" s="1972"/>
      <c r="J22" s="1972"/>
      <c r="K22" s="1972"/>
    </row>
    <row r="24" spans="1:11" x14ac:dyDescent="0.15">
      <c r="A24" s="1637" t="s">
        <v>917</v>
      </c>
      <c r="B24" s="1952"/>
      <c r="C24" s="1952"/>
      <c r="D24" s="1952"/>
      <c r="E24" s="1952"/>
      <c r="F24" s="1952"/>
      <c r="G24" s="1952"/>
      <c r="H24" s="1952"/>
      <c r="I24" s="1952"/>
      <c r="J24" s="1952"/>
      <c r="K24" s="1952"/>
    </row>
    <row r="26" spans="1:11" ht="14" thickBot="1" x14ac:dyDescent="0.2">
      <c r="B26" s="1747" t="s">
        <v>1368</v>
      </c>
      <c r="C26" s="1748"/>
      <c r="E26" s="15" t="s">
        <v>307</v>
      </c>
      <c r="K26" s="15" t="s">
        <v>308</v>
      </c>
    </row>
    <row r="27" spans="1:11" x14ac:dyDescent="0.15">
      <c r="A27" s="227" t="s">
        <v>892</v>
      </c>
      <c r="B27" s="236" t="s">
        <v>197</v>
      </c>
      <c r="C27" s="182" t="s">
        <v>865</v>
      </c>
      <c r="D27" s="241" t="s">
        <v>197</v>
      </c>
      <c r="E27" s="30" t="s">
        <v>866</v>
      </c>
      <c r="G27" s="227" t="s">
        <v>892</v>
      </c>
      <c r="H27" s="236" t="s">
        <v>197</v>
      </c>
      <c r="I27" s="182" t="s">
        <v>865</v>
      </c>
      <c r="J27" s="241" t="s">
        <v>197</v>
      </c>
      <c r="K27" s="30" t="s">
        <v>866</v>
      </c>
    </row>
    <row r="28" spans="1:11" x14ac:dyDescent="0.15">
      <c r="A28" s="21">
        <v>1</v>
      </c>
      <c r="B28" s="60">
        <f>K11</f>
        <v>0</v>
      </c>
      <c r="C28" s="45">
        <f>C11</f>
        <v>8</v>
      </c>
      <c r="D28" s="162">
        <f>K4</f>
        <v>0</v>
      </c>
      <c r="E28" s="33">
        <f>C4</f>
        <v>1</v>
      </c>
      <c r="G28" s="21">
        <v>1</v>
      </c>
      <c r="H28" s="60">
        <f>K4</f>
        <v>0</v>
      </c>
      <c r="I28" s="45">
        <f>C4</f>
        <v>1</v>
      </c>
      <c r="J28" s="162">
        <f>K7</f>
        <v>0</v>
      </c>
      <c r="K28" s="33">
        <f>C7</f>
        <v>4</v>
      </c>
    </row>
    <row r="29" spans="1:11" x14ac:dyDescent="0.15">
      <c r="A29" s="65">
        <v>2</v>
      </c>
      <c r="B29" s="201">
        <f>K7</f>
        <v>0</v>
      </c>
      <c r="C29" s="46">
        <f>C7</f>
        <v>4</v>
      </c>
      <c r="D29" s="187">
        <f>K8</f>
        <v>0</v>
      </c>
      <c r="E29" s="37">
        <f>C8</f>
        <v>5</v>
      </c>
      <c r="G29" s="228">
        <v>2</v>
      </c>
      <c r="H29" s="201">
        <f>K6</f>
        <v>0</v>
      </c>
      <c r="I29" s="45">
        <f>C6</f>
        <v>3</v>
      </c>
      <c r="J29" s="162">
        <f>K5</f>
        <v>0</v>
      </c>
      <c r="K29" s="33">
        <f>C5</f>
        <v>2</v>
      </c>
    </row>
    <row r="30" spans="1:11" x14ac:dyDescent="0.15">
      <c r="A30" s="229">
        <v>3</v>
      </c>
      <c r="B30" s="186">
        <f>K9</f>
        <v>0</v>
      </c>
      <c r="C30" s="46">
        <f>C9</f>
        <v>6</v>
      </c>
      <c r="D30" s="187">
        <f>K6</f>
        <v>0</v>
      </c>
      <c r="E30" s="37">
        <f>C6</f>
        <v>3</v>
      </c>
      <c r="G30" s="21">
        <v>3</v>
      </c>
      <c r="H30" s="186">
        <f>K10</f>
        <v>0</v>
      </c>
      <c r="I30" s="45">
        <f>C10</f>
        <v>7</v>
      </c>
      <c r="J30" s="162">
        <f>K9</f>
        <v>0</v>
      </c>
      <c r="K30" s="33">
        <f>C9</f>
        <v>6</v>
      </c>
    </row>
    <row r="31" spans="1:11" ht="14" thickBot="1" x14ac:dyDescent="0.2">
      <c r="A31" s="22">
        <v>4</v>
      </c>
      <c r="B31" s="72">
        <f>K10</f>
        <v>0</v>
      </c>
      <c r="C31" s="111">
        <f>C10</f>
        <v>7</v>
      </c>
      <c r="D31" s="188">
        <f>K5</f>
        <v>0</v>
      </c>
      <c r="E31" s="43">
        <f>C5</f>
        <v>2</v>
      </c>
      <c r="G31" s="22">
        <v>4</v>
      </c>
      <c r="H31" s="72">
        <f>K8</f>
        <v>0</v>
      </c>
      <c r="I31" s="111">
        <f>C8</f>
        <v>5</v>
      </c>
      <c r="J31" s="188">
        <f>K11</f>
        <v>0</v>
      </c>
      <c r="K31" s="43">
        <f>C11</f>
        <v>8</v>
      </c>
    </row>
    <row r="32" spans="1:11" x14ac:dyDescent="0.15">
      <c r="D32" s="25"/>
    </row>
    <row r="33" spans="1:11" ht="14" thickBot="1" x14ac:dyDescent="0.2">
      <c r="E33" s="15" t="s">
        <v>309</v>
      </c>
      <c r="G33"/>
      <c r="H33" s="1749" t="s">
        <v>496</v>
      </c>
      <c r="I33" s="1750"/>
      <c r="K33" s="15" t="s">
        <v>2186</v>
      </c>
    </row>
    <row r="34" spans="1:11" x14ac:dyDescent="0.15">
      <c r="A34" s="227" t="s">
        <v>892</v>
      </c>
      <c r="B34" s="236" t="s">
        <v>197</v>
      </c>
      <c r="C34" s="182" t="s">
        <v>865</v>
      </c>
      <c r="D34" s="241" t="s">
        <v>197</v>
      </c>
      <c r="E34" s="30" t="s">
        <v>866</v>
      </c>
      <c r="G34" s="227" t="s">
        <v>892</v>
      </c>
      <c r="H34" s="179" t="s">
        <v>197</v>
      </c>
      <c r="I34" s="28" t="s">
        <v>865</v>
      </c>
      <c r="J34" s="241" t="s">
        <v>197</v>
      </c>
      <c r="K34" s="30" t="s">
        <v>866</v>
      </c>
    </row>
    <row r="35" spans="1:11" x14ac:dyDescent="0.15">
      <c r="A35" s="21">
        <v>1</v>
      </c>
      <c r="B35" s="60">
        <f>K5</f>
        <v>0</v>
      </c>
      <c r="C35" s="45">
        <f>C5</f>
        <v>2</v>
      </c>
      <c r="D35" s="162">
        <f>K9</f>
        <v>0</v>
      </c>
      <c r="E35" s="33">
        <f>C9</f>
        <v>6</v>
      </c>
      <c r="G35" s="21">
        <v>1</v>
      </c>
      <c r="H35" s="32">
        <f>K9</f>
        <v>0</v>
      </c>
      <c r="I35" s="33">
        <f>C9</f>
        <v>6</v>
      </c>
      <c r="J35" s="34">
        <f>K11</f>
        <v>0</v>
      </c>
      <c r="K35" s="33">
        <f>C11</f>
        <v>8</v>
      </c>
    </row>
    <row r="36" spans="1:11" x14ac:dyDescent="0.15">
      <c r="A36" s="65">
        <v>2</v>
      </c>
      <c r="B36" s="201">
        <f>K11</f>
        <v>0</v>
      </c>
      <c r="C36" s="46">
        <f>C11</f>
        <v>8</v>
      </c>
      <c r="D36" s="187">
        <f>K7</f>
        <v>0</v>
      </c>
      <c r="E36" s="37">
        <f>C7</f>
        <v>4</v>
      </c>
      <c r="G36" s="228">
        <v>2</v>
      </c>
      <c r="H36" s="249">
        <f>K6</f>
        <v>0</v>
      </c>
      <c r="I36" s="33">
        <f>C6</f>
        <v>3</v>
      </c>
      <c r="J36" s="34">
        <f>K7</f>
        <v>0</v>
      </c>
      <c r="K36" s="33">
        <f>C7</f>
        <v>4</v>
      </c>
    </row>
    <row r="37" spans="1:11" x14ac:dyDescent="0.15">
      <c r="A37" s="229">
        <v>3</v>
      </c>
      <c r="B37" s="186">
        <f>K6</f>
        <v>0</v>
      </c>
      <c r="C37" s="46">
        <f>C6</f>
        <v>3</v>
      </c>
      <c r="D37" s="187">
        <f>K10</f>
        <v>0</v>
      </c>
      <c r="E37" s="37">
        <f>C10</f>
        <v>7</v>
      </c>
      <c r="G37" s="21">
        <v>3</v>
      </c>
      <c r="H37" s="39">
        <f>K8</f>
        <v>0</v>
      </c>
      <c r="I37" s="33">
        <f>C8</f>
        <v>5</v>
      </c>
      <c r="J37" s="34">
        <f>K10</f>
        <v>0</v>
      </c>
      <c r="K37" s="33">
        <f>C10</f>
        <v>7</v>
      </c>
    </row>
    <row r="38" spans="1:11" ht="14" thickBot="1" x14ac:dyDescent="0.2">
      <c r="A38" s="22">
        <v>4</v>
      </c>
      <c r="B38" s="72">
        <f>K4</f>
        <v>0</v>
      </c>
      <c r="C38" s="111">
        <f>C4</f>
        <v>1</v>
      </c>
      <c r="D38" s="188">
        <f>K8</f>
        <v>0</v>
      </c>
      <c r="E38" s="43">
        <f>C8</f>
        <v>5</v>
      </c>
      <c r="G38" s="22">
        <v>4</v>
      </c>
      <c r="H38" s="42">
        <f>K5</f>
        <v>0</v>
      </c>
      <c r="I38" s="43">
        <f>C5</f>
        <v>2</v>
      </c>
      <c r="J38" s="44">
        <f>K4</f>
        <v>0</v>
      </c>
      <c r="K38" s="43">
        <f>C4</f>
        <v>1</v>
      </c>
    </row>
    <row r="40" spans="1:11" ht="14" thickBot="1" x14ac:dyDescent="0.2">
      <c r="E40" s="15" t="s">
        <v>2185</v>
      </c>
      <c r="K40" s="15" t="s">
        <v>2187</v>
      </c>
    </row>
    <row r="41" spans="1:11" x14ac:dyDescent="0.15">
      <c r="A41" s="227" t="s">
        <v>892</v>
      </c>
      <c r="B41" s="236" t="s">
        <v>197</v>
      </c>
      <c r="C41" s="182" t="s">
        <v>865</v>
      </c>
      <c r="D41" s="241" t="s">
        <v>197</v>
      </c>
      <c r="E41" s="30" t="s">
        <v>866</v>
      </c>
      <c r="G41" s="227" t="s">
        <v>892</v>
      </c>
      <c r="H41" s="236" t="s">
        <v>197</v>
      </c>
      <c r="I41" s="182" t="s">
        <v>865</v>
      </c>
      <c r="J41" s="241" t="s">
        <v>197</v>
      </c>
      <c r="K41" s="30" t="s">
        <v>866</v>
      </c>
    </row>
    <row r="42" spans="1:11" x14ac:dyDescent="0.15">
      <c r="A42" s="21">
        <v>1</v>
      </c>
      <c r="B42" s="60">
        <f>K10</f>
        <v>0</v>
      </c>
      <c r="C42" s="45">
        <f>C10</f>
        <v>7</v>
      </c>
      <c r="D42" s="162">
        <f>K11</f>
        <v>0</v>
      </c>
      <c r="E42" s="33">
        <f>C11</f>
        <v>8</v>
      </c>
      <c r="G42" s="21">
        <v>1</v>
      </c>
      <c r="H42" s="60">
        <f>K8</f>
        <v>0</v>
      </c>
      <c r="I42" s="45">
        <f>C8</f>
        <v>5</v>
      </c>
      <c r="J42" s="162">
        <f>K6</f>
        <v>0</v>
      </c>
      <c r="K42" s="33">
        <f>C6</f>
        <v>3</v>
      </c>
    </row>
    <row r="43" spans="1:11" x14ac:dyDescent="0.15">
      <c r="A43" s="65">
        <v>2</v>
      </c>
      <c r="B43" s="201">
        <f>K4</f>
        <v>0</v>
      </c>
      <c r="C43" s="46">
        <f>C4</f>
        <v>1</v>
      </c>
      <c r="D43" s="187">
        <f>K6</f>
        <v>0</v>
      </c>
      <c r="E43" s="37">
        <f>C6</f>
        <v>3</v>
      </c>
      <c r="G43" s="228">
        <v>2</v>
      </c>
      <c r="H43" s="201">
        <f>K11</f>
        <v>0</v>
      </c>
      <c r="I43" s="45">
        <f>C11</f>
        <v>8</v>
      </c>
      <c r="J43" s="162">
        <f>K5</f>
        <v>0</v>
      </c>
      <c r="K43" s="33">
        <f>C5</f>
        <v>2</v>
      </c>
    </row>
    <row r="44" spans="1:11" x14ac:dyDescent="0.15">
      <c r="A44" s="229">
        <v>3</v>
      </c>
      <c r="B44" s="186">
        <f>K8</f>
        <v>0</v>
      </c>
      <c r="C44" s="46">
        <f>C8</f>
        <v>5</v>
      </c>
      <c r="D44" s="187">
        <f>K5</f>
        <v>0</v>
      </c>
      <c r="E44" s="37">
        <f>C5</f>
        <v>2</v>
      </c>
      <c r="G44" s="21">
        <v>3</v>
      </c>
      <c r="H44" s="186">
        <f>K9</f>
        <v>0</v>
      </c>
      <c r="I44" s="45">
        <f>C9</f>
        <v>6</v>
      </c>
      <c r="J44" s="162">
        <f>K4</f>
        <v>0</v>
      </c>
      <c r="K44" s="33">
        <f>C4</f>
        <v>1</v>
      </c>
    </row>
    <row r="45" spans="1:11" ht="14" thickBot="1" x14ac:dyDescent="0.2">
      <c r="A45" s="22">
        <v>4</v>
      </c>
      <c r="B45" s="72">
        <f>K7</f>
        <v>0</v>
      </c>
      <c r="C45" s="111">
        <f>C7</f>
        <v>4</v>
      </c>
      <c r="D45" s="188">
        <f>K9</f>
        <v>0</v>
      </c>
      <c r="E45" s="43">
        <f>C9</f>
        <v>6</v>
      </c>
      <c r="G45" s="22">
        <v>4</v>
      </c>
      <c r="H45" s="72">
        <f>K7</f>
        <v>0</v>
      </c>
      <c r="I45" s="111">
        <f>C7</f>
        <v>4</v>
      </c>
      <c r="J45" s="188">
        <f>K10</f>
        <v>0</v>
      </c>
      <c r="K45" s="43">
        <f>C10</f>
        <v>7</v>
      </c>
    </row>
    <row r="47" spans="1:11" ht="14" thickBot="1" x14ac:dyDescent="0.2">
      <c r="E47" s="15" t="s">
        <v>2188</v>
      </c>
    </row>
    <row r="48" spans="1:11" x14ac:dyDescent="0.15">
      <c r="A48" s="227" t="s">
        <v>892</v>
      </c>
      <c r="B48" s="236" t="s">
        <v>197</v>
      </c>
      <c r="C48" s="182" t="s">
        <v>865</v>
      </c>
      <c r="D48" s="241" t="s">
        <v>197</v>
      </c>
      <c r="E48" s="30" t="s">
        <v>866</v>
      </c>
    </row>
    <row r="49" spans="1:5" x14ac:dyDescent="0.15">
      <c r="A49" s="21">
        <v>1</v>
      </c>
      <c r="B49" s="60">
        <f>K9</f>
        <v>0</v>
      </c>
      <c r="C49" s="45">
        <f>C9</f>
        <v>6</v>
      </c>
      <c r="D49" s="162">
        <f>K8</f>
        <v>0</v>
      </c>
      <c r="E49" s="33">
        <f>C8</f>
        <v>5</v>
      </c>
    </row>
    <row r="50" spans="1:5" x14ac:dyDescent="0.15">
      <c r="A50" s="65">
        <v>2</v>
      </c>
      <c r="B50" s="201">
        <f>K10</f>
        <v>0</v>
      </c>
      <c r="C50" s="46">
        <f>C10</f>
        <v>7</v>
      </c>
      <c r="D50" s="187">
        <f>K4</f>
        <v>0</v>
      </c>
      <c r="E50" s="37">
        <f>C4</f>
        <v>1</v>
      </c>
    </row>
    <row r="51" spans="1:5" x14ac:dyDescent="0.15">
      <c r="A51" s="229">
        <v>3</v>
      </c>
      <c r="B51" s="186">
        <f>K11</f>
        <v>0</v>
      </c>
      <c r="C51" s="46">
        <f>C11</f>
        <v>8</v>
      </c>
      <c r="D51" s="187">
        <f>K6</f>
        <v>0</v>
      </c>
      <c r="E51" s="37">
        <f>C6</f>
        <v>3</v>
      </c>
    </row>
    <row r="52" spans="1:5" ht="14" thickBot="1" x14ac:dyDescent="0.2">
      <c r="A52" s="22">
        <v>4</v>
      </c>
      <c r="B52" s="72">
        <f>K5</f>
        <v>0</v>
      </c>
      <c r="C52" s="111">
        <f>C5</f>
        <v>2</v>
      </c>
      <c r="D52" s="188">
        <f>K7</f>
        <v>0</v>
      </c>
      <c r="E52" s="43">
        <f>C7</f>
        <v>4</v>
      </c>
    </row>
  </sheetData>
  <sheetProtection password="CF27" sheet="1" objects="1" scenarios="1"/>
  <mergeCells count="19">
    <mergeCell ref="B26:C26"/>
    <mergeCell ref="H33:I33"/>
    <mergeCell ref="H16:I16"/>
    <mergeCell ref="E21:K21"/>
    <mergeCell ref="B22:K22"/>
    <mergeCell ref="A1:K1"/>
    <mergeCell ref="F6:G6"/>
    <mergeCell ref="F11:G11"/>
    <mergeCell ref="A24:K24"/>
    <mergeCell ref="F12:G12"/>
    <mergeCell ref="I12:J12"/>
    <mergeCell ref="J16:K16"/>
    <mergeCell ref="F7:G7"/>
    <mergeCell ref="F8:G8"/>
    <mergeCell ref="F9:G9"/>
    <mergeCell ref="F3:G3"/>
    <mergeCell ref="F4:G4"/>
    <mergeCell ref="F5:G5"/>
    <mergeCell ref="F10:G10"/>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Foglio157"/>
  <dimension ref="B2:K203"/>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2002</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'8S - 8B - 1 RR'!C4</f>
        <v>1</v>
      </c>
      <c r="D6" s="1763"/>
      <c r="E6" s="512">
        <f>'8S - 8B - 1 RR'!D4</f>
        <v>0</v>
      </c>
      <c r="F6" s="173" t="s">
        <v>1038</v>
      </c>
      <c r="G6" s="442">
        <f>'8S - 8B - 1 RR'!K4</f>
        <v>0</v>
      </c>
    </row>
    <row r="7" spans="2:9" ht="16" x14ac:dyDescent="0.2">
      <c r="B7" s="79">
        <v>2</v>
      </c>
      <c r="C7" s="1763">
        <f>'8S - 8B - 1 RR'!C5</f>
        <v>2</v>
      </c>
      <c r="D7" s="1763"/>
      <c r="E7" s="512">
        <f>'8S - 8B - 1 RR'!D5</f>
        <v>0</v>
      </c>
      <c r="F7" s="173" t="s">
        <v>1038</v>
      </c>
      <c r="G7" s="442">
        <f>'8S - 8B - 1 RR'!K5</f>
        <v>0</v>
      </c>
    </row>
    <row r="8" spans="2:9" ht="16" x14ac:dyDescent="0.2">
      <c r="B8" s="79">
        <v>3</v>
      </c>
      <c r="C8" s="1763">
        <f>'8S - 8B - 1 RR'!C6</f>
        <v>3</v>
      </c>
      <c r="D8" s="1763"/>
      <c r="E8" s="512">
        <f>'8S - 8B - 1 RR'!D6</f>
        <v>0</v>
      </c>
      <c r="F8" s="173" t="s">
        <v>1038</v>
      </c>
      <c r="G8" s="442">
        <f>'8S - 8B - 1 RR'!K6</f>
        <v>0</v>
      </c>
    </row>
    <row r="9" spans="2:9" ht="16" x14ac:dyDescent="0.2">
      <c r="B9" s="79">
        <v>4</v>
      </c>
      <c r="C9" s="1763">
        <f>'8S - 8B - 1 RR'!C7</f>
        <v>4</v>
      </c>
      <c r="D9" s="1763"/>
      <c r="E9" s="512">
        <f>'8S - 8B - 1 RR'!D7</f>
        <v>0</v>
      </c>
      <c r="F9" s="173" t="s">
        <v>1038</v>
      </c>
      <c r="G9" s="442">
        <f>'8S - 8B - 1 RR'!K7</f>
        <v>0</v>
      </c>
    </row>
    <row r="10" spans="2:9" ht="16" x14ac:dyDescent="0.2">
      <c r="B10" s="79">
        <v>5</v>
      </c>
      <c r="C10" s="1763">
        <f>'8S - 8B - 1 RR'!C8</f>
        <v>5</v>
      </c>
      <c r="D10" s="1763"/>
      <c r="E10" s="512">
        <f>'8S - 8B - 1 RR'!D8</f>
        <v>0</v>
      </c>
      <c r="F10" s="173" t="s">
        <v>1038</v>
      </c>
      <c r="G10" s="442">
        <f>'8S - 8B - 1 RR'!K8</f>
        <v>0</v>
      </c>
    </row>
    <row r="11" spans="2:9" ht="16" x14ac:dyDescent="0.2">
      <c r="B11" s="79">
        <v>6</v>
      </c>
      <c r="C11" s="1763">
        <f>'8S - 8B - 1 RR'!C9</f>
        <v>6</v>
      </c>
      <c r="D11" s="1763"/>
      <c r="E11" s="512">
        <f>'8S - 8B - 1 RR'!D9</f>
        <v>0</v>
      </c>
      <c r="F11" s="173" t="s">
        <v>1038</v>
      </c>
      <c r="G11" s="442">
        <f>'8S - 8B - 1 RR'!K9</f>
        <v>0</v>
      </c>
    </row>
    <row r="12" spans="2:9" ht="16" x14ac:dyDescent="0.2">
      <c r="B12" s="79">
        <v>7</v>
      </c>
      <c r="C12" s="1763">
        <f>'8S - 8B - 1 RR'!C10</f>
        <v>7</v>
      </c>
      <c r="D12" s="1763"/>
      <c r="E12" s="512">
        <f>'8S - 8B - 1 RR'!D10</f>
        <v>0</v>
      </c>
      <c r="F12" s="173" t="s">
        <v>1038</v>
      </c>
      <c r="G12" s="442">
        <f>'8S - 8B - 1 RR'!K10</f>
        <v>0</v>
      </c>
    </row>
    <row r="13" spans="2:9" ht="16" x14ac:dyDescent="0.2">
      <c r="B13" s="79">
        <v>8</v>
      </c>
      <c r="C13" s="1763">
        <f>'8S - 8B - 1 RR'!C11</f>
        <v>8</v>
      </c>
      <c r="D13" s="1763"/>
      <c r="E13" s="512">
        <f>'8S - 8B - 1 RR'!D11</f>
        <v>0</v>
      </c>
      <c r="F13" s="173" t="s">
        <v>1038</v>
      </c>
      <c r="G13" s="442">
        <f>'8S - 8B - 1 RR'!K11</f>
        <v>0</v>
      </c>
    </row>
    <row r="34" spans="2:11" ht="16" x14ac:dyDescent="0.2">
      <c r="C34" s="1760" t="s">
        <v>194</v>
      </c>
      <c r="D34" s="1760"/>
      <c r="E34" s="1760"/>
      <c r="F34" s="1760"/>
      <c r="G34" s="1760"/>
      <c r="H34" s="1760"/>
      <c r="I34" s="1760"/>
      <c r="J34" s="1760"/>
    </row>
    <row r="35" spans="2:11" ht="14" thickBot="1" x14ac:dyDescent="0.2"/>
    <row r="36" spans="2:11" ht="19" thickBot="1" x14ac:dyDescent="0.25">
      <c r="B36" s="1764" t="s">
        <v>1461</v>
      </c>
      <c r="C36" s="1825"/>
      <c r="D36" s="220" t="s">
        <v>1460</v>
      </c>
      <c r="E36" s="1699" t="s">
        <v>18</v>
      </c>
      <c r="F36" s="1826"/>
      <c r="G36" s="295" t="s">
        <v>203</v>
      </c>
      <c r="H36" s="534" t="s">
        <v>199</v>
      </c>
      <c r="I36" s="526"/>
      <c r="J36" s="535" t="s">
        <v>200</v>
      </c>
      <c r="K36" s="526">
        <v>1</v>
      </c>
    </row>
    <row r="37" spans="2:11" x14ac:dyDescent="0.15">
      <c r="B37" s="300" t="s">
        <v>892</v>
      </c>
      <c r="C37" s="301" t="s">
        <v>197</v>
      </c>
      <c r="D37" s="302" t="s">
        <v>2322</v>
      </c>
      <c r="E37" s="303" t="s">
        <v>197</v>
      </c>
      <c r="F37" s="304" t="s">
        <v>2324</v>
      </c>
      <c r="G37" s="305" t="s">
        <v>1041</v>
      </c>
      <c r="H37" s="106" t="s">
        <v>1042</v>
      </c>
      <c r="I37" s="106" t="s">
        <v>1043</v>
      </c>
      <c r="J37" s="106" t="s">
        <v>193</v>
      </c>
      <c r="K37" s="306" t="s">
        <v>2063</v>
      </c>
    </row>
    <row r="38" spans="2:11" ht="16" x14ac:dyDescent="0.2">
      <c r="B38" s="307">
        <v>1</v>
      </c>
      <c r="C38" s="308">
        <f>G13</f>
        <v>0</v>
      </c>
      <c r="D38" s="33">
        <f>C13</f>
        <v>8</v>
      </c>
      <c r="E38" s="308">
        <f>G6</f>
        <v>0</v>
      </c>
      <c r="F38" s="33">
        <f>C6</f>
        <v>1</v>
      </c>
      <c r="G38" s="309"/>
      <c r="H38" s="99"/>
      <c r="I38" s="211"/>
      <c r="J38" s="99"/>
      <c r="K38" s="102"/>
    </row>
    <row r="39" spans="2:11" ht="16" x14ac:dyDescent="0.2">
      <c r="B39" s="307">
        <v>2</v>
      </c>
      <c r="C39" s="308">
        <f>G9</f>
        <v>0</v>
      </c>
      <c r="D39" s="33">
        <f>C9</f>
        <v>4</v>
      </c>
      <c r="E39" s="308">
        <f>G10</f>
        <v>0</v>
      </c>
      <c r="F39" s="33">
        <f>C10</f>
        <v>5</v>
      </c>
      <c r="G39" s="310"/>
      <c r="H39" s="99"/>
      <c r="I39" s="211"/>
      <c r="J39" s="99"/>
      <c r="K39" s="102"/>
    </row>
    <row r="40" spans="2:11" ht="16" x14ac:dyDescent="0.2">
      <c r="B40" s="307">
        <v>3</v>
      </c>
      <c r="C40" s="308">
        <f>G11</f>
        <v>0</v>
      </c>
      <c r="D40" s="33">
        <f>C11</f>
        <v>6</v>
      </c>
      <c r="E40" s="308">
        <f>G8</f>
        <v>0</v>
      </c>
      <c r="F40" s="33">
        <f>C8</f>
        <v>3</v>
      </c>
      <c r="G40" s="310"/>
      <c r="H40" s="99"/>
      <c r="I40" s="211"/>
      <c r="J40" s="99"/>
      <c r="K40" s="102"/>
    </row>
    <row r="41" spans="2:11" ht="17" thickBot="1" x14ac:dyDescent="0.25">
      <c r="B41" s="307">
        <v>4</v>
      </c>
      <c r="C41" s="308">
        <f>G12</f>
        <v>0</v>
      </c>
      <c r="D41" s="33">
        <f>C12</f>
        <v>7</v>
      </c>
      <c r="E41" s="308">
        <f>G7</f>
        <v>0</v>
      </c>
      <c r="F41" s="33">
        <f>C7</f>
        <v>2</v>
      </c>
      <c r="G41" s="310"/>
      <c r="H41" s="99"/>
      <c r="I41" s="211"/>
      <c r="J41" s="99"/>
      <c r="K41" s="102"/>
    </row>
    <row r="42" spans="2:11" ht="17" thickBot="1" x14ac:dyDescent="0.25">
      <c r="B42" s="1766" t="s">
        <v>1458</v>
      </c>
      <c r="C42" s="1767"/>
      <c r="D42" s="1767"/>
      <c r="E42" s="1767"/>
      <c r="F42" s="1767"/>
      <c r="G42" s="1767"/>
      <c r="H42" s="1828"/>
      <c r="I42" s="1829" t="s">
        <v>2062</v>
      </c>
      <c r="J42" s="1770"/>
      <c r="K42" s="522"/>
    </row>
    <row r="44" spans="2:11" ht="15" customHeight="1" x14ac:dyDescent="0.2">
      <c r="C44" s="1760" t="s">
        <v>194</v>
      </c>
      <c r="D44" s="1760"/>
      <c r="E44" s="1760"/>
      <c r="F44" s="1760"/>
      <c r="G44" s="1760"/>
      <c r="H44" s="1760"/>
      <c r="I44" s="1760"/>
      <c r="J44" s="1760"/>
    </row>
    <row r="45" spans="2:11" ht="14" thickBot="1" x14ac:dyDescent="0.2"/>
    <row r="46" spans="2:11" ht="19" thickBot="1" x14ac:dyDescent="0.25">
      <c r="B46" s="1764" t="s">
        <v>1461</v>
      </c>
      <c r="C46" s="1765"/>
      <c r="D46" s="220" t="s">
        <v>1460</v>
      </c>
      <c r="E46" s="1699" t="s">
        <v>18</v>
      </c>
      <c r="F46" s="1700"/>
      <c r="G46" s="295" t="s">
        <v>203</v>
      </c>
      <c r="H46" s="534" t="s">
        <v>199</v>
      </c>
      <c r="I46" s="526"/>
      <c r="J46" s="535" t="s">
        <v>200</v>
      </c>
      <c r="K46" s="526">
        <v>2</v>
      </c>
    </row>
    <row r="47" spans="2:11" x14ac:dyDescent="0.15">
      <c r="B47" s="300" t="s">
        <v>892</v>
      </c>
      <c r="C47" s="301" t="s">
        <v>197</v>
      </c>
      <c r="D47" s="302" t="s">
        <v>2322</v>
      </c>
      <c r="E47" s="303" t="s">
        <v>197</v>
      </c>
      <c r="F47" s="304" t="s">
        <v>2324</v>
      </c>
      <c r="G47" s="305" t="s">
        <v>1041</v>
      </c>
      <c r="H47" s="106" t="s">
        <v>1042</v>
      </c>
      <c r="I47" s="106" t="s">
        <v>1043</v>
      </c>
      <c r="J47" s="106" t="s">
        <v>193</v>
      </c>
      <c r="K47" s="306" t="s">
        <v>2063</v>
      </c>
    </row>
    <row r="48" spans="2:11" ht="16" x14ac:dyDescent="0.2">
      <c r="B48" s="307">
        <v>1</v>
      </c>
      <c r="C48" s="308">
        <f>G6</f>
        <v>0</v>
      </c>
      <c r="D48" s="33">
        <f>C6</f>
        <v>1</v>
      </c>
      <c r="E48" s="308">
        <f>G9</f>
        <v>0</v>
      </c>
      <c r="F48" s="33">
        <f>C9</f>
        <v>4</v>
      </c>
      <c r="G48" s="309"/>
      <c r="H48" s="99"/>
      <c r="I48" s="211"/>
      <c r="J48" s="99"/>
      <c r="K48" s="102"/>
    </row>
    <row r="49" spans="2:11" ht="16" x14ac:dyDescent="0.2">
      <c r="B49" s="307">
        <v>2</v>
      </c>
      <c r="C49" s="308">
        <f>G8</f>
        <v>0</v>
      </c>
      <c r="D49" s="33">
        <f>C8</f>
        <v>3</v>
      </c>
      <c r="E49" s="308">
        <f>G7</f>
        <v>0</v>
      </c>
      <c r="F49" s="33">
        <f>C7</f>
        <v>2</v>
      </c>
      <c r="G49" s="310"/>
      <c r="H49" s="99"/>
      <c r="I49" s="211"/>
      <c r="J49" s="99"/>
      <c r="K49" s="102"/>
    </row>
    <row r="50" spans="2:11" ht="16" x14ac:dyDescent="0.2">
      <c r="B50" s="307">
        <v>3</v>
      </c>
      <c r="C50" s="308">
        <f>G12</f>
        <v>0</v>
      </c>
      <c r="D50" s="33">
        <f>C12</f>
        <v>7</v>
      </c>
      <c r="E50" s="308">
        <f>G11</f>
        <v>0</v>
      </c>
      <c r="F50" s="33">
        <f>C11</f>
        <v>6</v>
      </c>
      <c r="G50" s="310"/>
      <c r="H50" s="99"/>
      <c r="I50" s="211"/>
      <c r="J50" s="99"/>
      <c r="K50" s="102"/>
    </row>
    <row r="51" spans="2:11" ht="17" thickBot="1" x14ac:dyDescent="0.25">
      <c r="B51" s="307">
        <v>4</v>
      </c>
      <c r="C51" s="308">
        <f>G10</f>
        <v>0</v>
      </c>
      <c r="D51" s="33">
        <f>C10</f>
        <v>5</v>
      </c>
      <c r="E51" s="308">
        <f>G13</f>
        <v>0</v>
      </c>
      <c r="F51" s="33">
        <f>C13</f>
        <v>8</v>
      </c>
      <c r="G51" s="310"/>
      <c r="H51" s="99"/>
      <c r="I51" s="211"/>
      <c r="J51" s="99"/>
      <c r="K51" s="102"/>
    </row>
    <row r="52" spans="2:11" ht="17" thickBot="1" x14ac:dyDescent="0.25">
      <c r="B52" s="1766" t="s">
        <v>1458</v>
      </c>
      <c r="C52" s="1767"/>
      <c r="D52" s="1767"/>
      <c r="E52" s="1767"/>
      <c r="F52" s="1767"/>
      <c r="G52" s="1767"/>
      <c r="H52" s="1767"/>
      <c r="I52" s="1769" t="s">
        <v>2062</v>
      </c>
      <c r="J52" s="1770"/>
      <c r="K52" s="522"/>
    </row>
    <row r="54" spans="2:11" ht="15" customHeight="1" x14ac:dyDescent="0.2">
      <c r="C54" s="1760" t="s">
        <v>194</v>
      </c>
      <c r="D54" s="1760"/>
      <c r="E54" s="1760"/>
      <c r="F54" s="1760"/>
      <c r="G54" s="1760"/>
      <c r="H54" s="1760"/>
      <c r="I54" s="1760"/>
      <c r="J54" s="1760"/>
    </row>
    <row r="55" spans="2:11" ht="14" thickBot="1" x14ac:dyDescent="0.2"/>
    <row r="56" spans="2:11" ht="19" thickBot="1" x14ac:dyDescent="0.25">
      <c r="B56" s="1764" t="s">
        <v>1461</v>
      </c>
      <c r="C56" s="1825"/>
      <c r="D56" s="220" t="s">
        <v>1460</v>
      </c>
      <c r="E56" s="1699" t="s">
        <v>18</v>
      </c>
      <c r="F56" s="1826"/>
      <c r="G56" s="295" t="s">
        <v>203</v>
      </c>
      <c r="H56" s="534" t="s">
        <v>199</v>
      </c>
      <c r="I56" s="526"/>
      <c r="J56" s="535" t="s">
        <v>200</v>
      </c>
      <c r="K56" s="526">
        <v>3</v>
      </c>
    </row>
    <row r="57" spans="2:11" x14ac:dyDescent="0.15">
      <c r="B57" s="300" t="s">
        <v>892</v>
      </c>
      <c r="C57" s="301" t="s">
        <v>197</v>
      </c>
      <c r="D57" s="302" t="s">
        <v>2322</v>
      </c>
      <c r="E57" s="303" t="s">
        <v>197</v>
      </c>
      <c r="F57" s="304" t="s">
        <v>2324</v>
      </c>
      <c r="G57" s="305" t="s">
        <v>1041</v>
      </c>
      <c r="H57" s="106" t="s">
        <v>1042</v>
      </c>
      <c r="I57" s="106" t="s">
        <v>1043</v>
      </c>
      <c r="J57" s="106" t="s">
        <v>193</v>
      </c>
      <c r="K57" s="306" t="s">
        <v>2063</v>
      </c>
    </row>
    <row r="58" spans="2:11" ht="16" x14ac:dyDescent="0.2">
      <c r="B58" s="307">
        <v>1</v>
      </c>
      <c r="C58" s="308">
        <f>G7</f>
        <v>0</v>
      </c>
      <c r="D58" s="33">
        <f>C7</f>
        <v>2</v>
      </c>
      <c r="E58" s="308">
        <f>G11</f>
        <v>0</v>
      </c>
      <c r="F58" s="33">
        <f>C11</f>
        <v>6</v>
      </c>
      <c r="G58" s="309"/>
      <c r="H58" s="99"/>
      <c r="I58" s="211"/>
      <c r="J58" s="99"/>
      <c r="K58" s="102"/>
    </row>
    <row r="59" spans="2:11" ht="15.75" customHeight="1" x14ac:dyDescent="0.2">
      <c r="B59" s="307">
        <v>2</v>
      </c>
      <c r="C59" s="308">
        <f>G13</f>
        <v>0</v>
      </c>
      <c r="D59" s="33">
        <f>C13</f>
        <v>8</v>
      </c>
      <c r="E59" s="308">
        <f>G9</f>
        <v>0</v>
      </c>
      <c r="F59" s="33">
        <f>C9</f>
        <v>4</v>
      </c>
      <c r="G59" s="310"/>
      <c r="H59" s="99"/>
      <c r="I59" s="211"/>
      <c r="J59" s="99"/>
      <c r="K59" s="102"/>
    </row>
    <row r="60" spans="2:11" ht="15.75" customHeight="1" x14ac:dyDescent="0.2">
      <c r="B60" s="307">
        <v>3</v>
      </c>
      <c r="C60" s="308">
        <f>G8</f>
        <v>0</v>
      </c>
      <c r="D60" s="33">
        <f>C8</f>
        <v>3</v>
      </c>
      <c r="E60" s="308">
        <f>G12</f>
        <v>0</v>
      </c>
      <c r="F60" s="33">
        <f>C12</f>
        <v>7</v>
      </c>
      <c r="G60" s="310"/>
      <c r="H60" s="99"/>
      <c r="I60" s="211"/>
      <c r="J60" s="99"/>
      <c r="K60" s="102"/>
    </row>
    <row r="61" spans="2:11" ht="15.75" customHeight="1" thickBot="1" x14ac:dyDescent="0.25">
      <c r="B61" s="307">
        <v>4</v>
      </c>
      <c r="C61" s="308">
        <f>G6</f>
        <v>0</v>
      </c>
      <c r="D61" s="33">
        <f>C6</f>
        <v>1</v>
      </c>
      <c r="E61" s="308">
        <f>G10</f>
        <v>0</v>
      </c>
      <c r="F61" s="33">
        <f>C10</f>
        <v>5</v>
      </c>
      <c r="G61" s="310"/>
      <c r="H61" s="99"/>
      <c r="I61" s="211"/>
      <c r="J61" s="99"/>
      <c r="K61" s="102"/>
    </row>
    <row r="62" spans="2:11" ht="15.75" customHeight="1" thickBot="1" x14ac:dyDescent="0.25">
      <c r="B62" s="1766" t="s">
        <v>1458</v>
      </c>
      <c r="C62" s="1767"/>
      <c r="D62" s="1767"/>
      <c r="E62" s="1767"/>
      <c r="F62" s="1767"/>
      <c r="G62" s="1767"/>
      <c r="H62" s="1828"/>
      <c r="I62" s="1829" t="s">
        <v>2062</v>
      </c>
      <c r="J62" s="1770"/>
      <c r="K62" s="522"/>
    </row>
    <row r="63" spans="2:11" ht="12.75" customHeight="1" x14ac:dyDescent="0.15"/>
    <row r="64" spans="2:11" ht="15" customHeight="1" x14ac:dyDescent="0.2">
      <c r="C64" s="1760" t="s">
        <v>194</v>
      </c>
      <c r="D64" s="1760"/>
      <c r="E64" s="1760"/>
      <c r="F64" s="1760"/>
      <c r="G64" s="1760"/>
      <c r="H64" s="1760"/>
      <c r="I64" s="1760"/>
      <c r="J64" s="1760"/>
    </row>
    <row r="65" spans="2:11" ht="15.75" customHeight="1" thickBot="1" x14ac:dyDescent="0.2"/>
    <row r="66" spans="2:11" ht="15.75" customHeight="1" thickBot="1" x14ac:dyDescent="0.25">
      <c r="B66" s="1764" t="s">
        <v>1461</v>
      </c>
      <c r="C66" s="1825"/>
      <c r="D66" s="220" t="s">
        <v>1460</v>
      </c>
      <c r="E66" s="1699" t="s">
        <v>18</v>
      </c>
      <c r="F66" s="1826"/>
      <c r="G66" s="295" t="s">
        <v>203</v>
      </c>
      <c r="H66" s="534" t="s">
        <v>199</v>
      </c>
      <c r="I66" s="526"/>
      <c r="J66" s="535" t="s">
        <v>200</v>
      </c>
      <c r="K66" s="526">
        <v>4</v>
      </c>
    </row>
    <row r="67" spans="2:11" ht="15.75" customHeight="1" x14ac:dyDescent="0.15">
      <c r="B67" s="300" t="s">
        <v>892</v>
      </c>
      <c r="C67" s="301" t="s">
        <v>197</v>
      </c>
      <c r="D67" s="302" t="s">
        <v>2322</v>
      </c>
      <c r="E67" s="303" t="s">
        <v>197</v>
      </c>
      <c r="F67" s="304" t="s">
        <v>2324</v>
      </c>
      <c r="G67" s="305" t="s">
        <v>1041</v>
      </c>
      <c r="H67" s="106" t="s">
        <v>1042</v>
      </c>
      <c r="I67" s="106" t="s">
        <v>1043</v>
      </c>
      <c r="J67" s="106" t="s">
        <v>193</v>
      </c>
      <c r="K67" s="306" t="s">
        <v>2063</v>
      </c>
    </row>
    <row r="68" spans="2:11" ht="15.75" customHeight="1" x14ac:dyDescent="0.2">
      <c r="B68" s="307">
        <v>1</v>
      </c>
      <c r="C68" s="308">
        <f>G11</f>
        <v>0</v>
      </c>
      <c r="D68" s="33">
        <f>C11</f>
        <v>6</v>
      </c>
      <c r="E68" s="308">
        <f>G13</f>
        <v>0</v>
      </c>
      <c r="F68" s="33">
        <f>C13</f>
        <v>8</v>
      </c>
      <c r="G68" s="309"/>
      <c r="H68" s="99"/>
      <c r="I68" s="211"/>
      <c r="J68" s="99"/>
      <c r="K68" s="102"/>
    </row>
    <row r="69" spans="2:11" ht="15.75" customHeight="1" x14ac:dyDescent="0.2">
      <c r="B69" s="307">
        <v>2</v>
      </c>
      <c r="C69" s="308">
        <f>G8</f>
        <v>0</v>
      </c>
      <c r="D69" s="33">
        <f>C8</f>
        <v>3</v>
      </c>
      <c r="E69" s="308">
        <f>G9</f>
        <v>0</v>
      </c>
      <c r="F69" s="33">
        <f>C9</f>
        <v>4</v>
      </c>
      <c r="G69" s="310"/>
      <c r="H69" s="99"/>
      <c r="I69" s="211"/>
      <c r="J69" s="99"/>
      <c r="K69" s="102"/>
    </row>
    <row r="70" spans="2:11" ht="16" x14ac:dyDescent="0.2">
      <c r="B70" s="307">
        <v>3</v>
      </c>
      <c r="C70" s="308">
        <f>G10</f>
        <v>0</v>
      </c>
      <c r="D70" s="33">
        <f>C10</f>
        <v>5</v>
      </c>
      <c r="E70" s="308">
        <f>G12</f>
        <v>0</v>
      </c>
      <c r="F70" s="33">
        <f>C12</f>
        <v>7</v>
      </c>
      <c r="G70" s="310"/>
      <c r="H70" s="99"/>
      <c r="I70" s="211"/>
      <c r="J70" s="99"/>
      <c r="K70" s="102"/>
    </row>
    <row r="71" spans="2:11" ht="17" thickBot="1" x14ac:dyDescent="0.25">
      <c r="B71" s="307">
        <v>4</v>
      </c>
      <c r="C71" s="308">
        <f>G7</f>
        <v>0</v>
      </c>
      <c r="D71" s="33">
        <f>C7</f>
        <v>2</v>
      </c>
      <c r="E71" s="308">
        <f>G6</f>
        <v>0</v>
      </c>
      <c r="F71" s="33">
        <f>C6</f>
        <v>1</v>
      </c>
      <c r="G71" s="310"/>
      <c r="H71" s="99"/>
      <c r="I71" s="211"/>
      <c r="J71" s="99"/>
      <c r="K71" s="102"/>
    </row>
    <row r="72" spans="2:11" ht="17" thickBot="1" x14ac:dyDescent="0.25">
      <c r="B72" s="1766" t="s">
        <v>1458</v>
      </c>
      <c r="C72" s="1767"/>
      <c r="D72" s="1767"/>
      <c r="E72" s="1767"/>
      <c r="F72" s="1767"/>
      <c r="G72" s="1767"/>
      <c r="H72" s="1828"/>
      <c r="I72" s="1829" t="s">
        <v>2062</v>
      </c>
      <c r="J72" s="1770"/>
      <c r="K72" s="522"/>
    </row>
    <row r="74" spans="2:11" ht="15" customHeight="1" x14ac:dyDescent="0.2">
      <c r="C74" s="1760" t="s">
        <v>194</v>
      </c>
      <c r="D74" s="1760"/>
      <c r="E74" s="1760"/>
      <c r="F74" s="1760"/>
      <c r="G74" s="1760"/>
      <c r="H74" s="1760"/>
      <c r="I74" s="1760"/>
      <c r="J74" s="1760"/>
    </row>
    <row r="75" spans="2:11" ht="14" thickBot="1" x14ac:dyDescent="0.2"/>
    <row r="76" spans="2:11" ht="19" thickBot="1" x14ac:dyDescent="0.25">
      <c r="B76" s="1764" t="s">
        <v>1461</v>
      </c>
      <c r="C76" s="1825"/>
      <c r="D76" s="220" t="s">
        <v>1460</v>
      </c>
      <c r="E76" s="1699" t="s">
        <v>18</v>
      </c>
      <c r="F76" s="1826"/>
      <c r="G76" s="295" t="s">
        <v>203</v>
      </c>
      <c r="H76" s="534" t="s">
        <v>199</v>
      </c>
      <c r="I76" s="526"/>
      <c r="J76" s="535" t="s">
        <v>200</v>
      </c>
      <c r="K76" s="526">
        <v>5</v>
      </c>
    </row>
    <row r="77" spans="2:11" x14ac:dyDescent="0.15">
      <c r="B77" s="300" t="s">
        <v>892</v>
      </c>
      <c r="C77" s="301" t="s">
        <v>197</v>
      </c>
      <c r="D77" s="302" t="s">
        <v>2322</v>
      </c>
      <c r="E77" s="303" t="s">
        <v>197</v>
      </c>
      <c r="F77" s="304" t="s">
        <v>2324</v>
      </c>
      <c r="G77" s="305" t="s">
        <v>1041</v>
      </c>
      <c r="H77" s="106" t="s">
        <v>1042</v>
      </c>
      <c r="I77" s="106" t="s">
        <v>1043</v>
      </c>
      <c r="J77" s="106" t="s">
        <v>193</v>
      </c>
      <c r="K77" s="306" t="s">
        <v>2063</v>
      </c>
    </row>
    <row r="78" spans="2:11" ht="16" x14ac:dyDescent="0.2">
      <c r="B78" s="307">
        <v>1</v>
      </c>
      <c r="C78" s="308">
        <f>G12</f>
        <v>0</v>
      </c>
      <c r="D78" s="33">
        <f>C12</f>
        <v>7</v>
      </c>
      <c r="E78" s="308">
        <f>G13</f>
        <v>0</v>
      </c>
      <c r="F78" s="33">
        <f>C13</f>
        <v>8</v>
      </c>
      <c r="G78" s="309"/>
      <c r="H78" s="99"/>
      <c r="I78" s="211"/>
      <c r="J78" s="99"/>
      <c r="K78" s="102"/>
    </row>
    <row r="79" spans="2:11" ht="16" x14ac:dyDescent="0.2">
      <c r="B79" s="307">
        <v>2</v>
      </c>
      <c r="C79" s="308">
        <f>G6</f>
        <v>0</v>
      </c>
      <c r="D79" s="33">
        <f>C6</f>
        <v>1</v>
      </c>
      <c r="E79" s="308">
        <f>G8</f>
        <v>0</v>
      </c>
      <c r="F79" s="33">
        <f>C8</f>
        <v>3</v>
      </c>
      <c r="G79" s="310"/>
      <c r="H79" s="99"/>
      <c r="I79" s="211"/>
      <c r="J79" s="99"/>
      <c r="K79" s="102"/>
    </row>
    <row r="80" spans="2:11" ht="16" x14ac:dyDescent="0.2">
      <c r="B80" s="307">
        <v>3</v>
      </c>
      <c r="C80" s="308">
        <f>G10</f>
        <v>0</v>
      </c>
      <c r="D80" s="33">
        <f>C10</f>
        <v>5</v>
      </c>
      <c r="E80" s="308">
        <f>G7</f>
        <v>0</v>
      </c>
      <c r="F80" s="33">
        <f>C7</f>
        <v>2</v>
      </c>
      <c r="G80" s="310"/>
      <c r="H80" s="99"/>
      <c r="I80" s="211"/>
      <c r="J80" s="99"/>
      <c r="K80" s="102"/>
    </row>
    <row r="81" spans="2:11" ht="17" thickBot="1" x14ac:dyDescent="0.25">
      <c r="B81" s="307">
        <v>4</v>
      </c>
      <c r="C81" s="308">
        <f>G9</f>
        <v>0</v>
      </c>
      <c r="D81" s="33">
        <f>C9</f>
        <v>4</v>
      </c>
      <c r="E81" s="308">
        <f>G11</f>
        <v>0</v>
      </c>
      <c r="F81" s="33">
        <f>C11</f>
        <v>6</v>
      </c>
      <c r="G81" s="310"/>
      <c r="H81" s="99"/>
      <c r="I81" s="211"/>
      <c r="J81" s="99"/>
      <c r="K81" s="102"/>
    </row>
    <row r="82" spans="2:11" ht="17" thickBot="1" x14ac:dyDescent="0.25">
      <c r="B82" s="1766" t="s">
        <v>1458</v>
      </c>
      <c r="C82" s="1767"/>
      <c r="D82" s="1767"/>
      <c r="E82" s="1767"/>
      <c r="F82" s="1767"/>
      <c r="G82" s="1767"/>
      <c r="H82" s="1828"/>
      <c r="I82" s="1829" t="s">
        <v>2062</v>
      </c>
      <c r="J82" s="1770"/>
      <c r="K82" s="522"/>
    </row>
    <row r="84" spans="2:11" ht="15" customHeight="1" x14ac:dyDescent="0.2">
      <c r="C84" s="1760" t="s">
        <v>194</v>
      </c>
      <c r="D84" s="1760"/>
      <c r="E84" s="1760"/>
      <c r="F84" s="1760"/>
      <c r="G84" s="1760"/>
      <c r="H84" s="1760"/>
      <c r="I84" s="1760"/>
      <c r="J84" s="1760"/>
    </row>
    <row r="85" spans="2:11" ht="14" thickBot="1" x14ac:dyDescent="0.2"/>
    <row r="86" spans="2:11" ht="19" thickBot="1" x14ac:dyDescent="0.25">
      <c r="B86" s="1764" t="s">
        <v>1461</v>
      </c>
      <c r="C86" s="1825"/>
      <c r="D86" s="220" t="s">
        <v>1460</v>
      </c>
      <c r="E86" s="1699" t="s">
        <v>18</v>
      </c>
      <c r="F86" s="1826"/>
      <c r="G86" s="295" t="s">
        <v>203</v>
      </c>
      <c r="H86" s="534" t="s">
        <v>199</v>
      </c>
      <c r="I86" s="526"/>
      <c r="J86" s="535" t="s">
        <v>200</v>
      </c>
      <c r="K86" s="526">
        <v>6</v>
      </c>
    </row>
    <row r="87" spans="2:11" x14ac:dyDescent="0.15">
      <c r="B87" s="300" t="s">
        <v>892</v>
      </c>
      <c r="C87" s="301" t="s">
        <v>197</v>
      </c>
      <c r="D87" s="302" t="s">
        <v>2322</v>
      </c>
      <c r="E87" s="303" t="s">
        <v>197</v>
      </c>
      <c r="F87" s="304" t="s">
        <v>2324</v>
      </c>
      <c r="G87" s="305" t="s">
        <v>1041</v>
      </c>
      <c r="H87" s="106" t="s">
        <v>1042</v>
      </c>
      <c r="I87" s="106" t="s">
        <v>1043</v>
      </c>
      <c r="J87" s="106" t="s">
        <v>193</v>
      </c>
      <c r="K87" s="306" t="s">
        <v>2063</v>
      </c>
    </row>
    <row r="88" spans="2:11" ht="16" x14ac:dyDescent="0.2">
      <c r="B88" s="307">
        <v>1</v>
      </c>
      <c r="C88" s="308">
        <f>G10</f>
        <v>0</v>
      </c>
      <c r="D88" s="33">
        <f>C10</f>
        <v>5</v>
      </c>
      <c r="E88" s="308">
        <f>G8</f>
        <v>0</v>
      </c>
      <c r="F88" s="33">
        <f>C8</f>
        <v>3</v>
      </c>
      <c r="G88" s="309"/>
      <c r="H88" s="99"/>
      <c r="I88" s="211"/>
      <c r="J88" s="99"/>
      <c r="K88" s="102"/>
    </row>
    <row r="89" spans="2:11" ht="16" x14ac:dyDescent="0.2">
      <c r="B89" s="307">
        <v>2</v>
      </c>
      <c r="C89" s="308">
        <f>G13</f>
        <v>0</v>
      </c>
      <c r="D89" s="33">
        <f>C13</f>
        <v>8</v>
      </c>
      <c r="E89" s="308">
        <f>G7</f>
        <v>0</v>
      </c>
      <c r="F89" s="33">
        <f>C7</f>
        <v>2</v>
      </c>
      <c r="G89" s="310"/>
      <c r="H89" s="99"/>
      <c r="I89" s="211"/>
      <c r="J89" s="99"/>
      <c r="K89" s="102"/>
    </row>
    <row r="90" spans="2:11" ht="16" x14ac:dyDescent="0.2">
      <c r="B90" s="307">
        <v>3</v>
      </c>
      <c r="C90" s="308">
        <f>G11</f>
        <v>0</v>
      </c>
      <c r="D90" s="33">
        <f>C11</f>
        <v>6</v>
      </c>
      <c r="E90" s="308">
        <f>G6</f>
        <v>0</v>
      </c>
      <c r="F90" s="33">
        <f>C6</f>
        <v>1</v>
      </c>
      <c r="G90" s="310"/>
      <c r="H90" s="99"/>
      <c r="I90" s="211"/>
      <c r="J90" s="99"/>
      <c r="K90" s="102"/>
    </row>
    <row r="91" spans="2:11" ht="17" thickBot="1" x14ac:dyDescent="0.25">
      <c r="B91" s="307">
        <v>4</v>
      </c>
      <c r="C91" s="308">
        <f>G9</f>
        <v>0</v>
      </c>
      <c r="D91" s="33">
        <f>C9</f>
        <v>4</v>
      </c>
      <c r="E91" s="308">
        <f>G12</f>
        <v>0</v>
      </c>
      <c r="F91" s="33">
        <f>C12</f>
        <v>7</v>
      </c>
      <c r="G91" s="310"/>
      <c r="H91" s="99"/>
      <c r="I91" s="211"/>
      <c r="J91" s="99"/>
      <c r="K91" s="102"/>
    </row>
    <row r="92" spans="2:11" ht="17" thickBot="1" x14ac:dyDescent="0.25">
      <c r="B92" s="1766" t="s">
        <v>1458</v>
      </c>
      <c r="C92" s="1767"/>
      <c r="D92" s="1767"/>
      <c r="E92" s="1767"/>
      <c r="F92" s="1767"/>
      <c r="G92" s="1767"/>
      <c r="H92" s="1828"/>
      <c r="I92" s="1829" t="s">
        <v>2062</v>
      </c>
      <c r="J92" s="1770"/>
      <c r="K92" s="522"/>
    </row>
    <row r="94" spans="2:11" ht="15" customHeight="1" x14ac:dyDescent="0.2">
      <c r="C94" s="1760" t="s">
        <v>194</v>
      </c>
      <c r="D94" s="1760"/>
      <c r="E94" s="1760"/>
      <c r="F94" s="1760"/>
      <c r="G94" s="1760"/>
      <c r="H94" s="1760"/>
      <c r="I94" s="1760"/>
      <c r="J94" s="1760"/>
    </row>
    <row r="95" spans="2:11" ht="14" thickBot="1" x14ac:dyDescent="0.2"/>
    <row r="96" spans="2:11" ht="19" thickBot="1" x14ac:dyDescent="0.25">
      <c r="B96" s="1764" t="s">
        <v>1461</v>
      </c>
      <c r="C96" s="1825"/>
      <c r="D96" s="220" t="s">
        <v>1460</v>
      </c>
      <c r="E96" s="1699" t="s">
        <v>18</v>
      </c>
      <c r="F96" s="1826"/>
      <c r="G96" s="295" t="s">
        <v>203</v>
      </c>
      <c r="H96" s="534" t="s">
        <v>199</v>
      </c>
      <c r="I96" s="526"/>
      <c r="J96" s="535" t="s">
        <v>200</v>
      </c>
      <c r="K96" s="526">
        <v>7</v>
      </c>
    </row>
    <row r="97" spans="2:11" x14ac:dyDescent="0.15">
      <c r="B97" s="300" t="s">
        <v>892</v>
      </c>
      <c r="C97" s="301" t="s">
        <v>197</v>
      </c>
      <c r="D97" s="302" t="s">
        <v>2322</v>
      </c>
      <c r="E97" s="303" t="s">
        <v>197</v>
      </c>
      <c r="F97" s="304" t="s">
        <v>2324</v>
      </c>
      <c r="G97" s="305" t="s">
        <v>1041</v>
      </c>
      <c r="H97" s="106" t="s">
        <v>1042</v>
      </c>
      <c r="I97" s="106" t="s">
        <v>1043</v>
      </c>
      <c r="J97" s="106" t="s">
        <v>193</v>
      </c>
      <c r="K97" s="306" t="s">
        <v>2063</v>
      </c>
    </row>
    <row r="98" spans="2:11" ht="16" x14ac:dyDescent="0.2">
      <c r="B98" s="307">
        <v>1</v>
      </c>
      <c r="C98" s="308">
        <f>G11</f>
        <v>0</v>
      </c>
      <c r="D98" s="33">
        <f>C11</f>
        <v>6</v>
      </c>
      <c r="E98" s="308">
        <f>G10</f>
        <v>0</v>
      </c>
      <c r="F98" s="33">
        <f>C10</f>
        <v>5</v>
      </c>
      <c r="G98" s="309"/>
      <c r="H98" s="99"/>
      <c r="I98" s="211"/>
      <c r="J98" s="99"/>
      <c r="K98" s="102"/>
    </row>
    <row r="99" spans="2:11" ht="16" x14ac:dyDescent="0.2">
      <c r="B99" s="307">
        <v>2</v>
      </c>
      <c r="C99" s="308">
        <f>G12</f>
        <v>0</v>
      </c>
      <c r="D99" s="33">
        <f>C12</f>
        <v>7</v>
      </c>
      <c r="E99" s="308">
        <f>G6</f>
        <v>0</v>
      </c>
      <c r="F99" s="33">
        <f>C6</f>
        <v>1</v>
      </c>
      <c r="G99" s="310"/>
      <c r="H99" s="99"/>
      <c r="I99" s="211"/>
      <c r="J99" s="99"/>
      <c r="K99" s="102"/>
    </row>
    <row r="100" spans="2:11" ht="16" x14ac:dyDescent="0.2">
      <c r="B100" s="307">
        <v>3</v>
      </c>
      <c r="C100" s="308">
        <f>G13</f>
        <v>0</v>
      </c>
      <c r="D100" s="33">
        <f>C13</f>
        <v>8</v>
      </c>
      <c r="E100" s="308">
        <f>G8</f>
        <v>0</v>
      </c>
      <c r="F100" s="33">
        <f>C8</f>
        <v>3</v>
      </c>
      <c r="G100" s="310"/>
      <c r="H100" s="99"/>
      <c r="I100" s="211"/>
      <c r="J100" s="99"/>
      <c r="K100" s="102"/>
    </row>
    <row r="101" spans="2:11" ht="17" thickBot="1" x14ac:dyDescent="0.25">
      <c r="B101" s="307">
        <v>4</v>
      </c>
      <c r="C101" s="308">
        <f>G7</f>
        <v>0</v>
      </c>
      <c r="D101" s="33">
        <f>C7</f>
        <v>2</v>
      </c>
      <c r="E101" s="308">
        <f>G9</f>
        <v>0</v>
      </c>
      <c r="F101" s="33">
        <f>C9</f>
        <v>4</v>
      </c>
      <c r="G101" s="310"/>
      <c r="H101" s="99"/>
      <c r="I101" s="211"/>
      <c r="J101" s="99"/>
      <c r="K101" s="102"/>
    </row>
    <row r="102" spans="2:11" ht="17" thickBot="1" x14ac:dyDescent="0.25">
      <c r="B102" s="1766" t="s">
        <v>1458</v>
      </c>
      <c r="C102" s="1767"/>
      <c r="D102" s="1767"/>
      <c r="E102" s="1767"/>
      <c r="F102" s="1767"/>
      <c r="G102" s="1767"/>
      <c r="H102" s="1828"/>
      <c r="I102" s="1829" t="s">
        <v>2062</v>
      </c>
      <c r="J102" s="1770"/>
      <c r="K102" s="522"/>
    </row>
    <row r="115" spans="2:11" x14ac:dyDescent="0.15">
      <c r="B115"/>
      <c r="C115"/>
      <c r="D115"/>
      <c r="E115"/>
      <c r="F115"/>
      <c r="G115"/>
      <c r="H115"/>
      <c r="I115"/>
      <c r="J115"/>
      <c r="K115"/>
    </row>
    <row r="127" spans="2:11" x14ac:dyDescent="0.15">
      <c r="B127"/>
      <c r="C127"/>
      <c r="D127"/>
      <c r="E127"/>
      <c r="F127"/>
      <c r="G127"/>
      <c r="H127"/>
      <c r="I127"/>
      <c r="J127"/>
      <c r="K127"/>
    </row>
    <row r="139" spans="2:11" x14ac:dyDescent="0.15">
      <c r="B139"/>
      <c r="C139"/>
      <c r="D139"/>
      <c r="E139"/>
      <c r="F139"/>
      <c r="G139"/>
      <c r="H139"/>
      <c r="I139"/>
      <c r="J139"/>
      <c r="K139"/>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sheetData>
  <sheetProtection password="CF27" sheet="1" objects="1" scenarios="1"/>
  <mergeCells count="46">
    <mergeCell ref="B92:H92"/>
    <mergeCell ref="I92:J92"/>
    <mergeCell ref="B82:H82"/>
    <mergeCell ref="B102:H102"/>
    <mergeCell ref="I102:J102"/>
    <mergeCell ref="C94:J94"/>
    <mergeCell ref="B96:C96"/>
    <mergeCell ref="E96:F96"/>
    <mergeCell ref="I82:J82"/>
    <mergeCell ref="C84:J84"/>
    <mergeCell ref="B86:C86"/>
    <mergeCell ref="E86:F86"/>
    <mergeCell ref="B76:C76"/>
    <mergeCell ref="E76:F76"/>
    <mergeCell ref="B62:H62"/>
    <mergeCell ref="I62:J62"/>
    <mergeCell ref="B72:H72"/>
    <mergeCell ref="I72:J72"/>
    <mergeCell ref="C64:J64"/>
    <mergeCell ref="B66:C66"/>
    <mergeCell ref="E66:F66"/>
    <mergeCell ref="B52:H52"/>
    <mergeCell ref="I52:J52"/>
    <mergeCell ref="C54:J54"/>
    <mergeCell ref="C44:J44"/>
    <mergeCell ref="C74:J74"/>
    <mergeCell ref="B56:C56"/>
    <mergeCell ref="E56:F56"/>
    <mergeCell ref="C13:D13"/>
    <mergeCell ref="E46:F46"/>
    <mergeCell ref="B46:C46"/>
    <mergeCell ref="C34:J34"/>
    <mergeCell ref="B36:C36"/>
    <mergeCell ref="E36:F36"/>
    <mergeCell ref="B42:H42"/>
    <mergeCell ref="I42:J42"/>
    <mergeCell ref="C8:D8"/>
    <mergeCell ref="C9:D9"/>
    <mergeCell ref="C10:D10"/>
    <mergeCell ref="C11:D11"/>
    <mergeCell ref="C12:D12"/>
    <mergeCell ref="C2:I2"/>
    <mergeCell ref="B4:D4"/>
    <mergeCell ref="B5:D5"/>
    <mergeCell ref="C6:D6"/>
    <mergeCell ref="C7:D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Foglio158"/>
  <dimension ref="A1:Q43"/>
  <sheetViews>
    <sheetView workbookViewId="0">
      <selection sqref="A1:K1"/>
    </sheetView>
  </sheetViews>
  <sheetFormatPr baseColWidth="10" defaultColWidth="8.83203125" defaultRowHeight="13" x14ac:dyDescent="0.15"/>
  <cols>
    <col min="1" max="1" width="18" style="15" customWidth="1"/>
    <col min="2" max="10" width="5.33203125" style="15" customWidth="1"/>
    <col min="11" max="11" width="6" style="15" customWidth="1"/>
    <col min="12" max="12" width="7.1640625" style="15" customWidth="1"/>
    <col min="13" max="13" width="5.33203125" style="15" customWidth="1"/>
    <col min="14" max="14" width="8.6640625" style="15" customWidth="1"/>
    <col min="15" max="15" width="5.83203125" style="15" customWidth="1"/>
    <col min="16" max="16384" width="8.83203125" style="15"/>
  </cols>
  <sheetData>
    <row r="1" spans="1:17" ht="18" customHeight="1" x14ac:dyDescent="0.2">
      <c r="A1" s="173" t="s">
        <v>1995</v>
      </c>
      <c r="B1" s="1913"/>
      <c r="C1" s="2202"/>
      <c r="D1" s="2202"/>
      <c r="E1" s="2202"/>
      <c r="F1" s="2202"/>
      <c r="G1" s="2202"/>
      <c r="H1" s="2202"/>
      <c r="I1" s="2202"/>
      <c r="J1" s="2202"/>
      <c r="K1" s="2202"/>
      <c r="L1" s="2202"/>
      <c r="M1" s="2202"/>
      <c r="N1" s="2202"/>
      <c r="O1" s="1914"/>
      <c r="Q1" s="478"/>
    </row>
    <row r="2" spans="1:17" ht="18" customHeight="1" x14ac:dyDescent="0.2">
      <c r="H2" s="1800" t="s">
        <v>1672</v>
      </c>
      <c r="I2" s="1835"/>
      <c r="J2" s="1835"/>
      <c r="K2" s="1835"/>
      <c r="L2" s="1835"/>
      <c r="M2" s="1835"/>
      <c r="N2" s="2175"/>
      <c r="O2" s="2176"/>
    </row>
    <row r="3" spans="1:17" ht="18" customHeight="1" thickBot="1" x14ac:dyDescent="0.2">
      <c r="A3" s="1716" t="s">
        <v>576</v>
      </c>
      <c r="B3" s="1716"/>
      <c r="C3" s="1716"/>
      <c r="D3" s="1716"/>
      <c r="E3" s="1716"/>
      <c r="F3" s="1716"/>
      <c r="G3" s="1716"/>
      <c r="H3" s="1716"/>
      <c r="I3" s="1716"/>
    </row>
    <row r="4" spans="1:17" ht="18" customHeight="1" x14ac:dyDescent="0.2">
      <c r="A4" s="1791"/>
      <c r="B4" s="1778">
        <f>A7</f>
        <v>0</v>
      </c>
      <c r="C4" s="1778">
        <f>A8</f>
        <v>0</v>
      </c>
      <c r="D4" s="1778">
        <f>A9</f>
        <v>0</v>
      </c>
      <c r="E4" s="1778">
        <f>A10</f>
        <v>0</v>
      </c>
      <c r="F4" s="1780">
        <f>A11</f>
        <v>0</v>
      </c>
      <c r="G4" s="1784" t="s">
        <v>92</v>
      </c>
      <c r="H4" s="1784" t="s">
        <v>1534</v>
      </c>
      <c r="I4" s="1784" t="s">
        <v>1533</v>
      </c>
      <c r="J4" s="51"/>
      <c r="K4" s="51"/>
      <c r="L4" s="51"/>
      <c r="M4" s="51"/>
      <c r="N4" s="81"/>
      <c r="O4" s="81"/>
    </row>
    <row r="5" spans="1:17" ht="18" customHeight="1" x14ac:dyDescent="0.2">
      <c r="A5" s="1792"/>
      <c r="B5" s="1779"/>
      <c r="C5" s="1779"/>
      <c r="D5" s="1779"/>
      <c r="E5" s="1779"/>
      <c r="F5" s="1781"/>
      <c r="G5" s="1785"/>
      <c r="H5" s="1785"/>
      <c r="I5" s="1785"/>
      <c r="J5" s="51"/>
      <c r="K5" s="51"/>
      <c r="L5" s="51"/>
      <c r="M5" s="51"/>
      <c r="N5" s="81"/>
      <c r="O5" s="81"/>
    </row>
    <row r="6" spans="1:17" ht="18" customHeight="1" x14ac:dyDescent="0.2">
      <c r="A6" s="1793"/>
      <c r="B6" s="1779"/>
      <c r="C6" s="1779"/>
      <c r="D6" s="1779"/>
      <c r="E6" s="1779"/>
      <c r="F6" s="1781"/>
      <c r="G6" s="1785"/>
      <c r="H6" s="1785"/>
      <c r="I6" s="1785"/>
      <c r="J6" s="51"/>
      <c r="K6" s="51"/>
      <c r="L6" s="51"/>
      <c r="M6" s="51"/>
      <c r="N6" s="81"/>
      <c r="O6" s="81"/>
    </row>
    <row r="7" spans="1:17" ht="18" customHeight="1" x14ac:dyDescent="0.2">
      <c r="A7" s="1337"/>
      <c r="B7" s="1326"/>
      <c r="C7" s="1325"/>
      <c r="D7" s="1325"/>
      <c r="E7" s="1325"/>
      <c r="F7" s="1327"/>
      <c r="G7" s="1334"/>
      <c r="H7" s="901"/>
      <c r="I7" s="901"/>
      <c r="J7" s="51"/>
      <c r="K7" s="51"/>
      <c r="L7" s="51"/>
      <c r="M7" s="51"/>
      <c r="N7" s="81"/>
      <c r="O7" s="81"/>
    </row>
    <row r="8" spans="1:17" ht="18" customHeight="1" x14ac:dyDescent="0.2">
      <c r="A8" s="1337"/>
      <c r="B8" s="1325"/>
      <c r="C8" s="1326"/>
      <c r="D8" s="1325"/>
      <c r="E8" s="1325"/>
      <c r="F8" s="1327"/>
      <c r="G8" s="1334"/>
      <c r="H8" s="1335"/>
      <c r="I8" s="1335"/>
      <c r="J8" s="51"/>
      <c r="K8" s="51"/>
      <c r="L8" s="51"/>
      <c r="M8" s="51"/>
      <c r="N8" s="81"/>
      <c r="O8" s="81"/>
    </row>
    <row r="9" spans="1:17" ht="18" customHeight="1" x14ac:dyDescent="0.15">
      <c r="A9" s="1337"/>
      <c r="B9" s="1325"/>
      <c r="C9" s="1325"/>
      <c r="D9" s="1326"/>
      <c r="E9" s="1325"/>
      <c r="F9" s="1327"/>
      <c r="G9" s="1334"/>
      <c r="H9" s="1335"/>
      <c r="I9" s="1335"/>
    </row>
    <row r="10" spans="1:17" ht="18" customHeight="1" x14ac:dyDescent="0.2">
      <c r="A10" s="1337"/>
      <c r="B10" s="1325"/>
      <c r="C10" s="1325"/>
      <c r="D10" s="1325"/>
      <c r="E10" s="1326"/>
      <c r="F10" s="1327"/>
      <c r="G10" s="1334"/>
      <c r="H10" s="1334"/>
      <c r="I10" s="1334"/>
      <c r="J10" s="51"/>
      <c r="K10" s="51"/>
      <c r="L10" s="51"/>
      <c r="M10" s="51"/>
      <c r="N10" s="81"/>
      <c r="O10" s="81"/>
    </row>
    <row r="11" spans="1:17" ht="19" thickBot="1" x14ac:dyDescent="0.25">
      <c r="A11" s="1338"/>
      <c r="B11" s="1328"/>
      <c r="C11" s="1328"/>
      <c r="D11" s="1328"/>
      <c r="E11" s="1328"/>
      <c r="F11" s="1329"/>
      <c r="G11" s="1336"/>
      <c r="H11" s="1336"/>
      <c r="I11" s="1336"/>
      <c r="J11" s="51"/>
      <c r="K11" s="51"/>
      <c r="L11" s="51"/>
      <c r="M11" s="51"/>
      <c r="N11" s="81"/>
      <c r="O11" s="81"/>
    </row>
    <row r="12" spans="1:17" ht="18" customHeight="1" x14ac:dyDescent="0.2">
      <c r="H12" s="51"/>
      <c r="I12" s="51"/>
      <c r="J12" s="51"/>
      <c r="K12" s="48"/>
      <c r="L12" s="51"/>
      <c r="M12" s="51"/>
      <c r="N12" s="81"/>
      <c r="O12" s="81"/>
    </row>
    <row r="13" spans="1:17" ht="19" thickBot="1" x14ac:dyDescent="0.25">
      <c r="A13" s="1716" t="s">
        <v>576</v>
      </c>
      <c r="B13" s="1716"/>
      <c r="C13" s="1716"/>
      <c r="D13" s="1716"/>
      <c r="E13" s="1716"/>
      <c r="F13" s="1716"/>
      <c r="G13" s="1716"/>
      <c r="H13" s="1716"/>
      <c r="I13" s="1716"/>
      <c r="J13" s="51"/>
      <c r="K13" s="51"/>
      <c r="L13" s="51"/>
      <c r="M13" s="51"/>
      <c r="N13" s="81"/>
      <c r="O13" s="81"/>
    </row>
    <row r="14" spans="1:17" ht="18" x14ac:dyDescent="0.2">
      <c r="A14" s="1791"/>
      <c r="B14" s="1778">
        <f>A17</f>
        <v>0</v>
      </c>
      <c r="C14" s="1778">
        <f>A18</f>
        <v>0</v>
      </c>
      <c r="D14" s="1778">
        <f>A19</f>
        <v>0</v>
      </c>
      <c r="E14" s="1778">
        <f>A20</f>
        <v>0</v>
      </c>
      <c r="F14" s="1780">
        <f>A21</f>
        <v>0</v>
      </c>
      <c r="G14" s="1784" t="s">
        <v>92</v>
      </c>
      <c r="H14" s="1784" t="s">
        <v>1534</v>
      </c>
      <c r="I14" s="1784" t="s">
        <v>1533</v>
      </c>
      <c r="J14" s="51"/>
      <c r="K14" s="51"/>
      <c r="L14" s="51"/>
      <c r="M14" s="51"/>
      <c r="N14" s="81"/>
      <c r="O14" s="81"/>
    </row>
    <row r="15" spans="1:17" ht="18" x14ac:dyDescent="0.2">
      <c r="A15" s="1792"/>
      <c r="B15" s="1779"/>
      <c r="C15" s="1779"/>
      <c r="D15" s="1779"/>
      <c r="E15" s="1779"/>
      <c r="F15" s="1781"/>
      <c r="G15" s="1785"/>
      <c r="H15" s="1785"/>
      <c r="I15" s="1785"/>
      <c r="J15" s="51"/>
      <c r="K15" s="51"/>
      <c r="L15" s="51"/>
      <c r="M15" s="51"/>
      <c r="N15" s="81"/>
      <c r="O15" s="81"/>
    </row>
    <row r="16" spans="1:17" ht="18" x14ac:dyDescent="0.2">
      <c r="A16" s="1793"/>
      <c r="B16" s="1779"/>
      <c r="C16" s="1779"/>
      <c r="D16" s="1779"/>
      <c r="E16" s="1779"/>
      <c r="F16" s="1781"/>
      <c r="G16" s="1785"/>
      <c r="H16" s="1785"/>
      <c r="I16" s="1785"/>
      <c r="J16" s="51"/>
      <c r="K16" s="51"/>
      <c r="L16" s="51"/>
      <c r="M16" s="51"/>
      <c r="N16" s="81"/>
      <c r="O16" s="81"/>
    </row>
    <row r="17" spans="1:15" ht="18" x14ac:dyDescent="0.2">
      <c r="A17" s="1337"/>
      <c r="B17" s="1326"/>
      <c r="C17" s="1325"/>
      <c r="D17" s="1325"/>
      <c r="E17" s="1325"/>
      <c r="F17" s="1327"/>
      <c r="G17" s="1334"/>
      <c r="H17" s="901"/>
      <c r="I17" s="901"/>
      <c r="J17" s="51"/>
      <c r="K17" s="51"/>
      <c r="L17" s="51"/>
      <c r="M17" s="51"/>
      <c r="N17" s="81"/>
      <c r="O17" s="81"/>
    </row>
    <row r="18" spans="1:15" ht="18" x14ac:dyDescent="0.2">
      <c r="A18" s="1337"/>
      <c r="B18" s="1325"/>
      <c r="C18" s="1326"/>
      <c r="D18" s="1325"/>
      <c r="E18" s="1325"/>
      <c r="F18" s="1327"/>
      <c r="G18" s="1334"/>
      <c r="H18" s="1335"/>
      <c r="I18" s="1335"/>
      <c r="J18" s="51"/>
      <c r="K18" s="51"/>
      <c r="L18" s="51"/>
      <c r="M18" s="51"/>
      <c r="N18" s="81"/>
      <c r="O18" s="81"/>
    </row>
    <row r="19" spans="1:15" ht="18" x14ac:dyDescent="0.2">
      <c r="A19" s="1337"/>
      <c r="B19" s="1325"/>
      <c r="C19" s="1325"/>
      <c r="D19" s="1326"/>
      <c r="E19" s="1325"/>
      <c r="F19" s="1327"/>
      <c r="G19" s="1334"/>
      <c r="H19" s="1335"/>
      <c r="I19" s="1335"/>
      <c r="J19" s="51"/>
      <c r="K19" s="51"/>
      <c r="L19" s="51"/>
      <c r="M19" s="51"/>
      <c r="N19" s="81"/>
      <c r="O19" s="81"/>
    </row>
    <row r="20" spans="1:15" ht="18" x14ac:dyDescent="0.2">
      <c r="A20" s="1337"/>
      <c r="B20" s="1325"/>
      <c r="C20" s="1325"/>
      <c r="D20" s="1325"/>
      <c r="E20" s="1326"/>
      <c r="F20" s="1327"/>
      <c r="G20" s="1334"/>
      <c r="H20" s="1334"/>
      <c r="I20" s="1334"/>
      <c r="J20" s="51"/>
      <c r="K20" s="51"/>
      <c r="L20" s="51"/>
      <c r="M20" s="51"/>
      <c r="N20" s="81"/>
      <c r="O20" s="81"/>
    </row>
    <row r="21" spans="1:15" ht="19" thickBot="1" x14ac:dyDescent="0.25">
      <c r="A21" s="1338"/>
      <c r="B21" s="1328"/>
      <c r="C21" s="1328"/>
      <c r="D21" s="1328"/>
      <c r="E21" s="1328"/>
      <c r="F21" s="1329"/>
      <c r="G21" s="1336"/>
      <c r="H21" s="1336"/>
      <c r="I21" s="1336"/>
      <c r="J21" s="51"/>
      <c r="K21" s="51"/>
      <c r="L21" s="51"/>
      <c r="M21" s="51"/>
      <c r="N21" s="81"/>
      <c r="O21" s="81"/>
    </row>
    <row r="22" spans="1:15" ht="18" x14ac:dyDescent="0.2">
      <c r="E22" s="173"/>
      <c r="F22" s="173"/>
      <c r="G22" s="173"/>
      <c r="H22" s="173"/>
      <c r="I22" s="1835" t="s">
        <v>1500</v>
      </c>
      <c r="J22" s="1835"/>
      <c r="K22" s="1835"/>
      <c r="L22" s="1835"/>
      <c r="M22" s="1835"/>
      <c r="N22" s="1886"/>
      <c r="O22" s="91"/>
    </row>
    <row r="23" spans="1:15" ht="18.75" customHeight="1" x14ac:dyDescent="0.2">
      <c r="E23" s="173"/>
      <c r="F23" s="173"/>
      <c r="G23" s="173"/>
      <c r="H23" s="173"/>
      <c r="I23" s="1835" t="s">
        <v>1502</v>
      </c>
      <c r="J23" s="1835"/>
      <c r="K23" s="1835"/>
      <c r="L23" s="1835"/>
      <c r="M23" s="1835"/>
      <c r="N23" s="1886"/>
      <c r="O23" s="91"/>
    </row>
    <row r="24" spans="1:15" ht="18" x14ac:dyDescent="0.2">
      <c r="O24" s="81"/>
    </row>
    <row r="25" spans="1:15" ht="16" x14ac:dyDescent="0.2">
      <c r="J25" s="1835" t="s">
        <v>1037</v>
      </c>
      <c r="K25" s="1835"/>
      <c r="L25" s="1835"/>
      <c r="M25" s="1835"/>
      <c r="N25" s="1881"/>
      <c r="O25" s="1881"/>
    </row>
    <row r="26" spans="1:15" ht="18" customHeight="1" x14ac:dyDescent="0.2">
      <c r="J26" s="1835" t="s">
        <v>1467</v>
      </c>
      <c r="K26" s="1835"/>
      <c r="L26" s="1835"/>
      <c r="M26" s="1835"/>
      <c r="N26" s="1881"/>
      <c r="O26" s="1881"/>
    </row>
    <row r="27" spans="1:15" ht="18" customHeight="1" thickBot="1" x14ac:dyDescent="0.2">
      <c r="A27" s="50"/>
      <c r="B27" s="49"/>
      <c r="C27" s="49"/>
      <c r="D27" s="49"/>
      <c r="E27" s="49"/>
      <c r="F27" s="49"/>
      <c r="G27" s="49"/>
      <c r="H27" s="49"/>
      <c r="I27" s="49"/>
    </row>
    <row r="28" spans="1:15" ht="91.5" customHeight="1" x14ac:dyDescent="0.15">
      <c r="A28" s="114"/>
      <c r="B28" s="487">
        <f>A29</f>
        <v>1</v>
      </c>
      <c r="C28" s="487">
        <f>A30</f>
        <v>2</v>
      </c>
      <c r="D28" s="487">
        <f>A31</f>
        <v>3</v>
      </c>
      <c r="E28" s="487">
        <f>A32</f>
        <v>4</v>
      </c>
      <c r="F28" s="487">
        <f>A33</f>
        <v>5</v>
      </c>
      <c r="G28" s="487">
        <f>A34</f>
        <v>6</v>
      </c>
      <c r="H28" s="487">
        <f>A35</f>
        <v>7</v>
      </c>
      <c r="I28" s="532">
        <f>A36</f>
        <v>8</v>
      </c>
      <c r="J28" s="427" t="s">
        <v>92</v>
      </c>
      <c r="K28" s="427" t="s">
        <v>1014</v>
      </c>
      <c r="L28" s="427" t="s">
        <v>1896</v>
      </c>
      <c r="M28" s="427" t="s">
        <v>1982</v>
      </c>
      <c r="N28" s="427" t="s">
        <v>1983</v>
      </c>
      <c r="O28" s="427" t="s">
        <v>1984</v>
      </c>
    </row>
    <row r="29" spans="1:15" ht="20" customHeight="1" x14ac:dyDescent="0.2">
      <c r="A29" s="484">
        <f>'8S - 8B - 1 RR'!C4</f>
        <v>1</v>
      </c>
      <c r="B29" s="472"/>
      <c r="C29" s="492"/>
      <c r="D29" s="493"/>
      <c r="E29" s="493"/>
      <c r="F29" s="493"/>
      <c r="G29" s="493"/>
      <c r="H29" s="493"/>
      <c r="I29" s="1086"/>
      <c r="J29" s="1361">
        <f t="shared" ref="J29:J36" si="0">SUM(B29:I29)</f>
        <v>0</v>
      </c>
      <c r="K29" s="1120"/>
      <c r="L29" s="1431">
        <f>SUM(B29:I29)-K29</f>
        <v>0</v>
      </c>
      <c r="M29" s="1362">
        <f t="shared" ref="M29:M36" si="1">COUNTIF(B29:I29,1)+COUNTIF(B29:I29,0)</f>
        <v>0</v>
      </c>
      <c r="N29" s="1116" t="str">
        <f>IF(M29=0,"",L29/M29)</f>
        <v/>
      </c>
      <c r="O29" s="900"/>
    </row>
    <row r="30" spans="1:15" ht="20" customHeight="1" x14ac:dyDescent="0.2">
      <c r="A30" s="484">
        <f>'8S - 8B - 1 RR'!C5</f>
        <v>2</v>
      </c>
      <c r="B30" s="133" t="str">
        <f>IF(ISBLANK(C$29),"",1-C$29)</f>
        <v/>
      </c>
      <c r="C30" s="473"/>
      <c r="D30" s="134"/>
      <c r="E30" s="134"/>
      <c r="F30" s="134"/>
      <c r="G30" s="134"/>
      <c r="H30" s="134"/>
      <c r="I30" s="1087"/>
      <c r="J30" s="1362">
        <f t="shared" si="0"/>
        <v>0</v>
      </c>
      <c r="K30" s="1121"/>
      <c r="L30" s="1431">
        <f t="shared" ref="L30:L36" si="2">SUM(B30:I30)-K30</f>
        <v>0</v>
      </c>
      <c r="M30" s="1362">
        <f t="shared" si="1"/>
        <v>0</v>
      </c>
      <c r="N30" s="1116" t="str">
        <f t="shared" ref="N30:N36" si="3">IF(M30=0,"",L30/M30)</f>
        <v/>
      </c>
      <c r="O30" s="901"/>
    </row>
    <row r="31" spans="1:15" ht="20" customHeight="1" x14ac:dyDescent="0.2">
      <c r="A31" s="484">
        <f>'8S - 8B - 1 RR'!C6</f>
        <v>3</v>
      </c>
      <c r="B31" s="133" t="str">
        <f>IF(ISBLANK(D$29),"",1-D$29)</f>
        <v/>
      </c>
      <c r="C31" s="474" t="str">
        <f>IF(ISBLANK(D$30),"",1-D$30)</f>
        <v/>
      </c>
      <c r="D31" s="475"/>
      <c r="E31" s="134"/>
      <c r="F31" s="134"/>
      <c r="G31" s="134"/>
      <c r="H31" s="134"/>
      <c r="I31" s="1087"/>
      <c r="J31" s="1361">
        <f t="shared" si="0"/>
        <v>0</v>
      </c>
      <c r="K31" s="1120"/>
      <c r="L31" s="1431">
        <f t="shared" si="2"/>
        <v>0</v>
      </c>
      <c r="M31" s="1362">
        <f t="shared" si="1"/>
        <v>0</v>
      </c>
      <c r="N31" s="1116" t="str">
        <f t="shared" si="3"/>
        <v/>
      </c>
      <c r="O31" s="901"/>
    </row>
    <row r="32" spans="1:15" ht="20" customHeight="1" x14ac:dyDescent="0.2">
      <c r="A32" s="484">
        <f>'8S - 8B - 1 RR'!C7</f>
        <v>4</v>
      </c>
      <c r="B32" s="133" t="str">
        <f>IF(ISBLANK(E$29),"",1-E$29)</f>
        <v/>
      </c>
      <c r="C32" s="474" t="str">
        <f>IF(ISBLANK(E$30),"",1-E$30)</f>
        <v/>
      </c>
      <c r="D32" s="133" t="str">
        <f>IF(ISBLANK(E$31),"",1-E$31)</f>
        <v/>
      </c>
      <c r="E32" s="475"/>
      <c r="F32" s="134"/>
      <c r="G32" s="134"/>
      <c r="H32" s="134"/>
      <c r="I32" s="1087"/>
      <c r="J32" s="1362">
        <f t="shared" si="0"/>
        <v>0</v>
      </c>
      <c r="K32" s="1121"/>
      <c r="L32" s="1431">
        <f t="shared" si="2"/>
        <v>0</v>
      </c>
      <c r="M32" s="1362">
        <f t="shared" si="1"/>
        <v>0</v>
      </c>
      <c r="N32" s="1116" t="str">
        <f t="shared" si="3"/>
        <v/>
      </c>
      <c r="O32" s="901"/>
    </row>
    <row r="33" spans="1:15" ht="20" customHeight="1" x14ac:dyDescent="0.2">
      <c r="A33" s="484">
        <f>'8S - 8B - 1 RR'!C8</f>
        <v>5</v>
      </c>
      <c r="B33" s="133" t="str">
        <f>IF(ISBLANK(F$29),"",1-F$29)</f>
        <v/>
      </c>
      <c r="C33" s="474" t="str">
        <f>IF(ISBLANK(F$30),"",1-F$30)</f>
        <v/>
      </c>
      <c r="D33" s="133" t="str">
        <f>IF(ISBLANK(F$31),"",1-F$31)</f>
        <v/>
      </c>
      <c r="E33" s="133" t="str">
        <f>IF(ISBLANK(F$32),"",1-F$32)</f>
        <v/>
      </c>
      <c r="F33" s="475"/>
      <c r="G33" s="134"/>
      <c r="H33" s="134"/>
      <c r="I33" s="1087"/>
      <c r="J33" s="1362">
        <f t="shared" si="0"/>
        <v>0</v>
      </c>
      <c r="K33" s="1121"/>
      <c r="L33" s="1431">
        <f t="shared" si="2"/>
        <v>0</v>
      </c>
      <c r="M33" s="1362">
        <f t="shared" si="1"/>
        <v>0</v>
      </c>
      <c r="N33" s="1116" t="str">
        <f t="shared" si="3"/>
        <v/>
      </c>
      <c r="O33" s="901"/>
    </row>
    <row r="34" spans="1:15" ht="20" customHeight="1" x14ac:dyDescent="0.2">
      <c r="A34" s="484">
        <f>'8S - 8B - 1 RR'!C9</f>
        <v>6</v>
      </c>
      <c r="B34" s="133" t="str">
        <f>IF(ISBLANK(G$29),"",1-G$29)</f>
        <v/>
      </c>
      <c r="C34" s="474" t="str">
        <f>IF(ISBLANK(G$30),"",1-G$30)</f>
        <v/>
      </c>
      <c r="D34" s="133" t="str">
        <f>IF(ISBLANK(G$31),"",1-G$31)</f>
        <v/>
      </c>
      <c r="E34" s="133" t="str">
        <f>IF(ISBLANK(G$32),"",1-G$32)</f>
        <v/>
      </c>
      <c r="F34" s="133" t="str">
        <f>IF(ISBLANK(G$33),"",1-G$33)</f>
        <v/>
      </c>
      <c r="G34" s="475"/>
      <c r="H34" s="134"/>
      <c r="I34" s="1087"/>
      <c r="J34" s="1362">
        <f t="shared" si="0"/>
        <v>0</v>
      </c>
      <c r="K34" s="1121"/>
      <c r="L34" s="1431">
        <f t="shared" si="2"/>
        <v>0</v>
      </c>
      <c r="M34" s="1362">
        <f t="shared" si="1"/>
        <v>0</v>
      </c>
      <c r="N34" s="1116" t="str">
        <f t="shared" si="3"/>
        <v/>
      </c>
      <c r="O34" s="901"/>
    </row>
    <row r="35" spans="1:15" ht="20" customHeight="1" x14ac:dyDescent="0.2">
      <c r="A35" s="484">
        <f>'8S - 8B - 1 RR'!C10</f>
        <v>7</v>
      </c>
      <c r="B35" s="133" t="str">
        <f>IF(ISBLANK(H$29),"",1-H$29)</f>
        <v/>
      </c>
      <c r="C35" s="474" t="str">
        <f>IF(ISBLANK(H$30),"",1-H$30)</f>
        <v/>
      </c>
      <c r="D35" s="133" t="str">
        <f>IF(ISBLANK(H$31),"",1-H$31)</f>
        <v/>
      </c>
      <c r="E35" s="133" t="str">
        <f>IF(ISBLANK(H$32),"",1-H$32)</f>
        <v/>
      </c>
      <c r="F35" s="133" t="str">
        <f>IF(ISBLANK(H$33),"",1-H$33)</f>
        <v/>
      </c>
      <c r="G35" s="133" t="str">
        <f>IF(ISBLANK(H$34),"",1-H$34)</f>
        <v/>
      </c>
      <c r="H35" s="475"/>
      <c r="I35" s="1087"/>
      <c r="J35" s="1362">
        <f t="shared" si="0"/>
        <v>0</v>
      </c>
      <c r="K35" s="1121"/>
      <c r="L35" s="1431">
        <f t="shared" si="2"/>
        <v>0</v>
      </c>
      <c r="M35" s="1362">
        <f t="shared" si="1"/>
        <v>0</v>
      </c>
      <c r="N35" s="1116" t="str">
        <f t="shared" si="3"/>
        <v/>
      </c>
      <c r="O35" s="901"/>
    </row>
    <row r="36" spans="1:15" ht="20" customHeight="1" thickBot="1" x14ac:dyDescent="0.25">
      <c r="A36" s="496">
        <f>'8S - 8B - 1 RR'!C11</f>
        <v>8</v>
      </c>
      <c r="B36" s="494" t="str">
        <f>IF(ISBLANK(I$29),"",1-I$29)</f>
        <v/>
      </c>
      <c r="C36" s="511" t="str">
        <f>IF(ISBLANK(I$30),"",1-I$30)</f>
        <v/>
      </c>
      <c r="D36" s="494" t="str">
        <f>IF(ISBLANK(I$31),"",1-I$31)</f>
        <v/>
      </c>
      <c r="E36" s="494" t="str">
        <f>IF(ISBLANK(I$32),"",1-I$32)</f>
        <v/>
      </c>
      <c r="F36" s="494" t="str">
        <f>IF(ISBLANK(I$33),"",1-I$33)</f>
        <v/>
      </c>
      <c r="G36" s="494" t="str">
        <f>IF(ISBLANK(I$34),"",1-I$34)</f>
        <v/>
      </c>
      <c r="H36" s="494" t="str">
        <f>IF(ISBLANK(I$35),"",1-I$35)</f>
        <v/>
      </c>
      <c r="I36" s="1088"/>
      <c r="J36" s="1363">
        <f t="shared" si="0"/>
        <v>0</v>
      </c>
      <c r="K36" s="1122"/>
      <c r="L36" s="1432">
        <f t="shared" si="2"/>
        <v>0</v>
      </c>
      <c r="M36" s="1363">
        <f t="shared" si="1"/>
        <v>0</v>
      </c>
      <c r="N36" s="1117" t="str">
        <f t="shared" si="3"/>
        <v/>
      </c>
      <c r="O36" s="902"/>
    </row>
    <row r="37" spans="1:15" ht="20" customHeight="1" x14ac:dyDescent="0.2">
      <c r="C37" s="49"/>
      <c r="E37" s="1790" t="s">
        <v>2216</v>
      </c>
      <c r="F37" s="1891"/>
      <c r="G37" s="1891"/>
      <c r="H37" s="1891"/>
      <c r="I37" s="1891"/>
      <c r="J37" s="1364">
        <f>SUM(J29:J36)</f>
        <v>0</v>
      </c>
      <c r="K37" s="96"/>
      <c r="L37" s="96"/>
    </row>
    <row r="38" spans="1:15" ht="15.75" customHeight="1" x14ac:dyDescent="0.15"/>
    <row r="39" spans="1:15" ht="15.75" customHeight="1" x14ac:dyDescent="0.15"/>
    <row r="40" spans="1:15" ht="15.75" customHeight="1" x14ac:dyDescent="0.15"/>
    <row r="41" spans="1:15" ht="15.75" customHeight="1" x14ac:dyDescent="0.15"/>
    <row r="42" spans="1:15" ht="15.75" customHeight="1" x14ac:dyDescent="0.15"/>
    <row r="43" spans="1:15" ht="15.75" customHeight="1" x14ac:dyDescent="0.15"/>
  </sheetData>
  <sheetProtection password="CF27" sheet="1" objects="1" scenarios="1"/>
  <mergeCells count="30">
    <mergeCell ref="E37:I37"/>
    <mergeCell ref="N25:O25"/>
    <mergeCell ref="N26:O26"/>
    <mergeCell ref="J26:M26"/>
    <mergeCell ref="H14:H16"/>
    <mergeCell ref="I14:I16"/>
    <mergeCell ref="B1:O1"/>
    <mergeCell ref="H2:M2"/>
    <mergeCell ref="N2:O2"/>
    <mergeCell ref="J25:M25"/>
    <mergeCell ref="A3:I3"/>
    <mergeCell ref="A4:A6"/>
    <mergeCell ref="D14:D16"/>
    <mergeCell ref="E14:E16"/>
    <mergeCell ref="I22:N22"/>
    <mergeCell ref="I23:N23"/>
    <mergeCell ref="F4:F6"/>
    <mergeCell ref="G4:G6"/>
    <mergeCell ref="D4:D6"/>
    <mergeCell ref="E4:E6"/>
    <mergeCell ref="H4:H6"/>
    <mergeCell ref="I4:I6"/>
    <mergeCell ref="B4:B6"/>
    <mergeCell ref="C4:C6"/>
    <mergeCell ref="A13:I13"/>
    <mergeCell ref="A14:A16"/>
    <mergeCell ref="B14:B16"/>
    <mergeCell ref="C14:C16"/>
    <mergeCell ref="F14:F16"/>
    <mergeCell ref="G14:G16"/>
  </mergeCells>
  <phoneticPr fontId="0" type="noConversion"/>
  <pageMargins left="0.39370078740157483" right="0" top="0.39370078740157483" bottom="0" header="0" footer="0"/>
  <pageSetup paperSize="9" fitToHeight="8" orientation="portrait" horizontalDpi="360" verticalDpi="360"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Foglio159"/>
  <dimension ref="A1:W43"/>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5" style="15" customWidth="1"/>
    <col min="10" max="10" width="3.6640625" style="15" customWidth="1"/>
    <col min="11" max="11" width="10.6640625" style="15" customWidth="1"/>
    <col min="12" max="12" width="17.1640625" style="15" customWidth="1"/>
    <col min="13" max="13" width="13.1640625" style="15" customWidth="1"/>
    <col min="14" max="21" width="3.6640625" style="15" customWidth="1"/>
    <col min="22" max="23" width="4.6640625" style="15" customWidth="1"/>
    <col min="24" max="16384" width="8.83203125" style="15"/>
  </cols>
  <sheetData>
    <row r="1" spans="1:23" x14ac:dyDescent="0.15">
      <c r="A1" s="1637" t="s">
        <v>666</v>
      </c>
      <c r="B1" s="1637"/>
      <c r="C1" s="1637"/>
      <c r="D1" s="1637"/>
      <c r="E1" s="1637"/>
      <c r="F1" s="1637"/>
      <c r="G1" s="1637"/>
      <c r="H1" s="1637"/>
      <c r="I1" s="1637"/>
      <c r="J1" s="1637"/>
      <c r="K1" s="1637"/>
      <c r="M1" s="1637" t="s">
        <v>666</v>
      </c>
      <c r="N1" s="1637"/>
      <c r="O1" s="1637"/>
      <c r="P1" s="1637"/>
      <c r="Q1" s="1637"/>
      <c r="R1" s="1637"/>
      <c r="S1" s="1637"/>
      <c r="T1" s="1637"/>
      <c r="U1" s="1637"/>
      <c r="V1" s="1637"/>
      <c r="W1" s="1637"/>
    </row>
    <row r="2" spans="1:23" x14ac:dyDescent="0.15">
      <c r="C2" s="49" t="s">
        <v>889</v>
      </c>
      <c r="D2" s="17"/>
      <c r="E2" s="17"/>
    </row>
    <row r="3" spans="1:23" x14ac:dyDescent="0.15">
      <c r="C3" s="18" t="s">
        <v>684</v>
      </c>
      <c r="D3" s="18" t="s">
        <v>367</v>
      </c>
      <c r="E3" s="154" t="s">
        <v>1181</v>
      </c>
      <c r="F3" s="1812" t="s">
        <v>1180</v>
      </c>
      <c r="G3" s="1813"/>
      <c r="H3" s="1814"/>
      <c r="I3" s="18" t="s">
        <v>684</v>
      </c>
      <c r="J3" s="18"/>
      <c r="K3" s="18" t="s">
        <v>1934</v>
      </c>
    </row>
    <row r="4" spans="1:23" x14ac:dyDescent="0.15">
      <c r="B4" s="16">
        <v>1</v>
      </c>
      <c r="C4" s="1041">
        <f>'8S - 8B - 1 RR'!C4</f>
        <v>1</v>
      </c>
      <c r="D4" s="1042">
        <f>'8S - 8B - 1 RR'!D4</f>
        <v>0</v>
      </c>
      <c r="E4" s="20">
        <f t="shared" ref="E4:E11" si="0">COUNTIF(C$22:C$43,$C4)+COUNTIF(I$22:I$46,$C4)</f>
        <v>3</v>
      </c>
      <c r="F4" s="1697">
        <f t="shared" ref="F4:F11" si="1">COUNTIF(E$22:E$43,$C4)+COUNTIF(K$22:K$46,$C4)</f>
        <v>4</v>
      </c>
      <c r="G4" s="1697"/>
      <c r="H4" s="1805"/>
      <c r="I4" s="386">
        <f>$C$4</f>
        <v>1</v>
      </c>
      <c r="J4" s="20" t="s">
        <v>1678</v>
      </c>
      <c r="K4" s="159">
        <f>'8S - 8B - 1 RR'!K4</f>
        <v>0</v>
      </c>
    </row>
    <row r="5" spans="1:23" x14ac:dyDescent="0.15">
      <c r="B5" s="16">
        <v>2</v>
      </c>
      <c r="C5" s="1041">
        <f>'8S - 8B - 1 RR'!C5</f>
        <v>2</v>
      </c>
      <c r="D5" s="1042">
        <f>'8S - 8B - 1 RR'!D5</f>
        <v>0</v>
      </c>
      <c r="E5" s="20">
        <f t="shared" si="0"/>
        <v>3</v>
      </c>
      <c r="F5" s="1697">
        <f t="shared" si="1"/>
        <v>4</v>
      </c>
      <c r="G5" s="1697"/>
      <c r="H5" s="1805"/>
      <c r="I5" s="386">
        <f>$C$5</f>
        <v>2</v>
      </c>
      <c r="J5" s="20" t="s">
        <v>1678</v>
      </c>
      <c r="K5" s="159">
        <f>'8S - 8B - 1 RR'!K5</f>
        <v>0</v>
      </c>
    </row>
    <row r="6" spans="1:23" x14ac:dyDescent="0.15">
      <c r="B6" s="16">
        <v>3</v>
      </c>
      <c r="C6" s="1041">
        <f>'8S - 8B - 1 RR'!C6</f>
        <v>3</v>
      </c>
      <c r="D6" s="1042">
        <f>'8S - 8B - 1 RR'!D6</f>
        <v>0</v>
      </c>
      <c r="E6" s="20">
        <f t="shared" si="0"/>
        <v>3</v>
      </c>
      <c r="F6" s="1697">
        <f t="shared" si="1"/>
        <v>4</v>
      </c>
      <c r="G6" s="1697"/>
      <c r="H6" s="1805"/>
      <c r="I6" s="386">
        <f>$C$6</f>
        <v>3</v>
      </c>
      <c r="J6" s="20" t="s">
        <v>1678</v>
      </c>
      <c r="K6" s="159">
        <f>'8S - 8B - 1 RR'!K6</f>
        <v>0</v>
      </c>
    </row>
    <row r="7" spans="1:23" x14ac:dyDescent="0.15">
      <c r="B7" s="16">
        <v>4</v>
      </c>
      <c r="C7" s="1041">
        <f>'8S - 8B - 1 RR'!C7</f>
        <v>4</v>
      </c>
      <c r="D7" s="1042">
        <f>'8S - 8B - 1 RR'!D7</f>
        <v>0</v>
      </c>
      <c r="E7" s="20">
        <f t="shared" si="0"/>
        <v>3</v>
      </c>
      <c r="F7" s="1697">
        <f t="shared" si="1"/>
        <v>4</v>
      </c>
      <c r="G7" s="1697"/>
      <c r="H7" s="1805"/>
      <c r="I7" s="386">
        <f>$C$7</f>
        <v>4</v>
      </c>
      <c r="J7" s="20" t="s">
        <v>1678</v>
      </c>
      <c r="K7" s="159">
        <f>'8S - 8B - 1 RR'!K7</f>
        <v>0</v>
      </c>
    </row>
    <row r="8" spans="1:23" x14ac:dyDescent="0.15">
      <c r="B8" s="16">
        <v>5</v>
      </c>
      <c r="C8" s="1041">
        <f>'8S - 8B - 1 RR'!C8</f>
        <v>5</v>
      </c>
      <c r="D8" s="1042">
        <f>'8S - 8B - 1 RR'!D8</f>
        <v>0</v>
      </c>
      <c r="E8" s="20">
        <f t="shared" si="0"/>
        <v>4</v>
      </c>
      <c r="F8" s="1697">
        <f t="shared" si="1"/>
        <v>3</v>
      </c>
      <c r="G8" s="1697"/>
      <c r="H8" s="1805"/>
      <c r="I8" s="386">
        <f>$C$8</f>
        <v>5</v>
      </c>
      <c r="J8" s="20" t="s">
        <v>1678</v>
      </c>
      <c r="K8" s="159">
        <f>'8S - 8B - 1 RR'!K8</f>
        <v>0</v>
      </c>
    </row>
    <row r="9" spans="1:23" x14ac:dyDescent="0.15">
      <c r="B9" s="16">
        <v>6</v>
      </c>
      <c r="C9" s="1041">
        <f>'8S - 8B - 1 RR'!C9</f>
        <v>6</v>
      </c>
      <c r="D9" s="1042">
        <f>'8S - 8B - 1 RR'!D9</f>
        <v>0</v>
      </c>
      <c r="E9" s="20">
        <f t="shared" si="0"/>
        <v>4</v>
      </c>
      <c r="F9" s="1697">
        <f t="shared" si="1"/>
        <v>3</v>
      </c>
      <c r="G9" s="1697"/>
      <c r="H9" s="1805"/>
      <c r="I9" s="386">
        <f>$C$9</f>
        <v>6</v>
      </c>
      <c r="J9" s="20" t="s">
        <v>1678</v>
      </c>
      <c r="K9" s="159">
        <f>'8S - 8B - 1 RR'!K9</f>
        <v>0</v>
      </c>
    </row>
    <row r="10" spans="1:23" x14ac:dyDescent="0.15">
      <c r="B10" s="16">
        <v>7</v>
      </c>
      <c r="C10" s="1041">
        <f>'8S - 8B - 1 RR'!C10</f>
        <v>7</v>
      </c>
      <c r="D10" s="1042">
        <f>'8S - 8B - 1 RR'!D10</f>
        <v>0</v>
      </c>
      <c r="E10" s="20">
        <f t="shared" si="0"/>
        <v>4</v>
      </c>
      <c r="F10" s="1697">
        <f t="shared" si="1"/>
        <v>3</v>
      </c>
      <c r="G10" s="1697"/>
      <c r="H10" s="1805"/>
      <c r="I10" s="386">
        <f>$C$10</f>
        <v>7</v>
      </c>
      <c r="J10" s="20" t="s">
        <v>1678</v>
      </c>
      <c r="K10" s="159">
        <f>'8S - 8B - 1 RR'!K10</f>
        <v>0</v>
      </c>
      <c r="M10" s="1637" t="s">
        <v>668</v>
      </c>
      <c r="N10" s="1637"/>
      <c r="O10" s="1637"/>
      <c r="P10" s="1637"/>
      <c r="Q10" s="1637"/>
      <c r="R10" s="1637"/>
      <c r="S10" s="1637"/>
    </row>
    <row r="11" spans="1:23" ht="14" thickBot="1" x14ac:dyDescent="0.2">
      <c r="B11" s="16">
        <v>8</v>
      </c>
      <c r="C11" s="1041">
        <f>'8S - 8B - 1 RR'!C11</f>
        <v>8</v>
      </c>
      <c r="D11" s="1042">
        <f>'8S - 8B - 1 RR'!D11</f>
        <v>0</v>
      </c>
      <c r="E11" s="20">
        <f t="shared" si="0"/>
        <v>4</v>
      </c>
      <c r="F11" s="1870">
        <f t="shared" si="1"/>
        <v>3</v>
      </c>
      <c r="G11" s="1870"/>
      <c r="H11" s="1871"/>
      <c r="I11" s="1049">
        <f>$C$11</f>
        <v>8</v>
      </c>
      <c r="J11" s="20" t="s">
        <v>1678</v>
      </c>
      <c r="K11" s="159">
        <f>'8S - 8B - 1 RR'!K11</f>
        <v>0</v>
      </c>
    </row>
    <row r="12" spans="1:23" x14ac:dyDescent="0.15">
      <c r="A12" s="101" t="s">
        <v>363</v>
      </c>
      <c r="B12" s="383" t="s">
        <v>362</v>
      </c>
      <c r="C12" s="24" t="s">
        <v>1611</v>
      </c>
      <c r="D12" s="385" t="s">
        <v>892</v>
      </c>
      <c r="E12" s="24">
        <f>SUM(E4:E11)</f>
        <v>28</v>
      </c>
      <c r="F12" s="1806" t="s">
        <v>105</v>
      </c>
      <c r="G12" s="1807"/>
      <c r="H12" s="24" t="s">
        <v>1620</v>
      </c>
      <c r="I12" s="1811" t="s">
        <v>303</v>
      </c>
      <c r="J12" s="1811"/>
      <c r="K12" s="24" t="s">
        <v>972</v>
      </c>
      <c r="M12" s="1846"/>
      <c r="N12" s="1848"/>
      <c r="O12" s="1848"/>
      <c r="P12" s="1848"/>
      <c r="Q12" s="1850"/>
      <c r="R12" s="1782" t="s">
        <v>2039</v>
      </c>
      <c r="S12" s="1782" t="s">
        <v>852</v>
      </c>
    </row>
    <row r="13" spans="1:23" x14ac:dyDescent="0.15">
      <c r="M13" s="1847"/>
      <c r="N13" s="1849"/>
      <c r="O13" s="1849"/>
      <c r="P13" s="1849"/>
      <c r="Q13" s="1851"/>
      <c r="R13" s="1783"/>
      <c r="S13" s="1783"/>
    </row>
    <row r="14" spans="1:23" x14ac:dyDescent="0.15">
      <c r="H14" s="1815" t="s">
        <v>1368</v>
      </c>
      <c r="I14" s="1816"/>
      <c r="J14" s="1815" t="s">
        <v>496</v>
      </c>
      <c r="K14" s="1816"/>
      <c r="M14" s="1847"/>
      <c r="N14" s="1849"/>
      <c r="O14" s="1849"/>
      <c r="P14" s="1849"/>
      <c r="Q14" s="1851"/>
      <c r="R14" s="1783"/>
      <c r="S14" s="1783"/>
    </row>
    <row r="15" spans="1:23" x14ac:dyDescent="0.15">
      <c r="A15" s="1751" t="s">
        <v>667</v>
      </c>
      <c r="B15" s="1751"/>
      <c r="C15" s="1751"/>
      <c r="D15" s="1751"/>
      <c r="E15" s="1751"/>
      <c r="F15" s="1751"/>
      <c r="G15" s="1752"/>
      <c r="H15" s="24">
        <v>1</v>
      </c>
      <c r="I15" s="386">
        <f>C4</f>
        <v>1</v>
      </c>
      <c r="J15" s="24">
        <v>2</v>
      </c>
      <c r="K15" s="386">
        <f>C5</f>
        <v>2</v>
      </c>
      <c r="M15" s="1847"/>
      <c r="N15" s="1849"/>
      <c r="O15" s="1849"/>
      <c r="P15" s="1849"/>
      <c r="Q15" s="1851"/>
      <c r="R15" s="1783"/>
      <c r="S15" s="1783"/>
    </row>
    <row r="16" spans="1:23" x14ac:dyDescent="0.15">
      <c r="A16" s="1751" t="s">
        <v>1256</v>
      </c>
      <c r="B16" s="1751"/>
      <c r="C16" s="1751"/>
      <c r="D16" s="1751"/>
      <c r="E16" s="1751"/>
      <c r="F16" s="1751"/>
      <c r="G16" s="1752"/>
      <c r="H16" s="24">
        <v>4</v>
      </c>
      <c r="I16" s="386">
        <f>C7</f>
        <v>4</v>
      </c>
      <c r="J16" s="24">
        <v>3</v>
      </c>
      <c r="K16" s="386">
        <f>C6</f>
        <v>3</v>
      </c>
      <c r="M16" s="1847"/>
      <c r="N16" s="1849"/>
      <c r="O16" s="1849"/>
      <c r="P16" s="1849"/>
      <c r="Q16" s="1851"/>
      <c r="R16" s="1783"/>
      <c r="S16" s="1783"/>
    </row>
    <row r="17" spans="1:23" x14ac:dyDescent="0.15">
      <c r="A17" s="1751" t="s">
        <v>1257</v>
      </c>
      <c r="B17" s="1751"/>
      <c r="C17" s="1751"/>
      <c r="D17" s="1751"/>
      <c r="E17" s="1751"/>
      <c r="F17" s="1751"/>
      <c r="G17" s="1752"/>
      <c r="H17" s="24">
        <v>5</v>
      </c>
      <c r="I17" s="386">
        <f>C8</f>
        <v>5</v>
      </c>
      <c r="J17" s="24">
        <v>6</v>
      </c>
      <c r="K17" s="386">
        <f>C9</f>
        <v>6</v>
      </c>
      <c r="M17" s="430"/>
      <c r="N17" s="711"/>
      <c r="O17" s="99"/>
      <c r="P17" s="99"/>
      <c r="Q17" s="712"/>
      <c r="R17" s="726"/>
      <c r="S17" s="728"/>
    </row>
    <row r="18" spans="1:23" x14ac:dyDescent="0.15">
      <c r="A18" s="1751"/>
      <c r="B18" s="1751"/>
      <c r="C18" s="1751"/>
      <c r="D18" s="1751"/>
      <c r="E18" s="1751"/>
      <c r="F18" s="1751"/>
      <c r="G18" s="1752"/>
      <c r="H18" s="24">
        <v>8</v>
      </c>
      <c r="I18" s="386">
        <f>C11</f>
        <v>8</v>
      </c>
      <c r="J18" s="24">
        <v>7</v>
      </c>
      <c r="K18" s="386">
        <f>C10</f>
        <v>7</v>
      </c>
      <c r="M18" s="430"/>
      <c r="N18" s="99"/>
      <c r="O18" s="711"/>
      <c r="P18" s="99"/>
      <c r="Q18" s="712"/>
      <c r="R18" s="726"/>
      <c r="S18" s="728"/>
    </row>
    <row r="19" spans="1:23" x14ac:dyDescent="0.15">
      <c r="A19" s="1637" t="s">
        <v>1685</v>
      </c>
      <c r="B19" s="1637"/>
      <c r="C19" s="1637"/>
      <c r="D19" s="1637"/>
      <c r="E19" s="1637"/>
      <c r="F19" s="1637"/>
      <c r="G19" s="1637"/>
      <c r="H19" s="1637"/>
      <c r="I19" s="1637"/>
      <c r="J19" s="1637"/>
      <c r="K19" s="1637"/>
      <c r="M19" s="430"/>
      <c r="N19" s="99"/>
      <c r="O19" s="99"/>
      <c r="P19" s="711"/>
      <c r="Q19" s="712"/>
      <c r="R19" s="726"/>
      <c r="S19" s="728"/>
    </row>
    <row r="20" spans="1:23" ht="14" thickBot="1" x14ac:dyDescent="0.2">
      <c r="B20" s="1868" t="s">
        <v>1368</v>
      </c>
      <c r="C20" s="1869"/>
      <c r="E20" s="15" t="s">
        <v>307</v>
      </c>
      <c r="K20" s="15" t="s">
        <v>308</v>
      </c>
      <c r="M20" s="431"/>
      <c r="N20" s="103"/>
      <c r="O20" s="103"/>
      <c r="P20" s="103"/>
      <c r="Q20" s="727"/>
      <c r="R20" s="714"/>
      <c r="S20" s="729"/>
    </row>
    <row r="21" spans="1:23" x14ac:dyDescent="0.15">
      <c r="A21" s="227" t="s">
        <v>892</v>
      </c>
      <c r="B21" s="236" t="s">
        <v>197</v>
      </c>
      <c r="C21" s="182" t="s">
        <v>865</v>
      </c>
      <c r="D21" s="241" t="s">
        <v>197</v>
      </c>
      <c r="E21" s="30" t="s">
        <v>866</v>
      </c>
      <c r="G21" s="227" t="s">
        <v>892</v>
      </c>
      <c r="H21" s="236" t="s">
        <v>197</v>
      </c>
      <c r="I21" s="182" t="s">
        <v>865</v>
      </c>
      <c r="J21" s="241" t="s">
        <v>197</v>
      </c>
      <c r="K21" s="30" t="s">
        <v>866</v>
      </c>
    </row>
    <row r="22" spans="1:23" x14ac:dyDescent="0.15">
      <c r="A22" s="21">
        <v>1</v>
      </c>
      <c r="B22" s="60">
        <f>K11</f>
        <v>0</v>
      </c>
      <c r="C22" s="386">
        <f>C11</f>
        <v>8</v>
      </c>
      <c r="D22" s="162">
        <f>K4</f>
        <v>0</v>
      </c>
      <c r="E22" s="1047">
        <f>C4</f>
        <v>1</v>
      </c>
      <c r="G22" s="21">
        <v>1</v>
      </c>
      <c r="H22" s="60">
        <f>K4</f>
        <v>0</v>
      </c>
      <c r="I22" s="386">
        <f>C4</f>
        <v>1</v>
      </c>
      <c r="J22" s="162">
        <f>K7</f>
        <v>0</v>
      </c>
      <c r="K22" s="1047">
        <f>C7</f>
        <v>4</v>
      </c>
    </row>
    <row r="23" spans="1:23" x14ac:dyDescent="0.15">
      <c r="A23" s="65">
        <v>2</v>
      </c>
      <c r="B23" s="201">
        <f>K7</f>
        <v>0</v>
      </c>
      <c r="C23" s="1049">
        <f>C7</f>
        <v>4</v>
      </c>
      <c r="D23" s="187">
        <f>K8</f>
        <v>0</v>
      </c>
      <c r="E23" s="1062">
        <f>C8</f>
        <v>5</v>
      </c>
      <c r="G23" s="228">
        <v>2</v>
      </c>
      <c r="H23" s="201">
        <f>K6</f>
        <v>0</v>
      </c>
      <c r="I23" s="386">
        <f>C6</f>
        <v>3</v>
      </c>
      <c r="J23" s="162">
        <f>K5</f>
        <v>0</v>
      </c>
      <c r="K23" s="1047">
        <f>C5</f>
        <v>2</v>
      </c>
    </row>
    <row r="24" spans="1:23" x14ac:dyDescent="0.15">
      <c r="A24" s="229">
        <v>3</v>
      </c>
      <c r="B24" s="186">
        <f>K9</f>
        <v>0</v>
      </c>
      <c r="C24" s="1049">
        <f>C9</f>
        <v>6</v>
      </c>
      <c r="D24" s="187">
        <f>K6</f>
        <v>0</v>
      </c>
      <c r="E24" s="1062">
        <f>C6</f>
        <v>3</v>
      </c>
      <c r="G24" s="21">
        <v>3</v>
      </c>
      <c r="H24" s="186">
        <f>K10</f>
        <v>0</v>
      </c>
      <c r="I24" s="386">
        <f>C10</f>
        <v>7</v>
      </c>
      <c r="J24" s="162">
        <f>K9</f>
        <v>0</v>
      </c>
      <c r="K24" s="1047">
        <f>C9</f>
        <v>6</v>
      </c>
      <c r="M24" s="1637" t="s">
        <v>852</v>
      </c>
      <c r="N24" s="1637"/>
      <c r="O24" s="1637"/>
      <c r="P24" s="1637"/>
      <c r="Q24" s="1637"/>
      <c r="R24" s="1637"/>
      <c r="S24" s="1637"/>
      <c r="T24" s="1637"/>
      <c r="U24" s="1637"/>
      <c r="V24" s="1637"/>
      <c r="W24" s="1637"/>
    </row>
    <row r="25" spans="1:23" ht="14" thickBot="1" x14ac:dyDescent="0.2">
      <c r="A25" s="22">
        <v>4</v>
      </c>
      <c r="B25" s="72">
        <f>K10</f>
        <v>0</v>
      </c>
      <c r="C25" s="1055">
        <f>C10</f>
        <v>7</v>
      </c>
      <c r="D25" s="188">
        <f>K5</f>
        <v>0</v>
      </c>
      <c r="E25" s="1064">
        <f>C5</f>
        <v>2</v>
      </c>
      <c r="G25" s="22">
        <v>4</v>
      </c>
      <c r="H25" s="72">
        <f>K8</f>
        <v>0</v>
      </c>
      <c r="I25" s="1055">
        <f>C8</f>
        <v>5</v>
      </c>
      <c r="J25" s="188">
        <f>K11</f>
        <v>0</v>
      </c>
      <c r="K25" s="1064">
        <f>C11</f>
        <v>8</v>
      </c>
    </row>
    <row r="26" spans="1:23" ht="14" thickBot="1" x14ac:dyDescent="0.2">
      <c r="E26" s="15" t="s">
        <v>309</v>
      </c>
      <c r="G26"/>
      <c r="H26" s="1843" t="s">
        <v>496</v>
      </c>
      <c r="I26" s="1844"/>
      <c r="K26" s="15" t="s">
        <v>2186</v>
      </c>
      <c r="M26" s="1846"/>
      <c r="N26" s="1848">
        <f>C4</f>
        <v>1</v>
      </c>
      <c r="O26" s="1848">
        <f>C5</f>
        <v>2</v>
      </c>
      <c r="P26" s="1848">
        <f>C6</f>
        <v>3</v>
      </c>
      <c r="Q26" s="1848">
        <f>C7</f>
        <v>4</v>
      </c>
      <c r="R26" s="1848">
        <f>C8</f>
        <v>5</v>
      </c>
      <c r="S26" s="1848">
        <f>C9</f>
        <v>6</v>
      </c>
      <c r="T26" s="1848">
        <f>C10</f>
        <v>7</v>
      </c>
      <c r="U26" s="1862">
        <f>C11</f>
        <v>8</v>
      </c>
      <c r="V26" s="1782" t="s">
        <v>2039</v>
      </c>
      <c r="W26" s="1782" t="s">
        <v>852</v>
      </c>
    </row>
    <row r="27" spans="1:23" x14ac:dyDescent="0.15">
      <c r="A27" s="227" t="s">
        <v>892</v>
      </c>
      <c r="B27" s="236" t="s">
        <v>197</v>
      </c>
      <c r="C27" s="182" t="s">
        <v>865</v>
      </c>
      <c r="D27" s="241" t="s">
        <v>197</v>
      </c>
      <c r="E27" s="30" t="s">
        <v>866</v>
      </c>
      <c r="G27" s="227" t="s">
        <v>892</v>
      </c>
      <c r="H27" s="179" t="s">
        <v>197</v>
      </c>
      <c r="I27" s="28" t="s">
        <v>865</v>
      </c>
      <c r="J27" s="241" t="s">
        <v>197</v>
      </c>
      <c r="K27" s="30" t="s">
        <v>866</v>
      </c>
      <c r="M27" s="1847"/>
      <c r="N27" s="1849"/>
      <c r="O27" s="1849"/>
      <c r="P27" s="1849"/>
      <c r="Q27" s="1849"/>
      <c r="R27" s="1849"/>
      <c r="S27" s="1849"/>
      <c r="T27" s="1849"/>
      <c r="U27" s="1863"/>
      <c r="V27" s="1783"/>
      <c r="W27" s="1783"/>
    </row>
    <row r="28" spans="1:23" x14ac:dyDescent="0.15">
      <c r="A28" s="21">
        <v>1</v>
      </c>
      <c r="B28" s="60">
        <f>K5</f>
        <v>0</v>
      </c>
      <c r="C28" s="386">
        <f>C5</f>
        <v>2</v>
      </c>
      <c r="D28" s="162">
        <f>K9</f>
        <v>0</v>
      </c>
      <c r="E28" s="1047">
        <f>C9</f>
        <v>6</v>
      </c>
      <c r="G28" s="21">
        <v>1</v>
      </c>
      <c r="H28" s="32">
        <f>K9</f>
        <v>0</v>
      </c>
      <c r="I28" s="1047">
        <f>C9</f>
        <v>6</v>
      </c>
      <c r="J28" s="34">
        <f>K11</f>
        <v>0</v>
      </c>
      <c r="K28" s="1047">
        <f>C11</f>
        <v>8</v>
      </c>
      <c r="M28" s="1847"/>
      <c r="N28" s="1849"/>
      <c r="O28" s="1849"/>
      <c r="P28" s="1849"/>
      <c r="Q28" s="1849"/>
      <c r="R28" s="1849"/>
      <c r="S28" s="1849"/>
      <c r="T28" s="1849"/>
      <c r="U28" s="1863"/>
      <c r="V28" s="1783"/>
      <c r="W28" s="1783"/>
    </row>
    <row r="29" spans="1:23" x14ac:dyDescent="0.15">
      <c r="A29" s="65">
        <v>2</v>
      </c>
      <c r="B29" s="201">
        <f>K11</f>
        <v>0</v>
      </c>
      <c r="C29" s="1049">
        <f>C11</f>
        <v>8</v>
      </c>
      <c r="D29" s="187">
        <f>K7</f>
        <v>0</v>
      </c>
      <c r="E29" s="1062">
        <f>C7</f>
        <v>4</v>
      </c>
      <c r="G29" s="228">
        <v>2</v>
      </c>
      <c r="H29" s="249">
        <f>K6</f>
        <v>0</v>
      </c>
      <c r="I29" s="1047">
        <f>C6</f>
        <v>3</v>
      </c>
      <c r="J29" s="34">
        <f>K7</f>
        <v>0</v>
      </c>
      <c r="K29" s="1047">
        <f>C7</f>
        <v>4</v>
      </c>
      <c r="M29" s="1847"/>
      <c r="N29" s="1849"/>
      <c r="O29" s="1849"/>
      <c r="P29" s="1849"/>
      <c r="Q29" s="1849"/>
      <c r="R29" s="1849"/>
      <c r="S29" s="1849"/>
      <c r="T29" s="1849"/>
      <c r="U29" s="1863"/>
      <c r="V29" s="1783"/>
      <c r="W29" s="1783"/>
    </row>
    <row r="30" spans="1:23" x14ac:dyDescent="0.15">
      <c r="A30" s="229">
        <v>3</v>
      </c>
      <c r="B30" s="186">
        <f>K6</f>
        <v>0</v>
      </c>
      <c r="C30" s="1049">
        <f>C6</f>
        <v>3</v>
      </c>
      <c r="D30" s="187">
        <f>K10</f>
        <v>0</v>
      </c>
      <c r="E30" s="1062">
        <f>C10</f>
        <v>7</v>
      </c>
      <c r="G30" s="21">
        <v>3</v>
      </c>
      <c r="H30" s="39">
        <f>K8</f>
        <v>0</v>
      </c>
      <c r="I30" s="1047">
        <f>C8</f>
        <v>5</v>
      </c>
      <c r="J30" s="34">
        <f>K10</f>
        <v>0</v>
      </c>
      <c r="K30" s="1047">
        <f>C10</f>
        <v>7</v>
      </c>
      <c r="M30" s="1847"/>
      <c r="N30" s="1849"/>
      <c r="O30" s="1849"/>
      <c r="P30" s="1849"/>
      <c r="Q30" s="1849"/>
      <c r="R30" s="1849"/>
      <c r="S30" s="1849"/>
      <c r="T30" s="1849"/>
      <c r="U30" s="1863"/>
      <c r="V30" s="1783"/>
      <c r="W30" s="1783"/>
    </row>
    <row r="31" spans="1:23" ht="14" thickBot="1" x14ac:dyDescent="0.2">
      <c r="A31" s="22">
        <v>4</v>
      </c>
      <c r="B31" s="72">
        <f>K4</f>
        <v>0</v>
      </c>
      <c r="C31" s="1055">
        <f>C4</f>
        <v>1</v>
      </c>
      <c r="D31" s="188">
        <f>K8</f>
        <v>0</v>
      </c>
      <c r="E31" s="1064">
        <f>C8</f>
        <v>5</v>
      </c>
      <c r="G31" s="22">
        <v>4</v>
      </c>
      <c r="H31" s="42">
        <f>K5</f>
        <v>0</v>
      </c>
      <c r="I31" s="1064">
        <f>C5</f>
        <v>2</v>
      </c>
      <c r="J31" s="44">
        <f>K4</f>
        <v>0</v>
      </c>
      <c r="K31" s="1064">
        <f>C4</f>
        <v>1</v>
      </c>
      <c r="M31" s="430">
        <f t="shared" ref="M31:M38" si="2">C4</f>
        <v>1</v>
      </c>
      <c r="N31" s="711"/>
      <c r="O31" s="99"/>
      <c r="P31" s="99"/>
      <c r="Q31" s="99"/>
      <c r="R31" s="99"/>
      <c r="S31" s="99"/>
      <c r="T31" s="99"/>
      <c r="U31" s="102"/>
      <c r="V31" s="726"/>
      <c r="W31" s="726"/>
    </row>
    <row r="32" spans="1:23" ht="14" thickBot="1" x14ac:dyDescent="0.2">
      <c r="E32" s="15" t="s">
        <v>2185</v>
      </c>
      <c r="K32" s="15" t="s">
        <v>2187</v>
      </c>
      <c r="M32" s="430">
        <f t="shared" si="2"/>
        <v>2</v>
      </c>
      <c r="N32" s="99"/>
      <c r="O32" s="711"/>
      <c r="P32" s="99"/>
      <c r="Q32" s="99"/>
      <c r="R32" s="99"/>
      <c r="S32" s="99"/>
      <c r="T32" s="99"/>
      <c r="U32" s="102"/>
      <c r="V32" s="726"/>
      <c r="W32" s="726"/>
    </row>
    <row r="33" spans="1:23" x14ac:dyDescent="0.15">
      <c r="A33" s="227" t="s">
        <v>892</v>
      </c>
      <c r="B33" s="236" t="s">
        <v>197</v>
      </c>
      <c r="C33" s="182" t="s">
        <v>865</v>
      </c>
      <c r="D33" s="241" t="s">
        <v>197</v>
      </c>
      <c r="E33" s="30" t="s">
        <v>866</v>
      </c>
      <c r="G33" s="227" t="s">
        <v>892</v>
      </c>
      <c r="H33" s="236" t="s">
        <v>197</v>
      </c>
      <c r="I33" s="182" t="s">
        <v>865</v>
      </c>
      <c r="J33" s="241" t="s">
        <v>197</v>
      </c>
      <c r="K33" s="30" t="s">
        <v>866</v>
      </c>
      <c r="M33" s="430">
        <f t="shared" si="2"/>
        <v>3</v>
      </c>
      <c r="N33" s="99"/>
      <c r="O33" s="99"/>
      <c r="P33" s="711"/>
      <c r="Q33" s="99"/>
      <c r="R33" s="99"/>
      <c r="S33" s="99"/>
      <c r="T33" s="99"/>
      <c r="U33" s="102"/>
      <c r="V33" s="726"/>
      <c r="W33" s="726"/>
    </row>
    <row r="34" spans="1:23" x14ac:dyDescent="0.15">
      <c r="A34" s="21">
        <v>1</v>
      </c>
      <c r="B34" s="60">
        <f>K10</f>
        <v>0</v>
      </c>
      <c r="C34" s="386">
        <f>C10</f>
        <v>7</v>
      </c>
      <c r="D34" s="162">
        <f>K11</f>
        <v>0</v>
      </c>
      <c r="E34" s="1047">
        <f>C11</f>
        <v>8</v>
      </c>
      <c r="G34" s="21">
        <v>1</v>
      </c>
      <c r="H34" s="60">
        <f>K8</f>
        <v>0</v>
      </c>
      <c r="I34" s="386">
        <f>C8</f>
        <v>5</v>
      </c>
      <c r="J34" s="162">
        <f>K6</f>
        <v>0</v>
      </c>
      <c r="K34" s="1047">
        <f>C6</f>
        <v>3</v>
      </c>
      <c r="M34" s="430">
        <f t="shared" si="2"/>
        <v>4</v>
      </c>
      <c r="N34" s="99"/>
      <c r="O34" s="99"/>
      <c r="P34" s="99"/>
      <c r="Q34" s="711"/>
      <c r="R34" s="99"/>
      <c r="S34" s="99"/>
      <c r="T34" s="99"/>
      <c r="U34" s="102"/>
      <c r="V34" s="726"/>
      <c r="W34" s="726"/>
    </row>
    <row r="35" spans="1:23" x14ac:dyDescent="0.15">
      <c r="A35" s="65">
        <v>2</v>
      </c>
      <c r="B35" s="201">
        <f>K4</f>
        <v>0</v>
      </c>
      <c r="C35" s="1049">
        <f>C4</f>
        <v>1</v>
      </c>
      <c r="D35" s="187">
        <f>K6</f>
        <v>0</v>
      </c>
      <c r="E35" s="1062">
        <f>C6</f>
        <v>3</v>
      </c>
      <c r="G35" s="228">
        <v>2</v>
      </c>
      <c r="H35" s="201">
        <f>K11</f>
        <v>0</v>
      </c>
      <c r="I35" s="386">
        <f>C11</f>
        <v>8</v>
      </c>
      <c r="J35" s="162">
        <f>K5</f>
        <v>0</v>
      </c>
      <c r="K35" s="1047">
        <f>C5</f>
        <v>2</v>
      </c>
      <c r="M35" s="430">
        <f t="shared" si="2"/>
        <v>5</v>
      </c>
      <c r="N35" s="99"/>
      <c r="O35" s="99"/>
      <c r="P35" s="99"/>
      <c r="Q35" s="99"/>
      <c r="R35" s="711"/>
      <c r="S35" s="99"/>
      <c r="T35" s="99"/>
      <c r="U35" s="102"/>
      <c r="V35" s="726"/>
      <c r="W35" s="726"/>
    </row>
    <row r="36" spans="1:23" x14ac:dyDescent="0.15">
      <c r="A36" s="229">
        <v>3</v>
      </c>
      <c r="B36" s="186">
        <f>K8</f>
        <v>0</v>
      </c>
      <c r="C36" s="1049">
        <f>C8</f>
        <v>5</v>
      </c>
      <c r="D36" s="187">
        <f>K5</f>
        <v>0</v>
      </c>
      <c r="E36" s="1062">
        <f>C5</f>
        <v>2</v>
      </c>
      <c r="G36" s="21">
        <v>3</v>
      </c>
      <c r="H36" s="186">
        <f>K9</f>
        <v>0</v>
      </c>
      <c r="I36" s="386">
        <f>C9</f>
        <v>6</v>
      </c>
      <c r="J36" s="162">
        <f>K4</f>
        <v>0</v>
      </c>
      <c r="K36" s="1047">
        <f>C4</f>
        <v>1</v>
      </c>
      <c r="M36" s="430">
        <f t="shared" si="2"/>
        <v>6</v>
      </c>
      <c r="N36" s="99"/>
      <c r="O36" s="99"/>
      <c r="P36" s="99"/>
      <c r="Q36" s="99"/>
      <c r="R36" s="99"/>
      <c r="S36" s="711"/>
      <c r="T36" s="99"/>
      <c r="U36" s="102"/>
      <c r="V36" s="726"/>
      <c r="W36" s="726"/>
    </row>
    <row r="37" spans="1:23" ht="14" thickBot="1" x14ac:dyDescent="0.2">
      <c r="A37" s="22">
        <v>4</v>
      </c>
      <c r="B37" s="72">
        <f>K7</f>
        <v>0</v>
      </c>
      <c r="C37" s="1055">
        <f>C7</f>
        <v>4</v>
      </c>
      <c r="D37" s="188">
        <f>K9</f>
        <v>0</v>
      </c>
      <c r="E37" s="1064">
        <f>C9</f>
        <v>6</v>
      </c>
      <c r="G37" s="22">
        <v>4</v>
      </c>
      <c r="H37" s="72">
        <f>K7</f>
        <v>0</v>
      </c>
      <c r="I37" s="1055">
        <f>C7</f>
        <v>4</v>
      </c>
      <c r="J37" s="188">
        <f>K10</f>
        <v>0</v>
      </c>
      <c r="K37" s="1064">
        <f>C10</f>
        <v>7</v>
      </c>
      <c r="M37" s="430">
        <f t="shared" si="2"/>
        <v>7</v>
      </c>
      <c r="N37" s="99"/>
      <c r="O37" s="99"/>
      <c r="P37" s="99"/>
      <c r="Q37" s="99"/>
      <c r="R37" s="99"/>
      <c r="S37" s="99"/>
      <c r="T37" s="711"/>
      <c r="U37" s="102"/>
      <c r="V37" s="726"/>
      <c r="W37" s="726"/>
    </row>
    <row r="38" spans="1:23" ht="14" thickBot="1" x14ac:dyDescent="0.2">
      <c r="E38" s="15" t="s">
        <v>2188</v>
      </c>
      <c r="M38" s="431">
        <f t="shared" si="2"/>
        <v>8</v>
      </c>
      <c r="N38" s="103"/>
      <c r="O38" s="103"/>
      <c r="P38" s="103"/>
      <c r="Q38" s="103"/>
      <c r="R38" s="103"/>
      <c r="S38" s="103"/>
      <c r="T38" s="103"/>
      <c r="U38" s="717"/>
      <c r="V38" s="714"/>
      <c r="W38" s="714"/>
    </row>
    <row r="39" spans="1:23" x14ac:dyDescent="0.15">
      <c r="A39" s="227" t="s">
        <v>892</v>
      </c>
      <c r="B39" s="236" t="s">
        <v>197</v>
      </c>
      <c r="C39" s="182" t="s">
        <v>865</v>
      </c>
      <c r="D39" s="241" t="s">
        <v>197</v>
      </c>
      <c r="E39" s="30" t="s">
        <v>866</v>
      </c>
    </row>
    <row r="40" spans="1:23" x14ac:dyDescent="0.15">
      <c r="A40" s="21">
        <v>1</v>
      </c>
      <c r="B40" s="60">
        <f>K9</f>
        <v>0</v>
      </c>
      <c r="C40" s="386">
        <f>C9</f>
        <v>6</v>
      </c>
      <c r="D40" s="162">
        <f>K8</f>
        <v>0</v>
      </c>
      <c r="E40" s="1047">
        <f>C8</f>
        <v>5</v>
      </c>
      <c r="M40" s="1831" t="s">
        <v>475</v>
      </c>
      <c r="N40" s="1831"/>
      <c r="O40" s="1831"/>
      <c r="P40" s="1831"/>
      <c r="Q40" s="1831"/>
      <c r="R40" s="1831"/>
      <c r="S40" s="1831"/>
      <c r="T40" s="1831"/>
      <c r="U40" s="1831"/>
      <c r="V40" s="1831"/>
      <c r="W40" s="1831"/>
    </row>
    <row r="41" spans="1:23" x14ac:dyDescent="0.15">
      <c r="A41" s="65">
        <v>2</v>
      </c>
      <c r="B41" s="201">
        <f>K10</f>
        <v>0</v>
      </c>
      <c r="C41" s="1049">
        <f>C10</f>
        <v>7</v>
      </c>
      <c r="D41" s="187">
        <f>K4</f>
        <v>0</v>
      </c>
      <c r="E41" s="1062">
        <f>C4</f>
        <v>1</v>
      </c>
      <c r="M41" s="1751" t="s">
        <v>476</v>
      </c>
      <c r="N41" s="1751"/>
      <c r="O41" s="1751"/>
      <c r="P41" s="1751"/>
      <c r="Q41" s="1751"/>
      <c r="R41" s="1751"/>
      <c r="S41" s="1751"/>
      <c r="T41" s="1751"/>
      <c r="U41" s="1751"/>
      <c r="V41" s="1751"/>
      <c r="W41" s="1751"/>
    </row>
    <row r="42" spans="1:23" x14ac:dyDescent="0.15">
      <c r="A42" s="229">
        <v>3</v>
      </c>
      <c r="B42" s="186">
        <f>K11</f>
        <v>0</v>
      </c>
      <c r="C42" s="1049">
        <f>C11</f>
        <v>8</v>
      </c>
      <c r="D42" s="187">
        <f>K6</f>
        <v>0</v>
      </c>
      <c r="E42" s="1062">
        <f>C6</f>
        <v>3</v>
      </c>
      <c r="M42" s="1751" t="s">
        <v>473</v>
      </c>
      <c r="N42" s="1751"/>
      <c r="O42" s="1751"/>
      <c r="P42" s="1751"/>
      <c r="Q42" s="1751"/>
      <c r="R42" s="1751"/>
      <c r="S42" s="1751"/>
      <c r="T42" s="1751"/>
      <c r="U42" s="1751"/>
      <c r="V42" s="1751"/>
      <c r="W42" s="1751"/>
    </row>
    <row r="43" spans="1:23" ht="14" thickBot="1" x14ac:dyDescent="0.2">
      <c r="A43" s="22">
        <v>4</v>
      </c>
      <c r="B43" s="72">
        <f>K5</f>
        <v>0</v>
      </c>
      <c r="C43" s="1055">
        <f>C5</f>
        <v>2</v>
      </c>
      <c r="D43" s="188">
        <f>K7</f>
        <v>0</v>
      </c>
      <c r="E43" s="1064">
        <f>C7</f>
        <v>4</v>
      </c>
      <c r="M43" s="1751" t="s">
        <v>474</v>
      </c>
      <c r="N43" s="1751"/>
      <c r="O43" s="1751"/>
      <c r="P43" s="1751"/>
      <c r="Q43" s="1751"/>
      <c r="R43" s="1751"/>
      <c r="S43" s="1751"/>
      <c r="T43" s="1751"/>
      <c r="U43" s="1751"/>
      <c r="V43" s="1751"/>
      <c r="W43" s="1751"/>
    </row>
  </sheetData>
  <sheetProtection password="CF27" sheet="1" objects="1" scenarios="1"/>
  <mergeCells count="46">
    <mergeCell ref="P26:P30"/>
    <mergeCell ref="R12:R16"/>
    <mergeCell ref="S12:S16"/>
    <mergeCell ref="V26:V30"/>
    <mergeCell ref="W26:W30"/>
    <mergeCell ref="M24:W24"/>
    <mergeCell ref="R26:R30"/>
    <mergeCell ref="S26:S30"/>
    <mergeCell ref="T26:T30"/>
    <mergeCell ref="M43:W43"/>
    <mergeCell ref="F9:H9"/>
    <mergeCell ref="F12:G12"/>
    <mergeCell ref="I12:J12"/>
    <mergeCell ref="F10:H10"/>
    <mergeCell ref="F11:H11"/>
    <mergeCell ref="J14:K14"/>
    <mergeCell ref="H14:I14"/>
    <mergeCell ref="M26:M30"/>
    <mergeCell ref="H26:I26"/>
    <mergeCell ref="A19:K19"/>
    <mergeCell ref="A15:G15"/>
    <mergeCell ref="A16:G16"/>
    <mergeCell ref="A17:G17"/>
    <mergeCell ref="A18:G18"/>
    <mergeCell ref="B20:C20"/>
    <mergeCell ref="F6:H6"/>
    <mergeCell ref="F7:H7"/>
    <mergeCell ref="F8:H8"/>
    <mergeCell ref="M41:W41"/>
    <mergeCell ref="M42:W42"/>
    <mergeCell ref="U26:U30"/>
    <mergeCell ref="N26:N30"/>
    <mergeCell ref="O26:O30"/>
    <mergeCell ref="Q26:Q30"/>
    <mergeCell ref="M10:S10"/>
    <mergeCell ref="M12:M16"/>
    <mergeCell ref="N12:N16"/>
    <mergeCell ref="O12:O16"/>
    <mergeCell ref="P12:P16"/>
    <mergeCell ref="Q12:Q16"/>
    <mergeCell ref="M40:W40"/>
    <mergeCell ref="M1:W1"/>
    <mergeCell ref="A1:K1"/>
    <mergeCell ref="F3:H3"/>
    <mergeCell ref="F4:H4"/>
    <mergeCell ref="F5:H5"/>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Foglio160"/>
  <dimension ref="A1:K57"/>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6640625" style="15" customWidth="1"/>
    <col min="5" max="5" width="15.33203125" style="15" customWidth="1"/>
    <col min="6" max="6" width="9.5" style="15" customWidth="1"/>
    <col min="7" max="7" width="4.5" style="15" customWidth="1"/>
    <col min="8" max="8" width="5.5" style="15" customWidth="1"/>
    <col min="9" max="9" width="15.33203125" style="15" customWidth="1"/>
    <col min="10" max="10" width="4.5" style="15" customWidth="1"/>
    <col min="11" max="11" width="15.33203125" style="15" customWidth="1"/>
    <col min="12" max="16384" width="8.83203125" style="15"/>
  </cols>
  <sheetData>
    <row r="1" spans="1:11" x14ac:dyDescent="0.15">
      <c r="A1" s="1637" t="s">
        <v>1026</v>
      </c>
      <c r="B1" s="1637"/>
      <c r="C1" s="1637"/>
      <c r="D1" s="1637"/>
      <c r="E1" s="1637"/>
      <c r="F1" s="1637"/>
      <c r="G1" s="1637"/>
      <c r="H1" s="1637"/>
      <c r="I1" s="1637"/>
      <c r="J1" s="1637"/>
      <c r="K1" s="1637"/>
    </row>
    <row r="2" spans="1:11" x14ac:dyDescent="0.15">
      <c r="C2" s="171" t="s">
        <v>889</v>
      </c>
      <c r="D2" s="17"/>
      <c r="E2" s="17"/>
    </row>
    <row r="3" spans="1:11" x14ac:dyDescent="0.15">
      <c r="C3" s="18" t="s">
        <v>684</v>
      </c>
      <c r="D3" s="18" t="s">
        <v>367</v>
      </c>
      <c r="E3" s="154" t="s">
        <v>2308</v>
      </c>
      <c r="F3" s="1758" t="s">
        <v>1180</v>
      </c>
      <c r="G3" s="1759"/>
      <c r="I3" s="18" t="s">
        <v>684</v>
      </c>
      <c r="J3" s="18"/>
      <c r="K3" s="18" t="s">
        <v>1934</v>
      </c>
    </row>
    <row r="4" spans="1:11" x14ac:dyDescent="0.15">
      <c r="B4" s="16">
        <v>1</v>
      </c>
      <c r="C4" s="98" t="s">
        <v>1919</v>
      </c>
      <c r="D4" s="14" t="s">
        <v>482</v>
      </c>
      <c r="E4" s="20">
        <f t="shared" ref="E4:E11" si="0">COUNTIF(C$26:C$28,$C4)+COUNTIF(C$33:C$35,$C4)+COUNTIF(C$40:C$42,$C4)+COUNTIF(C$47:C$49,$C4)+COUNTIF(C$54:C$56,$C4)+COUNTIF(I$26:I$28,$C4)+COUNTIF(I$33:I$35,$C4)+COUNTIF(I$40:I$42,$C4)+COUNTIF(I$47:I$49,$C4)+COUNTIF(I$54:I$56,$C4)</f>
        <v>3</v>
      </c>
      <c r="F4" s="1697">
        <f t="shared" ref="F4:F11" si="1">COUNTIF(E$26:E$28,$C4)+COUNTIF(E$33:E$35,$C4)+COUNTIF(E$40:E$42,$C4)+COUNTIF(E$47:E$49,$C4)+COUNTIF(E$54:E$56,$C4)+COUNTIF(K$26:K$28,$C4)+COUNTIF(K$33:K$35,$C4)+COUNTIF(K$40:K$42,$C4)+COUNTIF(K$47:K$49,$C4)+COUNTIF(K$54:K$56,$C4)</f>
        <v>4</v>
      </c>
      <c r="G4" s="1753"/>
      <c r="I4" s="45" t="str">
        <f>$C$4</f>
        <v>Andreadis</v>
      </c>
      <c r="J4" s="25" t="s">
        <v>1678</v>
      </c>
      <c r="K4" s="14">
        <v>1</v>
      </c>
    </row>
    <row r="5" spans="1:11" x14ac:dyDescent="0.15">
      <c r="B5" s="16">
        <v>2</v>
      </c>
      <c r="C5" s="98" t="s">
        <v>1920</v>
      </c>
      <c r="D5" s="14" t="s">
        <v>482</v>
      </c>
      <c r="E5" s="20">
        <f t="shared" si="0"/>
        <v>3</v>
      </c>
      <c r="F5" s="1697">
        <f t="shared" si="1"/>
        <v>4</v>
      </c>
      <c r="G5" s="1753"/>
      <c r="I5" s="45" t="str">
        <f>$C$5</f>
        <v>Karalis</v>
      </c>
      <c r="J5" s="25" t="s">
        <v>1678</v>
      </c>
      <c r="K5" s="14">
        <v>2</v>
      </c>
    </row>
    <row r="6" spans="1:11" x14ac:dyDescent="0.15">
      <c r="B6" s="16">
        <v>3</v>
      </c>
      <c r="C6" s="98" t="s">
        <v>1921</v>
      </c>
      <c r="D6" s="14" t="s">
        <v>483</v>
      </c>
      <c r="E6" s="20">
        <f t="shared" si="0"/>
        <v>3</v>
      </c>
      <c r="F6" s="1697">
        <f t="shared" si="1"/>
        <v>4</v>
      </c>
      <c r="G6" s="1753"/>
      <c r="I6" s="45" t="str">
        <f>$C$6</f>
        <v>Tumsen</v>
      </c>
      <c r="J6" s="25" t="s">
        <v>1678</v>
      </c>
      <c r="K6" s="14">
        <v>3</v>
      </c>
    </row>
    <row r="7" spans="1:11" x14ac:dyDescent="0.15">
      <c r="B7" s="16">
        <v>4</v>
      </c>
      <c r="C7" s="98" t="s">
        <v>484</v>
      </c>
      <c r="D7" s="14" t="s">
        <v>482</v>
      </c>
      <c r="E7" s="20">
        <f t="shared" si="0"/>
        <v>3</v>
      </c>
      <c r="F7" s="1697">
        <f t="shared" si="1"/>
        <v>4</v>
      </c>
      <c r="G7" s="1753"/>
      <c r="I7" s="45" t="str">
        <f>$C$7</f>
        <v>Mantis</v>
      </c>
      <c r="K7" s="99"/>
    </row>
    <row r="8" spans="1:11" x14ac:dyDescent="0.15">
      <c r="B8" s="16">
        <v>5</v>
      </c>
      <c r="C8" s="98" t="s">
        <v>1923</v>
      </c>
      <c r="D8" s="14" t="s">
        <v>482</v>
      </c>
      <c r="E8" s="20">
        <f t="shared" si="0"/>
        <v>4</v>
      </c>
      <c r="F8" s="1697">
        <f t="shared" si="1"/>
        <v>3</v>
      </c>
      <c r="G8" s="1753"/>
      <c r="I8" s="45" t="str">
        <f>$C$8</f>
        <v>Tsoulfas</v>
      </c>
      <c r="J8" s="25" t="s">
        <v>1678</v>
      </c>
      <c r="K8" s="14">
        <v>4</v>
      </c>
    </row>
    <row r="9" spans="1:11" x14ac:dyDescent="0.15">
      <c r="B9" s="16">
        <v>6</v>
      </c>
      <c r="C9" s="98" t="s">
        <v>1924</v>
      </c>
      <c r="D9" s="14" t="s">
        <v>483</v>
      </c>
      <c r="E9" s="20">
        <f t="shared" si="0"/>
        <v>4</v>
      </c>
      <c r="F9" s="1697">
        <f t="shared" si="1"/>
        <v>3</v>
      </c>
      <c r="G9" s="1753"/>
      <c r="I9" s="45" t="str">
        <f>$C$9</f>
        <v>Metin</v>
      </c>
      <c r="J9" s="25" t="s">
        <v>1678</v>
      </c>
      <c r="K9" s="14">
        <v>5</v>
      </c>
    </row>
    <row r="10" spans="1:11" x14ac:dyDescent="0.15">
      <c r="B10" s="16">
        <v>7</v>
      </c>
      <c r="C10" s="98" t="s">
        <v>485</v>
      </c>
      <c r="D10" s="14" t="s">
        <v>1021</v>
      </c>
      <c r="E10" s="20">
        <f t="shared" si="0"/>
        <v>4</v>
      </c>
      <c r="F10" s="1697">
        <f t="shared" si="1"/>
        <v>3</v>
      </c>
      <c r="G10" s="1753"/>
      <c r="I10" s="45" t="str">
        <f>$C$10</f>
        <v>Strezmiezki</v>
      </c>
      <c r="J10" s="25" t="s">
        <v>1678</v>
      </c>
      <c r="K10" s="14">
        <v>6</v>
      </c>
    </row>
    <row r="11" spans="1:11" x14ac:dyDescent="0.15">
      <c r="B11" s="16">
        <v>8</v>
      </c>
      <c r="C11" s="418" t="s">
        <v>1927</v>
      </c>
      <c r="D11" s="14" t="s">
        <v>482</v>
      </c>
      <c r="E11" s="20">
        <f t="shared" si="0"/>
        <v>4</v>
      </c>
      <c r="F11" s="1697">
        <f t="shared" si="1"/>
        <v>3</v>
      </c>
      <c r="G11" s="1753"/>
      <c r="I11" s="46" t="str">
        <f>$C$11</f>
        <v>Kouris</v>
      </c>
      <c r="J11" s="20"/>
      <c r="K11" s="419"/>
    </row>
    <row r="12" spans="1:11" x14ac:dyDescent="0.15">
      <c r="A12" s="15" t="s">
        <v>363</v>
      </c>
      <c r="B12" s="383" t="s">
        <v>362</v>
      </c>
      <c r="C12" s="24" t="s">
        <v>1608</v>
      </c>
      <c r="D12" s="383" t="s">
        <v>892</v>
      </c>
      <c r="E12" s="24">
        <f>SUM(E4:E11)</f>
        <v>28</v>
      </c>
      <c r="F12" s="1754" t="s">
        <v>301</v>
      </c>
      <c r="G12" s="1754"/>
      <c r="H12" s="389" t="s">
        <v>970</v>
      </c>
      <c r="I12" s="1755" t="s">
        <v>303</v>
      </c>
      <c r="J12" s="1755"/>
      <c r="K12" s="24" t="s">
        <v>971</v>
      </c>
    </row>
    <row r="13" spans="1:11" x14ac:dyDescent="0.15">
      <c r="B13" s="420"/>
      <c r="C13" s="1756" t="s">
        <v>570</v>
      </c>
      <c r="D13" s="1757"/>
      <c r="E13" s="1757"/>
    </row>
    <row r="15" spans="1:11" x14ac:dyDescent="0.15">
      <c r="H15" s="1747" t="s">
        <v>1368</v>
      </c>
      <c r="I15" s="1748"/>
      <c r="J15" s="1747" t="s">
        <v>496</v>
      </c>
      <c r="K15" s="1748"/>
    </row>
    <row r="16" spans="1:11" x14ac:dyDescent="0.15">
      <c r="H16" s="24">
        <v>1</v>
      </c>
      <c r="I16" s="99" t="str">
        <f>C4</f>
        <v>Andreadis</v>
      </c>
      <c r="J16" s="24">
        <v>2</v>
      </c>
      <c r="K16" s="99" t="str">
        <f>C5</f>
        <v>Karalis</v>
      </c>
    </row>
    <row r="17" spans="1:11" x14ac:dyDescent="0.15">
      <c r="H17" s="24">
        <v>4</v>
      </c>
      <c r="I17" s="99" t="str">
        <f>C7</f>
        <v>Mantis</v>
      </c>
      <c r="J17" s="24">
        <v>3</v>
      </c>
      <c r="K17" s="99" t="str">
        <f>C6</f>
        <v>Tumsen</v>
      </c>
    </row>
    <row r="18" spans="1:11" x14ac:dyDescent="0.15">
      <c r="H18" s="24">
        <v>5</v>
      </c>
      <c r="I18" s="99" t="str">
        <f>C8</f>
        <v>Tsoulfas</v>
      </c>
      <c r="J18" s="24">
        <v>6</v>
      </c>
      <c r="K18" s="99" t="str">
        <f>C9</f>
        <v>Metin</v>
      </c>
    </row>
    <row r="19" spans="1:11" x14ac:dyDescent="0.15">
      <c r="H19" s="24">
        <v>8</v>
      </c>
      <c r="I19" s="99" t="str">
        <f>C11</f>
        <v>Kouris</v>
      </c>
      <c r="J19" s="24">
        <v>7</v>
      </c>
      <c r="K19" s="99" t="str">
        <f>C10</f>
        <v>Strezmiezki</v>
      </c>
    </row>
    <row r="20" spans="1:11" x14ac:dyDescent="0.15">
      <c r="E20" s="2027" t="s">
        <v>2056</v>
      </c>
      <c r="F20" s="2027"/>
      <c r="G20" s="2027"/>
      <c r="H20" s="2027"/>
      <c r="I20" s="2027"/>
      <c r="J20" s="2027"/>
      <c r="K20" s="2027"/>
    </row>
    <row r="21" spans="1:11" x14ac:dyDescent="0.15">
      <c r="B21" s="1972" t="s">
        <v>1370</v>
      </c>
      <c r="C21" s="1972"/>
      <c r="D21" s="1972"/>
      <c r="E21" s="1972"/>
      <c r="F21" s="1972"/>
      <c r="G21" s="1972"/>
      <c r="H21" s="1972"/>
      <c r="I21" s="1972"/>
      <c r="J21" s="1972"/>
      <c r="K21" s="1972"/>
    </row>
    <row r="22" spans="1:11" x14ac:dyDescent="0.15">
      <c r="A22" s="1637" t="s">
        <v>917</v>
      </c>
      <c r="B22" s="1952"/>
      <c r="C22" s="1952"/>
      <c r="D22" s="1952"/>
      <c r="E22" s="1952"/>
      <c r="F22" s="1952"/>
      <c r="G22" s="1952"/>
      <c r="H22" s="1952"/>
      <c r="I22" s="1952"/>
      <c r="J22" s="1952"/>
      <c r="K22" s="1952"/>
    </row>
    <row r="24" spans="1:11" ht="14" thickBot="1" x14ac:dyDescent="0.2">
      <c r="B24" s="1747" t="s">
        <v>1368</v>
      </c>
      <c r="C24" s="1748"/>
      <c r="E24" s="15" t="s">
        <v>307</v>
      </c>
      <c r="K24" s="15" t="s">
        <v>308</v>
      </c>
    </row>
    <row r="25" spans="1:11" x14ac:dyDescent="0.15">
      <c r="A25" s="56" t="s">
        <v>892</v>
      </c>
      <c r="B25" s="181" t="s">
        <v>197</v>
      </c>
      <c r="C25" s="182" t="s">
        <v>865</v>
      </c>
      <c r="D25" s="59" t="s">
        <v>197</v>
      </c>
      <c r="E25" s="30" t="s">
        <v>866</v>
      </c>
      <c r="G25" s="178" t="s">
        <v>892</v>
      </c>
      <c r="H25" s="27" t="s">
        <v>197</v>
      </c>
      <c r="I25" s="28" t="s">
        <v>865</v>
      </c>
      <c r="J25" s="59" t="s">
        <v>197</v>
      </c>
      <c r="K25" s="30" t="s">
        <v>866</v>
      </c>
    </row>
    <row r="26" spans="1:11" x14ac:dyDescent="0.15">
      <c r="A26" s="21">
        <v>1</v>
      </c>
      <c r="B26" s="60">
        <f>K4</f>
        <v>1</v>
      </c>
      <c r="C26" s="63" t="str">
        <f>C4</f>
        <v>Andreadis</v>
      </c>
      <c r="D26" s="191">
        <f>K8</f>
        <v>4</v>
      </c>
      <c r="E26" s="37" t="str">
        <f>C8</f>
        <v>Tsoulfas</v>
      </c>
      <c r="G26" s="31">
        <v>1</v>
      </c>
      <c r="H26" s="32">
        <f>K4</f>
        <v>1</v>
      </c>
      <c r="I26" s="206" t="str">
        <f>C4</f>
        <v>Andreadis</v>
      </c>
      <c r="J26" s="191">
        <f>K9</f>
        <v>5</v>
      </c>
      <c r="K26" s="449" t="str">
        <f>C7</f>
        <v>Mantis</v>
      </c>
    </row>
    <row r="27" spans="1:11" x14ac:dyDescent="0.15">
      <c r="A27" s="65">
        <v>2</v>
      </c>
      <c r="B27" s="201">
        <f>K9</f>
        <v>5</v>
      </c>
      <c r="C27" s="63" t="str">
        <f>C9</f>
        <v>Metin</v>
      </c>
      <c r="D27" s="191">
        <f>K6</f>
        <v>3</v>
      </c>
      <c r="E27" s="37" t="str">
        <f>C6</f>
        <v>Tumsen</v>
      </c>
      <c r="G27" s="35">
        <v>2</v>
      </c>
      <c r="H27" s="36">
        <f>K6</f>
        <v>3</v>
      </c>
      <c r="I27" s="33" t="str">
        <f>C6</f>
        <v>Tumsen</v>
      </c>
      <c r="J27" s="191">
        <f>K5</f>
        <v>2</v>
      </c>
      <c r="K27" s="33" t="str">
        <f>C5</f>
        <v>Karalis</v>
      </c>
    </row>
    <row r="28" spans="1:11" ht="14" thickBot="1" x14ac:dyDescent="0.2">
      <c r="A28" s="229">
        <v>3</v>
      </c>
      <c r="B28" s="186">
        <f>K10</f>
        <v>6</v>
      </c>
      <c r="C28" s="43" t="str">
        <f>C10</f>
        <v>Strezmiezki</v>
      </c>
      <c r="D28" s="195">
        <f>K5</f>
        <v>2</v>
      </c>
      <c r="E28" s="43" t="str">
        <f>C5</f>
        <v>Karalis</v>
      </c>
      <c r="G28" s="38">
        <v>3</v>
      </c>
      <c r="H28" s="39">
        <f>K8</f>
        <v>4</v>
      </c>
      <c r="I28" s="268" t="str">
        <f>C8</f>
        <v>Tsoulfas</v>
      </c>
      <c r="J28" s="195">
        <f>K10</f>
        <v>6</v>
      </c>
      <c r="K28" s="448" t="str">
        <f>C11</f>
        <v>Kouris</v>
      </c>
    </row>
    <row r="29" spans="1:11" ht="14" thickBot="1" x14ac:dyDescent="0.2">
      <c r="A29" s="658" t="s">
        <v>891</v>
      </c>
      <c r="B29" s="158" t="s">
        <v>2017</v>
      </c>
      <c r="G29" s="658" t="s">
        <v>891</v>
      </c>
      <c r="H29" s="158" t="s">
        <v>815</v>
      </c>
    </row>
    <row r="31" spans="1:11" ht="14" thickBot="1" x14ac:dyDescent="0.2">
      <c r="E31" s="15" t="s">
        <v>309</v>
      </c>
      <c r="K31" s="15" t="s">
        <v>2186</v>
      </c>
    </row>
    <row r="32" spans="1:11" x14ac:dyDescent="0.15">
      <c r="A32" s="56" t="s">
        <v>892</v>
      </c>
      <c r="B32" s="181" t="s">
        <v>197</v>
      </c>
      <c r="C32" s="182" t="s">
        <v>865</v>
      </c>
      <c r="D32" s="59" t="s">
        <v>197</v>
      </c>
      <c r="E32" s="30" t="s">
        <v>866</v>
      </c>
      <c r="G32" s="56" t="s">
        <v>892</v>
      </c>
      <c r="H32" s="181" t="s">
        <v>197</v>
      </c>
      <c r="I32" s="182" t="s">
        <v>865</v>
      </c>
      <c r="J32" s="59" t="s">
        <v>197</v>
      </c>
      <c r="K32" s="30" t="s">
        <v>866</v>
      </c>
    </row>
    <row r="33" spans="1:11" x14ac:dyDescent="0.15">
      <c r="A33" s="21">
        <v>1</v>
      </c>
      <c r="B33" s="60">
        <f>K5</f>
        <v>2</v>
      </c>
      <c r="C33" s="45" t="str">
        <f>C5</f>
        <v>Karalis</v>
      </c>
      <c r="D33" s="191">
        <f>K4</f>
        <v>1</v>
      </c>
      <c r="E33" s="449" t="str">
        <f>C9</f>
        <v>Metin</v>
      </c>
      <c r="G33" s="21">
        <v>1</v>
      </c>
      <c r="H33" s="60">
        <f>K9</f>
        <v>5</v>
      </c>
      <c r="I33" s="45" t="str">
        <f>C7</f>
        <v>Mantis</v>
      </c>
      <c r="J33" s="191">
        <f>K5</f>
        <v>2</v>
      </c>
      <c r="K33" s="451" t="str">
        <f>C8</f>
        <v>Tsoulfas</v>
      </c>
    </row>
    <row r="34" spans="1:11" x14ac:dyDescent="0.15">
      <c r="A34" s="65">
        <v>2</v>
      </c>
      <c r="B34" s="201">
        <f>K10</f>
        <v>6</v>
      </c>
      <c r="C34" s="46" t="str">
        <f>C11</f>
        <v>Kouris</v>
      </c>
      <c r="D34" s="191">
        <f>K9</f>
        <v>5</v>
      </c>
      <c r="E34" s="37" t="str">
        <f>C7</f>
        <v>Mantis</v>
      </c>
      <c r="G34" s="65">
        <v>2</v>
      </c>
      <c r="H34" s="201">
        <f>K8</f>
        <v>4</v>
      </c>
      <c r="I34" s="45" t="str">
        <f>C10</f>
        <v>Strezmiezki</v>
      </c>
      <c r="J34" s="191">
        <f>K4</f>
        <v>1</v>
      </c>
      <c r="K34" s="206" t="str">
        <f>C9</f>
        <v>Metin</v>
      </c>
    </row>
    <row r="35" spans="1:11" ht="14" thickBot="1" x14ac:dyDescent="0.2">
      <c r="A35" s="229">
        <v>3</v>
      </c>
      <c r="B35" s="186">
        <f>K6</f>
        <v>3</v>
      </c>
      <c r="C35" s="226" t="str">
        <f>C6</f>
        <v>Tumsen</v>
      </c>
      <c r="D35" s="195">
        <f>K8</f>
        <v>4</v>
      </c>
      <c r="E35" s="448" t="str">
        <f>C10</f>
        <v>Strezmiezki</v>
      </c>
      <c r="G35" s="229">
        <v>3</v>
      </c>
      <c r="H35" s="186">
        <f>K10</f>
        <v>6</v>
      </c>
      <c r="I35" s="226" t="str">
        <f>C11</f>
        <v>Kouris</v>
      </c>
      <c r="J35" s="195">
        <f>K6</f>
        <v>3</v>
      </c>
      <c r="K35" s="448" t="str">
        <f>C4</f>
        <v>Andreadis</v>
      </c>
    </row>
    <row r="36" spans="1:11" ht="14" thickBot="1" x14ac:dyDescent="0.2">
      <c r="A36" s="252" t="s">
        <v>891</v>
      </c>
      <c r="B36" s="158" t="s">
        <v>797</v>
      </c>
      <c r="G36" s="252" t="s">
        <v>891</v>
      </c>
      <c r="H36" s="158" t="s">
        <v>711</v>
      </c>
    </row>
    <row r="38" spans="1:11" ht="14" thickBot="1" x14ac:dyDescent="0.2">
      <c r="B38" s="1747" t="s">
        <v>496</v>
      </c>
      <c r="C38" s="1748"/>
      <c r="E38" s="15" t="s">
        <v>2185</v>
      </c>
      <c r="K38" s="15" t="s">
        <v>2187</v>
      </c>
    </row>
    <row r="39" spans="1:11" x14ac:dyDescent="0.15">
      <c r="A39" s="56" t="s">
        <v>892</v>
      </c>
      <c r="B39" s="181" t="s">
        <v>197</v>
      </c>
      <c r="C39" s="182" t="s">
        <v>865</v>
      </c>
      <c r="D39" s="59" t="s">
        <v>197</v>
      </c>
      <c r="E39" s="30" t="s">
        <v>866</v>
      </c>
      <c r="G39" s="56" t="s">
        <v>892</v>
      </c>
      <c r="H39" s="181" t="s">
        <v>197</v>
      </c>
      <c r="I39" s="182" t="s">
        <v>865</v>
      </c>
      <c r="J39" s="59" t="s">
        <v>197</v>
      </c>
      <c r="K39" s="30" t="s">
        <v>866</v>
      </c>
    </row>
    <row r="40" spans="1:11" x14ac:dyDescent="0.15">
      <c r="A40" s="21">
        <v>1</v>
      </c>
      <c r="B40" s="60">
        <f>K5</f>
        <v>2</v>
      </c>
      <c r="C40" s="46" t="str">
        <f>C8</f>
        <v>Tsoulfas</v>
      </c>
      <c r="D40" s="191">
        <f>K8</f>
        <v>4</v>
      </c>
      <c r="E40" s="37" t="str">
        <f>C10</f>
        <v>Strezmiezki</v>
      </c>
      <c r="G40" s="21">
        <v>1</v>
      </c>
      <c r="H40" s="60">
        <f>K5</f>
        <v>2</v>
      </c>
      <c r="I40" s="445" t="str">
        <f>C8</f>
        <v>Tsoulfas</v>
      </c>
      <c r="J40" s="191">
        <f>K8</f>
        <v>4</v>
      </c>
      <c r="K40" s="451" t="str">
        <f>C5</f>
        <v>Karalis</v>
      </c>
    </row>
    <row r="41" spans="1:11" x14ac:dyDescent="0.15">
      <c r="A41" s="65">
        <v>2</v>
      </c>
      <c r="B41" s="201">
        <f>K4</f>
        <v>1</v>
      </c>
      <c r="C41" s="45" t="str">
        <f>C9</f>
        <v>Metin</v>
      </c>
      <c r="D41" s="191">
        <f>K10</f>
        <v>6</v>
      </c>
      <c r="E41" s="33" t="str">
        <f>C11</f>
        <v>Kouris</v>
      </c>
      <c r="G41" s="65">
        <v>2</v>
      </c>
      <c r="H41" s="201">
        <f>K10</f>
        <v>6</v>
      </c>
      <c r="I41" s="660" t="str">
        <f>C4</f>
        <v>Andreadis</v>
      </c>
      <c r="J41" s="191">
        <f>K6</f>
        <v>3</v>
      </c>
      <c r="K41" s="659" t="str">
        <f>C6</f>
        <v>Tumsen</v>
      </c>
    </row>
    <row r="42" spans="1:11" ht="14" thickBot="1" x14ac:dyDescent="0.2">
      <c r="A42" s="229">
        <v>3</v>
      </c>
      <c r="B42" s="186">
        <f>K6</f>
        <v>3</v>
      </c>
      <c r="C42" s="629" t="str">
        <f>C6</f>
        <v>Tumsen</v>
      </c>
      <c r="D42" s="195">
        <f>K9</f>
        <v>5</v>
      </c>
      <c r="E42" s="43" t="str">
        <f>C7</f>
        <v>Mantis</v>
      </c>
      <c r="G42" s="229">
        <v>3</v>
      </c>
      <c r="H42" s="186">
        <f>K9</f>
        <v>5</v>
      </c>
      <c r="I42" s="193" t="str">
        <f>C7</f>
        <v>Mantis</v>
      </c>
      <c r="J42" s="195">
        <f>K4</f>
        <v>1</v>
      </c>
      <c r="K42" s="193" t="str">
        <f>C9</f>
        <v>Metin</v>
      </c>
    </row>
    <row r="43" spans="1:11" ht="14" thickBot="1" x14ac:dyDescent="0.2">
      <c r="A43" s="252" t="s">
        <v>891</v>
      </c>
      <c r="B43" s="158" t="s">
        <v>787</v>
      </c>
      <c r="G43" s="252" t="s">
        <v>891</v>
      </c>
      <c r="H43" s="158" t="s">
        <v>1976</v>
      </c>
    </row>
    <row r="45" spans="1:11" ht="14" thickBot="1" x14ac:dyDescent="0.2">
      <c r="E45" s="15" t="s">
        <v>2188</v>
      </c>
      <c r="K45" s="15" t="s">
        <v>311</v>
      </c>
    </row>
    <row r="46" spans="1:11" x14ac:dyDescent="0.15">
      <c r="A46" s="56" t="s">
        <v>892</v>
      </c>
      <c r="B46" s="181" t="s">
        <v>197</v>
      </c>
      <c r="C46" s="182" t="s">
        <v>865</v>
      </c>
      <c r="D46" s="59" t="s">
        <v>197</v>
      </c>
      <c r="E46" s="30" t="s">
        <v>866</v>
      </c>
      <c r="G46" s="56" t="s">
        <v>892</v>
      </c>
      <c r="H46" s="181" t="s">
        <v>197</v>
      </c>
      <c r="I46" s="182" t="s">
        <v>865</v>
      </c>
      <c r="J46" s="59" t="s">
        <v>197</v>
      </c>
      <c r="K46" s="30" t="s">
        <v>866</v>
      </c>
    </row>
    <row r="47" spans="1:11" x14ac:dyDescent="0.15">
      <c r="A47" s="21">
        <v>1</v>
      </c>
      <c r="B47" s="60">
        <f>K5</f>
        <v>2</v>
      </c>
      <c r="C47" s="587" t="str">
        <f>C11</f>
        <v>Kouris</v>
      </c>
      <c r="D47" s="191">
        <f>K8</f>
        <v>4</v>
      </c>
      <c r="E47" s="33" t="str">
        <f>C5</f>
        <v>Karalis</v>
      </c>
      <c r="G47" s="21">
        <v>1</v>
      </c>
      <c r="H47" s="60">
        <f>K4</f>
        <v>1</v>
      </c>
      <c r="I47" s="45" t="str">
        <f>C9</f>
        <v>Metin</v>
      </c>
      <c r="J47" s="191">
        <f>K8</f>
        <v>4</v>
      </c>
      <c r="K47" s="451" t="str">
        <f>C8</f>
        <v>Tsoulfas</v>
      </c>
    </row>
    <row r="48" spans="1:11" x14ac:dyDescent="0.15">
      <c r="A48" s="65">
        <v>2</v>
      </c>
      <c r="B48" s="201">
        <f>K4</f>
        <v>1</v>
      </c>
      <c r="C48" s="46" t="str">
        <f>C9</f>
        <v>Metin</v>
      </c>
      <c r="D48" s="191">
        <f>K10</f>
        <v>6</v>
      </c>
      <c r="E48" s="225" t="str">
        <f>C4</f>
        <v>Andreadis</v>
      </c>
      <c r="G48" s="65">
        <v>2</v>
      </c>
      <c r="H48" s="201">
        <f>K5</f>
        <v>2</v>
      </c>
      <c r="I48" s="157" t="str">
        <f>C11</f>
        <v>Kouris</v>
      </c>
      <c r="J48" s="191">
        <f>K9</f>
        <v>5</v>
      </c>
      <c r="K48" s="451" t="str">
        <f>C6</f>
        <v>Tumsen</v>
      </c>
    </row>
    <row r="49" spans="1:11" ht="14" thickBot="1" x14ac:dyDescent="0.2">
      <c r="A49" s="229">
        <v>3</v>
      </c>
      <c r="B49" s="186">
        <f>K9</f>
        <v>5</v>
      </c>
      <c r="C49" s="446" t="str">
        <f>C7</f>
        <v>Mantis</v>
      </c>
      <c r="D49" s="195">
        <f>K6</f>
        <v>3</v>
      </c>
      <c r="E49" s="454" t="str">
        <f>C10</f>
        <v>Strezmiezki</v>
      </c>
      <c r="G49" s="229">
        <v>3</v>
      </c>
      <c r="H49" s="186">
        <f>K6</f>
        <v>3</v>
      </c>
      <c r="I49" s="111" t="str">
        <f>C10</f>
        <v>Strezmiezki</v>
      </c>
      <c r="J49" s="195">
        <f>K10</f>
        <v>6</v>
      </c>
      <c r="K49" s="193" t="str">
        <f>C4</f>
        <v>Andreadis</v>
      </c>
    </row>
    <row r="50" spans="1:11" ht="14" thickBot="1" x14ac:dyDescent="0.2">
      <c r="A50" s="252" t="s">
        <v>891</v>
      </c>
      <c r="B50" s="283" t="s">
        <v>790</v>
      </c>
      <c r="G50" s="252" t="s">
        <v>891</v>
      </c>
      <c r="H50" s="283" t="s">
        <v>788</v>
      </c>
    </row>
    <row r="52" spans="1:11" ht="14" thickBot="1" x14ac:dyDescent="0.2">
      <c r="E52" s="15" t="s">
        <v>312</v>
      </c>
      <c r="K52" s="15" t="s">
        <v>313</v>
      </c>
    </row>
    <row r="53" spans="1:11" x14ac:dyDescent="0.15">
      <c r="A53" s="56" t="s">
        <v>892</v>
      </c>
      <c r="B53" s="181" t="s">
        <v>197</v>
      </c>
      <c r="C53" s="182" t="s">
        <v>865</v>
      </c>
      <c r="D53" s="59" t="s">
        <v>197</v>
      </c>
      <c r="E53" s="30" t="s">
        <v>866</v>
      </c>
      <c r="G53" s="56" t="s">
        <v>892</v>
      </c>
      <c r="H53" s="181" t="s">
        <v>197</v>
      </c>
      <c r="I53" s="182" t="s">
        <v>865</v>
      </c>
      <c r="J53" s="59" t="s">
        <v>197</v>
      </c>
      <c r="K53" s="30" t="s">
        <v>866</v>
      </c>
    </row>
    <row r="54" spans="1:11" ht="14" thickBot="1" x14ac:dyDescent="0.2">
      <c r="A54" s="21">
        <v>1</v>
      </c>
      <c r="B54" s="60">
        <f>K8</f>
        <v>4</v>
      </c>
      <c r="C54" s="45" t="str">
        <f>C8</f>
        <v>Tsoulfas</v>
      </c>
      <c r="D54" s="191">
        <f>K9</f>
        <v>5</v>
      </c>
      <c r="E54" s="33" t="str">
        <f>C6</f>
        <v>Tumsen</v>
      </c>
      <c r="G54" s="22">
        <v>1</v>
      </c>
      <c r="H54" s="72">
        <f>K4</f>
        <v>1</v>
      </c>
      <c r="I54" s="629" t="str">
        <f>C5</f>
        <v>Karalis</v>
      </c>
      <c r="J54" s="195">
        <f>K8</f>
        <v>4</v>
      </c>
      <c r="K54" s="454" t="str">
        <f>C7</f>
        <v>Mantis</v>
      </c>
    </row>
    <row r="55" spans="1:11" x14ac:dyDescent="0.15">
      <c r="A55" s="65">
        <v>2</v>
      </c>
      <c r="B55" s="201">
        <f>K4</f>
        <v>1</v>
      </c>
      <c r="C55" s="620" t="str">
        <f>C5</f>
        <v>Karalis</v>
      </c>
      <c r="D55" s="191">
        <f>K10</f>
        <v>6</v>
      </c>
      <c r="E55" s="37" t="str">
        <f>C4</f>
        <v>Andreadis</v>
      </c>
    </row>
    <row r="56" spans="1:11" ht="14" thickBot="1" x14ac:dyDescent="0.2">
      <c r="A56" s="229">
        <v>3</v>
      </c>
      <c r="B56" s="186">
        <f>K6</f>
        <v>3</v>
      </c>
      <c r="C56" s="226" t="str">
        <f>C10</f>
        <v>Strezmiezki</v>
      </c>
      <c r="D56" s="195">
        <f>K5</f>
        <v>2</v>
      </c>
      <c r="E56" s="43" t="str">
        <f>C11</f>
        <v>Kouris</v>
      </c>
    </row>
    <row r="57" spans="1:11" ht="14" thickBot="1" x14ac:dyDescent="0.2">
      <c r="A57" s="252" t="s">
        <v>891</v>
      </c>
      <c r="B57" s="283" t="s">
        <v>1977</v>
      </c>
    </row>
  </sheetData>
  <mergeCells count="20">
    <mergeCell ref="B24:C24"/>
    <mergeCell ref="B38:C38"/>
    <mergeCell ref="A22:K22"/>
    <mergeCell ref="J15:K15"/>
    <mergeCell ref="E20:K20"/>
    <mergeCell ref="B21:K21"/>
    <mergeCell ref="A1:K1"/>
    <mergeCell ref="H15:I15"/>
    <mergeCell ref="C13:E13"/>
    <mergeCell ref="F3:G3"/>
    <mergeCell ref="I12:J12"/>
    <mergeCell ref="F10:G10"/>
    <mergeCell ref="F8:G8"/>
    <mergeCell ref="F9:G9"/>
    <mergeCell ref="F12:G12"/>
    <mergeCell ref="F4:G4"/>
    <mergeCell ref="F5:G5"/>
    <mergeCell ref="F6:G6"/>
    <mergeCell ref="F11:G11"/>
    <mergeCell ref="F7:G7"/>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Foglio161"/>
  <dimension ref="B2:K351"/>
  <sheetViews>
    <sheetView topLeftCell="A81"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2054</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t="str">
        <f>'8S - 6B - 1 RR'!C4</f>
        <v>Andreadis</v>
      </c>
      <c r="D6" s="1763"/>
      <c r="E6" s="120" t="str">
        <f>'8S - 6B - 1 RR'!D4</f>
        <v>GRE</v>
      </c>
      <c r="F6" s="173" t="s">
        <v>1038</v>
      </c>
      <c r="G6" s="437">
        <f>'8S - 6B - 1 RR'!K4</f>
        <v>1</v>
      </c>
    </row>
    <row r="7" spans="2:9" ht="16" x14ac:dyDescent="0.2">
      <c r="B7" s="79">
        <v>2</v>
      </c>
      <c r="C7" s="1763" t="str">
        <f>'8S - 6B - 1 RR'!C5</f>
        <v>Karalis</v>
      </c>
      <c r="D7" s="1763"/>
      <c r="E7" s="120" t="str">
        <f>'8S - 6B - 1 RR'!D5</f>
        <v>GRE</v>
      </c>
      <c r="F7" s="173" t="s">
        <v>1038</v>
      </c>
      <c r="G7" s="437">
        <f>'8S - 6B - 1 RR'!K5</f>
        <v>2</v>
      </c>
    </row>
    <row r="8" spans="2:9" ht="16" x14ac:dyDescent="0.2">
      <c r="B8" s="79">
        <v>3</v>
      </c>
      <c r="C8" s="1763" t="str">
        <f>'8S - 6B - 1 RR'!C6</f>
        <v>Tumsen</v>
      </c>
      <c r="D8" s="1763"/>
      <c r="E8" s="120" t="str">
        <f>'8S - 6B - 1 RR'!D6</f>
        <v>TUR</v>
      </c>
      <c r="F8" s="173" t="s">
        <v>1038</v>
      </c>
      <c r="G8" s="437">
        <f>'8S - 6B - 1 RR'!K6</f>
        <v>3</v>
      </c>
    </row>
    <row r="9" spans="2:9" ht="16" x14ac:dyDescent="0.2">
      <c r="B9" s="79">
        <v>4</v>
      </c>
      <c r="C9" s="1763" t="str">
        <f>'8S - 6B - 1 RR'!C7</f>
        <v>Mantis</v>
      </c>
      <c r="D9" s="1763"/>
      <c r="E9" s="120" t="str">
        <f>'8S - 6B - 1 RR'!D7</f>
        <v>GRE</v>
      </c>
      <c r="G9" s="99"/>
    </row>
    <row r="10" spans="2:9" ht="16" x14ac:dyDescent="0.2">
      <c r="B10" s="79">
        <v>5</v>
      </c>
      <c r="C10" s="1763" t="str">
        <f>'8S - 6B - 1 RR'!C8</f>
        <v>Tsoulfas</v>
      </c>
      <c r="D10" s="1763"/>
      <c r="E10" s="120" t="str">
        <f>'8S - 6B - 1 RR'!D8</f>
        <v>GRE</v>
      </c>
      <c r="F10" s="173" t="s">
        <v>1038</v>
      </c>
      <c r="G10" s="437">
        <f>'8S - 6B - 1 RR'!K8</f>
        <v>4</v>
      </c>
    </row>
    <row r="11" spans="2:9" ht="16" x14ac:dyDescent="0.2">
      <c r="B11" s="79">
        <v>6</v>
      </c>
      <c r="C11" s="1763" t="str">
        <f>'8S - 6B - 1 RR'!C9</f>
        <v>Metin</v>
      </c>
      <c r="D11" s="1763"/>
      <c r="E11" s="120" t="str">
        <f>'8S - 6B - 1 RR'!D9</f>
        <v>TUR</v>
      </c>
      <c r="F11" s="173" t="s">
        <v>1038</v>
      </c>
      <c r="G11" s="437">
        <f>'8S - 6B - 1 RR'!K9</f>
        <v>5</v>
      </c>
    </row>
    <row r="12" spans="2:9" ht="16" x14ac:dyDescent="0.2">
      <c r="B12" s="79">
        <v>7</v>
      </c>
      <c r="C12" s="1763" t="str">
        <f>'8S - 6B - 1 RR'!C10</f>
        <v>Strezmiezki</v>
      </c>
      <c r="D12" s="1763"/>
      <c r="E12" s="120" t="str">
        <f>'8S - 6B - 1 RR'!D10</f>
        <v>GBR</v>
      </c>
      <c r="F12" s="173" t="s">
        <v>1038</v>
      </c>
      <c r="G12" s="437">
        <f>'8S - 6B - 1 RR'!K10</f>
        <v>6</v>
      </c>
    </row>
    <row r="13" spans="2:9" ht="16" x14ac:dyDescent="0.2">
      <c r="B13" s="79">
        <v>8</v>
      </c>
      <c r="C13" s="1763" t="str">
        <f>'8S - 6B - 1 RR'!C11</f>
        <v>Kouris</v>
      </c>
      <c r="D13" s="1763"/>
      <c r="E13" s="120" t="str">
        <f>'8S - 6B - 1 RR'!D11</f>
        <v>GRE</v>
      </c>
      <c r="F13" s="173"/>
      <c r="G13" s="292"/>
    </row>
    <row r="17" spans="2:11" ht="17" thickBot="1" x14ac:dyDescent="0.25">
      <c r="C17" s="1760" t="s">
        <v>194</v>
      </c>
      <c r="D17" s="1760"/>
      <c r="E17" s="1760"/>
      <c r="F17" s="1760"/>
      <c r="G17" s="1760"/>
      <c r="H17" s="1760"/>
      <c r="I17" s="1760"/>
      <c r="J17" s="1760"/>
    </row>
    <row r="18" spans="2:11" ht="19" thickBot="1" x14ac:dyDescent="0.25">
      <c r="B18" s="1764" t="s">
        <v>1461</v>
      </c>
      <c r="C18" s="1825"/>
      <c r="D18" s="220" t="s">
        <v>1460</v>
      </c>
      <c r="E18" s="1699" t="s">
        <v>18</v>
      </c>
      <c r="F18" s="1826"/>
      <c r="G18" s="295" t="s">
        <v>203</v>
      </c>
      <c r="H18" s="534" t="s">
        <v>199</v>
      </c>
      <c r="I18" s="526"/>
      <c r="J18" s="535" t="s">
        <v>200</v>
      </c>
      <c r="K18" s="526">
        <v>1</v>
      </c>
    </row>
    <row r="19" spans="2:11" x14ac:dyDescent="0.15">
      <c r="B19" s="300" t="s">
        <v>892</v>
      </c>
      <c r="C19" s="301" t="s">
        <v>197</v>
      </c>
      <c r="D19" s="302" t="s">
        <v>2322</v>
      </c>
      <c r="E19" s="303" t="s">
        <v>197</v>
      </c>
      <c r="F19" s="304" t="s">
        <v>2324</v>
      </c>
      <c r="G19" s="305" t="s">
        <v>1041</v>
      </c>
      <c r="H19" s="106" t="s">
        <v>1042</v>
      </c>
      <c r="I19" s="106" t="s">
        <v>1043</v>
      </c>
      <c r="J19" s="106" t="s">
        <v>193</v>
      </c>
      <c r="K19" s="306" t="s">
        <v>2063</v>
      </c>
    </row>
    <row r="20" spans="2:11" ht="16" x14ac:dyDescent="0.2">
      <c r="B20" s="307">
        <v>1</v>
      </c>
      <c r="C20" s="308">
        <f>G6</f>
        <v>1</v>
      </c>
      <c r="D20" s="33" t="str">
        <f>C6</f>
        <v>Andreadis</v>
      </c>
      <c r="E20" s="308">
        <f>G10</f>
        <v>4</v>
      </c>
      <c r="F20" s="33" t="str">
        <f>C10</f>
        <v>Tsoulfas</v>
      </c>
      <c r="G20" s="309"/>
      <c r="H20" s="99"/>
      <c r="I20" s="211"/>
      <c r="J20" s="99"/>
      <c r="K20" s="102"/>
    </row>
    <row r="21" spans="2:11" ht="16" x14ac:dyDescent="0.2">
      <c r="B21" s="307">
        <v>2</v>
      </c>
      <c r="C21" s="308">
        <f>G11</f>
        <v>5</v>
      </c>
      <c r="D21" s="33" t="str">
        <f>C11</f>
        <v>Metin</v>
      </c>
      <c r="E21" s="308">
        <f>G8</f>
        <v>3</v>
      </c>
      <c r="F21" s="33" t="str">
        <f>C8</f>
        <v>Tumsen</v>
      </c>
      <c r="G21" s="310"/>
      <c r="H21" s="99"/>
      <c r="I21" s="211"/>
      <c r="J21" s="99"/>
      <c r="K21" s="102"/>
    </row>
    <row r="22" spans="2:11" ht="17" thickBot="1" x14ac:dyDescent="0.25">
      <c r="B22" s="307">
        <v>3</v>
      </c>
      <c r="C22" s="308">
        <f>G12</f>
        <v>6</v>
      </c>
      <c r="D22" s="33" t="str">
        <f>C12</f>
        <v>Strezmiezki</v>
      </c>
      <c r="E22" s="308">
        <f>G7</f>
        <v>2</v>
      </c>
      <c r="F22" s="33" t="str">
        <f>C7</f>
        <v>Karalis</v>
      </c>
      <c r="G22" s="310"/>
      <c r="H22" s="99"/>
      <c r="I22" s="211"/>
      <c r="J22" s="99"/>
      <c r="K22" s="102"/>
    </row>
    <row r="23" spans="2:11" ht="17" thickBot="1" x14ac:dyDescent="0.25">
      <c r="B23" s="1766" t="s">
        <v>1458</v>
      </c>
      <c r="C23" s="1767"/>
      <c r="D23" s="1767"/>
      <c r="E23" s="1767"/>
      <c r="F23" s="1767"/>
      <c r="G23" s="1767"/>
      <c r="H23" s="1767"/>
      <c r="I23" s="1769" t="s">
        <v>2062</v>
      </c>
      <c r="J23" s="1770"/>
      <c r="K23" s="522"/>
    </row>
    <row r="25" spans="2:11" ht="16" x14ac:dyDescent="0.2">
      <c r="C25" s="1760" t="s">
        <v>194</v>
      </c>
      <c r="D25" s="1760"/>
      <c r="E25" s="1760"/>
      <c r="F25" s="1760"/>
      <c r="G25" s="1760"/>
      <c r="H25" s="1760"/>
      <c r="I25" s="1760"/>
      <c r="J25" s="1760"/>
    </row>
    <row r="26" spans="2:11" ht="14" thickBot="1" x14ac:dyDescent="0.2"/>
    <row r="27" spans="2:11" ht="19" thickBot="1" x14ac:dyDescent="0.25">
      <c r="B27" s="1764" t="s">
        <v>1461</v>
      </c>
      <c r="C27" s="1825"/>
      <c r="D27" s="220" t="s">
        <v>1460</v>
      </c>
      <c r="E27" s="1699" t="s">
        <v>18</v>
      </c>
      <c r="F27" s="1826"/>
      <c r="G27" s="295" t="s">
        <v>203</v>
      </c>
      <c r="H27" s="534" t="s">
        <v>199</v>
      </c>
      <c r="I27" s="526"/>
      <c r="J27" s="535" t="s">
        <v>200</v>
      </c>
      <c r="K27" s="526">
        <v>2</v>
      </c>
    </row>
    <row r="28" spans="2:11" x14ac:dyDescent="0.15">
      <c r="B28" s="300" t="s">
        <v>892</v>
      </c>
      <c r="C28" s="301" t="s">
        <v>197</v>
      </c>
      <c r="D28" s="302" t="s">
        <v>2322</v>
      </c>
      <c r="E28" s="303" t="s">
        <v>197</v>
      </c>
      <c r="F28" s="304" t="s">
        <v>2324</v>
      </c>
      <c r="G28" s="305" t="s">
        <v>1041</v>
      </c>
      <c r="H28" s="106" t="s">
        <v>1042</v>
      </c>
      <c r="I28" s="106" t="s">
        <v>1043</v>
      </c>
      <c r="J28" s="106" t="s">
        <v>193</v>
      </c>
      <c r="K28" s="306" t="s">
        <v>2063</v>
      </c>
    </row>
    <row r="29" spans="2:11" ht="16" x14ac:dyDescent="0.2">
      <c r="B29" s="307">
        <v>1</v>
      </c>
      <c r="C29" s="308">
        <f>G6</f>
        <v>1</v>
      </c>
      <c r="D29" s="33" t="str">
        <f>C6</f>
        <v>Andreadis</v>
      </c>
      <c r="E29" s="308">
        <f>G11</f>
        <v>5</v>
      </c>
      <c r="F29" s="33" t="str">
        <f>C9</f>
        <v>Mantis</v>
      </c>
      <c r="G29" s="309"/>
      <c r="H29" s="99"/>
      <c r="I29" s="211"/>
      <c r="J29" s="99"/>
      <c r="K29" s="102"/>
    </row>
    <row r="30" spans="2:11" ht="16" x14ac:dyDescent="0.2">
      <c r="B30" s="307">
        <v>2</v>
      </c>
      <c r="C30" s="308">
        <f>G8</f>
        <v>3</v>
      </c>
      <c r="D30" s="33" t="str">
        <f>C8</f>
        <v>Tumsen</v>
      </c>
      <c r="E30" s="308">
        <f>G7</f>
        <v>2</v>
      </c>
      <c r="F30" s="33" t="str">
        <f>C7</f>
        <v>Karalis</v>
      </c>
      <c r="G30" s="310"/>
      <c r="H30" s="99"/>
      <c r="I30" s="211"/>
      <c r="J30" s="99"/>
      <c r="K30" s="102"/>
    </row>
    <row r="31" spans="2:11" ht="17" thickBot="1" x14ac:dyDescent="0.25">
      <c r="B31" s="307">
        <v>3</v>
      </c>
      <c r="C31" s="308">
        <f>G10</f>
        <v>4</v>
      </c>
      <c r="D31" s="33" t="str">
        <f>C10</f>
        <v>Tsoulfas</v>
      </c>
      <c r="E31" s="308">
        <f>G12</f>
        <v>6</v>
      </c>
      <c r="F31" s="33" t="str">
        <f>C13</f>
        <v>Kouris</v>
      </c>
      <c r="G31" s="310"/>
      <c r="H31" s="99"/>
      <c r="I31" s="211"/>
      <c r="J31" s="99"/>
      <c r="K31" s="102"/>
    </row>
    <row r="32" spans="2:11" ht="17" thickBot="1" x14ac:dyDescent="0.25">
      <c r="B32" s="1766" t="s">
        <v>1458</v>
      </c>
      <c r="C32" s="1767"/>
      <c r="D32" s="1767"/>
      <c r="E32" s="1767"/>
      <c r="F32" s="1767"/>
      <c r="G32" s="1767"/>
      <c r="H32" s="1767"/>
      <c r="I32" s="1769" t="s">
        <v>2062</v>
      </c>
      <c r="J32" s="1770"/>
      <c r="K32" s="522"/>
    </row>
    <row r="34" spans="2:11" ht="16" x14ac:dyDescent="0.2">
      <c r="C34" s="1760" t="s">
        <v>194</v>
      </c>
      <c r="D34" s="1760"/>
      <c r="E34" s="1760"/>
      <c r="F34" s="1760"/>
      <c r="G34" s="1760"/>
      <c r="H34" s="1760"/>
      <c r="I34" s="1760"/>
      <c r="J34" s="1760"/>
    </row>
    <row r="35" spans="2:11" ht="14" thickBot="1" x14ac:dyDescent="0.2"/>
    <row r="36" spans="2:11" ht="19" thickBot="1" x14ac:dyDescent="0.25">
      <c r="B36" s="1764" t="s">
        <v>1461</v>
      </c>
      <c r="C36" s="1825"/>
      <c r="D36" s="220" t="s">
        <v>1460</v>
      </c>
      <c r="E36" s="1699" t="s">
        <v>18</v>
      </c>
      <c r="F36" s="1826"/>
      <c r="G36" s="295" t="s">
        <v>203</v>
      </c>
      <c r="H36" s="534" t="s">
        <v>199</v>
      </c>
      <c r="I36" s="526"/>
      <c r="J36" s="535" t="s">
        <v>200</v>
      </c>
      <c r="K36" s="526">
        <v>3</v>
      </c>
    </row>
    <row r="37" spans="2:11" x14ac:dyDescent="0.15">
      <c r="B37" s="300" t="s">
        <v>892</v>
      </c>
      <c r="C37" s="301" t="s">
        <v>197</v>
      </c>
      <c r="D37" s="302" t="s">
        <v>2322</v>
      </c>
      <c r="E37" s="303" t="s">
        <v>197</v>
      </c>
      <c r="F37" s="304" t="s">
        <v>2324</v>
      </c>
      <c r="G37" s="305" t="s">
        <v>1041</v>
      </c>
      <c r="H37" s="106" t="s">
        <v>1042</v>
      </c>
      <c r="I37" s="106" t="s">
        <v>1043</v>
      </c>
      <c r="J37" s="106" t="s">
        <v>193</v>
      </c>
      <c r="K37" s="306" t="s">
        <v>2063</v>
      </c>
    </row>
    <row r="38" spans="2:11" ht="16" x14ac:dyDescent="0.2">
      <c r="B38" s="307">
        <v>1</v>
      </c>
      <c r="C38" s="308">
        <f>G7</f>
        <v>2</v>
      </c>
      <c r="D38" s="33" t="str">
        <f>C7</f>
        <v>Karalis</v>
      </c>
      <c r="E38" s="308">
        <f>G6</f>
        <v>1</v>
      </c>
      <c r="F38" s="33" t="str">
        <f>C11</f>
        <v>Metin</v>
      </c>
      <c r="G38" s="309"/>
      <c r="H38" s="99"/>
      <c r="I38" s="211"/>
      <c r="J38" s="99"/>
      <c r="K38" s="102"/>
    </row>
    <row r="39" spans="2:11" ht="16" x14ac:dyDescent="0.2">
      <c r="B39" s="307">
        <v>2</v>
      </c>
      <c r="C39" s="308">
        <f>G12</f>
        <v>6</v>
      </c>
      <c r="D39" s="33" t="str">
        <f>C13</f>
        <v>Kouris</v>
      </c>
      <c r="E39" s="308">
        <f>G11</f>
        <v>5</v>
      </c>
      <c r="F39" s="33" t="str">
        <f>C9</f>
        <v>Mantis</v>
      </c>
      <c r="G39" s="310"/>
      <c r="H39" s="99"/>
      <c r="I39" s="211"/>
      <c r="J39" s="99"/>
      <c r="K39" s="102"/>
    </row>
    <row r="40" spans="2:11" ht="17" thickBot="1" x14ac:dyDescent="0.25">
      <c r="B40" s="307">
        <v>3</v>
      </c>
      <c r="C40" s="308">
        <f>G8</f>
        <v>3</v>
      </c>
      <c r="D40" s="33" t="str">
        <f>C8</f>
        <v>Tumsen</v>
      </c>
      <c r="E40" s="308">
        <f>G10</f>
        <v>4</v>
      </c>
      <c r="F40" s="33" t="str">
        <f>C12</f>
        <v>Strezmiezki</v>
      </c>
      <c r="G40" s="310"/>
      <c r="H40" s="99"/>
      <c r="I40" s="211"/>
      <c r="J40" s="99"/>
      <c r="K40" s="102"/>
    </row>
    <row r="41" spans="2:11" ht="17" thickBot="1" x14ac:dyDescent="0.25">
      <c r="B41" s="1766" t="s">
        <v>1458</v>
      </c>
      <c r="C41" s="1767"/>
      <c r="D41" s="1767"/>
      <c r="E41" s="1767"/>
      <c r="F41" s="1767"/>
      <c r="G41" s="1767"/>
      <c r="H41" s="1767"/>
      <c r="I41" s="1769" t="s">
        <v>2062</v>
      </c>
      <c r="J41" s="1770"/>
      <c r="K41" s="522"/>
    </row>
    <row r="43" spans="2:11" ht="16" x14ac:dyDescent="0.2">
      <c r="C43" s="1760" t="s">
        <v>194</v>
      </c>
      <c r="D43" s="1760"/>
      <c r="E43" s="1760"/>
      <c r="F43" s="1760"/>
      <c r="G43" s="1760"/>
      <c r="H43" s="1760"/>
      <c r="I43" s="1760"/>
      <c r="J43" s="1760"/>
    </row>
    <row r="44" spans="2:11" ht="14" thickBot="1" x14ac:dyDescent="0.2"/>
    <row r="45" spans="2:11" ht="19" thickBot="1" x14ac:dyDescent="0.25">
      <c r="B45" s="1764" t="s">
        <v>1461</v>
      </c>
      <c r="C45" s="1825"/>
      <c r="D45" s="220" t="s">
        <v>1460</v>
      </c>
      <c r="E45" s="1699" t="s">
        <v>18</v>
      </c>
      <c r="F45" s="1826"/>
      <c r="G45" s="295" t="s">
        <v>203</v>
      </c>
      <c r="H45" s="534" t="s">
        <v>199</v>
      </c>
      <c r="I45" s="526"/>
      <c r="J45" s="535" t="s">
        <v>200</v>
      </c>
      <c r="K45" s="526">
        <v>4</v>
      </c>
    </row>
    <row r="46" spans="2:11" x14ac:dyDescent="0.15">
      <c r="B46" s="300" t="s">
        <v>892</v>
      </c>
      <c r="C46" s="301" t="s">
        <v>197</v>
      </c>
      <c r="D46" s="302" t="s">
        <v>2322</v>
      </c>
      <c r="E46" s="303" t="s">
        <v>197</v>
      </c>
      <c r="F46" s="304" t="s">
        <v>2324</v>
      </c>
      <c r="G46" s="305" t="s">
        <v>1041</v>
      </c>
      <c r="H46" s="106" t="s">
        <v>1042</v>
      </c>
      <c r="I46" s="106" t="s">
        <v>1043</v>
      </c>
      <c r="J46" s="106" t="s">
        <v>193</v>
      </c>
      <c r="K46" s="306" t="s">
        <v>2063</v>
      </c>
    </row>
    <row r="47" spans="2:11" ht="16" x14ac:dyDescent="0.2">
      <c r="B47" s="307">
        <v>1</v>
      </c>
      <c r="C47" s="308">
        <f>G11</f>
        <v>5</v>
      </c>
      <c r="D47" s="33" t="str">
        <f>C9</f>
        <v>Mantis</v>
      </c>
      <c r="E47" s="308">
        <f>G7</f>
        <v>2</v>
      </c>
      <c r="F47" s="33" t="str">
        <f>C10</f>
        <v>Tsoulfas</v>
      </c>
      <c r="G47" s="309"/>
      <c r="H47" s="99"/>
      <c r="I47" s="211"/>
      <c r="J47" s="99"/>
      <c r="K47" s="102"/>
    </row>
    <row r="48" spans="2:11" ht="16" x14ac:dyDescent="0.2">
      <c r="B48" s="307">
        <v>2</v>
      </c>
      <c r="C48" s="308">
        <f>G10</f>
        <v>4</v>
      </c>
      <c r="D48" s="33" t="str">
        <f>C12</f>
        <v>Strezmiezki</v>
      </c>
      <c r="E48" s="308">
        <f>G6</f>
        <v>1</v>
      </c>
      <c r="F48" s="33" t="str">
        <f>C11</f>
        <v>Metin</v>
      </c>
      <c r="G48" s="310"/>
      <c r="H48" s="99"/>
      <c r="I48" s="211"/>
      <c r="J48" s="99"/>
      <c r="K48" s="102"/>
    </row>
    <row r="49" spans="2:11" ht="17" thickBot="1" x14ac:dyDescent="0.25">
      <c r="B49" s="307">
        <v>3</v>
      </c>
      <c r="C49" s="308">
        <f>G12</f>
        <v>6</v>
      </c>
      <c r="D49" s="33" t="str">
        <f>C13</f>
        <v>Kouris</v>
      </c>
      <c r="E49" s="308">
        <f>G8</f>
        <v>3</v>
      </c>
      <c r="F49" s="33" t="str">
        <f>C6</f>
        <v>Andreadis</v>
      </c>
      <c r="G49" s="310"/>
      <c r="H49" s="99"/>
      <c r="I49" s="211"/>
      <c r="J49" s="99"/>
      <c r="K49" s="102"/>
    </row>
    <row r="50" spans="2:11" ht="17" thickBot="1" x14ac:dyDescent="0.25">
      <c r="B50" s="1766" t="s">
        <v>1458</v>
      </c>
      <c r="C50" s="1767"/>
      <c r="D50" s="1767"/>
      <c r="E50" s="1767"/>
      <c r="F50" s="1767"/>
      <c r="G50" s="1767"/>
      <c r="H50" s="1767"/>
      <c r="I50" s="1769" t="s">
        <v>2062</v>
      </c>
      <c r="J50" s="1770"/>
      <c r="K50" s="522"/>
    </row>
    <row r="51" spans="2:11" ht="14" customHeight="1" x14ac:dyDescent="0.2">
      <c r="C51" s="1760" t="s">
        <v>194</v>
      </c>
      <c r="D51" s="1760"/>
      <c r="E51" s="1760"/>
      <c r="F51" s="1760"/>
      <c r="G51" s="1760"/>
      <c r="H51" s="1760"/>
      <c r="I51" s="1760"/>
      <c r="J51" s="1760"/>
    </row>
    <row r="52" spans="2:11" ht="14" thickBot="1" x14ac:dyDescent="0.2"/>
    <row r="53" spans="2:11" ht="19" thickBot="1" x14ac:dyDescent="0.25">
      <c r="B53" s="1764" t="s">
        <v>1461</v>
      </c>
      <c r="C53" s="1825"/>
      <c r="D53" s="220" t="s">
        <v>1460</v>
      </c>
      <c r="E53" s="1699" t="s">
        <v>18</v>
      </c>
      <c r="F53" s="1826"/>
      <c r="G53" s="295" t="s">
        <v>203</v>
      </c>
      <c r="H53" s="534" t="s">
        <v>199</v>
      </c>
      <c r="I53" s="526"/>
      <c r="J53" s="535" t="s">
        <v>200</v>
      </c>
      <c r="K53" s="526">
        <v>5</v>
      </c>
    </row>
    <row r="54" spans="2:11" x14ac:dyDescent="0.15">
      <c r="B54" s="300" t="s">
        <v>892</v>
      </c>
      <c r="C54" s="301" t="s">
        <v>197</v>
      </c>
      <c r="D54" s="302" t="s">
        <v>2322</v>
      </c>
      <c r="E54" s="303" t="s">
        <v>197</v>
      </c>
      <c r="F54" s="304" t="s">
        <v>2324</v>
      </c>
      <c r="G54" s="305" t="s">
        <v>1041</v>
      </c>
      <c r="H54" s="106" t="s">
        <v>1042</v>
      </c>
      <c r="I54" s="106" t="s">
        <v>1043</v>
      </c>
      <c r="J54" s="106" t="s">
        <v>193</v>
      </c>
      <c r="K54" s="306" t="s">
        <v>2063</v>
      </c>
    </row>
    <row r="55" spans="2:11" ht="16" x14ac:dyDescent="0.2">
      <c r="B55" s="307">
        <v>1</v>
      </c>
      <c r="C55" s="308">
        <f>G7</f>
        <v>2</v>
      </c>
      <c r="D55" s="33" t="str">
        <f>C10</f>
        <v>Tsoulfas</v>
      </c>
      <c r="E55" s="308">
        <f>G10</f>
        <v>4</v>
      </c>
      <c r="F55" s="33" t="str">
        <f>C12</f>
        <v>Strezmiezki</v>
      </c>
      <c r="G55" s="309"/>
      <c r="H55" s="99"/>
      <c r="I55" s="211"/>
      <c r="J55" s="99"/>
      <c r="K55" s="102"/>
    </row>
    <row r="56" spans="2:11" ht="16" x14ac:dyDescent="0.2">
      <c r="B56" s="307">
        <v>2</v>
      </c>
      <c r="C56" s="308">
        <f>G6</f>
        <v>1</v>
      </c>
      <c r="D56" s="33" t="str">
        <f>C11</f>
        <v>Metin</v>
      </c>
      <c r="E56" s="308">
        <f>G12</f>
        <v>6</v>
      </c>
      <c r="F56" s="33" t="str">
        <f>C13</f>
        <v>Kouris</v>
      </c>
      <c r="G56" s="310"/>
      <c r="H56" s="99"/>
      <c r="I56" s="211"/>
      <c r="J56" s="99"/>
      <c r="K56" s="102"/>
    </row>
    <row r="57" spans="2:11" ht="17" thickBot="1" x14ac:dyDescent="0.25">
      <c r="B57" s="307">
        <v>3</v>
      </c>
      <c r="C57" s="308">
        <f>G8</f>
        <v>3</v>
      </c>
      <c r="D57" s="33" t="str">
        <f>C8</f>
        <v>Tumsen</v>
      </c>
      <c r="E57" s="308">
        <f>G11</f>
        <v>5</v>
      </c>
      <c r="F57" s="33" t="str">
        <f>C9</f>
        <v>Mantis</v>
      </c>
      <c r="G57" s="310"/>
      <c r="H57" s="99"/>
      <c r="I57" s="211"/>
      <c r="J57" s="99"/>
      <c r="K57" s="102"/>
    </row>
    <row r="58" spans="2:11" ht="17" thickBot="1" x14ac:dyDescent="0.25">
      <c r="B58" s="1766" t="s">
        <v>1458</v>
      </c>
      <c r="C58" s="1767"/>
      <c r="D58" s="1767"/>
      <c r="E58" s="1767"/>
      <c r="F58" s="1767"/>
      <c r="G58" s="1767"/>
      <c r="H58" s="1767"/>
      <c r="I58" s="1769" t="s">
        <v>2062</v>
      </c>
      <c r="J58" s="1770"/>
      <c r="K58" s="522"/>
    </row>
    <row r="59" spans="2:11" ht="16" x14ac:dyDescent="0.2">
      <c r="B59" s="523"/>
      <c r="C59" s="523"/>
      <c r="D59" s="523"/>
      <c r="E59" s="523"/>
      <c r="F59" s="523"/>
      <c r="G59" s="523"/>
      <c r="H59" s="523"/>
      <c r="I59" s="243"/>
      <c r="J59"/>
      <c r="K59"/>
    </row>
    <row r="60" spans="2:11" ht="14" customHeight="1" x14ac:dyDescent="0.2">
      <c r="C60" s="1760" t="s">
        <v>194</v>
      </c>
      <c r="D60" s="1760"/>
      <c r="E60" s="1760"/>
      <c r="F60" s="1760"/>
      <c r="G60" s="1760"/>
      <c r="H60" s="1760"/>
      <c r="I60" s="1760"/>
      <c r="J60" s="1760"/>
      <c r="K60"/>
    </row>
    <row r="61" spans="2:11" ht="17" thickBot="1" x14ac:dyDescent="0.25">
      <c r="C61" s="653"/>
      <c r="D61" s="653"/>
      <c r="E61" s="653"/>
      <c r="F61" s="653"/>
      <c r="G61" s="653"/>
      <c r="H61" s="653"/>
      <c r="I61" s="653"/>
      <c r="J61" s="653"/>
      <c r="K61"/>
    </row>
    <row r="62" spans="2:11" ht="19" thickBot="1" x14ac:dyDescent="0.25">
      <c r="B62" s="1764" t="s">
        <v>1461</v>
      </c>
      <c r="C62" s="1825"/>
      <c r="D62" s="220" t="s">
        <v>1460</v>
      </c>
      <c r="E62" s="1699" t="s">
        <v>18</v>
      </c>
      <c r="F62" s="1826"/>
      <c r="G62" s="295" t="s">
        <v>203</v>
      </c>
      <c r="H62" s="534" t="s">
        <v>199</v>
      </c>
      <c r="I62" s="526"/>
      <c r="J62" s="535" t="s">
        <v>200</v>
      </c>
      <c r="K62" s="526">
        <v>6</v>
      </c>
    </row>
    <row r="63" spans="2:11" ht="15.75" customHeight="1" x14ac:dyDescent="0.15">
      <c r="B63" s="300" t="s">
        <v>892</v>
      </c>
      <c r="C63" s="301" t="s">
        <v>197</v>
      </c>
      <c r="D63" s="302" t="s">
        <v>2322</v>
      </c>
      <c r="E63" s="303" t="s">
        <v>197</v>
      </c>
      <c r="F63" s="304" t="s">
        <v>2324</v>
      </c>
      <c r="G63" s="305" t="s">
        <v>1041</v>
      </c>
      <c r="H63" s="106" t="s">
        <v>1042</v>
      </c>
      <c r="I63" s="106" t="s">
        <v>1043</v>
      </c>
      <c r="J63" s="106" t="s">
        <v>193</v>
      </c>
      <c r="K63" s="306" t="s">
        <v>2063</v>
      </c>
    </row>
    <row r="64" spans="2:11" ht="15.75" customHeight="1" x14ac:dyDescent="0.2">
      <c r="B64" s="307">
        <v>1</v>
      </c>
      <c r="C64" s="308">
        <f>G7</f>
        <v>2</v>
      </c>
      <c r="D64" s="33" t="str">
        <f>C10</f>
        <v>Tsoulfas</v>
      </c>
      <c r="E64" s="308">
        <f>G10</f>
        <v>4</v>
      </c>
      <c r="F64" s="33" t="str">
        <f>C7</f>
        <v>Karalis</v>
      </c>
      <c r="G64" s="309"/>
      <c r="H64" s="99"/>
      <c r="I64" s="211"/>
      <c r="J64" s="99"/>
      <c r="K64" s="102"/>
    </row>
    <row r="65" spans="2:11" ht="15.75" customHeight="1" x14ac:dyDescent="0.2">
      <c r="B65" s="307">
        <v>2</v>
      </c>
      <c r="C65" s="308">
        <f>G12</f>
        <v>6</v>
      </c>
      <c r="D65" s="33" t="str">
        <f>C6</f>
        <v>Andreadis</v>
      </c>
      <c r="E65" s="308">
        <f>G8</f>
        <v>3</v>
      </c>
      <c r="F65" s="33" t="str">
        <f>C8</f>
        <v>Tumsen</v>
      </c>
      <c r="G65" s="310"/>
      <c r="H65" s="99"/>
      <c r="I65" s="211"/>
      <c r="J65" s="99"/>
      <c r="K65" s="102"/>
    </row>
    <row r="66" spans="2:11" ht="15.75" customHeight="1" thickBot="1" x14ac:dyDescent="0.25">
      <c r="B66" s="307">
        <v>3</v>
      </c>
      <c r="C66" s="308">
        <f>G11</f>
        <v>5</v>
      </c>
      <c r="D66" s="33" t="str">
        <f>C9</f>
        <v>Mantis</v>
      </c>
      <c r="E66" s="308">
        <f>G6</f>
        <v>1</v>
      </c>
      <c r="F66" s="33" t="str">
        <f>C11</f>
        <v>Metin</v>
      </c>
      <c r="G66" s="310"/>
      <c r="H66" s="99"/>
      <c r="I66" s="211"/>
      <c r="J66" s="99"/>
      <c r="K66" s="102"/>
    </row>
    <row r="67" spans="2:11" ht="15.75" customHeight="1" thickBot="1" x14ac:dyDescent="0.25">
      <c r="B67" s="1766" t="s">
        <v>1458</v>
      </c>
      <c r="C67" s="1767"/>
      <c r="D67" s="1767"/>
      <c r="E67" s="1767"/>
      <c r="F67" s="1767"/>
      <c r="G67" s="1767"/>
      <c r="H67" s="1767"/>
      <c r="I67" s="1769" t="s">
        <v>2062</v>
      </c>
      <c r="J67" s="1770"/>
      <c r="K67" s="522"/>
    </row>
    <row r="68" spans="2:11" ht="15.75" customHeight="1" x14ac:dyDescent="0.15">
      <c r="B68"/>
      <c r="C68"/>
      <c r="D68"/>
      <c r="E68"/>
      <c r="F68"/>
      <c r="G68"/>
      <c r="H68"/>
      <c r="I68"/>
      <c r="J68"/>
      <c r="K68"/>
    </row>
    <row r="69" spans="2:11" ht="14" customHeight="1" x14ac:dyDescent="0.2">
      <c r="B69"/>
      <c r="C69" s="1760" t="s">
        <v>194</v>
      </c>
      <c r="D69" s="1760"/>
      <c r="E69" s="1760"/>
      <c r="F69" s="1760"/>
      <c r="G69" s="1760"/>
      <c r="H69" s="1760"/>
      <c r="I69" s="1760"/>
      <c r="J69" s="1760"/>
      <c r="K69"/>
    </row>
    <row r="70" spans="2:11" ht="15.75" customHeight="1" thickBot="1" x14ac:dyDescent="0.2"/>
    <row r="71" spans="2:11" ht="15.75" customHeight="1" thickBot="1" x14ac:dyDescent="0.25">
      <c r="B71" s="1764" t="s">
        <v>1461</v>
      </c>
      <c r="C71" s="1825"/>
      <c r="D71" s="220" t="s">
        <v>1460</v>
      </c>
      <c r="E71" s="1699" t="s">
        <v>18</v>
      </c>
      <c r="F71" s="1826"/>
      <c r="G71" s="295" t="s">
        <v>203</v>
      </c>
      <c r="H71" s="534" t="s">
        <v>199</v>
      </c>
      <c r="I71" s="526"/>
      <c r="J71" s="535" t="s">
        <v>200</v>
      </c>
      <c r="K71" s="526">
        <v>7</v>
      </c>
    </row>
    <row r="72" spans="2:11" ht="15.75" customHeight="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5.75" customHeight="1" x14ac:dyDescent="0.2">
      <c r="B73" s="307">
        <v>1</v>
      </c>
      <c r="C73" s="308">
        <f>G7</f>
        <v>2</v>
      </c>
      <c r="D73" s="33" t="str">
        <f>C13</f>
        <v>Kouris</v>
      </c>
      <c r="E73" s="308">
        <f>G10</f>
        <v>4</v>
      </c>
      <c r="F73" s="33" t="str">
        <f>C7</f>
        <v>Karalis</v>
      </c>
      <c r="G73" s="309"/>
      <c r="H73" s="99"/>
      <c r="I73" s="211"/>
      <c r="J73" s="99"/>
      <c r="K73" s="102"/>
    </row>
    <row r="74" spans="2:11" ht="16" x14ac:dyDescent="0.2">
      <c r="B74" s="307">
        <v>2</v>
      </c>
      <c r="C74" s="308">
        <f>G6</f>
        <v>1</v>
      </c>
      <c r="D74" s="33" t="str">
        <f>C11</f>
        <v>Metin</v>
      </c>
      <c r="E74" s="308">
        <f>G12</f>
        <v>6</v>
      </c>
      <c r="F74" s="33" t="str">
        <f>C6</f>
        <v>Andreadis</v>
      </c>
      <c r="G74" s="310"/>
      <c r="H74" s="99"/>
      <c r="I74" s="211"/>
      <c r="J74" s="99"/>
      <c r="K74" s="102"/>
    </row>
    <row r="75" spans="2:11" ht="17" thickBot="1" x14ac:dyDescent="0.25">
      <c r="B75" s="307">
        <v>3</v>
      </c>
      <c r="C75" s="308">
        <f>G11</f>
        <v>5</v>
      </c>
      <c r="D75" s="33" t="str">
        <f>C9</f>
        <v>Mantis</v>
      </c>
      <c r="E75" s="308">
        <f>G8</f>
        <v>3</v>
      </c>
      <c r="F75" s="33" t="str">
        <f>C12</f>
        <v>Strezmiezki</v>
      </c>
      <c r="G75" s="310"/>
      <c r="H75" s="99"/>
      <c r="I75" s="211"/>
      <c r="J75" s="99"/>
      <c r="K75" s="102"/>
    </row>
    <row r="76" spans="2:11" ht="17" thickBot="1" x14ac:dyDescent="0.25">
      <c r="B76" s="1766" t="s">
        <v>1458</v>
      </c>
      <c r="C76" s="1767"/>
      <c r="D76" s="1767"/>
      <c r="E76" s="1767"/>
      <c r="F76" s="1767"/>
      <c r="G76" s="1767"/>
      <c r="H76" s="1767"/>
      <c r="I76" s="1769" t="s">
        <v>2062</v>
      </c>
      <c r="J76" s="1770"/>
      <c r="K76" s="522"/>
    </row>
    <row r="77" spans="2:11" x14ac:dyDescent="0.15">
      <c r="B77"/>
      <c r="C77"/>
      <c r="D77"/>
      <c r="E77"/>
      <c r="F77"/>
      <c r="G77"/>
      <c r="H77"/>
      <c r="I77"/>
      <c r="J77"/>
      <c r="K77"/>
    </row>
    <row r="78" spans="2:11" ht="14" customHeight="1" x14ac:dyDescent="0.2">
      <c r="B78"/>
      <c r="C78" s="1760" t="s">
        <v>194</v>
      </c>
      <c r="D78" s="1760"/>
      <c r="E78" s="1760"/>
      <c r="F78" s="1760"/>
      <c r="G78" s="1760"/>
      <c r="H78" s="1760"/>
      <c r="I78" s="1760"/>
      <c r="J78" s="1760"/>
      <c r="K78"/>
    </row>
    <row r="79" spans="2:11" ht="14" thickBot="1" x14ac:dyDescent="0.2">
      <c r="B79"/>
      <c r="C79"/>
      <c r="D79"/>
      <c r="E79"/>
      <c r="F79"/>
      <c r="G79"/>
      <c r="H79"/>
      <c r="I79"/>
      <c r="J79"/>
      <c r="K79"/>
    </row>
    <row r="80" spans="2:11" ht="19" thickBot="1" x14ac:dyDescent="0.25">
      <c r="B80" s="1764" t="s">
        <v>1461</v>
      </c>
      <c r="C80" s="1825"/>
      <c r="D80" s="220" t="s">
        <v>1460</v>
      </c>
      <c r="E80" s="1699" t="s">
        <v>18</v>
      </c>
      <c r="F80" s="1826"/>
      <c r="G80" s="295" t="s">
        <v>203</v>
      </c>
      <c r="H80" s="534" t="s">
        <v>199</v>
      </c>
      <c r="I80" s="526"/>
      <c r="J80" s="535" t="s">
        <v>200</v>
      </c>
      <c r="K80" s="526">
        <v>8</v>
      </c>
    </row>
    <row r="81" spans="2:11" x14ac:dyDescent="0.15">
      <c r="B81" s="300" t="s">
        <v>892</v>
      </c>
      <c r="C81" s="301" t="s">
        <v>197</v>
      </c>
      <c r="D81" s="302" t="s">
        <v>2322</v>
      </c>
      <c r="E81" s="303" t="s">
        <v>197</v>
      </c>
      <c r="F81" s="304" t="s">
        <v>2324</v>
      </c>
      <c r="G81" s="305" t="s">
        <v>1041</v>
      </c>
      <c r="H81" s="106" t="s">
        <v>1042</v>
      </c>
      <c r="I81" s="106" t="s">
        <v>1043</v>
      </c>
      <c r="J81" s="106" t="s">
        <v>193</v>
      </c>
      <c r="K81" s="306" t="s">
        <v>2063</v>
      </c>
    </row>
    <row r="82" spans="2:11" ht="16" x14ac:dyDescent="0.2">
      <c r="B82" s="307">
        <v>1</v>
      </c>
      <c r="C82" s="308">
        <f>G6</f>
        <v>1</v>
      </c>
      <c r="D82" s="33" t="str">
        <f>C11</f>
        <v>Metin</v>
      </c>
      <c r="E82" s="308">
        <f>G10</f>
        <v>4</v>
      </c>
      <c r="F82" s="33" t="str">
        <f>C10</f>
        <v>Tsoulfas</v>
      </c>
      <c r="G82" s="309"/>
      <c r="H82" s="99"/>
      <c r="I82" s="211"/>
      <c r="J82" s="99"/>
      <c r="K82" s="102"/>
    </row>
    <row r="83" spans="2:11" ht="16" x14ac:dyDescent="0.2">
      <c r="B83" s="307">
        <v>2</v>
      </c>
      <c r="C83" s="308">
        <f>G7</f>
        <v>2</v>
      </c>
      <c r="D83" s="33" t="str">
        <f>C13</f>
        <v>Kouris</v>
      </c>
      <c r="E83" s="308">
        <f>G11</f>
        <v>5</v>
      </c>
      <c r="F83" s="33" t="str">
        <f>C8</f>
        <v>Tumsen</v>
      </c>
      <c r="G83" s="310"/>
      <c r="H83" s="99"/>
      <c r="I83" s="211"/>
      <c r="J83" s="99"/>
      <c r="K83" s="102"/>
    </row>
    <row r="84" spans="2:11" ht="17" thickBot="1" x14ac:dyDescent="0.25">
      <c r="B84" s="307">
        <v>3</v>
      </c>
      <c r="C84" s="308">
        <f>G8</f>
        <v>3</v>
      </c>
      <c r="D84" s="33" t="str">
        <f>C12</f>
        <v>Strezmiezki</v>
      </c>
      <c r="E84" s="308">
        <f>G12</f>
        <v>6</v>
      </c>
      <c r="F84" s="33" t="str">
        <f>C6</f>
        <v>Andreadis</v>
      </c>
      <c r="G84" s="310"/>
      <c r="H84" s="99"/>
      <c r="I84" s="211"/>
      <c r="J84" s="99"/>
      <c r="K84" s="102"/>
    </row>
    <row r="85" spans="2:11" ht="17" thickBot="1" x14ac:dyDescent="0.25">
      <c r="B85" s="1766" t="s">
        <v>1458</v>
      </c>
      <c r="C85" s="1767"/>
      <c r="D85" s="1767"/>
      <c r="E85" s="1767"/>
      <c r="F85" s="1767"/>
      <c r="G85" s="1767"/>
      <c r="H85" s="1767"/>
      <c r="I85" s="1769" t="s">
        <v>2062</v>
      </c>
      <c r="J85" s="1770"/>
      <c r="K85" s="522"/>
    </row>
    <row r="86" spans="2:11" x14ac:dyDescent="0.15">
      <c r="B86"/>
      <c r="C86"/>
      <c r="D86"/>
      <c r="E86"/>
      <c r="F86"/>
      <c r="G86"/>
      <c r="H86"/>
      <c r="I86"/>
      <c r="J86"/>
      <c r="K86"/>
    </row>
    <row r="87" spans="2:11" ht="14" customHeight="1" x14ac:dyDescent="0.2">
      <c r="B87"/>
      <c r="C87" s="1760" t="s">
        <v>194</v>
      </c>
      <c r="D87" s="1760"/>
      <c r="E87" s="1760"/>
      <c r="F87" s="1760"/>
      <c r="G87" s="1760"/>
      <c r="H87" s="1760"/>
      <c r="I87" s="1760"/>
      <c r="J87" s="1760"/>
      <c r="K87"/>
    </row>
    <row r="88" spans="2:11" ht="14" thickBot="1" x14ac:dyDescent="0.2">
      <c r="B88"/>
      <c r="C88"/>
      <c r="D88"/>
      <c r="E88"/>
      <c r="F88"/>
      <c r="G88"/>
      <c r="H88"/>
      <c r="I88"/>
      <c r="J88"/>
      <c r="K88"/>
    </row>
    <row r="89" spans="2:11" ht="19" thickBot="1" x14ac:dyDescent="0.25">
      <c r="B89" s="1764" t="s">
        <v>1461</v>
      </c>
      <c r="C89" s="1825"/>
      <c r="D89" s="220" t="s">
        <v>1460</v>
      </c>
      <c r="E89" s="1699" t="s">
        <v>18</v>
      </c>
      <c r="F89" s="1826"/>
      <c r="G89" s="295" t="s">
        <v>203</v>
      </c>
      <c r="H89" s="534" t="s">
        <v>199</v>
      </c>
      <c r="I89" s="526"/>
      <c r="J89" s="535" t="s">
        <v>200</v>
      </c>
      <c r="K89" s="526">
        <v>9</v>
      </c>
    </row>
    <row r="90" spans="2:11" x14ac:dyDescent="0.15">
      <c r="B90" s="300" t="s">
        <v>892</v>
      </c>
      <c r="C90" s="301" t="s">
        <v>197</v>
      </c>
      <c r="D90" s="302" t="s">
        <v>2322</v>
      </c>
      <c r="E90" s="303" t="s">
        <v>197</v>
      </c>
      <c r="F90" s="304" t="s">
        <v>2324</v>
      </c>
      <c r="G90" s="305" t="s">
        <v>1041</v>
      </c>
      <c r="H90" s="106" t="s">
        <v>1042</v>
      </c>
      <c r="I90" s="106" t="s">
        <v>1043</v>
      </c>
      <c r="J90" s="106" t="s">
        <v>193</v>
      </c>
      <c r="K90" s="306" t="s">
        <v>2063</v>
      </c>
    </row>
    <row r="91" spans="2:11" ht="16" x14ac:dyDescent="0.2">
      <c r="B91" s="307">
        <v>1</v>
      </c>
      <c r="C91" s="308">
        <f>G10</f>
        <v>4</v>
      </c>
      <c r="D91" s="33" t="str">
        <f>C10</f>
        <v>Tsoulfas</v>
      </c>
      <c r="E91" s="308">
        <f>G11</f>
        <v>5</v>
      </c>
      <c r="F91" s="33" t="str">
        <f>C8</f>
        <v>Tumsen</v>
      </c>
      <c r="G91" s="309"/>
      <c r="H91" s="99"/>
      <c r="I91" s="211"/>
      <c r="J91" s="99"/>
      <c r="K91" s="102"/>
    </row>
    <row r="92" spans="2:11" ht="16" x14ac:dyDescent="0.2">
      <c r="B92" s="307">
        <v>2</v>
      </c>
      <c r="C92" s="308">
        <f>G6</f>
        <v>1</v>
      </c>
      <c r="D92" s="33" t="str">
        <f>C7</f>
        <v>Karalis</v>
      </c>
      <c r="E92" s="308">
        <f>G12</f>
        <v>6</v>
      </c>
      <c r="F92" s="33" t="str">
        <f>C6</f>
        <v>Andreadis</v>
      </c>
      <c r="G92" s="310"/>
      <c r="H92" s="99"/>
      <c r="I92" s="211"/>
      <c r="J92" s="99"/>
      <c r="K92" s="102"/>
    </row>
    <row r="93" spans="2:11" ht="17" thickBot="1" x14ac:dyDescent="0.25">
      <c r="B93" s="307">
        <v>3</v>
      </c>
      <c r="C93" s="308">
        <f>G8</f>
        <v>3</v>
      </c>
      <c r="D93" s="33" t="str">
        <f>C12</f>
        <v>Strezmiezki</v>
      </c>
      <c r="E93" s="308">
        <f>G7</f>
        <v>2</v>
      </c>
      <c r="F93" s="33" t="str">
        <f>C13</f>
        <v>Kouris</v>
      </c>
      <c r="G93" s="310"/>
      <c r="H93" s="99"/>
      <c r="I93" s="211"/>
      <c r="J93" s="99"/>
      <c r="K93" s="102"/>
    </row>
    <row r="94" spans="2:11" ht="17" thickBot="1" x14ac:dyDescent="0.25">
      <c r="B94" s="1766" t="s">
        <v>1458</v>
      </c>
      <c r="C94" s="1767"/>
      <c r="D94" s="1767"/>
      <c r="E94" s="1767"/>
      <c r="F94" s="1767"/>
      <c r="G94" s="1767"/>
      <c r="H94" s="1767"/>
      <c r="I94" s="1769" t="s">
        <v>2062</v>
      </c>
      <c r="J94" s="1770"/>
      <c r="K94" s="522"/>
    </row>
    <row r="95" spans="2:11" x14ac:dyDescent="0.15">
      <c r="B95"/>
      <c r="C95"/>
      <c r="D95"/>
      <c r="E95"/>
      <c r="F95"/>
      <c r="G95"/>
      <c r="H95"/>
      <c r="I95"/>
      <c r="J95"/>
      <c r="K95"/>
    </row>
    <row r="96" spans="2:11" ht="14" customHeight="1" x14ac:dyDescent="0.2">
      <c r="B96"/>
      <c r="C96" s="1760" t="s">
        <v>194</v>
      </c>
      <c r="D96" s="1760"/>
      <c r="E96" s="1760"/>
      <c r="F96" s="1760"/>
      <c r="G96" s="1760"/>
      <c r="H96" s="1760"/>
      <c r="I96" s="1760"/>
      <c r="J96" s="1760"/>
      <c r="K96"/>
    </row>
    <row r="97" spans="2:11" ht="14" thickBot="1" x14ac:dyDescent="0.2">
      <c r="B97"/>
      <c r="C97"/>
      <c r="D97"/>
      <c r="E97"/>
      <c r="F97"/>
      <c r="G97"/>
      <c r="H97"/>
      <c r="I97"/>
      <c r="J97"/>
      <c r="K97"/>
    </row>
    <row r="98" spans="2:11" ht="18.75" customHeight="1" thickBot="1" x14ac:dyDescent="0.25">
      <c r="B98" s="1764" t="s">
        <v>1461</v>
      </c>
      <c r="C98" s="1825"/>
      <c r="D98" s="220" t="s">
        <v>1460</v>
      </c>
      <c r="E98" s="1699" t="s">
        <v>18</v>
      </c>
      <c r="F98" s="1826"/>
      <c r="G98" s="295" t="s">
        <v>203</v>
      </c>
      <c r="H98" s="534" t="s">
        <v>199</v>
      </c>
      <c r="I98" s="526"/>
      <c r="J98" s="535" t="s">
        <v>200</v>
      </c>
      <c r="K98" s="526">
        <v>10</v>
      </c>
    </row>
    <row r="99" spans="2:11" ht="14" thickBot="1" x14ac:dyDescent="0.2">
      <c r="B99" s="567" t="s">
        <v>892</v>
      </c>
      <c r="C99" s="568" t="s">
        <v>197</v>
      </c>
      <c r="D99" s="569" t="s">
        <v>2322</v>
      </c>
      <c r="E99" s="570" t="s">
        <v>197</v>
      </c>
      <c r="F99" s="571" t="s">
        <v>2324</v>
      </c>
      <c r="G99" s="572" t="s">
        <v>1041</v>
      </c>
      <c r="H99" s="573" t="s">
        <v>1042</v>
      </c>
      <c r="I99" s="573" t="s">
        <v>1043</v>
      </c>
      <c r="J99" s="573" t="s">
        <v>193</v>
      </c>
      <c r="K99" s="574" t="s">
        <v>2063</v>
      </c>
    </row>
    <row r="100" spans="2:11" ht="17" thickBot="1" x14ac:dyDescent="0.25">
      <c r="B100" s="560">
        <v>1</v>
      </c>
      <c r="C100" s="561">
        <f>G6</f>
        <v>1</v>
      </c>
      <c r="D100" s="562" t="str">
        <f>C7</f>
        <v>Karalis</v>
      </c>
      <c r="E100" s="561">
        <f>G10</f>
        <v>4</v>
      </c>
      <c r="F100" s="562" t="str">
        <f>C9</f>
        <v>Mantis</v>
      </c>
      <c r="G100" s="575"/>
      <c r="H100" s="564"/>
      <c r="I100" s="565"/>
      <c r="J100" s="564"/>
      <c r="K100" s="566"/>
    </row>
    <row r="101" spans="2:11" x14ac:dyDescent="0.15">
      <c r="B101"/>
      <c r="C101"/>
      <c r="D101"/>
      <c r="E101"/>
      <c r="F101"/>
      <c r="G101"/>
      <c r="H101"/>
      <c r="I101"/>
      <c r="J101"/>
      <c r="K101"/>
    </row>
    <row r="102" spans="2:11" x14ac:dyDescent="0.15">
      <c r="B102"/>
      <c r="C102"/>
      <c r="D102"/>
      <c r="E102"/>
      <c r="F102"/>
      <c r="G102"/>
      <c r="H102"/>
      <c r="I102"/>
      <c r="J102"/>
      <c r="K102"/>
    </row>
    <row r="103" spans="2:11" x14ac:dyDescent="0.15">
      <c r="B103"/>
      <c r="C103"/>
      <c r="D103"/>
      <c r="E103"/>
      <c r="F103"/>
      <c r="G103"/>
      <c r="H103"/>
      <c r="I103"/>
      <c r="J103"/>
      <c r="K103"/>
    </row>
    <row r="104" spans="2:11" x14ac:dyDescent="0.15">
      <c r="B104"/>
      <c r="C104"/>
      <c r="D104"/>
      <c r="E104"/>
      <c r="F104"/>
      <c r="G104"/>
      <c r="H104"/>
      <c r="I104"/>
      <c r="J104"/>
      <c r="K104"/>
    </row>
    <row r="105" spans="2:11" x14ac:dyDescent="0.15">
      <c r="B105"/>
      <c r="C105"/>
      <c r="D105"/>
      <c r="E105"/>
      <c r="F105"/>
      <c r="G105"/>
      <c r="H105"/>
      <c r="I105"/>
      <c r="J105"/>
      <c r="K105"/>
    </row>
    <row r="106" spans="2:11" x14ac:dyDescent="0.15">
      <c r="B106"/>
      <c r="C106"/>
      <c r="D106"/>
      <c r="E106"/>
      <c r="F106"/>
      <c r="G106"/>
      <c r="H106"/>
      <c r="I106"/>
      <c r="J106"/>
      <c r="K106"/>
    </row>
    <row r="107" spans="2:11" x14ac:dyDescent="0.15">
      <c r="B107"/>
      <c r="C107"/>
      <c r="D107"/>
      <c r="E107"/>
      <c r="F107"/>
      <c r="G107"/>
      <c r="H107"/>
      <c r="I107"/>
      <c r="J107"/>
      <c r="K107"/>
    </row>
    <row r="108" spans="2:11" x14ac:dyDescent="0.15">
      <c r="B108"/>
      <c r="C108"/>
      <c r="D108"/>
      <c r="E108"/>
      <c r="F108"/>
      <c r="G108"/>
      <c r="H108"/>
      <c r="I108"/>
      <c r="J108"/>
      <c r="K108"/>
    </row>
    <row r="109" spans="2:11" x14ac:dyDescent="0.15">
      <c r="B109"/>
      <c r="C109"/>
      <c r="D109"/>
      <c r="E109"/>
      <c r="F109"/>
      <c r="G109"/>
      <c r="H109"/>
      <c r="I109"/>
      <c r="J109"/>
      <c r="K109"/>
    </row>
    <row r="110" spans="2:11" x14ac:dyDescent="0.15">
      <c r="B110"/>
      <c r="C110"/>
      <c r="D110"/>
      <c r="E110"/>
      <c r="F110"/>
      <c r="G110"/>
      <c r="H110"/>
      <c r="I110"/>
      <c r="J110"/>
      <c r="K110"/>
    </row>
    <row r="111" spans="2:11" x14ac:dyDescent="0.15">
      <c r="B111"/>
      <c r="C111"/>
      <c r="D111"/>
      <c r="E111"/>
      <c r="F111"/>
      <c r="G111"/>
      <c r="H111"/>
      <c r="I111"/>
      <c r="J111"/>
      <c r="K111"/>
    </row>
    <row r="112" spans="2:11" x14ac:dyDescent="0.15">
      <c r="B112"/>
      <c r="C112"/>
      <c r="D112"/>
      <c r="E112"/>
      <c r="F112"/>
      <c r="G112"/>
      <c r="H112"/>
      <c r="I112"/>
      <c r="J112"/>
      <c r="K112"/>
    </row>
    <row r="113" spans="2:11" x14ac:dyDescent="0.15">
      <c r="B113"/>
      <c r="C113"/>
      <c r="D113"/>
      <c r="E113"/>
      <c r="F113"/>
      <c r="G113"/>
      <c r="H113"/>
      <c r="I113"/>
      <c r="J113"/>
      <c r="K113"/>
    </row>
    <row r="114" spans="2:11" x14ac:dyDescent="0.15">
      <c r="B114"/>
      <c r="C114"/>
      <c r="D114"/>
      <c r="E114"/>
      <c r="F114"/>
      <c r="G114"/>
      <c r="H114"/>
      <c r="I114"/>
      <c r="J114"/>
      <c r="K114"/>
    </row>
    <row r="115" spans="2:11" x14ac:dyDescent="0.15">
      <c r="B115"/>
      <c r="C115"/>
      <c r="D115"/>
      <c r="E115"/>
      <c r="F115"/>
      <c r="G115"/>
      <c r="H115"/>
      <c r="I115"/>
      <c r="J115"/>
      <c r="K115"/>
    </row>
    <row r="116" spans="2:11" x14ac:dyDescent="0.15">
      <c r="B116"/>
      <c r="C116"/>
      <c r="D116"/>
      <c r="E116"/>
      <c r="F116"/>
      <c r="G116"/>
      <c r="H116"/>
      <c r="I116"/>
      <c r="J116"/>
      <c r="K116"/>
    </row>
    <row r="117" spans="2:11" x14ac:dyDescent="0.15">
      <c r="B117"/>
      <c r="C117"/>
      <c r="D117"/>
      <c r="E117"/>
      <c r="F117"/>
      <c r="G117"/>
      <c r="H117"/>
      <c r="I117"/>
      <c r="J117"/>
      <c r="K117"/>
    </row>
    <row r="118" spans="2:11" x14ac:dyDescent="0.15">
      <c r="B118"/>
      <c r="C118"/>
      <c r="D118"/>
      <c r="E118"/>
      <c r="F118"/>
      <c r="G118"/>
      <c r="H118"/>
      <c r="I118"/>
      <c r="J118"/>
      <c r="K118"/>
    </row>
    <row r="119" spans="2:11" x14ac:dyDescent="0.15">
      <c r="B119"/>
      <c r="C119"/>
      <c r="D119"/>
      <c r="E119"/>
      <c r="F119"/>
      <c r="G119"/>
      <c r="H119"/>
      <c r="I119"/>
      <c r="J119"/>
      <c r="K119"/>
    </row>
    <row r="120" spans="2:11" x14ac:dyDescent="0.15">
      <c r="B120"/>
      <c r="C120"/>
      <c r="D120"/>
      <c r="E120"/>
      <c r="F120"/>
      <c r="G120"/>
      <c r="H120"/>
      <c r="I120"/>
      <c r="J120"/>
      <c r="K120"/>
    </row>
    <row r="121" spans="2:11" x14ac:dyDescent="0.15">
      <c r="B121"/>
      <c r="C121"/>
      <c r="D121"/>
      <c r="E121"/>
      <c r="F121"/>
      <c r="G121"/>
      <c r="H121"/>
      <c r="I121"/>
      <c r="J121"/>
      <c r="K121"/>
    </row>
    <row r="122" spans="2:11" x14ac:dyDescent="0.15">
      <c r="B122"/>
      <c r="C122"/>
      <c r="D122"/>
      <c r="E122"/>
      <c r="F122"/>
      <c r="G122"/>
      <c r="H122"/>
      <c r="I122"/>
      <c r="J122"/>
      <c r="K122"/>
    </row>
    <row r="123" spans="2:11" x14ac:dyDescent="0.15">
      <c r="B123"/>
      <c r="C123"/>
      <c r="D123"/>
      <c r="E123"/>
      <c r="F123"/>
      <c r="G123"/>
      <c r="H123"/>
      <c r="I123"/>
      <c r="J123"/>
      <c r="K123"/>
    </row>
    <row r="124" spans="2:11" x14ac:dyDescent="0.15">
      <c r="B124"/>
      <c r="C124"/>
      <c r="D124"/>
      <c r="E124"/>
      <c r="F124"/>
      <c r="G124"/>
      <c r="H124"/>
      <c r="I124"/>
      <c r="J124"/>
      <c r="K124"/>
    </row>
    <row r="125" spans="2:11" x14ac:dyDescent="0.15">
      <c r="B125"/>
      <c r="C125"/>
      <c r="D125"/>
      <c r="E125"/>
      <c r="F125"/>
      <c r="G125"/>
      <c r="H125"/>
      <c r="I125"/>
      <c r="J125"/>
      <c r="K125"/>
    </row>
    <row r="126" spans="2:11" x14ac:dyDescent="0.15">
      <c r="B126"/>
      <c r="C126"/>
      <c r="D126"/>
      <c r="E126"/>
      <c r="F126"/>
      <c r="G126"/>
      <c r="H126"/>
      <c r="I126"/>
      <c r="J126"/>
      <c r="K126"/>
    </row>
    <row r="127" spans="2:11" x14ac:dyDescent="0.15">
      <c r="B127"/>
      <c r="C127"/>
      <c r="D127"/>
      <c r="E127"/>
      <c r="F127"/>
      <c r="G127"/>
      <c r="H127"/>
      <c r="I127"/>
      <c r="J127"/>
      <c r="K127"/>
    </row>
    <row r="128" spans="2:11" x14ac:dyDescent="0.15">
      <c r="B128"/>
      <c r="C128"/>
      <c r="D128"/>
      <c r="E128"/>
      <c r="F128"/>
      <c r="G128"/>
      <c r="H128"/>
      <c r="I128"/>
      <c r="J128"/>
      <c r="K128"/>
    </row>
    <row r="129" spans="2:11" x14ac:dyDescent="0.15">
      <c r="B129"/>
      <c r="C129"/>
      <c r="D129"/>
      <c r="E129"/>
      <c r="F129"/>
      <c r="G129"/>
      <c r="H129"/>
      <c r="I129"/>
      <c r="J129"/>
      <c r="K129"/>
    </row>
    <row r="130" spans="2:11" x14ac:dyDescent="0.15">
      <c r="B130"/>
      <c r="C130"/>
      <c r="D130"/>
      <c r="E130"/>
      <c r="F130"/>
      <c r="G130"/>
      <c r="H130"/>
      <c r="I130"/>
      <c r="J130"/>
      <c r="K130"/>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5" spans="2:11" x14ac:dyDescent="0.15">
      <c r="B135"/>
      <c r="C135"/>
      <c r="D135"/>
      <c r="E135"/>
      <c r="F135"/>
      <c r="G135"/>
      <c r="H135"/>
      <c r="I135"/>
      <c r="J135"/>
      <c r="K135"/>
    </row>
    <row r="136" spans="2:11" x14ac:dyDescent="0.15">
      <c r="B136"/>
      <c r="C136"/>
      <c r="D136"/>
      <c r="E136"/>
      <c r="F136"/>
      <c r="G136"/>
      <c r="H136"/>
      <c r="I136"/>
      <c r="J136"/>
      <c r="K136"/>
    </row>
    <row r="137" spans="2:11" x14ac:dyDescent="0.15">
      <c r="B137"/>
      <c r="C137"/>
      <c r="D137"/>
      <c r="E137"/>
      <c r="F137"/>
      <c r="G137"/>
      <c r="H137"/>
      <c r="I137"/>
      <c r="J137"/>
      <c r="K137"/>
    </row>
    <row r="138" spans="2:11" x14ac:dyDescent="0.15">
      <c r="B138"/>
      <c r="C138"/>
      <c r="D138"/>
      <c r="E138"/>
      <c r="F138"/>
      <c r="G138"/>
      <c r="H138"/>
      <c r="I138"/>
      <c r="J138"/>
      <c r="K138"/>
    </row>
    <row r="139" spans="2:1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row r="333" spans="2:11" x14ac:dyDescent="0.15">
      <c r="B333"/>
      <c r="C333"/>
      <c r="D333"/>
      <c r="E333"/>
      <c r="F333"/>
      <c r="G333"/>
      <c r="H333"/>
      <c r="I333"/>
      <c r="J333"/>
      <c r="K333"/>
    </row>
    <row r="334" spans="2:11" x14ac:dyDescent="0.15">
      <c r="B334"/>
      <c r="C334"/>
      <c r="D334"/>
      <c r="E334"/>
      <c r="F334"/>
      <c r="G334"/>
      <c r="H334"/>
      <c r="I334"/>
      <c r="J334"/>
      <c r="K334"/>
    </row>
    <row r="335" spans="2:11" x14ac:dyDescent="0.15">
      <c r="B335"/>
      <c r="C335"/>
      <c r="D335"/>
      <c r="E335"/>
      <c r="F335"/>
      <c r="G335"/>
      <c r="H335"/>
      <c r="I335"/>
      <c r="J335"/>
      <c r="K335"/>
    </row>
    <row r="336" spans="2:11" x14ac:dyDescent="0.15">
      <c r="B336"/>
      <c r="C336"/>
      <c r="D336"/>
      <c r="E336"/>
      <c r="F336"/>
      <c r="G336"/>
      <c r="H336"/>
      <c r="I336"/>
      <c r="J336"/>
      <c r="K336"/>
    </row>
    <row r="337" spans="2:11" x14ac:dyDescent="0.15">
      <c r="B337"/>
      <c r="C337"/>
      <c r="D337"/>
      <c r="E337"/>
      <c r="F337"/>
      <c r="G337"/>
      <c r="H337"/>
      <c r="I337"/>
      <c r="J337"/>
      <c r="K337"/>
    </row>
    <row r="338" spans="2:11" x14ac:dyDescent="0.15">
      <c r="B338"/>
      <c r="C338"/>
      <c r="D338"/>
      <c r="E338"/>
      <c r="F338"/>
      <c r="G338"/>
      <c r="H338"/>
      <c r="I338"/>
      <c r="J338"/>
      <c r="K338"/>
    </row>
    <row r="339" spans="2:11" x14ac:dyDescent="0.15">
      <c r="B339"/>
      <c r="C339"/>
      <c r="D339"/>
      <c r="E339"/>
      <c r="F339"/>
      <c r="G339"/>
      <c r="H339"/>
      <c r="I339"/>
      <c r="J339"/>
      <c r="K339"/>
    </row>
    <row r="340" spans="2:11" x14ac:dyDescent="0.15">
      <c r="B340"/>
      <c r="C340"/>
      <c r="D340"/>
      <c r="E340"/>
      <c r="F340"/>
      <c r="G340"/>
      <c r="H340"/>
      <c r="I340"/>
      <c r="J340"/>
      <c r="K340"/>
    </row>
    <row r="341" spans="2:11" x14ac:dyDescent="0.15">
      <c r="B341"/>
      <c r="C341"/>
      <c r="D341"/>
      <c r="E341"/>
      <c r="F341"/>
      <c r="G341"/>
      <c r="H341"/>
      <c r="I341"/>
      <c r="J341"/>
      <c r="K341"/>
    </row>
    <row r="342" spans="2:11" x14ac:dyDescent="0.15">
      <c r="B342"/>
      <c r="C342"/>
      <c r="D342"/>
      <c r="E342"/>
      <c r="F342"/>
      <c r="G342"/>
      <c r="H342"/>
      <c r="I342"/>
      <c r="J342"/>
      <c r="K342"/>
    </row>
    <row r="343" spans="2:11" x14ac:dyDescent="0.15">
      <c r="B343"/>
      <c r="C343"/>
      <c r="D343"/>
      <c r="E343"/>
      <c r="F343"/>
      <c r="G343"/>
      <c r="H343"/>
      <c r="I343"/>
      <c r="J343"/>
      <c r="K343"/>
    </row>
    <row r="344" spans="2:11" x14ac:dyDescent="0.15">
      <c r="B344"/>
      <c r="C344"/>
      <c r="D344"/>
      <c r="E344"/>
      <c r="F344"/>
      <c r="G344"/>
      <c r="H344"/>
      <c r="I344"/>
      <c r="J344"/>
      <c r="K344"/>
    </row>
    <row r="345" spans="2:11" x14ac:dyDescent="0.15">
      <c r="B345"/>
      <c r="C345"/>
      <c r="D345"/>
      <c r="E345"/>
      <c r="F345"/>
      <c r="G345"/>
      <c r="H345"/>
      <c r="I345"/>
      <c r="J345"/>
      <c r="K345"/>
    </row>
    <row r="346" spans="2:11" x14ac:dyDescent="0.15">
      <c r="B346"/>
      <c r="C346"/>
      <c r="D346"/>
      <c r="E346"/>
      <c r="F346"/>
      <c r="G346"/>
      <c r="H346"/>
      <c r="I346"/>
      <c r="J346"/>
      <c r="K346"/>
    </row>
    <row r="347" spans="2:11" x14ac:dyDescent="0.15">
      <c r="B347"/>
      <c r="C347"/>
      <c r="D347"/>
      <c r="E347"/>
      <c r="F347"/>
      <c r="G347"/>
      <c r="H347"/>
      <c r="I347"/>
      <c r="J347"/>
      <c r="K347"/>
    </row>
    <row r="348" spans="2:11" x14ac:dyDescent="0.15">
      <c r="B348"/>
      <c r="C348"/>
      <c r="D348"/>
      <c r="E348"/>
      <c r="F348"/>
      <c r="G348"/>
      <c r="H348"/>
      <c r="I348"/>
      <c r="J348"/>
      <c r="K348"/>
    </row>
    <row r="349" spans="2:11" x14ac:dyDescent="0.15">
      <c r="B349"/>
      <c r="C349"/>
      <c r="D349"/>
      <c r="E349"/>
      <c r="F349"/>
      <c r="G349"/>
      <c r="H349"/>
      <c r="I349"/>
      <c r="J349"/>
      <c r="K349"/>
    </row>
    <row r="350" spans="2:11" x14ac:dyDescent="0.15">
      <c r="B350"/>
      <c r="C350"/>
      <c r="D350"/>
      <c r="E350"/>
      <c r="F350"/>
      <c r="G350"/>
      <c r="H350"/>
      <c r="I350"/>
      <c r="J350"/>
      <c r="K350"/>
    </row>
    <row r="351" spans="2:11" x14ac:dyDescent="0.15">
      <c r="B351"/>
      <c r="C351"/>
      <c r="D351"/>
      <c r="E351"/>
      <c r="F351"/>
      <c r="G351"/>
      <c r="H351"/>
      <c r="I351"/>
      <c r="J351"/>
      <c r="K351"/>
    </row>
  </sheetData>
  <sheetProtection password="CF27" sheet="1" objects="1" scenarios="1"/>
  <mergeCells count="59">
    <mergeCell ref="B98:C98"/>
    <mergeCell ref="E98:F98"/>
    <mergeCell ref="I76:J76"/>
    <mergeCell ref="B89:C89"/>
    <mergeCell ref="E89:F89"/>
    <mergeCell ref="C87:J87"/>
    <mergeCell ref="I85:J85"/>
    <mergeCell ref="B80:C80"/>
    <mergeCell ref="E80:F80"/>
    <mergeCell ref="B85:H85"/>
    <mergeCell ref="B94:H94"/>
    <mergeCell ref="I94:J94"/>
    <mergeCell ref="C78:J78"/>
    <mergeCell ref="B76:H76"/>
    <mergeCell ref="C96:J96"/>
    <mergeCell ref="C60:J60"/>
    <mergeCell ref="I50:J50"/>
    <mergeCell ref="C69:J69"/>
    <mergeCell ref="E71:F71"/>
    <mergeCell ref="I67:J67"/>
    <mergeCell ref="I58:J58"/>
    <mergeCell ref="B62:C62"/>
    <mergeCell ref="E62:F62"/>
    <mergeCell ref="B53:C53"/>
    <mergeCell ref="E53:F53"/>
    <mergeCell ref="B58:H58"/>
    <mergeCell ref="B50:H50"/>
    <mergeCell ref="B67:H67"/>
    <mergeCell ref="B71:C71"/>
    <mergeCell ref="I23:J23"/>
    <mergeCell ref="C51:J51"/>
    <mergeCell ref="I32:J32"/>
    <mergeCell ref="B36:C36"/>
    <mergeCell ref="E36:F36"/>
    <mergeCell ref="B41:H41"/>
    <mergeCell ref="C34:J34"/>
    <mergeCell ref="I41:J41"/>
    <mergeCell ref="C43:J43"/>
    <mergeCell ref="B45:C45"/>
    <mergeCell ref="E27:F27"/>
    <mergeCell ref="C25:J25"/>
    <mergeCell ref="B32:H32"/>
    <mergeCell ref="E45:F45"/>
    <mergeCell ref="C2:I2"/>
    <mergeCell ref="B4:D4"/>
    <mergeCell ref="B5:D5"/>
    <mergeCell ref="C6:D6"/>
    <mergeCell ref="C17:J17"/>
    <mergeCell ref="E18:F18"/>
    <mergeCell ref="B23:H23"/>
    <mergeCell ref="B27:C27"/>
    <mergeCell ref="C7:D7"/>
    <mergeCell ref="C8:D8"/>
    <mergeCell ref="C9:D9"/>
    <mergeCell ref="C10:D10"/>
    <mergeCell ref="C11:D11"/>
    <mergeCell ref="C12:D12"/>
    <mergeCell ref="C13:D13"/>
    <mergeCell ref="B18:C18"/>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Foglio162"/>
  <dimension ref="A2:P42"/>
  <sheetViews>
    <sheetView topLeftCell="A21" workbookViewId="0">
      <selection sqref="A1:K1"/>
    </sheetView>
  </sheetViews>
  <sheetFormatPr baseColWidth="10" defaultColWidth="8.83203125" defaultRowHeight="13" x14ac:dyDescent="0.15"/>
  <cols>
    <col min="1" max="1" width="16.5" style="15" customWidth="1"/>
    <col min="2" max="10" width="5.33203125" style="15" customWidth="1"/>
    <col min="11" max="11" width="6.5" style="15" customWidth="1"/>
    <col min="12" max="12" width="6.6640625" style="15" customWidth="1"/>
    <col min="13" max="13" width="5.33203125" style="15" customWidth="1"/>
    <col min="14" max="14" width="8.6640625" style="15" customWidth="1"/>
    <col min="15" max="16384" width="8.83203125" style="15"/>
  </cols>
  <sheetData>
    <row r="2" spans="1:16" ht="18" customHeight="1" x14ac:dyDescent="0.2">
      <c r="A2" s="873" t="s">
        <v>1995</v>
      </c>
      <c r="B2" s="1913"/>
      <c r="C2" s="2202"/>
      <c r="D2" s="2202"/>
      <c r="E2" s="2202"/>
      <c r="F2" s="2202"/>
      <c r="G2" s="2202"/>
      <c r="H2" s="2202"/>
      <c r="I2" s="2202"/>
      <c r="J2" s="2202"/>
      <c r="K2" s="2202"/>
      <c r="L2" s="2202"/>
      <c r="M2" s="2202"/>
      <c r="N2" s="2202"/>
      <c r="O2" s="1914"/>
      <c r="P2" s="478"/>
    </row>
    <row r="3" spans="1:16" ht="18" customHeight="1" x14ac:dyDescent="0.15">
      <c r="H3" s="1954" t="s">
        <v>1672</v>
      </c>
      <c r="I3" s="1786"/>
      <c r="J3" s="1786"/>
      <c r="K3" s="1786"/>
      <c r="L3" s="1786"/>
      <c r="M3" s="1786"/>
      <c r="N3" s="2175"/>
      <c r="O3" s="2176"/>
    </row>
    <row r="4" spans="1:16" ht="18" customHeight="1" x14ac:dyDescent="0.15"/>
    <row r="5" spans="1:16" ht="18" customHeight="1" thickBot="1" x14ac:dyDescent="0.25">
      <c r="A5" s="1716" t="s">
        <v>576</v>
      </c>
      <c r="B5" s="1716"/>
      <c r="C5" s="1716"/>
      <c r="D5" s="1716"/>
      <c r="E5" s="1716"/>
      <c r="F5" s="1716"/>
      <c r="G5" s="1716"/>
      <c r="H5" s="1716"/>
      <c r="I5" s="1716"/>
      <c r="J5" s="51"/>
      <c r="K5" s="51"/>
      <c r="L5" s="51"/>
      <c r="M5" s="51"/>
      <c r="N5" s="81"/>
    </row>
    <row r="6" spans="1:16" ht="18" customHeight="1" x14ac:dyDescent="0.15">
      <c r="A6" s="1791"/>
      <c r="B6" s="1778">
        <f>A9</f>
        <v>0</v>
      </c>
      <c r="C6" s="1778">
        <f>A10</f>
        <v>0</v>
      </c>
      <c r="D6" s="1778">
        <f>A11</f>
        <v>0</v>
      </c>
      <c r="E6" s="1778">
        <f>A12</f>
        <v>0</v>
      </c>
      <c r="F6" s="1780">
        <f>A13</f>
        <v>0</v>
      </c>
      <c r="G6" s="1784" t="s">
        <v>92</v>
      </c>
      <c r="H6" s="1784" t="s">
        <v>1534</v>
      </c>
      <c r="I6" s="1784" t="s">
        <v>1533</v>
      </c>
    </row>
    <row r="7" spans="1:16" ht="18" customHeight="1" x14ac:dyDescent="0.2">
      <c r="A7" s="1792"/>
      <c r="B7" s="1779"/>
      <c r="C7" s="1779"/>
      <c r="D7" s="1779"/>
      <c r="E7" s="1779"/>
      <c r="F7" s="1781"/>
      <c r="G7" s="1785"/>
      <c r="H7" s="1785"/>
      <c r="I7" s="1785"/>
      <c r="J7" s="51"/>
      <c r="K7" s="51"/>
      <c r="L7" s="51"/>
      <c r="M7" s="51"/>
      <c r="N7" s="81"/>
    </row>
    <row r="8" spans="1:16" ht="18" customHeight="1" x14ac:dyDescent="0.2">
      <c r="A8" s="1793"/>
      <c r="B8" s="1779"/>
      <c r="C8" s="1779"/>
      <c r="D8" s="1779"/>
      <c r="E8" s="1779"/>
      <c r="F8" s="1781"/>
      <c r="G8" s="1785"/>
      <c r="H8" s="1785"/>
      <c r="I8" s="1785"/>
      <c r="J8" s="51"/>
      <c r="K8" s="51"/>
      <c r="L8" s="51"/>
      <c r="M8" s="51"/>
      <c r="N8" s="81"/>
    </row>
    <row r="9" spans="1:16" ht="18" customHeight="1" x14ac:dyDescent="0.2">
      <c r="A9" s="1337"/>
      <c r="B9" s="1326"/>
      <c r="C9" s="1325"/>
      <c r="D9" s="1325"/>
      <c r="E9" s="1325"/>
      <c r="F9" s="1327"/>
      <c r="G9" s="1334"/>
      <c r="H9" s="901"/>
      <c r="I9" s="901"/>
      <c r="J9" s="51"/>
      <c r="K9" s="51"/>
      <c r="L9" s="51"/>
      <c r="M9" s="51"/>
      <c r="N9" s="81"/>
    </row>
    <row r="10" spans="1:16" ht="18" customHeight="1" x14ac:dyDescent="0.2">
      <c r="A10" s="1337"/>
      <c r="B10" s="1325"/>
      <c r="C10" s="1326"/>
      <c r="D10" s="1325"/>
      <c r="E10" s="1325"/>
      <c r="F10" s="1327"/>
      <c r="G10" s="1334"/>
      <c r="H10" s="1335"/>
      <c r="I10" s="1335"/>
      <c r="J10" s="51"/>
      <c r="K10" s="51"/>
      <c r="L10" s="51"/>
      <c r="M10" s="51"/>
      <c r="N10" s="81"/>
    </row>
    <row r="11" spans="1:16" ht="18" customHeight="1" x14ac:dyDescent="0.2">
      <c r="A11" s="1337"/>
      <c r="B11" s="1325"/>
      <c r="C11" s="1325"/>
      <c r="D11" s="1326"/>
      <c r="E11" s="1325"/>
      <c r="F11" s="1327"/>
      <c r="G11" s="1334"/>
      <c r="H11" s="1335"/>
      <c r="I11" s="1335"/>
      <c r="J11" s="51"/>
      <c r="K11" s="51"/>
      <c r="L11" s="48"/>
      <c r="M11" s="51"/>
      <c r="N11" s="81"/>
    </row>
    <row r="12" spans="1:16" ht="18" customHeight="1" x14ac:dyDescent="0.2">
      <c r="A12" s="1337"/>
      <c r="B12" s="1325"/>
      <c r="C12" s="1325"/>
      <c r="D12" s="1325"/>
      <c r="E12" s="1326"/>
      <c r="F12" s="1327"/>
      <c r="G12" s="1334"/>
      <c r="H12" s="1334"/>
      <c r="I12" s="1334"/>
      <c r="J12" s="51"/>
      <c r="K12" s="51"/>
      <c r="L12" s="51"/>
      <c r="M12" s="51"/>
      <c r="N12" s="81"/>
    </row>
    <row r="13" spans="1:16" ht="18" customHeight="1" thickBot="1" x14ac:dyDescent="0.25">
      <c r="A13" s="1338"/>
      <c r="B13" s="1328"/>
      <c r="C13" s="1328"/>
      <c r="D13" s="1328"/>
      <c r="E13" s="1328"/>
      <c r="F13" s="1329"/>
      <c r="G13" s="1336"/>
      <c r="H13" s="1336"/>
      <c r="I13" s="1336"/>
      <c r="J13" s="51"/>
      <c r="K13" s="51"/>
      <c r="L13" s="51"/>
      <c r="M13" s="51"/>
      <c r="N13" s="81"/>
    </row>
    <row r="14" spans="1:16" ht="18" customHeight="1" x14ac:dyDescent="0.2">
      <c r="H14" s="51"/>
      <c r="I14" s="51"/>
      <c r="J14" s="51"/>
      <c r="K14" s="51"/>
      <c r="L14" s="51"/>
      <c r="M14" s="51"/>
      <c r="N14" s="81"/>
    </row>
    <row r="15" spans="1:16" ht="18" customHeight="1" thickBot="1" x14ac:dyDescent="0.25">
      <c r="A15" s="1716" t="s">
        <v>576</v>
      </c>
      <c r="B15" s="1716"/>
      <c r="C15" s="1716"/>
      <c r="D15" s="1716"/>
      <c r="E15" s="1716"/>
      <c r="F15" s="1716"/>
      <c r="G15" s="1716"/>
      <c r="H15" s="1716"/>
      <c r="I15" s="1716"/>
      <c r="J15" s="51"/>
      <c r="K15" s="51"/>
      <c r="L15" s="51"/>
      <c r="M15" s="51"/>
      <c r="N15" s="81"/>
    </row>
    <row r="16" spans="1:16" ht="18" customHeight="1" x14ac:dyDescent="0.2">
      <c r="A16" s="1791"/>
      <c r="B16" s="1778">
        <f>A19</f>
        <v>0</v>
      </c>
      <c r="C16" s="1778">
        <f>A20</f>
        <v>0</v>
      </c>
      <c r="D16" s="1778">
        <f>A21</f>
        <v>0</v>
      </c>
      <c r="E16" s="1778">
        <f>A22</f>
        <v>0</v>
      </c>
      <c r="F16" s="1780">
        <f>A23</f>
        <v>0</v>
      </c>
      <c r="G16" s="1784" t="s">
        <v>92</v>
      </c>
      <c r="H16" s="1784" t="s">
        <v>1534</v>
      </c>
      <c r="I16" s="1784" t="s">
        <v>1533</v>
      </c>
      <c r="J16" s="51"/>
      <c r="K16" s="51"/>
      <c r="L16" s="51"/>
      <c r="M16" s="51"/>
      <c r="N16" s="81"/>
    </row>
    <row r="17" spans="1:15" ht="18" customHeight="1" x14ac:dyDescent="0.2">
      <c r="A17" s="1792"/>
      <c r="B17" s="1779"/>
      <c r="C17" s="1779"/>
      <c r="D17" s="1779"/>
      <c r="E17" s="1779"/>
      <c r="F17" s="1781"/>
      <c r="G17" s="1785"/>
      <c r="H17" s="1785"/>
      <c r="I17" s="1785"/>
      <c r="J17" s="51"/>
      <c r="K17" s="51"/>
      <c r="L17" s="51"/>
      <c r="M17" s="51"/>
      <c r="N17" s="81"/>
    </row>
    <row r="18" spans="1:15" ht="18" customHeight="1" x14ac:dyDescent="0.2">
      <c r="A18" s="1793"/>
      <c r="B18" s="1779"/>
      <c r="C18" s="1779"/>
      <c r="D18" s="1779"/>
      <c r="E18" s="1779"/>
      <c r="F18" s="1781"/>
      <c r="G18" s="1785"/>
      <c r="H18" s="1785"/>
      <c r="I18" s="1785"/>
      <c r="J18" s="51"/>
      <c r="K18" s="51"/>
      <c r="L18" s="51"/>
      <c r="M18" s="51"/>
      <c r="N18" s="81"/>
    </row>
    <row r="19" spans="1:15" ht="18" customHeight="1" x14ac:dyDescent="0.2">
      <c r="A19" s="1337"/>
      <c r="B19" s="1326"/>
      <c r="C19" s="1325"/>
      <c r="D19" s="1325"/>
      <c r="E19" s="1325"/>
      <c r="F19" s="1327"/>
      <c r="G19" s="1334"/>
      <c r="H19" s="901"/>
      <c r="I19" s="901"/>
      <c r="J19" s="51"/>
      <c r="K19" s="51"/>
      <c r="L19" s="51"/>
      <c r="M19" s="51"/>
      <c r="N19" s="81"/>
    </row>
    <row r="20" spans="1:15" ht="18" customHeight="1" x14ac:dyDescent="0.2">
      <c r="A20" s="1337"/>
      <c r="B20" s="1325"/>
      <c r="C20" s="1326"/>
      <c r="D20" s="1325"/>
      <c r="E20" s="1325"/>
      <c r="F20" s="1327"/>
      <c r="G20" s="1334"/>
      <c r="H20" s="1335"/>
      <c r="I20" s="1335"/>
      <c r="J20" s="51"/>
      <c r="K20" s="51"/>
      <c r="L20" s="51"/>
      <c r="M20" s="51"/>
      <c r="N20" s="81"/>
    </row>
    <row r="21" spans="1:15" ht="18" x14ac:dyDescent="0.2">
      <c r="A21" s="1337"/>
      <c r="B21" s="1325"/>
      <c r="C21" s="1325"/>
      <c r="D21" s="1326"/>
      <c r="E21" s="1325"/>
      <c r="F21" s="1327"/>
      <c r="G21" s="1334"/>
      <c r="H21" s="1335"/>
      <c r="I21" s="1335"/>
      <c r="J21" s="2203" t="s">
        <v>887</v>
      </c>
      <c r="K21" s="1786"/>
      <c r="L21" s="1786"/>
      <c r="M21" s="1786"/>
      <c r="N21" s="1787"/>
      <c r="O21" s="91"/>
    </row>
    <row r="22" spans="1:15" ht="18.75" customHeight="1" x14ac:dyDescent="0.2">
      <c r="A22" s="1337"/>
      <c r="B22" s="1325"/>
      <c r="C22" s="1325"/>
      <c r="D22" s="1325"/>
      <c r="E22" s="1326"/>
      <c r="F22" s="1327"/>
      <c r="G22" s="1334"/>
      <c r="H22" s="1334"/>
      <c r="I22" s="1334"/>
      <c r="J22" s="2203" t="s">
        <v>1502</v>
      </c>
      <c r="K22" s="1786"/>
      <c r="L22" s="1786"/>
      <c r="M22" s="1786"/>
      <c r="N22" s="1787"/>
      <c r="O22" s="91"/>
    </row>
    <row r="23" spans="1:15" ht="19" thickBot="1" x14ac:dyDescent="0.25">
      <c r="A23" s="1338"/>
      <c r="B23" s="1328"/>
      <c r="C23" s="1328"/>
      <c r="D23" s="1328"/>
      <c r="E23" s="1328"/>
      <c r="F23" s="1329"/>
      <c r="G23" s="1336"/>
      <c r="H23" s="1336"/>
      <c r="I23" s="1336"/>
      <c r="J23" s="51"/>
      <c r="K23" s="51"/>
      <c r="L23" s="51"/>
      <c r="M23" s="51"/>
      <c r="N23" s="81"/>
    </row>
    <row r="24" spans="1:15" ht="18" customHeight="1" x14ac:dyDescent="0.15">
      <c r="N24" s="1258" t="s">
        <v>1037</v>
      </c>
      <c r="O24" s="14"/>
    </row>
    <row r="25" spans="1:15" ht="18" customHeight="1" x14ac:dyDescent="0.15">
      <c r="N25" s="1258" t="s">
        <v>1467</v>
      </c>
      <c r="O25" s="14"/>
    </row>
    <row r="26" spans="1:15" ht="14" thickBot="1" x14ac:dyDescent="0.2">
      <c r="A26" s="50"/>
      <c r="B26" s="49"/>
      <c r="C26" s="49"/>
      <c r="D26" s="49"/>
      <c r="E26" s="49"/>
      <c r="F26" s="49"/>
      <c r="G26" s="49"/>
      <c r="H26" s="49"/>
      <c r="I26" s="49"/>
    </row>
    <row r="27" spans="1:15" ht="91.5" customHeight="1" x14ac:dyDescent="0.15">
      <c r="A27" s="114"/>
      <c r="B27" s="487" t="str">
        <f>A28</f>
        <v>Andreadis</v>
      </c>
      <c r="C27" s="487" t="str">
        <f>A29</f>
        <v>Karalis</v>
      </c>
      <c r="D27" s="487" t="str">
        <f>A30</f>
        <v>Tumsen</v>
      </c>
      <c r="E27" s="487" t="str">
        <f>A31</f>
        <v>Mantis</v>
      </c>
      <c r="F27" s="487" t="str">
        <f>A32</f>
        <v>Tsoulfas</v>
      </c>
      <c r="G27" s="487" t="str">
        <f>A33</f>
        <v>Metin</v>
      </c>
      <c r="H27" s="487" t="str">
        <f>A34</f>
        <v>Strezmiezki</v>
      </c>
      <c r="I27" s="487" t="str">
        <f>A35</f>
        <v>Kouris</v>
      </c>
      <c r="J27" s="917" t="s">
        <v>92</v>
      </c>
      <c r="K27" s="1123" t="s">
        <v>1014</v>
      </c>
      <c r="L27" s="1123" t="s">
        <v>1896</v>
      </c>
      <c r="M27" s="428" t="s">
        <v>1982</v>
      </c>
      <c r="N27" s="595" t="s">
        <v>1983</v>
      </c>
      <c r="O27" s="872" t="s">
        <v>1984</v>
      </c>
    </row>
    <row r="28" spans="1:15" ht="24" customHeight="1" x14ac:dyDescent="0.2">
      <c r="A28" s="484" t="str">
        <f>'8S - 6B - 1 RR'!C4</f>
        <v>Andreadis</v>
      </c>
      <c r="B28" s="472"/>
      <c r="C28" s="492"/>
      <c r="D28" s="493"/>
      <c r="E28" s="493"/>
      <c r="F28" s="493"/>
      <c r="G28" s="493"/>
      <c r="H28" s="493"/>
      <c r="I28" s="493"/>
      <c r="J28" s="1375">
        <f t="shared" ref="J28:J35" si="0">SUM(B28:I28)</f>
        <v>0</v>
      </c>
      <c r="K28" s="1125"/>
      <c r="L28" s="1434">
        <f>SUM(B28:I28)-K28</f>
        <v>0</v>
      </c>
      <c r="M28" s="1377">
        <f>COUNTIF(B28:I28,1)+COUNTIF(B28:I28,0)</f>
        <v>0</v>
      </c>
      <c r="N28" s="89" t="str">
        <f>IF(M28=0,"",L28/M28)</f>
        <v/>
      </c>
      <c r="O28" s="1100">
        <v>1</v>
      </c>
    </row>
    <row r="29" spans="1:15" ht="24" customHeight="1" x14ac:dyDescent="0.2">
      <c r="A29" s="484" t="str">
        <f>'8S - 6B - 1 RR'!C5</f>
        <v>Karalis</v>
      </c>
      <c r="B29" s="133" t="str">
        <f>IF(ISBLANK(C$28),"",1-C$28)</f>
        <v/>
      </c>
      <c r="C29" s="473"/>
      <c r="D29" s="134"/>
      <c r="E29" s="134"/>
      <c r="F29" s="134"/>
      <c r="G29" s="134"/>
      <c r="H29" s="134"/>
      <c r="I29" s="134"/>
      <c r="J29" s="1375">
        <f t="shared" si="0"/>
        <v>0</v>
      </c>
      <c r="K29" s="1125"/>
      <c r="L29" s="1434">
        <f t="shared" ref="L29:L35" si="1">SUM(B29:I29)-K29</f>
        <v>0</v>
      </c>
      <c r="M29" s="1377">
        <f>COUNTIF(B29:I29,1)+COUNTIF(B29:I29,0)</f>
        <v>0</v>
      </c>
      <c r="N29" s="89" t="str">
        <f t="shared" ref="N29:N35" si="2">IF(M29=0,"",L29/M29)</f>
        <v/>
      </c>
      <c r="O29" s="1100">
        <v>2</v>
      </c>
    </row>
    <row r="30" spans="1:15" ht="24" customHeight="1" x14ac:dyDescent="0.2">
      <c r="A30" s="484" t="str">
        <f>'8S - 6B - 1 RR'!C6</f>
        <v>Tumsen</v>
      </c>
      <c r="B30" s="133" t="str">
        <f>IF(ISBLANK(D$28),"",1-D$28)</f>
        <v/>
      </c>
      <c r="C30" s="474" t="str">
        <f>IF(ISBLANK(D$29),"",1-D$29)</f>
        <v/>
      </c>
      <c r="D30" s="475"/>
      <c r="E30" s="134"/>
      <c r="F30" s="134"/>
      <c r="G30" s="134"/>
      <c r="H30" s="134"/>
      <c r="I30" s="134"/>
      <c r="J30" s="1375">
        <f t="shared" si="0"/>
        <v>0</v>
      </c>
      <c r="K30" s="1125"/>
      <c r="L30" s="1434">
        <f t="shared" si="1"/>
        <v>0</v>
      </c>
      <c r="M30" s="1377">
        <f t="shared" ref="M30:M35" si="3">COUNTIF(B30:I30,1)+COUNTIF(B30:I30,0)</f>
        <v>0</v>
      </c>
      <c r="N30" s="89" t="str">
        <f t="shared" si="2"/>
        <v/>
      </c>
      <c r="O30" s="1100">
        <v>3</v>
      </c>
    </row>
    <row r="31" spans="1:15" ht="24" customHeight="1" x14ac:dyDescent="0.2">
      <c r="A31" s="484" t="str">
        <f>'8S - 6B - 1 RR'!C7</f>
        <v>Mantis</v>
      </c>
      <c r="B31" s="133" t="str">
        <f>IF(ISBLANK(E$28),"",1-E$28)</f>
        <v/>
      </c>
      <c r="C31" s="474" t="str">
        <f>IF(ISBLANK(E$29),"",1-E$29)</f>
        <v/>
      </c>
      <c r="D31" s="133" t="str">
        <f>IF(ISBLANK(E$30),"",1-E$30)</f>
        <v/>
      </c>
      <c r="E31" s="475"/>
      <c r="F31" s="134"/>
      <c r="G31" s="134"/>
      <c r="H31" s="134"/>
      <c r="I31" s="134"/>
      <c r="J31" s="1375">
        <f t="shared" si="0"/>
        <v>0</v>
      </c>
      <c r="K31" s="1125"/>
      <c r="L31" s="1434">
        <f t="shared" si="1"/>
        <v>0</v>
      </c>
      <c r="M31" s="1377">
        <f t="shared" si="3"/>
        <v>0</v>
      </c>
      <c r="N31" s="89" t="str">
        <f t="shared" si="2"/>
        <v/>
      </c>
      <c r="O31" s="1100">
        <v>4</v>
      </c>
    </row>
    <row r="32" spans="1:15" ht="24" customHeight="1" x14ac:dyDescent="0.2">
      <c r="A32" s="484" t="str">
        <f>'8S - 6B - 1 RR'!C8</f>
        <v>Tsoulfas</v>
      </c>
      <c r="B32" s="133" t="str">
        <f>IF(ISBLANK(F$28),"",1-F$28)</f>
        <v/>
      </c>
      <c r="C32" s="474" t="str">
        <f>IF(ISBLANK(F$29),"",1-F$29)</f>
        <v/>
      </c>
      <c r="D32" s="133" t="str">
        <f>IF(ISBLANK(F$30),"",1-F$30)</f>
        <v/>
      </c>
      <c r="E32" s="133" t="str">
        <f>IF(ISBLANK(F$31),"",1-F$31)</f>
        <v/>
      </c>
      <c r="F32" s="475"/>
      <c r="G32" s="134"/>
      <c r="H32" s="134"/>
      <c r="I32" s="134"/>
      <c r="J32" s="1375">
        <f t="shared" si="0"/>
        <v>0</v>
      </c>
      <c r="K32" s="1125"/>
      <c r="L32" s="1434">
        <f t="shared" si="1"/>
        <v>0</v>
      </c>
      <c r="M32" s="1377">
        <f t="shared" si="3"/>
        <v>0</v>
      </c>
      <c r="N32" s="89" t="str">
        <f t="shared" si="2"/>
        <v/>
      </c>
      <c r="O32" s="1100">
        <v>6</v>
      </c>
    </row>
    <row r="33" spans="1:15" ht="24" customHeight="1" x14ac:dyDescent="0.2">
      <c r="A33" s="484" t="str">
        <f>'8S - 6B - 1 RR'!C9</f>
        <v>Metin</v>
      </c>
      <c r="B33" s="133" t="str">
        <f>IF(ISBLANK(G$28),"",1-G$28)</f>
        <v/>
      </c>
      <c r="C33" s="474" t="str">
        <f>IF(ISBLANK(G$29),"",1-G$29)</f>
        <v/>
      </c>
      <c r="D33" s="133" t="str">
        <f>IF(ISBLANK(G$30),"",1-G$30)</f>
        <v/>
      </c>
      <c r="E33" s="133" t="str">
        <f>IF(ISBLANK(G$31),"",1-G$31)</f>
        <v/>
      </c>
      <c r="F33" s="133" t="str">
        <f>IF(ISBLANK(G$32),"",1-G$32)</f>
        <v/>
      </c>
      <c r="G33" s="475"/>
      <c r="H33" s="134"/>
      <c r="I33" s="134"/>
      <c r="J33" s="1375">
        <f t="shared" si="0"/>
        <v>0</v>
      </c>
      <c r="K33" s="1125"/>
      <c r="L33" s="1434">
        <f t="shared" si="1"/>
        <v>0</v>
      </c>
      <c r="M33" s="1377">
        <f t="shared" si="3"/>
        <v>0</v>
      </c>
      <c r="N33" s="89" t="str">
        <f t="shared" si="2"/>
        <v/>
      </c>
      <c r="O33" s="1100">
        <v>5</v>
      </c>
    </row>
    <row r="34" spans="1:15" ht="24" customHeight="1" x14ac:dyDescent="0.2">
      <c r="A34" s="484" t="str">
        <f>'8S - 6B - 1 RR'!C10</f>
        <v>Strezmiezki</v>
      </c>
      <c r="B34" s="133" t="str">
        <f>IF(ISBLANK(H$28),"",1-H$28)</f>
        <v/>
      </c>
      <c r="C34" s="474" t="str">
        <f>IF(ISBLANK(H$29),"",1-H$29)</f>
        <v/>
      </c>
      <c r="D34" s="133" t="str">
        <f>IF(ISBLANK(H$30),"",1-H$30)</f>
        <v/>
      </c>
      <c r="E34" s="133" t="str">
        <f>IF(ISBLANK(H$31),"",1-H$31)</f>
        <v/>
      </c>
      <c r="F34" s="133" t="str">
        <f>IF(ISBLANK(H$32),"",1-H$32)</f>
        <v/>
      </c>
      <c r="G34" s="133" t="str">
        <f>IF(ISBLANK(H$33),"",1-H$33)</f>
        <v/>
      </c>
      <c r="H34" s="475"/>
      <c r="I34" s="134"/>
      <c r="J34" s="1375">
        <f t="shared" si="0"/>
        <v>0</v>
      </c>
      <c r="K34" s="1125"/>
      <c r="L34" s="1434">
        <f t="shared" si="1"/>
        <v>0</v>
      </c>
      <c r="M34" s="1377">
        <f t="shared" si="3"/>
        <v>0</v>
      </c>
      <c r="N34" s="89" t="str">
        <f t="shared" si="2"/>
        <v/>
      </c>
      <c r="O34" s="1100">
        <v>8</v>
      </c>
    </row>
    <row r="35" spans="1:15" ht="24" customHeight="1" thickBot="1" x14ac:dyDescent="0.25">
      <c r="A35" s="496" t="str">
        <f>'8S - 6B - 1 RR'!C11</f>
        <v>Kouris</v>
      </c>
      <c r="B35" s="494" t="str">
        <f>IF(ISBLANK(I$28),"",1-I$28)</f>
        <v/>
      </c>
      <c r="C35" s="511" t="str">
        <f>IF(ISBLANK(I$29),"",1-I$29)</f>
        <v/>
      </c>
      <c r="D35" s="494" t="str">
        <f>IF(ISBLANK(I$30),"",1-I$30)</f>
        <v/>
      </c>
      <c r="E35" s="494" t="str">
        <f>IF(ISBLANK(I$31),"",1-I$31)</f>
        <v/>
      </c>
      <c r="F35" s="494" t="str">
        <f>IF(ISBLANK(I$32),"",1-I$32)</f>
        <v/>
      </c>
      <c r="G35" s="494" t="str">
        <f>IF(ISBLANK(I$33),"",1-I$33)</f>
        <v/>
      </c>
      <c r="H35" s="494" t="str">
        <f>IF(ISBLANK(I$34),"",1-I$34)</f>
        <v/>
      </c>
      <c r="I35" s="495"/>
      <c r="J35" s="1376">
        <f t="shared" si="0"/>
        <v>0</v>
      </c>
      <c r="K35" s="1126"/>
      <c r="L35" s="1435">
        <f t="shared" si="1"/>
        <v>0</v>
      </c>
      <c r="M35" s="1378">
        <f t="shared" si="3"/>
        <v>0</v>
      </c>
      <c r="N35" s="1124" t="str">
        <f t="shared" si="2"/>
        <v/>
      </c>
      <c r="O35" s="1101">
        <v>7</v>
      </c>
    </row>
    <row r="36" spans="1:15" ht="24" customHeight="1" x14ac:dyDescent="0.2">
      <c r="C36" s="49"/>
      <c r="E36" s="1790" t="s">
        <v>2216</v>
      </c>
      <c r="F36" s="1891"/>
      <c r="G36" s="1891"/>
      <c r="H36" s="1891"/>
      <c r="I36" s="1891"/>
      <c r="J36" s="1364">
        <f>SUM(J28:J35)</f>
        <v>0</v>
      </c>
      <c r="K36" s="96"/>
      <c r="L36" s="96"/>
    </row>
    <row r="37" spans="1:15" ht="15.75" customHeight="1" x14ac:dyDescent="0.15"/>
    <row r="38" spans="1:15" ht="15.75" customHeight="1" x14ac:dyDescent="0.15"/>
    <row r="39" spans="1:15" ht="15.75" customHeight="1" x14ac:dyDescent="0.15"/>
    <row r="40" spans="1:15" ht="15.75" customHeight="1" x14ac:dyDescent="0.15"/>
    <row r="41" spans="1:15" ht="15.75" customHeight="1" x14ac:dyDescent="0.15"/>
    <row r="42" spans="1:15" ht="15.75" customHeight="1" x14ac:dyDescent="0.15"/>
  </sheetData>
  <sheetProtection password="CF27" sheet="1" objects="1" scenarios="1"/>
  <mergeCells count="26">
    <mergeCell ref="E36:I36"/>
    <mergeCell ref="B2:O2"/>
    <mergeCell ref="H3:M3"/>
    <mergeCell ref="N3:O3"/>
    <mergeCell ref="H6:H8"/>
    <mergeCell ref="I6:I8"/>
    <mergeCell ref="H16:H18"/>
    <mergeCell ref="I16:I18"/>
    <mergeCell ref="B6:B8"/>
    <mergeCell ref="C6:C8"/>
    <mergeCell ref="A5:I5"/>
    <mergeCell ref="A6:A8"/>
    <mergeCell ref="F6:F8"/>
    <mergeCell ref="G6:G8"/>
    <mergeCell ref="D6:D8"/>
    <mergeCell ref="E6:E8"/>
    <mergeCell ref="J21:N21"/>
    <mergeCell ref="J22:N22"/>
    <mergeCell ref="A15:I15"/>
    <mergeCell ref="A16:A18"/>
    <mergeCell ref="B16:B18"/>
    <mergeCell ref="C16:C18"/>
    <mergeCell ref="D16:D18"/>
    <mergeCell ref="E16:E18"/>
    <mergeCell ref="F16:F18"/>
    <mergeCell ref="G16:G18"/>
  </mergeCells>
  <phoneticPr fontId="0" type="noConversion"/>
  <pageMargins left="0.19685039370078741" right="0" top="0.39370078740157483" bottom="0" header="0" footer="0"/>
  <pageSetup paperSize="9" orientation="portrait" horizontalDpi="360" verticalDpi="360"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Foglio163"/>
  <dimension ref="A1:W42"/>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5" style="15" customWidth="1"/>
    <col min="23" max="23" width="10.6640625" style="15" customWidth="1"/>
    <col min="24" max="16384" width="8.83203125" style="15"/>
  </cols>
  <sheetData>
    <row r="1" spans="1:23" x14ac:dyDescent="0.15">
      <c r="A1" s="1637" t="s">
        <v>287</v>
      </c>
      <c r="B1" s="1637"/>
      <c r="C1" s="1637"/>
      <c r="D1" s="1637"/>
      <c r="E1" s="1637"/>
      <c r="F1" s="1637"/>
      <c r="G1" s="1637"/>
      <c r="H1" s="1637"/>
      <c r="I1" s="1637"/>
      <c r="J1" s="1637"/>
      <c r="K1" s="1637"/>
      <c r="M1" s="1637" t="s">
        <v>287</v>
      </c>
      <c r="N1" s="1637"/>
      <c r="O1" s="1637"/>
      <c r="P1" s="1637"/>
      <c r="Q1" s="1637"/>
      <c r="R1" s="1637"/>
      <c r="S1" s="1637"/>
      <c r="T1" s="1637"/>
      <c r="U1" s="1637"/>
      <c r="V1" s="1637"/>
      <c r="W1" s="1637"/>
    </row>
    <row r="2" spans="1:23" x14ac:dyDescent="0.15">
      <c r="C2" s="1637" t="s">
        <v>889</v>
      </c>
      <c r="D2" s="1637"/>
      <c r="E2" s="17"/>
    </row>
    <row r="3" spans="1:23" x14ac:dyDescent="0.15">
      <c r="C3" s="18" t="s">
        <v>684</v>
      </c>
      <c r="D3" s="18" t="s">
        <v>367</v>
      </c>
      <c r="E3" s="154" t="s">
        <v>2308</v>
      </c>
      <c r="F3" s="1812" t="s">
        <v>1180</v>
      </c>
      <c r="G3" s="1813"/>
      <c r="H3" s="1814"/>
      <c r="I3" s="18" t="s">
        <v>684</v>
      </c>
      <c r="J3" s="18"/>
      <c r="K3" s="18" t="s">
        <v>1934</v>
      </c>
    </row>
    <row r="4" spans="1:23" x14ac:dyDescent="0.15">
      <c r="B4" s="16">
        <v>1</v>
      </c>
      <c r="C4" s="1041" t="str">
        <f>'8S - 6B - 1 RR'!C4</f>
        <v>Andreadis</v>
      </c>
      <c r="D4" s="1042" t="str">
        <f>'8S - 6B - 1 RR'!D4</f>
        <v>GRE</v>
      </c>
      <c r="E4" s="20">
        <f t="shared" ref="E4:E11" si="0">COUNTIF(C$27:C$29,$C4)+COUNTIF(C$33:C$35,$C4)+COUNTIF(C$39:C$41,$C4)+COUNTIF(O$10:O$12,$C4)+COUNTIF(O$17:O$19,$C4)+COUNTIF(I$27:I$29,$C4)+COUNTIF(I$33:I$35,$C4)+COUNTIF(I$39:I$41,$C4)+COUNTIF(U$10:U$12,$C4)+COUNTIF(U$17:U$19,$C4)</f>
        <v>3</v>
      </c>
      <c r="F4" s="1821">
        <f t="shared" ref="F4:F11" si="1">COUNTIF(E$27:E$29,$C4)+COUNTIF(E$33:E$35,$C4)+COUNTIF(E$39:E$41,$C4)+COUNTIF(Q$10:Q$12,$C4)+COUNTIF(Q$17:Q$19,$C4)+COUNTIF(K$27:K$29,$C4)+COUNTIF(K$33:K$35,$C4)+COUNTIF(K$39:K$41,$C4)+COUNTIF(W$10:W$12,$C4)+COUNTIF(W$17:W$19,$C4)</f>
        <v>4</v>
      </c>
      <c r="G4" s="1821"/>
      <c r="H4" s="1936"/>
      <c r="I4" s="386" t="str">
        <f>$C$4</f>
        <v>Andreadis</v>
      </c>
      <c r="J4" s="25" t="s">
        <v>1678</v>
      </c>
      <c r="K4" s="159">
        <f>'8S - 6B - 1 RR'!K4</f>
        <v>1</v>
      </c>
    </row>
    <row r="5" spans="1:23" x14ac:dyDescent="0.15">
      <c r="B5" s="16">
        <v>2</v>
      </c>
      <c r="C5" s="1041" t="str">
        <f>'8S - 6B - 1 RR'!C5</f>
        <v>Karalis</v>
      </c>
      <c r="D5" s="1042" t="str">
        <f>'8S - 6B - 1 RR'!D5</f>
        <v>GRE</v>
      </c>
      <c r="E5" s="20">
        <f t="shared" si="0"/>
        <v>3</v>
      </c>
      <c r="F5" s="1697">
        <f t="shared" si="1"/>
        <v>4</v>
      </c>
      <c r="G5" s="1697"/>
      <c r="H5" s="1805"/>
      <c r="I5" s="386" t="str">
        <f>$C$5</f>
        <v>Karalis</v>
      </c>
      <c r="J5" s="25" t="s">
        <v>1678</v>
      </c>
      <c r="K5" s="159">
        <f>'8S - 6B - 1 RR'!K5</f>
        <v>2</v>
      </c>
    </row>
    <row r="6" spans="1:23" x14ac:dyDescent="0.15">
      <c r="B6" s="16">
        <v>3</v>
      </c>
      <c r="C6" s="1041" t="str">
        <f>'8S - 6B - 1 RR'!C6</f>
        <v>Tumsen</v>
      </c>
      <c r="D6" s="1042" t="str">
        <f>'8S - 6B - 1 RR'!D6</f>
        <v>TUR</v>
      </c>
      <c r="E6" s="20">
        <f t="shared" si="0"/>
        <v>3</v>
      </c>
      <c r="F6" s="1697">
        <f t="shared" si="1"/>
        <v>4</v>
      </c>
      <c r="G6" s="1697"/>
      <c r="H6" s="1805"/>
      <c r="I6" s="386" t="str">
        <f>$C$6</f>
        <v>Tumsen</v>
      </c>
      <c r="J6" s="25" t="s">
        <v>1678</v>
      </c>
      <c r="K6" s="159">
        <f>'8S - 6B - 1 RR'!K6</f>
        <v>3</v>
      </c>
      <c r="M6" s="1637" t="s">
        <v>824</v>
      </c>
      <c r="N6" s="1637"/>
      <c r="O6" s="1637"/>
      <c r="P6" s="1637"/>
      <c r="Q6" s="1637"/>
      <c r="R6" s="1637"/>
      <c r="S6" s="1637"/>
      <c r="T6" s="1637"/>
      <c r="U6" s="1637"/>
      <c r="V6" s="1637"/>
      <c r="W6" s="1637"/>
    </row>
    <row r="7" spans="1:23" x14ac:dyDescent="0.15">
      <c r="B7" s="16">
        <v>4</v>
      </c>
      <c r="C7" s="1041" t="str">
        <f>'8S - 6B - 1 RR'!C7</f>
        <v>Mantis</v>
      </c>
      <c r="D7" s="1042" t="str">
        <f>'8S - 6B - 1 RR'!D7</f>
        <v>GRE</v>
      </c>
      <c r="E7" s="20">
        <f t="shared" si="0"/>
        <v>3</v>
      </c>
      <c r="F7" s="1697">
        <f t="shared" si="1"/>
        <v>4</v>
      </c>
      <c r="G7" s="1697"/>
      <c r="H7" s="1805"/>
      <c r="I7" s="386" t="str">
        <f>$C$7</f>
        <v>Mantis</v>
      </c>
      <c r="K7" s="159"/>
    </row>
    <row r="8" spans="1:23" ht="14" thickBot="1" x14ac:dyDescent="0.2">
      <c r="B8" s="16">
        <v>5</v>
      </c>
      <c r="C8" s="1041" t="str">
        <f>'8S - 6B - 1 RR'!C8</f>
        <v>Tsoulfas</v>
      </c>
      <c r="D8" s="1042" t="str">
        <f>'8S - 6B - 1 RR'!D8</f>
        <v>GRE</v>
      </c>
      <c r="E8" s="20">
        <f t="shared" si="0"/>
        <v>4</v>
      </c>
      <c r="F8" s="1697">
        <f t="shared" si="1"/>
        <v>3</v>
      </c>
      <c r="G8" s="1697"/>
      <c r="H8" s="1805"/>
      <c r="I8" s="386" t="str">
        <f>$C$8</f>
        <v>Tsoulfas</v>
      </c>
      <c r="J8" s="25" t="s">
        <v>1678</v>
      </c>
      <c r="K8" s="159">
        <f>'8S - 6B - 1 RR'!K8</f>
        <v>4</v>
      </c>
      <c r="Q8" s="15" t="s">
        <v>2188</v>
      </c>
      <c r="W8" s="15" t="s">
        <v>311</v>
      </c>
    </row>
    <row r="9" spans="1:23" x14ac:dyDescent="0.15">
      <c r="B9" s="16">
        <v>6</v>
      </c>
      <c r="C9" s="1041" t="str">
        <f>'8S - 6B - 1 RR'!C9</f>
        <v>Metin</v>
      </c>
      <c r="D9" s="1042" t="str">
        <f>'8S - 6B - 1 RR'!D9</f>
        <v>TUR</v>
      </c>
      <c r="E9" s="20">
        <f t="shared" si="0"/>
        <v>4</v>
      </c>
      <c r="F9" s="1697">
        <f t="shared" si="1"/>
        <v>3</v>
      </c>
      <c r="G9" s="1697"/>
      <c r="H9" s="1805"/>
      <c r="I9" s="386" t="str">
        <f>$C$9</f>
        <v>Metin</v>
      </c>
      <c r="J9" s="25" t="s">
        <v>1678</v>
      </c>
      <c r="K9" s="159">
        <f>'8S - 6B - 1 RR'!K9</f>
        <v>5</v>
      </c>
      <c r="M9" s="56" t="s">
        <v>892</v>
      </c>
      <c r="N9" s="181" t="s">
        <v>197</v>
      </c>
      <c r="O9" s="182" t="s">
        <v>865</v>
      </c>
      <c r="P9" s="59" t="s">
        <v>197</v>
      </c>
      <c r="Q9" s="30" t="s">
        <v>866</v>
      </c>
      <c r="S9" s="56" t="s">
        <v>892</v>
      </c>
      <c r="T9" s="181" t="s">
        <v>197</v>
      </c>
      <c r="U9" s="182" t="s">
        <v>865</v>
      </c>
      <c r="V9" s="59" t="s">
        <v>197</v>
      </c>
      <c r="W9" s="30" t="s">
        <v>866</v>
      </c>
    </row>
    <row r="10" spans="1:23" x14ac:dyDescent="0.15">
      <c r="B10" s="16">
        <v>7</v>
      </c>
      <c r="C10" s="1041" t="str">
        <f>'8S - 6B - 1 RR'!C10</f>
        <v>Strezmiezki</v>
      </c>
      <c r="D10" s="1042" t="str">
        <f>'8S - 6B - 1 RR'!D10</f>
        <v>GBR</v>
      </c>
      <c r="E10" s="20">
        <f t="shared" si="0"/>
        <v>4</v>
      </c>
      <c r="F10" s="1697">
        <f t="shared" si="1"/>
        <v>3</v>
      </c>
      <c r="G10" s="1697"/>
      <c r="H10" s="1805"/>
      <c r="I10" s="386" t="str">
        <f>$C$10</f>
        <v>Strezmiezki</v>
      </c>
      <c r="J10" s="25" t="s">
        <v>1678</v>
      </c>
      <c r="K10" s="159">
        <f>'8S - 6B - 1 RR'!K10</f>
        <v>6</v>
      </c>
      <c r="M10" s="21">
        <v>1</v>
      </c>
      <c r="N10" s="60">
        <f>K5</f>
        <v>2</v>
      </c>
      <c r="O10" s="1045" t="str">
        <f>C11</f>
        <v>Kouris</v>
      </c>
      <c r="P10" s="191">
        <f>K8</f>
        <v>4</v>
      </c>
      <c r="Q10" s="1047" t="str">
        <f>C5</f>
        <v>Karalis</v>
      </c>
      <c r="S10" s="21">
        <v>1</v>
      </c>
      <c r="T10" s="60">
        <f>K4</f>
        <v>1</v>
      </c>
      <c r="U10" s="386" t="str">
        <f>C9</f>
        <v>Metin</v>
      </c>
      <c r="V10" s="191">
        <f>K8</f>
        <v>4</v>
      </c>
      <c r="W10" s="1048" t="str">
        <f>C8</f>
        <v>Tsoulfas</v>
      </c>
    </row>
    <row r="11" spans="1:23" x14ac:dyDescent="0.15">
      <c r="B11" s="16">
        <v>8</v>
      </c>
      <c r="C11" s="1041" t="str">
        <f>'8S - 6B - 1 RR'!C11</f>
        <v>Kouris</v>
      </c>
      <c r="D11" s="1042" t="str">
        <f>'8S - 6B - 1 RR'!D11</f>
        <v>GRE</v>
      </c>
      <c r="E11" s="20">
        <f t="shared" si="0"/>
        <v>4</v>
      </c>
      <c r="F11" s="1870">
        <f t="shared" si="1"/>
        <v>3</v>
      </c>
      <c r="G11" s="1870"/>
      <c r="H11" s="1871"/>
      <c r="I11" s="1049" t="str">
        <f>$C$11</f>
        <v>Kouris</v>
      </c>
      <c r="J11" s="20"/>
      <c r="K11" s="159"/>
      <c r="M11" s="65">
        <v>2</v>
      </c>
      <c r="N11" s="201">
        <f>K4</f>
        <v>1</v>
      </c>
      <c r="O11" s="1049" t="str">
        <f>C9</f>
        <v>Metin</v>
      </c>
      <c r="P11" s="191">
        <f>K10</f>
        <v>6</v>
      </c>
      <c r="Q11" s="1050" t="str">
        <f>C4</f>
        <v>Andreadis</v>
      </c>
      <c r="S11" s="65">
        <v>2</v>
      </c>
      <c r="T11" s="201">
        <f>K5</f>
        <v>2</v>
      </c>
      <c r="U11" s="1051" t="str">
        <f>C11</f>
        <v>Kouris</v>
      </c>
      <c r="V11" s="191">
        <f>K9</f>
        <v>5</v>
      </c>
      <c r="W11" s="1048" t="str">
        <f>C6</f>
        <v>Tumsen</v>
      </c>
    </row>
    <row r="12" spans="1:23" ht="14" thickBot="1" x14ac:dyDescent="0.2">
      <c r="A12" s="101" t="s">
        <v>363</v>
      </c>
      <c r="B12" s="383" t="s">
        <v>362</v>
      </c>
      <c r="C12" s="24" t="s">
        <v>1608</v>
      </c>
      <c r="D12" s="385" t="s">
        <v>892</v>
      </c>
      <c r="E12" s="24">
        <f>SUM(E4:E11)</f>
        <v>28</v>
      </c>
      <c r="F12" s="1806" t="s">
        <v>105</v>
      </c>
      <c r="G12" s="1807"/>
      <c r="H12" s="387" t="s">
        <v>970</v>
      </c>
      <c r="I12" s="1811" t="s">
        <v>303</v>
      </c>
      <c r="J12" s="1811"/>
      <c r="K12" s="24" t="s">
        <v>971</v>
      </c>
      <c r="M12" s="229">
        <v>3</v>
      </c>
      <c r="N12" s="186">
        <f>K9</f>
        <v>5</v>
      </c>
      <c r="O12" s="1052" t="str">
        <f>C7</f>
        <v>Mantis</v>
      </c>
      <c r="P12" s="195">
        <f>K6</f>
        <v>3</v>
      </c>
      <c r="Q12" s="1054" t="str">
        <f>C10</f>
        <v>Strezmiezki</v>
      </c>
      <c r="S12" s="229">
        <v>3</v>
      </c>
      <c r="T12" s="186">
        <f>K6</f>
        <v>3</v>
      </c>
      <c r="U12" s="1055" t="str">
        <f>C10</f>
        <v>Strezmiezki</v>
      </c>
      <c r="V12" s="195">
        <f>K10</f>
        <v>6</v>
      </c>
      <c r="W12" s="1056" t="str">
        <f>C4</f>
        <v>Andreadis</v>
      </c>
    </row>
    <row r="13" spans="1:23" ht="14" thickBot="1" x14ac:dyDescent="0.2">
      <c r="B13" s="420"/>
      <c r="C13" s="1756" t="s">
        <v>570</v>
      </c>
      <c r="D13" s="1757"/>
      <c r="E13" s="1757"/>
      <c r="M13" s="252" t="s">
        <v>891</v>
      </c>
      <c r="N13" s="283" t="s">
        <v>790</v>
      </c>
      <c r="S13" s="252" t="s">
        <v>891</v>
      </c>
      <c r="T13" s="283" t="s">
        <v>788</v>
      </c>
    </row>
    <row r="15" spans="1:23" ht="14" thickBot="1" x14ac:dyDescent="0.2">
      <c r="B15" s="1815" t="s">
        <v>1368</v>
      </c>
      <c r="C15" s="1816"/>
      <c r="D15" s="1815" t="s">
        <v>496</v>
      </c>
      <c r="E15" s="1816"/>
      <c r="Q15" s="15" t="s">
        <v>312</v>
      </c>
      <c r="W15" s="15" t="s">
        <v>313</v>
      </c>
    </row>
    <row r="16" spans="1:23" x14ac:dyDescent="0.15">
      <c r="B16" s="24">
        <v>1</v>
      </c>
      <c r="C16" s="45" t="str">
        <f>C4</f>
        <v>Andreadis</v>
      </c>
      <c r="D16" s="24">
        <v>2</v>
      </c>
      <c r="E16" s="45" t="str">
        <f>C5</f>
        <v>Karalis</v>
      </c>
      <c r="M16" s="56" t="s">
        <v>892</v>
      </c>
      <c r="N16" s="181" t="s">
        <v>197</v>
      </c>
      <c r="O16" s="182" t="s">
        <v>865</v>
      </c>
      <c r="P16" s="59" t="s">
        <v>197</v>
      </c>
      <c r="Q16" s="30" t="s">
        <v>866</v>
      </c>
      <c r="S16" s="56" t="s">
        <v>892</v>
      </c>
      <c r="T16" s="181" t="s">
        <v>197</v>
      </c>
      <c r="U16" s="182" t="s">
        <v>865</v>
      </c>
      <c r="V16" s="59" t="s">
        <v>197</v>
      </c>
      <c r="W16" s="30" t="s">
        <v>866</v>
      </c>
    </row>
    <row r="17" spans="1:23" ht="14" thickBot="1" x14ac:dyDescent="0.2">
      <c r="B17" s="24">
        <v>4</v>
      </c>
      <c r="C17" s="45" t="str">
        <f>C7</f>
        <v>Mantis</v>
      </c>
      <c r="D17" s="24">
        <v>3</v>
      </c>
      <c r="E17" s="45" t="str">
        <f>C6</f>
        <v>Tumsen</v>
      </c>
      <c r="M17" s="21">
        <v>1</v>
      </c>
      <c r="N17" s="60">
        <f>K8</f>
        <v>4</v>
      </c>
      <c r="O17" s="386" t="str">
        <f>C8</f>
        <v>Tsoulfas</v>
      </c>
      <c r="P17" s="191">
        <f>K9</f>
        <v>5</v>
      </c>
      <c r="Q17" s="1047" t="str">
        <f>C6</f>
        <v>Tumsen</v>
      </c>
      <c r="S17" s="22">
        <v>1</v>
      </c>
      <c r="T17" s="72">
        <f>K4</f>
        <v>1</v>
      </c>
      <c r="U17" s="1060" t="str">
        <f>C5</f>
        <v>Karalis</v>
      </c>
      <c r="V17" s="195">
        <f>K8</f>
        <v>4</v>
      </c>
      <c r="W17" s="1054" t="str">
        <f>C7</f>
        <v>Mantis</v>
      </c>
    </row>
    <row r="18" spans="1:23" x14ac:dyDescent="0.15">
      <c r="B18" s="24">
        <v>5</v>
      </c>
      <c r="C18" s="45" t="str">
        <f>C8</f>
        <v>Tsoulfas</v>
      </c>
      <c r="D18" s="24">
        <v>6</v>
      </c>
      <c r="E18" s="45" t="str">
        <f>C9</f>
        <v>Metin</v>
      </c>
      <c r="M18" s="65">
        <v>2</v>
      </c>
      <c r="N18" s="201">
        <f>K4</f>
        <v>1</v>
      </c>
      <c r="O18" s="1061" t="str">
        <f>C5</f>
        <v>Karalis</v>
      </c>
      <c r="P18" s="191">
        <f>K10</f>
        <v>6</v>
      </c>
      <c r="Q18" s="1062" t="str">
        <f>C4</f>
        <v>Andreadis</v>
      </c>
    </row>
    <row r="19" spans="1:23" ht="14" thickBot="1" x14ac:dyDescent="0.2">
      <c r="B19" s="24">
        <v>8</v>
      </c>
      <c r="C19" s="45" t="str">
        <f>C11</f>
        <v>Kouris</v>
      </c>
      <c r="D19" s="24">
        <v>7</v>
      </c>
      <c r="E19" s="45" t="str">
        <f>C10</f>
        <v>Strezmiezki</v>
      </c>
      <c r="M19" s="229">
        <v>3</v>
      </c>
      <c r="N19" s="186">
        <f>K6</f>
        <v>3</v>
      </c>
      <c r="O19" s="1063" t="str">
        <f>C10</f>
        <v>Strezmiezki</v>
      </c>
      <c r="P19" s="195">
        <f>K5</f>
        <v>2</v>
      </c>
      <c r="Q19" s="1064" t="str">
        <f>C11</f>
        <v>Kouris</v>
      </c>
    </row>
    <row r="20" spans="1:23" ht="14" thickBot="1" x14ac:dyDescent="0.2">
      <c r="A20" s="1831" t="s">
        <v>2056</v>
      </c>
      <c r="B20" s="1831"/>
      <c r="C20" s="1831"/>
      <c r="D20" s="1831"/>
      <c r="E20" s="1831"/>
      <c r="F20" s="1831"/>
      <c r="G20" s="1831"/>
      <c r="H20" s="1831"/>
      <c r="I20" s="1831"/>
      <c r="J20" s="1831"/>
      <c r="K20" s="1831"/>
      <c r="M20" s="252" t="s">
        <v>891</v>
      </c>
      <c r="N20" s="283" t="s">
        <v>1977</v>
      </c>
    </row>
    <row r="21" spans="1:23" x14ac:dyDescent="0.15">
      <c r="A21" s="1751" t="s">
        <v>286</v>
      </c>
      <c r="B21" s="1751"/>
      <c r="C21" s="1751"/>
      <c r="D21" s="1751"/>
      <c r="E21" s="1751"/>
      <c r="F21" s="1751"/>
      <c r="G21" s="1751"/>
      <c r="H21" s="1751"/>
      <c r="I21" s="1751"/>
      <c r="J21" s="1751"/>
      <c r="K21" s="1751"/>
    </row>
    <row r="22" spans="1:23" x14ac:dyDescent="0.15">
      <c r="A22" s="1751" t="s">
        <v>2263</v>
      </c>
      <c r="B22" s="1751"/>
      <c r="C22" s="1751"/>
      <c r="D22" s="1751"/>
      <c r="E22" s="1751"/>
      <c r="F22" s="1751"/>
      <c r="G22" s="1751"/>
      <c r="H22" s="1751"/>
      <c r="I22" s="1751"/>
      <c r="J22" s="1751"/>
      <c r="K22" s="1751"/>
    </row>
    <row r="23" spans="1:23" x14ac:dyDescent="0.15">
      <c r="A23" s="1637" t="s">
        <v>917</v>
      </c>
      <c r="B23" s="1952"/>
      <c r="C23" s="1952"/>
      <c r="D23" s="1952"/>
      <c r="E23" s="1952"/>
      <c r="F23" s="1952"/>
      <c r="G23" s="1952"/>
      <c r="H23" s="1952"/>
      <c r="I23" s="1952"/>
      <c r="J23" s="1952"/>
      <c r="K23" s="1952"/>
    </row>
    <row r="25" spans="1:23" ht="14" thickBot="1" x14ac:dyDescent="0.2">
      <c r="B25" s="1868" t="s">
        <v>1368</v>
      </c>
      <c r="C25" s="1869"/>
      <c r="E25" s="15" t="s">
        <v>307</v>
      </c>
      <c r="K25" s="15" t="s">
        <v>308</v>
      </c>
    </row>
    <row r="26" spans="1:23" x14ac:dyDescent="0.15">
      <c r="A26" s="56" t="s">
        <v>892</v>
      </c>
      <c r="B26" s="181" t="s">
        <v>197</v>
      </c>
      <c r="C26" s="182" t="s">
        <v>865</v>
      </c>
      <c r="D26" s="59" t="s">
        <v>197</v>
      </c>
      <c r="E26" s="30" t="s">
        <v>866</v>
      </c>
      <c r="G26" s="178" t="s">
        <v>892</v>
      </c>
      <c r="H26" s="27" t="s">
        <v>197</v>
      </c>
      <c r="I26" s="28" t="s">
        <v>865</v>
      </c>
      <c r="J26" s="59" t="s">
        <v>197</v>
      </c>
      <c r="K26" s="30" t="s">
        <v>866</v>
      </c>
    </row>
    <row r="27" spans="1:23" x14ac:dyDescent="0.15">
      <c r="A27" s="21">
        <v>1</v>
      </c>
      <c r="B27" s="60">
        <f>K4</f>
        <v>1</v>
      </c>
      <c r="C27" s="1066" t="str">
        <f>C4</f>
        <v>Andreadis</v>
      </c>
      <c r="D27" s="191">
        <f>K8</f>
        <v>4</v>
      </c>
      <c r="E27" s="1062" t="str">
        <f>C8</f>
        <v>Tsoulfas</v>
      </c>
      <c r="G27" s="31">
        <v>1</v>
      </c>
      <c r="H27" s="32">
        <f>K4</f>
        <v>1</v>
      </c>
      <c r="I27" s="1067" t="str">
        <f>C4</f>
        <v>Andreadis</v>
      </c>
      <c r="J27" s="191">
        <f>K9</f>
        <v>5</v>
      </c>
      <c r="K27" s="1068" t="str">
        <f>C7</f>
        <v>Mantis</v>
      </c>
    </row>
    <row r="28" spans="1:23" x14ac:dyDescent="0.15">
      <c r="A28" s="65">
        <v>2</v>
      </c>
      <c r="B28" s="201">
        <f>K9</f>
        <v>5</v>
      </c>
      <c r="C28" s="1066" t="str">
        <f>C9</f>
        <v>Metin</v>
      </c>
      <c r="D28" s="191">
        <f>K6</f>
        <v>3</v>
      </c>
      <c r="E28" s="1062" t="str">
        <f>C6</f>
        <v>Tumsen</v>
      </c>
      <c r="G28" s="35">
        <v>2</v>
      </c>
      <c r="H28" s="36">
        <f>K6</f>
        <v>3</v>
      </c>
      <c r="I28" s="1047" t="str">
        <f>C6</f>
        <v>Tumsen</v>
      </c>
      <c r="J28" s="191">
        <f>K5</f>
        <v>2</v>
      </c>
      <c r="K28" s="1047" t="str">
        <f>C5</f>
        <v>Karalis</v>
      </c>
    </row>
    <row r="29" spans="1:23" ht="14" thickBot="1" x14ac:dyDescent="0.2">
      <c r="A29" s="229">
        <v>3</v>
      </c>
      <c r="B29" s="186">
        <f>K10</f>
        <v>6</v>
      </c>
      <c r="C29" s="1064" t="str">
        <f>C10</f>
        <v>Strezmiezki</v>
      </c>
      <c r="D29" s="195">
        <f>K5</f>
        <v>2</v>
      </c>
      <c r="E29" s="1064" t="str">
        <f>C5</f>
        <v>Karalis</v>
      </c>
      <c r="G29" s="38">
        <v>3</v>
      </c>
      <c r="H29" s="39">
        <f>K8</f>
        <v>4</v>
      </c>
      <c r="I29" s="1069" t="str">
        <f>C8</f>
        <v>Tsoulfas</v>
      </c>
      <c r="J29" s="195">
        <f>K10</f>
        <v>6</v>
      </c>
      <c r="K29" s="1070" t="str">
        <f>C11</f>
        <v>Kouris</v>
      </c>
    </row>
    <row r="30" spans="1:23" ht="14" thickBot="1" x14ac:dyDescent="0.2">
      <c r="A30" s="658" t="s">
        <v>891</v>
      </c>
      <c r="B30" s="158" t="s">
        <v>2017</v>
      </c>
      <c r="G30" s="658" t="s">
        <v>891</v>
      </c>
      <c r="H30" s="158" t="s">
        <v>815</v>
      </c>
    </row>
    <row r="31" spans="1:23" ht="14" thickBot="1" x14ac:dyDescent="0.2">
      <c r="E31" s="15" t="s">
        <v>309</v>
      </c>
      <c r="K31" s="15" t="s">
        <v>2186</v>
      </c>
    </row>
    <row r="32" spans="1:23" x14ac:dyDescent="0.15">
      <c r="A32" s="56" t="s">
        <v>892</v>
      </c>
      <c r="B32" s="181" t="s">
        <v>197</v>
      </c>
      <c r="C32" s="182" t="s">
        <v>865</v>
      </c>
      <c r="D32" s="59" t="s">
        <v>197</v>
      </c>
      <c r="E32" s="30" t="s">
        <v>866</v>
      </c>
      <c r="G32" s="56" t="s">
        <v>892</v>
      </c>
      <c r="H32" s="181" t="s">
        <v>197</v>
      </c>
      <c r="I32" s="182" t="s">
        <v>865</v>
      </c>
      <c r="J32" s="59" t="s">
        <v>197</v>
      </c>
      <c r="K32" s="30" t="s">
        <v>866</v>
      </c>
    </row>
    <row r="33" spans="1:11" x14ac:dyDescent="0.15">
      <c r="A33" s="21">
        <v>1</v>
      </c>
      <c r="B33" s="60">
        <f>K5</f>
        <v>2</v>
      </c>
      <c r="C33" s="386" t="str">
        <f>C5</f>
        <v>Karalis</v>
      </c>
      <c r="D33" s="191">
        <f>K4</f>
        <v>1</v>
      </c>
      <c r="E33" s="1068" t="str">
        <f>C9</f>
        <v>Metin</v>
      </c>
      <c r="G33" s="21">
        <v>1</v>
      </c>
      <c r="H33" s="60">
        <f>K9</f>
        <v>5</v>
      </c>
      <c r="I33" s="386" t="str">
        <f>C7</f>
        <v>Mantis</v>
      </c>
      <c r="J33" s="191">
        <f>K5</f>
        <v>2</v>
      </c>
      <c r="K33" s="1048" t="str">
        <f>C8</f>
        <v>Tsoulfas</v>
      </c>
    </row>
    <row r="34" spans="1:11" x14ac:dyDescent="0.15">
      <c r="A34" s="65">
        <v>2</v>
      </c>
      <c r="B34" s="201">
        <f>K10</f>
        <v>6</v>
      </c>
      <c r="C34" s="1049" t="str">
        <f>C11</f>
        <v>Kouris</v>
      </c>
      <c r="D34" s="191">
        <f>K9</f>
        <v>5</v>
      </c>
      <c r="E34" s="1062" t="str">
        <f>C7</f>
        <v>Mantis</v>
      </c>
      <c r="G34" s="65">
        <v>2</v>
      </c>
      <c r="H34" s="201">
        <f>K8</f>
        <v>4</v>
      </c>
      <c r="I34" s="386" t="str">
        <f>C10</f>
        <v>Strezmiezki</v>
      </c>
      <c r="J34" s="191">
        <f>K4</f>
        <v>1</v>
      </c>
      <c r="K34" s="1067" t="str">
        <f>C9</f>
        <v>Metin</v>
      </c>
    </row>
    <row r="35" spans="1:11" ht="14" thickBot="1" x14ac:dyDescent="0.2">
      <c r="A35" s="229">
        <v>3</v>
      </c>
      <c r="B35" s="186">
        <f>K6</f>
        <v>3</v>
      </c>
      <c r="C35" s="1063" t="str">
        <f>C6</f>
        <v>Tumsen</v>
      </c>
      <c r="D35" s="195">
        <f>K8</f>
        <v>4</v>
      </c>
      <c r="E35" s="1070" t="str">
        <f>C10</f>
        <v>Strezmiezki</v>
      </c>
      <c r="G35" s="229">
        <v>3</v>
      </c>
      <c r="H35" s="186">
        <f>K10</f>
        <v>6</v>
      </c>
      <c r="I35" s="1063" t="str">
        <f>C11</f>
        <v>Kouris</v>
      </c>
      <c r="J35" s="195">
        <f>K6</f>
        <v>3</v>
      </c>
      <c r="K35" s="1070" t="str">
        <f>C4</f>
        <v>Andreadis</v>
      </c>
    </row>
    <row r="36" spans="1:11" ht="14" thickBot="1" x14ac:dyDescent="0.2">
      <c r="A36" s="252" t="s">
        <v>891</v>
      </c>
      <c r="B36" s="158" t="s">
        <v>797</v>
      </c>
      <c r="G36" s="252" t="s">
        <v>891</v>
      </c>
      <c r="H36" s="158" t="s">
        <v>711</v>
      </c>
    </row>
    <row r="37" spans="1:11" ht="14" thickBot="1" x14ac:dyDescent="0.2">
      <c r="B37" s="2127" t="s">
        <v>496</v>
      </c>
      <c r="C37" s="1869"/>
      <c r="E37" s="15" t="s">
        <v>2185</v>
      </c>
      <c r="K37" s="15" t="s">
        <v>2187</v>
      </c>
    </row>
    <row r="38" spans="1:11" x14ac:dyDescent="0.15">
      <c r="A38" s="56" t="s">
        <v>892</v>
      </c>
      <c r="B38" s="732" t="s">
        <v>197</v>
      </c>
      <c r="C38" s="733" t="s">
        <v>865</v>
      </c>
      <c r="D38" s="59" t="s">
        <v>197</v>
      </c>
      <c r="E38" s="30" t="s">
        <v>866</v>
      </c>
      <c r="G38" s="56" t="s">
        <v>892</v>
      </c>
      <c r="H38" s="181" t="s">
        <v>197</v>
      </c>
      <c r="I38" s="182" t="s">
        <v>865</v>
      </c>
      <c r="J38" s="59" t="s">
        <v>197</v>
      </c>
      <c r="K38" s="30" t="s">
        <v>866</v>
      </c>
    </row>
    <row r="39" spans="1:11" x14ac:dyDescent="0.15">
      <c r="A39" s="21">
        <v>1</v>
      </c>
      <c r="B39" s="60">
        <f>K5</f>
        <v>2</v>
      </c>
      <c r="C39" s="1049" t="str">
        <f>C8</f>
        <v>Tsoulfas</v>
      </c>
      <c r="D39" s="191">
        <f>K8</f>
        <v>4</v>
      </c>
      <c r="E39" s="1062" t="str">
        <f>C10</f>
        <v>Strezmiezki</v>
      </c>
      <c r="G39" s="21">
        <v>1</v>
      </c>
      <c r="H39" s="60">
        <f>K5</f>
        <v>2</v>
      </c>
      <c r="I39" s="1072" t="str">
        <f>C8</f>
        <v>Tsoulfas</v>
      </c>
      <c r="J39" s="191">
        <f>K8</f>
        <v>4</v>
      </c>
      <c r="K39" s="1048" t="str">
        <f>C5</f>
        <v>Karalis</v>
      </c>
    </row>
    <row r="40" spans="1:11" x14ac:dyDescent="0.15">
      <c r="A40" s="65">
        <v>2</v>
      </c>
      <c r="B40" s="201">
        <f>K4</f>
        <v>1</v>
      </c>
      <c r="C40" s="386" t="str">
        <f>C9</f>
        <v>Metin</v>
      </c>
      <c r="D40" s="191">
        <f>K10</f>
        <v>6</v>
      </c>
      <c r="E40" s="1047" t="str">
        <f>C11</f>
        <v>Kouris</v>
      </c>
      <c r="G40" s="65">
        <v>2</v>
      </c>
      <c r="H40" s="201">
        <f>K10</f>
        <v>6</v>
      </c>
      <c r="I40" s="1073" t="str">
        <f>C4</f>
        <v>Andreadis</v>
      </c>
      <c r="J40" s="191">
        <f>K6</f>
        <v>3</v>
      </c>
      <c r="K40" s="1074" t="str">
        <f>C6</f>
        <v>Tumsen</v>
      </c>
    </row>
    <row r="41" spans="1:11" ht="14" thickBot="1" x14ac:dyDescent="0.2">
      <c r="A41" s="229">
        <v>3</v>
      </c>
      <c r="B41" s="186">
        <f>K6</f>
        <v>3</v>
      </c>
      <c r="C41" s="1060" t="str">
        <f>C6</f>
        <v>Tumsen</v>
      </c>
      <c r="D41" s="195">
        <f>K9</f>
        <v>5</v>
      </c>
      <c r="E41" s="1064" t="str">
        <f>C7</f>
        <v>Mantis</v>
      </c>
      <c r="G41" s="229">
        <v>3</v>
      </c>
      <c r="H41" s="186">
        <f>K9</f>
        <v>5</v>
      </c>
      <c r="I41" s="1056" t="str">
        <f>C7</f>
        <v>Mantis</v>
      </c>
      <c r="J41" s="195">
        <f>K4</f>
        <v>1</v>
      </c>
      <c r="K41" s="1056" t="str">
        <f>C9</f>
        <v>Metin</v>
      </c>
    </row>
    <row r="42" spans="1:11" ht="14" thickBot="1" x14ac:dyDescent="0.2">
      <c r="A42" s="252" t="s">
        <v>891</v>
      </c>
      <c r="B42" s="158" t="s">
        <v>787</v>
      </c>
      <c r="G42" s="252" t="s">
        <v>891</v>
      </c>
      <c r="H42" s="158" t="s">
        <v>1976</v>
      </c>
    </row>
  </sheetData>
  <sheetProtection password="CF27" sheet="1" objects="1" scenarios="1"/>
  <mergeCells count="24">
    <mergeCell ref="F7:H7"/>
    <mergeCell ref="F8:H8"/>
    <mergeCell ref="F9:H9"/>
    <mergeCell ref="F10:H10"/>
    <mergeCell ref="C13:E13"/>
    <mergeCell ref="F12:G12"/>
    <mergeCell ref="I12:J12"/>
    <mergeCell ref="F11:H11"/>
    <mergeCell ref="B37:C37"/>
    <mergeCell ref="A22:K22"/>
    <mergeCell ref="A20:K20"/>
    <mergeCell ref="A21:K21"/>
    <mergeCell ref="B25:C25"/>
    <mergeCell ref="A23:K23"/>
    <mergeCell ref="B15:C15"/>
    <mergeCell ref="D15:E15"/>
    <mergeCell ref="M1:W1"/>
    <mergeCell ref="M6:W6"/>
    <mergeCell ref="F3:H3"/>
    <mergeCell ref="F4:H4"/>
    <mergeCell ref="A1:K1"/>
    <mergeCell ref="C2:D2"/>
    <mergeCell ref="F5:H5"/>
    <mergeCell ref="F6:H6"/>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Foglio164"/>
  <dimension ref="A1:X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2" width="4.6640625" style="15" customWidth="1"/>
    <col min="13" max="13" width="9.5" style="15" customWidth="1"/>
    <col min="14" max="14" width="13.1640625" style="15" customWidth="1"/>
    <col min="15" max="24" width="4.6640625" style="15" customWidth="1"/>
    <col min="25" max="16384" width="8.83203125" style="15"/>
  </cols>
  <sheetData>
    <row r="1" spans="1:24" x14ac:dyDescent="0.15">
      <c r="A1"/>
      <c r="B1"/>
      <c r="C1"/>
      <c r="D1"/>
      <c r="E1"/>
      <c r="F1"/>
      <c r="G1"/>
      <c r="H1"/>
      <c r="I1"/>
      <c r="J1"/>
      <c r="K1"/>
    </row>
    <row r="2" spans="1:24" x14ac:dyDescent="0.15">
      <c r="A2"/>
      <c r="B2" s="1637" t="s">
        <v>668</v>
      </c>
      <c r="C2" s="1637"/>
      <c r="D2" s="1637"/>
      <c r="E2" s="1637"/>
      <c r="F2" s="1637"/>
      <c r="G2" s="1637"/>
      <c r="H2" s="1637"/>
      <c r="N2" s="1637" t="s">
        <v>668</v>
      </c>
      <c r="O2" s="1637"/>
      <c r="P2" s="1637"/>
      <c r="Q2" s="1637"/>
      <c r="R2" s="1637"/>
      <c r="S2" s="1637"/>
      <c r="T2" s="1637"/>
    </row>
    <row r="3" spans="1:24" ht="14" thickBot="1" x14ac:dyDescent="0.2">
      <c r="A3"/>
    </row>
    <row r="4" spans="1:24" x14ac:dyDescent="0.15">
      <c r="A4"/>
      <c r="B4" s="1846"/>
      <c r="C4" s="1848"/>
      <c r="D4" s="1848"/>
      <c r="E4" s="1848"/>
      <c r="F4" s="1850"/>
      <c r="G4" s="1782" t="s">
        <v>2039</v>
      </c>
      <c r="H4" s="1782" t="s">
        <v>852</v>
      </c>
      <c r="N4" s="1846"/>
      <c r="O4" s="1848"/>
      <c r="P4" s="1848"/>
      <c r="Q4" s="1848"/>
      <c r="R4" s="1850"/>
      <c r="S4" s="1782" t="s">
        <v>2039</v>
      </c>
      <c r="T4" s="1782" t="s">
        <v>852</v>
      </c>
    </row>
    <row r="5" spans="1:24" x14ac:dyDescent="0.15">
      <c r="A5"/>
      <c r="B5" s="1847"/>
      <c r="C5" s="1849"/>
      <c r="D5" s="1849"/>
      <c r="E5" s="1849"/>
      <c r="F5" s="1851"/>
      <c r="G5" s="1783"/>
      <c r="H5" s="1783"/>
      <c r="N5" s="1847"/>
      <c r="O5" s="1849"/>
      <c r="P5" s="1849"/>
      <c r="Q5" s="1849"/>
      <c r="R5" s="1851"/>
      <c r="S5" s="1783"/>
      <c r="T5" s="1783"/>
    </row>
    <row r="6" spans="1:24" x14ac:dyDescent="0.15">
      <c r="A6"/>
      <c r="B6" s="1847"/>
      <c r="C6" s="1849"/>
      <c r="D6" s="1849"/>
      <c r="E6" s="1849"/>
      <c r="F6" s="1851"/>
      <c r="G6" s="1783"/>
      <c r="H6" s="1783"/>
      <c r="N6" s="1847"/>
      <c r="O6" s="1849"/>
      <c r="P6" s="1849"/>
      <c r="Q6" s="1849"/>
      <c r="R6" s="1851"/>
      <c r="S6" s="1783"/>
      <c r="T6" s="1783"/>
    </row>
    <row r="7" spans="1:24" x14ac:dyDescent="0.15">
      <c r="A7"/>
      <c r="B7" s="1847"/>
      <c r="C7" s="1849"/>
      <c r="D7" s="1849"/>
      <c r="E7" s="1849"/>
      <c r="F7" s="1851"/>
      <c r="G7" s="1783"/>
      <c r="H7" s="1783"/>
      <c r="N7" s="1847"/>
      <c r="O7" s="1849"/>
      <c r="P7" s="1849"/>
      <c r="Q7" s="1849"/>
      <c r="R7" s="1851"/>
      <c r="S7" s="1783"/>
      <c r="T7" s="1783"/>
    </row>
    <row r="8" spans="1:24" x14ac:dyDescent="0.15">
      <c r="A8"/>
      <c r="B8" s="1847"/>
      <c r="C8" s="1849"/>
      <c r="D8" s="1849"/>
      <c r="E8" s="1849"/>
      <c r="F8" s="1851"/>
      <c r="G8" s="1783"/>
      <c r="H8" s="1783"/>
      <c r="N8" s="1847"/>
      <c r="O8" s="1849"/>
      <c r="P8" s="1849"/>
      <c r="Q8" s="1849"/>
      <c r="R8" s="1851"/>
      <c r="S8" s="1783"/>
      <c r="T8" s="1783"/>
    </row>
    <row r="9" spans="1:24" ht="23.25" customHeight="1" x14ac:dyDescent="0.15">
      <c r="A9"/>
      <c r="B9" s="430"/>
      <c r="C9" s="711"/>
      <c r="D9" s="99"/>
      <c r="E9" s="99"/>
      <c r="F9" s="712"/>
      <c r="G9" s="726"/>
      <c r="H9" s="728"/>
      <c r="N9" s="430"/>
      <c r="O9" s="711"/>
      <c r="P9" s="99"/>
      <c r="Q9" s="99"/>
      <c r="R9" s="712"/>
      <c r="S9" s="726"/>
      <c r="T9" s="728"/>
    </row>
    <row r="10" spans="1:24" ht="23.25" customHeight="1" x14ac:dyDescent="0.15">
      <c r="A10"/>
      <c r="B10" s="430"/>
      <c r="C10" s="99"/>
      <c r="D10" s="711"/>
      <c r="E10" s="99"/>
      <c r="F10" s="712"/>
      <c r="G10" s="726"/>
      <c r="H10" s="728"/>
      <c r="N10" s="430"/>
      <c r="O10" s="99"/>
      <c r="P10" s="711"/>
      <c r="Q10" s="99"/>
      <c r="R10" s="712"/>
      <c r="S10" s="726"/>
      <c r="T10" s="728"/>
    </row>
    <row r="11" spans="1:24" ht="23.25" customHeight="1" x14ac:dyDescent="0.15">
      <c r="A11"/>
      <c r="B11" s="430"/>
      <c r="C11" s="99"/>
      <c r="D11" s="99"/>
      <c r="E11" s="711"/>
      <c r="F11" s="712"/>
      <c r="G11" s="726"/>
      <c r="H11" s="728"/>
      <c r="N11" s="430"/>
      <c r="O11" s="99"/>
      <c r="P11" s="99"/>
      <c r="Q11" s="711"/>
      <c r="R11" s="712"/>
      <c r="S11" s="726"/>
      <c r="T11" s="728"/>
    </row>
    <row r="12" spans="1:24" ht="23.25" customHeight="1" thickBot="1" x14ac:dyDescent="0.2">
      <c r="A12"/>
      <c r="B12" s="431"/>
      <c r="C12" s="103"/>
      <c r="D12" s="103"/>
      <c r="E12" s="103"/>
      <c r="F12" s="727"/>
      <c r="G12" s="714"/>
      <c r="H12" s="729"/>
      <c r="N12" s="431"/>
      <c r="O12" s="103"/>
      <c r="P12" s="103"/>
      <c r="Q12" s="103"/>
      <c r="R12" s="727"/>
      <c r="S12" s="714"/>
      <c r="T12" s="729"/>
    </row>
    <row r="13" spans="1:24" x14ac:dyDescent="0.15">
      <c r="A13"/>
    </row>
    <row r="14" spans="1:24" x14ac:dyDescent="0.15">
      <c r="A14"/>
    </row>
    <row r="15" spans="1:24" x14ac:dyDescent="0.15">
      <c r="A15"/>
    </row>
    <row r="16" spans="1:24" x14ac:dyDescent="0.15">
      <c r="A16"/>
      <c r="B16" s="1637" t="s">
        <v>852</v>
      </c>
      <c r="C16" s="1637"/>
      <c r="D16" s="1637"/>
      <c r="E16" s="1637"/>
      <c r="F16" s="1637"/>
      <c r="G16" s="1637"/>
      <c r="H16" s="1637"/>
      <c r="I16" s="1637"/>
      <c r="J16" s="1637"/>
      <c r="K16" s="1637"/>
      <c r="L16" s="1637"/>
      <c r="M16" s="171"/>
      <c r="N16" s="1637" t="s">
        <v>852</v>
      </c>
      <c r="O16" s="1637"/>
      <c r="P16" s="1637"/>
      <c r="Q16" s="1637"/>
      <c r="R16" s="1637"/>
      <c r="S16" s="1637"/>
      <c r="T16" s="1637"/>
      <c r="U16" s="1637"/>
      <c r="V16" s="1637"/>
      <c r="W16" s="1637"/>
      <c r="X16" s="1637"/>
    </row>
    <row r="17" spans="1:24" ht="14" thickBot="1" x14ac:dyDescent="0.2">
      <c r="A17"/>
    </row>
    <row r="18" spans="1:24" x14ac:dyDescent="0.15">
      <c r="A18"/>
      <c r="B18" s="1846"/>
      <c r="C18" s="1848" t="str">
        <f>'8S - 6B - 1 RR'!C4</f>
        <v>Andreadis</v>
      </c>
      <c r="D18" s="1848" t="str">
        <f>'8S - 6B - 1 RR'!C5</f>
        <v>Karalis</v>
      </c>
      <c r="E18" s="1848" t="str">
        <f>'8S - 6B - 1 RR'!C6</f>
        <v>Tumsen</v>
      </c>
      <c r="F18" s="1848" t="str">
        <f>'8S - 6B - 1 RR'!C7</f>
        <v>Mantis</v>
      </c>
      <c r="G18" s="1848" t="str">
        <f>'8S - 6B - 1 RR'!C8</f>
        <v>Tsoulfas</v>
      </c>
      <c r="H18" s="1848" t="str">
        <f>'8S - 6B - 1 RR'!C9</f>
        <v>Metin</v>
      </c>
      <c r="I18" s="1848" t="str">
        <f>'8S - 6B - 1 RR'!C10</f>
        <v>Strezmiezki</v>
      </c>
      <c r="J18" s="1848" t="str">
        <f>'8S - 6B - 1 RR'!C11</f>
        <v>Kouris</v>
      </c>
      <c r="K18" s="1782" t="s">
        <v>2039</v>
      </c>
      <c r="L18" s="1782" t="s">
        <v>852</v>
      </c>
      <c r="M18"/>
      <c r="N18" s="1846"/>
      <c r="O18" s="1848" t="str">
        <f>'8S - 6B - 1 RR'!C4</f>
        <v>Andreadis</v>
      </c>
      <c r="P18" s="1848" t="str">
        <f>'8S - 6B - 1 RR'!C5</f>
        <v>Karalis</v>
      </c>
      <c r="Q18" s="1848" t="str">
        <f>'8S - 6B - 1 RR'!C6</f>
        <v>Tumsen</v>
      </c>
      <c r="R18" s="1848" t="str">
        <f>'8S - 6B - 1 RR'!C7</f>
        <v>Mantis</v>
      </c>
      <c r="S18" s="1848" t="str">
        <f>'8S - 6B - 1 RR'!C8</f>
        <v>Tsoulfas</v>
      </c>
      <c r="T18" s="1848" t="str">
        <f>'8S - 6B - 1 RR'!C9</f>
        <v>Metin</v>
      </c>
      <c r="U18" s="1848" t="str">
        <f>'8S - 6B - 1 RR'!C10</f>
        <v>Strezmiezki</v>
      </c>
      <c r="V18" s="1862" t="str">
        <f>'8S - 6B - 1 RR'!C11</f>
        <v>Kouris</v>
      </c>
      <c r="W18" s="1782" t="s">
        <v>2039</v>
      </c>
      <c r="X18" s="1782" t="s">
        <v>852</v>
      </c>
    </row>
    <row r="19" spans="1:24" x14ac:dyDescent="0.15">
      <c r="A19"/>
      <c r="B19" s="1847"/>
      <c r="C19" s="1849"/>
      <c r="D19" s="1849"/>
      <c r="E19" s="1849"/>
      <c r="F19" s="1849"/>
      <c r="G19" s="1849"/>
      <c r="H19" s="1849"/>
      <c r="I19" s="1849"/>
      <c r="J19" s="1849"/>
      <c r="K19" s="1783"/>
      <c r="L19" s="1783"/>
      <c r="M19"/>
      <c r="N19" s="1847"/>
      <c r="O19" s="1849"/>
      <c r="P19" s="1849"/>
      <c r="Q19" s="1849"/>
      <c r="R19" s="1849"/>
      <c r="S19" s="1849"/>
      <c r="T19" s="1849"/>
      <c r="U19" s="1849"/>
      <c r="V19" s="1863"/>
      <c r="W19" s="1783"/>
      <c r="X19" s="1783"/>
    </row>
    <row r="20" spans="1:24" x14ac:dyDescent="0.15">
      <c r="A20"/>
      <c r="B20" s="1847"/>
      <c r="C20" s="1849"/>
      <c r="D20" s="1849"/>
      <c r="E20" s="1849"/>
      <c r="F20" s="1849"/>
      <c r="G20" s="1849"/>
      <c r="H20" s="1849"/>
      <c r="I20" s="1849"/>
      <c r="J20" s="1849"/>
      <c r="K20" s="1783"/>
      <c r="L20" s="1783"/>
      <c r="M20"/>
      <c r="N20" s="1847"/>
      <c r="O20" s="1849"/>
      <c r="P20" s="1849"/>
      <c r="Q20" s="1849"/>
      <c r="R20" s="1849"/>
      <c r="S20" s="1849"/>
      <c r="T20" s="1849"/>
      <c r="U20" s="1849"/>
      <c r="V20" s="1863"/>
      <c r="W20" s="1783"/>
      <c r="X20" s="1783"/>
    </row>
    <row r="21" spans="1:24" x14ac:dyDescent="0.15">
      <c r="A21"/>
      <c r="B21" s="1847"/>
      <c r="C21" s="1849"/>
      <c r="D21" s="1849"/>
      <c r="E21" s="1849"/>
      <c r="F21" s="1849"/>
      <c r="G21" s="1849"/>
      <c r="H21" s="1849"/>
      <c r="I21" s="1849"/>
      <c r="J21" s="1849"/>
      <c r="K21" s="1783"/>
      <c r="L21" s="1783"/>
      <c r="M21"/>
      <c r="N21" s="1847"/>
      <c r="O21" s="1849"/>
      <c r="P21" s="1849"/>
      <c r="Q21" s="1849"/>
      <c r="R21" s="1849"/>
      <c r="S21" s="1849"/>
      <c r="T21" s="1849"/>
      <c r="U21" s="1849"/>
      <c r="V21" s="1863"/>
      <c r="W21" s="1783"/>
      <c r="X21" s="1783"/>
    </row>
    <row r="22" spans="1:24" x14ac:dyDescent="0.15">
      <c r="A22"/>
      <c r="B22" s="1847"/>
      <c r="C22" s="1849"/>
      <c r="D22" s="1849"/>
      <c r="E22" s="1849"/>
      <c r="F22" s="1849"/>
      <c r="G22" s="1849"/>
      <c r="H22" s="1849"/>
      <c r="I22" s="1849"/>
      <c r="J22" s="1849"/>
      <c r="K22" s="1783"/>
      <c r="L22" s="1783"/>
      <c r="M22"/>
      <c r="N22" s="1847"/>
      <c r="O22" s="1849"/>
      <c r="P22" s="1849"/>
      <c r="Q22" s="1849"/>
      <c r="R22" s="1849"/>
      <c r="S22" s="1849"/>
      <c r="T22" s="1849"/>
      <c r="U22" s="1849"/>
      <c r="V22" s="1863"/>
      <c r="W22" s="1783"/>
      <c r="X22" s="1783"/>
    </row>
    <row r="23" spans="1:24" ht="23.25" customHeight="1" x14ac:dyDescent="0.15">
      <c r="A23"/>
      <c r="B23" s="430" t="str">
        <f>'8S - 6B - 1 RR'!C4</f>
        <v>Andreadis</v>
      </c>
      <c r="C23" s="711"/>
      <c r="D23" s="99"/>
      <c r="E23" s="99"/>
      <c r="F23" s="99"/>
      <c r="G23" s="99"/>
      <c r="H23" s="99"/>
      <c r="I23" s="99"/>
      <c r="J23" s="102"/>
      <c r="K23" s="726"/>
      <c r="L23" s="726"/>
      <c r="M23"/>
      <c r="N23" s="430" t="str">
        <f>'8S - 6B - 1 RR'!C4</f>
        <v>Andreadis</v>
      </c>
      <c r="O23" s="711"/>
      <c r="P23" s="99"/>
      <c r="Q23" s="99"/>
      <c r="R23" s="99"/>
      <c r="S23" s="99"/>
      <c r="T23" s="99"/>
      <c r="U23" s="99"/>
      <c r="V23" s="102"/>
      <c r="W23" s="726"/>
      <c r="X23" s="726"/>
    </row>
    <row r="24" spans="1:24" ht="23.25" customHeight="1" x14ac:dyDescent="0.15">
      <c r="A24"/>
      <c r="B24" s="430" t="str">
        <f>'8S - 6B - 1 RR'!C5</f>
        <v>Karalis</v>
      </c>
      <c r="C24" s="99"/>
      <c r="D24" s="711"/>
      <c r="E24" s="99"/>
      <c r="F24" s="99"/>
      <c r="G24" s="99"/>
      <c r="H24" s="99"/>
      <c r="I24" s="99"/>
      <c r="J24" s="102"/>
      <c r="K24" s="726"/>
      <c r="L24" s="726"/>
      <c r="M24"/>
      <c r="N24" s="430" t="str">
        <f>'8S - 6B - 1 RR'!C5</f>
        <v>Karalis</v>
      </c>
      <c r="O24" s="99"/>
      <c r="P24" s="711"/>
      <c r="Q24" s="99"/>
      <c r="R24" s="99"/>
      <c r="S24" s="99"/>
      <c r="T24" s="99"/>
      <c r="U24" s="99"/>
      <c r="V24" s="102"/>
      <c r="W24" s="726"/>
      <c r="X24" s="726"/>
    </row>
    <row r="25" spans="1:24" ht="23.25" customHeight="1" x14ac:dyDescent="0.15">
      <c r="A25"/>
      <c r="B25" s="430" t="str">
        <f>'8S - 6B - 1 RR'!C6</f>
        <v>Tumsen</v>
      </c>
      <c r="C25" s="99"/>
      <c r="D25" s="99"/>
      <c r="E25" s="711"/>
      <c r="F25" s="99"/>
      <c r="G25" s="99"/>
      <c r="H25" s="99"/>
      <c r="I25" s="99"/>
      <c r="J25" s="102"/>
      <c r="K25" s="726"/>
      <c r="L25" s="726"/>
      <c r="M25"/>
      <c r="N25" s="430" t="str">
        <f>'8S - 6B - 1 RR'!C6</f>
        <v>Tumsen</v>
      </c>
      <c r="O25" s="99"/>
      <c r="P25" s="99"/>
      <c r="Q25" s="711"/>
      <c r="R25" s="99"/>
      <c r="S25" s="99"/>
      <c r="T25" s="99"/>
      <c r="U25" s="99"/>
      <c r="V25" s="102"/>
      <c r="W25" s="726"/>
      <c r="X25" s="726"/>
    </row>
    <row r="26" spans="1:24" ht="23.25" customHeight="1" x14ac:dyDescent="0.15">
      <c r="A26"/>
      <c r="B26" s="430" t="str">
        <f>'8S - 6B - 1 RR'!C7</f>
        <v>Mantis</v>
      </c>
      <c r="C26" s="99"/>
      <c r="D26" s="99"/>
      <c r="E26" s="99"/>
      <c r="F26" s="711"/>
      <c r="G26" s="99"/>
      <c r="H26" s="99"/>
      <c r="I26" s="99"/>
      <c r="J26" s="102"/>
      <c r="K26" s="726"/>
      <c r="L26" s="726"/>
      <c r="M26"/>
      <c r="N26" s="430" t="str">
        <f>'8S - 6B - 1 RR'!C7</f>
        <v>Mantis</v>
      </c>
      <c r="O26" s="99"/>
      <c r="P26" s="99"/>
      <c r="Q26" s="99"/>
      <c r="R26" s="711"/>
      <c r="S26" s="99"/>
      <c r="T26" s="99"/>
      <c r="U26" s="99"/>
      <c r="V26" s="102"/>
      <c r="W26" s="726"/>
      <c r="X26" s="726"/>
    </row>
    <row r="27" spans="1:24" ht="23.25" customHeight="1" x14ac:dyDescent="0.15">
      <c r="A27"/>
      <c r="B27" s="430" t="str">
        <f>'8S - 6B - 1 RR'!C8</f>
        <v>Tsoulfas</v>
      </c>
      <c r="C27" s="99"/>
      <c r="D27" s="99"/>
      <c r="E27" s="99"/>
      <c r="F27" s="99"/>
      <c r="G27" s="711"/>
      <c r="H27" s="99"/>
      <c r="I27" s="99"/>
      <c r="J27" s="102"/>
      <c r="K27" s="726"/>
      <c r="L27" s="726"/>
      <c r="M27"/>
      <c r="N27" s="430" t="str">
        <f>'8S - 6B - 1 RR'!C8</f>
        <v>Tsoulfas</v>
      </c>
      <c r="O27" s="99"/>
      <c r="P27" s="99"/>
      <c r="Q27" s="99"/>
      <c r="R27" s="99"/>
      <c r="S27" s="711"/>
      <c r="T27" s="99"/>
      <c r="U27" s="99"/>
      <c r="V27" s="102"/>
      <c r="W27" s="726"/>
      <c r="X27" s="726"/>
    </row>
    <row r="28" spans="1:24" ht="23.25" customHeight="1" x14ac:dyDescent="0.15">
      <c r="A28"/>
      <c r="B28" s="430" t="str">
        <f>'8S - 6B - 1 RR'!C9</f>
        <v>Metin</v>
      </c>
      <c r="C28" s="99"/>
      <c r="D28" s="99"/>
      <c r="E28" s="99"/>
      <c r="F28" s="99"/>
      <c r="G28" s="99"/>
      <c r="H28" s="711"/>
      <c r="I28" s="99"/>
      <c r="J28" s="102"/>
      <c r="K28" s="726"/>
      <c r="L28" s="726"/>
      <c r="M28"/>
      <c r="N28" s="430" t="str">
        <f>'8S - 6B - 1 RR'!C9</f>
        <v>Metin</v>
      </c>
      <c r="O28" s="99"/>
      <c r="P28" s="99"/>
      <c r="Q28" s="99"/>
      <c r="R28" s="99"/>
      <c r="S28" s="99"/>
      <c r="T28" s="711"/>
      <c r="U28" s="99"/>
      <c r="V28" s="102"/>
      <c r="W28" s="726"/>
      <c r="X28" s="726"/>
    </row>
    <row r="29" spans="1:24" ht="23.25" customHeight="1" x14ac:dyDescent="0.15">
      <c r="A29"/>
      <c r="B29" s="430" t="str">
        <f>'8S - 6B - 1 RR'!C10</f>
        <v>Strezmiezki</v>
      </c>
      <c r="C29" s="99"/>
      <c r="D29" s="99"/>
      <c r="E29" s="99"/>
      <c r="F29" s="99"/>
      <c r="G29" s="99"/>
      <c r="H29" s="99"/>
      <c r="I29" s="711"/>
      <c r="J29" s="102"/>
      <c r="K29" s="726"/>
      <c r="L29" s="726"/>
      <c r="M29"/>
      <c r="N29" s="430" t="str">
        <f>'8S - 6B - 1 RR'!C10</f>
        <v>Strezmiezki</v>
      </c>
      <c r="O29" s="99"/>
      <c r="P29" s="99"/>
      <c r="Q29" s="99"/>
      <c r="R29" s="99"/>
      <c r="S29" s="99"/>
      <c r="T29" s="99"/>
      <c r="U29" s="711"/>
      <c r="V29" s="102"/>
      <c r="W29" s="726"/>
      <c r="X29" s="726"/>
    </row>
    <row r="30" spans="1:24" ht="23.25" customHeight="1" thickBot="1" x14ac:dyDescent="0.2">
      <c r="A30"/>
      <c r="B30" s="431" t="str">
        <f>'8S - 6B - 1 RR'!C11</f>
        <v>Kouris</v>
      </c>
      <c r="C30" s="103"/>
      <c r="D30" s="103"/>
      <c r="E30" s="103"/>
      <c r="F30" s="103"/>
      <c r="G30" s="103"/>
      <c r="H30" s="103"/>
      <c r="I30" s="103"/>
      <c r="J30" s="717"/>
      <c r="K30" s="714"/>
      <c r="L30" s="714"/>
      <c r="M30"/>
      <c r="N30" s="431" t="str">
        <f>'8S - 6B - 1 RR'!C11</f>
        <v>Kouris</v>
      </c>
      <c r="O30" s="103"/>
      <c r="P30" s="103"/>
      <c r="Q30" s="103"/>
      <c r="R30" s="103"/>
      <c r="S30" s="103"/>
      <c r="T30" s="103"/>
      <c r="U30" s="103"/>
      <c r="V30" s="717"/>
      <c r="W30" s="714"/>
      <c r="X30" s="714"/>
    </row>
    <row r="31" spans="1:24" x14ac:dyDescent="0.15">
      <c r="A31"/>
    </row>
    <row r="32" spans="1:24" x14ac:dyDescent="0.15">
      <c r="A32"/>
    </row>
    <row r="33" spans="1:24" x14ac:dyDescent="0.15">
      <c r="A33"/>
      <c r="B33"/>
      <c r="C33"/>
      <c r="D33"/>
      <c r="E33"/>
      <c r="F33"/>
      <c r="G33"/>
      <c r="H33"/>
      <c r="I33"/>
      <c r="J33"/>
      <c r="K33"/>
      <c r="L33"/>
      <c r="M33"/>
      <c r="N33"/>
      <c r="O33"/>
      <c r="P33"/>
      <c r="Q33"/>
      <c r="R33"/>
      <c r="S33"/>
      <c r="T33"/>
      <c r="U33"/>
      <c r="V33"/>
      <c r="W33"/>
      <c r="X33"/>
    </row>
    <row r="34" spans="1:24" x14ac:dyDescent="0.15">
      <c r="A34"/>
      <c r="B34"/>
      <c r="C34"/>
      <c r="D34"/>
      <c r="E34"/>
      <c r="F34"/>
      <c r="G34"/>
      <c r="H34"/>
      <c r="I34"/>
      <c r="J34"/>
      <c r="K34"/>
      <c r="L34"/>
      <c r="M34"/>
      <c r="N34"/>
      <c r="O34"/>
      <c r="P34"/>
      <c r="Q34"/>
      <c r="R34"/>
      <c r="S34"/>
      <c r="T34"/>
      <c r="U34"/>
      <c r="V34"/>
      <c r="W34"/>
      <c r="X34"/>
    </row>
    <row r="35" spans="1:24" x14ac:dyDescent="0.15">
      <c r="A35"/>
      <c r="B35"/>
      <c r="C35"/>
      <c r="D35"/>
      <c r="E35"/>
      <c r="F35"/>
      <c r="G35"/>
      <c r="H35"/>
      <c r="I35"/>
      <c r="J35"/>
      <c r="K35"/>
      <c r="L35"/>
      <c r="M35"/>
      <c r="N35"/>
      <c r="O35"/>
      <c r="P35"/>
      <c r="Q35"/>
      <c r="R35"/>
      <c r="S35"/>
      <c r="T35"/>
      <c r="U35"/>
      <c r="V35"/>
      <c r="W35"/>
      <c r="X35"/>
    </row>
    <row r="36" spans="1:24" x14ac:dyDescent="0.15">
      <c r="B36"/>
      <c r="C36"/>
      <c r="D36"/>
      <c r="E36"/>
      <c r="F36"/>
      <c r="G36"/>
      <c r="H36"/>
      <c r="I36"/>
      <c r="J36"/>
      <c r="K36"/>
      <c r="L36"/>
      <c r="M36"/>
      <c r="N36"/>
      <c r="O36"/>
      <c r="P36"/>
      <c r="Q36"/>
      <c r="R36"/>
      <c r="S36"/>
      <c r="T36"/>
      <c r="U36"/>
      <c r="V36"/>
      <c r="W36"/>
      <c r="X36"/>
    </row>
    <row r="37" spans="1:24" x14ac:dyDescent="0.15">
      <c r="B37"/>
      <c r="C37"/>
      <c r="D37"/>
      <c r="E37"/>
      <c r="F37"/>
      <c r="G37"/>
      <c r="H37"/>
      <c r="I37"/>
      <c r="J37"/>
      <c r="K37"/>
      <c r="L37"/>
      <c r="M37"/>
      <c r="N37"/>
      <c r="O37"/>
      <c r="P37"/>
      <c r="Q37"/>
      <c r="R37"/>
      <c r="S37"/>
      <c r="T37"/>
      <c r="U37"/>
      <c r="V37"/>
      <c r="W37"/>
      <c r="X37"/>
    </row>
  </sheetData>
  <sheetProtection password="CF27" sheet="1" objects="1" scenarios="1"/>
  <mergeCells count="40">
    <mergeCell ref="F18:F22"/>
    <mergeCell ref="G18:G22"/>
    <mergeCell ref="H18:H22"/>
    <mergeCell ref="I18:I22"/>
    <mergeCell ref="B2:H2"/>
    <mergeCell ref="B4:B8"/>
    <mergeCell ref="C4:C8"/>
    <mergeCell ref="D4:D8"/>
    <mergeCell ref="E4:E8"/>
    <mergeCell ref="F4:F8"/>
    <mergeCell ref="G4:G8"/>
    <mergeCell ref="H4:H8"/>
    <mergeCell ref="X18:X22"/>
    <mergeCell ref="T18:T22"/>
    <mergeCell ref="U18:U22"/>
    <mergeCell ref="V18:V22"/>
    <mergeCell ref="W18:W22"/>
    <mergeCell ref="Q18:Q22"/>
    <mergeCell ref="R18:R22"/>
    <mergeCell ref="S18:S22"/>
    <mergeCell ref="S4:S8"/>
    <mergeCell ref="B16:L16"/>
    <mergeCell ref="N16:X16"/>
    <mergeCell ref="N18:N22"/>
    <mergeCell ref="O18:O22"/>
    <mergeCell ref="P18:P22"/>
    <mergeCell ref="B18:B22"/>
    <mergeCell ref="C18:C22"/>
    <mergeCell ref="D18:D22"/>
    <mergeCell ref="E18:E22"/>
    <mergeCell ref="J18:J22"/>
    <mergeCell ref="K18:K22"/>
    <mergeCell ref="L18:L22"/>
    <mergeCell ref="T4:T8"/>
    <mergeCell ref="N2:T2"/>
    <mergeCell ref="N4:N8"/>
    <mergeCell ref="O4:O8"/>
    <mergeCell ref="P4:P8"/>
    <mergeCell ref="Q4:Q8"/>
    <mergeCell ref="R4:R8"/>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Foglio165"/>
  <dimension ref="A1:K57"/>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1476</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758" t="s">
        <v>1180</v>
      </c>
      <c r="G3" s="1759"/>
      <c r="I3" s="18" t="s">
        <v>684</v>
      </c>
      <c r="J3" s="18"/>
      <c r="K3" s="18" t="s">
        <v>1934</v>
      </c>
    </row>
    <row r="4" spans="1:11" x14ac:dyDescent="0.15">
      <c r="B4" s="16">
        <v>1</v>
      </c>
      <c r="C4" s="98">
        <v>1</v>
      </c>
      <c r="D4" s="14"/>
      <c r="E4" s="20">
        <f t="shared" ref="E4:E11" si="0">COUNTIF(C$26:C$28,$C4)+COUNTIF(C$33:C$35,$C4)+COUNTIF(C$40:C$42,$C4)+COUNTIF(C$47:C$49,$C4)+COUNTIF(C$54:C$56,$C4)+COUNTIF(I$26:I$28,$C4)+COUNTIF(I$33:I$35,$C4)+COUNTIF(I$40:I$42,$C4)+COUNTIF(I$47:I$49,$C4)+COUNTIF(I$54:I$56,$C4)</f>
        <v>3</v>
      </c>
      <c r="F4" s="1697">
        <f t="shared" ref="F4:F11" si="1">COUNTIF(E$26:E$28,$C4)+COUNTIF(E$33:E$35,$C4)+COUNTIF(E$40:E$42,$C4)+COUNTIF(E$47:E$49,$C4)+COUNTIF(E$54:E$56,$C4)+COUNTIF(K$26:K$28,$C4)+COUNTIF(K$33:K$35,$C4)+COUNTIF(K$40:K$42,$C4)+COUNTIF(K$47:K$49,$C4)+COUNTIF(K$54:K$56,$C4)</f>
        <v>4</v>
      </c>
      <c r="G4" s="1753"/>
      <c r="I4" s="45">
        <f>$C$4</f>
        <v>1</v>
      </c>
      <c r="J4" s="25" t="s">
        <v>1678</v>
      </c>
      <c r="K4" s="14"/>
    </row>
    <row r="5" spans="1:11" x14ac:dyDescent="0.15">
      <c r="B5" s="16">
        <v>2</v>
      </c>
      <c r="C5" s="98">
        <v>2</v>
      </c>
      <c r="D5" s="14"/>
      <c r="E5" s="20">
        <f t="shared" si="0"/>
        <v>3</v>
      </c>
      <c r="F5" s="1697">
        <f t="shared" si="1"/>
        <v>4</v>
      </c>
      <c r="G5" s="1753"/>
      <c r="I5" s="45">
        <f>$C$5</f>
        <v>2</v>
      </c>
      <c r="J5" s="25" t="s">
        <v>1678</v>
      </c>
      <c r="K5" s="14"/>
    </row>
    <row r="6" spans="1:11" x14ac:dyDescent="0.15">
      <c r="B6" s="16">
        <v>3</v>
      </c>
      <c r="C6" s="98">
        <v>3</v>
      </c>
      <c r="D6" s="14"/>
      <c r="E6" s="20">
        <f t="shared" si="0"/>
        <v>3</v>
      </c>
      <c r="F6" s="1697">
        <f t="shared" si="1"/>
        <v>4</v>
      </c>
      <c r="G6" s="1753"/>
      <c r="I6" s="45">
        <f>$C$6</f>
        <v>3</v>
      </c>
      <c r="J6" s="25" t="s">
        <v>1678</v>
      </c>
      <c r="K6" s="976"/>
    </row>
    <row r="7" spans="1:11" x14ac:dyDescent="0.15">
      <c r="B7" s="16">
        <v>4</v>
      </c>
      <c r="C7" s="98">
        <v>4</v>
      </c>
      <c r="D7" s="14"/>
      <c r="E7" s="20">
        <f t="shared" si="0"/>
        <v>3</v>
      </c>
      <c r="F7" s="1697">
        <f t="shared" si="1"/>
        <v>4</v>
      </c>
      <c r="G7" s="1753"/>
      <c r="I7" s="45">
        <f>$C$7</f>
        <v>4</v>
      </c>
      <c r="J7" s="25" t="s">
        <v>1678</v>
      </c>
      <c r="K7" s="976"/>
    </row>
    <row r="8" spans="1:11" x14ac:dyDescent="0.15">
      <c r="B8" s="16">
        <v>5</v>
      </c>
      <c r="C8" s="98">
        <v>5</v>
      </c>
      <c r="D8" s="14"/>
      <c r="E8" s="20">
        <f t="shared" si="0"/>
        <v>4</v>
      </c>
      <c r="F8" s="1697">
        <f t="shared" si="1"/>
        <v>3</v>
      </c>
      <c r="G8" s="1753"/>
      <c r="I8" s="45">
        <f>$C$8</f>
        <v>5</v>
      </c>
      <c r="J8" s="25" t="s">
        <v>1678</v>
      </c>
      <c r="K8" s="1082"/>
    </row>
    <row r="9" spans="1:11" x14ac:dyDescent="0.15">
      <c r="B9" s="16">
        <v>6</v>
      </c>
      <c r="C9" s="98">
        <v>6</v>
      </c>
      <c r="D9" s="14"/>
      <c r="E9" s="20">
        <f t="shared" si="0"/>
        <v>4</v>
      </c>
      <c r="F9" s="1697">
        <f t="shared" si="1"/>
        <v>3</v>
      </c>
      <c r="G9" s="1753"/>
      <c r="I9" s="45">
        <f>$C$9</f>
        <v>6</v>
      </c>
      <c r="J9" s="25" t="s">
        <v>1678</v>
      </c>
      <c r="K9" s="1082"/>
    </row>
    <row r="10" spans="1:11" x14ac:dyDescent="0.15">
      <c r="B10" s="16">
        <v>7</v>
      </c>
      <c r="C10" s="98">
        <v>7</v>
      </c>
      <c r="D10" s="14"/>
      <c r="E10" s="20">
        <f t="shared" si="0"/>
        <v>4</v>
      </c>
      <c r="F10" s="1697">
        <f t="shared" si="1"/>
        <v>3</v>
      </c>
      <c r="G10" s="1753"/>
      <c r="I10" s="45">
        <f>$C$10</f>
        <v>7</v>
      </c>
      <c r="K10" s="156"/>
    </row>
    <row r="11" spans="1:11" x14ac:dyDescent="0.15">
      <c r="B11" s="16">
        <v>8</v>
      </c>
      <c r="C11" s="418">
        <v>8</v>
      </c>
      <c r="D11" s="14"/>
      <c r="E11" s="20">
        <f t="shared" si="0"/>
        <v>4</v>
      </c>
      <c r="F11" s="1697">
        <f t="shared" si="1"/>
        <v>3</v>
      </c>
      <c r="G11" s="1753"/>
      <c r="I11" s="46">
        <f>$C$11</f>
        <v>8</v>
      </c>
      <c r="J11" s="20"/>
      <c r="K11" s="419"/>
    </row>
    <row r="12" spans="1:11" x14ac:dyDescent="0.15">
      <c r="A12" s="15" t="s">
        <v>363</v>
      </c>
      <c r="B12" s="383" t="s">
        <v>362</v>
      </c>
      <c r="C12" s="24" t="s">
        <v>1608</v>
      </c>
      <c r="D12" s="383" t="s">
        <v>892</v>
      </c>
      <c r="E12" s="24">
        <f>SUM(E4:E11)</f>
        <v>28</v>
      </c>
      <c r="F12" s="1754" t="s">
        <v>301</v>
      </c>
      <c r="G12" s="1754"/>
      <c r="H12" s="389" t="s">
        <v>970</v>
      </c>
      <c r="I12" s="1755" t="s">
        <v>303</v>
      </c>
      <c r="J12" s="1755"/>
      <c r="K12" s="24" t="s">
        <v>971</v>
      </c>
    </row>
    <row r="13" spans="1:11" x14ac:dyDescent="0.15">
      <c r="B13"/>
      <c r="C13"/>
      <c r="D13"/>
      <c r="E13"/>
    </row>
    <row r="15" spans="1:11" x14ac:dyDescent="0.15">
      <c r="H15" s="1747" t="s">
        <v>1368</v>
      </c>
      <c r="I15" s="1748"/>
      <c r="J15" s="1747" t="s">
        <v>496</v>
      </c>
      <c r="K15" s="1748"/>
    </row>
    <row r="16" spans="1:11" x14ac:dyDescent="0.15">
      <c r="H16" s="24">
        <v>1</v>
      </c>
      <c r="I16" s="45">
        <f>C4</f>
        <v>1</v>
      </c>
      <c r="J16" s="24">
        <v>2</v>
      </c>
      <c r="K16" s="45">
        <f>C5</f>
        <v>2</v>
      </c>
    </row>
    <row r="17" spans="1:11" x14ac:dyDescent="0.15">
      <c r="H17" s="24">
        <v>4</v>
      </c>
      <c r="I17" s="45">
        <f>C7</f>
        <v>4</v>
      </c>
      <c r="J17" s="24">
        <v>3</v>
      </c>
      <c r="K17" s="45">
        <f>C6</f>
        <v>3</v>
      </c>
    </row>
    <row r="18" spans="1:11" x14ac:dyDescent="0.15">
      <c r="H18" s="24">
        <v>5</v>
      </c>
      <c r="I18" s="45">
        <f>C8</f>
        <v>5</v>
      </c>
      <c r="J18" s="24">
        <v>6</v>
      </c>
      <c r="K18" s="45">
        <f>C9</f>
        <v>6</v>
      </c>
    </row>
    <row r="19" spans="1:11" x14ac:dyDescent="0.15">
      <c r="H19" s="24">
        <v>8</v>
      </c>
      <c r="I19" s="45">
        <f>C11</f>
        <v>8</v>
      </c>
      <c r="J19" s="24">
        <v>7</v>
      </c>
      <c r="K19" s="45">
        <f>C10</f>
        <v>7</v>
      </c>
    </row>
    <row r="20" spans="1:11" x14ac:dyDescent="0.15">
      <c r="E20" s="2027" t="s">
        <v>2056</v>
      </c>
      <c r="F20" s="2027"/>
      <c r="G20" s="2027"/>
      <c r="H20" s="2027"/>
      <c r="I20" s="2027"/>
      <c r="J20" s="2027"/>
      <c r="K20" s="2027"/>
    </row>
    <row r="21" spans="1:11" x14ac:dyDescent="0.15">
      <c r="B21" s="1972" t="s">
        <v>1370</v>
      </c>
      <c r="C21" s="1972"/>
      <c r="D21" s="1972"/>
      <c r="E21" s="1972"/>
      <c r="F21" s="1972"/>
      <c r="G21" s="1972"/>
      <c r="H21" s="1972"/>
      <c r="I21" s="1972"/>
      <c r="J21" s="1972"/>
      <c r="K21" s="1972"/>
    </row>
    <row r="22" spans="1:11" x14ac:dyDescent="0.15">
      <c r="A22" s="1637" t="s">
        <v>917</v>
      </c>
      <c r="B22" s="1952"/>
      <c r="C22" s="1952"/>
      <c r="D22" s="1952"/>
      <c r="E22" s="1952"/>
      <c r="F22" s="1952"/>
      <c r="G22" s="1952"/>
      <c r="H22" s="1952"/>
      <c r="I22" s="1952"/>
      <c r="J22" s="1952"/>
      <c r="K22" s="1952"/>
    </row>
    <row r="24" spans="1:11" ht="14" thickBot="1" x14ac:dyDescent="0.2">
      <c r="B24" s="1747" t="s">
        <v>1368</v>
      </c>
      <c r="C24" s="1748"/>
      <c r="E24" s="15" t="s">
        <v>307</v>
      </c>
      <c r="K24" s="15" t="s">
        <v>308</v>
      </c>
    </row>
    <row r="25" spans="1:11" x14ac:dyDescent="0.15">
      <c r="A25" s="56" t="s">
        <v>892</v>
      </c>
      <c r="B25" s="181" t="s">
        <v>197</v>
      </c>
      <c r="C25" s="182" t="s">
        <v>865</v>
      </c>
      <c r="D25" s="59" t="s">
        <v>197</v>
      </c>
      <c r="E25" s="30" t="s">
        <v>866</v>
      </c>
      <c r="G25" s="178" t="s">
        <v>892</v>
      </c>
      <c r="H25" s="27" t="s">
        <v>197</v>
      </c>
      <c r="I25" s="28" t="s">
        <v>865</v>
      </c>
      <c r="J25" s="59" t="s">
        <v>197</v>
      </c>
      <c r="K25" s="30" t="s">
        <v>866</v>
      </c>
    </row>
    <row r="26" spans="1:11" x14ac:dyDescent="0.15">
      <c r="A26" s="21">
        <v>1</v>
      </c>
      <c r="B26" s="60">
        <f>K4</f>
        <v>0</v>
      </c>
      <c r="C26" s="63">
        <f>C4</f>
        <v>1</v>
      </c>
      <c r="D26" s="191">
        <f>K5</f>
        <v>0</v>
      </c>
      <c r="E26" s="37">
        <f>C8</f>
        <v>5</v>
      </c>
      <c r="G26" s="31">
        <v>1</v>
      </c>
      <c r="H26" s="32">
        <f>K4</f>
        <v>0</v>
      </c>
      <c r="I26" s="206">
        <f>C4</f>
        <v>1</v>
      </c>
      <c r="J26" s="191">
        <f>K5</f>
        <v>0</v>
      </c>
      <c r="K26" s="206">
        <f>C7</f>
        <v>4</v>
      </c>
    </row>
    <row r="27" spans="1:11" x14ac:dyDescent="0.15">
      <c r="A27" s="65">
        <v>2</v>
      </c>
      <c r="B27" s="201">
        <f>K6</f>
        <v>0</v>
      </c>
      <c r="C27" s="63">
        <f>C9</f>
        <v>6</v>
      </c>
      <c r="D27" s="191">
        <f>K7</f>
        <v>0</v>
      </c>
      <c r="E27" s="37">
        <f>C6</f>
        <v>3</v>
      </c>
      <c r="G27" s="35">
        <v>2</v>
      </c>
      <c r="H27" s="36">
        <f>K7</f>
        <v>0</v>
      </c>
      <c r="I27" s="33">
        <f>C6</f>
        <v>3</v>
      </c>
      <c r="J27" s="191">
        <f>K6</f>
        <v>0</v>
      </c>
      <c r="K27" s="33">
        <f>C5</f>
        <v>2</v>
      </c>
    </row>
    <row r="28" spans="1:11" ht="14" thickBot="1" x14ac:dyDescent="0.2">
      <c r="A28" s="229">
        <v>3</v>
      </c>
      <c r="B28" s="186">
        <f>K8</f>
        <v>0</v>
      </c>
      <c r="C28" s="43">
        <f>C10</f>
        <v>7</v>
      </c>
      <c r="D28" s="195">
        <f>K9</f>
        <v>0</v>
      </c>
      <c r="E28" s="43">
        <f>C5</f>
        <v>2</v>
      </c>
      <c r="G28" s="38">
        <v>3</v>
      </c>
      <c r="H28" s="39">
        <f>K8</f>
        <v>0</v>
      </c>
      <c r="I28" s="268">
        <f>C8</f>
        <v>5</v>
      </c>
      <c r="J28" s="195">
        <f>K9</f>
        <v>0</v>
      </c>
      <c r="K28" s="447">
        <f>C11</f>
        <v>8</v>
      </c>
    </row>
    <row r="29" spans="1:11" ht="14" thickBot="1" x14ac:dyDescent="0.2">
      <c r="A29" s="658" t="s">
        <v>891</v>
      </c>
      <c r="B29" s="158" t="s">
        <v>2017</v>
      </c>
      <c r="G29" s="658" t="s">
        <v>891</v>
      </c>
      <c r="H29" s="158" t="s">
        <v>815</v>
      </c>
    </row>
    <row r="31" spans="1:11" ht="14" thickBot="1" x14ac:dyDescent="0.2">
      <c r="E31" s="15" t="s">
        <v>309</v>
      </c>
      <c r="K31" s="15" t="s">
        <v>2186</v>
      </c>
    </row>
    <row r="32" spans="1:11" x14ac:dyDescent="0.15">
      <c r="A32" s="56" t="s">
        <v>892</v>
      </c>
      <c r="B32" s="181" t="s">
        <v>197</v>
      </c>
      <c r="C32" s="182" t="s">
        <v>865</v>
      </c>
      <c r="D32" s="59" t="s">
        <v>197</v>
      </c>
      <c r="E32" s="30" t="s">
        <v>866</v>
      </c>
      <c r="G32" s="56" t="s">
        <v>892</v>
      </c>
      <c r="H32" s="181" t="s">
        <v>197</v>
      </c>
      <c r="I32" s="182" t="s">
        <v>865</v>
      </c>
      <c r="J32" s="59" t="s">
        <v>197</v>
      </c>
      <c r="K32" s="30" t="s">
        <v>866</v>
      </c>
    </row>
    <row r="33" spans="1:11" x14ac:dyDescent="0.15">
      <c r="A33" s="21">
        <v>1</v>
      </c>
      <c r="B33" s="60">
        <f>K9</f>
        <v>0</v>
      </c>
      <c r="C33" s="45">
        <f>C5</f>
        <v>2</v>
      </c>
      <c r="D33" s="191">
        <f>K8</f>
        <v>0</v>
      </c>
      <c r="E33" s="206">
        <f>C9</f>
        <v>6</v>
      </c>
      <c r="G33" s="21">
        <v>1</v>
      </c>
      <c r="H33" s="60">
        <f>K8</f>
        <v>0</v>
      </c>
      <c r="I33" s="45">
        <f>C7</f>
        <v>4</v>
      </c>
      <c r="J33" s="191">
        <f>K9</f>
        <v>0</v>
      </c>
      <c r="K33" s="611">
        <f>C8</f>
        <v>5</v>
      </c>
    </row>
    <row r="34" spans="1:11" x14ac:dyDescent="0.15">
      <c r="A34" s="65">
        <v>2</v>
      </c>
      <c r="B34" s="201">
        <f>K4</f>
        <v>0</v>
      </c>
      <c r="C34" s="46">
        <f>C11</f>
        <v>8</v>
      </c>
      <c r="D34" s="191">
        <f>K5</f>
        <v>0</v>
      </c>
      <c r="E34" s="37">
        <f>C7</f>
        <v>4</v>
      </c>
      <c r="G34" s="65">
        <v>2</v>
      </c>
      <c r="H34" s="201">
        <f>K5</f>
        <v>0</v>
      </c>
      <c r="I34" s="45">
        <f>C10</f>
        <v>7</v>
      </c>
      <c r="J34" s="191">
        <f>K4</f>
        <v>0</v>
      </c>
      <c r="K34" s="206">
        <f>C9</f>
        <v>6</v>
      </c>
    </row>
    <row r="35" spans="1:11" ht="14" thickBot="1" x14ac:dyDescent="0.2">
      <c r="A35" s="229">
        <v>3</v>
      </c>
      <c r="B35" s="186">
        <f>K7</f>
        <v>0</v>
      </c>
      <c r="C35" s="226">
        <f>C6</f>
        <v>3</v>
      </c>
      <c r="D35" s="195">
        <f>K6</f>
        <v>0</v>
      </c>
      <c r="E35" s="447">
        <f>C10</f>
        <v>7</v>
      </c>
      <c r="G35" s="229">
        <v>3</v>
      </c>
      <c r="H35" s="186">
        <f>K6</f>
        <v>0</v>
      </c>
      <c r="I35" s="226">
        <f>C11</f>
        <v>8</v>
      </c>
      <c r="J35" s="195">
        <f>K7</f>
        <v>0</v>
      </c>
      <c r="K35" s="447">
        <f>C4</f>
        <v>1</v>
      </c>
    </row>
    <row r="36" spans="1:11" ht="14" thickBot="1" x14ac:dyDescent="0.2">
      <c r="A36" s="252" t="s">
        <v>891</v>
      </c>
      <c r="B36" s="158" t="s">
        <v>797</v>
      </c>
      <c r="G36" s="252" t="s">
        <v>891</v>
      </c>
      <c r="H36" s="158" t="s">
        <v>711</v>
      </c>
    </row>
    <row r="38" spans="1:11" ht="14" thickBot="1" x14ac:dyDescent="0.2">
      <c r="B38" s="1747" t="s">
        <v>496</v>
      </c>
      <c r="C38" s="1748"/>
      <c r="E38" s="15" t="s">
        <v>2185</v>
      </c>
      <c r="K38" s="15" t="s">
        <v>2187</v>
      </c>
    </row>
    <row r="39" spans="1:11" x14ac:dyDescent="0.15">
      <c r="A39" s="56" t="s">
        <v>892</v>
      </c>
      <c r="B39" s="181" t="s">
        <v>197</v>
      </c>
      <c r="C39" s="182" t="s">
        <v>865</v>
      </c>
      <c r="D39" s="59" t="s">
        <v>197</v>
      </c>
      <c r="E39" s="30" t="s">
        <v>866</v>
      </c>
      <c r="G39" s="56" t="s">
        <v>892</v>
      </c>
      <c r="H39" s="181" t="s">
        <v>197</v>
      </c>
      <c r="I39" s="182" t="s">
        <v>865</v>
      </c>
      <c r="J39" s="59" t="s">
        <v>197</v>
      </c>
      <c r="K39" s="30" t="s">
        <v>866</v>
      </c>
    </row>
    <row r="40" spans="1:11" x14ac:dyDescent="0.15">
      <c r="A40" s="21">
        <v>1</v>
      </c>
      <c r="B40" s="60">
        <f>K9</f>
        <v>0</v>
      </c>
      <c r="C40" s="46">
        <f>C8</f>
        <v>5</v>
      </c>
      <c r="D40" s="191">
        <f>K8</f>
        <v>0</v>
      </c>
      <c r="E40" s="37">
        <f>C10</f>
        <v>7</v>
      </c>
      <c r="G40" s="21">
        <v>1</v>
      </c>
      <c r="H40" s="60">
        <f>K9</f>
        <v>0</v>
      </c>
      <c r="I40" s="445">
        <f>C8</f>
        <v>5</v>
      </c>
      <c r="J40" s="191">
        <f>K8</f>
        <v>0</v>
      </c>
      <c r="K40" s="611">
        <f>C5</f>
        <v>2</v>
      </c>
    </row>
    <row r="41" spans="1:11" x14ac:dyDescent="0.15">
      <c r="A41" s="65">
        <v>2</v>
      </c>
      <c r="B41" s="201">
        <f>K7</f>
        <v>0</v>
      </c>
      <c r="C41" s="45">
        <f>C9</f>
        <v>6</v>
      </c>
      <c r="D41" s="191">
        <f>K6</f>
        <v>0</v>
      </c>
      <c r="E41" s="33">
        <f>C11</f>
        <v>8</v>
      </c>
      <c r="G41" s="65">
        <v>2</v>
      </c>
      <c r="H41" s="201">
        <f>K5</f>
        <v>0</v>
      </c>
      <c r="I41" s="857">
        <f>C4</f>
        <v>1</v>
      </c>
      <c r="J41" s="191">
        <f>K4</f>
        <v>0</v>
      </c>
      <c r="K41" s="659">
        <f>C6</f>
        <v>3</v>
      </c>
    </row>
    <row r="42" spans="1:11" ht="14" thickBot="1" x14ac:dyDescent="0.2">
      <c r="A42" s="229">
        <v>3</v>
      </c>
      <c r="B42" s="186">
        <f>K5</f>
        <v>0</v>
      </c>
      <c r="C42" s="226">
        <f>C6</f>
        <v>3</v>
      </c>
      <c r="D42" s="195">
        <f>K4</f>
        <v>0</v>
      </c>
      <c r="E42" s="43">
        <f>C7</f>
        <v>4</v>
      </c>
      <c r="G42" s="229">
        <v>3</v>
      </c>
      <c r="H42" s="186">
        <f>K7</f>
        <v>0</v>
      </c>
      <c r="I42" s="193">
        <f>C7</f>
        <v>4</v>
      </c>
      <c r="J42" s="195">
        <f>K6</f>
        <v>0</v>
      </c>
      <c r="K42" s="193">
        <f>C9</f>
        <v>6</v>
      </c>
    </row>
    <row r="43" spans="1:11" ht="14" thickBot="1" x14ac:dyDescent="0.2">
      <c r="A43" s="252" t="s">
        <v>891</v>
      </c>
      <c r="B43" s="158" t="s">
        <v>787</v>
      </c>
      <c r="G43" s="252" t="s">
        <v>891</v>
      </c>
      <c r="H43" s="158" t="s">
        <v>1976</v>
      </c>
    </row>
    <row r="45" spans="1:11" ht="14" thickBot="1" x14ac:dyDescent="0.2">
      <c r="E45" s="15" t="s">
        <v>2188</v>
      </c>
      <c r="K45" s="15" t="s">
        <v>311</v>
      </c>
    </row>
    <row r="46" spans="1:11" x14ac:dyDescent="0.15">
      <c r="A46" s="56" t="s">
        <v>892</v>
      </c>
      <c r="B46" s="181" t="s">
        <v>197</v>
      </c>
      <c r="C46" s="182" t="s">
        <v>865</v>
      </c>
      <c r="D46" s="59" t="s">
        <v>197</v>
      </c>
      <c r="E46" s="30" t="s">
        <v>866</v>
      </c>
      <c r="G46" s="56" t="s">
        <v>892</v>
      </c>
      <c r="H46" s="181" t="s">
        <v>197</v>
      </c>
      <c r="I46" s="182" t="s">
        <v>865</v>
      </c>
      <c r="J46" s="59" t="s">
        <v>197</v>
      </c>
      <c r="K46" s="30" t="s">
        <v>866</v>
      </c>
    </row>
    <row r="47" spans="1:11" x14ac:dyDescent="0.15">
      <c r="A47" s="21">
        <v>1</v>
      </c>
      <c r="B47" s="60">
        <f>K9</f>
        <v>0</v>
      </c>
      <c r="C47" s="445">
        <f>C11</f>
        <v>8</v>
      </c>
      <c r="D47" s="191">
        <f>K8</f>
        <v>0</v>
      </c>
      <c r="E47" s="33">
        <f>C5</f>
        <v>2</v>
      </c>
      <c r="G47" s="21">
        <v>1</v>
      </c>
      <c r="H47" s="60">
        <f>K7</f>
        <v>0</v>
      </c>
      <c r="I47" s="45">
        <f>C9</f>
        <v>6</v>
      </c>
      <c r="J47" s="191">
        <f>K6</f>
        <v>0</v>
      </c>
      <c r="K47" s="611">
        <f>C8</f>
        <v>5</v>
      </c>
    </row>
    <row r="48" spans="1:11" x14ac:dyDescent="0.15">
      <c r="A48" s="65">
        <v>2</v>
      </c>
      <c r="B48" s="201">
        <f>K4</f>
        <v>0</v>
      </c>
      <c r="C48" s="46">
        <f>C9</f>
        <v>6</v>
      </c>
      <c r="D48" s="191">
        <f>K5</f>
        <v>0</v>
      </c>
      <c r="E48" s="225">
        <f>C4</f>
        <v>1</v>
      </c>
      <c r="G48" s="65">
        <v>2</v>
      </c>
      <c r="H48" s="201">
        <f>K9</f>
        <v>0</v>
      </c>
      <c r="I48" s="157">
        <f>C11</f>
        <v>8</v>
      </c>
      <c r="J48" s="191">
        <f>K8</f>
        <v>0</v>
      </c>
      <c r="K48" s="611">
        <f>C6</f>
        <v>3</v>
      </c>
    </row>
    <row r="49" spans="1:11" ht="14" thickBot="1" x14ac:dyDescent="0.2">
      <c r="A49" s="229">
        <v>3</v>
      </c>
      <c r="B49" s="186">
        <f>K6</f>
        <v>0</v>
      </c>
      <c r="C49" s="446">
        <f>C7</f>
        <v>4</v>
      </c>
      <c r="D49" s="195">
        <f>K7</f>
        <v>0</v>
      </c>
      <c r="E49" s="193">
        <f>C10</f>
        <v>7</v>
      </c>
      <c r="G49" s="229">
        <v>3</v>
      </c>
      <c r="H49" s="186">
        <f>K4</f>
        <v>0</v>
      </c>
      <c r="I49" s="111">
        <f>C10</f>
        <v>7</v>
      </c>
      <c r="J49" s="195">
        <f>K5</f>
        <v>0</v>
      </c>
      <c r="K49" s="193">
        <f>C4</f>
        <v>1</v>
      </c>
    </row>
    <row r="50" spans="1:11" ht="14" thickBot="1" x14ac:dyDescent="0.2">
      <c r="A50" s="252" t="s">
        <v>891</v>
      </c>
      <c r="B50" s="283" t="s">
        <v>790</v>
      </c>
      <c r="G50" s="252" t="s">
        <v>891</v>
      </c>
      <c r="H50" s="283" t="s">
        <v>788</v>
      </c>
    </row>
    <row r="52" spans="1:11" ht="14" thickBot="1" x14ac:dyDescent="0.2">
      <c r="E52" s="15" t="s">
        <v>312</v>
      </c>
      <c r="K52" s="15" t="s">
        <v>313</v>
      </c>
    </row>
    <row r="53" spans="1:11" x14ac:dyDescent="0.15">
      <c r="A53" s="56" t="s">
        <v>892</v>
      </c>
      <c r="B53" s="181" t="s">
        <v>197</v>
      </c>
      <c r="C53" s="182" t="s">
        <v>865</v>
      </c>
      <c r="D53" s="59" t="s">
        <v>197</v>
      </c>
      <c r="E53" s="30" t="s">
        <v>866</v>
      </c>
      <c r="G53" s="56" t="s">
        <v>892</v>
      </c>
      <c r="H53" s="181" t="s">
        <v>197</v>
      </c>
      <c r="I53" s="182" t="s">
        <v>865</v>
      </c>
      <c r="J53" s="59" t="s">
        <v>197</v>
      </c>
      <c r="K53" s="30" t="s">
        <v>866</v>
      </c>
    </row>
    <row r="54" spans="1:11" ht="14" thickBot="1" x14ac:dyDescent="0.2">
      <c r="A54" s="21">
        <v>1</v>
      </c>
      <c r="B54" s="60">
        <f>K8</f>
        <v>0</v>
      </c>
      <c r="C54" s="45">
        <f>C8</f>
        <v>5</v>
      </c>
      <c r="D54" s="191">
        <f>K9</f>
        <v>0</v>
      </c>
      <c r="E54" s="33">
        <f>C6</f>
        <v>3</v>
      </c>
      <c r="G54" s="22">
        <v>1</v>
      </c>
      <c r="H54" s="72">
        <f>K7</f>
        <v>0</v>
      </c>
      <c r="I54" s="226">
        <f>C5</f>
        <v>2</v>
      </c>
      <c r="J54" s="195">
        <f>K6</f>
        <v>0</v>
      </c>
      <c r="K54" s="193">
        <f>C7</f>
        <v>4</v>
      </c>
    </row>
    <row r="55" spans="1:11" x14ac:dyDescent="0.15">
      <c r="A55" s="65">
        <v>2</v>
      </c>
      <c r="B55" s="201">
        <f>K7</f>
        <v>0</v>
      </c>
      <c r="C55" s="224">
        <f>C5</f>
        <v>2</v>
      </c>
      <c r="D55" s="191">
        <f>K6</f>
        <v>0</v>
      </c>
      <c r="E55" s="37">
        <f>C4</f>
        <v>1</v>
      </c>
    </row>
    <row r="56" spans="1:11" ht="14" thickBot="1" x14ac:dyDescent="0.2">
      <c r="A56" s="229">
        <v>3</v>
      </c>
      <c r="B56" s="186">
        <f>K4</f>
        <v>0</v>
      </c>
      <c r="C56" s="226">
        <f>C10</f>
        <v>7</v>
      </c>
      <c r="D56" s="195">
        <f>K5</f>
        <v>0</v>
      </c>
      <c r="E56" s="43">
        <f>C11</f>
        <v>8</v>
      </c>
    </row>
    <row r="57" spans="1:11" ht="14" thickBot="1" x14ac:dyDescent="0.2">
      <c r="A57" s="252" t="s">
        <v>891</v>
      </c>
      <c r="B57" s="283" t="s">
        <v>1977</v>
      </c>
    </row>
  </sheetData>
  <mergeCells count="19">
    <mergeCell ref="A1:K1"/>
    <mergeCell ref="F3:G3"/>
    <mergeCell ref="F4:G4"/>
    <mergeCell ref="F5:G5"/>
    <mergeCell ref="B21:K21"/>
    <mergeCell ref="H15:I15"/>
    <mergeCell ref="J15:K15"/>
    <mergeCell ref="I12:J12"/>
    <mergeCell ref="B24:C24"/>
    <mergeCell ref="B38:C38"/>
    <mergeCell ref="F6:G6"/>
    <mergeCell ref="F7:G7"/>
    <mergeCell ref="F8:G8"/>
    <mergeCell ref="F9:G9"/>
    <mergeCell ref="E20:K20"/>
    <mergeCell ref="F10:G10"/>
    <mergeCell ref="F11:G11"/>
    <mergeCell ref="F12:G12"/>
    <mergeCell ref="A22:K22"/>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0"/>
  <dimension ref="B2:K296"/>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2" width="9" style="15" customWidth="1"/>
    <col min="13" max="16384" width="8.83203125" style="15"/>
  </cols>
  <sheetData>
    <row r="2" spans="2:9" ht="16" x14ac:dyDescent="0.2">
      <c r="C2" s="1760" t="s">
        <v>156</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'14S - 10B - 1 RR'!C4</f>
        <v>1</v>
      </c>
      <c r="D6" s="1763"/>
      <c r="E6" s="120">
        <f>'14S - 10B - 1 RR'!D4</f>
        <v>0</v>
      </c>
      <c r="F6" s="173" t="s">
        <v>1038</v>
      </c>
      <c r="G6" s="437">
        <f>'14S - 10B - 1 RR'!K4</f>
        <v>0</v>
      </c>
    </row>
    <row r="7" spans="2:9" ht="16" x14ac:dyDescent="0.2">
      <c r="B7" s="79">
        <v>2</v>
      </c>
      <c r="C7" s="1763">
        <f>'14S - 10B - 1 RR'!C5</f>
        <v>2</v>
      </c>
      <c r="D7" s="1763"/>
      <c r="E7" s="120">
        <f>'14S - 10B - 1 RR'!D5</f>
        <v>0</v>
      </c>
      <c r="F7" s="173" t="s">
        <v>1038</v>
      </c>
      <c r="G7" s="437">
        <f>'14S - 10B - 1 RR'!K5</f>
        <v>0</v>
      </c>
    </row>
    <row r="8" spans="2:9" ht="16" x14ac:dyDescent="0.2">
      <c r="B8" s="79">
        <v>3</v>
      </c>
      <c r="C8" s="1763">
        <f>'14S - 10B - 1 RR'!C6</f>
        <v>3</v>
      </c>
      <c r="D8" s="1763"/>
      <c r="E8" s="120">
        <f>'14S - 10B - 1 RR'!D6</f>
        <v>0</v>
      </c>
      <c r="F8" s="173" t="s">
        <v>1038</v>
      </c>
      <c r="G8" s="437">
        <f>'14S - 10B - 1 RR'!K6</f>
        <v>0</v>
      </c>
    </row>
    <row r="9" spans="2:9" ht="16" x14ac:dyDescent="0.2">
      <c r="B9" s="79">
        <v>4</v>
      </c>
      <c r="C9" s="1763">
        <f>'14S - 10B - 1 RR'!C7</f>
        <v>4</v>
      </c>
      <c r="D9" s="1763"/>
      <c r="E9" s="120">
        <f>'14S - 10B - 1 RR'!D7</f>
        <v>0</v>
      </c>
      <c r="F9" s="173" t="s">
        <v>1038</v>
      </c>
      <c r="G9" s="437">
        <f>'14S - 10B - 1 RR'!K7</f>
        <v>0</v>
      </c>
    </row>
    <row r="10" spans="2:9" ht="16" x14ac:dyDescent="0.2">
      <c r="B10" s="79">
        <v>5</v>
      </c>
      <c r="C10" s="1763">
        <f>'14S - 10B - 1 RR'!C8</f>
        <v>5</v>
      </c>
      <c r="D10" s="1763"/>
      <c r="E10" s="120">
        <f>'14S - 10B - 1 RR'!D8</f>
        <v>0</v>
      </c>
      <c r="F10" s="173" t="s">
        <v>1038</v>
      </c>
      <c r="G10" s="437">
        <f>'14S - 10B - 1 RR'!K8</f>
        <v>0</v>
      </c>
    </row>
    <row r="11" spans="2:9" ht="16" x14ac:dyDescent="0.2">
      <c r="B11" s="79">
        <v>6</v>
      </c>
      <c r="C11" s="1763">
        <f>'14S - 10B - 1 RR'!C9</f>
        <v>6</v>
      </c>
      <c r="D11" s="1763"/>
      <c r="E11" s="120">
        <f>'14S - 10B - 1 RR'!D9</f>
        <v>0</v>
      </c>
      <c r="F11" s="173" t="s">
        <v>1038</v>
      </c>
      <c r="G11" s="437">
        <f>'14S - 10B - 1 RR'!K9</f>
        <v>0</v>
      </c>
    </row>
    <row r="12" spans="2:9" ht="16" x14ac:dyDescent="0.2">
      <c r="B12" s="79">
        <v>7</v>
      </c>
      <c r="C12" s="1763">
        <f>'14S - 10B - 1 RR'!C10</f>
        <v>7</v>
      </c>
      <c r="D12" s="1763"/>
      <c r="E12" s="120">
        <f>'14S - 10B - 1 RR'!D10</f>
        <v>0</v>
      </c>
      <c r="F12" s="173" t="s">
        <v>1038</v>
      </c>
      <c r="G12" s="437">
        <f>'14S - 10B - 1 RR'!K10</f>
        <v>0</v>
      </c>
    </row>
    <row r="13" spans="2:9" ht="16" x14ac:dyDescent="0.2">
      <c r="B13" s="79">
        <v>8</v>
      </c>
      <c r="C13" s="1763">
        <f>'14S - 10B - 1 RR'!C11</f>
        <v>8</v>
      </c>
      <c r="D13" s="1763"/>
      <c r="E13" s="120">
        <f>'14S - 10B - 1 RR'!D11</f>
        <v>0</v>
      </c>
      <c r="F13" s="173" t="s">
        <v>1038</v>
      </c>
      <c r="G13" s="437">
        <f>'14S - 10B - 1 RR'!K11</f>
        <v>0</v>
      </c>
    </row>
    <row r="14" spans="2:9" ht="16" x14ac:dyDescent="0.2">
      <c r="B14" s="79">
        <v>9</v>
      </c>
      <c r="C14" s="1763">
        <f>'14S - 10B - 1 RR'!C12</f>
        <v>9</v>
      </c>
      <c r="D14" s="1763"/>
      <c r="E14" s="120">
        <f>'14S - 10B - 1 RR'!D12</f>
        <v>0</v>
      </c>
      <c r="F14" s="173"/>
      <c r="G14" s="437"/>
    </row>
    <row r="15" spans="2:9" ht="16" x14ac:dyDescent="0.2">
      <c r="B15" s="79">
        <v>10</v>
      </c>
      <c r="C15" s="1763">
        <f>'14S - 10B - 1 RR'!C13</f>
        <v>10</v>
      </c>
      <c r="D15" s="1763"/>
      <c r="E15" s="120">
        <f>'14S - 10B - 1 RR'!D13</f>
        <v>0</v>
      </c>
      <c r="F15" s="173" t="s">
        <v>1038</v>
      </c>
      <c r="G15" s="437">
        <f>'14S - 10B - 1 RR'!K13</f>
        <v>0</v>
      </c>
    </row>
    <row r="16" spans="2:9" ht="16" x14ac:dyDescent="0.2">
      <c r="B16" s="79">
        <v>11</v>
      </c>
      <c r="C16" s="1763">
        <f>'14S - 10B - 1 RR'!C14</f>
        <v>11</v>
      </c>
      <c r="D16" s="1763"/>
      <c r="E16" s="120">
        <f>'14S - 10B - 1 RR'!D14</f>
        <v>0</v>
      </c>
      <c r="F16" s="173" t="s">
        <v>1038</v>
      </c>
      <c r="G16" s="437">
        <f>'14S - 10B - 1 RR'!K14</f>
        <v>0</v>
      </c>
    </row>
    <row r="17" spans="2:11" ht="16" x14ac:dyDescent="0.2">
      <c r="B17" s="79">
        <v>12</v>
      </c>
      <c r="C17" s="1763">
        <f>'14S - 10B - 1 RR'!C15</f>
        <v>12</v>
      </c>
      <c r="D17" s="1763"/>
      <c r="E17" s="120">
        <f>'14S - 10B - 1 RR'!D15</f>
        <v>0</v>
      </c>
      <c r="G17" s="437"/>
    </row>
    <row r="18" spans="2:11" ht="16" x14ac:dyDescent="0.2">
      <c r="B18" s="79">
        <v>13</v>
      </c>
      <c r="C18" s="1763">
        <f>'14S - 10B - 1 RR'!C16</f>
        <v>13</v>
      </c>
      <c r="D18" s="1763"/>
      <c r="E18" s="120">
        <f>'14S - 10B - 1 RR'!D16</f>
        <v>0</v>
      </c>
      <c r="F18" s="173"/>
      <c r="G18" s="437"/>
    </row>
    <row r="19" spans="2:11" ht="16" x14ac:dyDescent="0.2">
      <c r="B19" s="79">
        <v>14</v>
      </c>
      <c r="C19" s="1763">
        <f>'14S - 10B - 1 RR'!C17</f>
        <v>14</v>
      </c>
      <c r="D19" s="1763"/>
      <c r="E19" s="120">
        <f>'14S - 10B - 1 RR'!D17</f>
        <v>0</v>
      </c>
      <c r="F19" s="173"/>
      <c r="G19" s="437"/>
    </row>
    <row r="30" spans="2:11" ht="16" x14ac:dyDescent="0.2">
      <c r="B30" s="1760" t="s">
        <v>194</v>
      </c>
      <c r="C30" s="1760"/>
      <c r="D30" s="1760"/>
      <c r="E30" s="1760"/>
      <c r="F30" s="1760"/>
      <c r="G30" s="1760"/>
      <c r="H30" s="1760"/>
      <c r="I30" s="1760"/>
      <c r="J30" s="1760"/>
      <c r="K30" s="1760"/>
    </row>
    <row r="31" spans="2:11" ht="14" thickBot="1" x14ac:dyDescent="0.2"/>
    <row r="32" spans="2:11" ht="19" thickBot="1" x14ac:dyDescent="0.25">
      <c r="B32" s="1764" t="s">
        <v>1461</v>
      </c>
      <c r="C32" s="1765"/>
      <c r="D32" s="220" t="s">
        <v>1460</v>
      </c>
      <c r="E32" s="1699" t="s">
        <v>18</v>
      </c>
      <c r="F32" s="1700"/>
      <c r="G32" s="295" t="s">
        <v>203</v>
      </c>
      <c r="H32" s="534" t="s">
        <v>199</v>
      </c>
      <c r="I32" s="526"/>
      <c r="J32" s="535" t="s">
        <v>200</v>
      </c>
      <c r="K32" s="526">
        <v>1</v>
      </c>
    </row>
    <row r="33" spans="2:11" x14ac:dyDescent="0.15">
      <c r="B33" s="300" t="s">
        <v>892</v>
      </c>
      <c r="C33" s="301" t="s">
        <v>197</v>
      </c>
      <c r="D33" s="302" t="s">
        <v>2322</v>
      </c>
      <c r="E33" s="303" t="s">
        <v>197</v>
      </c>
      <c r="F33" s="304" t="s">
        <v>2324</v>
      </c>
      <c r="G33" s="305" t="s">
        <v>1041</v>
      </c>
      <c r="H33" s="106" t="s">
        <v>1042</v>
      </c>
      <c r="I33" s="106" t="s">
        <v>1043</v>
      </c>
      <c r="J33" s="106" t="s">
        <v>193</v>
      </c>
      <c r="K33" s="306" t="s">
        <v>2063</v>
      </c>
    </row>
    <row r="34" spans="2:11" ht="16" x14ac:dyDescent="0.2">
      <c r="B34" s="307">
        <v>1</v>
      </c>
      <c r="C34" s="308">
        <f>'14S - 10B - 1 RR'!B32</f>
        <v>0</v>
      </c>
      <c r="D34" s="33">
        <f>'14S - 10B - 1 RR'!C32</f>
        <v>4</v>
      </c>
      <c r="E34" s="308">
        <f>'14S - 10B - 1 RR'!D32</f>
        <v>0</v>
      </c>
      <c r="F34" s="33">
        <f>'14S - 10B - 1 RR'!E32</f>
        <v>1</v>
      </c>
      <c r="G34" s="309"/>
      <c r="H34" s="99"/>
      <c r="I34" s="211"/>
      <c r="J34" s="99"/>
      <c r="K34" s="102"/>
    </row>
    <row r="35" spans="2:11" ht="16" x14ac:dyDescent="0.2">
      <c r="B35" s="307">
        <v>2</v>
      </c>
      <c r="C35" s="308">
        <f>'14S - 10B - 1 RR'!B33</f>
        <v>0</v>
      </c>
      <c r="D35" s="33">
        <f>'14S - 10B - 1 RR'!C33</f>
        <v>8</v>
      </c>
      <c r="E35" s="308">
        <f>'14S - 10B - 1 RR'!D33</f>
        <v>0</v>
      </c>
      <c r="F35" s="33">
        <f>'14S - 10B - 1 RR'!E33</f>
        <v>5</v>
      </c>
      <c r="G35" s="310"/>
      <c r="H35" s="99"/>
      <c r="I35" s="211"/>
      <c r="J35" s="99"/>
      <c r="K35" s="102"/>
    </row>
    <row r="36" spans="2:11" ht="16" x14ac:dyDescent="0.2">
      <c r="B36" s="307">
        <v>3</v>
      </c>
      <c r="C36" s="308">
        <f>'14S - 10B - 1 RR'!B34</f>
        <v>0</v>
      </c>
      <c r="D36" s="33">
        <f>'14S - 10B - 1 RR'!C34</f>
        <v>3</v>
      </c>
      <c r="E36" s="308">
        <f>'14S - 10B - 1 RR'!D34</f>
        <v>0</v>
      </c>
      <c r="F36" s="33">
        <f>'14S - 10B - 1 RR'!E34</f>
        <v>2</v>
      </c>
      <c r="G36" s="310"/>
      <c r="H36" s="99"/>
      <c r="I36" s="211"/>
      <c r="J36" s="99"/>
      <c r="K36" s="102"/>
    </row>
    <row r="37" spans="2:11" ht="16" x14ac:dyDescent="0.2">
      <c r="B37" s="307">
        <v>4</v>
      </c>
      <c r="C37" s="308">
        <f>'14S - 10B - 1 RR'!B35</f>
        <v>0</v>
      </c>
      <c r="D37" s="33">
        <f>'14S - 10B - 1 RR'!C35</f>
        <v>7</v>
      </c>
      <c r="E37" s="308">
        <f>'14S - 10B - 1 RR'!D35</f>
        <v>0</v>
      </c>
      <c r="F37" s="33">
        <f>'14S - 10B - 1 RR'!E35</f>
        <v>6</v>
      </c>
      <c r="G37" s="310"/>
      <c r="H37" s="99"/>
      <c r="I37" s="211"/>
      <c r="J37" s="99"/>
      <c r="K37" s="102"/>
    </row>
    <row r="38" spans="2:11" ht="17" thickBot="1" x14ac:dyDescent="0.25">
      <c r="B38" s="307">
        <v>5</v>
      </c>
      <c r="C38" s="308">
        <f>'14S - 10B - 1 RR'!B36</f>
        <v>0</v>
      </c>
      <c r="D38" s="33">
        <f>'14S - 10B - 1 RR'!C36</f>
        <v>10</v>
      </c>
      <c r="E38" s="308">
        <f>'14S - 10B - 1 RR'!D36</f>
        <v>0</v>
      </c>
      <c r="F38" s="33">
        <f>'14S - 10B - 1 RR'!E36</f>
        <v>11</v>
      </c>
      <c r="G38" s="310"/>
      <c r="H38" s="99"/>
      <c r="I38" s="211"/>
      <c r="J38" s="99"/>
      <c r="K38" s="102"/>
    </row>
    <row r="39" spans="2:11" ht="17" thickBot="1" x14ac:dyDescent="0.25">
      <c r="B39" s="1771" t="s">
        <v>1458</v>
      </c>
      <c r="C39" s="1772"/>
      <c r="D39" s="1772"/>
      <c r="E39" s="1772"/>
      <c r="F39" s="1772"/>
      <c r="G39" s="1772"/>
      <c r="H39" s="1801"/>
      <c r="I39" s="1802" t="s">
        <v>2062</v>
      </c>
      <c r="J39" s="1803"/>
      <c r="K39" s="522"/>
    </row>
    <row r="41" spans="2:11" ht="16" x14ac:dyDescent="0.2">
      <c r="B41" s="1760" t="s">
        <v>194</v>
      </c>
      <c r="C41" s="1760"/>
      <c r="D41" s="1760"/>
      <c r="E41" s="1760"/>
      <c r="F41" s="1760"/>
      <c r="G41" s="1760"/>
      <c r="H41" s="1760"/>
      <c r="I41" s="1760"/>
      <c r="J41" s="1760"/>
      <c r="K41" s="1760"/>
    </row>
    <row r="42" spans="2:11" ht="14" thickBot="1" x14ac:dyDescent="0.2"/>
    <row r="43" spans="2:11" ht="19" thickBot="1" x14ac:dyDescent="0.25">
      <c r="B43" s="1764" t="s">
        <v>1461</v>
      </c>
      <c r="C43" s="1765"/>
      <c r="D43" s="220" t="s">
        <v>1460</v>
      </c>
      <c r="E43" s="1699" t="s">
        <v>18</v>
      </c>
      <c r="F43" s="1700"/>
      <c r="G43" s="295" t="s">
        <v>203</v>
      </c>
      <c r="H43" s="534" t="s">
        <v>199</v>
      </c>
      <c r="I43" s="526"/>
      <c r="J43" s="535" t="s">
        <v>200</v>
      </c>
      <c r="K43" s="526">
        <v>2</v>
      </c>
    </row>
    <row r="44" spans="2:11" x14ac:dyDescent="0.15">
      <c r="B44" s="300" t="s">
        <v>892</v>
      </c>
      <c r="C44" s="301" t="s">
        <v>197</v>
      </c>
      <c r="D44" s="302" t="s">
        <v>2322</v>
      </c>
      <c r="E44" s="303" t="s">
        <v>197</v>
      </c>
      <c r="F44" s="304" t="s">
        <v>2324</v>
      </c>
      <c r="G44" s="305" t="s">
        <v>1041</v>
      </c>
      <c r="H44" s="106" t="s">
        <v>1042</v>
      </c>
      <c r="I44" s="106" t="s">
        <v>1043</v>
      </c>
      <c r="J44" s="106" t="s">
        <v>193</v>
      </c>
      <c r="K44" s="306" t="s">
        <v>2063</v>
      </c>
    </row>
    <row r="45" spans="2:11" ht="16" x14ac:dyDescent="0.2">
      <c r="B45" s="307">
        <v>1</v>
      </c>
      <c r="C45" s="308">
        <f>'14S - 10B - 1 RR'!H32</f>
        <v>0</v>
      </c>
      <c r="D45" s="33">
        <f>'14S - 10B - 1 RR'!I32</f>
        <v>1</v>
      </c>
      <c r="E45" s="308">
        <f>'14S - 10B - 1 RR'!J32</f>
        <v>0</v>
      </c>
      <c r="F45" s="33">
        <f>'14S - 10B - 1 RR'!K32</f>
        <v>5</v>
      </c>
      <c r="G45" s="309"/>
      <c r="H45" s="99"/>
      <c r="I45" s="211"/>
      <c r="J45" s="99"/>
      <c r="K45" s="102"/>
    </row>
    <row r="46" spans="2:11" ht="16" x14ac:dyDescent="0.2">
      <c r="B46" s="307">
        <v>2</v>
      </c>
      <c r="C46" s="308">
        <f>'14S - 10B - 1 RR'!H33</f>
        <v>0</v>
      </c>
      <c r="D46" s="33">
        <f>'14S - 10B - 1 RR'!I33</f>
        <v>13</v>
      </c>
      <c r="E46" s="308">
        <f>'14S - 10B - 1 RR'!J33</f>
        <v>0</v>
      </c>
      <c r="F46" s="33">
        <f>'14S - 10B - 1 RR'!K33</f>
        <v>4</v>
      </c>
      <c r="G46" s="310"/>
      <c r="H46" s="99"/>
      <c r="I46" s="211"/>
      <c r="J46" s="99"/>
      <c r="K46" s="102"/>
    </row>
    <row r="47" spans="2:11" ht="16" x14ac:dyDescent="0.2">
      <c r="B47" s="307">
        <v>3</v>
      </c>
      <c r="C47" s="308">
        <f>'14S - 10B - 1 RR'!H34</f>
        <v>0</v>
      </c>
      <c r="D47" s="33">
        <f>'14S - 10B - 1 RR'!I34</f>
        <v>6</v>
      </c>
      <c r="E47" s="308">
        <f>'14S - 10B - 1 RR'!J34</f>
        <v>0</v>
      </c>
      <c r="F47" s="33">
        <f>'14S - 10B - 1 RR'!K34</f>
        <v>2</v>
      </c>
      <c r="G47" s="310"/>
      <c r="H47" s="99"/>
      <c r="I47" s="211"/>
      <c r="J47" s="99"/>
      <c r="K47" s="102"/>
    </row>
    <row r="48" spans="2:11" ht="16" x14ac:dyDescent="0.2">
      <c r="B48" s="307">
        <v>4</v>
      </c>
      <c r="C48" s="308">
        <f>'14S - 10B - 1 RR'!H35</f>
        <v>0</v>
      </c>
      <c r="D48" s="33">
        <f>'14S - 10B - 1 RR'!I35</f>
        <v>7</v>
      </c>
      <c r="E48" s="308">
        <f>'14S - 10B - 1 RR'!J35</f>
        <v>0</v>
      </c>
      <c r="F48" s="33">
        <f>'14S - 10B - 1 RR'!K35</f>
        <v>10</v>
      </c>
      <c r="G48" s="310"/>
      <c r="H48" s="99"/>
      <c r="I48" s="211"/>
      <c r="J48" s="99"/>
      <c r="K48" s="102"/>
    </row>
    <row r="49" spans="2:11" ht="17" thickBot="1" x14ac:dyDescent="0.25">
      <c r="B49" s="307">
        <v>5</v>
      </c>
      <c r="C49" s="308">
        <f>'14S - 10B - 1 RR'!H36</f>
        <v>0</v>
      </c>
      <c r="D49" s="33">
        <f>'14S - 10B - 1 RR'!I36</f>
        <v>11</v>
      </c>
      <c r="E49" s="308">
        <f>'14S - 10B - 1 RR'!J36</f>
        <v>0</v>
      </c>
      <c r="F49" s="33">
        <f>'14S - 10B - 1 RR'!K36</f>
        <v>3</v>
      </c>
      <c r="G49" s="310"/>
      <c r="H49" s="99"/>
      <c r="I49" s="211"/>
      <c r="J49" s="99"/>
      <c r="K49" s="102"/>
    </row>
    <row r="50" spans="2:11" ht="17" thickBot="1" x14ac:dyDescent="0.25">
      <c r="B50" s="1771" t="s">
        <v>1458</v>
      </c>
      <c r="C50" s="1772"/>
      <c r="D50" s="1772"/>
      <c r="E50" s="1772"/>
      <c r="F50" s="1772"/>
      <c r="G50" s="1772"/>
      <c r="H50" s="1801"/>
      <c r="I50" s="1802" t="s">
        <v>2062</v>
      </c>
      <c r="J50" s="1803"/>
      <c r="K50" s="522"/>
    </row>
    <row r="54" spans="2:11" ht="16" x14ac:dyDescent="0.2">
      <c r="B54" s="1760" t="s">
        <v>194</v>
      </c>
      <c r="C54" s="1760"/>
      <c r="D54" s="1760"/>
      <c r="E54" s="1760"/>
      <c r="F54" s="1760"/>
      <c r="G54" s="1760"/>
      <c r="H54" s="1760"/>
      <c r="I54" s="1760"/>
      <c r="J54" s="1760"/>
      <c r="K54" s="1760"/>
    </row>
    <row r="55" spans="2:11" ht="14" thickBot="1" x14ac:dyDescent="0.2"/>
    <row r="56" spans="2:11" ht="19" thickBot="1" x14ac:dyDescent="0.25">
      <c r="B56" s="1764" t="s">
        <v>1461</v>
      </c>
      <c r="C56" s="1765"/>
      <c r="D56" s="220" t="s">
        <v>1460</v>
      </c>
      <c r="E56" s="1699" t="s">
        <v>18</v>
      </c>
      <c r="F56" s="1700"/>
      <c r="G56" s="295" t="s">
        <v>203</v>
      </c>
      <c r="H56" s="534" t="s">
        <v>199</v>
      </c>
      <c r="I56" s="526"/>
      <c r="J56" s="535" t="s">
        <v>200</v>
      </c>
      <c r="K56" s="526">
        <v>3</v>
      </c>
    </row>
    <row r="57" spans="2:11" x14ac:dyDescent="0.15">
      <c r="B57" s="300" t="s">
        <v>892</v>
      </c>
      <c r="C57" s="301" t="s">
        <v>197</v>
      </c>
      <c r="D57" s="302" t="s">
        <v>2322</v>
      </c>
      <c r="E57" s="303" t="s">
        <v>197</v>
      </c>
      <c r="F57" s="304" t="s">
        <v>2324</v>
      </c>
      <c r="G57" s="305" t="s">
        <v>1041</v>
      </c>
      <c r="H57" s="106" t="s">
        <v>1042</v>
      </c>
      <c r="I57" s="106" t="s">
        <v>1043</v>
      </c>
      <c r="J57" s="106" t="s">
        <v>193</v>
      </c>
      <c r="K57" s="306" t="s">
        <v>2063</v>
      </c>
    </row>
    <row r="58" spans="2:11" ht="16" x14ac:dyDescent="0.2">
      <c r="B58" s="307">
        <v>1</v>
      </c>
      <c r="C58" s="308">
        <f>'14S - 10B - 1 RR'!B40</f>
        <v>0</v>
      </c>
      <c r="D58" s="33">
        <f>'14S - 10B - 1 RR'!C40</f>
        <v>5</v>
      </c>
      <c r="E58" s="308">
        <f>'14S - 10B - 1 RR'!D40</f>
        <v>0</v>
      </c>
      <c r="F58" s="33">
        <f>'14S - 10B - 1 RR'!E40</f>
        <v>4</v>
      </c>
      <c r="G58" s="309"/>
      <c r="H58" s="99"/>
      <c r="I58" s="211"/>
      <c r="J58" s="99"/>
      <c r="K58" s="102"/>
    </row>
    <row r="59" spans="2:11" ht="16" x14ac:dyDescent="0.2">
      <c r="B59" s="307">
        <v>2</v>
      </c>
      <c r="C59" s="308">
        <f>'14S - 10B - 1 RR'!B41</f>
        <v>0</v>
      </c>
      <c r="D59" s="33">
        <f>'14S - 10B - 1 RR'!C41</f>
        <v>8</v>
      </c>
      <c r="E59" s="308">
        <f>'14S - 10B - 1 RR'!D41</f>
        <v>0</v>
      </c>
      <c r="F59" s="33">
        <f>'14S - 10B - 1 RR'!E41</f>
        <v>12</v>
      </c>
      <c r="G59" s="310"/>
      <c r="H59" s="99"/>
      <c r="I59" s="211"/>
      <c r="J59" s="99"/>
      <c r="K59" s="102"/>
    </row>
    <row r="60" spans="2:11" ht="15.75" customHeight="1" x14ac:dyDescent="0.2">
      <c r="B60" s="307">
        <v>3</v>
      </c>
      <c r="C60" s="308">
        <f>'14S - 10B - 1 RR'!B42</f>
        <v>0</v>
      </c>
      <c r="D60" s="33">
        <f>'14S - 10B - 1 RR'!C42</f>
        <v>6</v>
      </c>
      <c r="E60" s="308">
        <f>'14S - 10B - 1 RR'!D42</f>
        <v>0</v>
      </c>
      <c r="F60" s="33">
        <f>'14S - 10B - 1 RR'!E42</f>
        <v>3</v>
      </c>
      <c r="G60" s="310"/>
      <c r="H60" s="99"/>
      <c r="I60" s="211"/>
      <c r="J60" s="99"/>
      <c r="K60" s="102"/>
    </row>
    <row r="61" spans="2:11" ht="15.75" customHeight="1" x14ac:dyDescent="0.2">
      <c r="B61" s="307">
        <v>4</v>
      </c>
      <c r="C61" s="308">
        <f>'14S - 10B - 1 RR'!B43</f>
        <v>0</v>
      </c>
      <c r="D61" s="33">
        <f>'14S - 10B - 1 RR'!C43</f>
        <v>11</v>
      </c>
      <c r="E61" s="308">
        <f>'14S - 10B - 1 RR'!D43</f>
        <v>0</v>
      </c>
      <c r="F61" s="33">
        <f>'14S - 10B - 1 RR'!E43</f>
        <v>7</v>
      </c>
      <c r="G61" s="310"/>
      <c r="H61" s="99"/>
      <c r="I61" s="211"/>
      <c r="J61" s="99"/>
      <c r="K61" s="102"/>
    </row>
    <row r="62" spans="2:11" ht="15.75" customHeight="1" thickBot="1" x14ac:dyDescent="0.25">
      <c r="B62" s="307">
        <v>5</v>
      </c>
      <c r="C62" s="308">
        <f>'14S - 10B - 1 RR'!B44</f>
        <v>0</v>
      </c>
      <c r="D62" s="33">
        <f>'14S - 10B - 1 RR'!C44</f>
        <v>14</v>
      </c>
      <c r="E62" s="308">
        <f>'14S - 10B - 1 RR'!D44</f>
        <v>0</v>
      </c>
      <c r="F62" s="33">
        <f>'14S - 10B - 1 RR'!E44</f>
        <v>10</v>
      </c>
      <c r="G62" s="310"/>
      <c r="H62" s="99"/>
      <c r="I62" s="211"/>
      <c r="J62" s="99"/>
      <c r="K62" s="102"/>
    </row>
    <row r="63" spans="2:11" ht="15.75" customHeight="1" thickBot="1" x14ac:dyDescent="0.25">
      <c r="B63" s="1771" t="s">
        <v>1458</v>
      </c>
      <c r="C63" s="1772"/>
      <c r="D63" s="1772"/>
      <c r="E63" s="1772"/>
      <c r="F63" s="1772"/>
      <c r="G63" s="1772"/>
      <c r="H63" s="1801"/>
      <c r="I63" s="1802" t="s">
        <v>2062</v>
      </c>
      <c r="J63" s="1803"/>
      <c r="K63" s="522"/>
    </row>
    <row r="64" spans="2:11" ht="15.75" customHeight="1" x14ac:dyDescent="0.15"/>
    <row r="65" spans="2:11" ht="15.75" customHeight="1" x14ac:dyDescent="0.2">
      <c r="B65" s="1760" t="s">
        <v>194</v>
      </c>
      <c r="C65" s="1760"/>
      <c r="D65" s="1760"/>
      <c r="E65" s="1760"/>
      <c r="F65" s="1760"/>
      <c r="G65" s="1760"/>
      <c r="H65" s="1760"/>
      <c r="I65" s="1760"/>
      <c r="J65" s="1760"/>
      <c r="K65" s="1760"/>
    </row>
    <row r="66" spans="2:11" ht="15.75" customHeight="1" thickBot="1" x14ac:dyDescent="0.2"/>
    <row r="67" spans="2:11" ht="15.75" customHeight="1" thickBot="1" x14ac:dyDescent="0.25">
      <c r="B67" s="1764" t="s">
        <v>1461</v>
      </c>
      <c r="C67" s="1765"/>
      <c r="D67" s="220" t="s">
        <v>1460</v>
      </c>
      <c r="E67" s="1699" t="s">
        <v>18</v>
      </c>
      <c r="F67" s="1700"/>
      <c r="G67" s="295" t="s">
        <v>203</v>
      </c>
      <c r="H67" s="534" t="s">
        <v>199</v>
      </c>
      <c r="I67" s="526"/>
      <c r="J67" s="535" t="s">
        <v>200</v>
      </c>
      <c r="K67" s="526">
        <v>4</v>
      </c>
    </row>
    <row r="68" spans="2:11" ht="15.75" customHeight="1" x14ac:dyDescent="0.15">
      <c r="B68" s="300" t="s">
        <v>892</v>
      </c>
      <c r="C68" s="301" t="s">
        <v>197</v>
      </c>
      <c r="D68" s="302" t="s">
        <v>2322</v>
      </c>
      <c r="E68" s="303" t="s">
        <v>197</v>
      </c>
      <c r="F68" s="304" t="s">
        <v>2324</v>
      </c>
      <c r="G68" s="305" t="s">
        <v>1041</v>
      </c>
      <c r="H68" s="106" t="s">
        <v>1042</v>
      </c>
      <c r="I68" s="106" t="s">
        <v>1043</v>
      </c>
      <c r="J68" s="106" t="s">
        <v>193</v>
      </c>
      <c r="K68" s="306" t="s">
        <v>2063</v>
      </c>
    </row>
    <row r="69" spans="2:11" ht="15.75" customHeight="1" x14ac:dyDescent="0.2">
      <c r="B69" s="307">
        <v>1</v>
      </c>
      <c r="C69" s="308">
        <f>'14S - 10B - 1 RR'!H40</f>
        <v>0</v>
      </c>
      <c r="D69" s="33">
        <f>'14S - 10B - 1 RR'!I40</f>
        <v>8</v>
      </c>
      <c r="E69" s="308">
        <f>'14S - 10B - 1 RR'!J40</f>
        <v>0</v>
      </c>
      <c r="F69" s="33">
        <f>'14S - 10B - 1 RR'!K40</f>
        <v>1</v>
      </c>
      <c r="G69" s="309"/>
      <c r="H69" s="99"/>
      <c r="I69" s="211"/>
      <c r="J69" s="99"/>
      <c r="K69" s="102"/>
    </row>
    <row r="70" spans="2:11" ht="16" x14ac:dyDescent="0.2">
      <c r="B70" s="307">
        <v>2</v>
      </c>
      <c r="C70" s="308">
        <f>'14S - 10B - 1 RR'!H41</f>
        <v>0</v>
      </c>
      <c r="D70" s="33">
        <f>'14S - 10B - 1 RR'!I41</f>
        <v>5</v>
      </c>
      <c r="E70" s="308">
        <f>'14S - 10B - 1 RR'!J41</f>
        <v>0</v>
      </c>
      <c r="F70" s="33">
        <f>'14S - 10B - 1 RR'!K41</f>
        <v>9</v>
      </c>
      <c r="G70" s="310"/>
      <c r="H70" s="99"/>
      <c r="I70" s="211"/>
      <c r="J70" s="99"/>
      <c r="K70" s="102"/>
    </row>
    <row r="71" spans="2:11" ht="15.75" customHeight="1" x14ac:dyDescent="0.2">
      <c r="B71" s="307">
        <v>3</v>
      </c>
      <c r="C71" s="308">
        <f>'14S - 10B - 1 RR'!H42</f>
        <v>0</v>
      </c>
      <c r="D71" s="33">
        <f>'14S - 10B - 1 RR'!I42</f>
        <v>10</v>
      </c>
      <c r="E71" s="308">
        <f>'14S - 10B - 1 RR'!J42</f>
        <v>0</v>
      </c>
      <c r="F71" s="33">
        <f>'14S - 10B - 1 RR'!K42</f>
        <v>2</v>
      </c>
      <c r="G71" s="310"/>
      <c r="H71" s="99"/>
      <c r="I71" s="211"/>
      <c r="J71" s="99"/>
      <c r="K71" s="102"/>
    </row>
    <row r="72" spans="2:11" ht="16" x14ac:dyDescent="0.2">
      <c r="B72" s="307">
        <v>4</v>
      </c>
      <c r="C72" s="308">
        <f>'14S - 10B - 1 RR'!H43</f>
        <v>0</v>
      </c>
      <c r="D72" s="33">
        <f>'14S - 10B - 1 RR'!I43</f>
        <v>11</v>
      </c>
      <c r="E72" s="308">
        <f>'14S - 10B - 1 RR'!J43</f>
        <v>0</v>
      </c>
      <c r="F72" s="33">
        <f>'14S - 10B - 1 RR'!K43</f>
        <v>14</v>
      </c>
      <c r="G72" s="310"/>
      <c r="H72" s="99"/>
      <c r="I72" s="211"/>
      <c r="J72" s="99"/>
      <c r="K72" s="102"/>
    </row>
    <row r="73" spans="2:11" ht="17" thickBot="1" x14ac:dyDescent="0.25">
      <c r="B73" s="307">
        <v>5</v>
      </c>
      <c r="C73" s="308">
        <f>'14S - 10B - 1 RR'!H44</f>
        <v>0</v>
      </c>
      <c r="D73" s="33">
        <f>'14S - 10B - 1 RR'!I44</f>
        <v>12</v>
      </c>
      <c r="E73" s="308">
        <f>'14S - 10B - 1 RR'!J44</f>
        <v>0</v>
      </c>
      <c r="F73" s="33">
        <f>'14S - 10B - 1 RR'!K44</f>
        <v>13</v>
      </c>
      <c r="G73" s="310"/>
      <c r="H73" s="99"/>
      <c r="I73" s="211"/>
      <c r="J73" s="99"/>
      <c r="K73" s="102"/>
    </row>
    <row r="74" spans="2:11" ht="17" thickBot="1" x14ac:dyDescent="0.25">
      <c r="B74" s="1771" t="s">
        <v>1458</v>
      </c>
      <c r="C74" s="1772"/>
      <c r="D74" s="1772"/>
      <c r="E74" s="1772"/>
      <c r="F74" s="1772"/>
      <c r="G74" s="1772"/>
      <c r="H74" s="1801"/>
      <c r="I74" s="1802" t="s">
        <v>2062</v>
      </c>
      <c r="J74" s="1803"/>
      <c r="K74" s="522"/>
    </row>
    <row r="76" spans="2:11" ht="16" x14ac:dyDescent="0.2">
      <c r="B76" s="1760" t="s">
        <v>194</v>
      </c>
      <c r="C76" s="1760"/>
      <c r="D76" s="1760"/>
      <c r="E76" s="1760"/>
      <c r="F76" s="1760"/>
      <c r="G76" s="1760"/>
      <c r="H76" s="1760"/>
      <c r="I76" s="1760"/>
      <c r="J76" s="1760"/>
      <c r="K76" s="1760"/>
    </row>
    <row r="77" spans="2:11" ht="14" thickBot="1" x14ac:dyDescent="0.2"/>
    <row r="78" spans="2:11" ht="19" thickBot="1" x14ac:dyDescent="0.25">
      <c r="B78" s="1764" t="s">
        <v>1461</v>
      </c>
      <c r="C78" s="1765"/>
      <c r="D78" s="220" t="s">
        <v>1460</v>
      </c>
      <c r="E78" s="1699" t="s">
        <v>18</v>
      </c>
      <c r="F78" s="1700"/>
      <c r="G78" s="295" t="s">
        <v>203</v>
      </c>
      <c r="H78" s="534" t="s">
        <v>199</v>
      </c>
      <c r="I78" s="526"/>
      <c r="J78" s="535" t="s">
        <v>200</v>
      </c>
      <c r="K78" s="526">
        <v>5</v>
      </c>
    </row>
    <row r="79" spans="2:11" x14ac:dyDescent="0.15">
      <c r="B79" s="300" t="s">
        <v>892</v>
      </c>
      <c r="C79" s="301" t="s">
        <v>197</v>
      </c>
      <c r="D79" s="302" t="s">
        <v>2322</v>
      </c>
      <c r="E79" s="303" t="s">
        <v>197</v>
      </c>
      <c r="F79" s="304" t="s">
        <v>2324</v>
      </c>
      <c r="G79" s="305" t="s">
        <v>1041</v>
      </c>
      <c r="H79" s="106" t="s">
        <v>1042</v>
      </c>
      <c r="I79" s="106" t="s">
        <v>1043</v>
      </c>
      <c r="J79" s="106" t="s">
        <v>193</v>
      </c>
      <c r="K79" s="306" t="s">
        <v>2063</v>
      </c>
    </row>
    <row r="80" spans="2:11" ht="16" x14ac:dyDescent="0.2">
      <c r="B80" s="307">
        <v>1</v>
      </c>
      <c r="C80" s="308">
        <f>'14S - 10B - 1 RR'!B48</f>
        <v>0</v>
      </c>
      <c r="D80" s="33">
        <f>'14S - 10B - 1 RR'!C48</f>
        <v>1</v>
      </c>
      <c r="E80" s="308">
        <f>'14S - 10B - 1 RR'!D48</f>
        <v>0</v>
      </c>
      <c r="F80" s="33">
        <f>'14S - 10B - 1 RR'!E48</f>
        <v>9</v>
      </c>
      <c r="G80" s="309"/>
      <c r="H80" s="99"/>
      <c r="I80" s="211"/>
      <c r="J80" s="99"/>
      <c r="K80" s="102"/>
    </row>
    <row r="81" spans="2:11" ht="16" x14ac:dyDescent="0.2">
      <c r="B81" s="307">
        <v>2</v>
      </c>
      <c r="C81" s="308">
        <f>'14S - 10B - 1 RR'!B49</f>
        <v>0</v>
      </c>
      <c r="D81" s="33">
        <f>'14S - 10B - 1 RR'!C49</f>
        <v>12</v>
      </c>
      <c r="E81" s="308">
        <f>'14S - 10B - 1 RR'!D49</f>
        <v>0</v>
      </c>
      <c r="F81" s="33">
        <f>'14S - 10B - 1 RR'!E49</f>
        <v>4</v>
      </c>
      <c r="G81" s="310"/>
      <c r="H81" s="99"/>
      <c r="I81" s="211"/>
      <c r="J81" s="99"/>
      <c r="K81" s="102"/>
    </row>
    <row r="82" spans="2:11" ht="16" x14ac:dyDescent="0.2">
      <c r="B82" s="307">
        <v>3</v>
      </c>
      <c r="C82" s="308">
        <f>'14S - 10B - 1 RR'!B50</f>
        <v>0</v>
      </c>
      <c r="D82" s="33">
        <f>'14S - 10B - 1 RR'!C50</f>
        <v>5</v>
      </c>
      <c r="E82" s="308">
        <f>'14S - 10B - 1 RR'!D50</f>
        <v>0</v>
      </c>
      <c r="F82" s="33">
        <f>'14S - 10B - 1 RR'!E50</f>
        <v>13</v>
      </c>
      <c r="G82" s="310"/>
      <c r="H82" s="99"/>
      <c r="I82" s="211"/>
      <c r="J82" s="99"/>
      <c r="K82" s="102"/>
    </row>
    <row r="83" spans="2:11" ht="16" x14ac:dyDescent="0.2">
      <c r="B83" s="307">
        <v>4</v>
      </c>
      <c r="C83" s="308">
        <f>'14S - 10B - 1 RR'!B51</f>
        <v>0</v>
      </c>
      <c r="D83" s="33">
        <f>'14S - 10B - 1 RR'!C51</f>
        <v>3</v>
      </c>
      <c r="E83" s="308">
        <f>'14S - 10B - 1 RR'!D51</f>
        <v>0</v>
      </c>
      <c r="F83" s="33">
        <f>'14S - 10B - 1 RR'!E51</f>
        <v>14</v>
      </c>
      <c r="G83" s="310"/>
      <c r="H83" s="99"/>
      <c r="I83" s="211"/>
      <c r="J83" s="99"/>
      <c r="K83" s="102"/>
    </row>
    <row r="84" spans="2:11" ht="17" thickBot="1" x14ac:dyDescent="0.25">
      <c r="B84" s="307">
        <v>5</v>
      </c>
      <c r="C84" s="308">
        <f>'14S - 10B - 1 RR'!B52</f>
        <v>0</v>
      </c>
      <c r="D84" s="33">
        <f>'14S - 10B - 1 RR'!C52</f>
        <v>6</v>
      </c>
      <c r="E84" s="308">
        <f>'14S - 10B - 1 RR'!D52</f>
        <v>0</v>
      </c>
      <c r="F84" s="33">
        <f>'14S - 10B - 1 RR'!E52</f>
        <v>11</v>
      </c>
      <c r="G84" s="310"/>
      <c r="H84" s="99"/>
      <c r="I84" s="211"/>
      <c r="J84" s="99"/>
      <c r="K84" s="102"/>
    </row>
    <row r="85" spans="2:11" ht="17" thickBot="1" x14ac:dyDescent="0.25">
      <c r="B85" s="1771" t="s">
        <v>1458</v>
      </c>
      <c r="C85" s="1772"/>
      <c r="D85" s="1772"/>
      <c r="E85" s="1772"/>
      <c r="F85" s="1772"/>
      <c r="G85" s="1772"/>
      <c r="H85" s="1801"/>
      <c r="I85" s="1802" t="s">
        <v>2062</v>
      </c>
      <c r="J85" s="1803"/>
      <c r="K85" s="522"/>
    </row>
    <row r="86" spans="2:11" x14ac:dyDescent="0.15">
      <c r="B86"/>
      <c r="C86"/>
      <c r="D86"/>
      <c r="E86"/>
      <c r="F86"/>
      <c r="G86"/>
      <c r="H86"/>
      <c r="I86"/>
      <c r="J86"/>
      <c r="K86"/>
    </row>
    <row r="87" spans="2:11" ht="16" x14ac:dyDescent="0.2">
      <c r="B87" s="1760" t="s">
        <v>194</v>
      </c>
      <c r="C87" s="1760"/>
      <c r="D87" s="1760"/>
      <c r="E87" s="1760"/>
      <c r="F87" s="1760"/>
      <c r="G87" s="1760"/>
      <c r="H87" s="1760"/>
      <c r="I87" s="1760"/>
      <c r="J87" s="1760"/>
      <c r="K87" s="1760"/>
    </row>
    <row r="88" spans="2:11" ht="14" thickBot="1" x14ac:dyDescent="0.2"/>
    <row r="89" spans="2:11" ht="19" thickBot="1" x14ac:dyDescent="0.25">
      <c r="B89" s="1764" t="s">
        <v>1461</v>
      </c>
      <c r="C89" s="1765"/>
      <c r="D89" s="220" t="s">
        <v>1460</v>
      </c>
      <c r="E89" s="1699" t="s">
        <v>18</v>
      </c>
      <c r="F89" s="1700"/>
      <c r="G89" s="295" t="s">
        <v>203</v>
      </c>
      <c r="H89" s="534" t="s">
        <v>199</v>
      </c>
      <c r="I89" s="526"/>
      <c r="J89" s="535" t="s">
        <v>200</v>
      </c>
      <c r="K89" s="526">
        <v>6</v>
      </c>
    </row>
    <row r="90" spans="2:11" x14ac:dyDescent="0.15">
      <c r="B90" s="300" t="s">
        <v>892</v>
      </c>
      <c r="C90" s="301" t="s">
        <v>197</v>
      </c>
      <c r="D90" s="302" t="s">
        <v>2322</v>
      </c>
      <c r="E90" s="303" t="s">
        <v>197</v>
      </c>
      <c r="F90" s="304" t="s">
        <v>2324</v>
      </c>
      <c r="G90" s="305" t="s">
        <v>1041</v>
      </c>
      <c r="H90" s="106" t="s">
        <v>1042</v>
      </c>
      <c r="I90" s="106" t="s">
        <v>1043</v>
      </c>
      <c r="J90" s="106" t="s">
        <v>193</v>
      </c>
      <c r="K90" s="306" t="s">
        <v>2063</v>
      </c>
    </row>
    <row r="91" spans="2:11" ht="16" x14ac:dyDescent="0.2">
      <c r="B91" s="307">
        <v>1</v>
      </c>
      <c r="C91" s="308">
        <f>'14S - 10B - 1 RR'!H48</f>
        <v>0</v>
      </c>
      <c r="D91" s="33">
        <f>'14S - 10B - 1 RR'!I48</f>
        <v>4</v>
      </c>
      <c r="E91" s="308">
        <f>'14S - 10B - 1 RR'!J48</f>
        <v>0</v>
      </c>
      <c r="F91" s="33">
        <f>'14S - 10B - 1 RR'!K48</f>
        <v>9</v>
      </c>
      <c r="G91" s="309"/>
      <c r="H91" s="99"/>
      <c r="I91" s="211"/>
      <c r="J91" s="99"/>
      <c r="K91" s="102"/>
    </row>
    <row r="92" spans="2:11" ht="16" x14ac:dyDescent="0.2">
      <c r="B92" s="307">
        <v>2</v>
      </c>
      <c r="C92" s="308">
        <f>'14S - 10B - 1 RR'!H49</f>
        <v>0</v>
      </c>
      <c r="D92" s="33">
        <f>'14S - 10B - 1 RR'!I49</f>
        <v>12</v>
      </c>
      <c r="E92" s="308">
        <f>'14S - 10B - 1 RR'!J49</f>
        <v>0</v>
      </c>
      <c r="F92" s="33">
        <f>'14S - 10B - 1 RR'!K49</f>
        <v>5</v>
      </c>
      <c r="G92" s="310"/>
      <c r="H92" s="99"/>
      <c r="I92" s="211"/>
      <c r="J92" s="99"/>
      <c r="K92" s="102"/>
    </row>
    <row r="93" spans="2:11" ht="18.75" customHeight="1" x14ac:dyDescent="0.2">
      <c r="B93" s="307">
        <v>3</v>
      </c>
      <c r="C93" s="308">
        <f>'14S - 10B - 1 RR'!H50</f>
        <v>0</v>
      </c>
      <c r="D93" s="33">
        <f>'14S - 10B - 1 RR'!I50</f>
        <v>13</v>
      </c>
      <c r="E93" s="308">
        <f>'14S - 10B - 1 RR'!J50</f>
        <v>0</v>
      </c>
      <c r="F93" s="33">
        <f>'14S - 10B - 1 RR'!K50</f>
        <v>8</v>
      </c>
      <c r="G93" s="310"/>
      <c r="H93" s="99"/>
      <c r="I93" s="211"/>
      <c r="J93" s="99"/>
      <c r="K93" s="102"/>
    </row>
    <row r="94" spans="2:11" ht="16" x14ac:dyDescent="0.2">
      <c r="B94" s="307">
        <v>4</v>
      </c>
      <c r="C94" s="308">
        <f>'14S - 10B - 1 RR'!H51</f>
        <v>0</v>
      </c>
      <c r="D94" s="33">
        <f>'14S - 10B - 1 RR'!I51</f>
        <v>3</v>
      </c>
      <c r="E94" s="308">
        <f>'14S - 10B - 1 RR'!J51</f>
        <v>0</v>
      </c>
      <c r="F94" s="33">
        <f>'14S - 10B - 1 RR'!K51</f>
        <v>10</v>
      </c>
      <c r="G94" s="310"/>
      <c r="H94" s="99"/>
      <c r="I94" s="211"/>
      <c r="J94" s="99"/>
      <c r="K94" s="102"/>
    </row>
    <row r="95" spans="2:11" ht="17" thickBot="1" x14ac:dyDescent="0.25">
      <c r="B95" s="307">
        <v>5</v>
      </c>
      <c r="C95" s="308">
        <f>'14S - 10B - 1 RR'!H52</f>
        <v>0</v>
      </c>
      <c r="D95" s="33">
        <f>'14S - 10B - 1 RR'!I52</f>
        <v>2</v>
      </c>
      <c r="E95" s="308">
        <f>'14S - 10B - 1 RR'!J52</f>
        <v>0</v>
      </c>
      <c r="F95" s="33">
        <f>'14S - 10B - 1 RR'!K52</f>
        <v>14</v>
      </c>
      <c r="G95" s="310"/>
      <c r="H95" s="99"/>
      <c r="I95" s="211"/>
      <c r="J95" s="99"/>
      <c r="K95" s="102"/>
    </row>
    <row r="96" spans="2:11" ht="17" thickBot="1" x14ac:dyDescent="0.25">
      <c r="B96" s="1771" t="s">
        <v>1458</v>
      </c>
      <c r="C96" s="1772"/>
      <c r="D96" s="1772"/>
      <c r="E96" s="1772"/>
      <c r="F96" s="1772"/>
      <c r="G96" s="1772"/>
      <c r="H96" s="1801"/>
      <c r="I96" s="1802" t="s">
        <v>2062</v>
      </c>
      <c r="J96" s="1803"/>
      <c r="K96" s="522"/>
    </row>
    <row r="97" spans="2:11" x14ac:dyDescent="0.15">
      <c r="B97"/>
      <c r="C97"/>
      <c r="D97"/>
      <c r="E97"/>
      <c r="F97"/>
      <c r="G97"/>
      <c r="H97"/>
      <c r="I97"/>
      <c r="J97"/>
      <c r="K97"/>
    </row>
    <row r="98" spans="2:11" x14ac:dyDescent="0.15">
      <c r="B98"/>
      <c r="C98"/>
      <c r="D98"/>
      <c r="E98"/>
      <c r="F98"/>
      <c r="G98"/>
      <c r="H98"/>
      <c r="I98"/>
      <c r="J98"/>
      <c r="K98"/>
    </row>
    <row r="99" spans="2:11" x14ac:dyDescent="0.15">
      <c r="B99"/>
      <c r="C99"/>
      <c r="D99"/>
      <c r="E99"/>
      <c r="F99"/>
      <c r="G99"/>
      <c r="H99"/>
      <c r="I99"/>
      <c r="J99"/>
      <c r="K99"/>
    </row>
    <row r="100" spans="2:11" x14ac:dyDescent="0.15">
      <c r="B100"/>
      <c r="C100"/>
      <c r="D100"/>
      <c r="E100"/>
      <c r="F100"/>
      <c r="G100"/>
      <c r="H100"/>
      <c r="I100"/>
      <c r="J100"/>
      <c r="K100"/>
    </row>
    <row r="101" spans="2:11" x14ac:dyDescent="0.15">
      <c r="B101"/>
      <c r="C101"/>
      <c r="D101"/>
      <c r="E101"/>
      <c r="F101"/>
      <c r="G101"/>
      <c r="H101"/>
      <c r="I101"/>
      <c r="J101"/>
      <c r="K101"/>
    </row>
    <row r="102" spans="2:11" x14ac:dyDescent="0.15">
      <c r="B102"/>
      <c r="C102"/>
      <c r="D102"/>
      <c r="E102"/>
      <c r="F102"/>
      <c r="G102"/>
      <c r="H102"/>
      <c r="I102"/>
      <c r="J102"/>
      <c r="K102"/>
    </row>
    <row r="103" spans="2:11" x14ac:dyDescent="0.15">
      <c r="B103"/>
      <c r="C103"/>
      <c r="D103"/>
      <c r="E103"/>
      <c r="F103"/>
      <c r="G103"/>
      <c r="H103"/>
      <c r="I103"/>
      <c r="J103"/>
      <c r="K103"/>
    </row>
    <row r="104" spans="2:11" ht="16" x14ac:dyDescent="0.2">
      <c r="B104" s="1760" t="s">
        <v>194</v>
      </c>
      <c r="C104" s="1760"/>
      <c r="D104" s="1760"/>
      <c r="E104" s="1760"/>
      <c r="F104" s="1760"/>
      <c r="G104" s="1760"/>
      <c r="H104" s="1760"/>
      <c r="I104" s="1760"/>
      <c r="J104" s="1760"/>
      <c r="K104" s="1760"/>
    </row>
    <row r="105" spans="2:11" ht="14" thickBot="1" x14ac:dyDescent="0.2"/>
    <row r="106" spans="2:11" ht="19" thickBot="1" x14ac:dyDescent="0.25">
      <c r="B106" s="1764" t="s">
        <v>1461</v>
      </c>
      <c r="C106" s="1765"/>
      <c r="D106" s="220" t="s">
        <v>1460</v>
      </c>
      <c r="E106" s="1699" t="s">
        <v>18</v>
      </c>
      <c r="F106" s="1700"/>
      <c r="G106" s="295" t="s">
        <v>203</v>
      </c>
      <c r="H106" s="534" t="s">
        <v>199</v>
      </c>
      <c r="I106" s="526"/>
      <c r="J106" s="535" t="s">
        <v>200</v>
      </c>
      <c r="K106" s="526">
        <v>7</v>
      </c>
    </row>
    <row r="107" spans="2:11" x14ac:dyDescent="0.15">
      <c r="B107" s="300" t="s">
        <v>892</v>
      </c>
      <c r="C107" s="301" t="s">
        <v>197</v>
      </c>
      <c r="D107" s="302" t="s">
        <v>2322</v>
      </c>
      <c r="E107" s="303" t="s">
        <v>197</v>
      </c>
      <c r="F107" s="304" t="s">
        <v>2324</v>
      </c>
      <c r="G107" s="305" t="s">
        <v>1041</v>
      </c>
      <c r="H107" s="106" t="s">
        <v>1042</v>
      </c>
      <c r="I107" s="106" t="s">
        <v>1043</v>
      </c>
      <c r="J107" s="106" t="s">
        <v>193</v>
      </c>
      <c r="K107" s="306" t="s">
        <v>2063</v>
      </c>
    </row>
    <row r="108" spans="2:11" ht="16" x14ac:dyDescent="0.2">
      <c r="B108" s="307">
        <v>1</v>
      </c>
      <c r="C108" s="308">
        <f>'14S - 10B - 1 RR'!B56</f>
        <v>0</v>
      </c>
      <c r="D108" s="33">
        <f>'14S - 10B - 1 RR'!C56</f>
        <v>1</v>
      </c>
      <c r="E108" s="308">
        <f>'14S - 10B - 1 RR'!D56</f>
        <v>0</v>
      </c>
      <c r="F108" s="33">
        <f>'14S - 10B - 1 RR'!E56</f>
        <v>12</v>
      </c>
      <c r="G108" s="309"/>
      <c r="H108" s="99"/>
      <c r="I108" s="211"/>
      <c r="J108" s="99"/>
      <c r="K108" s="102"/>
    </row>
    <row r="109" spans="2:11" ht="16" x14ac:dyDescent="0.2">
      <c r="B109" s="307">
        <v>2</v>
      </c>
      <c r="C109" s="308">
        <f>'14S - 10B - 1 RR'!B57</f>
        <v>0</v>
      </c>
      <c r="D109" s="33">
        <f>'14S - 10B - 1 RR'!C57</f>
        <v>9</v>
      </c>
      <c r="E109" s="308">
        <f>'14S - 10B - 1 RR'!D57</f>
        <v>0</v>
      </c>
      <c r="F109" s="33">
        <f>'14S - 10B - 1 RR'!E57</f>
        <v>13</v>
      </c>
      <c r="G109" s="310"/>
      <c r="H109" s="99"/>
      <c r="I109" s="211"/>
      <c r="J109" s="99"/>
      <c r="K109" s="102"/>
    </row>
    <row r="110" spans="2:11" ht="16" x14ac:dyDescent="0.2">
      <c r="B110" s="307">
        <v>3</v>
      </c>
      <c r="C110" s="308">
        <f>'14S - 10B - 1 RR'!B58</f>
        <v>0</v>
      </c>
      <c r="D110" s="33">
        <f>'14S - 10B - 1 RR'!C58</f>
        <v>14</v>
      </c>
      <c r="E110" s="308">
        <f>'14S - 10B - 1 RR'!D58</f>
        <v>0</v>
      </c>
      <c r="F110" s="33">
        <f>'14S - 10B - 1 RR'!E58</f>
        <v>7</v>
      </c>
      <c r="G110" s="310"/>
      <c r="H110" s="99"/>
      <c r="I110" s="211"/>
      <c r="J110" s="99"/>
      <c r="K110" s="102"/>
    </row>
    <row r="111" spans="2:11" ht="16" x14ac:dyDescent="0.2">
      <c r="B111" s="307">
        <v>4</v>
      </c>
      <c r="C111" s="308">
        <f>'14S - 10B - 1 RR'!B59</f>
        <v>0</v>
      </c>
      <c r="D111" s="33">
        <f>'14S - 10B - 1 RR'!C59</f>
        <v>10</v>
      </c>
      <c r="E111" s="308">
        <f>'14S - 10B - 1 RR'!D59</f>
        <v>0</v>
      </c>
      <c r="F111" s="33">
        <f>'14S - 10B - 1 RR'!E59</f>
        <v>6</v>
      </c>
      <c r="G111" s="310"/>
      <c r="H111" s="99"/>
      <c r="I111" s="211"/>
      <c r="J111" s="99"/>
      <c r="K111" s="102"/>
    </row>
    <row r="112" spans="2:11" ht="17" thickBot="1" x14ac:dyDescent="0.25">
      <c r="B112" s="307">
        <v>5</v>
      </c>
      <c r="C112" s="308">
        <f>'14S - 10B - 1 RR'!B60</f>
        <v>0</v>
      </c>
      <c r="D112" s="33">
        <f>'14S - 10B - 1 RR'!C60</f>
        <v>4</v>
      </c>
      <c r="E112" s="308">
        <f>'14S - 10B - 1 RR'!D60</f>
        <v>0</v>
      </c>
      <c r="F112" s="33">
        <f>'14S - 10B - 1 RR'!E60</f>
        <v>8</v>
      </c>
      <c r="G112" s="310"/>
      <c r="H112" s="99"/>
      <c r="I112" s="211"/>
      <c r="J112" s="99"/>
      <c r="K112" s="102"/>
    </row>
    <row r="113" spans="2:11" ht="17" thickBot="1" x14ac:dyDescent="0.25">
      <c r="B113" s="1771" t="s">
        <v>1458</v>
      </c>
      <c r="C113" s="1772"/>
      <c r="D113" s="1772"/>
      <c r="E113" s="1772"/>
      <c r="F113" s="1772"/>
      <c r="G113" s="1772"/>
      <c r="H113" s="1801"/>
      <c r="I113" s="1802" t="s">
        <v>2062</v>
      </c>
      <c r="J113" s="1803"/>
      <c r="K113" s="522"/>
    </row>
    <row r="114" spans="2:11" x14ac:dyDescent="0.15">
      <c r="B114"/>
      <c r="C114"/>
      <c r="D114"/>
      <c r="E114"/>
      <c r="F114"/>
      <c r="G114"/>
      <c r="H114"/>
      <c r="I114"/>
      <c r="J114"/>
      <c r="K114"/>
    </row>
    <row r="115" spans="2:11" x14ac:dyDescent="0.15">
      <c r="B115"/>
      <c r="C115"/>
      <c r="D115"/>
      <c r="E115"/>
      <c r="F115"/>
      <c r="G115"/>
      <c r="H115"/>
      <c r="I115"/>
      <c r="J115"/>
      <c r="K115"/>
    </row>
    <row r="116" spans="2:11" ht="16" x14ac:dyDescent="0.2">
      <c r="B116" s="1760" t="s">
        <v>194</v>
      </c>
      <c r="C116" s="1760"/>
      <c r="D116" s="1760"/>
      <c r="E116" s="1760"/>
      <c r="F116" s="1760"/>
      <c r="G116" s="1760"/>
      <c r="H116" s="1760"/>
      <c r="I116" s="1760"/>
      <c r="J116" s="1760"/>
      <c r="K116" s="1760"/>
    </row>
    <row r="117" spans="2:11" ht="14" thickBot="1" x14ac:dyDescent="0.2"/>
    <row r="118" spans="2:11" ht="19" thickBot="1" x14ac:dyDescent="0.25">
      <c r="B118" s="1764" t="s">
        <v>1461</v>
      </c>
      <c r="C118" s="1765"/>
      <c r="D118" s="220" t="s">
        <v>1460</v>
      </c>
      <c r="E118" s="1699" t="s">
        <v>18</v>
      </c>
      <c r="F118" s="1700"/>
      <c r="G118" s="295" t="s">
        <v>203</v>
      </c>
      <c r="H118" s="534" t="s">
        <v>199</v>
      </c>
      <c r="I118" s="526"/>
      <c r="J118" s="535" t="s">
        <v>200</v>
      </c>
      <c r="K118" s="526">
        <v>8</v>
      </c>
    </row>
    <row r="119" spans="2:11" x14ac:dyDescent="0.15">
      <c r="B119" s="300" t="s">
        <v>892</v>
      </c>
      <c r="C119" s="301" t="s">
        <v>197</v>
      </c>
      <c r="D119" s="302" t="s">
        <v>2322</v>
      </c>
      <c r="E119" s="303" t="s">
        <v>197</v>
      </c>
      <c r="F119" s="304" t="s">
        <v>2324</v>
      </c>
      <c r="G119" s="305" t="s">
        <v>1041</v>
      </c>
      <c r="H119" s="106" t="s">
        <v>1042</v>
      </c>
      <c r="I119" s="106" t="s">
        <v>1043</v>
      </c>
      <c r="J119" s="106" t="s">
        <v>193</v>
      </c>
      <c r="K119" s="306" t="s">
        <v>2063</v>
      </c>
    </row>
    <row r="120" spans="2:11" ht="16" x14ac:dyDescent="0.2">
      <c r="B120" s="307">
        <v>1</v>
      </c>
      <c r="C120" s="308">
        <f>'14S - 10B - 1 RR'!H56</f>
        <v>0</v>
      </c>
      <c r="D120" s="33">
        <f>'14S - 10B - 1 RR'!I56</f>
        <v>13</v>
      </c>
      <c r="E120" s="308">
        <f>'14S - 10B - 1 RR'!J56</f>
        <v>0</v>
      </c>
      <c r="F120" s="33">
        <f>'14S - 10B - 1 RR'!K56</f>
        <v>1</v>
      </c>
      <c r="G120" s="309"/>
      <c r="H120" s="99"/>
      <c r="I120" s="211"/>
      <c r="J120" s="99"/>
      <c r="K120" s="102"/>
    </row>
    <row r="121" spans="2:11" ht="16" x14ac:dyDescent="0.2">
      <c r="B121" s="307">
        <v>2</v>
      </c>
      <c r="C121" s="308">
        <f>'14S - 10B - 1 RR'!H57</f>
        <v>0</v>
      </c>
      <c r="D121" s="33">
        <f>'14S - 10B - 1 RR'!I57</f>
        <v>14</v>
      </c>
      <c r="E121" s="308">
        <f>'14S - 10B - 1 RR'!J57</f>
        <v>0</v>
      </c>
      <c r="F121" s="33">
        <f>'14S - 10B - 1 RR'!K57</f>
        <v>6</v>
      </c>
      <c r="G121" s="310"/>
      <c r="H121" s="99"/>
      <c r="I121" s="211"/>
      <c r="J121" s="99"/>
      <c r="K121" s="102"/>
    </row>
    <row r="122" spans="2:11" ht="16" x14ac:dyDescent="0.2">
      <c r="B122" s="307">
        <v>3</v>
      </c>
      <c r="C122" s="308">
        <f>'14S - 10B - 1 RR'!H58</f>
        <v>0</v>
      </c>
      <c r="D122" s="33">
        <f>'14S - 10B - 1 RR'!I58</f>
        <v>2</v>
      </c>
      <c r="E122" s="308">
        <f>'14S - 10B - 1 RR'!J58</f>
        <v>0</v>
      </c>
      <c r="F122" s="33">
        <f>'14S - 10B - 1 RR'!K58</f>
        <v>11</v>
      </c>
      <c r="G122" s="310"/>
      <c r="H122" s="99"/>
      <c r="I122" s="211"/>
      <c r="J122" s="99"/>
      <c r="K122" s="102"/>
    </row>
    <row r="123" spans="2:11" ht="16" x14ac:dyDescent="0.2">
      <c r="B123" s="307">
        <v>4</v>
      </c>
      <c r="C123" s="308">
        <f>'14S - 10B - 1 RR'!H59</f>
        <v>0</v>
      </c>
      <c r="D123" s="33">
        <f>'14S - 10B - 1 RR'!I59</f>
        <v>9</v>
      </c>
      <c r="E123" s="308">
        <f>'14S - 10B - 1 RR'!J59</f>
        <v>0</v>
      </c>
      <c r="F123" s="33">
        <f>'14S - 10B - 1 RR'!K59</f>
        <v>12</v>
      </c>
      <c r="G123" s="310"/>
      <c r="H123" s="99"/>
      <c r="I123" s="211"/>
      <c r="J123" s="99"/>
      <c r="K123" s="102"/>
    </row>
    <row r="124" spans="2:11" ht="17" thickBot="1" x14ac:dyDescent="0.25">
      <c r="B124" s="307">
        <v>5</v>
      </c>
      <c r="C124" s="308">
        <f>'14S - 10B - 1 RR'!H60</f>
        <v>0</v>
      </c>
      <c r="D124" s="33">
        <f>'14S - 10B - 1 RR'!I60</f>
        <v>7</v>
      </c>
      <c r="E124" s="308">
        <f>'14S - 10B - 1 RR'!J60</f>
        <v>0</v>
      </c>
      <c r="F124" s="33">
        <f>'14S - 10B - 1 RR'!K60</f>
        <v>3</v>
      </c>
      <c r="G124" s="310"/>
      <c r="H124" s="99"/>
      <c r="I124" s="211"/>
      <c r="J124" s="99"/>
      <c r="K124" s="102"/>
    </row>
    <row r="125" spans="2:11" ht="17" thickBot="1" x14ac:dyDescent="0.25">
      <c r="B125" s="1771" t="s">
        <v>1458</v>
      </c>
      <c r="C125" s="1772"/>
      <c r="D125" s="1772"/>
      <c r="E125" s="1772"/>
      <c r="F125" s="1772"/>
      <c r="G125" s="1772"/>
      <c r="H125" s="1801"/>
      <c r="I125" s="1802" t="s">
        <v>2062</v>
      </c>
      <c r="J125" s="1803"/>
      <c r="K125" s="522"/>
    </row>
    <row r="126" spans="2:11" x14ac:dyDescent="0.15">
      <c r="B126"/>
      <c r="C126"/>
      <c r="D126"/>
      <c r="E126"/>
      <c r="F126"/>
      <c r="G126"/>
      <c r="H126"/>
      <c r="I126"/>
      <c r="J126"/>
      <c r="K126"/>
    </row>
    <row r="127" spans="2:11" x14ac:dyDescent="0.15">
      <c r="B127"/>
      <c r="C127"/>
      <c r="D127"/>
      <c r="E127"/>
      <c r="F127"/>
      <c r="G127"/>
      <c r="H127"/>
      <c r="I127"/>
      <c r="J127"/>
      <c r="K127"/>
    </row>
    <row r="128" spans="2:11" ht="16" x14ac:dyDescent="0.2">
      <c r="B128" s="1760" t="s">
        <v>194</v>
      </c>
      <c r="C128" s="1760"/>
      <c r="D128" s="1760"/>
      <c r="E128" s="1760"/>
      <c r="F128" s="1760"/>
      <c r="G128" s="1760"/>
      <c r="H128" s="1760"/>
      <c r="I128" s="1760"/>
      <c r="J128" s="1760"/>
      <c r="K128" s="1760"/>
    </row>
    <row r="129" spans="2:11" ht="14" thickBot="1" x14ac:dyDescent="0.2"/>
    <row r="130" spans="2:11" ht="19" thickBot="1" x14ac:dyDescent="0.25">
      <c r="B130" s="1764" t="s">
        <v>1461</v>
      </c>
      <c r="C130" s="1765"/>
      <c r="D130" s="220" t="s">
        <v>1460</v>
      </c>
      <c r="E130" s="1699" t="s">
        <v>18</v>
      </c>
      <c r="F130" s="1700"/>
      <c r="G130" s="295" t="s">
        <v>203</v>
      </c>
      <c r="H130" s="534" t="s">
        <v>199</v>
      </c>
      <c r="I130" s="526"/>
      <c r="J130" s="535" t="s">
        <v>200</v>
      </c>
      <c r="K130" s="526">
        <v>9</v>
      </c>
    </row>
    <row r="131" spans="2:11" x14ac:dyDescent="0.15">
      <c r="B131" s="300" t="s">
        <v>892</v>
      </c>
      <c r="C131" s="301" t="s">
        <v>197</v>
      </c>
      <c r="D131" s="302" t="s">
        <v>2322</v>
      </c>
      <c r="E131" s="303" t="s">
        <v>197</v>
      </c>
      <c r="F131" s="304" t="s">
        <v>2324</v>
      </c>
      <c r="G131" s="305" t="s">
        <v>1041</v>
      </c>
      <c r="H131" s="106" t="s">
        <v>1042</v>
      </c>
      <c r="I131" s="106" t="s">
        <v>1043</v>
      </c>
      <c r="J131" s="106" t="s">
        <v>193</v>
      </c>
      <c r="K131" s="306" t="s">
        <v>2063</v>
      </c>
    </row>
    <row r="132" spans="2:11" ht="16" x14ac:dyDescent="0.2">
      <c r="B132" s="307">
        <v>1</v>
      </c>
      <c r="C132" s="308">
        <f>'14S - 10B - 1 RR'!B69</f>
        <v>0</v>
      </c>
      <c r="D132" s="33">
        <f>'14S - 10B - 1 RR'!C69</f>
        <v>9</v>
      </c>
      <c r="E132" s="308">
        <f>'14S - 10B - 1 RR'!D69</f>
        <v>0</v>
      </c>
      <c r="F132" s="33">
        <f>'14S - 10B - 1 RR'!E69</f>
        <v>8</v>
      </c>
      <c r="G132" s="309"/>
      <c r="H132" s="99"/>
      <c r="I132" s="211"/>
      <c r="J132" s="99"/>
      <c r="K132" s="102"/>
    </row>
    <row r="133" spans="2:11" ht="16" x14ac:dyDescent="0.2">
      <c r="B133" s="307">
        <v>2</v>
      </c>
      <c r="C133" s="308">
        <f>'14S - 10B - 1 RR'!B70</f>
        <v>0</v>
      </c>
      <c r="D133" s="33">
        <f>'14S - 10B - 1 RR'!C70</f>
        <v>2</v>
      </c>
      <c r="E133" s="308">
        <f>'14S - 10B - 1 RR'!D70</f>
        <v>0</v>
      </c>
      <c r="F133" s="33">
        <f>'14S - 10B - 1 RR'!E70</f>
        <v>7</v>
      </c>
      <c r="G133" s="310"/>
      <c r="H133" s="99"/>
      <c r="I133" s="211"/>
      <c r="J133" s="99"/>
      <c r="K133" s="102"/>
    </row>
    <row r="134" spans="2:11" ht="16" x14ac:dyDescent="0.2">
      <c r="B134" s="307">
        <v>3</v>
      </c>
      <c r="C134" s="308">
        <f>'14S - 10B - 1 RR'!B71</f>
        <v>0</v>
      </c>
      <c r="D134" s="33">
        <f>'14S - 10B - 1 RR'!C71</f>
        <v>1</v>
      </c>
      <c r="E134" s="308">
        <f>'14S - 10B - 1 RR'!D71</f>
        <v>0</v>
      </c>
      <c r="F134" s="33">
        <f>'14S - 10B - 1 RR'!E71</f>
        <v>6</v>
      </c>
      <c r="G134" s="310"/>
      <c r="H134" s="99"/>
      <c r="I134" s="211"/>
      <c r="J134" s="99"/>
      <c r="K134" s="102"/>
    </row>
    <row r="135" spans="2:11" ht="16" x14ac:dyDescent="0.2">
      <c r="B135" s="307">
        <v>4</v>
      </c>
      <c r="C135" s="308">
        <f>'14S - 10B - 1 RR'!B72</f>
        <v>0</v>
      </c>
      <c r="D135" s="33">
        <f>'14S - 10B - 1 RR'!C72</f>
        <v>4</v>
      </c>
      <c r="E135" s="308">
        <f>'14S - 10B - 1 RR'!D72</f>
        <v>0</v>
      </c>
      <c r="F135" s="33">
        <f>'14S - 10B - 1 RR'!E72</f>
        <v>3</v>
      </c>
      <c r="G135" s="310"/>
      <c r="H135" s="99"/>
      <c r="I135" s="211"/>
      <c r="J135" s="99"/>
      <c r="K135" s="102"/>
    </row>
    <row r="136" spans="2:11" ht="17" thickBot="1" x14ac:dyDescent="0.25">
      <c r="B136" s="307">
        <v>5</v>
      </c>
      <c r="C136" s="308">
        <f>'14S - 10B - 1 RR'!B73</f>
        <v>0</v>
      </c>
      <c r="D136" s="33">
        <f>'14S - 10B - 1 RR'!C73</f>
        <v>5</v>
      </c>
      <c r="E136" s="308">
        <f>'14S - 10B - 1 RR'!D73</f>
        <v>0</v>
      </c>
      <c r="F136" s="33">
        <f>'14S - 10B - 1 RR'!E73</f>
        <v>10</v>
      </c>
      <c r="G136" s="310"/>
      <c r="H136" s="99"/>
      <c r="I136" s="211"/>
      <c r="J136" s="99"/>
      <c r="K136" s="102"/>
    </row>
    <row r="137" spans="2:11" ht="17" thickBot="1" x14ac:dyDescent="0.25">
      <c r="B137" s="1771" t="s">
        <v>1458</v>
      </c>
      <c r="C137" s="1772"/>
      <c r="D137" s="1772"/>
      <c r="E137" s="1772"/>
      <c r="F137" s="1772"/>
      <c r="G137" s="1772"/>
      <c r="H137" s="1801"/>
      <c r="I137" s="1802" t="s">
        <v>2062</v>
      </c>
      <c r="J137" s="1803"/>
      <c r="K137" s="522"/>
    </row>
    <row r="138" spans="2:11" x14ac:dyDescent="0.15">
      <c r="B138"/>
      <c r="C138"/>
      <c r="D138"/>
      <c r="E138"/>
      <c r="F138"/>
      <c r="G138"/>
      <c r="H138"/>
      <c r="I138"/>
      <c r="J138"/>
      <c r="K138"/>
    </row>
    <row r="139" spans="2:11" x14ac:dyDescent="0.15">
      <c r="B139"/>
      <c r="C139"/>
      <c r="D139"/>
      <c r="E139"/>
      <c r="F139"/>
      <c r="G139"/>
      <c r="H139"/>
      <c r="I139"/>
      <c r="J139"/>
      <c r="K139"/>
    </row>
    <row r="140" spans="2:11" ht="16" x14ac:dyDescent="0.2">
      <c r="B140" s="1760" t="s">
        <v>194</v>
      </c>
      <c r="C140" s="1760"/>
      <c r="D140" s="1760"/>
      <c r="E140" s="1760"/>
      <c r="F140" s="1760"/>
      <c r="G140" s="1760"/>
      <c r="H140" s="1760"/>
      <c r="I140" s="1760"/>
      <c r="J140" s="1760"/>
      <c r="K140" s="1760"/>
    </row>
    <row r="141" spans="2:11" ht="14" thickBot="1" x14ac:dyDescent="0.2"/>
    <row r="142" spans="2:11" ht="19" thickBot="1" x14ac:dyDescent="0.25">
      <c r="B142" s="1764" t="s">
        <v>1461</v>
      </c>
      <c r="C142" s="1765"/>
      <c r="D142" s="220" t="s">
        <v>1460</v>
      </c>
      <c r="E142" s="1699" t="s">
        <v>18</v>
      </c>
      <c r="F142" s="1700"/>
      <c r="G142" s="295" t="s">
        <v>203</v>
      </c>
      <c r="H142" s="534" t="s">
        <v>199</v>
      </c>
      <c r="I142" s="526"/>
      <c r="J142" s="535" t="s">
        <v>200</v>
      </c>
      <c r="K142" s="526">
        <v>10</v>
      </c>
    </row>
    <row r="143" spans="2:11" x14ac:dyDescent="0.15">
      <c r="B143" s="300" t="s">
        <v>892</v>
      </c>
      <c r="C143" s="301" t="s">
        <v>197</v>
      </c>
      <c r="D143" s="302" t="s">
        <v>2322</v>
      </c>
      <c r="E143" s="303" t="s">
        <v>197</v>
      </c>
      <c r="F143" s="304" t="s">
        <v>2324</v>
      </c>
      <c r="G143" s="305" t="s">
        <v>1041</v>
      </c>
      <c r="H143" s="106" t="s">
        <v>1042</v>
      </c>
      <c r="I143" s="106" t="s">
        <v>1043</v>
      </c>
      <c r="J143" s="106" t="s">
        <v>193</v>
      </c>
      <c r="K143" s="306" t="s">
        <v>2063</v>
      </c>
    </row>
    <row r="144" spans="2:11" ht="16" x14ac:dyDescent="0.2">
      <c r="B144" s="307">
        <v>1</v>
      </c>
      <c r="C144" s="308">
        <f>'14S - 10B - 1 RR'!H69</f>
        <v>0</v>
      </c>
      <c r="D144" s="33">
        <f>'14S - 10B - 1 RR'!I69</f>
        <v>1</v>
      </c>
      <c r="E144" s="308">
        <f>'14S - 10B - 1 RR'!J69</f>
        <v>0</v>
      </c>
      <c r="F144" s="33">
        <f>'14S - 10B - 1 RR'!K69</f>
        <v>3</v>
      </c>
      <c r="G144" s="309"/>
      <c r="H144" s="99"/>
      <c r="I144" s="211"/>
      <c r="J144" s="99"/>
      <c r="K144" s="102"/>
    </row>
    <row r="145" spans="2:11" ht="16" x14ac:dyDescent="0.2">
      <c r="B145" s="307">
        <v>2</v>
      </c>
      <c r="C145" s="308">
        <f>'14S - 10B - 1 RR'!H70</f>
        <v>0</v>
      </c>
      <c r="D145" s="33">
        <f>'14S - 10B - 1 RR'!I70</f>
        <v>4</v>
      </c>
      <c r="E145" s="308">
        <f>'14S - 10B - 1 RR'!J70</f>
        <v>0</v>
      </c>
      <c r="F145" s="33">
        <f>'14S - 10B - 1 RR'!K70</f>
        <v>2</v>
      </c>
      <c r="G145" s="310"/>
      <c r="H145" s="99"/>
      <c r="I145" s="211"/>
      <c r="J145" s="99"/>
      <c r="K145" s="102"/>
    </row>
    <row r="146" spans="2:11" ht="16" x14ac:dyDescent="0.2">
      <c r="B146" s="307">
        <v>3</v>
      </c>
      <c r="C146" s="308">
        <f>'14S - 10B - 1 RR'!H71</f>
        <v>0</v>
      </c>
      <c r="D146" s="33">
        <f>'14S - 10B - 1 RR'!I71</f>
        <v>8</v>
      </c>
      <c r="E146" s="308">
        <f>'14S - 10B - 1 RR'!J71</f>
        <v>0</v>
      </c>
      <c r="F146" s="33">
        <f>'14S - 10B - 1 RR'!K71</f>
        <v>14</v>
      </c>
      <c r="G146" s="310"/>
      <c r="H146" s="99"/>
      <c r="I146" s="211"/>
      <c r="J146" s="99"/>
      <c r="K146" s="102"/>
    </row>
    <row r="147" spans="2:11" ht="16" x14ac:dyDescent="0.2">
      <c r="B147" s="307">
        <v>4</v>
      </c>
      <c r="C147" s="308">
        <f>'14S - 10B - 1 RR'!H72</f>
        <v>0</v>
      </c>
      <c r="D147" s="33">
        <f>'14S - 10B - 1 RR'!I72</f>
        <v>9</v>
      </c>
      <c r="E147" s="308">
        <f>'14S - 10B - 1 RR'!J72</f>
        <v>0</v>
      </c>
      <c r="F147" s="33">
        <f>'14S - 10B - 1 RR'!K72</f>
        <v>6</v>
      </c>
      <c r="G147" s="310"/>
      <c r="H147" s="99"/>
      <c r="I147" s="211"/>
      <c r="J147" s="99"/>
      <c r="K147" s="102"/>
    </row>
    <row r="148" spans="2:11" ht="17" thickBot="1" x14ac:dyDescent="0.25">
      <c r="B148" s="307">
        <v>5</v>
      </c>
      <c r="C148" s="308">
        <f>'14S - 10B - 1 RR'!H73</f>
        <v>0</v>
      </c>
      <c r="D148" s="33">
        <f>'14S - 10B - 1 RR'!I73</f>
        <v>12</v>
      </c>
      <c r="E148" s="308">
        <f>'14S - 10B - 1 RR'!J73</f>
        <v>0</v>
      </c>
      <c r="F148" s="33">
        <f>'14S - 10B - 1 RR'!K73</f>
        <v>7</v>
      </c>
      <c r="G148" s="310"/>
      <c r="H148" s="99"/>
      <c r="I148" s="211"/>
      <c r="J148" s="99"/>
      <c r="K148" s="102"/>
    </row>
    <row r="149" spans="2:11" ht="17" thickBot="1" x14ac:dyDescent="0.25">
      <c r="B149" s="1771" t="s">
        <v>1458</v>
      </c>
      <c r="C149" s="1772"/>
      <c r="D149" s="1772"/>
      <c r="E149" s="1772"/>
      <c r="F149" s="1772"/>
      <c r="G149" s="1772"/>
      <c r="H149" s="1801"/>
      <c r="I149" s="1802" t="s">
        <v>2062</v>
      </c>
      <c r="J149" s="1803"/>
      <c r="K149" s="522"/>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ht="16" x14ac:dyDescent="0.2">
      <c r="B155" s="1760" t="s">
        <v>194</v>
      </c>
      <c r="C155" s="1760"/>
      <c r="D155" s="1760"/>
      <c r="E155" s="1760"/>
      <c r="F155" s="1760"/>
      <c r="G155" s="1760"/>
      <c r="H155" s="1760"/>
      <c r="I155" s="1760"/>
      <c r="J155" s="1760"/>
      <c r="K155" s="1760"/>
    </row>
    <row r="156" spans="2:11" ht="14" thickBot="1" x14ac:dyDescent="0.2"/>
    <row r="157" spans="2:11" ht="19" thickBot="1" x14ac:dyDescent="0.25">
      <c r="B157" s="1764" t="s">
        <v>1461</v>
      </c>
      <c r="C157" s="1765"/>
      <c r="D157" s="220" t="s">
        <v>1460</v>
      </c>
      <c r="E157" s="1699" t="s">
        <v>18</v>
      </c>
      <c r="F157" s="1700"/>
      <c r="G157" s="295" t="s">
        <v>203</v>
      </c>
      <c r="H157" s="534" t="s">
        <v>199</v>
      </c>
      <c r="I157" s="526"/>
      <c r="J157" s="535" t="s">
        <v>200</v>
      </c>
      <c r="K157" s="526">
        <v>11</v>
      </c>
    </row>
    <row r="158" spans="2:11" x14ac:dyDescent="0.15">
      <c r="B158" s="300" t="s">
        <v>892</v>
      </c>
      <c r="C158" s="301" t="s">
        <v>197</v>
      </c>
      <c r="D158" s="302" t="s">
        <v>2322</v>
      </c>
      <c r="E158" s="303" t="s">
        <v>197</v>
      </c>
      <c r="F158" s="304" t="s">
        <v>2324</v>
      </c>
      <c r="G158" s="305" t="s">
        <v>1041</v>
      </c>
      <c r="H158" s="106" t="s">
        <v>1042</v>
      </c>
      <c r="I158" s="106" t="s">
        <v>1043</v>
      </c>
      <c r="J158" s="106" t="s">
        <v>193</v>
      </c>
      <c r="K158" s="306" t="s">
        <v>2063</v>
      </c>
    </row>
    <row r="159" spans="2:11" ht="16" x14ac:dyDescent="0.2">
      <c r="B159" s="307">
        <v>1</v>
      </c>
      <c r="C159" s="308">
        <f>'14S - 10B - 1 RR'!B78</f>
        <v>0</v>
      </c>
      <c r="D159" s="33">
        <f>'14S - 10B - 1 RR'!C78</f>
        <v>8</v>
      </c>
      <c r="E159" s="308">
        <f>'14S - 10B - 1 RR'!D78</f>
        <v>0</v>
      </c>
      <c r="F159" s="33">
        <f>'14S - 10B - 1 RR'!E78</f>
        <v>2</v>
      </c>
      <c r="G159" s="309"/>
      <c r="H159" s="99"/>
      <c r="I159" s="211"/>
      <c r="J159" s="99"/>
      <c r="K159" s="102"/>
    </row>
    <row r="160" spans="2:11" ht="16" x14ac:dyDescent="0.2">
      <c r="B160" s="307">
        <v>2</v>
      </c>
      <c r="C160" s="308">
        <f>'14S - 10B - 1 RR'!B79</f>
        <v>0</v>
      </c>
      <c r="D160" s="33">
        <f>'14S - 10B - 1 RR'!C79</f>
        <v>7</v>
      </c>
      <c r="E160" s="308">
        <f>'14S - 10B - 1 RR'!D79</f>
        <v>0</v>
      </c>
      <c r="F160" s="33">
        <f>'14S - 10B - 1 RR'!E79</f>
        <v>5</v>
      </c>
      <c r="G160" s="310"/>
      <c r="H160" s="99"/>
      <c r="I160" s="211"/>
      <c r="J160" s="99"/>
      <c r="K160" s="102"/>
    </row>
    <row r="161" spans="2:11" ht="16" x14ac:dyDescent="0.2">
      <c r="B161" s="307">
        <v>3</v>
      </c>
      <c r="C161" s="308">
        <f>'14S - 10B - 1 RR'!B80</f>
        <v>0</v>
      </c>
      <c r="D161" s="33">
        <f>'14S - 10B - 1 RR'!C80</f>
        <v>3</v>
      </c>
      <c r="E161" s="308">
        <f>'14S - 10B - 1 RR'!D80</f>
        <v>0</v>
      </c>
      <c r="F161" s="33">
        <f>'14S - 10B - 1 RR'!E80</f>
        <v>9</v>
      </c>
      <c r="G161" s="310"/>
      <c r="H161" s="99"/>
      <c r="I161" s="211"/>
      <c r="J161" s="99"/>
      <c r="K161" s="102"/>
    </row>
    <row r="162" spans="2:11" ht="16" x14ac:dyDescent="0.2">
      <c r="B162" s="307">
        <v>4</v>
      </c>
      <c r="C162" s="308">
        <f>'14S - 10B - 1 RR'!B81</f>
        <v>0</v>
      </c>
      <c r="D162" s="33">
        <f>'14S - 10B - 1 RR'!C81</f>
        <v>12</v>
      </c>
      <c r="E162" s="308">
        <f>'14S - 10B - 1 RR'!D81</f>
        <v>0</v>
      </c>
      <c r="F162" s="33">
        <f>'14S - 10B - 1 RR'!E81</f>
        <v>10</v>
      </c>
      <c r="G162" s="310"/>
      <c r="H162" s="99"/>
      <c r="I162" s="211"/>
      <c r="J162" s="99"/>
      <c r="K162" s="102"/>
    </row>
    <row r="163" spans="2:11" ht="17" thickBot="1" x14ac:dyDescent="0.25">
      <c r="B163" s="307">
        <v>5</v>
      </c>
      <c r="C163" s="308">
        <f>'14S - 10B - 1 RR'!B82</f>
        <v>0</v>
      </c>
      <c r="D163" s="33">
        <f>'14S - 10B - 1 RR'!C82</f>
        <v>4</v>
      </c>
      <c r="E163" s="308">
        <f>'14S - 10B - 1 RR'!D82</f>
        <v>0</v>
      </c>
      <c r="F163" s="33">
        <f>'14S - 10B - 1 RR'!E82</f>
        <v>14</v>
      </c>
      <c r="G163" s="310"/>
      <c r="H163" s="99"/>
      <c r="I163" s="211"/>
      <c r="J163" s="99"/>
      <c r="K163" s="102"/>
    </row>
    <row r="164" spans="2:11" ht="17" thickBot="1" x14ac:dyDescent="0.25">
      <c r="B164" s="1771" t="s">
        <v>1458</v>
      </c>
      <c r="C164" s="1772"/>
      <c r="D164" s="1772"/>
      <c r="E164" s="1772"/>
      <c r="F164" s="1772"/>
      <c r="G164" s="1772"/>
      <c r="H164" s="1801"/>
      <c r="I164" s="1802" t="s">
        <v>2062</v>
      </c>
      <c r="J164" s="1803"/>
      <c r="K164" s="522"/>
    </row>
    <row r="165" spans="2:11" x14ac:dyDescent="0.15">
      <c r="B165"/>
      <c r="C165"/>
      <c r="D165"/>
      <c r="E165"/>
      <c r="F165"/>
      <c r="G165"/>
      <c r="H165"/>
      <c r="I165"/>
      <c r="J165"/>
      <c r="K165"/>
    </row>
    <row r="166" spans="2:11" x14ac:dyDescent="0.15">
      <c r="B166"/>
      <c r="C166"/>
      <c r="D166"/>
      <c r="E166"/>
      <c r="F166"/>
      <c r="G166"/>
      <c r="H166"/>
      <c r="I166"/>
      <c r="J166"/>
      <c r="K166"/>
    </row>
    <row r="167" spans="2:11" ht="16" x14ac:dyDescent="0.2">
      <c r="B167" s="1760" t="s">
        <v>194</v>
      </c>
      <c r="C167" s="1760"/>
      <c r="D167" s="1760"/>
      <c r="E167" s="1760"/>
      <c r="F167" s="1760"/>
      <c r="G167" s="1760"/>
      <c r="H167" s="1760"/>
      <c r="I167" s="1760"/>
      <c r="J167" s="1760"/>
      <c r="K167" s="1760"/>
    </row>
    <row r="168" spans="2:11" ht="14" thickBot="1" x14ac:dyDescent="0.2"/>
    <row r="169" spans="2:11" ht="19" thickBot="1" x14ac:dyDescent="0.25">
      <c r="B169" s="1764" t="s">
        <v>1461</v>
      </c>
      <c r="C169" s="1765"/>
      <c r="D169" s="220" t="s">
        <v>1460</v>
      </c>
      <c r="E169" s="1699" t="s">
        <v>18</v>
      </c>
      <c r="F169" s="1700"/>
      <c r="G169" s="295" t="s">
        <v>203</v>
      </c>
      <c r="H169" s="534" t="s">
        <v>199</v>
      </c>
      <c r="I169" s="526"/>
      <c r="J169" s="535" t="s">
        <v>200</v>
      </c>
      <c r="K169" s="526">
        <v>12</v>
      </c>
    </row>
    <row r="170" spans="2:11" x14ac:dyDescent="0.15">
      <c r="B170" s="300" t="s">
        <v>892</v>
      </c>
      <c r="C170" s="301" t="s">
        <v>197</v>
      </c>
      <c r="D170" s="302" t="s">
        <v>2322</v>
      </c>
      <c r="E170" s="303" t="s">
        <v>197</v>
      </c>
      <c r="F170" s="304" t="s">
        <v>2324</v>
      </c>
      <c r="G170" s="305" t="s">
        <v>1041</v>
      </c>
      <c r="H170" s="106" t="s">
        <v>1042</v>
      </c>
      <c r="I170" s="106" t="s">
        <v>1043</v>
      </c>
      <c r="J170" s="106" t="s">
        <v>193</v>
      </c>
      <c r="K170" s="306" t="s">
        <v>2063</v>
      </c>
    </row>
    <row r="171" spans="2:11" ht="16" x14ac:dyDescent="0.2">
      <c r="B171" s="307">
        <v>1</v>
      </c>
      <c r="C171" s="308">
        <f>'14S - 10B - 1 RR'!H78</f>
        <v>0</v>
      </c>
      <c r="D171" s="33">
        <f>'14S - 10B - 1 RR'!I78</f>
        <v>5</v>
      </c>
      <c r="E171" s="308">
        <f>'14S - 10B - 1 RR'!J78</f>
        <v>0</v>
      </c>
      <c r="F171" s="33">
        <f>'14S - 10B - 1 RR'!K78</f>
        <v>11</v>
      </c>
      <c r="G171" s="309"/>
      <c r="H171" s="99"/>
      <c r="I171" s="211"/>
      <c r="J171" s="99"/>
      <c r="K171" s="102"/>
    </row>
    <row r="172" spans="2:11" ht="16" x14ac:dyDescent="0.2">
      <c r="B172" s="307">
        <v>2</v>
      </c>
      <c r="C172" s="308">
        <f>'14S - 10B - 1 RR'!H79</f>
        <v>0</v>
      </c>
      <c r="D172" s="33">
        <f>'14S - 10B - 1 RR'!I79</f>
        <v>2</v>
      </c>
      <c r="E172" s="308">
        <f>'14S - 10B - 1 RR'!J79</f>
        <v>0</v>
      </c>
      <c r="F172" s="33">
        <f>'14S - 10B - 1 RR'!K79</f>
        <v>9</v>
      </c>
      <c r="G172" s="310"/>
      <c r="H172" s="99"/>
      <c r="I172" s="211"/>
      <c r="J172" s="99"/>
      <c r="K172" s="102"/>
    </row>
    <row r="173" spans="2:11" ht="16" x14ac:dyDescent="0.2">
      <c r="B173" s="307">
        <v>3</v>
      </c>
      <c r="C173" s="308">
        <f>'14S - 10B - 1 RR'!H80</f>
        <v>0</v>
      </c>
      <c r="D173" s="33">
        <f>'14S - 10B - 1 RR'!I80</f>
        <v>3</v>
      </c>
      <c r="E173" s="308">
        <f>'14S - 10B - 1 RR'!J80</f>
        <v>0</v>
      </c>
      <c r="F173" s="33">
        <f>'14S - 10B - 1 RR'!K80</f>
        <v>12</v>
      </c>
      <c r="G173" s="310"/>
      <c r="H173" s="99"/>
      <c r="I173" s="211"/>
      <c r="J173" s="99"/>
      <c r="K173" s="102"/>
    </row>
    <row r="174" spans="2:11" ht="16" x14ac:dyDescent="0.2">
      <c r="B174" s="307">
        <v>4</v>
      </c>
      <c r="C174" s="308">
        <f>'14S - 10B - 1 RR'!H81</f>
        <v>0</v>
      </c>
      <c r="D174" s="33">
        <f>'14S - 10B - 1 RR'!I81</f>
        <v>13</v>
      </c>
      <c r="E174" s="308">
        <f>'14S - 10B - 1 RR'!J81</f>
        <v>0</v>
      </c>
      <c r="F174" s="33">
        <f>'14S - 10B - 1 RR'!K81</f>
        <v>6</v>
      </c>
      <c r="G174" s="310"/>
      <c r="H174" s="99"/>
      <c r="I174" s="211"/>
      <c r="J174" s="99"/>
      <c r="K174" s="102"/>
    </row>
    <row r="175" spans="2:11" ht="17" thickBot="1" x14ac:dyDescent="0.25">
      <c r="B175" s="307">
        <v>5</v>
      </c>
      <c r="C175" s="308">
        <f>'14S - 10B - 1 RR'!H82</f>
        <v>0</v>
      </c>
      <c r="D175" s="33">
        <f>'14S - 10B - 1 RR'!I82</f>
        <v>8</v>
      </c>
      <c r="E175" s="308">
        <f>'14S - 10B - 1 RR'!J82</f>
        <v>0</v>
      </c>
      <c r="F175" s="33">
        <f>'14S - 10B - 1 RR'!K82</f>
        <v>7</v>
      </c>
      <c r="G175" s="310"/>
      <c r="H175" s="99"/>
      <c r="I175" s="211"/>
      <c r="J175" s="99"/>
      <c r="K175" s="102"/>
    </row>
    <row r="176" spans="2:11" ht="17" thickBot="1" x14ac:dyDescent="0.25">
      <c r="B176" s="1771" t="s">
        <v>1458</v>
      </c>
      <c r="C176" s="1772"/>
      <c r="D176" s="1772"/>
      <c r="E176" s="1772"/>
      <c r="F176" s="1772"/>
      <c r="G176" s="1772"/>
      <c r="H176" s="1801"/>
      <c r="I176" s="1802" t="s">
        <v>2062</v>
      </c>
      <c r="J176" s="1803"/>
      <c r="K176" s="522"/>
    </row>
    <row r="177" spans="2:11" x14ac:dyDescent="0.15">
      <c r="B177"/>
      <c r="C177"/>
      <c r="D177"/>
      <c r="E177"/>
      <c r="F177"/>
      <c r="G177"/>
      <c r="H177"/>
      <c r="I177"/>
      <c r="J177"/>
      <c r="K177"/>
    </row>
    <row r="178" spans="2:11" x14ac:dyDescent="0.15">
      <c r="B178"/>
      <c r="C178"/>
      <c r="D178"/>
      <c r="E178"/>
      <c r="F178"/>
      <c r="G178"/>
      <c r="H178"/>
      <c r="I178"/>
      <c r="J178"/>
      <c r="K178"/>
    </row>
    <row r="179" spans="2:11" ht="16" x14ac:dyDescent="0.2">
      <c r="B179" s="1760" t="s">
        <v>194</v>
      </c>
      <c r="C179" s="1760"/>
      <c r="D179" s="1760"/>
      <c r="E179" s="1760"/>
      <c r="F179" s="1760"/>
      <c r="G179" s="1760"/>
      <c r="H179" s="1760"/>
      <c r="I179" s="1760"/>
      <c r="J179" s="1760"/>
      <c r="K179" s="1760"/>
    </row>
    <row r="180" spans="2:11" ht="14" thickBot="1" x14ac:dyDescent="0.2"/>
    <row r="181" spans="2:11" ht="19" thickBot="1" x14ac:dyDescent="0.25">
      <c r="B181" s="1764" t="s">
        <v>1461</v>
      </c>
      <c r="C181" s="1765"/>
      <c r="D181" s="220" t="s">
        <v>1460</v>
      </c>
      <c r="E181" s="1699" t="s">
        <v>18</v>
      </c>
      <c r="F181" s="1700"/>
      <c r="G181" s="295" t="s">
        <v>203</v>
      </c>
      <c r="H181" s="534" t="s">
        <v>199</v>
      </c>
      <c r="I181" s="526"/>
      <c r="J181" s="535" t="s">
        <v>200</v>
      </c>
      <c r="K181" s="526">
        <v>13</v>
      </c>
    </row>
    <row r="182" spans="2:11" x14ac:dyDescent="0.15">
      <c r="B182" s="300" t="s">
        <v>892</v>
      </c>
      <c r="C182" s="301" t="s">
        <v>197</v>
      </c>
      <c r="D182" s="302" t="s">
        <v>2322</v>
      </c>
      <c r="E182" s="303" t="s">
        <v>197</v>
      </c>
      <c r="F182" s="304" t="s">
        <v>2324</v>
      </c>
      <c r="G182" s="305" t="s">
        <v>1041</v>
      </c>
      <c r="H182" s="106" t="s">
        <v>1042</v>
      </c>
      <c r="I182" s="106" t="s">
        <v>1043</v>
      </c>
      <c r="J182" s="106" t="s">
        <v>193</v>
      </c>
      <c r="K182" s="306" t="s">
        <v>2063</v>
      </c>
    </row>
    <row r="183" spans="2:11" ht="16" x14ac:dyDescent="0.2">
      <c r="B183" s="307">
        <v>1</v>
      </c>
      <c r="C183" s="308">
        <f>'14S - 10B - 1 RR'!B86</f>
        <v>0</v>
      </c>
      <c r="D183" s="33">
        <f>'14S - 10B - 1 RR'!C86</f>
        <v>2</v>
      </c>
      <c r="E183" s="308">
        <f>'14S - 10B - 1 RR'!D86</f>
        <v>0</v>
      </c>
      <c r="F183" s="33">
        <f>'14S - 10B - 1 RR'!E86</f>
        <v>5</v>
      </c>
      <c r="G183" s="309"/>
      <c r="H183" s="99"/>
      <c r="I183" s="211"/>
      <c r="J183" s="99"/>
      <c r="K183" s="102"/>
    </row>
    <row r="184" spans="2:11" ht="16" x14ac:dyDescent="0.2">
      <c r="B184" s="307">
        <v>2</v>
      </c>
      <c r="C184" s="308">
        <f>'14S - 10B - 1 RR'!B87</f>
        <v>0</v>
      </c>
      <c r="D184" s="33">
        <f>'14S - 10B - 1 RR'!C87</f>
        <v>1</v>
      </c>
      <c r="E184" s="308">
        <f>'14S - 10B - 1 RR'!D87</f>
        <v>0</v>
      </c>
      <c r="F184" s="33">
        <f>'14S - 10B - 1 RR'!E87</f>
        <v>7</v>
      </c>
      <c r="G184" s="310"/>
      <c r="H184" s="99"/>
      <c r="I184" s="211"/>
      <c r="J184" s="99"/>
      <c r="K184" s="102"/>
    </row>
    <row r="185" spans="2:11" ht="16" x14ac:dyDescent="0.2">
      <c r="B185" s="307">
        <v>3</v>
      </c>
      <c r="C185" s="308">
        <f>'14S - 10B - 1 RR'!B88</f>
        <v>0</v>
      </c>
      <c r="D185" s="33">
        <f>'14S - 10B - 1 RR'!C88</f>
        <v>8</v>
      </c>
      <c r="E185" s="308">
        <f>'14S - 10B - 1 RR'!D88</f>
        <v>0</v>
      </c>
      <c r="F185" s="33">
        <f>'14S - 10B - 1 RR'!E88</f>
        <v>3</v>
      </c>
      <c r="G185" s="310"/>
      <c r="H185" s="99"/>
      <c r="I185" s="211"/>
      <c r="J185" s="99"/>
      <c r="K185" s="102"/>
    </row>
    <row r="186" spans="2:11" ht="16" x14ac:dyDescent="0.2">
      <c r="B186" s="307">
        <v>4</v>
      </c>
      <c r="C186" s="308">
        <f>'14S - 10B - 1 RR'!B89</f>
        <v>0</v>
      </c>
      <c r="D186" s="33">
        <f>'14S - 10B - 1 RR'!C89</f>
        <v>12</v>
      </c>
      <c r="E186" s="308">
        <f>'14S - 10B - 1 RR'!D89</f>
        <v>0</v>
      </c>
      <c r="F186" s="33">
        <f>'14S - 10B - 1 RR'!E89</f>
        <v>6</v>
      </c>
      <c r="G186" s="310"/>
      <c r="H186" s="99"/>
      <c r="I186" s="211"/>
      <c r="J186" s="99"/>
      <c r="K186" s="102"/>
    </row>
    <row r="187" spans="2:11" ht="17" thickBot="1" x14ac:dyDescent="0.25">
      <c r="B187" s="307">
        <v>5</v>
      </c>
      <c r="C187" s="308">
        <f>'14S - 10B - 1 RR'!B90</f>
        <v>0</v>
      </c>
      <c r="D187" s="33">
        <f>'14S - 10B - 1 RR'!C90</f>
        <v>13</v>
      </c>
      <c r="E187" s="308">
        <f>'14S - 10B - 1 RR'!D90</f>
        <v>0</v>
      </c>
      <c r="F187" s="33">
        <f>'14S - 10B - 1 RR'!E90</f>
        <v>11</v>
      </c>
      <c r="G187" s="310"/>
      <c r="H187" s="99"/>
      <c r="I187" s="211"/>
      <c r="J187" s="99"/>
      <c r="K187" s="102"/>
    </row>
    <row r="188" spans="2:11" ht="17" thickBot="1" x14ac:dyDescent="0.25">
      <c r="B188" s="1771" t="s">
        <v>1458</v>
      </c>
      <c r="C188" s="1772"/>
      <c r="D188" s="1772"/>
      <c r="E188" s="1772"/>
      <c r="F188" s="1772"/>
      <c r="G188" s="1772"/>
      <c r="H188" s="1801"/>
      <c r="I188" s="1802" t="s">
        <v>2062</v>
      </c>
      <c r="J188" s="1803"/>
      <c r="K188" s="522"/>
    </row>
    <row r="189" spans="2:11" x14ac:dyDescent="0.15">
      <c r="B189"/>
      <c r="C189"/>
      <c r="D189"/>
      <c r="E189"/>
      <c r="F189"/>
      <c r="G189"/>
      <c r="H189"/>
      <c r="I189"/>
      <c r="J189"/>
      <c r="K189"/>
    </row>
    <row r="190" spans="2:11" x14ac:dyDescent="0.15">
      <c r="B190"/>
      <c r="C190"/>
      <c r="D190"/>
      <c r="E190"/>
      <c r="F190"/>
      <c r="G190"/>
      <c r="H190"/>
      <c r="I190"/>
      <c r="J190"/>
      <c r="K190"/>
    </row>
    <row r="191" spans="2:11" ht="16" x14ac:dyDescent="0.2">
      <c r="B191" s="1760" t="s">
        <v>194</v>
      </c>
      <c r="C191" s="1760"/>
      <c r="D191" s="1760"/>
      <c r="E191" s="1760"/>
      <c r="F191" s="1760"/>
      <c r="G191" s="1760"/>
      <c r="H191" s="1760"/>
      <c r="I191" s="1760"/>
      <c r="J191" s="1760"/>
      <c r="K191" s="1760"/>
    </row>
    <row r="192" spans="2:11" ht="14" thickBot="1" x14ac:dyDescent="0.2"/>
    <row r="193" spans="2:11" ht="19" thickBot="1" x14ac:dyDescent="0.25">
      <c r="B193" s="1764" t="s">
        <v>1461</v>
      </c>
      <c r="C193" s="1765"/>
      <c r="D193" s="220" t="s">
        <v>1460</v>
      </c>
      <c r="E193" s="1699" t="s">
        <v>18</v>
      </c>
      <c r="F193" s="1700"/>
      <c r="G193" s="295" t="s">
        <v>203</v>
      </c>
      <c r="H193" s="534" t="s">
        <v>199</v>
      </c>
      <c r="I193" s="526"/>
      <c r="J193" s="535" t="s">
        <v>200</v>
      </c>
      <c r="K193" s="526">
        <v>14</v>
      </c>
    </row>
    <row r="194" spans="2:11" x14ac:dyDescent="0.15">
      <c r="B194" s="300" t="s">
        <v>892</v>
      </c>
      <c r="C194" s="301" t="s">
        <v>197</v>
      </c>
      <c r="D194" s="302" t="s">
        <v>2322</v>
      </c>
      <c r="E194" s="303" t="s">
        <v>197</v>
      </c>
      <c r="F194" s="304" t="s">
        <v>2324</v>
      </c>
      <c r="G194" s="305" t="s">
        <v>1041</v>
      </c>
      <c r="H194" s="106" t="s">
        <v>1042</v>
      </c>
      <c r="I194" s="106" t="s">
        <v>1043</v>
      </c>
      <c r="J194" s="106" t="s">
        <v>193</v>
      </c>
      <c r="K194" s="306" t="s">
        <v>2063</v>
      </c>
    </row>
    <row r="195" spans="2:11" ht="16" x14ac:dyDescent="0.2">
      <c r="B195" s="307">
        <v>1</v>
      </c>
      <c r="C195" s="308">
        <f>'14S - 10B - 1 RR'!H86</f>
        <v>0</v>
      </c>
      <c r="D195" s="33">
        <f>'14S - 10B - 1 RR'!I86</f>
        <v>6</v>
      </c>
      <c r="E195" s="308">
        <f>'14S - 10B - 1 RR'!J86</f>
        <v>0</v>
      </c>
      <c r="F195" s="33">
        <f>'14S - 10B - 1 RR'!K86</f>
        <v>4</v>
      </c>
      <c r="G195" s="309"/>
      <c r="H195" s="99"/>
      <c r="I195" s="211"/>
      <c r="J195" s="99"/>
      <c r="K195" s="102"/>
    </row>
    <row r="196" spans="2:11" ht="16" x14ac:dyDescent="0.2">
      <c r="B196" s="307">
        <v>2</v>
      </c>
      <c r="C196" s="308">
        <f>'14S - 10B - 1 RR'!H87</f>
        <v>0</v>
      </c>
      <c r="D196" s="33">
        <f>'14S - 10B - 1 RR'!I87</f>
        <v>5</v>
      </c>
      <c r="E196" s="308">
        <f>'14S - 10B - 1 RR'!J87</f>
        <v>0</v>
      </c>
      <c r="F196" s="33">
        <f>'14S - 10B - 1 RR'!K87</f>
        <v>3</v>
      </c>
      <c r="G196" s="310"/>
      <c r="H196" s="99"/>
      <c r="I196" s="211"/>
      <c r="J196" s="99"/>
      <c r="K196" s="102"/>
    </row>
    <row r="197" spans="2:11" ht="16" x14ac:dyDescent="0.2">
      <c r="B197" s="307">
        <v>3</v>
      </c>
      <c r="C197" s="308">
        <f>'14S - 10B - 1 RR'!H88</f>
        <v>0</v>
      </c>
      <c r="D197" s="33">
        <f>'14S - 10B - 1 RR'!I88</f>
        <v>11</v>
      </c>
      <c r="E197" s="308">
        <f>'14S - 10B - 1 RR'!J88</f>
        <v>0</v>
      </c>
      <c r="F197" s="33">
        <f>'14S - 10B - 1 RR'!K88</f>
        <v>8</v>
      </c>
      <c r="G197" s="310"/>
      <c r="H197" s="99"/>
      <c r="I197" s="211"/>
      <c r="J197" s="99"/>
      <c r="K197" s="102"/>
    </row>
    <row r="198" spans="2:11" ht="16" x14ac:dyDescent="0.2">
      <c r="B198" s="307">
        <v>4</v>
      </c>
      <c r="C198" s="308">
        <f>'14S - 10B - 1 RR'!H89</f>
        <v>0</v>
      </c>
      <c r="D198" s="33">
        <f>'14S - 10B - 1 RR'!I89</f>
        <v>12</v>
      </c>
      <c r="E198" s="308">
        <f>'14S - 10B - 1 RR'!J89</f>
        <v>0</v>
      </c>
      <c r="F198" s="33">
        <f>'14S - 10B - 1 RR'!K89</f>
        <v>2</v>
      </c>
      <c r="G198" s="310"/>
      <c r="H198" s="99"/>
      <c r="I198" s="211"/>
      <c r="J198" s="99"/>
      <c r="K198" s="102"/>
    </row>
    <row r="199" spans="2:11" ht="17" thickBot="1" x14ac:dyDescent="0.25">
      <c r="B199" s="307">
        <v>5</v>
      </c>
      <c r="C199" s="308">
        <f>'14S - 10B - 1 RR'!H90</f>
        <v>0</v>
      </c>
      <c r="D199" s="33">
        <f>'14S - 10B - 1 RR'!I90</f>
        <v>14</v>
      </c>
      <c r="E199" s="308">
        <f>'14S - 10B - 1 RR'!J90</f>
        <v>0</v>
      </c>
      <c r="F199" s="33">
        <f>'14S - 10B - 1 RR'!K90</f>
        <v>13</v>
      </c>
      <c r="G199" s="310"/>
      <c r="H199" s="99"/>
      <c r="I199" s="211"/>
      <c r="J199" s="99"/>
      <c r="K199" s="102"/>
    </row>
    <row r="200" spans="2:11" ht="17" thickBot="1" x14ac:dyDescent="0.25">
      <c r="B200" s="1771" t="s">
        <v>1458</v>
      </c>
      <c r="C200" s="1772"/>
      <c r="D200" s="1772"/>
      <c r="E200" s="1772"/>
      <c r="F200" s="1772"/>
      <c r="G200" s="1772"/>
      <c r="H200" s="1801"/>
      <c r="I200" s="1802" t="s">
        <v>2062</v>
      </c>
      <c r="J200" s="1803"/>
      <c r="K200" s="522"/>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ht="16" x14ac:dyDescent="0.2">
      <c r="B205" s="1760" t="s">
        <v>194</v>
      </c>
      <c r="C205" s="1760"/>
      <c r="D205" s="1760"/>
      <c r="E205" s="1760"/>
      <c r="F205" s="1760"/>
      <c r="G205" s="1760"/>
      <c r="H205" s="1760"/>
      <c r="I205" s="1760"/>
      <c r="J205" s="1760"/>
      <c r="K205" s="1760"/>
    </row>
    <row r="206" spans="2:11" ht="14" thickBot="1" x14ac:dyDescent="0.2"/>
    <row r="207" spans="2:11" ht="19" thickBot="1" x14ac:dyDescent="0.25">
      <c r="B207" s="1764" t="s">
        <v>1461</v>
      </c>
      <c r="C207" s="1765"/>
      <c r="D207" s="220" t="s">
        <v>1460</v>
      </c>
      <c r="E207" s="1699" t="s">
        <v>18</v>
      </c>
      <c r="F207" s="1700"/>
      <c r="G207" s="295" t="s">
        <v>203</v>
      </c>
      <c r="H207" s="534" t="s">
        <v>199</v>
      </c>
      <c r="I207" s="526"/>
      <c r="J207" s="535" t="s">
        <v>200</v>
      </c>
      <c r="K207" s="526">
        <v>15</v>
      </c>
    </row>
    <row r="208" spans="2:11" x14ac:dyDescent="0.15">
      <c r="B208" s="300" t="s">
        <v>892</v>
      </c>
      <c r="C208" s="301" t="s">
        <v>197</v>
      </c>
      <c r="D208" s="302" t="s">
        <v>2322</v>
      </c>
      <c r="E208" s="303" t="s">
        <v>197</v>
      </c>
      <c r="F208" s="304" t="s">
        <v>2324</v>
      </c>
      <c r="G208" s="305" t="s">
        <v>1041</v>
      </c>
      <c r="H208" s="106" t="s">
        <v>1042</v>
      </c>
      <c r="I208" s="106" t="s">
        <v>1043</v>
      </c>
      <c r="J208" s="106" t="s">
        <v>193</v>
      </c>
      <c r="K208" s="306" t="s">
        <v>2063</v>
      </c>
    </row>
    <row r="209" spans="2:11" ht="16" x14ac:dyDescent="0.2">
      <c r="B209" s="307">
        <v>1</v>
      </c>
      <c r="C209" s="308">
        <f>'14S - 10B - 1 RR'!B94</f>
        <v>0</v>
      </c>
      <c r="D209" s="33">
        <f>'14S - 10B - 1 RR'!C94</f>
        <v>10</v>
      </c>
      <c r="E209" s="308">
        <f>'14S - 10B - 1 RR'!D94</f>
        <v>0</v>
      </c>
      <c r="F209" s="33">
        <f>'14S - 10B - 1 RR'!E94</f>
        <v>1</v>
      </c>
      <c r="G209" s="309"/>
      <c r="H209" s="99"/>
      <c r="I209" s="211"/>
      <c r="J209" s="99"/>
      <c r="K209" s="102"/>
    </row>
    <row r="210" spans="2:11" ht="16" x14ac:dyDescent="0.2">
      <c r="B210" s="307">
        <v>2</v>
      </c>
      <c r="C210" s="308">
        <f>'14S - 10B - 1 RR'!B95</f>
        <v>0</v>
      </c>
      <c r="D210" s="33">
        <f>'14S - 10B - 1 RR'!C95</f>
        <v>6</v>
      </c>
      <c r="E210" s="308">
        <f>'14S - 10B - 1 RR'!D95</f>
        <v>0</v>
      </c>
      <c r="F210" s="33">
        <f>'14S - 10B - 1 RR'!E95</f>
        <v>5</v>
      </c>
      <c r="G210" s="310"/>
      <c r="H210" s="99"/>
      <c r="I210" s="211"/>
      <c r="J210" s="99"/>
      <c r="K210" s="102"/>
    </row>
    <row r="211" spans="2:11" ht="16" x14ac:dyDescent="0.2">
      <c r="B211" s="307">
        <v>3</v>
      </c>
      <c r="C211" s="308">
        <f>'14S - 10B - 1 RR'!B96</f>
        <v>0</v>
      </c>
      <c r="D211" s="33">
        <f>'14S - 10B - 1 RR'!C96</f>
        <v>9</v>
      </c>
      <c r="E211" s="308">
        <f>'14S - 10B - 1 RR'!D96</f>
        <v>0</v>
      </c>
      <c r="F211" s="33">
        <f>'14S - 10B - 1 RR'!E96</f>
        <v>14</v>
      </c>
      <c r="G211" s="310"/>
      <c r="H211" s="99"/>
      <c r="I211" s="211"/>
      <c r="J211" s="99"/>
      <c r="K211" s="102"/>
    </row>
    <row r="212" spans="2:11" ht="16" x14ac:dyDescent="0.2">
      <c r="B212" s="307">
        <v>4</v>
      </c>
      <c r="C212" s="308">
        <f>'14S - 10B - 1 RR'!B97</f>
        <v>0</v>
      </c>
      <c r="D212" s="33">
        <f>'14S - 10B - 1 RR'!C97</f>
        <v>11</v>
      </c>
      <c r="E212" s="308">
        <f>'14S - 10B - 1 RR'!D97</f>
        <v>0</v>
      </c>
      <c r="F212" s="33">
        <f>'14S - 10B - 1 RR'!E97</f>
        <v>12</v>
      </c>
      <c r="G212" s="310"/>
      <c r="H212" s="99"/>
      <c r="I212" s="211"/>
      <c r="J212" s="99"/>
      <c r="K212" s="102"/>
    </row>
    <row r="213" spans="2:11" ht="17" thickBot="1" x14ac:dyDescent="0.25">
      <c r="B213" s="307">
        <v>5</v>
      </c>
      <c r="C213" s="308">
        <f>'14S - 10B - 1 RR'!B98</f>
        <v>0</v>
      </c>
      <c r="D213" s="33">
        <f>'14S - 10B - 1 RR'!C98</f>
        <v>7</v>
      </c>
      <c r="E213" s="308">
        <f>'14S - 10B - 1 RR'!D98</f>
        <v>0</v>
      </c>
      <c r="F213" s="33">
        <f>'14S - 10B - 1 RR'!E98</f>
        <v>13</v>
      </c>
      <c r="G213" s="310"/>
      <c r="H213" s="99"/>
      <c r="I213" s="211"/>
      <c r="J213" s="99"/>
      <c r="K213" s="102"/>
    </row>
    <row r="214" spans="2:11" ht="17" thickBot="1" x14ac:dyDescent="0.25">
      <c r="B214" s="1771" t="s">
        <v>1458</v>
      </c>
      <c r="C214" s="1772"/>
      <c r="D214" s="1772"/>
      <c r="E214" s="1772"/>
      <c r="F214" s="1772"/>
      <c r="G214" s="1772"/>
      <c r="H214" s="1801"/>
      <c r="I214" s="1802" t="s">
        <v>2062</v>
      </c>
      <c r="J214" s="1803"/>
      <c r="K214" s="522"/>
    </row>
    <row r="215" spans="2:11" x14ac:dyDescent="0.15">
      <c r="B215"/>
      <c r="C215"/>
      <c r="D215"/>
      <c r="E215"/>
      <c r="F215"/>
      <c r="G215"/>
      <c r="H215"/>
      <c r="I215"/>
      <c r="J215"/>
      <c r="K215"/>
    </row>
    <row r="216" spans="2:11" ht="16" x14ac:dyDescent="0.2">
      <c r="B216" s="1760" t="s">
        <v>194</v>
      </c>
      <c r="C216" s="1760"/>
      <c r="D216" s="1760"/>
      <c r="E216" s="1760"/>
      <c r="F216" s="1760"/>
      <c r="G216" s="1760"/>
      <c r="H216" s="1760"/>
      <c r="I216" s="1760"/>
      <c r="J216" s="1760"/>
      <c r="K216" s="1760"/>
    </row>
    <row r="217" spans="2:11" ht="14" thickBot="1" x14ac:dyDescent="0.2"/>
    <row r="218" spans="2:11" ht="19" thickBot="1" x14ac:dyDescent="0.25">
      <c r="B218" s="1764" t="s">
        <v>1461</v>
      </c>
      <c r="C218" s="1765"/>
      <c r="D218" s="220" t="s">
        <v>1460</v>
      </c>
      <c r="E218" s="1699" t="s">
        <v>18</v>
      </c>
      <c r="F218" s="1700"/>
      <c r="G218" s="295" t="s">
        <v>203</v>
      </c>
      <c r="H218" s="534" t="s">
        <v>199</v>
      </c>
      <c r="I218" s="526"/>
      <c r="J218" s="535" t="s">
        <v>200</v>
      </c>
      <c r="K218" s="526">
        <v>16</v>
      </c>
    </row>
    <row r="219" spans="2:11" x14ac:dyDescent="0.15">
      <c r="B219" s="300" t="s">
        <v>892</v>
      </c>
      <c r="C219" s="301" t="s">
        <v>197</v>
      </c>
      <c r="D219" s="302" t="s">
        <v>2322</v>
      </c>
      <c r="E219" s="303" t="s">
        <v>197</v>
      </c>
      <c r="F219" s="304" t="s">
        <v>2324</v>
      </c>
      <c r="G219" s="305" t="s">
        <v>1041</v>
      </c>
      <c r="H219" s="106" t="s">
        <v>1042</v>
      </c>
      <c r="I219" s="106" t="s">
        <v>1043</v>
      </c>
      <c r="J219" s="106" t="s">
        <v>193</v>
      </c>
      <c r="K219" s="306" t="s">
        <v>2063</v>
      </c>
    </row>
    <row r="220" spans="2:11" ht="16" x14ac:dyDescent="0.2">
      <c r="B220" s="307">
        <v>1</v>
      </c>
      <c r="C220" s="308">
        <f>'14S - 10B - 1 RR'!H94</f>
        <v>0</v>
      </c>
      <c r="D220" s="33">
        <f>'14S - 10B - 1 RR'!I94</f>
        <v>11</v>
      </c>
      <c r="E220" s="308">
        <f>'14S - 10B - 1 RR'!J94</f>
        <v>0</v>
      </c>
      <c r="F220" s="33">
        <f>'14S - 10B - 1 RR'!K94</f>
        <v>1</v>
      </c>
      <c r="G220" s="309"/>
      <c r="H220" s="99"/>
      <c r="I220" s="211"/>
      <c r="J220" s="99"/>
      <c r="K220" s="102"/>
    </row>
    <row r="221" spans="2:11" ht="16" x14ac:dyDescent="0.2">
      <c r="B221" s="307">
        <v>2</v>
      </c>
      <c r="C221" s="308">
        <f>'14S - 10B - 1 RR'!H95</f>
        <v>0</v>
      </c>
      <c r="D221" s="33">
        <f>'14S - 10B - 1 RR'!I95</f>
        <v>10</v>
      </c>
      <c r="E221" s="308">
        <f>'14S - 10B - 1 RR'!J95</f>
        <v>0</v>
      </c>
      <c r="F221" s="33">
        <f>'14S - 10B - 1 RR'!K95</f>
        <v>4</v>
      </c>
      <c r="G221" s="310"/>
      <c r="H221" s="99"/>
      <c r="I221" s="211"/>
      <c r="J221" s="99"/>
      <c r="K221" s="102"/>
    </row>
    <row r="222" spans="2:11" ht="16" x14ac:dyDescent="0.2">
      <c r="B222" s="307">
        <v>3</v>
      </c>
      <c r="C222" s="308">
        <f>'14S - 10B - 1 RR'!H96</f>
        <v>0</v>
      </c>
      <c r="D222" s="33">
        <f>'14S - 10B - 1 RR'!I96</f>
        <v>14</v>
      </c>
      <c r="E222" s="308">
        <f>'14S - 10B - 1 RR'!J96</f>
        <v>0</v>
      </c>
      <c r="F222" s="33">
        <f>'14S - 10B - 1 RR'!K96</f>
        <v>5</v>
      </c>
      <c r="G222" s="310"/>
      <c r="H222" s="99"/>
      <c r="I222" s="211"/>
      <c r="J222" s="99"/>
      <c r="K222" s="102"/>
    </row>
    <row r="223" spans="2:11" ht="16" x14ac:dyDescent="0.2">
      <c r="B223" s="307">
        <v>4</v>
      </c>
      <c r="C223" s="308">
        <f>'14S - 10B - 1 RR'!H97</f>
        <v>0</v>
      </c>
      <c r="D223" s="33">
        <f>'14S - 10B - 1 RR'!I97</f>
        <v>6</v>
      </c>
      <c r="E223" s="308">
        <f>'14S - 10B - 1 RR'!J97</f>
        <v>0</v>
      </c>
      <c r="F223" s="33">
        <f>'14S - 10B - 1 RR'!K97</f>
        <v>8</v>
      </c>
      <c r="G223" s="310"/>
      <c r="H223" s="99"/>
      <c r="I223" s="211"/>
      <c r="J223" s="99"/>
      <c r="K223" s="102"/>
    </row>
    <row r="224" spans="2:11" ht="17" thickBot="1" x14ac:dyDescent="0.25">
      <c r="B224" s="307">
        <v>5</v>
      </c>
      <c r="C224" s="308">
        <f>'14S - 10B - 1 RR'!H98</f>
        <v>0</v>
      </c>
      <c r="D224" s="33">
        <f>'14S - 10B - 1 RR'!I98</f>
        <v>13</v>
      </c>
      <c r="E224" s="308">
        <f>'14S - 10B - 1 RR'!J98</f>
        <v>0</v>
      </c>
      <c r="F224" s="33">
        <f>'14S - 10B - 1 RR'!K98</f>
        <v>2</v>
      </c>
      <c r="G224" s="310"/>
      <c r="H224" s="99"/>
      <c r="I224" s="211"/>
      <c r="J224" s="99"/>
      <c r="K224" s="102"/>
    </row>
    <row r="225" spans="2:11" ht="17" thickBot="1" x14ac:dyDescent="0.25">
      <c r="B225" s="1771" t="s">
        <v>1458</v>
      </c>
      <c r="C225" s="1772"/>
      <c r="D225" s="1772"/>
      <c r="E225" s="1772"/>
      <c r="F225" s="1772"/>
      <c r="G225" s="1772"/>
      <c r="H225" s="1801"/>
      <c r="I225" s="1802" t="s">
        <v>2062</v>
      </c>
      <c r="J225" s="1803"/>
      <c r="K225" s="522"/>
    </row>
    <row r="226" spans="2:11" x14ac:dyDescent="0.15">
      <c r="B226"/>
      <c r="C226"/>
      <c r="D226"/>
      <c r="E226"/>
      <c r="F226"/>
      <c r="G226"/>
      <c r="H226"/>
      <c r="I226"/>
      <c r="J226"/>
      <c r="K226"/>
    </row>
    <row r="227" spans="2:11" ht="16" x14ac:dyDescent="0.2">
      <c r="B227" s="1760" t="s">
        <v>194</v>
      </c>
      <c r="C227" s="1760"/>
      <c r="D227" s="1760"/>
      <c r="E227" s="1760"/>
      <c r="F227" s="1760"/>
      <c r="G227" s="1760"/>
      <c r="H227" s="1760"/>
      <c r="I227" s="1760"/>
      <c r="J227" s="1760"/>
      <c r="K227" s="1760"/>
    </row>
    <row r="228" spans="2:11" ht="14" thickBot="1" x14ac:dyDescent="0.2"/>
    <row r="229" spans="2:11" ht="19" thickBot="1" x14ac:dyDescent="0.25">
      <c r="B229" s="1764" t="s">
        <v>1461</v>
      </c>
      <c r="C229" s="1765"/>
      <c r="D229" s="220" t="s">
        <v>1460</v>
      </c>
      <c r="E229" s="1699" t="s">
        <v>18</v>
      </c>
      <c r="F229" s="1700"/>
      <c r="G229" s="295" t="s">
        <v>203</v>
      </c>
      <c r="H229" s="534" t="s">
        <v>199</v>
      </c>
      <c r="I229" s="526"/>
      <c r="J229" s="535" t="s">
        <v>200</v>
      </c>
      <c r="K229" s="526">
        <v>17</v>
      </c>
    </row>
    <row r="230" spans="2:11" x14ac:dyDescent="0.15">
      <c r="B230" s="300" t="s">
        <v>892</v>
      </c>
      <c r="C230" s="301" t="s">
        <v>197</v>
      </c>
      <c r="D230" s="302" t="s">
        <v>2322</v>
      </c>
      <c r="E230" s="303" t="s">
        <v>197</v>
      </c>
      <c r="F230" s="304" t="s">
        <v>2324</v>
      </c>
      <c r="G230" s="305" t="s">
        <v>1041</v>
      </c>
      <c r="H230" s="106" t="s">
        <v>1042</v>
      </c>
      <c r="I230" s="106" t="s">
        <v>1043</v>
      </c>
      <c r="J230" s="106" t="s">
        <v>193</v>
      </c>
      <c r="K230" s="306" t="s">
        <v>2063</v>
      </c>
    </row>
    <row r="231" spans="2:11" ht="16" x14ac:dyDescent="0.2">
      <c r="B231" s="307">
        <v>1</v>
      </c>
      <c r="C231" s="308">
        <f>'14S - 10B - 1 RR'!B102</f>
        <v>0</v>
      </c>
      <c r="D231" s="33">
        <f>'14S - 10B - 1 RR'!C102</f>
        <v>14</v>
      </c>
      <c r="E231" s="308">
        <f>'14S - 10B - 1 RR'!D102</f>
        <v>0</v>
      </c>
      <c r="F231" s="33">
        <f>'14S - 10B - 1 RR'!E102</f>
        <v>1</v>
      </c>
      <c r="G231" s="309"/>
      <c r="H231" s="99"/>
      <c r="I231" s="211"/>
      <c r="J231" s="99"/>
      <c r="K231" s="102"/>
    </row>
    <row r="232" spans="2:11" ht="16" x14ac:dyDescent="0.2">
      <c r="B232" s="307">
        <v>2</v>
      </c>
      <c r="C232" s="308">
        <f>'14S - 10B - 1 RR'!B103</f>
        <v>0</v>
      </c>
      <c r="D232" s="33">
        <f>'14S - 10B - 1 RR'!C103</f>
        <v>11</v>
      </c>
      <c r="E232" s="308">
        <f>'14S - 10B - 1 RR'!D103</f>
        <v>0</v>
      </c>
      <c r="F232" s="33">
        <f>'14S - 10B - 1 RR'!E103</f>
        <v>4</v>
      </c>
      <c r="G232" s="310"/>
      <c r="H232" s="99"/>
      <c r="I232" s="211"/>
      <c r="J232" s="99"/>
      <c r="K232" s="102"/>
    </row>
    <row r="233" spans="2:11" ht="16" x14ac:dyDescent="0.2">
      <c r="B233" s="307">
        <v>3</v>
      </c>
      <c r="C233" s="308">
        <f>'14S - 10B - 1 RR'!B104</f>
        <v>0</v>
      </c>
      <c r="D233" s="33">
        <f>'14S - 10B - 1 RR'!C104</f>
        <v>10</v>
      </c>
      <c r="E233" s="308">
        <f>'14S - 10B - 1 RR'!D104</f>
        <v>0</v>
      </c>
      <c r="F233" s="33">
        <f>'14S - 10B - 1 RR'!E104</f>
        <v>8</v>
      </c>
      <c r="G233" s="310"/>
      <c r="H233" s="99"/>
      <c r="I233" s="211"/>
      <c r="J233" s="99"/>
      <c r="K233" s="102"/>
    </row>
    <row r="234" spans="2:11" ht="16" x14ac:dyDescent="0.2">
      <c r="B234" s="307">
        <v>4</v>
      </c>
      <c r="C234" s="308">
        <f>'14S - 10B - 1 RR'!B105</f>
        <v>0</v>
      </c>
      <c r="D234" s="33">
        <f>'14S - 10B - 1 RR'!C105</f>
        <v>3</v>
      </c>
      <c r="E234" s="308">
        <f>'14S - 10B - 1 RR'!D105</f>
        <v>0</v>
      </c>
      <c r="F234" s="33">
        <f>'14S - 10B - 1 RR'!E105</f>
        <v>13</v>
      </c>
      <c r="G234" s="310"/>
      <c r="H234" s="99"/>
      <c r="I234" s="211"/>
      <c r="J234" s="99"/>
      <c r="K234" s="102"/>
    </row>
    <row r="235" spans="2:11" ht="17" thickBot="1" x14ac:dyDescent="0.25">
      <c r="B235" s="307">
        <v>5</v>
      </c>
      <c r="C235" s="308">
        <f>'14S - 10B - 1 RR'!B106</f>
        <v>0</v>
      </c>
      <c r="D235" s="33">
        <f>'14S - 10B - 1 RR'!C106</f>
        <v>9</v>
      </c>
      <c r="E235" s="308">
        <f>'14S - 10B - 1 RR'!D106</f>
        <v>0</v>
      </c>
      <c r="F235" s="33">
        <f>'14S - 10B - 1 RR'!E106</f>
        <v>7</v>
      </c>
      <c r="G235" s="310"/>
      <c r="H235" s="99"/>
      <c r="I235" s="211"/>
      <c r="J235" s="99"/>
      <c r="K235" s="102"/>
    </row>
    <row r="236" spans="2:11" ht="17" thickBot="1" x14ac:dyDescent="0.25">
      <c r="B236" s="1771" t="s">
        <v>1458</v>
      </c>
      <c r="C236" s="1772"/>
      <c r="D236" s="1772"/>
      <c r="E236" s="1772"/>
      <c r="F236" s="1772"/>
      <c r="G236" s="1772"/>
      <c r="H236" s="1801"/>
      <c r="I236" s="1802" t="s">
        <v>2062</v>
      </c>
      <c r="J236" s="1803"/>
      <c r="K236" s="522"/>
    </row>
    <row r="237" spans="2:11" x14ac:dyDescent="0.15">
      <c r="B237"/>
      <c r="C237"/>
      <c r="D237"/>
      <c r="E237"/>
      <c r="F237"/>
      <c r="G237"/>
      <c r="H237"/>
      <c r="I237"/>
      <c r="J237"/>
      <c r="K237"/>
    </row>
    <row r="238" spans="2:11" ht="16" x14ac:dyDescent="0.2">
      <c r="B238" s="1760" t="s">
        <v>194</v>
      </c>
      <c r="C238" s="1760"/>
      <c r="D238" s="1760"/>
      <c r="E238" s="1760"/>
      <c r="F238" s="1760"/>
      <c r="G238" s="1760"/>
      <c r="H238" s="1760"/>
      <c r="I238" s="1760"/>
      <c r="J238" s="1760"/>
      <c r="K238" s="1760"/>
    </row>
    <row r="239" spans="2:11" ht="14" thickBot="1" x14ac:dyDescent="0.2"/>
    <row r="240" spans="2:11" ht="19" thickBot="1" x14ac:dyDescent="0.25">
      <c r="B240" s="1764" t="s">
        <v>1461</v>
      </c>
      <c r="C240" s="1765"/>
      <c r="D240" s="220" t="s">
        <v>1460</v>
      </c>
      <c r="E240" s="1699" t="s">
        <v>18</v>
      </c>
      <c r="F240" s="1700"/>
      <c r="G240" s="295" t="s">
        <v>203</v>
      </c>
      <c r="H240" s="534" t="s">
        <v>199</v>
      </c>
      <c r="I240" s="526"/>
      <c r="J240" s="535" t="s">
        <v>200</v>
      </c>
      <c r="K240" s="526">
        <v>18</v>
      </c>
    </row>
    <row r="241" spans="2:11" x14ac:dyDescent="0.15">
      <c r="B241" s="300" t="s">
        <v>892</v>
      </c>
      <c r="C241" s="301" t="s">
        <v>197</v>
      </c>
      <c r="D241" s="302" t="s">
        <v>2322</v>
      </c>
      <c r="E241" s="303" t="s">
        <v>197</v>
      </c>
      <c r="F241" s="304" t="s">
        <v>2324</v>
      </c>
      <c r="G241" s="305" t="s">
        <v>1041</v>
      </c>
      <c r="H241" s="106" t="s">
        <v>1042</v>
      </c>
      <c r="I241" s="106" t="s">
        <v>1043</v>
      </c>
      <c r="J241" s="106" t="s">
        <v>193</v>
      </c>
      <c r="K241" s="306" t="s">
        <v>2063</v>
      </c>
    </row>
    <row r="242" spans="2:11" ht="16" x14ac:dyDescent="0.2">
      <c r="B242" s="307">
        <v>1</v>
      </c>
      <c r="C242" s="308">
        <f>'14S - 10B - 1 RR'!H102</f>
        <v>0</v>
      </c>
      <c r="D242" s="33">
        <f>'14S - 10B - 1 RR'!I102</f>
        <v>14</v>
      </c>
      <c r="E242" s="308">
        <f>'14S - 10B - 1 RR'!J102</f>
        <v>0</v>
      </c>
      <c r="F242" s="33">
        <f>'14S - 10B - 1 RR'!K102</f>
        <v>12</v>
      </c>
      <c r="G242" s="309"/>
      <c r="H242" s="99"/>
      <c r="I242" s="211"/>
      <c r="J242" s="99"/>
      <c r="K242" s="102"/>
    </row>
    <row r="243" spans="2:11" ht="16" x14ac:dyDescent="0.2">
      <c r="B243" s="307">
        <v>2</v>
      </c>
      <c r="C243" s="308">
        <f>'14S - 10B - 1 RR'!H103</f>
        <v>0</v>
      </c>
      <c r="D243" s="33">
        <f>'14S - 10B - 1 RR'!I103</f>
        <v>9</v>
      </c>
      <c r="E243" s="308">
        <f>'14S - 10B - 1 RR'!J103</f>
        <v>0</v>
      </c>
      <c r="F243" s="33">
        <f>'14S - 10B - 1 RR'!K103</f>
        <v>11</v>
      </c>
      <c r="G243" s="310"/>
      <c r="H243" s="99"/>
      <c r="I243" s="211"/>
      <c r="J243" s="99"/>
      <c r="K243" s="102"/>
    </row>
    <row r="244" spans="2:11" ht="16" x14ac:dyDescent="0.2">
      <c r="B244" s="307">
        <v>3</v>
      </c>
      <c r="C244" s="308">
        <f>'14S - 10B - 1 RR'!H104</f>
        <v>0</v>
      </c>
      <c r="D244" s="33">
        <f>'14S - 10B - 1 RR'!I104</f>
        <v>13</v>
      </c>
      <c r="E244" s="308">
        <f>'14S - 10B - 1 RR'!J104</f>
        <v>0</v>
      </c>
      <c r="F244" s="33">
        <f>'14S - 10B - 1 RR'!K104</f>
        <v>10</v>
      </c>
      <c r="G244" s="310"/>
      <c r="H244" s="99"/>
      <c r="I244" s="211"/>
      <c r="J244" s="99"/>
      <c r="K244" s="102"/>
    </row>
    <row r="245" spans="2:11" ht="16" x14ac:dyDescent="0.2">
      <c r="B245" s="307">
        <v>4</v>
      </c>
      <c r="C245" s="308">
        <f>'14S - 10B - 1 RR'!H105</f>
        <v>0</v>
      </c>
      <c r="D245" s="33">
        <f>'14S - 10B - 1 RR'!I105</f>
        <v>7</v>
      </c>
      <c r="E245" s="308">
        <f>'14S - 10B - 1 RR'!J105</f>
        <v>0</v>
      </c>
      <c r="F245" s="33">
        <f>'14S - 10B - 1 RR'!K105</f>
        <v>4</v>
      </c>
      <c r="G245" s="310"/>
      <c r="H245" s="99"/>
      <c r="I245" s="211"/>
      <c r="J245" s="99"/>
      <c r="K245" s="102"/>
    </row>
    <row r="246" spans="2:11" ht="17" thickBot="1" x14ac:dyDescent="0.25">
      <c r="B246" s="307">
        <v>5</v>
      </c>
      <c r="C246" s="308">
        <f>'14S - 10B - 1 RR'!H106</f>
        <v>0</v>
      </c>
      <c r="D246" s="33">
        <f>'14S - 10B - 1 RR'!I106</f>
        <v>2</v>
      </c>
      <c r="E246" s="308">
        <f>'14S - 10B - 1 RR'!J106</f>
        <v>0</v>
      </c>
      <c r="F246" s="33">
        <f>'14S - 10B - 1 RR'!K106</f>
        <v>1</v>
      </c>
      <c r="G246" s="310"/>
      <c r="H246" s="99"/>
      <c r="I246" s="211"/>
      <c r="J246" s="99"/>
      <c r="K246" s="102"/>
    </row>
    <row r="247" spans="2:11" ht="17" thickBot="1" x14ac:dyDescent="0.25">
      <c r="B247" s="1771" t="s">
        <v>1458</v>
      </c>
      <c r="C247" s="1772"/>
      <c r="D247" s="1772"/>
      <c r="E247" s="1772"/>
      <c r="F247" s="1772"/>
      <c r="G247" s="1772"/>
      <c r="H247" s="1801"/>
      <c r="I247" s="1802" t="s">
        <v>2062</v>
      </c>
      <c r="J247" s="1803"/>
      <c r="K247" s="522"/>
    </row>
    <row r="248" spans="2:11" x14ac:dyDescent="0.15">
      <c r="B248"/>
      <c r="C248"/>
      <c r="D248"/>
      <c r="E248"/>
      <c r="F248"/>
      <c r="G248"/>
      <c r="H248"/>
      <c r="I248"/>
      <c r="J248"/>
      <c r="K248"/>
    </row>
    <row r="249" spans="2:11" ht="16" x14ac:dyDescent="0.2">
      <c r="B249" s="1760" t="s">
        <v>194</v>
      </c>
      <c r="C249" s="1760"/>
      <c r="D249" s="1760"/>
      <c r="E249" s="1760"/>
      <c r="F249" s="1760"/>
      <c r="G249" s="1760"/>
      <c r="H249" s="1760"/>
      <c r="I249" s="1760"/>
      <c r="J249" s="1760"/>
      <c r="K249" s="1760"/>
    </row>
    <row r="250" spans="2:11" ht="14" thickBot="1" x14ac:dyDescent="0.2"/>
    <row r="251" spans="2:11" ht="19" thickBot="1" x14ac:dyDescent="0.25">
      <c r="B251" s="1764" t="s">
        <v>1461</v>
      </c>
      <c r="C251" s="1765"/>
      <c r="D251" s="220" t="s">
        <v>1460</v>
      </c>
      <c r="E251" s="1699" t="s">
        <v>18</v>
      </c>
      <c r="F251" s="1700"/>
      <c r="G251" s="295" t="s">
        <v>203</v>
      </c>
      <c r="H251" s="534" t="s">
        <v>199</v>
      </c>
      <c r="I251" s="526"/>
      <c r="J251" s="535" t="s">
        <v>200</v>
      </c>
      <c r="K251" s="526">
        <v>19</v>
      </c>
    </row>
    <row r="252" spans="2:11" x14ac:dyDescent="0.15">
      <c r="B252" s="300" t="s">
        <v>892</v>
      </c>
      <c r="C252" s="301" t="s">
        <v>197</v>
      </c>
      <c r="D252" s="302" t="s">
        <v>2322</v>
      </c>
      <c r="E252" s="303" t="s">
        <v>197</v>
      </c>
      <c r="F252" s="304" t="s">
        <v>2324</v>
      </c>
      <c r="G252" s="305" t="s">
        <v>1041</v>
      </c>
      <c r="H252" s="106" t="s">
        <v>1042</v>
      </c>
      <c r="I252" s="106" t="s">
        <v>1043</v>
      </c>
      <c r="J252" s="106" t="s">
        <v>193</v>
      </c>
      <c r="K252" s="306" t="s">
        <v>2063</v>
      </c>
    </row>
    <row r="253" spans="2:11" ht="17" thickBot="1" x14ac:dyDescent="0.25">
      <c r="B253" s="317">
        <v>1</v>
      </c>
      <c r="C253" s="312">
        <f>'14S - 10B - 1 RR'!B110</f>
        <v>0</v>
      </c>
      <c r="D253" s="43">
        <f>'14S - 10B - 1 RR'!C110</f>
        <v>10</v>
      </c>
      <c r="E253" s="312">
        <f>'14S - 10B - 1 RR'!D110</f>
        <v>0</v>
      </c>
      <c r="F253" s="43">
        <f>'14S - 10B - 1 RR'!E110</f>
        <v>9</v>
      </c>
      <c r="G253" s="323"/>
      <c r="H253" s="103"/>
      <c r="I253" s="314"/>
      <c r="J253" s="103"/>
      <c r="K253" s="104"/>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sheetData>
  <sheetProtection password="CF27" sheet="1" objects="1" scenarios="1"/>
  <mergeCells count="110">
    <mergeCell ref="B229:C229"/>
    <mergeCell ref="E229:F229"/>
    <mergeCell ref="B227:K227"/>
    <mergeCell ref="B236:H236"/>
    <mergeCell ref="I236:J236"/>
    <mergeCell ref="B249:K249"/>
    <mergeCell ref="B251:C251"/>
    <mergeCell ref="E251:F251"/>
    <mergeCell ref="B238:K238"/>
    <mergeCell ref="B240:C240"/>
    <mergeCell ref="E240:F240"/>
    <mergeCell ref="B247:H247"/>
    <mergeCell ref="I247:J247"/>
    <mergeCell ref="B207:C207"/>
    <mergeCell ref="E207:F207"/>
    <mergeCell ref="B214:H214"/>
    <mergeCell ref="I214:J214"/>
    <mergeCell ref="B216:K216"/>
    <mergeCell ref="B218:C218"/>
    <mergeCell ref="E218:F218"/>
    <mergeCell ref="B225:H225"/>
    <mergeCell ref="I225:J225"/>
    <mergeCell ref="B205:K205"/>
    <mergeCell ref="B179:K179"/>
    <mergeCell ref="B181:C181"/>
    <mergeCell ref="E181:F181"/>
    <mergeCell ref="B188:H188"/>
    <mergeCell ref="I188:J188"/>
    <mergeCell ref="B191:K191"/>
    <mergeCell ref="B193:C193"/>
    <mergeCell ref="E193:F193"/>
    <mergeCell ref="C2:I2"/>
    <mergeCell ref="B4:D4"/>
    <mergeCell ref="B5:D5"/>
    <mergeCell ref="C6:D6"/>
    <mergeCell ref="C7:D7"/>
    <mergeCell ref="C8:D8"/>
    <mergeCell ref="C9:D9"/>
    <mergeCell ref="C10:D10"/>
    <mergeCell ref="B113:H113"/>
    <mergeCell ref="I39:J39"/>
    <mergeCell ref="B39:H39"/>
    <mergeCell ref="B50:H50"/>
    <mergeCell ref="I50:J50"/>
    <mergeCell ref="B54:K54"/>
    <mergeCell ref="B43:C43"/>
    <mergeCell ref="E43:F43"/>
    <mergeCell ref="B56:C56"/>
    <mergeCell ref="B30:K30"/>
    <mergeCell ref="B41:K41"/>
    <mergeCell ref="E32:F32"/>
    <mergeCell ref="C15:D15"/>
    <mergeCell ref="C16:D16"/>
    <mergeCell ref="C17:D17"/>
    <mergeCell ref="C18:D18"/>
    <mergeCell ref="C19:D19"/>
    <mergeCell ref="C11:D11"/>
    <mergeCell ref="C12:D12"/>
    <mergeCell ref="C13:D13"/>
    <mergeCell ref="C14:D14"/>
    <mergeCell ref="E56:F56"/>
    <mergeCell ref="B63:H63"/>
    <mergeCell ref="I63:J63"/>
    <mergeCell ref="B65:K65"/>
    <mergeCell ref="B78:C78"/>
    <mergeCell ref="E78:F78"/>
    <mergeCell ref="B85:H85"/>
    <mergeCell ref="I85:J85"/>
    <mergeCell ref="B32:C32"/>
    <mergeCell ref="B130:C130"/>
    <mergeCell ref="E130:F130"/>
    <mergeCell ref="I125:J125"/>
    <mergeCell ref="B125:H125"/>
    <mergeCell ref="B106:C106"/>
    <mergeCell ref="E106:F106"/>
    <mergeCell ref="B104:K104"/>
    <mergeCell ref="E67:F67"/>
    <mergeCell ref="B74:H74"/>
    <mergeCell ref="I74:J74"/>
    <mergeCell ref="B87:K87"/>
    <mergeCell ref="B89:C89"/>
    <mergeCell ref="B67:C67"/>
    <mergeCell ref="B76:K76"/>
    <mergeCell ref="E89:F89"/>
    <mergeCell ref="B96:H96"/>
    <mergeCell ref="I96:J96"/>
    <mergeCell ref="B164:H164"/>
    <mergeCell ref="I164:J164"/>
    <mergeCell ref="I113:J113"/>
    <mergeCell ref="I149:J149"/>
    <mergeCell ref="B155:K155"/>
    <mergeCell ref="B128:K128"/>
    <mergeCell ref="B149:H149"/>
    <mergeCell ref="B116:K116"/>
    <mergeCell ref="B200:H200"/>
    <mergeCell ref="I200:J200"/>
    <mergeCell ref="B137:H137"/>
    <mergeCell ref="I137:J137"/>
    <mergeCell ref="B142:C142"/>
    <mergeCell ref="B167:K167"/>
    <mergeCell ref="B169:C169"/>
    <mergeCell ref="E169:F169"/>
    <mergeCell ref="E157:F157"/>
    <mergeCell ref="E142:F142"/>
    <mergeCell ref="B176:H176"/>
    <mergeCell ref="I176:J176"/>
    <mergeCell ref="B118:C118"/>
    <mergeCell ref="E118:F118"/>
    <mergeCell ref="B157:C157"/>
    <mergeCell ref="B140:K140"/>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Foglio166"/>
  <dimension ref="B2:K351"/>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2054</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'8S - 6B in 3 Coppie - Palermo'!C4</f>
        <v>1</v>
      </c>
      <c r="D6" s="1763"/>
      <c r="E6" s="120">
        <f>'8S - 6B in 3 Coppie - Palermo'!D4</f>
        <v>0</v>
      </c>
      <c r="F6" s="173" t="s">
        <v>1038</v>
      </c>
      <c r="G6" s="437">
        <f>'8S - 6B in 3 Coppie - Palermo'!K4</f>
        <v>0</v>
      </c>
    </row>
    <row r="7" spans="2:9" ht="16" x14ac:dyDescent="0.2">
      <c r="B7" s="79">
        <v>2</v>
      </c>
      <c r="C7" s="1763">
        <f>'8S - 6B in 3 Coppie - Palermo'!C5</f>
        <v>2</v>
      </c>
      <c r="D7" s="1763"/>
      <c r="E7" s="120">
        <f>'8S - 6B in 3 Coppie - Palermo'!D5</f>
        <v>0</v>
      </c>
      <c r="F7" s="173" t="s">
        <v>1038</v>
      </c>
      <c r="G7" s="437">
        <f>'8S - 6B in 3 Coppie - Palermo'!K5</f>
        <v>0</v>
      </c>
    </row>
    <row r="8" spans="2:9" ht="16" x14ac:dyDescent="0.2">
      <c r="B8" s="79">
        <v>3</v>
      </c>
      <c r="C8" s="1763">
        <f>'8S - 6B in 3 Coppie - Palermo'!C6</f>
        <v>3</v>
      </c>
      <c r="D8" s="1763"/>
      <c r="E8" s="120">
        <f>'8S - 6B in 3 Coppie - Palermo'!D6</f>
        <v>0</v>
      </c>
      <c r="F8" s="173" t="s">
        <v>1038</v>
      </c>
      <c r="G8" s="437">
        <f>'8S - 6B in 3 Coppie - Palermo'!K6</f>
        <v>0</v>
      </c>
    </row>
    <row r="9" spans="2:9" ht="16" x14ac:dyDescent="0.2">
      <c r="B9" s="79">
        <v>4</v>
      </c>
      <c r="C9" s="1763">
        <f>'8S - 6B in 3 Coppie - Palermo'!C7</f>
        <v>4</v>
      </c>
      <c r="D9" s="1763"/>
      <c r="E9" s="120">
        <f>'8S - 6B in 3 Coppie - Palermo'!D7</f>
        <v>0</v>
      </c>
      <c r="F9" s="173" t="s">
        <v>1038</v>
      </c>
      <c r="G9" s="437">
        <f>'8S - 6B in 3 Coppie - Palermo'!K7</f>
        <v>0</v>
      </c>
    </row>
    <row r="10" spans="2:9" ht="16" x14ac:dyDescent="0.2">
      <c r="B10" s="79">
        <v>5</v>
      </c>
      <c r="C10" s="1763">
        <f>'8S - 6B in 3 Coppie - Palermo'!C8</f>
        <v>5</v>
      </c>
      <c r="D10" s="1763"/>
      <c r="E10" s="120">
        <f>'8S - 6B in 3 Coppie - Palermo'!D8</f>
        <v>0</v>
      </c>
      <c r="F10" s="173" t="s">
        <v>1038</v>
      </c>
      <c r="G10" s="437">
        <f>'8S - 6B in 3 Coppie - Palermo'!K8</f>
        <v>0</v>
      </c>
    </row>
    <row r="11" spans="2:9" ht="16" x14ac:dyDescent="0.2">
      <c r="B11" s="79">
        <v>6</v>
      </c>
      <c r="C11" s="1763">
        <f>'8S - 6B in 3 Coppie - Palermo'!C9</f>
        <v>6</v>
      </c>
      <c r="D11" s="1763"/>
      <c r="E11" s="120">
        <f>'8S - 6B in 3 Coppie - Palermo'!D9</f>
        <v>0</v>
      </c>
      <c r="F11" s="173" t="s">
        <v>1038</v>
      </c>
      <c r="G11" s="437">
        <f>'8S - 6B in 3 Coppie - Palermo'!K9</f>
        <v>0</v>
      </c>
    </row>
    <row r="12" spans="2:9" ht="16" x14ac:dyDescent="0.2">
      <c r="B12" s="79">
        <v>7</v>
      </c>
      <c r="C12" s="1763">
        <f>'8S - 6B in 3 Coppie - Palermo'!C10</f>
        <v>7</v>
      </c>
      <c r="D12" s="1763"/>
      <c r="E12" s="120">
        <f>'8S - 6B in 3 Coppie - Palermo'!D10</f>
        <v>0</v>
      </c>
      <c r="F12" s="173"/>
      <c r="G12" s="437"/>
    </row>
    <row r="13" spans="2:9" ht="16" x14ac:dyDescent="0.2">
      <c r="B13" s="79">
        <v>8</v>
      </c>
      <c r="C13" s="1763">
        <f>'8S - 6B in 3 Coppie - Palermo'!C11</f>
        <v>8</v>
      </c>
      <c r="D13" s="1763"/>
      <c r="E13" s="120">
        <f>'8S - 6B in 3 Coppie - Palermo'!D11</f>
        <v>0</v>
      </c>
      <c r="F13" s="173"/>
      <c r="G13" s="437"/>
    </row>
    <row r="17" spans="2:11" ht="17" thickBot="1" x14ac:dyDescent="0.25">
      <c r="C17" s="1760" t="s">
        <v>194</v>
      </c>
      <c r="D17" s="1760"/>
      <c r="E17" s="1760"/>
      <c r="F17" s="1760"/>
      <c r="G17" s="1760"/>
      <c r="H17" s="1760"/>
      <c r="I17" s="1760"/>
      <c r="J17" s="1760"/>
    </row>
    <row r="18" spans="2:11" ht="19" thickBot="1" x14ac:dyDescent="0.25">
      <c r="B18" s="1764" t="s">
        <v>1461</v>
      </c>
      <c r="C18" s="1825"/>
      <c r="D18" s="220" t="s">
        <v>1460</v>
      </c>
      <c r="E18" s="1699" t="s">
        <v>18</v>
      </c>
      <c r="F18" s="1826"/>
      <c r="G18" s="295" t="s">
        <v>203</v>
      </c>
      <c r="H18" s="534" t="s">
        <v>199</v>
      </c>
      <c r="I18" s="526"/>
      <c r="J18" s="535" t="s">
        <v>200</v>
      </c>
      <c r="K18" s="526">
        <v>1</v>
      </c>
    </row>
    <row r="19" spans="2:11" x14ac:dyDescent="0.15">
      <c r="B19" s="300" t="s">
        <v>892</v>
      </c>
      <c r="C19" s="301" t="s">
        <v>197</v>
      </c>
      <c r="D19" s="302" t="s">
        <v>2322</v>
      </c>
      <c r="E19" s="303" t="s">
        <v>197</v>
      </c>
      <c r="F19" s="304" t="s">
        <v>2324</v>
      </c>
      <c r="G19" s="305" t="s">
        <v>1041</v>
      </c>
      <c r="H19" s="106" t="s">
        <v>1042</v>
      </c>
      <c r="I19" s="106" t="s">
        <v>1043</v>
      </c>
      <c r="J19" s="106" t="s">
        <v>193</v>
      </c>
      <c r="K19" s="306" t="s">
        <v>2063</v>
      </c>
    </row>
    <row r="20" spans="2:11" ht="16" x14ac:dyDescent="0.2">
      <c r="B20" s="307">
        <v>1</v>
      </c>
      <c r="C20" s="308">
        <f>'8S - 6B in 3 Coppie - Palermo'!B26</f>
        <v>0</v>
      </c>
      <c r="D20" s="33">
        <f>C6</f>
        <v>1</v>
      </c>
      <c r="E20" s="308">
        <f>'8S - 6B in 3 Coppie - Palermo'!D26</f>
        <v>0</v>
      </c>
      <c r="F20" s="33">
        <f>C10</f>
        <v>5</v>
      </c>
      <c r="G20" s="309"/>
      <c r="H20" s="99"/>
      <c r="I20" s="211"/>
      <c r="J20" s="99"/>
      <c r="K20" s="102"/>
    </row>
    <row r="21" spans="2:11" ht="16" x14ac:dyDescent="0.2">
      <c r="B21" s="307">
        <v>2</v>
      </c>
      <c r="C21" s="308">
        <f>'8S - 6B in 3 Coppie - Palermo'!B27</f>
        <v>0</v>
      </c>
      <c r="D21" s="33">
        <f>C11</f>
        <v>6</v>
      </c>
      <c r="E21" s="308">
        <f>'8S - 6B in 3 Coppie - Palermo'!D27</f>
        <v>0</v>
      </c>
      <c r="F21" s="33">
        <f>C8</f>
        <v>3</v>
      </c>
      <c r="G21" s="310"/>
      <c r="H21" s="99"/>
      <c r="I21" s="211"/>
      <c r="J21" s="99"/>
      <c r="K21" s="102"/>
    </row>
    <row r="22" spans="2:11" ht="17" thickBot="1" x14ac:dyDescent="0.25">
      <c r="B22" s="307">
        <v>3</v>
      </c>
      <c r="C22" s="308">
        <f>'8S - 6B in 3 Coppie - Palermo'!B28</f>
        <v>0</v>
      </c>
      <c r="D22" s="33">
        <f>C12</f>
        <v>7</v>
      </c>
      <c r="E22" s="308">
        <f>'8S - 6B in 3 Coppie - Palermo'!D28</f>
        <v>0</v>
      </c>
      <c r="F22" s="33">
        <f>C7</f>
        <v>2</v>
      </c>
      <c r="G22" s="310"/>
      <c r="H22" s="99"/>
      <c r="I22" s="211"/>
      <c r="J22" s="99"/>
      <c r="K22" s="102"/>
    </row>
    <row r="23" spans="2:11" ht="17" thickBot="1" x14ac:dyDescent="0.25">
      <c r="B23" s="1766" t="s">
        <v>1458</v>
      </c>
      <c r="C23" s="1767"/>
      <c r="D23" s="1767"/>
      <c r="E23" s="1767"/>
      <c r="F23" s="1767"/>
      <c r="G23" s="1767"/>
      <c r="H23" s="1767"/>
      <c r="I23" s="1769" t="s">
        <v>2062</v>
      </c>
      <c r="J23" s="1770"/>
      <c r="K23" s="522"/>
    </row>
    <row r="25" spans="2:11" ht="16" x14ac:dyDescent="0.2">
      <c r="C25" s="1760" t="s">
        <v>194</v>
      </c>
      <c r="D25" s="1760"/>
      <c r="E25" s="1760"/>
      <c r="F25" s="1760"/>
      <c r="G25" s="1760"/>
      <c r="H25" s="1760"/>
      <c r="I25" s="1760"/>
      <c r="J25" s="1760"/>
    </row>
    <row r="26" spans="2:11" ht="14" thickBot="1" x14ac:dyDescent="0.2"/>
    <row r="27" spans="2:11" ht="19" thickBot="1" x14ac:dyDescent="0.25">
      <c r="B27" s="1764" t="s">
        <v>1461</v>
      </c>
      <c r="C27" s="1825"/>
      <c r="D27" s="220" t="s">
        <v>1460</v>
      </c>
      <c r="E27" s="1699" t="s">
        <v>18</v>
      </c>
      <c r="F27" s="1826"/>
      <c r="G27" s="295" t="s">
        <v>203</v>
      </c>
      <c r="H27" s="534" t="s">
        <v>199</v>
      </c>
      <c r="I27" s="526"/>
      <c r="J27" s="535" t="s">
        <v>200</v>
      </c>
      <c r="K27" s="526">
        <v>2</v>
      </c>
    </row>
    <row r="28" spans="2:11" x14ac:dyDescent="0.15">
      <c r="B28" s="300" t="s">
        <v>892</v>
      </c>
      <c r="C28" s="301" t="s">
        <v>197</v>
      </c>
      <c r="D28" s="302" t="s">
        <v>2322</v>
      </c>
      <c r="E28" s="303" t="s">
        <v>197</v>
      </c>
      <c r="F28" s="304" t="s">
        <v>2324</v>
      </c>
      <c r="G28" s="305" t="s">
        <v>1041</v>
      </c>
      <c r="H28" s="106" t="s">
        <v>1042</v>
      </c>
      <c r="I28" s="106" t="s">
        <v>1043</v>
      </c>
      <c r="J28" s="106" t="s">
        <v>193</v>
      </c>
      <c r="K28" s="306" t="s">
        <v>2063</v>
      </c>
    </row>
    <row r="29" spans="2:11" ht="16" x14ac:dyDescent="0.2">
      <c r="B29" s="307">
        <v>1</v>
      </c>
      <c r="C29" s="308">
        <f>'8S - 6B in 3 Coppie - Palermo'!H26</f>
        <v>0</v>
      </c>
      <c r="D29" s="33">
        <f>C6</f>
        <v>1</v>
      </c>
      <c r="E29" s="308">
        <f>'8S - 6B in 3 Coppie - Palermo'!J26</f>
        <v>0</v>
      </c>
      <c r="F29" s="33">
        <f>C9</f>
        <v>4</v>
      </c>
      <c r="G29" s="309"/>
      <c r="H29" s="99"/>
      <c r="I29" s="211"/>
      <c r="J29" s="99"/>
      <c r="K29" s="102"/>
    </row>
    <row r="30" spans="2:11" ht="16" x14ac:dyDescent="0.2">
      <c r="B30" s="307">
        <v>2</v>
      </c>
      <c r="C30" s="308">
        <f>'8S - 6B in 3 Coppie - Palermo'!H27</f>
        <v>0</v>
      </c>
      <c r="D30" s="33">
        <f>C8</f>
        <v>3</v>
      </c>
      <c r="E30" s="308">
        <f>'8S - 6B in 3 Coppie - Palermo'!J27</f>
        <v>0</v>
      </c>
      <c r="F30" s="33">
        <f>C7</f>
        <v>2</v>
      </c>
      <c r="G30" s="310"/>
      <c r="H30" s="99"/>
      <c r="I30" s="211"/>
      <c r="J30" s="99"/>
      <c r="K30" s="102"/>
    </row>
    <row r="31" spans="2:11" ht="17" thickBot="1" x14ac:dyDescent="0.25">
      <c r="B31" s="307">
        <v>3</v>
      </c>
      <c r="C31" s="308">
        <f>'8S - 6B in 3 Coppie - Palermo'!H28</f>
        <v>0</v>
      </c>
      <c r="D31" s="33">
        <f>C10</f>
        <v>5</v>
      </c>
      <c r="E31" s="308">
        <f>'8S - 6B in 3 Coppie - Palermo'!J28</f>
        <v>0</v>
      </c>
      <c r="F31" s="33">
        <f>C13</f>
        <v>8</v>
      </c>
      <c r="G31" s="310"/>
      <c r="H31" s="99"/>
      <c r="I31" s="211"/>
      <c r="J31" s="99"/>
      <c r="K31" s="102"/>
    </row>
    <row r="32" spans="2:11" ht="17" thickBot="1" x14ac:dyDescent="0.25">
      <c r="B32" s="1766" t="s">
        <v>1458</v>
      </c>
      <c r="C32" s="1767"/>
      <c r="D32" s="1767"/>
      <c r="E32" s="1767"/>
      <c r="F32" s="1767"/>
      <c r="G32" s="1767"/>
      <c r="H32" s="1767"/>
      <c r="I32" s="1769" t="s">
        <v>2062</v>
      </c>
      <c r="J32" s="1770"/>
      <c r="K32" s="522"/>
    </row>
    <row r="34" spans="2:11" ht="16" x14ac:dyDescent="0.2">
      <c r="C34" s="1760" t="s">
        <v>194</v>
      </c>
      <c r="D34" s="1760"/>
      <c r="E34" s="1760"/>
      <c r="F34" s="1760"/>
      <c r="G34" s="1760"/>
      <c r="H34" s="1760"/>
      <c r="I34" s="1760"/>
      <c r="J34" s="1760"/>
    </row>
    <row r="35" spans="2:11" ht="14" thickBot="1" x14ac:dyDescent="0.2"/>
    <row r="36" spans="2:11" ht="19" thickBot="1" x14ac:dyDescent="0.25">
      <c r="B36" s="1764" t="s">
        <v>1461</v>
      </c>
      <c r="C36" s="1825"/>
      <c r="D36" s="220" t="s">
        <v>1460</v>
      </c>
      <c r="E36" s="1699" t="s">
        <v>18</v>
      </c>
      <c r="F36" s="1826"/>
      <c r="G36" s="295" t="s">
        <v>203</v>
      </c>
      <c r="H36" s="534" t="s">
        <v>199</v>
      </c>
      <c r="I36" s="526"/>
      <c r="J36" s="535" t="s">
        <v>200</v>
      </c>
      <c r="K36" s="526">
        <v>3</v>
      </c>
    </row>
    <row r="37" spans="2:11" x14ac:dyDescent="0.15">
      <c r="B37" s="300" t="s">
        <v>892</v>
      </c>
      <c r="C37" s="301" t="s">
        <v>197</v>
      </c>
      <c r="D37" s="302" t="s">
        <v>2322</v>
      </c>
      <c r="E37" s="303" t="s">
        <v>197</v>
      </c>
      <c r="F37" s="304" t="s">
        <v>2324</v>
      </c>
      <c r="G37" s="305" t="s">
        <v>1041</v>
      </c>
      <c r="H37" s="106" t="s">
        <v>1042</v>
      </c>
      <c r="I37" s="106" t="s">
        <v>1043</v>
      </c>
      <c r="J37" s="106" t="s">
        <v>193</v>
      </c>
      <c r="K37" s="306" t="s">
        <v>2063</v>
      </c>
    </row>
    <row r="38" spans="2:11" ht="16" x14ac:dyDescent="0.2">
      <c r="B38" s="307">
        <v>1</v>
      </c>
      <c r="C38" s="308">
        <f>'8S - 6B in 3 Coppie - Palermo'!B33</f>
        <v>0</v>
      </c>
      <c r="D38" s="33">
        <f>C7</f>
        <v>2</v>
      </c>
      <c r="E38" s="308">
        <f>'8S - 6B in 3 Coppie - Palermo'!D33</f>
        <v>0</v>
      </c>
      <c r="F38" s="33">
        <f>C11</f>
        <v>6</v>
      </c>
      <c r="G38" s="309"/>
      <c r="H38" s="99"/>
      <c r="I38" s="211"/>
      <c r="J38" s="99"/>
      <c r="K38" s="102"/>
    </row>
    <row r="39" spans="2:11" ht="16" x14ac:dyDescent="0.2">
      <c r="B39" s="307">
        <v>2</v>
      </c>
      <c r="C39" s="308">
        <f>'8S - 6B in 3 Coppie - Palermo'!B34</f>
        <v>0</v>
      </c>
      <c r="D39" s="33">
        <f>C13</f>
        <v>8</v>
      </c>
      <c r="E39" s="308">
        <f>'8S - 6B in 3 Coppie - Palermo'!D34</f>
        <v>0</v>
      </c>
      <c r="F39" s="33">
        <f>C9</f>
        <v>4</v>
      </c>
      <c r="G39" s="310"/>
      <c r="H39" s="99"/>
      <c r="I39" s="211"/>
      <c r="J39" s="99"/>
      <c r="K39" s="102"/>
    </row>
    <row r="40" spans="2:11" ht="17" thickBot="1" x14ac:dyDescent="0.25">
      <c r="B40" s="307">
        <v>3</v>
      </c>
      <c r="C40" s="308">
        <f>'8S - 6B in 3 Coppie - Palermo'!B35</f>
        <v>0</v>
      </c>
      <c r="D40" s="33">
        <f>C8</f>
        <v>3</v>
      </c>
      <c r="E40" s="308">
        <f>'8S - 6B in 3 Coppie - Palermo'!D35</f>
        <v>0</v>
      </c>
      <c r="F40" s="33">
        <f>C12</f>
        <v>7</v>
      </c>
      <c r="G40" s="310"/>
      <c r="H40" s="99"/>
      <c r="I40" s="211"/>
      <c r="J40" s="99"/>
      <c r="K40" s="102"/>
    </row>
    <row r="41" spans="2:11" ht="17" thickBot="1" x14ac:dyDescent="0.25">
      <c r="B41" s="1766" t="s">
        <v>1458</v>
      </c>
      <c r="C41" s="1767"/>
      <c r="D41" s="1767"/>
      <c r="E41" s="1767"/>
      <c r="F41" s="1767"/>
      <c r="G41" s="1767"/>
      <c r="H41" s="1767"/>
      <c r="I41" s="1769" t="s">
        <v>2062</v>
      </c>
      <c r="J41" s="1770"/>
      <c r="K41" s="522"/>
    </row>
    <row r="43" spans="2:11" ht="16" x14ac:dyDescent="0.2">
      <c r="C43" s="1760" t="s">
        <v>194</v>
      </c>
      <c r="D43" s="1760"/>
      <c r="E43" s="1760"/>
      <c r="F43" s="1760"/>
      <c r="G43" s="1760"/>
      <c r="H43" s="1760"/>
      <c r="I43" s="1760"/>
      <c r="J43" s="1760"/>
    </row>
    <row r="44" spans="2:11" ht="14" thickBot="1" x14ac:dyDescent="0.2"/>
    <row r="45" spans="2:11" ht="19" thickBot="1" x14ac:dyDescent="0.25">
      <c r="B45" s="1764" t="s">
        <v>1461</v>
      </c>
      <c r="C45" s="1825"/>
      <c r="D45" s="220" t="s">
        <v>1460</v>
      </c>
      <c r="E45" s="1699" t="s">
        <v>18</v>
      </c>
      <c r="F45" s="1826"/>
      <c r="G45" s="295" t="s">
        <v>203</v>
      </c>
      <c r="H45" s="534" t="s">
        <v>199</v>
      </c>
      <c r="I45" s="526"/>
      <c r="J45" s="535" t="s">
        <v>200</v>
      </c>
      <c r="K45" s="526">
        <v>4</v>
      </c>
    </row>
    <row r="46" spans="2:11" x14ac:dyDescent="0.15">
      <c r="B46" s="300" t="s">
        <v>892</v>
      </c>
      <c r="C46" s="301" t="s">
        <v>197</v>
      </c>
      <c r="D46" s="302" t="s">
        <v>2322</v>
      </c>
      <c r="E46" s="303" t="s">
        <v>197</v>
      </c>
      <c r="F46" s="304" t="s">
        <v>2324</v>
      </c>
      <c r="G46" s="305" t="s">
        <v>1041</v>
      </c>
      <c r="H46" s="106" t="s">
        <v>1042</v>
      </c>
      <c r="I46" s="106" t="s">
        <v>1043</v>
      </c>
      <c r="J46" s="106" t="s">
        <v>193</v>
      </c>
      <c r="K46" s="306" t="s">
        <v>2063</v>
      </c>
    </row>
    <row r="47" spans="2:11" ht="16" x14ac:dyDescent="0.2">
      <c r="B47" s="307">
        <v>1</v>
      </c>
      <c r="C47" s="308">
        <f>'8S - 6B in 3 Coppie - Palermo'!H33</f>
        <v>0</v>
      </c>
      <c r="D47" s="33">
        <f>C9</f>
        <v>4</v>
      </c>
      <c r="E47" s="308">
        <f>'8S - 6B in 3 Coppie - Palermo'!J33</f>
        <v>0</v>
      </c>
      <c r="F47" s="33">
        <f>C10</f>
        <v>5</v>
      </c>
      <c r="G47" s="309"/>
      <c r="H47" s="99"/>
      <c r="I47" s="211"/>
      <c r="J47" s="99"/>
      <c r="K47" s="102"/>
    </row>
    <row r="48" spans="2:11" ht="16" x14ac:dyDescent="0.2">
      <c r="B48" s="307">
        <v>2</v>
      </c>
      <c r="C48" s="308">
        <f>'8S - 6B in 3 Coppie - Palermo'!H34</f>
        <v>0</v>
      </c>
      <c r="D48" s="33">
        <f>C12</f>
        <v>7</v>
      </c>
      <c r="E48" s="308">
        <f>'8S - 6B in 3 Coppie - Palermo'!J34</f>
        <v>0</v>
      </c>
      <c r="F48" s="33">
        <f>C11</f>
        <v>6</v>
      </c>
      <c r="G48" s="310"/>
      <c r="H48" s="99"/>
      <c r="I48" s="211"/>
      <c r="J48" s="99"/>
      <c r="K48" s="102"/>
    </row>
    <row r="49" spans="2:11" ht="17" thickBot="1" x14ac:dyDescent="0.25">
      <c r="B49" s="307">
        <v>3</v>
      </c>
      <c r="C49" s="308">
        <f>'8S - 6B in 3 Coppie - Palermo'!H35</f>
        <v>0</v>
      </c>
      <c r="D49" s="33">
        <f>C13</f>
        <v>8</v>
      </c>
      <c r="E49" s="308">
        <f>'8S - 6B in 3 Coppie - Palermo'!J35</f>
        <v>0</v>
      </c>
      <c r="F49" s="33">
        <f>C6</f>
        <v>1</v>
      </c>
      <c r="G49" s="310"/>
      <c r="H49" s="99"/>
      <c r="I49" s="211"/>
      <c r="J49" s="99"/>
      <c r="K49" s="102"/>
    </row>
    <row r="50" spans="2:11" ht="17" thickBot="1" x14ac:dyDescent="0.25">
      <c r="B50" s="1766" t="s">
        <v>1458</v>
      </c>
      <c r="C50" s="1767"/>
      <c r="D50" s="1767"/>
      <c r="E50" s="1767"/>
      <c r="F50" s="1767"/>
      <c r="G50" s="1767"/>
      <c r="H50" s="1767"/>
      <c r="I50" s="1769" t="s">
        <v>2062</v>
      </c>
      <c r="J50" s="1770"/>
      <c r="K50" s="522"/>
    </row>
    <row r="51" spans="2:11" ht="14" customHeight="1" x14ac:dyDescent="0.2">
      <c r="C51" s="1760" t="s">
        <v>194</v>
      </c>
      <c r="D51" s="1760"/>
      <c r="E51" s="1760"/>
      <c r="F51" s="1760"/>
      <c r="G51" s="1760"/>
      <c r="H51" s="1760"/>
      <c r="I51" s="1760"/>
      <c r="J51" s="1760"/>
    </row>
    <row r="52" spans="2:11" ht="14" thickBot="1" x14ac:dyDescent="0.2"/>
    <row r="53" spans="2:11" ht="19" thickBot="1" x14ac:dyDescent="0.25">
      <c r="B53" s="1764" t="s">
        <v>1461</v>
      </c>
      <c r="C53" s="1825"/>
      <c r="D53" s="220" t="s">
        <v>1460</v>
      </c>
      <c r="E53" s="1699" t="s">
        <v>18</v>
      </c>
      <c r="F53" s="1826"/>
      <c r="G53" s="295" t="s">
        <v>203</v>
      </c>
      <c r="H53" s="534" t="s">
        <v>199</v>
      </c>
      <c r="I53" s="526"/>
      <c r="J53" s="535" t="s">
        <v>200</v>
      </c>
      <c r="K53" s="526">
        <v>5</v>
      </c>
    </row>
    <row r="54" spans="2:11" x14ac:dyDescent="0.15">
      <c r="B54" s="300" t="s">
        <v>892</v>
      </c>
      <c r="C54" s="301" t="s">
        <v>197</v>
      </c>
      <c r="D54" s="302" t="s">
        <v>2322</v>
      </c>
      <c r="E54" s="303" t="s">
        <v>197</v>
      </c>
      <c r="F54" s="304" t="s">
        <v>2324</v>
      </c>
      <c r="G54" s="305" t="s">
        <v>1041</v>
      </c>
      <c r="H54" s="106" t="s">
        <v>1042</v>
      </c>
      <c r="I54" s="106" t="s">
        <v>1043</v>
      </c>
      <c r="J54" s="106" t="s">
        <v>193</v>
      </c>
      <c r="K54" s="306" t="s">
        <v>2063</v>
      </c>
    </row>
    <row r="55" spans="2:11" ht="16" x14ac:dyDescent="0.2">
      <c r="B55" s="307">
        <v>1</v>
      </c>
      <c r="C55" s="308">
        <f>'8S - 6B in 3 Coppie - Palermo'!B40</f>
        <v>0</v>
      </c>
      <c r="D55" s="33">
        <f>C10</f>
        <v>5</v>
      </c>
      <c r="E55" s="308">
        <f>'8S - 6B in 3 Coppie - Palermo'!D40</f>
        <v>0</v>
      </c>
      <c r="F55" s="33">
        <f>C12</f>
        <v>7</v>
      </c>
      <c r="G55" s="309"/>
      <c r="H55" s="99"/>
      <c r="I55" s="211"/>
      <c r="J55" s="99"/>
      <c r="K55" s="102"/>
    </row>
    <row r="56" spans="2:11" ht="16" x14ac:dyDescent="0.2">
      <c r="B56" s="307">
        <v>2</v>
      </c>
      <c r="C56" s="308">
        <f>'8S - 6B in 3 Coppie - Palermo'!B41</f>
        <v>0</v>
      </c>
      <c r="D56" s="33">
        <f>C11</f>
        <v>6</v>
      </c>
      <c r="E56" s="308">
        <f>'8S - 6B in 3 Coppie - Palermo'!D41</f>
        <v>0</v>
      </c>
      <c r="F56" s="33">
        <f>C13</f>
        <v>8</v>
      </c>
      <c r="G56" s="310"/>
      <c r="H56" s="99"/>
      <c r="I56" s="211"/>
      <c r="J56" s="99"/>
      <c r="K56" s="102"/>
    </row>
    <row r="57" spans="2:11" ht="17" thickBot="1" x14ac:dyDescent="0.25">
      <c r="B57" s="307">
        <v>3</v>
      </c>
      <c r="C57" s="308">
        <f>'8S - 6B in 3 Coppie - Palermo'!B42</f>
        <v>0</v>
      </c>
      <c r="D57" s="33">
        <f>C8</f>
        <v>3</v>
      </c>
      <c r="E57" s="308">
        <f>'8S - 6B in 3 Coppie - Palermo'!D42</f>
        <v>0</v>
      </c>
      <c r="F57" s="33">
        <f>C9</f>
        <v>4</v>
      </c>
      <c r="G57" s="310"/>
      <c r="H57" s="99"/>
      <c r="I57" s="211"/>
      <c r="J57" s="99"/>
      <c r="K57" s="102"/>
    </row>
    <row r="58" spans="2:11" ht="17" thickBot="1" x14ac:dyDescent="0.25">
      <c r="B58" s="1766" t="s">
        <v>1458</v>
      </c>
      <c r="C58" s="1767"/>
      <c r="D58" s="1767"/>
      <c r="E58" s="1767"/>
      <c r="F58" s="1767"/>
      <c r="G58" s="1767"/>
      <c r="H58" s="1767"/>
      <c r="I58" s="1769" t="s">
        <v>2062</v>
      </c>
      <c r="J58" s="1770"/>
      <c r="K58" s="522"/>
    </row>
    <row r="59" spans="2:11" ht="16" x14ac:dyDescent="0.2">
      <c r="B59" s="523"/>
      <c r="C59" s="523"/>
      <c r="D59" s="523"/>
      <c r="E59" s="523"/>
      <c r="F59" s="523"/>
      <c r="G59" s="523"/>
      <c r="H59" s="523"/>
      <c r="I59" s="243"/>
      <c r="J59"/>
      <c r="K59"/>
    </row>
    <row r="60" spans="2:11" ht="14" customHeight="1" x14ac:dyDescent="0.2">
      <c r="C60" s="1760" t="s">
        <v>194</v>
      </c>
      <c r="D60" s="1760"/>
      <c r="E60" s="1760"/>
      <c r="F60" s="1760"/>
      <c r="G60" s="1760"/>
      <c r="H60" s="1760"/>
      <c r="I60" s="1760"/>
      <c r="J60" s="1760"/>
      <c r="K60"/>
    </row>
    <row r="61" spans="2:11" ht="17" thickBot="1" x14ac:dyDescent="0.25">
      <c r="C61" s="653"/>
      <c r="D61" s="653"/>
      <c r="E61" s="653"/>
      <c r="F61" s="653"/>
      <c r="G61" s="653"/>
      <c r="H61" s="653"/>
      <c r="I61" s="653"/>
      <c r="J61" s="653"/>
      <c r="K61"/>
    </row>
    <row r="62" spans="2:11" ht="19" thickBot="1" x14ac:dyDescent="0.25">
      <c r="B62" s="1764" t="s">
        <v>1461</v>
      </c>
      <c r="C62" s="1825"/>
      <c r="D62" s="220" t="s">
        <v>1460</v>
      </c>
      <c r="E62" s="1699" t="s">
        <v>18</v>
      </c>
      <c r="F62" s="1826"/>
      <c r="G62" s="295" t="s">
        <v>203</v>
      </c>
      <c r="H62" s="534" t="s">
        <v>199</v>
      </c>
      <c r="I62" s="526"/>
      <c r="J62" s="535" t="s">
        <v>200</v>
      </c>
      <c r="K62" s="526">
        <v>6</v>
      </c>
    </row>
    <row r="63" spans="2:11" ht="15.75" customHeight="1" x14ac:dyDescent="0.15">
      <c r="B63" s="300" t="s">
        <v>892</v>
      </c>
      <c r="C63" s="301" t="s">
        <v>197</v>
      </c>
      <c r="D63" s="302" t="s">
        <v>2322</v>
      </c>
      <c r="E63" s="303" t="s">
        <v>197</v>
      </c>
      <c r="F63" s="304" t="s">
        <v>2324</v>
      </c>
      <c r="G63" s="305" t="s">
        <v>1041</v>
      </c>
      <c r="H63" s="106" t="s">
        <v>1042</v>
      </c>
      <c r="I63" s="106" t="s">
        <v>1043</v>
      </c>
      <c r="J63" s="106" t="s">
        <v>193</v>
      </c>
      <c r="K63" s="306" t="s">
        <v>2063</v>
      </c>
    </row>
    <row r="64" spans="2:11" ht="15.75" customHeight="1" x14ac:dyDescent="0.2">
      <c r="B64" s="307">
        <v>1</v>
      </c>
      <c r="C64" s="308">
        <f>'8S - 6B in 3 Coppie - Palermo'!H40</f>
        <v>0</v>
      </c>
      <c r="D64" s="33">
        <f>C10</f>
        <v>5</v>
      </c>
      <c r="E64" s="308">
        <f>'8S - 6B in 3 Coppie - Palermo'!J40</f>
        <v>0</v>
      </c>
      <c r="F64" s="33">
        <f>C7</f>
        <v>2</v>
      </c>
      <c r="G64" s="309"/>
      <c r="H64" s="99"/>
      <c r="I64" s="211"/>
      <c r="J64" s="99"/>
      <c r="K64" s="102"/>
    </row>
    <row r="65" spans="2:11" ht="15.75" customHeight="1" x14ac:dyDescent="0.2">
      <c r="B65" s="307">
        <v>2</v>
      </c>
      <c r="C65" s="308">
        <f>'8S - 6B in 3 Coppie - Palermo'!H41</f>
        <v>0</v>
      </c>
      <c r="D65" s="33">
        <f>C6</f>
        <v>1</v>
      </c>
      <c r="E65" s="308">
        <f>'8S - 6B in 3 Coppie - Palermo'!J41</f>
        <v>0</v>
      </c>
      <c r="F65" s="33">
        <f>C8</f>
        <v>3</v>
      </c>
      <c r="G65" s="310"/>
      <c r="H65" s="99"/>
      <c r="I65" s="211"/>
      <c r="J65" s="99"/>
      <c r="K65" s="102"/>
    </row>
    <row r="66" spans="2:11" ht="15.75" customHeight="1" thickBot="1" x14ac:dyDescent="0.25">
      <c r="B66" s="307">
        <v>3</v>
      </c>
      <c r="C66" s="308">
        <f>'8S - 6B in 3 Coppie - Palermo'!H42</f>
        <v>0</v>
      </c>
      <c r="D66" s="33">
        <f>C9</f>
        <v>4</v>
      </c>
      <c r="E66" s="308">
        <f>'8S - 6B in 3 Coppie - Palermo'!J42</f>
        <v>0</v>
      </c>
      <c r="F66" s="33">
        <f>C11</f>
        <v>6</v>
      </c>
      <c r="G66" s="310"/>
      <c r="H66" s="99"/>
      <c r="I66" s="211"/>
      <c r="J66" s="99"/>
      <c r="K66" s="102"/>
    </row>
    <row r="67" spans="2:11" ht="15.75" customHeight="1" thickBot="1" x14ac:dyDescent="0.25">
      <c r="B67" s="1766" t="s">
        <v>1458</v>
      </c>
      <c r="C67" s="1767"/>
      <c r="D67" s="1767"/>
      <c r="E67" s="1767"/>
      <c r="F67" s="1767"/>
      <c r="G67" s="1767"/>
      <c r="H67" s="1767"/>
      <c r="I67" s="1769" t="s">
        <v>2062</v>
      </c>
      <c r="J67" s="1770"/>
      <c r="K67" s="522"/>
    </row>
    <row r="68" spans="2:11" ht="15.75" customHeight="1" x14ac:dyDescent="0.15">
      <c r="B68"/>
      <c r="C68"/>
      <c r="D68"/>
      <c r="E68"/>
      <c r="F68"/>
      <c r="G68"/>
      <c r="H68"/>
      <c r="I68"/>
      <c r="J68"/>
      <c r="K68"/>
    </row>
    <row r="69" spans="2:11" ht="14" customHeight="1" x14ac:dyDescent="0.2">
      <c r="B69"/>
      <c r="C69" s="1760" t="s">
        <v>194</v>
      </c>
      <c r="D69" s="1760"/>
      <c r="E69" s="1760"/>
      <c r="F69" s="1760"/>
      <c r="G69" s="1760"/>
      <c r="H69" s="1760"/>
      <c r="I69" s="1760"/>
      <c r="J69" s="1760"/>
      <c r="K69"/>
    </row>
    <row r="70" spans="2:11" ht="15.75" customHeight="1" thickBot="1" x14ac:dyDescent="0.2"/>
    <row r="71" spans="2:11" ht="15.75" customHeight="1" thickBot="1" x14ac:dyDescent="0.25">
      <c r="B71" s="1764" t="s">
        <v>1461</v>
      </c>
      <c r="C71" s="1825"/>
      <c r="D71" s="220" t="s">
        <v>1460</v>
      </c>
      <c r="E71" s="1699" t="s">
        <v>18</v>
      </c>
      <c r="F71" s="1826"/>
      <c r="G71" s="295" t="s">
        <v>203</v>
      </c>
      <c r="H71" s="534" t="s">
        <v>199</v>
      </c>
      <c r="I71" s="526"/>
      <c r="J71" s="535" t="s">
        <v>200</v>
      </c>
      <c r="K71" s="526">
        <v>7</v>
      </c>
    </row>
    <row r="72" spans="2:11" ht="15.75" customHeight="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5.75" customHeight="1" x14ac:dyDescent="0.2">
      <c r="B73" s="307">
        <v>1</v>
      </c>
      <c r="C73" s="308">
        <f>'8S - 6B in 3 Coppie - Palermo'!B47</f>
        <v>0</v>
      </c>
      <c r="D73" s="33">
        <f>C13</f>
        <v>8</v>
      </c>
      <c r="E73" s="308">
        <f>'8S - 6B in 3 Coppie - Palermo'!D47</f>
        <v>0</v>
      </c>
      <c r="F73" s="33">
        <f>C7</f>
        <v>2</v>
      </c>
      <c r="G73" s="309"/>
      <c r="H73" s="99"/>
      <c r="I73" s="211"/>
      <c r="J73" s="99"/>
      <c r="K73" s="102"/>
    </row>
    <row r="74" spans="2:11" ht="16" x14ac:dyDescent="0.2">
      <c r="B74" s="307">
        <v>2</v>
      </c>
      <c r="C74" s="308">
        <f>'8S - 6B in 3 Coppie - Palermo'!B48</f>
        <v>0</v>
      </c>
      <c r="D74" s="33">
        <f>C11</f>
        <v>6</v>
      </c>
      <c r="E74" s="308">
        <f>'8S - 6B in 3 Coppie - Palermo'!D48</f>
        <v>0</v>
      </c>
      <c r="F74" s="33">
        <f>C6</f>
        <v>1</v>
      </c>
      <c r="G74" s="310"/>
      <c r="H74" s="99"/>
      <c r="I74" s="211"/>
      <c r="J74" s="99"/>
      <c r="K74" s="102"/>
    </row>
    <row r="75" spans="2:11" ht="17" thickBot="1" x14ac:dyDescent="0.25">
      <c r="B75" s="307">
        <v>3</v>
      </c>
      <c r="C75" s="308">
        <f>'8S - 6B in 3 Coppie - Palermo'!B49</f>
        <v>0</v>
      </c>
      <c r="D75" s="33">
        <f>C9</f>
        <v>4</v>
      </c>
      <c r="E75" s="308">
        <f>'8S - 6B in 3 Coppie - Palermo'!D49</f>
        <v>0</v>
      </c>
      <c r="F75" s="33">
        <f>C12</f>
        <v>7</v>
      </c>
      <c r="G75" s="310"/>
      <c r="H75" s="99"/>
      <c r="I75" s="211"/>
      <c r="J75" s="99"/>
      <c r="K75" s="102"/>
    </row>
    <row r="76" spans="2:11" ht="17" thickBot="1" x14ac:dyDescent="0.25">
      <c r="B76" s="1766" t="s">
        <v>1458</v>
      </c>
      <c r="C76" s="1767"/>
      <c r="D76" s="1767"/>
      <c r="E76" s="1767"/>
      <c r="F76" s="1767"/>
      <c r="G76" s="1767"/>
      <c r="H76" s="1767"/>
      <c r="I76" s="1769" t="s">
        <v>2062</v>
      </c>
      <c r="J76" s="1770"/>
      <c r="K76" s="522"/>
    </row>
    <row r="77" spans="2:11" x14ac:dyDescent="0.15">
      <c r="B77"/>
      <c r="C77"/>
      <c r="D77"/>
      <c r="E77"/>
      <c r="F77"/>
      <c r="G77"/>
      <c r="H77"/>
      <c r="I77"/>
      <c r="J77"/>
      <c r="K77"/>
    </row>
    <row r="78" spans="2:11" ht="14" customHeight="1" x14ac:dyDescent="0.2">
      <c r="B78"/>
      <c r="C78" s="1760" t="s">
        <v>194</v>
      </c>
      <c r="D78" s="1760"/>
      <c r="E78" s="1760"/>
      <c r="F78" s="1760"/>
      <c r="G78" s="1760"/>
      <c r="H78" s="1760"/>
      <c r="I78" s="1760"/>
      <c r="J78" s="1760"/>
      <c r="K78"/>
    </row>
    <row r="79" spans="2:11" ht="14" thickBot="1" x14ac:dyDescent="0.2">
      <c r="B79"/>
      <c r="C79"/>
      <c r="D79"/>
      <c r="E79"/>
      <c r="F79"/>
      <c r="G79"/>
      <c r="H79"/>
      <c r="I79"/>
      <c r="J79"/>
      <c r="K79"/>
    </row>
    <row r="80" spans="2:11" ht="19" thickBot="1" x14ac:dyDescent="0.25">
      <c r="B80" s="1764" t="s">
        <v>1461</v>
      </c>
      <c r="C80" s="1825"/>
      <c r="D80" s="220" t="s">
        <v>1460</v>
      </c>
      <c r="E80" s="1699" t="s">
        <v>18</v>
      </c>
      <c r="F80" s="1826"/>
      <c r="G80" s="295" t="s">
        <v>203</v>
      </c>
      <c r="H80" s="534" t="s">
        <v>199</v>
      </c>
      <c r="I80" s="526"/>
      <c r="J80" s="535" t="s">
        <v>200</v>
      </c>
      <c r="K80" s="526">
        <v>8</v>
      </c>
    </row>
    <row r="81" spans="2:11" x14ac:dyDescent="0.15">
      <c r="B81" s="300" t="s">
        <v>892</v>
      </c>
      <c r="C81" s="301" t="s">
        <v>197</v>
      </c>
      <c r="D81" s="302" t="s">
        <v>2322</v>
      </c>
      <c r="E81" s="303" t="s">
        <v>197</v>
      </c>
      <c r="F81" s="304" t="s">
        <v>2324</v>
      </c>
      <c r="G81" s="305" t="s">
        <v>1041</v>
      </c>
      <c r="H81" s="106" t="s">
        <v>1042</v>
      </c>
      <c r="I81" s="106" t="s">
        <v>1043</v>
      </c>
      <c r="J81" s="106" t="s">
        <v>193</v>
      </c>
      <c r="K81" s="306" t="s">
        <v>2063</v>
      </c>
    </row>
    <row r="82" spans="2:11" ht="16" x14ac:dyDescent="0.2">
      <c r="B82" s="307">
        <v>1</v>
      </c>
      <c r="C82" s="308">
        <f>'8S - 6B in 3 Coppie - Palermo'!H47</f>
        <v>0</v>
      </c>
      <c r="D82" s="33">
        <f>C11</f>
        <v>6</v>
      </c>
      <c r="E82" s="308">
        <f>'8S - 6B in 3 Coppie - Palermo'!J47</f>
        <v>0</v>
      </c>
      <c r="F82" s="33">
        <f>C10</f>
        <v>5</v>
      </c>
      <c r="G82" s="309"/>
      <c r="H82" s="99"/>
      <c r="I82" s="211"/>
      <c r="J82" s="99"/>
      <c r="K82" s="102"/>
    </row>
    <row r="83" spans="2:11" ht="16" x14ac:dyDescent="0.2">
      <c r="B83" s="307">
        <v>2</v>
      </c>
      <c r="C83" s="308">
        <f>'8S - 6B in 3 Coppie - Palermo'!H48</f>
        <v>0</v>
      </c>
      <c r="D83" s="33">
        <f>C13</f>
        <v>8</v>
      </c>
      <c r="E83" s="308">
        <f>'8S - 6B in 3 Coppie - Palermo'!J48</f>
        <v>0</v>
      </c>
      <c r="F83" s="33">
        <f>C8</f>
        <v>3</v>
      </c>
      <c r="G83" s="310"/>
      <c r="H83" s="99"/>
      <c r="I83" s="211"/>
      <c r="J83" s="99"/>
      <c r="K83" s="102"/>
    </row>
    <row r="84" spans="2:11" ht="17" thickBot="1" x14ac:dyDescent="0.25">
      <c r="B84" s="307">
        <v>3</v>
      </c>
      <c r="C84" s="308">
        <f>'8S - 6B in 3 Coppie - Palermo'!H49</f>
        <v>0</v>
      </c>
      <c r="D84" s="33">
        <f>C12</f>
        <v>7</v>
      </c>
      <c r="E84" s="308">
        <f>'8S - 6B in 3 Coppie - Palermo'!J49</f>
        <v>0</v>
      </c>
      <c r="F84" s="33">
        <f>C6</f>
        <v>1</v>
      </c>
      <c r="G84" s="310"/>
      <c r="H84" s="99"/>
      <c r="I84" s="211"/>
      <c r="J84" s="99"/>
      <c r="K84" s="102"/>
    </row>
    <row r="85" spans="2:11" ht="17" thickBot="1" x14ac:dyDescent="0.25">
      <c r="B85" s="1766" t="s">
        <v>1458</v>
      </c>
      <c r="C85" s="1767"/>
      <c r="D85" s="1767"/>
      <c r="E85" s="1767"/>
      <c r="F85" s="1767"/>
      <c r="G85" s="1767"/>
      <c r="H85" s="1767"/>
      <c r="I85" s="1769" t="s">
        <v>2062</v>
      </c>
      <c r="J85" s="1770"/>
      <c r="K85" s="522"/>
    </row>
    <row r="86" spans="2:11" x14ac:dyDescent="0.15">
      <c r="B86"/>
      <c r="C86"/>
      <c r="D86"/>
      <c r="E86"/>
      <c r="F86"/>
      <c r="G86"/>
      <c r="H86"/>
      <c r="I86"/>
      <c r="J86"/>
      <c r="K86"/>
    </row>
    <row r="87" spans="2:11" ht="14" customHeight="1" x14ac:dyDescent="0.2">
      <c r="B87"/>
      <c r="C87" s="1760" t="s">
        <v>194</v>
      </c>
      <c r="D87" s="1760"/>
      <c r="E87" s="1760"/>
      <c r="F87" s="1760"/>
      <c r="G87" s="1760"/>
      <c r="H87" s="1760"/>
      <c r="I87" s="1760"/>
      <c r="J87" s="1760"/>
      <c r="K87"/>
    </row>
    <row r="88" spans="2:11" ht="14" thickBot="1" x14ac:dyDescent="0.2">
      <c r="B88"/>
      <c r="C88"/>
      <c r="D88"/>
      <c r="E88"/>
      <c r="F88"/>
      <c r="G88"/>
      <c r="H88"/>
      <c r="I88"/>
      <c r="J88"/>
      <c r="K88"/>
    </row>
    <row r="89" spans="2:11" ht="19" thickBot="1" x14ac:dyDescent="0.25">
      <c r="B89" s="1764" t="s">
        <v>1461</v>
      </c>
      <c r="C89" s="1825"/>
      <c r="D89" s="220" t="s">
        <v>1460</v>
      </c>
      <c r="E89" s="1699" t="s">
        <v>18</v>
      </c>
      <c r="F89" s="1826"/>
      <c r="G89" s="295" t="s">
        <v>203</v>
      </c>
      <c r="H89" s="534" t="s">
        <v>199</v>
      </c>
      <c r="I89" s="526"/>
      <c r="J89" s="535" t="s">
        <v>200</v>
      </c>
      <c r="K89" s="526">
        <v>9</v>
      </c>
    </row>
    <row r="90" spans="2:11" x14ac:dyDescent="0.15">
      <c r="B90" s="300" t="s">
        <v>892</v>
      </c>
      <c r="C90" s="301" t="s">
        <v>197</v>
      </c>
      <c r="D90" s="302" t="s">
        <v>2322</v>
      </c>
      <c r="E90" s="303" t="s">
        <v>197</v>
      </c>
      <c r="F90" s="304" t="s">
        <v>2324</v>
      </c>
      <c r="G90" s="305" t="s">
        <v>1041</v>
      </c>
      <c r="H90" s="106" t="s">
        <v>1042</v>
      </c>
      <c r="I90" s="106" t="s">
        <v>1043</v>
      </c>
      <c r="J90" s="106" t="s">
        <v>193</v>
      </c>
      <c r="K90" s="306" t="s">
        <v>2063</v>
      </c>
    </row>
    <row r="91" spans="2:11" ht="16" x14ac:dyDescent="0.2">
      <c r="B91" s="307">
        <v>1</v>
      </c>
      <c r="C91" s="308">
        <f>'8S - 6B in 3 Coppie - Palermo'!B54</f>
        <v>0</v>
      </c>
      <c r="D91" s="33">
        <f>C10</f>
        <v>5</v>
      </c>
      <c r="E91" s="308">
        <f>'8S - 6B in 3 Coppie - Palermo'!D54</f>
        <v>0</v>
      </c>
      <c r="F91" s="33">
        <f>C8</f>
        <v>3</v>
      </c>
      <c r="G91" s="309"/>
      <c r="H91" s="99"/>
      <c r="I91" s="211"/>
      <c r="J91" s="99"/>
      <c r="K91" s="102"/>
    </row>
    <row r="92" spans="2:11" ht="16" x14ac:dyDescent="0.2">
      <c r="B92" s="307">
        <v>2</v>
      </c>
      <c r="C92" s="308">
        <f>'8S - 6B in 3 Coppie - Palermo'!B55</f>
        <v>0</v>
      </c>
      <c r="D92" s="33">
        <f>C7</f>
        <v>2</v>
      </c>
      <c r="E92" s="308">
        <f>'8S - 6B in 3 Coppie - Palermo'!D55</f>
        <v>0</v>
      </c>
      <c r="F92" s="33">
        <f>C6</f>
        <v>1</v>
      </c>
      <c r="G92" s="310"/>
      <c r="H92" s="99"/>
      <c r="I92" s="211"/>
      <c r="J92" s="99"/>
      <c r="K92" s="102"/>
    </row>
    <row r="93" spans="2:11" ht="17" thickBot="1" x14ac:dyDescent="0.25">
      <c r="B93" s="307">
        <v>3</v>
      </c>
      <c r="C93" s="308">
        <f>'8S - 6B in 3 Coppie - Palermo'!B56</f>
        <v>0</v>
      </c>
      <c r="D93" s="33">
        <f>C12</f>
        <v>7</v>
      </c>
      <c r="E93" s="308">
        <f>'8S - 6B in 3 Coppie - Palermo'!D56</f>
        <v>0</v>
      </c>
      <c r="F93" s="33">
        <f>C13</f>
        <v>8</v>
      </c>
      <c r="G93" s="310"/>
      <c r="H93" s="99"/>
      <c r="I93" s="211"/>
      <c r="J93" s="99"/>
      <c r="K93" s="102"/>
    </row>
    <row r="94" spans="2:11" ht="17" thickBot="1" x14ac:dyDescent="0.25">
      <c r="B94" s="1766" t="s">
        <v>1458</v>
      </c>
      <c r="C94" s="1767"/>
      <c r="D94" s="1767"/>
      <c r="E94" s="1767"/>
      <c r="F94" s="1767"/>
      <c r="G94" s="1767"/>
      <c r="H94" s="1767"/>
      <c r="I94" s="1769" t="s">
        <v>2062</v>
      </c>
      <c r="J94" s="1770"/>
      <c r="K94" s="522"/>
    </row>
    <row r="95" spans="2:11" x14ac:dyDescent="0.15">
      <c r="B95"/>
      <c r="C95"/>
      <c r="D95"/>
      <c r="E95"/>
      <c r="F95"/>
      <c r="G95"/>
      <c r="H95"/>
      <c r="I95"/>
      <c r="J95"/>
      <c r="K95"/>
    </row>
    <row r="96" spans="2:11" ht="14" customHeight="1" x14ac:dyDescent="0.2">
      <c r="B96"/>
      <c r="C96" s="1760" t="s">
        <v>194</v>
      </c>
      <c r="D96" s="1760"/>
      <c r="E96" s="1760"/>
      <c r="F96" s="1760"/>
      <c r="G96" s="1760"/>
      <c r="H96" s="1760"/>
      <c r="I96" s="1760"/>
      <c r="J96" s="1760"/>
      <c r="K96"/>
    </row>
    <row r="97" spans="2:11" ht="14" thickBot="1" x14ac:dyDescent="0.2">
      <c r="B97"/>
      <c r="C97"/>
      <c r="D97"/>
      <c r="E97"/>
      <c r="F97"/>
      <c r="G97"/>
      <c r="H97"/>
      <c r="I97"/>
      <c r="J97"/>
      <c r="K97"/>
    </row>
    <row r="98" spans="2:11" ht="18.75" customHeight="1" thickBot="1" x14ac:dyDescent="0.25">
      <c r="B98" s="1764" t="s">
        <v>1461</v>
      </c>
      <c r="C98" s="1825"/>
      <c r="D98" s="220" t="s">
        <v>1460</v>
      </c>
      <c r="E98" s="1699" t="s">
        <v>18</v>
      </c>
      <c r="F98" s="1826"/>
      <c r="G98" s="295" t="s">
        <v>203</v>
      </c>
      <c r="H98" s="534" t="s">
        <v>199</v>
      </c>
      <c r="I98" s="526"/>
      <c r="J98" s="535" t="s">
        <v>200</v>
      </c>
      <c r="K98" s="526">
        <v>10</v>
      </c>
    </row>
    <row r="99" spans="2:11" ht="14" thickBot="1" x14ac:dyDescent="0.2">
      <c r="B99" s="567" t="s">
        <v>892</v>
      </c>
      <c r="C99" s="568" t="s">
        <v>197</v>
      </c>
      <c r="D99" s="569" t="s">
        <v>2322</v>
      </c>
      <c r="E99" s="570" t="s">
        <v>197</v>
      </c>
      <c r="F99" s="571" t="s">
        <v>2324</v>
      </c>
      <c r="G99" s="572" t="s">
        <v>1041</v>
      </c>
      <c r="H99" s="573" t="s">
        <v>1042</v>
      </c>
      <c r="I99" s="573" t="s">
        <v>1043</v>
      </c>
      <c r="J99" s="573" t="s">
        <v>193</v>
      </c>
      <c r="K99" s="574" t="s">
        <v>2063</v>
      </c>
    </row>
    <row r="100" spans="2:11" ht="17" thickBot="1" x14ac:dyDescent="0.25">
      <c r="B100" s="560">
        <v>1</v>
      </c>
      <c r="C100" s="561">
        <f>'8S - 6B in 3 Coppie - Palermo'!H54</f>
        <v>0</v>
      </c>
      <c r="D100" s="562">
        <f>C7</f>
        <v>2</v>
      </c>
      <c r="E100" s="561">
        <f>'8S - 6B in 3 Coppie - Palermo'!J54</f>
        <v>0</v>
      </c>
      <c r="F100" s="562">
        <f>C9</f>
        <v>4</v>
      </c>
      <c r="G100" s="575"/>
      <c r="H100" s="564"/>
      <c r="I100" s="565"/>
      <c r="J100" s="564"/>
      <c r="K100" s="566"/>
    </row>
    <row r="101" spans="2:11" x14ac:dyDescent="0.15">
      <c r="B101"/>
      <c r="C101"/>
      <c r="D101"/>
      <c r="E101"/>
      <c r="F101"/>
      <c r="G101"/>
      <c r="H101"/>
      <c r="I101"/>
      <c r="J101"/>
      <c r="K101"/>
    </row>
    <row r="102" spans="2:11" x14ac:dyDescent="0.15">
      <c r="B102"/>
      <c r="C102"/>
      <c r="D102"/>
      <c r="E102"/>
      <c r="F102"/>
      <c r="G102"/>
      <c r="H102"/>
      <c r="I102"/>
      <c r="J102"/>
      <c r="K102"/>
    </row>
    <row r="103" spans="2:11" x14ac:dyDescent="0.15">
      <c r="B103"/>
      <c r="C103"/>
      <c r="D103"/>
      <c r="E103"/>
      <c r="F103"/>
      <c r="G103"/>
      <c r="H103"/>
      <c r="I103"/>
      <c r="J103"/>
      <c r="K103"/>
    </row>
    <row r="104" spans="2:11" x14ac:dyDescent="0.15">
      <c r="B104"/>
      <c r="C104"/>
      <c r="D104"/>
      <c r="E104"/>
      <c r="F104"/>
      <c r="G104"/>
      <c r="H104"/>
      <c r="I104"/>
      <c r="J104"/>
      <c r="K104"/>
    </row>
    <row r="105" spans="2:11" x14ac:dyDescent="0.15">
      <c r="B105"/>
      <c r="C105"/>
      <c r="D105"/>
      <c r="E105"/>
      <c r="F105"/>
      <c r="G105"/>
      <c r="H105"/>
      <c r="I105"/>
      <c r="J105"/>
      <c r="K105"/>
    </row>
    <row r="106" spans="2:11" x14ac:dyDescent="0.15">
      <c r="B106"/>
      <c r="C106"/>
      <c r="D106"/>
      <c r="E106"/>
      <c r="F106"/>
      <c r="G106"/>
      <c r="H106"/>
      <c r="I106"/>
      <c r="J106"/>
      <c r="K106"/>
    </row>
    <row r="107" spans="2:11" x14ac:dyDescent="0.15">
      <c r="B107"/>
      <c r="C107"/>
      <c r="D107"/>
      <c r="E107"/>
      <c r="F107"/>
      <c r="G107"/>
      <c r="H107"/>
      <c r="I107"/>
      <c r="J107"/>
      <c r="K107"/>
    </row>
    <row r="108" spans="2:11" x14ac:dyDescent="0.15">
      <c r="B108"/>
      <c r="C108"/>
      <c r="D108"/>
      <c r="E108"/>
      <c r="F108"/>
      <c r="G108"/>
      <c r="H108"/>
      <c r="I108"/>
      <c r="J108"/>
      <c r="K108"/>
    </row>
    <row r="109" spans="2:11" x14ac:dyDescent="0.15">
      <c r="B109"/>
      <c r="C109"/>
      <c r="D109"/>
      <c r="E109"/>
      <c r="F109"/>
      <c r="G109"/>
      <c r="H109"/>
      <c r="I109"/>
      <c r="J109"/>
      <c r="K109"/>
    </row>
    <row r="110" spans="2:11" x14ac:dyDescent="0.15">
      <c r="B110"/>
      <c r="C110"/>
      <c r="D110"/>
      <c r="E110"/>
      <c r="F110"/>
      <c r="G110"/>
      <c r="H110"/>
      <c r="I110"/>
      <c r="J110"/>
      <c r="K110"/>
    </row>
    <row r="111" spans="2:11" x14ac:dyDescent="0.15">
      <c r="B111"/>
      <c r="C111"/>
      <c r="D111"/>
      <c r="E111"/>
      <c r="F111"/>
      <c r="G111"/>
      <c r="H111"/>
      <c r="I111"/>
      <c r="J111"/>
      <c r="K111"/>
    </row>
    <row r="112" spans="2:11" x14ac:dyDescent="0.15">
      <c r="B112"/>
      <c r="C112"/>
      <c r="D112"/>
      <c r="E112"/>
      <c r="F112"/>
      <c r="G112"/>
      <c r="H112"/>
      <c r="I112"/>
      <c r="J112"/>
      <c r="K112"/>
    </row>
    <row r="113" spans="2:11" x14ac:dyDescent="0.15">
      <c r="B113"/>
      <c r="C113"/>
      <c r="D113"/>
      <c r="E113"/>
      <c r="F113"/>
      <c r="G113"/>
      <c r="H113"/>
      <c r="I113"/>
      <c r="J113"/>
      <c r="K113"/>
    </row>
    <row r="114" spans="2:11" x14ac:dyDescent="0.15">
      <c r="B114"/>
      <c r="C114"/>
      <c r="D114"/>
      <c r="E114"/>
      <c r="F114"/>
      <c r="G114"/>
      <c r="H114"/>
      <c r="I114"/>
      <c r="J114"/>
      <c r="K114"/>
    </row>
    <row r="115" spans="2:11" x14ac:dyDescent="0.15">
      <c r="B115"/>
      <c r="C115"/>
      <c r="D115"/>
      <c r="E115"/>
      <c r="F115"/>
      <c r="G115"/>
      <c r="H115"/>
      <c r="I115"/>
      <c r="J115"/>
      <c r="K115"/>
    </row>
    <row r="116" spans="2:11" x14ac:dyDescent="0.15">
      <c r="B116"/>
      <c r="C116"/>
      <c r="D116"/>
      <c r="E116"/>
      <c r="F116"/>
      <c r="G116"/>
      <c r="H116"/>
      <c r="I116"/>
      <c r="J116"/>
      <c r="K116"/>
    </row>
    <row r="117" spans="2:11" x14ac:dyDescent="0.15">
      <c r="B117"/>
      <c r="C117"/>
      <c r="D117"/>
      <c r="E117"/>
      <c r="F117"/>
      <c r="G117"/>
      <c r="H117"/>
      <c r="I117"/>
      <c r="J117"/>
      <c r="K117"/>
    </row>
    <row r="118" spans="2:11" x14ac:dyDescent="0.15">
      <c r="B118"/>
      <c r="C118"/>
      <c r="D118"/>
      <c r="E118"/>
      <c r="F118"/>
      <c r="G118"/>
      <c r="H118"/>
      <c r="I118"/>
      <c r="J118"/>
      <c r="K118"/>
    </row>
    <row r="119" spans="2:11" x14ac:dyDescent="0.15">
      <c r="B119"/>
      <c r="C119"/>
      <c r="D119"/>
      <c r="E119"/>
      <c r="F119"/>
      <c r="G119"/>
      <c r="H119"/>
      <c r="I119"/>
      <c r="J119"/>
      <c r="K119"/>
    </row>
    <row r="120" spans="2:11" x14ac:dyDescent="0.15">
      <c r="B120"/>
      <c r="C120"/>
      <c r="D120"/>
      <c r="E120"/>
      <c r="F120"/>
      <c r="G120"/>
      <c r="H120"/>
      <c r="I120"/>
      <c r="J120"/>
      <c r="K120"/>
    </row>
    <row r="121" spans="2:11" x14ac:dyDescent="0.15">
      <c r="B121"/>
      <c r="C121"/>
      <c r="D121"/>
      <c r="E121"/>
      <c r="F121"/>
      <c r="G121"/>
      <c r="H121"/>
      <c r="I121"/>
      <c r="J121"/>
      <c r="K121"/>
    </row>
    <row r="122" spans="2:11" x14ac:dyDescent="0.15">
      <c r="B122"/>
      <c r="C122"/>
      <c r="D122"/>
      <c r="E122"/>
      <c r="F122"/>
      <c r="G122"/>
      <c r="H122"/>
      <c r="I122"/>
      <c r="J122"/>
      <c r="K122"/>
    </row>
    <row r="123" spans="2:11" x14ac:dyDescent="0.15">
      <c r="B123"/>
      <c r="C123"/>
      <c r="D123"/>
      <c r="E123"/>
      <c r="F123"/>
      <c r="G123"/>
      <c r="H123"/>
      <c r="I123"/>
      <c r="J123"/>
      <c r="K123"/>
    </row>
    <row r="124" spans="2:11" x14ac:dyDescent="0.15">
      <c r="B124"/>
      <c r="C124"/>
      <c r="D124"/>
      <c r="E124"/>
      <c r="F124"/>
      <c r="G124"/>
      <c r="H124"/>
      <c r="I124"/>
      <c r="J124"/>
      <c r="K124"/>
    </row>
    <row r="125" spans="2:11" x14ac:dyDescent="0.15">
      <c r="B125"/>
      <c r="C125"/>
      <c r="D125"/>
      <c r="E125"/>
      <c r="F125"/>
      <c r="G125"/>
      <c r="H125"/>
      <c r="I125"/>
      <c r="J125"/>
      <c r="K125"/>
    </row>
    <row r="126" spans="2:11" x14ac:dyDescent="0.15">
      <c r="B126"/>
      <c r="C126"/>
      <c r="D126"/>
      <c r="E126"/>
      <c r="F126"/>
      <c r="G126"/>
      <c r="H126"/>
      <c r="I126"/>
      <c r="J126"/>
      <c r="K126"/>
    </row>
    <row r="127" spans="2:11" x14ac:dyDescent="0.15">
      <c r="B127"/>
      <c r="C127"/>
      <c r="D127"/>
      <c r="E127"/>
      <c r="F127"/>
      <c r="G127"/>
      <c r="H127"/>
      <c r="I127"/>
      <c r="J127"/>
      <c r="K127"/>
    </row>
    <row r="128" spans="2:11" x14ac:dyDescent="0.15">
      <c r="B128"/>
      <c r="C128"/>
      <c r="D128"/>
      <c r="E128"/>
      <c r="F128"/>
      <c r="G128"/>
      <c r="H128"/>
      <c r="I128"/>
      <c r="J128"/>
      <c r="K128"/>
    </row>
    <row r="129" spans="2:11" x14ac:dyDescent="0.15">
      <c r="B129"/>
      <c r="C129"/>
      <c r="D129"/>
      <c r="E129"/>
      <c r="F129"/>
      <c r="G129"/>
      <c r="H129"/>
      <c r="I129"/>
      <c r="J129"/>
      <c r="K129"/>
    </row>
    <row r="130" spans="2:11" x14ac:dyDescent="0.15">
      <c r="B130"/>
      <c r="C130"/>
      <c r="D130"/>
      <c r="E130"/>
      <c r="F130"/>
      <c r="G130"/>
      <c r="H130"/>
      <c r="I130"/>
      <c r="J130"/>
      <c r="K130"/>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5" spans="2:11" x14ac:dyDescent="0.15">
      <c r="B135"/>
      <c r="C135"/>
      <c r="D135"/>
      <c r="E135"/>
      <c r="F135"/>
      <c r="G135"/>
      <c r="H135"/>
      <c r="I135"/>
      <c r="J135"/>
      <c r="K135"/>
    </row>
    <row r="136" spans="2:11" x14ac:dyDescent="0.15">
      <c r="B136"/>
      <c r="C136"/>
      <c r="D136"/>
      <c r="E136"/>
      <c r="F136"/>
      <c r="G136"/>
      <c r="H136"/>
      <c r="I136"/>
      <c r="J136"/>
      <c r="K136"/>
    </row>
    <row r="137" spans="2:11" x14ac:dyDescent="0.15">
      <c r="B137"/>
      <c r="C137"/>
      <c r="D137"/>
      <c r="E137"/>
      <c r="F137"/>
      <c r="G137"/>
      <c r="H137"/>
      <c r="I137"/>
      <c r="J137"/>
      <c r="K137"/>
    </row>
    <row r="138" spans="2:11" x14ac:dyDescent="0.15">
      <c r="B138"/>
      <c r="C138"/>
      <c r="D138"/>
      <c r="E138"/>
      <c r="F138"/>
      <c r="G138"/>
      <c r="H138"/>
      <c r="I138"/>
      <c r="J138"/>
      <c r="K138"/>
    </row>
    <row r="139" spans="2:1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row r="333" spans="2:11" x14ac:dyDescent="0.15">
      <c r="B333"/>
      <c r="C333"/>
      <c r="D333"/>
      <c r="E333"/>
      <c r="F333"/>
      <c r="G333"/>
      <c r="H333"/>
      <c r="I333"/>
      <c r="J333"/>
      <c r="K333"/>
    </row>
    <row r="334" spans="2:11" x14ac:dyDescent="0.15">
      <c r="B334"/>
      <c r="C334"/>
      <c r="D334"/>
      <c r="E334"/>
      <c r="F334"/>
      <c r="G334"/>
      <c r="H334"/>
      <c r="I334"/>
      <c r="J334"/>
      <c r="K334"/>
    </row>
    <row r="335" spans="2:11" x14ac:dyDescent="0.15">
      <c r="B335"/>
      <c r="C335"/>
      <c r="D335"/>
      <c r="E335"/>
      <c r="F335"/>
      <c r="G335"/>
      <c r="H335"/>
      <c r="I335"/>
      <c r="J335"/>
      <c r="K335"/>
    </row>
    <row r="336" spans="2:11" x14ac:dyDescent="0.15">
      <c r="B336"/>
      <c r="C336"/>
      <c r="D336"/>
      <c r="E336"/>
      <c r="F336"/>
      <c r="G336"/>
      <c r="H336"/>
      <c r="I336"/>
      <c r="J336"/>
      <c r="K336"/>
    </row>
    <row r="337" spans="2:11" x14ac:dyDescent="0.15">
      <c r="B337"/>
      <c r="C337"/>
      <c r="D337"/>
      <c r="E337"/>
      <c r="F337"/>
      <c r="G337"/>
      <c r="H337"/>
      <c r="I337"/>
      <c r="J337"/>
      <c r="K337"/>
    </row>
    <row r="338" spans="2:11" x14ac:dyDescent="0.15">
      <c r="B338"/>
      <c r="C338"/>
      <c r="D338"/>
      <c r="E338"/>
      <c r="F338"/>
      <c r="G338"/>
      <c r="H338"/>
      <c r="I338"/>
      <c r="J338"/>
      <c r="K338"/>
    </row>
    <row r="339" spans="2:11" x14ac:dyDescent="0.15">
      <c r="B339"/>
      <c r="C339"/>
      <c r="D339"/>
      <c r="E339"/>
      <c r="F339"/>
      <c r="G339"/>
      <c r="H339"/>
      <c r="I339"/>
      <c r="J339"/>
      <c r="K339"/>
    </row>
    <row r="340" spans="2:11" x14ac:dyDescent="0.15">
      <c r="B340"/>
      <c r="C340"/>
      <c r="D340"/>
      <c r="E340"/>
      <c r="F340"/>
      <c r="G340"/>
      <c r="H340"/>
      <c r="I340"/>
      <c r="J340"/>
      <c r="K340"/>
    </row>
    <row r="341" spans="2:11" x14ac:dyDescent="0.15">
      <c r="B341"/>
      <c r="C341"/>
      <c r="D341"/>
      <c r="E341"/>
      <c r="F341"/>
      <c r="G341"/>
      <c r="H341"/>
      <c r="I341"/>
      <c r="J341"/>
      <c r="K341"/>
    </row>
    <row r="342" spans="2:11" x14ac:dyDescent="0.15">
      <c r="B342"/>
      <c r="C342"/>
      <c r="D342"/>
      <c r="E342"/>
      <c r="F342"/>
      <c r="G342"/>
      <c r="H342"/>
      <c r="I342"/>
      <c r="J342"/>
      <c r="K342"/>
    </row>
    <row r="343" spans="2:11" x14ac:dyDescent="0.15">
      <c r="B343"/>
      <c r="C343"/>
      <c r="D343"/>
      <c r="E343"/>
      <c r="F343"/>
      <c r="G343"/>
      <c r="H343"/>
      <c r="I343"/>
      <c r="J343"/>
      <c r="K343"/>
    </row>
    <row r="344" spans="2:11" x14ac:dyDescent="0.15">
      <c r="B344"/>
      <c r="C344"/>
      <c r="D344"/>
      <c r="E344"/>
      <c r="F344"/>
      <c r="G344"/>
      <c r="H344"/>
      <c r="I344"/>
      <c r="J344"/>
      <c r="K344"/>
    </row>
    <row r="345" spans="2:11" x14ac:dyDescent="0.15">
      <c r="B345"/>
      <c r="C345"/>
      <c r="D345"/>
      <c r="E345"/>
      <c r="F345"/>
      <c r="G345"/>
      <c r="H345"/>
      <c r="I345"/>
      <c r="J345"/>
      <c r="K345"/>
    </row>
    <row r="346" spans="2:11" x14ac:dyDescent="0.15">
      <c r="B346"/>
      <c r="C346"/>
      <c r="D346"/>
      <c r="E346"/>
      <c r="F346"/>
      <c r="G346"/>
      <c r="H346"/>
      <c r="I346"/>
      <c r="J346"/>
      <c r="K346"/>
    </row>
    <row r="347" spans="2:11" x14ac:dyDescent="0.15">
      <c r="B347"/>
      <c r="C347"/>
      <c r="D347"/>
      <c r="E347"/>
      <c r="F347"/>
      <c r="G347"/>
      <c r="H347"/>
      <c r="I347"/>
      <c r="J347"/>
      <c r="K347"/>
    </row>
    <row r="348" spans="2:11" x14ac:dyDescent="0.15">
      <c r="B348"/>
      <c r="C348"/>
      <c r="D348"/>
      <c r="E348"/>
      <c r="F348"/>
      <c r="G348"/>
      <c r="H348"/>
      <c r="I348"/>
      <c r="J348"/>
      <c r="K348"/>
    </row>
    <row r="349" spans="2:11" x14ac:dyDescent="0.15">
      <c r="B349"/>
      <c r="C349"/>
      <c r="D349"/>
      <c r="E349"/>
      <c r="F349"/>
      <c r="G349"/>
      <c r="H349"/>
      <c r="I349"/>
      <c r="J349"/>
      <c r="K349"/>
    </row>
    <row r="350" spans="2:11" x14ac:dyDescent="0.15">
      <c r="B350"/>
      <c r="C350"/>
      <c r="D350"/>
      <c r="E350"/>
      <c r="F350"/>
      <c r="G350"/>
      <c r="H350"/>
      <c r="I350"/>
      <c r="J350"/>
      <c r="K350"/>
    </row>
    <row r="351" spans="2:11" x14ac:dyDescent="0.15">
      <c r="B351"/>
      <c r="C351"/>
      <c r="D351"/>
      <c r="E351"/>
      <c r="F351"/>
      <c r="G351"/>
      <c r="H351"/>
      <c r="I351"/>
      <c r="J351"/>
      <c r="K351"/>
    </row>
  </sheetData>
  <mergeCells count="59">
    <mergeCell ref="C2:I2"/>
    <mergeCell ref="B4:D4"/>
    <mergeCell ref="B5:D5"/>
    <mergeCell ref="C6:D6"/>
    <mergeCell ref="B18:C18"/>
    <mergeCell ref="E18:F18"/>
    <mergeCell ref="C11:D11"/>
    <mergeCell ref="C12:D12"/>
    <mergeCell ref="C7:D7"/>
    <mergeCell ref="C8:D8"/>
    <mergeCell ref="C9:D9"/>
    <mergeCell ref="C10:D10"/>
    <mergeCell ref="B23:H23"/>
    <mergeCell ref="I23:J23"/>
    <mergeCell ref="C13:D13"/>
    <mergeCell ref="C17:J17"/>
    <mergeCell ref="C25:J25"/>
    <mergeCell ref="B27:C27"/>
    <mergeCell ref="E27:F27"/>
    <mergeCell ref="B32:H32"/>
    <mergeCell ref="I32:J32"/>
    <mergeCell ref="C34:J34"/>
    <mergeCell ref="B36:C36"/>
    <mergeCell ref="E36:F36"/>
    <mergeCell ref="B41:H41"/>
    <mergeCell ref="I41:J41"/>
    <mergeCell ref="C43:J43"/>
    <mergeCell ref="B45:C45"/>
    <mergeCell ref="E45:F45"/>
    <mergeCell ref="B50:H50"/>
    <mergeCell ref="I50:J50"/>
    <mergeCell ref="C51:J51"/>
    <mergeCell ref="B53:C53"/>
    <mergeCell ref="E53:F53"/>
    <mergeCell ref="B58:H58"/>
    <mergeCell ref="I58:J58"/>
    <mergeCell ref="C60:J60"/>
    <mergeCell ref="B62:C62"/>
    <mergeCell ref="E62:F62"/>
    <mergeCell ref="B67:H67"/>
    <mergeCell ref="I67:J67"/>
    <mergeCell ref="C69:J69"/>
    <mergeCell ref="B71:C71"/>
    <mergeCell ref="E71:F71"/>
    <mergeCell ref="B76:H76"/>
    <mergeCell ref="I76:J76"/>
    <mergeCell ref="C78:J78"/>
    <mergeCell ref="B80:C80"/>
    <mergeCell ref="E80:F80"/>
    <mergeCell ref="B85:H85"/>
    <mergeCell ref="I85:J85"/>
    <mergeCell ref="C96:J96"/>
    <mergeCell ref="B98:C98"/>
    <mergeCell ref="E98:F98"/>
    <mergeCell ref="C87:J87"/>
    <mergeCell ref="B89:C89"/>
    <mergeCell ref="E89:F89"/>
    <mergeCell ref="B94:H94"/>
    <mergeCell ref="I94:J94"/>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Foglio167"/>
  <dimension ref="A1:P40"/>
  <sheetViews>
    <sheetView workbookViewId="0">
      <selection sqref="A1:K1"/>
    </sheetView>
  </sheetViews>
  <sheetFormatPr baseColWidth="10" defaultColWidth="8.83203125" defaultRowHeight="13" x14ac:dyDescent="0.15"/>
  <cols>
    <col min="1" max="1" width="18" style="15" customWidth="1"/>
    <col min="2" max="7" width="5.33203125" style="15" customWidth="1"/>
    <col min="8" max="8" width="6.1640625" style="15" customWidth="1"/>
    <col min="9" max="10" width="5.33203125" style="15" customWidth="1"/>
    <col min="11" max="11" width="6" style="15" customWidth="1"/>
    <col min="12" max="12" width="7.33203125" style="15" customWidth="1"/>
    <col min="13" max="13" width="5.33203125" style="15" customWidth="1"/>
    <col min="14" max="14" width="8.5" style="15" bestFit="1" customWidth="1"/>
    <col min="15" max="15" width="7" style="15" customWidth="1"/>
    <col min="16" max="16384" width="8.83203125" style="15"/>
  </cols>
  <sheetData>
    <row r="1" spans="1:16" ht="20" customHeight="1" x14ac:dyDescent="0.2">
      <c r="A1" s="873" t="s">
        <v>1995</v>
      </c>
      <c r="B1" s="2075"/>
      <c r="C1" s="2076"/>
      <c r="D1" s="2076"/>
      <c r="E1" s="2076"/>
      <c r="F1" s="2076"/>
      <c r="G1" s="2076"/>
      <c r="H1" s="2076"/>
      <c r="I1" s="2076"/>
      <c r="J1" s="2076"/>
      <c r="K1" s="2076"/>
      <c r="L1" s="2076"/>
      <c r="M1" s="2076"/>
      <c r="N1" s="2076"/>
      <c r="O1" s="2077"/>
      <c r="P1" s="478"/>
    </row>
    <row r="2" spans="1:16" ht="20" customHeight="1" x14ac:dyDescent="0.2">
      <c r="H2" s="2205" t="s">
        <v>1672</v>
      </c>
      <c r="I2" s="2206"/>
      <c r="J2" s="2206"/>
      <c r="K2" s="2206"/>
      <c r="L2" s="2206"/>
      <c r="M2" s="2175"/>
      <c r="N2" s="2207"/>
      <c r="O2" s="2176"/>
    </row>
    <row r="3" spans="1:16" ht="24" customHeight="1" x14ac:dyDescent="0.15"/>
    <row r="4" spans="1:16" ht="18" customHeight="1" thickBot="1" x14ac:dyDescent="0.25">
      <c r="A4" s="1716" t="s">
        <v>576</v>
      </c>
      <c r="B4" s="1716"/>
      <c r="C4" s="1716"/>
      <c r="D4" s="1716"/>
      <c r="E4" s="1716"/>
      <c r="F4" s="1716"/>
      <c r="G4" s="1716"/>
      <c r="H4" s="1716"/>
      <c r="I4" s="51"/>
      <c r="J4" s="51"/>
      <c r="K4" s="51"/>
      <c r="L4" s="51"/>
      <c r="M4" s="81"/>
      <c r="N4" s="81"/>
    </row>
    <row r="5" spans="1:16" ht="18" customHeight="1" x14ac:dyDescent="0.15">
      <c r="A5" s="1791"/>
      <c r="B5" s="1778">
        <f>A8</f>
        <v>0</v>
      </c>
      <c r="C5" s="1778">
        <f>A9</f>
        <v>0</v>
      </c>
      <c r="D5" s="1778">
        <f>A10</f>
        <v>0</v>
      </c>
      <c r="E5" s="1778">
        <f>A11</f>
        <v>0</v>
      </c>
      <c r="F5" s="1784" t="s">
        <v>92</v>
      </c>
      <c r="G5" s="1784" t="s">
        <v>1534</v>
      </c>
      <c r="H5" s="1784" t="s">
        <v>1533</v>
      </c>
    </row>
    <row r="6" spans="1:16" ht="18" customHeight="1" x14ac:dyDescent="0.2">
      <c r="A6" s="1792"/>
      <c r="B6" s="1779"/>
      <c r="C6" s="1779"/>
      <c r="D6" s="1779"/>
      <c r="E6" s="1779"/>
      <c r="F6" s="1785"/>
      <c r="G6" s="1785"/>
      <c r="H6" s="1785"/>
      <c r="I6" s="51"/>
      <c r="J6" s="51"/>
      <c r="K6" s="51"/>
      <c r="L6" s="51"/>
      <c r="M6" s="81"/>
      <c r="N6" s="81"/>
    </row>
    <row r="7" spans="1:16" ht="18" customHeight="1" x14ac:dyDescent="0.2">
      <c r="A7" s="1793"/>
      <c r="B7" s="1779"/>
      <c r="C7" s="1779"/>
      <c r="D7" s="1779"/>
      <c r="E7" s="1779"/>
      <c r="F7" s="1785"/>
      <c r="G7" s="1785"/>
      <c r="H7" s="1785"/>
      <c r="I7" s="51"/>
      <c r="J7" s="51"/>
      <c r="K7" s="51"/>
      <c r="L7" s="51"/>
      <c r="M7" s="81"/>
      <c r="N7" s="81"/>
    </row>
    <row r="8" spans="1:16" ht="18" customHeight="1" x14ac:dyDescent="0.2">
      <c r="A8" s="1337"/>
      <c r="B8" s="1326"/>
      <c r="C8" s="1325"/>
      <c r="D8" s="1325"/>
      <c r="E8" s="1325"/>
      <c r="F8" s="1334"/>
      <c r="G8" s="901"/>
      <c r="H8" s="901"/>
      <c r="I8" s="51"/>
      <c r="J8" s="51"/>
      <c r="K8" s="51"/>
      <c r="L8" s="51"/>
      <c r="M8" s="81"/>
      <c r="N8" s="81"/>
    </row>
    <row r="9" spans="1:16" ht="18" customHeight="1" x14ac:dyDescent="0.2">
      <c r="A9" s="1337"/>
      <c r="B9" s="1325"/>
      <c r="C9" s="1326"/>
      <c r="D9" s="1325"/>
      <c r="E9" s="1325"/>
      <c r="F9" s="1334"/>
      <c r="G9" s="1335"/>
      <c r="H9" s="1335"/>
      <c r="I9" s="51"/>
      <c r="J9" s="51"/>
      <c r="K9" s="51"/>
      <c r="L9" s="51"/>
      <c r="M9" s="81"/>
      <c r="N9" s="81"/>
    </row>
    <row r="10" spans="1:16" ht="18" customHeight="1" x14ac:dyDescent="0.2">
      <c r="A10" s="1337"/>
      <c r="B10" s="1325"/>
      <c r="C10" s="1325"/>
      <c r="D10" s="1326"/>
      <c r="E10" s="1325"/>
      <c r="F10" s="1334"/>
      <c r="G10" s="1335"/>
      <c r="H10" s="1335"/>
      <c r="I10" s="51"/>
      <c r="J10" s="51"/>
      <c r="K10" s="51"/>
      <c r="L10" s="51"/>
      <c r="M10" s="81"/>
      <c r="N10" s="81"/>
    </row>
    <row r="11" spans="1:16" ht="18" customHeight="1" thickBot="1" x14ac:dyDescent="0.25">
      <c r="A11" s="1338"/>
      <c r="B11" s="1328"/>
      <c r="C11" s="1328"/>
      <c r="D11" s="1328"/>
      <c r="E11" s="1343"/>
      <c r="F11" s="1336"/>
      <c r="G11" s="1336"/>
      <c r="H11" s="1336"/>
      <c r="I11" s="51"/>
      <c r="J11" s="51"/>
      <c r="K11" s="51"/>
      <c r="L11" s="51"/>
      <c r="M11" s="81"/>
      <c r="N11" s="81"/>
    </row>
    <row r="12" spans="1:16" ht="18" customHeight="1" x14ac:dyDescent="0.2">
      <c r="H12" s="51"/>
      <c r="I12" s="51"/>
      <c r="J12" s="51"/>
      <c r="K12" s="51"/>
      <c r="L12" s="51"/>
      <c r="M12" s="81"/>
      <c r="N12" s="81"/>
    </row>
    <row r="13" spans="1:16" ht="18" customHeight="1" thickBot="1" x14ac:dyDescent="0.25">
      <c r="A13" s="1716" t="s">
        <v>576</v>
      </c>
      <c r="B13" s="1716"/>
      <c r="C13" s="1716"/>
      <c r="D13" s="1716"/>
      <c r="E13" s="1716"/>
      <c r="F13" s="1716"/>
      <c r="G13" s="1716"/>
      <c r="H13" s="1716"/>
      <c r="I13" s="51"/>
      <c r="J13" s="51"/>
      <c r="K13" s="51"/>
      <c r="L13" s="51"/>
      <c r="M13" s="81"/>
      <c r="N13" s="81"/>
    </row>
    <row r="14" spans="1:16" ht="18" customHeight="1" x14ac:dyDescent="0.2">
      <c r="A14" s="1791"/>
      <c r="B14" s="1778">
        <f>A17</f>
        <v>0</v>
      </c>
      <c r="C14" s="1778">
        <f>A18</f>
        <v>0</v>
      </c>
      <c r="D14" s="1778">
        <f>A19</f>
        <v>0</v>
      </c>
      <c r="E14" s="1778">
        <f>A20</f>
        <v>0</v>
      </c>
      <c r="F14" s="1784" t="s">
        <v>92</v>
      </c>
      <c r="G14" s="1784" t="s">
        <v>1534</v>
      </c>
      <c r="H14" s="1784" t="s">
        <v>1533</v>
      </c>
      <c r="I14" s="51"/>
      <c r="J14" s="51"/>
      <c r="K14" s="51"/>
      <c r="L14" s="51"/>
      <c r="M14" s="81"/>
      <c r="N14" s="81"/>
    </row>
    <row r="15" spans="1:16" ht="18" customHeight="1" x14ac:dyDescent="0.2">
      <c r="A15" s="1792"/>
      <c r="B15" s="1779"/>
      <c r="C15" s="1779"/>
      <c r="D15" s="1779"/>
      <c r="E15" s="1779"/>
      <c r="F15" s="1785"/>
      <c r="G15" s="1785"/>
      <c r="H15" s="1785"/>
      <c r="I15" s="51"/>
      <c r="J15" s="51"/>
      <c r="K15" s="51"/>
      <c r="L15" s="51"/>
      <c r="M15" s="81"/>
      <c r="N15" s="81"/>
    </row>
    <row r="16" spans="1:16" ht="18" customHeight="1" x14ac:dyDescent="0.2">
      <c r="A16" s="1793"/>
      <c r="B16" s="1779"/>
      <c r="C16" s="1779"/>
      <c r="D16" s="1779"/>
      <c r="E16" s="1779"/>
      <c r="F16" s="1785"/>
      <c r="G16" s="1785"/>
      <c r="H16" s="1785"/>
      <c r="I16" s="51"/>
      <c r="J16" s="51"/>
      <c r="K16" s="51"/>
      <c r="L16" s="51"/>
      <c r="M16" s="81"/>
      <c r="N16" s="81"/>
    </row>
    <row r="17" spans="1:15" ht="18" customHeight="1" x14ac:dyDescent="0.2">
      <c r="A17" s="1337"/>
      <c r="B17" s="1326"/>
      <c r="C17" s="1325"/>
      <c r="D17" s="1325"/>
      <c r="E17" s="1325"/>
      <c r="F17" s="1334"/>
      <c r="G17" s="901"/>
      <c r="H17" s="901"/>
      <c r="I17" s="51"/>
      <c r="J17" s="51"/>
      <c r="K17" s="51"/>
      <c r="L17" s="51"/>
      <c r="M17" s="81"/>
      <c r="N17" s="81"/>
    </row>
    <row r="18" spans="1:15" ht="18" customHeight="1" x14ac:dyDescent="0.2">
      <c r="A18" s="1337"/>
      <c r="B18" s="1325"/>
      <c r="C18" s="1326"/>
      <c r="D18" s="1325"/>
      <c r="E18" s="1325"/>
      <c r="F18" s="1334"/>
      <c r="G18" s="1335"/>
      <c r="H18" s="1335"/>
      <c r="I18" s="51"/>
      <c r="J18" s="51"/>
      <c r="K18" s="51"/>
      <c r="L18" s="51"/>
      <c r="M18" s="81"/>
      <c r="N18" s="81"/>
    </row>
    <row r="19" spans="1:15" ht="18" customHeight="1" x14ac:dyDescent="0.2">
      <c r="A19" s="1337"/>
      <c r="B19" s="1325"/>
      <c r="C19" s="1325"/>
      <c r="D19" s="1326"/>
      <c r="E19" s="1325"/>
      <c r="F19" s="1334"/>
      <c r="G19" s="1335"/>
      <c r="H19" s="1335"/>
      <c r="I19" s="51"/>
      <c r="J19" s="51"/>
      <c r="K19" s="51"/>
      <c r="L19" s="51"/>
      <c r="M19" s="81"/>
      <c r="N19" s="81"/>
    </row>
    <row r="20" spans="1:15" ht="18" customHeight="1" thickBot="1" x14ac:dyDescent="0.25">
      <c r="A20" s="1338"/>
      <c r="B20" s="1328"/>
      <c r="C20" s="1328"/>
      <c r="D20" s="1328"/>
      <c r="E20" s="1343"/>
      <c r="F20" s="1336"/>
      <c r="G20" s="1336"/>
      <c r="H20" s="1344"/>
      <c r="I20" s="2073" t="s">
        <v>1500</v>
      </c>
      <c r="J20" s="2073"/>
      <c r="K20" s="2073"/>
      <c r="L20" s="2073"/>
      <c r="M20" s="2073"/>
      <c r="N20" s="2074"/>
      <c r="O20" s="91"/>
    </row>
    <row r="21" spans="1:15" ht="18" customHeight="1" x14ac:dyDescent="0.2">
      <c r="F21" s="873"/>
      <c r="G21" s="873"/>
      <c r="H21" s="2073" t="s">
        <v>1502</v>
      </c>
      <c r="I21" s="2073"/>
      <c r="J21" s="2073"/>
      <c r="K21" s="2073"/>
      <c r="L21" s="2073"/>
      <c r="M21" s="2073"/>
      <c r="N21" s="2074"/>
      <c r="O21" s="91"/>
    </row>
    <row r="22" spans="1:15" ht="18" customHeight="1" x14ac:dyDescent="0.2">
      <c r="H22" s="51"/>
      <c r="I22" s="51"/>
      <c r="J22" s="51"/>
      <c r="K22" s="51"/>
      <c r="L22" s="51"/>
      <c r="M22" s="81"/>
      <c r="N22" s="81"/>
    </row>
    <row r="23" spans="1:15" ht="18" customHeight="1" x14ac:dyDescent="0.2">
      <c r="L23" s="2073" t="s">
        <v>1037</v>
      </c>
      <c r="M23" s="2074"/>
      <c r="N23" s="2204"/>
      <c r="O23" s="1867"/>
    </row>
    <row r="24" spans="1:15" ht="18" customHeight="1" x14ac:dyDescent="0.15">
      <c r="L24" s="2073" t="s">
        <v>1467</v>
      </c>
      <c r="M24" s="2074"/>
      <c r="N24" s="2175"/>
      <c r="O24" s="2176"/>
    </row>
    <row r="25" spans="1:15" ht="14" thickBot="1" x14ac:dyDescent="0.2">
      <c r="A25" s="50"/>
      <c r="B25" s="49"/>
      <c r="C25" s="49"/>
      <c r="D25" s="49"/>
      <c r="E25" s="49"/>
      <c r="F25" s="49"/>
      <c r="G25" s="49"/>
      <c r="H25" s="49"/>
      <c r="I25" s="49"/>
    </row>
    <row r="26" spans="1:15" ht="91.5" customHeight="1" x14ac:dyDescent="0.15">
      <c r="A26" s="114"/>
      <c r="B26" s="487">
        <f>A27</f>
        <v>1</v>
      </c>
      <c r="C26" s="487">
        <f>A28</f>
        <v>2</v>
      </c>
      <c r="D26" s="487">
        <f>A29</f>
        <v>3</v>
      </c>
      <c r="E26" s="487">
        <f>A30</f>
        <v>4</v>
      </c>
      <c r="F26" s="487">
        <f>A31</f>
        <v>5</v>
      </c>
      <c r="G26" s="487">
        <f>A32</f>
        <v>6</v>
      </c>
      <c r="H26" s="487">
        <f>A33</f>
        <v>7</v>
      </c>
      <c r="I26" s="532">
        <f>A34</f>
        <v>8</v>
      </c>
      <c r="J26" s="1083" t="s">
        <v>92</v>
      </c>
      <c r="K26" s="906" t="s">
        <v>1014</v>
      </c>
      <c r="L26" s="1083" t="s">
        <v>1896</v>
      </c>
      <c r="M26" s="899" t="s">
        <v>1982</v>
      </c>
      <c r="N26" s="532" t="s">
        <v>1983</v>
      </c>
      <c r="O26" s="84" t="s">
        <v>1984</v>
      </c>
    </row>
    <row r="27" spans="1:15" ht="24" customHeight="1" x14ac:dyDescent="0.25">
      <c r="A27" s="484">
        <f>'8S - 6B in 3 Coppie - Palermo'!C4</f>
        <v>1</v>
      </c>
      <c r="B27" s="472"/>
      <c r="C27" s="492"/>
      <c r="D27" s="493"/>
      <c r="E27" s="493"/>
      <c r="F27" s="493"/>
      <c r="G27" s="493"/>
      <c r="H27" s="493"/>
      <c r="I27" s="1086"/>
      <c r="J27" s="1370">
        <f>SUM(B27:I27)</f>
        <v>0</v>
      </c>
      <c r="K27" s="907"/>
      <c r="L27" s="1436">
        <f t="shared" ref="L27:L34" si="0">SUM(B27:I27)-K27</f>
        <v>0</v>
      </c>
      <c r="M27" s="1372">
        <f t="shared" ref="M27:M34" si="1">COUNTIF(B27:I27,1)+COUNTIF(B27:I27,0)</f>
        <v>0</v>
      </c>
      <c r="N27" s="89" t="str">
        <f>IF(M27=0,"",L27/M27)</f>
        <v/>
      </c>
      <c r="O27" s="1084"/>
    </row>
    <row r="28" spans="1:15" ht="24" customHeight="1" x14ac:dyDescent="0.25">
      <c r="A28" s="484">
        <f>'8S - 6B in 3 Coppie - Palermo'!C5</f>
        <v>2</v>
      </c>
      <c r="B28" s="133" t="str">
        <f>IF(ISBLANK(C$27),"",1-C$27)</f>
        <v/>
      </c>
      <c r="C28" s="473"/>
      <c r="D28" s="134"/>
      <c r="E28" s="134"/>
      <c r="F28" s="134"/>
      <c r="G28" s="134"/>
      <c r="H28" s="852"/>
      <c r="I28" s="1087"/>
      <c r="J28" s="1370">
        <f t="shared" ref="J28:J34" si="2">SUM(B28:I28)</f>
        <v>0</v>
      </c>
      <c r="K28" s="908"/>
      <c r="L28" s="1436">
        <f t="shared" si="0"/>
        <v>0</v>
      </c>
      <c r="M28" s="1372">
        <f t="shared" si="1"/>
        <v>0</v>
      </c>
      <c r="N28" s="89" t="str">
        <f t="shared" ref="N28:N34" si="3">IF(M28=0,"",L28/M28)</f>
        <v/>
      </c>
      <c r="O28" s="1084"/>
    </row>
    <row r="29" spans="1:15" ht="24" customHeight="1" x14ac:dyDescent="0.25">
      <c r="A29" s="484">
        <f>'8S - 6B in 3 Coppie - Palermo'!C6</f>
        <v>3</v>
      </c>
      <c r="B29" s="133" t="str">
        <f>IF(ISBLANK(D$27),"",1-D$27)</f>
        <v/>
      </c>
      <c r="C29" s="474" t="str">
        <f>IF(ISBLANK(D$28),"",1-D$28)</f>
        <v/>
      </c>
      <c r="D29" s="475"/>
      <c r="E29" s="134"/>
      <c r="F29" s="134"/>
      <c r="G29" s="134"/>
      <c r="H29" s="134"/>
      <c r="I29" s="1087"/>
      <c r="J29" s="1370">
        <f t="shared" si="2"/>
        <v>0</v>
      </c>
      <c r="K29" s="908"/>
      <c r="L29" s="1436">
        <f t="shared" si="0"/>
        <v>0</v>
      </c>
      <c r="M29" s="1372">
        <f t="shared" si="1"/>
        <v>0</v>
      </c>
      <c r="N29" s="89" t="str">
        <f t="shared" si="3"/>
        <v/>
      </c>
      <c r="O29" s="1084"/>
    </row>
    <row r="30" spans="1:15" ht="24" customHeight="1" x14ac:dyDescent="0.25">
      <c r="A30" s="484">
        <f>'8S - 6B in 3 Coppie - Palermo'!C7</f>
        <v>4</v>
      </c>
      <c r="B30" s="133" t="str">
        <f>IF(ISBLANK(E$27),"",1-E$27)</f>
        <v/>
      </c>
      <c r="C30" s="474" t="str">
        <f>IF(ISBLANK(E$28),"",1-E$28)</f>
        <v/>
      </c>
      <c r="D30" s="133" t="str">
        <f>IF(ISBLANK(E$29),"",1-E$29)</f>
        <v/>
      </c>
      <c r="E30" s="475"/>
      <c r="F30" s="134"/>
      <c r="G30" s="134"/>
      <c r="H30" s="134"/>
      <c r="I30" s="1087"/>
      <c r="J30" s="1370">
        <f t="shared" si="2"/>
        <v>0</v>
      </c>
      <c r="K30" s="908"/>
      <c r="L30" s="1436">
        <f t="shared" si="0"/>
        <v>0</v>
      </c>
      <c r="M30" s="1372">
        <f t="shared" si="1"/>
        <v>0</v>
      </c>
      <c r="N30" s="89" t="str">
        <f t="shared" si="3"/>
        <v/>
      </c>
      <c r="O30" s="1084"/>
    </row>
    <row r="31" spans="1:15" ht="24" customHeight="1" x14ac:dyDescent="0.25">
      <c r="A31" s="484">
        <f>'8S - 6B in 3 Coppie - Palermo'!C8</f>
        <v>5</v>
      </c>
      <c r="B31" s="133" t="str">
        <f>IF(ISBLANK(F$27),"",1-F$27)</f>
        <v/>
      </c>
      <c r="C31" s="474" t="str">
        <f>IF(ISBLANK(F$28),"",1-F$28)</f>
        <v/>
      </c>
      <c r="D31" s="133" t="str">
        <f>IF(ISBLANK(F$29),"",1-F$29)</f>
        <v/>
      </c>
      <c r="E31" s="133" t="str">
        <f>IF(ISBLANK(F$30),"",1-F$30)</f>
        <v/>
      </c>
      <c r="F31" s="475"/>
      <c r="G31" s="134"/>
      <c r="H31" s="134"/>
      <c r="I31" s="1087"/>
      <c r="J31" s="1370">
        <f t="shared" si="2"/>
        <v>0</v>
      </c>
      <c r="K31" s="908"/>
      <c r="L31" s="1436">
        <f t="shared" si="0"/>
        <v>0</v>
      </c>
      <c r="M31" s="1372">
        <f t="shared" si="1"/>
        <v>0</v>
      </c>
      <c r="N31" s="89" t="str">
        <f t="shared" si="3"/>
        <v/>
      </c>
      <c r="O31" s="1084"/>
    </row>
    <row r="32" spans="1:15" ht="24" customHeight="1" x14ac:dyDescent="0.25">
      <c r="A32" s="484">
        <f>'8S - 6B in 3 Coppie - Palermo'!C9</f>
        <v>6</v>
      </c>
      <c r="B32" s="133" t="str">
        <f>IF(ISBLANK(G$27),"",1-G$27)</f>
        <v/>
      </c>
      <c r="C32" s="474" t="str">
        <f>IF(ISBLANK(G$28),"",1-G$28)</f>
        <v/>
      </c>
      <c r="D32" s="133" t="str">
        <f>IF(ISBLANK(G$29),"",1-G$29)</f>
        <v/>
      </c>
      <c r="E32" s="133" t="str">
        <f>IF(ISBLANK(G$30),"",1-G$30)</f>
        <v/>
      </c>
      <c r="F32" s="133" t="str">
        <f>IF(ISBLANK(G$31),"",1-G$31)</f>
        <v/>
      </c>
      <c r="G32" s="475"/>
      <c r="H32" s="134"/>
      <c r="I32" s="1087"/>
      <c r="J32" s="1370">
        <f t="shared" si="2"/>
        <v>0</v>
      </c>
      <c r="K32" s="908"/>
      <c r="L32" s="1436">
        <f t="shared" si="0"/>
        <v>0</v>
      </c>
      <c r="M32" s="1372">
        <f t="shared" si="1"/>
        <v>0</v>
      </c>
      <c r="N32" s="89" t="str">
        <f t="shared" si="3"/>
        <v/>
      </c>
      <c r="O32" s="1084"/>
    </row>
    <row r="33" spans="1:15" ht="24" customHeight="1" x14ac:dyDescent="0.25">
      <c r="A33" s="484">
        <f>'8S - 6B in 3 Coppie - Palermo'!C10</f>
        <v>7</v>
      </c>
      <c r="B33" s="133" t="str">
        <f>IF(ISBLANK(H$27),"",1-H$27)</f>
        <v/>
      </c>
      <c r="C33" s="474" t="str">
        <f>IF(ISBLANK(H$28),"",1-H$28)</f>
        <v/>
      </c>
      <c r="D33" s="133" t="str">
        <f>IF(ISBLANK(H$29),"",1-H$29)</f>
        <v/>
      </c>
      <c r="E33" s="133" t="str">
        <f>IF(ISBLANK(H$30),"",1-H$30)</f>
        <v/>
      </c>
      <c r="F33" s="133" t="str">
        <f>IF(ISBLANK(H$31),"",1-H$31)</f>
        <v/>
      </c>
      <c r="G33" s="133" t="str">
        <f>IF(ISBLANK(H$32),"",1-H$32)</f>
        <v/>
      </c>
      <c r="H33" s="475"/>
      <c r="I33" s="1087"/>
      <c r="J33" s="1370">
        <f t="shared" si="2"/>
        <v>0</v>
      </c>
      <c r="K33" s="908"/>
      <c r="L33" s="1436">
        <f t="shared" si="0"/>
        <v>0</v>
      </c>
      <c r="M33" s="1372">
        <f t="shared" si="1"/>
        <v>0</v>
      </c>
      <c r="N33" s="89" t="str">
        <f t="shared" si="3"/>
        <v/>
      </c>
      <c r="O33" s="1084"/>
    </row>
    <row r="34" spans="1:15" ht="24" customHeight="1" thickBot="1" x14ac:dyDescent="0.3">
      <c r="A34" s="496">
        <f>'8S - 6B in 3 Coppie - Palermo'!C11</f>
        <v>8</v>
      </c>
      <c r="B34" s="494" t="str">
        <f>IF(ISBLANK(I$27),"",1-I$27)</f>
        <v/>
      </c>
      <c r="C34" s="511" t="str">
        <f>IF(ISBLANK(I$28),"",1-I$28)</f>
        <v/>
      </c>
      <c r="D34" s="494" t="str">
        <f>IF(ISBLANK(I$29),"",1-I$29)</f>
        <v/>
      </c>
      <c r="E34" s="494" t="str">
        <f>IF(ISBLANK(I$30),"",1-I$30)</f>
        <v/>
      </c>
      <c r="F34" s="494" t="str">
        <f>IF(ISBLANK(I$31),"",1-I$31)</f>
        <v/>
      </c>
      <c r="G34" s="494" t="str">
        <f>IF(ISBLANK(I$32),"",1-I$32)</f>
        <v/>
      </c>
      <c r="H34" s="494" t="str">
        <f>IF(ISBLANK(I$33),"",1-I$33)</f>
        <v/>
      </c>
      <c r="I34" s="1088"/>
      <c r="J34" s="1371">
        <f t="shared" si="2"/>
        <v>0</v>
      </c>
      <c r="K34" s="909"/>
      <c r="L34" s="1437">
        <f t="shared" si="0"/>
        <v>0</v>
      </c>
      <c r="M34" s="1373">
        <f t="shared" si="1"/>
        <v>0</v>
      </c>
      <c r="N34" s="1374" t="str">
        <f t="shared" si="3"/>
        <v/>
      </c>
      <c r="O34" s="1085"/>
    </row>
    <row r="35" spans="1:15" ht="24" customHeight="1" x14ac:dyDescent="0.2">
      <c r="C35" s="49"/>
      <c r="E35" s="1790" t="s">
        <v>2216</v>
      </c>
      <c r="F35" s="1891"/>
      <c r="G35" s="1891"/>
      <c r="H35" s="1891"/>
      <c r="I35" s="1891"/>
      <c r="J35" s="1364">
        <f>SUM(J27:J34)</f>
        <v>0</v>
      </c>
    </row>
    <row r="36" spans="1:15" ht="15.75" customHeight="1" x14ac:dyDescent="0.15"/>
    <row r="37" spans="1:15" ht="15.75" customHeight="1" x14ac:dyDescent="0.15"/>
    <row r="38" spans="1:15" ht="15.75" customHeight="1" x14ac:dyDescent="0.15"/>
    <row r="39" spans="1:15" ht="15.75" customHeight="1" x14ac:dyDescent="0.15"/>
    <row r="40" spans="1:15" ht="15.75" customHeight="1" x14ac:dyDescent="0.15"/>
  </sheetData>
  <sheetProtection password="CF27" sheet="1" objects="1" scenarios="1"/>
  <mergeCells count="28">
    <mergeCell ref="E35:I35"/>
    <mergeCell ref="H21:N21"/>
    <mergeCell ref="L23:M23"/>
    <mergeCell ref="L24:M24"/>
    <mergeCell ref="B1:O1"/>
    <mergeCell ref="H2:L2"/>
    <mergeCell ref="M2:O2"/>
    <mergeCell ref="I20:N20"/>
    <mergeCell ref="A13:H13"/>
    <mergeCell ref="E5:E7"/>
    <mergeCell ref="F5:F7"/>
    <mergeCell ref="G5:G7"/>
    <mergeCell ref="H5:H7"/>
    <mergeCell ref="A4:H4"/>
    <mergeCell ref="A14:A16"/>
    <mergeCell ref="A5:A7"/>
    <mergeCell ref="B5:B7"/>
    <mergeCell ref="C5:C7"/>
    <mergeCell ref="D5:D7"/>
    <mergeCell ref="N24:O24"/>
    <mergeCell ref="B14:B16"/>
    <mergeCell ref="C14:C16"/>
    <mergeCell ref="D14:D16"/>
    <mergeCell ref="E14:E16"/>
    <mergeCell ref="F14:F16"/>
    <mergeCell ref="G14:G16"/>
    <mergeCell ref="H14:H16"/>
    <mergeCell ref="N23:O23"/>
  </mergeCells>
  <phoneticPr fontId="0" type="noConversion"/>
  <pageMargins left="0.19685039370078741" right="0" top="0.39370078740157483" bottom="0" header="0" footer="0"/>
  <pageSetup paperSize="9" orientation="portrait" horizontalDpi="360" verticalDpi="360"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Foglio168"/>
  <dimension ref="A1:W42"/>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4.832031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5" style="15" customWidth="1"/>
    <col min="23" max="23" width="10.6640625" style="15" customWidth="1"/>
    <col min="24" max="16384" width="8.83203125" style="15"/>
  </cols>
  <sheetData>
    <row r="1" spans="1:23" x14ac:dyDescent="0.15">
      <c r="A1" s="2208" t="s">
        <v>1870</v>
      </c>
      <c r="B1" s="2208"/>
      <c r="C1" s="2208"/>
      <c r="D1" s="2208"/>
      <c r="E1" s="2208"/>
      <c r="F1" s="2208"/>
      <c r="G1" s="2208"/>
      <c r="H1" s="2208"/>
      <c r="I1" s="2208"/>
      <c r="J1" s="2208"/>
      <c r="K1" s="2208"/>
      <c r="L1" s="101"/>
      <c r="M1" s="2208" t="s">
        <v>1013</v>
      </c>
      <c r="N1" s="2208"/>
      <c r="O1" s="2208"/>
      <c r="P1" s="2208"/>
      <c r="Q1" s="2208"/>
      <c r="R1" s="2208"/>
      <c r="S1" s="2208"/>
      <c r="T1" s="2208"/>
      <c r="U1" s="2208"/>
      <c r="V1" s="2208"/>
      <c r="W1" s="2208"/>
    </row>
    <row r="2" spans="1:23" x14ac:dyDescent="0.15">
      <c r="A2" s="101"/>
      <c r="B2" s="101"/>
      <c r="C2" s="2208" t="s">
        <v>889</v>
      </c>
      <c r="D2" s="2208"/>
      <c r="E2" s="378"/>
      <c r="F2" s="101"/>
      <c r="G2" s="101"/>
      <c r="H2" s="101"/>
      <c r="I2" s="101"/>
      <c r="J2" s="101"/>
      <c r="K2" s="101"/>
      <c r="L2" s="101"/>
      <c r="M2" s="101"/>
      <c r="N2" s="101"/>
      <c r="O2" s="101"/>
      <c r="P2" s="101"/>
      <c r="Q2" s="101"/>
      <c r="R2" s="101"/>
      <c r="S2" s="101"/>
      <c r="T2" s="101"/>
      <c r="U2" s="101"/>
      <c r="V2" s="101"/>
      <c r="W2" s="101"/>
    </row>
    <row r="3" spans="1:23" x14ac:dyDescent="0.15">
      <c r="A3" s="101"/>
      <c r="B3" s="101"/>
      <c r="C3" s="18" t="s">
        <v>684</v>
      </c>
      <c r="D3" s="18" t="s">
        <v>367</v>
      </c>
      <c r="E3" s="421" t="s">
        <v>2308</v>
      </c>
      <c r="F3" s="1961" t="s">
        <v>1180</v>
      </c>
      <c r="G3" s="1962"/>
      <c r="H3" s="1963"/>
      <c r="I3" s="18" t="s">
        <v>684</v>
      </c>
      <c r="J3" s="18"/>
      <c r="K3" s="18" t="s">
        <v>1934</v>
      </c>
      <c r="L3" s="101"/>
      <c r="M3" s="101"/>
      <c r="N3" s="101"/>
      <c r="O3" s="101"/>
      <c r="P3" s="101"/>
      <c r="Q3" s="101"/>
      <c r="R3" s="101"/>
      <c r="S3" s="101"/>
      <c r="T3" s="101"/>
      <c r="U3" s="101"/>
      <c r="V3" s="101"/>
      <c r="W3" s="101"/>
    </row>
    <row r="4" spans="1:23" x14ac:dyDescent="0.15">
      <c r="A4" s="101"/>
      <c r="B4" s="1040">
        <v>1</v>
      </c>
      <c r="C4" s="1041">
        <f>'8S - 6B in 3 Coppie - Palermo'!C4</f>
        <v>1</v>
      </c>
      <c r="D4" s="1042">
        <f>'8S - 6B in 3 Coppie - Palermo'!D4</f>
        <v>0</v>
      </c>
      <c r="E4" s="174">
        <f t="shared" ref="E4:E11" si="0">COUNTIF(C$27:C$29,$C4)+COUNTIF(C$33:C$35,$C4)+COUNTIF(C$39:C$41,$C4)+COUNTIF(O$10:O$12,$C4)+COUNTIF(O$17:O$19,$C4)+COUNTIF(I$27:I$29,$C4)+COUNTIF(I$33:I$35,$C4)+COUNTIF(I$39:I$41,$C4)+COUNTIF(U$10:U$12,$C4)+COUNTIF(U$17:U$19,$C4)</f>
        <v>3</v>
      </c>
      <c r="F4" s="2212">
        <f t="shared" ref="F4:F11" si="1">COUNTIF(E$27:E$29,$C4)+COUNTIF(E$33:E$35,$C4)+COUNTIF(E$39:E$41,$C4)+COUNTIF(Q$10:Q$12,$C4)+COUNTIF(Q$17:Q$19,$C4)+COUNTIF(K$27:K$29,$C4)+COUNTIF(K$33:K$35,$C4)+COUNTIF(K$39:K$41,$C4)+COUNTIF(W$10:W$12,$C4)+COUNTIF(W$17:W$19,$C4)</f>
        <v>4</v>
      </c>
      <c r="G4" s="2212"/>
      <c r="H4" s="2213"/>
      <c r="I4" s="386">
        <f>$C$4</f>
        <v>1</v>
      </c>
      <c r="J4" s="18" t="s">
        <v>1678</v>
      </c>
      <c r="K4" s="1209">
        <f>'8S - 6B in 3 Coppie - Palermo'!K4</f>
        <v>0</v>
      </c>
      <c r="L4" s="101"/>
      <c r="M4" s="101"/>
      <c r="N4" s="101"/>
      <c r="O4" s="101"/>
      <c r="P4" s="101"/>
      <c r="Q4" s="101"/>
      <c r="R4" s="101"/>
      <c r="S4" s="101"/>
      <c r="T4" s="101"/>
      <c r="U4" s="101"/>
      <c r="V4" s="101"/>
      <c r="W4" s="101"/>
    </row>
    <row r="5" spans="1:23" x14ac:dyDescent="0.15">
      <c r="A5" s="101"/>
      <c r="B5" s="1040">
        <v>2</v>
      </c>
      <c r="C5" s="1041">
        <f>'8S - 6B in 3 Coppie - Palermo'!C5</f>
        <v>2</v>
      </c>
      <c r="D5" s="1042">
        <f>'8S - 6B in 3 Coppie - Palermo'!D5</f>
        <v>0</v>
      </c>
      <c r="E5" s="174">
        <f t="shared" si="0"/>
        <v>3</v>
      </c>
      <c r="F5" s="2210">
        <f t="shared" si="1"/>
        <v>4</v>
      </c>
      <c r="G5" s="2210"/>
      <c r="H5" s="2211"/>
      <c r="I5" s="386">
        <f>$C$5</f>
        <v>2</v>
      </c>
      <c r="J5" s="18" t="s">
        <v>1678</v>
      </c>
      <c r="K5" s="1209">
        <f>'8S - 6B in 3 Coppie - Palermo'!K5</f>
        <v>0</v>
      </c>
      <c r="L5" s="101"/>
      <c r="M5" s="101"/>
      <c r="N5" s="101"/>
      <c r="O5" s="101"/>
      <c r="P5" s="101"/>
      <c r="Q5" s="101"/>
      <c r="R5" s="101"/>
      <c r="S5" s="101"/>
      <c r="T5" s="101"/>
      <c r="U5" s="101"/>
      <c r="V5" s="101"/>
      <c r="W5" s="101"/>
    </row>
    <row r="6" spans="1:23" x14ac:dyDescent="0.15">
      <c r="A6" s="101"/>
      <c r="B6" s="1040">
        <v>3</v>
      </c>
      <c r="C6" s="1041">
        <f>'8S - 6B in 3 Coppie - Palermo'!C6</f>
        <v>3</v>
      </c>
      <c r="D6" s="1042">
        <f>'8S - 6B in 3 Coppie - Palermo'!D6</f>
        <v>0</v>
      </c>
      <c r="E6" s="174">
        <f t="shared" si="0"/>
        <v>3</v>
      </c>
      <c r="F6" s="2210">
        <f t="shared" si="1"/>
        <v>4</v>
      </c>
      <c r="G6" s="2210"/>
      <c r="H6" s="2211"/>
      <c r="I6" s="386">
        <f>$C$6</f>
        <v>3</v>
      </c>
      <c r="J6" s="18" t="s">
        <v>1678</v>
      </c>
      <c r="K6" s="1209">
        <f>'8S - 6B in 3 Coppie - Palermo'!K6</f>
        <v>0</v>
      </c>
      <c r="L6" s="101"/>
      <c r="M6" s="2208" t="s">
        <v>824</v>
      </c>
      <c r="N6" s="2208"/>
      <c r="O6" s="2208"/>
      <c r="P6" s="2208"/>
      <c r="Q6" s="2208"/>
      <c r="R6" s="2208"/>
      <c r="S6" s="2208"/>
      <c r="T6" s="2208"/>
      <c r="U6" s="2208"/>
      <c r="V6" s="2208"/>
      <c r="W6" s="2208"/>
    </row>
    <row r="7" spans="1:23" x14ac:dyDescent="0.15">
      <c r="A7" s="101"/>
      <c r="B7" s="1040">
        <v>4</v>
      </c>
      <c r="C7" s="1041">
        <f>'8S - 6B in 3 Coppie - Palermo'!C7</f>
        <v>4</v>
      </c>
      <c r="D7" s="1042">
        <f>'8S - 6B in 3 Coppie - Palermo'!D7</f>
        <v>0</v>
      </c>
      <c r="E7" s="174">
        <f t="shared" si="0"/>
        <v>3</v>
      </c>
      <c r="F7" s="2210">
        <f t="shared" si="1"/>
        <v>4</v>
      </c>
      <c r="G7" s="2210"/>
      <c r="H7" s="2211"/>
      <c r="I7" s="386">
        <f>$C$7</f>
        <v>4</v>
      </c>
      <c r="J7" s="18" t="s">
        <v>1678</v>
      </c>
      <c r="K7" s="1209">
        <f>'8S - 6B in 3 Coppie - Palermo'!K7</f>
        <v>0</v>
      </c>
      <c r="L7" s="101"/>
      <c r="M7" s="101"/>
      <c r="N7" s="101"/>
      <c r="O7" s="101"/>
      <c r="P7" s="101"/>
      <c r="Q7" s="101"/>
      <c r="R7" s="101"/>
      <c r="S7" s="101"/>
      <c r="T7" s="101"/>
      <c r="U7" s="101"/>
      <c r="V7" s="101"/>
      <c r="W7" s="101"/>
    </row>
    <row r="8" spans="1:23" ht="14" thickBot="1" x14ac:dyDescent="0.2">
      <c r="A8" s="101"/>
      <c r="B8" s="1040">
        <v>5</v>
      </c>
      <c r="C8" s="1041">
        <f>'8S - 6B in 3 Coppie - Palermo'!C8</f>
        <v>5</v>
      </c>
      <c r="D8" s="1042">
        <f>'8S - 6B in 3 Coppie - Palermo'!D8</f>
        <v>0</v>
      </c>
      <c r="E8" s="174">
        <f t="shared" si="0"/>
        <v>4</v>
      </c>
      <c r="F8" s="2210">
        <f t="shared" si="1"/>
        <v>3</v>
      </c>
      <c r="G8" s="2210"/>
      <c r="H8" s="2211"/>
      <c r="I8" s="386">
        <f>$C$8</f>
        <v>5</v>
      </c>
      <c r="J8" s="18" t="s">
        <v>1678</v>
      </c>
      <c r="K8" s="1209">
        <f>'8S - 6B in 3 Coppie - Palermo'!K8</f>
        <v>0</v>
      </c>
      <c r="L8" s="101"/>
      <c r="M8" s="101"/>
      <c r="N8" s="101"/>
      <c r="O8" s="101"/>
      <c r="P8" s="101"/>
      <c r="Q8" s="101" t="s">
        <v>2188</v>
      </c>
      <c r="R8" s="101"/>
      <c r="S8" s="101"/>
      <c r="T8" s="101"/>
      <c r="U8" s="101"/>
      <c r="V8" s="101"/>
      <c r="W8" s="101" t="s">
        <v>311</v>
      </c>
    </row>
    <row r="9" spans="1:23" x14ac:dyDescent="0.15">
      <c r="A9" s="101"/>
      <c r="B9" s="1040">
        <v>6</v>
      </c>
      <c r="C9" s="1041">
        <f>'8S - 6B in 3 Coppie - Palermo'!C9</f>
        <v>6</v>
      </c>
      <c r="D9" s="1042">
        <f>'8S - 6B in 3 Coppie - Palermo'!D9</f>
        <v>0</v>
      </c>
      <c r="E9" s="174">
        <f t="shared" si="0"/>
        <v>4</v>
      </c>
      <c r="F9" s="2210">
        <f t="shared" si="1"/>
        <v>3</v>
      </c>
      <c r="G9" s="2210"/>
      <c r="H9" s="2211"/>
      <c r="I9" s="386">
        <f>$C$9</f>
        <v>6</v>
      </c>
      <c r="J9" s="18" t="s">
        <v>1678</v>
      </c>
      <c r="K9" s="1209">
        <f>'8S - 6B in 3 Coppie - Palermo'!K9</f>
        <v>0</v>
      </c>
      <c r="L9" s="101"/>
      <c r="M9" s="1089" t="s">
        <v>892</v>
      </c>
      <c r="N9" s="1090" t="s">
        <v>197</v>
      </c>
      <c r="O9" s="1043" t="s">
        <v>865</v>
      </c>
      <c r="P9" s="1093" t="s">
        <v>197</v>
      </c>
      <c r="Q9" s="1044" t="s">
        <v>866</v>
      </c>
      <c r="R9" s="101"/>
      <c r="S9" s="1089" t="s">
        <v>892</v>
      </c>
      <c r="T9" s="1090" t="s">
        <v>197</v>
      </c>
      <c r="U9" s="1043" t="s">
        <v>865</v>
      </c>
      <c r="V9" s="1093" t="s">
        <v>197</v>
      </c>
      <c r="W9" s="1044" t="s">
        <v>866</v>
      </c>
    </row>
    <row r="10" spans="1:23" x14ac:dyDescent="0.15">
      <c r="A10" s="101"/>
      <c r="B10" s="1040">
        <v>7</v>
      </c>
      <c r="C10" s="1041">
        <f>'8S - 6B in 3 Coppie - Palermo'!C10</f>
        <v>7</v>
      </c>
      <c r="D10" s="1042">
        <f>'8S - 6B in 3 Coppie - Palermo'!D10</f>
        <v>0</v>
      </c>
      <c r="E10" s="174">
        <f t="shared" si="0"/>
        <v>4</v>
      </c>
      <c r="F10" s="2210">
        <f t="shared" si="1"/>
        <v>3</v>
      </c>
      <c r="G10" s="2210"/>
      <c r="H10" s="2211"/>
      <c r="I10" s="386">
        <f>$C$10</f>
        <v>7</v>
      </c>
      <c r="K10" s="1209"/>
      <c r="L10" s="101"/>
      <c r="M10" s="228">
        <v>1</v>
      </c>
      <c r="N10" s="185">
        <v>6</v>
      </c>
      <c r="O10" s="1045">
        <f>C11</f>
        <v>8</v>
      </c>
      <c r="P10" s="1046">
        <v>5</v>
      </c>
      <c r="Q10" s="1047">
        <f>C5</f>
        <v>2</v>
      </c>
      <c r="R10" s="101"/>
      <c r="S10" s="228">
        <v>1</v>
      </c>
      <c r="T10" s="185">
        <v>4</v>
      </c>
      <c r="U10" s="386">
        <f>C9</f>
        <v>6</v>
      </c>
      <c r="V10" s="1210">
        <v>3</v>
      </c>
      <c r="W10" s="1048">
        <f>C8</f>
        <v>5</v>
      </c>
    </row>
    <row r="11" spans="1:23" x14ac:dyDescent="0.15">
      <c r="A11" s="101"/>
      <c r="B11" s="1040">
        <v>8</v>
      </c>
      <c r="C11" s="1041">
        <f>'8S - 6B in 3 Coppie - Palermo'!C11</f>
        <v>8</v>
      </c>
      <c r="D11" s="1042">
        <f>'8S - 6B in 3 Coppie - Palermo'!D11</f>
        <v>0</v>
      </c>
      <c r="E11" s="174">
        <f t="shared" si="0"/>
        <v>4</v>
      </c>
      <c r="F11" s="2097">
        <f t="shared" si="1"/>
        <v>3</v>
      </c>
      <c r="G11" s="2097"/>
      <c r="H11" s="2209"/>
      <c r="I11" s="1049">
        <f>$C$11</f>
        <v>8</v>
      </c>
      <c r="J11" s="169"/>
      <c r="K11" s="1209"/>
      <c r="L11" s="101"/>
      <c r="M11" s="65">
        <v>2</v>
      </c>
      <c r="N11" s="201">
        <v>1</v>
      </c>
      <c r="O11" s="1049">
        <f>C9</f>
        <v>6</v>
      </c>
      <c r="P11" s="1046">
        <v>2</v>
      </c>
      <c r="Q11" s="1050">
        <f>C4</f>
        <v>1</v>
      </c>
      <c r="R11" s="101"/>
      <c r="S11" s="65">
        <v>2</v>
      </c>
      <c r="T11" s="201">
        <v>6</v>
      </c>
      <c r="U11" s="1051">
        <f>C11</f>
        <v>8</v>
      </c>
      <c r="V11" s="1210">
        <v>5</v>
      </c>
      <c r="W11" s="1048">
        <f>C6</f>
        <v>3</v>
      </c>
    </row>
    <row r="12" spans="1:23" ht="14" thickBot="1" x14ac:dyDescent="0.2">
      <c r="A12" s="101" t="s">
        <v>363</v>
      </c>
      <c r="B12" s="848" t="s">
        <v>362</v>
      </c>
      <c r="C12" s="361" t="s">
        <v>1608</v>
      </c>
      <c r="D12" s="387" t="s">
        <v>892</v>
      </c>
      <c r="E12" s="361">
        <f>SUM(E4:E11)</f>
        <v>28</v>
      </c>
      <c r="F12" s="1806" t="s">
        <v>105</v>
      </c>
      <c r="G12" s="1807"/>
      <c r="H12" s="387" t="s">
        <v>970</v>
      </c>
      <c r="I12" s="1811" t="s">
        <v>303</v>
      </c>
      <c r="J12" s="1811"/>
      <c r="K12" s="361" t="s">
        <v>971</v>
      </c>
      <c r="L12" s="101"/>
      <c r="M12" s="65">
        <v>3</v>
      </c>
      <c r="N12" s="201">
        <v>3</v>
      </c>
      <c r="O12" s="1052">
        <f>C7</f>
        <v>4</v>
      </c>
      <c r="P12" s="1053">
        <v>4</v>
      </c>
      <c r="Q12" s="1054">
        <f>C10</f>
        <v>7</v>
      </c>
      <c r="R12" s="101"/>
      <c r="S12" s="65">
        <v>3</v>
      </c>
      <c r="T12" s="201">
        <v>1</v>
      </c>
      <c r="U12" s="1055">
        <f>C10</f>
        <v>7</v>
      </c>
      <c r="V12" s="209">
        <v>2</v>
      </c>
      <c r="W12" s="1056">
        <f>C4</f>
        <v>1</v>
      </c>
    </row>
    <row r="13" spans="1:23" ht="14" thickBot="1" x14ac:dyDescent="0.2">
      <c r="A13" s="101"/>
      <c r="B13" s="1057"/>
      <c r="C13" s="1756" t="s">
        <v>570</v>
      </c>
      <c r="D13" s="1757"/>
      <c r="E13" s="1757"/>
      <c r="F13" s="101"/>
      <c r="G13" s="101"/>
      <c r="H13" s="101"/>
      <c r="I13" s="101"/>
      <c r="J13" s="101"/>
      <c r="K13" s="101"/>
      <c r="L13" s="101"/>
      <c r="M13" s="1058" t="s">
        <v>891</v>
      </c>
      <c r="N13" s="290" t="s">
        <v>790</v>
      </c>
      <c r="O13" s="101"/>
      <c r="P13" s="101"/>
      <c r="Q13" s="101"/>
      <c r="R13" s="101"/>
      <c r="S13" s="1058" t="s">
        <v>891</v>
      </c>
      <c r="T13" s="290" t="s">
        <v>788</v>
      </c>
      <c r="U13" s="101"/>
      <c r="V13" s="101"/>
      <c r="W13" s="101"/>
    </row>
    <row r="14" spans="1:23" x14ac:dyDescent="0.15">
      <c r="A14" s="101"/>
      <c r="B14" s="101"/>
      <c r="C14" s="101"/>
      <c r="D14" s="101"/>
      <c r="E14" s="101"/>
      <c r="F14" s="101"/>
      <c r="G14" s="101"/>
      <c r="H14" s="101"/>
      <c r="I14" s="101"/>
      <c r="J14" s="101"/>
      <c r="K14" s="101"/>
      <c r="L14" s="101"/>
      <c r="M14" s="101"/>
      <c r="N14" s="101"/>
      <c r="O14" s="101"/>
      <c r="P14" s="101"/>
      <c r="Q14" s="101"/>
      <c r="R14" s="101"/>
      <c r="S14" s="101"/>
      <c r="T14" s="101"/>
      <c r="U14" s="101"/>
      <c r="V14" s="101"/>
      <c r="W14" s="101"/>
    </row>
    <row r="15" spans="1:23" ht="14" thickBot="1" x14ac:dyDescent="0.2">
      <c r="A15" s="101"/>
      <c r="B15" s="1815" t="s">
        <v>1368</v>
      </c>
      <c r="C15" s="1816"/>
      <c r="D15" s="1815" t="s">
        <v>496</v>
      </c>
      <c r="E15" s="1816"/>
      <c r="F15" s="101"/>
      <c r="G15" s="101"/>
      <c r="H15" s="101"/>
      <c r="I15" s="101"/>
      <c r="J15" s="101"/>
      <c r="K15" s="101"/>
      <c r="L15" s="101"/>
      <c r="M15" s="101"/>
      <c r="N15" s="101"/>
      <c r="O15" s="101"/>
      <c r="P15" s="101"/>
      <c r="Q15" s="101" t="s">
        <v>312</v>
      </c>
      <c r="R15" s="101"/>
      <c r="S15" s="101"/>
      <c r="T15" s="101"/>
      <c r="U15" s="101"/>
      <c r="V15" s="101"/>
      <c r="W15" s="101" t="s">
        <v>313</v>
      </c>
    </row>
    <row r="16" spans="1:23" x14ac:dyDescent="0.15">
      <c r="A16" s="101"/>
      <c r="B16" s="361">
        <v>1</v>
      </c>
      <c r="C16" s="386">
        <f>C4</f>
        <v>1</v>
      </c>
      <c r="D16" s="361">
        <v>2</v>
      </c>
      <c r="E16" s="386">
        <f>C5</f>
        <v>2</v>
      </c>
      <c r="F16" s="101"/>
      <c r="G16" s="101"/>
      <c r="H16" s="101"/>
      <c r="I16" s="101"/>
      <c r="J16" s="101"/>
      <c r="K16" s="101"/>
      <c r="L16" s="101"/>
      <c r="M16" s="1089" t="s">
        <v>892</v>
      </c>
      <c r="N16" s="1090" t="s">
        <v>197</v>
      </c>
      <c r="O16" s="1043" t="s">
        <v>865</v>
      </c>
      <c r="P16" s="1093" t="s">
        <v>197</v>
      </c>
      <c r="Q16" s="1044" t="s">
        <v>866</v>
      </c>
      <c r="R16" s="101"/>
      <c r="S16" s="1089" t="s">
        <v>892</v>
      </c>
      <c r="T16" s="1090" t="s">
        <v>197</v>
      </c>
      <c r="U16" s="1043" t="s">
        <v>865</v>
      </c>
      <c r="V16" s="1093" t="s">
        <v>197</v>
      </c>
      <c r="W16" s="1044" t="s">
        <v>866</v>
      </c>
    </row>
    <row r="17" spans="1:23" ht="14" thickBot="1" x14ac:dyDescent="0.2">
      <c r="A17" s="101"/>
      <c r="B17" s="361">
        <v>4</v>
      </c>
      <c r="C17" s="386">
        <f>C7</f>
        <v>4</v>
      </c>
      <c r="D17" s="361">
        <v>3</v>
      </c>
      <c r="E17" s="386">
        <f>C6</f>
        <v>3</v>
      </c>
      <c r="F17" s="101"/>
      <c r="G17" s="101"/>
      <c r="H17" s="101"/>
      <c r="I17" s="101"/>
      <c r="J17" s="101"/>
      <c r="K17" s="101"/>
      <c r="L17" s="101"/>
      <c r="M17" s="228">
        <v>1</v>
      </c>
      <c r="N17" s="185">
        <v>5</v>
      </c>
      <c r="O17" s="386">
        <f>C8</f>
        <v>5</v>
      </c>
      <c r="P17" s="1210">
        <v>6</v>
      </c>
      <c r="Q17" s="1047">
        <f>C6</f>
        <v>3</v>
      </c>
      <c r="R17" s="101"/>
      <c r="S17" s="1059">
        <v>1</v>
      </c>
      <c r="T17" s="67">
        <v>4</v>
      </c>
      <c r="U17" s="1060">
        <f>C5</f>
        <v>2</v>
      </c>
      <c r="V17" s="209">
        <v>3</v>
      </c>
      <c r="W17" s="1054">
        <f>C7</f>
        <v>4</v>
      </c>
    </row>
    <row r="18" spans="1:23" x14ac:dyDescent="0.15">
      <c r="A18" s="101"/>
      <c r="B18" s="361">
        <v>5</v>
      </c>
      <c r="C18" s="386">
        <f>C8</f>
        <v>5</v>
      </c>
      <c r="D18" s="361">
        <v>6</v>
      </c>
      <c r="E18" s="386">
        <f>C9</f>
        <v>6</v>
      </c>
      <c r="F18" s="101"/>
      <c r="G18" s="101"/>
      <c r="H18" s="101"/>
      <c r="I18" s="101"/>
      <c r="J18" s="101"/>
      <c r="K18" s="101"/>
      <c r="L18" s="101"/>
      <c r="M18" s="65">
        <v>2</v>
      </c>
      <c r="N18" s="201">
        <v>4</v>
      </c>
      <c r="O18" s="1061">
        <f>C5</f>
        <v>2</v>
      </c>
      <c r="P18" s="1210">
        <v>3</v>
      </c>
      <c r="Q18" s="1062">
        <f>C4</f>
        <v>1</v>
      </c>
      <c r="R18" s="101"/>
      <c r="S18" s="101"/>
      <c r="T18" s="101"/>
      <c r="U18" s="101"/>
      <c r="V18" s="101"/>
      <c r="W18" s="101"/>
    </row>
    <row r="19" spans="1:23" ht="14" thickBot="1" x14ac:dyDescent="0.2">
      <c r="A19" s="101"/>
      <c r="B19" s="361">
        <v>8</v>
      </c>
      <c r="C19" s="386">
        <f>C11</f>
        <v>8</v>
      </c>
      <c r="D19" s="361">
        <v>7</v>
      </c>
      <c r="E19" s="386">
        <f>C10</f>
        <v>7</v>
      </c>
      <c r="F19" s="101"/>
      <c r="G19" s="101"/>
      <c r="H19" s="101"/>
      <c r="I19" s="101"/>
      <c r="J19" s="101"/>
      <c r="K19" s="101"/>
      <c r="L19" s="101"/>
      <c r="M19" s="65">
        <v>3</v>
      </c>
      <c r="N19" s="201">
        <v>1</v>
      </c>
      <c r="O19" s="1063">
        <f>C10</f>
        <v>7</v>
      </c>
      <c r="P19" s="209">
        <v>2</v>
      </c>
      <c r="Q19" s="1064">
        <f>C11</f>
        <v>8</v>
      </c>
      <c r="R19" s="101"/>
      <c r="S19" s="101"/>
      <c r="T19" s="101"/>
      <c r="U19" s="101"/>
      <c r="V19" s="101"/>
      <c r="W19" s="101"/>
    </row>
    <row r="20" spans="1:23" ht="14" thickBot="1" x14ac:dyDescent="0.2">
      <c r="A20" s="1927" t="s">
        <v>2056</v>
      </c>
      <c r="B20" s="1927"/>
      <c r="C20" s="1927"/>
      <c r="D20" s="1927"/>
      <c r="E20" s="1927"/>
      <c r="F20" s="1927"/>
      <c r="G20" s="1927"/>
      <c r="H20" s="1927"/>
      <c r="I20" s="1927"/>
      <c r="J20" s="1927"/>
      <c r="K20" s="1927"/>
      <c r="L20" s="101"/>
      <c r="M20" s="1058" t="s">
        <v>891</v>
      </c>
      <c r="N20" s="290" t="s">
        <v>1977</v>
      </c>
      <c r="O20" s="101"/>
      <c r="P20" s="101"/>
      <c r="Q20" s="101"/>
      <c r="R20" s="101"/>
      <c r="S20" s="101"/>
      <c r="T20" s="101"/>
      <c r="U20" s="101"/>
      <c r="V20" s="101"/>
      <c r="W20" s="101"/>
    </row>
    <row r="21" spans="1:23" x14ac:dyDescent="0.15">
      <c r="A21" s="1804" t="s">
        <v>286</v>
      </c>
      <c r="B21" s="1804"/>
      <c r="C21" s="1804"/>
      <c r="D21" s="1804"/>
      <c r="E21" s="1804"/>
      <c r="F21" s="1804"/>
      <c r="G21" s="1804"/>
      <c r="H21" s="1804"/>
      <c r="I21" s="1804"/>
      <c r="J21" s="1804"/>
      <c r="K21" s="1804"/>
      <c r="L21" s="101"/>
      <c r="M21" s="101"/>
      <c r="N21" s="101"/>
      <c r="O21" s="101"/>
      <c r="P21" s="101"/>
      <c r="Q21" s="101"/>
      <c r="R21" s="101"/>
      <c r="S21" s="101"/>
      <c r="T21" s="101"/>
      <c r="U21" s="101"/>
      <c r="V21" s="101"/>
      <c r="W21" s="101"/>
    </row>
    <row r="22" spans="1:23" x14ac:dyDescent="0.15">
      <c r="A22" s="1804" t="s">
        <v>2263</v>
      </c>
      <c r="B22" s="1804"/>
      <c r="C22" s="1804"/>
      <c r="D22" s="1804"/>
      <c r="E22" s="1804"/>
      <c r="F22" s="1804"/>
      <c r="G22" s="1804"/>
      <c r="H22" s="1804"/>
      <c r="I22" s="1804"/>
      <c r="J22" s="1804"/>
      <c r="K22" s="1804"/>
      <c r="L22" s="101"/>
      <c r="M22" s="101"/>
      <c r="N22" s="101"/>
      <c r="O22" s="101"/>
      <c r="P22" s="101"/>
      <c r="Q22" s="101"/>
      <c r="R22" s="101"/>
      <c r="S22" s="101"/>
      <c r="T22" s="101"/>
      <c r="U22" s="101"/>
      <c r="V22" s="101"/>
      <c r="W22" s="101"/>
    </row>
    <row r="23" spans="1:23" x14ac:dyDescent="0.15">
      <c r="A23" s="2208" t="s">
        <v>917</v>
      </c>
      <c r="B23" s="1883"/>
      <c r="C23" s="1883"/>
      <c r="D23" s="1883"/>
      <c r="E23" s="1883"/>
      <c r="F23" s="1883"/>
      <c r="G23" s="1883"/>
      <c r="H23" s="1883"/>
      <c r="I23" s="1883"/>
      <c r="J23" s="1883"/>
      <c r="K23" s="1883"/>
      <c r="L23" s="101"/>
      <c r="M23" s="101"/>
      <c r="N23" s="101"/>
      <c r="O23" s="101"/>
      <c r="P23" s="101"/>
      <c r="Q23" s="101"/>
      <c r="R23" s="101"/>
      <c r="S23" s="101"/>
      <c r="T23" s="53"/>
      <c r="U23" s="101"/>
      <c r="V23" s="101"/>
      <c r="W23" s="101"/>
    </row>
    <row r="24" spans="1:23" x14ac:dyDescent="0.15">
      <c r="A24" s="101"/>
      <c r="B24" s="101"/>
      <c r="C24" s="101"/>
      <c r="D24" s="101"/>
      <c r="E24" s="101"/>
      <c r="F24" s="101"/>
      <c r="G24" s="101"/>
      <c r="H24" s="101"/>
      <c r="I24" s="101"/>
      <c r="J24" s="101"/>
      <c r="K24" s="101"/>
      <c r="L24" s="101"/>
      <c r="M24" s="101"/>
      <c r="N24" s="101"/>
      <c r="O24" s="101"/>
      <c r="P24" s="101"/>
      <c r="Q24" s="101"/>
      <c r="R24" s="101"/>
      <c r="S24" s="101"/>
      <c r="T24" s="53"/>
      <c r="U24" s="101"/>
      <c r="V24" s="101"/>
      <c r="W24" s="101"/>
    </row>
    <row r="25" spans="1:23" ht="14" thickBot="1" x14ac:dyDescent="0.2">
      <c r="A25" s="101"/>
      <c r="B25" s="1868" t="s">
        <v>1368</v>
      </c>
      <c r="C25" s="1869"/>
      <c r="D25" s="101"/>
      <c r="E25" s="101" t="s">
        <v>307</v>
      </c>
      <c r="F25" s="101"/>
      <c r="G25" s="101"/>
      <c r="H25" s="101"/>
      <c r="I25" s="101"/>
      <c r="J25" s="101"/>
      <c r="K25" s="101" t="s">
        <v>308</v>
      </c>
      <c r="L25" s="101"/>
      <c r="M25" s="101"/>
      <c r="N25" s="101"/>
      <c r="O25" s="101"/>
      <c r="P25" s="101"/>
      <c r="Q25" s="101"/>
      <c r="R25" s="101"/>
      <c r="S25" s="101"/>
      <c r="T25" s="101"/>
      <c r="U25" s="101"/>
      <c r="V25" s="101"/>
      <c r="W25" s="101"/>
    </row>
    <row r="26" spans="1:23" x14ac:dyDescent="0.15">
      <c r="A26" s="1089" t="s">
        <v>892</v>
      </c>
      <c r="B26" s="1090" t="s">
        <v>197</v>
      </c>
      <c r="C26" s="1043" t="s">
        <v>865</v>
      </c>
      <c r="D26" s="1093" t="s">
        <v>197</v>
      </c>
      <c r="E26" s="1044" t="s">
        <v>866</v>
      </c>
      <c r="F26" s="101"/>
      <c r="G26" s="806" t="s">
        <v>892</v>
      </c>
      <c r="H26" s="1091" t="s">
        <v>197</v>
      </c>
      <c r="I26" s="1065" t="s">
        <v>865</v>
      </c>
      <c r="J26" s="1093" t="s">
        <v>197</v>
      </c>
      <c r="K26" s="1044" t="s">
        <v>866</v>
      </c>
      <c r="L26" s="101"/>
      <c r="M26" s="101"/>
      <c r="N26" s="101"/>
      <c r="O26" s="101"/>
      <c r="P26" s="101"/>
      <c r="Q26" s="101"/>
      <c r="R26" s="101"/>
      <c r="S26" s="101"/>
      <c r="T26" s="101"/>
      <c r="U26" s="101"/>
      <c r="V26" s="101"/>
      <c r="W26" s="101"/>
    </row>
    <row r="27" spans="1:23" x14ac:dyDescent="0.15">
      <c r="A27" s="228">
        <v>1</v>
      </c>
      <c r="B27" s="185">
        <v>1</v>
      </c>
      <c r="C27" s="1066">
        <f>C4</f>
        <v>1</v>
      </c>
      <c r="D27" s="1210">
        <v>2</v>
      </c>
      <c r="E27" s="1062">
        <f>C8</f>
        <v>5</v>
      </c>
      <c r="F27" s="101"/>
      <c r="G27" s="35">
        <v>1</v>
      </c>
      <c r="H27" s="36">
        <v>1</v>
      </c>
      <c r="I27" s="1067">
        <f>C4</f>
        <v>1</v>
      </c>
      <c r="J27" s="1046">
        <v>2</v>
      </c>
      <c r="K27" s="1068">
        <f>C7</f>
        <v>4</v>
      </c>
      <c r="L27" s="101"/>
      <c r="M27" s="101"/>
      <c r="N27" s="101"/>
      <c r="O27" s="101"/>
      <c r="P27" s="101"/>
      <c r="Q27" s="101"/>
      <c r="R27" s="101"/>
      <c r="S27" s="101"/>
      <c r="T27" s="101"/>
      <c r="U27" s="101"/>
      <c r="V27" s="101"/>
      <c r="W27" s="101"/>
    </row>
    <row r="28" spans="1:23" x14ac:dyDescent="0.15">
      <c r="A28" s="65">
        <v>2</v>
      </c>
      <c r="B28" s="201">
        <v>3</v>
      </c>
      <c r="C28" s="1066">
        <f>C9</f>
        <v>6</v>
      </c>
      <c r="D28" s="1210">
        <v>4</v>
      </c>
      <c r="E28" s="1062">
        <f>C6</f>
        <v>3</v>
      </c>
      <c r="F28" s="101"/>
      <c r="G28" s="35">
        <v>2</v>
      </c>
      <c r="H28" s="36">
        <v>4</v>
      </c>
      <c r="I28" s="1047">
        <f>C6</f>
        <v>3</v>
      </c>
      <c r="J28" s="1046">
        <v>3</v>
      </c>
      <c r="K28" s="1047">
        <f>C5</f>
        <v>2</v>
      </c>
      <c r="L28" s="101"/>
      <c r="M28" s="101"/>
      <c r="N28" s="101"/>
      <c r="O28" s="101"/>
      <c r="P28" s="101"/>
      <c r="Q28" s="101"/>
      <c r="R28" s="101"/>
      <c r="S28" s="101"/>
      <c r="T28" s="101"/>
      <c r="U28" s="101"/>
      <c r="V28" s="101"/>
      <c r="W28" s="101"/>
    </row>
    <row r="29" spans="1:23" ht="14" thickBot="1" x14ac:dyDescent="0.2">
      <c r="A29" s="65">
        <v>3</v>
      </c>
      <c r="B29" s="201">
        <v>5</v>
      </c>
      <c r="C29" s="1064">
        <f>C10</f>
        <v>7</v>
      </c>
      <c r="D29" s="209">
        <v>6</v>
      </c>
      <c r="E29" s="1064">
        <f>C5</f>
        <v>2</v>
      </c>
      <c r="F29" s="101"/>
      <c r="G29" s="248">
        <v>3</v>
      </c>
      <c r="H29" s="249">
        <v>5</v>
      </c>
      <c r="I29" s="1069">
        <f>C8</f>
        <v>5</v>
      </c>
      <c r="J29" s="1053">
        <v>6</v>
      </c>
      <c r="K29" s="1070">
        <f>C11</f>
        <v>8</v>
      </c>
      <c r="L29" s="101"/>
      <c r="M29" s="101"/>
      <c r="N29" s="101"/>
      <c r="O29" s="101"/>
      <c r="P29" s="101"/>
      <c r="Q29" s="101"/>
      <c r="R29" s="101"/>
      <c r="S29" s="101"/>
      <c r="T29" s="101"/>
      <c r="U29" s="101"/>
      <c r="V29" s="101"/>
      <c r="W29" s="101"/>
    </row>
    <row r="30" spans="1:23" ht="14" thickBot="1" x14ac:dyDescent="0.2">
      <c r="A30" s="650" t="s">
        <v>891</v>
      </c>
      <c r="B30" s="406" t="s">
        <v>2017</v>
      </c>
      <c r="C30" s="101"/>
      <c r="D30" s="101"/>
      <c r="E30" s="101"/>
      <c r="F30" s="101"/>
      <c r="G30" s="650" t="s">
        <v>891</v>
      </c>
      <c r="H30" s="406" t="s">
        <v>815</v>
      </c>
      <c r="I30" s="101"/>
      <c r="J30" s="101"/>
      <c r="K30" s="101"/>
      <c r="L30" s="101"/>
      <c r="M30" s="101"/>
      <c r="N30" s="101"/>
      <c r="O30" s="101"/>
      <c r="P30" s="101"/>
      <c r="Q30" s="101"/>
      <c r="R30" s="101"/>
      <c r="S30" s="101"/>
      <c r="T30" s="101"/>
      <c r="U30" s="101"/>
      <c r="V30" s="101"/>
      <c r="W30" s="101"/>
    </row>
    <row r="31" spans="1:23" ht="14" thickBot="1" x14ac:dyDescent="0.2">
      <c r="A31" s="101"/>
      <c r="B31" s="101"/>
      <c r="C31" s="101"/>
      <c r="D31" s="101"/>
      <c r="E31" s="101" t="s">
        <v>309</v>
      </c>
      <c r="F31" s="101"/>
      <c r="G31" s="101"/>
      <c r="H31" s="101"/>
      <c r="I31" s="101"/>
      <c r="J31" s="101"/>
      <c r="K31" s="101" t="s">
        <v>2186</v>
      </c>
      <c r="L31" s="101"/>
      <c r="M31" s="101"/>
      <c r="N31" s="101"/>
      <c r="O31" s="101"/>
      <c r="P31" s="101"/>
      <c r="Q31" s="101"/>
      <c r="R31" s="101"/>
      <c r="S31" s="101"/>
      <c r="T31" s="101"/>
      <c r="U31" s="101"/>
      <c r="V31" s="101"/>
      <c r="W31" s="101"/>
    </row>
    <row r="32" spans="1:23" x14ac:dyDescent="0.15">
      <c r="A32" s="1089" t="s">
        <v>892</v>
      </c>
      <c r="B32" s="1090" t="s">
        <v>197</v>
      </c>
      <c r="C32" s="1043" t="s">
        <v>865</v>
      </c>
      <c r="D32" s="1093" t="s">
        <v>197</v>
      </c>
      <c r="E32" s="1044" t="s">
        <v>866</v>
      </c>
      <c r="F32" s="101"/>
      <c r="G32" s="1089" t="s">
        <v>892</v>
      </c>
      <c r="H32" s="1090" t="s">
        <v>197</v>
      </c>
      <c r="I32" s="1043" t="s">
        <v>865</v>
      </c>
      <c r="J32" s="1093" t="s">
        <v>197</v>
      </c>
      <c r="K32" s="1044" t="s">
        <v>866</v>
      </c>
      <c r="L32" s="101"/>
      <c r="M32" s="101"/>
      <c r="N32" s="101"/>
      <c r="O32" s="101"/>
      <c r="P32" s="101"/>
      <c r="Q32" s="101"/>
      <c r="R32" s="101"/>
      <c r="S32" s="101"/>
      <c r="T32" s="101"/>
      <c r="U32" s="101"/>
      <c r="V32" s="101"/>
      <c r="W32" s="101"/>
    </row>
    <row r="33" spans="1:23" x14ac:dyDescent="0.15">
      <c r="A33" s="228">
        <v>1</v>
      </c>
      <c r="B33" s="185">
        <v>6</v>
      </c>
      <c r="C33" s="386">
        <f>C5</f>
        <v>2</v>
      </c>
      <c r="D33" s="1210">
        <v>5</v>
      </c>
      <c r="E33" s="1068">
        <f>C9</f>
        <v>6</v>
      </c>
      <c r="F33" s="101"/>
      <c r="G33" s="228">
        <v>1</v>
      </c>
      <c r="H33" s="185">
        <v>5</v>
      </c>
      <c r="I33" s="386">
        <f>C7</f>
        <v>4</v>
      </c>
      <c r="J33" s="1210">
        <v>6</v>
      </c>
      <c r="K33" s="1048">
        <f>C8</f>
        <v>5</v>
      </c>
      <c r="L33" s="101"/>
      <c r="M33" s="101"/>
      <c r="N33" s="101"/>
      <c r="O33" s="101"/>
      <c r="P33" s="101"/>
      <c r="Q33" s="101"/>
      <c r="R33" s="101"/>
      <c r="S33" s="101"/>
      <c r="T33" s="101"/>
      <c r="U33" s="101"/>
      <c r="V33" s="101"/>
      <c r="W33" s="101"/>
    </row>
    <row r="34" spans="1:23" x14ac:dyDescent="0.15">
      <c r="A34" s="65">
        <v>2</v>
      </c>
      <c r="B34" s="201">
        <v>1</v>
      </c>
      <c r="C34" s="1049">
        <f>C11</f>
        <v>8</v>
      </c>
      <c r="D34" s="1210">
        <v>2</v>
      </c>
      <c r="E34" s="1062">
        <f>C7</f>
        <v>4</v>
      </c>
      <c r="F34" s="101"/>
      <c r="G34" s="65">
        <v>2</v>
      </c>
      <c r="H34" s="201">
        <v>2</v>
      </c>
      <c r="I34" s="386">
        <f>C10</f>
        <v>7</v>
      </c>
      <c r="J34" s="1210">
        <v>1</v>
      </c>
      <c r="K34" s="1067">
        <f>C9</f>
        <v>6</v>
      </c>
      <c r="L34" s="101"/>
      <c r="M34" s="101"/>
      <c r="N34" s="101"/>
      <c r="O34" s="101"/>
      <c r="P34" s="101"/>
      <c r="Q34" s="101"/>
      <c r="R34" s="101"/>
      <c r="S34" s="101"/>
      <c r="T34" s="101"/>
      <c r="U34" s="101"/>
      <c r="V34" s="101"/>
      <c r="W34" s="101"/>
    </row>
    <row r="35" spans="1:23" ht="14" thickBot="1" x14ac:dyDescent="0.2">
      <c r="A35" s="65">
        <v>3</v>
      </c>
      <c r="B35" s="201">
        <v>4</v>
      </c>
      <c r="C35" s="1063">
        <f>C6</f>
        <v>3</v>
      </c>
      <c r="D35" s="209">
        <v>3</v>
      </c>
      <c r="E35" s="1070">
        <f>C10</f>
        <v>7</v>
      </c>
      <c r="F35" s="101"/>
      <c r="G35" s="65">
        <v>3</v>
      </c>
      <c r="H35" s="201">
        <v>3</v>
      </c>
      <c r="I35" s="1063">
        <f>C11</f>
        <v>8</v>
      </c>
      <c r="J35" s="209">
        <v>4</v>
      </c>
      <c r="K35" s="1070">
        <f>C4</f>
        <v>1</v>
      </c>
      <c r="L35" s="101"/>
      <c r="M35" s="101"/>
      <c r="N35" s="101"/>
      <c r="O35" s="101"/>
      <c r="P35" s="101"/>
      <c r="Q35" s="101"/>
      <c r="R35" s="101"/>
      <c r="S35" s="101"/>
      <c r="T35" s="101"/>
      <c r="U35" s="101"/>
      <c r="V35" s="101"/>
      <c r="W35" s="101"/>
    </row>
    <row r="36" spans="1:23" ht="14" thickBot="1" x14ac:dyDescent="0.2">
      <c r="A36" s="1058" t="s">
        <v>891</v>
      </c>
      <c r="B36" s="406" t="s">
        <v>797</v>
      </c>
      <c r="C36" s="101"/>
      <c r="D36" s="101"/>
      <c r="E36" s="101"/>
      <c r="F36" s="101"/>
      <c r="G36" s="1058" t="s">
        <v>891</v>
      </c>
      <c r="H36" s="406" t="s">
        <v>711</v>
      </c>
      <c r="I36" s="101"/>
      <c r="J36" s="101"/>
      <c r="K36" s="101"/>
      <c r="L36" s="101"/>
      <c r="M36" s="101"/>
      <c r="N36" s="101"/>
      <c r="O36" s="101"/>
      <c r="P36" s="101"/>
      <c r="Q36" s="101"/>
      <c r="R36" s="101"/>
      <c r="S36" s="101"/>
      <c r="T36" s="101"/>
      <c r="U36" s="101"/>
      <c r="V36" s="101"/>
      <c r="W36" s="101"/>
    </row>
    <row r="37" spans="1:23" ht="14" thickBot="1" x14ac:dyDescent="0.2">
      <c r="A37" s="101"/>
      <c r="B37" s="2127" t="s">
        <v>496</v>
      </c>
      <c r="C37" s="1869"/>
      <c r="D37" s="101"/>
      <c r="E37" s="101" t="s">
        <v>2185</v>
      </c>
      <c r="F37" s="101"/>
      <c r="G37" s="101"/>
      <c r="H37" s="101"/>
      <c r="I37" s="101"/>
      <c r="J37" s="101"/>
      <c r="K37" s="101" t="s">
        <v>2187</v>
      </c>
      <c r="L37" s="101"/>
      <c r="M37" s="101"/>
      <c r="N37" s="101"/>
      <c r="O37" s="101"/>
      <c r="P37" s="101"/>
      <c r="Q37" s="101"/>
      <c r="R37" s="101"/>
      <c r="S37" s="101"/>
      <c r="T37" s="101"/>
      <c r="U37" s="101"/>
      <c r="V37" s="101"/>
      <c r="W37" s="101"/>
    </row>
    <row r="38" spans="1:23" x14ac:dyDescent="0.15">
      <c r="A38" s="1089" t="s">
        <v>892</v>
      </c>
      <c r="B38" s="1092" t="s">
        <v>197</v>
      </c>
      <c r="C38" s="1071" t="s">
        <v>865</v>
      </c>
      <c r="D38" s="1093" t="s">
        <v>197</v>
      </c>
      <c r="E38" s="1044" t="s">
        <v>866</v>
      </c>
      <c r="F38" s="101"/>
      <c r="G38" s="1089" t="s">
        <v>892</v>
      </c>
      <c r="H38" s="1090" t="s">
        <v>197</v>
      </c>
      <c r="I38" s="1043" t="s">
        <v>865</v>
      </c>
      <c r="J38" s="1093" t="s">
        <v>197</v>
      </c>
      <c r="K38" s="1044" t="s">
        <v>866</v>
      </c>
      <c r="L38" s="101"/>
      <c r="M38" s="101"/>
      <c r="N38" s="101"/>
      <c r="O38" s="101"/>
      <c r="P38" s="101"/>
      <c r="Q38" s="101"/>
      <c r="R38" s="101"/>
      <c r="S38" s="101"/>
      <c r="T38" s="101"/>
      <c r="U38" s="101"/>
      <c r="V38" s="101"/>
      <c r="W38" s="101"/>
    </row>
    <row r="39" spans="1:23" x14ac:dyDescent="0.15">
      <c r="A39" s="228">
        <v>1</v>
      </c>
      <c r="B39" s="185">
        <v>6</v>
      </c>
      <c r="C39" s="1049">
        <f>C8</f>
        <v>5</v>
      </c>
      <c r="D39" s="1046">
        <v>5</v>
      </c>
      <c r="E39" s="1062">
        <f>C10</f>
        <v>7</v>
      </c>
      <c r="F39" s="101"/>
      <c r="G39" s="228">
        <v>1</v>
      </c>
      <c r="H39" s="185">
        <v>6</v>
      </c>
      <c r="I39" s="1072">
        <f>C8</f>
        <v>5</v>
      </c>
      <c r="J39" s="1210">
        <v>5</v>
      </c>
      <c r="K39" s="1048">
        <f>C5</f>
        <v>2</v>
      </c>
      <c r="L39" s="101"/>
      <c r="M39" s="101"/>
      <c r="N39" s="101"/>
      <c r="O39" s="101"/>
      <c r="P39" s="101"/>
      <c r="Q39" s="101"/>
      <c r="R39" s="101"/>
      <c r="S39" s="101"/>
      <c r="T39" s="101"/>
      <c r="U39" s="101"/>
      <c r="V39" s="101"/>
      <c r="W39" s="101"/>
    </row>
    <row r="40" spans="1:23" x14ac:dyDescent="0.15">
      <c r="A40" s="65">
        <v>2</v>
      </c>
      <c r="B40" s="201">
        <v>4</v>
      </c>
      <c r="C40" s="386">
        <f>C9</f>
        <v>6</v>
      </c>
      <c r="D40" s="1046">
        <v>3</v>
      </c>
      <c r="E40" s="1047">
        <f>C11</f>
        <v>8</v>
      </c>
      <c r="F40" s="101"/>
      <c r="G40" s="65">
        <v>2</v>
      </c>
      <c r="H40" s="201">
        <v>2</v>
      </c>
      <c r="I40" s="1073">
        <f>C4</f>
        <v>1</v>
      </c>
      <c r="J40" s="1210">
        <v>1</v>
      </c>
      <c r="K40" s="1074">
        <f>C6</f>
        <v>3</v>
      </c>
      <c r="L40" s="101"/>
      <c r="M40" s="101"/>
      <c r="N40" s="101"/>
      <c r="O40" s="101"/>
      <c r="P40" s="101"/>
      <c r="Q40" s="101"/>
      <c r="R40" s="101"/>
      <c r="S40" s="101"/>
      <c r="T40" s="101"/>
      <c r="U40" s="101"/>
      <c r="V40" s="101"/>
      <c r="W40" s="101"/>
    </row>
    <row r="41" spans="1:23" ht="14" thickBot="1" x14ac:dyDescent="0.2">
      <c r="A41" s="65">
        <v>3</v>
      </c>
      <c r="B41" s="201">
        <v>2</v>
      </c>
      <c r="C41" s="1060">
        <f>C6</f>
        <v>3</v>
      </c>
      <c r="D41" s="1053">
        <v>1</v>
      </c>
      <c r="E41" s="1064">
        <f>C7</f>
        <v>4</v>
      </c>
      <c r="F41" s="101"/>
      <c r="G41" s="65">
        <v>3</v>
      </c>
      <c r="H41" s="201">
        <v>4</v>
      </c>
      <c r="I41" s="1056">
        <f>C7</f>
        <v>4</v>
      </c>
      <c r="J41" s="209">
        <v>3</v>
      </c>
      <c r="K41" s="1056">
        <f>C9</f>
        <v>6</v>
      </c>
      <c r="L41" s="101"/>
      <c r="M41" s="101"/>
      <c r="N41" s="101"/>
      <c r="O41" s="101"/>
      <c r="P41" s="101"/>
      <c r="Q41" s="101"/>
      <c r="R41" s="101"/>
      <c r="S41" s="101"/>
      <c r="T41" s="101"/>
      <c r="U41" s="101"/>
      <c r="V41" s="101"/>
      <c r="W41" s="101"/>
    </row>
    <row r="42" spans="1:23" ht="14" thickBot="1" x14ac:dyDescent="0.2">
      <c r="A42" s="1058" t="s">
        <v>891</v>
      </c>
      <c r="B42" s="406" t="s">
        <v>787</v>
      </c>
      <c r="C42" s="101"/>
      <c r="D42" s="101"/>
      <c r="E42" s="101"/>
      <c r="F42" s="101"/>
      <c r="G42" s="1058" t="s">
        <v>891</v>
      </c>
      <c r="H42" s="406" t="s">
        <v>1976</v>
      </c>
      <c r="I42" s="101"/>
      <c r="J42" s="101"/>
      <c r="K42" s="101"/>
      <c r="L42" s="101"/>
      <c r="M42" s="101"/>
      <c r="N42" s="101"/>
      <c r="O42" s="101"/>
      <c r="P42" s="101"/>
      <c r="Q42" s="101"/>
      <c r="R42" s="101"/>
      <c r="S42" s="101"/>
      <c r="T42" s="101"/>
      <c r="U42" s="101"/>
      <c r="V42" s="101"/>
      <c r="W42" s="101"/>
    </row>
  </sheetData>
  <sheetProtection password="CF27" sheet="1" objects="1" scenarios="1"/>
  <mergeCells count="24">
    <mergeCell ref="F4:H4"/>
    <mergeCell ref="F5:H5"/>
    <mergeCell ref="F6:H6"/>
    <mergeCell ref="M6:W6"/>
    <mergeCell ref="A1:K1"/>
    <mergeCell ref="M1:W1"/>
    <mergeCell ref="C2:D2"/>
    <mergeCell ref="F3:H3"/>
    <mergeCell ref="F11:H11"/>
    <mergeCell ref="F12:G12"/>
    <mergeCell ref="I12:J12"/>
    <mergeCell ref="C13:E13"/>
    <mergeCell ref="F7:H7"/>
    <mergeCell ref="F8:H8"/>
    <mergeCell ref="F9:H9"/>
    <mergeCell ref="F10:H10"/>
    <mergeCell ref="A22:K22"/>
    <mergeCell ref="A23:K23"/>
    <mergeCell ref="B25:C25"/>
    <mergeCell ref="B37:C37"/>
    <mergeCell ref="B15:C15"/>
    <mergeCell ref="D15:E15"/>
    <mergeCell ref="A20:K20"/>
    <mergeCell ref="A21:K21"/>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Foglio169"/>
  <dimension ref="A1:X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2" width="4.6640625" style="15" customWidth="1"/>
    <col min="13" max="13" width="9.5" style="15" customWidth="1"/>
    <col min="14" max="14" width="13.1640625" style="15" customWidth="1"/>
    <col min="15" max="24" width="4.6640625" style="15" customWidth="1"/>
    <col min="25" max="16384" width="8.83203125" style="15"/>
  </cols>
  <sheetData>
    <row r="1" spans="1:24" x14ac:dyDescent="0.15">
      <c r="A1"/>
      <c r="B1"/>
      <c r="C1"/>
      <c r="D1"/>
      <c r="E1"/>
      <c r="F1"/>
      <c r="G1"/>
      <c r="H1"/>
      <c r="I1"/>
      <c r="J1"/>
      <c r="K1"/>
    </row>
    <row r="2" spans="1:24" x14ac:dyDescent="0.15">
      <c r="A2"/>
      <c r="B2" s="1637" t="s">
        <v>668</v>
      </c>
      <c r="C2" s="1637"/>
      <c r="D2" s="1637"/>
      <c r="E2" s="1637"/>
      <c r="F2" s="1637"/>
      <c r="G2" s="1637"/>
      <c r="H2" s="1637"/>
      <c r="N2" s="1637" t="s">
        <v>668</v>
      </c>
      <c r="O2" s="1637"/>
      <c r="P2" s="1637"/>
      <c r="Q2" s="1637"/>
      <c r="R2" s="1637"/>
      <c r="S2" s="1637"/>
      <c r="T2" s="1637"/>
    </row>
    <row r="3" spans="1:24" ht="14" thickBot="1" x14ac:dyDescent="0.2">
      <c r="A3"/>
    </row>
    <row r="4" spans="1:24" x14ac:dyDescent="0.15">
      <c r="A4"/>
      <c r="B4" s="1846"/>
      <c r="C4" s="1848"/>
      <c r="D4" s="1848"/>
      <c r="E4" s="1848"/>
      <c r="F4" s="1850"/>
      <c r="G4" s="2214" t="s">
        <v>2039</v>
      </c>
      <c r="H4" s="2214" t="s">
        <v>852</v>
      </c>
      <c r="N4" s="1846"/>
      <c r="O4" s="1848"/>
      <c r="P4" s="1848"/>
      <c r="Q4" s="1848"/>
      <c r="R4" s="1850"/>
      <c r="S4" s="2214" t="s">
        <v>2039</v>
      </c>
      <c r="T4" s="2214" t="s">
        <v>852</v>
      </c>
    </row>
    <row r="5" spans="1:24" x14ac:dyDescent="0.15">
      <c r="A5"/>
      <c r="B5" s="1847"/>
      <c r="C5" s="1849"/>
      <c r="D5" s="1849"/>
      <c r="E5" s="1849"/>
      <c r="F5" s="1851"/>
      <c r="G5" s="2215"/>
      <c r="H5" s="2215"/>
      <c r="N5" s="1847"/>
      <c r="O5" s="1849"/>
      <c r="P5" s="1849"/>
      <c r="Q5" s="1849"/>
      <c r="R5" s="1851"/>
      <c r="S5" s="2215"/>
      <c r="T5" s="2215"/>
    </row>
    <row r="6" spans="1:24" x14ac:dyDescent="0.15">
      <c r="A6"/>
      <c r="B6" s="1847"/>
      <c r="C6" s="1849"/>
      <c r="D6" s="1849"/>
      <c r="E6" s="1849"/>
      <c r="F6" s="1851"/>
      <c r="G6" s="2215"/>
      <c r="H6" s="2215"/>
      <c r="N6" s="1847"/>
      <c r="O6" s="1849"/>
      <c r="P6" s="1849"/>
      <c r="Q6" s="1849"/>
      <c r="R6" s="1851"/>
      <c r="S6" s="2215"/>
      <c r="T6" s="2215"/>
    </row>
    <row r="7" spans="1:24" x14ac:dyDescent="0.15">
      <c r="A7"/>
      <c r="B7" s="1847"/>
      <c r="C7" s="1849"/>
      <c r="D7" s="1849"/>
      <c r="E7" s="1849"/>
      <c r="F7" s="1851"/>
      <c r="G7" s="2215"/>
      <c r="H7" s="2215"/>
      <c r="N7" s="1847"/>
      <c r="O7" s="1849"/>
      <c r="P7" s="1849"/>
      <c r="Q7" s="1849"/>
      <c r="R7" s="1851"/>
      <c r="S7" s="2215"/>
      <c r="T7" s="2215"/>
    </row>
    <row r="8" spans="1:24" x14ac:dyDescent="0.15">
      <c r="A8"/>
      <c r="B8" s="1847"/>
      <c r="C8" s="1849"/>
      <c r="D8" s="1849"/>
      <c r="E8" s="1849"/>
      <c r="F8" s="1851"/>
      <c r="G8" s="2215"/>
      <c r="H8" s="2215"/>
      <c r="N8" s="1847"/>
      <c r="O8" s="1849"/>
      <c r="P8" s="1849"/>
      <c r="Q8" s="1849"/>
      <c r="R8" s="1851"/>
      <c r="S8" s="2215"/>
      <c r="T8" s="2215"/>
    </row>
    <row r="9" spans="1:24" ht="23.25" customHeight="1" x14ac:dyDescent="0.15">
      <c r="A9"/>
      <c r="B9" s="430"/>
      <c r="C9" s="711"/>
      <c r="D9" s="99"/>
      <c r="E9" s="99"/>
      <c r="F9" s="712"/>
      <c r="G9" s="726"/>
      <c r="H9" s="728"/>
      <c r="N9" s="430"/>
      <c r="O9" s="711"/>
      <c r="P9" s="99"/>
      <c r="Q9" s="99"/>
      <c r="R9" s="712"/>
      <c r="S9" s="726"/>
      <c r="T9" s="728"/>
    </row>
    <row r="10" spans="1:24" ht="23.25" customHeight="1" x14ac:dyDescent="0.15">
      <c r="A10"/>
      <c r="B10" s="430"/>
      <c r="C10" s="99"/>
      <c r="D10" s="711"/>
      <c r="E10" s="99"/>
      <c r="F10" s="712"/>
      <c r="G10" s="726"/>
      <c r="H10" s="728"/>
      <c r="N10" s="430"/>
      <c r="O10" s="99"/>
      <c r="P10" s="711"/>
      <c r="Q10" s="99"/>
      <c r="R10" s="712"/>
      <c r="S10" s="726"/>
      <c r="T10" s="728"/>
    </row>
    <row r="11" spans="1:24" ht="23.25" customHeight="1" x14ac:dyDescent="0.15">
      <c r="A11"/>
      <c r="B11" s="430"/>
      <c r="C11" s="99"/>
      <c r="D11" s="99"/>
      <c r="E11" s="711"/>
      <c r="F11" s="712"/>
      <c r="G11" s="726"/>
      <c r="H11" s="728"/>
      <c r="N11" s="430"/>
      <c r="O11" s="99"/>
      <c r="P11" s="99"/>
      <c r="Q11" s="711"/>
      <c r="R11" s="712"/>
      <c r="S11" s="726"/>
      <c r="T11" s="728"/>
    </row>
    <row r="12" spans="1:24" ht="23.25" customHeight="1" thickBot="1" x14ac:dyDescent="0.2">
      <c r="A12"/>
      <c r="B12" s="431"/>
      <c r="C12" s="103"/>
      <c r="D12" s="103"/>
      <c r="E12" s="103"/>
      <c r="F12" s="727"/>
      <c r="G12" s="714"/>
      <c r="H12" s="729"/>
      <c r="N12" s="431"/>
      <c r="O12" s="103"/>
      <c r="P12" s="103"/>
      <c r="Q12" s="103"/>
      <c r="R12" s="727"/>
      <c r="S12" s="714"/>
      <c r="T12" s="729"/>
    </row>
    <row r="13" spans="1:24" x14ac:dyDescent="0.15">
      <c r="A13"/>
    </row>
    <row r="14" spans="1:24" x14ac:dyDescent="0.15">
      <c r="A14"/>
    </row>
    <row r="15" spans="1:24" x14ac:dyDescent="0.15">
      <c r="A15"/>
    </row>
    <row r="16" spans="1:24" x14ac:dyDescent="0.15">
      <c r="A16"/>
      <c r="B16" s="1637" t="s">
        <v>852</v>
      </c>
      <c r="C16" s="1637"/>
      <c r="D16" s="1637"/>
      <c r="E16" s="1637"/>
      <c r="F16" s="1637"/>
      <c r="G16" s="1637"/>
      <c r="H16" s="1637"/>
      <c r="I16" s="1637"/>
      <c r="J16" s="1637"/>
      <c r="K16" s="1637"/>
      <c r="L16" s="1637"/>
      <c r="M16" s="171"/>
      <c r="N16" s="1637" t="s">
        <v>852</v>
      </c>
      <c r="O16" s="1637"/>
      <c r="P16" s="1637"/>
      <c r="Q16" s="1637"/>
      <c r="R16" s="1637"/>
      <c r="S16" s="1637"/>
      <c r="T16" s="1637"/>
      <c r="U16" s="1637"/>
      <c r="V16" s="1637"/>
      <c r="W16" s="1637"/>
      <c r="X16" s="1637"/>
    </row>
    <row r="17" spans="1:24" ht="14" thickBot="1" x14ac:dyDescent="0.2">
      <c r="A17"/>
    </row>
    <row r="18" spans="1:24" x14ac:dyDescent="0.15">
      <c r="A18"/>
      <c r="B18" s="2221"/>
      <c r="C18" s="2216">
        <f>B23</f>
        <v>1</v>
      </c>
      <c r="D18" s="2223">
        <f>B24</f>
        <v>2</v>
      </c>
      <c r="E18" s="2223">
        <f>B25</f>
        <v>3</v>
      </c>
      <c r="F18" s="2223">
        <f>B26</f>
        <v>4</v>
      </c>
      <c r="G18" s="2223">
        <f>B27</f>
        <v>5</v>
      </c>
      <c r="H18" s="2223">
        <f>B28</f>
        <v>6</v>
      </c>
      <c r="I18" s="2223">
        <f>B29</f>
        <v>7</v>
      </c>
      <c r="J18" s="2218">
        <f>B30</f>
        <v>8</v>
      </c>
      <c r="K18" s="2214" t="s">
        <v>2039</v>
      </c>
      <c r="L18" s="2214" t="s">
        <v>852</v>
      </c>
      <c r="M18" s="1075"/>
      <c r="N18" s="2221"/>
      <c r="O18" s="2216">
        <f>C18</f>
        <v>1</v>
      </c>
      <c r="P18" s="2216">
        <f t="shared" ref="P18:V18" si="0">D18</f>
        <v>2</v>
      </c>
      <c r="Q18" s="2216">
        <f t="shared" si="0"/>
        <v>3</v>
      </c>
      <c r="R18" s="2216">
        <f t="shared" si="0"/>
        <v>4</v>
      </c>
      <c r="S18" s="2216">
        <f t="shared" si="0"/>
        <v>5</v>
      </c>
      <c r="T18" s="2216">
        <f t="shared" si="0"/>
        <v>6</v>
      </c>
      <c r="U18" s="2216">
        <f t="shared" si="0"/>
        <v>7</v>
      </c>
      <c r="V18" s="2216">
        <f t="shared" si="0"/>
        <v>8</v>
      </c>
      <c r="W18" s="2214" t="s">
        <v>2039</v>
      </c>
      <c r="X18" s="2214" t="s">
        <v>852</v>
      </c>
    </row>
    <row r="19" spans="1:24" x14ac:dyDescent="0.15">
      <c r="A19"/>
      <c r="B19" s="2222"/>
      <c r="C19" s="2217"/>
      <c r="D19" s="2224"/>
      <c r="E19" s="2224"/>
      <c r="F19" s="2224"/>
      <c r="G19" s="2224"/>
      <c r="H19" s="2224"/>
      <c r="I19" s="2224"/>
      <c r="J19" s="2219"/>
      <c r="K19" s="2215"/>
      <c r="L19" s="2215"/>
      <c r="M19" s="1075"/>
      <c r="N19" s="2222"/>
      <c r="O19" s="2217"/>
      <c r="P19" s="2217"/>
      <c r="Q19" s="2217"/>
      <c r="R19" s="2217"/>
      <c r="S19" s="2217"/>
      <c r="T19" s="2217"/>
      <c r="U19" s="2217"/>
      <c r="V19" s="2217"/>
      <c r="W19" s="2215"/>
      <c r="X19" s="2215"/>
    </row>
    <row r="20" spans="1:24" x14ac:dyDescent="0.15">
      <c r="A20"/>
      <c r="B20" s="2222"/>
      <c r="C20" s="2217"/>
      <c r="D20" s="2224"/>
      <c r="E20" s="2224"/>
      <c r="F20" s="2224"/>
      <c r="G20" s="2224"/>
      <c r="H20" s="2224"/>
      <c r="I20" s="2224"/>
      <c r="J20" s="2219"/>
      <c r="K20" s="2215"/>
      <c r="L20" s="2215"/>
      <c r="M20" s="1075"/>
      <c r="N20" s="2222"/>
      <c r="O20" s="2217"/>
      <c r="P20" s="2217"/>
      <c r="Q20" s="2217"/>
      <c r="R20" s="2217"/>
      <c r="S20" s="2217"/>
      <c r="T20" s="2217"/>
      <c r="U20" s="2217"/>
      <c r="V20" s="2217"/>
      <c r="W20" s="2215"/>
      <c r="X20" s="2215"/>
    </row>
    <row r="21" spans="1:24" x14ac:dyDescent="0.15">
      <c r="A21"/>
      <c r="B21" s="2222"/>
      <c r="C21" s="2217"/>
      <c r="D21" s="2224"/>
      <c r="E21" s="2224"/>
      <c r="F21" s="2224"/>
      <c r="G21" s="2224"/>
      <c r="H21" s="2224"/>
      <c r="I21" s="2224"/>
      <c r="J21" s="2219"/>
      <c r="K21" s="2215"/>
      <c r="L21" s="2215"/>
      <c r="M21" s="1075"/>
      <c r="N21" s="2222"/>
      <c r="O21" s="2217"/>
      <c r="P21" s="2217"/>
      <c r="Q21" s="2217"/>
      <c r="R21" s="2217"/>
      <c r="S21" s="2217"/>
      <c r="T21" s="2217"/>
      <c r="U21" s="2217"/>
      <c r="V21" s="2217"/>
      <c r="W21" s="2215"/>
      <c r="X21" s="2215"/>
    </row>
    <row r="22" spans="1:24" x14ac:dyDescent="0.15">
      <c r="A22"/>
      <c r="B22" s="2222"/>
      <c r="C22" s="2217"/>
      <c r="D22" s="2225"/>
      <c r="E22" s="2225"/>
      <c r="F22" s="2225"/>
      <c r="G22" s="2225"/>
      <c r="H22" s="2225"/>
      <c r="I22" s="2225"/>
      <c r="J22" s="2220"/>
      <c r="K22" s="2215"/>
      <c r="L22" s="2215"/>
      <c r="M22" s="1075"/>
      <c r="N22" s="2222"/>
      <c r="O22" s="2217"/>
      <c r="P22" s="2217"/>
      <c r="Q22" s="2217"/>
      <c r="R22" s="2217"/>
      <c r="S22" s="2217"/>
      <c r="T22" s="2217"/>
      <c r="U22" s="2217"/>
      <c r="V22" s="2217"/>
      <c r="W22" s="2215"/>
      <c r="X22" s="2215"/>
    </row>
    <row r="23" spans="1:24" ht="23.25" customHeight="1" x14ac:dyDescent="0.2">
      <c r="A23"/>
      <c r="B23" s="485">
        <f>'8S - 6B in 3 Coppie - Palermo'!C4</f>
        <v>1</v>
      </c>
      <c r="C23" s="1076"/>
      <c r="D23" s="848"/>
      <c r="E23" s="848"/>
      <c r="F23" s="848"/>
      <c r="G23" s="848"/>
      <c r="H23" s="848"/>
      <c r="I23" s="848"/>
      <c r="J23" s="1077"/>
      <c r="K23" s="1078"/>
      <c r="L23" s="1078"/>
      <c r="M23" s="1075"/>
      <c r="N23" s="485">
        <f>B23</f>
        <v>1</v>
      </c>
      <c r="O23" s="1076"/>
      <c r="P23" s="848"/>
      <c r="Q23" s="848"/>
      <c r="R23" s="848"/>
      <c r="S23" s="848"/>
      <c r="T23" s="848"/>
      <c r="U23" s="848"/>
      <c r="V23" s="1077"/>
      <c r="W23" s="1078"/>
      <c r="X23" s="1078"/>
    </row>
    <row r="24" spans="1:24" ht="23.25" customHeight="1" x14ac:dyDescent="0.2">
      <c r="A24"/>
      <c r="B24" s="485">
        <f>'8S - 6B in 3 Coppie - Palermo'!C5</f>
        <v>2</v>
      </c>
      <c r="C24" s="848"/>
      <c r="D24" s="1076"/>
      <c r="E24" s="848"/>
      <c r="F24" s="848"/>
      <c r="G24" s="848"/>
      <c r="H24" s="848"/>
      <c r="I24" s="848"/>
      <c r="J24" s="1077"/>
      <c r="K24" s="1078"/>
      <c r="L24" s="1078"/>
      <c r="M24" s="1075"/>
      <c r="N24" s="485">
        <f t="shared" ref="N24:N30" si="1">B24</f>
        <v>2</v>
      </c>
      <c r="O24" s="848"/>
      <c r="P24" s="1076"/>
      <c r="Q24" s="848"/>
      <c r="R24" s="848"/>
      <c r="S24" s="848"/>
      <c r="T24" s="848"/>
      <c r="U24" s="848"/>
      <c r="V24" s="1077"/>
      <c r="W24" s="1078"/>
      <c r="X24" s="1078"/>
    </row>
    <row r="25" spans="1:24" ht="23.25" customHeight="1" x14ac:dyDescent="0.2">
      <c r="A25"/>
      <c r="B25" s="485">
        <f>'8S - 6B in 3 Coppie - Palermo'!C6</f>
        <v>3</v>
      </c>
      <c r="C25" s="848"/>
      <c r="D25" s="848"/>
      <c r="E25" s="1076"/>
      <c r="F25" s="848"/>
      <c r="G25" s="848"/>
      <c r="H25" s="848"/>
      <c r="I25" s="848"/>
      <c r="J25" s="1077"/>
      <c r="K25" s="1078"/>
      <c r="L25" s="1078"/>
      <c r="M25" s="1075"/>
      <c r="N25" s="485">
        <f t="shared" si="1"/>
        <v>3</v>
      </c>
      <c r="O25" s="848"/>
      <c r="P25" s="848"/>
      <c r="Q25" s="1076"/>
      <c r="R25" s="848"/>
      <c r="S25" s="848"/>
      <c r="T25" s="848"/>
      <c r="U25" s="848"/>
      <c r="V25" s="1077"/>
      <c r="W25" s="1078"/>
      <c r="X25" s="1078"/>
    </row>
    <row r="26" spans="1:24" ht="23.25" customHeight="1" x14ac:dyDescent="0.2">
      <c r="A26"/>
      <c r="B26" s="485">
        <f>'8S - 6B in 3 Coppie - Palermo'!C7</f>
        <v>4</v>
      </c>
      <c r="C26" s="848"/>
      <c r="D26" s="848"/>
      <c r="E26" s="848"/>
      <c r="F26" s="1076"/>
      <c r="G26" s="848"/>
      <c r="H26" s="848"/>
      <c r="I26" s="848"/>
      <c r="J26" s="1077"/>
      <c r="K26" s="1078"/>
      <c r="L26" s="1078"/>
      <c r="M26" s="1075"/>
      <c r="N26" s="485">
        <f t="shared" si="1"/>
        <v>4</v>
      </c>
      <c r="O26" s="848"/>
      <c r="P26" s="848"/>
      <c r="Q26" s="848"/>
      <c r="R26" s="1076"/>
      <c r="S26" s="848"/>
      <c r="T26" s="848"/>
      <c r="U26" s="848"/>
      <c r="V26" s="1077"/>
      <c r="W26" s="1078"/>
      <c r="X26" s="1078"/>
    </row>
    <row r="27" spans="1:24" ht="23.25" customHeight="1" x14ac:dyDescent="0.2">
      <c r="A27"/>
      <c r="B27" s="485">
        <f>'8S - 6B in 3 Coppie - Palermo'!C8</f>
        <v>5</v>
      </c>
      <c r="C27" s="848"/>
      <c r="D27" s="848"/>
      <c r="E27" s="848"/>
      <c r="F27" s="848"/>
      <c r="G27" s="1076"/>
      <c r="H27" s="848"/>
      <c r="I27" s="848"/>
      <c r="J27" s="1077"/>
      <c r="K27" s="1078"/>
      <c r="L27" s="1078"/>
      <c r="M27" s="1075"/>
      <c r="N27" s="485">
        <f t="shared" si="1"/>
        <v>5</v>
      </c>
      <c r="O27" s="848"/>
      <c r="P27" s="848"/>
      <c r="Q27" s="848"/>
      <c r="R27" s="848"/>
      <c r="S27" s="1076"/>
      <c r="T27" s="848"/>
      <c r="U27" s="848"/>
      <c r="V27" s="1077"/>
      <c r="W27" s="1078"/>
      <c r="X27" s="1078"/>
    </row>
    <row r="28" spans="1:24" ht="23.25" customHeight="1" x14ac:dyDescent="0.2">
      <c r="A28"/>
      <c r="B28" s="485">
        <f>'8S - 6B in 3 Coppie - Palermo'!C9</f>
        <v>6</v>
      </c>
      <c r="C28" s="848"/>
      <c r="D28" s="848"/>
      <c r="E28" s="848"/>
      <c r="F28" s="848"/>
      <c r="G28" s="848"/>
      <c r="H28" s="1076"/>
      <c r="I28" s="848"/>
      <c r="J28" s="1077"/>
      <c r="K28" s="1078"/>
      <c r="L28" s="1078"/>
      <c r="M28" s="1075"/>
      <c r="N28" s="485">
        <f t="shared" si="1"/>
        <v>6</v>
      </c>
      <c r="O28" s="848"/>
      <c r="P28" s="848"/>
      <c r="Q28" s="848"/>
      <c r="R28" s="848"/>
      <c r="S28" s="848"/>
      <c r="T28" s="1076"/>
      <c r="U28" s="848"/>
      <c r="V28" s="1077"/>
      <c r="W28" s="1078"/>
      <c r="X28" s="1078"/>
    </row>
    <row r="29" spans="1:24" ht="23.25" customHeight="1" x14ac:dyDescent="0.2">
      <c r="A29"/>
      <c r="B29" s="485">
        <f>'8S - 6B in 3 Coppie - Palermo'!C10</f>
        <v>7</v>
      </c>
      <c r="C29" s="848"/>
      <c r="D29" s="848"/>
      <c r="E29" s="848"/>
      <c r="F29" s="848"/>
      <c r="G29" s="848"/>
      <c r="H29" s="848"/>
      <c r="I29" s="1076"/>
      <c r="J29" s="1077"/>
      <c r="K29" s="1078"/>
      <c r="L29" s="1078"/>
      <c r="M29" s="1075"/>
      <c r="N29" s="485">
        <f t="shared" si="1"/>
        <v>7</v>
      </c>
      <c r="O29" s="848"/>
      <c r="P29" s="848"/>
      <c r="Q29" s="848"/>
      <c r="R29" s="848"/>
      <c r="S29" s="848"/>
      <c r="T29" s="848"/>
      <c r="U29" s="1076"/>
      <c r="V29" s="1077"/>
      <c r="W29" s="1078"/>
      <c r="X29" s="1078"/>
    </row>
    <row r="30" spans="1:24" ht="23.25" customHeight="1" thickBot="1" x14ac:dyDescent="0.25">
      <c r="A30"/>
      <c r="B30" s="485">
        <f>'8S - 6B in 3 Coppie - Palermo'!C11</f>
        <v>8</v>
      </c>
      <c r="C30" s="1079"/>
      <c r="D30" s="1079"/>
      <c r="E30" s="1079"/>
      <c r="F30" s="1079"/>
      <c r="G30" s="1079"/>
      <c r="H30" s="1079"/>
      <c r="I30" s="1079"/>
      <c r="J30" s="1080"/>
      <c r="K30" s="1081"/>
      <c r="L30" s="1081"/>
      <c r="M30" s="1075"/>
      <c r="N30" s="485">
        <f t="shared" si="1"/>
        <v>8</v>
      </c>
      <c r="O30" s="1079"/>
      <c r="P30" s="1079"/>
      <c r="Q30" s="1079"/>
      <c r="R30" s="1079"/>
      <c r="S30" s="1079"/>
      <c r="T30" s="1079"/>
      <c r="U30" s="1079"/>
      <c r="V30" s="1080"/>
      <c r="W30" s="1081"/>
      <c r="X30" s="1081"/>
    </row>
    <row r="31" spans="1:24" x14ac:dyDescent="0.15">
      <c r="A31"/>
      <c r="B31" s="101"/>
      <c r="C31" s="101"/>
      <c r="D31" s="101"/>
      <c r="E31" s="101"/>
      <c r="F31" s="101"/>
      <c r="G31" s="101"/>
      <c r="H31" s="101"/>
      <c r="I31" s="101"/>
      <c r="J31" s="101"/>
      <c r="K31" s="101"/>
      <c r="L31" s="101"/>
      <c r="M31" s="101"/>
      <c r="N31" s="101"/>
      <c r="O31" s="101"/>
      <c r="P31" s="101"/>
      <c r="Q31" s="101"/>
      <c r="R31" s="101"/>
      <c r="S31" s="101"/>
      <c r="T31" s="101"/>
      <c r="U31" s="101"/>
      <c r="V31" s="101"/>
      <c r="W31" s="101"/>
      <c r="X31" s="101"/>
    </row>
    <row r="32" spans="1:24" x14ac:dyDescent="0.15">
      <c r="A32"/>
    </row>
    <row r="33" spans="1:24" x14ac:dyDescent="0.15">
      <c r="A33"/>
      <c r="B33"/>
      <c r="C33"/>
      <c r="D33"/>
      <c r="E33"/>
      <c r="F33"/>
      <c r="G33"/>
      <c r="H33"/>
      <c r="I33"/>
      <c r="J33"/>
      <c r="K33"/>
      <c r="L33"/>
      <c r="M33"/>
      <c r="N33"/>
      <c r="O33"/>
      <c r="P33"/>
      <c r="Q33"/>
      <c r="R33"/>
      <c r="S33"/>
      <c r="T33"/>
      <c r="U33"/>
      <c r="V33"/>
      <c r="W33"/>
      <c r="X33"/>
    </row>
    <row r="34" spans="1:24" x14ac:dyDescent="0.15">
      <c r="A34"/>
      <c r="B34"/>
      <c r="C34"/>
      <c r="D34"/>
      <c r="E34"/>
      <c r="F34"/>
      <c r="G34"/>
      <c r="H34"/>
      <c r="I34"/>
      <c r="J34"/>
      <c r="K34"/>
      <c r="L34"/>
      <c r="M34"/>
      <c r="N34"/>
      <c r="O34"/>
      <c r="P34"/>
      <c r="Q34"/>
      <c r="R34"/>
      <c r="S34"/>
      <c r="T34"/>
      <c r="U34"/>
      <c r="V34"/>
      <c r="W34"/>
      <c r="X34"/>
    </row>
    <row r="35" spans="1:24" x14ac:dyDescent="0.15">
      <c r="A35"/>
      <c r="B35"/>
      <c r="C35"/>
      <c r="D35"/>
      <c r="E35"/>
      <c r="F35"/>
      <c r="G35"/>
      <c r="H35"/>
      <c r="I35"/>
      <c r="J35"/>
      <c r="K35"/>
      <c r="L35"/>
      <c r="M35"/>
      <c r="N35"/>
      <c r="O35"/>
      <c r="P35"/>
      <c r="Q35"/>
      <c r="R35"/>
      <c r="S35"/>
      <c r="T35"/>
      <c r="U35"/>
      <c r="V35"/>
      <c r="W35"/>
      <c r="X35"/>
    </row>
    <row r="36" spans="1:24" x14ac:dyDescent="0.15">
      <c r="B36"/>
      <c r="C36"/>
      <c r="D36"/>
      <c r="E36"/>
      <c r="F36"/>
      <c r="G36"/>
      <c r="H36"/>
      <c r="I36"/>
      <c r="J36"/>
      <c r="K36"/>
      <c r="L36"/>
      <c r="M36"/>
      <c r="N36"/>
      <c r="O36"/>
      <c r="P36"/>
      <c r="Q36"/>
      <c r="R36"/>
      <c r="S36"/>
      <c r="T36"/>
      <c r="U36"/>
      <c r="V36"/>
      <c r="W36"/>
      <c r="X36"/>
    </row>
    <row r="37" spans="1:24" x14ac:dyDescent="0.15">
      <c r="B37"/>
      <c r="C37"/>
      <c r="D37"/>
      <c r="E37"/>
      <c r="F37"/>
      <c r="G37"/>
      <c r="H37"/>
      <c r="I37"/>
      <c r="J37"/>
      <c r="K37"/>
      <c r="L37"/>
      <c r="M37"/>
      <c r="N37"/>
      <c r="O37"/>
      <c r="P37"/>
      <c r="Q37"/>
      <c r="R37"/>
      <c r="S37"/>
      <c r="T37"/>
      <c r="U37"/>
      <c r="V37"/>
      <c r="W37"/>
      <c r="X37"/>
    </row>
  </sheetData>
  <mergeCells count="40">
    <mergeCell ref="B2:H2"/>
    <mergeCell ref="N2:T2"/>
    <mergeCell ref="B4:B8"/>
    <mergeCell ref="C4:C8"/>
    <mergeCell ref="D4:D8"/>
    <mergeCell ref="E4:E8"/>
    <mergeCell ref="F4:F8"/>
    <mergeCell ref="G4:G8"/>
    <mergeCell ref="H4:H8"/>
    <mergeCell ref="N4:N8"/>
    <mergeCell ref="S4:S8"/>
    <mergeCell ref="T4:T8"/>
    <mergeCell ref="B16:L16"/>
    <mergeCell ref="N16:X16"/>
    <mergeCell ref="O4:O8"/>
    <mergeCell ref="P4:P8"/>
    <mergeCell ref="Q4:Q8"/>
    <mergeCell ref="R4:R8"/>
    <mergeCell ref="F18:F22"/>
    <mergeCell ref="G18:G22"/>
    <mergeCell ref="H18:H22"/>
    <mergeCell ref="I18:I22"/>
    <mergeCell ref="B18:B22"/>
    <mergeCell ref="C18:C22"/>
    <mergeCell ref="D18:D22"/>
    <mergeCell ref="E18:E22"/>
    <mergeCell ref="O18:O22"/>
    <mergeCell ref="P18:P22"/>
    <mergeCell ref="Q18:Q22"/>
    <mergeCell ref="R18:R22"/>
    <mergeCell ref="J18:J22"/>
    <mergeCell ref="K18:K22"/>
    <mergeCell ref="L18:L22"/>
    <mergeCell ref="N18:N22"/>
    <mergeCell ref="W18:W22"/>
    <mergeCell ref="X18:X22"/>
    <mergeCell ref="S18:S22"/>
    <mergeCell ref="T18:T22"/>
    <mergeCell ref="U18:U22"/>
    <mergeCell ref="V18:V22"/>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Foglio170"/>
  <dimension ref="A1:K116"/>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644</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758" t="s">
        <v>1180</v>
      </c>
      <c r="G3" s="1759"/>
      <c r="I3" s="18" t="s">
        <v>684</v>
      </c>
      <c r="J3" s="18"/>
      <c r="K3" s="18" t="s">
        <v>1934</v>
      </c>
    </row>
    <row r="4" spans="1:11" x14ac:dyDescent="0.15">
      <c r="B4" s="16">
        <v>1</v>
      </c>
      <c r="C4" s="98" t="s">
        <v>1016</v>
      </c>
      <c r="D4" s="14" t="s">
        <v>1020</v>
      </c>
      <c r="E4" s="20">
        <f>COUNTIF(C$26:C$28,$C4)+COUNTIF(C$33:C$35,$C4)+COUNTIF(C$40:C$42,$C4)+COUNTIF(C$47:C$49,$C4)+COUNTIF(C$54:C$56,$C4)+COUNTIF(I$26:I$28,$C4)+COUNTIF(I$33:I$35,$C4)+COUNTIF(I$40:I$42,$C4)+COUNTIF(I$47:I$49,$C4)+COUNTIF(I$54:I$56,$C4)</f>
        <v>4</v>
      </c>
      <c r="F4" s="1697">
        <f>COUNTIF(E$26:E$28,$C4)+COUNTIF(E$33:E$35,$C4)+COUNTIF(E$40:E$42,$C4)+COUNTIF(E$47:E$49,$C4)+COUNTIF(E$54:E$56,$C4)+COUNTIF(K$26:K$28,$C4)+COUNTIF(K$33:K$35,$C4)+COUNTIF(K$40:K$42,$C4)+COUNTIF(K$47:K$49,$C4)+COUNTIF(K$54:K$56,$C4)</f>
        <v>3</v>
      </c>
      <c r="G4" s="1753"/>
      <c r="I4" s="45" t="str">
        <f>$C$63</f>
        <v>G. Perris</v>
      </c>
      <c r="J4" s="25" t="s">
        <v>1678</v>
      </c>
      <c r="K4" s="14"/>
    </row>
    <row r="5" spans="1:11" x14ac:dyDescent="0.15">
      <c r="B5" s="16">
        <v>2</v>
      </c>
      <c r="C5" s="98" t="s">
        <v>1018</v>
      </c>
      <c r="D5" s="14" t="s">
        <v>1020</v>
      </c>
      <c r="E5" s="20">
        <f t="shared" ref="E5:E11" si="0">COUNTIF(C$26:C$28,$C5)+COUNTIF(C$33:C$35,$C5)+COUNTIF(C$40:C$42,$C5)+COUNTIF(C$47:C$49,$C5)+COUNTIF(C$54:C$56,$C5)+COUNTIF(I$26:I$28,$C5)+COUNTIF(I$33:I$35,$C5)+COUNTIF(I$40:I$42,$C5)+COUNTIF(I$47:I$49,$C5)+COUNTIF(I$54:I$56,$C5)</f>
        <v>4</v>
      </c>
      <c r="F5" s="1697">
        <f t="shared" ref="F5:F11" si="1">COUNTIF(E$26:E$28,$C5)+COUNTIF(E$33:E$35,$C5)+COUNTIF(E$40:E$42,$C5)+COUNTIF(E$47:E$49,$C5)+COUNTIF(E$54:E$56,$C5)+COUNTIF(K$26:K$28,$C5)+COUNTIF(K$33:K$35,$C5)+COUNTIF(K$40:K$42,$C5)+COUNTIF(K$47:K$49,$C5)+COUNTIF(K$54:K$56,$C5)</f>
        <v>3</v>
      </c>
      <c r="G5" s="1753"/>
      <c r="I5" s="45" t="str">
        <f>$C$64</f>
        <v>Michele Perris</v>
      </c>
      <c r="J5" s="25" t="s">
        <v>1678</v>
      </c>
      <c r="K5" s="14"/>
    </row>
    <row r="6" spans="1:11" x14ac:dyDescent="0.15">
      <c r="B6" s="16">
        <v>3</v>
      </c>
      <c r="C6" s="98" t="s">
        <v>1017</v>
      </c>
      <c r="D6" s="14" t="s">
        <v>1021</v>
      </c>
      <c r="E6" s="20">
        <f t="shared" si="0"/>
        <v>4</v>
      </c>
      <c r="F6" s="1697">
        <f t="shared" si="1"/>
        <v>3</v>
      </c>
      <c r="G6" s="1753"/>
      <c r="I6" s="45" t="str">
        <f>$C$65</f>
        <v>Ian Ilsely</v>
      </c>
      <c r="J6" s="25" t="s">
        <v>1678</v>
      </c>
      <c r="K6" s="14"/>
    </row>
    <row r="7" spans="1:11" x14ac:dyDescent="0.15">
      <c r="B7" s="16">
        <v>4</v>
      </c>
      <c r="C7" s="98" t="s">
        <v>1019</v>
      </c>
      <c r="D7" s="14" t="s">
        <v>1020</v>
      </c>
      <c r="E7" s="20">
        <f t="shared" si="0"/>
        <v>4</v>
      </c>
      <c r="F7" s="1697">
        <f t="shared" si="1"/>
        <v>3</v>
      </c>
      <c r="G7" s="1753"/>
      <c r="I7" s="45" t="str">
        <f>$C$66</f>
        <v>N. Stimamiglio</v>
      </c>
      <c r="K7" s="99"/>
    </row>
    <row r="8" spans="1:11" x14ac:dyDescent="0.15">
      <c r="B8" s="16">
        <v>5</v>
      </c>
      <c r="C8" s="98" t="s">
        <v>1022</v>
      </c>
      <c r="D8" s="14" t="s">
        <v>1020</v>
      </c>
      <c r="E8" s="20">
        <f t="shared" si="0"/>
        <v>3</v>
      </c>
      <c r="F8" s="1697">
        <f t="shared" si="1"/>
        <v>4</v>
      </c>
      <c r="G8" s="1753"/>
      <c r="I8" s="45" t="str">
        <f>$C$67</f>
        <v>F.B. Maurice</v>
      </c>
      <c r="J8" s="25" t="s">
        <v>1678</v>
      </c>
      <c r="K8" s="14"/>
    </row>
    <row r="9" spans="1:11" x14ac:dyDescent="0.15">
      <c r="B9" s="16">
        <v>6</v>
      </c>
      <c r="C9" s="98" t="s">
        <v>1023</v>
      </c>
      <c r="D9" s="14" t="s">
        <v>1020</v>
      </c>
      <c r="E9" s="20">
        <f t="shared" si="0"/>
        <v>3</v>
      </c>
      <c r="F9" s="1697">
        <f t="shared" si="1"/>
        <v>4</v>
      </c>
      <c r="G9" s="1753"/>
      <c r="I9" s="45" t="str">
        <f>$C$68</f>
        <v>R. Tamburelli</v>
      </c>
      <c r="J9" s="25" t="s">
        <v>1678</v>
      </c>
      <c r="K9" s="14"/>
    </row>
    <row r="10" spans="1:11" x14ac:dyDescent="0.15">
      <c r="B10" s="16">
        <v>7</v>
      </c>
      <c r="C10" s="98" t="s">
        <v>1024</v>
      </c>
      <c r="D10" s="14" t="s">
        <v>1020</v>
      </c>
      <c r="E10" s="20">
        <f t="shared" si="0"/>
        <v>3</v>
      </c>
      <c r="F10" s="1697">
        <f t="shared" si="1"/>
        <v>4</v>
      </c>
      <c r="G10" s="1753"/>
      <c r="I10" s="45" t="str">
        <f>$C$69</f>
        <v>P. Floyl</v>
      </c>
      <c r="J10" s="25" t="s">
        <v>1678</v>
      </c>
      <c r="K10" s="14"/>
    </row>
    <row r="11" spans="1:11" x14ac:dyDescent="0.15">
      <c r="B11" s="16">
        <v>8</v>
      </c>
      <c r="C11" s="418" t="s">
        <v>1025</v>
      </c>
      <c r="D11" s="14" t="s">
        <v>1020</v>
      </c>
      <c r="E11" s="20">
        <f t="shared" si="0"/>
        <v>3</v>
      </c>
      <c r="F11" s="1697">
        <f t="shared" si="1"/>
        <v>4</v>
      </c>
      <c r="G11" s="1753"/>
      <c r="I11" s="46" t="str">
        <f>$C$70</f>
        <v>D. Frederiksen</v>
      </c>
      <c r="J11" s="20"/>
      <c r="K11" s="419"/>
    </row>
    <row r="12" spans="1:11" x14ac:dyDescent="0.15">
      <c r="A12" s="15" t="s">
        <v>363</v>
      </c>
      <c r="B12" s="383" t="s">
        <v>362</v>
      </c>
      <c r="C12" s="24" t="s">
        <v>1230</v>
      </c>
      <c r="D12" s="383" t="s">
        <v>892</v>
      </c>
      <c r="E12" s="24">
        <f>SUM(E4:E11)</f>
        <v>28</v>
      </c>
      <c r="F12" s="1754" t="s">
        <v>301</v>
      </c>
      <c r="G12" s="1754"/>
      <c r="H12" s="389" t="s">
        <v>970</v>
      </c>
      <c r="I12" s="1755" t="s">
        <v>303</v>
      </c>
      <c r="J12" s="1755"/>
      <c r="K12" s="24" t="s">
        <v>1231</v>
      </c>
    </row>
    <row r="13" spans="1:11" x14ac:dyDescent="0.15">
      <c r="B13" s="420"/>
      <c r="C13" s="1756" t="s">
        <v>570</v>
      </c>
      <c r="D13" s="1757"/>
      <c r="E13" s="1757"/>
    </row>
    <row r="15" spans="1:11" x14ac:dyDescent="0.15">
      <c r="H15" s="1747" t="s">
        <v>1368</v>
      </c>
      <c r="I15" s="1748"/>
      <c r="J15" s="1747" t="s">
        <v>496</v>
      </c>
      <c r="K15" s="1748"/>
    </row>
    <row r="16" spans="1:11" x14ac:dyDescent="0.15">
      <c r="H16" s="24">
        <v>1</v>
      </c>
      <c r="I16" s="45" t="str">
        <f>C4</f>
        <v>G. Perris</v>
      </c>
      <c r="J16" s="24">
        <v>2</v>
      </c>
      <c r="K16" s="45" t="str">
        <f>C5</f>
        <v>Michele Perris</v>
      </c>
    </row>
    <row r="17" spans="1:11" x14ac:dyDescent="0.15">
      <c r="H17" s="24">
        <v>4</v>
      </c>
      <c r="I17" s="45" t="str">
        <f>C7</f>
        <v>N. Stimamiglio</v>
      </c>
      <c r="J17" s="24">
        <v>3</v>
      </c>
      <c r="K17" s="45" t="str">
        <f>C6</f>
        <v>Ian Ilsely</v>
      </c>
    </row>
    <row r="18" spans="1:11" x14ac:dyDescent="0.15">
      <c r="H18" s="24">
        <v>5</v>
      </c>
      <c r="I18" s="45" t="str">
        <f>C8</f>
        <v>F.B. Maurice</v>
      </c>
      <c r="J18" s="24">
        <v>6</v>
      </c>
      <c r="K18" s="45" t="str">
        <f>C9</f>
        <v>R. Tamburelli</v>
      </c>
    </row>
    <row r="19" spans="1:11" x14ac:dyDescent="0.15">
      <c r="H19" s="24">
        <v>8</v>
      </c>
      <c r="I19" s="45" t="str">
        <f>C11</f>
        <v>D. Frederiksen</v>
      </c>
      <c r="J19" s="24">
        <v>7</v>
      </c>
      <c r="K19" s="45" t="str">
        <f>C10</f>
        <v>P. Floyl</v>
      </c>
    </row>
    <row r="20" spans="1:11" x14ac:dyDescent="0.15">
      <c r="E20" s="2027" t="s">
        <v>2056</v>
      </c>
      <c r="F20" s="2027"/>
      <c r="G20" s="2027"/>
      <c r="H20" s="2027"/>
      <c r="I20" s="2027"/>
      <c r="J20" s="2027"/>
      <c r="K20" s="2027"/>
    </row>
    <row r="21" spans="1:11" x14ac:dyDescent="0.15">
      <c r="B21" s="1972" t="s">
        <v>1370</v>
      </c>
      <c r="C21" s="1972"/>
      <c r="D21" s="1972"/>
      <c r="E21" s="1972"/>
      <c r="F21" s="1972"/>
      <c r="G21" s="1972"/>
      <c r="H21" s="1972"/>
      <c r="I21" s="1972"/>
      <c r="J21" s="1972"/>
      <c r="K21" s="1972"/>
    </row>
    <row r="22" spans="1:11" x14ac:dyDescent="0.15">
      <c r="A22" s="1637" t="s">
        <v>2046</v>
      </c>
      <c r="B22" s="1952"/>
      <c r="C22" s="1952"/>
      <c r="D22" s="1952"/>
      <c r="E22" s="1952"/>
      <c r="F22" s="1952"/>
      <c r="G22" s="1952"/>
      <c r="H22" s="1952"/>
      <c r="I22" s="1952"/>
      <c r="J22" s="1952"/>
      <c r="K22" s="1952"/>
    </row>
    <row r="24" spans="1:11" ht="14" thickBot="1" x14ac:dyDescent="0.2">
      <c r="B24" s="1747" t="s">
        <v>1368</v>
      </c>
      <c r="C24" s="1748"/>
      <c r="E24" s="15" t="s">
        <v>307</v>
      </c>
      <c r="K24" s="15" t="s">
        <v>308</v>
      </c>
    </row>
    <row r="25" spans="1:11" x14ac:dyDescent="0.15">
      <c r="A25" s="56" t="s">
        <v>892</v>
      </c>
      <c r="B25" s="181" t="s">
        <v>197</v>
      </c>
      <c r="C25" s="182" t="s">
        <v>865</v>
      </c>
      <c r="D25" s="59" t="s">
        <v>197</v>
      </c>
      <c r="E25" s="30" t="s">
        <v>866</v>
      </c>
      <c r="G25" s="178" t="s">
        <v>892</v>
      </c>
      <c r="H25" s="27" t="s">
        <v>197</v>
      </c>
      <c r="I25" s="28" t="s">
        <v>865</v>
      </c>
      <c r="J25" s="59" t="s">
        <v>197</v>
      </c>
      <c r="K25" s="30" t="s">
        <v>866</v>
      </c>
    </row>
    <row r="26" spans="1:11" x14ac:dyDescent="0.15">
      <c r="A26" s="21">
        <v>1</v>
      </c>
      <c r="B26" s="60">
        <f>K4</f>
        <v>0</v>
      </c>
      <c r="C26" s="63" t="str">
        <f>C8</f>
        <v>F.B. Maurice</v>
      </c>
      <c r="D26" s="191">
        <f>K8</f>
        <v>0</v>
      </c>
      <c r="E26" s="37" t="str">
        <f>C4</f>
        <v>G. Perris</v>
      </c>
      <c r="G26" s="31">
        <v>1</v>
      </c>
      <c r="H26" s="32">
        <f>K6</f>
        <v>0</v>
      </c>
      <c r="I26" s="449" t="str">
        <f>C7</f>
        <v>N. Stimamiglio</v>
      </c>
      <c r="J26" s="191">
        <f>K8</f>
        <v>0</v>
      </c>
      <c r="K26" s="206" t="str">
        <f>C4</f>
        <v>G. Perris</v>
      </c>
    </row>
    <row r="27" spans="1:11" x14ac:dyDescent="0.15">
      <c r="A27" s="65">
        <v>2</v>
      </c>
      <c r="B27" s="201">
        <f>K9</f>
        <v>0</v>
      </c>
      <c r="C27" s="63" t="str">
        <f>C6</f>
        <v>Ian Ilsely</v>
      </c>
      <c r="D27" s="191">
        <f>K6</f>
        <v>0</v>
      </c>
      <c r="E27" s="37" t="str">
        <f>C9</f>
        <v>R. Tamburelli</v>
      </c>
      <c r="G27" s="35">
        <v>2</v>
      </c>
      <c r="H27" s="36">
        <f>K10</f>
        <v>0</v>
      </c>
      <c r="I27" s="33" t="str">
        <f>C5</f>
        <v>Michele Perris</v>
      </c>
      <c r="J27" s="191">
        <f>K9</f>
        <v>0</v>
      </c>
      <c r="K27" s="33" t="str">
        <f>C6</f>
        <v>Ian Ilsely</v>
      </c>
    </row>
    <row r="28" spans="1:11" ht="14" thickBot="1" x14ac:dyDescent="0.2">
      <c r="A28" s="229">
        <v>3</v>
      </c>
      <c r="B28" s="186">
        <f>K10</f>
        <v>0</v>
      </c>
      <c r="C28" s="43" t="str">
        <f>C5</f>
        <v>Michele Perris</v>
      </c>
      <c r="D28" s="195">
        <f>K5</f>
        <v>0</v>
      </c>
      <c r="E28" s="43" t="str">
        <f>C10</f>
        <v>P. Floyl</v>
      </c>
      <c r="G28" s="38">
        <v>3</v>
      </c>
      <c r="H28" s="39">
        <f>K5</f>
        <v>0</v>
      </c>
      <c r="I28" s="858" t="str">
        <f>C11</f>
        <v>D. Frederiksen</v>
      </c>
      <c r="J28" s="195">
        <f>K4</f>
        <v>0</v>
      </c>
      <c r="K28" s="447" t="str">
        <f>C8</f>
        <v>F.B. Maurice</v>
      </c>
    </row>
    <row r="29" spans="1:11" ht="14" thickBot="1" x14ac:dyDescent="0.2">
      <c r="A29" s="658" t="s">
        <v>891</v>
      </c>
      <c r="B29" s="158" t="s">
        <v>2017</v>
      </c>
      <c r="G29" s="658" t="s">
        <v>891</v>
      </c>
      <c r="H29" s="158" t="s">
        <v>815</v>
      </c>
    </row>
    <row r="31" spans="1:11" ht="14" thickBot="1" x14ac:dyDescent="0.2">
      <c r="E31" s="15" t="s">
        <v>309</v>
      </c>
      <c r="K31" s="15" t="s">
        <v>2186</v>
      </c>
    </row>
    <row r="32" spans="1:11" x14ac:dyDescent="0.15">
      <c r="A32" s="56" t="s">
        <v>892</v>
      </c>
      <c r="B32" s="181" t="s">
        <v>197</v>
      </c>
      <c r="C32" s="182" t="s">
        <v>865</v>
      </c>
      <c r="D32" s="59" t="s">
        <v>197</v>
      </c>
      <c r="E32" s="30" t="s">
        <v>866</v>
      </c>
      <c r="G32" s="56" t="s">
        <v>892</v>
      </c>
      <c r="H32" s="181" t="s">
        <v>197</v>
      </c>
      <c r="I32" s="182" t="s">
        <v>865</v>
      </c>
      <c r="J32" s="59" t="s">
        <v>197</v>
      </c>
      <c r="K32" s="30" t="s">
        <v>866</v>
      </c>
    </row>
    <row r="33" spans="1:11" x14ac:dyDescent="0.15">
      <c r="A33" s="21">
        <v>1</v>
      </c>
      <c r="B33" s="60">
        <f>K8</f>
        <v>0</v>
      </c>
      <c r="C33" s="587" t="str">
        <f>C9</f>
        <v>R. Tamburelli</v>
      </c>
      <c r="D33" s="191">
        <f>K10</f>
        <v>0</v>
      </c>
      <c r="E33" s="206" t="str">
        <f>C5</f>
        <v>Michele Perris</v>
      </c>
      <c r="G33" s="21">
        <v>1</v>
      </c>
      <c r="H33" s="60">
        <f>K10</f>
        <v>0</v>
      </c>
      <c r="I33" s="587" t="str">
        <f>C8</f>
        <v>F.B. Maurice</v>
      </c>
      <c r="J33" s="191">
        <f>K6</f>
        <v>0</v>
      </c>
      <c r="K33" s="611" t="str">
        <f>C7</f>
        <v>N. Stimamiglio</v>
      </c>
    </row>
    <row r="34" spans="1:11" x14ac:dyDescent="0.15">
      <c r="A34" s="65">
        <v>2</v>
      </c>
      <c r="B34" s="201">
        <f>K6</f>
        <v>0</v>
      </c>
      <c r="C34" s="46" t="str">
        <f>C7</f>
        <v>N. Stimamiglio</v>
      </c>
      <c r="D34" s="191">
        <f>K5</f>
        <v>0</v>
      </c>
      <c r="E34" s="612" t="str">
        <f>C11</f>
        <v>D. Frederiksen</v>
      </c>
      <c r="G34" s="65">
        <v>2</v>
      </c>
      <c r="H34" s="201">
        <f>K8</f>
        <v>0</v>
      </c>
      <c r="I34" s="45" t="str">
        <f>C9</f>
        <v>R. Tamburelli</v>
      </c>
      <c r="J34" s="191">
        <f>K4</f>
        <v>0</v>
      </c>
      <c r="K34" s="206" t="str">
        <f>C10</f>
        <v>P. Floyl</v>
      </c>
    </row>
    <row r="35" spans="1:11" ht="14" thickBot="1" x14ac:dyDescent="0.2">
      <c r="A35" s="229">
        <v>3</v>
      </c>
      <c r="B35" s="186">
        <f>K4</f>
        <v>0</v>
      </c>
      <c r="C35" s="629" t="str">
        <f>C10</f>
        <v>P. Floyl</v>
      </c>
      <c r="D35" s="195">
        <f>K9</f>
        <v>0</v>
      </c>
      <c r="E35" s="447" t="str">
        <f>C6</f>
        <v>Ian Ilsely</v>
      </c>
      <c r="G35" s="229">
        <v>3</v>
      </c>
      <c r="H35" s="186">
        <f>K9</f>
        <v>0</v>
      </c>
      <c r="I35" s="629" t="str">
        <f>C4</f>
        <v>G. Perris</v>
      </c>
      <c r="J35" s="195">
        <f>K5</f>
        <v>0</v>
      </c>
      <c r="K35" s="447" t="str">
        <f>C11</f>
        <v>D. Frederiksen</v>
      </c>
    </row>
    <row r="36" spans="1:11" ht="14" thickBot="1" x14ac:dyDescent="0.2">
      <c r="A36" s="252" t="s">
        <v>891</v>
      </c>
      <c r="B36" s="158" t="s">
        <v>797</v>
      </c>
      <c r="G36" s="252" t="s">
        <v>891</v>
      </c>
      <c r="H36" s="158" t="s">
        <v>711</v>
      </c>
    </row>
    <row r="38" spans="1:11" ht="14" thickBot="1" x14ac:dyDescent="0.2">
      <c r="B38" s="1747" t="s">
        <v>496</v>
      </c>
      <c r="C38" s="1748"/>
      <c r="E38" s="15" t="s">
        <v>2185</v>
      </c>
      <c r="K38" s="15" t="s">
        <v>2187</v>
      </c>
    </row>
    <row r="39" spans="1:11" x14ac:dyDescent="0.15">
      <c r="A39" s="56" t="s">
        <v>892</v>
      </c>
      <c r="B39" s="181" t="s">
        <v>197</v>
      </c>
      <c r="C39" s="182" t="s">
        <v>865</v>
      </c>
      <c r="D39" s="59" t="s">
        <v>197</v>
      </c>
      <c r="E39" s="30" t="s">
        <v>866</v>
      </c>
      <c r="G39" s="56" t="s">
        <v>892</v>
      </c>
      <c r="H39" s="181" t="s">
        <v>197</v>
      </c>
      <c r="I39" s="182" t="s">
        <v>865</v>
      </c>
      <c r="J39" s="59" t="s">
        <v>197</v>
      </c>
      <c r="K39" s="30" t="s">
        <v>866</v>
      </c>
    </row>
    <row r="40" spans="1:11" x14ac:dyDescent="0.15">
      <c r="A40" s="21">
        <v>1</v>
      </c>
      <c r="B40" s="60">
        <f>K4</f>
        <v>0</v>
      </c>
      <c r="C40" s="46" t="str">
        <f>C10</f>
        <v>P. Floyl</v>
      </c>
      <c r="D40" s="191">
        <f>K10</f>
        <v>0</v>
      </c>
      <c r="E40" s="37" t="str">
        <f>C8</f>
        <v>F.B. Maurice</v>
      </c>
      <c r="G40" s="21">
        <v>1</v>
      </c>
      <c r="H40" s="60">
        <f>K4</f>
        <v>0</v>
      </c>
      <c r="I40" s="587" t="str">
        <f>C5</f>
        <v>Michele Perris</v>
      </c>
      <c r="J40" s="191">
        <f>K10</f>
        <v>0</v>
      </c>
      <c r="K40" s="611" t="str">
        <f>C8</f>
        <v>F.B. Maurice</v>
      </c>
    </row>
    <row r="41" spans="1:11" x14ac:dyDescent="0.15">
      <c r="A41" s="65">
        <v>2</v>
      </c>
      <c r="B41" s="201">
        <f>K5</f>
        <v>0</v>
      </c>
      <c r="C41" s="45" t="str">
        <f>C11</f>
        <v>D. Frederiksen</v>
      </c>
      <c r="D41" s="191">
        <f>K8</f>
        <v>0</v>
      </c>
      <c r="E41" s="33" t="str">
        <f>C9</f>
        <v>R. Tamburelli</v>
      </c>
      <c r="G41" s="65">
        <v>2</v>
      </c>
      <c r="H41" s="201">
        <f>K9</f>
        <v>0</v>
      </c>
      <c r="I41" s="857" t="str">
        <f>C6</f>
        <v>Ian Ilsely</v>
      </c>
      <c r="J41" s="191">
        <f>K5</f>
        <v>0</v>
      </c>
      <c r="K41" s="458" t="str">
        <f>C4</f>
        <v>G. Perris</v>
      </c>
    </row>
    <row r="42" spans="1:11" ht="14" thickBot="1" x14ac:dyDescent="0.2">
      <c r="A42" s="229">
        <v>3</v>
      </c>
      <c r="B42" s="186">
        <f>K6</f>
        <v>0</v>
      </c>
      <c r="C42" s="226" t="str">
        <f>C7</f>
        <v>N. Stimamiglio</v>
      </c>
      <c r="D42" s="195">
        <f>K9</f>
        <v>0</v>
      </c>
      <c r="E42" s="448" t="str">
        <f>C6</f>
        <v>Ian Ilsely</v>
      </c>
      <c r="G42" s="229">
        <v>3</v>
      </c>
      <c r="H42" s="186">
        <f>K8</f>
        <v>0</v>
      </c>
      <c r="I42" s="193" t="str">
        <f>C9</f>
        <v>R. Tamburelli</v>
      </c>
      <c r="J42" s="195">
        <f>K6</f>
        <v>0</v>
      </c>
      <c r="K42" s="193" t="str">
        <f>C7</f>
        <v>N. Stimamiglio</v>
      </c>
    </row>
    <row r="43" spans="1:11" ht="14" thickBot="1" x14ac:dyDescent="0.2">
      <c r="A43" s="252" t="s">
        <v>891</v>
      </c>
      <c r="B43" s="158" t="s">
        <v>787</v>
      </c>
      <c r="G43" s="252" t="s">
        <v>891</v>
      </c>
      <c r="H43" s="158" t="s">
        <v>1976</v>
      </c>
    </row>
    <row r="45" spans="1:11" ht="14" thickBot="1" x14ac:dyDescent="0.2">
      <c r="E45" s="15" t="s">
        <v>2188</v>
      </c>
      <c r="K45" s="15" t="s">
        <v>311</v>
      </c>
    </row>
    <row r="46" spans="1:11" x14ac:dyDescent="0.15">
      <c r="A46" s="56" t="s">
        <v>892</v>
      </c>
      <c r="B46" s="181" t="s">
        <v>197</v>
      </c>
      <c r="C46" s="182" t="s">
        <v>865</v>
      </c>
      <c r="D46" s="59" t="s">
        <v>197</v>
      </c>
      <c r="E46" s="30" t="s">
        <v>866</v>
      </c>
      <c r="G46" s="56" t="s">
        <v>892</v>
      </c>
      <c r="H46" s="181" t="s">
        <v>197</v>
      </c>
      <c r="I46" s="182" t="s">
        <v>865</v>
      </c>
      <c r="J46" s="59" t="s">
        <v>197</v>
      </c>
      <c r="K46" s="30" t="s">
        <v>866</v>
      </c>
    </row>
    <row r="47" spans="1:11" x14ac:dyDescent="0.15">
      <c r="A47" s="21">
        <v>1</v>
      </c>
      <c r="B47" s="60">
        <f>K4</f>
        <v>0</v>
      </c>
      <c r="C47" s="445" t="str">
        <f>C5</f>
        <v>Michele Perris</v>
      </c>
      <c r="D47" s="191">
        <f>K10</f>
        <v>0</v>
      </c>
      <c r="E47" s="451" t="str">
        <f>C11</f>
        <v>D. Frederiksen</v>
      </c>
      <c r="G47" s="21">
        <v>1</v>
      </c>
      <c r="H47" s="60">
        <f>K4</f>
        <v>0</v>
      </c>
      <c r="I47" s="587" t="str">
        <f>C8</f>
        <v>F.B. Maurice</v>
      </c>
      <c r="J47" s="191">
        <f>K8</f>
        <v>0</v>
      </c>
      <c r="K47" s="611" t="str">
        <f>C9</f>
        <v>R. Tamburelli</v>
      </c>
    </row>
    <row r="48" spans="1:11" x14ac:dyDescent="0.15">
      <c r="A48" s="65">
        <v>2</v>
      </c>
      <c r="B48" s="201">
        <f>K5</f>
        <v>0</v>
      </c>
      <c r="C48" s="46" t="str">
        <f>C4</f>
        <v>G. Perris</v>
      </c>
      <c r="D48" s="191">
        <f>K8</f>
        <v>0</v>
      </c>
      <c r="E48" s="225" t="str">
        <f>C9</f>
        <v>R. Tamburelli</v>
      </c>
      <c r="G48" s="65">
        <v>2</v>
      </c>
      <c r="H48" s="201">
        <f>K6</f>
        <v>0</v>
      </c>
      <c r="I48" s="626" t="str">
        <f>C6</f>
        <v>Ian Ilsely</v>
      </c>
      <c r="J48" s="191">
        <f>K10</f>
        <v>0</v>
      </c>
      <c r="K48" s="611" t="str">
        <f>C11</f>
        <v>D. Frederiksen</v>
      </c>
    </row>
    <row r="49" spans="1:11" ht="14" thickBot="1" x14ac:dyDescent="0.2">
      <c r="A49" s="229">
        <v>3</v>
      </c>
      <c r="B49" s="186">
        <f>K9</f>
        <v>0</v>
      </c>
      <c r="C49" s="619" t="str">
        <f>C10</f>
        <v>P. Floyl</v>
      </c>
      <c r="D49" s="195">
        <f>K6</f>
        <v>0</v>
      </c>
      <c r="E49" s="193" t="str">
        <f>C7</f>
        <v>N. Stimamiglio</v>
      </c>
      <c r="G49" s="229">
        <v>3</v>
      </c>
      <c r="H49" s="186">
        <f>K5</f>
        <v>0</v>
      </c>
      <c r="I49" s="111" t="str">
        <f>C4</f>
        <v>G. Perris</v>
      </c>
      <c r="J49" s="195">
        <f>K9</f>
        <v>0</v>
      </c>
      <c r="K49" s="193" t="str">
        <f>C10</f>
        <v>P. Floyl</v>
      </c>
    </row>
    <row r="50" spans="1:11" ht="14" thickBot="1" x14ac:dyDescent="0.2">
      <c r="A50" s="252" t="s">
        <v>891</v>
      </c>
      <c r="B50" s="283" t="s">
        <v>790</v>
      </c>
      <c r="G50" s="252" t="s">
        <v>891</v>
      </c>
      <c r="H50" s="283" t="s">
        <v>788</v>
      </c>
    </row>
    <row r="52" spans="1:11" ht="14" thickBot="1" x14ac:dyDescent="0.2">
      <c r="E52" s="15" t="s">
        <v>312</v>
      </c>
      <c r="K52" s="15" t="s">
        <v>313</v>
      </c>
    </row>
    <row r="53" spans="1:11" x14ac:dyDescent="0.15">
      <c r="A53" s="56" t="s">
        <v>892</v>
      </c>
      <c r="B53" s="181" t="s">
        <v>197</v>
      </c>
      <c r="C53" s="182" t="s">
        <v>865</v>
      </c>
      <c r="D53" s="59" t="s">
        <v>197</v>
      </c>
      <c r="E53" s="30" t="s">
        <v>866</v>
      </c>
      <c r="G53" s="56" t="s">
        <v>892</v>
      </c>
      <c r="H53" s="181" t="s">
        <v>197</v>
      </c>
      <c r="I53" s="182" t="s">
        <v>865</v>
      </c>
      <c r="J53" s="59" t="s">
        <v>197</v>
      </c>
      <c r="K53" s="30" t="s">
        <v>866</v>
      </c>
    </row>
    <row r="54" spans="1:11" ht="14" thickBot="1" x14ac:dyDescent="0.2">
      <c r="A54" s="21">
        <v>1</v>
      </c>
      <c r="B54" s="60">
        <f>K6</f>
        <v>0</v>
      </c>
      <c r="C54" s="45" t="str">
        <f>C6</f>
        <v>Ian Ilsely</v>
      </c>
      <c r="D54" s="191">
        <f>K4</f>
        <v>0</v>
      </c>
      <c r="E54" s="33" t="str">
        <f>C8</f>
        <v>F.B. Maurice</v>
      </c>
      <c r="G54" s="22">
        <v>1</v>
      </c>
      <c r="H54" s="72">
        <f>K6</f>
        <v>0</v>
      </c>
      <c r="I54" s="629" t="str">
        <f>C7</f>
        <v>N. Stimamiglio</v>
      </c>
      <c r="J54" s="195">
        <f>K8</f>
        <v>0</v>
      </c>
      <c r="K54" s="193" t="str">
        <f>C5</f>
        <v>Michele Perris</v>
      </c>
    </row>
    <row r="55" spans="1:11" x14ac:dyDescent="0.15">
      <c r="A55" s="65">
        <v>2</v>
      </c>
      <c r="B55" s="201">
        <f>K5</f>
        <v>0</v>
      </c>
      <c r="C55" s="224" t="str">
        <f>C4</f>
        <v>G. Perris</v>
      </c>
      <c r="D55" s="191">
        <f>K8</f>
        <v>0</v>
      </c>
      <c r="E55" s="531" t="str">
        <f>C5</f>
        <v>Michele Perris</v>
      </c>
    </row>
    <row r="56" spans="1:11" ht="14" thickBot="1" x14ac:dyDescent="0.2">
      <c r="A56" s="229">
        <v>3</v>
      </c>
      <c r="B56" s="186">
        <f>K10</f>
        <v>0</v>
      </c>
      <c r="C56" s="226" t="str">
        <f>C11</f>
        <v>D. Frederiksen</v>
      </c>
      <c r="D56" s="195">
        <f>K9</f>
        <v>0</v>
      </c>
      <c r="E56" s="43" t="str">
        <f>C10</f>
        <v>P. Floyl</v>
      </c>
    </row>
    <row r="57" spans="1:11" ht="14" thickBot="1" x14ac:dyDescent="0.2">
      <c r="A57" s="252" t="s">
        <v>891</v>
      </c>
      <c r="B57" s="283" t="s">
        <v>1977</v>
      </c>
    </row>
    <row r="60" spans="1:11" x14ac:dyDescent="0.15">
      <c r="A60" s="1637" t="s">
        <v>2055</v>
      </c>
      <c r="B60" s="1637"/>
      <c r="C60" s="1637"/>
      <c r="D60" s="1637"/>
      <c r="E60" s="1637"/>
      <c r="F60" s="1637"/>
      <c r="G60" s="1637"/>
      <c r="H60" s="1637"/>
      <c r="I60" s="1637"/>
      <c r="J60" s="1637"/>
      <c r="K60" s="1637"/>
    </row>
    <row r="61" spans="1:11" x14ac:dyDescent="0.15">
      <c r="C61" s="49" t="s">
        <v>889</v>
      </c>
      <c r="D61" s="17"/>
      <c r="E61" s="17"/>
    </row>
    <row r="62" spans="1:11" x14ac:dyDescent="0.15">
      <c r="C62" s="18" t="s">
        <v>684</v>
      </c>
      <c r="D62" s="18" t="s">
        <v>367</v>
      </c>
      <c r="E62" s="154" t="s">
        <v>2308</v>
      </c>
      <c r="F62" s="1758" t="s">
        <v>1180</v>
      </c>
      <c r="G62" s="1759"/>
      <c r="I62" s="18" t="s">
        <v>684</v>
      </c>
      <c r="J62" s="18"/>
      <c r="K62" s="18" t="s">
        <v>1934</v>
      </c>
    </row>
    <row r="63" spans="1:11" x14ac:dyDescent="0.15">
      <c r="B63" s="16">
        <v>1</v>
      </c>
      <c r="C63" s="721" t="str">
        <f>C4</f>
        <v>G. Perris</v>
      </c>
      <c r="D63" s="159" t="str">
        <f>D4</f>
        <v>MON</v>
      </c>
      <c r="E63" s="20">
        <f t="shared" ref="E63:E70" si="2">COUNTIF(C$85:C$87,$C63)+COUNTIF(C$92:C$94,$C63)+COUNTIF(C$99:C$101,$C63)+COUNTIF(C$106:C$108,$C63)+COUNTIF(C$113:C$115,$C63)+COUNTIF(I$85:I$87,$C63)+COUNTIF(I$92:I$94,$C63)+COUNTIF(I$99:I$101,$C63)+COUNTIF(I$106:I$108,$C63)+COUNTIF(I$113:I$115,$C63)</f>
        <v>3</v>
      </c>
      <c r="F63" s="1697">
        <f t="shared" ref="F63:F70" si="3">COUNTIF(E$85:E$87,$C63)+COUNTIF(E$92:E$94,$C63)+COUNTIF(E$99:E$101,$C63)+COUNTIF(E$106:E$108,$C63)+COUNTIF(E$113:E$115,$C63)+COUNTIF(K$85:K$87,$C63)+COUNTIF(K$92:K$94,$C63)+COUNTIF(K$99:K$101,$C63)+COUNTIF(K$106:K$108,$C63)+COUNTIF(K$113:K$115,$C63)</f>
        <v>4</v>
      </c>
      <c r="G63" s="1753"/>
      <c r="I63" s="45" t="str">
        <f>$C$63</f>
        <v>G. Perris</v>
      </c>
      <c r="J63" s="25" t="s">
        <v>1678</v>
      </c>
      <c r="K63" s="14"/>
    </row>
    <row r="64" spans="1:11" x14ac:dyDescent="0.15">
      <c r="B64" s="16">
        <v>2</v>
      </c>
      <c r="C64" s="721" t="str">
        <f t="shared" ref="C64:D70" si="4">C5</f>
        <v>Michele Perris</v>
      </c>
      <c r="D64" s="159" t="str">
        <f t="shared" si="4"/>
        <v>MON</v>
      </c>
      <c r="E64" s="20">
        <f t="shared" si="2"/>
        <v>3</v>
      </c>
      <c r="F64" s="1697">
        <f t="shared" si="3"/>
        <v>4</v>
      </c>
      <c r="G64" s="1753"/>
      <c r="I64" s="45" t="str">
        <f>$C$64</f>
        <v>Michele Perris</v>
      </c>
      <c r="J64" s="25" t="s">
        <v>1678</v>
      </c>
      <c r="K64" s="14"/>
    </row>
    <row r="65" spans="1:11" x14ac:dyDescent="0.15">
      <c r="B65" s="16">
        <v>3</v>
      </c>
      <c r="C65" s="721" t="str">
        <f t="shared" si="4"/>
        <v>Ian Ilsely</v>
      </c>
      <c r="D65" s="159" t="str">
        <f t="shared" si="4"/>
        <v>GBR</v>
      </c>
      <c r="E65" s="20">
        <f t="shared" si="2"/>
        <v>3</v>
      </c>
      <c r="F65" s="1697">
        <f t="shared" si="3"/>
        <v>4</v>
      </c>
      <c r="G65" s="1753"/>
      <c r="I65" s="45" t="str">
        <f>$C$65</f>
        <v>Ian Ilsely</v>
      </c>
      <c r="J65" s="25" t="s">
        <v>1678</v>
      </c>
      <c r="K65" s="14"/>
    </row>
    <row r="66" spans="1:11" x14ac:dyDescent="0.15">
      <c r="B66" s="16">
        <v>4</v>
      </c>
      <c r="C66" s="721" t="str">
        <f t="shared" si="4"/>
        <v>N. Stimamiglio</v>
      </c>
      <c r="D66" s="159" t="str">
        <f t="shared" si="4"/>
        <v>MON</v>
      </c>
      <c r="E66" s="20">
        <f t="shared" si="2"/>
        <v>3</v>
      </c>
      <c r="F66" s="1697">
        <f t="shared" si="3"/>
        <v>4</v>
      </c>
      <c r="G66" s="1753"/>
      <c r="I66" s="45" t="str">
        <f>$C$66</f>
        <v>N. Stimamiglio</v>
      </c>
      <c r="K66" s="99"/>
    </row>
    <row r="67" spans="1:11" x14ac:dyDescent="0.15">
      <c r="B67" s="16">
        <v>5</v>
      </c>
      <c r="C67" s="721" t="str">
        <f t="shared" si="4"/>
        <v>F.B. Maurice</v>
      </c>
      <c r="D67" s="159" t="str">
        <f t="shared" si="4"/>
        <v>MON</v>
      </c>
      <c r="E67" s="20">
        <f t="shared" si="2"/>
        <v>4</v>
      </c>
      <c r="F67" s="1697">
        <f t="shared" si="3"/>
        <v>3</v>
      </c>
      <c r="G67" s="1753"/>
      <c r="I67" s="45" t="str">
        <f>$C$67</f>
        <v>F.B. Maurice</v>
      </c>
      <c r="J67" s="25" t="s">
        <v>1678</v>
      </c>
      <c r="K67" s="14"/>
    </row>
    <row r="68" spans="1:11" x14ac:dyDescent="0.15">
      <c r="B68" s="16">
        <v>6</v>
      </c>
      <c r="C68" s="721" t="str">
        <f t="shared" si="4"/>
        <v>R. Tamburelli</v>
      </c>
      <c r="D68" s="159" t="str">
        <f t="shared" si="4"/>
        <v>MON</v>
      </c>
      <c r="E68" s="20">
        <f t="shared" si="2"/>
        <v>4</v>
      </c>
      <c r="F68" s="1697">
        <f t="shared" si="3"/>
        <v>3</v>
      </c>
      <c r="G68" s="1753"/>
      <c r="I68" s="45" t="str">
        <f>$C$68</f>
        <v>R. Tamburelli</v>
      </c>
      <c r="J68" s="25" t="s">
        <v>1678</v>
      </c>
      <c r="K68" s="14"/>
    </row>
    <row r="69" spans="1:11" x14ac:dyDescent="0.15">
      <c r="B69" s="16">
        <v>7</v>
      </c>
      <c r="C69" s="721" t="str">
        <f t="shared" si="4"/>
        <v>P. Floyl</v>
      </c>
      <c r="D69" s="159" t="str">
        <f t="shared" si="4"/>
        <v>MON</v>
      </c>
      <c r="E69" s="20">
        <f t="shared" si="2"/>
        <v>4</v>
      </c>
      <c r="F69" s="1697">
        <f t="shared" si="3"/>
        <v>3</v>
      </c>
      <c r="G69" s="1753"/>
      <c r="I69" s="45" t="str">
        <f>$C$69</f>
        <v>P. Floyl</v>
      </c>
      <c r="J69" s="25" t="s">
        <v>1678</v>
      </c>
      <c r="K69" s="14"/>
    </row>
    <row r="70" spans="1:11" x14ac:dyDescent="0.15">
      <c r="B70" s="16">
        <v>8</v>
      </c>
      <c r="C70" s="721" t="str">
        <f t="shared" si="4"/>
        <v>D. Frederiksen</v>
      </c>
      <c r="D70" s="159" t="str">
        <f>D11</f>
        <v>MON</v>
      </c>
      <c r="E70" s="20">
        <f t="shared" si="2"/>
        <v>4</v>
      </c>
      <c r="F70" s="1697">
        <f t="shared" si="3"/>
        <v>3</v>
      </c>
      <c r="G70" s="1753"/>
      <c r="I70" s="46" t="str">
        <f>$C$70</f>
        <v>D. Frederiksen</v>
      </c>
      <c r="J70" s="20"/>
      <c r="K70" s="419"/>
    </row>
    <row r="71" spans="1:11" x14ac:dyDescent="0.15">
      <c r="A71" s="15" t="s">
        <v>363</v>
      </c>
      <c r="B71" s="383" t="s">
        <v>362</v>
      </c>
      <c r="C71" s="24" t="s">
        <v>1230</v>
      </c>
      <c r="D71" s="383" t="s">
        <v>892</v>
      </c>
      <c r="E71" s="24">
        <f>SUM(E63:E70)</f>
        <v>28</v>
      </c>
      <c r="F71" s="1754" t="s">
        <v>301</v>
      </c>
      <c r="G71" s="1754"/>
      <c r="H71" s="389" t="s">
        <v>970</v>
      </c>
      <c r="I71" s="1755" t="s">
        <v>303</v>
      </c>
      <c r="J71" s="1755"/>
      <c r="K71" s="24" t="s">
        <v>1231</v>
      </c>
    </row>
    <row r="72" spans="1:11" x14ac:dyDescent="0.15">
      <c r="B72" s="420"/>
      <c r="C72" s="1756" t="s">
        <v>570</v>
      </c>
      <c r="D72" s="1757"/>
      <c r="E72" s="1757"/>
    </row>
    <row r="74" spans="1:11" x14ac:dyDescent="0.15">
      <c r="G74"/>
      <c r="H74"/>
      <c r="I74"/>
      <c r="J74"/>
      <c r="K74"/>
    </row>
    <row r="75" spans="1:11" x14ac:dyDescent="0.15">
      <c r="G75"/>
      <c r="H75"/>
      <c r="I75"/>
      <c r="J75"/>
      <c r="K75"/>
    </row>
    <row r="76" spans="1:11" x14ac:dyDescent="0.15">
      <c r="G76"/>
      <c r="H76"/>
      <c r="I76"/>
      <c r="J76"/>
      <c r="K76"/>
    </row>
    <row r="77" spans="1:11" x14ac:dyDescent="0.15">
      <c r="G77"/>
      <c r="H77"/>
      <c r="I77"/>
      <c r="J77"/>
      <c r="K77"/>
    </row>
    <row r="78" spans="1:11" x14ac:dyDescent="0.15">
      <c r="G78"/>
      <c r="H78"/>
      <c r="I78"/>
      <c r="J78"/>
      <c r="K78"/>
    </row>
    <row r="79" spans="1:11" x14ac:dyDescent="0.15">
      <c r="E79" s="2027"/>
      <c r="F79" s="2027"/>
      <c r="G79" s="2027"/>
      <c r="H79" s="2027"/>
      <c r="I79" s="2027"/>
      <c r="J79" s="2027"/>
      <c r="K79" s="2027"/>
    </row>
    <row r="80" spans="1:11" x14ac:dyDescent="0.15">
      <c r="B80" s="1972"/>
      <c r="C80" s="1972"/>
      <c r="D80" s="1972"/>
      <c r="E80" s="1972"/>
      <c r="F80" s="1972"/>
      <c r="G80" s="1972"/>
      <c r="H80" s="1972"/>
      <c r="I80" s="1972"/>
      <c r="J80" s="1972"/>
      <c r="K80" s="1972"/>
    </row>
    <row r="81" spans="1:11" x14ac:dyDescent="0.15">
      <c r="A81" s="1637" t="s">
        <v>1671</v>
      </c>
      <c r="B81" s="1952"/>
      <c r="C81" s="1952"/>
      <c r="D81" s="1952"/>
      <c r="E81" s="1952"/>
      <c r="F81" s="1952"/>
      <c r="G81" s="1952"/>
      <c r="H81" s="1952"/>
      <c r="I81" s="1952"/>
      <c r="J81" s="1952"/>
      <c r="K81" s="1952"/>
    </row>
    <row r="83" spans="1:11" ht="14" thickBot="1" x14ac:dyDescent="0.2">
      <c r="B83" s="1747" t="s">
        <v>1368</v>
      </c>
      <c r="C83" s="1748"/>
      <c r="E83" s="15" t="s">
        <v>307</v>
      </c>
      <c r="K83" s="15" t="s">
        <v>308</v>
      </c>
    </row>
    <row r="84" spans="1:11" x14ac:dyDescent="0.15">
      <c r="A84" s="56" t="s">
        <v>892</v>
      </c>
      <c r="B84" s="181" t="s">
        <v>197</v>
      </c>
      <c r="C84" s="182" t="s">
        <v>865</v>
      </c>
      <c r="D84" s="59" t="s">
        <v>197</v>
      </c>
      <c r="E84" s="30" t="s">
        <v>866</v>
      </c>
      <c r="G84" s="178" t="s">
        <v>892</v>
      </c>
      <c r="H84" s="27" t="s">
        <v>197</v>
      </c>
      <c r="I84" s="28" t="s">
        <v>865</v>
      </c>
      <c r="J84" s="59" t="s">
        <v>197</v>
      </c>
      <c r="K84" s="30" t="s">
        <v>866</v>
      </c>
    </row>
    <row r="85" spans="1:11" x14ac:dyDescent="0.15">
      <c r="A85" s="21">
        <v>1</v>
      </c>
      <c r="B85" s="60">
        <f>K63</f>
        <v>0</v>
      </c>
      <c r="C85" s="63" t="str">
        <f>C63</f>
        <v>G. Perris</v>
      </c>
      <c r="D85" s="191">
        <f>K67</f>
        <v>0</v>
      </c>
      <c r="E85" s="37" t="str">
        <f>C67</f>
        <v>F.B. Maurice</v>
      </c>
      <c r="G85" s="31">
        <v>1</v>
      </c>
      <c r="H85" s="32">
        <f>K63</f>
        <v>0</v>
      </c>
      <c r="I85" s="206" t="str">
        <f>C63</f>
        <v>G. Perris</v>
      </c>
      <c r="J85" s="191">
        <f>K68</f>
        <v>0</v>
      </c>
      <c r="K85" s="449" t="str">
        <f>C66</f>
        <v>N. Stimamiglio</v>
      </c>
    </row>
    <row r="86" spans="1:11" x14ac:dyDescent="0.15">
      <c r="A86" s="65">
        <v>2</v>
      </c>
      <c r="B86" s="201">
        <f>K68</f>
        <v>0</v>
      </c>
      <c r="C86" s="63" t="str">
        <f>C68</f>
        <v>R. Tamburelli</v>
      </c>
      <c r="D86" s="191">
        <f>K65</f>
        <v>0</v>
      </c>
      <c r="E86" s="37" t="str">
        <f>C65</f>
        <v>Ian Ilsely</v>
      </c>
      <c r="G86" s="35">
        <v>2</v>
      </c>
      <c r="H86" s="36">
        <f>K65</f>
        <v>0</v>
      </c>
      <c r="I86" s="33" t="str">
        <f>C65</f>
        <v>Ian Ilsely</v>
      </c>
      <c r="J86" s="191">
        <f>K64</f>
        <v>0</v>
      </c>
      <c r="K86" s="33" t="str">
        <f>C64</f>
        <v>Michele Perris</v>
      </c>
    </row>
    <row r="87" spans="1:11" ht="14" thickBot="1" x14ac:dyDescent="0.2">
      <c r="A87" s="229">
        <v>3</v>
      </c>
      <c r="B87" s="186">
        <f>K69</f>
        <v>0</v>
      </c>
      <c r="C87" s="43" t="str">
        <f>C69</f>
        <v>P. Floyl</v>
      </c>
      <c r="D87" s="195">
        <f>K64</f>
        <v>0</v>
      </c>
      <c r="E87" s="43" t="str">
        <f>C64</f>
        <v>Michele Perris</v>
      </c>
      <c r="G87" s="38">
        <v>3</v>
      </c>
      <c r="H87" s="39">
        <f>K67</f>
        <v>0</v>
      </c>
      <c r="I87" s="268" t="str">
        <f>C67</f>
        <v>F.B. Maurice</v>
      </c>
      <c r="J87" s="195">
        <f>K69</f>
        <v>0</v>
      </c>
      <c r="K87" s="448" t="str">
        <f>C70</f>
        <v>D. Frederiksen</v>
      </c>
    </row>
    <row r="88" spans="1:11" ht="14" thickBot="1" x14ac:dyDescent="0.2">
      <c r="A88" s="658" t="s">
        <v>891</v>
      </c>
      <c r="B88" s="158" t="s">
        <v>2017</v>
      </c>
      <c r="G88" s="658" t="s">
        <v>891</v>
      </c>
      <c r="H88" s="158" t="s">
        <v>815</v>
      </c>
    </row>
    <row r="90" spans="1:11" ht="14" thickBot="1" x14ac:dyDescent="0.2">
      <c r="E90" s="15" t="s">
        <v>309</v>
      </c>
      <c r="K90" s="15" t="s">
        <v>2186</v>
      </c>
    </row>
    <row r="91" spans="1:11" x14ac:dyDescent="0.15">
      <c r="A91" s="56" t="s">
        <v>892</v>
      </c>
      <c r="B91" s="181" t="s">
        <v>197</v>
      </c>
      <c r="C91" s="182" t="s">
        <v>865</v>
      </c>
      <c r="D91" s="59" t="s">
        <v>197</v>
      </c>
      <c r="E91" s="30" t="s">
        <v>866</v>
      </c>
      <c r="G91" s="56" t="s">
        <v>892</v>
      </c>
      <c r="H91" s="181" t="s">
        <v>197</v>
      </c>
      <c r="I91" s="182" t="s">
        <v>865</v>
      </c>
      <c r="J91" s="59" t="s">
        <v>197</v>
      </c>
      <c r="K91" s="30" t="s">
        <v>866</v>
      </c>
    </row>
    <row r="92" spans="1:11" x14ac:dyDescent="0.15">
      <c r="A92" s="21">
        <v>1</v>
      </c>
      <c r="B92" s="60">
        <f>K64</f>
        <v>0</v>
      </c>
      <c r="C92" s="45" t="str">
        <f>C64</f>
        <v>Michele Perris</v>
      </c>
      <c r="D92" s="191">
        <f>K63</f>
        <v>0</v>
      </c>
      <c r="E92" s="449" t="str">
        <f>C68</f>
        <v>R. Tamburelli</v>
      </c>
      <c r="G92" s="21">
        <v>1</v>
      </c>
      <c r="H92" s="60">
        <f>K68</f>
        <v>0</v>
      </c>
      <c r="I92" s="45" t="str">
        <f>C66</f>
        <v>N. Stimamiglio</v>
      </c>
      <c r="J92" s="191">
        <f>K64</f>
        <v>0</v>
      </c>
      <c r="K92" s="451" t="str">
        <f>C67</f>
        <v>F.B. Maurice</v>
      </c>
    </row>
    <row r="93" spans="1:11" x14ac:dyDescent="0.15">
      <c r="A93" s="65">
        <v>2</v>
      </c>
      <c r="B93" s="201">
        <f>K69</f>
        <v>0</v>
      </c>
      <c r="C93" s="46" t="str">
        <f>C70</f>
        <v>D. Frederiksen</v>
      </c>
      <c r="D93" s="191">
        <f>K68</f>
        <v>0</v>
      </c>
      <c r="E93" s="37" t="str">
        <f>C66</f>
        <v>N. Stimamiglio</v>
      </c>
      <c r="G93" s="65">
        <v>2</v>
      </c>
      <c r="H93" s="201">
        <f>K67</f>
        <v>0</v>
      </c>
      <c r="I93" s="45" t="str">
        <f>C69</f>
        <v>P. Floyl</v>
      </c>
      <c r="J93" s="191">
        <f>K63</f>
        <v>0</v>
      </c>
      <c r="K93" s="206" t="str">
        <f>C68</f>
        <v>R. Tamburelli</v>
      </c>
    </row>
    <row r="94" spans="1:11" ht="14" thickBot="1" x14ac:dyDescent="0.2">
      <c r="A94" s="229">
        <v>3</v>
      </c>
      <c r="B94" s="186">
        <f>K65</f>
        <v>0</v>
      </c>
      <c r="C94" s="226" t="str">
        <f>C65</f>
        <v>Ian Ilsely</v>
      </c>
      <c r="D94" s="195">
        <f>K67</f>
        <v>0</v>
      </c>
      <c r="E94" s="448" t="str">
        <f>C69</f>
        <v>P. Floyl</v>
      </c>
      <c r="G94" s="229">
        <v>3</v>
      </c>
      <c r="H94" s="186">
        <f>K69</f>
        <v>0</v>
      </c>
      <c r="I94" s="226" t="str">
        <f>C70</f>
        <v>D. Frederiksen</v>
      </c>
      <c r="J94" s="195">
        <f>K65</f>
        <v>0</v>
      </c>
      <c r="K94" s="448" t="str">
        <f>C63</f>
        <v>G. Perris</v>
      </c>
    </row>
    <row r="95" spans="1:11" ht="14" thickBot="1" x14ac:dyDescent="0.2">
      <c r="A95" s="252" t="s">
        <v>891</v>
      </c>
      <c r="B95" s="158" t="s">
        <v>797</v>
      </c>
      <c r="G95" s="252" t="s">
        <v>891</v>
      </c>
      <c r="H95" s="158" t="s">
        <v>711</v>
      </c>
    </row>
    <row r="97" spans="1:11" ht="14" thickBot="1" x14ac:dyDescent="0.2">
      <c r="B97" s="1747" t="s">
        <v>496</v>
      </c>
      <c r="C97" s="1748"/>
      <c r="E97" s="15" t="s">
        <v>2185</v>
      </c>
      <c r="K97" s="15" t="s">
        <v>2187</v>
      </c>
    </row>
    <row r="98" spans="1:11" x14ac:dyDescent="0.15">
      <c r="A98" s="56" t="s">
        <v>892</v>
      </c>
      <c r="B98" s="181" t="s">
        <v>197</v>
      </c>
      <c r="C98" s="182" t="s">
        <v>865</v>
      </c>
      <c r="D98" s="59" t="s">
        <v>197</v>
      </c>
      <c r="E98" s="30" t="s">
        <v>866</v>
      </c>
      <c r="G98" s="56" t="s">
        <v>892</v>
      </c>
      <c r="H98" s="181" t="s">
        <v>197</v>
      </c>
      <c r="I98" s="182" t="s">
        <v>865</v>
      </c>
      <c r="J98" s="59" t="s">
        <v>197</v>
      </c>
      <c r="K98" s="30" t="s">
        <v>866</v>
      </c>
    </row>
    <row r="99" spans="1:11" x14ac:dyDescent="0.15">
      <c r="A99" s="21">
        <v>1</v>
      </c>
      <c r="B99" s="60">
        <f>K64</f>
        <v>0</v>
      </c>
      <c r="C99" s="46" t="str">
        <f>C67</f>
        <v>F.B. Maurice</v>
      </c>
      <c r="D99" s="191">
        <f>K67</f>
        <v>0</v>
      </c>
      <c r="E99" s="37" t="str">
        <f>C69</f>
        <v>P. Floyl</v>
      </c>
      <c r="G99" s="21">
        <v>1</v>
      </c>
      <c r="H99" s="60">
        <f>K64</f>
        <v>0</v>
      </c>
      <c r="I99" s="445" t="str">
        <f>C67</f>
        <v>F.B. Maurice</v>
      </c>
      <c r="J99" s="191">
        <f>K67</f>
        <v>0</v>
      </c>
      <c r="K99" s="451" t="str">
        <f>C64</f>
        <v>Michele Perris</v>
      </c>
    </row>
    <row r="100" spans="1:11" x14ac:dyDescent="0.15">
      <c r="A100" s="65">
        <v>2</v>
      </c>
      <c r="B100" s="201">
        <f>K63</f>
        <v>0</v>
      </c>
      <c r="C100" s="45" t="str">
        <f>C68</f>
        <v>R. Tamburelli</v>
      </c>
      <c r="D100" s="191">
        <f>K69</f>
        <v>0</v>
      </c>
      <c r="E100" s="33" t="str">
        <f>C70</f>
        <v>D. Frederiksen</v>
      </c>
      <c r="G100" s="65">
        <v>2</v>
      </c>
      <c r="H100" s="201">
        <f>K69</f>
        <v>0</v>
      </c>
      <c r="I100" s="660" t="str">
        <f>C63</f>
        <v>G. Perris</v>
      </c>
      <c r="J100" s="191">
        <f>K65</f>
        <v>0</v>
      </c>
      <c r="K100" s="659" t="str">
        <f>C65</f>
        <v>Ian Ilsely</v>
      </c>
    </row>
    <row r="101" spans="1:11" ht="14" thickBot="1" x14ac:dyDescent="0.2">
      <c r="A101" s="229">
        <v>3</v>
      </c>
      <c r="B101" s="186">
        <f>K65</f>
        <v>0</v>
      </c>
      <c r="C101" s="629" t="str">
        <f>C65</f>
        <v>Ian Ilsely</v>
      </c>
      <c r="D101" s="195">
        <f>K68</f>
        <v>0</v>
      </c>
      <c r="E101" s="43" t="str">
        <f>C66</f>
        <v>N. Stimamiglio</v>
      </c>
      <c r="G101" s="229">
        <v>3</v>
      </c>
      <c r="H101" s="186">
        <f>K68</f>
        <v>0</v>
      </c>
      <c r="I101" s="193" t="str">
        <f>C66</f>
        <v>N. Stimamiglio</v>
      </c>
      <c r="J101" s="195">
        <f>K63</f>
        <v>0</v>
      </c>
      <c r="K101" s="193" t="str">
        <f>C68</f>
        <v>R. Tamburelli</v>
      </c>
    </row>
    <row r="102" spans="1:11" ht="14" thickBot="1" x14ac:dyDescent="0.2">
      <c r="A102" s="252" t="s">
        <v>891</v>
      </c>
      <c r="B102" s="158" t="s">
        <v>787</v>
      </c>
      <c r="G102" s="252" t="s">
        <v>891</v>
      </c>
      <c r="H102" s="158" t="s">
        <v>1976</v>
      </c>
    </row>
    <row r="104" spans="1:11" ht="14" thickBot="1" x14ac:dyDescent="0.2">
      <c r="E104" s="15" t="s">
        <v>2188</v>
      </c>
      <c r="K104" s="15" t="s">
        <v>311</v>
      </c>
    </row>
    <row r="105" spans="1:11" x14ac:dyDescent="0.15">
      <c r="A105" s="56" t="s">
        <v>892</v>
      </c>
      <c r="B105" s="181" t="s">
        <v>197</v>
      </c>
      <c r="C105" s="182" t="s">
        <v>865</v>
      </c>
      <c r="D105" s="59" t="s">
        <v>197</v>
      </c>
      <c r="E105" s="30" t="s">
        <v>866</v>
      </c>
      <c r="G105" s="56" t="s">
        <v>892</v>
      </c>
      <c r="H105" s="181" t="s">
        <v>197</v>
      </c>
      <c r="I105" s="182" t="s">
        <v>865</v>
      </c>
      <c r="J105" s="59" t="s">
        <v>197</v>
      </c>
      <c r="K105" s="30" t="s">
        <v>866</v>
      </c>
    </row>
    <row r="106" spans="1:11" x14ac:dyDescent="0.15">
      <c r="A106" s="21">
        <v>1</v>
      </c>
      <c r="B106" s="60">
        <f>K64</f>
        <v>0</v>
      </c>
      <c r="C106" s="587" t="str">
        <f>C70</f>
        <v>D. Frederiksen</v>
      </c>
      <c r="D106" s="191">
        <f>K67</f>
        <v>0</v>
      </c>
      <c r="E106" s="33" t="str">
        <f>C64</f>
        <v>Michele Perris</v>
      </c>
      <c r="G106" s="21">
        <v>1</v>
      </c>
      <c r="H106" s="60">
        <f>K63</f>
        <v>0</v>
      </c>
      <c r="I106" s="45" t="str">
        <f>C68</f>
        <v>R. Tamburelli</v>
      </c>
      <c r="J106" s="191">
        <f>K67</f>
        <v>0</v>
      </c>
      <c r="K106" s="451" t="str">
        <f>C67</f>
        <v>F.B. Maurice</v>
      </c>
    </row>
    <row r="107" spans="1:11" x14ac:dyDescent="0.15">
      <c r="A107" s="65">
        <v>2</v>
      </c>
      <c r="B107" s="201">
        <f>K63</f>
        <v>0</v>
      </c>
      <c r="C107" s="46" t="str">
        <f>C68</f>
        <v>R. Tamburelli</v>
      </c>
      <c r="D107" s="191">
        <f>K69</f>
        <v>0</v>
      </c>
      <c r="E107" s="225" t="str">
        <f>C63</f>
        <v>G. Perris</v>
      </c>
      <c r="G107" s="65">
        <v>2</v>
      </c>
      <c r="H107" s="201">
        <f>K64</f>
        <v>0</v>
      </c>
      <c r="I107" s="157" t="str">
        <f>C70</f>
        <v>D. Frederiksen</v>
      </c>
      <c r="J107" s="191">
        <f>K68</f>
        <v>0</v>
      </c>
      <c r="K107" s="451" t="str">
        <f>C65</f>
        <v>Ian Ilsely</v>
      </c>
    </row>
    <row r="108" spans="1:11" ht="14" thickBot="1" x14ac:dyDescent="0.2">
      <c r="A108" s="229">
        <v>3</v>
      </c>
      <c r="B108" s="186">
        <f>K68</f>
        <v>0</v>
      </c>
      <c r="C108" s="446" t="str">
        <f>C66</f>
        <v>N. Stimamiglio</v>
      </c>
      <c r="D108" s="195">
        <f>K65</f>
        <v>0</v>
      </c>
      <c r="E108" s="454" t="str">
        <f>C69</f>
        <v>P. Floyl</v>
      </c>
      <c r="G108" s="229">
        <v>3</v>
      </c>
      <c r="H108" s="186">
        <f>K65</f>
        <v>0</v>
      </c>
      <c r="I108" s="111" t="str">
        <f>C69</f>
        <v>P. Floyl</v>
      </c>
      <c r="J108" s="195">
        <f>K69</f>
        <v>0</v>
      </c>
      <c r="K108" s="193" t="str">
        <f>C63</f>
        <v>G. Perris</v>
      </c>
    </row>
    <row r="109" spans="1:11" ht="14" thickBot="1" x14ac:dyDescent="0.2">
      <c r="A109" s="252" t="s">
        <v>891</v>
      </c>
      <c r="B109" s="283" t="s">
        <v>790</v>
      </c>
      <c r="G109" s="252" t="s">
        <v>891</v>
      </c>
      <c r="H109" s="283" t="s">
        <v>788</v>
      </c>
    </row>
    <row r="111" spans="1:11" ht="14" thickBot="1" x14ac:dyDescent="0.2">
      <c r="E111" s="15" t="s">
        <v>312</v>
      </c>
      <c r="K111" s="15" t="s">
        <v>313</v>
      </c>
    </row>
    <row r="112" spans="1:11" x14ac:dyDescent="0.15">
      <c r="A112" s="56" t="s">
        <v>892</v>
      </c>
      <c r="B112" s="181" t="s">
        <v>197</v>
      </c>
      <c r="C112" s="182" t="s">
        <v>865</v>
      </c>
      <c r="D112" s="59" t="s">
        <v>197</v>
      </c>
      <c r="E112" s="30" t="s">
        <v>866</v>
      </c>
      <c r="G112" s="56" t="s">
        <v>892</v>
      </c>
      <c r="H112" s="181" t="s">
        <v>197</v>
      </c>
      <c r="I112" s="182" t="s">
        <v>865</v>
      </c>
      <c r="J112" s="59" t="s">
        <v>197</v>
      </c>
      <c r="K112" s="30" t="s">
        <v>866</v>
      </c>
    </row>
    <row r="113" spans="1:11" ht="14" thickBot="1" x14ac:dyDescent="0.2">
      <c r="A113" s="21">
        <v>1</v>
      </c>
      <c r="B113" s="60">
        <f>K67</f>
        <v>0</v>
      </c>
      <c r="C113" s="45" t="str">
        <f>C67</f>
        <v>F.B. Maurice</v>
      </c>
      <c r="D113" s="191">
        <f>K68</f>
        <v>0</v>
      </c>
      <c r="E113" s="33" t="str">
        <f>C65</f>
        <v>Ian Ilsely</v>
      </c>
      <c r="G113" s="22">
        <v>1</v>
      </c>
      <c r="H113" s="72">
        <f>K63</f>
        <v>0</v>
      </c>
      <c r="I113" s="226" t="str">
        <f>C64</f>
        <v>Michele Perris</v>
      </c>
      <c r="J113" s="195">
        <f>K67</f>
        <v>0</v>
      </c>
      <c r="K113" s="454" t="str">
        <f>C66</f>
        <v>N. Stimamiglio</v>
      </c>
    </row>
    <row r="114" spans="1:11" x14ac:dyDescent="0.15">
      <c r="A114" s="65">
        <v>2</v>
      </c>
      <c r="B114" s="201">
        <f>K63</f>
        <v>0</v>
      </c>
      <c r="C114" s="620" t="str">
        <f>C64</f>
        <v>Michele Perris</v>
      </c>
      <c r="D114" s="191">
        <f>K69</f>
        <v>0</v>
      </c>
      <c r="E114" s="37" t="str">
        <f>C63</f>
        <v>G. Perris</v>
      </c>
    </row>
    <row r="115" spans="1:11" ht="14" thickBot="1" x14ac:dyDescent="0.2">
      <c r="A115" s="229">
        <v>3</v>
      </c>
      <c r="B115" s="186">
        <f>K65</f>
        <v>0</v>
      </c>
      <c r="C115" s="226" t="str">
        <f>C69</f>
        <v>P. Floyl</v>
      </c>
      <c r="D115" s="195">
        <f>K64</f>
        <v>0</v>
      </c>
      <c r="E115" s="43" t="str">
        <f>C70</f>
        <v>D. Frederiksen</v>
      </c>
    </row>
    <row r="116" spans="1:11" ht="14" thickBot="1" x14ac:dyDescent="0.2">
      <c r="A116" s="252" t="s">
        <v>891</v>
      </c>
      <c r="B116" s="283" t="s">
        <v>1977</v>
      </c>
    </row>
  </sheetData>
  <mergeCells count="38">
    <mergeCell ref="F70:G70"/>
    <mergeCell ref="B83:C83"/>
    <mergeCell ref="B97:C97"/>
    <mergeCell ref="C72:E72"/>
    <mergeCell ref="E79:K79"/>
    <mergeCell ref="F71:G71"/>
    <mergeCell ref="I71:J71"/>
    <mergeCell ref="B80:K80"/>
    <mergeCell ref="A81:K81"/>
    <mergeCell ref="E20:K20"/>
    <mergeCell ref="H15:I15"/>
    <mergeCell ref="J15:K15"/>
    <mergeCell ref="F66:G66"/>
    <mergeCell ref="F67:G67"/>
    <mergeCell ref="B21:K21"/>
    <mergeCell ref="A22:K22"/>
    <mergeCell ref="B24:C24"/>
    <mergeCell ref="B38:C38"/>
    <mergeCell ref="A60:K60"/>
    <mergeCell ref="F62:G62"/>
    <mergeCell ref="F63:G63"/>
    <mergeCell ref="F64:G64"/>
    <mergeCell ref="F69:G69"/>
    <mergeCell ref="F65:G65"/>
    <mergeCell ref="F68:G68"/>
    <mergeCell ref="A1:K1"/>
    <mergeCell ref="F3:G3"/>
    <mergeCell ref="F4:G4"/>
    <mergeCell ref="F5:G5"/>
    <mergeCell ref="C13:E13"/>
    <mergeCell ref="F10:G10"/>
    <mergeCell ref="F11:G11"/>
    <mergeCell ref="F12:G12"/>
    <mergeCell ref="I12:J12"/>
    <mergeCell ref="F6:G6"/>
    <mergeCell ref="F7:G7"/>
    <mergeCell ref="F8:G8"/>
    <mergeCell ref="F9:G9"/>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Foglio171"/>
  <dimension ref="A1:K451"/>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1" spans="1:11" ht="16" x14ac:dyDescent="0.2">
      <c r="A1" s="1760" t="s">
        <v>645</v>
      </c>
      <c r="B1" s="1760"/>
      <c r="C1" s="1760"/>
      <c r="D1" s="1760"/>
      <c r="E1" s="1760"/>
      <c r="F1" s="1760"/>
      <c r="G1" s="1760"/>
      <c r="H1" s="1760"/>
      <c r="I1" s="1760"/>
      <c r="J1" s="1760"/>
      <c r="K1" s="1760"/>
    </row>
    <row r="3" spans="1:11" ht="16" x14ac:dyDescent="0.2">
      <c r="B3" s="1761" t="s">
        <v>196</v>
      </c>
      <c r="C3" s="1761"/>
      <c r="D3" s="1761"/>
    </row>
    <row r="4" spans="1:11" ht="14" thickBot="1" x14ac:dyDescent="0.2">
      <c r="B4" s="1939" t="s">
        <v>204</v>
      </c>
      <c r="C4" s="1939"/>
      <c r="D4" s="1939"/>
      <c r="E4" s="25" t="s">
        <v>367</v>
      </c>
      <c r="G4" s="293" t="s">
        <v>1934</v>
      </c>
    </row>
    <row r="5" spans="1:11" ht="16" x14ac:dyDescent="0.2">
      <c r="B5" s="861">
        <v>1</v>
      </c>
      <c r="C5" s="2226" t="str">
        <f>'8 S - 6 B - 2 RR'!C4</f>
        <v>G. Perris</v>
      </c>
      <c r="D5" s="2226"/>
      <c r="E5" s="862" t="str">
        <f>'8 S - 6 B - 2 RR'!D4</f>
        <v>MON</v>
      </c>
      <c r="F5" s="173" t="s">
        <v>1038</v>
      </c>
      <c r="G5" s="867">
        <f>'8 S - 6 B - 2 RR'!K4</f>
        <v>0</v>
      </c>
    </row>
    <row r="6" spans="1:11" ht="16" x14ac:dyDescent="0.2">
      <c r="B6" s="863">
        <v>2</v>
      </c>
      <c r="C6" s="1763" t="str">
        <f>'8 S - 6 B - 2 RR'!C5</f>
        <v>Michele Perris</v>
      </c>
      <c r="D6" s="1763"/>
      <c r="E6" s="864" t="str">
        <f>'8 S - 6 B - 2 RR'!D5</f>
        <v>MON</v>
      </c>
      <c r="F6" s="173" t="s">
        <v>1038</v>
      </c>
      <c r="G6" s="340">
        <f>'8 S - 6 B - 2 RR'!K5</f>
        <v>0</v>
      </c>
    </row>
    <row r="7" spans="1:11" ht="16" x14ac:dyDescent="0.2">
      <c r="B7" s="863">
        <v>3</v>
      </c>
      <c r="C7" s="1763" t="str">
        <f>'8 S - 6 B - 2 RR'!C6</f>
        <v>Ian Ilsely</v>
      </c>
      <c r="D7" s="1763"/>
      <c r="E7" s="864" t="str">
        <f>'8 S - 6 B - 2 RR'!D6</f>
        <v>GBR</v>
      </c>
      <c r="F7" s="173" t="s">
        <v>1038</v>
      </c>
      <c r="G7" s="340">
        <f>'8 S - 6 B - 2 RR'!K6</f>
        <v>0</v>
      </c>
    </row>
    <row r="8" spans="1:11" ht="16" x14ac:dyDescent="0.2">
      <c r="B8" s="863">
        <v>4</v>
      </c>
      <c r="C8" s="1763" t="str">
        <f>'8 S - 6 B - 2 RR'!C7</f>
        <v>N. Stimamiglio</v>
      </c>
      <c r="D8" s="1763"/>
      <c r="E8" s="864" t="str">
        <f>'8 S - 6 B - 2 RR'!D7</f>
        <v>MON</v>
      </c>
      <c r="G8" s="340"/>
    </row>
    <row r="9" spans="1:11" ht="16" x14ac:dyDescent="0.2">
      <c r="B9" s="863">
        <v>5</v>
      </c>
      <c r="C9" s="1763" t="str">
        <f>'8 S - 6 B - 2 RR'!C8</f>
        <v>F.B. Maurice</v>
      </c>
      <c r="D9" s="1763"/>
      <c r="E9" s="864" t="str">
        <f>'8 S - 6 B - 2 RR'!D8</f>
        <v>MON</v>
      </c>
      <c r="F9" s="173" t="s">
        <v>1038</v>
      </c>
      <c r="G9" s="340">
        <f>'8 S - 6 B - 2 RR'!K8</f>
        <v>0</v>
      </c>
    </row>
    <row r="10" spans="1:11" ht="16" x14ac:dyDescent="0.2">
      <c r="B10" s="863">
        <v>6</v>
      </c>
      <c r="C10" s="1763" t="str">
        <f>'8 S - 6 B - 2 RR'!C9</f>
        <v>R. Tamburelli</v>
      </c>
      <c r="D10" s="1763"/>
      <c r="E10" s="864" t="str">
        <f>'8 S - 6 B - 2 RR'!D9</f>
        <v>MON</v>
      </c>
      <c r="F10" s="173" t="s">
        <v>1038</v>
      </c>
      <c r="G10" s="340">
        <f>'8 S - 6 B - 2 RR'!K9</f>
        <v>0</v>
      </c>
    </row>
    <row r="11" spans="1:11" ht="16" x14ac:dyDescent="0.2">
      <c r="B11" s="863">
        <v>7</v>
      </c>
      <c r="C11" s="1763" t="str">
        <f>'8 S - 6 B - 2 RR'!C10</f>
        <v>P. Floyl</v>
      </c>
      <c r="D11" s="1763"/>
      <c r="E11" s="864" t="str">
        <f>'8 S - 6 B - 2 RR'!D10</f>
        <v>MON</v>
      </c>
      <c r="F11" s="173" t="s">
        <v>1038</v>
      </c>
      <c r="G11" s="340">
        <f>'8 S - 6 B - 2 RR'!K10</f>
        <v>0</v>
      </c>
    </row>
    <row r="12" spans="1:11" ht="17" thickBot="1" x14ac:dyDescent="0.25">
      <c r="B12" s="865">
        <v>8</v>
      </c>
      <c r="C12" s="2227" t="str">
        <f>'8 S - 6 B - 2 RR'!C11</f>
        <v>D. Frederiksen</v>
      </c>
      <c r="D12" s="2227"/>
      <c r="E12" s="866" t="str">
        <f>'8 S - 6 B - 2 RR'!D11</f>
        <v>MON</v>
      </c>
      <c r="F12" s="173"/>
      <c r="G12" s="868"/>
    </row>
    <row r="14" spans="1:11" ht="16" x14ac:dyDescent="0.2">
      <c r="A14" s="1761" t="s">
        <v>1686</v>
      </c>
      <c r="B14" s="1761"/>
      <c r="C14" s="1761"/>
      <c r="D14" s="1761"/>
      <c r="E14" s="1761"/>
      <c r="F14" s="1761"/>
      <c r="G14" s="1761"/>
      <c r="H14" s="1761"/>
      <c r="I14" s="1761"/>
      <c r="J14" s="1761"/>
      <c r="K14" s="1761"/>
    </row>
    <row r="16" spans="1:11" ht="17" thickBot="1" x14ac:dyDescent="0.25">
      <c r="C16" s="1760" t="s">
        <v>194</v>
      </c>
      <c r="D16" s="1760"/>
      <c r="E16" s="1760"/>
      <c r="F16" s="1760"/>
      <c r="G16" s="1760"/>
      <c r="H16" s="1760"/>
      <c r="I16" s="1760"/>
      <c r="J16" s="1760"/>
    </row>
    <row r="17" spans="2:11" ht="19" thickBot="1" x14ac:dyDescent="0.25">
      <c r="B17" s="1764" t="s">
        <v>1461</v>
      </c>
      <c r="C17" s="1825"/>
      <c r="D17" s="220" t="s">
        <v>1460</v>
      </c>
      <c r="E17" s="1699" t="s">
        <v>18</v>
      </c>
      <c r="F17" s="1826"/>
      <c r="G17" s="295" t="s">
        <v>1192</v>
      </c>
      <c r="H17" s="534" t="s">
        <v>199</v>
      </c>
      <c r="I17" s="526"/>
      <c r="J17" s="535" t="s">
        <v>200</v>
      </c>
      <c r="K17" s="526">
        <v>1</v>
      </c>
    </row>
    <row r="18" spans="2:11" x14ac:dyDescent="0.15">
      <c r="B18" s="300" t="s">
        <v>892</v>
      </c>
      <c r="C18" s="301" t="s">
        <v>197</v>
      </c>
      <c r="D18" s="302" t="s">
        <v>2322</v>
      </c>
      <c r="E18" s="303" t="s">
        <v>197</v>
      </c>
      <c r="F18" s="304" t="s">
        <v>2324</v>
      </c>
      <c r="G18" s="305" t="s">
        <v>1041</v>
      </c>
      <c r="H18" s="106" t="s">
        <v>1042</v>
      </c>
      <c r="I18" s="106" t="s">
        <v>1043</v>
      </c>
      <c r="J18" s="106" t="s">
        <v>193</v>
      </c>
      <c r="K18" s="306" t="s">
        <v>2063</v>
      </c>
    </row>
    <row r="19" spans="2:11" ht="16" x14ac:dyDescent="0.2">
      <c r="B19" s="307">
        <v>1</v>
      </c>
      <c r="C19" s="308">
        <f>'8 S - 6 B - 2 RR'!B26</f>
        <v>0</v>
      </c>
      <c r="D19" s="33" t="str">
        <f>'8 S - 6 B - 2 RR'!C26</f>
        <v>F.B. Maurice</v>
      </c>
      <c r="E19" s="308">
        <f>'8 S - 6 B - 2 RR'!D26</f>
        <v>0</v>
      </c>
      <c r="F19" s="33" t="str">
        <f>'8 S - 6 B - 2 RR'!E26</f>
        <v>G. Perris</v>
      </c>
      <c r="G19" s="309"/>
      <c r="H19" s="99"/>
      <c r="I19" s="211"/>
      <c r="J19" s="99"/>
      <c r="K19" s="102"/>
    </row>
    <row r="20" spans="2:11" ht="16" x14ac:dyDescent="0.2">
      <c r="B20" s="307">
        <v>2</v>
      </c>
      <c r="C20" s="308">
        <f>'8 S - 6 B - 2 RR'!B27</f>
        <v>0</v>
      </c>
      <c r="D20" s="33" t="str">
        <f>'8 S - 6 B - 2 RR'!C27</f>
        <v>Ian Ilsely</v>
      </c>
      <c r="E20" s="308">
        <f>'8 S - 6 B - 2 RR'!D27</f>
        <v>0</v>
      </c>
      <c r="F20" s="33" t="str">
        <f>'8 S - 6 B - 2 RR'!E27</f>
        <v>R. Tamburelli</v>
      </c>
      <c r="G20" s="310"/>
      <c r="H20" s="99"/>
      <c r="I20" s="211"/>
      <c r="J20" s="99"/>
      <c r="K20" s="102"/>
    </row>
    <row r="21" spans="2:11" ht="17" thickBot="1" x14ac:dyDescent="0.25">
      <c r="B21" s="307">
        <v>3</v>
      </c>
      <c r="C21" s="308">
        <f>'8 S - 6 B - 2 RR'!B28</f>
        <v>0</v>
      </c>
      <c r="D21" s="33" t="str">
        <f>'8 S - 6 B - 2 RR'!C28</f>
        <v>Michele Perris</v>
      </c>
      <c r="E21" s="308">
        <f>'8 S - 6 B - 2 RR'!D28</f>
        <v>0</v>
      </c>
      <c r="F21" s="33" t="str">
        <f>'8 S - 6 B - 2 RR'!E28</f>
        <v>P. Floyl</v>
      </c>
      <c r="G21" s="310"/>
      <c r="H21" s="99"/>
      <c r="I21" s="211"/>
      <c r="J21" s="99"/>
      <c r="K21" s="102"/>
    </row>
    <row r="22" spans="2:11" ht="17" thickBot="1" x14ac:dyDescent="0.25">
      <c r="B22" s="1766" t="s">
        <v>1458</v>
      </c>
      <c r="C22" s="1767"/>
      <c r="D22" s="1767"/>
      <c r="E22" s="1767"/>
      <c r="F22" s="1767"/>
      <c r="G22" s="1767"/>
      <c r="H22" s="1767"/>
      <c r="I22" s="1769" t="s">
        <v>2062</v>
      </c>
      <c r="J22" s="1770"/>
      <c r="K22" s="522"/>
    </row>
    <row r="24" spans="2:11" ht="16" x14ac:dyDescent="0.2">
      <c r="C24" s="1760" t="s">
        <v>194</v>
      </c>
      <c r="D24" s="1760"/>
      <c r="E24" s="1760"/>
      <c r="F24" s="1760"/>
      <c r="G24" s="1760"/>
      <c r="H24" s="1760"/>
      <c r="I24" s="1760"/>
      <c r="J24" s="1760"/>
    </row>
    <row r="25" spans="2:11" ht="14" thickBot="1" x14ac:dyDescent="0.2"/>
    <row r="26" spans="2:11" ht="19" thickBot="1" x14ac:dyDescent="0.25">
      <c r="B26" s="1764" t="s">
        <v>1461</v>
      </c>
      <c r="C26" s="1825"/>
      <c r="D26" s="220" t="s">
        <v>1460</v>
      </c>
      <c r="E26" s="1699" t="s">
        <v>18</v>
      </c>
      <c r="F26" s="1826"/>
      <c r="G26" s="295" t="s">
        <v>1192</v>
      </c>
      <c r="H26" s="534" t="s">
        <v>199</v>
      </c>
      <c r="I26" s="526"/>
      <c r="J26" s="535" t="s">
        <v>200</v>
      </c>
      <c r="K26" s="526">
        <v>2</v>
      </c>
    </row>
    <row r="27" spans="2:11" x14ac:dyDescent="0.15">
      <c r="B27" s="300" t="s">
        <v>892</v>
      </c>
      <c r="C27" s="301" t="s">
        <v>197</v>
      </c>
      <c r="D27" s="302" t="s">
        <v>2322</v>
      </c>
      <c r="E27" s="303" t="s">
        <v>197</v>
      </c>
      <c r="F27" s="304" t="s">
        <v>2324</v>
      </c>
      <c r="G27" s="305" t="s">
        <v>1041</v>
      </c>
      <c r="H27" s="106" t="s">
        <v>1042</v>
      </c>
      <c r="I27" s="106" t="s">
        <v>1043</v>
      </c>
      <c r="J27" s="106" t="s">
        <v>193</v>
      </c>
      <c r="K27" s="306" t="s">
        <v>2063</v>
      </c>
    </row>
    <row r="28" spans="2:11" ht="16" x14ac:dyDescent="0.2">
      <c r="B28" s="307">
        <v>1</v>
      </c>
      <c r="C28" s="308">
        <f>'8 S - 6 B - 2 RR'!H26</f>
        <v>0</v>
      </c>
      <c r="D28" s="33" t="str">
        <f>'8 S - 6 B - 2 RR'!I26</f>
        <v>N. Stimamiglio</v>
      </c>
      <c r="E28" s="308">
        <f>'8 S - 6 B - 2 RR'!J26</f>
        <v>0</v>
      </c>
      <c r="F28" s="33" t="str">
        <f>'8 S - 6 B - 2 RR'!K26</f>
        <v>G. Perris</v>
      </c>
      <c r="G28" s="309"/>
      <c r="H28" s="99"/>
      <c r="I28" s="211"/>
      <c r="J28" s="99"/>
      <c r="K28" s="102"/>
    </row>
    <row r="29" spans="2:11" ht="16" x14ac:dyDescent="0.2">
      <c r="B29" s="307">
        <v>2</v>
      </c>
      <c r="C29" s="308">
        <f>'8 S - 6 B - 2 RR'!H27</f>
        <v>0</v>
      </c>
      <c r="D29" s="33" t="str">
        <f>'8 S - 6 B - 2 RR'!I27</f>
        <v>Michele Perris</v>
      </c>
      <c r="E29" s="308">
        <f>'8 S - 6 B - 2 RR'!J27</f>
        <v>0</v>
      </c>
      <c r="F29" s="33" t="str">
        <f>'8 S - 6 B - 2 RR'!K27</f>
        <v>Ian Ilsely</v>
      </c>
      <c r="G29" s="310"/>
      <c r="H29" s="99"/>
      <c r="I29" s="211"/>
      <c r="J29" s="99"/>
      <c r="K29" s="102"/>
    </row>
    <row r="30" spans="2:11" ht="17" thickBot="1" x14ac:dyDescent="0.25">
      <c r="B30" s="307">
        <v>3</v>
      </c>
      <c r="C30" s="308">
        <f>'8 S - 6 B - 2 RR'!H28</f>
        <v>0</v>
      </c>
      <c r="D30" s="33" t="str">
        <f>'8 S - 6 B - 2 RR'!I28</f>
        <v>D. Frederiksen</v>
      </c>
      <c r="E30" s="308">
        <f>'8 S - 6 B - 2 RR'!J28</f>
        <v>0</v>
      </c>
      <c r="F30" s="33" t="str">
        <f>'8 S - 6 B - 2 RR'!K28</f>
        <v>F.B. Maurice</v>
      </c>
      <c r="G30" s="310"/>
      <c r="H30" s="99"/>
      <c r="I30" s="211"/>
      <c r="J30" s="99"/>
      <c r="K30" s="102"/>
    </row>
    <row r="31" spans="2:11" ht="17" thickBot="1" x14ac:dyDescent="0.25">
      <c r="B31" s="1766" t="s">
        <v>1458</v>
      </c>
      <c r="C31" s="1767"/>
      <c r="D31" s="1767"/>
      <c r="E31" s="1767"/>
      <c r="F31" s="1767"/>
      <c r="G31" s="1767"/>
      <c r="H31" s="1767"/>
      <c r="I31" s="1769" t="s">
        <v>2062</v>
      </c>
      <c r="J31" s="1770"/>
      <c r="K31" s="522"/>
    </row>
    <row r="33" spans="2:11" ht="16" x14ac:dyDescent="0.2">
      <c r="C33" s="1760" t="s">
        <v>194</v>
      </c>
      <c r="D33" s="1760"/>
      <c r="E33" s="1760"/>
      <c r="F33" s="1760"/>
      <c r="G33" s="1760"/>
      <c r="H33" s="1760"/>
      <c r="I33" s="1760"/>
      <c r="J33" s="1760"/>
    </row>
    <row r="34" spans="2:11" ht="14" thickBot="1" x14ac:dyDescent="0.2"/>
    <row r="35" spans="2:11" ht="19" thickBot="1" x14ac:dyDescent="0.25">
      <c r="B35" s="1764" t="s">
        <v>1461</v>
      </c>
      <c r="C35" s="1825"/>
      <c r="D35" s="220" t="s">
        <v>1460</v>
      </c>
      <c r="E35" s="1699" t="s">
        <v>18</v>
      </c>
      <c r="F35" s="1826"/>
      <c r="G35" s="295" t="s">
        <v>1192</v>
      </c>
      <c r="H35" s="534" t="s">
        <v>199</v>
      </c>
      <c r="I35" s="526"/>
      <c r="J35" s="535" t="s">
        <v>200</v>
      </c>
      <c r="K35" s="526">
        <v>3</v>
      </c>
    </row>
    <row r="36" spans="2:11" x14ac:dyDescent="0.15">
      <c r="B36" s="300" t="s">
        <v>892</v>
      </c>
      <c r="C36" s="301" t="s">
        <v>197</v>
      </c>
      <c r="D36" s="302" t="s">
        <v>2322</v>
      </c>
      <c r="E36" s="303" t="s">
        <v>197</v>
      </c>
      <c r="F36" s="304" t="s">
        <v>2324</v>
      </c>
      <c r="G36" s="305" t="s">
        <v>1041</v>
      </c>
      <c r="H36" s="106" t="s">
        <v>1042</v>
      </c>
      <c r="I36" s="106" t="s">
        <v>1043</v>
      </c>
      <c r="J36" s="106" t="s">
        <v>193</v>
      </c>
      <c r="K36" s="306" t="s">
        <v>2063</v>
      </c>
    </row>
    <row r="37" spans="2:11" ht="16" x14ac:dyDescent="0.2">
      <c r="B37" s="307">
        <v>1</v>
      </c>
      <c r="C37" s="308">
        <f>'8 S - 6 B - 2 RR'!B33</f>
        <v>0</v>
      </c>
      <c r="D37" s="33" t="str">
        <f>'8 S - 6 B - 2 RR'!C33</f>
        <v>R. Tamburelli</v>
      </c>
      <c r="E37" s="308">
        <f>'8 S - 6 B - 2 RR'!D33</f>
        <v>0</v>
      </c>
      <c r="F37" s="33" t="str">
        <f>'8 S - 6 B - 2 RR'!E33</f>
        <v>Michele Perris</v>
      </c>
      <c r="G37" s="309"/>
      <c r="H37" s="99"/>
      <c r="I37" s="211"/>
      <c r="J37" s="99"/>
      <c r="K37" s="102"/>
    </row>
    <row r="38" spans="2:11" ht="16" x14ac:dyDescent="0.2">
      <c r="B38" s="307">
        <v>2</v>
      </c>
      <c r="C38" s="308">
        <f>'8 S - 6 B - 2 RR'!B34</f>
        <v>0</v>
      </c>
      <c r="D38" s="33" t="str">
        <f>'8 S - 6 B - 2 RR'!C34</f>
        <v>N. Stimamiglio</v>
      </c>
      <c r="E38" s="308">
        <f>'8 S - 6 B - 2 RR'!D34</f>
        <v>0</v>
      </c>
      <c r="F38" s="33" t="str">
        <f>'8 S - 6 B - 2 RR'!E34</f>
        <v>D. Frederiksen</v>
      </c>
      <c r="G38" s="310"/>
      <c r="H38" s="99"/>
      <c r="I38" s="211"/>
      <c r="J38" s="99"/>
      <c r="K38" s="102"/>
    </row>
    <row r="39" spans="2:11" ht="17" thickBot="1" x14ac:dyDescent="0.25">
      <c r="B39" s="307">
        <v>3</v>
      </c>
      <c r="C39" s="308">
        <f>'8 S - 6 B - 2 RR'!B35</f>
        <v>0</v>
      </c>
      <c r="D39" s="33" t="str">
        <f>'8 S - 6 B - 2 RR'!C35</f>
        <v>P. Floyl</v>
      </c>
      <c r="E39" s="308">
        <f>'8 S - 6 B - 2 RR'!D35</f>
        <v>0</v>
      </c>
      <c r="F39" s="33" t="str">
        <f>'8 S - 6 B - 2 RR'!E35</f>
        <v>Ian Ilsely</v>
      </c>
      <c r="G39" s="310"/>
      <c r="H39" s="99"/>
      <c r="I39" s="211"/>
      <c r="J39" s="99"/>
      <c r="K39" s="102"/>
    </row>
    <row r="40" spans="2:11" ht="17" thickBot="1" x14ac:dyDescent="0.25">
      <c r="B40" s="1766" t="s">
        <v>1458</v>
      </c>
      <c r="C40" s="1767"/>
      <c r="D40" s="1767"/>
      <c r="E40" s="1767"/>
      <c r="F40" s="1767"/>
      <c r="G40" s="1767"/>
      <c r="H40" s="1767"/>
      <c r="I40" s="1769" t="s">
        <v>2062</v>
      </c>
      <c r="J40" s="1770"/>
      <c r="K40" s="522"/>
    </row>
    <row r="42" spans="2:11" ht="16" x14ac:dyDescent="0.2">
      <c r="C42" s="1760" t="s">
        <v>194</v>
      </c>
      <c r="D42" s="1760"/>
      <c r="E42" s="1760"/>
      <c r="F42" s="1760"/>
      <c r="G42" s="1760"/>
      <c r="H42" s="1760"/>
      <c r="I42" s="1760"/>
      <c r="J42" s="1760"/>
    </row>
    <row r="43" spans="2:11" ht="14" thickBot="1" x14ac:dyDescent="0.2"/>
    <row r="44" spans="2:11" ht="19" thickBot="1" x14ac:dyDescent="0.25">
      <c r="B44" s="1764" t="s">
        <v>1461</v>
      </c>
      <c r="C44" s="1825"/>
      <c r="D44" s="220" t="s">
        <v>1460</v>
      </c>
      <c r="E44" s="1699" t="s">
        <v>18</v>
      </c>
      <c r="F44" s="1826"/>
      <c r="G44" s="295" t="s">
        <v>1192</v>
      </c>
      <c r="H44" s="534" t="s">
        <v>199</v>
      </c>
      <c r="I44" s="526"/>
      <c r="J44" s="535" t="s">
        <v>200</v>
      </c>
      <c r="K44" s="526">
        <v>4</v>
      </c>
    </row>
    <row r="45" spans="2:11" x14ac:dyDescent="0.15">
      <c r="B45" s="300" t="s">
        <v>892</v>
      </c>
      <c r="C45" s="301" t="s">
        <v>197</v>
      </c>
      <c r="D45" s="302" t="s">
        <v>2322</v>
      </c>
      <c r="E45" s="303" t="s">
        <v>197</v>
      </c>
      <c r="F45" s="304" t="s">
        <v>2324</v>
      </c>
      <c r="G45" s="305" t="s">
        <v>1041</v>
      </c>
      <c r="H45" s="106" t="s">
        <v>1042</v>
      </c>
      <c r="I45" s="106" t="s">
        <v>1043</v>
      </c>
      <c r="J45" s="106" t="s">
        <v>193</v>
      </c>
      <c r="K45" s="306" t="s">
        <v>2063</v>
      </c>
    </row>
    <row r="46" spans="2:11" ht="16" x14ac:dyDescent="0.2">
      <c r="B46" s="307">
        <v>1</v>
      </c>
      <c r="C46" s="308">
        <f>'8 S - 6 B - 2 RR'!H33</f>
        <v>0</v>
      </c>
      <c r="D46" s="33" t="str">
        <f>'8 S - 6 B - 2 RR'!I33</f>
        <v>F.B. Maurice</v>
      </c>
      <c r="E46" s="308">
        <f>'8 S - 6 B - 2 RR'!J33</f>
        <v>0</v>
      </c>
      <c r="F46" s="33" t="str">
        <f>'8 S - 6 B - 2 RR'!K33</f>
        <v>N. Stimamiglio</v>
      </c>
      <c r="G46" s="309"/>
      <c r="H46" s="99"/>
      <c r="I46" s="211"/>
      <c r="J46" s="99"/>
      <c r="K46" s="102"/>
    </row>
    <row r="47" spans="2:11" ht="16" x14ac:dyDescent="0.2">
      <c r="B47" s="307">
        <v>2</v>
      </c>
      <c r="C47" s="308">
        <f>'8 S - 6 B - 2 RR'!H34</f>
        <v>0</v>
      </c>
      <c r="D47" s="33" t="str">
        <f>'8 S - 6 B - 2 RR'!I34</f>
        <v>R. Tamburelli</v>
      </c>
      <c r="E47" s="308">
        <f>'8 S - 6 B - 2 RR'!J34</f>
        <v>0</v>
      </c>
      <c r="F47" s="33" t="str">
        <f>'8 S - 6 B - 2 RR'!K34</f>
        <v>P. Floyl</v>
      </c>
      <c r="G47" s="310"/>
      <c r="H47" s="99"/>
      <c r="I47" s="211"/>
      <c r="J47" s="99"/>
      <c r="K47" s="102"/>
    </row>
    <row r="48" spans="2:11" ht="17" thickBot="1" x14ac:dyDescent="0.25">
      <c r="B48" s="307">
        <v>3</v>
      </c>
      <c r="C48" s="308">
        <f>'8 S - 6 B - 2 RR'!H35</f>
        <v>0</v>
      </c>
      <c r="D48" s="33" t="str">
        <f>'8 S - 6 B - 2 RR'!I35</f>
        <v>G. Perris</v>
      </c>
      <c r="E48" s="308">
        <f>'8 S - 6 B - 2 RR'!J35</f>
        <v>0</v>
      </c>
      <c r="F48" s="33" t="str">
        <f>'8 S - 6 B - 2 RR'!K35</f>
        <v>D. Frederiksen</v>
      </c>
      <c r="G48" s="310"/>
      <c r="H48" s="99"/>
      <c r="I48" s="211"/>
      <c r="J48" s="99"/>
      <c r="K48" s="102"/>
    </row>
    <row r="49" spans="2:11" ht="17" thickBot="1" x14ac:dyDescent="0.25">
      <c r="B49" s="1766" t="s">
        <v>1458</v>
      </c>
      <c r="C49" s="1767"/>
      <c r="D49" s="1767"/>
      <c r="E49" s="1767"/>
      <c r="F49" s="1767"/>
      <c r="G49" s="1767"/>
      <c r="H49" s="1767"/>
      <c r="I49" s="1769" t="s">
        <v>2062</v>
      </c>
      <c r="J49" s="1770"/>
      <c r="K49" s="522"/>
    </row>
    <row r="51" spans="2:11" ht="16" x14ac:dyDescent="0.2">
      <c r="C51" s="1760" t="s">
        <v>194</v>
      </c>
      <c r="D51" s="1760"/>
      <c r="E51" s="1760"/>
      <c r="F51" s="1760"/>
      <c r="G51" s="1760"/>
      <c r="H51" s="1760"/>
      <c r="I51" s="1760"/>
      <c r="J51" s="1760"/>
    </row>
    <row r="52" spans="2:11" ht="14" thickBot="1" x14ac:dyDescent="0.2"/>
    <row r="53" spans="2:11" ht="19" thickBot="1" x14ac:dyDescent="0.25">
      <c r="B53" s="1764" t="s">
        <v>1461</v>
      </c>
      <c r="C53" s="1825"/>
      <c r="D53" s="220" t="s">
        <v>1460</v>
      </c>
      <c r="E53" s="1699" t="s">
        <v>18</v>
      </c>
      <c r="F53" s="1826"/>
      <c r="G53" s="295" t="s">
        <v>1192</v>
      </c>
      <c r="H53" s="534" t="s">
        <v>199</v>
      </c>
      <c r="I53" s="526"/>
      <c r="J53" s="535" t="s">
        <v>200</v>
      </c>
      <c r="K53" s="526">
        <v>5</v>
      </c>
    </row>
    <row r="54" spans="2:11" x14ac:dyDescent="0.15">
      <c r="B54" s="300" t="s">
        <v>892</v>
      </c>
      <c r="C54" s="301" t="s">
        <v>197</v>
      </c>
      <c r="D54" s="302" t="s">
        <v>2322</v>
      </c>
      <c r="E54" s="303" t="s">
        <v>197</v>
      </c>
      <c r="F54" s="304" t="s">
        <v>2324</v>
      </c>
      <c r="G54" s="305" t="s">
        <v>1041</v>
      </c>
      <c r="H54" s="106" t="s">
        <v>1042</v>
      </c>
      <c r="I54" s="106" t="s">
        <v>1043</v>
      </c>
      <c r="J54" s="106" t="s">
        <v>193</v>
      </c>
      <c r="K54" s="306" t="s">
        <v>2063</v>
      </c>
    </row>
    <row r="55" spans="2:11" ht="16" x14ac:dyDescent="0.2">
      <c r="B55" s="307">
        <v>1</v>
      </c>
      <c r="C55" s="308">
        <f>'8 S - 6 B - 2 RR'!B40</f>
        <v>0</v>
      </c>
      <c r="D55" s="33" t="str">
        <f>'8 S - 6 B - 2 RR'!C40</f>
        <v>P. Floyl</v>
      </c>
      <c r="E55" s="308">
        <f>'8 S - 6 B - 2 RR'!D40</f>
        <v>0</v>
      </c>
      <c r="F55" s="33" t="str">
        <f>'8 S - 6 B - 2 RR'!E40</f>
        <v>F.B. Maurice</v>
      </c>
      <c r="G55" s="309"/>
      <c r="H55" s="99"/>
      <c r="I55" s="211"/>
      <c r="J55" s="99"/>
      <c r="K55" s="102"/>
    </row>
    <row r="56" spans="2:11" ht="16" x14ac:dyDescent="0.2">
      <c r="B56" s="307">
        <v>2</v>
      </c>
      <c r="C56" s="308">
        <f>'8 S - 6 B - 2 RR'!B41</f>
        <v>0</v>
      </c>
      <c r="D56" s="33" t="str">
        <f>'8 S - 6 B - 2 RR'!C41</f>
        <v>D. Frederiksen</v>
      </c>
      <c r="E56" s="308">
        <f>'8 S - 6 B - 2 RR'!D41</f>
        <v>0</v>
      </c>
      <c r="F56" s="33" t="str">
        <f>'8 S - 6 B - 2 RR'!E41</f>
        <v>R. Tamburelli</v>
      </c>
      <c r="G56" s="310"/>
      <c r="H56" s="99"/>
      <c r="I56" s="211"/>
      <c r="J56" s="99"/>
      <c r="K56" s="102"/>
    </row>
    <row r="57" spans="2:11" ht="17" thickBot="1" x14ac:dyDescent="0.25">
      <c r="B57" s="307">
        <v>3</v>
      </c>
      <c r="C57" s="308">
        <f>'8 S - 6 B - 2 RR'!B42</f>
        <v>0</v>
      </c>
      <c r="D57" s="33" t="str">
        <f>'8 S - 6 B - 2 RR'!C42</f>
        <v>N. Stimamiglio</v>
      </c>
      <c r="E57" s="308">
        <f>'8 S - 6 B - 2 RR'!D42</f>
        <v>0</v>
      </c>
      <c r="F57" s="33" t="str">
        <f>'8 S - 6 B - 2 RR'!E42</f>
        <v>Ian Ilsely</v>
      </c>
      <c r="G57" s="310"/>
      <c r="H57" s="99"/>
      <c r="I57" s="211"/>
      <c r="J57" s="99"/>
      <c r="K57" s="102"/>
    </row>
    <row r="58" spans="2:11" ht="17" thickBot="1" x14ac:dyDescent="0.25">
      <c r="B58" s="1766" t="s">
        <v>1458</v>
      </c>
      <c r="C58" s="1767"/>
      <c r="D58" s="1767"/>
      <c r="E58" s="1767"/>
      <c r="F58" s="1767"/>
      <c r="G58" s="1767"/>
      <c r="H58" s="1767"/>
      <c r="I58" s="1769" t="s">
        <v>2062</v>
      </c>
      <c r="J58" s="1770"/>
      <c r="K58" s="522"/>
    </row>
    <row r="59" spans="2:11" ht="16" x14ac:dyDescent="0.2">
      <c r="B59" s="523"/>
      <c r="C59" s="523"/>
      <c r="D59" s="523"/>
      <c r="E59" s="523"/>
      <c r="F59" s="523"/>
      <c r="G59" s="523"/>
      <c r="H59" s="523"/>
      <c r="I59" s="243"/>
      <c r="J59"/>
      <c r="K59"/>
    </row>
    <row r="60" spans="2:11" ht="16" x14ac:dyDescent="0.2">
      <c r="C60" s="1760" t="s">
        <v>194</v>
      </c>
      <c r="D60" s="1760"/>
      <c r="E60" s="1760"/>
      <c r="F60" s="1760"/>
      <c r="G60" s="1760"/>
      <c r="H60" s="1760"/>
      <c r="I60" s="1760"/>
      <c r="J60" s="1760"/>
      <c r="K60"/>
    </row>
    <row r="61" spans="2:11" ht="17" thickBot="1" x14ac:dyDescent="0.25">
      <c r="C61" s="653"/>
      <c r="D61" s="653"/>
      <c r="E61" s="653"/>
      <c r="F61" s="653"/>
      <c r="G61" s="653"/>
      <c r="H61" s="653"/>
      <c r="I61" s="653"/>
      <c r="J61" s="653"/>
      <c r="K61"/>
    </row>
    <row r="62" spans="2:11" ht="19" thickBot="1" x14ac:dyDescent="0.25">
      <c r="B62" s="1764" t="s">
        <v>1461</v>
      </c>
      <c r="C62" s="1825"/>
      <c r="D62" s="220" t="s">
        <v>1460</v>
      </c>
      <c r="E62" s="1699" t="s">
        <v>18</v>
      </c>
      <c r="F62" s="1826"/>
      <c r="G62" s="295" t="s">
        <v>1192</v>
      </c>
      <c r="H62" s="534" t="s">
        <v>199</v>
      </c>
      <c r="I62" s="526"/>
      <c r="J62" s="535" t="s">
        <v>200</v>
      </c>
      <c r="K62" s="526">
        <v>6</v>
      </c>
    </row>
    <row r="63" spans="2:11" x14ac:dyDescent="0.15">
      <c r="B63" s="300" t="s">
        <v>892</v>
      </c>
      <c r="C63" s="301" t="s">
        <v>197</v>
      </c>
      <c r="D63" s="302" t="s">
        <v>2322</v>
      </c>
      <c r="E63" s="303" t="s">
        <v>197</v>
      </c>
      <c r="F63" s="304" t="s">
        <v>2324</v>
      </c>
      <c r="G63" s="305" t="s">
        <v>1041</v>
      </c>
      <c r="H63" s="106" t="s">
        <v>1042</v>
      </c>
      <c r="I63" s="106" t="s">
        <v>1043</v>
      </c>
      <c r="J63" s="106" t="s">
        <v>193</v>
      </c>
      <c r="K63" s="306" t="s">
        <v>2063</v>
      </c>
    </row>
    <row r="64" spans="2:11" ht="16" x14ac:dyDescent="0.2">
      <c r="B64" s="307">
        <v>1</v>
      </c>
      <c r="C64" s="308">
        <f>'8 S - 6 B - 2 RR'!H40</f>
        <v>0</v>
      </c>
      <c r="D64" s="33" t="str">
        <f>'8 S - 6 B - 2 RR'!I40</f>
        <v>Michele Perris</v>
      </c>
      <c r="E64" s="308">
        <f>'8 S - 6 B - 2 RR'!J40</f>
        <v>0</v>
      </c>
      <c r="F64" s="33" t="str">
        <f>'8 S - 6 B - 2 RR'!K40</f>
        <v>F.B. Maurice</v>
      </c>
      <c r="G64" s="309"/>
      <c r="H64" s="99"/>
      <c r="I64" s="211"/>
      <c r="J64" s="99"/>
      <c r="K64" s="102"/>
    </row>
    <row r="65" spans="2:11" ht="16" x14ac:dyDescent="0.2">
      <c r="B65" s="307">
        <v>2</v>
      </c>
      <c r="C65" s="308">
        <f>'8 S - 6 B - 2 RR'!H41</f>
        <v>0</v>
      </c>
      <c r="D65" s="33" t="str">
        <f>'8 S - 6 B - 2 RR'!I41</f>
        <v>Ian Ilsely</v>
      </c>
      <c r="E65" s="308">
        <f>'8 S - 6 B - 2 RR'!J41</f>
        <v>0</v>
      </c>
      <c r="F65" s="33" t="str">
        <f>'8 S - 6 B - 2 RR'!K41</f>
        <v>G. Perris</v>
      </c>
      <c r="G65" s="310"/>
      <c r="H65" s="99"/>
      <c r="I65" s="211"/>
      <c r="J65" s="99"/>
      <c r="K65" s="102"/>
    </row>
    <row r="66" spans="2:11" ht="17" thickBot="1" x14ac:dyDescent="0.25">
      <c r="B66" s="307">
        <v>3</v>
      </c>
      <c r="C66" s="308">
        <f>'8 S - 6 B - 2 RR'!H42</f>
        <v>0</v>
      </c>
      <c r="D66" s="33" t="str">
        <f>'8 S - 6 B - 2 RR'!I42</f>
        <v>R. Tamburelli</v>
      </c>
      <c r="E66" s="308">
        <f>'8 S - 6 B - 2 RR'!J42</f>
        <v>0</v>
      </c>
      <c r="F66" s="33" t="str">
        <f>'8 S - 6 B - 2 RR'!K42</f>
        <v>N. Stimamiglio</v>
      </c>
      <c r="G66" s="310"/>
      <c r="H66" s="99"/>
      <c r="I66" s="211"/>
      <c r="J66" s="99"/>
      <c r="K66" s="102"/>
    </row>
    <row r="67" spans="2:11" ht="17" thickBot="1" x14ac:dyDescent="0.25">
      <c r="B67" s="1766" t="s">
        <v>1458</v>
      </c>
      <c r="C67" s="1767"/>
      <c r="D67" s="1767"/>
      <c r="E67" s="1767"/>
      <c r="F67" s="1767"/>
      <c r="G67" s="1767"/>
      <c r="H67" s="1767"/>
      <c r="I67" s="1769" t="s">
        <v>2062</v>
      </c>
      <c r="J67" s="1770"/>
      <c r="K67" s="522"/>
    </row>
    <row r="68" spans="2:11" x14ac:dyDescent="0.15">
      <c r="B68"/>
      <c r="C68"/>
      <c r="D68"/>
      <c r="E68"/>
      <c r="F68"/>
      <c r="G68"/>
      <c r="H68"/>
      <c r="I68"/>
      <c r="J68"/>
      <c r="K68"/>
    </row>
    <row r="69" spans="2:11" ht="16" x14ac:dyDescent="0.2">
      <c r="B69"/>
      <c r="C69" s="1760" t="s">
        <v>194</v>
      </c>
      <c r="D69" s="1760"/>
      <c r="E69" s="1760"/>
      <c r="F69" s="1760"/>
      <c r="G69" s="1760"/>
      <c r="H69" s="1760"/>
      <c r="I69" s="1760"/>
      <c r="J69" s="1760"/>
      <c r="K69"/>
    </row>
    <row r="70" spans="2:11" ht="14" thickBot="1" x14ac:dyDescent="0.2"/>
    <row r="71" spans="2:11" ht="19" thickBot="1" x14ac:dyDescent="0.25">
      <c r="B71" s="1764" t="s">
        <v>1461</v>
      </c>
      <c r="C71" s="1825"/>
      <c r="D71" s="220" t="s">
        <v>1460</v>
      </c>
      <c r="E71" s="1699" t="s">
        <v>18</v>
      </c>
      <c r="F71" s="1826"/>
      <c r="G71" s="295" t="s">
        <v>1192</v>
      </c>
      <c r="H71" s="534" t="s">
        <v>199</v>
      </c>
      <c r="I71" s="526"/>
      <c r="J71" s="535" t="s">
        <v>200</v>
      </c>
      <c r="K71" s="526">
        <v>7</v>
      </c>
    </row>
    <row r="72" spans="2:1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6" x14ac:dyDescent="0.2">
      <c r="B73" s="307">
        <v>1</v>
      </c>
      <c r="C73" s="308">
        <f>'8 S - 6 B - 2 RR'!B47</f>
        <v>0</v>
      </c>
      <c r="D73" s="33" t="str">
        <f>'8 S - 6 B - 2 RR'!C47</f>
        <v>Michele Perris</v>
      </c>
      <c r="E73" s="308">
        <f>'8 S - 6 B - 2 RR'!D47</f>
        <v>0</v>
      </c>
      <c r="F73" s="33" t="str">
        <f>'8 S - 6 B - 2 RR'!E47</f>
        <v>D. Frederiksen</v>
      </c>
      <c r="G73" s="309"/>
      <c r="H73" s="99"/>
      <c r="I73" s="211"/>
      <c r="J73" s="99"/>
      <c r="K73" s="102"/>
    </row>
    <row r="74" spans="2:11" ht="16" x14ac:dyDescent="0.2">
      <c r="B74" s="307">
        <v>2</v>
      </c>
      <c r="C74" s="308">
        <f>'8 S - 6 B - 2 RR'!B48</f>
        <v>0</v>
      </c>
      <c r="D74" s="33" t="str">
        <f>'8 S - 6 B - 2 RR'!C48</f>
        <v>G. Perris</v>
      </c>
      <c r="E74" s="308">
        <f>'8 S - 6 B - 2 RR'!D48</f>
        <v>0</v>
      </c>
      <c r="F74" s="33" t="str">
        <f>'8 S - 6 B - 2 RR'!E48</f>
        <v>R. Tamburelli</v>
      </c>
      <c r="G74" s="310"/>
      <c r="H74" s="99"/>
      <c r="I74" s="211"/>
      <c r="J74" s="99"/>
      <c r="K74" s="102"/>
    </row>
    <row r="75" spans="2:11" ht="17" thickBot="1" x14ac:dyDescent="0.25">
      <c r="B75" s="307">
        <v>3</v>
      </c>
      <c r="C75" s="308">
        <f>'8 S - 6 B - 2 RR'!B49</f>
        <v>0</v>
      </c>
      <c r="D75" s="33" t="str">
        <f>'8 S - 6 B - 2 RR'!C49</f>
        <v>P. Floyl</v>
      </c>
      <c r="E75" s="308">
        <f>'8 S - 6 B - 2 RR'!D49</f>
        <v>0</v>
      </c>
      <c r="F75" s="33" t="str">
        <f>'8 S - 6 B - 2 RR'!E49</f>
        <v>N. Stimamiglio</v>
      </c>
      <c r="G75" s="310"/>
      <c r="H75" s="99"/>
      <c r="I75" s="211"/>
      <c r="J75" s="99"/>
      <c r="K75" s="102"/>
    </row>
    <row r="76" spans="2:11" ht="17" thickBot="1" x14ac:dyDescent="0.25">
      <c r="B76" s="1766" t="s">
        <v>1458</v>
      </c>
      <c r="C76" s="1767"/>
      <c r="D76" s="1767"/>
      <c r="E76" s="1767"/>
      <c r="F76" s="1767"/>
      <c r="G76" s="1767"/>
      <c r="H76" s="1767"/>
      <c r="I76" s="1769" t="s">
        <v>2062</v>
      </c>
      <c r="J76" s="1770"/>
      <c r="K76" s="522"/>
    </row>
    <row r="77" spans="2:11" x14ac:dyDescent="0.15">
      <c r="B77"/>
      <c r="C77"/>
      <c r="D77"/>
      <c r="E77"/>
      <c r="F77"/>
      <c r="G77"/>
      <c r="H77"/>
      <c r="I77"/>
      <c r="J77"/>
      <c r="K77"/>
    </row>
    <row r="78" spans="2:11" ht="16" x14ac:dyDescent="0.2">
      <c r="B78"/>
      <c r="C78" s="1760" t="s">
        <v>194</v>
      </c>
      <c r="D78" s="1760"/>
      <c r="E78" s="1760"/>
      <c r="F78" s="1760"/>
      <c r="G78" s="1760"/>
      <c r="H78" s="1760"/>
      <c r="I78" s="1760"/>
      <c r="J78" s="1760"/>
      <c r="K78"/>
    </row>
    <row r="79" spans="2:11" ht="14" thickBot="1" x14ac:dyDescent="0.2">
      <c r="B79"/>
      <c r="C79"/>
      <c r="D79"/>
      <c r="E79"/>
      <c r="F79"/>
      <c r="G79"/>
      <c r="H79"/>
      <c r="I79"/>
      <c r="J79"/>
      <c r="K79"/>
    </row>
    <row r="80" spans="2:11" ht="19" thickBot="1" x14ac:dyDescent="0.25">
      <c r="B80" s="1764" t="s">
        <v>1461</v>
      </c>
      <c r="C80" s="1825"/>
      <c r="D80" s="220" t="s">
        <v>1460</v>
      </c>
      <c r="E80" s="1699" t="s">
        <v>18</v>
      </c>
      <c r="F80" s="1826"/>
      <c r="G80" s="295" t="s">
        <v>1192</v>
      </c>
      <c r="H80" s="534" t="s">
        <v>199</v>
      </c>
      <c r="I80" s="526"/>
      <c r="J80" s="535" t="s">
        <v>200</v>
      </c>
      <c r="K80" s="526">
        <v>8</v>
      </c>
    </row>
    <row r="81" spans="2:11" x14ac:dyDescent="0.15">
      <c r="B81" s="300" t="s">
        <v>892</v>
      </c>
      <c r="C81" s="301" t="s">
        <v>197</v>
      </c>
      <c r="D81" s="302" t="s">
        <v>2322</v>
      </c>
      <c r="E81" s="303" t="s">
        <v>197</v>
      </c>
      <c r="F81" s="304" t="s">
        <v>2324</v>
      </c>
      <c r="G81" s="305" t="s">
        <v>1041</v>
      </c>
      <c r="H81" s="106" t="s">
        <v>1042</v>
      </c>
      <c r="I81" s="106" t="s">
        <v>1043</v>
      </c>
      <c r="J81" s="106" t="s">
        <v>193</v>
      </c>
      <c r="K81" s="306" t="s">
        <v>2063</v>
      </c>
    </row>
    <row r="82" spans="2:11" ht="16" x14ac:dyDescent="0.2">
      <c r="B82" s="307">
        <v>1</v>
      </c>
      <c r="C82" s="308">
        <f>'8 S - 6 B - 2 RR'!H47</f>
        <v>0</v>
      </c>
      <c r="D82" s="33" t="str">
        <f>'8 S - 6 B - 2 RR'!I47</f>
        <v>F.B. Maurice</v>
      </c>
      <c r="E82" s="308">
        <f>'8 S - 6 B - 2 RR'!J47</f>
        <v>0</v>
      </c>
      <c r="F82" s="33" t="str">
        <f>'8 S - 6 B - 2 RR'!K47</f>
        <v>R. Tamburelli</v>
      </c>
      <c r="G82" s="309"/>
      <c r="H82" s="99"/>
      <c r="I82" s="211"/>
      <c r="J82" s="99"/>
      <c r="K82" s="102"/>
    </row>
    <row r="83" spans="2:11" ht="16" x14ac:dyDescent="0.2">
      <c r="B83" s="307">
        <v>2</v>
      </c>
      <c r="C83" s="308">
        <f>'8 S - 6 B - 2 RR'!H48</f>
        <v>0</v>
      </c>
      <c r="D83" s="33" t="str">
        <f>'8 S - 6 B - 2 RR'!I48</f>
        <v>Ian Ilsely</v>
      </c>
      <c r="E83" s="308">
        <f>'8 S - 6 B - 2 RR'!J48</f>
        <v>0</v>
      </c>
      <c r="F83" s="33" t="str">
        <f>'8 S - 6 B - 2 RR'!K48</f>
        <v>D. Frederiksen</v>
      </c>
      <c r="G83" s="310"/>
      <c r="H83" s="99"/>
      <c r="I83" s="211"/>
      <c r="J83" s="99"/>
      <c r="K83" s="102"/>
    </row>
    <row r="84" spans="2:11" ht="17" thickBot="1" x14ac:dyDescent="0.25">
      <c r="B84" s="307">
        <v>3</v>
      </c>
      <c r="C84" s="308">
        <f>'8 S - 6 B - 2 RR'!H49</f>
        <v>0</v>
      </c>
      <c r="D84" s="33" t="str">
        <f>'8 S - 6 B - 2 RR'!I49</f>
        <v>G. Perris</v>
      </c>
      <c r="E84" s="308">
        <f>'8 S - 6 B - 2 RR'!J49</f>
        <v>0</v>
      </c>
      <c r="F84" s="33" t="str">
        <f>'8 S - 6 B - 2 RR'!K49</f>
        <v>P. Floyl</v>
      </c>
      <c r="G84" s="310"/>
      <c r="H84" s="99"/>
      <c r="I84" s="211"/>
      <c r="J84" s="99"/>
      <c r="K84" s="102"/>
    </row>
    <row r="85" spans="2:11" ht="17" thickBot="1" x14ac:dyDescent="0.25">
      <c r="B85" s="1766" t="s">
        <v>1458</v>
      </c>
      <c r="C85" s="1767"/>
      <c r="D85" s="1767"/>
      <c r="E85" s="1767"/>
      <c r="F85" s="1767"/>
      <c r="G85" s="1767"/>
      <c r="H85" s="1767"/>
      <c r="I85" s="1769" t="s">
        <v>2062</v>
      </c>
      <c r="J85" s="1770"/>
      <c r="K85" s="522"/>
    </row>
    <row r="86" spans="2:11" x14ac:dyDescent="0.15">
      <c r="B86"/>
      <c r="C86"/>
      <c r="D86"/>
      <c r="E86"/>
      <c r="F86"/>
      <c r="G86"/>
      <c r="H86"/>
      <c r="I86"/>
      <c r="J86"/>
      <c r="K86"/>
    </row>
    <row r="87" spans="2:11" ht="16" x14ac:dyDescent="0.2">
      <c r="B87"/>
      <c r="C87" s="1760" t="s">
        <v>194</v>
      </c>
      <c r="D87" s="1760"/>
      <c r="E87" s="1760"/>
      <c r="F87" s="1760"/>
      <c r="G87" s="1760"/>
      <c r="H87" s="1760"/>
      <c r="I87" s="1760"/>
      <c r="J87" s="1760"/>
      <c r="K87"/>
    </row>
    <row r="88" spans="2:11" ht="14" thickBot="1" x14ac:dyDescent="0.2">
      <c r="B88"/>
      <c r="C88"/>
      <c r="D88"/>
      <c r="E88"/>
      <c r="F88"/>
      <c r="G88"/>
      <c r="H88"/>
      <c r="I88"/>
      <c r="J88"/>
      <c r="K88"/>
    </row>
    <row r="89" spans="2:11" ht="19" thickBot="1" x14ac:dyDescent="0.25">
      <c r="B89" s="1764" t="s">
        <v>1461</v>
      </c>
      <c r="C89" s="1825"/>
      <c r="D89" s="220" t="s">
        <v>1460</v>
      </c>
      <c r="E89" s="1699" t="s">
        <v>18</v>
      </c>
      <c r="F89" s="1826"/>
      <c r="G89" s="295" t="s">
        <v>1192</v>
      </c>
      <c r="H89" s="534" t="s">
        <v>199</v>
      </c>
      <c r="I89" s="526"/>
      <c r="J89" s="535" t="s">
        <v>200</v>
      </c>
      <c r="K89" s="526">
        <v>9</v>
      </c>
    </row>
    <row r="90" spans="2:11" x14ac:dyDescent="0.15">
      <c r="B90" s="300" t="s">
        <v>892</v>
      </c>
      <c r="C90" s="301" t="s">
        <v>197</v>
      </c>
      <c r="D90" s="302" t="s">
        <v>2322</v>
      </c>
      <c r="E90" s="303" t="s">
        <v>197</v>
      </c>
      <c r="F90" s="304" t="s">
        <v>2324</v>
      </c>
      <c r="G90" s="305" t="s">
        <v>1041</v>
      </c>
      <c r="H90" s="106" t="s">
        <v>1042</v>
      </c>
      <c r="I90" s="106" t="s">
        <v>1043</v>
      </c>
      <c r="J90" s="106" t="s">
        <v>193</v>
      </c>
      <c r="K90" s="306" t="s">
        <v>2063</v>
      </c>
    </row>
    <row r="91" spans="2:11" ht="16" x14ac:dyDescent="0.2">
      <c r="B91" s="307">
        <v>1</v>
      </c>
      <c r="C91" s="308">
        <f>'8 S - 6 B - 2 RR'!B54</f>
        <v>0</v>
      </c>
      <c r="D91" s="33" t="str">
        <f>'8 S - 6 B - 2 RR'!C54</f>
        <v>Ian Ilsely</v>
      </c>
      <c r="E91" s="308">
        <f>'8 S - 6 B - 2 RR'!D54</f>
        <v>0</v>
      </c>
      <c r="F91" s="33" t="str">
        <f>'8 S - 6 B - 2 RR'!E54</f>
        <v>F.B. Maurice</v>
      </c>
      <c r="G91" s="309"/>
      <c r="H91" s="99"/>
      <c r="I91" s="211"/>
      <c r="J91" s="99"/>
      <c r="K91" s="102"/>
    </row>
    <row r="92" spans="2:11" ht="16" x14ac:dyDescent="0.2">
      <c r="B92" s="307">
        <v>2</v>
      </c>
      <c r="C92" s="308">
        <f>'8 S - 6 B - 2 RR'!B55</f>
        <v>0</v>
      </c>
      <c r="D92" s="33" t="str">
        <f>'8 S - 6 B - 2 RR'!C55</f>
        <v>G. Perris</v>
      </c>
      <c r="E92" s="308">
        <f>'8 S - 6 B - 2 RR'!D55</f>
        <v>0</v>
      </c>
      <c r="F92" s="33" t="str">
        <f>'8 S - 6 B - 2 RR'!E55</f>
        <v>Michele Perris</v>
      </c>
      <c r="G92" s="310"/>
      <c r="H92" s="99"/>
      <c r="I92" s="211"/>
      <c r="J92" s="99"/>
      <c r="K92" s="102"/>
    </row>
    <row r="93" spans="2:11" ht="17" thickBot="1" x14ac:dyDescent="0.25">
      <c r="B93" s="307">
        <v>3</v>
      </c>
      <c r="C93" s="308">
        <f>'8 S - 6 B - 2 RR'!B56</f>
        <v>0</v>
      </c>
      <c r="D93" s="33" t="str">
        <f>'8 S - 6 B - 2 RR'!C56</f>
        <v>D. Frederiksen</v>
      </c>
      <c r="E93" s="308">
        <f>'8 S - 6 B - 2 RR'!D56</f>
        <v>0</v>
      </c>
      <c r="F93" s="33" t="str">
        <f>'8 S - 6 B - 2 RR'!E56</f>
        <v>P. Floyl</v>
      </c>
      <c r="G93" s="310"/>
      <c r="H93" s="99"/>
      <c r="I93" s="211"/>
      <c r="J93" s="99"/>
      <c r="K93" s="102"/>
    </row>
    <row r="94" spans="2:11" ht="17" thickBot="1" x14ac:dyDescent="0.25">
      <c r="B94" s="1766" t="s">
        <v>1458</v>
      </c>
      <c r="C94" s="1767"/>
      <c r="D94" s="1767"/>
      <c r="E94" s="1767"/>
      <c r="F94" s="1767"/>
      <c r="G94" s="1767"/>
      <c r="H94" s="1767"/>
      <c r="I94" s="1769" t="s">
        <v>2062</v>
      </c>
      <c r="J94" s="1770"/>
      <c r="K94" s="522"/>
    </row>
    <row r="95" spans="2:11" x14ac:dyDescent="0.15">
      <c r="B95"/>
      <c r="C95"/>
      <c r="D95"/>
      <c r="E95"/>
      <c r="F95"/>
      <c r="G95"/>
      <c r="H95"/>
      <c r="I95"/>
      <c r="J95"/>
      <c r="K95"/>
    </row>
    <row r="96" spans="2:11" ht="16" x14ac:dyDescent="0.2">
      <c r="B96"/>
      <c r="C96" s="1760" t="s">
        <v>194</v>
      </c>
      <c r="D96" s="1760"/>
      <c r="E96" s="1760"/>
      <c r="F96" s="1760"/>
      <c r="G96" s="1760"/>
      <c r="H96" s="1760"/>
      <c r="I96" s="1760"/>
      <c r="J96" s="1760"/>
      <c r="K96"/>
    </row>
    <row r="97" spans="1:11" ht="14" thickBot="1" x14ac:dyDescent="0.2">
      <c r="B97"/>
      <c r="C97"/>
      <c r="D97"/>
      <c r="E97"/>
      <c r="F97"/>
      <c r="G97"/>
      <c r="H97"/>
      <c r="I97"/>
      <c r="J97"/>
      <c r="K97"/>
    </row>
    <row r="98" spans="1:11" ht="19" thickBot="1" x14ac:dyDescent="0.25">
      <c r="B98" s="1764" t="s">
        <v>1461</v>
      </c>
      <c r="C98" s="1825"/>
      <c r="D98" s="220" t="s">
        <v>1460</v>
      </c>
      <c r="E98" s="1699" t="s">
        <v>18</v>
      </c>
      <c r="F98" s="1826"/>
      <c r="G98" s="295" t="s">
        <v>1192</v>
      </c>
      <c r="H98" s="534" t="s">
        <v>199</v>
      </c>
      <c r="I98" s="526"/>
      <c r="J98" s="535" t="s">
        <v>200</v>
      </c>
      <c r="K98" s="526">
        <v>10</v>
      </c>
    </row>
    <row r="99" spans="1:11" ht="14" thickBot="1" x14ac:dyDescent="0.2">
      <c r="B99" s="567" t="s">
        <v>892</v>
      </c>
      <c r="C99" s="568" t="s">
        <v>197</v>
      </c>
      <c r="D99" s="569" t="s">
        <v>2322</v>
      </c>
      <c r="E99" s="570" t="s">
        <v>197</v>
      </c>
      <c r="F99" s="571" t="s">
        <v>2324</v>
      </c>
      <c r="G99" s="572" t="s">
        <v>1041</v>
      </c>
      <c r="H99" s="573" t="s">
        <v>1042</v>
      </c>
      <c r="I99" s="573" t="s">
        <v>1043</v>
      </c>
      <c r="J99" s="573" t="s">
        <v>193</v>
      </c>
      <c r="K99" s="574" t="s">
        <v>2063</v>
      </c>
    </row>
    <row r="100" spans="1:11" ht="17" thickBot="1" x14ac:dyDescent="0.25">
      <c r="B100" s="560">
        <v>1</v>
      </c>
      <c r="C100" s="561">
        <f>'8 S - 6 B - 2 RR'!H54</f>
        <v>0</v>
      </c>
      <c r="D100" s="562" t="str">
        <f>'8 S - 6 B - 2 RR'!I54</f>
        <v>N. Stimamiglio</v>
      </c>
      <c r="E100" s="561">
        <f>'8 S - 6 B - 2 RR'!J54</f>
        <v>0</v>
      </c>
      <c r="F100" s="562" t="str">
        <f>'8 S - 6 B - 2 RR'!K54</f>
        <v>Michele Perris</v>
      </c>
      <c r="G100" s="575"/>
      <c r="H100" s="564"/>
      <c r="I100" s="565"/>
      <c r="J100" s="564"/>
      <c r="K100" s="566"/>
    </row>
    <row r="101" spans="1:11" x14ac:dyDescent="0.15">
      <c r="B101"/>
      <c r="C101"/>
      <c r="D101"/>
      <c r="E101"/>
      <c r="F101"/>
      <c r="G101"/>
      <c r="H101"/>
      <c r="I101"/>
      <c r="J101"/>
      <c r="K101"/>
    </row>
    <row r="102" spans="1:11" ht="16" x14ac:dyDescent="0.2">
      <c r="A102" s="1760" t="s">
        <v>645</v>
      </c>
      <c r="B102" s="1760"/>
      <c r="C102" s="1760"/>
      <c r="D102" s="1760"/>
      <c r="E102" s="1760"/>
      <c r="F102" s="1760"/>
      <c r="G102" s="1760"/>
      <c r="H102" s="1760"/>
      <c r="I102" s="1760"/>
      <c r="J102" s="1760"/>
      <c r="K102" s="1760"/>
    </row>
    <row r="104" spans="1:11" ht="16" x14ac:dyDescent="0.2">
      <c r="B104" s="1761" t="s">
        <v>196</v>
      </c>
      <c r="C104" s="1761"/>
      <c r="D104" s="1761"/>
    </row>
    <row r="105" spans="1:11" ht="15.75" customHeight="1" thickBot="1" x14ac:dyDescent="0.2">
      <c r="B105" s="1939" t="s">
        <v>204</v>
      </c>
      <c r="C105" s="1939"/>
      <c r="D105" s="1939"/>
      <c r="E105" s="25" t="s">
        <v>367</v>
      </c>
      <c r="G105" s="293" t="s">
        <v>1934</v>
      </c>
    </row>
    <row r="106" spans="1:11" ht="16" x14ac:dyDescent="0.2">
      <c r="B106" s="861">
        <v>1</v>
      </c>
      <c r="C106" s="2226" t="str">
        <f>'8 S - 6 B - 2 RR'!C4</f>
        <v>G. Perris</v>
      </c>
      <c r="D106" s="2226"/>
      <c r="E106" s="862" t="str">
        <f>'8 S - 6 B - 2 RR'!D4</f>
        <v>MON</v>
      </c>
      <c r="F106" s="173" t="s">
        <v>1038</v>
      </c>
      <c r="G106" s="867">
        <f>'8 S - 6 B - 2 RR'!K63</f>
        <v>0</v>
      </c>
    </row>
    <row r="107" spans="1:11" ht="16" x14ac:dyDescent="0.2">
      <c r="B107" s="863">
        <v>2</v>
      </c>
      <c r="C107" s="1763" t="str">
        <f>'8 S - 6 B - 2 RR'!C5</f>
        <v>Michele Perris</v>
      </c>
      <c r="D107" s="1763"/>
      <c r="E107" s="864" t="str">
        <f>'8 S - 6 B - 2 RR'!D5</f>
        <v>MON</v>
      </c>
      <c r="F107" s="173" t="s">
        <v>1038</v>
      </c>
      <c r="G107" s="340">
        <f>'8 S - 6 B - 2 RR'!K64</f>
        <v>0</v>
      </c>
    </row>
    <row r="108" spans="1:11" ht="16" x14ac:dyDescent="0.2">
      <c r="B108" s="863">
        <v>3</v>
      </c>
      <c r="C108" s="1763" t="str">
        <f>'8 S - 6 B - 2 RR'!C6</f>
        <v>Ian Ilsely</v>
      </c>
      <c r="D108" s="1763"/>
      <c r="E108" s="864" t="str">
        <f>'8 S - 6 B - 2 RR'!D6</f>
        <v>GBR</v>
      </c>
      <c r="F108" s="173" t="s">
        <v>1038</v>
      </c>
      <c r="G108" s="340">
        <f>'8 S - 6 B - 2 RR'!K65</f>
        <v>0</v>
      </c>
    </row>
    <row r="109" spans="1:11" ht="16" x14ac:dyDescent="0.2">
      <c r="B109" s="863">
        <v>4</v>
      </c>
      <c r="C109" s="1763" t="str">
        <f>'8 S - 6 B - 2 RR'!C7</f>
        <v>N. Stimamiglio</v>
      </c>
      <c r="D109" s="1763"/>
      <c r="E109" s="864" t="str">
        <f>'8 S - 6 B - 2 RR'!D7</f>
        <v>MON</v>
      </c>
      <c r="G109" s="340"/>
    </row>
    <row r="110" spans="1:11" ht="16" x14ac:dyDescent="0.2">
      <c r="B110" s="863">
        <v>5</v>
      </c>
      <c r="C110" s="1763" t="str">
        <f>'8 S - 6 B - 2 RR'!C8</f>
        <v>F.B. Maurice</v>
      </c>
      <c r="D110" s="1763"/>
      <c r="E110" s="864" t="str">
        <f>'8 S - 6 B - 2 RR'!D8</f>
        <v>MON</v>
      </c>
      <c r="F110" s="173" t="s">
        <v>1038</v>
      </c>
      <c r="G110" s="340">
        <f>'8 S - 6 B - 2 RR'!K67</f>
        <v>0</v>
      </c>
    </row>
    <row r="111" spans="1:11" ht="16" x14ac:dyDescent="0.2">
      <c r="B111" s="863">
        <v>6</v>
      </c>
      <c r="C111" s="1763" t="str">
        <f>'8 S - 6 B - 2 RR'!C9</f>
        <v>R. Tamburelli</v>
      </c>
      <c r="D111" s="1763"/>
      <c r="E111" s="864" t="str">
        <f>'8 S - 6 B - 2 RR'!D9</f>
        <v>MON</v>
      </c>
      <c r="F111" s="173" t="s">
        <v>1038</v>
      </c>
      <c r="G111" s="340">
        <f>'8 S - 6 B - 2 RR'!K68</f>
        <v>0</v>
      </c>
    </row>
    <row r="112" spans="1:11" ht="16" x14ac:dyDescent="0.2">
      <c r="B112" s="863">
        <v>7</v>
      </c>
      <c r="C112" s="1763" t="str">
        <f>'8 S - 6 B - 2 RR'!C10</f>
        <v>P. Floyl</v>
      </c>
      <c r="D112" s="1763"/>
      <c r="E112" s="864" t="str">
        <f>'8 S - 6 B - 2 RR'!D10</f>
        <v>MON</v>
      </c>
      <c r="F112" s="173" t="s">
        <v>1038</v>
      </c>
      <c r="G112" s="340">
        <f>'8 S - 6 B - 2 RR'!K69</f>
        <v>0</v>
      </c>
    </row>
    <row r="113" spans="2:11" ht="17" thickBot="1" x14ac:dyDescent="0.25">
      <c r="B113" s="865">
        <v>8</v>
      </c>
      <c r="C113" s="2227" t="str">
        <f>'8 S - 6 B - 2 RR'!C11</f>
        <v>D. Frederiksen</v>
      </c>
      <c r="D113" s="2227"/>
      <c r="E113" s="866" t="str">
        <f>'8 S - 6 B - 2 RR'!D11</f>
        <v>MON</v>
      </c>
      <c r="F113" s="173"/>
      <c r="G113" s="868"/>
    </row>
    <row r="115" spans="2:11" ht="16" x14ac:dyDescent="0.2">
      <c r="B115" s="1761" t="s">
        <v>2043</v>
      </c>
      <c r="C115" s="1761"/>
      <c r="D115" s="1761"/>
      <c r="E115" s="1761"/>
      <c r="F115" s="1761"/>
      <c r="G115" s="1761"/>
      <c r="H115" s="1761"/>
      <c r="I115" s="1761"/>
      <c r="J115" s="1761"/>
      <c r="K115" s="1761"/>
    </row>
    <row r="117" spans="2:11" ht="17" thickBot="1" x14ac:dyDescent="0.25">
      <c r="C117" s="1760" t="s">
        <v>194</v>
      </c>
      <c r="D117" s="1760"/>
      <c r="E117" s="1760"/>
      <c r="F117" s="1760"/>
      <c r="G117" s="1760"/>
      <c r="H117" s="1760"/>
      <c r="I117" s="1760"/>
      <c r="J117" s="1760"/>
    </row>
    <row r="118" spans="2:11" ht="19" thickBot="1" x14ac:dyDescent="0.25">
      <c r="B118" s="1764" t="s">
        <v>1461</v>
      </c>
      <c r="C118" s="1825"/>
      <c r="D118" s="220" t="s">
        <v>1460</v>
      </c>
      <c r="E118" s="1699" t="s">
        <v>18</v>
      </c>
      <c r="F118" s="1826"/>
      <c r="G118" s="295" t="s">
        <v>1191</v>
      </c>
      <c r="H118" s="534" t="s">
        <v>199</v>
      </c>
      <c r="I118" s="526"/>
      <c r="J118" s="535" t="s">
        <v>200</v>
      </c>
      <c r="K118" s="526">
        <v>1</v>
      </c>
    </row>
    <row r="119" spans="2:11" x14ac:dyDescent="0.15">
      <c r="B119" s="300" t="s">
        <v>892</v>
      </c>
      <c r="C119" s="301" t="s">
        <v>197</v>
      </c>
      <c r="D119" s="302" t="s">
        <v>2322</v>
      </c>
      <c r="E119" s="303" t="s">
        <v>197</v>
      </c>
      <c r="F119" s="304" t="s">
        <v>2324</v>
      </c>
      <c r="G119" s="305" t="s">
        <v>1041</v>
      </c>
      <c r="H119" s="106" t="s">
        <v>1042</v>
      </c>
      <c r="I119" s="106" t="s">
        <v>1043</v>
      </c>
      <c r="J119" s="106" t="s">
        <v>193</v>
      </c>
      <c r="K119" s="306" t="s">
        <v>2063</v>
      </c>
    </row>
    <row r="120" spans="2:11" ht="16" x14ac:dyDescent="0.2">
      <c r="B120" s="307">
        <v>1</v>
      </c>
      <c r="C120" s="308">
        <f>G106</f>
        <v>0</v>
      </c>
      <c r="D120" s="33" t="str">
        <f>C106</f>
        <v>G. Perris</v>
      </c>
      <c r="E120" s="308">
        <f>G110</f>
        <v>0</v>
      </c>
      <c r="F120" s="33" t="str">
        <f>C110</f>
        <v>F.B. Maurice</v>
      </c>
      <c r="G120" s="309"/>
      <c r="H120" s="99"/>
      <c r="I120" s="211"/>
      <c r="J120" s="99"/>
      <c r="K120" s="102"/>
    </row>
    <row r="121" spans="2:11" ht="16" x14ac:dyDescent="0.2">
      <c r="B121" s="307">
        <v>2</v>
      </c>
      <c r="C121" s="308">
        <f>G111</f>
        <v>0</v>
      </c>
      <c r="D121" s="33" t="str">
        <f>C111</f>
        <v>R. Tamburelli</v>
      </c>
      <c r="E121" s="308">
        <f>G108</f>
        <v>0</v>
      </c>
      <c r="F121" s="33" t="str">
        <f>C108</f>
        <v>Ian Ilsely</v>
      </c>
      <c r="G121" s="310"/>
      <c r="H121" s="99"/>
      <c r="I121" s="211"/>
      <c r="J121" s="99"/>
      <c r="K121" s="102"/>
    </row>
    <row r="122" spans="2:11" ht="17" thickBot="1" x14ac:dyDescent="0.25">
      <c r="B122" s="307">
        <v>3</v>
      </c>
      <c r="C122" s="308">
        <f>G112</f>
        <v>0</v>
      </c>
      <c r="D122" s="33" t="str">
        <f>C112</f>
        <v>P. Floyl</v>
      </c>
      <c r="E122" s="308">
        <f>G107</f>
        <v>0</v>
      </c>
      <c r="F122" s="33" t="str">
        <f>C107</f>
        <v>Michele Perris</v>
      </c>
      <c r="G122" s="310"/>
      <c r="H122" s="99"/>
      <c r="I122" s="211"/>
      <c r="J122" s="99"/>
      <c r="K122" s="102"/>
    </row>
    <row r="123" spans="2:11" ht="17" thickBot="1" x14ac:dyDescent="0.25">
      <c r="B123" s="1766" t="s">
        <v>1458</v>
      </c>
      <c r="C123" s="1767"/>
      <c r="D123" s="1767"/>
      <c r="E123" s="1767"/>
      <c r="F123" s="1767"/>
      <c r="G123" s="1767"/>
      <c r="H123" s="1767"/>
      <c r="I123" s="1769" t="s">
        <v>2062</v>
      </c>
      <c r="J123" s="1770"/>
      <c r="K123" s="522"/>
    </row>
    <row r="125" spans="2:11" ht="16" x14ac:dyDescent="0.2">
      <c r="C125" s="1760" t="s">
        <v>194</v>
      </c>
      <c r="D125" s="1760"/>
      <c r="E125" s="1760"/>
      <c r="F125" s="1760"/>
      <c r="G125" s="1760"/>
      <c r="H125" s="1760"/>
      <c r="I125" s="1760"/>
      <c r="J125" s="1760"/>
    </row>
    <row r="126" spans="2:11" ht="14" thickBot="1" x14ac:dyDescent="0.2"/>
    <row r="127" spans="2:11" ht="19" thickBot="1" x14ac:dyDescent="0.25">
      <c r="B127" s="1764" t="s">
        <v>1461</v>
      </c>
      <c r="C127" s="1825"/>
      <c r="D127" s="220" t="s">
        <v>1460</v>
      </c>
      <c r="E127" s="1699" t="s">
        <v>18</v>
      </c>
      <c r="F127" s="1826"/>
      <c r="G127" s="295" t="s">
        <v>1191</v>
      </c>
      <c r="H127" s="534" t="s">
        <v>199</v>
      </c>
      <c r="I127" s="526"/>
      <c r="J127" s="535" t="s">
        <v>200</v>
      </c>
      <c r="K127" s="526">
        <v>2</v>
      </c>
    </row>
    <row r="128" spans="2:11" x14ac:dyDescent="0.15">
      <c r="B128" s="300" t="s">
        <v>892</v>
      </c>
      <c r="C128" s="301" t="s">
        <v>197</v>
      </c>
      <c r="D128" s="302" t="s">
        <v>2322</v>
      </c>
      <c r="E128" s="303" t="s">
        <v>197</v>
      </c>
      <c r="F128" s="304" t="s">
        <v>2324</v>
      </c>
      <c r="G128" s="305" t="s">
        <v>1041</v>
      </c>
      <c r="H128" s="106" t="s">
        <v>1042</v>
      </c>
      <c r="I128" s="106" t="s">
        <v>1043</v>
      </c>
      <c r="J128" s="106" t="s">
        <v>193</v>
      </c>
      <c r="K128" s="306" t="s">
        <v>2063</v>
      </c>
    </row>
    <row r="129" spans="2:11" ht="16" x14ac:dyDescent="0.2">
      <c r="B129" s="307">
        <v>1</v>
      </c>
      <c r="C129" s="308">
        <f>G106</f>
        <v>0</v>
      </c>
      <c r="D129" s="33" t="str">
        <f>C106</f>
        <v>G. Perris</v>
      </c>
      <c r="E129" s="308">
        <f>G111</f>
        <v>0</v>
      </c>
      <c r="F129" s="33" t="str">
        <f>C109</f>
        <v>N. Stimamiglio</v>
      </c>
      <c r="G129" s="309"/>
      <c r="H129" s="99"/>
      <c r="I129" s="211"/>
      <c r="J129" s="99"/>
      <c r="K129" s="102"/>
    </row>
    <row r="130" spans="2:11" ht="16" x14ac:dyDescent="0.2">
      <c r="B130" s="307">
        <v>2</v>
      </c>
      <c r="C130" s="308">
        <f>G108</f>
        <v>0</v>
      </c>
      <c r="D130" s="33" t="str">
        <f>C108</f>
        <v>Ian Ilsely</v>
      </c>
      <c r="E130" s="308">
        <f>G107</f>
        <v>0</v>
      </c>
      <c r="F130" s="33" t="str">
        <f>C107</f>
        <v>Michele Perris</v>
      </c>
      <c r="G130" s="310"/>
      <c r="H130" s="99"/>
      <c r="I130" s="211"/>
      <c r="J130" s="99"/>
      <c r="K130" s="102"/>
    </row>
    <row r="131" spans="2:11" ht="17" thickBot="1" x14ac:dyDescent="0.25">
      <c r="B131" s="307">
        <v>3</v>
      </c>
      <c r="C131" s="308">
        <f>G110</f>
        <v>0</v>
      </c>
      <c r="D131" s="33" t="str">
        <f>C110</f>
        <v>F.B. Maurice</v>
      </c>
      <c r="E131" s="308">
        <f>G112</f>
        <v>0</v>
      </c>
      <c r="F131" s="33" t="str">
        <f>C113</f>
        <v>D. Frederiksen</v>
      </c>
      <c r="G131" s="310"/>
      <c r="H131" s="99"/>
      <c r="I131" s="211"/>
      <c r="J131" s="99"/>
      <c r="K131" s="102"/>
    </row>
    <row r="132" spans="2:11" ht="17" thickBot="1" x14ac:dyDescent="0.25">
      <c r="B132" s="1766" t="s">
        <v>1458</v>
      </c>
      <c r="C132" s="1767"/>
      <c r="D132" s="1767"/>
      <c r="E132" s="1767"/>
      <c r="F132" s="1767"/>
      <c r="G132" s="1767"/>
      <c r="H132" s="1767"/>
      <c r="I132" s="1769" t="s">
        <v>2062</v>
      </c>
      <c r="J132" s="1770"/>
      <c r="K132" s="522"/>
    </row>
    <row r="134" spans="2:11" ht="16" x14ac:dyDescent="0.2">
      <c r="C134" s="1760" t="s">
        <v>194</v>
      </c>
      <c r="D134" s="1760"/>
      <c r="E134" s="1760"/>
      <c r="F134" s="1760"/>
      <c r="G134" s="1760"/>
      <c r="H134" s="1760"/>
      <c r="I134" s="1760"/>
      <c r="J134" s="1760"/>
    </row>
    <row r="135" spans="2:11" ht="14" thickBot="1" x14ac:dyDescent="0.2"/>
    <row r="136" spans="2:11" ht="19" thickBot="1" x14ac:dyDescent="0.25">
      <c r="B136" s="1764" t="s">
        <v>1461</v>
      </c>
      <c r="C136" s="1825"/>
      <c r="D136" s="220" t="s">
        <v>1460</v>
      </c>
      <c r="E136" s="1699" t="s">
        <v>18</v>
      </c>
      <c r="F136" s="1826"/>
      <c r="G136" s="295" t="s">
        <v>1191</v>
      </c>
      <c r="H136" s="534" t="s">
        <v>199</v>
      </c>
      <c r="I136" s="526"/>
      <c r="J136" s="535" t="s">
        <v>200</v>
      </c>
      <c r="K136" s="526">
        <v>3</v>
      </c>
    </row>
    <row r="137" spans="2:11" x14ac:dyDescent="0.15">
      <c r="B137" s="300" t="s">
        <v>892</v>
      </c>
      <c r="C137" s="301" t="s">
        <v>197</v>
      </c>
      <c r="D137" s="302" t="s">
        <v>2322</v>
      </c>
      <c r="E137" s="303" t="s">
        <v>197</v>
      </c>
      <c r="F137" s="304" t="s">
        <v>2324</v>
      </c>
      <c r="G137" s="305" t="s">
        <v>1041</v>
      </c>
      <c r="H137" s="106" t="s">
        <v>1042</v>
      </c>
      <c r="I137" s="106" t="s">
        <v>1043</v>
      </c>
      <c r="J137" s="106" t="s">
        <v>193</v>
      </c>
      <c r="K137" s="306" t="s">
        <v>2063</v>
      </c>
    </row>
    <row r="138" spans="2:11" ht="16" x14ac:dyDescent="0.2">
      <c r="B138" s="307">
        <v>1</v>
      </c>
      <c r="C138" s="308">
        <f>G107</f>
        <v>0</v>
      </c>
      <c r="D138" s="33" t="str">
        <f>C107</f>
        <v>Michele Perris</v>
      </c>
      <c r="E138" s="308">
        <f>G106</f>
        <v>0</v>
      </c>
      <c r="F138" s="33" t="str">
        <f>C111</f>
        <v>R. Tamburelli</v>
      </c>
      <c r="G138" s="309"/>
      <c r="H138" s="99"/>
      <c r="I138" s="211"/>
      <c r="J138" s="99"/>
      <c r="K138" s="102"/>
    </row>
    <row r="139" spans="2:11" ht="16" x14ac:dyDescent="0.2">
      <c r="B139" s="307">
        <v>2</v>
      </c>
      <c r="C139" s="308">
        <f>G112</f>
        <v>0</v>
      </c>
      <c r="D139" s="33" t="str">
        <f>C113</f>
        <v>D. Frederiksen</v>
      </c>
      <c r="E139" s="308">
        <f>G111</f>
        <v>0</v>
      </c>
      <c r="F139" s="33" t="str">
        <f>C109</f>
        <v>N. Stimamiglio</v>
      </c>
      <c r="G139" s="310"/>
      <c r="H139" s="99"/>
      <c r="I139" s="211"/>
      <c r="J139" s="99"/>
      <c r="K139" s="102"/>
    </row>
    <row r="140" spans="2:11" ht="17" thickBot="1" x14ac:dyDescent="0.25">
      <c r="B140" s="307">
        <v>3</v>
      </c>
      <c r="C140" s="308">
        <f>G108</f>
        <v>0</v>
      </c>
      <c r="D140" s="33" t="str">
        <f>C108</f>
        <v>Ian Ilsely</v>
      </c>
      <c r="E140" s="308">
        <f>G110</f>
        <v>0</v>
      </c>
      <c r="F140" s="33" t="str">
        <f>C112</f>
        <v>P. Floyl</v>
      </c>
      <c r="G140" s="310"/>
      <c r="H140" s="99"/>
      <c r="I140" s="211"/>
      <c r="J140" s="99"/>
      <c r="K140" s="102"/>
    </row>
    <row r="141" spans="2:11" ht="17" thickBot="1" x14ac:dyDescent="0.25">
      <c r="B141" s="1766" t="s">
        <v>1458</v>
      </c>
      <c r="C141" s="1767"/>
      <c r="D141" s="1767"/>
      <c r="E141" s="1767"/>
      <c r="F141" s="1767"/>
      <c r="G141" s="1767"/>
      <c r="H141" s="1767"/>
      <c r="I141" s="1769" t="s">
        <v>2062</v>
      </c>
      <c r="J141" s="1770"/>
      <c r="K141" s="522"/>
    </row>
    <row r="143" spans="2:11" ht="16" x14ac:dyDescent="0.2">
      <c r="C143" s="1760" t="s">
        <v>194</v>
      </c>
      <c r="D143" s="1760"/>
      <c r="E143" s="1760"/>
      <c r="F143" s="1760"/>
      <c r="G143" s="1760"/>
      <c r="H143" s="1760"/>
      <c r="I143" s="1760"/>
      <c r="J143" s="1760"/>
    </row>
    <row r="144" spans="2:11" ht="14" thickBot="1" x14ac:dyDescent="0.2"/>
    <row r="145" spans="2:11" ht="19" thickBot="1" x14ac:dyDescent="0.25">
      <c r="B145" s="1764" t="s">
        <v>1461</v>
      </c>
      <c r="C145" s="1825"/>
      <c r="D145" s="220" t="s">
        <v>1460</v>
      </c>
      <c r="E145" s="1699" t="s">
        <v>18</v>
      </c>
      <c r="F145" s="1826"/>
      <c r="G145" s="295" t="s">
        <v>1191</v>
      </c>
      <c r="H145" s="534" t="s">
        <v>199</v>
      </c>
      <c r="I145" s="526"/>
      <c r="J145" s="535" t="s">
        <v>200</v>
      </c>
      <c r="K145" s="526">
        <v>4</v>
      </c>
    </row>
    <row r="146" spans="2:11" x14ac:dyDescent="0.15">
      <c r="B146" s="300" t="s">
        <v>892</v>
      </c>
      <c r="C146" s="301" t="s">
        <v>197</v>
      </c>
      <c r="D146" s="302" t="s">
        <v>2322</v>
      </c>
      <c r="E146" s="303" t="s">
        <v>197</v>
      </c>
      <c r="F146" s="304" t="s">
        <v>2324</v>
      </c>
      <c r="G146" s="305" t="s">
        <v>1041</v>
      </c>
      <c r="H146" s="106" t="s">
        <v>1042</v>
      </c>
      <c r="I146" s="106" t="s">
        <v>1043</v>
      </c>
      <c r="J146" s="106" t="s">
        <v>193</v>
      </c>
      <c r="K146" s="306" t="s">
        <v>2063</v>
      </c>
    </row>
    <row r="147" spans="2:11" ht="16" x14ac:dyDescent="0.2">
      <c r="B147" s="307">
        <v>1</v>
      </c>
      <c r="C147" s="308">
        <f>G111</f>
        <v>0</v>
      </c>
      <c r="D147" s="33" t="str">
        <f>C109</f>
        <v>N. Stimamiglio</v>
      </c>
      <c r="E147" s="308">
        <f>G107</f>
        <v>0</v>
      </c>
      <c r="F147" s="33" t="str">
        <f>C110</f>
        <v>F.B. Maurice</v>
      </c>
      <c r="G147" s="309"/>
      <c r="H147" s="99"/>
      <c r="I147" s="211"/>
      <c r="J147" s="99"/>
      <c r="K147" s="102"/>
    </row>
    <row r="148" spans="2:11" ht="16" x14ac:dyDescent="0.2">
      <c r="B148" s="307">
        <v>2</v>
      </c>
      <c r="C148" s="308">
        <f>G110</f>
        <v>0</v>
      </c>
      <c r="D148" s="33" t="str">
        <f>C112</f>
        <v>P. Floyl</v>
      </c>
      <c r="E148" s="308">
        <f>G106</f>
        <v>0</v>
      </c>
      <c r="F148" s="33" t="str">
        <f>C111</f>
        <v>R. Tamburelli</v>
      </c>
      <c r="G148" s="310"/>
      <c r="H148" s="99"/>
      <c r="I148" s="211"/>
      <c r="J148" s="99"/>
      <c r="K148" s="102"/>
    </row>
    <row r="149" spans="2:11" ht="17" thickBot="1" x14ac:dyDescent="0.25">
      <c r="B149" s="307">
        <v>3</v>
      </c>
      <c r="C149" s="308">
        <f>G112</f>
        <v>0</v>
      </c>
      <c r="D149" s="33" t="str">
        <f>C113</f>
        <v>D. Frederiksen</v>
      </c>
      <c r="E149" s="308">
        <f>G108</f>
        <v>0</v>
      </c>
      <c r="F149" s="33" t="str">
        <f>C106</f>
        <v>G. Perris</v>
      </c>
      <c r="G149" s="310"/>
      <c r="H149" s="99"/>
      <c r="I149" s="211"/>
      <c r="J149" s="99"/>
      <c r="K149" s="102"/>
    </row>
    <row r="150" spans="2:11" ht="17" thickBot="1" x14ac:dyDescent="0.25">
      <c r="B150" s="1766" t="s">
        <v>1458</v>
      </c>
      <c r="C150" s="1767"/>
      <c r="D150" s="1767"/>
      <c r="E150" s="1767"/>
      <c r="F150" s="1767"/>
      <c r="G150" s="1767"/>
      <c r="H150" s="1767"/>
      <c r="I150" s="1769" t="s">
        <v>2062</v>
      </c>
      <c r="J150" s="1770"/>
      <c r="K150" s="522"/>
    </row>
    <row r="151" spans="2:11" ht="14" customHeight="1" x14ac:dyDescent="0.2">
      <c r="C151" s="1760" t="s">
        <v>194</v>
      </c>
      <c r="D151" s="1760"/>
      <c r="E151" s="1760"/>
      <c r="F151" s="1760"/>
      <c r="G151" s="1760"/>
      <c r="H151" s="1760"/>
      <c r="I151" s="1760"/>
      <c r="J151" s="1760"/>
    </row>
    <row r="152" spans="2:11" ht="14" thickBot="1" x14ac:dyDescent="0.2"/>
    <row r="153" spans="2:11" ht="19" thickBot="1" x14ac:dyDescent="0.25">
      <c r="B153" s="1764" t="s">
        <v>1461</v>
      </c>
      <c r="C153" s="1825"/>
      <c r="D153" s="220" t="s">
        <v>1460</v>
      </c>
      <c r="E153" s="1699" t="s">
        <v>18</v>
      </c>
      <c r="F153" s="1826"/>
      <c r="G153" s="295" t="s">
        <v>1191</v>
      </c>
      <c r="H153" s="534" t="s">
        <v>199</v>
      </c>
      <c r="I153" s="526"/>
      <c r="J153" s="535" t="s">
        <v>200</v>
      </c>
      <c r="K153" s="526">
        <v>5</v>
      </c>
    </row>
    <row r="154" spans="2:11" x14ac:dyDescent="0.15">
      <c r="B154" s="300" t="s">
        <v>892</v>
      </c>
      <c r="C154" s="301" t="s">
        <v>197</v>
      </c>
      <c r="D154" s="302" t="s">
        <v>2322</v>
      </c>
      <c r="E154" s="303" t="s">
        <v>197</v>
      </c>
      <c r="F154" s="304" t="s">
        <v>2324</v>
      </c>
      <c r="G154" s="305" t="s">
        <v>1041</v>
      </c>
      <c r="H154" s="106" t="s">
        <v>1042</v>
      </c>
      <c r="I154" s="106" t="s">
        <v>1043</v>
      </c>
      <c r="J154" s="106" t="s">
        <v>193</v>
      </c>
      <c r="K154" s="306" t="s">
        <v>2063</v>
      </c>
    </row>
    <row r="155" spans="2:11" ht="16" x14ac:dyDescent="0.2">
      <c r="B155" s="307">
        <v>1</v>
      </c>
      <c r="C155" s="308">
        <f>G107</f>
        <v>0</v>
      </c>
      <c r="D155" s="33" t="str">
        <f>C110</f>
        <v>F.B. Maurice</v>
      </c>
      <c r="E155" s="308">
        <f>G110</f>
        <v>0</v>
      </c>
      <c r="F155" s="33" t="str">
        <f>C112</f>
        <v>P. Floyl</v>
      </c>
      <c r="G155" s="309"/>
      <c r="H155" s="99"/>
      <c r="I155" s="211"/>
      <c r="J155" s="99"/>
      <c r="K155" s="102"/>
    </row>
    <row r="156" spans="2:11" ht="16" x14ac:dyDescent="0.2">
      <c r="B156" s="307">
        <v>2</v>
      </c>
      <c r="C156" s="308">
        <f>G106</f>
        <v>0</v>
      </c>
      <c r="D156" s="33" t="str">
        <f>C111</f>
        <v>R. Tamburelli</v>
      </c>
      <c r="E156" s="308">
        <f>G112</f>
        <v>0</v>
      </c>
      <c r="F156" s="33" t="str">
        <f>C113</f>
        <v>D. Frederiksen</v>
      </c>
      <c r="G156" s="310"/>
      <c r="H156" s="99"/>
      <c r="I156" s="211"/>
      <c r="J156" s="99"/>
      <c r="K156" s="102"/>
    </row>
    <row r="157" spans="2:11" ht="17" thickBot="1" x14ac:dyDescent="0.25">
      <c r="B157" s="307">
        <v>3</v>
      </c>
      <c r="C157" s="308">
        <f>G108</f>
        <v>0</v>
      </c>
      <c r="D157" s="33" t="str">
        <f>C108</f>
        <v>Ian Ilsely</v>
      </c>
      <c r="E157" s="308">
        <f>G111</f>
        <v>0</v>
      </c>
      <c r="F157" s="33" t="str">
        <f>C109</f>
        <v>N. Stimamiglio</v>
      </c>
      <c r="G157" s="310"/>
      <c r="H157" s="99"/>
      <c r="I157" s="211"/>
      <c r="J157" s="99"/>
      <c r="K157" s="102"/>
    </row>
    <row r="158" spans="2:11" ht="17" thickBot="1" x14ac:dyDescent="0.25">
      <c r="B158" s="1766" t="s">
        <v>1458</v>
      </c>
      <c r="C158" s="1767"/>
      <c r="D158" s="1767"/>
      <c r="E158" s="1767"/>
      <c r="F158" s="1767"/>
      <c r="G158" s="1767"/>
      <c r="H158" s="1767"/>
      <c r="I158" s="1769" t="s">
        <v>2062</v>
      </c>
      <c r="J158" s="1770"/>
      <c r="K158" s="522"/>
    </row>
    <row r="159" spans="2:11" ht="16" x14ac:dyDescent="0.2">
      <c r="B159" s="523"/>
      <c r="C159" s="523"/>
      <c r="D159" s="523"/>
      <c r="E159" s="523"/>
      <c r="F159" s="523"/>
      <c r="G159" s="523"/>
      <c r="H159" s="523"/>
      <c r="I159" s="243"/>
      <c r="J159"/>
      <c r="K159"/>
    </row>
    <row r="160" spans="2:11" ht="14" customHeight="1" x14ac:dyDescent="0.2">
      <c r="C160" s="1760" t="s">
        <v>194</v>
      </c>
      <c r="D160" s="1760"/>
      <c r="E160" s="1760"/>
      <c r="F160" s="1760"/>
      <c r="G160" s="1760"/>
      <c r="H160" s="1760"/>
      <c r="I160" s="1760"/>
      <c r="J160" s="1760"/>
      <c r="K160"/>
    </row>
    <row r="161" spans="2:11" ht="17" thickBot="1" x14ac:dyDescent="0.25">
      <c r="C161" s="653"/>
      <c r="D161" s="653"/>
      <c r="E161" s="653"/>
      <c r="F161" s="653"/>
      <c r="G161" s="653"/>
      <c r="H161" s="653"/>
      <c r="I161" s="653"/>
      <c r="J161" s="653"/>
      <c r="K161"/>
    </row>
    <row r="162" spans="2:11" ht="19" thickBot="1" x14ac:dyDescent="0.25">
      <c r="B162" s="1764" t="s">
        <v>1461</v>
      </c>
      <c r="C162" s="1825"/>
      <c r="D162" s="220" t="s">
        <v>1460</v>
      </c>
      <c r="E162" s="1699" t="s">
        <v>18</v>
      </c>
      <c r="F162" s="1826"/>
      <c r="G162" s="295" t="s">
        <v>1191</v>
      </c>
      <c r="H162" s="534" t="s">
        <v>199</v>
      </c>
      <c r="I162" s="526"/>
      <c r="J162" s="535" t="s">
        <v>200</v>
      </c>
      <c r="K162" s="526">
        <v>6</v>
      </c>
    </row>
    <row r="163" spans="2:11" ht="15.75" customHeight="1" x14ac:dyDescent="0.15">
      <c r="B163" s="300" t="s">
        <v>892</v>
      </c>
      <c r="C163" s="301" t="s">
        <v>197</v>
      </c>
      <c r="D163" s="302" t="s">
        <v>2322</v>
      </c>
      <c r="E163" s="303" t="s">
        <v>197</v>
      </c>
      <c r="F163" s="304" t="s">
        <v>2324</v>
      </c>
      <c r="G163" s="305" t="s">
        <v>1041</v>
      </c>
      <c r="H163" s="106" t="s">
        <v>1042</v>
      </c>
      <c r="I163" s="106" t="s">
        <v>1043</v>
      </c>
      <c r="J163" s="106" t="s">
        <v>193</v>
      </c>
      <c r="K163" s="306" t="s">
        <v>2063</v>
      </c>
    </row>
    <row r="164" spans="2:11" ht="15.75" customHeight="1" x14ac:dyDescent="0.2">
      <c r="B164" s="307">
        <v>1</v>
      </c>
      <c r="C164" s="308">
        <f>G107</f>
        <v>0</v>
      </c>
      <c r="D164" s="33" t="str">
        <f>C110</f>
        <v>F.B. Maurice</v>
      </c>
      <c r="E164" s="308">
        <f>G110</f>
        <v>0</v>
      </c>
      <c r="F164" s="33" t="str">
        <f>C107</f>
        <v>Michele Perris</v>
      </c>
      <c r="G164" s="309"/>
      <c r="H164" s="99"/>
      <c r="I164" s="211"/>
      <c r="J164" s="99"/>
      <c r="K164" s="102"/>
    </row>
    <row r="165" spans="2:11" ht="15.75" customHeight="1" x14ac:dyDescent="0.2">
      <c r="B165" s="307">
        <v>2</v>
      </c>
      <c r="C165" s="308">
        <f>G112</f>
        <v>0</v>
      </c>
      <c r="D165" s="33" t="str">
        <f>C106</f>
        <v>G. Perris</v>
      </c>
      <c r="E165" s="308">
        <f>G108</f>
        <v>0</v>
      </c>
      <c r="F165" s="33" t="str">
        <f>C108</f>
        <v>Ian Ilsely</v>
      </c>
      <c r="G165" s="310"/>
      <c r="H165" s="99"/>
      <c r="I165" s="211"/>
      <c r="J165" s="99"/>
      <c r="K165" s="102"/>
    </row>
    <row r="166" spans="2:11" ht="15.75" customHeight="1" thickBot="1" x14ac:dyDescent="0.25">
      <c r="B166" s="307">
        <v>3</v>
      </c>
      <c r="C166" s="308">
        <f>G111</f>
        <v>0</v>
      </c>
      <c r="D166" s="33" t="str">
        <f>C109</f>
        <v>N. Stimamiglio</v>
      </c>
      <c r="E166" s="308">
        <f>G106</f>
        <v>0</v>
      </c>
      <c r="F166" s="33" t="str">
        <f>C111</f>
        <v>R. Tamburelli</v>
      </c>
      <c r="G166" s="310"/>
      <c r="H166" s="99"/>
      <c r="I166" s="211"/>
      <c r="J166" s="99"/>
      <c r="K166" s="102"/>
    </row>
    <row r="167" spans="2:11" ht="15.75" customHeight="1" thickBot="1" x14ac:dyDescent="0.25">
      <c r="B167" s="1766" t="s">
        <v>1458</v>
      </c>
      <c r="C167" s="1767"/>
      <c r="D167" s="1767"/>
      <c r="E167" s="1767"/>
      <c r="F167" s="1767"/>
      <c r="G167" s="1767"/>
      <c r="H167" s="1767"/>
      <c r="I167" s="1769" t="s">
        <v>2062</v>
      </c>
      <c r="J167" s="1770"/>
      <c r="K167" s="522"/>
    </row>
    <row r="168" spans="2:11" ht="15.75" customHeight="1" x14ac:dyDescent="0.15">
      <c r="B168"/>
      <c r="C168"/>
      <c r="D168"/>
      <c r="E168"/>
      <c r="F168"/>
      <c r="G168"/>
      <c r="H168"/>
      <c r="I168"/>
      <c r="J168"/>
      <c r="K168"/>
    </row>
    <row r="169" spans="2:11" ht="14" customHeight="1" x14ac:dyDescent="0.2">
      <c r="B169"/>
      <c r="C169" s="1760" t="s">
        <v>194</v>
      </c>
      <c r="D169" s="1760"/>
      <c r="E169" s="1760"/>
      <c r="F169" s="1760"/>
      <c r="G169" s="1760"/>
      <c r="H169" s="1760"/>
      <c r="I169" s="1760"/>
      <c r="J169" s="1760"/>
      <c r="K169"/>
    </row>
    <row r="170" spans="2:11" ht="15.75" customHeight="1" thickBot="1" x14ac:dyDescent="0.2"/>
    <row r="171" spans="2:11" ht="15.75" customHeight="1" thickBot="1" x14ac:dyDescent="0.25">
      <c r="B171" s="1764" t="s">
        <v>1461</v>
      </c>
      <c r="C171" s="1825"/>
      <c r="D171" s="220" t="s">
        <v>1460</v>
      </c>
      <c r="E171" s="1699" t="s">
        <v>18</v>
      </c>
      <c r="F171" s="1826"/>
      <c r="G171" s="295" t="s">
        <v>1191</v>
      </c>
      <c r="H171" s="534" t="s">
        <v>199</v>
      </c>
      <c r="I171" s="526"/>
      <c r="J171" s="535" t="s">
        <v>200</v>
      </c>
      <c r="K171" s="526">
        <v>7</v>
      </c>
    </row>
    <row r="172" spans="2:11" ht="15.75" customHeight="1" x14ac:dyDescent="0.15">
      <c r="B172" s="300" t="s">
        <v>892</v>
      </c>
      <c r="C172" s="301" t="s">
        <v>197</v>
      </c>
      <c r="D172" s="302" t="s">
        <v>2322</v>
      </c>
      <c r="E172" s="303" t="s">
        <v>197</v>
      </c>
      <c r="F172" s="304" t="s">
        <v>2324</v>
      </c>
      <c r="G172" s="305" t="s">
        <v>1041</v>
      </c>
      <c r="H172" s="106" t="s">
        <v>1042</v>
      </c>
      <c r="I172" s="106" t="s">
        <v>1043</v>
      </c>
      <c r="J172" s="106" t="s">
        <v>193</v>
      </c>
      <c r="K172" s="306" t="s">
        <v>2063</v>
      </c>
    </row>
    <row r="173" spans="2:11" ht="15.75" customHeight="1" x14ac:dyDescent="0.2">
      <c r="B173" s="307">
        <v>1</v>
      </c>
      <c r="C173" s="308">
        <f>G107</f>
        <v>0</v>
      </c>
      <c r="D173" s="33" t="str">
        <f>C113</f>
        <v>D. Frederiksen</v>
      </c>
      <c r="E173" s="308">
        <f>G110</f>
        <v>0</v>
      </c>
      <c r="F173" s="33" t="str">
        <f>C107</f>
        <v>Michele Perris</v>
      </c>
      <c r="G173" s="309"/>
      <c r="H173" s="99"/>
      <c r="I173" s="211"/>
      <c r="J173" s="99"/>
      <c r="K173" s="102"/>
    </row>
    <row r="174" spans="2:11" ht="16" x14ac:dyDescent="0.2">
      <c r="B174" s="307">
        <v>2</v>
      </c>
      <c r="C174" s="308">
        <f>G106</f>
        <v>0</v>
      </c>
      <c r="D174" s="33" t="str">
        <f>C111</f>
        <v>R. Tamburelli</v>
      </c>
      <c r="E174" s="308">
        <f>G112</f>
        <v>0</v>
      </c>
      <c r="F174" s="33" t="str">
        <f>C106</f>
        <v>G. Perris</v>
      </c>
      <c r="G174" s="310"/>
      <c r="H174" s="99"/>
      <c r="I174" s="211"/>
      <c r="J174" s="99"/>
      <c r="K174" s="102"/>
    </row>
    <row r="175" spans="2:11" ht="17" thickBot="1" x14ac:dyDescent="0.25">
      <c r="B175" s="307">
        <v>3</v>
      </c>
      <c r="C175" s="308">
        <f>G111</f>
        <v>0</v>
      </c>
      <c r="D175" s="33" t="str">
        <f>C109</f>
        <v>N. Stimamiglio</v>
      </c>
      <c r="E175" s="308">
        <f>G108</f>
        <v>0</v>
      </c>
      <c r="F175" s="33" t="str">
        <f>C112</f>
        <v>P. Floyl</v>
      </c>
      <c r="G175" s="310"/>
      <c r="H175" s="99"/>
      <c r="I175" s="211"/>
      <c r="J175" s="99"/>
      <c r="K175" s="102"/>
    </row>
    <row r="176" spans="2:11" ht="17" thickBot="1" x14ac:dyDescent="0.25">
      <c r="B176" s="1766" t="s">
        <v>1458</v>
      </c>
      <c r="C176" s="1767"/>
      <c r="D176" s="1767"/>
      <c r="E176" s="1767"/>
      <c r="F176" s="1767"/>
      <c r="G176" s="1767"/>
      <c r="H176" s="1767"/>
      <c r="I176" s="1769" t="s">
        <v>2062</v>
      </c>
      <c r="J176" s="1770"/>
      <c r="K176" s="522"/>
    </row>
    <row r="177" spans="2:11" x14ac:dyDescent="0.15">
      <c r="B177"/>
      <c r="C177"/>
      <c r="D177"/>
      <c r="E177"/>
      <c r="F177"/>
      <c r="G177"/>
      <c r="H177"/>
      <c r="I177"/>
      <c r="J177"/>
      <c r="K177"/>
    </row>
    <row r="178" spans="2:11" ht="14" customHeight="1" x14ac:dyDescent="0.2">
      <c r="B178"/>
      <c r="C178" s="1760" t="s">
        <v>194</v>
      </c>
      <c r="D178" s="1760"/>
      <c r="E178" s="1760"/>
      <c r="F178" s="1760"/>
      <c r="G178" s="1760"/>
      <c r="H178" s="1760"/>
      <c r="I178" s="1760"/>
      <c r="J178" s="1760"/>
      <c r="K178"/>
    </row>
    <row r="179" spans="2:11" ht="14" thickBot="1" x14ac:dyDescent="0.2">
      <c r="B179"/>
      <c r="C179"/>
      <c r="D179"/>
      <c r="E179"/>
      <c r="F179"/>
      <c r="G179"/>
      <c r="H179"/>
      <c r="I179"/>
      <c r="J179"/>
      <c r="K179"/>
    </row>
    <row r="180" spans="2:11" ht="19" thickBot="1" x14ac:dyDescent="0.25">
      <c r="B180" s="1764" t="s">
        <v>1461</v>
      </c>
      <c r="C180" s="1825"/>
      <c r="D180" s="220" t="s">
        <v>1460</v>
      </c>
      <c r="E180" s="1699" t="s">
        <v>18</v>
      </c>
      <c r="F180" s="1826"/>
      <c r="G180" s="295" t="s">
        <v>1191</v>
      </c>
      <c r="H180" s="534" t="s">
        <v>199</v>
      </c>
      <c r="I180" s="526"/>
      <c r="J180" s="535" t="s">
        <v>200</v>
      </c>
      <c r="K180" s="526">
        <v>8</v>
      </c>
    </row>
    <row r="181" spans="2:11" x14ac:dyDescent="0.15">
      <c r="B181" s="300" t="s">
        <v>892</v>
      </c>
      <c r="C181" s="301" t="s">
        <v>197</v>
      </c>
      <c r="D181" s="302" t="s">
        <v>2322</v>
      </c>
      <c r="E181" s="303" t="s">
        <v>197</v>
      </c>
      <c r="F181" s="304" t="s">
        <v>2324</v>
      </c>
      <c r="G181" s="305" t="s">
        <v>1041</v>
      </c>
      <c r="H181" s="106" t="s">
        <v>1042</v>
      </c>
      <c r="I181" s="106" t="s">
        <v>1043</v>
      </c>
      <c r="J181" s="106" t="s">
        <v>193</v>
      </c>
      <c r="K181" s="306" t="s">
        <v>2063</v>
      </c>
    </row>
    <row r="182" spans="2:11" ht="16" x14ac:dyDescent="0.2">
      <c r="B182" s="307">
        <v>1</v>
      </c>
      <c r="C182" s="308">
        <f>G106</f>
        <v>0</v>
      </c>
      <c r="D182" s="33" t="str">
        <f>C111</f>
        <v>R. Tamburelli</v>
      </c>
      <c r="E182" s="308">
        <f>G110</f>
        <v>0</v>
      </c>
      <c r="F182" s="33" t="str">
        <f>C110</f>
        <v>F.B. Maurice</v>
      </c>
      <c r="G182" s="309"/>
      <c r="H182" s="99"/>
      <c r="I182" s="211"/>
      <c r="J182" s="99"/>
      <c r="K182" s="102"/>
    </row>
    <row r="183" spans="2:11" ht="16" x14ac:dyDescent="0.2">
      <c r="B183" s="307">
        <v>2</v>
      </c>
      <c r="C183" s="308">
        <f>G107</f>
        <v>0</v>
      </c>
      <c r="D183" s="33" t="str">
        <f>C113</f>
        <v>D. Frederiksen</v>
      </c>
      <c r="E183" s="308">
        <f>G111</f>
        <v>0</v>
      </c>
      <c r="F183" s="33" t="str">
        <f>C108</f>
        <v>Ian Ilsely</v>
      </c>
      <c r="G183" s="310"/>
      <c r="H183" s="99"/>
      <c r="I183" s="211"/>
      <c r="J183" s="99"/>
      <c r="K183" s="102"/>
    </row>
    <row r="184" spans="2:11" ht="17" thickBot="1" x14ac:dyDescent="0.25">
      <c r="B184" s="307">
        <v>3</v>
      </c>
      <c r="C184" s="308">
        <f>G108</f>
        <v>0</v>
      </c>
      <c r="D184" s="33" t="str">
        <f>C112</f>
        <v>P. Floyl</v>
      </c>
      <c r="E184" s="308">
        <f>G112</f>
        <v>0</v>
      </c>
      <c r="F184" s="33" t="str">
        <f>C106</f>
        <v>G. Perris</v>
      </c>
      <c r="G184" s="310"/>
      <c r="H184" s="99"/>
      <c r="I184" s="211"/>
      <c r="J184" s="99"/>
      <c r="K184" s="102"/>
    </row>
    <row r="185" spans="2:11" ht="17" thickBot="1" x14ac:dyDescent="0.25">
      <c r="B185" s="1766" t="s">
        <v>1458</v>
      </c>
      <c r="C185" s="1767"/>
      <c r="D185" s="1767"/>
      <c r="E185" s="1767"/>
      <c r="F185" s="1767"/>
      <c r="G185" s="1767"/>
      <c r="H185" s="1767"/>
      <c r="I185" s="1769" t="s">
        <v>2062</v>
      </c>
      <c r="J185" s="1770"/>
      <c r="K185" s="522"/>
    </row>
    <row r="186" spans="2:11" x14ac:dyDescent="0.15">
      <c r="B186"/>
      <c r="C186"/>
      <c r="D186"/>
      <c r="E186"/>
      <c r="F186"/>
      <c r="G186"/>
      <c r="H186"/>
      <c r="I186"/>
      <c r="J186"/>
      <c r="K186"/>
    </row>
    <row r="187" spans="2:11" ht="14" customHeight="1" x14ac:dyDescent="0.2">
      <c r="B187"/>
      <c r="C187" s="1760" t="s">
        <v>194</v>
      </c>
      <c r="D187" s="1760"/>
      <c r="E187" s="1760"/>
      <c r="F187" s="1760"/>
      <c r="G187" s="1760"/>
      <c r="H187" s="1760"/>
      <c r="I187" s="1760"/>
      <c r="J187" s="1760"/>
      <c r="K187"/>
    </row>
    <row r="188" spans="2:11" ht="14" thickBot="1" x14ac:dyDescent="0.2">
      <c r="B188"/>
      <c r="C188"/>
      <c r="D188"/>
      <c r="E188"/>
      <c r="F188"/>
      <c r="G188"/>
      <c r="H188"/>
      <c r="I188"/>
      <c r="J188"/>
      <c r="K188"/>
    </row>
    <row r="189" spans="2:11" ht="19" thickBot="1" x14ac:dyDescent="0.25">
      <c r="B189" s="1764" t="s">
        <v>1461</v>
      </c>
      <c r="C189" s="1825"/>
      <c r="D189" s="220" t="s">
        <v>1460</v>
      </c>
      <c r="E189" s="1699" t="s">
        <v>18</v>
      </c>
      <c r="F189" s="1826"/>
      <c r="G189" s="295" t="s">
        <v>1191</v>
      </c>
      <c r="H189" s="534" t="s">
        <v>199</v>
      </c>
      <c r="I189" s="526"/>
      <c r="J189" s="535" t="s">
        <v>200</v>
      </c>
      <c r="K189" s="526">
        <v>9</v>
      </c>
    </row>
    <row r="190" spans="2:11" x14ac:dyDescent="0.15">
      <c r="B190" s="300" t="s">
        <v>892</v>
      </c>
      <c r="C190" s="301" t="s">
        <v>197</v>
      </c>
      <c r="D190" s="302" t="s">
        <v>2322</v>
      </c>
      <c r="E190" s="303" t="s">
        <v>197</v>
      </c>
      <c r="F190" s="304" t="s">
        <v>2324</v>
      </c>
      <c r="G190" s="305" t="s">
        <v>1041</v>
      </c>
      <c r="H190" s="106" t="s">
        <v>1042</v>
      </c>
      <c r="I190" s="106" t="s">
        <v>1043</v>
      </c>
      <c r="J190" s="106" t="s">
        <v>193</v>
      </c>
      <c r="K190" s="306" t="s">
        <v>2063</v>
      </c>
    </row>
    <row r="191" spans="2:11" ht="16" x14ac:dyDescent="0.2">
      <c r="B191" s="307">
        <v>1</v>
      </c>
      <c r="C191" s="308">
        <f>G110</f>
        <v>0</v>
      </c>
      <c r="D191" s="33" t="str">
        <f>C110</f>
        <v>F.B. Maurice</v>
      </c>
      <c r="E191" s="308">
        <f>G111</f>
        <v>0</v>
      </c>
      <c r="F191" s="33" t="str">
        <f>C108</f>
        <v>Ian Ilsely</v>
      </c>
      <c r="G191" s="309"/>
      <c r="H191" s="99"/>
      <c r="I191" s="211"/>
      <c r="J191" s="99"/>
      <c r="K191" s="102"/>
    </row>
    <row r="192" spans="2:11" ht="16" x14ac:dyDescent="0.2">
      <c r="B192" s="307">
        <v>2</v>
      </c>
      <c r="C192" s="308">
        <f>G106</f>
        <v>0</v>
      </c>
      <c r="D192" s="33" t="str">
        <f>C107</f>
        <v>Michele Perris</v>
      </c>
      <c r="E192" s="308">
        <f>G112</f>
        <v>0</v>
      </c>
      <c r="F192" s="33" t="str">
        <f>C106</f>
        <v>G. Perris</v>
      </c>
      <c r="G192" s="310"/>
      <c r="H192" s="99"/>
      <c r="I192" s="211"/>
      <c r="J192" s="99"/>
      <c r="K192" s="102"/>
    </row>
    <row r="193" spans="2:11" ht="17" thickBot="1" x14ac:dyDescent="0.25">
      <c r="B193" s="307">
        <v>3</v>
      </c>
      <c r="C193" s="308">
        <f>G108</f>
        <v>0</v>
      </c>
      <c r="D193" s="33" t="str">
        <f>C112</f>
        <v>P. Floyl</v>
      </c>
      <c r="E193" s="308">
        <f>G107</f>
        <v>0</v>
      </c>
      <c r="F193" s="33" t="str">
        <f>C113</f>
        <v>D. Frederiksen</v>
      </c>
      <c r="G193" s="310"/>
      <c r="H193" s="99"/>
      <c r="I193" s="211"/>
      <c r="J193" s="99"/>
      <c r="K193" s="102"/>
    </row>
    <row r="194" spans="2:11" ht="17" thickBot="1" x14ac:dyDescent="0.25">
      <c r="B194" s="1766" t="s">
        <v>1458</v>
      </c>
      <c r="C194" s="1767"/>
      <c r="D194" s="1767"/>
      <c r="E194" s="1767"/>
      <c r="F194" s="1767"/>
      <c r="G194" s="1767"/>
      <c r="H194" s="1767"/>
      <c r="I194" s="1769" t="s">
        <v>2062</v>
      </c>
      <c r="J194" s="1770"/>
      <c r="K194" s="522"/>
    </row>
    <row r="195" spans="2:11" x14ac:dyDescent="0.15">
      <c r="B195"/>
      <c r="C195"/>
      <c r="D195"/>
      <c r="E195"/>
      <c r="F195"/>
      <c r="G195"/>
      <c r="H195"/>
      <c r="I195"/>
      <c r="J195"/>
      <c r="K195"/>
    </row>
    <row r="196" spans="2:11" ht="14" customHeight="1" x14ac:dyDescent="0.2">
      <c r="B196"/>
      <c r="C196" s="1760" t="s">
        <v>194</v>
      </c>
      <c r="D196" s="1760"/>
      <c r="E196" s="1760"/>
      <c r="F196" s="1760"/>
      <c r="G196" s="1760"/>
      <c r="H196" s="1760"/>
      <c r="I196" s="1760"/>
      <c r="J196" s="1760"/>
      <c r="K196"/>
    </row>
    <row r="197" spans="2:11" ht="14" thickBot="1" x14ac:dyDescent="0.2">
      <c r="B197"/>
      <c r="C197"/>
      <c r="D197"/>
      <c r="E197"/>
      <c r="F197"/>
      <c r="G197"/>
      <c r="H197"/>
      <c r="I197"/>
      <c r="J197"/>
      <c r="K197"/>
    </row>
    <row r="198" spans="2:11" ht="18.75" customHeight="1" thickBot="1" x14ac:dyDescent="0.25">
      <c r="B198" s="1764" t="s">
        <v>1461</v>
      </c>
      <c r="C198" s="1825"/>
      <c r="D198" s="220" t="s">
        <v>1460</v>
      </c>
      <c r="E198" s="1699" t="s">
        <v>18</v>
      </c>
      <c r="F198" s="1826"/>
      <c r="G198" s="295" t="s">
        <v>1191</v>
      </c>
      <c r="H198" s="534" t="s">
        <v>199</v>
      </c>
      <c r="I198" s="526"/>
      <c r="J198" s="535" t="s">
        <v>200</v>
      </c>
      <c r="K198" s="526">
        <v>10</v>
      </c>
    </row>
    <row r="199" spans="2:11" ht="14" thickBot="1" x14ac:dyDescent="0.2">
      <c r="B199" s="567" t="s">
        <v>892</v>
      </c>
      <c r="C199" s="568" t="s">
        <v>197</v>
      </c>
      <c r="D199" s="569" t="s">
        <v>2322</v>
      </c>
      <c r="E199" s="570" t="s">
        <v>197</v>
      </c>
      <c r="F199" s="571" t="s">
        <v>2324</v>
      </c>
      <c r="G199" s="572" t="s">
        <v>1041</v>
      </c>
      <c r="H199" s="573" t="s">
        <v>1042</v>
      </c>
      <c r="I199" s="573" t="s">
        <v>1043</v>
      </c>
      <c r="J199" s="573" t="s">
        <v>193</v>
      </c>
      <c r="K199" s="574" t="s">
        <v>2063</v>
      </c>
    </row>
    <row r="200" spans="2:11" ht="17" thickBot="1" x14ac:dyDescent="0.25">
      <c r="B200" s="560">
        <v>1</v>
      </c>
      <c r="C200" s="561">
        <f>G106</f>
        <v>0</v>
      </c>
      <c r="D200" s="562" t="str">
        <f>C107</f>
        <v>Michele Perris</v>
      </c>
      <c r="E200" s="561">
        <f>G110</f>
        <v>0</v>
      </c>
      <c r="F200" s="562" t="str">
        <f>C109</f>
        <v>N. Stimamiglio</v>
      </c>
      <c r="G200" s="575"/>
      <c r="H200" s="564"/>
      <c r="I200" s="565"/>
      <c r="J200" s="564"/>
      <c r="K200" s="566"/>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row r="333" spans="2:11" x14ac:dyDescent="0.15">
      <c r="B333"/>
      <c r="C333"/>
      <c r="D333"/>
      <c r="E333"/>
      <c r="F333"/>
      <c r="G333"/>
      <c r="H333"/>
      <c r="I333"/>
      <c r="J333"/>
      <c r="K333"/>
    </row>
    <row r="334" spans="2:11" x14ac:dyDescent="0.15">
      <c r="B334"/>
      <c r="C334"/>
      <c r="D334"/>
      <c r="E334"/>
      <c r="F334"/>
      <c r="G334"/>
      <c r="H334"/>
      <c r="I334"/>
      <c r="J334"/>
      <c r="K334"/>
    </row>
    <row r="335" spans="2:11" x14ac:dyDescent="0.15">
      <c r="B335"/>
      <c r="C335"/>
      <c r="D335"/>
      <c r="E335"/>
      <c r="F335"/>
      <c r="G335"/>
      <c r="H335"/>
      <c r="I335"/>
      <c r="J335"/>
      <c r="K335"/>
    </row>
    <row r="336" spans="2:11" x14ac:dyDescent="0.15">
      <c r="B336"/>
      <c r="C336"/>
      <c r="D336"/>
      <c r="E336"/>
      <c r="F336"/>
      <c r="G336"/>
      <c r="H336"/>
      <c r="I336"/>
      <c r="J336"/>
      <c r="K336"/>
    </row>
    <row r="337" spans="2:11" x14ac:dyDescent="0.15">
      <c r="B337"/>
      <c r="C337"/>
      <c r="D337"/>
      <c r="E337"/>
      <c r="F337"/>
      <c r="G337"/>
      <c r="H337"/>
      <c r="I337"/>
      <c r="J337"/>
      <c r="K337"/>
    </row>
    <row r="338" spans="2:11" x14ac:dyDescent="0.15">
      <c r="B338"/>
      <c r="C338"/>
      <c r="D338"/>
      <c r="E338"/>
      <c r="F338"/>
      <c r="G338"/>
      <c r="H338"/>
      <c r="I338"/>
      <c r="J338"/>
      <c r="K338"/>
    </row>
    <row r="339" spans="2:11" x14ac:dyDescent="0.15">
      <c r="B339"/>
      <c r="C339"/>
      <c r="D339"/>
      <c r="E339"/>
      <c r="F339"/>
      <c r="G339"/>
      <c r="H339"/>
      <c r="I339"/>
      <c r="J339"/>
      <c r="K339"/>
    </row>
    <row r="340" spans="2:11" x14ac:dyDescent="0.15">
      <c r="B340"/>
      <c r="C340"/>
      <c r="D340"/>
      <c r="E340"/>
      <c r="F340"/>
      <c r="G340"/>
      <c r="H340"/>
      <c r="I340"/>
      <c r="J340"/>
      <c r="K340"/>
    </row>
    <row r="341" spans="2:11" x14ac:dyDescent="0.15">
      <c r="B341"/>
      <c r="C341"/>
      <c r="D341"/>
      <c r="E341"/>
      <c r="F341"/>
      <c r="G341"/>
      <c r="H341"/>
      <c r="I341"/>
      <c r="J341"/>
      <c r="K341"/>
    </row>
    <row r="342" spans="2:11" x14ac:dyDescent="0.15">
      <c r="B342"/>
      <c r="C342"/>
      <c r="D342"/>
      <c r="E342"/>
      <c r="F342"/>
      <c r="G342"/>
      <c r="H342"/>
      <c r="I342"/>
      <c r="J342"/>
      <c r="K342"/>
    </row>
    <row r="343" spans="2:11" x14ac:dyDescent="0.15">
      <c r="B343"/>
      <c r="C343"/>
      <c r="D343"/>
      <c r="E343"/>
      <c r="F343"/>
      <c r="G343"/>
      <c r="H343"/>
      <c r="I343"/>
      <c r="J343"/>
      <c r="K343"/>
    </row>
    <row r="344" spans="2:11" x14ac:dyDescent="0.15">
      <c r="B344"/>
      <c r="C344"/>
      <c r="D344"/>
      <c r="E344"/>
      <c r="F344"/>
      <c r="G344"/>
      <c r="H344"/>
      <c r="I344"/>
      <c r="J344"/>
      <c r="K344"/>
    </row>
    <row r="345" spans="2:11" x14ac:dyDescent="0.15">
      <c r="B345"/>
      <c r="C345"/>
      <c r="D345"/>
      <c r="E345"/>
      <c r="F345"/>
      <c r="G345"/>
      <c r="H345"/>
      <c r="I345"/>
      <c r="J345"/>
      <c r="K345"/>
    </row>
    <row r="346" spans="2:11" x14ac:dyDescent="0.15">
      <c r="B346"/>
      <c r="C346"/>
      <c r="D346"/>
      <c r="E346"/>
      <c r="F346"/>
      <c r="G346"/>
      <c r="H346"/>
      <c r="I346"/>
      <c r="J346"/>
      <c r="K346"/>
    </row>
    <row r="347" spans="2:11" x14ac:dyDescent="0.15">
      <c r="B347"/>
      <c r="C347"/>
      <c r="D347"/>
      <c r="E347"/>
      <c r="F347"/>
      <c r="G347"/>
      <c r="H347"/>
      <c r="I347"/>
      <c r="J347"/>
      <c r="K347"/>
    </row>
    <row r="348" spans="2:11" x14ac:dyDescent="0.15">
      <c r="B348"/>
      <c r="C348"/>
      <c r="D348"/>
      <c r="E348"/>
      <c r="F348"/>
      <c r="G348"/>
      <c r="H348"/>
      <c r="I348"/>
      <c r="J348"/>
      <c r="K348"/>
    </row>
    <row r="349" spans="2:11" x14ac:dyDescent="0.15">
      <c r="B349"/>
      <c r="C349"/>
      <c r="D349"/>
      <c r="E349"/>
      <c r="F349"/>
      <c r="G349"/>
      <c r="H349"/>
      <c r="I349"/>
      <c r="J349"/>
      <c r="K349"/>
    </row>
    <row r="350" spans="2:11" x14ac:dyDescent="0.15">
      <c r="B350"/>
      <c r="C350"/>
      <c r="D350"/>
      <c r="E350"/>
      <c r="F350"/>
      <c r="G350"/>
      <c r="H350"/>
      <c r="I350"/>
      <c r="J350"/>
      <c r="K350"/>
    </row>
    <row r="351" spans="2:11" x14ac:dyDescent="0.15">
      <c r="B351"/>
      <c r="C351"/>
      <c r="D351"/>
      <c r="E351"/>
      <c r="F351"/>
      <c r="G351"/>
      <c r="H351"/>
      <c r="I351"/>
      <c r="J351"/>
      <c r="K351"/>
    </row>
    <row r="352" spans="2:11" x14ac:dyDescent="0.15">
      <c r="B352"/>
      <c r="C352"/>
      <c r="D352"/>
      <c r="E352"/>
      <c r="F352"/>
      <c r="G352"/>
      <c r="H352"/>
      <c r="I352"/>
      <c r="J352"/>
      <c r="K352"/>
    </row>
    <row r="353" spans="2:11" x14ac:dyDescent="0.15">
      <c r="B353"/>
      <c r="C353"/>
      <c r="D353"/>
      <c r="E353"/>
      <c r="F353"/>
      <c r="G353"/>
      <c r="H353"/>
      <c r="I353"/>
      <c r="J353"/>
      <c r="K353"/>
    </row>
    <row r="354" spans="2:11" x14ac:dyDescent="0.15">
      <c r="B354"/>
      <c r="C354"/>
      <c r="D354"/>
      <c r="E354"/>
      <c r="F354"/>
      <c r="G354"/>
      <c r="H354"/>
      <c r="I354"/>
      <c r="J354"/>
      <c r="K354"/>
    </row>
    <row r="355" spans="2:11" x14ac:dyDescent="0.15">
      <c r="B355"/>
      <c r="C355"/>
      <c r="D355"/>
      <c r="E355"/>
      <c r="F355"/>
      <c r="G355"/>
      <c r="H355"/>
      <c r="I355"/>
      <c r="J355"/>
      <c r="K355"/>
    </row>
    <row r="356" spans="2:11" x14ac:dyDescent="0.15">
      <c r="B356"/>
      <c r="C356"/>
      <c r="D356"/>
      <c r="E356"/>
      <c r="F356"/>
      <c r="G356"/>
      <c r="H356"/>
      <c r="I356"/>
      <c r="J356"/>
      <c r="K356"/>
    </row>
    <row r="357" spans="2:11" x14ac:dyDescent="0.15">
      <c r="B357"/>
      <c r="C357"/>
      <c r="D357"/>
      <c r="E357"/>
      <c r="F357"/>
      <c r="G357"/>
      <c r="H357"/>
      <c r="I357"/>
      <c r="J357"/>
      <c r="K357"/>
    </row>
    <row r="358" spans="2:11" x14ac:dyDescent="0.15">
      <c r="B358"/>
      <c r="C358"/>
      <c r="D358"/>
      <c r="E358"/>
      <c r="F358"/>
      <c r="G358"/>
      <c r="H358"/>
      <c r="I358"/>
      <c r="J358"/>
      <c r="K358"/>
    </row>
    <row r="359" spans="2:11" x14ac:dyDescent="0.15">
      <c r="B359"/>
      <c r="C359"/>
      <c r="D359"/>
      <c r="E359"/>
      <c r="F359"/>
      <c r="G359"/>
      <c r="H359"/>
      <c r="I359"/>
      <c r="J359"/>
      <c r="K359"/>
    </row>
    <row r="360" spans="2:11" x14ac:dyDescent="0.15">
      <c r="B360"/>
      <c r="C360"/>
      <c r="D360"/>
      <c r="E360"/>
      <c r="F360"/>
      <c r="G360"/>
      <c r="H360"/>
      <c r="I360"/>
      <c r="J360"/>
      <c r="K360"/>
    </row>
    <row r="361" spans="2:11" x14ac:dyDescent="0.15">
      <c r="B361"/>
      <c r="C361"/>
      <c r="D361"/>
      <c r="E361"/>
      <c r="F361"/>
      <c r="G361"/>
      <c r="H361"/>
      <c r="I361"/>
      <c r="J361"/>
      <c r="K361"/>
    </row>
    <row r="362" spans="2:11" x14ac:dyDescent="0.15">
      <c r="B362"/>
      <c r="C362"/>
      <c r="D362"/>
      <c r="E362"/>
      <c r="F362"/>
      <c r="G362"/>
      <c r="H362"/>
      <c r="I362"/>
      <c r="J362"/>
      <c r="K362"/>
    </row>
    <row r="363" spans="2:11" x14ac:dyDescent="0.15">
      <c r="B363"/>
      <c r="C363"/>
      <c r="D363"/>
      <c r="E363"/>
      <c r="F363"/>
      <c r="G363"/>
      <c r="H363"/>
      <c r="I363"/>
      <c r="J363"/>
      <c r="K363"/>
    </row>
    <row r="364" spans="2:11" x14ac:dyDescent="0.15">
      <c r="B364"/>
      <c r="C364"/>
      <c r="D364"/>
      <c r="E364"/>
      <c r="F364"/>
      <c r="G364"/>
      <c r="H364"/>
      <c r="I364"/>
      <c r="J364"/>
      <c r="K364"/>
    </row>
    <row r="365" spans="2:11" x14ac:dyDescent="0.15">
      <c r="B365"/>
      <c r="C365"/>
      <c r="D365"/>
      <c r="E365"/>
      <c r="F365"/>
      <c r="G365"/>
      <c r="H365"/>
      <c r="I365"/>
      <c r="J365"/>
      <c r="K365"/>
    </row>
    <row r="366" spans="2:11" x14ac:dyDescent="0.15">
      <c r="B366"/>
      <c r="C366"/>
      <c r="D366"/>
      <c r="E366"/>
      <c r="F366"/>
      <c r="G366"/>
      <c r="H366"/>
      <c r="I366"/>
      <c r="J366"/>
      <c r="K366"/>
    </row>
    <row r="367" spans="2:11" x14ac:dyDescent="0.15">
      <c r="B367"/>
      <c r="C367"/>
      <c r="D367"/>
      <c r="E367"/>
      <c r="F367"/>
      <c r="G367"/>
      <c r="H367"/>
      <c r="I367"/>
      <c r="J367"/>
      <c r="K367"/>
    </row>
    <row r="368" spans="2:11" x14ac:dyDescent="0.15">
      <c r="B368"/>
      <c r="C368"/>
      <c r="D368"/>
      <c r="E368"/>
      <c r="F368"/>
      <c r="G368"/>
      <c r="H368"/>
      <c r="I368"/>
      <c r="J368"/>
      <c r="K368"/>
    </row>
    <row r="369" spans="2:11" x14ac:dyDescent="0.15">
      <c r="B369"/>
      <c r="C369"/>
      <c r="D369"/>
      <c r="E369"/>
      <c r="F369"/>
      <c r="G369"/>
      <c r="H369"/>
      <c r="I369"/>
      <c r="J369"/>
      <c r="K369"/>
    </row>
    <row r="370" spans="2:11" x14ac:dyDescent="0.15">
      <c r="B370"/>
      <c r="C370"/>
      <c r="D370"/>
      <c r="E370"/>
      <c r="F370"/>
      <c r="G370"/>
      <c r="H370"/>
      <c r="I370"/>
      <c r="J370"/>
      <c r="K370"/>
    </row>
    <row r="371" spans="2:11" x14ac:dyDescent="0.15">
      <c r="B371"/>
      <c r="C371"/>
      <c r="D371"/>
      <c r="E371"/>
      <c r="F371"/>
      <c r="G371"/>
      <c r="H371"/>
      <c r="I371"/>
      <c r="J371"/>
      <c r="K371"/>
    </row>
    <row r="372" spans="2:11" x14ac:dyDescent="0.15">
      <c r="B372"/>
      <c r="C372"/>
      <c r="D372"/>
      <c r="E372"/>
      <c r="F372"/>
      <c r="G372"/>
      <c r="H372"/>
      <c r="I372"/>
      <c r="J372"/>
      <c r="K372"/>
    </row>
    <row r="373" spans="2:11" x14ac:dyDescent="0.15">
      <c r="B373"/>
      <c r="C373"/>
      <c r="D373"/>
      <c r="E373"/>
      <c r="F373"/>
      <c r="G373"/>
      <c r="H373"/>
      <c r="I373"/>
      <c r="J373"/>
      <c r="K373"/>
    </row>
    <row r="374" spans="2:11" x14ac:dyDescent="0.15">
      <c r="B374"/>
      <c r="C374"/>
      <c r="D374"/>
      <c r="E374"/>
      <c r="F374"/>
      <c r="G374"/>
      <c r="H374"/>
      <c r="I374"/>
      <c r="J374"/>
      <c r="K374"/>
    </row>
    <row r="375" spans="2:11" x14ac:dyDescent="0.15">
      <c r="B375"/>
      <c r="C375"/>
      <c r="D375"/>
      <c r="E375"/>
      <c r="F375"/>
      <c r="G375"/>
      <c r="H375"/>
      <c r="I375"/>
      <c r="J375"/>
      <c r="K375"/>
    </row>
    <row r="376" spans="2:11" x14ac:dyDescent="0.15">
      <c r="B376"/>
      <c r="C376"/>
      <c r="D376"/>
      <c r="E376"/>
      <c r="F376"/>
      <c r="G376"/>
      <c r="H376"/>
      <c r="I376"/>
      <c r="J376"/>
      <c r="K376"/>
    </row>
    <row r="377" spans="2:11" x14ac:dyDescent="0.15">
      <c r="B377"/>
      <c r="C377"/>
      <c r="D377"/>
      <c r="E377"/>
      <c r="F377"/>
      <c r="G377"/>
      <c r="H377"/>
      <c r="I377"/>
      <c r="J377"/>
      <c r="K377"/>
    </row>
    <row r="378" spans="2:11" x14ac:dyDescent="0.15">
      <c r="B378"/>
      <c r="C378"/>
      <c r="D378"/>
      <c r="E378"/>
      <c r="F378"/>
      <c r="G378"/>
      <c r="H378"/>
      <c r="I378"/>
      <c r="J378"/>
      <c r="K378"/>
    </row>
    <row r="379" spans="2:11" x14ac:dyDescent="0.15">
      <c r="B379"/>
      <c r="C379"/>
      <c r="D379"/>
      <c r="E379"/>
      <c r="F379"/>
      <c r="G379"/>
      <c r="H379"/>
      <c r="I379"/>
      <c r="J379"/>
      <c r="K379"/>
    </row>
    <row r="380" spans="2:11" x14ac:dyDescent="0.15">
      <c r="B380"/>
      <c r="C380"/>
      <c r="D380"/>
      <c r="E380"/>
      <c r="F380"/>
      <c r="G380"/>
      <c r="H380"/>
      <c r="I380"/>
      <c r="J380"/>
      <c r="K380"/>
    </row>
    <row r="381" spans="2:11" x14ac:dyDescent="0.15">
      <c r="B381"/>
      <c r="C381"/>
      <c r="D381"/>
      <c r="E381"/>
      <c r="F381"/>
      <c r="G381"/>
      <c r="H381"/>
      <c r="I381"/>
      <c r="J381"/>
      <c r="K381"/>
    </row>
    <row r="382" spans="2:11" x14ac:dyDescent="0.15">
      <c r="B382"/>
      <c r="C382"/>
      <c r="D382"/>
      <c r="E382"/>
      <c r="F382"/>
      <c r="G382"/>
      <c r="H382"/>
      <c r="I382"/>
      <c r="J382"/>
      <c r="K382"/>
    </row>
    <row r="383" spans="2:11" x14ac:dyDescent="0.15">
      <c r="B383"/>
      <c r="C383"/>
      <c r="D383"/>
      <c r="E383"/>
      <c r="F383"/>
      <c r="G383"/>
      <c r="H383"/>
      <c r="I383"/>
      <c r="J383"/>
      <c r="K383"/>
    </row>
    <row r="384" spans="2:11" x14ac:dyDescent="0.15">
      <c r="B384"/>
      <c r="C384"/>
      <c r="D384"/>
      <c r="E384"/>
      <c r="F384"/>
      <c r="G384"/>
      <c r="H384"/>
      <c r="I384"/>
      <c r="J384"/>
      <c r="K384"/>
    </row>
    <row r="385" spans="2:11" x14ac:dyDescent="0.15">
      <c r="B385"/>
      <c r="C385"/>
      <c r="D385"/>
      <c r="E385"/>
      <c r="F385"/>
      <c r="G385"/>
      <c r="H385"/>
      <c r="I385"/>
      <c r="J385"/>
      <c r="K385"/>
    </row>
    <row r="386" spans="2:11" x14ac:dyDescent="0.15">
      <c r="B386"/>
      <c r="C386"/>
      <c r="D386"/>
      <c r="E386"/>
      <c r="F386"/>
      <c r="G386"/>
      <c r="H386"/>
      <c r="I386"/>
      <c r="J386"/>
      <c r="K386"/>
    </row>
    <row r="387" spans="2:11" x14ac:dyDescent="0.15">
      <c r="B387"/>
      <c r="C387"/>
      <c r="D387"/>
      <c r="E387"/>
      <c r="F387"/>
      <c r="G387"/>
      <c r="H387"/>
      <c r="I387"/>
      <c r="J387"/>
      <c r="K387"/>
    </row>
    <row r="388" spans="2:11" x14ac:dyDescent="0.15">
      <c r="B388"/>
      <c r="C388"/>
      <c r="D388"/>
      <c r="E388"/>
      <c r="F388"/>
      <c r="G388"/>
      <c r="H388"/>
      <c r="I388"/>
      <c r="J388"/>
      <c r="K388"/>
    </row>
    <row r="389" spans="2:11" x14ac:dyDescent="0.15">
      <c r="B389"/>
      <c r="C389"/>
      <c r="D389"/>
      <c r="E389"/>
      <c r="F389"/>
      <c r="G389"/>
      <c r="H389"/>
      <c r="I389"/>
      <c r="J389"/>
      <c r="K389"/>
    </row>
    <row r="390" spans="2:11" x14ac:dyDescent="0.15">
      <c r="B390"/>
      <c r="C390"/>
      <c r="D390"/>
      <c r="E390"/>
      <c r="F390"/>
      <c r="G390"/>
      <c r="H390"/>
      <c r="I390"/>
      <c r="J390"/>
      <c r="K390"/>
    </row>
    <row r="391" spans="2:11" x14ac:dyDescent="0.15">
      <c r="B391"/>
      <c r="C391"/>
      <c r="D391"/>
      <c r="E391"/>
      <c r="F391"/>
      <c r="G391"/>
      <c r="H391"/>
      <c r="I391"/>
      <c r="J391"/>
      <c r="K391"/>
    </row>
    <row r="392" spans="2:11" x14ac:dyDescent="0.15">
      <c r="B392"/>
      <c r="C392"/>
      <c r="D392"/>
      <c r="E392"/>
      <c r="F392"/>
      <c r="G392"/>
      <c r="H392"/>
      <c r="I392"/>
      <c r="J392"/>
      <c r="K392"/>
    </row>
    <row r="393" spans="2:11" x14ac:dyDescent="0.15">
      <c r="B393"/>
      <c r="C393"/>
      <c r="D393"/>
      <c r="E393"/>
      <c r="F393"/>
      <c r="G393"/>
      <c r="H393"/>
      <c r="I393"/>
      <c r="J393"/>
      <c r="K393"/>
    </row>
    <row r="394" spans="2:11" x14ac:dyDescent="0.15">
      <c r="B394"/>
      <c r="C394"/>
      <c r="D394"/>
      <c r="E394"/>
      <c r="F394"/>
      <c r="G394"/>
      <c r="H394"/>
      <c r="I394"/>
      <c r="J394"/>
      <c r="K394"/>
    </row>
    <row r="395" spans="2:11" x14ac:dyDescent="0.15">
      <c r="B395"/>
      <c r="C395"/>
      <c r="D395"/>
      <c r="E395"/>
      <c r="F395"/>
      <c r="G395"/>
      <c r="H395"/>
      <c r="I395"/>
      <c r="J395"/>
      <c r="K395"/>
    </row>
    <row r="396" spans="2:11" x14ac:dyDescent="0.15">
      <c r="B396"/>
      <c r="C396"/>
      <c r="D396"/>
      <c r="E396"/>
      <c r="F396"/>
      <c r="G396"/>
      <c r="H396"/>
      <c r="I396"/>
      <c r="J396"/>
      <c r="K396"/>
    </row>
    <row r="397" spans="2:11" x14ac:dyDescent="0.15">
      <c r="B397"/>
      <c r="C397"/>
      <c r="D397"/>
      <c r="E397"/>
      <c r="F397"/>
      <c r="G397"/>
      <c r="H397"/>
      <c r="I397"/>
      <c r="J397"/>
      <c r="K397"/>
    </row>
    <row r="398" spans="2:11" x14ac:dyDescent="0.15">
      <c r="B398"/>
      <c r="C398"/>
      <c r="D398"/>
      <c r="E398"/>
      <c r="F398"/>
      <c r="G398"/>
      <c r="H398"/>
      <c r="I398"/>
      <c r="J398"/>
      <c r="K398"/>
    </row>
    <row r="399" spans="2:11" x14ac:dyDescent="0.15">
      <c r="B399"/>
      <c r="C399"/>
      <c r="D399"/>
      <c r="E399"/>
      <c r="F399"/>
      <c r="G399"/>
      <c r="H399"/>
      <c r="I399"/>
      <c r="J399"/>
      <c r="K399"/>
    </row>
    <row r="400" spans="2:11" x14ac:dyDescent="0.15">
      <c r="B400"/>
      <c r="C400"/>
      <c r="D400"/>
      <c r="E400"/>
      <c r="F400"/>
      <c r="G400"/>
      <c r="H400"/>
      <c r="I400"/>
      <c r="J400"/>
      <c r="K400"/>
    </row>
    <row r="401" spans="2:11" x14ac:dyDescent="0.15">
      <c r="B401"/>
      <c r="C401"/>
      <c r="D401"/>
      <c r="E401"/>
      <c r="F401"/>
      <c r="G401"/>
      <c r="H401"/>
      <c r="I401"/>
      <c r="J401"/>
      <c r="K401"/>
    </row>
    <row r="402" spans="2:11" x14ac:dyDescent="0.15">
      <c r="B402"/>
      <c r="C402"/>
      <c r="D402"/>
      <c r="E402"/>
      <c r="F402"/>
      <c r="G402"/>
      <c r="H402"/>
      <c r="I402"/>
      <c r="J402"/>
      <c r="K402"/>
    </row>
    <row r="403" spans="2:11" x14ac:dyDescent="0.15">
      <c r="B403"/>
      <c r="C403"/>
      <c r="D403"/>
      <c r="E403"/>
      <c r="F403"/>
      <c r="G403"/>
      <c r="H403"/>
      <c r="I403"/>
      <c r="J403"/>
      <c r="K403"/>
    </row>
    <row r="404" spans="2:11" x14ac:dyDescent="0.15">
      <c r="B404"/>
      <c r="C404"/>
      <c r="D404"/>
      <c r="E404"/>
      <c r="F404"/>
      <c r="G404"/>
      <c r="H404"/>
      <c r="I404"/>
      <c r="J404"/>
      <c r="K404"/>
    </row>
    <row r="405" spans="2:11" x14ac:dyDescent="0.15">
      <c r="B405"/>
      <c r="C405"/>
      <c r="D405"/>
      <c r="E405"/>
      <c r="F405"/>
      <c r="G405"/>
      <c r="H405"/>
      <c r="I405"/>
      <c r="J405"/>
      <c r="K405"/>
    </row>
    <row r="406" spans="2:11" x14ac:dyDescent="0.15">
      <c r="B406"/>
      <c r="C406"/>
      <c r="D406"/>
      <c r="E406"/>
      <c r="F406"/>
      <c r="G406"/>
      <c r="H406"/>
      <c r="I406"/>
      <c r="J406"/>
      <c r="K406"/>
    </row>
    <row r="407" spans="2:11" x14ac:dyDescent="0.15">
      <c r="B407"/>
      <c r="C407"/>
      <c r="D407"/>
      <c r="E407"/>
      <c r="F407"/>
      <c r="G407"/>
      <c r="H407"/>
      <c r="I407"/>
      <c r="J407"/>
      <c r="K407"/>
    </row>
    <row r="408" spans="2:11" x14ac:dyDescent="0.15">
      <c r="B408"/>
      <c r="C408"/>
      <c r="D408"/>
      <c r="E408"/>
      <c r="F408"/>
      <c r="G408"/>
      <c r="H408"/>
      <c r="I408"/>
      <c r="J408"/>
      <c r="K408"/>
    </row>
    <row r="409" spans="2:11" x14ac:dyDescent="0.15">
      <c r="B409"/>
      <c r="C409"/>
      <c r="D409"/>
      <c r="E409"/>
      <c r="F409"/>
      <c r="G409"/>
      <c r="H409"/>
      <c r="I409"/>
      <c r="J409"/>
      <c r="K409"/>
    </row>
    <row r="410" spans="2:11" x14ac:dyDescent="0.15">
      <c r="B410"/>
      <c r="C410"/>
      <c r="D410"/>
      <c r="E410"/>
      <c r="F410"/>
      <c r="G410"/>
      <c r="H410"/>
      <c r="I410"/>
      <c r="J410"/>
      <c r="K410"/>
    </row>
    <row r="411" spans="2:11" x14ac:dyDescent="0.15">
      <c r="B411"/>
      <c r="C411"/>
      <c r="D411"/>
      <c r="E411"/>
      <c r="F411"/>
      <c r="G411"/>
      <c r="H411"/>
      <c r="I411"/>
      <c r="J411"/>
      <c r="K411"/>
    </row>
    <row r="412" spans="2:11" x14ac:dyDescent="0.15">
      <c r="B412"/>
      <c r="C412"/>
      <c r="D412"/>
      <c r="E412"/>
      <c r="F412"/>
      <c r="G412"/>
      <c r="H412"/>
      <c r="I412"/>
      <c r="J412"/>
      <c r="K412"/>
    </row>
    <row r="413" spans="2:11" x14ac:dyDescent="0.15">
      <c r="B413"/>
      <c r="C413"/>
      <c r="D413"/>
      <c r="E413"/>
      <c r="F413"/>
      <c r="G413"/>
      <c r="H413"/>
      <c r="I413"/>
      <c r="J413"/>
      <c r="K413"/>
    </row>
    <row r="414" spans="2:11" x14ac:dyDescent="0.15">
      <c r="B414"/>
      <c r="C414"/>
      <c r="D414"/>
      <c r="E414"/>
      <c r="F414"/>
      <c r="G414"/>
      <c r="H414"/>
      <c r="I414"/>
      <c r="J414"/>
      <c r="K414"/>
    </row>
    <row r="415" spans="2:11" x14ac:dyDescent="0.15">
      <c r="B415"/>
      <c r="C415"/>
      <c r="D415"/>
      <c r="E415"/>
      <c r="F415"/>
      <c r="G415"/>
      <c r="H415"/>
      <c r="I415"/>
      <c r="J415"/>
      <c r="K415"/>
    </row>
    <row r="416" spans="2:11" x14ac:dyDescent="0.15">
      <c r="B416"/>
      <c r="C416"/>
      <c r="D416"/>
      <c r="E416"/>
      <c r="F416"/>
      <c r="G416"/>
      <c r="H416"/>
      <c r="I416"/>
      <c r="J416"/>
      <c r="K416"/>
    </row>
    <row r="417" spans="2:11" x14ac:dyDescent="0.15">
      <c r="B417"/>
      <c r="C417"/>
      <c r="D417"/>
      <c r="E417"/>
      <c r="F417"/>
      <c r="G417"/>
      <c r="H417"/>
      <c r="I417"/>
      <c r="J417"/>
      <c r="K417"/>
    </row>
    <row r="418" spans="2:11" x14ac:dyDescent="0.15">
      <c r="B418"/>
      <c r="C418"/>
      <c r="D418"/>
      <c r="E418"/>
      <c r="F418"/>
      <c r="G418"/>
      <c r="H418"/>
      <c r="I418"/>
      <c r="J418"/>
      <c r="K418"/>
    </row>
    <row r="419" spans="2:11" x14ac:dyDescent="0.15">
      <c r="B419"/>
      <c r="C419"/>
      <c r="D419"/>
      <c r="E419"/>
      <c r="F419"/>
      <c r="G419"/>
      <c r="H419"/>
      <c r="I419"/>
      <c r="J419"/>
      <c r="K419"/>
    </row>
    <row r="420" spans="2:11" x14ac:dyDescent="0.15">
      <c r="B420"/>
      <c r="C420"/>
      <c r="D420"/>
      <c r="E420"/>
      <c r="F420"/>
      <c r="G420"/>
      <c r="H420"/>
      <c r="I420"/>
      <c r="J420"/>
      <c r="K420"/>
    </row>
    <row r="421" spans="2:11" x14ac:dyDescent="0.15">
      <c r="B421"/>
      <c r="C421"/>
      <c r="D421"/>
      <c r="E421"/>
      <c r="F421"/>
      <c r="G421"/>
      <c r="H421"/>
      <c r="I421"/>
      <c r="J421"/>
      <c r="K421"/>
    </row>
    <row r="422" spans="2:11" x14ac:dyDescent="0.15">
      <c r="B422"/>
      <c r="C422"/>
      <c r="D422"/>
      <c r="E422"/>
      <c r="F422"/>
      <c r="G422"/>
      <c r="H422"/>
      <c r="I422"/>
      <c r="J422"/>
      <c r="K422"/>
    </row>
    <row r="423" spans="2:11" x14ac:dyDescent="0.15">
      <c r="B423"/>
      <c r="C423"/>
      <c r="D423"/>
      <c r="E423"/>
      <c r="F423"/>
      <c r="G423"/>
      <c r="H423"/>
      <c r="I423"/>
      <c r="J423"/>
      <c r="K423"/>
    </row>
    <row r="424" spans="2:11" x14ac:dyDescent="0.15">
      <c r="B424"/>
      <c r="C424"/>
      <c r="D424"/>
      <c r="E424"/>
      <c r="F424"/>
      <c r="G424"/>
      <c r="H424"/>
      <c r="I424"/>
      <c r="J424"/>
      <c r="K424"/>
    </row>
    <row r="425" spans="2:11" x14ac:dyDescent="0.15">
      <c r="B425"/>
      <c r="C425"/>
      <c r="D425"/>
      <c r="E425"/>
      <c r="F425"/>
      <c r="G425"/>
      <c r="H425"/>
      <c r="I425"/>
      <c r="J425"/>
      <c r="K425"/>
    </row>
    <row r="426" spans="2:11" x14ac:dyDescent="0.15">
      <c r="B426"/>
      <c r="C426"/>
      <c r="D426"/>
      <c r="E426"/>
      <c r="F426"/>
      <c r="G426"/>
      <c r="H426"/>
      <c r="I426"/>
      <c r="J426"/>
      <c r="K426"/>
    </row>
    <row r="427" spans="2:11" x14ac:dyDescent="0.15">
      <c r="B427"/>
      <c r="C427"/>
      <c r="D427"/>
      <c r="E427"/>
      <c r="F427"/>
      <c r="G427"/>
      <c r="H427"/>
      <c r="I427"/>
      <c r="J427"/>
      <c r="K427"/>
    </row>
    <row r="428" spans="2:11" x14ac:dyDescent="0.15">
      <c r="B428"/>
      <c r="C428"/>
      <c r="D428"/>
      <c r="E428"/>
      <c r="F428"/>
      <c r="G428"/>
      <c r="H428"/>
      <c r="I428"/>
      <c r="J428"/>
      <c r="K428"/>
    </row>
    <row r="429" spans="2:11" x14ac:dyDescent="0.15">
      <c r="B429"/>
      <c r="C429"/>
      <c r="D429"/>
      <c r="E429"/>
      <c r="F429"/>
      <c r="G429"/>
      <c r="H429"/>
      <c r="I429"/>
      <c r="J429"/>
      <c r="K429"/>
    </row>
    <row r="430" spans="2:11" x14ac:dyDescent="0.15">
      <c r="B430"/>
      <c r="C430"/>
      <c r="D430"/>
      <c r="E430"/>
      <c r="F430"/>
      <c r="G430"/>
      <c r="H430"/>
      <c r="I430"/>
      <c r="J430"/>
      <c r="K430"/>
    </row>
    <row r="431" spans="2:11" x14ac:dyDescent="0.15">
      <c r="B431"/>
      <c r="C431"/>
      <c r="D431"/>
      <c r="E431"/>
      <c r="F431"/>
      <c r="G431"/>
      <c r="H431"/>
      <c r="I431"/>
      <c r="J431"/>
      <c r="K431"/>
    </row>
    <row r="432" spans="2:11" x14ac:dyDescent="0.15">
      <c r="B432"/>
      <c r="C432"/>
      <c r="D432"/>
      <c r="E432"/>
      <c r="F432"/>
      <c r="G432"/>
      <c r="H432"/>
      <c r="I432"/>
      <c r="J432"/>
      <c r="K432"/>
    </row>
    <row r="433" spans="2:11" x14ac:dyDescent="0.15">
      <c r="B433"/>
      <c r="C433"/>
      <c r="D433"/>
      <c r="E433"/>
      <c r="F433"/>
      <c r="G433"/>
      <c r="H433"/>
      <c r="I433"/>
      <c r="J433"/>
      <c r="K433"/>
    </row>
    <row r="434" spans="2:11" x14ac:dyDescent="0.15">
      <c r="B434"/>
      <c r="C434"/>
      <c r="D434"/>
      <c r="E434"/>
      <c r="F434"/>
      <c r="G434"/>
      <c r="H434"/>
      <c r="I434"/>
      <c r="J434"/>
      <c r="K434"/>
    </row>
    <row r="435" spans="2:11" x14ac:dyDescent="0.15">
      <c r="B435"/>
      <c r="C435"/>
      <c r="D435"/>
      <c r="E435"/>
      <c r="F435"/>
      <c r="G435"/>
      <c r="H435"/>
      <c r="I435"/>
      <c r="J435"/>
      <c r="K435"/>
    </row>
    <row r="436" spans="2:11" x14ac:dyDescent="0.15">
      <c r="B436"/>
      <c r="C436"/>
      <c r="D436"/>
      <c r="E436"/>
      <c r="F436"/>
      <c r="G436"/>
      <c r="H436"/>
      <c r="I436"/>
      <c r="J436"/>
      <c r="K436"/>
    </row>
    <row r="437" spans="2:11" x14ac:dyDescent="0.15">
      <c r="B437"/>
      <c r="C437"/>
      <c r="D437"/>
      <c r="E437"/>
      <c r="F437"/>
      <c r="G437"/>
      <c r="H437"/>
      <c r="I437"/>
      <c r="J437"/>
      <c r="K437"/>
    </row>
    <row r="438" spans="2:11" x14ac:dyDescent="0.15">
      <c r="B438"/>
      <c r="C438"/>
      <c r="D438"/>
      <c r="E438"/>
      <c r="F438"/>
      <c r="G438"/>
      <c r="H438"/>
      <c r="I438"/>
      <c r="J438"/>
      <c r="K438"/>
    </row>
    <row r="439" spans="2:11" x14ac:dyDescent="0.15">
      <c r="B439"/>
      <c r="C439"/>
      <c r="D439"/>
      <c r="E439"/>
      <c r="F439"/>
      <c r="G439"/>
      <c r="H439"/>
      <c r="I439"/>
      <c r="J439"/>
      <c r="K439"/>
    </row>
    <row r="440" spans="2:11" x14ac:dyDescent="0.15">
      <c r="B440"/>
      <c r="C440"/>
      <c r="D440"/>
      <c r="E440"/>
      <c r="F440"/>
      <c r="G440"/>
      <c r="H440"/>
      <c r="I440"/>
      <c r="J440"/>
      <c r="K440"/>
    </row>
    <row r="441" spans="2:11" x14ac:dyDescent="0.15">
      <c r="B441"/>
      <c r="C441"/>
      <c r="D441"/>
      <c r="E441"/>
      <c r="F441"/>
      <c r="G441"/>
      <c r="H441"/>
      <c r="I441"/>
      <c r="J441"/>
      <c r="K441"/>
    </row>
    <row r="442" spans="2:11" x14ac:dyDescent="0.15">
      <c r="B442"/>
      <c r="C442"/>
      <c r="D442"/>
      <c r="E442"/>
      <c r="F442"/>
      <c r="G442"/>
      <c r="H442"/>
      <c r="I442"/>
      <c r="J442"/>
      <c r="K442"/>
    </row>
    <row r="443" spans="2:11" x14ac:dyDescent="0.15">
      <c r="B443"/>
      <c r="C443"/>
      <c r="D443"/>
      <c r="E443"/>
      <c r="F443"/>
      <c r="G443"/>
      <c r="H443"/>
      <c r="I443"/>
      <c r="J443"/>
      <c r="K443"/>
    </row>
    <row r="444" spans="2:11" x14ac:dyDescent="0.15">
      <c r="B444"/>
      <c r="C444"/>
      <c r="D444"/>
      <c r="E444"/>
      <c r="F444"/>
      <c r="G444"/>
      <c r="H444"/>
      <c r="I444"/>
      <c r="J444"/>
      <c r="K444"/>
    </row>
    <row r="445" spans="2:11" x14ac:dyDescent="0.15">
      <c r="B445"/>
      <c r="C445"/>
      <c r="D445"/>
      <c r="E445"/>
      <c r="F445"/>
      <c r="G445"/>
      <c r="H445"/>
      <c r="I445"/>
      <c r="J445"/>
      <c r="K445"/>
    </row>
    <row r="446" spans="2:11" x14ac:dyDescent="0.15">
      <c r="B446"/>
      <c r="C446"/>
      <c r="D446"/>
      <c r="E446"/>
      <c r="F446"/>
      <c r="G446"/>
      <c r="H446"/>
      <c r="I446"/>
      <c r="J446"/>
      <c r="K446"/>
    </row>
    <row r="447" spans="2:11" x14ac:dyDescent="0.15">
      <c r="B447"/>
      <c r="C447"/>
      <c r="D447"/>
      <c r="E447"/>
      <c r="F447"/>
      <c r="G447"/>
      <c r="H447"/>
      <c r="I447"/>
      <c r="J447"/>
      <c r="K447"/>
    </row>
    <row r="448" spans="2:11" x14ac:dyDescent="0.15">
      <c r="B448"/>
      <c r="C448"/>
      <c r="D448"/>
      <c r="E448"/>
      <c r="F448"/>
      <c r="G448"/>
      <c r="H448"/>
      <c r="I448"/>
      <c r="J448"/>
      <c r="K448"/>
    </row>
    <row r="449" spans="2:11" x14ac:dyDescent="0.15">
      <c r="B449"/>
      <c r="C449"/>
      <c r="D449"/>
      <c r="E449"/>
      <c r="F449"/>
      <c r="G449"/>
      <c r="H449"/>
      <c r="I449"/>
      <c r="J449"/>
      <c r="K449"/>
    </row>
    <row r="450" spans="2:11" x14ac:dyDescent="0.15">
      <c r="B450"/>
      <c r="C450"/>
      <c r="D450"/>
      <c r="E450"/>
      <c r="F450"/>
      <c r="G450"/>
      <c r="H450"/>
      <c r="I450"/>
      <c r="J450"/>
      <c r="K450"/>
    </row>
    <row r="451" spans="2:11" x14ac:dyDescent="0.15">
      <c r="B451"/>
      <c r="C451"/>
      <c r="D451"/>
      <c r="E451"/>
      <c r="F451"/>
      <c r="G451"/>
      <c r="H451"/>
      <c r="I451"/>
      <c r="J451"/>
      <c r="K451"/>
    </row>
  </sheetData>
  <sheetProtection password="CF27" sheet="1" objects="1" scenarios="1"/>
  <mergeCells count="120">
    <mergeCell ref="C60:J60"/>
    <mergeCell ref="B62:C62"/>
    <mergeCell ref="E62:F62"/>
    <mergeCell ref="B67:H67"/>
    <mergeCell ref="I67:J67"/>
    <mergeCell ref="A102:K102"/>
    <mergeCell ref="C87:J87"/>
    <mergeCell ref="B89:C89"/>
    <mergeCell ref="E89:F89"/>
    <mergeCell ref="B94:H94"/>
    <mergeCell ref="I94:J94"/>
    <mergeCell ref="C69:J69"/>
    <mergeCell ref="B71:C71"/>
    <mergeCell ref="E71:F71"/>
    <mergeCell ref="B76:H76"/>
    <mergeCell ref="I76:J76"/>
    <mergeCell ref="C78:J78"/>
    <mergeCell ref="E80:F80"/>
    <mergeCell ref="B85:H85"/>
    <mergeCell ref="I85:J85"/>
    <mergeCell ref="C96:J96"/>
    <mergeCell ref="B98:C98"/>
    <mergeCell ref="E98:F98"/>
    <mergeCell ref="B80:C80"/>
    <mergeCell ref="C42:J42"/>
    <mergeCell ref="B44:C44"/>
    <mergeCell ref="E44:F44"/>
    <mergeCell ref="B49:H49"/>
    <mergeCell ref="I49:J49"/>
    <mergeCell ref="C51:J51"/>
    <mergeCell ref="B53:C53"/>
    <mergeCell ref="E53:F53"/>
    <mergeCell ref="B58:H58"/>
    <mergeCell ref="I58:J58"/>
    <mergeCell ref="B26:C26"/>
    <mergeCell ref="E26:F26"/>
    <mergeCell ref="B31:H31"/>
    <mergeCell ref="I31:J31"/>
    <mergeCell ref="C33:J33"/>
    <mergeCell ref="B35:C35"/>
    <mergeCell ref="E35:F35"/>
    <mergeCell ref="B40:H40"/>
    <mergeCell ref="I40:J40"/>
    <mergeCell ref="C11:D11"/>
    <mergeCell ref="C12:D12"/>
    <mergeCell ref="A14:K14"/>
    <mergeCell ref="C16:J16"/>
    <mergeCell ref="B17:C17"/>
    <mergeCell ref="E17:F17"/>
    <mergeCell ref="B22:H22"/>
    <mergeCell ref="I22:J22"/>
    <mergeCell ref="C24:J24"/>
    <mergeCell ref="B3:D3"/>
    <mergeCell ref="B4:D4"/>
    <mergeCell ref="C5:D5"/>
    <mergeCell ref="A1:K1"/>
    <mergeCell ref="C6:D6"/>
    <mergeCell ref="C7:D7"/>
    <mergeCell ref="C8:D8"/>
    <mergeCell ref="C9:D9"/>
    <mergeCell ref="C10:D10"/>
    <mergeCell ref="B167:H167"/>
    <mergeCell ref="I167:J167"/>
    <mergeCell ref="C169:J169"/>
    <mergeCell ref="B171:C171"/>
    <mergeCell ref="E171:F171"/>
    <mergeCell ref="C196:J196"/>
    <mergeCell ref="B198:C198"/>
    <mergeCell ref="E198:F198"/>
    <mergeCell ref="C187:J187"/>
    <mergeCell ref="B189:C189"/>
    <mergeCell ref="E189:F189"/>
    <mergeCell ref="B194:H194"/>
    <mergeCell ref="I194:J194"/>
    <mergeCell ref="B185:H185"/>
    <mergeCell ref="I185:J185"/>
    <mergeCell ref="B176:H176"/>
    <mergeCell ref="I176:J176"/>
    <mergeCell ref="B180:C180"/>
    <mergeCell ref="E180:F180"/>
    <mergeCell ref="C178:J178"/>
    <mergeCell ref="B150:H150"/>
    <mergeCell ref="I150:J150"/>
    <mergeCell ref="C151:J151"/>
    <mergeCell ref="B153:C153"/>
    <mergeCell ref="E153:F153"/>
    <mergeCell ref="B158:H158"/>
    <mergeCell ref="I158:J158"/>
    <mergeCell ref="C160:J160"/>
    <mergeCell ref="B162:C162"/>
    <mergeCell ref="E162:F162"/>
    <mergeCell ref="B132:H132"/>
    <mergeCell ref="I132:J132"/>
    <mergeCell ref="C134:J134"/>
    <mergeCell ref="B136:C136"/>
    <mergeCell ref="E136:F136"/>
    <mergeCell ref="B141:H141"/>
    <mergeCell ref="I141:J141"/>
    <mergeCell ref="C143:J143"/>
    <mergeCell ref="B145:C145"/>
    <mergeCell ref="E145:F145"/>
    <mergeCell ref="C113:D113"/>
    <mergeCell ref="C117:J117"/>
    <mergeCell ref="B118:C118"/>
    <mergeCell ref="E118:F118"/>
    <mergeCell ref="B115:K115"/>
    <mergeCell ref="B123:H123"/>
    <mergeCell ref="I123:J123"/>
    <mergeCell ref="C125:J125"/>
    <mergeCell ref="B127:C127"/>
    <mergeCell ref="E127:F127"/>
    <mergeCell ref="B104:D104"/>
    <mergeCell ref="B105:D105"/>
    <mergeCell ref="C106:D106"/>
    <mergeCell ref="C107:D107"/>
    <mergeCell ref="C108:D108"/>
    <mergeCell ref="C109:D109"/>
    <mergeCell ref="C110:D110"/>
    <mergeCell ref="C111:D111"/>
    <mergeCell ref="C112:D112"/>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Foglio172"/>
  <dimension ref="A1:Q63"/>
  <sheetViews>
    <sheetView workbookViewId="0">
      <selection sqref="A1:K1"/>
    </sheetView>
  </sheetViews>
  <sheetFormatPr baseColWidth="10" defaultColWidth="8.83203125" defaultRowHeight="13" x14ac:dyDescent="0.15"/>
  <cols>
    <col min="1" max="1" width="18" style="15" customWidth="1"/>
    <col min="2" max="10" width="5.33203125" style="15" customWidth="1"/>
    <col min="11" max="11" width="6.5" style="15" customWidth="1"/>
    <col min="12" max="12" width="7" style="15" customWidth="1"/>
    <col min="13" max="13" width="5.33203125" style="15" customWidth="1"/>
    <col min="14" max="14" width="8.6640625" style="15" customWidth="1"/>
    <col min="15" max="15" width="5.83203125" style="15" customWidth="1"/>
    <col min="16" max="16384" width="8.83203125" style="15"/>
  </cols>
  <sheetData>
    <row r="1" spans="1:17" ht="24" customHeight="1" thickBot="1" x14ac:dyDescent="0.25">
      <c r="A1" s="2158" t="s">
        <v>1466</v>
      </c>
      <c r="B1" s="2158"/>
      <c r="C1" s="2158"/>
      <c r="D1" s="2158"/>
      <c r="E1" s="2158"/>
      <c r="F1" s="2158"/>
      <c r="G1" s="2158"/>
      <c r="H1" s="2158"/>
      <c r="I1" s="2158"/>
      <c r="J1" s="2158"/>
      <c r="K1" s="2158"/>
      <c r="L1" s="2158"/>
      <c r="M1" s="2158"/>
      <c r="N1" s="2158"/>
      <c r="O1" s="2158"/>
      <c r="Q1" s="478"/>
    </row>
    <row r="2" spans="1:17" ht="91.5" customHeight="1" x14ac:dyDescent="0.15">
      <c r="A2" s="114"/>
      <c r="B2" s="487" t="str">
        <f>A3</f>
        <v>G. Perris</v>
      </c>
      <c r="C2" s="487" t="str">
        <f>A4</f>
        <v>Michele Perris</v>
      </c>
      <c r="D2" s="487" t="str">
        <f>A5</f>
        <v>Ian Ilsely</v>
      </c>
      <c r="E2" s="487" t="str">
        <f>A6</f>
        <v>N. Stimamiglio</v>
      </c>
      <c r="F2" s="487" t="str">
        <f>A7</f>
        <v>F.B. Maurice</v>
      </c>
      <c r="G2" s="487" t="str">
        <f>A8</f>
        <v>R. Tamburelli</v>
      </c>
      <c r="H2" s="487" t="str">
        <f>A9</f>
        <v>P. Floyl</v>
      </c>
      <c r="I2" s="532" t="str">
        <f>A10</f>
        <v>D. Frederiksen</v>
      </c>
      <c r="J2" s="427" t="s">
        <v>92</v>
      </c>
      <c r="K2" s="427" t="s">
        <v>1014</v>
      </c>
      <c r="L2" s="427" t="s">
        <v>1896</v>
      </c>
      <c r="M2" s="1095" t="s">
        <v>1982</v>
      </c>
      <c r="N2" s="427" t="s">
        <v>1983</v>
      </c>
      <c r="O2" s="427" t="s">
        <v>1984</v>
      </c>
    </row>
    <row r="3" spans="1:17" ht="24" customHeight="1" x14ac:dyDescent="0.2">
      <c r="A3" s="484" t="str">
        <f>'8 S - 6 B - 2 RR'!C4</f>
        <v>G. Perris</v>
      </c>
      <c r="B3" s="472"/>
      <c r="C3" s="492"/>
      <c r="D3" s="493"/>
      <c r="E3" s="493"/>
      <c r="F3" s="493"/>
      <c r="G3" s="493"/>
      <c r="H3" s="493"/>
      <c r="I3" s="1086"/>
      <c r="J3" s="1361">
        <f t="shared" ref="J3:J10" si="0">SUM(B3:I3)</f>
        <v>0</v>
      </c>
      <c r="K3" s="1120"/>
      <c r="L3" s="1431">
        <f>SUM(B3:I3)-K3</f>
        <v>0</v>
      </c>
      <c r="M3" s="1362">
        <f t="shared" ref="M3:M10" si="1">COUNTIF(B3:I3,1)+COUNTIF(B3:I3,0)</f>
        <v>0</v>
      </c>
      <c r="N3" s="1116" t="str">
        <f>IF(M3=0,"",L3/M3)</f>
        <v/>
      </c>
      <c r="O3" s="497"/>
    </row>
    <row r="4" spans="1:17" ht="24" customHeight="1" x14ac:dyDescent="0.2">
      <c r="A4" s="484" t="str">
        <f>'8 S - 6 B - 2 RR'!C5</f>
        <v>Michele Perris</v>
      </c>
      <c r="B4" s="133" t="str">
        <f>IF(ISBLANK(C$3),"",1-C$3)</f>
        <v/>
      </c>
      <c r="C4" s="473"/>
      <c r="D4" s="134"/>
      <c r="E4" s="134"/>
      <c r="F4" s="134"/>
      <c r="G4" s="134"/>
      <c r="H4" s="134"/>
      <c r="I4" s="1087"/>
      <c r="J4" s="1362">
        <f t="shared" si="0"/>
        <v>0</v>
      </c>
      <c r="K4" s="1121"/>
      <c r="L4" s="1431">
        <f t="shared" ref="L4:L10" si="2">SUM(B4:I4)-K4</f>
        <v>0</v>
      </c>
      <c r="M4" s="1362">
        <f t="shared" si="1"/>
        <v>0</v>
      </c>
      <c r="N4" s="1116" t="str">
        <f t="shared" ref="N4:N10" si="3">IF(M4=0,"",L4/M4)</f>
        <v/>
      </c>
      <c r="O4" s="498"/>
    </row>
    <row r="5" spans="1:17" ht="24" customHeight="1" x14ac:dyDescent="0.2">
      <c r="A5" s="484" t="str">
        <f>'8 S - 6 B - 2 RR'!C6</f>
        <v>Ian Ilsely</v>
      </c>
      <c r="B5" s="133" t="str">
        <f>IF(ISBLANK(D$3),"",1-D$3)</f>
        <v/>
      </c>
      <c r="C5" s="133" t="str">
        <f>IF(ISBLANK(D$4),"",1-D$4)</f>
        <v/>
      </c>
      <c r="D5" s="475"/>
      <c r="E5" s="134"/>
      <c r="F5" s="134"/>
      <c r="G5" s="134"/>
      <c r="H5" s="134"/>
      <c r="I5" s="1087"/>
      <c r="J5" s="1361">
        <f t="shared" si="0"/>
        <v>0</v>
      </c>
      <c r="K5" s="1120"/>
      <c r="L5" s="1431">
        <f t="shared" si="2"/>
        <v>0</v>
      </c>
      <c r="M5" s="1362">
        <f t="shared" si="1"/>
        <v>0</v>
      </c>
      <c r="N5" s="1116" t="str">
        <f t="shared" si="3"/>
        <v/>
      </c>
      <c r="O5" s="498"/>
    </row>
    <row r="6" spans="1:17" ht="24" customHeight="1" x14ac:dyDescent="0.2">
      <c r="A6" s="484" t="str">
        <f>'8 S - 6 B - 2 RR'!C7</f>
        <v>N. Stimamiglio</v>
      </c>
      <c r="B6" s="133" t="str">
        <f>IF(ISBLANK(E$3),"",1-E$3)</f>
        <v/>
      </c>
      <c r="C6" s="133" t="str">
        <f>IF(ISBLANK(E$4),"",1-E$4)</f>
        <v/>
      </c>
      <c r="D6" s="133" t="str">
        <f>IF(ISBLANK(E$5),"",1-E$5)</f>
        <v/>
      </c>
      <c r="E6" s="475"/>
      <c r="F6" s="134"/>
      <c r="G6" s="134"/>
      <c r="H6" s="134"/>
      <c r="I6" s="1087"/>
      <c r="J6" s="1362">
        <f t="shared" si="0"/>
        <v>0</v>
      </c>
      <c r="K6" s="1121"/>
      <c r="L6" s="1431">
        <f t="shared" si="2"/>
        <v>0</v>
      </c>
      <c r="M6" s="1362">
        <f t="shared" si="1"/>
        <v>0</v>
      </c>
      <c r="N6" s="1116" t="str">
        <f t="shared" si="3"/>
        <v/>
      </c>
      <c r="O6" s="498"/>
    </row>
    <row r="7" spans="1:17" ht="24" customHeight="1" x14ac:dyDescent="0.2">
      <c r="A7" s="484" t="str">
        <f>'8 S - 6 B - 2 RR'!C8</f>
        <v>F.B. Maurice</v>
      </c>
      <c r="B7" s="133" t="str">
        <f>IF(ISBLANK(F$3),"",1-F$3)</f>
        <v/>
      </c>
      <c r="C7" s="133" t="str">
        <f>IF(ISBLANK(F$4),"",1-F$4)</f>
        <v/>
      </c>
      <c r="D7" s="133" t="str">
        <f>IF(ISBLANK(F$5),"",1-F$5)</f>
        <v/>
      </c>
      <c r="E7" s="133" t="str">
        <f>IF(ISBLANK(F$6),"",1-F$6)</f>
        <v/>
      </c>
      <c r="F7" s="475"/>
      <c r="G7" s="134"/>
      <c r="H7" s="134"/>
      <c r="I7" s="1087"/>
      <c r="J7" s="1362">
        <f t="shared" si="0"/>
        <v>0</v>
      </c>
      <c r="K7" s="1121"/>
      <c r="L7" s="1431">
        <f t="shared" si="2"/>
        <v>0</v>
      </c>
      <c r="M7" s="1362">
        <f t="shared" si="1"/>
        <v>0</v>
      </c>
      <c r="N7" s="1116" t="str">
        <f t="shared" si="3"/>
        <v/>
      </c>
      <c r="O7" s="498"/>
    </row>
    <row r="8" spans="1:17" ht="24" customHeight="1" x14ac:dyDescent="0.2">
      <c r="A8" s="484" t="str">
        <f>'8 S - 6 B - 2 RR'!C9</f>
        <v>R. Tamburelli</v>
      </c>
      <c r="B8" s="133" t="str">
        <f>IF(ISBLANK(G$3),"",1-G$3)</f>
        <v/>
      </c>
      <c r="C8" s="133" t="str">
        <f>IF(ISBLANK(G$4),"",1-G$4)</f>
        <v/>
      </c>
      <c r="D8" s="133" t="str">
        <f>IF(ISBLANK(G$5),"",1-G$5)</f>
        <v/>
      </c>
      <c r="E8" s="133" t="str">
        <f>IF(ISBLANK(G$6),"",1-G$6)</f>
        <v/>
      </c>
      <c r="F8" s="133" t="str">
        <f>IF(ISBLANK(G$7),"",1-G$7)</f>
        <v/>
      </c>
      <c r="G8" s="475"/>
      <c r="H8" s="134"/>
      <c r="I8" s="1087"/>
      <c r="J8" s="1362">
        <f t="shared" si="0"/>
        <v>0</v>
      </c>
      <c r="K8" s="1121"/>
      <c r="L8" s="1431">
        <f t="shared" si="2"/>
        <v>0</v>
      </c>
      <c r="M8" s="1362">
        <f t="shared" si="1"/>
        <v>0</v>
      </c>
      <c r="N8" s="1116" t="str">
        <f t="shared" si="3"/>
        <v/>
      </c>
      <c r="O8" s="498"/>
    </row>
    <row r="9" spans="1:17" ht="24" customHeight="1" x14ac:dyDescent="0.2">
      <c r="A9" s="484" t="str">
        <f>'8 S - 6 B - 2 RR'!C10</f>
        <v>P. Floyl</v>
      </c>
      <c r="B9" s="133" t="str">
        <f>IF(ISBLANK(H$3),"",1-H$3)</f>
        <v/>
      </c>
      <c r="C9" s="133" t="str">
        <f>IF(ISBLANK(H$4),"",1-H$4)</f>
        <v/>
      </c>
      <c r="D9" s="133" t="str">
        <f>IF(ISBLANK(H$5),"",1-H$5)</f>
        <v/>
      </c>
      <c r="E9" s="133" t="str">
        <f>IF(ISBLANK(H$6),"",1-H$6)</f>
        <v/>
      </c>
      <c r="F9" s="133" t="str">
        <f>IF(ISBLANK(H$7),"",1-H$7)</f>
        <v/>
      </c>
      <c r="G9" s="133" t="str">
        <f>IF(ISBLANK(H$8),"",1-H$8)</f>
        <v/>
      </c>
      <c r="H9" s="475"/>
      <c r="I9" s="1087"/>
      <c r="J9" s="1362">
        <f t="shared" si="0"/>
        <v>0</v>
      </c>
      <c r="K9" s="1121"/>
      <c r="L9" s="1431">
        <f t="shared" si="2"/>
        <v>0</v>
      </c>
      <c r="M9" s="1362">
        <f t="shared" si="1"/>
        <v>0</v>
      </c>
      <c r="N9" s="1116" t="str">
        <f t="shared" si="3"/>
        <v/>
      </c>
      <c r="O9" s="498"/>
    </row>
    <row r="10" spans="1:17" ht="24" customHeight="1" thickBot="1" x14ac:dyDescent="0.25">
      <c r="A10" s="860" t="str">
        <f>'8 S - 6 B - 2 RR'!C11</f>
        <v>D. Frederiksen</v>
      </c>
      <c r="B10" s="494" t="str">
        <f>IF(ISBLANK(I$3),"",1-I$3)</f>
        <v/>
      </c>
      <c r="C10" s="494" t="str">
        <f>IF(ISBLANK(I$4),"",1-I$4)</f>
        <v/>
      </c>
      <c r="D10" s="494" t="str">
        <f>IF(ISBLANK(I$5),"",1-I$5)</f>
        <v/>
      </c>
      <c r="E10" s="494" t="str">
        <f>IF(ISBLANK(I$6),"",1-I$6)</f>
        <v/>
      </c>
      <c r="F10" s="494" t="str">
        <f>IF(ISBLANK(I$7),"",1-I$7)</f>
        <v/>
      </c>
      <c r="G10" s="494" t="str">
        <f>IF(ISBLANK(I$8),"",1-I$8)</f>
        <v/>
      </c>
      <c r="H10" s="494" t="str">
        <f>IF(ISBLANK(I$9),"",1-I$9)</f>
        <v/>
      </c>
      <c r="I10" s="1088"/>
      <c r="J10" s="1363">
        <f t="shared" si="0"/>
        <v>0</v>
      </c>
      <c r="K10" s="1122"/>
      <c r="L10" s="1432">
        <f t="shared" si="2"/>
        <v>0</v>
      </c>
      <c r="M10" s="1363">
        <f t="shared" si="1"/>
        <v>0</v>
      </c>
      <c r="N10" s="1117" t="str">
        <f t="shared" si="3"/>
        <v/>
      </c>
      <c r="O10" s="499"/>
    </row>
    <row r="11" spans="1:17" ht="24" customHeight="1" x14ac:dyDescent="0.2">
      <c r="C11" s="49"/>
      <c r="E11" s="1800" t="s">
        <v>2216</v>
      </c>
      <c r="F11" s="1954"/>
      <c r="G11" s="1954"/>
      <c r="H11" s="1954"/>
      <c r="I11" s="1954"/>
      <c r="J11" s="1364">
        <f>SUM(J3:J10)</f>
        <v>0</v>
      </c>
      <c r="K11" s="96"/>
      <c r="L11" s="96"/>
    </row>
    <row r="12" spans="1:17" ht="24" customHeight="1" x14ac:dyDescent="0.15"/>
    <row r="13" spans="1:17" ht="24" customHeight="1" thickBot="1" x14ac:dyDescent="0.25">
      <c r="A13" s="2158" t="s">
        <v>1465</v>
      </c>
      <c r="B13" s="2158"/>
      <c r="C13" s="2158"/>
      <c r="D13" s="2158"/>
      <c r="E13" s="2158"/>
      <c r="F13" s="2158"/>
      <c r="G13" s="2158"/>
      <c r="H13" s="2158"/>
      <c r="I13" s="2158"/>
      <c r="J13" s="2158"/>
      <c r="K13" s="2158"/>
      <c r="L13" s="2158"/>
      <c r="M13" s="2158"/>
      <c r="N13" s="2158"/>
      <c r="O13" s="2158"/>
    </row>
    <row r="14" spans="1:17" ht="91.5" customHeight="1" x14ac:dyDescent="0.15">
      <c r="A14" s="114"/>
      <c r="B14" s="487" t="str">
        <f>A15</f>
        <v>G. Perris</v>
      </c>
      <c r="C14" s="487" t="str">
        <f>A16</f>
        <v>Michele Perris</v>
      </c>
      <c r="D14" s="487" t="str">
        <f>A17</f>
        <v>Ian Ilsely</v>
      </c>
      <c r="E14" s="487" t="str">
        <f>A18</f>
        <v>N. Stimamiglio</v>
      </c>
      <c r="F14" s="487" t="str">
        <f>A19</f>
        <v>F.B. Maurice</v>
      </c>
      <c r="G14" s="487" t="str">
        <f>A20</f>
        <v>R. Tamburelli</v>
      </c>
      <c r="H14" s="487" t="str">
        <f>A21</f>
        <v>P. Floyl</v>
      </c>
      <c r="I14" s="532" t="str">
        <f>A22</f>
        <v>D. Frederiksen</v>
      </c>
      <c r="J14" s="427" t="s">
        <v>92</v>
      </c>
      <c r="K14" s="427" t="s">
        <v>1014</v>
      </c>
      <c r="L14" s="427" t="s">
        <v>1896</v>
      </c>
      <c r="M14" s="1095" t="s">
        <v>1982</v>
      </c>
      <c r="N14" s="427" t="s">
        <v>1983</v>
      </c>
      <c r="O14" s="427" t="s">
        <v>1984</v>
      </c>
    </row>
    <row r="15" spans="1:17" ht="24" customHeight="1" x14ac:dyDescent="0.2">
      <c r="A15" s="484" t="str">
        <f>A3</f>
        <v>G. Perris</v>
      </c>
      <c r="B15" s="472"/>
      <c r="C15" s="492"/>
      <c r="D15" s="493"/>
      <c r="E15" s="493"/>
      <c r="F15" s="493"/>
      <c r="G15" s="493"/>
      <c r="H15" s="493"/>
      <c r="I15" s="1086"/>
      <c r="J15" s="1361">
        <f t="shared" ref="J15:J22" si="4">SUM(B15:I15)</f>
        <v>0</v>
      </c>
      <c r="K15" s="1120"/>
      <c r="L15" s="1431">
        <f>SUM(B15:I15)-K15</f>
        <v>0</v>
      </c>
      <c r="M15" s="1362">
        <f t="shared" ref="M15:M22" si="5">COUNTIF(B15:I15,1)+COUNTIF(B15:I15,0)</f>
        <v>0</v>
      </c>
      <c r="N15" s="1118" t="str">
        <f>IF(M15=0,"",L15/M15)</f>
        <v/>
      </c>
      <c r="O15" s="497"/>
    </row>
    <row r="16" spans="1:17" ht="24" customHeight="1" x14ac:dyDescent="0.2">
      <c r="A16" s="484" t="str">
        <f t="shared" ref="A16:A22" si="6">A4</f>
        <v>Michele Perris</v>
      </c>
      <c r="B16" s="133" t="str">
        <f>IF(ISBLANK(C$15),"",1-C$15)</f>
        <v/>
      </c>
      <c r="C16" s="473"/>
      <c r="D16" s="134"/>
      <c r="E16" s="134"/>
      <c r="F16" s="134"/>
      <c r="G16" s="134"/>
      <c r="H16" s="134"/>
      <c r="I16" s="1087"/>
      <c r="J16" s="1362">
        <f t="shared" si="4"/>
        <v>0</v>
      </c>
      <c r="K16" s="1121"/>
      <c r="L16" s="1431">
        <f t="shared" ref="L16:L22" si="7">SUM(B16:I16)-K16</f>
        <v>0</v>
      </c>
      <c r="M16" s="1362">
        <f t="shared" si="5"/>
        <v>0</v>
      </c>
      <c r="N16" s="1118" t="str">
        <f t="shared" ref="N16:N22" si="8">IF(M16=0,"",L16/M16)</f>
        <v/>
      </c>
      <c r="O16" s="498"/>
    </row>
    <row r="17" spans="1:15" ht="24" customHeight="1" x14ac:dyDescent="0.2">
      <c r="A17" s="484" t="str">
        <f t="shared" si="6"/>
        <v>Ian Ilsely</v>
      </c>
      <c r="B17" s="133" t="str">
        <f>IF(ISBLANK(D$15),"",1-D$15)</f>
        <v/>
      </c>
      <c r="C17" s="474" t="str">
        <f>IF(ISBLANK(D$16),"",1-D$16)</f>
        <v/>
      </c>
      <c r="D17" s="475"/>
      <c r="E17" s="134"/>
      <c r="F17" s="134"/>
      <c r="G17" s="134"/>
      <c r="H17" s="134"/>
      <c r="I17" s="1087"/>
      <c r="J17" s="1361">
        <f t="shared" si="4"/>
        <v>0</v>
      </c>
      <c r="K17" s="1120"/>
      <c r="L17" s="1431">
        <f t="shared" si="7"/>
        <v>0</v>
      </c>
      <c r="M17" s="1362">
        <f t="shared" si="5"/>
        <v>0</v>
      </c>
      <c r="N17" s="1118" t="str">
        <f t="shared" si="8"/>
        <v/>
      </c>
      <c r="O17" s="498"/>
    </row>
    <row r="18" spans="1:15" ht="24" customHeight="1" x14ac:dyDescent="0.2">
      <c r="A18" s="484" t="str">
        <f t="shared" si="6"/>
        <v>N. Stimamiglio</v>
      </c>
      <c r="B18" s="133" t="str">
        <f>IF(ISBLANK(E$15),"",1-E$15)</f>
        <v/>
      </c>
      <c r="C18" s="474" t="str">
        <f>IF(ISBLANK(E$16),"",1-E$16)</f>
        <v/>
      </c>
      <c r="D18" s="133" t="str">
        <f>IF(ISBLANK(E$17),"",1-E$17)</f>
        <v/>
      </c>
      <c r="E18" s="475"/>
      <c r="F18" s="134"/>
      <c r="G18" s="134"/>
      <c r="H18" s="134"/>
      <c r="I18" s="1087"/>
      <c r="J18" s="1362">
        <f t="shared" si="4"/>
        <v>0</v>
      </c>
      <c r="K18" s="1121"/>
      <c r="L18" s="1431">
        <f t="shared" si="7"/>
        <v>0</v>
      </c>
      <c r="M18" s="1362">
        <f t="shared" si="5"/>
        <v>0</v>
      </c>
      <c r="N18" s="1118" t="str">
        <f t="shared" si="8"/>
        <v/>
      </c>
      <c r="O18" s="498"/>
    </row>
    <row r="19" spans="1:15" ht="24" customHeight="1" x14ac:dyDescent="0.2">
      <c r="A19" s="484" t="str">
        <f t="shared" si="6"/>
        <v>F.B. Maurice</v>
      </c>
      <c r="B19" s="133" t="str">
        <f>IF(ISBLANK(F$15),"",1-F$15)</f>
        <v/>
      </c>
      <c r="C19" s="474" t="str">
        <f>IF(ISBLANK(F$16),"",1-F$16)</f>
        <v/>
      </c>
      <c r="D19" s="133" t="str">
        <f>IF(ISBLANK(F$17),"",1-F$17)</f>
        <v/>
      </c>
      <c r="E19" s="133" t="str">
        <f>IF(ISBLANK(F$18),"",1-F$18)</f>
        <v/>
      </c>
      <c r="F19" s="475"/>
      <c r="G19" s="134"/>
      <c r="H19" s="134"/>
      <c r="I19" s="1087"/>
      <c r="J19" s="1362">
        <f t="shared" si="4"/>
        <v>0</v>
      </c>
      <c r="K19" s="1121"/>
      <c r="L19" s="1431">
        <f t="shared" si="7"/>
        <v>0</v>
      </c>
      <c r="M19" s="1362">
        <f t="shared" si="5"/>
        <v>0</v>
      </c>
      <c r="N19" s="1118" t="str">
        <f t="shared" si="8"/>
        <v/>
      </c>
      <c r="O19" s="498"/>
    </row>
    <row r="20" spans="1:15" ht="24" customHeight="1" x14ac:dyDescent="0.2">
      <c r="A20" s="484" t="str">
        <f t="shared" si="6"/>
        <v>R. Tamburelli</v>
      </c>
      <c r="B20" s="133" t="str">
        <f>IF(ISBLANK(G$15),"",1-G$15)</f>
        <v/>
      </c>
      <c r="C20" s="474" t="str">
        <f>IF(ISBLANK(G$16),"",1-G$16)</f>
        <v/>
      </c>
      <c r="D20" s="133" t="str">
        <f>IF(ISBLANK(G$17),"",1-G$17)</f>
        <v/>
      </c>
      <c r="E20" s="133" t="str">
        <f>IF(ISBLANK(G$18),"",1-G$18)</f>
        <v/>
      </c>
      <c r="F20" s="133" t="str">
        <f>IF(ISBLANK(G$19),"",1-G$19)</f>
        <v/>
      </c>
      <c r="G20" s="475"/>
      <c r="H20" s="134"/>
      <c r="I20" s="1087"/>
      <c r="J20" s="1362">
        <f t="shared" si="4"/>
        <v>0</v>
      </c>
      <c r="K20" s="1121"/>
      <c r="L20" s="1431">
        <f t="shared" si="7"/>
        <v>0</v>
      </c>
      <c r="M20" s="1362">
        <f t="shared" si="5"/>
        <v>0</v>
      </c>
      <c r="N20" s="1118" t="str">
        <f t="shared" si="8"/>
        <v/>
      </c>
      <c r="O20" s="498"/>
    </row>
    <row r="21" spans="1:15" ht="24" customHeight="1" x14ac:dyDescent="0.2">
      <c r="A21" s="484" t="str">
        <f t="shared" si="6"/>
        <v>P. Floyl</v>
      </c>
      <c r="B21" s="133" t="str">
        <f>IF(ISBLANK(H$15),"",1-H$15)</f>
        <v/>
      </c>
      <c r="C21" s="474" t="str">
        <f>IF(ISBLANK(H$16),"",1-H$16)</f>
        <v/>
      </c>
      <c r="D21" s="133" t="str">
        <f>IF(ISBLANK(H$17),"",1-H$17)</f>
        <v/>
      </c>
      <c r="E21" s="133" t="str">
        <f>IF(ISBLANK(H$18),"",1-H$18)</f>
        <v/>
      </c>
      <c r="F21" s="133" t="str">
        <f>IF(ISBLANK(H$19),"",1-H$19)</f>
        <v/>
      </c>
      <c r="G21" s="133" t="str">
        <f>IF(ISBLANK(H$20),"",1-H$20)</f>
        <v/>
      </c>
      <c r="H21" s="475"/>
      <c r="I21" s="1087"/>
      <c r="J21" s="1362">
        <f t="shared" si="4"/>
        <v>0</v>
      </c>
      <c r="K21" s="1121"/>
      <c r="L21" s="1431">
        <f t="shared" si="7"/>
        <v>0</v>
      </c>
      <c r="M21" s="1362">
        <f t="shared" si="5"/>
        <v>0</v>
      </c>
      <c r="N21" s="1118" t="str">
        <f t="shared" si="8"/>
        <v/>
      </c>
      <c r="O21" s="498"/>
    </row>
    <row r="22" spans="1:15" ht="24" customHeight="1" thickBot="1" x14ac:dyDescent="0.25">
      <c r="A22" s="860" t="str">
        <f t="shared" si="6"/>
        <v>D. Frederiksen</v>
      </c>
      <c r="B22" s="494" t="str">
        <f>IF(ISBLANK(I$15),"",1-I$15)</f>
        <v/>
      </c>
      <c r="C22" s="511" t="str">
        <f>IF(ISBLANK(I$16),"",1-I$16)</f>
        <v/>
      </c>
      <c r="D22" s="494" t="str">
        <f>IF(ISBLANK(I$17),"",1-I$17)</f>
        <v/>
      </c>
      <c r="E22" s="494" t="str">
        <f>IF(ISBLANK(I$18),"",1-I$18)</f>
        <v/>
      </c>
      <c r="F22" s="494" t="str">
        <f>IF(ISBLANK(I$19),"",1-I$19)</f>
        <v/>
      </c>
      <c r="G22" s="494" t="str">
        <f>IF(ISBLANK(I$20),"",1-I$20)</f>
        <v/>
      </c>
      <c r="H22" s="494" t="str">
        <f>IF(ISBLANK(I$21),"",1-I$21)</f>
        <v/>
      </c>
      <c r="I22" s="1088"/>
      <c r="J22" s="1363">
        <f t="shared" si="4"/>
        <v>0</v>
      </c>
      <c r="K22" s="1122"/>
      <c r="L22" s="1432">
        <f t="shared" si="7"/>
        <v>0</v>
      </c>
      <c r="M22" s="1363">
        <f t="shared" si="5"/>
        <v>0</v>
      </c>
      <c r="N22" s="1119" t="str">
        <f t="shared" si="8"/>
        <v/>
      </c>
      <c r="O22" s="499"/>
    </row>
    <row r="23" spans="1:15" ht="24" customHeight="1" x14ac:dyDescent="0.2">
      <c r="C23" s="49"/>
      <c r="E23" s="1800" t="s">
        <v>2216</v>
      </c>
      <c r="F23" s="1954"/>
      <c r="G23" s="1954"/>
      <c r="H23" s="1954"/>
      <c r="I23" s="1954"/>
      <c r="J23" s="1364">
        <f>SUM(J15:J22)</f>
        <v>0</v>
      </c>
      <c r="K23" s="96"/>
      <c r="L23" s="96"/>
    </row>
    <row r="24" spans="1:15" ht="24" customHeight="1" x14ac:dyDescent="0.15"/>
    <row r="25" spans="1:15" ht="24" customHeight="1" x14ac:dyDescent="0.15"/>
    <row r="26" spans="1:15" ht="24" customHeight="1" x14ac:dyDescent="0.15"/>
    <row r="27" spans="1:15" ht="15.75" customHeight="1" x14ac:dyDescent="0.15"/>
    <row r="28" spans="1:15" ht="15.75" customHeight="1" x14ac:dyDescent="0.15"/>
    <row r="29" spans="1:15" ht="15.75" customHeight="1" thickBot="1" x14ac:dyDescent="0.2">
      <c r="A29" s="1716" t="s">
        <v>576</v>
      </c>
      <c r="B29" s="1716"/>
      <c r="C29" s="1716"/>
      <c r="D29" s="1716"/>
      <c r="E29" s="1716"/>
      <c r="F29" s="1716"/>
      <c r="G29" s="1716"/>
      <c r="H29" s="1716"/>
    </row>
    <row r="30" spans="1:15" ht="15.75" customHeight="1" x14ac:dyDescent="0.15">
      <c r="A30" s="1791"/>
      <c r="B30" s="1778">
        <f>A33</f>
        <v>0</v>
      </c>
      <c r="C30" s="1778">
        <f>A34</f>
        <v>0</v>
      </c>
      <c r="D30" s="1778">
        <f>A35</f>
        <v>0</v>
      </c>
      <c r="E30" s="1778">
        <f>A36</f>
        <v>0</v>
      </c>
      <c r="F30" s="1782" t="s">
        <v>92</v>
      </c>
      <c r="G30" s="1784" t="s">
        <v>1534</v>
      </c>
      <c r="H30" s="1784" t="s">
        <v>1533</v>
      </c>
    </row>
    <row r="31" spans="1:15" ht="15.75" customHeight="1" x14ac:dyDescent="0.15">
      <c r="A31" s="1792"/>
      <c r="B31" s="1779"/>
      <c r="C31" s="1779"/>
      <c r="D31" s="1779"/>
      <c r="E31" s="1779"/>
      <c r="F31" s="1783"/>
      <c r="G31" s="1785"/>
      <c r="H31" s="1785"/>
    </row>
    <row r="32" spans="1:15" ht="15.75" customHeight="1" x14ac:dyDescent="0.15">
      <c r="A32" s="1793"/>
      <c r="B32" s="1779"/>
      <c r="C32" s="1779"/>
      <c r="D32" s="1779"/>
      <c r="E32" s="1779"/>
      <c r="F32" s="1783"/>
      <c r="G32" s="1785"/>
      <c r="H32" s="1785"/>
    </row>
    <row r="33" spans="1:8" ht="18" customHeight="1" x14ac:dyDescent="0.15">
      <c r="A33" s="1337"/>
      <c r="B33" s="1326"/>
      <c r="C33" s="1325"/>
      <c r="D33" s="1325"/>
      <c r="E33" s="1325"/>
      <c r="F33" s="1334"/>
      <c r="G33" s="901"/>
      <c r="H33" s="901"/>
    </row>
    <row r="34" spans="1:8" ht="18" customHeight="1" x14ac:dyDescent="0.15">
      <c r="A34" s="1337"/>
      <c r="B34" s="1325"/>
      <c r="C34" s="1326"/>
      <c r="D34" s="1325"/>
      <c r="E34" s="1325"/>
      <c r="F34" s="1334"/>
      <c r="G34" s="1335"/>
      <c r="H34" s="1335"/>
    </row>
    <row r="35" spans="1:8" ht="18" customHeight="1" x14ac:dyDescent="0.15">
      <c r="A35" s="1337"/>
      <c r="B35" s="1325"/>
      <c r="C35" s="1325"/>
      <c r="D35" s="1326"/>
      <c r="E35" s="1325"/>
      <c r="F35" s="1334"/>
      <c r="G35" s="1335"/>
      <c r="H35" s="1335"/>
    </row>
    <row r="36" spans="1:8" ht="18" customHeight="1" thickBot="1" x14ac:dyDescent="0.2">
      <c r="A36" s="1338"/>
      <c r="B36" s="1328"/>
      <c r="C36" s="1328"/>
      <c r="D36" s="1328"/>
      <c r="E36" s="1343"/>
      <c r="F36" s="1336"/>
      <c r="G36" s="1336"/>
      <c r="H36" s="1336"/>
    </row>
    <row r="37" spans="1:8" ht="18" customHeight="1" x14ac:dyDescent="0.2">
      <c r="H37" s="51"/>
    </row>
    <row r="38" spans="1:8" ht="18" customHeight="1" thickBot="1" x14ac:dyDescent="0.2">
      <c r="A38" s="1716" t="s">
        <v>576</v>
      </c>
      <c r="B38" s="1716"/>
      <c r="C38" s="1716"/>
      <c r="D38" s="1716"/>
      <c r="E38" s="1716"/>
      <c r="F38" s="1716"/>
      <c r="G38" s="1716"/>
      <c r="H38" s="1716"/>
    </row>
    <row r="39" spans="1:8" ht="18" customHeight="1" x14ac:dyDescent="0.15">
      <c r="A39" s="1791"/>
      <c r="B39" s="1778">
        <f>A42</f>
        <v>0</v>
      </c>
      <c r="C39" s="1778">
        <f>A43</f>
        <v>0</v>
      </c>
      <c r="D39" s="1778">
        <f>A44</f>
        <v>0</v>
      </c>
      <c r="E39" s="1778">
        <f>A45</f>
        <v>0</v>
      </c>
      <c r="F39" s="1782" t="s">
        <v>92</v>
      </c>
      <c r="G39" s="1784" t="s">
        <v>1534</v>
      </c>
      <c r="H39" s="1784" t="s">
        <v>1533</v>
      </c>
    </row>
    <row r="40" spans="1:8" ht="18" customHeight="1" x14ac:dyDescent="0.15">
      <c r="A40" s="1792"/>
      <c r="B40" s="1779"/>
      <c r="C40" s="1779"/>
      <c r="D40" s="1779"/>
      <c r="E40" s="1779"/>
      <c r="F40" s="1783"/>
      <c r="G40" s="1785"/>
      <c r="H40" s="1785"/>
    </row>
    <row r="41" spans="1:8" ht="18" customHeight="1" x14ac:dyDescent="0.15">
      <c r="A41" s="1793"/>
      <c r="B41" s="1779"/>
      <c r="C41" s="1779"/>
      <c r="D41" s="1779"/>
      <c r="E41" s="1779"/>
      <c r="F41" s="1783"/>
      <c r="G41" s="1785"/>
      <c r="H41" s="1785"/>
    </row>
    <row r="42" spans="1:8" ht="18" customHeight="1" x14ac:dyDescent="0.15">
      <c r="A42" s="1337"/>
      <c r="B42" s="1326"/>
      <c r="C42" s="1325"/>
      <c r="D42" s="1325"/>
      <c r="E42" s="1325"/>
      <c r="F42" s="1334"/>
      <c r="G42" s="901"/>
      <c r="H42" s="901"/>
    </row>
    <row r="43" spans="1:8" ht="18" customHeight="1" x14ac:dyDescent="0.15">
      <c r="A43" s="1337"/>
      <c r="B43" s="1325"/>
      <c r="C43" s="1326"/>
      <c r="D43" s="1325"/>
      <c r="E43" s="1325"/>
      <c r="F43" s="1334"/>
      <c r="G43" s="1335"/>
      <c r="H43" s="1335"/>
    </row>
    <row r="44" spans="1:8" ht="18" customHeight="1" x14ac:dyDescent="0.15">
      <c r="A44" s="1337"/>
      <c r="B44" s="1325"/>
      <c r="C44" s="1325"/>
      <c r="D44" s="1326"/>
      <c r="E44" s="1325"/>
      <c r="F44" s="1334"/>
      <c r="G44" s="1335"/>
      <c r="H44" s="1335"/>
    </row>
    <row r="45" spans="1:8" ht="18" customHeight="1" thickBot="1" x14ac:dyDescent="0.2">
      <c r="A45" s="1338"/>
      <c r="B45" s="1328"/>
      <c r="C45" s="1328"/>
      <c r="D45" s="1328"/>
      <c r="E45" s="1343"/>
      <c r="F45" s="1336"/>
      <c r="G45" s="1336"/>
      <c r="H45" s="1344"/>
    </row>
    <row r="46" spans="1:8" ht="18" customHeight="1" x14ac:dyDescent="0.15"/>
    <row r="47" spans="1:8" ht="18" customHeight="1" thickBot="1" x14ac:dyDescent="0.2">
      <c r="A47" s="1716" t="s">
        <v>576</v>
      </c>
      <c r="B47" s="1716"/>
      <c r="C47" s="1716"/>
      <c r="D47" s="1716"/>
      <c r="E47" s="1716"/>
      <c r="F47" s="1716"/>
      <c r="G47" s="1716"/>
      <c r="H47" s="1716"/>
    </row>
    <row r="48" spans="1:8" ht="18" customHeight="1" x14ac:dyDescent="0.15">
      <c r="A48" s="1791"/>
      <c r="B48" s="1778">
        <f>A51</f>
        <v>0</v>
      </c>
      <c r="C48" s="1778">
        <f>A52</f>
        <v>0</v>
      </c>
      <c r="D48" s="1778">
        <f>A53</f>
        <v>0</v>
      </c>
      <c r="E48" s="1778">
        <f>A54</f>
        <v>0</v>
      </c>
      <c r="F48" s="1782" t="s">
        <v>92</v>
      </c>
      <c r="G48" s="1784" t="s">
        <v>1534</v>
      </c>
      <c r="H48" s="1784" t="s">
        <v>1533</v>
      </c>
    </row>
    <row r="49" spans="1:8" ht="18" customHeight="1" x14ac:dyDescent="0.15">
      <c r="A49" s="1792"/>
      <c r="B49" s="1779"/>
      <c r="C49" s="1779"/>
      <c r="D49" s="1779"/>
      <c r="E49" s="1779"/>
      <c r="F49" s="1783"/>
      <c r="G49" s="1785"/>
      <c r="H49" s="1785"/>
    </row>
    <row r="50" spans="1:8" ht="18" customHeight="1" x14ac:dyDescent="0.15">
      <c r="A50" s="1793"/>
      <c r="B50" s="1779"/>
      <c r="C50" s="1779"/>
      <c r="D50" s="1779"/>
      <c r="E50" s="1779"/>
      <c r="F50" s="1783"/>
      <c r="G50" s="1785"/>
      <c r="H50" s="1785"/>
    </row>
    <row r="51" spans="1:8" ht="18" customHeight="1" x14ac:dyDescent="0.15">
      <c r="A51" s="1337"/>
      <c r="B51" s="1326"/>
      <c r="C51" s="1325"/>
      <c r="D51" s="1325"/>
      <c r="E51" s="1325"/>
      <c r="F51" s="1334"/>
      <c r="G51" s="901"/>
      <c r="H51" s="901"/>
    </row>
    <row r="52" spans="1:8" ht="18" customHeight="1" x14ac:dyDescent="0.15">
      <c r="A52" s="1337"/>
      <c r="B52" s="1325"/>
      <c r="C52" s="1326"/>
      <c r="D52" s="1325"/>
      <c r="E52" s="1325"/>
      <c r="F52" s="1334"/>
      <c r="G52" s="1335"/>
      <c r="H52" s="1335"/>
    </row>
    <row r="53" spans="1:8" ht="18" customHeight="1" x14ac:dyDescent="0.15">
      <c r="A53" s="1337"/>
      <c r="B53" s="1325"/>
      <c r="C53" s="1325"/>
      <c r="D53" s="1326"/>
      <c r="E53" s="1325"/>
      <c r="F53" s="1334"/>
      <c r="G53" s="1335"/>
      <c r="H53" s="1335"/>
    </row>
    <row r="54" spans="1:8" ht="18" customHeight="1" thickBot="1" x14ac:dyDescent="0.2">
      <c r="A54" s="1338"/>
      <c r="B54" s="1328"/>
      <c r="C54" s="1328"/>
      <c r="D54" s="1328"/>
      <c r="E54" s="1343"/>
      <c r="F54" s="1336"/>
      <c r="G54" s="1336"/>
      <c r="H54" s="1336"/>
    </row>
    <row r="55" spans="1:8" ht="18" customHeight="1" x14ac:dyDescent="0.2">
      <c r="H55" s="51"/>
    </row>
    <row r="56" spans="1:8" ht="18" customHeight="1" thickBot="1" x14ac:dyDescent="0.2">
      <c r="A56" s="1716" t="s">
        <v>576</v>
      </c>
      <c r="B56" s="1716"/>
      <c r="C56" s="1716"/>
      <c r="D56" s="1716"/>
      <c r="E56" s="1716"/>
      <c r="F56" s="1716"/>
      <c r="G56" s="1716"/>
      <c r="H56" s="1716"/>
    </row>
    <row r="57" spans="1:8" ht="18" customHeight="1" x14ac:dyDescent="0.15">
      <c r="A57" s="1791"/>
      <c r="B57" s="1778">
        <f>A60</f>
        <v>0</v>
      </c>
      <c r="C57" s="1778">
        <f>A61</f>
        <v>0</v>
      </c>
      <c r="D57" s="1778">
        <f>A62</f>
        <v>0</v>
      </c>
      <c r="E57" s="1778">
        <f>A63</f>
        <v>0</v>
      </c>
      <c r="F57" s="1782" t="s">
        <v>92</v>
      </c>
      <c r="G57" s="1784" t="s">
        <v>1534</v>
      </c>
      <c r="H57" s="1784" t="s">
        <v>1533</v>
      </c>
    </row>
    <row r="58" spans="1:8" ht="18" customHeight="1" x14ac:dyDescent="0.15">
      <c r="A58" s="1792"/>
      <c r="B58" s="1779"/>
      <c r="C58" s="1779"/>
      <c r="D58" s="1779"/>
      <c r="E58" s="1779"/>
      <c r="F58" s="1783"/>
      <c r="G58" s="1785"/>
      <c r="H58" s="1785"/>
    </row>
    <row r="59" spans="1:8" ht="18" customHeight="1" x14ac:dyDescent="0.15">
      <c r="A59" s="1793"/>
      <c r="B59" s="1779"/>
      <c r="C59" s="1779"/>
      <c r="D59" s="1779"/>
      <c r="E59" s="1779"/>
      <c r="F59" s="1783"/>
      <c r="G59" s="1785"/>
      <c r="H59" s="1785"/>
    </row>
    <row r="60" spans="1:8" ht="18" customHeight="1" x14ac:dyDescent="0.15">
      <c r="A60" s="1337"/>
      <c r="B60" s="1326"/>
      <c r="C60" s="1325"/>
      <c r="D60" s="1325"/>
      <c r="E60" s="1325"/>
      <c r="F60" s="1334"/>
      <c r="G60" s="901"/>
      <c r="H60" s="901"/>
    </row>
    <row r="61" spans="1:8" ht="18" customHeight="1" x14ac:dyDescent="0.15">
      <c r="A61" s="1337"/>
      <c r="B61" s="1325"/>
      <c r="C61" s="1326"/>
      <c r="D61" s="1325"/>
      <c r="E61" s="1325"/>
      <c r="F61" s="1334"/>
      <c r="G61" s="1335"/>
      <c r="H61" s="1335"/>
    </row>
    <row r="62" spans="1:8" ht="18" customHeight="1" x14ac:dyDescent="0.15">
      <c r="A62" s="1337"/>
      <c r="B62" s="1325"/>
      <c r="C62" s="1325"/>
      <c r="D62" s="1326"/>
      <c r="E62" s="1325"/>
      <c r="F62" s="1334"/>
      <c r="G62" s="1335"/>
      <c r="H62" s="1335"/>
    </row>
    <row r="63" spans="1:8" ht="18" customHeight="1" thickBot="1" x14ac:dyDescent="0.2">
      <c r="A63" s="1338"/>
      <c r="B63" s="1328"/>
      <c r="C63" s="1328"/>
      <c r="D63" s="1328"/>
      <c r="E63" s="1343"/>
      <c r="F63" s="1336"/>
      <c r="G63" s="1336"/>
      <c r="H63" s="1344"/>
    </row>
  </sheetData>
  <sheetProtection password="CF27" sheet="1" objects="1" scenarios="1"/>
  <mergeCells count="40">
    <mergeCell ref="C57:C59"/>
    <mergeCell ref="D57:D59"/>
    <mergeCell ref="E57:E59"/>
    <mergeCell ref="F57:F59"/>
    <mergeCell ref="A47:H47"/>
    <mergeCell ref="A48:A50"/>
    <mergeCell ref="B48:B50"/>
    <mergeCell ref="C48:C50"/>
    <mergeCell ref="D48:D50"/>
    <mergeCell ref="E48:E50"/>
    <mergeCell ref="H57:H59"/>
    <mergeCell ref="G48:G50"/>
    <mergeCell ref="H48:H50"/>
    <mergeCell ref="A56:H56"/>
    <mergeCell ref="A57:A59"/>
    <mergeCell ref="B57:B59"/>
    <mergeCell ref="F48:F50"/>
    <mergeCell ref="G57:G59"/>
    <mergeCell ref="A1:O1"/>
    <mergeCell ref="E11:I11"/>
    <mergeCell ref="A13:O13"/>
    <mergeCell ref="E23:I23"/>
    <mergeCell ref="A29:H29"/>
    <mergeCell ref="A38:H38"/>
    <mergeCell ref="G39:G41"/>
    <mergeCell ref="H39:H41"/>
    <mergeCell ref="A39:A41"/>
    <mergeCell ref="A30:A32"/>
    <mergeCell ref="H30:H32"/>
    <mergeCell ref="D30:D32"/>
    <mergeCell ref="E30:E32"/>
    <mergeCell ref="B30:B32"/>
    <mergeCell ref="C30:C32"/>
    <mergeCell ref="F30:F32"/>
    <mergeCell ref="G30:G32"/>
    <mergeCell ref="B39:B41"/>
    <mergeCell ref="C39:C41"/>
    <mergeCell ref="D39:D41"/>
    <mergeCell ref="E39:E41"/>
    <mergeCell ref="F39:F41"/>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Foglio173"/>
  <dimension ref="A2:X35"/>
  <sheetViews>
    <sheetView workbookViewId="0">
      <selection sqref="A1:K1"/>
    </sheetView>
  </sheetViews>
  <sheetFormatPr baseColWidth="10" defaultColWidth="8.83203125" defaultRowHeight="13" x14ac:dyDescent="0.15"/>
  <cols>
    <col min="1" max="1" width="14.1640625" style="15" customWidth="1"/>
    <col min="2" max="11" width="4.33203125" style="15" customWidth="1"/>
    <col min="12" max="12" width="6.5" style="15" customWidth="1"/>
    <col min="13" max="13" width="25.33203125" style="15" customWidth="1"/>
    <col min="14" max="14" width="5.1640625" style="15" customWidth="1"/>
    <col min="15" max="21" width="4.33203125" style="15" customWidth="1"/>
    <col min="22" max="22" width="7.5" style="15" customWidth="1"/>
    <col min="23" max="23" width="5.6640625" style="15" customWidth="1"/>
    <col min="24" max="16384" width="8.83203125" style="15"/>
  </cols>
  <sheetData>
    <row r="2" spans="1:24" ht="18" customHeight="1" x14ac:dyDescent="0.2">
      <c r="A2" s="49" t="s">
        <v>684</v>
      </c>
      <c r="B2" s="1952" t="s">
        <v>689</v>
      </c>
      <c r="C2" s="1952"/>
      <c r="D2" s="1952"/>
      <c r="E2" s="1952"/>
      <c r="F2" s="1952"/>
      <c r="G2" s="1952"/>
      <c r="H2" s="1952"/>
      <c r="I2" s="1952"/>
      <c r="J2" s="1952"/>
      <c r="K2" s="1952"/>
      <c r="L2" s="1952"/>
      <c r="M2" s="51"/>
      <c r="N2" s="1982" t="s">
        <v>929</v>
      </c>
      <c r="O2" s="1982"/>
      <c r="P2" s="1982"/>
      <c r="Q2" s="1982"/>
      <c r="R2" s="1982"/>
      <c r="S2" s="1982"/>
      <c r="T2" s="1982"/>
      <c r="U2" s="1982"/>
      <c r="V2" s="1982"/>
      <c r="W2" s="1982"/>
      <c r="X2" s="982"/>
    </row>
    <row r="3" spans="1:24" ht="18" customHeight="1" x14ac:dyDescent="0.15">
      <c r="A3" s="984" t="str">
        <f>'8 S - 6 B - 2 RR'!C4</f>
        <v>G. Perris</v>
      </c>
      <c r="B3" s="2198" t="s">
        <v>928</v>
      </c>
      <c r="C3" s="1952"/>
      <c r="D3" s="1952"/>
      <c r="E3" s="1952"/>
      <c r="F3" s="1952"/>
      <c r="G3" s="1952"/>
      <c r="H3" s="1952"/>
      <c r="I3" s="1952"/>
      <c r="J3" s="1952"/>
      <c r="K3" s="1952"/>
      <c r="L3" s="1952"/>
      <c r="M3" s="54"/>
      <c r="N3" s="1982" t="s">
        <v>930</v>
      </c>
      <c r="O3" s="1982"/>
      <c r="P3" s="1982"/>
      <c r="Q3" s="1982"/>
      <c r="R3" s="1982"/>
      <c r="S3" s="1982"/>
      <c r="T3" s="1982"/>
      <c r="U3" s="1982"/>
      <c r="V3" s="1982"/>
      <c r="W3" s="1982"/>
      <c r="X3" s="982"/>
    </row>
    <row r="4" spans="1:24" ht="18" customHeight="1" x14ac:dyDescent="0.2">
      <c r="A4" s="984" t="str">
        <f>'8 S - 6 B - 2 RR'!C5</f>
        <v>Michele Perris</v>
      </c>
      <c r="H4" s="51"/>
      <c r="I4" s="51"/>
      <c r="J4" s="51"/>
      <c r="K4" s="51"/>
      <c r="L4" s="51"/>
      <c r="M4" s="51"/>
      <c r="X4" s="982"/>
    </row>
    <row r="5" spans="1:24" ht="18" customHeight="1" x14ac:dyDescent="0.2">
      <c r="A5" s="984" t="str">
        <f>'8 S - 6 B - 2 RR'!C6</f>
        <v>Ian Ilsely</v>
      </c>
      <c r="C5" s="1870" t="s">
        <v>654</v>
      </c>
      <c r="D5" s="1870"/>
      <c r="E5" s="1870"/>
      <c r="F5" s="1870"/>
      <c r="G5" s="1870"/>
      <c r="H5" s="1870"/>
      <c r="I5" s="1870"/>
      <c r="J5" s="1870"/>
      <c r="K5" s="1870"/>
      <c r="L5" s="20"/>
      <c r="M5" s="51"/>
      <c r="X5" s="982"/>
    </row>
    <row r="6" spans="1:24" ht="18" customHeight="1" x14ac:dyDescent="0.2">
      <c r="A6" s="984" t="str">
        <f>'8 S - 6 B - 2 RR'!C7</f>
        <v>N. Stimamiglio</v>
      </c>
      <c r="C6" s="2177"/>
      <c r="D6" s="2178"/>
      <c r="E6" s="2179"/>
      <c r="F6" s="2192">
        <f>C9</f>
        <v>1</v>
      </c>
      <c r="G6" s="2192">
        <f>C10</f>
        <v>2</v>
      </c>
      <c r="H6" s="2192">
        <f>C11</f>
        <v>3</v>
      </c>
      <c r="I6" s="2192">
        <f>C12</f>
        <v>4</v>
      </c>
      <c r="J6" s="1849" t="s">
        <v>92</v>
      </c>
      <c r="K6" s="1849" t="s">
        <v>1984</v>
      </c>
      <c r="M6" s="51"/>
      <c r="N6" s="2177"/>
      <c r="O6" s="2178"/>
      <c r="P6" s="2179"/>
      <c r="Q6" s="1849">
        <f>N9</f>
        <v>1</v>
      </c>
      <c r="R6" s="1849">
        <f>N10</f>
        <v>2</v>
      </c>
      <c r="S6" s="1849">
        <f>N11</f>
        <v>3</v>
      </c>
      <c r="T6" s="1849">
        <f>N12</f>
        <v>4</v>
      </c>
      <c r="U6" s="1849" t="s">
        <v>92</v>
      </c>
      <c r="V6" s="1849" t="s">
        <v>1984</v>
      </c>
    </row>
    <row r="7" spans="1:24" ht="18" customHeight="1" x14ac:dyDescent="0.2">
      <c r="A7" s="984" t="str">
        <f>'8 S - 6 B - 2 RR'!C8</f>
        <v>F.B. Maurice</v>
      </c>
      <c r="C7" s="2180"/>
      <c r="D7" s="2181"/>
      <c r="E7" s="2182"/>
      <c r="F7" s="2193"/>
      <c r="G7" s="2193"/>
      <c r="H7" s="2193"/>
      <c r="I7" s="2193"/>
      <c r="J7" s="1849"/>
      <c r="K7" s="1849"/>
      <c r="M7" s="51"/>
      <c r="N7" s="2180"/>
      <c r="O7" s="2181"/>
      <c r="P7" s="2182"/>
      <c r="Q7" s="1849"/>
      <c r="R7" s="1849"/>
      <c r="S7" s="1849"/>
      <c r="T7" s="1849"/>
      <c r="U7" s="1849"/>
      <c r="V7" s="1849"/>
    </row>
    <row r="8" spans="1:24" ht="18" customHeight="1" x14ac:dyDescent="0.2">
      <c r="A8" s="984" t="str">
        <f>'8 S - 6 B - 2 RR'!C9</f>
        <v>R. Tamburelli</v>
      </c>
      <c r="C8" s="2183"/>
      <c r="D8" s="2184"/>
      <c r="E8" s="2185"/>
      <c r="F8" s="2194"/>
      <c r="G8" s="2194"/>
      <c r="H8" s="2194"/>
      <c r="I8" s="2194"/>
      <c r="J8" s="1849"/>
      <c r="K8" s="1849"/>
      <c r="M8" s="51"/>
      <c r="N8" s="2183"/>
      <c r="O8" s="2184"/>
      <c r="P8" s="2185"/>
      <c r="Q8" s="1849"/>
      <c r="R8" s="1849"/>
      <c r="S8" s="1849"/>
      <c r="T8" s="1849"/>
      <c r="U8" s="1849"/>
      <c r="V8" s="1849"/>
    </row>
    <row r="9" spans="1:24" ht="18" customHeight="1" x14ac:dyDescent="0.2">
      <c r="A9" s="984" t="str">
        <f>'8 S - 6 B - 2 RR'!C10</f>
        <v>P. Floyl</v>
      </c>
      <c r="C9" s="2186">
        <v>1</v>
      </c>
      <c r="D9" s="2187"/>
      <c r="E9" s="2188"/>
      <c r="F9" s="711"/>
      <c r="G9" s="958"/>
      <c r="H9" s="958"/>
      <c r="I9" s="958"/>
      <c r="J9" s="958"/>
      <c r="K9" s="958"/>
      <c r="M9" s="51"/>
      <c r="N9" s="2197">
        <v>1</v>
      </c>
      <c r="O9" s="2197"/>
      <c r="P9" s="2197"/>
      <c r="Q9" s="711"/>
      <c r="R9" s="958"/>
      <c r="S9" s="958"/>
      <c r="T9" s="958"/>
      <c r="U9" s="958"/>
      <c r="V9" s="958"/>
    </row>
    <row r="10" spans="1:24" ht="18" customHeight="1" x14ac:dyDescent="0.2">
      <c r="A10" s="984" t="str">
        <f>'8 S - 6 B - 2 RR'!C11</f>
        <v>D. Frederiksen</v>
      </c>
      <c r="C10" s="2186">
        <v>2</v>
      </c>
      <c r="D10" s="2187"/>
      <c r="E10" s="2188"/>
      <c r="F10" s="958"/>
      <c r="G10" s="711"/>
      <c r="H10" s="958"/>
      <c r="I10" s="958"/>
      <c r="J10" s="958"/>
      <c r="K10" s="958"/>
      <c r="M10" s="51"/>
      <c r="N10" s="2197">
        <v>2</v>
      </c>
      <c r="O10" s="2197"/>
      <c r="P10" s="2197"/>
      <c r="Q10" s="958"/>
      <c r="R10" s="711"/>
      <c r="S10" s="958"/>
      <c r="T10" s="958"/>
      <c r="U10" s="958"/>
      <c r="V10" s="958"/>
    </row>
    <row r="11" spans="1:24" ht="18" customHeight="1" x14ac:dyDescent="0.2">
      <c r="C11" s="2186">
        <v>3</v>
      </c>
      <c r="D11" s="2187"/>
      <c r="E11" s="2188"/>
      <c r="F11" s="958"/>
      <c r="G11" s="958"/>
      <c r="H11" s="711"/>
      <c r="I11" s="958"/>
      <c r="J11" s="958"/>
      <c r="K11" s="958"/>
      <c r="M11" s="51"/>
      <c r="N11" s="2197">
        <v>3</v>
      </c>
      <c r="O11" s="2197"/>
      <c r="P11" s="2197"/>
      <c r="Q11" s="958"/>
      <c r="R11" s="958"/>
      <c r="S11" s="711"/>
      <c r="T11" s="958"/>
      <c r="U11" s="958"/>
      <c r="V11" s="958"/>
    </row>
    <row r="12" spans="1:24" ht="18" customHeight="1" x14ac:dyDescent="0.2">
      <c r="C12" s="2186">
        <v>4</v>
      </c>
      <c r="D12" s="2187"/>
      <c r="E12" s="2188"/>
      <c r="F12" s="958"/>
      <c r="G12" s="958"/>
      <c r="H12" s="958"/>
      <c r="I12" s="711"/>
      <c r="J12" s="958"/>
      <c r="K12" s="958"/>
      <c r="M12" s="51"/>
      <c r="N12" s="2197">
        <v>4</v>
      </c>
      <c r="O12" s="2197"/>
      <c r="P12" s="2197"/>
      <c r="Q12" s="958"/>
      <c r="R12" s="958"/>
      <c r="S12" s="958"/>
      <c r="T12" s="711"/>
      <c r="U12" s="958"/>
      <c r="V12" s="958"/>
    </row>
    <row r="13" spans="1:24" ht="29.25" customHeight="1" x14ac:dyDescent="0.15">
      <c r="B13" s="50"/>
      <c r="C13" s="49"/>
      <c r="D13" s="49"/>
      <c r="E13" s="49"/>
      <c r="F13" s="49"/>
      <c r="G13" s="49"/>
      <c r="H13" s="49"/>
      <c r="I13" s="49"/>
      <c r="J13" s="49"/>
    </row>
    <row r="14" spans="1:24" ht="74.25" customHeight="1" x14ac:dyDescent="0.15">
      <c r="A14" s="809"/>
      <c r="B14" s="146" t="str">
        <f>A3</f>
        <v>G. Perris</v>
      </c>
      <c r="C14" s="146" t="str">
        <f>A4</f>
        <v>Michele Perris</v>
      </c>
      <c r="D14" s="146" t="str">
        <f>A5</f>
        <v>Ian Ilsely</v>
      </c>
      <c r="E14" s="146" t="str">
        <f>A6</f>
        <v>N. Stimamiglio</v>
      </c>
      <c r="F14" s="146" t="str">
        <f>A7</f>
        <v>F.B. Maurice</v>
      </c>
      <c r="G14" s="146" t="str">
        <f>A8</f>
        <v>R. Tamburelli</v>
      </c>
      <c r="H14" s="146" t="str">
        <f>A9</f>
        <v>P. Floyl</v>
      </c>
      <c r="I14" s="146" t="str">
        <f>A10</f>
        <v>D. Frederiksen</v>
      </c>
      <c r="J14" s="960" t="s">
        <v>932</v>
      </c>
      <c r="K14" s="983" t="s">
        <v>927</v>
      </c>
      <c r="L14" s="983" t="s">
        <v>931</v>
      </c>
      <c r="N14" s="146" t="str">
        <f>A3</f>
        <v>G. Perris</v>
      </c>
      <c r="O14" s="146" t="str">
        <f>A4</f>
        <v>Michele Perris</v>
      </c>
      <c r="P14" s="146" t="str">
        <f>A5</f>
        <v>Ian Ilsely</v>
      </c>
      <c r="Q14" s="146" t="str">
        <f>A6</f>
        <v>N. Stimamiglio</v>
      </c>
      <c r="R14" s="146" t="str">
        <f>A7</f>
        <v>F.B. Maurice</v>
      </c>
      <c r="S14" s="146" t="str">
        <f>A8</f>
        <v>R. Tamburelli</v>
      </c>
      <c r="T14" s="146" t="str">
        <f>A9</f>
        <v>P. Floyl</v>
      </c>
      <c r="U14" s="146" t="str">
        <f>A10</f>
        <v>D. Frederiksen</v>
      </c>
      <c r="V14" s="956" t="s">
        <v>1823</v>
      </c>
      <c r="W14" s="1234" t="s">
        <v>1989</v>
      </c>
    </row>
    <row r="15" spans="1:24" ht="14" customHeight="1" x14ac:dyDescent="0.15">
      <c r="A15" s="2094" t="str">
        <f>A3</f>
        <v>G. Perris</v>
      </c>
      <c r="B15" s="957"/>
      <c r="C15" s="1230"/>
      <c r="D15" s="1230"/>
      <c r="E15" s="1230"/>
      <c r="F15" s="1230"/>
      <c r="G15" s="1230"/>
      <c r="H15" s="1230"/>
      <c r="I15" s="1230"/>
      <c r="J15" s="1430">
        <f>SUM(B15:I15)</f>
        <v>0</v>
      </c>
      <c r="K15" s="1231"/>
      <c r="L15" s="2228">
        <f>SUM(J15:J16)-K15-K16</f>
        <v>0</v>
      </c>
      <c r="M15" s="2189" t="str">
        <f>A3</f>
        <v>G. Perris</v>
      </c>
      <c r="N15" s="812">
        <f>IF(B16="",IF(B15=1,1,IF(B15=0,0,)),IF(B15+B16=0,0,IF(B15+B16=1,0.5,IF(B15+B16=2,1,))))</f>
        <v>0</v>
      </c>
      <c r="O15" s="2000">
        <f>IF(C16="",IF(C15=1,1,IF(C15=0,0,)),IF(C15+C16=0,0,IF(C15+C16=1,0.5,IF(C15+C16=2,1,))))</f>
        <v>0</v>
      </c>
      <c r="P15" s="2000">
        <f t="shared" ref="P15:U15" si="0">IF(D16="",IF(D15=1,1,IF(D15=0,0,)),IF(D15+D16=0,0,IF(D15+D16=1,0.5,IF(D15+D16=2,1,))))</f>
        <v>0</v>
      </c>
      <c r="Q15" s="2000">
        <f t="shared" si="0"/>
        <v>0</v>
      </c>
      <c r="R15" s="2000">
        <f t="shared" si="0"/>
        <v>0</v>
      </c>
      <c r="S15" s="2000">
        <f t="shared" si="0"/>
        <v>0</v>
      </c>
      <c r="T15" s="2000">
        <f t="shared" si="0"/>
        <v>0</v>
      </c>
      <c r="U15" s="2000">
        <f t="shared" si="0"/>
        <v>0</v>
      </c>
      <c r="V15" s="2230">
        <f>SUM(N15:U15)</f>
        <v>0</v>
      </c>
      <c r="W15" s="2195"/>
    </row>
    <row r="16" spans="1:24" ht="14" customHeight="1" x14ac:dyDescent="0.15">
      <c r="A16" s="2094"/>
      <c r="B16" s="815"/>
      <c r="C16" s="1226"/>
      <c r="D16" s="1226"/>
      <c r="E16" s="1226"/>
      <c r="F16" s="1226"/>
      <c r="G16" s="1226"/>
      <c r="H16" s="1226"/>
      <c r="I16" s="1226"/>
      <c r="J16" s="1433">
        <f t="shared" ref="J16:J30" si="1">SUM(B16:I16)</f>
        <v>0</v>
      </c>
      <c r="K16" s="1229"/>
      <c r="L16" s="2229"/>
      <c r="M16" s="2189"/>
      <c r="N16" s="812"/>
      <c r="O16" s="2000"/>
      <c r="P16" s="2000"/>
      <c r="Q16" s="2000"/>
      <c r="R16" s="2000"/>
      <c r="S16" s="2000"/>
      <c r="T16" s="2000"/>
      <c r="U16" s="2000"/>
      <c r="V16" s="2230"/>
      <c r="W16" s="2195"/>
    </row>
    <row r="17" spans="1:23" ht="14" customHeight="1" x14ac:dyDescent="0.15">
      <c r="A17" s="2094" t="str">
        <f>A4</f>
        <v>Michele Perris</v>
      </c>
      <c r="B17" s="1232" t="str">
        <f>IF(ISBLANK(C$15),"",1-$C15)</f>
        <v/>
      </c>
      <c r="C17" s="814"/>
      <c r="D17" s="1230"/>
      <c r="E17" s="1230"/>
      <c r="F17" s="1230"/>
      <c r="G17" s="1230"/>
      <c r="H17" s="1230"/>
      <c r="I17" s="1230"/>
      <c r="J17" s="1430">
        <f t="shared" si="1"/>
        <v>0</v>
      </c>
      <c r="K17" s="1231"/>
      <c r="L17" s="2228">
        <f>SUM(J17:J18)-K17-K18</f>
        <v>0</v>
      </c>
      <c r="M17" s="2189" t="str">
        <f>A4</f>
        <v>Michele Perris</v>
      </c>
      <c r="N17" s="2000">
        <f>IF(B18="",IF(B17=1,1,IF(B17=0,0,)),IF(B17+B18=0,0,IF(B17+B18=1,0.5,IF(B17+B18=2,1,))))</f>
        <v>0</v>
      </c>
      <c r="O17" s="812"/>
      <c r="P17" s="2000">
        <f t="shared" ref="P17:U17" si="2">IF(D18="",IF(D17=1,1,IF(D17=0,0,)),IF(D17+D18=0,0,IF(D17+D18=1,0.5,IF(D17+D18=2,1,))))</f>
        <v>0</v>
      </c>
      <c r="Q17" s="2000">
        <f t="shared" si="2"/>
        <v>0</v>
      </c>
      <c r="R17" s="2000">
        <f t="shared" si="2"/>
        <v>0</v>
      </c>
      <c r="S17" s="2000">
        <f t="shared" si="2"/>
        <v>0</v>
      </c>
      <c r="T17" s="2000">
        <f t="shared" si="2"/>
        <v>0</v>
      </c>
      <c r="U17" s="2000">
        <f t="shared" si="2"/>
        <v>0</v>
      </c>
      <c r="V17" s="2230">
        <f>SUM(N17:U17)</f>
        <v>0</v>
      </c>
      <c r="W17" s="2195"/>
    </row>
    <row r="18" spans="1:23" ht="14" customHeight="1" x14ac:dyDescent="0.15">
      <c r="A18" s="2094"/>
      <c r="B18" s="1227" t="str">
        <f>IF(ISBLANK(C$16),"",1-$C16)</f>
        <v/>
      </c>
      <c r="C18" s="815"/>
      <c r="D18" s="1226"/>
      <c r="E18" s="1226"/>
      <c r="F18" s="1226"/>
      <c r="G18" s="1226"/>
      <c r="H18" s="1226"/>
      <c r="I18" s="1226"/>
      <c r="J18" s="1433">
        <f t="shared" si="1"/>
        <v>0</v>
      </c>
      <c r="K18" s="1229"/>
      <c r="L18" s="2229"/>
      <c r="M18" s="2189"/>
      <c r="N18" s="2000"/>
      <c r="O18" s="812"/>
      <c r="P18" s="2000"/>
      <c r="Q18" s="2000"/>
      <c r="R18" s="2000"/>
      <c r="S18" s="2000"/>
      <c r="T18" s="2000"/>
      <c r="U18" s="2000"/>
      <c r="V18" s="2230"/>
      <c r="W18" s="2195"/>
    </row>
    <row r="19" spans="1:23" ht="14" customHeight="1" x14ac:dyDescent="0.15">
      <c r="A19" s="2094" t="str">
        <f>A5</f>
        <v>Ian Ilsely</v>
      </c>
      <c r="B19" s="1232" t="str">
        <f>IF(ISBLANK(D$15),"",1-$D15)</f>
        <v/>
      </c>
      <c r="C19" s="1232" t="str">
        <f>IF(ISBLANK(D$17),"",1-$D17)</f>
        <v/>
      </c>
      <c r="D19" s="814"/>
      <c r="E19" s="1230"/>
      <c r="F19" s="1230"/>
      <c r="G19" s="1230"/>
      <c r="H19" s="1230"/>
      <c r="I19" s="1230"/>
      <c r="J19" s="1430">
        <f t="shared" si="1"/>
        <v>0</v>
      </c>
      <c r="K19" s="1231"/>
      <c r="L19" s="2228">
        <f>SUM(J19:J20)-K19-K20</f>
        <v>0</v>
      </c>
      <c r="M19" s="2189" t="str">
        <f>A5</f>
        <v>Ian Ilsely</v>
      </c>
      <c r="N19" s="2000">
        <f>IF(B20="",IF(B19=1,1,IF(B19=0,0,)),IF(B19+B20=0,0,IF(B19+B20=1,0.5,IF(B19+B20=2,1,))))</f>
        <v>0</v>
      </c>
      <c r="O19" s="2000">
        <f>IF(C20="",IF(C19=1,1,IF(C19=0,0,)),IF(C19+C20=0,0,IF(C19+C20=1,0.5,IF(C19+C20=2,1,))))</f>
        <v>0</v>
      </c>
      <c r="P19" s="812"/>
      <c r="Q19" s="2000">
        <f>IF(E20="",IF(E19=1,1,IF(E19=0,0,)),IF(E19+E20=0,0,IF(E19+E20=1,0.5,IF(E19+E20=2,1,))))</f>
        <v>0</v>
      </c>
      <c r="R19" s="2000">
        <f>IF(F20="",IF(F19=1,1,IF(F19=0,0,)),IF(F19+F20=0,0,IF(F19+F20=1,0.5,IF(F19+F20=2,1,))))</f>
        <v>0</v>
      </c>
      <c r="S19" s="2000">
        <f>IF(G20="",IF(G19=1,1,IF(G19=0,0,)),IF(G19+G20=0,0,IF(G19+G20=1,0.5,IF(G19+G20=2,1,))))</f>
        <v>0</v>
      </c>
      <c r="T19" s="2000">
        <f>IF(H20="",IF(H19=1,1,IF(H19=0,0,)),IF(H19+H20=0,0,IF(H19+H20=1,0.5,IF(H19+H20=2,1,))))</f>
        <v>0</v>
      </c>
      <c r="U19" s="2000">
        <f>IF(I20="",IF(I19=1,1,IF(I19=0,0,)),IF(I19+I20=0,0,IF(I19+I20=1,0.5,IF(I19+I20=2,1,))))</f>
        <v>0</v>
      </c>
      <c r="V19" s="2230">
        <f>SUM(N19:U19)</f>
        <v>0</v>
      </c>
      <c r="W19" s="2195"/>
    </row>
    <row r="20" spans="1:23" ht="14" customHeight="1" x14ac:dyDescent="0.15">
      <c r="A20" s="2094"/>
      <c r="B20" s="1227" t="str">
        <f>IF(ISBLANK(D$16),"",1-$D16)</f>
        <v/>
      </c>
      <c r="C20" s="1227" t="str">
        <f>IF(ISBLANK(D$18),"",1-$D18)</f>
        <v/>
      </c>
      <c r="D20" s="815"/>
      <c r="E20" s="1226"/>
      <c r="F20" s="1226"/>
      <c r="G20" s="1226"/>
      <c r="H20" s="1226"/>
      <c r="I20" s="1226"/>
      <c r="J20" s="1433">
        <f t="shared" si="1"/>
        <v>0</v>
      </c>
      <c r="K20" s="1229"/>
      <c r="L20" s="2229"/>
      <c r="M20" s="2189"/>
      <c r="N20" s="2000"/>
      <c r="O20" s="2000"/>
      <c r="P20" s="812"/>
      <c r="Q20" s="2000"/>
      <c r="R20" s="2000"/>
      <c r="S20" s="2000"/>
      <c r="T20" s="2000"/>
      <c r="U20" s="2000"/>
      <c r="V20" s="2230"/>
      <c r="W20" s="2195"/>
    </row>
    <row r="21" spans="1:23" ht="14" customHeight="1" x14ac:dyDescent="0.15">
      <c r="A21" s="2094" t="str">
        <f>A6</f>
        <v>N. Stimamiglio</v>
      </c>
      <c r="B21" s="1232" t="str">
        <f>IF(ISBLANK(E$15),"",1-$E15)</f>
        <v/>
      </c>
      <c r="C21" s="1232" t="str">
        <f>IF(ISBLANK(E$17),"",1-$E17)</f>
        <v/>
      </c>
      <c r="D21" s="1232" t="str">
        <f>IF(ISBLANK(E$19),"",1-$E19)</f>
        <v/>
      </c>
      <c r="E21" s="814"/>
      <c r="F21" s="1230"/>
      <c r="G21" s="1230"/>
      <c r="H21" s="1230"/>
      <c r="I21" s="1230"/>
      <c r="J21" s="1430">
        <f t="shared" si="1"/>
        <v>0</v>
      </c>
      <c r="K21" s="1231"/>
      <c r="L21" s="2228">
        <f>SUM(J21:J22)-K21-K22</f>
        <v>0</v>
      </c>
      <c r="M21" s="2189" t="str">
        <f>A6</f>
        <v>N. Stimamiglio</v>
      </c>
      <c r="N21" s="2000">
        <f>IF(B22="",IF(B21=1,1,IF(B21=0,0,)),IF(B21+B22=0,0,IF(B21+B22=1,0.5,IF(B21+B22=2,1,))))</f>
        <v>0</v>
      </c>
      <c r="O21" s="2000">
        <f>IF(C22="",IF(C21=1,1,IF(C21=0,0,)),IF(C21+C22=0,0,IF(C21+C22=1,0.5,IF(C21+C22=2,1,))))</f>
        <v>0</v>
      </c>
      <c r="P21" s="2000">
        <f>IF(D22="",IF(D21=1,1,IF(D21=0,0,)),IF(D21+D22=0,0,IF(D21+D22=1,0.5,IF(D21+D22=2,1,))))</f>
        <v>0</v>
      </c>
      <c r="Q21" s="812"/>
      <c r="R21" s="2000">
        <f>IF(F22="",IF(F21=1,1,IF(F21=0,0,)),IF(F21+F22=0,0,IF(F21+F22=1,0.5,IF(F21+F22=2,1,))))</f>
        <v>0</v>
      </c>
      <c r="S21" s="2000">
        <f>IF(G22="",IF(G21=1,1,IF(G21=0,0,)),IF(G21+G22=0,0,IF(G21+G22=1,0.5,IF(G21+G22=2,1,))))</f>
        <v>0</v>
      </c>
      <c r="T21" s="2000">
        <f>IF(H22="",IF(H21=1,1,IF(H21=0,0,)),IF(H21+H22=0,0,IF(H21+H22=1,0.5,IF(H21+H22=2,1,))))</f>
        <v>0</v>
      </c>
      <c r="U21" s="2000">
        <f>IF(I22="",IF(I21=1,1,IF(I21=0,0,)),IF(I21+I22=0,0,IF(I21+I22=1,0.5,IF(I21+I22=2,1,))))</f>
        <v>0</v>
      </c>
      <c r="V21" s="2230">
        <f>SUM(N21:U21)</f>
        <v>0</v>
      </c>
      <c r="W21" s="2195"/>
    </row>
    <row r="22" spans="1:23" ht="14" customHeight="1" x14ac:dyDescent="0.15">
      <c r="A22" s="2094"/>
      <c r="B22" s="1227" t="str">
        <f>IF(ISBLANK(E$16),"",1-$E16)</f>
        <v/>
      </c>
      <c r="C22" s="1227" t="str">
        <f>IF(ISBLANK(E$18),"",1-$E18)</f>
        <v/>
      </c>
      <c r="D22" s="1227" t="str">
        <f>IF(ISBLANK(E$20),"",1-$E20)</f>
        <v/>
      </c>
      <c r="E22" s="815"/>
      <c r="F22" s="1226"/>
      <c r="G22" s="1226"/>
      <c r="H22" s="1226"/>
      <c r="I22" s="1226"/>
      <c r="J22" s="1433">
        <f t="shared" si="1"/>
        <v>0</v>
      </c>
      <c r="K22" s="1229"/>
      <c r="L22" s="2229"/>
      <c r="M22" s="2189"/>
      <c r="N22" s="2000"/>
      <c r="O22" s="2000"/>
      <c r="P22" s="2000"/>
      <c r="Q22" s="812"/>
      <c r="R22" s="2000"/>
      <c r="S22" s="2000"/>
      <c r="T22" s="2000"/>
      <c r="U22" s="2000"/>
      <c r="V22" s="2230"/>
      <c r="W22" s="2195"/>
    </row>
    <row r="23" spans="1:23" ht="14" customHeight="1" x14ac:dyDescent="0.15">
      <c r="A23" s="2094" t="str">
        <f>A7</f>
        <v>F.B. Maurice</v>
      </c>
      <c r="B23" s="1232" t="str">
        <f>IF(ISBLANK(F$15),"",1-$F15)</f>
        <v/>
      </c>
      <c r="C23" s="1232" t="str">
        <f>IF(ISBLANK(F$17),"",1-$F17)</f>
        <v/>
      </c>
      <c r="D23" s="1232" t="str">
        <f>IF(ISBLANK(F$19),"",1-$F19)</f>
        <v/>
      </c>
      <c r="E23" s="1232" t="str">
        <f>IF(ISBLANK(F$21),"",1-$F21)</f>
        <v/>
      </c>
      <c r="F23" s="814"/>
      <c r="G23" s="1230"/>
      <c r="H23" s="1230"/>
      <c r="I23" s="1230"/>
      <c r="J23" s="1430">
        <f t="shared" si="1"/>
        <v>0</v>
      </c>
      <c r="K23" s="1231"/>
      <c r="L23" s="2228">
        <f>SUM(J23:J24)-K23-K24</f>
        <v>0</v>
      </c>
      <c r="M23" s="2189" t="str">
        <f>A7</f>
        <v>F.B. Maurice</v>
      </c>
      <c r="N23" s="2000">
        <f>IF(B24="",IF(B23=1,1,IF(B23=0,0,)),IF(B23+B24=0,0,IF(B23+B24=1,0.5,IF(B23+B24=2,1,))))</f>
        <v>0</v>
      </c>
      <c r="O23" s="2000">
        <f>IF(C24="",IF(C23=1,1,IF(C23=0,0,)),IF(C23+C24=0,0,IF(C23+C24=1,0.5,IF(C23+C24=2,1,))))</f>
        <v>0</v>
      </c>
      <c r="P23" s="2000">
        <f>IF(D24="",IF(D23=1,1,IF(D23=0,0,)),IF(D23+D24=0,0,IF(D23+D24=1,0.5,IF(D23+D24=2,1,))))</f>
        <v>0</v>
      </c>
      <c r="Q23" s="2000">
        <f>IF(E24="",IF(E23=1,1,IF(E23=0,0,)),IF(E23+E24=0,0,IF(E23+E24=1,0.5,IF(E23+E24=2,1,))))</f>
        <v>0</v>
      </c>
      <c r="R23" s="812"/>
      <c r="S23" s="2000">
        <f>IF(G24="",IF(G23=1,1,IF(G23=0,0,)),IF(G23+G24=0,0,IF(G23+G24=1,0.5,IF(G23+G24=2,1,))))</f>
        <v>0</v>
      </c>
      <c r="T23" s="2000">
        <f>IF(H24="",IF(H23=1,1,IF(H23=0,0,)),IF(H23+H24=0,0,IF(H23+H24=1,0.5,IF(H23+H24=2,1,))))</f>
        <v>0</v>
      </c>
      <c r="U23" s="2000">
        <f>IF(I24="",IF(I23=1,1,IF(I23=0,0,)),IF(I23+I24=0,0,IF(I23+I24=1,0.5,IF(I23+I24=2,1,))))</f>
        <v>0</v>
      </c>
      <c r="V23" s="2230">
        <f>SUM(N23:U23)</f>
        <v>0</v>
      </c>
      <c r="W23" s="2195"/>
    </row>
    <row r="24" spans="1:23" ht="14" customHeight="1" x14ac:dyDescent="0.15">
      <c r="A24" s="2094"/>
      <c r="B24" s="1227" t="str">
        <f>IF(ISBLANK(F$16),"",1-$F16)</f>
        <v/>
      </c>
      <c r="C24" s="1227" t="str">
        <f>IF(ISBLANK(F$18),"",1-$F18)</f>
        <v/>
      </c>
      <c r="D24" s="1227" t="str">
        <f>IF(ISBLANK(F$20),"",1-$F20)</f>
        <v/>
      </c>
      <c r="E24" s="1227" t="str">
        <f>IF(ISBLANK(F$22),"",1-$F22)</f>
        <v/>
      </c>
      <c r="F24" s="815"/>
      <c r="G24" s="1226"/>
      <c r="H24" s="1226"/>
      <c r="I24" s="1226"/>
      <c r="J24" s="1433">
        <f t="shared" si="1"/>
        <v>0</v>
      </c>
      <c r="K24" s="1229"/>
      <c r="L24" s="2229"/>
      <c r="M24" s="2189"/>
      <c r="N24" s="2000"/>
      <c r="O24" s="2000"/>
      <c r="P24" s="2000"/>
      <c r="Q24" s="2000"/>
      <c r="R24" s="812"/>
      <c r="S24" s="2000"/>
      <c r="T24" s="2000"/>
      <c r="U24" s="2000"/>
      <c r="V24" s="2230"/>
      <c r="W24" s="2195"/>
    </row>
    <row r="25" spans="1:23" ht="14" customHeight="1" x14ac:dyDescent="0.15">
      <c r="A25" s="2094" t="str">
        <f>A8</f>
        <v>R. Tamburelli</v>
      </c>
      <c r="B25" s="1232" t="str">
        <f>IF(ISBLANK(G$15),"",1-$G15)</f>
        <v/>
      </c>
      <c r="C25" s="1232" t="str">
        <f>IF(ISBLANK(G$17),"",1-$G17)</f>
        <v/>
      </c>
      <c r="D25" s="1232" t="str">
        <f>IF(ISBLANK(G$19),"",1-$G19)</f>
        <v/>
      </c>
      <c r="E25" s="1232" t="str">
        <f>IF(ISBLANK(G$21),"",1-$G21)</f>
        <v/>
      </c>
      <c r="F25" s="1232" t="str">
        <f>IF(ISBLANK(G$23),"",1-$G23)</f>
        <v/>
      </c>
      <c r="G25" s="814"/>
      <c r="H25" s="1230"/>
      <c r="I25" s="1230"/>
      <c r="J25" s="1430">
        <f t="shared" si="1"/>
        <v>0</v>
      </c>
      <c r="K25" s="1231"/>
      <c r="L25" s="2228">
        <f>SUM(J25:J26)-K25-K26</f>
        <v>0</v>
      </c>
      <c r="M25" s="2189" t="str">
        <f>A8</f>
        <v>R. Tamburelli</v>
      </c>
      <c r="N25" s="2000">
        <f>IF(B26="",IF(B25=1,1,IF(B25=0,0,)),IF(B25+B26=0,0,IF(B25+B26=1,0.5,IF(B25+B26=2,1,))))</f>
        <v>0</v>
      </c>
      <c r="O25" s="2000">
        <f>IF(C26="",IF(C25=1,1,IF(C25=0,0,)),IF(C25+C26=0,0,IF(C25+C26=1,0.5,IF(C25+C26=2,1,))))</f>
        <v>0</v>
      </c>
      <c r="P25" s="2000">
        <f>IF(D26="",IF(D25=1,1,IF(D25=0,0,)),IF(D25+D26=0,0,IF(D25+D26=1,0.5,IF(D25+D26=2,1,))))</f>
        <v>0</v>
      </c>
      <c r="Q25" s="2000">
        <f>IF(E26="",IF(E25=1,1,IF(E25=0,0,)),IF(E25+E26=0,0,IF(E25+E26=1,0.5,IF(E25+E26=2,1,))))</f>
        <v>0</v>
      </c>
      <c r="R25" s="2000">
        <f>IF(F26="",IF(F25=1,1,IF(F25=0,0,)),IF(F25+F26=0,0,IF(F25+F26=1,0.5,IF(F25+F26=2,1,))))</f>
        <v>0</v>
      </c>
      <c r="S25" s="812"/>
      <c r="T25" s="2000">
        <f>IF(H26="",IF(H25=1,1,IF(H25=0,0,)),IF(H25+H26=0,0,IF(H25+H26=1,0.5,IF(H25+H26=2,1,))))</f>
        <v>0</v>
      </c>
      <c r="U25" s="2000">
        <f>IF(I26="",IF(I25=1,1,IF(I25=0,0,)),IF(I25+I26=0,0,IF(I25+I26=1,0.5,IF(I25+I26=2,1,))))</f>
        <v>0</v>
      </c>
      <c r="V25" s="2230">
        <f>SUM(N25:U25)</f>
        <v>0</v>
      </c>
      <c r="W25" s="2195"/>
    </row>
    <row r="26" spans="1:23" ht="14" customHeight="1" x14ac:dyDescent="0.15">
      <c r="A26" s="2094"/>
      <c r="B26" s="1227" t="str">
        <f>IF(ISBLANK(G$16),"",1-$G16)</f>
        <v/>
      </c>
      <c r="C26" s="1227" t="str">
        <f>IF(ISBLANK(G$18),"",1-$G18)</f>
        <v/>
      </c>
      <c r="D26" s="1227" t="str">
        <f>IF(ISBLANK(G$20),"",1-$G20)</f>
        <v/>
      </c>
      <c r="E26" s="1227" t="str">
        <f>IF(ISBLANK(G$22),"",1-$G22)</f>
        <v/>
      </c>
      <c r="F26" s="1227" t="str">
        <f>IF(ISBLANK(G$24),"",1-$G24)</f>
        <v/>
      </c>
      <c r="G26" s="815"/>
      <c r="H26" s="1226"/>
      <c r="I26" s="1226"/>
      <c r="J26" s="1433">
        <f t="shared" si="1"/>
        <v>0</v>
      </c>
      <c r="K26" s="1229"/>
      <c r="L26" s="2229"/>
      <c r="M26" s="2189"/>
      <c r="N26" s="2000"/>
      <c r="O26" s="2000"/>
      <c r="P26" s="2000"/>
      <c r="Q26" s="2000"/>
      <c r="R26" s="2000"/>
      <c r="S26" s="812"/>
      <c r="T26" s="2000"/>
      <c r="U26" s="2000"/>
      <c r="V26" s="2230"/>
      <c r="W26" s="2195"/>
    </row>
    <row r="27" spans="1:23" ht="14" customHeight="1" x14ac:dyDescent="0.15">
      <c r="A27" s="2094" t="str">
        <f>A9</f>
        <v>P. Floyl</v>
      </c>
      <c r="B27" s="1232" t="str">
        <f>IF(ISBLANK(H$15),"",1-$H15)</f>
        <v/>
      </c>
      <c r="C27" s="1232" t="str">
        <f>IF(ISBLANK(H$17),"",1-$H17)</f>
        <v/>
      </c>
      <c r="D27" s="1232" t="str">
        <f>IF(ISBLANK(H$19),"",1-$H19)</f>
        <v/>
      </c>
      <c r="E27" s="1232" t="str">
        <f>IF(ISBLANK(H$21),"",1-$H21)</f>
        <v/>
      </c>
      <c r="F27" s="1232" t="str">
        <f>IF(ISBLANK(H$23),"",1-$H23)</f>
        <v/>
      </c>
      <c r="G27" s="1232" t="str">
        <f>IF(ISBLANK(H$25),"",1-$H25)</f>
        <v/>
      </c>
      <c r="H27" s="814"/>
      <c r="I27" s="1230"/>
      <c r="J27" s="1430">
        <f t="shared" si="1"/>
        <v>0</v>
      </c>
      <c r="K27" s="1231"/>
      <c r="L27" s="2228">
        <f>SUM(J27:J28)-K27-K28</f>
        <v>0</v>
      </c>
      <c r="M27" s="2189" t="str">
        <f>A9</f>
        <v>P. Floyl</v>
      </c>
      <c r="N27" s="2000">
        <f t="shared" ref="N27:S27" si="3">IF(B28="",IF(B27=1,1,IF(B27=0,0,)),IF(B27+B28=0,0,IF(B27+B28=1,0.5,IF(B27+B28=2,1,))))</f>
        <v>0</v>
      </c>
      <c r="O27" s="2000">
        <f t="shared" si="3"/>
        <v>0</v>
      </c>
      <c r="P27" s="2000">
        <f t="shared" si="3"/>
        <v>0</v>
      </c>
      <c r="Q27" s="2000">
        <f t="shared" si="3"/>
        <v>0</v>
      </c>
      <c r="R27" s="2000">
        <f t="shared" si="3"/>
        <v>0</v>
      </c>
      <c r="S27" s="2000">
        <f t="shared" si="3"/>
        <v>0</v>
      </c>
      <c r="T27" s="812"/>
      <c r="U27" s="2000">
        <f>IF(I28="",IF(I27=1,1,IF(I27=0,0,)),IF(I27+I28=0,0,IF(I27+I28=1,0.5,IF(I27+I28=2,1,))))</f>
        <v>0</v>
      </c>
      <c r="V27" s="2230">
        <f>SUM(N27:U27)</f>
        <v>0</v>
      </c>
      <c r="W27" s="2195"/>
    </row>
    <row r="28" spans="1:23" ht="14" customHeight="1" x14ac:dyDescent="0.15">
      <c r="A28" s="2094"/>
      <c r="B28" s="1227" t="str">
        <f>IF(ISBLANK(H$16),"",1-$H16)</f>
        <v/>
      </c>
      <c r="C28" s="1227" t="str">
        <f>IF(ISBLANK(H$18),"",1-$H18)</f>
        <v/>
      </c>
      <c r="D28" s="1227" t="str">
        <f>IF(ISBLANK(H$20),"",1-$H20)</f>
        <v/>
      </c>
      <c r="E28" s="1227" t="str">
        <f>IF(ISBLANK(H$22),"",1-$H22)</f>
        <v/>
      </c>
      <c r="F28" s="1227" t="str">
        <f>IF(ISBLANK(H$24),"",1-$H24)</f>
        <v/>
      </c>
      <c r="G28" s="1227" t="str">
        <f>IF(ISBLANK(H$26),"",1-$H26)</f>
        <v/>
      </c>
      <c r="H28" s="815"/>
      <c r="I28" s="1226"/>
      <c r="J28" s="1433">
        <f t="shared" si="1"/>
        <v>0</v>
      </c>
      <c r="K28" s="1229"/>
      <c r="L28" s="2229"/>
      <c r="M28" s="2189"/>
      <c r="N28" s="2000"/>
      <c r="O28" s="2000"/>
      <c r="P28" s="2000"/>
      <c r="Q28" s="2000"/>
      <c r="R28" s="2000"/>
      <c r="S28" s="2000"/>
      <c r="T28" s="812"/>
      <c r="U28" s="2000"/>
      <c r="V28" s="2230"/>
      <c r="W28" s="2195"/>
    </row>
    <row r="29" spans="1:23" ht="14" customHeight="1" x14ac:dyDescent="0.15">
      <c r="A29" s="2094" t="str">
        <f>A10</f>
        <v>D. Frederiksen</v>
      </c>
      <c r="B29" s="1232" t="str">
        <f>IF(ISBLANK(I$15),"",1-$I15)</f>
        <v/>
      </c>
      <c r="C29" s="1232" t="str">
        <f>IF(ISBLANK(I$17),"",1-$I17)</f>
        <v/>
      </c>
      <c r="D29" s="1232" t="str">
        <f>IF(ISBLANK(I$19),"",1-$I19)</f>
        <v/>
      </c>
      <c r="E29" s="1232" t="str">
        <f>IF(ISBLANK(I$21),"",1-$I21)</f>
        <v/>
      </c>
      <c r="F29" s="1232" t="str">
        <f>IF(ISBLANK(I$23),"",1-$I23)</f>
        <v/>
      </c>
      <c r="G29" s="1232" t="str">
        <f>IF(ISBLANK(I$25),"",1-$I25)</f>
        <v/>
      </c>
      <c r="H29" s="1232" t="str">
        <f>IF(ISBLANK(I$27),"",1-$I27)</f>
        <v/>
      </c>
      <c r="I29" s="814"/>
      <c r="J29" s="1430">
        <f t="shared" si="1"/>
        <v>0</v>
      </c>
      <c r="K29" s="1231"/>
      <c r="L29" s="2228">
        <f>SUM(J29:J30)-K29-K30</f>
        <v>0</v>
      </c>
      <c r="M29" s="2189" t="str">
        <f>A10</f>
        <v>D. Frederiksen</v>
      </c>
      <c r="N29" s="2000">
        <f t="shared" ref="N29:T29" si="4">IF(B30="",IF(B29=1,1,IF(B29=0,0,)),IF(B29+B30=0,0,IF(B29+B30=1,0.5,IF(B29+B30=2,1,))))</f>
        <v>0</v>
      </c>
      <c r="O29" s="2000">
        <f t="shared" si="4"/>
        <v>0</v>
      </c>
      <c r="P29" s="2000">
        <f t="shared" si="4"/>
        <v>0</v>
      </c>
      <c r="Q29" s="2000">
        <f t="shared" si="4"/>
        <v>0</v>
      </c>
      <c r="R29" s="2000">
        <f t="shared" si="4"/>
        <v>0</v>
      </c>
      <c r="S29" s="2000">
        <f t="shared" si="4"/>
        <v>0</v>
      </c>
      <c r="T29" s="2000">
        <f t="shared" si="4"/>
        <v>0</v>
      </c>
      <c r="U29" s="812"/>
      <c r="V29" s="2230">
        <f>SUM(N29:U29)</f>
        <v>0</v>
      </c>
      <c r="W29" s="2195"/>
    </row>
    <row r="30" spans="1:23" ht="14" customHeight="1" x14ac:dyDescent="0.15">
      <c r="A30" s="2094"/>
      <c r="B30" s="1227" t="str">
        <f>IF(ISBLANK(I$16),"",1-$I16)</f>
        <v/>
      </c>
      <c r="C30" s="1227" t="str">
        <f>IF(ISBLANK(I$18),"",1-$I18)</f>
        <v/>
      </c>
      <c r="D30" s="1227" t="str">
        <f>IF(ISBLANK(I$20),"",1-$I20)</f>
        <v/>
      </c>
      <c r="E30" s="1227" t="str">
        <f>IF(ISBLANK(I$22),"",1-$I22)</f>
        <v/>
      </c>
      <c r="F30" s="1227" t="str">
        <f>IF(ISBLANK(I$24),"",1-$I24)</f>
        <v/>
      </c>
      <c r="G30" s="1227" t="str">
        <f>IF(ISBLANK(I$26),"",1-$I26)</f>
        <v/>
      </c>
      <c r="H30" s="1227" t="str">
        <f>IF(ISBLANK(I$28),"",1-$I28)</f>
        <v/>
      </c>
      <c r="I30" s="815"/>
      <c r="J30" s="1433">
        <f t="shared" si="1"/>
        <v>0</v>
      </c>
      <c r="K30" s="1229"/>
      <c r="L30" s="2229"/>
      <c r="M30" s="2189"/>
      <c r="N30" s="2000"/>
      <c r="O30" s="2000"/>
      <c r="P30" s="2000"/>
      <c r="Q30" s="2000"/>
      <c r="R30" s="2000"/>
      <c r="S30" s="2000"/>
      <c r="T30" s="2000"/>
      <c r="U30" s="812"/>
      <c r="V30" s="2230"/>
      <c r="W30" s="2195"/>
    </row>
    <row r="31" spans="1:23" ht="18.75" customHeight="1" x14ac:dyDescent="0.2">
      <c r="L31" s="96"/>
    </row>
    <row r="32" spans="1:23" ht="12.75" customHeight="1" x14ac:dyDescent="0.15"/>
    <row r="33" ht="12.75" customHeight="1" x14ac:dyDescent="0.15"/>
    <row r="34" ht="12.75" customHeight="1" x14ac:dyDescent="0.15"/>
    <row r="35" ht="12.75" customHeight="1" x14ac:dyDescent="0.15"/>
  </sheetData>
  <sheetProtection password="CF27" sheet="1" objects="1" scenarios="1"/>
  <mergeCells count="123">
    <mergeCell ref="W29:W30"/>
    <mergeCell ref="A27:A28"/>
    <mergeCell ref="P27:P28"/>
    <mergeCell ref="Q27:Q28"/>
    <mergeCell ref="R27:R28"/>
    <mergeCell ref="A29:A30"/>
    <mergeCell ref="M29:M30"/>
    <mergeCell ref="O29:O30"/>
    <mergeCell ref="P29:P30"/>
    <mergeCell ref="Q29:Q30"/>
    <mergeCell ref="R29:R30"/>
    <mergeCell ref="L29:L30"/>
    <mergeCell ref="N29:N30"/>
    <mergeCell ref="V29:V30"/>
    <mergeCell ref="S29:S30"/>
    <mergeCell ref="T29:T30"/>
    <mergeCell ref="L27:L28"/>
    <mergeCell ref="M27:M28"/>
    <mergeCell ref="N27:N28"/>
    <mergeCell ref="W27:W28"/>
    <mergeCell ref="O27:O28"/>
    <mergeCell ref="V27:V28"/>
    <mergeCell ref="U27:U28"/>
    <mergeCell ref="S27:S28"/>
    <mergeCell ref="A25:A26"/>
    <mergeCell ref="P25:P26"/>
    <mergeCell ref="W23:W24"/>
    <mergeCell ref="A21:A22"/>
    <mergeCell ref="N23:N24"/>
    <mergeCell ref="T19:T20"/>
    <mergeCell ref="R19:R20"/>
    <mergeCell ref="W19:W20"/>
    <mergeCell ref="P21:P22"/>
    <mergeCell ref="R21:R22"/>
    <mergeCell ref="W21:W22"/>
    <mergeCell ref="A23:A24"/>
    <mergeCell ref="P23:P24"/>
    <mergeCell ref="Q23:Q24"/>
    <mergeCell ref="S23:S24"/>
    <mergeCell ref="U23:U24"/>
    <mergeCell ref="V23:V24"/>
    <mergeCell ref="T21:T22"/>
    <mergeCell ref="S21:S22"/>
    <mergeCell ref="L21:L22"/>
    <mergeCell ref="A19:A20"/>
    <mergeCell ref="Q19:Q20"/>
    <mergeCell ref="S19:S20"/>
    <mergeCell ref="L19:L20"/>
    <mergeCell ref="M19:M20"/>
    <mergeCell ref="N19:N20"/>
    <mergeCell ref="O19:O20"/>
    <mergeCell ref="A17:A18"/>
    <mergeCell ref="P17:P18"/>
    <mergeCell ref="R17:R18"/>
    <mergeCell ref="S17:S18"/>
    <mergeCell ref="A15:A16"/>
    <mergeCell ref="L15:L16"/>
    <mergeCell ref="M15:M16"/>
    <mergeCell ref="O15:O16"/>
    <mergeCell ref="P15:P16"/>
    <mergeCell ref="B2:L2"/>
    <mergeCell ref="N2:W2"/>
    <mergeCell ref="B3:L3"/>
    <mergeCell ref="N3:W3"/>
    <mergeCell ref="C5:K5"/>
    <mergeCell ref="C6:E8"/>
    <mergeCell ref="F6:F8"/>
    <mergeCell ref="N6:P8"/>
    <mergeCell ref="Q6:Q8"/>
    <mergeCell ref="R6:R8"/>
    <mergeCell ref="G6:G8"/>
    <mergeCell ref="C9:E9"/>
    <mergeCell ref="U6:U8"/>
    <mergeCell ref="V15:V16"/>
    <mergeCell ref="H6:H8"/>
    <mergeCell ref="I6:I8"/>
    <mergeCell ref="J6:J8"/>
    <mergeCell ref="V6:V8"/>
    <mergeCell ref="T6:T8"/>
    <mergeCell ref="S6:S8"/>
    <mergeCell ref="K6:K8"/>
    <mergeCell ref="N9:P9"/>
    <mergeCell ref="T15:T16"/>
    <mergeCell ref="C12:E12"/>
    <mergeCell ref="C10:E10"/>
    <mergeCell ref="N10:P10"/>
    <mergeCell ref="C11:E11"/>
    <mergeCell ref="N12:P12"/>
    <mergeCell ref="N11:P11"/>
    <mergeCell ref="L25:L26"/>
    <mergeCell ref="W15:W16"/>
    <mergeCell ref="L17:L18"/>
    <mergeCell ref="M17:M18"/>
    <mergeCell ref="N17:N18"/>
    <mergeCell ref="Q17:Q18"/>
    <mergeCell ref="Q15:Q16"/>
    <mergeCell ref="R15:R16"/>
    <mergeCell ref="S15:S16"/>
    <mergeCell ref="W17:W18"/>
    <mergeCell ref="T17:T18"/>
    <mergeCell ref="V21:V22"/>
    <mergeCell ref="U19:U20"/>
    <mergeCell ref="V19:V20"/>
    <mergeCell ref="U17:U18"/>
    <mergeCell ref="V17:V18"/>
    <mergeCell ref="T25:T26"/>
    <mergeCell ref="V25:V26"/>
    <mergeCell ref="W25:W26"/>
    <mergeCell ref="U15:U16"/>
    <mergeCell ref="L23:L24"/>
    <mergeCell ref="M23:M24"/>
    <mergeCell ref="Q25:Q26"/>
    <mergeCell ref="R25:R26"/>
    <mergeCell ref="M21:M22"/>
    <mergeCell ref="N21:N22"/>
    <mergeCell ref="O21:O22"/>
    <mergeCell ref="U25:U26"/>
    <mergeCell ref="M25:M26"/>
    <mergeCell ref="N25:N26"/>
    <mergeCell ref="O25:O26"/>
    <mergeCell ref="O23:O24"/>
    <mergeCell ref="T23:T24"/>
    <mergeCell ref="U21:U22"/>
  </mergeCells>
  <phoneticPr fontId="0" type="noConversion"/>
  <printOptions horizontalCentered="1" verticalCentered="1"/>
  <pageMargins left="0.19685039370078741" right="0" top="0.39370078740157483" bottom="0" header="0" footer="0"/>
  <pageSetup paperSize="9" orientation="landscape" horizontalDpi="360" verticalDpi="360"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Foglio174"/>
  <dimension ref="A1:W84"/>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4.832031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644</v>
      </c>
      <c r="B1" s="1637"/>
      <c r="C1" s="1637"/>
      <c r="D1" s="1637"/>
      <c r="E1" s="1637"/>
      <c r="F1" s="1637"/>
      <c r="G1" s="1637"/>
      <c r="H1" s="1637"/>
      <c r="I1" s="1637"/>
      <c r="J1" s="1637"/>
      <c r="K1" s="1637"/>
      <c r="M1" s="1637" t="s">
        <v>644</v>
      </c>
      <c r="N1" s="1637"/>
      <c r="O1" s="1637"/>
      <c r="P1" s="1637"/>
      <c r="Q1" s="1637"/>
      <c r="R1" s="1637"/>
      <c r="S1" s="1637"/>
      <c r="T1" s="1637"/>
      <c r="U1" s="1637"/>
      <c r="V1" s="1637"/>
      <c r="W1" s="1637"/>
    </row>
    <row r="2" spans="1:23" x14ac:dyDescent="0.15">
      <c r="C2" s="49" t="s">
        <v>889</v>
      </c>
      <c r="D2" s="17"/>
      <c r="E2" s="17"/>
    </row>
    <row r="3" spans="1:23" x14ac:dyDescent="0.15">
      <c r="C3" s="18" t="s">
        <v>684</v>
      </c>
      <c r="D3" s="18" t="s">
        <v>367</v>
      </c>
      <c r="E3" s="421" t="s">
        <v>2308</v>
      </c>
      <c r="F3" s="1961" t="s">
        <v>1180</v>
      </c>
      <c r="G3" s="1962"/>
      <c r="H3" s="1963"/>
      <c r="I3" s="18" t="s">
        <v>684</v>
      </c>
      <c r="J3" s="18"/>
      <c r="K3" s="18" t="s">
        <v>1934</v>
      </c>
    </row>
    <row r="4" spans="1:23" ht="14" thickBot="1" x14ac:dyDescent="0.2">
      <c r="B4" s="16">
        <v>1</v>
      </c>
      <c r="C4" s="1041" t="str">
        <f>'8 S - 6 B - 2 RR'!C4</f>
        <v>G. Perris</v>
      </c>
      <c r="D4" s="1042" t="str">
        <f>'8 S - 6 B - 2 RR'!D4</f>
        <v>MON</v>
      </c>
      <c r="E4" s="20">
        <f t="shared" ref="E4:E11" si="0">COUNTIF(C$25:C$27,$C4)+COUNTIF(C$32:C$34,$C4)+COUNTIF(C$39:C$41,$C4)+COUNTIF(O$6:O$8,$C4)+COUNTIF(O$13:O$15,$C4)+COUNTIF(I$25:I$27,$C4)+COUNTIF(I$32:I$34,$C4)+COUNTIF(I$39:I$41,$C4)+COUNTIF(U$6:U$8,$C4)+COUNTIF(U$13:U$15,$C4)</f>
        <v>4</v>
      </c>
      <c r="F4" s="1697">
        <f t="shared" ref="F4:F11" si="1">COUNTIF(E$25:E$27,$C4)+COUNTIF(E$32:E$34,$C4)+COUNTIF(E$39:E$41,$C4)+COUNTIF(Q$6:Q$8,$C4)+COUNTIF(Q$13:Q$15,$C4)+COUNTIF(K$25:K$27,$C4)+COUNTIF(K$32:K$34,$C4)+COUNTIF(K$39:K$41,$C4)+COUNTIF(W$6:W$8,$C4)+COUNTIF(W$13:W$15,$C4)</f>
        <v>3</v>
      </c>
      <c r="G4" s="1697"/>
      <c r="H4" s="1805"/>
      <c r="I4" s="386" t="str">
        <f>$C$46</f>
        <v>G. Perris</v>
      </c>
      <c r="J4" s="25" t="s">
        <v>1678</v>
      </c>
      <c r="K4" s="159">
        <f>'8 S - 6 B - 2 RR'!K4</f>
        <v>0</v>
      </c>
      <c r="Q4" s="15" t="s">
        <v>2188</v>
      </c>
      <c r="W4" s="15" t="s">
        <v>311</v>
      </c>
    </row>
    <row r="5" spans="1:23" x14ac:dyDescent="0.15">
      <c r="B5" s="16">
        <v>2</v>
      </c>
      <c r="C5" s="1041" t="str">
        <f>'8 S - 6 B - 2 RR'!C5</f>
        <v>Michele Perris</v>
      </c>
      <c r="D5" s="1042" t="str">
        <f>'8 S - 6 B - 2 RR'!D5</f>
        <v>MON</v>
      </c>
      <c r="E5" s="20">
        <f t="shared" si="0"/>
        <v>4</v>
      </c>
      <c r="F5" s="1697">
        <f t="shared" si="1"/>
        <v>3</v>
      </c>
      <c r="G5" s="1697"/>
      <c r="H5" s="1805"/>
      <c r="I5" s="386" t="str">
        <f>$C$47</f>
        <v>Michele Perris</v>
      </c>
      <c r="J5" s="25" t="s">
        <v>1678</v>
      </c>
      <c r="K5" s="159">
        <f>'8 S - 6 B - 2 RR'!K5</f>
        <v>0</v>
      </c>
      <c r="M5" s="56" t="s">
        <v>892</v>
      </c>
      <c r="N5" s="181" t="s">
        <v>197</v>
      </c>
      <c r="O5" s="182" t="s">
        <v>865</v>
      </c>
      <c r="P5" s="59" t="s">
        <v>197</v>
      </c>
      <c r="Q5" s="30" t="s">
        <v>866</v>
      </c>
      <c r="S5" s="56" t="s">
        <v>892</v>
      </c>
      <c r="T5" s="181" t="s">
        <v>197</v>
      </c>
      <c r="U5" s="182" t="s">
        <v>865</v>
      </c>
      <c r="V5" s="59" t="s">
        <v>197</v>
      </c>
      <c r="W5" s="30" t="s">
        <v>866</v>
      </c>
    </row>
    <row r="6" spans="1:23" x14ac:dyDescent="0.15">
      <c r="B6" s="16">
        <v>3</v>
      </c>
      <c r="C6" s="1041" t="str">
        <f>'8 S - 6 B - 2 RR'!C6</f>
        <v>Ian Ilsely</v>
      </c>
      <c r="D6" s="1042" t="str">
        <f>'8 S - 6 B - 2 RR'!D6</f>
        <v>GBR</v>
      </c>
      <c r="E6" s="20">
        <f t="shared" si="0"/>
        <v>4</v>
      </c>
      <c r="F6" s="1697">
        <f t="shared" si="1"/>
        <v>3</v>
      </c>
      <c r="G6" s="1697"/>
      <c r="H6" s="1805"/>
      <c r="I6" s="386" t="str">
        <f>$C$48</f>
        <v>Ian Ilsely</v>
      </c>
      <c r="J6" s="25" t="s">
        <v>1678</v>
      </c>
      <c r="K6" s="159">
        <f>'8 S - 6 B - 2 RR'!K6</f>
        <v>0</v>
      </c>
      <c r="M6" s="21">
        <v>1</v>
      </c>
      <c r="N6" s="60">
        <f>K4</f>
        <v>0</v>
      </c>
      <c r="O6" s="1072" t="str">
        <f>C5</f>
        <v>Michele Perris</v>
      </c>
      <c r="P6" s="191">
        <f>K10</f>
        <v>0</v>
      </c>
      <c r="Q6" s="1048" t="str">
        <f>C11</f>
        <v>D. Frederiksen</v>
      </c>
      <c r="S6" s="21">
        <v>1</v>
      </c>
      <c r="T6" s="60">
        <f>K4</f>
        <v>0</v>
      </c>
      <c r="U6" s="1045" t="str">
        <f>C8</f>
        <v>F.B. Maurice</v>
      </c>
      <c r="V6" s="191">
        <f>K8</f>
        <v>0</v>
      </c>
      <c r="W6" s="1165" t="str">
        <f>C9</f>
        <v>R. Tamburelli</v>
      </c>
    </row>
    <row r="7" spans="1:23" x14ac:dyDescent="0.15">
      <c r="B7" s="16">
        <v>4</v>
      </c>
      <c r="C7" s="1041" t="str">
        <f>'8 S - 6 B - 2 RR'!C7</f>
        <v>N. Stimamiglio</v>
      </c>
      <c r="D7" s="1042" t="str">
        <f>'8 S - 6 B - 2 RR'!D7</f>
        <v>MON</v>
      </c>
      <c r="E7" s="20">
        <f t="shared" si="0"/>
        <v>4</v>
      </c>
      <c r="F7" s="1697">
        <f t="shared" si="1"/>
        <v>3</v>
      </c>
      <c r="G7" s="1697"/>
      <c r="H7" s="1805"/>
      <c r="I7" s="386" t="str">
        <f>$C$49</f>
        <v>N. Stimamiglio</v>
      </c>
      <c r="K7" s="159"/>
      <c r="M7" s="65">
        <v>2</v>
      </c>
      <c r="N7" s="201">
        <f>K5</f>
        <v>0</v>
      </c>
      <c r="O7" s="1049" t="str">
        <f>C4</f>
        <v>G. Perris</v>
      </c>
      <c r="P7" s="191">
        <f>K8</f>
        <v>0</v>
      </c>
      <c r="Q7" s="1050" t="str">
        <f>C9</f>
        <v>R. Tamburelli</v>
      </c>
      <c r="S7" s="65">
        <v>2</v>
      </c>
      <c r="T7" s="201">
        <f>K6</f>
        <v>0</v>
      </c>
      <c r="U7" s="1147" t="str">
        <f>C6</f>
        <v>Ian Ilsely</v>
      </c>
      <c r="V7" s="191">
        <f>K10</f>
        <v>0</v>
      </c>
      <c r="W7" s="1165" t="str">
        <f>C11</f>
        <v>D. Frederiksen</v>
      </c>
    </row>
    <row r="8" spans="1:23" ht="14" thickBot="1" x14ac:dyDescent="0.2">
      <c r="B8" s="16">
        <v>5</v>
      </c>
      <c r="C8" s="1041" t="str">
        <f>'8 S - 6 B - 2 RR'!C8</f>
        <v>F.B. Maurice</v>
      </c>
      <c r="D8" s="1042" t="str">
        <f>'8 S - 6 B - 2 RR'!D8</f>
        <v>MON</v>
      </c>
      <c r="E8" s="20">
        <f t="shared" si="0"/>
        <v>3</v>
      </c>
      <c r="F8" s="1697">
        <f t="shared" si="1"/>
        <v>4</v>
      </c>
      <c r="G8" s="1697"/>
      <c r="H8" s="1805"/>
      <c r="I8" s="386" t="str">
        <f>$C$50</f>
        <v>F.B. Maurice</v>
      </c>
      <c r="J8" s="25" t="s">
        <v>1678</v>
      </c>
      <c r="K8" s="159">
        <f>'8 S - 6 B - 2 RR'!K8</f>
        <v>0</v>
      </c>
      <c r="M8" s="229">
        <v>3</v>
      </c>
      <c r="N8" s="186">
        <f>K9</f>
        <v>0</v>
      </c>
      <c r="O8" s="1155" t="str">
        <f>C10</f>
        <v>P. Floyl</v>
      </c>
      <c r="P8" s="195">
        <f>K6</f>
        <v>0</v>
      </c>
      <c r="Q8" s="1056" t="str">
        <f>C7</f>
        <v>N. Stimamiglio</v>
      </c>
      <c r="S8" s="229">
        <v>3</v>
      </c>
      <c r="T8" s="186">
        <f>K5</f>
        <v>0</v>
      </c>
      <c r="U8" s="1055" t="str">
        <f>C4</f>
        <v>G. Perris</v>
      </c>
      <c r="V8" s="195">
        <f>K9</f>
        <v>0</v>
      </c>
      <c r="W8" s="1056" t="str">
        <f>C10</f>
        <v>P. Floyl</v>
      </c>
    </row>
    <row r="9" spans="1:23" ht="14" thickBot="1" x14ac:dyDescent="0.2">
      <c r="B9" s="16">
        <v>6</v>
      </c>
      <c r="C9" s="1041" t="str">
        <f>'8 S - 6 B - 2 RR'!C9</f>
        <v>R. Tamburelli</v>
      </c>
      <c r="D9" s="1042" t="str">
        <f>'8 S - 6 B - 2 RR'!D9</f>
        <v>MON</v>
      </c>
      <c r="E9" s="20">
        <f t="shared" si="0"/>
        <v>3</v>
      </c>
      <c r="F9" s="1697">
        <f t="shared" si="1"/>
        <v>4</v>
      </c>
      <c r="G9" s="1697"/>
      <c r="H9" s="1805"/>
      <c r="I9" s="386" t="str">
        <f>$C$51</f>
        <v>R. Tamburelli</v>
      </c>
      <c r="J9" s="25" t="s">
        <v>1678</v>
      </c>
      <c r="K9" s="159">
        <f>'8 S - 6 B - 2 RR'!K9</f>
        <v>0</v>
      </c>
      <c r="M9" s="252" t="s">
        <v>891</v>
      </c>
      <c r="N9" s="283" t="s">
        <v>790</v>
      </c>
      <c r="S9" s="252" t="s">
        <v>891</v>
      </c>
      <c r="T9" s="283" t="s">
        <v>788</v>
      </c>
    </row>
    <row r="10" spans="1:23" x14ac:dyDescent="0.15">
      <c r="B10" s="16">
        <v>7</v>
      </c>
      <c r="C10" s="1041" t="str">
        <f>'8 S - 6 B - 2 RR'!C10</f>
        <v>P. Floyl</v>
      </c>
      <c r="D10" s="1042" t="str">
        <f>'8 S - 6 B - 2 RR'!D10</f>
        <v>MON</v>
      </c>
      <c r="E10" s="20">
        <f t="shared" si="0"/>
        <v>3</v>
      </c>
      <c r="F10" s="1697">
        <f t="shared" si="1"/>
        <v>4</v>
      </c>
      <c r="G10" s="1697"/>
      <c r="H10" s="1805"/>
      <c r="I10" s="386" t="str">
        <f>$C$52</f>
        <v>P. Floyl</v>
      </c>
      <c r="J10" s="25" t="s">
        <v>1678</v>
      </c>
      <c r="K10" s="159">
        <f>'8 S - 6 B - 2 RR'!K10</f>
        <v>0</v>
      </c>
    </row>
    <row r="11" spans="1:23" ht="14" thickBot="1" x14ac:dyDescent="0.2">
      <c r="B11" s="16">
        <v>8</v>
      </c>
      <c r="C11" s="1041" t="str">
        <f>'8 S - 6 B - 2 RR'!C11</f>
        <v>D. Frederiksen</v>
      </c>
      <c r="D11" s="1042" t="str">
        <f>'8 S - 6 B - 2 RR'!D11</f>
        <v>MON</v>
      </c>
      <c r="E11" s="20">
        <f t="shared" si="0"/>
        <v>3</v>
      </c>
      <c r="F11" s="1870">
        <f t="shared" si="1"/>
        <v>4</v>
      </c>
      <c r="G11" s="1870"/>
      <c r="H11" s="1871"/>
      <c r="I11" s="1049" t="str">
        <f>$C$53</f>
        <v>D. Frederiksen</v>
      </c>
      <c r="J11" s="20"/>
      <c r="K11" s="159"/>
      <c r="Q11" s="15" t="s">
        <v>312</v>
      </c>
      <c r="W11" s="15" t="s">
        <v>313</v>
      </c>
    </row>
    <row r="12" spans="1:23" x14ac:dyDescent="0.15">
      <c r="A12" s="101" t="s">
        <v>363</v>
      </c>
      <c r="B12" s="383" t="s">
        <v>362</v>
      </c>
      <c r="C12" s="24" t="s">
        <v>1608</v>
      </c>
      <c r="D12" s="385" t="s">
        <v>892</v>
      </c>
      <c r="E12" s="24">
        <f>SUM(E4:E11)</f>
        <v>28</v>
      </c>
      <c r="F12" s="1806" t="s">
        <v>105</v>
      </c>
      <c r="G12" s="1807"/>
      <c r="H12" s="387" t="s">
        <v>970</v>
      </c>
      <c r="I12" s="1811" t="s">
        <v>303</v>
      </c>
      <c r="J12" s="1811"/>
      <c r="K12" s="24" t="s">
        <v>971</v>
      </c>
      <c r="M12" s="56" t="s">
        <v>892</v>
      </c>
      <c r="N12" s="181" t="s">
        <v>197</v>
      </c>
      <c r="O12" s="182" t="s">
        <v>865</v>
      </c>
      <c r="P12" s="59" t="s">
        <v>197</v>
      </c>
      <c r="Q12" s="30" t="s">
        <v>866</v>
      </c>
      <c r="S12" s="56" t="s">
        <v>892</v>
      </c>
      <c r="T12" s="181" t="s">
        <v>197</v>
      </c>
      <c r="U12" s="182" t="s">
        <v>865</v>
      </c>
      <c r="V12" s="59" t="s">
        <v>197</v>
      </c>
      <c r="W12" s="30" t="s">
        <v>866</v>
      </c>
    </row>
    <row r="13" spans="1:23" ht="14" thickBot="1" x14ac:dyDescent="0.2">
      <c r="B13" s="420"/>
      <c r="C13" s="1756" t="s">
        <v>570</v>
      </c>
      <c r="D13" s="1757"/>
      <c r="E13" s="1757"/>
      <c r="M13" s="21">
        <v>1</v>
      </c>
      <c r="N13" s="60">
        <f>K6</f>
        <v>0</v>
      </c>
      <c r="O13" s="386" t="str">
        <f>C6</f>
        <v>Ian Ilsely</v>
      </c>
      <c r="P13" s="191">
        <f>K4</f>
        <v>0</v>
      </c>
      <c r="Q13" s="1047" t="str">
        <f>C8</f>
        <v>F.B. Maurice</v>
      </c>
      <c r="S13" s="22">
        <v>1</v>
      </c>
      <c r="T13" s="72">
        <f>K6</f>
        <v>0</v>
      </c>
      <c r="U13" s="1060" t="str">
        <f>C7</f>
        <v>N. Stimamiglio</v>
      </c>
      <c r="V13" s="195">
        <f>K8</f>
        <v>0</v>
      </c>
      <c r="W13" s="1056" t="str">
        <f>C5</f>
        <v>Michele Perris</v>
      </c>
    </row>
    <row r="14" spans="1:23" x14ac:dyDescent="0.15">
      <c r="H14" s="1815" t="s">
        <v>1368</v>
      </c>
      <c r="I14" s="1816"/>
      <c r="J14" s="1815" t="s">
        <v>496</v>
      </c>
      <c r="K14" s="1816"/>
      <c r="M14" s="65">
        <v>2</v>
      </c>
      <c r="N14" s="201">
        <f>K5</f>
        <v>0</v>
      </c>
      <c r="O14" s="1148" t="str">
        <f>C4</f>
        <v>G. Perris</v>
      </c>
      <c r="P14" s="191">
        <f>K8</f>
        <v>0</v>
      </c>
      <c r="Q14" s="1149" t="str">
        <f>C5</f>
        <v>Michele Perris</v>
      </c>
    </row>
    <row r="15" spans="1:23" ht="14" thickBot="1" x14ac:dyDescent="0.2">
      <c r="H15" s="24">
        <v>1</v>
      </c>
      <c r="I15" s="386" t="str">
        <f>C4</f>
        <v>G. Perris</v>
      </c>
      <c r="J15" s="24">
        <v>2</v>
      </c>
      <c r="K15" s="386" t="str">
        <f>C5</f>
        <v>Michele Perris</v>
      </c>
      <c r="M15" s="229">
        <v>3</v>
      </c>
      <c r="N15" s="186">
        <f>K10</f>
        <v>0</v>
      </c>
      <c r="O15" s="1063" t="str">
        <f>C11</f>
        <v>D. Frederiksen</v>
      </c>
      <c r="P15" s="195">
        <f>K9</f>
        <v>0</v>
      </c>
      <c r="Q15" s="1064" t="str">
        <f>C10</f>
        <v>P. Floyl</v>
      </c>
    </row>
    <row r="16" spans="1:23" ht="14" thickBot="1" x14ac:dyDescent="0.2">
      <c r="H16" s="24">
        <v>4</v>
      </c>
      <c r="I16" s="386" t="str">
        <f>C7</f>
        <v>N. Stimamiglio</v>
      </c>
      <c r="J16" s="24">
        <v>3</v>
      </c>
      <c r="K16" s="386" t="str">
        <f>C6</f>
        <v>Ian Ilsely</v>
      </c>
      <c r="M16" s="252" t="s">
        <v>891</v>
      </c>
      <c r="N16" s="283" t="s">
        <v>1977</v>
      </c>
    </row>
    <row r="17" spans="1:11" x14ac:dyDescent="0.15">
      <c r="H17" s="24">
        <v>5</v>
      </c>
      <c r="I17" s="386" t="str">
        <f>C8</f>
        <v>F.B. Maurice</v>
      </c>
      <c r="J17" s="24">
        <v>6</v>
      </c>
      <c r="K17" s="386" t="str">
        <f>C9</f>
        <v>R. Tamburelli</v>
      </c>
    </row>
    <row r="18" spans="1:11" x14ac:dyDescent="0.15">
      <c r="H18" s="24">
        <v>8</v>
      </c>
      <c r="I18" s="386" t="str">
        <f>C11</f>
        <v>D. Frederiksen</v>
      </c>
      <c r="J18" s="24">
        <v>7</v>
      </c>
      <c r="K18" s="386" t="str">
        <f>C10</f>
        <v>P. Floyl</v>
      </c>
    </row>
    <row r="19" spans="1:11" x14ac:dyDescent="0.15">
      <c r="A19" s="2231" t="s">
        <v>2056</v>
      </c>
      <c r="B19" s="2231"/>
      <c r="C19" s="2231"/>
      <c r="D19" s="2231"/>
      <c r="E19" s="2231"/>
      <c r="F19" s="2231"/>
      <c r="G19" s="2231"/>
      <c r="H19" s="2231"/>
      <c r="I19" s="2231"/>
      <c r="J19" s="2231"/>
      <c r="K19" s="2231"/>
    </row>
    <row r="20" spans="1:11" x14ac:dyDescent="0.15">
      <c r="A20" s="1885" t="s">
        <v>1370</v>
      </c>
      <c r="B20" s="1885"/>
      <c r="C20" s="1885"/>
      <c r="D20" s="1885"/>
      <c r="E20" s="1885"/>
      <c r="F20" s="1885"/>
      <c r="G20" s="1885"/>
      <c r="H20" s="1885"/>
      <c r="I20" s="1885"/>
      <c r="J20" s="1885"/>
      <c r="K20" s="1885"/>
    </row>
    <row r="21" spans="1:11" x14ac:dyDescent="0.15">
      <c r="A21" s="1637" t="s">
        <v>2046</v>
      </c>
      <c r="B21" s="1637"/>
      <c r="C21" s="1637"/>
      <c r="D21" s="1637"/>
      <c r="E21" s="1637"/>
      <c r="F21" s="1637"/>
      <c r="G21" s="1637"/>
      <c r="H21" s="1637"/>
      <c r="I21" s="1637"/>
      <c r="J21" s="1637"/>
      <c r="K21" s="1637"/>
    </row>
    <row r="23" spans="1:11" ht="14" thickBot="1" x14ac:dyDescent="0.2">
      <c r="B23" s="1868" t="s">
        <v>1368</v>
      </c>
      <c r="C23" s="1869"/>
      <c r="E23" s="15" t="s">
        <v>307</v>
      </c>
      <c r="K23" s="15" t="s">
        <v>308</v>
      </c>
    </row>
    <row r="24" spans="1:11" x14ac:dyDescent="0.15">
      <c r="A24" s="56" t="s">
        <v>892</v>
      </c>
      <c r="B24" s="181" t="s">
        <v>197</v>
      </c>
      <c r="C24" s="182" t="s">
        <v>865</v>
      </c>
      <c r="D24" s="59" t="s">
        <v>197</v>
      </c>
      <c r="E24" s="30" t="s">
        <v>866</v>
      </c>
      <c r="G24" s="178" t="s">
        <v>892</v>
      </c>
      <c r="H24" s="27" t="s">
        <v>197</v>
      </c>
      <c r="I24" s="28" t="s">
        <v>865</v>
      </c>
      <c r="J24" s="59" t="s">
        <v>197</v>
      </c>
      <c r="K24" s="30" t="s">
        <v>866</v>
      </c>
    </row>
    <row r="25" spans="1:11" x14ac:dyDescent="0.15">
      <c r="A25" s="21">
        <v>1</v>
      </c>
      <c r="B25" s="60">
        <f>K4</f>
        <v>0</v>
      </c>
      <c r="C25" s="1066" t="str">
        <f>C8</f>
        <v>F.B. Maurice</v>
      </c>
      <c r="D25" s="191">
        <f>K8</f>
        <v>0</v>
      </c>
      <c r="E25" s="1062" t="str">
        <f>C4</f>
        <v>G. Perris</v>
      </c>
      <c r="G25" s="31">
        <v>1</v>
      </c>
      <c r="H25" s="32">
        <f>K6</f>
        <v>0</v>
      </c>
      <c r="I25" s="1068" t="str">
        <f>C7</f>
        <v>N. Stimamiglio</v>
      </c>
      <c r="J25" s="191">
        <f>K8</f>
        <v>0</v>
      </c>
      <c r="K25" s="1067" t="str">
        <f>C4</f>
        <v>G. Perris</v>
      </c>
    </row>
    <row r="26" spans="1:11" x14ac:dyDescent="0.15">
      <c r="A26" s="65">
        <v>2</v>
      </c>
      <c r="B26" s="201">
        <f>K9</f>
        <v>0</v>
      </c>
      <c r="C26" s="1066" t="str">
        <f>C6</f>
        <v>Ian Ilsely</v>
      </c>
      <c r="D26" s="191">
        <f>K6</f>
        <v>0</v>
      </c>
      <c r="E26" s="1062" t="str">
        <f>C9</f>
        <v>R. Tamburelli</v>
      </c>
      <c r="G26" s="35">
        <v>2</v>
      </c>
      <c r="H26" s="36">
        <f>K10</f>
        <v>0</v>
      </c>
      <c r="I26" s="1047" t="str">
        <f>C5</f>
        <v>Michele Perris</v>
      </c>
      <c r="J26" s="191">
        <f>K9</f>
        <v>0</v>
      </c>
      <c r="K26" s="1047" t="str">
        <f>C6</f>
        <v>Ian Ilsely</v>
      </c>
    </row>
    <row r="27" spans="1:11" ht="14" thickBot="1" x14ac:dyDescent="0.2">
      <c r="A27" s="229">
        <v>3</v>
      </c>
      <c r="B27" s="186">
        <f>K10</f>
        <v>0</v>
      </c>
      <c r="C27" s="1064" t="str">
        <f>C5</f>
        <v>Michele Perris</v>
      </c>
      <c r="D27" s="195">
        <f>K5</f>
        <v>0</v>
      </c>
      <c r="E27" s="1064" t="str">
        <f>C10</f>
        <v>P. Floyl</v>
      </c>
      <c r="G27" s="38">
        <v>3</v>
      </c>
      <c r="H27" s="39">
        <f>K5</f>
        <v>0</v>
      </c>
      <c r="I27" s="1211" t="str">
        <f>C11</f>
        <v>D. Frederiksen</v>
      </c>
      <c r="J27" s="195">
        <f>K4</f>
        <v>0</v>
      </c>
      <c r="K27" s="1184" t="str">
        <f>C8</f>
        <v>F.B. Maurice</v>
      </c>
    </row>
    <row r="28" spans="1:11" ht="14" thickBot="1" x14ac:dyDescent="0.2">
      <c r="A28" s="658" t="s">
        <v>891</v>
      </c>
      <c r="B28" s="158" t="s">
        <v>2017</v>
      </c>
      <c r="G28" s="658" t="s">
        <v>891</v>
      </c>
      <c r="H28" s="158" t="s">
        <v>815</v>
      </c>
    </row>
    <row r="30" spans="1:11" ht="14" thickBot="1" x14ac:dyDescent="0.2">
      <c r="E30" s="15" t="s">
        <v>309</v>
      </c>
      <c r="K30" s="15" t="s">
        <v>2186</v>
      </c>
    </row>
    <row r="31" spans="1:11" x14ac:dyDescent="0.15">
      <c r="A31" s="56" t="s">
        <v>892</v>
      </c>
      <c r="B31" s="181" t="s">
        <v>197</v>
      </c>
      <c r="C31" s="182" t="s">
        <v>865</v>
      </c>
      <c r="D31" s="59" t="s">
        <v>197</v>
      </c>
      <c r="E31" s="30" t="s">
        <v>866</v>
      </c>
      <c r="G31" s="56" t="s">
        <v>892</v>
      </c>
      <c r="H31" s="181" t="s">
        <v>197</v>
      </c>
      <c r="I31" s="182" t="s">
        <v>865</v>
      </c>
      <c r="J31" s="59" t="s">
        <v>197</v>
      </c>
      <c r="K31" s="30" t="s">
        <v>866</v>
      </c>
    </row>
    <row r="32" spans="1:11" x14ac:dyDescent="0.15">
      <c r="A32" s="21">
        <v>1</v>
      </c>
      <c r="B32" s="60">
        <f>K8</f>
        <v>0</v>
      </c>
      <c r="C32" s="1045" t="str">
        <f>C9</f>
        <v>R. Tamburelli</v>
      </c>
      <c r="D32" s="191">
        <f>K10</f>
        <v>0</v>
      </c>
      <c r="E32" s="1067" t="str">
        <f>C5</f>
        <v>Michele Perris</v>
      </c>
      <c r="G32" s="21">
        <v>1</v>
      </c>
      <c r="H32" s="60">
        <f>K10</f>
        <v>0</v>
      </c>
      <c r="I32" s="1045" t="str">
        <f>C8</f>
        <v>F.B. Maurice</v>
      </c>
      <c r="J32" s="191">
        <f>K6</f>
        <v>0</v>
      </c>
      <c r="K32" s="1165" t="str">
        <f>C7</f>
        <v>N. Stimamiglio</v>
      </c>
    </row>
    <row r="33" spans="1:23" x14ac:dyDescent="0.15">
      <c r="A33" s="65">
        <v>2</v>
      </c>
      <c r="B33" s="201">
        <f>K6</f>
        <v>0</v>
      </c>
      <c r="C33" s="1049" t="str">
        <f>C7</f>
        <v>N. Stimamiglio</v>
      </c>
      <c r="D33" s="191">
        <f>K5</f>
        <v>0</v>
      </c>
      <c r="E33" s="1169" t="str">
        <f>C11</f>
        <v>D. Frederiksen</v>
      </c>
      <c r="G33" s="65">
        <v>2</v>
      </c>
      <c r="H33" s="201">
        <f>K8</f>
        <v>0</v>
      </c>
      <c r="I33" s="386" t="str">
        <f>C9</f>
        <v>R. Tamburelli</v>
      </c>
      <c r="J33" s="191">
        <f>K4</f>
        <v>0</v>
      </c>
      <c r="K33" s="1067" t="str">
        <f>C10</f>
        <v>P. Floyl</v>
      </c>
    </row>
    <row r="34" spans="1:23" ht="14" thickBot="1" x14ac:dyDescent="0.2">
      <c r="A34" s="229">
        <v>3</v>
      </c>
      <c r="B34" s="186">
        <f>K4</f>
        <v>0</v>
      </c>
      <c r="C34" s="1060" t="str">
        <f>C10</f>
        <v>P. Floyl</v>
      </c>
      <c r="D34" s="195">
        <f>K9</f>
        <v>0</v>
      </c>
      <c r="E34" s="1184" t="str">
        <f>C6</f>
        <v>Ian Ilsely</v>
      </c>
      <c r="G34" s="229">
        <v>3</v>
      </c>
      <c r="H34" s="186">
        <f>K9</f>
        <v>0</v>
      </c>
      <c r="I34" s="1060" t="str">
        <f>C4</f>
        <v>G. Perris</v>
      </c>
      <c r="J34" s="195">
        <f>K5</f>
        <v>0</v>
      </c>
      <c r="K34" s="1184" t="str">
        <f>C11</f>
        <v>D. Frederiksen</v>
      </c>
    </row>
    <row r="35" spans="1:23" ht="14" thickBot="1" x14ac:dyDescent="0.2">
      <c r="A35" s="252" t="s">
        <v>891</v>
      </c>
      <c r="B35" s="158" t="s">
        <v>797</v>
      </c>
      <c r="G35" s="252" t="s">
        <v>891</v>
      </c>
      <c r="H35" s="158" t="s">
        <v>711</v>
      </c>
    </row>
    <row r="37" spans="1:23" ht="14" thickBot="1" x14ac:dyDescent="0.2">
      <c r="B37" s="1868" t="s">
        <v>496</v>
      </c>
      <c r="C37" s="1869"/>
      <c r="E37" s="15" t="s">
        <v>2185</v>
      </c>
      <c r="K37" s="15" t="s">
        <v>2187</v>
      </c>
    </row>
    <row r="38" spans="1:23" x14ac:dyDescent="0.15">
      <c r="A38" s="56" t="s">
        <v>892</v>
      </c>
      <c r="B38" s="181" t="s">
        <v>197</v>
      </c>
      <c r="C38" s="182" t="s">
        <v>865</v>
      </c>
      <c r="D38" s="59" t="s">
        <v>197</v>
      </c>
      <c r="E38" s="30" t="s">
        <v>866</v>
      </c>
      <c r="G38" s="56" t="s">
        <v>892</v>
      </c>
      <c r="H38" s="181" t="s">
        <v>197</v>
      </c>
      <c r="I38" s="182" t="s">
        <v>865</v>
      </c>
      <c r="J38" s="59" t="s">
        <v>197</v>
      </c>
      <c r="K38" s="30" t="s">
        <v>866</v>
      </c>
    </row>
    <row r="39" spans="1:23" x14ac:dyDescent="0.15">
      <c r="A39" s="21">
        <v>1</v>
      </c>
      <c r="B39" s="60">
        <f>K4</f>
        <v>0</v>
      </c>
      <c r="C39" s="1049" t="str">
        <f>C10</f>
        <v>P. Floyl</v>
      </c>
      <c r="D39" s="191">
        <f>K10</f>
        <v>0</v>
      </c>
      <c r="E39" s="1062" t="str">
        <f>C8</f>
        <v>F.B. Maurice</v>
      </c>
      <c r="G39" s="21">
        <v>1</v>
      </c>
      <c r="H39" s="60">
        <f>K4</f>
        <v>0</v>
      </c>
      <c r="I39" s="1045" t="str">
        <f>C5</f>
        <v>Michele Perris</v>
      </c>
      <c r="J39" s="191">
        <f>K10</f>
        <v>0</v>
      </c>
      <c r="K39" s="1165" t="str">
        <f>C8</f>
        <v>F.B. Maurice</v>
      </c>
    </row>
    <row r="40" spans="1:23" x14ac:dyDescent="0.15">
      <c r="A40" s="65">
        <v>2</v>
      </c>
      <c r="B40" s="201">
        <f>K5</f>
        <v>0</v>
      </c>
      <c r="C40" s="386" t="str">
        <f>C11</f>
        <v>D. Frederiksen</v>
      </c>
      <c r="D40" s="191">
        <f>K8</f>
        <v>0</v>
      </c>
      <c r="E40" s="1047" t="str">
        <f>C9</f>
        <v>R. Tamburelli</v>
      </c>
      <c r="G40" s="65">
        <v>2</v>
      </c>
      <c r="H40" s="201">
        <f>K9</f>
        <v>0</v>
      </c>
      <c r="I40" s="1213" t="str">
        <f>C6</f>
        <v>Ian Ilsely</v>
      </c>
      <c r="J40" s="191">
        <f>K5</f>
        <v>0</v>
      </c>
      <c r="K40" s="1212" t="str">
        <f>C4</f>
        <v>G. Perris</v>
      </c>
    </row>
    <row r="41" spans="1:23" ht="14" thickBot="1" x14ac:dyDescent="0.2">
      <c r="A41" s="229">
        <v>3</v>
      </c>
      <c r="B41" s="186">
        <f>K6</f>
        <v>0</v>
      </c>
      <c r="C41" s="1063" t="str">
        <f>C7</f>
        <v>N. Stimamiglio</v>
      </c>
      <c r="D41" s="195">
        <f>K9</f>
        <v>0</v>
      </c>
      <c r="E41" s="1070" t="str">
        <f>C6</f>
        <v>Ian Ilsely</v>
      </c>
      <c r="G41" s="229">
        <v>3</v>
      </c>
      <c r="H41" s="186">
        <f>K8</f>
        <v>0</v>
      </c>
      <c r="I41" s="1056" t="str">
        <f>C9</f>
        <v>R. Tamburelli</v>
      </c>
      <c r="J41" s="195">
        <f>K6</f>
        <v>0</v>
      </c>
      <c r="K41" s="1056" t="str">
        <f>C7</f>
        <v>N. Stimamiglio</v>
      </c>
    </row>
    <row r="42" spans="1:23" ht="14" thickBot="1" x14ac:dyDescent="0.2">
      <c r="A42" s="252" t="s">
        <v>891</v>
      </c>
      <c r="B42" s="158" t="s">
        <v>787</v>
      </c>
      <c r="G42" s="252" t="s">
        <v>891</v>
      </c>
      <c r="H42" s="158" t="s">
        <v>1976</v>
      </c>
    </row>
    <row r="43" spans="1:23" x14ac:dyDescent="0.15">
      <c r="A43" s="1637" t="s">
        <v>644</v>
      </c>
      <c r="B43" s="1637"/>
      <c r="C43" s="1637"/>
      <c r="D43" s="1637"/>
      <c r="E43" s="1637"/>
      <c r="F43" s="1637"/>
      <c r="G43" s="1637"/>
      <c r="H43" s="1637"/>
      <c r="I43" s="1637"/>
      <c r="J43" s="1637"/>
      <c r="K43" s="1637"/>
      <c r="M43" s="1637" t="s">
        <v>644</v>
      </c>
      <c r="N43" s="1637"/>
      <c r="O43" s="1637"/>
      <c r="P43" s="1637"/>
      <c r="Q43" s="1637"/>
      <c r="R43" s="1637"/>
      <c r="S43" s="1637"/>
      <c r="T43" s="1637"/>
      <c r="U43" s="1637"/>
      <c r="V43" s="1637"/>
      <c r="W43" s="1637"/>
    </row>
    <row r="44" spans="1:23" x14ac:dyDescent="0.15">
      <c r="C44" s="49" t="s">
        <v>889</v>
      </c>
      <c r="D44" s="17"/>
      <c r="E44" s="17"/>
    </row>
    <row r="45" spans="1:23" x14ac:dyDescent="0.15">
      <c r="C45" s="18" t="s">
        <v>684</v>
      </c>
      <c r="D45" s="18" t="s">
        <v>367</v>
      </c>
      <c r="E45" s="421" t="s">
        <v>2308</v>
      </c>
      <c r="F45" s="1961" t="s">
        <v>1180</v>
      </c>
      <c r="G45" s="1962"/>
      <c r="H45" s="1963"/>
      <c r="I45" s="18" t="s">
        <v>684</v>
      </c>
      <c r="J45" s="18"/>
      <c r="K45" s="18" t="s">
        <v>1934</v>
      </c>
    </row>
    <row r="46" spans="1:23" ht="14" thickBot="1" x14ac:dyDescent="0.2">
      <c r="B46" s="16">
        <v>1</v>
      </c>
      <c r="C46" s="1041" t="str">
        <f>C4</f>
        <v>G. Perris</v>
      </c>
      <c r="D46" s="1042" t="str">
        <f>D4</f>
        <v>MON</v>
      </c>
      <c r="E46" s="20">
        <f t="shared" ref="E46:E53" si="2">COUNTIF(C$67:C$69,$C46)+COUNTIF(C$74:C$76,$C46)+COUNTIF(C$81:C$83,$C46)+COUNTIF(O$48:O$50,$C46)+COUNTIF(O$55:O$57,$C46)+COUNTIF(I$67:I$69,$C46)+COUNTIF(I$74:I$76,$C46)+COUNTIF(I$81:I$83,$C46)+COUNTIF(U$48:U$50,$C46)+COUNTIF(U$55:U$57,$C46)</f>
        <v>3</v>
      </c>
      <c r="F46" s="1697">
        <f t="shared" ref="F46:F53" si="3">COUNTIF(E$67:E$69,$C46)+COUNTIF(E$74:E$76,$C46)+COUNTIF(E$81:E$83,$C46)+COUNTIF(Q$48:Q$50,$C46)+COUNTIF(Q$55:Q$57,$C46)+COUNTIF(K$67:K$69,$C46)+COUNTIF(K$74:K$76,$C46)+COUNTIF(K$81:K$83,$C46)+COUNTIF(W$48:W$50,$C46)+COUNTIF(W$55:W$57,$C46)</f>
        <v>4</v>
      </c>
      <c r="G46" s="1697"/>
      <c r="H46" s="1805"/>
      <c r="I46" s="386" t="str">
        <f>$C$46</f>
        <v>G. Perris</v>
      </c>
      <c r="J46" s="25" t="s">
        <v>1678</v>
      </c>
      <c r="K46" s="159">
        <f>'8 S - 6 B - 2 RR'!K63</f>
        <v>0</v>
      </c>
      <c r="Q46" s="15" t="s">
        <v>2188</v>
      </c>
      <c r="W46" s="15" t="s">
        <v>311</v>
      </c>
    </row>
    <row r="47" spans="1:23" x14ac:dyDescent="0.15">
      <c r="B47" s="16">
        <v>2</v>
      </c>
      <c r="C47" s="1041" t="str">
        <f t="shared" ref="C47:D53" si="4">C5</f>
        <v>Michele Perris</v>
      </c>
      <c r="D47" s="1042" t="str">
        <f t="shared" si="4"/>
        <v>MON</v>
      </c>
      <c r="E47" s="20">
        <f t="shared" si="2"/>
        <v>3</v>
      </c>
      <c r="F47" s="1697">
        <f t="shared" si="3"/>
        <v>4</v>
      </c>
      <c r="G47" s="1697"/>
      <c r="H47" s="1805"/>
      <c r="I47" s="386" t="str">
        <f>$C$47</f>
        <v>Michele Perris</v>
      </c>
      <c r="J47" s="25" t="s">
        <v>1678</v>
      </c>
      <c r="K47" s="159">
        <f>'8 S - 6 B - 2 RR'!K64</f>
        <v>0</v>
      </c>
      <c r="M47" s="56" t="s">
        <v>892</v>
      </c>
      <c r="N47" s="181" t="s">
        <v>197</v>
      </c>
      <c r="O47" s="182" t="s">
        <v>865</v>
      </c>
      <c r="P47" s="59" t="s">
        <v>197</v>
      </c>
      <c r="Q47" s="30" t="s">
        <v>866</v>
      </c>
      <c r="S47" s="56" t="s">
        <v>892</v>
      </c>
      <c r="T47" s="181" t="s">
        <v>197</v>
      </c>
      <c r="U47" s="182" t="s">
        <v>865</v>
      </c>
      <c r="V47" s="59" t="s">
        <v>197</v>
      </c>
      <c r="W47" s="30" t="s">
        <v>866</v>
      </c>
    </row>
    <row r="48" spans="1:23" x14ac:dyDescent="0.15">
      <c r="B48" s="16">
        <v>3</v>
      </c>
      <c r="C48" s="1041" t="str">
        <f t="shared" si="4"/>
        <v>Ian Ilsely</v>
      </c>
      <c r="D48" s="1042" t="str">
        <f t="shared" si="4"/>
        <v>GBR</v>
      </c>
      <c r="E48" s="20">
        <f t="shared" si="2"/>
        <v>3</v>
      </c>
      <c r="F48" s="1697">
        <f t="shared" si="3"/>
        <v>4</v>
      </c>
      <c r="G48" s="1697"/>
      <c r="H48" s="1805"/>
      <c r="I48" s="386" t="str">
        <f>$C$48</f>
        <v>Ian Ilsely</v>
      </c>
      <c r="J48" s="25" t="s">
        <v>1678</v>
      </c>
      <c r="K48" s="159">
        <f>'8 S - 6 B - 2 RR'!K65</f>
        <v>0</v>
      </c>
      <c r="M48" s="21">
        <v>1</v>
      </c>
      <c r="N48" s="60">
        <f>K47</f>
        <v>0</v>
      </c>
      <c r="O48" s="1045" t="str">
        <f>C53</f>
        <v>D. Frederiksen</v>
      </c>
      <c r="P48" s="191">
        <f>K50</f>
        <v>0</v>
      </c>
      <c r="Q48" s="1047" t="str">
        <f>C47</f>
        <v>Michele Perris</v>
      </c>
      <c r="S48" s="21">
        <v>1</v>
      </c>
      <c r="T48" s="60">
        <f>K46</f>
        <v>0</v>
      </c>
      <c r="U48" s="386" t="str">
        <f>C51</f>
        <v>R. Tamburelli</v>
      </c>
      <c r="V48" s="191">
        <f>K50</f>
        <v>0</v>
      </c>
      <c r="W48" s="1048" t="str">
        <f>C50</f>
        <v>F.B. Maurice</v>
      </c>
    </row>
    <row r="49" spans="1:23" x14ac:dyDescent="0.15">
      <c r="B49" s="16">
        <v>4</v>
      </c>
      <c r="C49" s="1041" t="str">
        <f t="shared" si="4"/>
        <v>N. Stimamiglio</v>
      </c>
      <c r="D49" s="1042" t="str">
        <f t="shared" si="4"/>
        <v>MON</v>
      </c>
      <c r="E49" s="20">
        <f t="shared" si="2"/>
        <v>3</v>
      </c>
      <c r="F49" s="1697">
        <f t="shared" si="3"/>
        <v>4</v>
      </c>
      <c r="G49" s="1697"/>
      <c r="H49" s="1805"/>
      <c r="I49" s="386" t="str">
        <f>$C$49</f>
        <v>N. Stimamiglio</v>
      </c>
      <c r="K49" s="159"/>
      <c r="M49" s="65">
        <v>2</v>
      </c>
      <c r="N49" s="201">
        <f>K46</f>
        <v>0</v>
      </c>
      <c r="O49" s="1049" t="str">
        <f>C51</f>
        <v>R. Tamburelli</v>
      </c>
      <c r="P49" s="191">
        <f>K52</f>
        <v>0</v>
      </c>
      <c r="Q49" s="1050" t="str">
        <f>C46</f>
        <v>G. Perris</v>
      </c>
      <c r="S49" s="65">
        <v>2</v>
      </c>
      <c r="T49" s="201">
        <f>K47</f>
        <v>0</v>
      </c>
      <c r="U49" s="1051" t="str">
        <f>C53</f>
        <v>D. Frederiksen</v>
      </c>
      <c r="V49" s="191">
        <f>K51</f>
        <v>0</v>
      </c>
      <c r="W49" s="1048" t="str">
        <f>C48</f>
        <v>Ian Ilsely</v>
      </c>
    </row>
    <row r="50" spans="1:23" ht="14" thickBot="1" x14ac:dyDescent="0.2">
      <c r="B50" s="16">
        <v>5</v>
      </c>
      <c r="C50" s="1041" t="str">
        <f t="shared" si="4"/>
        <v>F.B. Maurice</v>
      </c>
      <c r="D50" s="1042" t="str">
        <f t="shared" si="4"/>
        <v>MON</v>
      </c>
      <c r="E50" s="20">
        <f t="shared" si="2"/>
        <v>4</v>
      </c>
      <c r="F50" s="1697">
        <f t="shared" si="3"/>
        <v>3</v>
      </c>
      <c r="G50" s="1697"/>
      <c r="H50" s="1805"/>
      <c r="I50" s="386" t="str">
        <f>$C$50</f>
        <v>F.B. Maurice</v>
      </c>
      <c r="J50" s="25" t="s">
        <v>1678</v>
      </c>
      <c r="K50" s="159">
        <f>'8 S - 6 B - 2 RR'!K67</f>
        <v>0</v>
      </c>
      <c r="M50" s="229">
        <v>3</v>
      </c>
      <c r="N50" s="186">
        <f>K51</f>
        <v>0</v>
      </c>
      <c r="O50" s="1052" t="str">
        <f>C49</f>
        <v>N. Stimamiglio</v>
      </c>
      <c r="P50" s="195">
        <f>K48</f>
        <v>0</v>
      </c>
      <c r="Q50" s="1054" t="str">
        <f>C52</f>
        <v>P. Floyl</v>
      </c>
      <c r="S50" s="229">
        <v>3</v>
      </c>
      <c r="T50" s="186">
        <f>K48</f>
        <v>0</v>
      </c>
      <c r="U50" s="1055" t="str">
        <f>C52</f>
        <v>P. Floyl</v>
      </c>
      <c r="V50" s="195">
        <f>K52</f>
        <v>0</v>
      </c>
      <c r="W50" s="1056" t="str">
        <f>C46</f>
        <v>G. Perris</v>
      </c>
    </row>
    <row r="51" spans="1:23" ht="14" thickBot="1" x14ac:dyDescent="0.2">
      <c r="B51" s="16">
        <v>6</v>
      </c>
      <c r="C51" s="1041" t="str">
        <f t="shared" si="4"/>
        <v>R. Tamburelli</v>
      </c>
      <c r="D51" s="1042" t="str">
        <f t="shared" si="4"/>
        <v>MON</v>
      </c>
      <c r="E51" s="20">
        <f t="shared" si="2"/>
        <v>4</v>
      </c>
      <c r="F51" s="1697">
        <f t="shared" si="3"/>
        <v>3</v>
      </c>
      <c r="G51" s="1697"/>
      <c r="H51" s="1805"/>
      <c r="I51" s="386" t="str">
        <f>$C$51</f>
        <v>R. Tamburelli</v>
      </c>
      <c r="J51" s="25" t="s">
        <v>1678</v>
      </c>
      <c r="K51" s="159">
        <f>'8 S - 6 B - 2 RR'!K68</f>
        <v>0</v>
      </c>
      <c r="M51" s="252" t="s">
        <v>891</v>
      </c>
      <c r="N51" s="283" t="s">
        <v>790</v>
      </c>
      <c r="S51" s="252" t="s">
        <v>891</v>
      </c>
      <c r="T51" s="283" t="s">
        <v>788</v>
      </c>
    </row>
    <row r="52" spans="1:23" x14ac:dyDescent="0.15">
      <c r="B52" s="16">
        <v>7</v>
      </c>
      <c r="C52" s="1041" t="str">
        <f t="shared" si="4"/>
        <v>P. Floyl</v>
      </c>
      <c r="D52" s="1042" t="str">
        <f t="shared" si="4"/>
        <v>MON</v>
      </c>
      <c r="E52" s="20">
        <f t="shared" si="2"/>
        <v>4</v>
      </c>
      <c r="F52" s="1697">
        <f t="shared" si="3"/>
        <v>3</v>
      </c>
      <c r="G52" s="1697"/>
      <c r="H52" s="1805"/>
      <c r="I52" s="386" t="str">
        <f>$C$52</f>
        <v>P. Floyl</v>
      </c>
      <c r="J52" s="25" t="s">
        <v>1678</v>
      </c>
      <c r="K52" s="159">
        <f>'8 S - 6 B - 2 RR'!K69</f>
        <v>0</v>
      </c>
    </row>
    <row r="53" spans="1:23" ht="14" thickBot="1" x14ac:dyDescent="0.2">
      <c r="B53" s="16">
        <v>8</v>
      </c>
      <c r="C53" s="1041" t="str">
        <f t="shared" si="4"/>
        <v>D. Frederiksen</v>
      </c>
      <c r="D53" s="1042" t="str">
        <f>D11</f>
        <v>MON</v>
      </c>
      <c r="E53" s="20">
        <f t="shared" si="2"/>
        <v>4</v>
      </c>
      <c r="F53" s="1870">
        <f t="shared" si="3"/>
        <v>3</v>
      </c>
      <c r="G53" s="1870"/>
      <c r="H53" s="1871"/>
      <c r="I53" s="1049" t="str">
        <f>$C$53</f>
        <v>D. Frederiksen</v>
      </c>
      <c r="J53" s="20"/>
      <c r="K53" s="159"/>
      <c r="Q53" s="15" t="s">
        <v>312</v>
      </c>
      <c r="W53" s="15" t="s">
        <v>313</v>
      </c>
    </row>
    <row r="54" spans="1:23" x14ac:dyDescent="0.15">
      <c r="A54" s="101" t="s">
        <v>363</v>
      </c>
      <c r="B54" s="383" t="s">
        <v>362</v>
      </c>
      <c r="C54" s="24" t="s">
        <v>1608</v>
      </c>
      <c r="D54" s="385" t="s">
        <v>892</v>
      </c>
      <c r="E54" s="24">
        <f>SUM(E46:E53)</f>
        <v>28</v>
      </c>
      <c r="F54" s="1959" t="s">
        <v>362</v>
      </c>
      <c r="G54" s="1959"/>
      <c r="H54" s="387" t="s">
        <v>970</v>
      </c>
      <c r="I54" s="1811" t="s">
        <v>303</v>
      </c>
      <c r="J54" s="1811"/>
      <c r="K54" s="24" t="s">
        <v>971</v>
      </c>
      <c r="M54" s="56" t="s">
        <v>892</v>
      </c>
      <c r="N54" s="181" t="s">
        <v>197</v>
      </c>
      <c r="O54" s="182" t="s">
        <v>865</v>
      </c>
      <c r="P54" s="59" t="s">
        <v>197</v>
      </c>
      <c r="Q54" s="30" t="s">
        <v>866</v>
      </c>
      <c r="S54" s="56" t="s">
        <v>892</v>
      </c>
      <c r="T54" s="181" t="s">
        <v>197</v>
      </c>
      <c r="U54" s="182" t="s">
        <v>865</v>
      </c>
      <c r="V54" s="59" t="s">
        <v>197</v>
      </c>
      <c r="W54" s="30" t="s">
        <v>866</v>
      </c>
    </row>
    <row r="55" spans="1:23" ht="14" thickBot="1" x14ac:dyDescent="0.2">
      <c r="B55" s="420"/>
      <c r="C55" s="1756" t="s">
        <v>570</v>
      </c>
      <c r="D55" s="1757"/>
      <c r="E55" s="1757"/>
      <c r="M55" s="21">
        <v>1</v>
      </c>
      <c r="N55" s="60">
        <f>K50</f>
        <v>0</v>
      </c>
      <c r="O55" s="386" t="str">
        <f>C50</f>
        <v>F.B. Maurice</v>
      </c>
      <c r="P55" s="191">
        <f>K51</f>
        <v>0</v>
      </c>
      <c r="Q55" s="1047" t="str">
        <f>C48</f>
        <v>Ian Ilsely</v>
      </c>
      <c r="S55" s="22">
        <v>1</v>
      </c>
      <c r="T55" s="72">
        <f>K46</f>
        <v>0</v>
      </c>
      <c r="U55" s="1063" t="str">
        <f>C47</f>
        <v>Michele Perris</v>
      </c>
      <c r="V55" s="195">
        <f>K50</f>
        <v>0</v>
      </c>
      <c r="W55" s="1054" t="str">
        <f>C49</f>
        <v>N. Stimamiglio</v>
      </c>
    </row>
    <row r="56" spans="1:23" x14ac:dyDescent="0.15">
      <c r="M56" s="65">
        <v>2</v>
      </c>
      <c r="N56" s="201">
        <f>K46</f>
        <v>0</v>
      </c>
      <c r="O56" s="1061" t="str">
        <f>C47</f>
        <v>Michele Perris</v>
      </c>
      <c r="P56" s="191">
        <f>K52</f>
        <v>0</v>
      </c>
      <c r="Q56" s="1062" t="str">
        <f>C46</f>
        <v>G. Perris</v>
      </c>
    </row>
    <row r="57" spans="1:23" ht="14" thickBot="1" x14ac:dyDescent="0.2">
      <c r="G57"/>
      <c r="H57"/>
      <c r="I57"/>
      <c r="J57"/>
      <c r="K57"/>
      <c r="M57" s="229">
        <v>3</v>
      </c>
      <c r="N57" s="186">
        <f>K48</f>
        <v>0</v>
      </c>
      <c r="O57" s="1063" t="str">
        <f>C52</f>
        <v>P. Floyl</v>
      </c>
      <c r="P57" s="195">
        <f>K47</f>
        <v>0</v>
      </c>
      <c r="Q57" s="1064" t="str">
        <f>C53</f>
        <v>D. Frederiksen</v>
      </c>
    </row>
    <row r="58" spans="1:23" ht="14" thickBot="1" x14ac:dyDescent="0.2">
      <c r="G58"/>
      <c r="H58"/>
      <c r="I58"/>
      <c r="J58"/>
      <c r="K58"/>
      <c r="M58" s="252" t="s">
        <v>891</v>
      </c>
      <c r="N58" s="283" t="s">
        <v>1977</v>
      </c>
    </row>
    <row r="59" spans="1:23" x14ac:dyDescent="0.15">
      <c r="G59"/>
      <c r="H59"/>
      <c r="I59"/>
      <c r="J59"/>
      <c r="K59"/>
    </row>
    <row r="60" spans="1:23" x14ac:dyDescent="0.15">
      <c r="G60"/>
      <c r="H60"/>
      <c r="I60"/>
      <c r="J60"/>
      <c r="K60"/>
    </row>
    <row r="61" spans="1:23" x14ac:dyDescent="0.15">
      <c r="G61"/>
      <c r="H61"/>
      <c r="I61"/>
      <c r="J61"/>
      <c r="K61"/>
    </row>
    <row r="62" spans="1:23" x14ac:dyDescent="0.15">
      <c r="G62"/>
      <c r="H62"/>
      <c r="I62"/>
      <c r="J62"/>
      <c r="K62"/>
    </row>
    <row r="63" spans="1:23" x14ac:dyDescent="0.15">
      <c r="A63" s="1637" t="s">
        <v>1671</v>
      </c>
      <c r="B63" s="1952"/>
      <c r="C63" s="1952"/>
      <c r="D63" s="1952"/>
      <c r="E63" s="1952"/>
      <c r="F63" s="1952"/>
      <c r="G63" s="1952"/>
      <c r="H63" s="1952"/>
      <c r="I63" s="1952"/>
      <c r="J63" s="1952"/>
      <c r="K63" s="1952"/>
    </row>
    <row r="65" spans="1:11" ht="14" thickBot="1" x14ac:dyDescent="0.2">
      <c r="B65" s="1815" t="s">
        <v>1368</v>
      </c>
      <c r="C65" s="1816"/>
      <c r="E65" s="15" t="s">
        <v>307</v>
      </c>
      <c r="K65" s="15" t="s">
        <v>308</v>
      </c>
    </row>
    <row r="66" spans="1:11" x14ac:dyDescent="0.15">
      <c r="A66" s="56" t="s">
        <v>892</v>
      </c>
      <c r="B66" s="181" t="s">
        <v>197</v>
      </c>
      <c r="C66" s="182" t="s">
        <v>865</v>
      </c>
      <c r="D66" s="59" t="s">
        <v>197</v>
      </c>
      <c r="E66" s="30" t="s">
        <v>866</v>
      </c>
      <c r="G66" s="178" t="s">
        <v>892</v>
      </c>
      <c r="H66" s="27" t="s">
        <v>197</v>
      </c>
      <c r="I66" s="28" t="s">
        <v>865</v>
      </c>
      <c r="J66" s="59" t="s">
        <v>197</v>
      </c>
      <c r="K66" s="30" t="s">
        <v>866</v>
      </c>
    </row>
    <row r="67" spans="1:11" x14ac:dyDescent="0.15">
      <c r="A67" s="21">
        <v>1</v>
      </c>
      <c r="B67" s="60">
        <f>K46</f>
        <v>0</v>
      </c>
      <c r="C67" s="1066" t="str">
        <f>C46</f>
        <v>G. Perris</v>
      </c>
      <c r="D67" s="191">
        <f>K50</f>
        <v>0</v>
      </c>
      <c r="E67" s="1062" t="str">
        <f>C50</f>
        <v>F.B. Maurice</v>
      </c>
      <c r="G67" s="31">
        <v>1</v>
      </c>
      <c r="H67" s="32">
        <f>K46</f>
        <v>0</v>
      </c>
      <c r="I67" s="1067" t="str">
        <f>C46</f>
        <v>G. Perris</v>
      </c>
      <c r="J67" s="191">
        <f>K51</f>
        <v>0</v>
      </c>
      <c r="K67" s="1068" t="str">
        <f>C49</f>
        <v>N. Stimamiglio</v>
      </c>
    </row>
    <row r="68" spans="1:11" x14ac:dyDescent="0.15">
      <c r="A68" s="65">
        <v>2</v>
      </c>
      <c r="B68" s="201">
        <f>K51</f>
        <v>0</v>
      </c>
      <c r="C68" s="1066" t="str">
        <f>C51</f>
        <v>R. Tamburelli</v>
      </c>
      <c r="D68" s="191">
        <f>K48</f>
        <v>0</v>
      </c>
      <c r="E68" s="1062" t="str">
        <f>C48</f>
        <v>Ian Ilsely</v>
      </c>
      <c r="G68" s="35">
        <v>2</v>
      </c>
      <c r="H68" s="36">
        <f>K48</f>
        <v>0</v>
      </c>
      <c r="I68" s="1047" t="str">
        <f>C48</f>
        <v>Ian Ilsely</v>
      </c>
      <c r="J68" s="191">
        <f>K47</f>
        <v>0</v>
      </c>
      <c r="K68" s="1047" t="str">
        <f>C47</f>
        <v>Michele Perris</v>
      </c>
    </row>
    <row r="69" spans="1:11" ht="14" thickBot="1" x14ac:dyDescent="0.2">
      <c r="A69" s="229">
        <v>3</v>
      </c>
      <c r="B69" s="186">
        <f>K52</f>
        <v>0</v>
      </c>
      <c r="C69" s="1064" t="str">
        <f>C52</f>
        <v>P. Floyl</v>
      </c>
      <c r="D69" s="195">
        <f>K47</f>
        <v>0</v>
      </c>
      <c r="E69" s="1064" t="str">
        <f>C47</f>
        <v>Michele Perris</v>
      </c>
      <c r="G69" s="38">
        <v>3</v>
      </c>
      <c r="H69" s="39">
        <f>K50</f>
        <v>0</v>
      </c>
      <c r="I69" s="1069" t="str">
        <f>C50</f>
        <v>F.B. Maurice</v>
      </c>
      <c r="J69" s="195">
        <f>K52</f>
        <v>0</v>
      </c>
      <c r="K69" s="1070" t="str">
        <f>C53</f>
        <v>D. Frederiksen</v>
      </c>
    </row>
    <row r="70" spans="1:11" ht="14" thickBot="1" x14ac:dyDescent="0.2">
      <c r="A70" s="658" t="s">
        <v>891</v>
      </c>
      <c r="B70" s="158" t="s">
        <v>2017</v>
      </c>
      <c r="G70" s="869" t="s">
        <v>891</v>
      </c>
      <c r="H70" s="158" t="s">
        <v>815</v>
      </c>
    </row>
    <row r="72" spans="1:11" ht="14" thickBot="1" x14ac:dyDescent="0.2">
      <c r="E72" s="15" t="s">
        <v>309</v>
      </c>
      <c r="K72" s="15" t="s">
        <v>2186</v>
      </c>
    </row>
    <row r="73" spans="1:11" x14ac:dyDescent="0.15">
      <c r="A73" s="56" t="s">
        <v>892</v>
      </c>
      <c r="B73" s="181" t="s">
        <v>197</v>
      </c>
      <c r="C73" s="182" t="s">
        <v>865</v>
      </c>
      <c r="D73" s="59" t="s">
        <v>197</v>
      </c>
      <c r="E73" s="30" t="s">
        <v>866</v>
      </c>
      <c r="G73" s="56" t="s">
        <v>892</v>
      </c>
      <c r="H73" s="181" t="s">
        <v>197</v>
      </c>
      <c r="I73" s="182" t="s">
        <v>865</v>
      </c>
      <c r="J73" s="59" t="s">
        <v>197</v>
      </c>
      <c r="K73" s="30" t="s">
        <v>866</v>
      </c>
    </row>
    <row r="74" spans="1:11" x14ac:dyDescent="0.15">
      <c r="A74" s="21">
        <v>1</v>
      </c>
      <c r="B74" s="60">
        <f>K47</f>
        <v>0</v>
      </c>
      <c r="C74" s="386" t="str">
        <f>C47</f>
        <v>Michele Perris</v>
      </c>
      <c r="D74" s="191">
        <f>K46</f>
        <v>0</v>
      </c>
      <c r="E74" s="1068" t="str">
        <f>C51</f>
        <v>R. Tamburelli</v>
      </c>
      <c r="G74" s="21">
        <v>1</v>
      </c>
      <c r="H74" s="60">
        <f>K51</f>
        <v>0</v>
      </c>
      <c r="I74" s="386" t="str">
        <f>C49</f>
        <v>N. Stimamiglio</v>
      </c>
      <c r="J74" s="191">
        <f>K47</f>
        <v>0</v>
      </c>
      <c r="K74" s="1048" t="str">
        <f>C50</f>
        <v>F.B. Maurice</v>
      </c>
    </row>
    <row r="75" spans="1:11" x14ac:dyDescent="0.15">
      <c r="A75" s="65">
        <v>2</v>
      </c>
      <c r="B75" s="201">
        <f>K52</f>
        <v>0</v>
      </c>
      <c r="C75" s="1049" t="str">
        <f>C53</f>
        <v>D. Frederiksen</v>
      </c>
      <c r="D75" s="191">
        <f>K51</f>
        <v>0</v>
      </c>
      <c r="E75" s="1062" t="str">
        <f>C49</f>
        <v>N. Stimamiglio</v>
      </c>
      <c r="G75" s="65">
        <v>2</v>
      </c>
      <c r="H75" s="201">
        <f>K50</f>
        <v>0</v>
      </c>
      <c r="I75" s="386" t="str">
        <f>C52</f>
        <v>P. Floyl</v>
      </c>
      <c r="J75" s="191">
        <f>K46</f>
        <v>0</v>
      </c>
      <c r="K75" s="1067" t="str">
        <f>C51</f>
        <v>R. Tamburelli</v>
      </c>
    </row>
    <row r="76" spans="1:11" ht="14" thickBot="1" x14ac:dyDescent="0.2">
      <c r="A76" s="229">
        <v>3</v>
      </c>
      <c r="B76" s="186">
        <f>K48</f>
        <v>0</v>
      </c>
      <c r="C76" s="1063" t="str">
        <f>C48</f>
        <v>Ian Ilsely</v>
      </c>
      <c r="D76" s="195">
        <f>K50</f>
        <v>0</v>
      </c>
      <c r="E76" s="1070" t="str">
        <f>C52</f>
        <v>P. Floyl</v>
      </c>
      <c r="G76" s="229">
        <v>3</v>
      </c>
      <c r="H76" s="186">
        <f>K52</f>
        <v>0</v>
      </c>
      <c r="I76" s="1063" t="str">
        <f>C53</f>
        <v>D. Frederiksen</v>
      </c>
      <c r="J76" s="195">
        <f>K48</f>
        <v>0</v>
      </c>
      <c r="K76" s="1070" t="str">
        <f>C46</f>
        <v>G. Perris</v>
      </c>
    </row>
    <row r="77" spans="1:11" ht="14" thickBot="1" x14ac:dyDescent="0.2">
      <c r="A77" s="252" t="s">
        <v>891</v>
      </c>
      <c r="B77" s="158" t="s">
        <v>797</v>
      </c>
      <c r="G77" s="252" t="s">
        <v>891</v>
      </c>
      <c r="H77" s="158" t="s">
        <v>711</v>
      </c>
    </row>
    <row r="79" spans="1:11" ht="14" thickBot="1" x14ac:dyDescent="0.2">
      <c r="B79" s="1815" t="s">
        <v>496</v>
      </c>
      <c r="C79" s="1816"/>
      <c r="E79" s="15" t="s">
        <v>2185</v>
      </c>
      <c r="K79" s="15" t="s">
        <v>2187</v>
      </c>
    </row>
    <row r="80" spans="1:11" x14ac:dyDescent="0.15">
      <c r="A80" s="56" t="s">
        <v>892</v>
      </c>
      <c r="B80" s="181" t="s">
        <v>197</v>
      </c>
      <c r="C80" s="182" t="s">
        <v>865</v>
      </c>
      <c r="D80" s="59" t="s">
        <v>197</v>
      </c>
      <c r="E80" s="30" t="s">
        <v>866</v>
      </c>
      <c r="G80" s="56" t="s">
        <v>892</v>
      </c>
      <c r="H80" s="181" t="s">
        <v>197</v>
      </c>
      <c r="I80" s="182" t="s">
        <v>865</v>
      </c>
      <c r="J80" s="59" t="s">
        <v>197</v>
      </c>
      <c r="K80" s="30" t="s">
        <v>866</v>
      </c>
    </row>
    <row r="81" spans="1:11" x14ac:dyDescent="0.15">
      <c r="A81" s="21">
        <v>1</v>
      </c>
      <c r="B81" s="60">
        <f>K47</f>
        <v>0</v>
      </c>
      <c r="C81" s="1049" t="str">
        <f>C50</f>
        <v>F.B. Maurice</v>
      </c>
      <c r="D81" s="191">
        <f>K50</f>
        <v>0</v>
      </c>
      <c r="E81" s="1062" t="str">
        <f>C52</f>
        <v>P. Floyl</v>
      </c>
      <c r="G81" s="21">
        <v>1</v>
      </c>
      <c r="H81" s="60">
        <f>K47</f>
        <v>0</v>
      </c>
      <c r="I81" s="1072" t="str">
        <f>C50</f>
        <v>F.B. Maurice</v>
      </c>
      <c r="J81" s="191">
        <f>K50</f>
        <v>0</v>
      </c>
      <c r="K81" s="1048" t="str">
        <f>C47</f>
        <v>Michele Perris</v>
      </c>
    </row>
    <row r="82" spans="1:11" x14ac:dyDescent="0.15">
      <c r="A82" s="65">
        <v>2</v>
      </c>
      <c r="B82" s="201">
        <f>K46</f>
        <v>0</v>
      </c>
      <c r="C82" s="386" t="str">
        <f>C51</f>
        <v>R. Tamburelli</v>
      </c>
      <c r="D82" s="191">
        <f>K52</f>
        <v>0</v>
      </c>
      <c r="E82" s="1047" t="str">
        <f>C53</f>
        <v>D. Frederiksen</v>
      </c>
      <c r="G82" s="65">
        <v>2</v>
      </c>
      <c r="H82" s="201">
        <f>K52</f>
        <v>0</v>
      </c>
      <c r="I82" s="1073" t="str">
        <f>C46</f>
        <v>G. Perris</v>
      </c>
      <c r="J82" s="191">
        <f>K48</f>
        <v>0</v>
      </c>
      <c r="K82" s="1074" t="str">
        <f>C48</f>
        <v>Ian Ilsely</v>
      </c>
    </row>
    <row r="83" spans="1:11" ht="14" thickBot="1" x14ac:dyDescent="0.2">
      <c r="A83" s="229">
        <v>3</v>
      </c>
      <c r="B83" s="186">
        <f>K48</f>
        <v>0</v>
      </c>
      <c r="C83" s="1060" t="str">
        <f>C48</f>
        <v>Ian Ilsely</v>
      </c>
      <c r="D83" s="195">
        <f>K51</f>
        <v>0</v>
      </c>
      <c r="E83" s="1064" t="str">
        <f>C49</f>
        <v>N. Stimamiglio</v>
      </c>
      <c r="G83" s="229">
        <v>3</v>
      </c>
      <c r="H83" s="186">
        <f>K51</f>
        <v>0</v>
      </c>
      <c r="I83" s="1056" t="str">
        <f>C49</f>
        <v>N. Stimamiglio</v>
      </c>
      <c r="J83" s="195">
        <f>K46</f>
        <v>0</v>
      </c>
      <c r="K83" s="1056" t="str">
        <f>C51</f>
        <v>R. Tamburelli</v>
      </c>
    </row>
    <row r="84" spans="1:11" ht="14" thickBot="1" x14ac:dyDescent="0.2">
      <c r="A84" s="252" t="s">
        <v>891</v>
      </c>
      <c r="B84" s="158" t="s">
        <v>787</v>
      </c>
      <c r="G84" s="252" t="s">
        <v>891</v>
      </c>
      <c r="H84" s="158" t="s">
        <v>1976</v>
      </c>
    </row>
  </sheetData>
  <sheetProtection password="CF27" sheet="1" objects="1" scenarios="1"/>
  <mergeCells count="38">
    <mergeCell ref="M1:W1"/>
    <mergeCell ref="M43:W43"/>
    <mergeCell ref="A21:K21"/>
    <mergeCell ref="F45:H45"/>
    <mergeCell ref="A1:K1"/>
    <mergeCell ref="F3:H3"/>
    <mergeCell ref="C13:E13"/>
    <mergeCell ref="F6:H6"/>
    <mergeCell ref="F7:H7"/>
    <mergeCell ref="A43:K43"/>
    <mergeCell ref="F4:H4"/>
    <mergeCell ref="F5:H5"/>
    <mergeCell ref="F12:G12"/>
    <mergeCell ref="I12:J12"/>
    <mergeCell ref="A19:K19"/>
    <mergeCell ref="A20:K20"/>
    <mergeCell ref="B65:C65"/>
    <mergeCell ref="B79:C79"/>
    <mergeCell ref="J14:K14"/>
    <mergeCell ref="H14:I14"/>
    <mergeCell ref="B23:C23"/>
    <mergeCell ref="B37:C37"/>
    <mergeCell ref="C55:E55"/>
    <mergeCell ref="A63:K63"/>
    <mergeCell ref="F54:G54"/>
    <mergeCell ref="I54:J54"/>
    <mergeCell ref="F52:H52"/>
    <mergeCell ref="F53:H53"/>
    <mergeCell ref="F8:H8"/>
    <mergeCell ref="F9:H9"/>
    <mergeCell ref="F50:H50"/>
    <mergeCell ref="F51:H51"/>
    <mergeCell ref="F47:H47"/>
    <mergeCell ref="F46:H46"/>
    <mergeCell ref="F48:H48"/>
    <mergeCell ref="F49:H49"/>
    <mergeCell ref="F10:H10"/>
    <mergeCell ref="F11:H11"/>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Foglio175"/>
  <dimension ref="A1:K57"/>
  <sheetViews>
    <sheetView workbookViewId="0">
      <selection activeCell="C4" sqref="C4:C8"/>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786</v>
      </c>
      <c r="B1" s="1744"/>
      <c r="C1" s="1744"/>
      <c r="D1" s="1744"/>
      <c r="E1" s="1744"/>
      <c r="F1" s="1744"/>
      <c r="G1" s="1744"/>
      <c r="H1" s="1744"/>
      <c r="I1" s="1744"/>
      <c r="J1" s="1744"/>
      <c r="K1" s="16"/>
    </row>
    <row r="2" spans="1:11" x14ac:dyDescent="0.15">
      <c r="C2" s="49" t="s">
        <v>889</v>
      </c>
      <c r="D2" s="17"/>
      <c r="E2" s="17"/>
    </row>
    <row r="3" spans="1:11" x14ac:dyDescent="0.15">
      <c r="C3" s="18" t="s">
        <v>684</v>
      </c>
      <c r="D3" s="18" t="s">
        <v>367</v>
      </c>
      <c r="E3" s="154" t="s">
        <v>1181</v>
      </c>
      <c r="F3" s="1758" t="s">
        <v>1180</v>
      </c>
      <c r="G3" s="1759"/>
      <c r="I3" s="171" t="s">
        <v>1674</v>
      </c>
      <c r="J3" s="175"/>
      <c r="K3" s="18" t="s">
        <v>1934</v>
      </c>
    </row>
    <row r="4" spans="1:11" ht="12.75" customHeight="1" x14ac:dyDescent="0.2">
      <c r="B4" s="16">
        <v>1</v>
      </c>
      <c r="C4" s="98" t="s">
        <v>2366</v>
      </c>
      <c r="D4" s="14" t="s">
        <v>482</v>
      </c>
      <c r="E4" s="20">
        <f t="shared" ref="E4:E11" si="0">COUNTIF(C$19:C$36,$C4)+COUNTIF(I$19:I$36,$C4)</f>
        <v>1</v>
      </c>
      <c r="F4" s="1697">
        <f t="shared" ref="F4:F11" si="1">COUNTIF(E$19:E$36,$C4)+COUNTIF(K$19:K$36,$C4)</f>
        <v>2</v>
      </c>
      <c r="G4" s="1753"/>
      <c r="I4" s="45" t="str">
        <f>$C$4</f>
        <v>KALDIS</v>
      </c>
      <c r="J4" s="177" t="s">
        <v>1038</v>
      </c>
      <c r="K4" s="14"/>
    </row>
    <row r="5" spans="1:11" ht="12.75" customHeight="1" x14ac:dyDescent="0.2">
      <c r="B5" s="16">
        <v>2</v>
      </c>
      <c r="C5" s="98" t="s">
        <v>2359</v>
      </c>
      <c r="D5" s="14" t="s">
        <v>482</v>
      </c>
      <c r="E5" s="20">
        <f t="shared" si="0"/>
        <v>1</v>
      </c>
      <c r="F5" s="1697">
        <f t="shared" si="1"/>
        <v>2</v>
      </c>
      <c r="G5" s="1753"/>
      <c r="I5" s="45" t="str">
        <f>$C$7</f>
        <v>POLITOPOULOS</v>
      </c>
      <c r="J5" s="177" t="s">
        <v>1038</v>
      </c>
      <c r="K5" s="14"/>
    </row>
    <row r="6" spans="1:11" ht="12.75" customHeight="1" x14ac:dyDescent="0.2">
      <c r="B6" s="16">
        <v>3</v>
      </c>
      <c r="C6" s="98" t="s">
        <v>2381</v>
      </c>
      <c r="D6" s="14" t="s">
        <v>482</v>
      </c>
      <c r="E6" s="20">
        <f t="shared" si="0"/>
        <v>1</v>
      </c>
      <c r="F6" s="1697">
        <f t="shared" si="1"/>
        <v>2</v>
      </c>
      <c r="G6" s="1753"/>
      <c r="I6" s="45" t="str">
        <f>$C$8</f>
        <v>TSOUBANAS</v>
      </c>
      <c r="J6" s="177" t="s">
        <v>1038</v>
      </c>
      <c r="K6" s="14"/>
    </row>
    <row r="7" spans="1:11" ht="12.75" customHeight="1" x14ac:dyDescent="0.2">
      <c r="B7" s="16">
        <v>4</v>
      </c>
      <c r="C7" s="98" t="s">
        <v>2368</v>
      </c>
      <c r="D7" s="14" t="s">
        <v>482</v>
      </c>
      <c r="E7" s="20">
        <f t="shared" si="0"/>
        <v>1</v>
      </c>
      <c r="F7" s="1697">
        <f t="shared" si="1"/>
        <v>2</v>
      </c>
      <c r="G7" s="1753"/>
      <c r="I7" s="45">
        <f>$C$11</f>
        <v>0</v>
      </c>
      <c r="J7" s="177" t="s">
        <v>1038</v>
      </c>
      <c r="K7" s="14"/>
    </row>
    <row r="8" spans="1:11" ht="12.75" customHeight="1" x14ac:dyDescent="0.15">
      <c r="B8" s="16">
        <v>5</v>
      </c>
      <c r="C8" s="1634" t="s">
        <v>2362</v>
      </c>
      <c r="D8" s="14" t="s">
        <v>482</v>
      </c>
      <c r="E8" s="20">
        <f t="shared" si="0"/>
        <v>2</v>
      </c>
      <c r="F8" s="1697">
        <f t="shared" si="1"/>
        <v>1</v>
      </c>
      <c r="G8" s="1753"/>
      <c r="I8" s="171" t="s">
        <v>1675</v>
      </c>
      <c r="J8" s="175"/>
      <c r="K8" s="18" t="s">
        <v>1934</v>
      </c>
    </row>
    <row r="9" spans="1:11" ht="12.75" customHeight="1" x14ac:dyDescent="0.2">
      <c r="B9" s="16">
        <v>6</v>
      </c>
      <c r="C9" s="1634" t="s">
        <v>2382</v>
      </c>
      <c r="D9" s="14" t="s">
        <v>482</v>
      </c>
      <c r="E9" s="20">
        <f t="shared" si="0"/>
        <v>2</v>
      </c>
      <c r="F9" s="1697">
        <f t="shared" si="1"/>
        <v>1</v>
      </c>
      <c r="G9" s="1753"/>
      <c r="I9" s="45" t="str">
        <f>$C$5</f>
        <v>PAPAGEORGIOU</v>
      </c>
      <c r="J9" s="177" t="s">
        <v>1038</v>
      </c>
      <c r="K9" s="14"/>
    </row>
    <row r="10" spans="1:11" ht="12.75" customHeight="1" x14ac:dyDescent="0.2">
      <c r="B10" s="16">
        <v>7</v>
      </c>
      <c r="C10" s="1634"/>
      <c r="D10" s="14" t="s">
        <v>482</v>
      </c>
      <c r="E10" s="20">
        <f t="shared" si="0"/>
        <v>4</v>
      </c>
      <c r="F10" s="1697">
        <f t="shared" si="1"/>
        <v>2</v>
      </c>
      <c r="G10" s="1753"/>
      <c r="I10" s="45" t="str">
        <f>$C$6</f>
        <v>Chalkida 1</v>
      </c>
      <c r="J10" s="177" t="s">
        <v>1038</v>
      </c>
      <c r="K10" s="14"/>
    </row>
    <row r="11" spans="1:11" ht="12.75" customHeight="1" x14ac:dyDescent="0.2">
      <c r="B11" s="16">
        <v>8</v>
      </c>
      <c r="C11" s="1634"/>
      <c r="D11" s="14" t="s">
        <v>482</v>
      </c>
      <c r="E11" s="20">
        <f t="shared" si="0"/>
        <v>4</v>
      </c>
      <c r="F11" s="1697">
        <f t="shared" si="1"/>
        <v>2</v>
      </c>
      <c r="G11" s="1753"/>
      <c r="I11" s="45" t="str">
        <f>$C$9</f>
        <v>Chalkida 2</v>
      </c>
      <c r="J11" s="177" t="s">
        <v>1038</v>
      </c>
      <c r="K11" s="14"/>
    </row>
    <row r="12" spans="1:11" ht="12.75" customHeight="1" x14ac:dyDescent="0.2">
      <c r="I12" s="46">
        <f>$C$10</f>
        <v>0</v>
      </c>
      <c r="J12" s="177" t="s">
        <v>1038</v>
      </c>
      <c r="K12" s="417"/>
    </row>
    <row r="13" spans="1:11" x14ac:dyDescent="0.15">
      <c r="A13" s="15" t="s">
        <v>363</v>
      </c>
      <c r="B13" s="383" t="s">
        <v>362</v>
      </c>
      <c r="C13" s="24" t="s">
        <v>1596</v>
      </c>
      <c r="D13" s="383" t="s">
        <v>892</v>
      </c>
      <c r="E13" s="24">
        <f>SUM(E4:E11)</f>
        <v>16</v>
      </c>
      <c r="F13" s="1754" t="s">
        <v>301</v>
      </c>
      <c r="G13" s="1754"/>
      <c r="H13" s="24" t="s">
        <v>1602</v>
      </c>
      <c r="I13" s="1755" t="s">
        <v>303</v>
      </c>
      <c r="J13" s="1755"/>
      <c r="K13" s="24" t="s">
        <v>969</v>
      </c>
    </row>
    <row r="16" spans="1:11" x14ac:dyDescent="0.15">
      <c r="A16" s="1637" t="s">
        <v>1676</v>
      </c>
      <c r="B16" s="1744"/>
      <c r="C16" s="1744"/>
      <c r="D16" s="1744"/>
      <c r="E16" s="1744"/>
      <c r="F16" s="1744"/>
      <c r="G16" s="1744"/>
      <c r="H16" s="1744"/>
      <c r="I16" s="1744"/>
      <c r="J16" s="1744"/>
      <c r="K16" s="1744"/>
    </row>
    <row r="17" spans="1:11" ht="14" thickBot="1" x14ac:dyDescent="0.2">
      <c r="E17" s="15" t="s">
        <v>307</v>
      </c>
      <c r="K17" s="15" t="s">
        <v>308</v>
      </c>
    </row>
    <row r="18" spans="1:11" x14ac:dyDescent="0.15">
      <c r="A18" s="227" t="s">
        <v>892</v>
      </c>
      <c r="B18" s="57" t="s">
        <v>197</v>
      </c>
      <c r="C18" s="58" t="s">
        <v>865</v>
      </c>
      <c r="D18" s="59" t="s">
        <v>197</v>
      </c>
      <c r="E18" s="30" t="s">
        <v>866</v>
      </c>
      <c r="G18" s="227" t="s">
        <v>892</v>
      </c>
      <c r="H18" s="57" t="s">
        <v>197</v>
      </c>
      <c r="I18" s="58" t="s">
        <v>865</v>
      </c>
      <c r="J18" s="59" t="s">
        <v>197</v>
      </c>
      <c r="K18" s="30" t="s">
        <v>866</v>
      </c>
    </row>
    <row r="19" spans="1:11" x14ac:dyDescent="0.15">
      <c r="A19" s="21">
        <v>1</v>
      </c>
      <c r="B19" s="60">
        <f>$K4</f>
        <v>0</v>
      </c>
      <c r="C19" s="61" t="str">
        <f>$C$4</f>
        <v>KALDIS</v>
      </c>
      <c r="D19" s="62">
        <f>$K7</f>
        <v>0</v>
      </c>
      <c r="E19" s="33">
        <f>$C$11</f>
        <v>0</v>
      </c>
      <c r="G19" s="21">
        <v>1</v>
      </c>
      <c r="H19" s="60">
        <f>$K6</f>
        <v>0</v>
      </c>
      <c r="I19" s="45" t="str">
        <f>$C$8</f>
        <v>TSOUBANAS</v>
      </c>
      <c r="J19" s="62">
        <f>$K4</f>
        <v>0</v>
      </c>
      <c r="K19" s="33" t="str">
        <f>$C$4</f>
        <v>KALDIS</v>
      </c>
    </row>
    <row r="20" spans="1:11" ht="14" thickBot="1" x14ac:dyDescent="0.2">
      <c r="A20" s="66">
        <v>2</v>
      </c>
      <c r="B20" s="67">
        <f>$K6</f>
        <v>0</v>
      </c>
      <c r="C20" s="70" t="str">
        <f>$C$8</f>
        <v>TSOUBANAS</v>
      </c>
      <c r="D20" s="71">
        <f>$K5</f>
        <v>0</v>
      </c>
      <c r="E20" s="43" t="str">
        <f>$C$7</f>
        <v>POLITOPOULOS</v>
      </c>
      <c r="G20" s="66">
        <v>2</v>
      </c>
      <c r="H20" s="67">
        <f>$K7</f>
        <v>0</v>
      </c>
      <c r="I20" s="111">
        <f>$C$11</f>
        <v>0</v>
      </c>
      <c r="J20" s="71">
        <f>$K5</f>
        <v>0</v>
      </c>
      <c r="K20" s="43" t="str">
        <f>$C$7</f>
        <v>POLITOPOULOS</v>
      </c>
    </row>
    <row r="22" spans="1:11" ht="14" thickBot="1" x14ac:dyDescent="0.2">
      <c r="E22" s="15" t="s">
        <v>309</v>
      </c>
    </row>
    <row r="23" spans="1:11" x14ac:dyDescent="0.15">
      <c r="A23" s="227" t="s">
        <v>892</v>
      </c>
      <c r="B23" s="57" t="s">
        <v>197</v>
      </c>
      <c r="C23" s="58" t="s">
        <v>865</v>
      </c>
      <c r="D23" s="59" t="s">
        <v>197</v>
      </c>
      <c r="E23" s="30" t="s">
        <v>866</v>
      </c>
    </row>
    <row r="24" spans="1:11" x14ac:dyDescent="0.15">
      <c r="A24" s="21">
        <v>1</v>
      </c>
      <c r="B24" s="60">
        <f>$K7</f>
        <v>0</v>
      </c>
      <c r="C24" s="45">
        <f>$C$11</f>
        <v>0</v>
      </c>
      <c r="D24" s="62">
        <f>$K6</f>
        <v>0</v>
      </c>
      <c r="E24" s="33" t="str">
        <f>$C$8</f>
        <v>TSOUBANAS</v>
      </c>
    </row>
    <row r="25" spans="1:11" ht="14" thickBot="1" x14ac:dyDescent="0.2">
      <c r="A25" s="66">
        <v>2</v>
      </c>
      <c r="B25" s="67">
        <f>$K5</f>
        <v>0</v>
      </c>
      <c r="C25" s="111" t="str">
        <f>$C$7</f>
        <v>POLITOPOULOS</v>
      </c>
      <c r="D25" s="71">
        <f>$K4</f>
        <v>0</v>
      </c>
      <c r="E25" s="43" t="str">
        <f>$C$4</f>
        <v>KALDIS</v>
      </c>
    </row>
    <row r="27" spans="1:11" x14ac:dyDescent="0.15">
      <c r="A27" s="1637" t="s">
        <v>1677</v>
      </c>
      <c r="B27" s="1744"/>
      <c r="C27" s="1744"/>
      <c r="D27" s="1744"/>
      <c r="E27" s="1744"/>
      <c r="F27" s="1744"/>
      <c r="G27" s="1744"/>
      <c r="H27" s="1744"/>
      <c r="I27" s="1744"/>
      <c r="J27" s="1744"/>
      <c r="K27" s="1744"/>
    </row>
    <row r="28" spans="1:11" ht="14" thickBot="1" x14ac:dyDescent="0.2">
      <c r="E28" s="15" t="s">
        <v>307</v>
      </c>
      <c r="K28" s="15" t="s">
        <v>308</v>
      </c>
    </row>
    <row r="29" spans="1:11" x14ac:dyDescent="0.15">
      <c r="A29" s="227" t="s">
        <v>892</v>
      </c>
      <c r="B29" s="57" t="s">
        <v>197</v>
      </c>
      <c r="C29" s="58" t="s">
        <v>865</v>
      </c>
      <c r="D29" s="59" t="s">
        <v>197</v>
      </c>
      <c r="E29" s="30" t="s">
        <v>866</v>
      </c>
      <c r="G29" s="227" t="s">
        <v>892</v>
      </c>
      <c r="H29" s="57" t="s">
        <v>197</v>
      </c>
      <c r="I29" s="58" t="s">
        <v>865</v>
      </c>
      <c r="J29" s="59" t="s">
        <v>197</v>
      </c>
      <c r="K29" s="30" t="s">
        <v>866</v>
      </c>
    </row>
    <row r="30" spans="1:11" x14ac:dyDescent="0.15">
      <c r="A30" s="21">
        <v>1</v>
      </c>
      <c r="B30" s="60">
        <f>$K9</f>
        <v>0</v>
      </c>
      <c r="C30" s="45" t="str">
        <f>$C$5</f>
        <v>PAPAGEORGIOU</v>
      </c>
      <c r="D30" s="62">
        <f>$K12</f>
        <v>0</v>
      </c>
      <c r="E30" s="33">
        <f>$C$10</f>
        <v>0</v>
      </c>
      <c r="G30" s="21">
        <v>1</v>
      </c>
      <c r="H30" s="60">
        <f>$K11</f>
        <v>0</v>
      </c>
      <c r="I30" s="45" t="str">
        <f>$C$9</f>
        <v>Chalkida 2</v>
      </c>
      <c r="J30" s="62">
        <f>$K9</f>
        <v>0</v>
      </c>
      <c r="K30" s="33" t="str">
        <f>$C$5</f>
        <v>PAPAGEORGIOU</v>
      </c>
    </row>
    <row r="31" spans="1:11" ht="14" thickBot="1" x14ac:dyDescent="0.2">
      <c r="A31" s="66">
        <v>2</v>
      </c>
      <c r="B31" s="67">
        <f>$K11</f>
        <v>0</v>
      </c>
      <c r="C31" s="111" t="str">
        <f>$C$9</f>
        <v>Chalkida 2</v>
      </c>
      <c r="D31" s="71">
        <f>$K10</f>
        <v>0</v>
      </c>
      <c r="E31" s="43" t="str">
        <f>$C$6</f>
        <v>Chalkida 1</v>
      </c>
      <c r="G31" s="66">
        <v>2</v>
      </c>
      <c r="H31" s="67">
        <f>$K12</f>
        <v>0</v>
      </c>
      <c r="I31" s="111">
        <f>$C$10</f>
        <v>0</v>
      </c>
      <c r="J31" s="71">
        <f>$K10</f>
        <v>0</v>
      </c>
      <c r="K31" s="43" t="str">
        <f>$C$6</f>
        <v>Chalkida 1</v>
      </c>
    </row>
    <row r="33" spans="1:11" ht="14" thickBot="1" x14ac:dyDescent="0.2">
      <c r="E33" s="15" t="s">
        <v>309</v>
      </c>
    </row>
    <row r="34" spans="1:11" x14ac:dyDescent="0.15">
      <c r="A34" s="227" t="s">
        <v>892</v>
      </c>
      <c r="B34" s="57" t="s">
        <v>197</v>
      </c>
      <c r="C34" s="58" t="s">
        <v>865</v>
      </c>
      <c r="D34" s="59" t="s">
        <v>197</v>
      </c>
      <c r="E34" s="30" t="s">
        <v>866</v>
      </c>
    </row>
    <row r="35" spans="1:11" x14ac:dyDescent="0.15">
      <c r="A35" s="21">
        <v>1</v>
      </c>
      <c r="B35" s="60">
        <f>$K12</f>
        <v>0</v>
      </c>
      <c r="C35" s="45">
        <f>$C$10</f>
        <v>0</v>
      </c>
      <c r="D35" s="62">
        <f>$K11</f>
        <v>0</v>
      </c>
      <c r="E35" s="33" t="str">
        <f>$C$9</f>
        <v>Chalkida 2</v>
      </c>
    </row>
    <row r="36" spans="1:11" ht="14" thickBot="1" x14ac:dyDescent="0.2">
      <c r="A36" s="66">
        <v>2</v>
      </c>
      <c r="B36" s="67">
        <f>$K10</f>
        <v>0</v>
      </c>
      <c r="C36" s="111" t="str">
        <f>$C$6</f>
        <v>Chalkida 1</v>
      </c>
      <c r="D36" s="71">
        <f>$K9</f>
        <v>0</v>
      </c>
      <c r="E36" s="43" t="str">
        <f>$C$5</f>
        <v>PAPAGEORGIOU</v>
      </c>
    </row>
    <row r="38" spans="1:11" x14ac:dyDescent="0.15">
      <c r="A38" s="1638"/>
      <c r="B38" s="1638"/>
      <c r="C38" s="1638"/>
      <c r="D38" s="1638"/>
      <c r="E38" s="1638"/>
      <c r="F38" s="1638"/>
      <c r="G38" s="1638"/>
      <c r="H38" s="1638"/>
      <c r="I38" s="1638"/>
      <c r="J38" s="1638"/>
      <c r="K38" s="1638"/>
    </row>
    <row r="39" spans="1:11" x14ac:dyDescent="0.15">
      <c r="B39" s="383" t="s">
        <v>362</v>
      </c>
      <c r="C39" s="24" t="s">
        <v>853</v>
      </c>
      <c r="D39" s="383" t="s">
        <v>892</v>
      </c>
      <c r="E39" s="24">
        <v>6</v>
      </c>
      <c r="F39" s="1754" t="s">
        <v>301</v>
      </c>
      <c r="G39" s="1754"/>
      <c r="H39" s="24" t="s">
        <v>1602</v>
      </c>
      <c r="I39" s="1755" t="s">
        <v>2010</v>
      </c>
      <c r="J39" s="1755"/>
      <c r="K39" s="24" t="s">
        <v>2208</v>
      </c>
    </row>
    <row r="41" spans="1:11" x14ac:dyDescent="0.15">
      <c r="G41" s="1939" t="s">
        <v>1124</v>
      </c>
      <c r="H41" s="1939"/>
      <c r="I41" s="1939"/>
      <c r="J41" s="175"/>
      <c r="K41" s="18" t="s">
        <v>1934</v>
      </c>
    </row>
    <row r="42" spans="1:11" x14ac:dyDescent="0.15">
      <c r="G42" s="2129" t="s">
        <v>1177</v>
      </c>
      <c r="H42" s="2130"/>
      <c r="I42" s="223"/>
      <c r="J42" s="19"/>
      <c r="K42" s="14"/>
    </row>
    <row r="43" spans="1:11" x14ac:dyDescent="0.15">
      <c r="G43" s="2129" t="s">
        <v>1362</v>
      </c>
      <c r="H43" s="2130"/>
      <c r="I43" s="223"/>
      <c r="J43" s="19"/>
      <c r="K43" s="14"/>
    </row>
    <row r="44" spans="1:11" x14ac:dyDescent="0.15">
      <c r="G44" s="2129" t="s">
        <v>1363</v>
      </c>
      <c r="H44" s="2130"/>
      <c r="I44" s="223"/>
      <c r="J44" s="19"/>
      <c r="K44" s="14"/>
    </row>
    <row r="45" spans="1:11" x14ac:dyDescent="0.15">
      <c r="G45" s="2129" t="s">
        <v>1364</v>
      </c>
      <c r="H45" s="2130"/>
      <c r="I45" s="223"/>
      <c r="J45" s="19"/>
      <c r="K45" s="14"/>
    </row>
    <row r="47" spans="1:11" ht="14" thickBot="1" x14ac:dyDescent="0.2">
      <c r="E47" s="15" t="s">
        <v>307</v>
      </c>
      <c r="K47" s="15" t="s">
        <v>308</v>
      </c>
    </row>
    <row r="48" spans="1:11" x14ac:dyDescent="0.15">
      <c r="A48" s="227" t="s">
        <v>892</v>
      </c>
      <c r="B48" s="57" t="s">
        <v>197</v>
      </c>
      <c r="C48" s="58" t="s">
        <v>865</v>
      </c>
      <c r="D48" s="59" t="s">
        <v>197</v>
      </c>
      <c r="E48" s="30" t="s">
        <v>866</v>
      </c>
      <c r="G48" s="227" t="s">
        <v>892</v>
      </c>
      <c r="H48" s="57" t="s">
        <v>197</v>
      </c>
      <c r="I48" s="58" t="s">
        <v>865</v>
      </c>
      <c r="J48" s="59" t="s">
        <v>197</v>
      </c>
      <c r="K48" s="30" t="s">
        <v>866</v>
      </c>
    </row>
    <row r="49" spans="1:11" x14ac:dyDescent="0.15">
      <c r="A49" s="21">
        <v>1</v>
      </c>
      <c r="B49" s="60">
        <f>K45</f>
        <v>0</v>
      </c>
      <c r="C49" s="45">
        <f>$I$45</f>
        <v>0</v>
      </c>
      <c r="D49" s="62">
        <f>K44</f>
        <v>0</v>
      </c>
      <c r="E49" s="33">
        <f>$I$44</f>
        <v>0</v>
      </c>
      <c r="G49" s="21">
        <v>1</v>
      </c>
      <c r="H49" s="60">
        <f>K45</f>
        <v>0</v>
      </c>
      <c r="I49" s="45">
        <f>$I$44</f>
        <v>0</v>
      </c>
      <c r="J49" s="62">
        <f>K44</f>
        <v>0</v>
      </c>
      <c r="K49" s="33">
        <f>$I$45</f>
        <v>0</v>
      </c>
    </row>
    <row r="50" spans="1:11" ht="14" thickBot="1" x14ac:dyDescent="0.2">
      <c r="A50" s="66">
        <v>2</v>
      </c>
      <c r="B50" s="67">
        <f>K43</f>
        <v>0</v>
      </c>
      <c r="C50" s="111">
        <f>$I$43</f>
        <v>0</v>
      </c>
      <c r="D50" s="71">
        <f>K42</f>
        <v>0</v>
      </c>
      <c r="E50" s="43">
        <f>$I$42</f>
        <v>0</v>
      </c>
      <c r="G50" s="66">
        <v>2</v>
      </c>
      <c r="H50" s="67">
        <f>K43</f>
        <v>0</v>
      </c>
      <c r="I50" s="111">
        <f>$I$42</f>
        <v>0</v>
      </c>
      <c r="J50" s="71">
        <f>K42</f>
        <v>0</v>
      </c>
      <c r="K50" s="43">
        <f>$I$43</f>
        <v>0</v>
      </c>
    </row>
    <row r="52" spans="1:11" ht="14" thickBot="1" x14ac:dyDescent="0.2">
      <c r="C52" s="25"/>
      <c r="D52" s="25"/>
      <c r="E52" s="15" t="s">
        <v>309</v>
      </c>
      <c r="I52" s="329" t="s">
        <v>802</v>
      </c>
      <c r="K52" s="25" t="s">
        <v>2039</v>
      </c>
    </row>
    <row r="53" spans="1:11" x14ac:dyDescent="0.15">
      <c r="A53" s="227" t="s">
        <v>892</v>
      </c>
      <c r="B53" s="57" t="s">
        <v>197</v>
      </c>
      <c r="C53" s="58" t="s">
        <v>865</v>
      </c>
      <c r="D53" s="59" t="s">
        <v>197</v>
      </c>
      <c r="E53" s="30" t="s">
        <v>866</v>
      </c>
      <c r="H53" s="156" t="s">
        <v>1844</v>
      </c>
      <c r="I53" s="1880"/>
      <c r="J53" s="1880"/>
      <c r="K53" s="212"/>
    </row>
    <row r="54" spans="1:11" x14ac:dyDescent="0.15">
      <c r="A54" s="21">
        <v>1</v>
      </c>
      <c r="B54" s="60">
        <f>K44</f>
        <v>0</v>
      </c>
      <c r="C54" s="45">
        <f>$I$45</f>
        <v>0</v>
      </c>
      <c r="D54" s="62">
        <f>K45</f>
        <v>0</v>
      </c>
      <c r="E54" s="33">
        <f>$I$44</f>
        <v>0</v>
      </c>
      <c r="H54" s="156" t="s">
        <v>1845</v>
      </c>
      <c r="I54" s="1880"/>
      <c r="J54" s="1880"/>
      <c r="K54" s="212"/>
    </row>
    <row r="55" spans="1:11" ht="14" thickBot="1" x14ac:dyDescent="0.2">
      <c r="A55" s="66">
        <v>2</v>
      </c>
      <c r="B55" s="67">
        <f>K42</f>
        <v>0</v>
      </c>
      <c r="C55" s="111">
        <f>$I$43</f>
        <v>0</v>
      </c>
      <c r="D55" s="71">
        <f>K43</f>
        <v>0</v>
      </c>
      <c r="E55" s="43">
        <f>$I$42</f>
        <v>0</v>
      </c>
      <c r="H55" s="156" t="s">
        <v>1846</v>
      </c>
      <c r="I55" s="1880"/>
      <c r="J55" s="1880"/>
      <c r="K55" s="212"/>
    </row>
    <row r="56" spans="1:11" x14ac:dyDescent="0.15">
      <c r="H56" s="156" t="s">
        <v>1847</v>
      </c>
      <c r="I56" s="1880"/>
      <c r="J56" s="1880"/>
      <c r="K56" s="212"/>
    </row>
    <row r="57" spans="1:11" x14ac:dyDescent="0.15">
      <c r="A57" s="2148" t="s">
        <v>2011</v>
      </c>
      <c r="B57" s="2148"/>
      <c r="C57" s="2148"/>
      <c r="D57" s="2148"/>
      <c r="E57" s="2148"/>
      <c r="F57" s="2148"/>
      <c r="G57" s="2148"/>
      <c r="H57" s="2148"/>
      <c r="I57" s="2148"/>
      <c r="J57" s="112"/>
      <c r="K57" s="112"/>
    </row>
  </sheetData>
  <sheetProtection password="CF27" sheet="1" objects="1" scenarios="1"/>
  <mergeCells count="27">
    <mergeCell ref="A57:I57"/>
    <mergeCell ref="F6:G6"/>
    <mergeCell ref="F11:G11"/>
    <mergeCell ref="A38:K38"/>
    <mergeCell ref="F7:G7"/>
    <mergeCell ref="I56:J56"/>
    <mergeCell ref="G42:H42"/>
    <mergeCell ref="G43:H43"/>
    <mergeCell ref="F9:G9"/>
    <mergeCell ref="F10:G10"/>
    <mergeCell ref="I55:J55"/>
    <mergeCell ref="F13:G13"/>
    <mergeCell ref="G45:H45"/>
    <mergeCell ref="G41:I41"/>
    <mergeCell ref="F39:G39"/>
    <mergeCell ref="I39:J39"/>
    <mergeCell ref="A1:J1"/>
    <mergeCell ref="F3:G3"/>
    <mergeCell ref="F4:G4"/>
    <mergeCell ref="F5:G5"/>
    <mergeCell ref="F8:G8"/>
    <mergeCell ref="I13:J13"/>
    <mergeCell ref="I54:J54"/>
    <mergeCell ref="G44:H44"/>
    <mergeCell ref="I53:J53"/>
    <mergeCell ref="A16:K16"/>
    <mergeCell ref="A27:K27"/>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M166"/>
  <sheetViews>
    <sheetView workbookViewId="0">
      <selection sqref="A1:K1"/>
    </sheetView>
  </sheetViews>
  <sheetFormatPr baseColWidth="10" defaultColWidth="11.5" defaultRowHeight="13" x14ac:dyDescent="0.15"/>
  <cols>
    <col min="1" max="16384" width="11.5" style="15"/>
  </cols>
  <sheetData>
    <row r="1" spans="1:12" ht="18" customHeight="1" x14ac:dyDescent="0.15">
      <c r="A1" s="1637" t="s">
        <v>192</v>
      </c>
      <c r="B1" s="1637"/>
      <c r="C1" s="1637"/>
      <c r="D1" s="1637"/>
      <c r="E1" s="1637"/>
      <c r="F1" s="1637"/>
      <c r="G1" s="1637"/>
      <c r="H1" s="1637"/>
      <c r="I1" s="1637"/>
      <c r="J1" s="1637"/>
      <c r="K1" s="1637"/>
    </row>
    <row r="2" spans="1:12" ht="18" customHeight="1" x14ac:dyDescent="0.15">
      <c r="A2" s="1638" t="s">
        <v>1136</v>
      </c>
      <c r="B2" s="1638"/>
      <c r="C2" s="1638"/>
      <c r="D2" s="1638"/>
      <c r="E2" s="1638"/>
      <c r="F2" s="1638"/>
      <c r="G2" s="1638"/>
      <c r="H2" s="1638"/>
      <c r="I2" s="1638"/>
      <c r="J2" s="1638"/>
      <c r="K2" s="1638"/>
      <c r="L2" s="1014"/>
    </row>
    <row r="3" spans="1:12" ht="18" customHeight="1" thickBot="1" x14ac:dyDescent="0.2">
      <c r="B3" s="1697"/>
      <c r="C3" s="1697"/>
    </row>
    <row r="4" spans="1:12" ht="18" customHeight="1" thickBot="1" x14ac:dyDescent="0.2">
      <c r="A4" s="859">
        <v>1</v>
      </c>
      <c r="B4" s="1639"/>
      <c r="C4" s="1640"/>
      <c r="F4" s="1641" t="s">
        <v>2241</v>
      </c>
      <c r="G4" s="1642"/>
      <c r="J4" s="1643" t="s">
        <v>2242</v>
      </c>
      <c r="K4" s="1644"/>
    </row>
    <row r="5" spans="1:12" ht="18" customHeight="1" x14ac:dyDescent="0.15">
      <c r="A5" s="859">
        <v>2</v>
      </c>
      <c r="B5" s="1645"/>
      <c r="C5" s="1646"/>
    </row>
    <row r="6" spans="1:12" ht="18" customHeight="1" thickBot="1" x14ac:dyDescent="0.2">
      <c r="A6" s="859">
        <v>3</v>
      </c>
      <c r="B6" s="1645"/>
      <c r="C6" s="1646"/>
      <c r="F6" s="1703" t="s">
        <v>1680</v>
      </c>
      <c r="G6" s="1703"/>
      <c r="J6" s="1647" t="s">
        <v>1087</v>
      </c>
      <c r="K6" s="1647"/>
    </row>
    <row r="7" spans="1:12" ht="18" customHeight="1" x14ac:dyDescent="0.15">
      <c r="A7" s="859">
        <v>4</v>
      </c>
      <c r="B7" s="1645"/>
      <c r="C7" s="1646"/>
      <c r="F7" s="1704">
        <f>B4</f>
        <v>0</v>
      </c>
      <c r="G7" s="1705"/>
      <c r="J7" s="1706">
        <f>B5</f>
        <v>0</v>
      </c>
      <c r="K7" s="1707"/>
    </row>
    <row r="8" spans="1:12" ht="18" customHeight="1" x14ac:dyDescent="0.15">
      <c r="A8" s="859">
        <v>5</v>
      </c>
      <c r="B8" s="1645"/>
      <c r="C8" s="1646"/>
      <c r="F8" s="1708">
        <f>B19</f>
        <v>0</v>
      </c>
      <c r="G8" s="1709"/>
      <c r="J8" s="1650">
        <f>B18</f>
        <v>0</v>
      </c>
      <c r="K8" s="1651"/>
    </row>
    <row r="9" spans="1:12" ht="18" customHeight="1" thickBot="1" x14ac:dyDescent="0.2">
      <c r="A9" s="859">
        <v>6</v>
      </c>
      <c r="B9" s="1645"/>
      <c r="C9" s="1646"/>
      <c r="F9" s="1710">
        <f>B20</f>
        <v>0</v>
      </c>
      <c r="G9" s="1711"/>
      <c r="J9" s="1652">
        <f>B21</f>
        <v>0</v>
      </c>
      <c r="K9" s="1653"/>
    </row>
    <row r="10" spans="1:12" ht="18" customHeight="1" x14ac:dyDescent="0.15">
      <c r="A10" s="859">
        <v>7</v>
      </c>
      <c r="B10" s="1645"/>
      <c r="C10" s="1646"/>
    </row>
    <row r="11" spans="1:12" ht="18" customHeight="1" x14ac:dyDescent="0.15">
      <c r="A11" s="859">
        <v>8</v>
      </c>
      <c r="B11" s="1645"/>
      <c r="C11" s="1646"/>
    </row>
    <row r="12" spans="1:12" ht="18" customHeight="1" thickBot="1" x14ac:dyDescent="0.2">
      <c r="A12" s="859">
        <v>9</v>
      </c>
      <c r="B12" s="1645"/>
      <c r="C12" s="1646"/>
      <c r="F12" s="1647" t="s">
        <v>1089</v>
      </c>
      <c r="G12" s="1647"/>
      <c r="J12" s="1647" t="s">
        <v>1088</v>
      </c>
      <c r="K12" s="1647"/>
    </row>
    <row r="13" spans="1:12" ht="18" customHeight="1" x14ac:dyDescent="0.15">
      <c r="A13" s="859">
        <v>10</v>
      </c>
      <c r="B13" s="1645"/>
      <c r="C13" s="1646"/>
      <c r="F13" s="1706">
        <f>B7</f>
        <v>0</v>
      </c>
      <c r="G13" s="1707"/>
      <c r="J13" s="1706">
        <f>B6</f>
        <v>0</v>
      </c>
      <c r="K13" s="1707"/>
    </row>
    <row r="14" spans="1:12" ht="18" customHeight="1" x14ac:dyDescent="0.15">
      <c r="A14" s="859">
        <v>11</v>
      </c>
      <c r="B14" s="1645"/>
      <c r="C14" s="1646"/>
      <c r="F14" s="1650">
        <f>B16</f>
        <v>0</v>
      </c>
      <c r="G14" s="1651"/>
      <c r="J14" s="1650">
        <f>B17</f>
        <v>0</v>
      </c>
      <c r="K14" s="1651"/>
    </row>
    <row r="15" spans="1:12" ht="18" customHeight="1" thickBot="1" x14ac:dyDescent="0.2">
      <c r="A15" s="859">
        <v>12</v>
      </c>
      <c r="B15" s="1645"/>
      <c r="C15" s="1646"/>
      <c r="F15" s="1652">
        <f>B23</f>
        <v>0</v>
      </c>
      <c r="G15" s="1653"/>
      <c r="J15" s="1652">
        <f>B22</f>
        <v>0</v>
      </c>
      <c r="K15" s="1653"/>
    </row>
    <row r="16" spans="1:12" ht="18" customHeight="1" x14ac:dyDescent="0.15">
      <c r="A16" s="859">
        <v>13</v>
      </c>
      <c r="B16" s="1645"/>
      <c r="C16" s="1646"/>
    </row>
    <row r="17" spans="1:13" ht="18" customHeight="1" x14ac:dyDescent="0.15">
      <c r="A17" s="859">
        <v>14</v>
      </c>
      <c r="B17" s="1645"/>
      <c r="C17" s="1646"/>
    </row>
    <row r="18" spans="1:13" ht="18" customHeight="1" thickBot="1" x14ac:dyDescent="0.2">
      <c r="A18" s="859">
        <v>15</v>
      </c>
      <c r="B18" s="1645"/>
      <c r="C18" s="1646"/>
      <c r="F18" s="1647" t="s">
        <v>1090</v>
      </c>
      <c r="G18" s="1647"/>
      <c r="J18" s="1647" t="s">
        <v>1091</v>
      </c>
      <c r="K18" s="1647"/>
    </row>
    <row r="19" spans="1:13" ht="18" customHeight="1" x14ac:dyDescent="0.15">
      <c r="A19" s="859">
        <v>16</v>
      </c>
      <c r="B19" s="1645"/>
      <c r="C19" s="1646"/>
      <c r="F19" s="1706">
        <f>B8</f>
        <v>0</v>
      </c>
      <c r="G19" s="1707"/>
      <c r="J19" s="1706">
        <f>B9</f>
        <v>0</v>
      </c>
      <c r="K19" s="1707"/>
    </row>
    <row r="20" spans="1:13" ht="18" customHeight="1" x14ac:dyDescent="0.15">
      <c r="A20" s="859">
        <v>17</v>
      </c>
      <c r="B20" s="1645"/>
      <c r="C20" s="1646"/>
      <c r="F20" s="1650">
        <f>B15</f>
        <v>0</v>
      </c>
      <c r="G20" s="1651"/>
      <c r="J20" s="1650">
        <f>B14</f>
        <v>0</v>
      </c>
      <c r="K20" s="1651"/>
    </row>
    <row r="21" spans="1:13" ht="18" customHeight="1" thickBot="1" x14ac:dyDescent="0.2">
      <c r="A21" s="859">
        <v>18</v>
      </c>
      <c r="B21" s="1645"/>
      <c r="C21" s="1646"/>
      <c r="F21" s="1652">
        <f>B24</f>
        <v>0</v>
      </c>
      <c r="G21" s="1653"/>
      <c r="J21" s="1652">
        <f>B25</f>
        <v>0</v>
      </c>
      <c r="K21" s="1653"/>
    </row>
    <row r="22" spans="1:13" ht="18" customHeight="1" x14ac:dyDescent="0.15">
      <c r="A22" s="859">
        <v>19</v>
      </c>
      <c r="B22" s="1645"/>
      <c r="C22" s="1646"/>
    </row>
    <row r="23" spans="1:13" ht="18" customHeight="1" x14ac:dyDescent="0.15">
      <c r="A23" s="859">
        <v>20</v>
      </c>
      <c r="B23" s="1645"/>
      <c r="C23" s="1646"/>
    </row>
    <row r="24" spans="1:13" ht="18" customHeight="1" thickBot="1" x14ac:dyDescent="0.2">
      <c r="A24" s="859">
        <v>21</v>
      </c>
      <c r="B24" s="1645"/>
      <c r="C24" s="1646"/>
      <c r="F24" s="1703" t="s">
        <v>1570</v>
      </c>
      <c r="G24" s="1703"/>
      <c r="J24" s="1647" t="s">
        <v>1569</v>
      </c>
      <c r="K24" s="1647"/>
    </row>
    <row r="25" spans="1:13" ht="18" customHeight="1" x14ac:dyDescent="0.15">
      <c r="A25" s="859">
        <v>22</v>
      </c>
      <c r="B25" s="1645"/>
      <c r="C25" s="1646"/>
      <c r="F25" s="1704">
        <f>B11</f>
        <v>0</v>
      </c>
      <c r="G25" s="1705"/>
      <c r="J25" s="1706">
        <f>B10</f>
        <v>0</v>
      </c>
      <c r="K25" s="1707"/>
    </row>
    <row r="26" spans="1:13" ht="18" customHeight="1" x14ac:dyDescent="0.15">
      <c r="A26" s="859">
        <v>23</v>
      </c>
      <c r="B26" s="1645"/>
      <c r="C26" s="1646"/>
      <c r="F26" s="1708">
        <f>B12</f>
        <v>0</v>
      </c>
      <c r="G26" s="1709"/>
      <c r="J26" s="1650">
        <f>B13</f>
        <v>0</v>
      </c>
      <c r="K26" s="1651"/>
    </row>
    <row r="27" spans="1:13" ht="18" customHeight="1" thickBot="1" x14ac:dyDescent="0.2">
      <c r="A27" s="859">
        <v>24</v>
      </c>
      <c r="B27" s="1714"/>
      <c r="C27" s="1715"/>
      <c r="F27" s="1710">
        <f>B27</f>
        <v>0</v>
      </c>
      <c r="G27" s="1711"/>
      <c r="J27" s="1652">
        <f>B26</f>
        <v>0</v>
      </c>
      <c r="K27" s="1653"/>
    </row>
    <row r="28" spans="1:13" ht="18" customHeight="1" x14ac:dyDescent="0.15">
      <c r="A28" s="53"/>
    </row>
    <row r="29" spans="1:13" ht="18" customHeight="1" x14ac:dyDescent="0.15">
      <c r="M29" s="49"/>
    </row>
    <row r="30" spans="1:13" ht="18" customHeight="1" thickBot="1" x14ac:dyDescent="0.2">
      <c r="C30" s="1716" t="s">
        <v>1433</v>
      </c>
      <c r="D30" s="1716"/>
      <c r="E30" s="1716"/>
      <c r="F30" s="1716"/>
      <c r="G30" s="1716"/>
      <c r="H30" s="1716"/>
      <c r="I30" s="1716"/>
      <c r="J30" s="1716"/>
    </row>
    <row r="31" spans="1:13" ht="18" customHeight="1" thickBot="1" x14ac:dyDescent="0.2">
      <c r="A31" s="1712"/>
      <c r="B31" s="1713"/>
      <c r="C31" s="1005" t="s">
        <v>915</v>
      </c>
      <c r="D31" s="1006" t="s">
        <v>916</v>
      </c>
      <c r="E31" s="1006" t="s">
        <v>803</v>
      </c>
      <c r="F31" s="1006" t="s">
        <v>1571</v>
      </c>
      <c r="G31" s="1006" t="s">
        <v>1437</v>
      </c>
      <c r="H31" s="1006" t="s">
        <v>498</v>
      </c>
      <c r="I31" s="1006" t="s">
        <v>1572</v>
      </c>
      <c r="J31" s="1007" t="s">
        <v>1573</v>
      </c>
    </row>
    <row r="32" spans="1:13" ht="18" customHeight="1" x14ac:dyDescent="0.15">
      <c r="A32" s="1712"/>
      <c r="B32" s="1713"/>
      <c r="C32" s="1001">
        <v>1</v>
      </c>
      <c r="D32" s="1002">
        <v>2</v>
      </c>
      <c r="E32" s="1002">
        <v>3</v>
      </c>
      <c r="F32" s="1002">
        <v>4</v>
      </c>
      <c r="G32" s="1002">
        <v>5</v>
      </c>
      <c r="H32" s="1002">
        <v>6</v>
      </c>
      <c r="I32" s="1002">
        <v>7</v>
      </c>
      <c r="J32" s="862">
        <v>8</v>
      </c>
    </row>
    <row r="33" spans="1:11" ht="18" customHeight="1" x14ac:dyDescent="0.15">
      <c r="C33" s="1003">
        <v>16</v>
      </c>
      <c r="D33" s="120">
        <v>15</v>
      </c>
      <c r="E33" s="120">
        <v>14</v>
      </c>
      <c r="F33" s="120">
        <v>13</v>
      </c>
      <c r="G33" s="120">
        <v>12</v>
      </c>
      <c r="H33" s="120">
        <v>11</v>
      </c>
      <c r="I33" s="120">
        <v>10</v>
      </c>
      <c r="J33" s="864">
        <v>9</v>
      </c>
    </row>
    <row r="34" spans="1:11" ht="18" customHeight="1" thickBot="1" x14ac:dyDescent="0.2">
      <c r="C34" s="1004">
        <v>17</v>
      </c>
      <c r="D34" s="125">
        <v>18</v>
      </c>
      <c r="E34" s="125">
        <v>19</v>
      </c>
      <c r="F34" s="125">
        <v>20</v>
      </c>
      <c r="G34" s="125">
        <v>21</v>
      </c>
      <c r="H34" s="125">
        <v>22</v>
      </c>
      <c r="I34" s="125">
        <v>23</v>
      </c>
      <c r="J34" s="866">
        <v>24</v>
      </c>
    </row>
    <row r="35" spans="1:11" ht="18" customHeight="1" thickBot="1" x14ac:dyDescent="0.2"/>
    <row r="36" spans="1:11" ht="18" customHeight="1" thickBot="1" x14ac:dyDescent="0.2">
      <c r="G36" s="1660" t="s">
        <v>2241</v>
      </c>
      <c r="H36" s="1661"/>
    </row>
    <row r="37" spans="1:11" ht="18" customHeight="1" x14ac:dyDescent="0.15">
      <c r="C37" s="49" t="s">
        <v>2241</v>
      </c>
      <c r="E37" s="49" t="s">
        <v>2242</v>
      </c>
      <c r="G37" s="1032" t="s">
        <v>915</v>
      </c>
      <c r="H37" s="1033" t="s">
        <v>1571</v>
      </c>
    </row>
    <row r="38" spans="1:11" ht="18" customHeight="1" thickBot="1" x14ac:dyDescent="0.2">
      <c r="C38" s="49" t="s">
        <v>1434</v>
      </c>
      <c r="E38" s="49" t="s">
        <v>1434</v>
      </c>
      <c r="G38" s="1004" t="s">
        <v>1573</v>
      </c>
      <c r="H38" s="866" t="s">
        <v>1437</v>
      </c>
    </row>
    <row r="39" spans="1:11" ht="18" customHeight="1" thickBot="1" x14ac:dyDescent="0.2">
      <c r="C39" s="1012" t="s">
        <v>915</v>
      </c>
      <c r="E39" s="1012" t="s">
        <v>916</v>
      </c>
      <c r="J39" s="49" t="s">
        <v>1577</v>
      </c>
    </row>
    <row r="40" spans="1:11" ht="18" customHeight="1" thickBot="1" x14ac:dyDescent="0.2">
      <c r="C40" s="1013" t="s">
        <v>1571</v>
      </c>
      <c r="E40" s="1013" t="s">
        <v>803</v>
      </c>
      <c r="G40" s="1660" t="s">
        <v>2242</v>
      </c>
      <c r="H40" s="1661"/>
      <c r="J40" s="1008" t="s">
        <v>1576</v>
      </c>
    </row>
    <row r="41" spans="1:11" ht="18" customHeight="1" x14ac:dyDescent="0.15">
      <c r="C41" s="1013" t="s">
        <v>1437</v>
      </c>
      <c r="E41" s="1013" t="s">
        <v>498</v>
      </c>
      <c r="G41" s="1032" t="s">
        <v>916</v>
      </c>
      <c r="H41" s="1033" t="s">
        <v>803</v>
      </c>
      <c r="J41" s="1009" t="s">
        <v>1574</v>
      </c>
    </row>
    <row r="42" spans="1:11" ht="18" customHeight="1" thickBot="1" x14ac:dyDescent="0.2">
      <c r="C42" s="1015" t="s">
        <v>1573</v>
      </c>
      <c r="E42" s="1015" t="s">
        <v>1572</v>
      </c>
      <c r="G42" s="1004" t="s">
        <v>1572</v>
      </c>
      <c r="H42" s="866" t="s">
        <v>498</v>
      </c>
      <c r="J42" s="1010" t="s">
        <v>1575</v>
      </c>
    </row>
    <row r="43" spans="1:11" ht="18" customHeight="1" x14ac:dyDescent="0.15"/>
    <row r="45" spans="1:11" ht="18" customHeight="1" x14ac:dyDescent="0.15">
      <c r="A45" s="1637" t="s">
        <v>192</v>
      </c>
      <c r="B45" s="1637"/>
      <c r="C45" s="1637"/>
      <c r="D45" s="1637"/>
      <c r="E45" s="1637"/>
      <c r="F45" s="1637"/>
      <c r="G45" s="1637"/>
      <c r="H45" s="1637"/>
      <c r="I45" s="1637"/>
      <c r="J45" s="1637"/>
      <c r="K45" s="1637"/>
    </row>
    <row r="46" spans="1:11" ht="18" customHeight="1" x14ac:dyDescent="0.15"/>
    <row r="47" spans="1:11" ht="18" customHeight="1" x14ac:dyDescent="0.15"/>
    <row r="48" spans="1:11" ht="18" customHeight="1" x14ac:dyDescent="0.15">
      <c r="B48" s="1654" t="s">
        <v>1135</v>
      </c>
      <c r="C48" s="1654"/>
      <c r="D48" s="1654"/>
      <c r="E48" s="1654"/>
      <c r="F48" s="1654"/>
      <c r="G48" s="1654"/>
      <c r="H48" s="1654"/>
      <c r="I48" s="1654"/>
      <c r="J48" s="1654"/>
    </row>
    <row r="49" spans="1:11" ht="18" customHeight="1" x14ac:dyDescent="0.15"/>
    <row r="50" spans="1:11" ht="18" customHeight="1" x14ac:dyDescent="0.15">
      <c r="A50" s="1637" t="s">
        <v>2246</v>
      </c>
      <c r="B50" s="1637"/>
      <c r="C50" s="1637"/>
      <c r="D50" s="1637"/>
      <c r="E50" s="1637"/>
      <c r="F50" s="1637"/>
      <c r="G50" s="1637"/>
      <c r="H50" s="1637"/>
      <c r="I50" s="1637"/>
      <c r="J50" s="1637"/>
      <c r="K50" s="1637"/>
    </row>
    <row r="51" spans="1:11" ht="18" customHeight="1" x14ac:dyDescent="0.15">
      <c r="A51" s="1637" t="s">
        <v>698</v>
      </c>
      <c r="B51" s="1637"/>
      <c r="C51" s="1637"/>
      <c r="D51" s="1637"/>
      <c r="E51" s="1637"/>
      <c r="F51" s="150"/>
      <c r="G51" s="1637" t="s">
        <v>936</v>
      </c>
      <c r="H51" s="1637"/>
      <c r="I51" s="1637"/>
      <c r="J51" s="1637"/>
      <c r="K51" s="1637"/>
    </row>
    <row r="52" spans="1:11" ht="18" customHeight="1" x14ac:dyDescent="0.15">
      <c r="A52" s="171"/>
      <c r="B52" s="171"/>
      <c r="C52" s="171"/>
      <c r="D52" s="171"/>
      <c r="E52" s="171"/>
      <c r="F52" s="150"/>
      <c r="G52" s="171"/>
      <c r="H52" s="171"/>
      <c r="I52" s="171"/>
      <c r="J52" s="171"/>
      <c r="K52" s="171"/>
    </row>
    <row r="53" spans="1:11" ht="18" customHeight="1" thickBot="1" x14ac:dyDescent="0.2">
      <c r="D53" s="1655" t="s">
        <v>307</v>
      </c>
      <c r="E53" s="1655"/>
      <c r="J53" s="1655" t="s">
        <v>308</v>
      </c>
      <c r="K53" s="1655"/>
    </row>
    <row r="54" spans="1:11" ht="15.75" customHeight="1" thickBot="1" x14ac:dyDescent="0.2">
      <c r="A54" s="1039" t="s">
        <v>1718</v>
      </c>
      <c r="B54" s="1717" t="s">
        <v>865</v>
      </c>
      <c r="C54" s="1718"/>
      <c r="D54" s="1719" t="s">
        <v>866</v>
      </c>
      <c r="E54" s="1720"/>
      <c r="G54" s="1036" t="s">
        <v>1718</v>
      </c>
      <c r="H54" s="1656" t="s">
        <v>865</v>
      </c>
      <c r="I54" s="1657"/>
      <c r="J54" s="1658" t="s">
        <v>866</v>
      </c>
      <c r="K54" s="1659"/>
    </row>
    <row r="55" spans="1:11" ht="15.75" customHeight="1" x14ac:dyDescent="0.15">
      <c r="A55" s="998" t="s">
        <v>1710</v>
      </c>
      <c r="B55" s="1672">
        <f>B20</f>
        <v>0</v>
      </c>
      <c r="C55" s="1673"/>
      <c r="D55" s="1674">
        <f>B19</f>
        <v>0</v>
      </c>
      <c r="E55" s="1675"/>
      <c r="G55" s="21" t="s">
        <v>1719</v>
      </c>
      <c r="H55" s="1664">
        <f>B21</f>
        <v>0</v>
      </c>
      <c r="I55" s="1665"/>
      <c r="J55" s="1666">
        <f>B18</f>
        <v>0</v>
      </c>
      <c r="K55" s="1667"/>
    </row>
    <row r="56" spans="1:11" ht="15.75" customHeight="1" x14ac:dyDescent="0.15">
      <c r="A56" s="228" t="s">
        <v>937</v>
      </c>
      <c r="B56" s="1721">
        <f>B23</f>
        <v>0</v>
      </c>
      <c r="C56" s="1722"/>
      <c r="D56" s="1723">
        <f>B16</f>
        <v>0</v>
      </c>
      <c r="E56" s="1724"/>
      <c r="G56" s="228" t="s">
        <v>939</v>
      </c>
      <c r="H56" s="1721">
        <f>B22</f>
        <v>0</v>
      </c>
      <c r="I56" s="1722"/>
      <c r="J56" s="1723">
        <f>B17</f>
        <v>0</v>
      </c>
      <c r="K56" s="1724"/>
    </row>
    <row r="57" spans="1:11" ht="15.75" customHeight="1" x14ac:dyDescent="0.15">
      <c r="A57" s="1034" t="s">
        <v>938</v>
      </c>
      <c r="B57" s="1680">
        <f>B24</f>
        <v>0</v>
      </c>
      <c r="C57" s="1681"/>
      <c r="D57" s="1682">
        <f>B15</f>
        <v>0</v>
      </c>
      <c r="E57" s="1683"/>
      <c r="G57" s="229" t="s">
        <v>940</v>
      </c>
      <c r="H57" s="1664">
        <f>B25</f>
        <v>0</v>
      </c>
      <c r="I57" s="1665"/>
      <c r="J57" s="1666">
        <f>B14</f>
        <v>0</v>
      </c>
      <c r="K57" s="1667"/>
    </row>
    <row r="58" spans="1:11" ht="15.75" customHeight="1" thickBot="1" x14ac:dyDescent="0.2">
      <c r="A58" s="22" t="s">
        <v>1713</v>
      </c>
      <c r="B58" s="1676">
        <f>B27</f>
        <v>0</v>
      </c>
      <c r="C58" s="1677"/>
      <c r="D58" s="1678">
        <f>B12</f>
        <v>0</v>
      </c>
      <c r="E58" s="1679"/>
      <c r="G58" s="22" t="s">
        <v>1722</v>
      </c>
      <c r="H58" s="1676">
        <f>B26</f>
        <v>0</v>
      </c>
      <c r="I58" s="1677"/>
      <c r="J58" s="1678">
        <f>B13</f>
        <v>0</v>
      </c>
      <c r="K58" s="1679"/>
    </row>
    <row r="59" spans="1:11" ht="15.75" customHeight="1" x14ac:dyDescent="0.15"/>
    <row r="60" spans="1:11" ht="15.75" customHeight="1" x14ac:dyDescent="0.15"/>
    <row r="61" spans="1:11" ht="18" customHeight="1" x14ac:dyDescent="0.15"/>
    <row r="62" spans="1:11" ht="18" customHeight="1" thickBot="1" x14ac:dyDescent="0.2">
      <c r="D62" s="1655" t="s">
        <v>308</v>
      </c>
      <c r="E62" s="1655"/>
      <c r="J62" s="1655" t="s">
        <v>308</v>
      </c>
      <c r="K62" s="1655"/>
    </row>
    <row r="63" spans="1:11" ht="18" customHeight="1" x14ac:dyDescent="0.15">
      <c r="A63" s="1036" t="s">
        <v>1718</v>
      </c>
      <c r="B63" s="1684" t="s">
        <v>865</v>
      </c>
      <c r="C63" s="1657"/>
      <c r="D63" s="1658" t="s">
        <v>866</v>
      </c>
      <c r="E63" s="1659"/>
      <c r="G63" s="1036" t="s">
        <v>1718</v>
      </c>
      <c r="H63" s="1684" t="s">
        <v>865</v>
      </c>
      <c r="I63" s="1657"/>
      <c r="J63" s="1658" t="s">
        <v>866</v>
      </c>
      <c r="K63" s="1659"/>
    </row>
    <row r="64" spans="1:11" ht="18" customHeight="1" x14ac:dyDescent="0.15">
      <c r="A64" s="407" t="s">
        <v>1710</v>
      </c>
      <c r="B64" s="1664">
        <f>B4</f>
        <v>0</v>
      </c>
      <c r="C64" s="1665"/>
      <c r="D64" s="1666">
        <f>B20</f>
        <v>0</v>
      </c>
      <c r="E64" s="1667"/>
      <c r="G64" s="407" t="s">
        <v>1719</v>
      </c>
      <c r="H64" s="1664">
        <f>B5</f>
        <v>0</v>
      </c>
      <c r="I64" s="1665"/>
      <c r="J64" s="1666">
        <f>B21</f>
        <v>0</v>
      </c>
      <c r="K64" s="1667"/>
    </row>
    <row r="65" spans="1:11" ht="18" customHeight="1" x14ac:dyDescent="0.15">
      <c r="A65" s="228" t="s">
        <v>937</v>
      </c>
      <c r="B65" s="1721">
        <f>B7</f>
        <v>0</v>
      </c>
      <c r="C65" s="1722"/>
      <c r="D65" s="1723">
        <f>B23</f>
        <v>0</v>
      </c>
      <c r="E65" s="1724"/>
      <c r="G65" s="228" t="s">
        <v>939</v>
      </c>
      <c r="H65" s="1721">
        <f>B6</f>
        <v>0</v>
      </c>
      <c r="I65" s="1722"/>
      <c r="J65" s="1723">
        <f>B22</f>
        <v>0</v>
      </c>
      <c r="K65" s="1724"/>
    </row>
    <row r="66" spans="1:11" ht="18" customHeight="1" x14ac:dyDescent="0.15">
      <c r="A66" s="229" t="s">
        <v>938</v>
      </c>
      <c r="B66" s="1664">
        <f>B8</f>
        <v>0</v>
      </c>
      <c r="C66" s="1665"/>
      <c r="D66" s="1666">
        <f>B24</f>
        <v>0</v>
      </c>
      <c r="E66" s="1667"/>
      <c r="G66" s="229" t="s">
        <v>940</v>
      </c>
      <c r="H66" s="1664">
        <f>B9</f>
        <v>0</v>
      </c>
      <c r="I66" s="1665"/>
      <c r="J66" s="1666">
        <f>B25</f>
        <v>0</v>
      </c>
      <c r="K66" s="1667"/>
    </row>
    <row r="67" spans="1:11" ht="18" customHeight="1" thickBot="1" x14ac:dyDescent="0.2">
      <c r="A67" s="22" t="s">
        <v>1713</v>
      </c>
      <c r="B67" s="1676">
        <f>B11</f>
        <v>0</v>
      </c>
      <c r="C67" s="1677"/>
      <c r="D67" s="1678">
        <f>B27</f>
        <v>0</v>
      </c>
      <c r="E67" s="1679"/>
      <c r="G67" s="22" t="s">
        <v>1722</v>
      </c>
      <c r="H67" s="1676">
        <f>B10</f>
        <v>0</v>
      </c>
      <c r="I67" s="1677"/>
      <c r="J67" s="1678">
        <f>B26</f>
        <v>0</v>
      </c>
      <c r="K67" s="1679"/>
    </row>
    <row r="68" spans="1:11" ht="18" customHeight="1" x14ac:dyDescent="0.15"/>
    <row r="69" spans="1:11" ht="18" customHeight="1" x14ac:dyDescent="0.15"/>
    <row r="70" spans="1:11" ht="18" customHeight="1" x14ac:dyDescent="0.15"/>
    <row r="71" spans="1:11" ht="18" customHeight="1" thickBot="1" x14ac:dyDescent="0.2">
      <c r="D71" s="1655" t="s">
        <v>309</v>
      </c>
      <c r="E71" s="1655"/>
      <c r="J71" s="1655" t="s">
        <v>309</v>
      </c>
      <c r="K71" s="1655"/>
    </row>
    <row r="72" spans="1:11" ht="18" customHeight="1" x14ac:dyDescent="0.15">
      <c r="A72" s="1036" t="s">
        <v>1718</v>
      </c>
      <c r="B72" s="1684" t="s">
        <v>865</v>
      </c>
      <c r="C72" s="1657"/>
      <c r="D72" s="1658" t="s">
        <v>866</v>
      </c>
      <c r="E72" s="1659"/>
      <c r="G72" s="1036" t="s">
        <v>1718</v>
      </c>
      <c r="H72" s="1684" t="s">
        <v>865</v>
      </c>
      <c r="I72" s="1657"/>
      <c r="J72" s="1658" t="s">
        <v>866</v>
      </c>
      <c r="K72" s="1659"/>
    </row>
    <row r="73" spans="1:11" ht="18" customHeight="1" x14ac:dyDescent="0.15">
      <c r="A73" s="407" t="s">
        <v>1710</v>
      </c>
      <c r="B73" s="1664">
        <f>B19</f>
        <v>0</v>
      </c>
      <c r="C73" s="1665"/>
      <c r="D73" s="1666">
        <f>B4</f>
        <v>0</v>
      </c>
      <c r="E73" s="1667"/>
      <c r="G73" s="407" t="s">
        <v>1719</v>
      </c>
      <c r="H73" s="1664">
        <f>B18</f>
        <v>0</v>
      </c>
      <c r="I73" s="1665"/>
      <c r="J73" s="1666">
        <f>B5</f>
        <v>0</v>
      </c>
      <c r="K73" s="1667"/>
    </row>
    <row r="74" spans="1:11" ht="18" customHeight="1" x14ac:dyDescent="0.15">
      <c r="A74" s="228" t="s">
        <v>937</v>
      </c>
      <c r="B74" s="1721">
        <f>B16</f>
        <v>0</v>
      </c>
      <c r="C74" s="1722"/>
      <c r="D74" s="1723">
        <f>B7</f>
        <v>0</v>
      </c>
      <c r="E74" s="1724"/>
      <c r="G74" s="228" t="s">
        <v>939</v>
      </c>
      <c r="H74" s="1721">
        <f>B17</f>
        <v>0</v>
      </c>
      <c r="I74" s="1722"/>
      <c r="J74" s="1723">
        <f>B6</f>
        <v>0</v>
      </c>
      <c r="K74" s="1724"/>
    </row>
    <row r="75" spans="1:11" ht="18" customHeight="1" x14ac:dyDescent="0.15">
      <c r="A75" s="229" t="s">
        <v>938</v>
      </c>
      <c r="B75" s="1664">
        <f>B15</f>
        <v>0</v>
      </c>
      <c r="C75" s="1665"/>
      <c r="D75" s="1666">
        <f>B8</f>
        <v>0</v>
      </c>
      <c r="E75" s="1667"/>
      <c r="G75" s="229" t="s">
        <v>940</v>
      </c>
      <c r="H75" s="1664">
        <f>B14</f>
        <v>0</v>
      </c>
      <c r="I75" s="1665"/>
      <c r="J75" s="1666">
        <f>B9</f>
        <v>0</v>
      </c>
      <c r="K75" s="1667"/>
    </row>
    <row r="76" spans="1:11" ht="18" customHeight="1" thickBot="1" x14ac:dyDescent="0.2">
      <c r="A76" s="22" t="s">
        <v>1713</v>
      </c>
      <c r="B76" s="1676">
        <f>B12</f>
        <v>0</v>
      </c>
      <c r="C76" s="1677"/>
      <c r="D76" s="1678">
        <f>B11</f>
        <v>0</v>
      </c>
      <c r="E76" s="1679"/>
      <c r="G76" s="22" t="s">
        <v>1722</v>
      </c>
      <c r="H76" s="1676">
        <f>B13</f>
        <v>0</v>
      </c>
      <c r="I76" s="1677"/>
      <c r="J76" s="1678">
        <f>B10</f>
        <v>0</v>
      </c>
      <c r="K76" s="1679"/>
    </row>
    <row r="77" spans="1:11" ht="18" customHeight="1" x14ac:dyDescent="0.15"/>
    <row r="78" spans="1:11" ht="18" customHeight="1" x14ac:dyDescent="0.15"/>
    <row r="79" spans="1:11" ht="18" customHeight="1" x14ac:dyDescent="0.15"/>
    <row r="80" spans="1:11" ht="18" customHeight="1" x14ac:dyDescent="0.15"/>
    <row r="81" spans="1:11" ht="18" customHeight="1" x14ac:dyDescent="0.15"/>
    <row r="82" spans="1:11" ht="18" customHeight="1" x14ac:dyDescent="0.15"/>
    <row r="83" spans="1:11" ht="18" customHeight="1" x14ac:dyDescent="0.15"/>
    <row r="84" spans="1:11" ht="18" customHeight="1" x14ac:dyDescent="0.15"/>
    <row r="85" spans="1:11" ht="18" customHeight="1" x14ac:dyDescent="0.15"/>
    <row r="86" spans="1:11" ht="18" customHeight="1" x14ac:dyDescent="0.15"/>
    <row r="87" spans="1:11" ht="18" customHeight="1" x14ac:dyDescent="0.15">
      <c r="A87" s="1637" t="s">
        <v>192</v>
      </c>
      <c r="B87" s="1637"/>
      <c r="C87" s="1637"/>
      <c r="D87" s="1637"/>
      <c r="E87" s="1637"/>
      <c r="F87" s="1637"/>
      <c r="G87" s="1637"/>
      <c r="H87" s="1637"/>
      <c r="I87" s="1637"/>
      <c r="J87" s="1637"/>
      <c r="K87" s="1637"/>
    </row>
    <row r="88" spans="1:11" ht="18" customHeight="1" x14ac:dyDescent="0.15"/>
    <row r="89" spans="1:11" ht="18" customHeight="1" x14ac:dyDescent="0.15">
      <c r="A89" s="1637" t="s">
        <v>350</v>
      </c>
      <c r="B89" s="1637"/>
      <c r="C89" s="1637"/>
      <c r="D89" s="1637"/>
      <c r="E89" s="1637"/>
      <c r="F89" s="1637"/>
      <c r="G89" s="1637"/>
      <c r="H89" s="1637"/>
      <c r="I89" s="1637"/>
      <c r="J89" s="1637"/>
      <c r="K89" s="1637"/>
    </row>
    <row r="90" spans="1:11" ht="18" customHeight="1" thickBot="1" x14ac:dyDescent="0.2">
      <c r="D90" s="1687"/>
      <c r="E90" s="1687"/>
    </row>
    <row r="91" spans="1:11" ht="73.5" customHeight="1" x14ac:dyDescent="0.15">
      <c r="A91" s="1690"/>
      <c r="B91" s="1691"/>
      <c r="C91" s="997">
        <f>B4</f>
        <v>0</v>
      </c>
      <c r="D91" s="151">
        <f>B19</f>
        <v>0</v>
      </c>
      <c r="E91" s="151">
        <f>B20</f>
        <v>0</v>
      </c>
      <c r="F91" s="427" t="s">
        <v>2039</v>
      </c>
      <c r="G91" s="1094" t="s">
        <v>852</v>
      </c>
    </row>
    <row r="92" spans="1:11" ht="24" customHeight="1" x14ac:dyDescent="0.15">
      <c r="A92" s="1685">
        <f>B4</f>
        <v>0</v>
      </c>
      <c r="B92" s="1686"/>
      <c r="C92" s="711"/>
      <c r="D92" s="211"/>
      <c r="E92" s="211"/>
      <c r="F92" s="726"/>
      <c r="G92" s="728"/>
      <c r="H92" s="1020" t="s">
        <v>1680</v>
      </c>
      <c r="J92" s="1020"/>
    </row>
    <row r="93" spans="1:11" ht="24" customHeight="1" x14ac:dyDescent="0.15">
      <c r="A93" s="1685">
        <f>B19</f>
        <v>0</v>
      </c>
      <c r="B93" s="1686"/>
      <c r="C93" s="99"/>
      <c r="D93" s="711"/>
      <c r="E93" s="211"/>
      <c r="F93" s="726"/>
      <c r="G93" s="728"/>
    </row>
    <row r="94" spans="1:11" ht="24" customHeight="1" thickBot="1" x14ac:dyDescent="0.2">
      <c r="A94" s="1688">
        <f>B20</f>
        <v>0</v>
      </c>
      <c r="B94" s="1689"/>
      <c r="C94" s="103"/>
      <c r="D94" s="314"/>
      <c r="E94" s="757"/>
      <c r="F94" s="714"/>
      <c r="G94" s="729"/>
    </row>
    <row r="95" spans="1:11" ht="18" customHeight="1" x14ac:dyDescent="0.15"/>
    <row r="96" spans="1:11" ht="18" customHeight="1" thickBot="1" x14ac:dyDescent="0.2"/>
    <row r="97" spans="1:10" ht="73.5" customHeight="1" x14ac:dyDescent="0.15">
      <c r="A97" s="1690"/>
      <c r="B97" s="1691"/>
      <c r="C97" s="997">
        <f>B7</f>
        <v>0</v>
      </c>
      <c r="D97" s="151">
        <f>B16</f>
        <v>0</v>
      </c>
      <c r="E97" s="151">
        <f>B23</f>
        <v>0</v>
      </c>
      <c r="F97" s="427" t="s">
        <v>2039</v>
      </c>
      <c r="G97" s="1094" t="s">
        <v>852</v>
      </c>
    </row>
    <row r="98" spans="1:10" ht="24" customHeight="1" x14ac:dyDescent="0.15">
      <c r="A98" s="1685">
        <f>B7</f>
        <v>0</v>
      </c>
      <c r="B98" s="1686"/>
      <c r="C98" s="711"/>
      <c r="D98" s="211"/>
      <c r="E98" s="211"/>
      <c r="F98" s="726"/>
      <c r="G98" s="728"/>
      <c r="H98" s="1020" t="s">
        <v>1816</v>
      </c>
      <c r="J98" s="1020"/>
    </row>
    <row r="99" spans="1:10" ht="24" customHeight="1" x14ac:dyDescent="0.15">
      <c r="A99" s="1685">
        <f>B16</f>
        <v>0</v>
      </c>
      <c r="B99" s="1686"/>
      <c r="C99" s="99"/>
      <c r="D99" s="711"/>
      <c r="E99" s="211"/>
      <c r="F99" s="726"/>
      <c r="G99" s="728"/>
    </row>
    <row r="100" spans="1:10" ht="24" customHeight="1" thickBot="1" x14ac:dyDescent="0.2">
      <c r="A100" s="1688">
        <f>B23</f>
        <v>0</v>
      </c>
      <c r="B100" s="1689"/>
      <c r="C100" s="103"/>
      <c r="D100" s="314"/>
      <c r="E100" s="757"/>
      <c r="F100" s="714"/>
      <c r="G100" s="729"/>
    </row>
    <row r="101" spans="1:10" ht="18" customHeight="1" x14ac:dyDescent="0.15"/>
    <row r="102" spans="1:10" ht="18" customHeight="1" thickBot="1" x14ac:dyDescent="0.2"/>
    <row r="103" spans="1:10" ht="73.5" customHeight="1" x14ac:dyDescent="0.15">
      <c r="A103" s="1690"/>
      <c r="B103" s="1691"/>
      <c r="C103" s="997">
        <f>B8</f>
        <v>0</v>
      </c>
      <c r="D103" s="151">
        <f>B15</f>
        <v>0</v>
      </c>
      <c r="E103" s="151">
        <f>B24</f>
        <v>0</v>
      </c>
      <c r="F103" s="427" t="s">
        <v>2039</v>
      </c>
      <c r="G103" s="1094" t="s">
        <v>852</v>
      </c>
    </row>
    <row r="104" spans="1:10" ht="24" customHeight="1" x14ac:dyDescent="0.15">
      <c r="A104" s="1685">
        <f>B8</f>
        <v>0</v>
      </c>
      <c r="B104" s="1686"/>
      <c r="C104" s="711"/>
      <c r="D104" s="211"/>
      <c r="E104" s="211"/>
      <c r="F104" s="726"/>
      <c r="G104" s="728"/>
      <c r="H104" s="1020" t="s">
        <v>1817</v>
      </c>
      <c r="J104" s="1020"/>
    </row>
    <row r="105" spans="1:10" ht="24" customHeight="1" x14ac:dyDescent="0.15">
      <c r="A105" s="1685">
        <f>B15</f>
        <v>0</v>
      </c>
      <c r="B105" s="1686"/>
      <c r="C105" s="99"/>
      <c r="D105" s="711"/>
      <c r="E105" s="211"/>
      <c r="F105" s="726"/>
      <c r="G105" s="728"/>
    </row>
    <row r="106" spans="1:10" ht="24" customHeight="1" thickBot="1" x14ac:dyDescent="0.2">
      <c r="A106" s="1688">
        <f>B24</f>
        <v>0</v>
      </c>
      <c r="B106" s="1689"/>
      <c r="C106" s="103"/>
      <c r="D106" s="314"/>
      <c r="E106" s="757"/>
      <c r="F106" s="714"/>
      <c r="G106" s="729"/>
    </row>
    <row r="107" spans="1:10" ht="18" customHeight="1" x14ac:dyDescent="0.15">
      <c r="A107" s="19"/>
      <c r="B107" s="19"/>
      <c r="C107" s="52"/>
      <c r="D107" s="52"/>
    </row>
    <row r="108" spans="1:10" ht="18" customHeight="1" thickBot="1" x14ac:dyDescent="0.2"/>
    <row r="109" spans="1:10" ht="73.5" customHeight="1" x14ac:dyDescent="0.15">
      <c r="A109" s="1690"/>
      <c r="B109" s="1691"/>
      <c r="C109" s="997">
        <f>B11</f>
        <v>0</v>
      </c>
      <c r="D109" s="151">
        <f>B12</f>
        <v>0</v>
      </c>
      <c r="E109" s="151">
        <f>B27</f>
        <v>0</v>
      </c>
      <c r="F109" s="427" t="s">
        <v>2039</v>
      </c>
      <c r="G109" s="1094" t="s">
        <v>852</v>
      </c>
    </row>
    <row r="110" spans="1:10" ht="24" customHeight="1" x14ac:dyDescent="0.15">
      <c r="A110" s="1685">
        <f>B11</f>
        <v>0</v>
      </c>
      <c r="B110" s="1686"/>
      <c r="C110" s="711"/>
      <c r="D110" s="211"/>
      <c r="E110" s="211"/>
      <c r="F110" s="726"/>
      <c r="G110" s="728"/>
      <c r="H110" s="1020" t="s">
        <v>1570</v>
      </c>
      <c r="J110" s="1020"/>
    </row>
    <row r="111" spans="1:10" ht="24" customHeight="1" x14ac:dyDescent="0.15">
      <c r="A111" s="1685">
        <f>B12</f>
        <v>0</v>
      </c>
      <c r="B111" s="1686"/>
      <c r="C111" s="99"/>
      <c r="D111" s="711"/>
      <c r="E111" s="211"/>
      <c r="F111" s="726"/>
      <c r="G111" s="728"/>
    </row>
    <row r="112" spans="1:10" ht="24" customHeight="1" thickBot="1" x14ac:dyDescent="0.2">
      <c r="A112" s="1688">
        <f>B27</f>
        <v>0</v>
      </c>
      <c r="B112" s="1689"/>
      <c r="C112" s="103"/>
      <c r="D112" s="314"/>
      <c r="E112" s="757"/>
      <c r="F112" s="714"/>
      <c r="G112" s="729"/>
    </row>
    <row r="113" spans="1:11" ht="18" customHeight="1" x14ac:dyDescent="0.15">
      <c r="A113" s="19"/>
      <c r="B113" s="19"/>
      <c r="C113" s="52"/>
      <c r="D113" s="52"/>
    </row>
    <row r="114" spans="1:11" ht="18" customHeight="1" x14ac:dyDescent="0.15">
      <c r="A114" s="19"/>
      <c r="B114" s="19"/>
      <c r="C114" s="52"/>
      <c r="D114" s="52"/>
    </row>
    <row r="115" spans="1:11" ht="18" customHeight="1" x14ac:dyDescent="0.15">
      <c r="A115" s="1637" t="s">
        <v>452</v>
      </c>
      <c r="B115" s="1637"/>
      <c r="C115" s="1637"/>
      <c r="D115" s="1637"/>
      <c r="E115" s="1637"/>
      <c r="F115" s="1637"/>
      <c r="G115" s="1637"/>
      <c r="H115" s="1637"/>
      <c r="I115" s="1637"/>
      <c r="J115" s="1637"/>
      <c r="K115" s="1637"/>
    </row>
    <row r="116" spans="1:11" ht="18" customHeight="1" thickBot="1" x14ac:dyDescent="0.2"/>
    <row r="117" spans="1:11" ht="70.5" customHeight="1" x14ac:dyDescent="0.15">
      <c r="A117" s="1690"/>
      <c r="B117" s="1691"/>
      <c r="C117" s="997">
        <f>B5</f>
        <v>0</v>
      </c>
      <c r="D117" s="151">
        <f>B18</f>
        <v>0</v>
      </c>
      <c r="E117" s="151">
        <f>B21</f>
        <v>0</v>
      </c>
      <c r="F117" s="427" t="s">
        <v>2039</v>
      </c>
      <c r="G117" s="1094" t="s">
        <v>852</v>
      </c>
    </row>
    <row r="118" spans="1:11" ht="24" customHeight="1" x14ac:dyDescent="0.15">
      <c r="A118" s="1685">
        <f>B5</f>
        <v>0</v>
      </c>
      <c r="B118" s="1686"/>
      <c r="C118" s="711"/>
      <c r="D118" s="211"/>
      <c r="E118" s="211"/>
      <c r="F118" s="726"/>
      <c r="G118" s="728"/>
      <c r="H118" s="1020" t="s">
        <v>1681</v>
      </c>
      <c r="J118" s="1020"/>
    </row>
    <row r="119" spans="1:11" ht="24" customHeight="1" x14ac:dyDescent="0.15">
      <c r="A119" s="1685">
        <f>B18</f>
        <v>0</v>
      </c>
      <c r="B119" s="1686"/>
      <c r="C119" s="99"/>
      <c r="D119" s="711"/>
      <c r="E119" s="211"/>
      <c r="F119" s="726"/>
      <c r="G119" s="728"/>
    </row>
    <row r="120" spans="1:11" ht="24" customHeight="1" thickBot="1" x14ac:dyDescent="0.2">
      <c r="A120" s="1688">
        <f>B21</f>
        <v>0</v>
      </c>
      <c r="B120" s="1689"/>
      <c r="C120" s="103"/>
      <c r="D120" s="314"/>
      <c r="E120" s="757"/>
      <c r="F120" s="714"/>
      <c r="G120" s="729"/>
    </row>
    <row r="121" spans="1:11" ht="18" customHeight="1" x14ac:dyDescent="0.15">
      <c r="A121" s="19"/>
      <c r="H121" s="52"/>
    </row>
    <row r="122" spans="1:11" ht="18" customHeight="1" thickBot="1" x14ac:dyDescent="0.2"/>
    <row r="123" spans="1:11" ht="70.5" customHeight="1" x14ac:dyDescent="0.15">
      <c r="A123" s="1690"/>
      <c r="B123" s="1691"/>
      <c r="C123" s="997">
        <f>B6</f>
        <v>0</v>
      </c>
      <c r="D123" s="151">
        <f>B17</f>
        <v>0</v>
      </c>
      <c r="E123" s="151">
        <f>B22</f>
        <v>0</v>
      </c>
      <c r="F123" s="427" t="s">
        <v>2039</v>
      </c>
      <c r="G123" s="1094" t="s">
        <v>852</v>
      </c>
    </row>
    <row r="124" spans="1:11" ht="24" customHeight="1" x14ac:dyDescent="0.15">
      <c r="A124" s="1685">
        <f>B6</f>
        <v>0</v>
      </c>
      <c r="B124" s="1686"/>
      <c r="C124" s="711"/>
      <c r="D124" s="211"/>
      <c r="E124" s="211"/>
      <c r="F124" s="726"/>
      <c r="G124" s="728"/>
      <c r="H124" s="1020" t="s">
        <v>1815</v>
      </c>
      <c r="J124" s="1020"/>
    </row>
    <row r="125" spans="1:11" ht="24" customHeight="1" x14ac:dyDescent="0.15">
      <c r="A125" s="1685">
        <f>B17</f>
        <v>0</v>
      </c>
      <c r="B125" s="1686"/>
      <c r="C125" s="99"/>
      <c r="D125" s="711"/>
      <c r="E125" s="211"/>
      <c r="F125" s="726"/>
      <c r="G125" s="728"/>
    </row>
    <row r="126" spans="1:11" ht="24" customHeight="1" thickBot="1" x14ac:dyDescent="0.2">
      <c r="A126" s="1688">
        <f>B22</f>
        <v>0</v>
      </c>
      <c r="B126" s="1689"/>
      <c r="C126" s="103"/>
      <c r="D126" s="314"/>
      <c r="E126" s="757"/>
      <c r="F126" s="714"/>
      <c r="G126" s="729"/>
    </row>
    <row r="127" spans="1:11" ht="18" customHeight="1" x14ac:dyDescent="0.15">
      <c r="A127" s="19"/>
      <c r="B127" s="19"/>
      <c r="H127" s="52"/>
    </row>
    <row r="128" spans="1:11" ht="18" customHeight="1" thickBot="1" x14ac:dyDescent="0.2"/>
    <row r="129" spans="1:11" ht="70.5" customHeight="1" x14ac:dyDescent="0.15">
      <c r="A129" s="1690"/>
      <c r="B129" s="1691"/>
      <c r="C129" s="997">
        <f>B9</f>
        <v>0</v>
      </c>
      <c r="D129" s="151">
        <f>B14</f>
        <v>0</v>
      </c>
      <c r="E129" s="151">
        <f>B25</f>
        <v>0</v>
      </c>
      <c r="F129" s="427" t="s">
        <v>2039</v>
      </c>
      <c r="G129" s="1094" t="s">
        <v>852</v>
      </c>
    </row>
    <row r="130" spans="1:11" ht="24" customHeight="1" x14ac:dyDescent="0.15">
      <c r="A130" s="1685">
        <f>B9</f>
        <v>0</v>
      </c>
      <c r="B130" s="1686"/>
      <c r="C130" s="711"/>
      <c r="D130" s="211"/>
      <c r="E130" s="211"/>
      <c r="F130" s="726"/>
      <c r="G130" s="728"/>
      <c r="H130" s="1020" t="s">
        <v>1818</v>
      </c>
      <c r="J130" s="1020"/>
    </row>
    <row r="131" spans="1:11" ht="24" customHeight="1" x14ac:dyDescent="0.15">
      <c r="A131" s="1685">
        <f>B14</f>
        <v>0</v>
      </c>
      <c r="B131" s="1686"/>
      <c r="C131" s="99"/>
      <c r="D131" s="711"/>
      <c r="E131" s="211"/>
      <c r="F131" s="726"/>
      <c r="G131" s="728"/>
    </row>
    <row r="132" spans="1:11" ht="24" customHeight="1" thickBot="1" x14ac:dyDescent="0.2">
      <c r="A132" s="1688">
        <f>B25</f>
        <v>0</v>
      </c>
      <c r="B132" s="1689"/>
      <c r="C132" s="103"/>
      <c r="D132" s="314"/>
      <c r="E132" s="757"/>
      <c r="F132" s="714"/>
      <c r="G132" s="729"/>
    </row>
    <row r="133" spans="1:11" ht="18" customHeight="1" x14ac:dyDescent="0.15">
      <c r="A133" s="19"/>
      <c r="B133" s="19"/>
      <c r="H133" s="52"/>
    </row>
    <row r="134" spans="1:11" ht="18" customHeight="1" thickBot="1" x14ac:dyDescent="0.2">
      <c r="A134" s="19"/>
      <c r="B134" s="19"/>
    </row>
    <row r="135" spans="1:11" ht="73.5" customHeight="1" x14ac:dyDescent="0.15">
      <c r="A135" s="1690"/>
      <c r="B135" s="1691"/>
      <c r="C135" s="997">
        <f>B10</f>
        <v>0</v>
      </c>
      <c r="D135" s="151">
        <f>B13</f>
        <v>0</v>
      </c>
      <c r="E135" s="116">
        <f>B26</f>
        <v>0</v>
      </c>
      <c r="F135" s="427" t="s">
        <v>2039</v>
      </c>
      <c r="G135" s="1094" t="s">
        <v>852</v>
      </c>
    </row>
    <row r="136" spans="1:11" ht="24" customHeight="1" x14ac:dyDescent="0.15">
      <c r="A136" s="1685">
        <f>B10</f>
        <v>0</v>
      </c>
      <c r="B136" s="1686"/>
      <c r="C136" s="711"/>
      <c r="D136" s="211"/>
      <c r="E136" s="764"/>
      <c r="F136" s="726"/>
      <c r="G136" s="728"/>
      <c r="H136" s="1020" t="s">
        <v>1760</v>
      </c>
      <c r="J136" s="1020"/>
    </row>
    <row r="137" spans="1:11" ht="24" customHeight="1" x14ac:dyDescent="0.15">
      <c r="A137" s="1685">
        <f>B13</f>
        <v>0</v>
      </c>
      <c r="B137" s="1686"/>
      <c r="C137" s="99"/>
      <c r="D137" s="711"/>
      <c r="E137" s="764"/>
      <c r="F137" s="726"/>
      <c r="G137" s="728"/>
    </row>
    <row r="138" spans="1:11" ht="24" customHeight="1" thickBot="1" x14ac:dyDescent="0.2">
      <c r="A138" s="1688">
        <f>B26</f>
        <v>0</v>
      </c>
      <c r="B138" s="1689"/>
      <c r="C138" s="103"/>
      <c r="D138" s="314"/>
      <c r="E138" s="727"/>
      <c r="F138" s="714"/>
      <c r="G138" s="729"/>
    </row>
    <row r="139" spans="1:11" ht="18" customHeight="1" x14ac:dyDescent="0.15">
      <c r="A139" s="19"/>
      <c r="B139" s="19"/>
      <c r="C139" s="52"/>
      <c r="D139" s="52"/>
      <c r="E139" s="52"/>
    </row>
    <row r="140" spans="1:11" ht="18" customHeight="1" x14ac:dyDescent="0.15">
      <c r="A140" s="19"/>
      <c r="B140" s="19"/>
      <c r="C140" s="52"/>
      <c r="D140" s="52"/>
      <c r="E140" s="52"/>
    </row>
    <row r="141" spans="1:11" ht="18" customHeight="1" x14ac:dyDescent="0.15">
      <c r="A141" s="19"/>
      <c r="B141" s="19"/>
      <c r="C141" s="52"/>
      <c r="D141" s="52"/>
      <c r="E141" s="52"/>
    </row>
    <row r="142" spans="1:11" ht="18" customHeight="1" x14ac:dyDescent="0.15">
      <c r="A142" s="19"/>
      <c r="B142" s="19"/>
      <c r="C142" s="52"/>
      <c r="D142" s="52"/>
      <c r="E142" s="52"/>
    </row>
    <row r="143" spans="1:11" ht="18" customHeight="1" x14ac:dyDescent="0.15">
      <c r="A143" s="1637" t="s">
        <v>192</v>
      </c>
      <c r="B143" s="1637"/>
      <c r="C143" s="1637"/>
      <c r="D143" s="1637"/>
      <c r="E143" s="1637"/>
      <c r="F143" s="1637"/>
      <c r="G143" s="1637"/>
      <c r="H143" s="1637"/>
      <c r="I143" s="1637"/>
      <c r="J143" s="1637"/>
      <c r="K143" s="1637"/>
    </row>
    <row r="144" spans="1:11" ht="18" customHeight="1" x14ac:dyDescent="0.15">
      <c r="A144" s="171"/>
      <c r="B144" s="171"/>
      <c r="C144" s="171"/>
      <c r="D144" s="171"/>
      <c r="E144" s="171"/>
      <c r="F144" s="171"/>
      <c r="G144" s="171"/>
      <c r="H144" s="171"/>
      <c r="I144" s="171"/>
      <c r="J144" s="171"/>
      <c r="K144" s="171"/>
    </row>
    <row r="145" spans="1:11" ht="18" customHeight="1" x14ac:dyDescent="0.15">
      <c r="A145" s="171"/>
      <c r="B145" s="171"/>
      <c r="C145" s="171"/>
      <c r="D145" s="171"/>
      <c r="E145" s="171"/>
      <c r="F145" s="171"/>
      <c r="G145" s="171"/>
      <c r="H145" s="171"/>
      <c r="I145" s="171"/>
      <c r="J145" s="171"/>
      <c r="K145" s="171"/>
    </row>
    <row r="146" spans="1:11" ht="18" customHeight="1" x14ac:dyDescent="0.15">
      <c r="A146" s="171"/>
      <c r="B146" s="171"/>
      <c r="C146" s="171"/>
      <c r="D146" s="171"/>
      <c r="E146" s="171"/>
      <c r="F146" s="171"/>
      <c r="G146" s="171"/>
      <c r="H146" s="171"/>
      <c r="I146" s="171"/>
      <c r="J146" s="171"/>
      <c r="K146" s="171"/>
    </row>
    <row r="147" spans="1:11" ht="18" customHeight="1" x14ac:dyDescent="0.15">
      <c r="A147" s="1697" t="s">
        <v>1132</v>
      </c>
      <c r="B147" s="1697"/>
      <c r="C147" s="1697"/>
      <c r="D147" s="1697"/>
      <c r="E147" s="1697"/>
      <c r="F147" s="1697"/>
      <c r="G147" s="1697"/>
      <c r="H147" s="1697"/>
    </row>
    <row r="148" spans="1:11" ht="18" customHeight="1" x14ac:dyDescent="0.15">
      <c r="A148" s="1697" t="s">
        <v>1133</v>
      </c>
      <c r="B148" s="1697"/>
      <c r="C148" s="52"/>
      <c r="D148" s="1697" t="s">
        <v>1134</v>
      </c>
      <c r="E148" s="1697"/>
      <c r="G148" s="1697" t="s">
        <v>1134</v>
      </c>
      <c r="H148" s="1697"/>
    </row>
    <row r="149" spans="1:11" ht="18" customHeight="1" x14ac:dyDescent="0.15">
      <c r="A149" s="19"/>
      <c r="B149" s="19"/>
      <c r="C149" s="52"/>
      <c r="D149" s="52"/>
      <c r="E149" s="52"/>
    </row>
    <row r="150" spans="1:11" ht="18" customHeight="1" thickBot="1" x14ac:dyDescent="0.2">
      <c r="A150" s="1701" t="s">
        <v>1131</v>
      </c>
      <c r="B150" s="1701"/>
      <c r="C150" s="1000"/>
      <c r="D150" s="1701" t="s">
        <v>1371</v>
      </c>
      <c r="E150" s="1701"/>
      <c r="F150" s="1000"/>
      <c r="G150" s="1701" t="s">
        <v>397</v>
      </c>
      <c r="H150" s="1701"/>
      <c r="I150" s="1000"/>
      <c r="J150" s="1702" t="s">
        <v>193</v>
      </c>
      <c r="K150" s="1702"/>
    </row>
    <row r="151" spans="1:11" ht="18" customHeight="1" thickBot="1" x14ac:dyDescent="0.2">
      <c r="A151" s="1694" t="s">
        <v>690</v>
      </c>
      <c r="B151" s="1695"/>
    </row>
    <row r="152" spans="1:11" ht="18" customHeight="1" thickBot="1" x14ac:dyDescent="0.2">
      <c r="A152" s="1698" t="s">
        <v>2241</v>
      </c>
      <c r="B152" s="1698"/>
      <c r="D152" s="1692"/>
      <c r="E152" s="1693"/>
    </row>
    <row r="153" spans="1:11" ht="18" customHeight="1" thickBot="1" x14ac:dyDescent="0.2">
      <c r="A153" s="1694" t="s">
        <v>691</v>
      </c>
      <c r="B153" s="1695"/>
    </row>
    <row r="154" spans="1:11" ht="18" customHeight="1" thickBot="1" x14ac:dyDescent="0.2">
      <c r="D154" s="1698" t="s">
        <v>2241</v>
      </c>
      <c r="E154" s="1698"/>
      <c r="G154" s="1699"/>
      <c r="H154" s="1700"/>
    </row>
    <row r="155" spans="1:11" ht="18" customHeight="1" thickBot="1" x14ac:dyDescent="0.2">
      <c r="A155" s="1694" t="s">
        <v>692</v>
      </c>
      <c r="B155" s="1695"/>
    </row>
    <row r="156" spans="1:11" ht="18" customHeight="1" thickBot="1" x14ac:dyDescent="0.2">
      <c r="A156" s="1698" t="s">
        <v>2241</v>
      </c>
      <c r="B156" s="1698"/>
      <c r="D156" s="1692"/>
      <c r="E156" s="1693"/>
    </row>
    <row r="157" spans="1:11" ht="18" customHeight="1" thickBot="1" x14ac:dyDescent="0.2">
      <c r="A157" s="1694" t="s">
        <v>693</v>
      </c>
      <c r="B157" s="1695"/>
    </row>
    <row r="158" spans="1:11" ht="18" customHeight="1" thickBot="1" x14ac:dyDescent="0.2">
      <c r="A158" s="1019"/>
      <c r="B158" s="1019"/>
      <c r="G158" s="1698" t="s">
        <v>2245</v>
      </c>
      <c r="H158" s="1698"/>
      <c r="J158" s="1692"/>
      <c r="K158" s="1693"/>
    </row>
    <row r="159" spans="1:11" ht="18" customHeight="1" thickBot="1" x14ac:dyDescent="0.2">
      <c r="A159" s="1694" t="s">
        <v>694</v>
      </c>
      <c r="B159" s="1695"/>
    </row>
    <row r="160" spans="1:11" ht="18" customHeight="1" thickBot="1" x14ac:dyDescent="0.2">
      <c r="A160" s="1696" t="s">
        <v>2242</v>
      </c>
      <c r="B160" s="1696"/>
      <c r="D160" s="1692"/>
      <c r="E160" s="1693"/>
    </row>
    <row r="161" spans="1:8" ht="18" customHeight="1" thickBot="1" x14ac:dyDescent="0.2">
      <c r="A161" s="1694" t="s">
        <v>695</v>
      </c>
      <c r="B161" s="1695"/>
    </row>
    <row r="162" spans="1:8" ht="18" customHeight="1" thickBot="1" x14ac:dyDescent="0.2">
      <c r="D162" s="1696" t="s">
        <v>2242</v>
      </c>
      <c r="E162" s="1696"/>
      <c r="G162" s="1699"/>
      <c r="H162" s="1700"/>
    </row>
    <row r="163" spans="1:8" ht="18" customHeight="1" thickBot="1" x14ac:dyDescent="0.2">
      <c r="A163" s="1694" t="s">
        <v>696</v>
      </c>
      <c r="B163" s="1695"/>
    </row>
    <row r="164" spans="1:8" ht="18" customHeight="1" thickBot="1" x14ac:dyDescent="0.2">
      <c r="A164" s="1696" t="s">
        <v>2242</v>
      </c>
      <c r="B164" s="1696"/>
      <c r="D164" s="1692"/>
      <c r="E164" s="1693"/>
    </row>
    <row r="165" spans="1:8" ht="18" customHeight="1" thickBot="1" x14ac:dyDescent="0.2">
      <c r="A165" s="1694" t="s">
        <v>697</v>
      </c>
      <c r="B165" s="1695"/>
    </row>
    <row r="166" spans="1:8" ht="18" customHeight="1" x14ac:dyDescent="0.15"/>
  </sheetData>
  <sheetProtection password="CF27" sheet="1" objects="1" scenarios="1"/>
  <mergeCells count="204">
    <mergeCell ref="A87:K87"/>
    <mergeCell ref="A89:K89"/>
    <mergeCell ref="B75:C75"/>
    <mergeCell ref="A120:B120"/>
    <mergeCell ref="A123:B123"/>
    <mergeCell ref="A124:B124"/>
    <mergeCell ref="A110:B110"/>
    <mergeCell ref="A111:B111"/>
    <mergeCell ref="A165:B165"/>
    <mergeCell ref="A147:H147"/>
    <mergeCell ref="A153:B153"/>
    <mergeCell ref="G154:H154"/>
    <mergeCell ref="A135:B135"/>
    <mergeCell ref="D154:E154"/>
    <mergeCell ref="J150:K150"/>
    <mergeCell ref="A151:B151"/>
    <mergeCell ref="A152:B152"/>
    <mergeCell ref="D152:E152"/>
    <mergeCell ref="A148:B148"/>
    <mergeCell ref="G162:H162"/>
    <mergeCell ref="A163:B163"/>
    <mergeCell ref="A164:B164"/>
    <mergeCell ref="D164:E164"/>
    <mergeCell ref="D162:E162"/>
    <mergeCell ref="A155:B155"/>
    <mergeCell ref="A156:B156"/>
    <mergeCell ref="D156:E156"/>
    <mergeCell ref="A157:B157"/>
    <mergeCell ref="A159:B159"/>
    <mergeCell ref="A161:B161"/>
    <mergeCell ref="A160:B160"/>
    <mergeCell ref="D160:E160"/>
    <mergeCell ref="G158:H158"/>
    <mergeCell ref="J158:K158"/>
    <mergeCell ref="A150:B150"/>
    <mergeCell ref="D150:E150"/>
    <mergeCell ref="G150:H150"/>
    <mergeCell ref="D90:E90"/>
    <mergeCell ref="A91:B91"/>
    <mergeCell ref="A92:B92"/>
    <mergeCell ref="A103:B103"/>
    <mergeCell ref="A125:B125"/>
    <mergeCell ref="A132:B132"/>
    <mergeCell ref="A112:B112"/>
    <mergeCell ref="A117:B117"/>
    <mergeCell ref="A118:B118"/>
    <mergeCell ref="A119:B119"/>
    <mergeCell ref="A129:B129"/>
    <mergeCell ref="A130:B130"/>
    <mergeCell ref="A131:B131"/>
    <mergeCell ref="A126:B126"/>
    <mergeCell ref="D148:E148"/>
    <mergeCell ref="G148:H148"/>
    <mergeCell ref="A93:B93"/>
    <mergeCell ref="A94:B94"/>
    <mergeCell ref="A97:B97"/>
    <mergeCell ref="A105:B105"/>
    <mergeCell ref="B74:C74"/>
    <mergeCell ref="D74:E74"/>
    <mergeCell ref="H74:I74"/>
    <mergeCell ref="J74:K74"/>
    <mergeCell ref="D75:E75"/>
    <mergeCell ref="H75:I75"/>
    <mergeCell ref="J75:K75"/>
    <mergeCell ref="B76:C76"/>
    <mergeCell ref="D76:E76"/>
    <mergeCell ref="H76:I76"/>
    <mergeCell ref="J76:K76"/>
    <mergeCell ref="D71:E71"/>
    <mergeCell ref="J71:K71"/>
    <mergeCell ref="B72:C72"/>
    <mergeCell ref="D72:E72"/>
    <mergeCell ref="H72:I72"/>
    <mergeCell ref="J72:K72"/>
    <mergeCell ref="B73:C73"/>
    <mergeCell ref="D73:E73"/>
    <mergeCell ref="H73:I73"/>
    <mergeCell ref="J73:K73"/>
    <mergeCell ref="B65:C65"/>
    <mergeCell ref="D65:E65"/>
    <mergeCell ref="H65:I65"/>
    <mergeCell ref="J65:K65"/>
    <mergeCell ref="B66:C66"/>
    <mergeCell ref="D66:E66"/>
    <mergeCell ref="H66:I66"/>
    <mergeCell ref="J66:K66"/>
    <mergeCell ref="B67:C67"/>
    <mergeCell ref="D67:E67"/>
    <mergeCell ref="H67:I67"/>
    <mergeCell ref="J67:K67"/>
    <mergeCell ref="D62:E62"/>
    <mergeCell ref="J62:K62"/>
    <mergeCell ref="B63:C63"/>
    <mergeCell ref="D63:E63"/>
    <mergeCell ref="H63:I63"/>
    <mergeCell ref="J63:K63"/>
    <mergeCell ref="B64:C64"/>
    <mergeCell ref="D64:E64"/>
    <mergeCell ref="H64:I64"/>
    <mergeCell ref="J64:K64"/>
    <mergeCell ref="B56:C56"/>
    <mergeCell ref="D56:E56"/>
    <mergeCell ref="H56:I56"/>
    <mergeCell ref="J56:K56"/>
    <mergeCell ref="B57:C57"/>
    <mergeCell ref="D57:E57"/>
    <mergeCell ref="H57:I57"/>
    <mergeCell ref="J57:K57"/>
    <mergeCell ref="B58:C58"/>
    <mergeCell ref="D58:E58"/>
    <mergeCell ref="H58:I58"/>
    <mergeCell ref="J58:K58"/>
    <mergeCell ref="B54:C54"/>
    <mergeCell ref="D54:E54"/>
    <mergeCell ref="H54:I54"/>
    <mergeCell ref="J54:K54"/>
    <mergeCell ref="A50:K50"/>
    <mergeCell ref="A51:E51"/>
    <mergeCell ref="G51:K51"/>
    <mergeCell ref="D53:E53"/>
    <mergeCell ref="B55:C55"/>
    <mergeCell ref="D55:E55"/>
    <mergeCell ref="H55:I55"/>
    <mergeCell ref="J55:K55"/>
    <mergeCell ref="J53:K53"/>
    <mergeCell ref="B48:J48"/>
    <mergeCell ref="A45:K45"/>
    <mergeCell ref="A31:B31"/>
    <mergeCell ref="A32:B32"/>
    <mergeCell ref="B21:C21"/>
    <mergeCell ref="F21:G21"/>
    <mergeCell ref="B23:C23"/>
    <mergeCell ref="B24:C24"/>
    <mergeCell ref="B25:C25"/>
    <mergeCell ref="G36:H36"/>
    <mergeCell ref="G40:H40"/>
    <mergeCell ref="F27:G27"/>
    <mergeCell ref="J27:K27"/>
    <mergeCell ref="F24:G24"/>
    <mergeCell ref="J24:K24"/>
    <mergeCell ref="F25:G25"/>
    <mergeCell ref="J25:K25"/>
    <mergeCell ref="F26:G26"/>
    <mergeCell ref="J26:K26"/>
    <mergeCell ref="B26:C26"/>
    <mergeCell ref="B27:C27"/>
    <mergeCell ref="C30:J30"/>
    <mergeCell ref="B22:C22"/>
    <mergeCell ref="J21:K21"/>
    <mergeCell ref="B19:C19"/>
    <mergeCell ref="F19:G19"/>
    <mergeCell ref="J19:K19"/>
    <mergeCell ref="B20:C20"/>
    <mergeCell ref="F20:G20"/>
    <mergeCell ref="J20:K20"/>
    <mergeCell ref="B15:C15"/>
    <mergeCell ref="F15:G15"/>
    <mergeCell ref="J15:K15"/>
    <mergeCell ref="B16:C16"/>
    <mergeCell ref="B17:C17"/>
    <mergeCell ref="B18:C18"/>
    <mergeCell ref="F18:G18"/>
    <mergeCell ref="J18:K18"/>
    <mergeCell ref="B10:C10"/>
    <mergeCell ref="B11:C11"/>
    <mergeCell ref="B12:C12"/>
    <mergeCell ref="F12:G12"/>
    <mergeCell ref="J12:K12"/>
    <mergeCell ref="B13:C13"/>
    <mergeCell ref="F13:G13"/>
    <mergeCell ref="J13:K13"/>
    <mergeCell ref="B14:C14"/>
    <mergeCell ref="F14:G14"/>
    <mergeCell ref="J14:K14"/>
    <mergeCell ref="B7:C7"/>
    <mergeCell ref="F7:G7"/>
    <mergeCell ref="J7:K7"/>
    <mergeCell ref="B8:C8"/>
    <mergeCell ref="F8:G8"/>
    <mergeCell ref="J8:K8"/>
    <mergeCell ref="B9:C9"/>
    <mergeCell ref="F9:G9"/>
    <mergeCell ref="J9:K9"/>
    <mergeCell ref="A1:K1"/>
    <mergeCell ref="B3:C3"/>
    <mergeCell ref="B4:C4"/>
    <mergeCell ref="F4:G4"/>
    <mergeCell ref="J4:K4"/>
    <mergeCell ref="A2:K2"/>
    <mergeCell ref="B5:C5"/>
    <mergeCell ref="B6:C6"/>
    <mergeCell ref="F6:G6"/>
    <mergeCell ref="J6:K6"/>
    <mergeCell ref="A138:B138"/>
    <mergeCell ref="A143:K143"/>
    <mergeCell ref="A106:B106"/>
    <mergeCell ref="A115:K115"/>
    <mergeCell ref="A109:B109"/>
    <mergeCell ref="A104:B104"/>
    <mergeCell ref="A98:B98"/>
    <mergeCell ref="A99:B99"/>
    <mergeCell ref="A100:B100"/>
    <mergeCell ref="A136:B136"/>
    <mergeCell ref="A137:B13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1"/>
  <dimension ref="A1:W93"/>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33203125" style="15" customWidth="1"/>
    <col min="7" max="8" width="3.6640625" style="15" customWidth="1"/>
    <col min="9" max="9" width="10.6640625" style="15" customWidth="1"/>
    <col min="10" max="10" width="3.6640625" style="15" customWidth="1"/>
    <col min="11" max="11" width="10.6640625" style="15" customWidth="1"/>
    <col min="12" max="12" width="4.832031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8.83203125" style="15" customWidth="1"/>
    <col min="22" max="22" width="3.83203125" style="15" customWidth="1"/>
    <col min="23" max="23" width="10.6640625" style="15" customWidth="1"/>
    <col min="24" max="16384" width="8.83203125" style="15"/>
  </cols>
  <sheetData>
    <row r="1" spans="1:23" x14ac:dyDescent="0.15">
      <c r="A1" s="1637" t="s">
        <v>655</v>
      </c>
      <c r="B1" s="1637"/>
      <c r="C1" s="1637"/>
      <c r="D1" s="1637"/>
      <c r="E1" s="1637"/>
      <c r="F1" s="1637"/>
      <c r="G1" s="1637"/>
      <c r="H1" s="1637"/>
      <c r="I1" s="1637"/>
      <c r="J1" s="1637"/>
      <c r="K1" s="1637"/>
      <c r="M1" s="1637" t="s">
        <v>655</v>
      </c>
      <c r="N1" s="1637"/>
      <c r="O1" s="1637"/>
      <c r="P1" s="1637"/>
      <c r="Q1" s="1637"/>
      <c r="R1" s="1637"/>
      <c r="S1" s="1637"/>
      <c r="T1" s="1637"/>
      <c r="U1" s="1637"/>
      <c r="V1" s="1637"/>
      <c r="W1" s="1637"/>
    </row>
    <row r="2" spans="1:23" x14ac:dyDescent="0.15">
      <c r="C2" s="49" t="s">
        <v>889</v>
      </c>
      <c r="D2" s="17"/>
      <c r="E2" s="17"/>
    </row>
    <row r="3" spans="1:23" x14ac:dyDescent="0.15">
      <c r="C3" s="18" t="s">
        <v>684</v>
      </c>
      <c r="D3" s="18" t="s">
        <v>367</v>
      </c>
      <c r="E3" s="154" t="s">
        <v>2308</v>
      </c>
      <c r="F3" s="1812" t="s">
        <v>1180</v>
      </c>
      <c r="G3" s="1813"/>
      <c r="H3" s="1814"/>
      <c r="I3" s="18" t="s">
        <v>684</v>
      </c>
      <c r="J3" s="18"/>
      <c r="K3" s="18" t="s">
        <v>1934</v>
      </c>
      <c r="M3" s="1637" t="s">
        <v>1226</v>
      </c>
      <c r="N3" s="1637"/>
      <c r="O3" s="1637"/>
      <c r="P3" s="1637"/>
      <c r="Q3" s="1637"/>
      <c r="R3" s="1637"/>
      <c r="S3" s="1637"/>
      <c r="T3" s="1637"/>
      <c r="U3" s="1637"/>
      <c r="V3" s="1637"/>
      <c r="W3" s="1637"/>
    </row>
    <row r="4" spans="1:23" ht="12.75" customHeight="1" thickBot="1" x14ac:dyDescent="0.25">
      <c r="B4" s="16">
        <v>1</v>
      </c>
      <c r="C4" s="1041">
        <f>'14S - 10B - 1 RR'!C4</f>
        <v>1</v>
      </c>
      <c r="D4" s="1042">
        <f>'14S - 10B - 1 RR'!D4</f>
        <v>0</v>
      </c>
      <c r="E4" s="20">
        <f>COUNTIF(C$38:C$74,$C4)+COUNTIF(I$38:I$74,$C4)+COUNTIF(O$6:O$42,$C4)+COUNTIF(U$6:U$42,$C4)</f>
        <v>6</v>
      </c>
      <c r="F4" s="1638">
        <f>COUNTIF(E$38:E$74,$C4)+COUNTIF(K$38:K$74,$C4)+COUNTIF(Q$6:Q$42,$C4)+COUNTIF(W$6:W$42,$C4)</f>
        <v>7</v>
      </c>
      <c r="G4" s="1638"/>
      <c r="H4" s="1805"/>
      <c r="I4" s="386">
        <f>$C$4</f>
        <v>1</v>
      </c>
      <c r="J4" s="177" t="s">
        <v>1038</v>
      </c>
      <c r="K4" s="159">
        <f>'14S - 10B - 1 RR'!K4</f>
        <v>0</v>
      </c>
      <c r="Q4" s="15" t="s">
        <v>309</v>
      </c>
      <c r="W4" s="15" t="s">
        <v>2186</v>
      </c>
    </row>
    <row r="5" spans="1:23" ht="12.75" customHeight="1" x14ac:dyDescent="0.2">
      <c r="B5" s="16">
        <v>2</v>
      </c>
      <c r="C5" s="1041">
        <f>'14S - 10B - 1 RR'!C5</f>
        <v>2</v>
      </c>
      <c r="D5" s="1042">
        <f>'14S - 10B - 1 RR'!D5</f>
        <v>0</v>
      </c>
      <c r="E5" s="20">
        <f t="shared" ref="E5:E17" si="0">COUNTIF(C$38:C$74,$C5)+COUNTIF(I$38:I$74,$C5)+COUNTIF(O$6:O$42,$C5)+COUNTIF(U$6:U$42,$C5)</f>
        <v>6</v>
      </c>
      <c r="F5" s="1638">
        <f t="shared" ref="F5:F17" si="1">COUNTIF(E$38:E$74,$C5)+COUNTIF(K$38:K$74,$C5)+COUNTIF(Q$6:Q$42,$C5)+COUNTIF(W$6:W$42,$C5)</f>
        <v>7</v>
      </c>
      <c r="G5" s="1638"/>
      <c r="H5" s="1805"/>
      <c r="I5" s="386">
        <f>$C$5</f>
        <v>2</v>
      </c>
      <c r="J5" s="177" t="s">
        <v>1038</v>
      </c>
      <c r="K5" s="159">
        <f>'14S - 10B - 1 RR'!K5</f>
        <v>0</v>
      </c>
      <c r="M5" s="105" t="s">
        <v>892</v>
      </c>
      <c r="N5" s="181" t="s">
        <v>197</v>
      </c>
      <c r="O5" s="182" t="s">
        <v>865</v>
      </c>
      <c r="P5" s="183" t="s">
        <v>197</v>
      </c>
      <c r="Q5" s="30" t="s">
        <v>866</v>
      </c>
      <c r="S5" s="105" t="s">
        <v>892</v>
      </c>
      <c r="T5" s="181" t="s">
        <v>197</v>
      </c>
      <c r="U5" s="182" t="s">
        <v>865</v>
      </c>
      <c r="V5" s="183" t="s">
        <v>197</v>
      </c>
      <c r="W5" s="30" t="s">
        <v>866</v>
      </c>
    </row>
    <row r="6" spans="1:23" ht="12.75" customHeight="1" x14ac:dyDescent="0.2">
      <c r="B6" s="16">
        <v>3</v>
      </c>
      <c r="C6" s="1041">
        <f>'14S - 10B - 1 RR'!C6</f>
        <v>3</v>
      </c>
      <c r="D6" s="1042">
        <f>'14S - 10B - 1 RR'!D6</f>
        <v>0</v>
      </c>
      <c r="E6" s="20">
        <f t="shared" si="0"/>
        <v>6</v>
      </c>
      <c r="F6" s="1638">
        <f t="shared" si="1"/>
        <v>7</v>
      </c>
      <c r="G6" s="1638"/>
      <c r="H6" s="1805"/>
      <c r="I6" s="386">
        <f>$C$6</f>
        <v>3</v>
      </c>
      <c r="J6" s="177" t="s">
        <v>1038</v>
      </c>
      <c r="K6" s="159">
        <f>'14S - 10B - 1 RR'!K6</f>
        <v>0</v>
      </c>
      <c r="M6" s="108">
        <v>1</v>
      </c>
      <c r="N6" s="60">
        <f>K8</f>
        <v>0</v>
      </c>
      <c r="O6" s="1051">
        <f>C8</f>
        <v>5</v>
      </c>
      <c r="P6" s="162">
        <f>K7</f>
        <v>0</v>
      </c>
      <c r="Q6" s="1047">
        <f>C7</f>
        <v>4</v>
      </c>
      <c r="S6" s="108">
        <v>1</v>
      </c>
      <c r="T6" s="60">
        <f>K5</f>
        <v>0</v>
      </c>
      <c r="U6" s="386">
        <f>C11</f>
        <v>8</v>
      </c>
      <c r="V6" s="162">
        <f>K7</f>
        <v>0</v>
      </c>
      <c r="W6" s="1048">
        <f>C4</f>
        <v>1</v>
      </c>
    </row>
    <row r="7" spans="1:23" ht="12.75" customHeight="1" x14ac:dyDescent="0.2">
      <c r="B7" s="16">
        <v>4</v>
      </c>
      <c r="C7" s="1041">
        <f>'14S - 10B - 1 RR'!C7</f>
        <v>4</v>
      </c>
      <c r="D7" s="1042">
        <f>'14S - 10B - 1 RR'!D7</f>
        <v>0</v>
      </c>
      <c r="E7" s="20">
        <f t="shared" si="0"/>
        <v>6</v>
      </c>
      <c r="F7" s="1638">
        <f t="shared" si="1"/>
        <v>7</v>
      </c>
      <c r="G7" s="1638"/>
      <c r="H7" s="1805"/>
      <c r="I7" s="386">
        <f>$C$7</f>
        <v>4</v>
      </c>
      <c r="J7" s="177" t="s">
        <v>1038</v>
      </c>
      <c r="K7" s="159">
        <f>'14S - 10B - 1 RR'!K7</f>
        <v>0</v>
      </c>
      <c r="M7" s="184">
        <v>2</v>
      </c>
      <c r="N7" s="185">
        <f>K5</f>
        <v>0</v>
      </c>
      <c r="O7" s="1147">
        <f>C11</f>
        <v>8</v>
      </c>
      <c r="P7" s="162">
        <f>K4</f>
        <v>0</v>
      </c>
      <c r="Q7" s="1048">
        <f>C15</f>
        <v>12</v>
      </c>
      <c r="S7" s="184">
        <v>2</v>
      </c>
      <c r="T7" s="185">
        <f>K8</f>
        <v>0</v>
      </c>
      <c r="U7" s="1051">
        <f>C8</f>
        <v>5</v>
      </c>
      <c r="V7" s="162">
        <f>K9</f>
        <v>0</v>
      </c>
      <c r="W7" s="1048">
        <f>C12</f>
        <v>9</v>
      </c>
    </row>
    <row r="8" spans="1:23" ht="12.75" customHeight="1" x14ac:dyDescent="0.2">
      <c r="B8" s="16">
        <v>5</v>
      </c>
      <c r="C8" s="1041">
        <f>'14S - 10B - 1 RR'!C8</f>
        <v>5</v>
      </c>
      <c r="D8" s="1042">
        <f>'14S - 10B - 1 RR'!D8</f>
        <v>0</v>
      </c>
      <c r="E8" s="20">
        <f t="shared" si="0"/>
        <v>6</v>
      </c>
      <c r="F8" s="1638">
        <f t="shared" si="1"/>
        <v>7</v>
      </c>
      <c r="G8" s="1638"/>
      <c r="H8" s="1805"/>
      <c r="I8" s="386">
        <f>$C$8</f>
        <v>5</v>
      </c>
      <c r="J8" s="177" t="s">
        <v>1038</v>
      </c>
      <c r="K8" s="159">
        <f>'14S - 10B - 1 RR'!K8</f>
        <v>0</v>
      </c>
      <c r="M8" s="161">
        <v>3</v>
      </c>
      <c r="N8" s="186">
        <f>K9</f>
        <v>0</v>
      </c>
      <c r="O8" s="1148">
        <f>C9</f>
        <v>6</v>
      </c>
      <c r="P8" s="187">
        <f>K6</f>
        <v>0</v>
      </c>
      <c r="Q8" s="1062">
        <f>C6</f>
        <v>3</v>
      </c>
      <c r="S8" s="161">
        <v>3</v>
      </c>
      <c r="T8" s="186">
        <f>K13</f>
        <v>0</v>
      </c>
      <c r="U8" s="386">
        <f>C13</f>
        <v>10</v>
      </c>
      <c r="V8" s="187">
        <f>K6</f>
        <v>0</v>
      </c>
      <c r="W8" s="1048">
        <f>C5</f>
        <v>2</v>
      </c>
    </row>
    <row r="9" spans="1:23" ht="12.75" customHeight="1" x14ac:dyDescent="0.2">
      <c r="B9" s="16">
        <v>6</v>
      </c>
      <c r="C9" s="1041">
        <f>'14S - 10B - 1 RR'!C9</f>
        <v>6</v>
      </c>
      <c r="D9" s="1042">
        <f>'14S - 10B - 1 RR'!D9</f>
        <v>0</v>
      </c>
      <c r="E9" s="20">
        <f t="shared" si="0"/>
        <v>6</v>
      </c>
      <c r="F9" s="1638">
        <f t="shared" si="1"/>
        <v>7</v>
      </c>
      <c r="G9" s="1638"/>
      <c r="H9" s="1805"/>
      <c r="I9" s="386">
        <f>$C$9</f>
        <v>6</v>
      </c>
      <c r="J9" s="177" t="s">
        <v>1038</v>
      </c>
      <c r="K9" s="159">
        <f>'14S - 10B - 1 RR'!K9</f>
        <v>0</v>
      </c>
      <c r="M9" s="161">
        <v>4</v>
      </c>
      <c r="N9" s="186">
        <f>K14</f>
        <v>0</v>
      </c>
      <c r="O9" s="1049">
        <f>C14</f>
        <v>11</v>
      </c>
      <c r="P9" s="187">
        <f>K10</f>
        <v>0</v>
      </c>
      <c r="Q9" s="1050">
        <f>C10</f>
        <v>7</v>
      </c>
      <c r="S9" s="161">
        <v>4</v>
      </c>
      <c r="T9" s="186">
        <f>K14</f>
        <v>0</v>
      </c>
      <c r="U9" s="1148">
        <f>C14</f>
        <v>11</v>
      </c>
      <c r="V9" s="187">
        <f>K11</f>
        <v>0</v>
      </c>
      <c r="W9" s="1062">
        <f>C17</f>
        <v>14</v>
      </c>
    </row>
    <row r="10" spans="1:23" ht="12.75" customHeight="1" thickBot="1" x14ac:dyDescent="0.25">
      <c r="B10" s="16">
        <v>7</v>
      </c>
      <c r="C10" s="1041">
        <f>'14S - 10B - 1 RR'!C10</f>
        <v>7</v>
      </c>
      <c r="D10" s="1042">
        <f>'14S - 10B - 1 RR'!D10</f>
        <v>0</v>
      </c>
      <c r="E10" s="20">
        <f t="shared" si="0"/>
        <v>6</v>
      </c>
      <c r="F10" s="1638">
        <f t="shared" si="1"/>
        <v>7</v>
      </c>
      <c r="G10" s="1638"/>
      <c r="H10" s="1805"/>
      <c r="I10" s="386">
        <f>$C$10</f>
        <v>7</v>
      </c>
      <c r="J10" s="177" t="s">
        <v>1038</v>
      </c>
      <c r="K10" s="159">
        <f>'14S - 10B - 1 RR'!K10</f>
        <v>0</v>
      </c>
      <c r="M10" s="109">
        <v>5</v>
      </c>
      <c r="N10" s="72">
        <f>K11</f>
        <v>0</v>
      </c>
      <c r="O10" s="1155">
        <f>C17</f>
        <v>14</v>
      </c>
      <c r="P10" s="188">
        <f>K13</f>
        <v>0</v>
      </c>
      <c r="Q10" s="1064">
        <f>C13</f>
        <v>10</v>
      </c>
      <c r="S10" s="109">
        <v>5</v>
      </c>
      <c r="T10" s="72">
        <f>K4</f>
        <v>0</v>
      </c>
      <c r="U10" s="1063">
        <f>C15</f>
        <v>12</v>
      </c>
      <c r="V10" s="188">
        <f>K10</f>
        <v>0</v>
      </c>
      <c r="W10" s="1054">
        <f>C16</f>
        <v>13</v>
      </c>
    </row>
    <row r="11" spans="1:23" ht="12.75" customHeight="1" x14ac:dyDescent="0.2">
      <c r="B11" s="16">
        <v>8</v>
      </c>
      <c r="C11" s="1041">
        <f>'14S - 10B - 1 RR'!C11</f>
        <v>8</v>
      </c>
      <c r="D11" s="1042">
        <f>'14S - 10B - 1 RR'!D11</f>
        <v>0</v>
      </c>
      <c r="E11" s="20">
        <f t="shared" si="0"/>
        <v>7</v>
      </c>
      <c r="F11" s="1638">
        <f t="shared" si="1"/>
        <v>6</v>
      </c>
      <c r="G11" s="1638"/>
      <c r="H11" s="1805"/>
      <c r="I11" s="386">
        <f>$C$11</f>
        <v>8</v>
      </c>
      <c r="J11" s="177" t="s">
        <v>1038</v>
      </c>
      <c r="K11" s="159">
        <f>'14S - 10B - 1 RR'!K11</f>
        <v>0</v>
      </c>
    </row>
    <row r="12" spans="1:23" ht="12.75" customHeight="1" thickBot="1" x14ac:dyDescent="0.25">
      <c r="B12" s="16">
        <v>9</v>
      </c>
      <c r="C12" s="1041">
        <f>'14S - 10B - 1 RR'!C12</f>
        <v>9</v>
      </c>
      <c r="D12" s="1042">
        <f>'14S - 10B - 1 RR'!D12</f>
        <v>0</v>
      </c>
      <c r="E12" s="20">
        <f t="shared" si="0"/>
        <v>7</v>
      </c>
      <c r="F12" s="1638">
        <f t="shared" si="1"/>
        <v>6</v>
      </c>
      <c r="G12" s="1638"/>
      <c r="H12" s="1805"/>
      <c r="I12" s="386">
        <f>$C$12</f>
        <v>9</v>
      </c>
      <c r="J12" s="177"/>
      <c r="K12" s="159"/>
      <c r="Q12" s="15" t="s">
        <v>2185</v>
      </c>
      <c r="W12" s="15" t="s">
        <v>2187</v>
      </c>
    </row>
    <row r="13" spans="1:23" ht="12.75" customHeight="1" x14ac:dyDescent="0.2">
      <c r="B13" s="16">
        <v>10</v>
      </c>
      <c r="C13" s="1041">
        <f>'14S - 10B - 1 RR'!C13</f>
        <v>10</v>
      </c>
      <c r="D13" s="1042">
        <f>'14S - 10B - 1 RR'!D13</f>
        <v>0</v>
      </c>
      <c r="E13" s="20">
        <f t="shared" si="0"/>
        <v>7</v>
      </c>
      <c r="F13" s="1638">
        <f t="shared" si="1"/>
        <v>6</v>
      </c>
      <c r="G13" s="1638"/>
      <c r="H13" s="1805"/>
      <c r="I13" s="386">
        <f>$C$13</f>
        <v>10</v>
      </c>
      <c r="J13" s="177" t="s">
        <v>1038</v>
      </c>
      <c r="K13" s="159">
        <f>'14S - 10B - 1 RR'!K13</f>
        <v>0</v>
      </c>
      <c r="M13" s="105" t="s">
        <v>892</v>
      </c>
      <c r="N13" s="181" t="s">
        <v>197</v>
      </c>
      <c r="O13" s="182" t="s">
        <v>865</v>
      </c>
      <c r="P13" s="183" t="s">
        <v>197</v>
      </c>
      <c r="Q13" s="30" t="s">
        <v>866</v>
      </c>
      <c r="S13" s="105" t="s">
        <v>892</v>
      </c>
      <c r="T13" s="181" t="s">
        <v>197</v>
      </c>
      <c r="U13" s="182" t="s">
        <v>865</v>
      </c>
      <c r="V13" s="183" t="s">
        <v>197</v>
      </c>
      <c r="W13" s="30" t="s">
        <v>866</v>
      </c>
    </row>
    <row r="14" spans="1:23" ht="12.75" customHeight="1" x14ac:dyDescent="0.2">
      <c r="B14" s="16">
        <v>11</v>
      </c>
      <c r="C14" s="1041">
        <f>'14S - 10B - 1 RR'!C14</f>
        <v>11</v>
      </c>
      <c r="D14" s="1042">
        <f>'14S - 10B - 1 RR'!D14</f>
        <v>0</v>
      </c>
      <c r="E14" s="20">
        <f t="shared" si="0"/>
        <v>7</v>
      </c>
      <c r="F14" s="1638">
        <f t="shared" si="1"/>
        <v>6</v>
      </c>
      <c r="G14" s="1638"/>
      <c r="H14" s="1805"/>
      <c r="I14" s="386">
        <f>$C$14</f>
        <v>11</v>
      </c>
      <c r="J14" s="177" t="s">
        <v>1038</v>
      </c>
      <c r="K14" s="159">
        <f>'14S - 10B - 1 RR'!K14</f>
        <v>0</v>
      </c>
      <c r="M14" s="108">
        <v>1</v>
      </c>
      <c r="N14" s="60">
        <f>K7</f>
        <v>0</v>
      </c>
      <c r="O14" s="1051">
        <f>C4</f>
        <v>1</v>
      </c>
      <c r="P14" s="162">
        <f>K9</f>
        <v>0</v>
      </c>
      <c r="Q14" s="1067">
        <f>C12</f>
        <v>9</v>
      </c>
      <c r="S14" s="108">
        <v>1</v>
      </c>
      <c r="T14" s="60">
        <f>K5</f>
        <v>0</v>
      </c>
      <c r="U14" s="1051">
        <f>C7</f>
        <v>4</v>
      </c>
      <c r="V14" s="162">
        <f>K9</f>
        <v>0</v>
      </c>
      <c r="W14" s="1047">
        <f>C12</f>
        <v>9</v>
      </c>
    </row>
    <row r="15" spans="1:23" ht="12.75" customHeight="1" x14ac:dyDescent="0.2">
      <c r="B15" s="16">
        <v>12</v>
      </c>
      <c r="C15" s="1041">
        <f>'14S - 10B - 1 RR'!C15</f>
        <v>12</v>
      </c>
      <c r="D15" s="1042">
        <f>'14S - 10B - 1 RR'!D15</f>
        <v>0</v>
      </c>
      <c r="E15" s="20">
        <f t="shared" si="0"/>
        <v>7</v>
      </c>
      <c r="F15" s="1638">
        <f t="shared" si="1"/>
        <v>6</v>
      </c>
      <c r="G15" s="1638"/>
      <c r="H15" s="1805"/>
      <c r="I15" s="386">
        <f>$C$15</f>
        <v>12</v>
      </c>
      <c r="J15" s="177"/>
      <c r="K15" s="159"/>
      <c r="M15" s="184">
        <v>2</v>
      </c>
      <c r="N15" s="185">
        <f>K4</f>
        <v>0</v>
      </c>
      <c r="O15" s="386">
        <f>C15</f>
        <v>12</v>
      </c>
      <c r="P15" s="162">
        <f>K5</f>
        <v>0</v>
      </c>
      <c r="Q15" s="1048">
        <f>C7</f>
        <v>4</v>
      </c>
      <c r="S15" s="184">
        <v>2</v>
      </c>
      <c r="T15" s="185">
        <f>K4</f>
        <v>0</v>
      </c>
      <c r="U15" s="1051">
        <f>C15</f>
        <v>12</v>
      </c>
      <c r="V15" s="162">
        <f>K8</f>
        <v>0</v>
      </c>
      <c r="W15" s="1047">
        <f>C8</f>
        <v>5</v>
      </c>
    </row>
    <row r="16" spans="1:23" ht="12.75" customHeight="1" x14ac:dyDescent="0.2">
      <c r="B16" s="16">
        <v>13</v>
      </c>
      <c r="C16" s="1041">
        <f>'14S - 10B - 1 RR'!C16</f>
        <v>13</v>
      </c>
      <c r="D16" s="1042">
        <f>'14S - 10B - 1 RR'!D16</f>
        <v>0</v>
      </c>
      <c r="E16" s="20">
        <f t="shared" si="0"/>
        <v>7</v>
      </c>
      <c r="F16" s="1638">
        <f t="shared" si="1"/>
        <v>6</v>
      </c>
      <c r="G16" s="1638"/>
      <c r="H16" s="1805"/>
      <c r="I16" s="386">
        <f>$C$16</f>
        <v>13</v>
      </c>
      <c r="J16" s="177"/>
      <c r="K16" s="159"/>
      <c r="M16" s="161">
        <v>3</v>
      </c>
      <c r="N16" s="186">
        <f>K8</f>
        <v>0</v>
      </c>
      <c r="O16" s="1049">
        <f>C8</f>
        <v>5</v>
      </c>
      <c r="P16" s="187">
        <f>K10</f>
        <v>0</v>
      </c>
      <c r="Q16" s="1062">
        <f>C16</f>
        <v>13</v>
      </c>
      <c r="S16" s="161">
        <v>3</v>
      </c>
      <c r="T16" s="186">
        <f>K10</f>
        <v>0</v>
      </c>
      <c r="U16" s="1051">
        <f>C16</f>
        <v>13</v>
      </c>
      <c r="V16" s="187">
        <f>K7</f>
        <v>0</v>
      </c>
      <c r="W16" s="1067">
        <f>C11</f>
        <v>8</v>
      </c>
    </row>
    <row r="17" spans="1:23" ht="12.75" customHeight="1" x14ac:dyDescent="0.2">
      <c r="B17" s="16">
        <v>14</v>
      </c>
      <c r="C17" s="1041">
        <f>'14S - 10B - 1 RR'!C17</f>
        <v>14</v>
      </c>
      <c r="D17" s="1042">
        <f>'14S - 10B - 1 RR'!D17</f>
        <v>0</v>
      </c>
      <c r="E17" s="20">
        <f t="shared" si="0"/>
        <v>7</v>
      </c>
      <c r="F17" s="1638">
        <f t="shared" si="1"/>
        <v>6</v>
      </c>
      <c r="G17" s="1638"/>
      <c r="H17" s="1805"/>
      <c r="I17" s="1049">
        <f>$C$17</f>
        <v>14</v>
      </c>
      <c r="J17" s="177"/>
      <c r="K17" s="159"/>
      <c r="M17" s="161">
        <v>4</v>
      </c>
      <c r="N17" s="186">
        <f>K13</f>
        <v>0</v>
      </c>
      <c r="O17" s="1156">
        <f>C6</f>
        <v>3</v>
      </c>
      <c r="P17" s="187">
        <f>K11</f>
        <v>0</v>
      </c>
      <c r="Q17" s="1062">
        <f>C17</f>
        <v>14</v>
      </c>
      <c r="S17" s="161">
        <v>4</v>
      </c>
      <c r="T17" s="186">
        <f>K13</f>
        <v>0</v>
      </c>
      <c r="U17" s="1049">
        <f>C6</f>
        <v>3</v>
      </c>
      <c r="V17" s="187">
        <f>K6</f>
        <v>0</v>
      </c>
      <c r="W17" s="1062">
        <f>C13</f>
        <v>10</v>
      </c>
    </row>
    <row r="18" spans="1:23" ht="14" thickBot="1" x14ac:dyDescent="0.2">
      <c r="A18" s="101" t="s">
        <v>363</v>
      </c>
      <c r="B18" s="383" t="s">
        <v>362</v>
      </c>
      <c r="C18" s="415" t="s">
        <v>430</v>
      </c>
      <c r="D18" s="385" t="s">
        <v>892</v>
      </c>
      <c r="E18" s="24">
        <f>SUM(E4:E17)</f>
        <v>91</v>
      </c>
      <c r="F18" s="1806" t="s">
        <v>105</v>
      </c>
      <c r="G18" s="1807"/>
      <c r="H18" s="387" t="s">
        <v>413</v>
      </c>
      <c r="I18" s="1811" t="s">
        <v>303</v>
      </c>
      <c r="J18" s="1811"/>
      <c r="K18" s="24" t="s">
        <v>228</v>
      </c>
      <c r="M18" s="109">
        <v>5</v>
      </c>
      <c r="N18" s="72">
        <f>K6</f>
        <v>0</v>
      </c>
      <c r="O18" s="1060">
        <f>C9</f>
        <v>6</v>
      </c>
      <c r="P18" s="188">
        <f>K14</f>
        <v>0</v>
      </c>
      <c r="Q18" s="1064">
        <f>C14</f>
        <v>11</v>
      </c>
      <c r="S18" s="109">
        <v>5</v>
      </c>
      <c r="T18" s="72">
        <f>K14</f>
        <v>0</v>
      </c>
      <c r="U18" s="1055">
        <f>C5</f>
        <v>2</v>
      </c>
      <c r="V18" s="188">
        <f>K11</f>
        <v>0</v>
      </c>
      <c r="W18" s="1064">
        <f>C17</f>
        <v>14</v>
      </c>
    </row>
    <row r="19" spans="1:23" x14ac:dyDescent="0.15">
      <c r="B19" s="420"/>
      <c r="C19" s="1756" t="s">
        <v>570</v>
      </c>
      <c r="D19" s="1757"/>
      <c r="E19" s="1757"/>
    </row>
    <row r="20" spans="1:23" ht="14" thickBot="1" x14ac:dyDescent="0.2">
      <c r="A20" s="1804" t="s">
        <v>1965</v>
      </c>
      <c r="B20" s="1804"/>
      <c r="C20" s="1804"/>
      <c r="D20" s="1804"/>
      <c r="E20" s="1804"/>
      <c r="F20" s="1804"/>
      <c r="G20" s="1804"/>
      <c r="H20" s="1804"/>
      <c r="I20" s="1804"/>
      <c r="J20" s="1804"/>
      <c r="K20" s="1804"/>
      <c r="Q20" s="15" t="s">
        <v>2188</v>
      </c>
      <c r="W20" s="15" t="s">
        <v>311</v>
      </c>
    </row>
    <row r="21" spans="1:23" x14ac:dyDescent="0.15">
      <c r="A21" s="1804" t="s">
        <v>1750</v>
      </c>
      <c r="B21" s="1804"/>
      <c r="C21" s="1804"/>
      <c r="D21" s="1804"/>
      <c r="E21" s="1804"/>
      <c r="F21" s="1804"/>
      <c r="G21" s="1804"/>
      <c r="H21" s="1804"/>
      <c r="I21" s="1804"/>
      <c r="J21" s="1804"/>
      <c r="K21" s="1804"/>
      <c r="M21" s="105" t="s">
        <v>892</v>
      </c>
      <c r="N21" s="181" t="s">
        <v>197</v>
      </c>
      <c r="O21" s="182" t="s">
        <v>865</v>
      </c>
      <c r="P21" s="183" t="s">
        <v>197</v>
      </c>
      <c r="Q21" s="30" t="s">
        <v>866</v>
      </c>
      <c r="S21" s="105" t="s">
        <v>892</v>
      </c>
      <c r="T21" s="181" t="s">
        <v>197</v>
      </c>
      <c r="U21" s="182" t="s">
        <v>865</v>
      </c>
      <c r="V21" s="183" t="s">
        <v>197</v>
      </c>
      <c r="W21" s="30" t="s">
        <v>866</v>
      </c>
    </row>
    <row r="22" spans="1:23" x14ac:dyDescent="0.15">
      <c r="A22" s="1804"/>
      <c r="B22" s="1804"/>
      <c r="C22" s="1804"/>
      <c r="D22" s="1804"/>
      <c r="E22" s="1804"/>
      <c r="F22" s="1804"/>
      <c r="G22" s="1804"/>
      <c r="H22" s="1804"/>
      <c r="I22" s="1804"/>
      <c r="J22" s="1804"/>
      <c r="K22" s="1804"/>
      <c r="M22" s="108">
        <v>1</v>
      </c>
      <c r="N22" s="60">
        <f>K8</f>
        <v>0</v>
      </c>
      <c r="O22" s="1045">
        <f>C4</f>
        <v>1</v>
      </c>
      <c r="P22" s="162">
        <f>K4</f>
        <v>0</v>
      </c>
      <c r="Q22" s="1067">
        <f>C15</f>
        <v>12</v>
      </c>
      <c r="S22" s="108">
        <v>1</v>
      </c>
      <c r="T22" s="60">
        <f>K10</f>
        <v>0</v>
      </c>
      <c r="U22" s="1051">
        <f>C16</f>
        <v>13</v>
      </c>
      <c r="V22" s="162">
        <f>K8</f>
        <v>0</v>
      </c>
      <c r="W22" s="1047">
        <f>C4</f>
        <v>1</v>
      </c>
    </row>
    <row r="23" spans="1:23" x14ac:dyDescent="0.15">
      <c r="A23" s="1804" t="s">
        <v>1749</v>
      </c>
      <c r="B23" s="1804"/>
      <c r="C23" s="1804"/>
      <c r="D23" s="1804"/>
      <c r="E23" s="1804"/>
      <c r="F23" s="1804"/>
      <c r="G23" s="1804"/>
      <c r="H23" s="1804"/>
      <c r="I23" s="1804"/>
      <c r="J23" s="1804"/>
      <c r="K23" s="1804"/>
      <c r="M23" s="184">
        <v>2</v>
      </c>
      <c r="N23" s="185">
        <f>K9</f>
        <v>0</v>
      </c>
      <c r="O23" s="386">
        <f>C12</f>
        <v>9</v>
      </c>
      <c r="P23" s="162">
        <f>K10</f>
        <v>0</v>
      </c>
      <c r="Q23" s="1067">
        <f>C16</f>
        <v>13</v>
      </c>
      <c r="S23" s="184">
        <v>2</v>
      </c>
      <c r="T23" s="185">
        <f>K13</f>
        <v>0</v>
      </c>
      <c r="U23" s="386">
        <f>C17</f>
        <v>14</v>
      </c>
      <c r="V23" s="162">
        <f>K11</f>
        <v>0</v>
      </c>
      <c r="W23" s="1047">
        <f>C9</f>
        <v>6</v>
      </c>
    </row>
    <row r="24" spans="1:23" x14ac:dyDescent="0.15">
      <c r="A24" s="1804" t="s">
        <v>1850</v>
      </c>
      <c r="B24" s="1804"/>
      <c r="C24" s="1804"/>
      <c r="D24" s="1804"/>
      <c r="E24" s="1804"/>
      <c r="F24" s="1804"/>
      <c r="G24" s="1804"/>
      <c r="H24" s="1804"/>
      <c r="I24" s="1804"/>
      <c r="J24" s="1804"/>
      <c r="K24" s="1804"/>
      <c r="M24" s="161">
        <v>3</v>
      </c>
      <c r="N24" s="186">
        <f>K13</f>
        <v>0</v>
      </c>
      <c r="O24" s="1049">
        <f>C17</f>
        <v>14</v>
      </c>
      <c r="P24" s="187">
        <f>K14</f>
        <v>0</v>
      </c>
      <c r="Q24" s="1149">
        <f>C10</f>
        <v>7</v>
      </c>
      <c r="S24" s="161">
        <v>3</v>
      </c>
      <c r="T24" s="186">
        <f>K6</f>
        <v>0</v>
      </c>
      <c r="U24" s="1045">
        <f>C5</f>
        <v>2</v>
      </c>
      <c r="V24" s="187">
        <f>K5</f>
        <v>0</v>
      </c>
      <c r="W24" s="1048">
        <f>C14</f>
        <v>11</v>
      </c>
    </row>
    <row r="25" spans="1:23" x14ac:dyDescent="0.15">
      <c r="M25" s="161">
        <v>4</v>
      </c>
      <c r="N25" s="186">
        <f>K6</f>
        <v>0</v>
      </c>
      <c r="O25" s="1148">
        <f>C13</f>
        <v>10</v>
      </c>
      <c r="P25" s="187">
        <f>K11</f>
        <v>0</v>
      </c>
      <c r="Q25" s="1149">
        <f>C9</f>
        <v>6</v>
      </c>
      <c r="S25" s="161">
        <v>4</v>
      </c>
      <c r="T25" s="186">
        <f>K9</f>
        <v>0</v>
      </c>
      <c r="U25" s="1148">
        <f>C12</f>
        <v>9</v>
      </c>
      <c r="V25" s="187">
        <f>K4</f>
        <v>0</v>
      </c>
      <c r="W25" s="1062">
        <f>C15</f>
        <v>12</v>
      </c>
    </row>
    <row r="26" spans="1:23" ht="14" thickBot="1" x14ac:dyDescent="0.2">
      <c r="H26" s="1815" t="s">
        <v>502</v>
      </c>
      <c r="I26" s="1816"/>
      <c r="J26" s="1815" t="s">
        <v>503</v>
      </c>
      <c r="K26" s="1816"/>
      <c r="M26" s="109">
        <v>5</v>
      </c>
      <c r="N26" s="72">
        <f>K5</f>
        <v>0</v>
      </c>
      <c r="O26" s="1055">
        <f>C7</f>
        <v>4</v>
      </c>
      <c r="P26" s="188">
        <f>K7</f>
        <v>0</v>
      </c>
      <c r="Q26" s="1056">
        <f>C11</f>
        <v>8</v>
      </c>
      <c r="S26" s="109">
        <v>5</v>
      </c>
      <c r="T26" s="72">
        <f>K14</f>
        <v>0</v>
      </c>
      <c r="U26" s="1055">
        <f>C10</f>
        <v>7</v>
      </c>
      <c r="V26" s="188">
        <f>K7</f>
        <v>0</v>
      </c>
      <c r="W26" s="1070">
        <f>C6</f>
        <v>3</v>
      </c>
    </row>
    <row r="27" spans="1:23" x14ac:dyDescent="0.15">
      <c r="A27"/>
      <c r="B27"/>
      <c r="C27"/>
      <c r="D27"/>
      <c r="E27"/>
      <c r="F27"/>
      <c r="G27"/>
      <c r="H27" s="24">
        <v>1</v>
      </c>
      <c r="I27" s="386">
        <f>C4</f>
        <v>1</v>
      </c>
      <c r="J27" s="24">
        <v>2</v>
      </c>
      <c r="K27" s="386">
        <f>C5</f>
        <v>2</v>
      </c>
    </row>
    <row r="28" spans="1:23" ht="14" thickBot="1" x14ac:dyDescent="0.2">
      <c r="H28" s="24">
        <v>4</v>
      </c>
      <c r="I28" s="386">
        <f>C7</f>
        <v>4</v>
      </c>
      <c r="J28" s="24">
        <v>3</v>
      </c>
      <c r="K28" s="386">
        <f>C6</f>
        <v>3</v>
      </c>
      <c r="Q28" s="15" t="s">
        <v>312</v>
      </c>
      <c r="S28" s="1808" t="s">
        <v>503</v>
      </c>
      <c r="T28" s="1809"/>
      <c r="U28" s="1810"/>
      <c r="W28" s="15" t="s">
        <v>313</v>
      </c>
    </row>
    <row r="29" spans="1:23" x14ac:dyDescent="0.15">
      <c r="H29" s="24">
        <v>5</v>
      </c>
      <c r="I29" s="386">
        <f>C8</f>
        <v>5</v>
      </c>
      <c r="J29" s="24">
        <v>6</v>
      </c>
      <c r="K29" s="386">
        <f>C9</f>
        <v>6</v>
      </c>
      <c r="M29" s="105" t="s">
        <v>892</v>
      </c>
      <c r="N29" s="181" t="s">
        <v>197</v>
      </c>
      <c r="O29" s="182" t="s">
        <v>865</v>
      </c>
      <c r="P29" s="183" t="s">
        <v>197</v>
      </c>
      <c r="Q29" s="30" t="s">
        <v>866</v>
      </c>
      <c r="S29" s="105" t="s">
        <v>892</v>
      </c>
      <c r="T29" s="181" t="s">
        <v>197</v>
      </c>
      <c r="U29" s="182" t="s">
        <v>865</v>
      </c>
      <c r="V29" s="183" t="s">
        <v>197</v>
      </c>
      <c r="W29" s="30" t="s">
        <v>866</v>
      </c>
    </row>
    <row r="30" spans="1:23" x14ac:dyDescent="0.15">
      <c r="H30" s="24">
        <v>8</v>
      </c>
      <c r="I30" s="386">
        <f>C11</f>
        <v>8</v>
      </c>
      <c r="J30" s="24">
        <v>7</v>
      </c>
      <c r="K30" s="386">
        <f>C10</f>
        <v>7</v>
      </c>
      <c r="M30" s="108">
        <v>1</v>
      </c>
      <c r="N30" s="60">
        <f>K9</f>
        <v>0</v>
      </c>
      <c r="O30" s="1051">
        <f>C12</f>
        <v>9</v>
      </c>
      <c r="P30" s="162">
        <f>K10</f>
        <v>0</v>
      </c>
      <c r="Q30" s="1068">
        <f>C11</f>
        <v>8</v>
      </c>
      <c r="S30" s="108">
        <v>1</v>
      </c>
      <c r="T30" s="60">
        <f>K8</f>
        <v>0</v>
      </c>
      <c r="U30" s="386">
        <f>C4</f>
        <v>1</v>
      </c>
      <c r="V30" s="162">
        <f>K7</f>
        <v>0</v>
      </c>
      <c r="W30" s="1067">
        <f>C6</f>
        <v>3</v>
      </c>
    </row>
    <row r="31" spans="1:23" x14ac:dyDescent="0.15">
      <c r="H31" s="24">
        <v>9</v>
      </c>
      <c r="I31" s="386">
        <f>C12</f>
        <v>9</v>
      </c>
      <c r="J31" s="24">
        <v>10</v>
      </c>
      <c r="K31" s="386">
        <f>C13</f>
        <v>10</v>
      </c>
      <c r="M31" s="184">
        <v>2</v>
      </c>
      <c r="N31" s="185">
        <f>K6</f>
        <v>0</v>
      </c>
      <c r="O31" s="1051">
        <f>C5</f>
        <v>2</v>
      </c>
      <c r="P31" s="162">
        <f>K14</f>
        <v>0</v>
      </c>
      <c r="Q31" s="1067">
        <f>C10</f>
        <v>7</v>
      </c>
      <c r="S31" s="184">
        <v>2</v>
      </c>
      <c r="T31" s="185">
        <f>K13</f>
        <v>0</v>
      </c>
      <c r="U31" s="386">
        <f>C7</f>
        <v>4</v>
      </c>
      <c r="V31" s="162">
        <f>K6</f>
        <v>0</v>
      </c>
      <c r="W31" s="1047">
        <f>C5</f>
        <v>2</v>
      </c>
    </row>
    <row r="32" spans="1:23" x14ac:dyDescent="0.15">
      <c r="H32" s="24">
        <v>12</v>
      </c>
      <c r="I32" s="386">
        <f>C15</f>
        <v>12</v>
      </c>
      <c r="J32" s="24">
        <v>11</v>
      </c>
      <c r="K32" s="386">
        <f>C14</f>
        <v>11</v>
      </c>
      <c r="M32" s="161">
        <v>3</v>
      </c>
      <c r="N32" s="186">
        <f>K8</f>
        <v>0</v>
      </c>
      <c r="O32" s="1152">
        <f>C4</f>
        <v>1</v>
      </c>
      <c r="P32" s="187">
        <f>K11</f>
        <v>0</v>
      </c>
      <c r="Q32" s="1150">
        <f>C9</f>
        <v>6</v>
      </c>
      <c r="S32" s="161">
        <v>3</v>
      </c>
      <c r="T32" s="186">
        <f>K10</f>
        <v>0</v>
      </c>
      <c r="U32" s="1051">
        <f>C11</f>
        <v>8</v>
      </c>
      <c r="V32" s="187">
        <f>K14</f>
        <v>0</v>
      </c>
      <c r="W32" s="1068">
        <f>C17</f>
        <v>14</v>
      </c>
    </row>
    <row r="33" spans="1:23" x14ac:dyDescent="0.15">
      <c r="H33" s="24">
        <v>13</v>
      </c>
      <c r="I33" s="386">
        <f>C16</f>
        <v>13</v>
      </c>
      <c r="J33" s="24">
        <v>14</v>
      </c>
      <c r="K33" s="386">
        <f>C17</f>
        <v>14</v>
      </c>
      <c r="M33" s="161">
        <v>4</v>
      </c>
      <c r="N33" s="186">
        <f>K13</f>
        <v>0</v>
      </c>
      <c r="O33" s="1153">
        <f>C7</f>
        <v>4</v>
      </c>
      <c r="P33" s="187">
        <f>K7</f>
        <v>0</v>
      </c>
      <c r="Q33" s="1150">
        <f>C6</f>
        <v>3</v>
      </c>
      <c r="S33" s="161">
        <v>4</v>
      </c>
      <c r="T33" s="186">
        <f>K9</f>
        <v>0</v>
      </c>
      <c r="U33" s="1148">
        <f>C12</f>
        <v>9</v>
      </c>
      <c r="V33" s="187">
        <f>K11</f>
        <v>0</v>
      </c>
      <c r="W33" s="1062">
        <f>C9</f>
        <v>6</v>
      </c>
    </row>
    <row r="34" spans="1:23" ht="14" thickBot="1" x14ac:dyDescent="0.2">
      <c r="M34" s="109">
        <v>5</v>
      </c>
      <c r="N34" s="72">
        <f>K5</f>
        <v>0</v>
      </c>
      <c r="O34" s="1154">
        <f>C8</f>
        <v>5</v>
      </c>
      <c r="P34" s="188">
        <f>K4</f>
        <v>0</v>
      </c>
      <c r="Q34" s="1151">
        <f>C13</f>
        <v>10</v>
      </c>
      <c r="S34" s="109">
        <v>5</v>
      </c>
      <c r="T34" s="72">
        <f>K5</f>
        <v>0</v>
      </c>
      <c r="U34" s="1155">
        <f>C15</f>
        <v>12</v>
      </c>
      <c r="V34" s="188">
        <f>K4</f>
        <v>0</v>
      </c>
      <c r="W34" s="1064">
        <f>C10</f>
        <v>7</v>
      </c>
    </row>
    <row r="35" spans="1:23" x14ac:dyDescent="0.15">
      <c r="A35" s="1637" t="s">
        <v>656</v>
      </c>
      <c r="B35" s="1637"/>
      <c r="C35" s="1637"/>
      <c r="D35" s="1637"/>
      <c r="E35" s="1637"/>
      <c r="F35" s="1637"/>
      <c r="G35" s="1637"/>
      <c r="H35" s="1637"/>
      <c r="I35" s="1637"/>
      <c r="J35" s="1637"/>
      <c r="K35" s="1637"/>
    </row>
    <row r="36" spans="1:23" ht="14" thickBot="1" x14ac:dyDescent="0.2">
      <c r="B36" s="1808" t="s">
        <v>1368</v>
      </c>
      <c r="C36" s="1810"/>
      <c r="E36" s="15" t="s">
        <v>307</v>
      </c>
      <c r="K36" s="15" t="s">
        <v>308</v>
      </c>
      <c r="Q36" s="15" t="s">
        <v>314</v>
      </c>
      <c r="W36" s="15" t="s">
        <v>669</v>
      </c>
    </row>
    <row r="37" spans="1:23" x14ac:dyDescent="0.15">
      <c r="A37" s="105" t="s">
        <v>892</v>
      </c>
      <c r="B37" s="181" t="s">
        <v>197</v>
      </c>
      <c r="C37" s="182" t="s">
        <v>865</v>
      </c>
      <c r="D37" s="183" t="s">
        <v>197</v>
      </c>
      <c r="E37" s="30" t="s">
        <v>866</v>
      </c>
      <c r="G37" s="105" t="s">
        <v>892</v>
      </c>
      <c r="H37" s="181" t="s">
        <v>197</v>
      </c>
      <c r="I37" s="182" t="s">
        <v>865</v>
      </c>
      <c r="J37" s="183" t="s">
        <v>197</v>
      </c>
      <c r="K37" s="30" t="s">
        <v>866</v>
      </c>
      <c r="M37" s="105" t="s">
        <v>892</v>
      </c>
      <c r="N37" s="181" t="s">
        <v>197</v>
      </c>
      <c r="O37" s="182" t="s">
        <v>865</v>
      </c>
      <c r="P37" s="183" t="s">
        <v>197</v>
      </c>
      <c r="Q37" s="30" t="s">
        <v>866</v>
      </c>
      <c r="S37" s="105" t="s">
        <v>892</v>
      </c>
      <c r="T37" s="181" t="s">
        <v>197</v>
      </c>
      <c r="U37" s="182" t="s">
        <v>865</v>
      </c>
      <c r="V37" s="183" t="s">
        <v>197</v>
      </c>
      <c r="W37" s="30" t="s">
        <v>866</v>
      </c>
    </row>
    <row r="38" spans="1:23" x14ac:dyDescent="0.15">
      <c r="A38" s="108">
        <v>1</v>
      </c>
      <c r="B38" s="60">
        <f>K7</f>
        <v>0</v>
      </c>
      <c r="C38" s="386">
        <f>C7</f>
        <v>4</v>
      </c>
      <c r="D38" s="162">
        <f>K4</f>
        <v>0</v>
      </c>
      <c r="E38" s="1047">
        <f>C4</f>
        <v>1</v>
      </c>
      <c r="G38" s="108">
        <v>1</v>
      </c>
      <c r="H38" s="60">
        <f>K4</f>
        <v>0</v>
      </c>
      <c r="I38" s="1051">
        <f>C4</f>
        <v>1</v>
      </c>
      <c r="J38" s="162">
        <f>K8</f>
        <v>0</v>
      </c>
      <c r="K38" s="1067">
        <f>C8</f>
        <v>5</v>
      </c>
      <c r="M38" s="108">
        <v>1</v>
      </c>
      <c r="N38" s="60">
        <f>K10</f>
        <v>0</v>
      </c>
      <c r="O38" s="1051">
        <f>C11</f>
        <v>8</v>
      </c>
      <c r="P38" s="162">
        <f>K6</f>
        <v>0</v>
      </c>
      <c r="Q38" s="1047">
        <f>C5</f>
        <v>2</v>
      </c>
      <c r="S38" s="108">
        <v>1</v>
      </c>
      <c r="T38" s="60">
        <f>K8</f>
        <v>0</v>
      </c>
      <c r="U38" s="1051">
        <f>C8</f>
        <v>5</v>
      </c>
      <c r="V38" s="162">
        <f>K11</f>
        <v>0</v>
      </c>
      <c r="W38" s="1068">
        <f>C14</f>
        <v>11</v>
      </c>
    </row>
    <row r="39" spans="1:23" x14ac:dyDescent="0.15">
      <c r="A39" s="184">
        <v>2</v>
      </c>
      <c r="B39" s="185">
        <f>K11</f>
        <v>0</v>
      </c>
      <c r="C39" s="386">
        <f>C11</f>
        <v>8</v>
      </c>
      <c r="D39" s="162">
        <f>K8</f>
        <v>0</v>
      </c>
      <c r="E39" s="1047">
        <f>C8</f>
        <v>5</v>
      </c>
      <c r="G39" s="184">
        <v>2</v>
      </c>
      <c r="H39" s="185">
        <f>K11</f>
        <v>0</v>
      </c>
      <c r="I39" s="1147">
        <f>C16</f>
        <v>13</v>
      </c>
      <c r="J39" s="162">
        <f>K7</f>
        <v>0</v>
      </c>
      <c r="K39" s="1067">
        <f>C7</f>
        <v>4</v>
      </c>
      <c r="M39" s="184">
        <v>2</v>
      </c>
      <c r="N39" s="185">
        <f>K4</f>
        <v>0</v>
      </c>
      <c r="O39" s="386">
        <f>C10</f>
        <v>7</v>
      </c>
      <c r="P39" s="162">
        <f>K8</f>
        <v>0</v>
      </c>
      <c r="Q39" s="1048">
        <f>C8</f>
        <v>5</v>
      </c>
      <c r="S39" s="184">
        <v>2</v>
      </c>
      <c r="T39" s="185">
        <f>K6</f>
        <v>0</v>
      </c>
      <c r="U39" s="386">
        <f>C5</f>
        <v>2</v>
      </c>
      <c r="V39" s="162">
        <f>K9</f>
        <v>0</v>
      </c>
      <c r="W39" s="1047">
        <f>C12</f>
        <v>9</v>
      </c>
    </row>
    <row r="40" spans="1:23" x14ac:dyDescent="0.15">
      <c r="A40" s="161">
        <v>3</v>
      </c>
      <c r="B40" s="186">
        <f>K6</f>
        <v>0</v>
      </c>
      <c r="C40" s="1049">
        <f>C6</f>
        <v>3</v>
      </c>
      <c r="D40" s="187">
        <f>K5</f>
        <v>0</v>
      </c>
      <c r="E40" s="1062">
        <f>C5</f>
        <v>2</v>
      </c>
      <c r="G40" s="161">
        <v>3</v>
      </c>
      <c r="H40" s="186">
        <f>K9</f>
        <v>0</v>
      </c>
      <c r="I40" s="386">
        <f>C9</f>
        <v>6</v>
      </c>
      <c r="J40" s="187">
        <f>K5</f>
        <v>0</v>
      </c>
      <c r="K40" s="1047">
        <f>C5</f>
        <v>2</v>
      </c>
      <c r="M40" s="161">
        <v>3</v>
      </c>
      <c r="N40" s="186">
        <f>K7</f>
        <v>0</v>
      </c>
      <c r="O40" s="1049">
        <f>C6</f>
        <v>3</v>
      </c>
      <c r="P40" s="187">
        <f>K9</f>
        <v>0</v>
      </c>
      <c r="Q40" s="1062">
        <f>C12</f>
        <v>9</v>
      </c>
      <c r="S40" s="161">
        <v>3</v>
      </c>
      <c r="T40" s="186">
        <f>K7</f>
        <v>0</v>
      </c>
      <c r="U40" s="386">
        <f>C6</f>
        <v>3</v>
      </c>
      <c r="V40" s="187">
        <f>K5</f>
        <v>0</v>
      </c>
      <c r="W40" s="1047">
        <f>C15</f>
        <v>12</v>
      </c>
    </row>
    <row r="41" spans="1:23" x14ac:dyDescent="0.15">
      <c r="A41" s="161">
        <v>4</v>
      </c>
      <c r="B41" s="186">
        <f>K10</f>
        <v>0</v>
      </c>
      <c r="C41" s="1049">
        <f>C10</f>
        <v>7</v>
      </c>
      <c r="D41" s="187">
        <f>K9</f>
        <v>0</v>
      </c>
      <c r="E41" s="1062">
        <f>C9</f>
        <v>6</v>
      </c>
      <c r="G41" s="161">
        <v>4</v>
      </c>
      <c r="H41" s="186">
        <f>K10</f>
        <v>0</v>
      </c>
      <c r="I41" s="1049">
        <f>C10</f>
        <v>7</v>
      </c>
      <c r="J41" s="187">
        <f>K13</f>
        <v>0</v>
      </c>
      <c r="K41" s="1062">
        <f>C13</f>
        <v>10</v>
      </c>
      <c r="M41" s="161">
        <v>4</v>
      </c>
      <c r="N41" s="186">
        <f>K5</f>
        <v>0</v>
      </c>
      <c r="O41" s="1148">
        <f>C15</f>
        <v>12</v>
      </c>
      <c r="P41" s="187">
        <f>K11</f>
        <v>0</v>
      </c>
      <c r="Q41" s="1149">
        <f>C13</f>
        <v>10</v>
      </c>
      <c r="S41" s="161">
        <v>4</v>
      </c>
      <c r="T41" s="186">
        <f>K13</f>
        <v>0</v>
      </c>
      <c r="U41" s="1156">
        <f>C16</f>
        <v>13</v>
      </c>
      <c r="V41" s="187">
        <f>K14</f>
        <v>0</v>
      </c>
      <c r="W41" s="1149">
        <f>C9</f>
        <v>6</v>
      </c>
    </row>
    <row r="42" spans="1:23" ht="14" thickBot="1" x14ac:dyDescent="0.2">
      <c r="A42" s="109">
        <v>5</v>
      </c>
      <c r="B42" s="72">
        <f>K13</f>
        <v>0</v>
      </c>
      <c r="C42" s="1055">
        <f>C13</f>
        <v>10</v>
      </c>
      <c r="D42" s="188">
        <f>K14</f>
        <v>0</v>
      </c>
      <c r="E42" s="1064">
        <f>C14</f>
        <v>11</v>
      </c>
      <c r="G42" s="109">
        <v>5</v>
      </c>
      <c r="H42" s="72">
        <f>K14</f>
        <v>0</v>
      </c>
      <c r="I42" s="1055">
        <f>C14</f>
        <v>11</v>
      </c>
      <c r="J42" s="188">
        <f>K6</f>
        <v>0</v>
      </c>
      <c r="K42" s="1064">
        <f>C6</f>
        <v>3</v>
      </c>
      <c r="M42" s="109">
        <v>5</v>
      </c>
      <c r="N42" s="72">
        <f>K13</f>
        <v>0</v>
      </c>
      <c r="O42" s="1055">
        <f>C7</f>
        <v>4</v>
      </c>
      <c r="P42" s="188">
        <f>K14</f>
        <v>0</v>
      </c>
      <c r="Q42" s="1056">
        <f>C17</f>
        <v>14</v>
      </c>
      <c r="S42" s="109">
        <v>5</v>
      </c>
      <c r="T42" s="72">
        <f>K10</f>
        <v>0</v>
      </c>
      <c r="U42" s="1055">
        <f>C11</f>
        <v>8</v>
      </c>
      <c r="V42" s="188">
        <f>K4</f>
        <v>0</v>
      </c>
      <c r="W42" s="1056">
        <f>C10</f>
        <v>7</v>
      </c>
    </row>
    <row r="44" spans="1:23" x14ac:dyDescent="0.15">
      <c r="A44" s="1637" t="s">
        <v>655</v>
      </c>
      <c r="B44" s="1637"/>
      <c r="C44" s="1637"/>
      <c r="D44" s="1637"/>
      <c r="E44" s="1637"/>
      <c r="F44" s="1637"/>
      <c r="G44" s="1637"/>
      <c r="H44" s="1637"/>
      <c r="I44" s="1637"/>
      <c r="J44" s="1637"/>
      <c r="K44" s="1637"/>
    </row>
    <row r="46" spans="1:23" x14ac:dyDescent="0.15">
      <c r="A46" s="1637" t="s">
        <v>1226</v>
      </c>
      <c r="B46" s="1637"/>
      <c r="C46" s="1637"/>
      <c r="D46" s="1637"/>
      <c r="E46" s="1637"/>
      <c r="F46" s="1637"/>
      <c r="G46" s="1637"/>
      <c r="H46" s="1637"/>
      <c r="I46" s="1637"/>
      <c r="J46" s="1637"/>
      <c r="K46" s="1637"/>
    </row>
    <row r="48" spans="1:23" ht="14" thickBot="1" x14ac:dyDescent="0.2">
      <c r="E48" s="15" t="s">
        <v>670</v>
      </c>
      <c r="K48" s="15" t="s">
        <v>859</v>
      </c>
    </row>
    <row r="49" spans="1:11" x14ac:dyDescent="0.15">
      <c r="A49" s="105" t="s">
        <v>892</v>
      </c>
      <c r="B49" s="181" t="s">
        <v>197</v>
      </c>
      <c r="C49" s="182" t="s">
        <v>865</v>
      </c>
      <c r="D49" s="183" t="s">
        <v>197</v>
      </c>
      <c r="E49" s="30" t="s">
        <v>866</v>
      </c>
      <c r="G49" s="105" t="s">
        <v>892</v>
      </c>
      <c r="H49" s="181" t="s">
        <v>197</v>
      </c>
      <c r="I49" s="182" t="s">
        <v>865</v>
      </c>
      <c r="J49" s="183" t="s">
        <v>197</v>
      </c>
      <c r="K49" s="30" t="s">
        <v>866</v>
      </c>
    </row>
    <row r="50" spans="1:11" x14ac:dyDescent="0.15">
      <c r="A50" s="108">
        <v>1</v>
      </c>
      <c r="B50" s="60">
        <f>K6</f>
        <v>0</v>
      </c>
      <c r="C50" s="1051">
        <f>C5</f>
        <v>2</v>
      </c>
      <c r="D50" s="162">
        <f>K8</f>
        <v>0</v>
      </c>
      <c r="E50" s="1047">
        <f>C8</f>
        <v>5</v>
      </c>
      <c r="G50" s="108">
        <v>1</v>
      </c>
      <c r="H50" s="60">
        <f>K14</f>
        <v>0</v>
      </c>
      <c r="I50" s="1051">
        <f>C9</f>
        <v>6</v>
      </c>
      <c r="J50" s="162">
        <f>K9</f>
        <v>0</v>
      </c>
      <c r="K50" s="1048">
        <f>C7</f>
        <v>4</v>
      </c>
    </row>
    <row r="51" spans="1:11" x14ac:dyDescent="0.15">
      <c r="A51" s="184">
        <v>2</v>
      </c>
      <c r="B51" s="185">
        <f>K9</f>
        <v>0</v>
      </c>
      <c r="C51" s="1147">
        <f>C4</f>
        <v>1</v>
      </c>
      <c r="D51" s="162">
        <f>K4</f>
        <v>0</v>
      </c>
      <c r="E51" s="1067">
        <f>C10</f>
        <v>7</v>
      </c>
      <c r="G51" s="184">
        <v>2</v>
      </c>
      <c r="H51" s="185">
        <f>K8</f>
        <v>0</v>
      </c>
      <c r="I51" s="1051">
        <f>C8</f>
        <v>5</v>
      </c>
      <c r="J51" s="162">
        <f>K7</f>
        <v>0</v>
      </c>
      <c r="K51" s="1047">
        <f>C6</f>
        <v>3</v>
      </c>
    </row>
    <row r="52" spans="1:11" x14ac:dyDescent="0.15">
      <c r="A52" s="161">
        <v>3</v>
      </c>
      <c r="B52" s="186">
        <f>K10</f>
        <v>0</v>
      </c>
      <c r="C52" s="1049">
        <f>C11</f>
        <v>8</v>
      </c>
      <c r="D52" s="187">
        <f>K7</f>
        <v>0</v>
      </c>
      <c r="E52" s="1050">
        <f>C6</f>
        <v>3</v>
      </c>
      <c r="G52" s="161">
        <v>3</v>
      </c>
      <c r="H52" s="186">
        <f>K11</f>
        <v>0</v>
      </c>
      <c r="I52" s="1051">
        <f>C14</f>
        <v>11</v>
      </c>
      <c r="J52" s="187">
        <f>K10</f>
        <v>0</v>
      </c>
      <c r="K52" s="1047">
        <f>C11</f>
        <v>8</v>
      </c>
    </row>
    <row r="53" spans="1:11" x14ac:dyDescent="0.15">
      <c r="A53" s="161">
        <v>4</v>
      </c>
      <c r="B53" s="186">
        <f>K5</f>
        <v>0</v>
      </c>
      <c r="C53" s="1049">
        <f>C15</f>
        <v>12</v>
      </c>
      <c r="D53" s="187">
        <f>K14</f>
        <v>0</v>
      </c>
      <c r="E53" s="1062">
        <f>C9</f>
        <v>6</v>
      </c>
      <c r="G53" s="161">
        <v>4</v>
      </c>
      <c r="H53" s="186">
        <f>K5</f>
        <v>0</v>
      </c>
      <c r="I53" s="1148">
        <f>C15</f>
        <v>12</v>
      </c>
      <c r="J53" s="187">
        <f>K6</f>
        <v>0</v>
      </c>
      <c r="K53" s="1062">
        <f>C5</f>
        <v>2</v>
      </c>
    </row>
    <row r="54" spans="1:11" ht="14" thickBot="1" x14ac:dyDescent="0.2">
      <c r="A54" s="109">
        <v>5</v>
      </c>
      <c r="B54" s="72">
        <f>K13</f>
        <v>0</v>
      </c>
      <c r="C54" s="1055">
        <f>C16</f>
        <v>13</v>
      </c>
      <c r="D54" s="188">
        <f>K11</f>
        <v>0</v>
      </c>
      <c r="E54" s="1064">
        <f>C14</f>
        <v>11</v>
      </c>
      <c r="G54" s="109">
        <v>5</v>
      </c>
      <c r="H54" s="72">
        <f>K4</f>
        <v>0</v>
      </c>
      <c r="I54" s="1155">
        <f>C17</f>
        <v>14</v>
      </c>
      <c r="J54" s="188">
        <f>K13</f>
        <v>0</v>
      </c>
      <c r="K54" s="1064">
        <f>C16</f>
        <v>13</v>
      </c>
    </row>
    <row r="56" spans="1:11" ht="14" thickBot="1" x14ac:dyDescent="0.2">
      <c r="E56" s="15" t="s">
        <v>861</v>
      </c>
      <c r="K56" s="15" t="s">
        <v>862</v>
      </c>
    </row>
    <row r="57" spans="1:11" x14ac:dyDescent="0.15">
      <c r="A57" s="105" t="s">
        <v>892</v>
      </c>
      <c r="B57" s="181" t="s">
        <v>197</v>
      </c>
      <c r="C57" s="182" t="s">
        <v>865</v>
      </c>
      <c r="D57" s="183" t="s">
        <v>197</v>
      </c>
      <c r="E57" s="30" t="s">
        <v>866</v>
      </c>
      <c r="G57" s="105" t="s">
        <v>892</v>
      </c>
      <c r="H57" s="181" t="s">
        <v>197</v>
      </c>
      <c r="I57" s="182" t="s">
        <v>865</v>
      </c>
      <c r="J57" s="183" t="s">
        <v>197</v>
      </c>
      <c r="K57" s="30" t="s">
        <v>866</v>
      </c>
    </row>
    <row r="58" spans="1:11" x14ac:dyDescent="0.15">
      <c r="A58" s="108">
        <v>1</v>
      </c>
      <c r="B58" s="60">
        <f>K9</f>
        <v>0</v>
      </c>
      <c r="C58" s="1147">
        <f>C13</f>
        <v>10</v>
      </c>
      <c r="D58" s="162">
        <f>K7</f>
        <v>0</v>
      </c>
      <c r="E58" s="1048">
        <f>C4</f>
        <v>1</v>
      </c>
      <c r="G58" s="108">
        <v>1</v>
      </c>
      <c r="H58" s="60">
        <f>K11</f>
        <v>0</v>
      </c>
      <c r="I58" s="1051">
        <f>C14</f>
        <v>11</v>
      </c>
      <c r="J58" s="162">
        <f>K7</f>
        <v>0</v>
      </c>
      <c r="K58" s="1067">
        <f>C4</f>
        <v>1</v>
      </c>
    </row>
    <row r="59" spans="1:11" x14ac:dyDescent="0.15">
      <c r="A59" s="184">
        <v>2</v>
      </c>
      <c r="B59" s="185">
        <f>K14</f>
        <v>0</v>
      </c>
      <c r="C59" s="1051">
        <f>C9</f>
        <v>6</v>
      </c>
      <c r="D59" s="162">
        <f>K8</f>
        <v>0</v>
      </c>
      <c r="E59" s="1047">
        <f>C8</f>
        <v>5</v>
      </c>
      <c r="G59" s="184">
        <v>2</v>
      </c>
      <c r="H59" s="185">
        <f>K9</f>
        <v>0</v>
      </c>
      <c r="I59" s="1051">
        <f>C13</f>
        <v>10</v>
      </c>
      <c r="J59" s="162">
        <f>K10</f>
        <v>0</v>
      </c>
      <c r="K59" s="1068">
        <f>C7</f>
        <v>4</v>
      </c>
    </row>
    <row r="60" spans="1:11" x14ac:dyDescent="0.15">
      <c r="A60" s="161">
        <v>3</v>
      </c>
      <c r="B60" s="186">
        <f>K10</f>
        <v>0</v>
      </c>
      <c r="C60" s="1156">
        <f>C12</f>
        <v>9</v>
      </c>
      <c r="D60" s="187">
        <f>K4</f>
        <v>0</v>
      </c>
      <c r="E60" s="1062">
        <f>C17</f>
        <v>14</v>
      </c>
      <c r="G60" s="161">
        <v>3</v>
      </c>
      <c r="H60" s="186">
        <f>K4</f>
        <v>0</v>
      </c>
      <c r="I60" s="386">
        <f>C17</f>
        <v>14</v>
      </c>
      <c r="J60" s="187">
        <f>K8</f>
        <v>0</v>
      </c>
      <c r="K60" s="1047">
        <f>C8</f>
        <v>5</v>
      </c>
    </row>
    <row r="61" spans="1:11" x14ac:dyDescent="0.15">
      <c r="A61" s="161">
        <v>4</v>
      </c>
      <c r="B61" s="186">
        <f>K11</f>
        <v>0</v>
      </c>
      <c r="C61" s="1148">
        <f>C14</f>
        <v>11</v>
      </c>
      <c r="D61" s="187">
        <f>K5</f>
        <v>0</v>
      </c>
      <c r="E61" s="1062">
        <f>C15</f>
        <v>12</v>
      </c>
      <c r="G61" s="161">
        <v>4</v>
      </c>
      <c r="H61" s="186">
        <f>K14</f>
        <v>0</v>
      </c>
      <c r="I61" s="1049">
        <f>C9</f>
        <v>6</v>
      </c>
      <c r="J61" s="187">
        <f>K5</f>
        <v>0</v>
      </c>
      <c r="K61" s="1149">
        <f>C11</f>
        <v>8</v>
      </c>
    </row>
    <row r="62" spans="1:11" ht="14" thickBot="1" x14ac:dyDescent="0.2">
      <c r="A62" s="109">
        <v>5</v>
      </c>
      <c r="B62" s="72">
        <f>K6</f>
        <v>0</v>
      </c>
      <c r="C62" s="1155">
        <f>C10</f>
        <v>7</v>
      </c>
      <c r="D62" s="188">
        <f>K13</f>
        <v>0</v>
      </c>
      <c r="E62" s="1064">
        <f>C16</f>
        <v>13</v>
      </c>
      <c r="G62" s="109">
        <v>5</v>
      </c>
      <c r="H62" s="72">
        <f>K13</f>
        <v>0</v>
      </c>
      <c r="I62" s="1055">
        <f>C16</f>
        <v>13</v>
      </c>
      <c r="J62" s="188">
        <f>K6</f>
        <v>0</v>
      </c>
      <c r="K62" s="1070">
        <f>C5</f>
        <v>2</v>
      </c>
    </row>
    <row r="64" spans="1:11" ht="14" thickBot="1" x14ac:dyDescent="0.2">
      <c r="E64" s="15" t="s">
        <v>863</v>
      </c>
      <c r="K64" s="15" t="s">
        <v>864</v>
      </c>
    </row>
    <row r="65" spans="1:11" x14ac:dyDescent="0.15">
      <c r="A65" s="105" t="s">
        <v>892</v>
      </c>
      <c r="B65" s="181" t="s">
        <v>197</v>
      </c>
      <c r="C65" s="182" t="s">
        <v>865</v>
      </c>
      <c r="D65" s="183" t="s">
        <v>197</v>
      </c>
      <c r="E65" s="30" t="s">
        <v>866</v>
      </c>
      <c r="G65" s="105" t="s">
        <v>892</v>
      </c>
      <c r="H65" s="181" t="s">
        <v>197</v>
      </c>
      <c r="I65" s="182" t="s">
        <v>865</v>
      </c>
      <c r="J65" s="183" t="s">
        <v>197</v>
      </c>
      <c r="K65" s="30" t="s">
        <v>866</v>
      </c>
    </row>
    <row r="66" spans="1:11" x14ac:dyDescent="0.15">
      <c r="A66" s="108">
        <v>1</v>
      </c>
      <c r="B66" s="60">
        <f>K4</f>
        <v>0</v>
      </c>
      <c r="C66" s="1051">
        <f>C17</f>
        <v>14</v>
      </c>
      <c r="D66" s="162">
        <f>K7</f>
        <v>0</v>
      </c>
      <c r="E66" s="1047">
        <f>C4</f>
        <v>1</v>
      </c>
      <c r="G66" s="108">
        <v>1</v>
      </c>
      <c r="H66" s="60">
        <f>K4</f>
        <v>0</v>
      </c>
      <c r="I66" s="386">
        <f>C17</f>
        <v>14</v>
      </c>
      <c r="J66" s="162">
        <f>K5</f>
        <v>0</v>
      </c>
      <c r="K66" s="1048">
        <f>C15</f>
        <v>12</v>
      </c>
    </row>
    <row r="67" spans="1:11" x14ac:dyDescent="0.15">
      <c r="A67" s="184">
        <v>2</v>
      </c>
      <c r="B67" s="185">
        <f>K11</f>
        <v>0</v>
      </c>
      <c r="C67" s="1051">
        <f>C14</f>
        <v>11</v>
      </c>
      <c r="D67" s="162">
        <f>K10</f>
        <v>0</v>
      </c>
      <c r="E67" s="1047">
        <f>C7</f>
        <v>4</v>
      </c>
      <c r="G67" s="184">
        <v>2</v>
      </c>
      <c r="H67" s="185">
        <f>K14</f>
        <v>0</v>
      </c>
      <c r="I67" s="386">
        <f>C12</f>
        <v>9</v>
      </c>
      <c r="J67" s="162">
        <f>K11</f>
        <v>0</v>
      </c>
      <c r="K67" s="1067">
        <f>C14</f>
        <v>11</v>
      </c>
    </row>
    <row r="68" spans="1:11" x14ac:dyDescent="0.15">
      <c r="A68" s="161">
        <v>3</v>
      </c>
      <c r="B68" s="186">
        <f>K9</f>
        <v>0</v>
      </c>
      <c r="C68" s="1148">
        <f>C13</f>
        <v>10</v>
      </c>
      <c r="D68" s="187">
        <f>K5</f>
        <v>0</v>
      </c>
      <c r="E68" s="1050">
        <f>C11</f>
        <v>8</v>
      </c>
      <c r="G68" s="161">
        <v>3</v>
      </c>
      <c r="H68" s="186">
        <f>K13</f>
        <v>0</v>
      </c>
      <c r="I68" s="386">
        <f>C16</f>
        <v>13</v>
      </c>
      <c r="J68" s="187">
        <f>K9</f>
        <v>0</v>
      </c>
      <c r="K68" s="1047">
        <f>C13</f>
        <v>10</v>
      </c>
    </row>
    <row r="69" spans="1:11" x14ac:dyDescent="0.15">
      <c r="A69" s="161">
        <v>4</v>
      </c>
      <c r="B69" s="186">
        <f>K8</f>
        <v>0</v>
      </c>
      <c r="C69" s="1156">
        <f>C6</f>
        <v>3</v>
      </c>
      <c r="D69" s="187">
        <f>K13</f>
        <v>0</v>
      </c>
      <c r="E69" s="1062">
        <f>C16</f>
        <v>13</v>
      </c>
      <c r="G69" s="161">
        <v>4</v>
      </c>
      <c r="H69" s="186">
        <f>K6</f>
        <v>0</v>
      </c>
      <c r="I69" s="1049">
        <f>C10</f>
        <v>7</v>
      </c>
      <c r="J69" s="187">
        <f>K10</f>
        <v>0</v>
      </c>
      <c r="K69" s="1062">
        <f>C7</f>
        <v>4</v>
      </c>
    </row>
    <row r="70" spans="1:11" ht="14" thickBot="1" x14ac:dyDescent="0.2">
      <c r="A70" s="109">
        <v>5</v>
      </c>
      <c r="B70" s="72">
        <f>K14</f>
        <v>0</v>
      </c>
      <c r="C70" s="1155">
        <f>C12</f>
        <v>9</v>
      </c>
      <c r="D70" s="188">
        <f>K6</f>
        <v>0</v>
      </c>
      <c r="E70" s="1070">
        <f>C10</f>
        <v>7</v>
      </c>
      <c r="G70" s="109">
        <v>5</v>
      </c>
      <c r="H70" s="72">
        <f>K8</f>
        <v>0</v>
      </c>
      <c r="I70" s="1155">
        <f>C5</f>
        <v>2</v>
      </c>
      <c r="J70" s="188">
        <f>K7</f>
        <v>0</v>
      </c>
      <c r="K70" s="1056">
        <f>C4</f>
        <v>1</v>
      </c>
    </row>
    <row r="72" spans="1:11" ht="14" thickBot="1" x14ac:dyDescent="0.2">
      <c r="E72" s="15" t="s">
        <v>870</v>
      </c>
    </row>
    <row r="73" spans="1:11" x14ac:dyDescent="0.15">
      <c r="A73" s="105" t="s">
        <v>892</v>
      </c>
      <c r="B73" s="181" t="s">
        <v>197</v>
      </c>
      <c r="C73" s="182" t="s">
        <v>865</v>
      </c>
      <c r="D73" s="183" t="s">
        <v>197</v>
      </c>
      <c r="E73" s="30" t="s">
        <v>866</v>
      </c>
    </row>
    <row r="74" spans="1:11" ht="14" thickBot="1" x14ac:dyDescent="0.2">
      <c r="A74" s="109">
        <v>1</v>
      </c>
      <c r="B74" s="72">
        <f>K9</f>
        <v>0</v>
      </c>
      <c r="C74" s="1063">
        <f>C13</f>
        <v>10</v>
      </c>
      <c r="D74" s="190">
        <f>K14</f>
        <v>0</v>
      </c>
      <c r="E74" s="1056">
        <f>C12</f>
        <v>9</v>
      </c>
    </row>
    <row r="93" spans="14:14" x14ac:dyDescent="0.15">
      <c r="N93" s="25"/>
    </row>
  </sheetData>
  <sheetProtection password="CF27" sheet="1" objects="1" scenarios="1"/>
  <mergeCells count="33">
    <mergeCell ref="A46:K46"/>
    <mergeCell ref="F9:H9"/>
    <mergeCell ref="F10:H10"/>
    <mergeCell ref="I18:J18"/>
    <mergeCell ref="F3:H3"/>
    <mergeCell ref="F4:H4"/>
    <mergeCell ref="F5:H5"/>
    <mergeCell ref="F6:H6"/>
    <mergeCell ref="F7:H7"/>
    <mergeCell ref="F8:H8"/>
    <mergeCell ref="F15:H15"/>
    <mergeCell ref="A44:K44"/>
    <mergeCell ref="A35:K35"/>
    <mergeCell ref="B36:C36"/>
    <mergeCell ref="J26:K26"/>
    <mergeCell ref="H26:I26"/>
    <mergeCell ref="S28:U28"/>
    <mergeCell ref="A21:K21"/>
    <mergeCell ref="A22:K22"/>
    <mergeCell ref="A23:K23"/>
    <mergeCell ref="A24:K24"/>
    <mergeCell ref="M1:W1"/>
    <mergeCell ref="M3:W3"/>
    <mergeCell ref="A1:K1"/>
    <mergeCell ref="A20:K20"/>
    <mergeCell ref="C19:E19"/>
    <mergeCell ref="F11:H11"/>
    <mergeCell ref="F12:H12"/>
    <mergeCell ref="F13:H13"/>
    <mergeCell ref="F18:G18"/>
    <mergeCell ref="F14:H14"/>
    <mergeCell ref="F16:H16"/>
    <mergeCell ref="F17:H17"/>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Foglio176"/>
  <dimension ref="B2:K210"/>
  <sheetViews>
    <sheetView workbookViewId="0">
      <selection activeCell="C8" sqref="C8:D8"/>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0" ht="16" x14ac:dyDescent="0.2">
      <c r="C2" s="1760" t="s">
        <v>1506</v>
      </c>
      <c r="D2" s="1760"/>
      <c r="E2" s="1760"/>
      <c r="F2" s="1760"/>
      <c r="G2" s="1760"/>
      <c r="H2" s="1760"/>
      <c r="I2" s="1760"/>
    </row>
    <row r="4" spans="2:10" ht="16" x14ac:dyDescent="0.2">
      <c r="B4" s="1761" t="s">
        <v>196</v>
      </c>
      <c r="C4" s="1761"/>
      <c r="D4" s="1761"/>
      <c r="G4" s="221" t="s">
        <v>1680</v>
      </c>
      <c r="J4" s="221" t="s">
        <v>1681</v>
      </c>
    </row>
    <row r="5" spans="2:10" ht="15.75" customHeight="1" x14ac:dyDescent="0.15">
      <c r="B5" s="1762" t="s">
        <v>204</v>
      </c>
      <c r="C5" s="1762"/>
      <c r="D5" s="1762"/>
      <c r="E5" s="25" t="s">
        <v>367</v>
      </c>
      <c r="G5" s="293" t="s">
        <v>1934</v>
      </c>
      <c r="J5" s="293" t="s">
        <v>1934</v>
      </c>
    </row>
    <row r="6" spans="2:10" ht="16" x14ac:dyDescent="0.2">
      <c r="B6" s="79">
        <v>1</v>
      </c>
      <c r="C6" s="1763" t="str">
        <f>'8S - 4B - 2 GR - no RR'!C4</f>
        <v>KALDIS</v>
      </c>
      <c r="D6" s="1763"/>
      <c r="E6" s="120" t="str">
        <f>'8S - 4B - 2 GR - no RR'!D4</f>
        <v>GRE</v>
      </c>
      <c r="F6" s="173" t="s">
        <v>1038</v>
      </c>
      <c r="G6" s="437">
        <f>'8S - 4B - 2 GR - no RR'!K4</f>
        <v>0</v>
      </c>
      <c r="I6" s="173"/>
      <c r="J6" s="292"/>
    </row>
    <row r="7" spans="2:10" ht="16" x14ac:dyDescent="0.2">
      <c r="B7" s="79">
        <v>2</v>
      </c>
      <c r="C7" s="1763" t="str">
        <f>'8S - 4B - 2 GR - no RR'!C5</f>
        <v>PAPAGEORGIOU</v>
      </c>
      <c r="D7" s="1763"/>
      <c r="E7" s="120" t="str">
        <f>'8S - 4B - 2 GR - no RR'!D5</f>
        <v>GRE</v>
      </c>
      <c r="F7" s="173"/>
      <c r="G7" s="437"/>
      <c r="I7" s="173" t="s">
        <v>1038</v>
      </c>
      <c r="J7" s="437">
        <f>'8S - 4B - 2 GR - no RR'!K9</f>
        <v>0</v>
      </c>
    </row>
    <row r="8" spans="2:10" ht="16" x14ac:dyDescent="0.2">
      <c r="B8" s="79">
        <v>3</v>
      </c>
      <c r="C8" s="1763" t="str">
        <f>'8S - 4B - 2 GR - no RR'!C6</f>
        <v>Chalkida 1</v>
      </c>
      <c r="D8" s="1763"/>
      <c r="E8" s="120" t="str">
        <f>'8S - 4B - 2 GR - no RR'!D6</f>
        <v>GRE</v>
      </c>
      <c r="F8" s="173"/>
      <c r="G8" s="437"/>
      <c r="I8" s="173" t="s">
        <v>1038</v>
      </c>
      <c r="J8" s="437">
        <f>'8S - 4B - 2 GR - no RR'!K10</f>
        <v>0</v>
      </c>
    </row>
    <row r="9" spans="2:10" ht="16" x14ac:dyDescent="0.2">
      <c r="B9" s="79">
        <v>4</v>
      </c>
      <c r="C9" s="1763" t="str">
        <f>'8S - 4B - 2 GR - no RR'!C7</f>
        <v>POLITOPOULOS</v>
      </c>
      <c r="D9" s="1763"/>
      <c r="E9" s="120" t="str">
        <f>'8S - 4B - 2 GR - no RR'!D7</f>
        <v>GRE</v>
      </c>
      <c r="F9" s="173" t="s">
        <v>1038</v>
      </c>
      <c r="G9" s="437">
        <f>'8S - 4B - 2 GR - no RR'!K5</f>
        <v>0</v>
      </c>
      <c r="I9" s="173"/>
      <c r="J9" s="437"/>
    </row>
    <row r="10" spans="2:10" ht="16" x14ac:dyDescent="0.2">
      <c r="B10" s="79">
        <v>5</v>
      </c>
      <c r="C10" s="1763" t="str">
        <f>'8S - 4B - 2 GR - no RR'!C8</f>
        <v>TSOUBANAS</v>
      </c>
      <c r="D10" s="1763"/>
      <c r="E10" s="120" t="str">
        <f>'8S - 4B - 2 GR - no RR'!D8</f>
        <v>GRE</v>
      </c>
      <c r="F10" s="173" t="s">
        <v>1038</v>
      </c>
      <c r="G10" s="437">
        <f>'8S - 4B - 2 GR - no RR'!K6</f>
        <v>0</v>
      </c>
      <c r="I10" s="173"/>
      <c r="J10" s="437"/>
    </row>
    <row r="11" spans="2:10" ht="16" x14ac:dyDescent="0.2">
      <c r="B11" s="79">
        <v>6</v>
      </c>
      <c r="C11" s="1763" t="str">
        <f>'8S - 4B - 2 GR - no RR'!C9</f>
        <v>Chalkida 2</v>
      </c>
      <c r="D11" s="1763"/>
      <c r="E11" s="120" t="str">
        <f>'8S - 4B - 2 GR - no RR'!D9</f>
        <v>GRE</v>
      </c>
      <c r="F11" s="173"/>
      <c r="G11" s="437"/>
      <c r="I11" s="173" t="s">
        <v>1038</v>
      </c>
      <c r="J11" s="437">
        <f>'8S - 4B - 2 GR - no RR'!K11</f>
        <v>0</v>
      </c>
    </row>
    <row r="12" spans="2:10" ht="16" x14ac:dyDescent="0.2">
      <c r="B12" s="79">
        <v>7</v>
      </c>
      <c r="C12" s="1763">
        <f>'8S - 4B - 2 GR - no RR'!C10</f>
        <v>0</v>
      </c>
      <c r="D12" s="1763"/>
      <c r="E12" s="120" t="str">
        <f>'8S - 4B - 2 GR - no RR'!D10</f>
        <v>GRE</v>
      </c>
      <c r="F12" s="173"/>
      <c r="G12" s="437"/>
      <c r="I12" s="173" t="s">
        <v>1038</v>
      </c>
      <c r="J12" s="437">
        <f>'8S - 4B - 2 GR - no RR'!K12</f>
        <v>0</v>
      </c>
    </row>
    <row r="13" spans="2:10" ht="16" x14ac:dyDescent="0.2">
      <c r="B13" s="79">
        <v>8</v>
      </c>
      <c r="C13" s="1763">
        <f>'8S - 4B - 2 GR - no RR'!C11</f>
        <v>0</v>
      </c>
      <c r="D13" s="1763"/>
      <c r="E13" s="120" t="str">
        <f>'8S - 4B - 2 GR - no RR'!D11</f>
        <v>GRE</v>
      </c>
      <c r="F13" s="173" t="s">
        <v>1038</v>
      </c>
      <c r="G13" s="437">
        <f>'8S - 4B - 2 GR - no RR'!K7</f>
        <v>0</v>
      </c>
      <c r="I13" s="173"/>
      <c r="J13" s="292"/>
    </row>
    <row r="28" spans="2:11" ht="16" x14ac:dyDescent="0.2">
      <c r="C28" s="1760" t="s">
        <v>194</v>
      </c>
      <c r="D28" s="1760"/>
      <c r="E28" s="1760"/>
      <c r="F28" s="1760"/>
      <c r="G28" s="1760"/>
      <c r="H28" s="1760"/>
      <c r="I28" s="1760"/>
      <c r="J28" s="1760"/>
    </row>
    <row r="29" spans="2:11" ht="14" thickBot="1" x14ac:dyDescent="0.2"/>
    <row r="30" spans="2:11" ht="19" thickBot="1" x14ac:dyDescent="0.25">
      <c r="B30" s="481" t="s">
        <v>1461</v>
      </c>
      <c r="C30" s="482"/>
      <c r="D30" s="220" t="s">
        <v>1460</v>
      </c>
      <c r="E30" s="479" t="s">
        <v>18</v>
      </c>
      <c r="F30" s="480"/>
      <c r="G30" s="295" t="s">
        <v>208</v>
      </c>
      <c r="H30" s="534" t="s">
        <v>199</v>
      </c>
      <c r="I30" s="526"/>
      <c r="J30" s="535" t="s">
        <v>200</v>
      </c>
      <c r="K30" s="554" t="s">
        <v>21</v>
      </c>
    </row>
    <row r="31" spans="2:11" x14ac:dyDescent="0.15">
      <c r="B31" s="300" t="s">
        <v>892</v>
      </c>
      <c r="C31" s="301" t="s">
        <v>197</v>
      </c>
      <c r="D31" s="302" t="s">
        <v>2322</v>
      </c>
      <c r="E31" s="303" t="s">
        <v>197</v>
      </c>
      <c r="F31" s="304" t="s">
        <v>2324</v>
      </c>
      <c r="G31" s="305" t="s">
        <v>1041</v>
      </c>
      <c r="H31" s="106" t="s">
        <v>1042</v>
      </c>
      <c r="I31" s="106" t="s">
        <v>1043</v>
      </c>
      <c r="J31" s="106" t="s">
        <v>193</v>
      </c>
      <c r="K31" s="306" t="s">
        <v>2063</v>
      </c>
    </row>
    <row r="32" spans="2:11" ht="16" x14ac:dyDescent="0.2">
      <c r="B32" s="307">
        <v>1</v>
      </c>
      <c r="C32" s="308">
        <f>G6</f>
        <v>0</v>
      </c>
      <c r="D32" s="33" t="str">
        <f>C6</f>
        <v>KALDIS</v>
      </c>
      <c r="E32" s="308">
        <f>G13</f>
        <v>0</v>
      </c>
      <c r="F32" s="33">
        <f>C13</f>
        <v>0</v>
      </c>
      <c r="G32" s="309"/>
      <c r="H32" s="99"/>
      <c r="I32" s="211"/>
      <c r="J32" s="99"/>
      <c r="K32" s="102"/>
    </row>
    <row r="33" spans="2:11" ht="17" thickBot="1" x14ac:dyDescent="0.25">
      <c r="B33" s="579">
        <v>2</v>
      </c>
      <c r="C33" s="580">
        <f>G10</f>
        <v>0</v>
      </c>
      <c r="D33" s="37" t="str">
        <f>C10</f>
        <v>TSOUBANAS</v>
      </c>
      <c r="E33" s="580">
        <f>G9</f>
        <v>0</v>
      </c>
      <c r="F33" s="37" t="str">
        <f>C9</f>
        <v>POLITOPOULOS</v>
      </c>
      <c r="G33" s="581"/>
      <c r="H33" s="254"/>
      <c r="I33" s="521"/>
      <c r="J33" s="254"/>
      <c r="K33" s="235"/>
    </row>
    <row r="34" spans="2:11" ht="16" x14ac:dyDescent="0.2">
      <c r="B34" s="582">
        <v>1</v>
      </c>
      <c r="C34" s="674">
        <f>G10</f>
        <v>0</v>
      </c>
      <c r="D34" s="675" t="str">
        <f>C10</f>
        <v>TSOUBANAS</v>
      </c>
      <c r="E34" s="674">
        <f>G6</f>
        <v>0</v>
      </c>
      <c r="F34" s="675" t="str">
        <f>C6</f>
        <v>KALDIS</v>
      </c>
      <c r="G34" s="676"/>
      <c r="H34" s="677"/>
      <c r="I34" s="677"/>
      <c r="J34" s="677"/>
      <c r="K34" s="678"/>
    </row>
    <row r="35" spans="2:11" ht="17" thickBot="1" x14ac:dyDescent="0.25">
      <c r="B35" s="583">
        <v>2</v>
      </c>
      <c r="C35" s="679">
        <f>G13</f>
        <v>0</v>
      </c>
      <c r="D35" s="680">
        <f>C13</f>
        <v>0</v>
      </c>
      <c r="E35" s="679">
        <f>G9</f>
        <v>0</v>
      </c>
      <c r="F35" s="680" t="str">
        <f>C9</f>
        <v>POLITOPOULOS</v>
      </c>
      <c r="G35" s="681"/>
      <c r="H35" s="682"/>
      <c r="I35" s="682"/>
      <c r="J35" s="682"/>
      <c r="K35" s="683"/>
    </row>
    <row r="36" spans="2:11" ht="16" x14ac:dyDescent="0.2">
      <c r="B36" s="576">
        <v>1</v>
      </c>
      <c r="C36" s="559">
        <f>G13</f>
        <v>0</v>
      </c>
      <c r="D36" s="239">
        <f>C13</f>
        <v>0</v>
      </c>
      <c r="E36" s="559">
        <f>G10</f>
        <v>0</v>
      </c>
      <c r="F36" s="239" t="str">
        <f>C10</f>
        <v>TSOUBANAS</v>
      </c>
      <c r="G36" s="555"/>
      <c r="H36" s="556"/>
      <c r="I36" s="557"/>
      <c r="J36" s="556"/>
      <c r="K36" s="558"/>
    </row>
    <row r="37" spans="2:11" ht="17" thickBot="1" x14ac:dyDescent="0.25">
      <c r="B37" s="307">
        <v>2</v>
      </c>
      <c r="C37" s="308">
        <f>G9</f>
        <v>0</v>
      </c>
      <c r="D37" s="33" t="str">
        <f>C9</f>
        <v>POLITOPOULOS</v>
      </c>
      <c r="E37" s="308">
        <f>G6</f>
        <v>0</v>
      </c>
      <c r="F37" s="33" t="str">
        <f>C6</f>
        <v>KALDIS</v>
      </c>
      <c r="G37" s="313"/>
      <c r="H37" s="103"/>
      <c r="I37" s="314"/>
      <c r="J37" s="103"/>
      <c r="K37" s="104"/>
    </row>
    <row r="38" spans="2:11" ht="17" thickBot="1" x14ac:dyDescent="0.25">
      <c r="B38" s="320" t="s">
        <v>1458</v>
      </c>
      <c r="C38" s="321"/>
      <c r="D38" s="321"/>
      <c r="E38" s="321"/>
      <c r="F38" s="321"/>
      <c r="G38" s="321"/>
      <c r="H38" s="322"/>
      <c r="I38" s="662" t="s">
        <v>2062</v>
      </c>
      <c r="J38" s="663"/>
      <c r="K38" s="522"/>
    </row>
    <row r="40" spans="2:11" ht="16" x14ac:dyDescent="0.2">
      <c r="C40" s="1760" t="s">
        <v>194</v>
      </c>
      <c r="D40" s="1760"/>
      <c r="E40" s="1760"/>
      <c r="F40" s="1760"/>
      <c r="G40" s="1760"/>
      <c r="H40" s="1760"/>
      <c r="I40" s="1760"/>
      <c r="J40" s="1760"/>
    </row>
    <row r="41" spans="2:11" ht="14" thickBot="1" x14ac:dyDescent="0.2"/>
    <row r="42" spans="2:11" ht="19" thickBot="1" x14ac:dyDescent="0.25">
      <c r="B42" s="481" t="s">
        <v>1461</v>
      </c>
      <c r="C42" s="482"/>
      <c r="D42" s="220" t="s">
        <v>1460</v>
      </c>
      <c r="E42" s="479" t="s">
        <v>18</v>
      </c>
      <c r="F42" s="480"/>
      <c r="G42" s="528" t="s">
        <v>1223</v>
      </c>
      <c r="H42" s="534" t="s">
        <v>199</v>
      </c>
      <c r="I42" s="526"/>
      <c r="J42" s="298" t="s">
        <v>200</v>
      </c>
      <c r="K42" s="299" t="s">
        <v>21</v>
      </c>
    </row>
    <row r="43" spans="2:11" x14ac:dyDescent="0.15">
      <c r="B43" s="300" t="s">
        <v>892</v>
      </c>
      <c r="C43" s="301" t="s">
        <v>197</v>
      </c>
      <c r="D43" s="302" t="s">
        <v>2322</v>
      </c>
      <c r="E43" s="303" t="s">
        <v>197</v>
      </c>
      <c r="F43" s="304" t="s">
        <v>2324</v>
      </c>
      <c r="G43" s="305" t="s">
        <v>1041</v>
      </c>
      <c r="H43" s="106" t="s">
        <v>1042</v>
      </c>
      <c r="I43" s="106" t="s">
        <v>1043</v>
      </c>
      <c r="J43" s="106" t="s">
        <v>193</v>
      </c>
      <c r="K43" s="306" t="s">
        <v>2063</v>
      </c>
    </row>
    <row r="44" spans="2:11" ht="16" x14ac:dyDescent="0.2">
      <c r="B44" s="307">
        <v>1</v>
      </c>
      <c r="C44" s="308">
        <f>J7</f>
        <v>0</v>
      </c>
      <c r="D44" s="33" t="str">
        <f>C7</f>
        <v>PAPAGEORGIOU</v>
      </c>
      <c r="E44" s="308">
        <f>J12</f>
        <v>0</v>
      </c>
      <c r="F44" s="33">
        <f>C12</f>
        <v>0</v>
      </c>
      <c r="G44" s="309"/>
      <c r="H44" s="99"/>
      <c r="I44" s="211"/>
      <c r="J44" s="99"/>
      <c r="K44" s="102"/>
    </row>
    <row r="45" spans="2:11" ht="17" thickBot="1" x14ac:dyDescent="0.25">
      <c r="B45" s="579">
        <v>2</v>
      </c>
      <c r="C45" s="580">
        <f>J11</f>
        <v>0</v>
      </c>
      <c r="D45" s="37" t="str">
        <f>C11</f>
        <v>Chalkida 2</v>
      </c>
      <c r="E45" s="580">
        <f>J8</f>
        <v>0</v>
      </c>
      <c r="F45" s="37" t="str">
        <f>C8</f>
        <v>Chalkida 1</v>
      </c>
      <c r="G45" s="581"/>
      <c r="H45" s="254"/>
      <c r="I45" s="521"/>
      <c r="J45" s="254"/>
      <c r="K45" s="235"/>
    </row>
    <row r="46" spans="2:11" ht="16" x14ac:dyDescent="0.2">
      <c r="B46" s="582">
        <v>1</v>
      </c>
      <c r="C46" s="674">
        <f>J11</f>
        <v>0</v>
      </c>
      <c r="D46" s="675" t="str">
        <f>C11</f>
        <v>Chalkida 2</v>
      </c>
      <c r="E46" s="674">
        <f>J7</f>
        <v>0</v>
      </c>
      <c r="F46" s="675" t="str">
        <f>C7</f>
        <v>PAPAGEORGIOU</v>
      </c>
      <c r="G46" s="676"/>
      <c r="H46" s="677"/>
      <c r="I46" s="677"/>
      <c r="J46" s="677"/>
      <c r="K46" s="678"/>
    </row>
    <row r="47" spans="2:11" ht="17" thickBot="1" x14ac:dyDescent="0.25">
      <c r="B47" s="583">
        <v>2</v>
      </c>
      <c r="C47" s="679">
        <f>J12</f>
        <v>0</v>
      </c>
      <c r="D47" s="680">
        <f>C12</f>
        <v>0</v>
      </c>
      <c r="E47" s="679">
        <f>J8</f>
        <v>0</v>
      </c>
      <c r="F47" s="680" t="str">
        <f>C8</f>
        <v>Chalkida 1</v>
      </c>
      <c r="G47" s="681"/>
      <c r="H47" s="682"/>
      <c r="I47" s="682"/>
      <c r="J47" s="682"/>
      <c r="K47" s="683"/>
    </row>
    <row r="48" spans="2:11" ht="16" x14ac:dyDescent="0.2">
      <c r="B48" s="576">
        <v>1</v>
      </c>
      <c r="C48" s="559">
        <f>J12</f>
        <v>0</v>
      </c>
      <c r="D48" s="239">
        <f>C12</f>
        <v>0</v>
      </c>
      <c r="E48" s="559">
        <f>J11</f>
        <v>0</v>
      </c>
      <c r="F48" s="239" t="str">
        <f>C11</f>
        <v>Chalkida 2</v>
      </c>
      <c r="G48" s="555"/>
      <c r="H48" s="556"/>
      <c r="I48" s="557"/>
      <c r="J48" s="556"/>
      <c r="K48" s="558"/>
    </row>
    <row r="49" spans="2:11" ht="17" thickBot="1" x14ac:dyDescent="0.25">
      <c r="B49" s="307">
        <v>2</v>
      </c>
      <c r="C49" s="308">
        <f>J8</f>
        <v>0</v>
      </c>
      <c r="D49" s="33" t="str">
        <f>C8</f>
        <v>Chalkida 1</v>
      </c>
      <c r="E49" s="308">
        <f>J7</f>
        <v>0</v>
      </c>
      <c r="F49" s="33" t="str">
        <f>C7</f>
        <v>PAPAGEORGIOU</v>
      </c>
      <c r="G49" s="313"/>
      <c r="H49" s="103"/>
      <c r="I49" s="314"/>
      <c r="J49" s="103"/>
      <c r="K49" s="104"/>
    </row>
    <row r="50" spans="2:11" ht="17" thickBot="1" x14ac:dyDescent="0.25">
      <c r="B50" s="1766" t="s">
        <v>1458</v>
      </c>
      <c r="C50" s="1767"/>
      <c r="D50" s="1767"/>
      <c r="E50" s="1767"/>
      <c r="F50" s="1767"/>
      <c r="G50" s="1767"/>
      <c r="H50" s="1828"/>
      <c r="I50" s="1829" t="s">
        <v>2062</v>
      </c>
      <c r="J50" s="1770"/>
      <c r="K50" s="522"/>
    </row>
    <row r="64" spans="2:11"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85" spans="2:11" x14ac:dyDescent="0.15">
      <c r="B85"/>
      <c r="C85"/>
      <c r="D85"/>
      <c r="E85"/>
      <c r="F85"/>
      <c r="G85"/>
      <c r="H85"/>
      <c r="I85"/>
      <c r="J85"/>
      <c r="K85"/>
    </row>
    <row r="86" spans="2:11" x14ac:dyDescent="0.15">
      <c r="B86"/>
      <c r="C86"/>
      <c r="D86"/>
      <c r="E86"/>
      <c r="F86"/>
      <c r="G86"/>
      <c r="H86"/>
      <c r="I86"/>
      <c r="J86"/>
      <c r="K86"/>
    </row>
    <row r="87" spans="2:11" x14ac:dyDescent="0.15">
      <c r="B87"/>
      <c r="C87"/>
      <c r="D87"/>
      <c r="E87"/>
      <c r="F87"/>
      <c r="G87"/>
      <c r="H87"/>
      <c r="I87"/>
      <c r="J87"/>
      <c r="K87"/>
    </row>
    <row r="88" spans="2:11" x14ac:dyDescent="0.15">
      <c r="B88"/>
      <c r="C88"/>
      <c r="D88"/>
      <c r="E88"/>
      <c r="F88"/>
      <c r="G88"/>
      <c r="H88"/>
      <c r="I88"/>
      <c r="J88"/>
      <c r="K88"/>
    </row>
    <row r="89" spans="2:11" x14ac:dyDescent="0.15">
      <c r="B89"/>
      <c r="C89"/>
      <c r="D89"/>
      <c r="E89"/>
      <c r="F89"/>
      <c r="G89"/>
      <c r="H89"/>
      <c r="I89"/>
      <c r="J89"/>
      <c r="K89"/>
    </row>
    <row r="90" spans="2:11" x14ac:dyDescent="0.15">
      <c r="B90"/>
      <c r="C90"/>
      <c r="D90"/>
      <c r="E90"/>
      <c r="F90"/>
      <c r="G90"/>
      <c r="H90"/>
      <c r="I90"/>
      <c r="J90"/>
      <c r="K90"/>
    </row>
    <row r="91" spans="2:11" x14ac:dyDescent="0.15">
      <c r="B91"/>
      <c r="C91"/>
      <c r="D91"/>
      <c r="E91"/>
      <c r="F91"/>
      <c r="G91"/>
      <c r="H91"/>
      <c r="I91"/>
      <c r="J91"/>
      <c r="K91"/>
    </row>
    <row r="92" spans="2:11" x14ac:dyDescent="0.15">
      <c r="B92"/>
      <c r="C92"/>
      <c r="D92"/>
      <c r="E92"/>
      <c r="F92"/>
      <c r="G92"/>
      <c r="H92"/>
      <c r="I92"/>
      <c r="J92"/>
      <c r="K92"/>
    </row>
    <row r="93" spans="2:11" x14ac:dyDescent="0.15">
      <c r="B93"/>
      <c r="C93"/>
      <c r="D93"/>
      <c r="E93"/>
      <c r="F93"/>
      <c r="G93"/>
      <c r="H93"/>
      <c r="I93"/>
      <c r="J93"/>
      <c r="K93"/>
    </row>
    <row r="94" spans="2:11" x14ac:dyDescent="0.15">
      <c r="B94"/>
      <c r="C94"/>
      <c r="D94"/>
      <c r="E94"/>
      <c r="F94"/>
      <c r="G94"/>
      <c r="H94"/>
      <c r="I94"/>
      <c r="J94"/>
      <c r="K94"/>
    </row>
    <row r="95" spans="2:11" x14ac:dyDescent="0.15">
      <c r="B95"/>
      <c r="C95"/>
      <c r="D95"/>
      <c r="E95"/>
      <c r="F95"/>
      <c r="G95"/>
      <c r="H95"/>
      <c r="I95"/>
      <c r="J95"/>
      <c r="K95"/>
    </row>
    <row r="97" spans="2:11" x14ac:dyDescent="0.15">
      <c r="C97"/>
      <c r="D97"/>
      <c r="E97"/>
      <c r="F97"/>
      <c r="G97"/>
      <c r="H97"/>
      <c r="I97"/>
      <c r="J97"/>
    </row>
    <row r="99" spans="2:11" ht="12.75" customHeight="1" x14ac:dyDescent="0.15"/>
    <row r="112" spans="2:11" x14ac:dyDescent="0.15">
      <c r="B112"/>
      <c r="C112"/>
      <c r="D112"/>
      <c r="E112"/>
      <c r="F112"/>
      <c r="G112"/>
      <c r="H112"/>
      <c r="I112"/>
      <c r="J112"/>
      <c r="K112"/>
    </row>
    <row r="113" spans="2:11" x14ac:dyDescent="0.15">
      <c r="B113"/>
      <c r="C113"/>
      <c r="D113"/>
      <c r="E113"/>
      <c r="F113"/>
      <c r="G113"/>
      <c r="H113"/>
      <c r="I113"/>
      <c r="J113"/>
      <c r="K113"/>
    </row>
    <row r="114" spans="2:11" x14ac:dyDescent="0.15">
      <c r="B114"/>
      <c r="C114"/>
      <c r="D114"/>
      <c r="E114"/>
      <c r="F114"/>
      <c r="G114"/>
      <c r="H114"/>
      <c r="I114"/>
      <c r="J114"/>
      <c r="K114"/>
    </row>
    <row r="115" spans="2:11" x14ac:dyDescent="0.15">
      <c r="B115"/>
      <c r="C115"/>
      <c r="D115"/>
      <c r="E115"/>
      <c r="F115"/>
      <c r="G115"/>
      <c r="H115"/>
      <c r="I115"/>
      <c r="J115"/>
      <c r="K115"/>
    </row>
    <row r="116" spans="2:11" x14ac:dyDescent="0.15">
      <c r="B116"/>
      <c r="C116"/>
      <c r="D116"/>
      <c r="E116"/>
      <c r="F116"/>
      <c r="G116"/>
      <c r="H116"/>
      <c r="I116"/>
      <c r="J116"/>
      <c r="K116"/>
    </row>
    <row r="117" spans="2:11" x14ac:dyDescent="0.15">
      <c r="B117"/>
      <c r="C117"/>
      <c r="D117"/>
      <c r="E117"/>
      <c r="F117"/>
      <c r="G117"/>
      <c r="H117"/>
      <c r="I117"/>
      <c r="J117"/>
      <c r="K117"/>
    </row>
    <row r="118" spans="2:11" x14ac:dyDescent="0.15">
      <c r="B118"/>
      <c r="C118"/>
      <c r="D118"/>
      <c r="E118"/>
      <c r="F118"/>
      <c r="G118"/>
      <c r="H118"/>
      <c r="I118"/>
      <c r="J118"/>
      <c r="K118"/>
    </row>
    <row r="119" spans="2:11" x14ac:dyDescent="0.15">
      <c r="B119"/>
      <c r="C119"/>
      <c r="D119"/>
      <c r="E119"/>
      <c r="F119"/>
      <c r="G119"/>
      <c r="H119"/>
      <c r="I119"/>
      <c r="J119"/>
      <c r="K119"/>
    </row>
    <row r="120" spans="2:11" x14ac:dyDescent="0.15">
      <c r="B120"/>
      <c r="C120"/>
      <c r="D120"/>
      <c r="E120"/>
      <c r="F120"/>
      <c r="G120"/>
      <c r="H120"/>
      <c r="I120"/>
      <c r="J120"/>
      <c r="K120"/>
    </row>
    <row r="121" spans="2:11" x14ac:dyDescent="0.15">
      <c r="B121"/>
      <c r="C121"/>
      <c r="D121"/>
      <c r="E121"/>
      <c r="F121"/>
      <c r="G121"/>
      <c r="H121"/>
      <c r="I121"/>
      <c r="J121"/>
      <c r="K121"/>
    </row>
    <row r="122" spans="2:11" x14ac:dyDescent="0.15">
      <c r="B122"/>
      <c r="C122"/>
      <c r="D122"/>
      <c r="E122"/>
      <c r="F122"/>
      <c r="G122"/>
      <c r="H122"/>
      <c r="I122"/>
      <c r="J122"/>
      <c r="K122"/>
    </row>
    <row r="124" spans="2:11" x14ac:dyDescent="0.15">
      <c r="B124"/>
      <c r="C124"/>
      <c r="D124"/>
      <c r="E124"/>
      <c r="F124"/>
      <c r="G124"/>
      <c r="H124"/>
      <c r="I124"/>
      <c r="J124"/>
      <c r="K124"/>
    </row>
    <row r="125" spans="2:11" x14ac:dyDescent="0.15">
      <c r="B125"/>
      <c r="C125"/>
      <c r="D125"/>
      <c r="E125"/>
      <c r="F125"/>
      <c r="G125"/>
      <c r="H125"/>
      <c r="I125"/>
      <c r="J125"/>
      <c r="K125"/>
    </row>
    <row r="126" spans="2:11" x14ac:dyDescent="0.15">
      <c r="B126"/>
      <c r="C126"/>
      <c r="D126"/>
      <c r="E126"/>
      <c r="F126"/>
      <c r="G126"/>
      <c r="H126"/>
      <c r="I126"/>
      <c r="J126"/>
      <c r="K126"/>
    </row>
    <row r="127" spans="2:11" x14ac:dyDescent="0.15">
      <c r="B127"/>
      <c r="C127"/>
      <c r="D127"/>
      <c r="E127"/>
      <c r="F127"/>
      <c r="G127"/>
      <c r="H127"/>
      <c r="I127"/>
      <c r="J127"/>
      <c r="K127"/>
    </row>
    <row r="128" spans="2:11" x14ac:dyDescent="0.15">
      <c r="B128"/>
      <c r="C128"/>
      <c r="D128"/>
      <c r="E128"/>
      <c r="F128"/>
      <c r="G128"/>
      <c r="H128"/>
      <c r="I128"/>
      <c r="J128"/>
      <c r="K128"/>
    </row>
    <row r="129" spans="2:11" x14ac:dyDescent="0.15">
      <c r="B129"/>
      <c r="C129"/>
      <c r="D129"/>
      <c r="E129"/>
      <c r="F129"/>
      <c r="G129"/>
      <c r="H129"/>
      <c r="I129"/>
      <c r="J129"/>
      <c r="K129"/>
    </row>
    <row r="130" spans="2:11" x14ac:dyDescent="0.15">
      <c r="B130"/>
      <c r="C130"/>
      <c r="D130"/>
      <c r="E130"/>
      <c r="F130"/>
      <c r="G130"/>
      <c r="H130"/>
      <c r="I130"/>
      <c r="J130"/>
      <c r="K130"/>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6" spans="2:11" x14ac:dyDescent="0.15">
      <c r="B136"/>
      <c r="C136"/>
      <c r="D136"/>
      <c r="E136"/>
      <c r="F136"/>
      <c r="G136"/>
      <c r="H136"/>
      <c r="I136"/>
      <c r="J136"/>
      <c r="K136"/>
    </row>
    <row r="137" spans="2:11" x14ac:dyDescent="0.15">
      <c r="B137"/>
      <c r="C137"/>
      <c r="D137"/>
      <c r="E137"/>
      <c r="F137"/>
      <c r="G137"/>
      <c r="H137"/>
      <c r="I137"/>
      <c r="J137"/>
      <c r="K137"/>
    </row>
    <row r="138" spans="2:11" x14ac:dyDescent="0.15">
      <c r="B138"/>
      <c r="C138"/>
      <c r="D138"/>
      <c r="E138"/>
      <c r="F138"/>
      <c r="G138"/>
      <c r="H138"/>
      <c r="I138"/>
      <c r="J138"/>
      <c r="K138"/>
    </row>
    <row r="139" spans="2:1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sheetData>
  <sheetProtection password="CF27" sheet="1" objects="1" scenarios="1"/>
  <mergeCells count="15">
    <mergeCell ref="C8:D8"/>
    <mergeCell ref="C9:D9"/>
    <mergeCell ref="C10:D10"/>
    <mergeCell ref="C40:J40"/>
    <mergeCell ref="B50:H50"/>
    <mergeCell ref="I50:J50"/>
    <mergeCell ref="C11:D11"/>
    <mergeCell ref="C12:D12"/>
    <mergeCell ref="C13:D13"/>
    <mergeCell ref="C28:J28"/>
    <mergeCell ref="C2:I2"/>
    <mergeCell ref="B4:D4"/>
    <mergeCell ref="B5:D5"/>
    <mergeCell ref="C6:D6"/>
    <mergeCell ref="C7:D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rowBreaks count="1" manualBreakCount="1">
    <brk id="161" max="16383" man="1"/>
  </row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Foglio177">
    <tabColor rgb="FFFF0000"/>
  </sheetPr>
  <dimension ref="A1:K59"/>
  <sheetViews>
    <sheetView workbookViewId="0">
      <selection activeCell="C11" sqref="C1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1640625" style="15" customWidth="1"/>
    <col min="12" max="16384" width="8.83203125" style="15"/>
  </cols>
  <sheetData>
    <row r="1" spans="1:11" x14ac:dyDescent="0.15">
      <c r="A1" s="1637" t="s">
        <v>2101</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1934</v>
      </c>
    </row>
    <row r="4" spans="1:11" x14ac:dyDescent="0.15">
      <c r="B4" s="16">
        <v>1</v>
      </c>
      <c r="C4" s="1634" t="s">
        <v>2366</v>
      </c>
      <c r="D4" s="1635" t="s">
        <v>482</v>
      </c>
      <c r="E4" s="20">
        <f t="shared" ref="E4:E11" si="0">COUNTIF(C$26:C$27,$C4)+COUNTIF(C$31:C$32,$C4)+COUNTIF(C$36:C$37,$C4)+COUNTIF(C$41:C$42,$C4)+COUNTIF(C$46:C$47,$C4)+COUNTIF(C$52:C$53,$C4)+COUNTIF(C$58:C$59,$C4)+COUNTIF(I$26:I$27,$C4)+COUNTIF(I$31:I$32,$C4)+COUNTIF(I$36:I$37,$C4)+COUNTIF(I$41:I$42,$C4)+COUNTIF(I$46:I$47,$C4)+COUNTIF(I$52:I$53,$C4)+COUNTIF(I$58:I$59,$C4)</f>
        <v>3</v>
      </c>
      <c r="F4" s="1697">
        <f t="shared" ref="F4:F11" si="1">COUNTIF(E$26:E$27,$C4)+COUNTIF(E$31:E$32,$C4)+COUNTIF(E$36:E$37,$C4)+COUNTIF(E$41:E$42,$C4)+COUNTIF(E$46:E$47,$C4)+COUNTIF(E$52:E$53,$C4)+COUNTIF(E$58:E$59,$C4)+COUNTIF(K$26:K$27,$C4)+COUNTIF(K$31:K$32,$C4)+COUNTIF(K$36:K$37,$C4)+COUNTIF(K$41:K$42,$C4)+COUNTIF(K$46:K$47,$C4)+COUNTIF(K$52:K$53,$C4)+COUNTIF(K$58:K$59,$C4)</f>
        <v>4</v>
      </c>
      <c r="G4" s="1697"/>
      <c r="I4" s="45" t="str">
        <f>$C$4</f>
        <v>KALDIS</v>
      </c>
      <c r="J4" s="20" t="s">
        <v>1678</v>
      </c>
      <c r="K4" s="14">
        <v>1</v>
      </c>
    </row>
    <row r="5" spans="1:11" x14ac:dyDescent="0.15">
      <c r="B5" s="16">
        <v>2</v>
      </c>
      <c r="C5" s="1634" t="s">
        <v>2359</v>
      </c>
      <c r="D5" s="1635" t="s">
        <v>482</v>
      </c>
      <c r="E5" s="20">
        <f t="shared" si="0"/>
        <v>3</v>
      </c>
      <c r="F5" s="1697">
        <f t="shared" si="1"/>
        <v>4</v>
      </c>
      <c r="G5" s="1753"/>
      <c r="I5" s="45" t="str">
        <f>$C$5</f>
        <v>PAPAGEORGIOU</v>
      </c>
      <c r="J5" s="20" t="s">
        <v>1678</v>
      </c>
      <c r="K5" s="14">
        <v>2</v>
      </c>
    </row>
    <row r="6" spans="1:11" x14ac:dyDescent="0.15">
      <c r="B6" s="16">
        <v>3</v>
      </c>
      <c r="C6" s="1634" t="s">
        <v>2380</v>
      </c>
      <c r="D6" s="1635" t="s">
        <v>482</v>
      </c>
      <c r="E6" s="20">
        <f t="shared" si="0"/>
        <v>3</v>
      </c>
      <c r="F6" s="1697">
        <f t="shared" si="1"/>
        <v>4</v>
      </c>
      <c r="G6" s="1753"/>
      <c r="I6" s="45" t="str">
        <f>$C$6</f>
        <v>ZIBARY</v>
      </c>
      <c r="J6" s="20" t="s">
        <v>1678</v>
      </c>
      <c r="K6" s="14">
        <v>3</v>
      </c>
    </row>
    <row r="7" spans="1:11" x14ac:dyDescent="0.15">
      <c r="B7" s="16">
        <v>4</v>
      </c>
      <c r="C7" s="1634" t="s">
        <v>2368</v>
      </c>
      <c r="D7" s="1635" t="s">
        <v>482</v>
      </c>
      <c r="E7" s="20">
        <f t="shared" si="0"/>
        <v>3</v>
      </c>
      <c r="F7" s="1697">
        <f t="shared" si="1"/>
        <v>4</v>
      </c>
      <c r="G7" s="1753"/>
      <c r="I7" s="45" t="str">
        <f>$C$7</f>
        <v>POLITOPOULOS</v>
      </c>
      <c r="J7" s="20" t="s">
        <v>1678</v>
      </c>
      <c r="K7" s="14">
        <v>4</v>
      </c>
    </row>
    <row r="8" spans="1:11" x14ac:dyDescent="0.15">
      <c r="B8" s="16">
        <v>5</v>
      </c>
      <c r="C8" s="1634" t="s">
        <v>2362</v>
      </c>
      <c r="D8" s="1635" t="s">
        <v>482</v>
      </c>
      <c r="E8" s="20">
        <f t="shared" si="0"/>
        <v>4</v>
      </c>
      <c r="F8" s="1697">
        <f t="shared" si="1"/>
        <v>3</v>
      </c>
      <c r="G8" s="1753"/>
      <c r="I8" s="45" t="str">
        <f>$C$8</f>
        <v>TSOUBANAS</v>
      </c>
      <c r="K8" s="99"/>
    </row>
    <row r="9" spans="1:11" x14ac:dyDescent="0.15">
      <c r="B9" s="16">
        <v>6</v>
      </c>
      <c r="C9" s="1634" t="s">
        <v>5</v>
      </c>
      <c r="D9" s="1635" t="s">
        <v>482</v>
      </c>
      <c r="E9" s="20">
        <f t="shared" si="0"/>
        <v>4</v>
      </c>
      <c r="F9" s="1697">
        <f t="shared" si="1"/>
        <v>3</v>
      </c>
      <c r="G9" s="1753"/>
      <c r="I9" s="45" t="str">
        <f>$C$9</f>
        <v>TSOULFAS</v>
      </c>
      <c r="K9" s="99"/>
    </row>
    <row r="10" spans="1:11" x14ac:dyDescent="0.15">
      <c r="B10" s="16">
        <v>7</v>
      </c>
      <c r="C10" s="1634" t="s">
        <v>2379</v>
      </c>
      <c r="D10" s="1635" t="s">
        <v>482</v>
      </c>
      <c r="E10" s="20">
        <f t="shared" si="0"/>
        <v>4</v>
      </c>
      <c r="F10" s="1697">
        <f t="shared" si="1"/>
        <v>3</v>
      </c>
      <c r="G10" s="1753"/>
      <c r="I10" s="45" t="str">
        <f>$C$10</f>
        <v>KARVOUNIS</v>
      </c>
      <c r="J10" s="20"/>
      <c r="K10" s="24"/>
    </row>
    <row r="11" spans="1:11" x14ac:dyDescent="0.15">
      <c r="B11" s="16">
        <v>8</v>
      </c>
      <c r="C11" s="1634" t="s">
        <v>2378</v>
      </c>
      <c r="D11" s="1635" t="s">
        <v>482</v>
      </c>
      <c r="E11" s="20">
        <f t="shared" si="0"/>
        <v>4</v>
      </c>
      <c r="F11" s="1697">
        <f t="shared" si="1"/>
        <v>3</v>
      </c>
      <c r="G11" s="1753"/>
      <c r="I11" s="46" t="str">
        <f>$C$11</f>
        <v>ANDRITSOS</v>
      </c>
      <c r="J11" s="20"/>
      <c r="K11" s="419"/>
    </row>
    <row r="12" spans="1:11" x14ac:dyDescent="0.15">
      <c r="A12" s="15" t="s">
        <v>363</v>
      </c>
      <c r="B12" s="383" t="s">
        <v>362</v>
      </c>
      <c r="C12" s="24" t="s">
        <v>1607</v>
      </c>
      <c r="D12" s="383" t="s">
        <v>892</v>
      </c>
      <c r="E12" s="24">
        <f>SUM(E4:E11)</f>
        <v>28</v>
      </c>
      <c r="F12" s="1754" t="s">
        <v>301</v>
      </c>
      <c r="G12" s="1754"/>
      <c r="H12" s="24" t="s">
        <v>1602</v>
      </c>
      <c r="I12" s="1755" t="s">
        <v>303</v>
      </c>
      <c r="J12" s="1755"/>
      <c r="K12" s="24" t="s">
        <v>968</v>
      </c>
    </row>
    <row r="13" spans="1:11" x14ac:dyDescent="0.15">
      <c r="B13" s="420"/>
      <c r="C13" s="1756" t="s">
        <v>570</v>
      </c>
      <c r="D13" s="1757"/>
      <c r="E13" s="1757"/>
    </row>
    <row r="15" spans="1:11" x14ac:dyDescent="0.15">
      <c r="H15" s="1747" t="s">
        <v>1368</v>
      </c>
      <c r="I15" s="1748"/>
      <c r="J15" s="1747" t="s">
        <v>496</v>
      </c>
      <c r="K15" s="1748"/>
    </row>
    <row r="16" spans="1:11" x14ac:dyDescent="0.15">
      <c r="H16" s="24">
        <v>1</v>
      </c>
      <c r="I16" s="45" t="str">
        <f>C4</f>
        <v>KALDIS</v>
      </c>
      <c r="J16" s="24">
        <v>2</v>
      </c>
      <c r="K16" s="45" t="str">
        <f>C5</f>
        <v>PAPAGEORGIOU</v>
      </c>
    </row>
    <row r="17" spans="1:11" x14ac:dyDescent="0.15">
      <c r="H17" s="24">
        <v>4</v>
      </c>
      <c r="I17" s="45" t="str">
        <f>C7</f>
        <v>POLITOPOULOS</v>
      </c>
      <c r="J17" s="24">
        <v>3</v>
      </c>
      <c r="K17" s="45" t="str">
        <f>C6</f>
        <v>ZIBARY</v>
      </c>
    </row>
    <row r="18" spans="1:11" x14ac:dyDescent="0.15">
      <c r="H18" s="24">
        <v>5</v>
      </c>
      <c r="I18" s="45" t="str">
        <f>C8</f>
        <v>TSOUBANAS</v>
      </c>
      <c r="J18" s="24">
        <v>6</v>
      </c>
      <c r="K18" s="45" t="str">
        <f>C9</f>
        <v>TSOULFAS</v>
      </c>
    </row>
    <row r="19" spans="1:11" x14ac:dyDescent="0.15">
      <c r="H19" s="24">
        <v>8</v>
      </c>
      <c r="I19" s="45" t="str">
        <f>C11</f>
        <v>ANDRITSOS</v>
      </c>
      <c r="J19" s="24">
        <v>7</v>
      </c>
      <c r="K19" s="45" t="str">
        <f>C10</f>
        <v>KARVOUNIS</v>
      </c>
    </row>
    <row r="20" spans="1:11" x14ac:dyDescent="0.15">
      <c r="A20" s="2027" t="s">
        <v>1581</v>
      </c>
      <c r="B20" s="2027"/>
      <c r="C20" s="2027"/>
      <c r="D20" s="2027"/>
      <c r="E20" s="2027"/>
      <c r="F20" s="2027"/>
      <c r="G20" s="2027"/>
      <c r="H20" s="2027"/>
      <c r="I20" s="2027"/>
      <c r="J20" s="2027"/>
      <c r="K20" s="2027"/>
    </row>
    <row r="21" spans="1:11" x14ac:dyDescent="0.15">
      <c r="A21" s="1972" t="s">
        <v>1582</v>
      </c>
      <c r="B21" s="1972"/>
      <c r="C21" s="1972"/>
      <c r="D21" s="1972"/>
      <c r="E21" s="1972"/>
      <c r="F21" s="1972"/>
      <c r="G21" s="1972"/>
      <c r="H21" s="1972"/>
      <c r="I21" s="1972"/>
      <c r="J21" s="1972"/>
      <c r="K21" s="1972"/>
    </row>
    <row r="22" spans="1:11" ht="13.5" customHeight="1" x14ac:dyDescent="0.15">
      <c r="A22" s="1637" t="s">
        <v>917</v>
      </c>
      <c r="B22" s="1952"/>
      <c r="C22" s="1952"/>
      <c r="D22" s="1952"/>
      <c r="E22" s="1952"/>
      <c r="F22" s="1952"/>
      <c r="G22" s="1952"/>
      <c r="H22" s="1952"/>
      <c r="I22" s="1952"/>
      <c r="J22" s="1952"/>
      <c r="K22" s="1952"/>
    </row>
    <row r="24" spans="1:11" ht="14" thickBot="1" x14ac:dyDescent="0.2">
      <c r="B24" s="1747" t="s">
        <v>1368</v>
      </c>
      <c r="C24" s="1748"/>
      <c r="E24" s="15" t="s">
        <v>307</v>
      </c>
      <c r="K24" s="15" t="s">
        <v>308</v>
      </c>
    </row>
    <row r="25" spans="1:11" x14ac:dyDescent="0.15">
      <c r="A25" s="227" t="s">
        <v>892</v>
      </c>
      <c r="B25" s="57" t="s">
        <v>197</v>
      </c>
      <c r="C25" s="58" t="s">
        <v>865</v>
      </c>
      <c r="D25" s="59" t="s">
        <v>197</v>
      </c>
      <c r="E25" s="30" t="s">
        <v>866</v>
      </c>
      <c r="G25" s="227" t="s">
        <v>892</v>
      </c>
      <c r="H25" s="57" t="s">
        <v>197</v>
      </c>
      <c r="I25" s="58" t="s">
        <v>865</v>
      </c>
      <c r="J25" s="59" t="s">
        <v>197</v>
      </c>
      <c r="K25" s="30" t="s">
        <v>866</v>
      </c>
    </row>
    <row r="26" spans="1:11" x14ac:dyDescent="0.15">
      <c r="A26" s="21">
        <v>1</v>
      </c>
      <c r="B26" s="60">
        <f>K4</f>
        <v>1</v>
      </c>
      <c r="C26" s="61" t="str">
        <f>C4</f>
        <v>KALDIS</v>
      </c>
      <c r="D26" s="62">
        <f>K7</f>
        <v>4</v>
      </c>
      <c r="E26" s="33" t="str">
        <f>C7</f>
        <v>POLITOPOULOS</v>
      </c>
      <c r="G26" s="21">
        <v>1</v>
      </c>
      <c r="H26" s="60">
        <f>K4</f>
        <v>1</v>
      </c>
      <c r="I26" s="626" t="str">
        <f>C9</f>
        <v>TSOULFAS</v>
      </c>
      <c r="J26" s="62">
        <f>K6</f>
        <v>3</v>
      </c>
      <c r="K26" s="206" t="str">
        <f>C6</f>
        <v>ZIBARY</v>
      </c>
    </row>
    <row r="27" spans="1:11" ht="14" thickBot="1" x14ac:dyDescent="0.2">
      <c r="A27" s="66">
        <v>2</v>
      </c>
      <c r="B27" s="67">
        <f>K6</f>
        <v>3</v>
      </c>
      <c r="C27" s="70" t="str">
        <f>C6</f>
        <v>ZIBARY</v>
      </c>
      <c r="D27" s="71">
        <f>K5</f>
        <v>2</v>
      </c>
      <c r="E27" s="43" t="str">
        <f>C5</f>
        <v>PAPAGEORGIOU</v>
      </c>
      <c r="G27" s="66">
        <v>2</v>
      </c>
      <c r="H27" s="67">
        <f>K7</f>
        <v>4</v>
      </c>
      <c r="I27" s="629" t="str">
        <f>C10</f>
        <v>KARVOUNIS</v>
      </c>
      <c r="J27" s="71">
        <f>K5</f>
        <v>2</v>
      </c>
      <c r="K27" s="193" t="str">
        <f>C5</f>
        <v>PAPAGEORGIOU</v>
      </c>
    </row>
    <row r="29" spans="1:11" ht="14" thickBot="1" x14ac:dyDescent="0.2">
      <c r="E29" s="15" t="s">
        <v>309</v>
      </c>
      <c r="K29" s="15" t="s">
        <v>2186</v>
      </c>
    </row>
    <row r="30" spans="1:11" x14ac:dyDescent="0.15">
      <c r="A30" s="227" t="s">
        <v>892</v>
      </c>
      <c r="B30" s="57" t="s">
        <v>197</v>
      </c>
      <c r="C30" s="58" t="s">
        <v>865</v>
      </c>
      <c r="D30" s="59" t="s">
        <v>197</v>
      </c>
      <c r="E30" s="30" t="s">
        <v>866</v>
      </c>
      <c r="G30" s="227" t="s">
        <v>892</v>
      </c>
      <c r="H30" s="57" t="s">
        <v>197</v>
      </c>
      <c r="I30" s="58" t="s">
        <v>865</v>
      </c>
      <c r="J30" s="59" t="s">
        <v>197</v>
      </c>
      <c r="K30" s="30" t="s">
        <v>866</v>
      </c>
    </row>
    <row r="31" spans="1:11" x14ac:dyDescent="0.15">
      <c r="A31" s="21">
        <v>1</v>
      </c>
      <c r="B31" s="60">
        <f>K4</f>
        <v>1</v>
      </c>
      <c r="C31" s="451" t="str">
        <f>C11</f>
        <v>ANDRITSOS</v>
      </c>
      <c r="D31" s="656">
        <f>K6</f>
        <v>3</v>
      </c>
      <c r="E31" s="451" t="str">
        <f>C4</f>
        <v>KALDIS</v>
      </c>
      <c r="G31" s="21">
        <v>1</v>
      </c>
      <c r="H31" s="60">
        <f>K6</f>
        <v>3</v>
      </c>
      <c r="I31" s="626" t="str">
        <f>C10</f>
        <v>KARVOUNIS</v>
      </c>
      <c r="J31" s="62">
        <f>K7</f>
        <v>4</v>
      </c>
      <c r="K31" s="449" t="str">
        <f>C9</f>
        <v>TSOULFAS</v>
      </c>
    </row>
    <row r="32" spans="1:11" ht="14" thickBot="1" x14ac:dyDescent="0.2">
      <c r="A32" s="66">
        <v>2</v>
      </c>
      <c r="B32" s="67">
        <f>K7</f>
        <v>4</v>
      </c>
      <c r="C32" s="629" t="str">
        <f>C7</f>
        <v>POLITOPOULOS</v>
      </c>
      <c r="D32" s="657">
        <f>K5</f>
        <v>2</v>
      </c>
      <c r="E32" s="454" t="str">
        <f>C8</f>
        <v>TSOUBANAS</v>
      </c>
      <c r="G32" s="66">
        <v>2</v>
      </c>
      <c r="H32" s="67">
        <f>K5</f>
        <v>2</v>
      </c>
      <c r="I32" s="226" t="str">
        <f>C8</f>
        <v>TSOUBANAS</v>
      </c>
      <c r="J32" s="71">
        <f>K4</f>
        <v>1</v>
      </c>
      <c r="K32" s="193" t="str">
        <f>C11</f>
        <v>ANDRITSOS</v>
      </c>
    </row>
    <row r="34" spans="1:11" ht="14" thickBot="1" x14ac:dyDescent="0.2">
      <c r="E34" s="15" t="s">
        <v>2185</v>
      </c>
      <c r="K34" s="15" t="s">
        <v>2187</v>
      </c>
    </row>
    <row r="35" spans="1:11" x14ac:dyDescent="0.15">
      <c r="A35" s="227" t="s">
        <v>892</v>
      </c>
      <c r="B35" s="57" t="s">
        <v>197</v>
      </c>
      <c r="C35" s="58" t="s">
        <v>865</v>
      </c>
      <c r="D35" s="59" t="s">
        <v>197</v>
      </c>
      <c r="E35" s="30" t="str">
        <f>C9</f>
        <v>TSOULFAS</v>
      </c>
      <c r="G35" s="227" t="s">
        <v>892</v>
      </c>
      <c r="H35" s="57" t="s">
        <v>197</v>
      </c>
      <c r="I35" s="58" t="s">
        <v>865</v>
      </c>
      <c r="J35" s="59" t="s">
        <v>197</v>
      </c>
      <c r="K35" s="30" t="s">
        <v>866</v>
      </c>
    </row>
    <row r="36" spans="1:11" x14ac:dyDescent="0.15">
      <c r="A36" s="21">
        <v>1</v>
      </c>
      <c r="B36" s="60">
        <f>K6</f>
        <v>3</v>
      </c>
      <c r="C36" s="626" t="str">
        <f>C5</f>
        <v>PAPAGEORGIOU</v>
      </c>
      <c r="D36" s="62">
        <f>K7</f>
        <v>4</v>
      </c>
      <c r="E36" s="33" t="str">
        <f>C9</f>
        <v>TSOULFAS</v>
      </c>
      <c r="G36" s="21">
        <v>1</v>
      </c>
      <c r="H36" s="60">
        <f>K6</f>
        <v>3</v>
      </c>
      <c r="I36" s="626" t="str">
        <f>C6</f>
        <v>ZIBARY</v>
      </c>
      <c r="J36" s="62">
        <f>K7</f>
        <v>4</v>
      </c>
      <c r="K36" s="449" t="str">
        <f>C10</f>
        <v>KARVOUNIS</v>
      </c>
    </row>
    <row r="37" spans="1:11" ht="14" thickBot="1" x14ac:dyDescent="0.2">
      <c r="A37" s="66">
        <v>2</v>
      </c>
      <c r="B37" s="67">
        <f>K4</f>
        <v>1</v>
      </c>
      <c r="C37" s="226" t="str">
        <f>C11</f>
        <v>ANDRITSOS</v>
      </c>
      <c r="D37" s="71">
        <f>K5</f>
        <v>2</v>
      </c>
      <c r="E37" s="448" t="str">
        <f>C7</f>
        <v>POLITOPOULOS</v>
      </c>
      <c r="G37" s="66">
        <v>2</v>
      </c>
      <c r="H37" s="67">
        <f>K4</f>
        <v>1</v>
      </c>
      <c r="I37" s="629" t="str">
        <f>C4</f>
        <v>KALDIS</v>
      </c>
      <c r="J37" s="71">
        <f>K5</f>
        <v>2</v>
      </c>
      <c r="K37" s="454" t="str">
        <f>C8</f>
        <v>TSOUBANAS</v>
      </c>
    </row>
    <row r="39" spans="1:11" ht="14" thickBot="1" x14ac:dyDescent="0.2">
      <c r="B39" s="1747" t="s">
        <v>496</v>
      </c>
      <c r="C39" s="1748"/>
      <c r="E39" s="15" t="s">
        <v>2188</v>
      </c>
      <c r="K39" s="15" t="s">
        <v>311</v>
      </c>
    </row>
    <row r="40" spans="1:11" x14ac:dyDescent="0.15">
      <c r="A40" s="227" t="s">
        <v>892</v>
      </c>
      <c r="B40" s="57" t="s">
        <v>197</v>
      </c>
      <c r="C40" s="58" t="s">
        <v>865</v>
      </c>
      <c r="D40" s="59" t="s">
        <v>197</v>
      </c>
      <c r="E40" s="30" t="s">
        <v>866</v>
      </c>
      <c r="G40" s="227" t="s">
        <v>892</v>
      </c>
      <c r="H40" s="57" t="s">
        <v>197</v>
      </c>
      <c r="I40" s="58" t="s">
        <v>865</v>
      </c>
      <c r="J40" s="59" t="s">
        <v>197</v>
      </c>
      <c r="K40" s="30" t="s">
        <v>866</v>
      </c>
    </row>
    <row r="41" spans="1:11" x14ac:dyDescent="0.15">
      <c r="A41" s="21">
        <v>1</v>
      </c>
      <c r="B41" s="60">
        <f>K7</f>
        <v>4</v>
      </c>
      <c r="C41" s="626" t="str">
        <f>C9</f>
        <v>TSOULFAS</v>
      </c>
      <c r="D41" s="62">
        <f>K4</f>
        <v>1</v>
      </c>
      <c r="E41" s="451" t="str">
        <f>C11</f>
        <v>ANDRITSOS</v>
      </c>
      <c r="G41" s="21">
        <v>1</v>
      </c>
      <c r="H41" s="60">
        <f>K7</f>
        <v>4</v>
      </c>
      <c r="I41" s="626" t="str">
        <f>C8</f>
        <v>TSOUBANAS</v>
      </c>
      <c r="J41" s="62">
        <f>K4</f>
        <v>1</v>
      </c>
      <c r="K41" s="449" t="str">
        <f>C10</f>
        <v>KARVOUNIS</v>
      </c>
    </row>
    <row r="42" spans="1:11" ht="14" thickBot="1" x14ac:dyDescent="0.2">
      <c r="A42" s="66">
        <v>2</v>
      </c>
      <c r="B42" s="67">
        <f>K6</f>
        <v>3</v>
      </c>
      <c r="C42" s="111" t="str">
        <f>C6</f>
        <v>ZIBARY</v>
      </c>
      <c r="D42" s="71">
        <f>K5</f>
        <v>2</v>
      </c>
      <c r="E42" s="454" t="str">
        <f>C7</f>
        <v>POLITOPOULOS</v>
      </c>
      <c r="G42" s="66">
        <v>2</v>
      </c>
      <c r="H42" s="67">
        <f>K6</f>
        <v>3</v>
      </c>
      <c r="I42" s="629" t="str">
        <f>C5</f>
        <v>PAPAGEORGIOU</v>
      </c>
      <c r="J42" s="71">
        <f>K5</f>
        <v>2</v>
      </c>
      <c r="K42" s="454" t="str">
        <f>C4</f>
        <v>KALDIS</v>
      </c>
    </row>
    <row r="44" spans="1:11" ht="14" thickBot="1" x14ac:dyDescent="0.2">
      <c r="E44" s="15" t="s">
        <v>312</v>
      </c>
      <c r="K44" s="15" t="s">
        <v>313</v>
      </c>
    </row>
    <row r="45" spans="1:11" x14ac:dyDescent="0.15">
      <c r="A45" s="227" t="s">
        <v>892</v>
      </c>
      <c r="B45" s="57" t="s">
        <v>197</v>
      </c>
      <c r="C45" s="58" t="s">
        <v>865</v>
      </c>
      <c r="D45" s="59" t="s">
        <v>197</v>
      </c>
      <c r="E45" s="30" t="s">
        <v>866</v>
      </c>
      <c r="G45" s="227" t="s">
        <v>892</v>
      </c>
      <c r="H45" s="57" t="s">
        <v>197</v>
      </c>
      <c r="I45" s="58" t="s">
        <v>865</v>
      </c>
      <c r="J45" s="59" t="s">
        <v>197</v>
      </c>
      <c r="K45" s="30" t="s">
        <v>866</v>
      </c>
    </row>
    <row r="46" spans="1:11" x14ac:dyDescent="0.15">
      <c r="A46" s="21">
        <v>1</v>
      </c>
      <c r="B46" s="60">
        <f>K5</f>
        <v>2</v>
      </c>
      <c r="C46" s="157" t="str">
        <f>C4</f>
        <v>KALDIS</v>
      </c>
      <c r="D46" s="62">
        <f>K4</f>
        <v>1</v>
      </c>
      <c r="E46" s="451" t="str">
        <f>C6</f>
        <v>ZIBARY</v>
      </c>
      <c r="G46" s="21">
        <v>1</v>
      </c>
      <c r="H46" s="60">
        <f>K5</f>
        <v>2</v>
      </c>
      <c r="I46" s="626" t="str">
        <f>C10</f>
        <v>KARVOUNIS</v>
      </c>
      <c r="J46" s="62">
        <f>K4</f>
        <v>1</v>
      </c>
      <c r="K46" s="449" t="str">
        <f>C11</f>
        <v>ANDRITSOS</v>
      </c>
    </row>
    <row r="47" spans="1:11" ht="14" thickBot="1" x14ac:dyDescent="0.2">
      <c r="A47" s="66">
        <v>2</v>
      </c>
      <c r="B47" s="67">
        <f>K7</f>
        <v>4</v>
      </c>
      <c r="C47" s="111" t="str">
        <f>C8</f>
        <v>TSOUBANAS</v>
      </c>
      <c r="D47" s="71">
        <f>K6</f>
        <v>3</v>
      </c>
      <c r="E47" s="193" t="str">
        <f>C5</f>
        <v>PAPAGEORGIOU</v>
      </c>
      <c r="G47" s="66">
        <v>2</v>
      </c>
      <c r="H47" s="67">
        <f>K7</f>
        <v>4</v>
      </c>
      <c r="I47" s="629" t="str">
        <f>C7</f>
        <v>POLITOPOULOS</v>
      </c>
      <c r="J47" s="71">
        <f>K6</f>
        <v>3</v>
      </c>
      <c r="K47" s="454" t="str">
        <f>C9</f>
        <v>TSOULFAS</v>
      </c>
    </row>
    <row r="50" spans="1:11" ht="14" thickBot="1" x14ac:dyDescent="0.2">
      <c r="E50" s="15" t="s">
        <v>314</v>
      </c>
      <c r="K50" s="15" t="s">
        <v>669</v>
      </c>
    </row>
    <row r="51" spans="1:11" x14ac:dyDescent="0.15">
      <c r="A51" s="227" t="s">
        <v>892</v>
      </c>
      <c r="B51" s="57" t="s">
        <v>197</v>
      </c>
      <c r="C51" s="58" t="s">
        <v>865</v>
      </c>
      <c r="D51" s="59" t="s">
        <v>197</v>
      </c>
      <c r="E51" s="30" t="s">
        <v>866</v>
      </c>
      <c r="G51" s="227" t="s">
        <v>892</v>
      </c>
      <c r="H51" s="57" t="s">
        <v>197</v>
      </c>
      <c r="I51" s="58" t="s">
        <v>865</v>
      </c>
      <c r="J51" s="59" t="s">
        <v>197</v>
      </c>
      <c r="K51" s="30" t="s">
        <v>866</v>
      </c>
    </row>
    <row r="52" spans="1:11" x14ac:dyDescent="0.15">
      <c r="A52" s="21">
        <v>1</v>
      </c>
      <c r="B52" s="60">
        <f>K6</f>
        <v>3</v>
      </c>
      <c r="C52" s="157" t="str">
        <f>C9</f>
        <v>TSOULFAS</v>
      </c>
      <c r="D52" s="62">
        <f>K4</f>
        <v>1</v>
      </c>
      <c r="E52" s="451" t="str">
        <f>C4</f>
        <v>KALDIS</v>
      </c>
      <c r="G52" s="21">
        <v>1</v>
      </c>
      <c r="H52" s="60">
        <f>K6</f>
        <v>3</v>
      </c>
      <c r="I52" s="626" t="str">
        <f>C8</f>
        <v>TSOUBANAS</v>
      </c>
      <c r="J52" s="62">
        <f>K4</f>
        <v>1</v>
      </c>
      <c r="K52" s="449" t="str">
        <f>C6</f>
        <v>ZIBARY</v>
      </c>
    </row>
    <row r="53" spans="1:11" ht="14" thickBot="1" x14ac:dyDescent="0.2">
      <c r="A53" s="66">
        <v>2</v>
      </c>
      <c r="B53" s="67">
        <f>K7</f>
        <v>4</v>
      </c>
      <c r="C53" s="111" t="str">
        <f>C7</f>
        <v>POLITOPOULOS</v>
      </c>
      <c r="D53" s="71">
        <f>K5</f>
        <v>2</v>
      </c>
      <c r="E53" s="193" t="str">
        <f>C10</f>
        <v>KARVOUNIS</v>
      </c>
      <c r="G53" s="66">
        <v>2</v>
      </c>
      <c r="H53" s="67">
        <f>K7</f>
        <v>4</v>
      </c>
      <c r="I53" s="629" t="str">
        <f>C11</f>
        <v>ANDRITSOS</v>
      </c>
      <c r="J53" s="71">
        <f>K5</f>
        <v>2</v>
      </c>
      <c r="K53" s="454" t="str">
        <f>C5</f>
        <v>PAPAGEORGIOU</v>
      </c>
    </row>
    <row r="56" spans="1:11" ht="14" thickBot="1" x14ac:dyDescent="0.2">
      <c r="E56" s="15" t="s">
        <v>670</v>
      </c>
      <c r="K56" s="15" t="s">
        <v>859</v>
      </c>
    </row>
    <row r="57" spans="1:11" x14ac:dyDescent="0.15">
      <c r="A57" s="227" t="s">
        <v>892</v>
      </c>
      <c r="B57" s="57" t="s">
        <v>197</v>
      </c>
      <c r="C57" s="58" t="s">
        <v>865</v>
      </c>
      <c r="D57" s="59" t="s">
        <v>197</v>
      </c>
      <c r="E57" s="30" t="s">
        <v>866</v>
      </c>
      <c r="G57" s="227" t="s">
        <v>892</v>
      </c>
      <c r="H57" s="57" t="s">
        <v>197</v>
      </c>
      <c r="I57" s="58" t="s">
        <v>865</v>
      </c>
      <c r="J57" s="59" t="s">
        <v>197</v>
      </c>
      <c r="K57" s="30" t="s">
        <v>866</v>
      </c>
    </row>
    <row r="58" spans="1:11" x14ac:dyDescent="0.15">
      <c r="A58" s="21">
        <v>1</v>
      </c>
      <c r="B58" s="60">
        <f>K7</f>
        <v>4</v>
      </c>
      <c r="C58" s="157" t="str">
        <f>C11</f>
        <v>ANDRITSOS</v>
      </c>
      <c r="D58" s="62">
        <f>K4</f>
        <v>1</v>
      </c>
      <c r="E58" s="33" t="str">
        <f>C6</f>
        <v>ZIBARY</v>
      </c>
      <c r="G58" s="21">
        <v>1</v>
      </c>
      <c r="H58" s="60">
        <f>K7</f>
        <v>4</v>
      </c>
      <c r="I58" s="626" t="str">
        <f>C10</f>
        <v>KARVOUNIS</v>
      </c>
      <c r="J58" s="62">
        <f>K4</f>
        <v>1</v>
      </c>
      <c r="K58" s="449" t="str">
        <f>C4</f>
        <v>KALDIS</v>
      </c>
    </row>
    <row r="59" spans="1:11" ht="14" thickBot="1" x14ac:dyDescent="0.2">
      <c r="A59" s="66">
        <v>2</v>
      </c>
      <c r="B59" s="67">
        <f>K5</f>
        <v>2</v>
      </c>
      <c r="C59" s="629" t="str">
        <f>C9</f>
        <v>TSOULFAS</v>
      </c>
      <c r="D59" s="71">
        <f>K6</f>
        <v>3</v>
      </c>
      <c r="E59" s="43" t="str">
        <f>C8</f>
        <v>TSOUBANAS</v>
      </c>
      <c r="G59" s="66">
        <v>2</v>
      </c>
      <c r="H59" s="67">
        <f>K5</f>
        <v>2</v>
      </c>
      <c r="I59" s="629" t="str">
        <f>C5</f>
        <v>PAPAGEORGIOU</v>
      </c>
      <c r="J59" s="71">
        <f>K6</f>
        <v>3</v>
      </c>
      <c r="K59" s="454" t="str">
        <f>C7</f>
        <v>POLITOPOULOS</v>
      </c>
    </row>
  </sheetData>
  <sheetProtection password="CF27" sheet="1" objects="1" scenarios="1"/>
  <mergeCells count="20">
    <mergeCell ref="F8:G8"/>
    <mergeCell ref="F3:G3"/>
    <mergeCell ref="F4:G4"/>
    <mergeCell ref="F5:G5"/>
    <mergeCell ref="A1:K1"/>
    <mergeCell ref="F6:G6"/>
    <mergeCell ref="F7:G7"/>
    <mergeCell ref="B39:C39"/>
    <mergeCell ref="F9:G9"/>
    <mergeCell ref="F10:G10"/>
    <mergeCell ref="F12:G12"/>
    <mergeCell ref="B24:C24"/>
    <mergeCell ref="A20:K20"/>
    <mergeCell ref="H15:I15"/>
    <mergeCell ref="J15:K15"/>
    <mergeCell ref="I12:J12"/>
    <mergeCell ref="A21:K21"/>
    <mergeCell ref="A22:K22"/>
    <mergeCell ref="F11:G11"/>
    <mergeCell ref="C13:E13"/>
  </mergeCells>
  <phoneticPr fontId="0" type="noConversion"/>
  <pageMargins left="0.35433070866141736" right="0" top="0.39370078740157483" bottom="0" header="0.11811023622047245" footer="0"/>
  <pageSetup paperSize="9" scale="95" fitToHeight="8" orientation="portrait" horizontalDpi="360" verticalDpi="360" r:id="rId1"/>
  <headerFooter alignWithMargins="0"/>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Foglio178"/>
  <dimension ref="B2:K302"/>
  <sheetViews>
    <sheetView workbookViewId="0">
      <selection activeCell="G6" sqref="G6"/>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1580</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t="str">
        <f>'8S - 4B - 1 RR'!C4</f>
        <v>KALDIS</v>
      </c>
      <c r="D6" s="1763"/>
      <c r="E6" s="120" t="str">
        <f>'8S - 4B - 1 RR'!D4</f>
        <v>GRE</v>
      </c>
      <c r="F6" s="173" t="s">
        <v>1038</v>
      </c>
      <c r="G6" s="437">
        <f>'8S - 4B - 1 RR'!K4</f>
        <v>1</v>
      </c>
    </row>
    <row r="7" spans="2:9" ht="16" x14ac:dyDescent="0.2">
      <c r="B7" s="79">
        <v>2</v>
      </c>
      <c r="C7" s="1763" t="str">
        <f>'8S - 4B - 1 RR'!C5</f>
        <v>PAPAGEORGIOU</v>
      </c>
      <c r="D7" s="1763"/>
      <c r="E7" s="120" t="str">
        <f>'8S - 4B - 1 RR'!D5</f>
        <v>GRE</v>
      </c>
      <c r="F7" s="173" t="s">
        <v>1038</v>
      </c>
      <c r="G7" s="437">
        <f>'8S - 4B - 1 RR'!K5</f>
        <v>2</v>
      </c>
    </row>
    <row r="8" spans="2:9" ht="16" x14ac:dyDescent="0.2">
      <c r="B8" s="79">
        <v>3</v>
      </c>
      <c r="C8" s="1763" t="str">
        <f>'8S - 4B - 1 RR'!C6</f>
        <v>ZIBARY</v>
      </c>
      <c r="D8" s="1763"/>
      <c r="E8" s="120" t="str">
        <f>'8S - 4B - 1 RR'!D6</f>
        <v>GRE</v>
      </c>
      <c r="F8" s="173" t="s">
        <v>1038</v>
      </c>
      <c r="G8" s="437">
        <f>'8S - 4B - 1 RR'!K6</f>
        <v>3</v>
      </c>
    </row>
    <row r="9" spans="2:9" ht="16" x14ac:dyDescent="0.2">
      <c r="B9" s="79">
        <v>4</v>
      </c>
      <c r="C9" s="1763" t="str">
        <f>'8S - 4B - 1 RR'!C7</f>
        <v>POLITOPOULOS</v>
      </c>
      <c r="D9" s="1763"/>
      <c r="E9" s="120" t="str">
        <f>'8S - 4B - 1 RR'!D7</f>
        <v>GRE</v>
      </c>
      <c r="F9" s="173" t="s">
        <v>1038</v>
      </c>
      <c r="G9" s="437">
        <f>'8S - 4B - 1 RR'!K7</f>
        <v>4</v>
      </c>
    </row>
    <row r="10" spans="2:9" ht="16" x14ac:dyDescent="0.2">
      <c r="B10" s="79">
        <v>5</v>
      </c>
      <c r="C10" s="1763" t="str">
        <f>'8S - 4B - 1 RR'!C8</f>
        <v>TSOUBANAS</v>
      </c>
      <c r="D10" s="1763"/>
      <c r="E10" s="120" t="str">
        <f>'8S - 4B - 1 RR'!D8</f>
        <v>GRE</v>
      </c>
      <c r="G10" s="99"/>
    </row>
    <row r="11" spans="2:9" ht="16" x14ac:dyDescent="0.2">
      <c r="B11" s="79">
        <v>6</v>
      </c>
      <c r="C11" s="1763" t="str">
        <f>'8S - 4B - 1 RR'!C9</f>
        <v>TSOULFAS</v>
      </c>
      <c r="D11" s="1763"/>
      <c r="E11" s="120" t="str">
        <f>'8S - 4B - 1 RR'!D9</f>
        <v>GRE</v>
      </c>
      <c r="G11" s="99"/>
    </row>
    <row r="12" spans="2:9" ht="16" x14ac:dyDescent="0.2">
      <c r="B12" s="79">
        <v>7</v>
      </c>
      <c r="C12" s="1763" t="str">
        <f>'8S - 4B - 1 RR'!C10</f>
        <v>KARVOUNIS</v>
      </c>
      <c r="D12" s="1763"/>
      <c r="E12" s="120" t="str">
        <f>'8S - 4B - 1 RR'!D10</f>
        <v>GRE</v>
      </c>
      <c r="F12" s="173"/>
      <c r="G12" s="292"/>
    </row>
    <row r="13" spans="2:9" ht="16" x14ac:dyDescent="0.2">
      <c r="B13" s="79">
        <v>8</v>
      </c>
      <c r="C13" s="1763" t="str">
        <f>'8S - 4B - 1 RR'!C11</f>
        <v>ANDRITSOS</v>
      </c>
      <c r="D13" s="1763"/>
      <c r="E13" s="120" t="str">
        <f>'8S - 4B - 1 RR'!D11</f>
        <v>GRE</v>
      </c>
      <c r="F13" s="173"/>
      <c r="G13" s="292"/>
    </row>
    <row r="39" spans="2:11" ht="16" x14ac:dyDescent="0.2">
      <c r="C39" s="1760" t="s">
        <v>194</v>
      </c>
      <c r="D39" s="1760"/>
      <c r="E39" s="1760"/>
      <c r="F39" s="1760"/>
      <c r="G39" s="1760"/>
      <c r="H39" s="1760"/>
      <c r="I39" s="1760"/>
      <c r="J39" s="1760"/>
    </row>
    <row r="40" spans="2:11" ht="14" thickBot="1" x14ac:dyDescent="0.2"/>
    <row r="41" spans="2:11" ht="19" thickBot="1" x14ac:dyDescent="0.25">
      <c r="B41" s="1764" t="s">
        <v>1461</v>
      </c>
      <c r="C41" s="1825"/>
      <c r="D41" s="220" t="s">
        <v>1460</v>
      </c>
      <c r="E41" s="1699" t="s">
        <v>18</v>
      </c>
      <c r="F41" s="1826"/>
      <c r="G41" s="295" t="s">
        <v>203</v>
      </c>
      <c r="H41" s="296" t="s">
        <v>199</v>
      </c>
      <c r="I41" s="297"/>
      <c r="J41" s="298" t="s">
        <v>200</v>
      </c>
      <c r="K41" s="297">
        <v>1</v>
      </c>
    </row>
    <row r="42" spans="2:11" x14ac:dyDescent="0.15">
      <c r="B42" s="300" t="s">
        <v>892</v>
      </c>
      <c r="C42" s="301" t="s">
        <v>197</v>
      </c>
      <c r="D42" s="302" t="s">
        <v>2322</v>
      </c>
      <c r="E42" s="303" t="s">
        <v>197</v>
      </c>
      <c r="F42" s="304" t="s">
        <v>2324</v>
      </c>
      <c r="G42" s="305" t="s">
        <v>1041</v>
      </c>
      <c r="H42" s="106" t="s">
        <v>1042</v>
      </c>
      <c r="I42" s="106" t="s">
        <v>1043</v>
      </c>
      <c r="J42" s="106" t="s">
        <v>193</v>
      </c>
      <c r="K42" s="306" t="s">
        <v>2063</v>
      </c>
    </row>
    <row r="43" spans="2:11" ht="16" x14ac:dyDescent="0.2">
      <c r="B43" s="307">
        <v>1</v>
      </c>
      <c r="C43" s="308">
        <f>G6</f>
        <v>1</v>
      </c>
      <c r="D43" s="33" t="str">
        <f>C6</f>
        <v>KALDIS</v>
      </c>
      <c r="E43" s="308">
        <f>G9</f>
        <v>4</v>
      </c>
      <c r="F43" s="33" t="str">
        <f>C9</f>
        <v>POLITOPOULOS</v>
      </c>
      <c r="G43" s="309"/>
      <c r="H43" s="99"/>
      <c r="I43" s="211"/>
      <c r="J43" s="99"/>
      <c r="K43" s="102"/>
    </row>
    <row r="44" spans="2:11" ht="17" thickBot="1" x14ac:dyDescent="0.25">
      <c r="B44" s="307">
        <v>2</v>
      </c>
      <c r="C44" s="308">
        <f>G8</f>
        <v>3</v>
      </c>
      <c r="D44" s="33" t="str">
        <f>C8</f>
        <v>ZIBARY</v>
      </c>
      <c r="E44" s="308">
        <f>G7</f>
        <v>2</v>
      </c>
      <c r="F44" s="33" t="str">
        <f>C7</f>
        <v>PAPAGEORGIOU</v>
      </c>
      <c r="G44" s="310"/>
      <c r="H44" s="99"/>
      <c r="I44" s="211"/>
      <c r="J44" s="99"/>
      <c r="K44" s="102"/>
    </row>
    <row r="45" spans="2:11" ht="17" thickBot="1" x14ac:dyDescent="0.25">
      <c r="B45" s="320" t="s">
        <v>1458</v>
      </c>
      <c r="C45" s="321"/>
      <c r="D45" s="321"/>
      <c r="E45" s="321"/>
      <c r="F45" s="321"/>
      <c r="G45" s="321"/>
      <c r="H45" s="321"/>
      <c r="I45" s="1769" t="s">
        <v>2062</v>
      </c>
      <c r="J45" s="1770"/>
      <c r="K45" s="252"/>
    </row>
    <row r="46" spans="2:11" x14ac:dyDescent="0.15">
      <c r="B46"/>
      <c r="C46"/>
      <c r="D46"/>
      <c r="E46"/>
      <c r="F46"/>
      <c r="G46"/>
      <c r="H46"/>
      <c r="I46"/>
      <c r="J46"/>
      <c r="K46"/>
    </row>
    <row r="47" spans="2:11" ht="16" x14ac:dyDescent="0.2">
      <c r="B47"/>
      <c r="C47" s="1760" t="s">
        <v>194</v>
      </c>
      <c r="D47" s="1760"/>
      <c r="E47" s="1760"/>
      <c r="F47" s="1760"/>
      <c r="G47" s="1760"/>
      <c r="H47" s="1760"/>
      <c r="I47" s="1760"/>
      <c r="J47" s="1760"/>
      <c r="K47"/>
    </row>
    <row r="48" spans="2:11" ht="14" thickBot="1" x14ac:dyDescent="0.2">
      <c r="B48"/>
      <c r="C48"/>
      <c r="D48"/>
      <c r="E48"/>
      <c r="F48"/>
      <c r="G48"/>
      <c r="H48"/>
      <c r="I48"/>
      <c r="J48"/>
      <c r="K48"/>
    </row>
    <row r="49" spans="2:11" ht="19" thickBot="1" x14ac:dyDescent="0.25">
      <c r="B49" s="1764" t="s">
        <v>1461</v>
      </c>
      <c r="C49" s="1765"/>
      <c r="D49" s="220" t="s">
        <v>1460</v>
      </c>
      <c r="E49" s="479" t="s">
        <v>18</v>
      </c>
      <c r="F49" s="480"/>
      <c r="G49" s="295" t="s">
        <v>203</v>
      </c>
      <c r="H49" s="296" t="s">
        <v>199</v>
      </c>
      <c r="I49" s="297"/>
      <c r="J49" s="298" t="s">
        <v>200</v>
      </c>
      <c r="K49" s="297">
        <v>2</v>
      </c>
    </row>
    <row r="50" spans="2:11" x14ac:dyDescent="0.15">
      <c r="B50" s="300" t="s">
        <v>892</v>
      </c>
      <c r="C50" s="301" t="s">
        <v>197</v>
      </c>
      <c r="D50" s="302" t="s">
        <v>2322</v>
      </c>
      <c r="E50" s="303" t="s">
        <v>197</v>
      </c>
      <c r="F50" s="304" t="s">
        <v>2324</v>
      </c>
      <c r="G50" s="305" t="s">
        <v>1041</v>
      </c>
      <c r="H50" s="106" t="s">
        <v>1042</v>
      </c>
      <c r="I50" s="106" t="s">
        <v>1043</v>
      </c>
      <c r="J50" s="106" t="s">
        <v>193</v>
      </c>
      <c r="K50" s="306" t="s">
        <v>2063</v>
      </c>
    </row>
    <row r="51" spans="2:11" ht="16" x14ac:dyDescent="0.2">
      <c r="B51" s="307">
        <v>1</v>
      </c>
      <c r="C51" s="308">
        <f>G6</f>
        <v>1</v>
      </c>
      <c r="D51" s="33" t="str">
        <f>C11</f>
        <v>TSOULFAS</v>
      </c>
      <c r="E51" s="308">
        <f>G8</f>
        <v>3</v>
      </c>
      <c r="F51" s="33" t="str">
        <f>C8</f>
        <v>ZIBARY</v>
      </c>
      <c r="G51" s="309"/>
      <c r="H51" s="99"/>
      <c r="I51" s="211"/>
      <c r="J51" s="99"/>
      <c r="K51" s="102"/>
    </row>
    <row r="52" spans="2:11" ht="17" thickBot="1" x14ac:dyDescent="0.25">
      <c r="B52" s="307">
        <v>2</v>
      </c>
      <c r="C52" s="308">
        <f>G9</f>
        <v>4</v>
      </c>
      <c r="D52" s="33" t="str">
        <f>C12</f>
        <v>KARVOUNIS</v>
      </c>
      <c r="E52" s="308">
        <f>G7</f>
        <v>2</v>
      </c>
      <c r="F52" s="33" t="str">
        <f>C7</f>
        <v>PAPAGEORGIOU</v>
      </c>
      <c r="G52" s="310"/>
      <c r="H52" s="99"/>
      <c r="I52" s="211"/>
      <c r="J52" s="99"/>
      <c r="K52" s="102"/>
    </row>
    <row r="53" spans="2:11" ht="17" thickBot="1" x14ac:dyDescent="0.25">
      <c r="B53" s="320" t="s">
        <v>1458</v>
      </c>
      <c r="C53" s="321"/>
      <c r="D53" s="321"/>
      <c r="E53" s="321"/>
      <c r="F53" s="321"/>
      <c r="G53" s="321"/>
      <c r="H53" s="321"/>
      <c r="I53" s="1769" t="s">
        <v>2062</v>
      </c>
      <c r="J53" s="1770"/>
      <c r="K53" s="252"/>
    </row>
    <row r="56" spans="2:11" ht="16" x14ac:dyDescent="0.2">
      <c r="C56" s="1760" t="s">
        <v>194</v>
      </c>
      <c r="D56" s="1760"/>
      <c r="E56" s="1760"/>
      <c r="F56" s="1760"/>
      <c r="G56" s="1760"/>
      <c r="H56" s="1760"/>
      <c r="I56" s="1760"/>
      <c r="J56" s="1760"/>
    </row>
    <row r="57" spans="2:11" ht="14" thickBot="1" x14ac:dyDescent="0.2"/>
    <row r="58" spans="2:11" ht="19" thickBot="1" x14ac:dyDescent="0.25">
      <c r="B58" s="1764" t="s">
        <v>1461</v>
      </c>
      <c r="C58" s="1825"/>
      <c r="D58" s="220" t="s">
        <v>1460</v>
      </c>
      <c r="E58" s="1699" t="s">
        <v>18</v>
      </c>
      <c r="F58" s="1826"/>
      <c r="G58" s="295" t="s">
        <v>203</v>
      </c>
      <c r="H58" s="296" t="s">
        <v>199</v>
      </c>
      <c r="I58" s="297"/>
      <c r="J58" s="298" t="s">
        <v>200</v>
      </c>
      <c r="K58" s="297">
        <v>3</v>
      </c>
    </row>
    <row r="59" spans="2:11" ht="12.75" customHeight="1" x14ac:dyDescent="0.15">
      <c r="B59" s="300" t="s">
        <v>892</v>
      </c>
      <c r="C59" s="301" t="s">
        <v>197</v>
      </c>
      <c r="D59" s="302" t="s">
        <v>2322</v>
      </c>
      <c r="E59" s="303" t="s">
        <v>197</v>
      </c>
      <c r="F59" s="304" t="s">
        <v>2324</v>
      </c>
      <c r="G59" s="305" t="s">
        <v>1041</v>
      </c>
      <c r="H59" s="106" t="s">
        <v>1042</v>
      </c>
      <c r="I59" s="106" t="s">
        <v>1043</v>
      </c>
      <c r="J59" s="106" t="s">
        <v>193</v>
      </c>
      <c r="K59" s="306" t="s">
        <v>2063</v>
      </c>
    </row>
    <row r="60" spans="2:11" ht="15.75" customHeight="1" x14ac:dyDescent="0.2">
      <c r="B60" s="307">
        <v>1</v>
      </c>
      <c r="C60" s="308">
        <f>G6</f>
        <v>1</v>
      </c>
      <c r="D60" s="33" t="str">
        <f>C13</f>
        <v>ANDRITSOS</v>
      </c>
      <c r="E60" s="308">
        <f>G8</f>
        <v>3</v>
      </c>
      <c r="F60" s="33" t="str">
        <f>C6</f>
        <v>KALDIS</v>
      </c>
      <c r="G60" s="309"/>
      <c r="H60" s="99"/>
      <c r="I60" s="211"/>
      <c r="J60" s="99"/>
      <c r="K60" s="102"/>
    </row>
    <row r="61" spans="2:11" ht="15.75" customHeight="1" thickBot="1" x14ac:dyDescent="0.25">
      <c r="B61" s="307">
        <v>2</v>
      </c>
      <c r="C61" s="308">
        <f>G9</f>
        <v>4</v>
      </c>
      <c r="D61" s="33" t="str">
        <f>C9</f>
        <v>POLITOPOULOS</v>
      </c>
      <c r="E61" s="308">
        <f>G7</f>
        <v>2</v>
      </c>
      <c r="F61" s="33" t="str">
        <f>C10</f>
        <v>TSOUBANAS</v>
      </c>
      <c r="G61" s="310"/>
      <c r="H61" s="99"/>
      <c r="I61" s="211"/>
      <c r="J61" s="99"/>
      <c r="K61" s="102"/>
    </row>
    <row r="62" spans="2:11" ht="15.75" customHeight="1" thickBot="1" x14ac:dyDescent="0.25">
      <c r="B62" s="1766" t="s">
        <v>1458</v>
      </c>
      <c r="C62" s="1767"/>
      <c r="D62" s="1767"/>
      <c r="E62" s="1767"/>
      <c r="F62" s="1767"/>
      <c r="G62" s="1767"/>
      <c r="H62" s="1767"/>
      <c r="I62" s="1769" t="s">
        <v>2062</v>
      </c>
      <c r="J62" s="1770"/>
      <c r="K62" s="252"/>
    </row>
    <row r="63" spans="2:11" ht="15.75" customHeight="1" x14ac:dyDescent="0.15">
      <c r="B63"/>
      <c r="C63"/>
      <c r="D63"/>
      <c r="E63"/>
      <c r="F63"/>
      <c r="G63"/>
      <c r="H63"/>
      <c r="I63"/>
      <c r="J63"/>
      <c r="K63"/>
    </row>
    <row r="64" spans="2:11" ht="15.75" customHeight="1" x14ac:dyDescent="0.2">
      <c r="B64"/>
      <c r="C64" s="1760" t="s">
        <v>194</v>
      </c>
      <c r="D64" s="1760"/>
      <c r="E64" s="1760"/>
      <c r="F64" s="1760"/>
      <c r="G64" s="1760"/>
      <c r="H64" s="1760"/>
      <c r="I64" s="1760"/>
      <c r="J64" s="1760"/>
      <c r="K64"/>
    </row>
    <row r="65" spans="2:11" ht="15.75" customHeight="1" thickBot="1" x14ac:dyDescent="0.2">
      <c r="B65"/>
      <c r="C65"/>
      <c r="D65"/>
      <c r="E65"/>
      <c r="F65"/>
      <c r="G65"/>
      <c r="H65"/>
      <c r="I65"/>
      <c r="J65"/>
      <c r="K65"/>
    </row>
    <row r="66" spans="2:11" ht="18.75" customHeight="1" thickBot="1" x14ac:dyDescent="0.25">
      <c r="B66" s="1764" t="s">
        <v>1461</v>
      </c>
      <c r="C66" s="1765"/>
      <c r="D66" s="220" t="s">
        <v>1460</v>
      </c>
      <c r="E66" s="479" t="s">
        <v>18</v>
      </c>
      <c r="F66" s="480"/>
      <c r="G66" s="295" t="s">
        <v>203</v>
      </c>
      <c r="H66" s="296" t="s">
        <v>199</v>
      </c>
      <c r="I66" s="297"/>
      <c r="J66" s="298" t="s">
        <v>200</v>
      </c>
      <c r="K66" s="297">
        <v>4</v>
      </c>
    </row>
    <row r="67" spans="2:11" ht="12.75" customHeight="1" x14ac:dyDescent="0.15">
      <c r="B67" s="300" t="s">
        <v>892</v>
      </c>
      <c r="C67" s="301" t="s">
        <v>197</v>
      </c>
      <c r="D67" s="302" t="s">
        <v>2322</v>
      </c>
      <c r="E67" s="303" t="s">
        <v>197</v>
      </c>
      <c r="F67" s="304" t="s">
        <v>2324</v>
      </c>
      <c r="G67" s="305" t="s">
        <v>1041</v>
      </c>
      <c r="H67" s="106" t="s">
        <v>1042</v>
      </c>
      <c r="I67" s="106" t="s">
        <v>1043</v>
      </c>
      <c r="J67" s="106" t="s">
        <v>193</v>
      </c>
      <c r="K67" s="306" t="s">
        <v>2063</v>
      </c>
    </row>
    <row r="68" spans="2:11" ht="15.75" customHeight="1" x14ac:dyDescent="0.2">
      <c r="B68" s="307">
        <v>1</v>
      </c>
      <c r="C68" s="308">
        <f>G8</f>
        <v>3</v>
      </c>
      <c r="D68" s="33" t="str">
        <f>C12</f>
        <v>KARVOUNIS</v>
      </c>
      <c r="E68" s="308">
        <f>G9</f>
        <v>4</v>
      </c>
      <c r="F68" s="33" t="str">
        <f>C11</f>
        <v>TSOULFAS</v>
      </c>
      <c r="G68" s="309"/>
      <c r="H68" s="99"/>
      <c r="I68" s="211"/>
      <c r="J68" s="99"/>
      <c r="K68" s="102"/>
    </row>
    <row r="69" spans="2:11" ht="15.75" customHeight="1" thickBot="1" x14ac:dyDescent="0.25">
      <c r="B69" s="307">
        <v>2</v>
      </c>
      <c r="C69" s="308">
        <f>G7</f>
        <v>2</v>
      </c>
      <c r="D69" s="33" t="str">
        <f>C10</f>
        <v>TSOUBANAS</v>
      </c>
      <c r="E69" s="308">
        <f>G6</f>
        <v>1</v>
      </c>
      <c r="F69" s="33" t="str">
        <f>C13</f>
        <v>ANDRITSOS</v>
      </c>
      <c r="G69" s="310"/>
      <c r="H69" s="99"/>
      <c r="I69" s="211"/>
      <c r="J69" s="99"/>
      <c r="K69" s="102"/>
    </row>
    <row r="70" spans="2:11" ht="17" thickBot="1" x14ac:dyDescent="0.25">
      <c r="B70" s="1766" t="s">
        <v>1458</v>
      </c>
      <c r="C70" s="1767"/>
      <c r="D70" s="1767"/>
      <c r="E70" s="1767"/>
      <c r="F70" s="1767"/>
      <c r="G70" s="1767"/>
      <c r="H70" s="1767"/>
      <c r="I70" s="1769" t="s">
        <v>2062</v>
      </c>
      <c r="J70" s="1770"/>
      <c r="K70" s="252"/>
    </row>
    <row r="72" spans="2:11" ht="16" x14ac:dyDescent="0.2">
      <c r="C72" s="1760" t="s">
        <v>194</v>
      </c>
      <c r="D72" s="1760"/>
      <c r="E72" s="1760"/>
      <c r="F72" s="1760"/>
      <c r="G72" s="1760"/>
      <c r="H72" s="1760"/>
      <c r="I72" s="1760"/>
      <c r="J72" s="1760"/>
    </row>
    <row r="73" spans="2:11" ht="14" thickBot="1" x14ac:dyDescent="0.2"/>
    <row r="74" spans="2:11" ht="19" thickBot="1" x14ac:dyDescent="0.25">
      <c r="B74" s="1764" t="s">
        <v>1461</v>
      </c>
      <c r="C74" s="1825"/>
      <c r="D74" s="220" t="s">
        <v>1460</v>
      </c>
      <c r="E74" s="1699" t="s">
        <v>18</v>
      </c>
      <c r="F74" s="1826"/>
      <c r="G74" s="295" t="s">
        <v>203</v>
      </c>
      <c r="H74" s="296" t="s">
        <v>199</v>
      </c>
      <c r="I74" s="297"/>
      <c r="J74" s="298" t="s">
        <v>200</v>
      </c>
      <c r="K74" s="297">
        <v>5</v>
      </c>
    </row>
    <row r="75" spans="2:11" x14ac:dyDescent="0.15">
      <c r="B75" s="300" t="s">
        <v>892</v>
      </c>
      <c r="C75" s="301" t="s">
        <v>197</v>
      </c>
      <c r="D75" s="302" t="s">
        <v>2322</v>
      </c>
      <c r="E75" s="303" t="s">
        <v>197</v>
      </c>
      <c r="F75" s="304" t="s">
        <v>2324</v>
      </c>
      <c r="G75" s="305" t="s">
        <v>1041</v>
      </c>
      <c r="H75" s="106" t="s">
        <v>1042</v>
      </c>
      <c r="I75" s="106" t="s">
        <v>1043</v>
      </c>
      <c r="J75" s="106" t="s">
        <v>193</v>
      </c>
      <c r="K75" s="306" t="s">
        <v>2063</v>
      </c>
    </row>
    <row r="76" spans="2:11" ht="16" x14ac:dyDescent="0.2">
      <c r="B76" s="307">
        <v>1</v>
      </c>
      <c r="C76" s="308">
        <f>G8</f>
        <v>3</v>
      </c>
      <c r="D76" s="33" t="str">
        <f>C7</f>
        <v>PAPAGEORGIOU</v>
      </c>
      <c r="E76" s="308">
        <f>G9</f>
        <v>4</v>
      </c>
      <c r="F76" s="33" t="str">
        <f>C11</f>
        <v>TSOULFAS</v>
      </c>
      <c r="G76" s="309"/>
      <c r="H76" s="99"/>
      <c r="I76" s="211"/>
      <c r="J76" s="99"/>
      <c r="K76" s="102"/>
    </row>
    <row r="77" spans="2:11" ht="17" thickBot="1" x14ac:dyDescent="0.25">
      <c r="B77" s="307">
        <v>2</v>
      </c>
      <c r="C77" s="308">
        <f>G6</f>
        <v>1</v>
      </c>
      <c r="D77" s="33" t="str">
        <f>C13</f>
        <v>ANDRITSOS</v>
      </c>
      <c r="E77" s="308">
        <f>G7</f>
        <v>2</v>
      </c>
      <c r="F77" s="33" t="str">
        <f>C9</f>
        <v>POLITOPOULOS</v>
      </c>
      <c r="G77" s="310"/>
      <c r="H77" s="99"/>
      <c r="I77" s="211"/>
      <c r="J77" s="99"/>
      <c r="K77" s="102"/>
    </row>
    <row r="78" spans="2:11" ht="17" thickBot="1" x14ac:dyDescent="0.25">
      <c r="B78" s="1766" t="s">
        <v>1458</v>
      </c>
      <c r="C78" s="1767"/>
      <c r="D78" s="1767"/>
      <c r="E78" s="1767"/>
      <c r="F78" s="1767"/>
      <c r="G78" s="1767"/>
      <c r="H78" s="1767"/>
      <c r="I78" s="1769" t="s">
        <v>2062</v>
      </c>
      <c r="J78" s="1770"/>
      <c r="K78" s="252"/>
    </row>
    <row r="80" spans="2:11" ht="16" x14ac:dyDescent="0.2">
      <c r="C80" s="1760" t="s">
        <v>194</v>
      </c>
      <c r="D80" s="1760"/>
      <c r="E80" s="1760"/>
      <c r="F80" s="1760"/>
      <c r="G80" s="1760"/>
      <c r="H80" s="1760"/>
      <c r="I80" s="1760"/>
      <c r="J80" s="1760"/>
    </row>
    <row r="81" spans="2:11" ht="14" thickBot="1" x14ac:dyDescent="0.2"/>
    <row r="82" spans="2:11" ht="19" thickBot="1" x14ac:dyDescent="0.25">
      <c r="B82" s="1764" t="s">
        <v>1461</v>
      </c>
      <c r="C82" s="1825"/>
      <c r="D82" s="220" t="s">
        <v>1460</v>
      </c>
      <c r="E82" s="1699" t="s">
        <v>18</v>
      </c>
      <c r="F82" s="1826"/>
      <c r="G82" s="295" t="s">
        <v>203</v>
      </c>
      <c r="H82" s="296" t="s">
        <v>199</v>
      </c>
      <c r="I82" s="297"/>
      <c r="J82" s="298" t="s">
        <v>200</v>
      </c>
      <c r="K82" s="297">
        <v>6</v>
      </c>
    </row>
    <row r="83" spans="2:11" x14ac:dyDescent="0.15">
      <c r="B83" s="300" t="s">
        <v>892</v>
      </c>
      <c r="C83" s="301" t="s">
        <v>197</v>
      </c>
      <c r="D83" s="302" t="s">
        <v>2322</v>
      </c>
      <c r="E83" s="303" t="s">
        <v>197</v>
      </c>
      <c r="F83" s="304" t="s">
        <v>2324</v>
      </c>
      <c r="G83" s="305" t="s">
        <v>1041</v>
      </c>
      <c r="H83" s="106" t="s">
        <v>1042</v>
      </c>
      <c r="I83" s="106" t="s">
        <v>1043</v>
      </c>
      <c r="J83" s="106" t="s">
        <v>193</v>
      </c>
      <c r="K83" s="306" t="s">
        <v>2063</v>
      </c>
    </row>
    <row r="84" spans="2:11" ht="16" x14ac:dyDescent="0.2">
      <c r="B84" s="307">
        <v>1</v>
      </c>
      <c r="C84" s="308">
        <f>G8</f>
        <v>3</v>
      </c>
      <c r="D84" s="33" t="str">
        <f>C8</f>
        <v>ZIBARY</v>
      </c>
      <c r="E84" s="308">
        <f>G9</f>
        <v>4</v>
      </c>
      <c r="F84" s="33" t="str">
        <f>C12</f>
        <v>KARVOUNIS</v>
      </c>
      <c r="G84" s="309"/>
      <c r="H84" s="99"/>
      <c r="I84" s="211"/>
      <c r="J84" s="99"/>
      <c r="K84" s="102"/>
    </row>
    <row r="85" spans="2:11" ht="17" thickBot="1" x14ac:dyDescent="0.25">
      <c r="B85" s="307">
        <v>2</v>
      </c>
      <c r="C85" s="308">
        <f>G6</f>
        <v>1</v>
      </c>
      <c r="D85" s="33" t="str">
        <f>C6</f>
        <v>KALDIS</v>
      </c>
      <c r="E85" s="308">
        <f>G7</f>
        <v>2</v>
      </c>
      <c r="F85" s="33" t="str">
        <f>C10</f>
        <v>TSOUBANAS</v>
      </c>
      <c r="G85" s="310"/>
      <c r="H85" s="99"/>
      <c r="I85" s="211"/>
      <c r="J85" s="99"/>
      <c r="K85" s="102"/>
    </row>
    <row r="86" spans="2:11" ht="17" thickBot="1" x14ac:dyDescent="0.25">
      <c r="B86" s="1766" t="s">
        <v>1458</v>
      </c>
      <c r="C86" s="1767"/>
      <c r="D86" s="1767"/>
      <c r="E86" s="1767"/>
      <c r="F86" s="1767"/>
      <c r="G86" s="1767"/>
      <c r="H86" s="1767"/>
      <c r="I86" s="1769" t="s">
        <v>2062</v>
      </c>
      <c r="J86" s="1770"/>
      <c r="K86" s="252"/>
    </row>
    <row r="87" spans="2:11" x14ac:dyDescent="0.15">
      <c r="B87"/>
      <c r="C87"/>
      <c r="D87"/>
      <c r="E87"/>
      <c r="F87"/>
      <c r="G87"/>
      <c r="H87"/>
      <c r="I87"/>
      <c r="J87"/>
      <c r="K87"/>
    </row>
    <row r="88" spans="2:11" ht="16" x14ac:dyDescent="0.2">
      <c r="B88"/>
      <c r="C88" s="1760" t="s">
        <v>194</v>
      </c>
      <c r="D88" s="1760"/>
      <c r="E88" s="1760"/>
      <c r="F88" s="1760"/>
      <c r="G88" s="1760"/>
      <c r="H88" s="1760"/>
      <c r="I88" s="1760"/>
      <c r="J88" s="1760"/>
      <c r="K88"/>
    </row>
    <row r="89" spans="2:11" ht="14" thickBot="1" x14ac:dyDescent="0.2">
      <c r="B89"/>
      <c r="C89"/>
      <c r="D89"/>
      <c r="E89"/>
      <c r="F89"/>
      <c r="G89"/>
      <c r="H89"/>
      <c r="I89"/>
      <c r="J89"/>
      <c r="K89"/>
    </row>
    <row r="90" spans="2:11" ht="19" thickBot="1" x14ac:dyDescent="0.25">
      <c r="B90" s="1764" t="s">
        <v>1461</v>
      </c>
      <c r="C90" s="1765"/>
      <c r="D90" s="220" t="s">
        <v>1460</v>
      </c>
      <c r="E90" s="479" t="s">
        <v>18</v>
      </c>
      <c r="F90" s="480"/>
      <c r="G90" s="295" t="s">
        <v>203</v>
      </c>
      <c r="H90" s="296" t="s">
        <v>199</v>
      </c>
      <c r="I90" s="297"/>
      <c r="J90" s="298" t="s">
        <v>200</v>
      </c>
      <c r="K90" s="297">
        <v>7</v>
      </c>
    </row>
    <row r="91" spans="2:11" x14ac:dyDescent="0.15">
      <c r="B91" s="300" t="s">
        <v>892</v>
      </c>
      <c r="C91" s="301" t="s">
        <v>197</v>
      </c>
      <c r="D91" s="302" t="s">
        <v>2322</v>
      </c>
      <c r="E91" s="303" t="s">
        <v>197</v>
      </c>
      <c r="F91" s="304" t="s">
        <v>2324</v>
      </c>
      <c r="G91" s="305" t="s">
        <v>1041</v>
      </c>
      <c r="H91" s="106" t="s">
        <v>1042</v>
      </c>
      <c r="I91" s="106" t="s">
        <v>1043</v>
      </c>
      <c r="J91" s="106" t="s">
        <v>193</v>
      </c>
      <c r="K91" s="306" t="s">
        <v>2063</v>
      </c>
    </row>
    <row r="92" spans="2:11" ht="16" x14ac:dyDescent="0.2">
      <c r="B92" s="307">
        <v>1</v>
      </c>
      <c r="C92" s="308">
        <f>G9</f>
        <v>4</v>
      </c>
      <c r="D92" s="33" t="str">
        <f>C11</f>
        <v>TSOULFAS</v>
      </c>
      <c r="E92" s="308">
        <f>G6</f>
        <v>1</v>
      </c>
      <c r="F92" s="33" t="str">
        <f>C13</f>
        <v>ANDRITSOS</v>
      </c>
      <c r="G92" s="309"/>
      <c r="H92" s="99"/>
      <c r="I92" s="211"/>
      <c r="J92" s="99"/>
      <c r="K92" s="102"/>
    </row>
    <row r="93" spans="2:11" ht="17" thickBot="1" x14ac:dyDescent="0.25">
      <c r="B93" s="307">
        <v>2</v>
      </c>
      <c r="C93" s="308">
        <f>G8</f>
        <v>3</v>
      </c>
      <c r="D93" s="33" t="str">
        <f>C8</f>
        <v>ZIBARY</v>
      </c>
      <c r="E93" s="308">
        <f>G7</f>
        <v>2</v>
      </c>
      <c r="F93" s="33" t="str">
        <f>C9</f>
        <v>POLITOPOULOS</v>
      </c>
      <c r="G93" s="310"/>
      <c r="H93" s="99"/>
      <c r="I93" s="211"/>
      <c r="J93" s="99"/>
      <c r="K93" s="102"/>
    </row>
    <row r="94" spans="2:11" ht="18.75" customHeight="1" thickBot="1" x14ac:dyDescent="0.25">
      <c r="B94" s="1766" t="s">
        <v>1458</v>
      </c>
      <c r="C94" s="1767"/>
      <c r="D94" s="1767"/>
      <c r="E94" s="1767"/>
      <c r="F94" s="1767"/>
      <c r="G94" s="1767"/>
      <c r="H94" s="1767"/>
      <c r="I94" s="1769" t="s">
        <v>2062</v>
      </c>
      <c r="J94" s="1770"/>
      <c r="K94" s="252"/>
    </row>
    <row r="96" spans="2:11" ht="16" x14ac:dyDescent="0.2">
      <c r="C96" s="1760" t="s">
        <v>194</v>
      </c>
      <c r="D96" s="1760"/>
      <c r="E96" s="1760"/>
      <c r="F96" s="1760"/>
      <c r="G96" s="1760"/>
      <c r="H96" s="1760"/>
      <c r="I96" s="1760"/>
      <c r="J96" s="1760"/>
    </row>
    <row r="97" spans="2:11" ht="14" thickBot="1" x14ac:dyDescent="0.2"/>
    <row r="98" spans="2:11" ht="19" thickBot="1" x14ac:dyDescent="0.25">
      <c r="B98" s="1764" t="s">
        <v>1461</v>
      </c>
      <c r="C98" s="1825"/>
      <c r="D98" s="220" t="s">
        <v>1460</v>
      </c>
      <c r="E98" s="1699" t="s">
        <v>18</v>
      </c>
      <c r="F98" s="1826"/>
      <c r="G98" s="295" t="s">
        <v>203</v>
      </c>
      <c r="H98" s="296" t="s">
        <v>199</v>
      </c>
      <c r="I98" s="297"/>
      <c r="J98" s="298" t="s">
        <v>200</v>
      </c>
      <c r="K98" s="297">
        <v>8</v>
      </c>
    </row>
    <row r="99" spans="2:11" x14ac:dyDescent="0.15">
      <c r="B99" s="300" t="s">
        <v>892</v>
      </c>
      <c r="C99" s="301" t="s">
        <v>197</v>
      </c>
      <c r="D99" s="302" t="s">
        <v>2322</v>
      </c>
      <c r="E99" s="303" t="s">
        <v>197</v>
      </c>
      <c r="F99" s="304" t="s">
        <v>2324</v>
      </c>
      <c r="G99" s="305" t="s">
        <v>1041</v>
      </c>
      <c r="H99" s="106" t="s">
        <v>1042</v>
      </c>
      <c r="I99" s="106" t="s">
        <v>1043</v>
      </c>
      <c r="J99" s="106" t="s">
        <v>193</v>
      </c>
      <c r="K99" s="306" t="s">
        <v>2063</v>
      </c>
    </row>
    <row r="100" spans="2:11" ht="16" x14ac:dyDescent="0.2">
      <c r="B100" s="307">
        <v>1</v>
      </c>
      <c r="C100" s="308">
        <f>G9</f>
        <v>4</v>
      </c>
      <c r="D100" s="33" t="str">
        <f>C10</f>
        <v>TSOUBANAS</v>
      </c>
      <c r="E100" s="308">
        <f>G6</f>
        <v>1</v>
      </c>
      <c r="F100" s="33" t="str">
        <f>C12</f>
        <v>KARVOUNIS</v>
      </c>
      <c r="G100" s="309"/>
      <c r="H100" s="99"/>
      <c r="I100" s="211"/>
      <c r="J100" s="99"/>
      <c r="K100" s="102"/>
    </row>
    <row r="101" spans="2:11" ht="17" thickBot="1" x14ac:dyDescent="0.25">
      <c r="B101" s="307">
        <v>2</v>
      </c>
      <c r="C101" s="308">
        <f>G8</f>
        <v>3</v>
      </c>
      <c r="D101" s="33" t="str">
        <f>C7</f>
        <v>PAPAGEORGIOU</v>
      </c>
      <c r="E101" s="308">
        <f>G7</f>
        <v>2</v>
      </c>
      <c r="F101" s="33" t="str">
        <f>C6</f>
        <v>KALDIS</v>
      </c>
      <c r="G101" s="310"/>
      <c r="H101" s="99"/>
      <c r="I101" s="211"/>
      <c r="J101" s="99"/>
      <c r="K101" s="102"/>
    </row>
    <row r="102" spans="2:11" ht="17" thickBot="1" x14ac:dyDescent="0.25">
      <c r="B102" s="1766" t="s">
        <v>1458</v>
      </c>
      <c r="C102" s="1767"/>
      <c r="D102" s="1767"/>
      <c r="E102" s="1767"/>
      <c r="F102" s="1767"/>
      <c r="G102" s="1767"/>
      <c r="H102" s="1767"/>
      <c r="I102" s="1769" t="s">
        <v>2062</v>
      </c>
      <c r="J102" s="1770"/>
      <c r="K102" s="252"/>
    </row>
    <row r="106" spans="2:11" ht="16" x14ac:dyDescent="0.2">
      <c r="C106" s="1760" t="s">
        <v>194</v>
      </c>
      <c r="D106" s="1760"/>
      <c r="E106" s="1760"/>
      <c r="F106" s="1760"/>
      <c r="G106" s="1760"/>
      <c r="H106" s="1760"/>
      <c r="I106" s="1760"/>
      <c r="J106" s="1760"/>
    </row>
    <row r="107" spans="2:11" ht="14" thickBot="1" x14ac:dyDescent="0.2"/>
    <row r="108" spans="2:11" ht="19" thickBot="1" x14ac:dyDescent="0.25">
      <c r="B108" s="1764" t="s">
        <v>1461</v>
      </c>
      <c r="C108" s="1825"/>
      <c r="D108" s="220" t="s">
        <v>1460</v>
      </c>
      <c r="E108" s="1699" t="s">
        <v>18</v>
      </c>
      <c r="F108" s="1826"/>
      <c r="G108" s="295" t="s">
        <v>203</v>
      </c>
      <c r="H108" s="296" t="s">
        <v>199</v>
      </c>
      <c r="I108" s="297"/>
      <c r="J108" s="298" t="s">
        <v>200</v>
      </c>
      <c r="K108" s="297">
        <v>9</v>
      </c>
    </row>
    <row r="109" spans="2:11" x14ac:dyDescent="0.15">
      <c r="B109" s="300" t="s">
        <v>892</v>
      </c>
      <c r="C109" s="301" t="s">
        <v>197</v>
      </c>
      <c r="D109" s="302" t="s">
        <v>2322</v>
      </c>
      <c r="E109" s="303" t="s">
        <v>197</v>
      </c>
      <c r="F109" s="304" t="s">
        <v>2324</v>
      </c>
      <c r="G109" s="305" t="s">
        <v>1041</v>
      </c>
      <c r="H109" s="106" t="s">
        <v>1042</v>
      </c>
      <c r="I109" s="106" t="s">
        <v>1043</v>
      </c>
      <c r="J109" s="106" t="s">
        <v>193</v>
      </c>
      <c r="K109" s="306" t="s">
        <v>2063</v>
      </c>
    </row>
    <row r="110" spans="2:11" ht="16" x14ac:dyDescent="0.2">
      <c r="B110" s="307">
        <v>1</v>
      </c>
      <c r="C110" s="308">
        <f>G7</f>
        <v>2</v>
      </c>
      <c r="D110" s="33" t="str">
        <f>C6</f>
        <v>KALDIS</v>
      </c>
      <c r="E110" s="308">
        <f>G6</f>
        <v>1</v>
      </c>
      <c r="F110" s="33" t="str">
        <f>C8</f>
        <v>ZIBARY</v>
      </c>
      <c r="G110" s="309"/>
      <c r="H110" s="99"/>
      <c r="I110" s="211"/>
      <c r="J110" s="99"/>
      <c r="K110" s="102"/>
    </row>
    <row r="111" spans="2:11" ht="17" thickBot="1" x14ac:dyDescent="0.25">
      <c r="B111" s="307">
        <v>2</v>
      </c>
      <c r="C111" s="308">
        <f>G9</f>
        <v>4</v>
      </c>
      <c r="D111" s="33" t="str">
        <f>C10</f>
        <v>TSOUBANAS</v>
      </c>
      <c r="E111" s="308">
        <f>G8</f>
        <v>3</v>
      </c>
      <c r="F111" s="33" t="str">
        <f>C7</f>
        <v>PAPAGEORGIOU</v>
      </c>
      <c r="G111" s="310"/>
      <c r="H111" s="99"/>
      <c r="I111" s="211"/>
      <c r="J111" s="99"/>
      <c r="K111" s="102"/>
    </row>
    <row r="112" spans="2:11" ht="17" thickBot="1" x14ac:dyDescent="0.25">
      <c r="B112" s="1766" t="s">
        <v>1458</v>
      </c>
      <c r="C112" s="1767"/>
      <c r="D112" s="1767"/>
      <c r="E112" s="1767"/>
      <c r="F112" s="1767"/>
      <c r="G112" s="1767"/>
      <c r="H112" s="1767"/>
      <c r="I112" s="1769" t="s">
        <v>2062</v>
      </c>
      <c r="J112" s="1770"/>
      <c r="K112" s="252"/>
    </row>
    <row r="113" spans="2:11" x14ac:dyDescent="0.15">
      <c r="B113"/>
      <c r="C113"/>
      <c r="D113"/>
      <c r="E113"/>
      <c r="F113"/>
      <c r="G113"/>
      <c r="H113"/>
      <c r="I113"/>
      <c r="J113"/>
      <c r="K113"/>
    </row>
    <row r="114" spans="2:11" ht="16" x14ac:dyDescent="0.2">
      <c r="C114" s="1760" t="s">
        <v>194</v>
      </c>
      <c r="D114" s="1760"/>
      <c r="E114" s="1760"/>
      <c r="F114" s="1760"/>
      <c r="G114" s="1760"/>
      <c r="H114" s="1760"/>
      <c r="I114" s="1760"/>
      <c r="J114" s="1760"/>
    </row>
    <row r="115" spans="2:11" ht="14" thickBot="1" x14ac:dyDescent="0.2"/>
    <row r="116" spans="2:11" ht="19" thickBot="1" x14ac:dyDescent="0.25">
      <c r="B116" s="1764" t="s">
        <v>1461</v>
      </c>
      <c r="C116" s="1825"/>
      <c r="D116" s="220" t="s">
        <v>1460</v>
      </c>
      <c r="E116" s="1699" t="s">
        <v>18</v>
      </c>
      <c r="F116" s="1826"/>
      <c r="G116" s="295" t="s">
        <v>203</v>
      </c>
      <c r="H116" s="296" t="s">
        <v>199</v>
      </c>
      <c r="I116" s="297"/>
      <c r="J116" s="298" t="s">
        <v>200</v>
      </c>
      <c r="K116" s="297">
        <v>10</v>
      </c>
    </row>
    <row r="117" spans="2:11" x14ac:dyDescent="0.15">
      <c r="B117" s="300" t="s">
        <v>892</v>
      </c>
      <c r="C117" s="301" t="s">
        <v>197</v>
      </c>
      <c r="D117" s="302" t="s">
        <v>2322</v>
      </c>
      <c r="E117" s="303" t="s">
        <v>197</v>
      </c>
      <c r="F117" s="304" t="s">
        <v>2324</v>
      </c>
      <c r="G117" s="305" t="s">
        <v>1041</v>
      </c>
      <c r="H117" s="106" t="s">
        <v>1042</v>
      </c>
      <c r="I117" s="106" t="s">
        <v>1043</v>
      </c>
      <c r="J117" s="106" t="s">
        <v>193</v>
      </c>
      <c r="K117" s="306" t="s">
        <v>2063</v>
      </c>
    </row>
    <row r="118" spans="2:11" ht="16" x14ac:dyDescent="0.2">
      <c r="B118" s="307">
        <v>1</v>
      </c>
      <c r="C118" s="308">
        <f>G7</f>
        <v>2</v>
      </c>
      <c r="D118" s="33" t="str">
        <f>C12</f>
        <v>KARVOUNIS</v>
      </c>
      <c r="E118" s="308">
        <f>G6</f>
        <v>1</v>
      </c>
      <c r="F118" s="33" t="str">
        <f>C13</f>
        <v>ANDRITSOS</v>
      </c>
      <c r="G118" s="309"/>
      <c r="H118" s="99"/>
      <c r="I118" s="211"/>
      <c r="J118" s="99"/>
      <c r="K118" s="102"/>
    </row>
    <row r="119" spans="2:11" ht="17" thickBot="1" x14ac:dyDescent="0.25">
      <c r="B119" s="307">
        <v>2</v>
      </c>
      <c r="C119" s="308">
        <f>G9</f>
        <v>4</v>
      </c>
      <c r="D119" s="33" t="str">
        <f>C9</f>
        <v>POLITOPOULOS</v>
      </c>
      <c r="E119" s="308">
        <f>G8</f>
        <v>3</v>
      </c>
      <c r="F119" s="33" t="str">
        <f>C11</f>
        <v>TSOULFAS</v>
      </c>
      <c r="G119" s="310"/>
      <c r="H119" s="99"/>
      <c r="I119" s="211"/>
      <c r="J119" s="99"/>
      <c r="K119" s="102"/>
    </row>
    <row r="120" spans="2:11" ht="17" thickBot="1" x14ac:dyDescent="0.25">
      <c r="B120" s="1766" t="s">
        <v>1458</v>
      </c>
      <c r="C120" s="1767"/>
      <c r="D120" s="1767"/>
      <c r="E120" s="1767"/>
      <c r="F120" s="1767"/>
      <c r="G120" s="1767"/>
      <c r="H120" s="1767"/>
      <c r="I120" s="1769" t="s">
        <v>2062</v>
      </c>
      <c r="J120" s="1770"/>
      <c r="K120" s="252"/>
    </row>
    <row r="121" spans="2:11" x14ac:dyDescent="0.15">
      <c r="B121"/>
      <c r="C121"/>
      <c r="D121"/>
      <c r="E121"/>
      <c r="F121"/>
      <c r="G121"/>
      <c r="H121"/>
      <c r="I121"/>
      <c r="J121"/>
      <c r="K121"/>
    </row>
    <row r="122" spans="2:11" ht="16" x14ac:dyDescent="0.2">
      <c r="C122" s="1760" t="s">
        <v>194</v>
      </c>
      <c r="D122" s="1760"/>
      <c r="E122" s="1760"/>
      <c r="F122" s="1760"/>
      <c r="G122" s="1760"/>
      <c r="H122" s="1760"/>
      <c r="I122" s="1760"/>
      <c r="J122" s="1760"/>
    </row>
    <row r="123" spans="2:11" ht="14" thickBot="1" x14ac:dyDescent="0.2"/>
    <row r="124" spans="2:11" ht="19" thickBot="1" x14ac:dyDescent="0.25">
      <c r="B124" s="1764" t="s">
        <v>1461</v>
      </c>
      <c r="C124" s="1825"/>
      <c r="D124" s="220" t="s">
        <v>1460</v>
      </c>
      <c r="E124" s="1699" t="s">
        <v>18</v>
      </c>
      <c r="F124" s="1826"/>
      <c r="G124" s="295" t="s">
        <v>203</v>
      </c>
      <c r="H124" s="296" t="s">
        <v>199</v>
      </c>
      <c r="I124" s="297"/>
      <c r="J124" s="298" t="s">
        <v>200</v>
      </c>
      <c r="K124" s="297">
        <v>11</v>
      </c>
    </row>
    <row r="125" spans="2:11" x14ac:dyDescent="0.15">
      <c r="B125" s="300" t="s">
        <v>892</v>
      </c>
      <c r="C125" s="301" t="s">
        <v>197</v>
      </c>
      <c r="D125" s="302" t="s">
        <v>2322</v>
      </c>
      <c r="E125" s="303" t="s">
        <v>197</v>
      </c>
      <c r="F125" s="304" t="s">
        <v>2324</v>
      </c>
      <c r="G125" s="305" t="s">
        <v>1041</v>
      </c>
      <c r="H125" s="106" t="s">
        <v>1042</v>
      </c>
      <c r="I125" s="106" t="s">
        <v>1043</v>
      </c>
      <c r="J125" s="106" t="s">
        <v>193</v>
      </c>
      <c r="K125" s="306" t="s">
        <v>2063</v>
      </c>
    </row>
    <row r="126" spans="2:11" ht="16" x14ac:dyDescent="0.2">
      <c r="B126" s="307">
        <v>1</v>
      </c>
      <c r="C126" s="308">
        <f>G8</f>
        <v>3</v>
      </c>
      <c r="D126" s="33" t="str">
        <f>C11</f>
        <v>TSOULFAS</v>
      </c>
      <c r="E126" s="308">
        <f>G6</f>
        <v>1</v>
      </c>
      <c r="F126" s="33" t="str">
        <f>C6</f>
        <v>KALDIS</v>
      </c>
      <c r="G126" s="309"/>
      <c r="H126" s="99"/>
      <c r="I126" s="211"/>
      <c r="J126" s="99"/>
      <c r="K126" s="102"/>
    </row>
    <row r="127" spans="2:11" ht="17" thickBot="1" x14ac:dyDescent="0.25">
      <c r="B127" s="307">
        <v>2</v>
      </c>
      <c r="C127" s="308">
        <f>G9</f>
        <v>4</v>
      </c>
      <c r="D127" s="33" t="str">
        <f>C9</f>
        <v>POLITOPOULOS</v>
      </c>
      <c r="E127" s="308">
        <f>G7</f>
        <v>2</v>
      </c>
      <c r="F127" s="33" t="str">
        <f>C12</f>
        <v>KARVOUNIS</v>
      </c>
      <c r="G127" s="310"/>
      <c r="H127" s="99"/>
      <c r="I127" s="211"/>
      <c r="J127" s="99"/>
      <c r="K127" s="102"/>
    </row>
    <row r="128" spans="2:11" ht="17" thickBot="1" x14ac:dyDescent="0.25">
      <c r="B128" s="1766" t="s">
        <v>1458</v>
      </c>
      <c r="C128" s="1767"/>
      <c r="D128" s="1767"/>
      <c r="E128" s="1767"/>
      <c r="F128" s="1767"/>
      <c r="G128" s="1767"/>
      <c r="H128" s="1767"/>
      <c r="I128" s="1769" t="s">
        <v>2062</v>
      </c>
      <c r="J128" s="1770"/>
      <c r="K128" s="252"/>
    </row>
    <row r="129" spans="2:11" x14ac:dyDescent="0.15">
      <c r="B129"/>
      <c r="C129"/>
      <c r="D129"/>
      <c r="E129"/>
      <c r="F129"/>
      <c r="G129"/>
      <c r="H129"/>
      <c r="I129"/>
      <c r="J129"/>
      <c r="K129"/>
    </row>
    <row r="130" spans="2:11" ht="16" x14ac:dyDescent="0.2">
      <c r="C130" s="1760" t="s">
        <v>194</v>
      </c>
      <c r="D130" s="1760"/>
      <c r="E130" s="1760"/>
      <c r="F130" s="1760"/>
      <c r="G130" s="1760"/>
      <c r="H130" s="1760"/>
      <c r="I130" s="1760"/>
      <c r="J130" s="1760"/>
    </row>
    <row r="131" spans="2:11" ht="14" thickBot="1" x14ac:dyDescent="0.2"/>
    <row r="132" spans="2:11" ht="19" thickBot="1" x14ac:dyDescent="0.25">
      <c r="B132" s="1764" t="s">
        <v>1461</v>
      </c>
      <c r="C132" s="1825"/>
      <c r="D132" s="220" t="s">
        <v>1460</v>
      </c>
      <c r="E132" s="1699" t="s">
        <v>18</v>
      </c>
      <c r="F132" s="1826"/>
      <c r="G132" s="295" t="s">
        <v>203</v>
      </c>
      <c r="H132" s="296" t="s">
        <v>199</v>
      </c>
      <c r="I132" s="297"/>
      <c r="J132" s="298" t="s">
        <v>200</v>
      </c>
      <c r="K132" s="297">
        <v>12</v>
      </c>
    </row>
    <row r="133" spans="2:11"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2:11" ht="16" x14ac:dyDescent="0.2">
      <c r="B134" s="307">
        <v>1</v>
      </c>
      <c r="C134" s="308">
        <f>G8</f>
        <v>3</v>
      </c>
      <c r="D134" s="33" t="str">
        <f>C10</f>
        <v>TSOUBANAS</v>
      </c>
      <c r="E134" s="308">
        <f>G6</f>
        <v>1</v>
      </c>
      <c r="F134" s="33" t="str">
        <f>C8</f>
        <v>ZIBARY</v>
      </c>
      <c r="G134" s="309"/>
      <c r="H134" s="99"/>
      <c r="I134" s="211"/>
      <c r="J134" s="99"/>
      <c r="K134" s="102"/>
    </row>
    <row r="135" spans="2:11" ht="17" thickBot="1" x14ac:dyDescent="0.25">
      <c r="B135" s="307">
        <v>2</v>
      </c>
      <c r="C135" s="308">
        <f>G9</f>
        <v>4</v>
      </c>
      <c r="D135" s="33" t="str">
        <f>C13</f>
        <v>ANDRITSOS</v>
      </c>
      <c r="E135" s="308">
        <f>G7</f>
        <v>2</v>
      </c>
      <c r="F135" s="33" t="str">
        <f>C7</f>
        <v>PAPAGEORGIOU</v>
      </c>
      <c r="G135" s="310"/>
      <c r="H135" s="99"/>
      <c r="I135" s="211"/>
      <c r="J135" s="99"/>
      <c r="K135" s="102"/>
    </row>
    <row r="136" spans="2:11" ht="17" thickBot="1" x14ac:dyDescent="0.25">
      <c r="B136" s="1766" t="s">
        <v>1458</v>
      </c>
      <c r="C136" s="1767"/>
      <c r="D136" s="1767"/>
      <c r="E136" s="1767"/>
      <c r="F136" s="1767"/>
      <c r="G136" s="1767"/>
      <c r="H136" s="1767"/>
      <c r="I136" s="1769" t="s">
        <v>2062</v>
      </c>
      <c r="J136" s="1770"/>
      <c r="K136" s="252"/>
    </row>
    <row r="137" spans="2:11" x14ac:dyDescent="0.15">
      <c r="B137"/>
      <c r="C137"/>
      <c r="D137"/>
      <c r="E137"/>
      <c r="F137"/>
      <c r="G137"/>
      <c r="H137"/>
      <c r="I137"/>
      <c r="J137"/>
      <c r="K137"/>
    </row>
    <row r="138" spans="2:11" ht="16" x14ac:dyDescent="0.2">
      <c r="C138" s="1760" t="s">
        <v>194</v>
      </c>
      <c r="D138" s="1760"/>
      <c r="E138" s="1760"/>
      <c r="F138" s="1760"/>
      <c r="G138" s="1760"/>
      <c r="H138" s="1760"/>
      <c r="I138" s="1760"/>
      <c r="J138" s="1760"/>
    </row>
    <row r="139" spans="2:11" ht="14" thickBot="1" x14ac:dyDescent="0.2"/>
    <row r="140" spans="2:11" ht="19" thickBot="1" x14ac:dyDescent="0.25">
      <c r="B140" s="1764" t="s">
        <v>1461</v>
      </c>
      <c r="C140" s="1825"/>
      <c r="D140" s="220" t="s">
        <v>1460</v>
      </c>
      <c r="E140" s="1699" t="s">
        <v>18</v>
      </c>
      <c r="F140" s="1826"/>
      <c r="G140" s="295" t="s">
        <v>203</v>
      </c>
      <c r="H140" s="296" t="s">
        <v>199</v>
      </c>
      <c r="I140" s="297"/>
      <c r="J140" s="298" t="s">
        <v>200</v>
      </c>
      <c r="K140" s="297">
        <v>13</v>
      </c>
    </row>
    <row r="141" spans="2:11" x14ac:dyDescent="0.15">
      <c r="B141" s="300" t="s">
        <v>892</v>
      </c>
      <c r="C141" s="301" t="s">
        <v>197</v>
      </c>
      <c r="D141" s="302" t="s">
        <v>2322</v>
      </c>
      <c r="E141" s="303" t="s">
        <v>197</v>
      </c>
      <c r="F141" s="304" t="s">
        <v>2324</v>
      </c>
      <c r="G141" s="305" t="s">
        <v>1041</v>
      </c>
      <c r="H141" s="106" t="s">
        <v>1042</v>
      </c>
      <c r="I141" s="106" t="s">
        <v>1043</v>
      </c>
      <c r="J141" s="106" t="s">
        <v>193</v>
      </c>
      <c r="K141" s="306" t="s">
        <v>2063</v>
      </c>
    </row>
    <row r="142" spans="2:11" ht="16" x14ac:dyDescent="0.2">
      <c r="B142" s="307">
        <v>1</v>
      </c>
      <c r="C142" s="308">
        <f>G9</f>
        <v>4</v>
      </c>
      <c r="D142" s="33" t="str">
        <f>C13</f>
        <v>ANDRITSOS</v>
      </c>
      <c r="E142" s="308">
        <f>G6</f>
        <v>1</v>
      </c>
      <c r="F142" s="33" t="str">
        <f>C8</f>
        <v>ZIBARY</v>
      </c>
      <c r="G142" s="309"/>
      <c r="H142" s="99"/>
      <c r="I142" s="211"/>
      <c r="J142" s="99"/>
      <c r="K142" s="102"/>
    </row>
    <row r="143" spans="2:11" ht="17" thickBot="1" x14ac:dyDescent="0.25">
      <c r="B143" s="307">
        <v>2</v>
      </c>
      <c r="C143" s="308">
        <f>G7</f>
        <v>2</v>
      </c>
      <c r="D143" s="33" t="str">
        <f>C11</f>
        <v>TSOULFAS</v>
      </c>
      <c r="E143" s="308">
        <f>G8</f>
        <v>3</v>
      </c>
      <c r="F143" s="33" t="str">
        <f>C10</f>
        <v>TSOUBANAS</v>
      </c>
      <c r="G143" s="310"/>
      <c r="H143" s="99"/>
      <c r="I143" s="211"/>
      <c r="J143" s="99"/>
      <c r="K143" s="102"/>
    </row>
    <row r="144" spans="2:11" ht="17" thickBot="1" x14ac:dyDescent="0.25">
      <c r="B144" s="1766" t="s">
        <v>1458</v>
      </c>
      <c r="C144" s="1767"/>
      <c r="D144" s="1767"/>
      <c r="E144" s="1767"/>
      <c r="F144" s="1767"/>
      <c r="G144" s="1767"/>
      <c r="H144" s="1767"/>
      <c r="I144" s="1769" t="s">
        <v>2062</v>
      </c>
      <c r="J144" s="1770"/>
      <c r="K144" s="252"/>
    </row>
    <row r="145" spans="2:11" x14ac:dyDescent="0.15">
      <c r="B145"/>
      <c r="C145"/>
      <c r="D145"/>
      <c r="E145"/>
      <c r="F145"/>
      <c r="G145"/>
      <c r="H145"/>
      <c r="I145"/>
      <c r="J145"/>
      <c r="K145"/>
    </row>
    <row r="146" spans="2:11" ht="16" x14ac:dyDescent="0.2">
      <c r="C146" s="1760" t="s">
        <v>194</v>
      </c>
      <c r="D146" s="1760"/>
      <c r="E146" s="1760"/>
      <c r="F146" s="1760"/>
      <c r="G146" s="1760"/>
      <c r="H146" s="1760"/>
      <c r="I146" s="1760"/>
      <c r="J146" s="1760"/>
    </row>
    <row r="147" spans="2:11" ht="14" thickBot="1" x14ac:dyDescent="0.2"/>
    <row r="148" spans="2:11" ht="19" thickBot="1" x14ac:dyDescent="0.25">
      <c r="B148" s="1764" t="s">
        <v>1461</v>
      </c>
      <c r="C148" s="1825"/>
      <c r="D148" s="220" t="s">
        <v>1460</v>
      </c>
      <c r="E148" s="1699" t="s">
        <v>18</v>
      </c>
      <c r="F148" s="1826"/>
      <c r="G148" s="295" t="s">
        <v>203</v>
      </c>
      <c r="H148" s="296" t="s">
        <v>199</v>
      </c>
      <c r="I148" s="297"/>
      <c r="J148" s="298" t="s">
        <v>200</v>
      </c>
      <c r="K148" s="297">
        <v>14</v>
      </c>
    </row>
    <row r="149" spans="2:11" x14ac:dyDescent="0.15">
      <c r="B149" s="300" t="s">
        <v>892</v>
      </c>
      <c r="C149" s="301" t="s">
        <v>197</v>
      </c>
      <c r="D149" s="302" t="s">
        <v>2322</v>
      </c>
      <c r="E149" s="303" t="s">
        <v>197</v>
      </c>
      <c r="F149" s="304" t="s">
        <v>2324</v>
      </c>
      <c r="G149" s="305" t="s">
        <v>1041</v>
      </c>
      <c r="H149" s="106" t="s">
        <v>1042</v>
      </c>
      <c r="I149" s="106" t="s">
        <v>1043</v>
      </c>
      <c r="J149" s="106" t="s">
        <v>193</v>
      </c>
      <c r="K149" s="306" t="s">
        <v>2063</v>
      </c>
    </row>
    <row r="150" spans="2:11" ht="16" x14ac:dyDescent="0.2">
      <c r="B150" s="307">
        <v>1</v>
      </c>
      <c r="C150" s="308">
        <f>G9</f>
        <v>4</v>
      </c>
      <c r="D150" s="33" t="str">
        <f>C12</f>
        <v>KARVOUNIS</v>
      </c>
      <c r="E150" s="308">
        <f>G6</f>
        <v>1</v>
      </c>
      <c r="F150" s="33" t="str">
        <f>C6</f>
        <v>KALDIS</v>
      </c>
      <c r="G150" s="309"/>
      <c r="H150" s="99"/>
      <c r="I150" s="211"/>
      <c r="J150" s="99"/>
      <c r="K150" s="102"/>
    </row>
    <row r="151" spans="2:11" ht="17" thickBot="1" x14ac:dyDescent="0.25">
      <c r="B151" s="307">
        <v>2</v>
      </c>
      <c r="C151" s="308">
        <f>G7</f>
        <v>2</v>
      </c>
      <c r="D151" s="33" t="str">
        <f>C7</f>
        <v>PAPAGEORGIOU</v>
      </c>
      <c r="E151" s="308">
        <f>G8</f>
        <v>3</v>
      </c>
      <c r="F151" s="33" t="str">
        <f>C9</f>
        <v>POLITOPOULOS</v>
      </c>
      <c r="G151" s="310"/>
      <c r="H151" s="99"/>
      <c r="I151" s="211"/>
      <c r="J151" s="99"/>
      <c r="K151" s="102"/>
    </row>
    <row r="152" spans="2:11" ht="17" thickBot="1" x14ac:dyDescent="0.25">
      <c r="B152" s="1766" t="s">
        <v>1458</v>
      </c>
      <c r="C152" s="1767"/>
      <c r="D152" s="1767"/>
      <c r="E152" s="1767"/>
      <c r="F152" s="1767"/>
      <c r="G152" s="1767"/>
      <c r="H152" s="1767"/>
      <c r="I152" s="1769" t="s">
        <v>2062</v>
      </c>
      <c r="J152" s="1770"/>
      <c r="K152" s="2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ht="12.5" customHeight="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sheetData>
  <sheetProtection password="CF27" sheet="1" objects="1" scenarios="1"/>
  <mergeCells count="76">
    <mergeCell ref="B152:H152"/>
    <mergeCell ref="I152:J152"/>
    <mergeCell ref="B120:H120"/>
    <mergeCell ref="I120:J120"/>
    <mergeCell ref="B128:H128"/>
    <mergeCell ref="I128:J128"/>
    <mergeCell ref="B124:C124"/>
    <mergeCell ref="E124:F124"/>
    <mergeCell ref="B136:H136"/>
    <mergeCell ref="B148:C148"/>
    <mergeCell ref="E148:F148"/>
    <mergeCell ref="C138:J138"/>
    <mergeCell ref="B140:C140"/>
    <mergeCell ref="E140:F140"/>
    <mergeCell ref="B144:H144"/>
    <mergeCell ref="I144:J144"/>
    <mergeCell ref="B116:C116"/>
    <mergeCell ref="E116:F116"/>
    <mergeCell ref="C96:J96"/>
    <mergeCell ref="B108:C108"/>
    <mergeCell ref="I136:J136"/>
    <mergeCell ref="I102:J102"/>
    <mergeCell ref="C106:J106"/>
    <mergeCell ref="B98:C98"/>
    <mergeCell ref="E98:F98"/>
    <mergeCell ref="B102:H102"/>
    <mergeCell ref="B112:H112"/>
    <mergeCell ref="I112:J112"/>
    <mergeCell ref="C114:J114"/>
    <mergeCell ref="C122:J122"/>
    <mergeCell ref="C130:J130"/>
    <mergeCell ref="C88:J88"/>
    <mergeCell ref="B94:H94"/>
    <mergeCell ref="I94:J94"/>
    <mergeCell ref="E82:F82"/>
    <mergeCell ref="B86:H86"/>
    <mergeCell ref="B90:C90"/>
    <mergeCell ref="I86:J86"/>
    <mergeCell ref="B82:C82"/>
    <mergeCell ref="C2:I2"/>
    <mergeCell ref="B4:D4"/>
    <mergeCell ref="B5:D5"/>
    <mergeCell ref="C6:D6"/>
    <mergeCell ref="C7:D7"/>
    <mergeCell ref="I78:J78"/>
    <mergeCell ref="E58:F58"/>
    <mergeCell ref="C8:D8"/>
    <mergeCell ref="C9:D9"/>
    <mergeCell ref="C10:D10"/>
    <mergeCell ref="I45:J45"/>
    <mergeCell ref="I53:J53"/>
    <mergeCell ref="B49:C49"/>
    <mergeCell ref="C11:D11"/>
    <mergeCell ref="C12:D12"/>
    <mergeCell ref="C13:D13"/>
    <mergeCell ref="C39:J39"/>
    <mergeCell ref="B41:C41"/>
    <mergeCell ref="E41:F41"/>
    <mergeCell ref="C56:J56"/>
    <mergeCell ref="C47:J47"/>
    <mergeCell ref="C146:J146"/>
    <mergeCell ref="B132:C132"/>
    <mergeCell ref="E132:F132"/>
    <mergeCell ref="E108:F108"/>
    <mergeCell ref="B58:C58"/>
    <mergeCell ref="I62:J62"/>
    <mergeCell ref="B62:H62"/>
    <mergeCell ref="C80:J80"/>
    <mergeCell ref="B70:H70"/>
    <mergeCell ref="I70:J70"/>
    <mergeCell ref="C72:J72"/>
    <mergeCell ref="B74:C74"/>
    <mergeCell ref="E74:F74"/>
    <mergeCell ref="C64:J64"/>
    <mergeCell ref="B66:C66"/>
    <mergeCell ref="B78:H78"/>
  </mergeCells>
  <phoneticPr fontId="0" type="noConversion"/>
  <pageMargins left="0.35" right="0" top="0.39370078740157483" bottom="0" header="0" footer="0"/>
  <pageSetup paperSize="9" orientation="portrait" horizontalDpi="360" verticalDpi="360"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Foglio179"/>
  <dimension ref="A1:P37"/>
  <sheetViews>
    <sheetView topLeftCell="A21" workbookViewId="0">
      <selection activeCell="M55" sqref="M55"/>
    </sheetView>
  </sheetViews>
  <sheetFormatPr baseColWidth="10" defaultColWidth="8.83203125" defaultRowHeight="13" x14ac:dyDescent="0.15"/>
  <cols>
    <col min="1" max="1" width="18" style="15" customWidth="1"/>
    <col min="2" max="13" width="5.33203125" style="15" customWidth="1"/>
    <col min="14" max="14" width="8.6640625" style="15" customWidth="1"/>
    <col min="15" max="15" width="5.83203125" style="15" customWidth="1"/>
    <col min="16" max="16384" width="8.83203125" style="15"/>
  </cols>
  <sheetData>
    <row r="1" spans="1:16" ht="24" customHeight="1" x14ac:dyDescent="0.2">
      <c r="A1" s="173" t="s">
        <v>1995</v>
      </c>
      <c r="B1" s="1794"/>
      <c r="C1" s="1795"/>
      <c r="D1" s="1795"/>
      <c r="E1" s="1795"/>
      <c r="F1" s="1795"/>
      <c r="G1" s="1795"/>
      <c r="H1" s="1795"/>
      <c r="I1" s="1795"/>
      <c r="J1" s="1795"/>
      <c r="K1" s="1795"/>
      <c r="L1" s="1795"/>
      <c r="M1" s="1795"/>
      <c r="N1" s="1795"/>
      <c r="O1" s="1796"/>
      <c r="P1" s="478"/>
    </row>
    <row r="2" spans="1:16" ht="20" customHeight="1" x14ac:dyDescent="0.2">
      <c r="H2" s="1797" t="s">
        <v>1672</v>
      </c>
      <c r="I2" s="1797"/>
      <c r="J2" s="1797"/>
      <c r="K2" s="1797"/>
      <c r="L2" s="1797"/>
      <c r="M2" s="1798"/>
      <c r="N2" s="1836"/>
      <c r="O2" s="1838"/>
    </row>
    <row r="3" spans="1:16" ht="20" customHeight="1" x14ac:dyDescent="0.2">
      <c r="A3"/>
      <c r="B3"/>
      <c r="C3"/>
      <c r="D3"/>
      <c r="E3"/>
      <c r="F3"/>
      <c r="G3"/>
      <c r="H3" s="51"/>
      <c r="I3" s="51"/>
      <c r="J3" s="51"/>
      <c r="K3" s="51"/>
      <c r="L3" s="51"/>
      <c r="M3" s="51"/>
      <c r="N3" s="81"/>
      <c r="O3" s="81"/>
    </row>
    <row r="4" spans="1:16" ht="20" customHeight="1" thickBot="1" x14ac:dyDescent="0.2">
      <c r="A4" s="1716" t="s">
        <v>576</v>
      </c>
      <c r="B4" s="1716"/>
      <c r="C4" s="1716"/>
      <c r="D4" s="1716"/>
      <c r="E4" s="1716"/>
      <c r="F4" s="1716"/>
      <c r="G4" s="1716"/>
      <c r="H4" s="1716"/>
    </row>
    <row r="5" spans="1:16" ht="20" customHeight="1" x14ac:dyDescent="0.15">
      <c r="A5" s="1791"/>
      <c r="B5" s="1778">
        <f>A8</f>
        <v>0</v>
      </c>
      <c r="C5" s="1778">
        <f>A9</f>
        <v>0</v>
      </c>
      <c r="D5" s="1778">
        <f>A10</f>
        <v>0</v>
      </c>
      <c r="E5" s="1778">
        <f>A11</f>
        <v>0</v>
      </c>
      <c r="F5" s="1782" t="s">
        <v>92</v>
      </c>
      <c r="G5" s="1784" t="s">
        <v>1534</v>
      </c>
      <c r="H5" s="1784" t="s">
        <v>1533</v>
      </c>
    </row>
    <row r="6" spans="1:16" ht="20" customHeight="1" x14ac:dyDescent="0.15">
      <c r="A6" s="1792"/>
      <c r="B6" s="1779"/>
      <c r="C6" s="1779"/>
      <c r="D6" s="1779"/>
      <c r="E6" s="1779"/>
      <c r="F6" s="1783"/>
      <c r="G6" s="1785"/>
      <c r="H6" s="1785"/>
    </row>
    <row r="7" spans="1:16" ht="20" customHeight="1" x14ac:dyDescent="0.15">
      <c r="A7" s="1793"/>
      <c r="B7" s="1779"/>
      <c r="C7" s="1779"/>
      <c r="D7" s="1779"/>
      <c r="E7" s="1779"/>
      <c r="F7" s="1783"/>
      <c r="G7" s="1785"/>
      <c r="H7" s="1785"/>
    </row>
    <row r="8" spans="1:16" ht="20" customHeight="1" x14ac:dyDescent="0.15">
      <c r="A8" s="1337"/>
      <c r="B8" s="1326"/>
      <c r="C8" s="1325"/>
      <c r="D8" s="1325"/>
      <c r="E8" s="1325"/>
      <c r="F8" s="1334"/>
      <c r="G8" s="901"/>
      <c r="H8" s="901"/>
    </row>
    <row r="9" spans="1:16" ht="20" customHeight="1" x14ac:dyDescent="0.15">
      <c r="A9" s="1337"/>
      <c r="B9" s="1325"/>
      <c r="C9" s="1326"/>
      <c r="D9" s="1325"/>
      <c r="E9" s="1325"/>
      <c r="F9" s="1334"/>
      <c r="G9" s="1335"/>
      <c r="H9" s="1335"/>
    </row>
    <row r="10" spans="1:16" ht="20" customHeight="1" x14ac:dyDescent="0.15">
      <c r="A10" s="1337"/>
      <c r="B10" s="1325"/>
      <c r="C10" s="1325"/>
      <c r="D10" s="1326"/>
      <c r="E10" s="1325"/>
      <c r="F10" s="1334"/>
      <c r="G10" s="1335"/>
      <c r="H10" s="1335"/>
    </row>
    <row r="11" spans="1:16" ht="20" customHeight="1" thickBot="1" x14ac:dyDescent="0.2">
      <c r="A11" s="1338"/>
      <c r="B11" s="1328"/>
      <c r="C11" s="1328"/>
      <c r="D11" s="1328"/>
      <c r="E11" s="1343"/>
      <c r="F11" s="1336"/>
      <c r="G11" s="1336"/>
      <c r="H11" s="1344"/>
    </row>
    <row r="12" spans="1:16" ht="20" customHeight="1" x14ac:dyDescent="0.15">
      <c r="A12"/>
      <c r="B12"/>
      <c r="C12"/>
      <c r="D12"/>
      <c r="E12"/>
      <c r="F12"/>
      <c r="G12"/>
      <c r="H12"/>
      <c r="I12"/>
      <c r="J12"/>
    </row>
    <row r="13" spans="1:16" ht="20" customHeight="1" thickBot="1" x14ac:dyDescent="0.25">
      <c r="A13" s="1716" t="s">
        <v>576</v>
      </c>
      <c r="B13" s="1716"/>
      <c r="C13" s="1716"/>
      <c r="D13" s="1716"/>
      <c r="E13" s="1716"/>
      <c r="F13" s="1716"/>
      <c r="G13" s="1716"/>
      <c r="H13" s="1716"/>
      <c r="I13" s="51"/>
      <c r="J13" s="51"/>
      <c r="K13" s="51"/>
      <c r="L13" s="51"/>
      <c r="M13" s="51"/>
      <c r="N13" s="81"/>
      <c r="O13" s="81"/>
    </row>
    <row r="14" spans="1:16" ht="20" customHeight="1" x14ac:dyDescent="0.15">
      <c r="A14" s="1791"/>
      <c r="B14" s="1778">
        <f>A17</f>
        <v>0</v>
      </c>
      <c r="C14" s="1778">
        <f>A18</f>
        <v>0</v>
      </c>
      <c r="D14" s="1778">
        <f>A19</f>
        <v>0</v>
      </c>
      <c r="E14" s="1778">
        <f>A20</f>
        <v>0</v>
      </c>
      <c r="F14" s="1782" t="s">
        <v>92</v>
      </c>
      <c r="G14" s="1784" t="s">
        <v>1534</v>
      </c>
      <c r="H14" s="1784" t="s">
        <v>1533</v>
      </c>
      <c r="I14" s="1258"/>
      <c r="J14" s="53"/>
      <c r="K14" s="53"/>
      <c r="L14" s="53"/>
      <c r="M14" s="53"/>
      <c r="N14" s="1258" t="s">
        <v>1500</v>
      </c>
      <c r="O14" s="212"/>
    </row>
    <row r="15" spans="1:16" ht="20" customHeight="1" x14ac:dyDescent="0.15">
      <c r="A15" s="1792"/>
      <c r="B15" s="1779"/>
      <c r="C15" s="1779"/>
      <c r="D15" s="1779"/>
      <c r="E15" s="1779"/>
      <c r="F15" s="1783"/>
      <c r="G15" s="1785"/>
      <c r="H15" s="1785"/>
      <c r="I15" s="1258"/>
      <c r="N15" s="1258" t="s">
        <v>1502</v>
      </c>
      <c r="O15" s="212"/>
    </row>
    <row r="16" spans="1:16" ht="20" customHeight="1" x14ac:dyDescent="0.2">
      <c r="A16" s="1793"/>
      <c r="B16" s="1779"/>
      <c r="C16" s="1779"/>
      <c r="D16" s="1779"/>
      <c r="E16" s="1779"/>
      <c r="F16" s="1783"/>
      <c r="G16" s="1785"/>
      <c r="H16" s="1785"/>
      <c r="I16" s="51"/>
      <c r="J16" s="51"/>
      <c r="K16" s="51"/>
      <c r="L16" s="51"/>
      <c r="M16" s="51"/>
      <c r="N16" s="81"/>
      <c r="O16" s="81"/>
    </row>
    <row r="17" spans="1:15" ht="20" customHeight="1" x14ac:dyDescent="0.15">
      <c r="A17" s="1337"/>
      <c r="B17" s="1326"/>
      <c r="C17" s="1325"/>
      <c r="D17" s="1325"/>
      <c r="E17" s="1325"/>
      <c r="F17" s="1334"/>
      <c r="G17" s="901"/>
      <c r="H17" s="901"/>
    </row>
    <row r="18" spans="1:15" ht="20" customHeight="1" x14ac:dyDescent="0.15">
      <c r="A18" s="1337"/>
      <c r="B18" s="1325"/>
      <c r="C18" s="1326"/>
      <c r="D18" s="1325"/>
      <c r="E18" s="1325"/>
      <c r="F18" s="1334"/>
      <c r="G18" s="1335"/>
      <c r="H18" s="1335"/>
    </row>
    <row r="19" spans="1:15" ht="20" customHeight="1" x14ac:dyDescent="0.2">
      <c r="A19" s="1337"/>
      <c r="B19" s="1325"/>
      <c r="C19" s="1325"/>
      <c r="D19" s="1326"/>
      <c r="E19" s="1325"/>
      <c r="F19" s="1334"/>
      <c r="G19" s="1335"/>
      <c r="H19" s="1335"/>
      <c r="J19" s="1786" t="s">
        <v>1037</v>
      </c>
      <c r="K19" s="1786"/>
      <c r="L19" s="1786"/>
      <c r="M19" s="1786"/>
      <c r="N19" s="1866"/>
      <c r="O19" s="1867"/>
    </row>
    <row r="20" spans="1:15" ht="20" customHeight="1" thickBot="1" x14ac:dyDescent="0.25">
      <c r="A20" s="1338"/>
      <c r="B20" s="1328"/>
      <c r="C20" s="1328"/>
      <c r="D20" s="1328"/>
      <c r="E20" s="1343"/>
      <c r="F20" s="1336"/>
      <c r="G20" s="1336"/>
      <c r="H20" s="1344"/>
      <c r="J20" s="1786" t="s">
        <v>1467</v>
      </c>
      <c r="K20" s="1786"/>
      <c r="L20" s="1786"/>
      <c r="M20" s="1786"/>
      <c r="N20" s="1866"/>
      <c r="O20" s="1867"/>
    </row>
    <row r="21" spans="1:15" ht="20" customHeight="1" thickBot="1" x14ac:dyDescent="0.2">
      <c r="A21" s="50"/>
      <c r="B21" s="49"/>
      <c r="C21" s="49"/>
      <c r="D21" s="49"/>
      <c r="E21" s="49"/>
      <c r="F21" s="49"/>
      <c r="G21" s="49"/>
      <c r="H21" s="49"/>
      <c r="I21" s="49"/>
    </row>
    <row r="22" spans="1:15" ht="91.5" customHeight="1" x14ac:dyDescent="0.15">
      <c r="A22" s="114"/>
      <c r="B22" s="487" t="str">
        <f>$A$23</f>
        <v>KALDIS</v>
      </c>
      <c r="C22" s="487" t="str">
        <f>$A$24</f>
        <v>PAPAGEORGIOU</v>
      </c>
      <c r="D22" s="487" t="str">
        <f>A25</f>
        <v>ZIBARY</v>
      </c>
      <c r="E22" s="487" t="str">
        <f>A26</f>
        <v>POLITOPOULOS</v>
      </c>
      <c r="F22" s="487" t="str">
        <f>A27</f>
        <v>TSOUBANAS</v>
      </c>
      <c r="G22" s="487" t="str">
        <f>A28</f>
        <v>TSOULFAS</v>
      </c>
      <c r="H22" s="487" t="str">
        <f>A29</f>
        <v>KARVOUNIS</v>
      </c>
      <c r="I22" s="487" t="str">
        <f>A30</f>
        <v>ANDRITSOS</v>
      </c>
      <c r="J22" s="427" t="s">
        <v>92</v>
      </c>
      <c r="K22" s="427" t="s">
        <v>1014</v>
      </c>
      <c r="L22" s="427" t="s">
        <v>1896</v>
      </c>
      <c r="M22" s="1109" t="s">
        <v>1982</v>
      </c>
      <c r="N22" s="427" t="s">
        <v>1983</v>
      </c>
      <c r="O22" s="1094" t="s">
        <v>1984</v>
      </c>
    </row>
    <row r="23" spans="1:15" ht="24" customHeight="1" x14ac:dyDescent="0.2">
      <c r="A23" s="484" t="str">
        <f>'8S - 4B - 1 RR'!C4</f>
        <v>KALDIS</v>
      </c>
      <c r="B23" s="472"/>
      <c r="C23" s="492"/>
      <c r="D23" s="493"/>
      <c r="E23" s="493">
        <v>1</v>
      </c>
      <c r="F23" s="493">
        <v>0</v>
      </c>
      <c r="G23" s="493"/>
      <c r="H23" s="493">
        <v>1</v>
      </c>
      <c r="I23" s="1086">
        <v>1</v>
      </c>
      <c r="J23" s="1360">
        <f t="shared" ref="J23:J30" si="0">SUM(B23:I23)</f>
        <v>3</v>
      </c>
      <c r="K23" s="900"/>
      <c r="L23" s="1438">
        <f>SUM(B23:I23)-K23</f>
        <v>3</v>
      </c>
      <c r="M23" s="1355">
        <f>COUNTIF(B23:I23,1)+COUNTIF(B23:I23,0)</f>
        <v>4</v>
      </c>
      <c r="N23" s="1115">
        <f>IF(M23=0,"",L23/M23)</f>
        <v>0.75</v>
      </c>
      <c r="O23" s="908">
        <v>4</v>
      </c>
    </row>
    <row r="24" spans="1:15" ht="24" customHeight="1" x14ac:dyDescent="0.2">
      <c r="A24" s="484" t="str">
        <f>'8S - 4B - 1 RR'!C5</f>
        <v>PAPAGEORGIOU</v>
      </c>
      <c r="B24" s="133" t="str">
        <f>IF(ISBLANK(C$23),"",1-C$23)</f>
        <v/>
      </c>
      <c r="C24" s="473"/>
      <c r="D24" s="134">
        <v>1</v>
      </c>
      <c r="E24" s="134"/>
      <c r="F24" s="134"/>
      <c r="G24" s="134">
        <v>0</v>
      </c>
      <c r="H24" s="134">
        <v>1</v>
      </c>
      <c r="I24" s="1087">
        <v>1</v>
      </c>
      <c r="J24" s="1355">
        <f t="shared" si="0"/>
        <v>3</v>
      </c>
      <c r="K24" s="901"/>
      <c r="L24" s="1438">
        <f t="shared" ref="L24:L30" si="1">SUM(B24:I24)-K24</f>
        <v>3</v>
      </c>
      <c r="M24" s="1355">
        <f>COUNTIF(B24:I24,1)+COUNTIF(B24:I24,0)</f>
        <v>4</v>
      </c>
      <c r="N24" s="1115">
        <f t="shared" ref="N24:N30" si="2">IF(M24=0,"",L24/M24)</f>
        <v>0.75</v>
      </c>
      <c r="O24" s="908">
        <v>1</v>
      </c>
    </row>
    <row r="25" spans="1:15" ht="24" customHeight="1" x14ac:dyDescent="0.2">
      <c r="A25" s="484" t="str">
        <f>'8S - 4B - 1 RR'!C6</f>
        <v>ZIBARY</v>
      </c>
      <c r="B25" s="133" t="str">
        <f>IF(ISBLANK(D$23),"",1-D$23)</f>
        <v/>
      </c>
      <c r="C25" s="474">
        <f>IF(ISBLANK(D$24),"",1-D$24)</f>
        <v>0</v>
      </c>
      <c r="D25" s="475"/>
      <c r="E25" s="134">
        <v>1</v>
      </c>
      <c r="F25" s="134"/>
      <c r="G25" s="134">
        <v>1</v>
      </c>
      <c r="H25" s="134">
        <v>1</v>
      </c>
      <c r="I25" s="1087">
        <v>1</v>
      </c>
      <c r="J25" s="1355">
        <f t="shared" si="0"/>
        <v>4</v>
      </c>
      <c r="K25" s="901"/>
      <c r="L25" s="1438">
        <f t="shared" si="1"/>
        <v>4</v>
      </c>
      <c r="M25" s="1355">
        <f t="shared" ref="M25:M30" si="3">COUNTIF(B25:I25,1)+COUNTIF(B25:I25,0)</f>
        <v>5</v>
      </c>
      <c r="N25" s="1115">
        <f t="shared" si="2"/>
        <v>0.8</v>
      </c>
      <c r="O25" s="908">
        <v>5</v>
      </c>
    </row>
    <row r="26" spans="1:15" ht="24" customHeight="1" x14ac:dyDescent="0.2">
      <c r="A26" s="484" t="str">
        <f>'8S - 4B - 1 RR'!C7</f>
        <v>POLITOPOULOS</v>
      </c>
      <c r="B26" s="133">
        <f>IF(ISBLANK(E$23),"",1-E$23)</f>
        <v>0</v>
      </c>
      <c r="C26" s="474" t="str">
        <f>IF(ISBLANK(E$24),"",1-E$24)</f>
        <v/>
      </c>
      <c r="D26" s="133">
        <f>IF(ISBLANK(E$25),"",1-E$25)</f>
        <v>0</v>
      </c>
      <c r="E26" s="475"/>
      <c r="F26" s="134">
        <v>1</v>
      </c>
      <c r="G26" s="134"/>
      <c r="H26" s="134">
        <v>1</v>
      </c>
      <c r="I26" s="1087">
        <v>1</v>
      </c>
      <c r="J26" s="1355">
        <f t="shared" si="0"/>
        <v>3</v>
      </c>
      <c r="K26" s="901"/>
      <c r="L26" s="1438">
        <f t="shared" si="1"/>
        <v>3</v>
      </c>
      <c r="M26" s="1355">
        <f t="shared" si="3"/>
        <v>5</v>
      </c>
      <c r="N26" s="1115">
        <f t="shared" si="2"/>
        <v>0.6</v>
      </c>
      <c r="O26" s="908">
        <v>2</v>
      </c>
    </row>
    <row r="27" spans="1:15" ht="24" customHeight="1" x14ac:dyDescent="0.2">
      <c r="A27" s="484" t="str">
        <f>'8S - 4B - 1 RR'!C8</f>
        <v>TSOUBANAS</v>
      </c>
      <c r="B27" s="133">
        <f>IF(ISBLANK(F$23),"",1-F$23)</f>
        <v>1</v>
      </c>
      <c r="C27" s="474" t="str">
        <f>IF(ISBLANK(F$24),"",1-F$24)</f>
        <v/>
      </c>
      <c r="D27" s="133" t="str">
        <f>IF(ISBLANK(F$25),"",1-F$25)</f>
        <v/>
      </c>
      <c r="E27" s="133">
        <f>IF(ISBLANK(F$26),"",1-F$26)</f>
        <v>0</v>
      </c>
      <c r="F27" s="475"/>
      <c r="G27" s="134"/>
      <c r="H27" s="134">
        <v>1</v>
      </c>
      <c r="I27" s="1087">
        <v>1</v>
      </c>
      <c r="J27" s="1355">
        <f t="shared" si="0"/>
        <v>3</v>
      </c>
      <c r="K27" s="901"/>
      <c r="L27" s="1438">
        <f t="shared" si="1"/>
        <v>3</v>
      </c>
      <c r="M27" s="1355">
        <f t="shared" si="3"/>
        <v>4</v>
      </c>
      <c r="N27" s="1115">
        <f t="shared" si="2"/>
        <v>0.75</v>
      </c>
      <c r="O27" s="908">
        <v>3</v>
      </c>
    </row>
    <row r="28" spans="1:15" ht="24" customHeight="1" x14ac:dyDescent="0.2">
      <c r="A28" s="484" t="str">
        <f>'8S - 4B - 1 RR'!C9</f>
        <v>TSOULFAS</v>
      </c>
      <c r="B28" s="133" t="str">
        <f>IF(ISBLANK(G$23),"",1-G$23)</f>
        <v/>
      </c>
      <c r="C28" s="474">
        <f>IF(ISBLANK(G$24),"",1-G$24)</f>
        <v>1</v>
      </c>
      <c r="D28" s="133">
        <f>IF(ISBLANK(G$25),"",1-G$25)</f>
        <v>0</v>
      </c>
      <c r="E28" s="133" t="str">
        <f>IF(ISBLANK(G$26),"",1-G$26)</f>
        <v/>
      </c>
      <c r="F28" s="133" t="str">
        <f>IF(ISBLANK(G$27),"",1-G$27)</f>
        <v/>
      </c>
      <c r="G28" s="475"/>
      <c r="H28" s="134">
        <v>1</v>
      </c>
      <c r="I28" s="1087">
        <v>1</v>
      </c>
      <c r="J28" s="1355">
        <f t="shared" si="0"/>
        <v>3</v>
      </c>
      <c r="K28" s="901"/>
      <c r="L28" s="1438">
        <f t="shared" si="1"/>
        <v>3</v>
      </c>
      <c r="M28" s="1355">
        <f t="shared" si="3"/>
        <v>4</v>
      </c>
      <c r="N28" s="1115">
        <f t="shared" si="2"/>
        <v>0.75</v>
      </c>
      <c r="O28" s="908">
        <v>6</v>
      </c>
    </row>
    <row r="29" spans="1:15" ht="24" customHeight="1" x14ac:dyDescent="0.2">
      <c r="A29" s="484" t="str">
        <f>'8S - 4B - 1 RR'!C10</f>
        <v>KARVOUNIS</v>
      </c>
      <c r="B29" s="133">
        <f>IF(ISBLANK(H$23),"",1-H$23)</f>
        <v>0</v>
      </c>
      <c r="C29" s="474">
        <f>IF(ISBLANK(H$24),"",1-H$24)</f>
        <v>0</v>
      </c>
      <c r="D29" s="133">
        <f>IF(ISBLANK(H$25),"",1-H$25)</f>
        <v>0</v>
      </c>
      <c r="E29" s="133">
        <f>IF(ISBLANK(H$26),"",1-H$26)</f>
        <v>0</v>
      </c>
      <c r="F29" s="133">
        <f>IF(ISBLANK(H$27),"",1-H$27)</f>
        <v>0</v>
      </c>
      <c r="G29" s="133">
        <f>IF(ISBLANK(H$28),"",1-H$28)</f>
        <v>0</v>
      </c>
      <c r="H29" s="475"/>
      <c r="I29" s="1087">
        <v>0</v>
      </c>
      <c r="J29" s="1355">
        <f t="shared" si="0"/>
        <v>0</v>
      </c>
      <c r="K29" s="901"/>
      <c r="L29" s="1438">
        <f t="shared" si="1"/>
        <v>0</v>
      </c>
      <c r="M29" s="1355">
        <f t="shared" si="3"/>
        <v>7</v>
      </c>
      <c r="N29" s="1115">
        <f t="shared" si="2"/>
        <v>0</v>
      </c>
      <c r="O29" s="908">
        <v>7</v>
      </c>
    </row>
    <row r="30" spans="1:15" ht="24" customHeight="1" thickBot="1" x14ac:dyDescent="0.25">
      <c r="A30" s="496" t="str">
        <f>'8S - 4B - 1 RR'!C11</f>
        <v>ANDRITSOS</v>
      </c>
      <c r="B30" s="494">
        <f>IF(ISBLANK(I$23),"",1-I$23)</f>
        <v>0</v>
      </c>
      <c r="C30" s="511">
        <f>IF(ISBLANK(I$24),"",1-I$24)</f>
        <v>0</v>
      </c>
      <c r="D30" s="494">
        <f>IF(ISBLANK(I$25),"",1-I$25)</f>
        <v>0</v>
      </c>
      <c r="E30" s="494">
        <f>IF(ISBLANK(I$26),"",1-I$26)</f>
        <v>0</v>
      </c>
      <c r="F30" s="494">
        <f>IF(ISBLANK(I$27),"",1-I$27)</f>
        <v>0</v>
      </c>
      <c r="G30" s="494">
        <f>IF(ISBLANK(I$28),"",1-I$28)</f>
        <v>0</v>
      </c>
      <c r="H30" s="494">
        <f>IF(ISBLANK(I$29),"",1-I$29)</f>
        <v>1</v>
      </c>
      <c r="I30" s="1088"/>
      <c r="J30" s="1356">
        <f t="shared" si="0"/>
        <v>1</v>
      </c>
      <c r="K30" s="902"/>
      <c r="L30" s="1424">
        <f t="shared" si="1"/>
        <v>1</v>
      </c>
      <c r="M30" s="1356">
        <f t="shared" si="3"/>
        <v>7</v>
      </c>
      <c r="N30" s="1114">
        <f t="shared" si="2"/>
        <v>0.14285714285714285</v>
      </c>
      <c r="O30" s="909">
        <v>8</v>
      </c>
    </row>
    <row r="31" spans="1:15" ht="24" customHeight="1" x14ac:dyDescent="0.2">
      <c r="C31" s="49"/>
      <c r="E31" s="1790" t="s">
        <v>2216</v>
      </c>
      <c r="F31" s="1790"/>
      <c r="G31" s="1790"/>
      <c r="H31" s="1790"/>
      <c r="I31" s="1790"/>
      <c r="J31" s="1357">
        <f>SUM(J23:J30)</f>
        <v>20</v>
      </c>
      <c r="K31" s="113"/>
      <c r="L31" s="113"/>
    </row>
    <row r="32" spans="1:15" ht="15.75" customHeight="1" x14ac:dyDescent="0.15"/>
    <row r="33" ht="15.75" customHeight="1" x14ac:dyDescent="0.15"/>
    <row r="34" ht="15.75" customHeight="1" x14ac:dyDescent="0.15"/>
    <row r="35" ht="15.75" customHeight="1" x14ac:dyDescent="0.15"/>
    <row r="36" ht="15.75" customHeight="1" x14ac:dyDescent="0.15"/>
    <row r="37" ht="15.75" customHeight="1" x14ac:dyDescent="0.15"/>
  </sheetData>
  <sheetProtection password="CF27" sheet="1" objects="1" scenarios="1"/>
  <mergeCells count="26">
    <mergeCell ref="E31:I31"/>
    <mergeCell ref="F5:F7"/>
    <mergeCell ref="G5:G7"/>
    <mergeCell ref="H5:H7"/>
    <mergeCell ref="E14:E16"/>
    <mergeCell ref="F14:F16"/>
    <mergeCell ref="G14:G16"/>
    <mergeCell ref="H14:H16"/>
    <mergeCell ref="E5:E7"/>
    <mergeCell ref="A13:H13"/>
    <mergeCell ref="A14:A16"/>
    <mergeCell ref="B14:B16"/>
    <mergeCell ref="C14:C16"/>
    <mergeCell ref="D14:D16"/>
    <mergeCell ref="B1:O1"/>
    <mergeCell ref="N2:O2"/>
    <mergeCell ref="J19:M19"/>
    <mergeCell ref="J20:M20"/>
    <mergeCell ref="N19:O19"/>
    <mergeCell ref="N20:O20"/>
    <mergeCell ref="H2:M2"/>
    <mergeCell ref="A4:H4"/>
    <mergeCell ref="A5:A7"/>
    <mergeCell ref="B5:B7"/>
    <mergeCell ref="C5:C7"/>
    <mergeCell ref="D5:D7"/>
  </mergeCells>
  <phoneticPr fontId="0" type="noConversion"/>
  <printOptions horizontalCentered="1" verticalCentered="1"/>
  <pageMargins left="0.55118110236220474" right="0" top="0.39370078740157483" bottom="0" header="0" footer="0"/>
  <pageSetup paperSize="9" orientation="portrait" horizontalDpi="360" verticalDpi="360"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Foglio180"/>
  <dimension ref="A1:W42"/>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4.832031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577</v>
      </c>
      <c r="B1" s="1637"/>
      <c r="C1" s="1637"/>
      <c r="D1" s="1637"/>
      <c r="E1" s="1637"/>
      <c r="F1" s="1637"/>
      <c r="G1" s="1637"/>
      <c r="H1" s="1637"/>
      <c r="I1" s="1637"/>
      <c r="J1" s="1637"/>
      <c r="K1" s="1637"/>
      <c r="M1" s="1637" t="s">
        <v>577</v>
      </c>
      <c r="N1" s="1637"/>
      <c r="O1" s="1637"/>
      <c r="P1" s="1637"/>
      <c r="Q1" s="1637"/>
      <c r="R1" s="1637"/>
      <c r="S1" s="1637"/>
      <c r="T1" s="1637"/>
      <c r="U1" s="1637"/>
      <c r="V1" s="1637"/>
      <c r="W1" s="1637"/>
    </row>
    <row r="2" spans="1:23" x14ac:dyDescent="0.15">
      <c r="C2" s="1872" t="s">
        <v>889</v>
      </c>
      <c r="D2" s="1872"/>
      <c r="E2" s="17"/>
    </row>
    <row r="3" spans="1:23" x14ac:dyDescent="0.15">
      <c r="C3" s="18" t="s">
        <v>684</v>
      </c>
      <c r="D3" s="18" t="s">
        <v>367</v>
      </c>
      <c r="E3" s="154" t="s">
        <v>1181</v>
      </c>
      <c r="F3" s="1812" t="s">
        <v>1180</v>
      </c>
      <c r="G3" s="1813"/>
      <c r="H3" s="1814"/>
      <c r="I3" s="18" t="s">
        <v>684</v>
      </c>
      <c r="J3" s="18"/>
      <c r="K3" s="18" t="s">
        <v>1934</v>
      </c>
    </row>
    <row r="4" spans="1:23" x14ac:dyDescent="0.15">
      <c r="B4" s="16">
        <v>1</v>
      </c>
      <c r="C4" s="1041" t="str">
        <f>'8S - 4B - 1 RR'!C4</f>
        <v>KALDIS</v>
      </c>
      <c r="D4" s="1042" t="str">
        <f>'8S - 4B - 1 RR'!D4</f>
        <v>GRE</v>
      </c>
      <c r="E4" s="20">
        <f t="shared" ref="E4:E11" si="0">COUNTIF(C$26:C$27,$C4)+COUNTIF(C$31:C$32,$C4)+COUNTIF(C$36:C$37,$C4)+COUNTIF(C$41:C$42,$C4)+COUNTIF(O$10:O$11,$C4)+COUNTIF(O$16:O$17,$C4)+COUNTIF(O$22:O$23,$C4)+COUNTIF(I$26:I$27,$C4)+COUNTIF(I$31:I$32,$C4)+COUNTIF(I$36:I$37,$C4)+COUNTIF(I$41:I$42,$C4)+COUNTIF(U$10:U$11,$C4)+COUNTIF(U$16:U$17,$C4)+COUNTIF(U$22:U$23,$C4)</f>
        <v>3</v>
      </c>
      <c r="F4" s="1821">
        <f t="shared" ref="F4:F11" si="1">COUNTIF(E$26:E$27,$C4)+COUNTIF(E$31:E$32,$C4)+COUNTIF(E$36:E$37,$C4)+COUNTIF(E$41:E$42,$C4)+COUNTIF(Q$10:Q$11,$C4)+COUNTIF(Q$16:Q$17,$C4)+COUNTIF(Q$22:Q$23,$C4)+COUNTIF(K$26:K$27,$C4)+COUNTIF(K$31:K$32,$C4)+COUNTIF(K$36:K$37,$C4)+COUNTIF(K$41:K$42,$C4)+COUNTIF(W$10:W$11,$C4)+COUNTIF(W$16:W$17,$C4)+COUNTIF(W$22:W$23,$C4)</f>
        <v>4</v>
      </c>
      <c r="G4" s="1821"/>
      <c r="H4" s="1936"/>
      <c r="I4" s="386" t="str">
        <f>$C$4</f>
        <v>KALDIS</v>
      </c>
      <c r="J4" s="20" t="s">
        <v>1678</v>
      </c>
      <c r="K4" s="159">
        <f>'8S - 4B - 1 RR'!K4</f>
        <v>1</v>
      </c>
    </row>
    <row r="5" spans="1:23" x14ac:dyDescent="0.15">
      <c r="B5" s="16">
        <v>2</v>
      </c>
      <c r="C5" s="1041" t="str">
        <f>'8S - 4B - 1 RR'!C5</f>
        <v>PAPAGEORGIOU</v>
      </c>
      <c r="D5" s="1042" t="str">
        <f>'8S - 4B - 1 RR'!D5</f>
        <v>GRE</v>
      </c>
      <c r="E5" s="20">
        <f t="shared" si="0"/>
        <v>3</v>
      </c>
      <c r="F5" s="1697">
        <f t="shared" si="1"/>
        <v>4</v>
      </c>
      <c r="G5" s="1697"/>
      <c r="H5" s="1805"/>
      <c r="I5" s="386" t="str">
        <f>$C$5</f>
        <v>PAPAGEORGIOU</v>
      </c>
      <c r="J5" s="20" t="s">
        <v>1678</v>
      </c>
      <c r="K5" s="159">
        <f>'8S - 4B - 1 RR'!K5</f>
        <v>2</v>
      </c>
    </row>
    <row r="6" spans="1:23" x14ac:dyDescent="0.15">
      <c r="B6" s="16">
        <v>3</v>
      </c>
      <c r="C6" s="1041" t="str">
        <f>'8S - 4B - 1 RR'!C6</f>
        <v>ZIBARY</v>
      </c>
      <c r="D6" s="1042" t="str">
        <f>'8S - 4B - 1 RR'!D6</f>
        <v>GRE</v>
      </c>
      <c r="E6" s="20">
        <f t="shared" si="0"/>
        <v>3</v>
      </c>
      <c r="F6" s="1697">
        <f t="shared" si="1"/>
        <v>4</v>
      </c>
      <c r="G6" s="1697"/>
      <c r="H6" s="1805"/>
      <c r="I6" s="386" t="str">
        <f>$C$6</f>
        <v>ZIBARY</v>
      </c>
      <c r="J6" s="20" t="s">
        <v>1678</v>
      </c>
      <c r="K6" s="159">
        <f>'8S - 4B - 1 RR'!K6</f>
        <v>3</v>
      </c>
      <c r="M6" s="1637" t="s">
        <v>824</v>
      </c>
      <c r="N6" s="1637"/>
      <c r="O6" s="1637"/>
      <c r="P6" s="1637"/>
      <c r="Q6" s="1637"/>
      <c r="R6" s="1637"/>
      <c r="S6" s="1637"/>
      <c r="T6" s="1637"/>
      <c r="U6" s="1637"/>
      <c r="V6" s="1637"/>
      <c r="W6" s="1637"/>
    </row>
    <row r="7" spans="1:23" x14ac:dyDescent="0.15">
      <c r="B7" s="16">
        <v>4</v>
      </c>
      <c r="C7" s="1041" t="str">
        <f>'8S - 4B - 1 RR'!C7</f>
        <v>POLITOPOULOS</v>
      </c>
      <c r="D7" s="1042" t="str">
        <f>'8S - 4B - 1 RR'!D7</f>
        <v>GRE</v>
      </c>
      <c r="E7" s="20">
        <f t="shared" si="0"/>
        <v>3</v>
      </c>
      <c r="F7" s="1697">
        <f t="shared" si="1"/>
        <v>4</v>
      </c>
      <c r="G7" s="1697"/>
      <c r="H7" s="1805"/>
      <c r="I7" s="386" t="str">
        <f>$C$7</f>
        <v>POLITOPOULOS</v>
      </c>
      <c r="J7" s="20" t="s">
        <v>1678</v>
      </c>
      <c r="K7" s="159">
        <f>'8S - 4B - 1 RR'!K7</f>
        <v>4</v>
      </c>
    </row>
    <row r="8" spans="1:23" ht="14" thickBot="1" x14ac:dyDescent="0.2">
      <c r="B8" s="16">
        <v>5</v>
      </c>
      <c r="C8" s="1041" t="str">
        <f>'8S - 4B - 1 RR'!C8</f>
        <v>TSOUBANAS</v>
      </c>
      <c r="D8" s="1042" t="str">
        <f>'8S - 4B - 1 RR'!D8</f>
        <v>GRE</v>
      </c>
      <c r="E8" s="20">
        <f t="shared" si="0"/>
        <v>4</v>
      </c>
      <c r="F8" s="1697">
        <f t="shared" si="1"/>
        <v>3</v>
      </c>
      <c r="G8" s="1697"/>
      <c r="H8" s="1805"/>
      <c r="I8" s="386" t="str">
        <f>$C$8</f>
        <v>TSOUBANAS</v>
      </c>
      <c r="K8" s="99"/>
      <c r="Q8" s="15" t="s">
        <v>312</v>
      </c>
      <c r="W8" s="15" t="s">
        <v>313</v>
      </c>
    </row>
    <row r="9" spans="1:23" x14ac:dyDescent="0.15">
      <c r="B9" s="16">
        <v>6</v>
      </c>
      <c r="C9" s="1041" t="str">
        <f>'8S - 4B - 1 RR'!C9</f>
        <v>TSOULFAS</v>
      </c>
      <c r="D9" s="1042" t="str">
        <f>'8S - 4B - 1 RR'!D9</f>
        <v>GRE</v>
      </c>
      <c r="E9" s="20">
        <f t="shared" si="0"/>
        <v>4</v>
      </c>
      <c r="F9" s="1697">
        <f t="shared" si="1"/>
        <v>3</v>
      </c>
      <c r="G9" s="1697"/>
      <c r="H9" s="1805"/>
      <c r="I9" s="386" t="str">
        <f>$C$9</f>
        <v>TSOULFAS</v>
      </c>
      <c r="K9" s="99"/>
      <c r="M9" s="56" t="s">
        <v>892</v>
      </c>
      <c r="N9" s="57" t="s">
        <v>197</v>
      </c>
      <c r="O9" s="58" t="s">
        <v>865</v>
      </c>
      <c r="P9" s="59" t="s">
        <v>197</v>
      </c>
      <c r="Q9" s="30" t="s">
        <v>866</v>
      </c>
      <c r="S9" s="56" t="s">
        <v>892</v>
      </c>
      <c r="T9" s="57" t="s">
        <v>197</v>
      </c>
      <c r="U9" s="58" t="s">
        <v>865</v>
      </c>
      <c r="V9" s="59" t="s">
        <v>197</v>
      </c>
      <c r="W9" s="30" t="s">
        <v>866</v>
      </c>
    </row>
    <row r="10" spans="1:23" x14ac:dyDescent="0.15">
      <c r="B10" s="16">
        <v>7</v>
      </c>
      <c r="C10" s="1041" t="str">
        <f>'8S - 4B - 1 RR'!C10</f>
        <v>KARVOUNIS</v>
      </c>
      <c r="D10" s="1042" t="str">
        <f>'8S - 4B - 1 RR'!D10</f>
        <v>GRE</v>
      </c>
      <c r="E10" s="20">
        <f t="shared" si="0"/>
        <v>4</v>
      </c>
      <c r="F10" s="1697">
        <f t="shared" si="1"/>
        <v>3</v>
      </c>
      <c r="G10" s="1697"/>
      <c r="H10" s="1805"/>
      <c r="I10" s="386" t="str">
        <f>$C$10</f>
        <v>KARVOUNIS</v>
      </c>
      <c r="J10" s="20"/>
      <c r="K10" s="24"/>
      <c r="M10" s="21">
        <v>1</v>
      </c>
      <c r="N10" s="60">
        <f>K5</f>
        <v>2</v>
      </c>
      <c r="O10" s="1051" t="str">
        <f>C4</f>
        <v>KALDIS</v>
      </c>
      <c r="P10" s="62">
        <f>K4</f>
        <v>1</v>
      </c>
      <c r="Q10" s="1048" t="str">
        <f>C6</f>
        <v>ZIBARY</v>
      </c>
      <c r="S10" s="21">
        <v>1</v>
      </c>
      <c r="T10" s="60">
        <f>K5</f>
        <v>2</v>
      </c>
      <c r="U10" s="1147" t="str">
        <f>C10</f>
        <v>KARVOUNIS</v>
      </c>
      <c r="V10" s="62">
        <f>K4</f>
        <v>1</v>
      </c>
      <c r="W10" s="1068" t="str">
        <f>C11</f>
        <v>ANDRITSOS</v>
      </c>
    </row>
    <row r="11" spans="1:23" ht="14" thickBot="1" x14ac:dyDescent="0.2">
      <c r="B11" s="16">
        <v>8</v>
      </c>
      <c r="C11" s="1041" t="str">
        <f>'8S - 4B - 1 RR'!C11</f>
        <v>ANDRITSOS</v>
      </c>
      <c r="D11" s="1042" t="str">
        <f>'8S - 4B - 1 RR'!D11</f>
        <v>GRE</v>
      </c>
      <c r="E11" s="20">
        <f t="shared" si="0"/>
        <v>4</v>
      </c>
      <c r="F11" s="1870">
        <f t="shared" si="1"/>
        <v>3</v>
      </c>
      <c r="G11" s="1870"/>
      <c r="H11" s="1871"/>
      <c r="I11" s="1049" t="str">
        <f>$C$11</f>
        <v>ANDRITSOS</v>
      </c>
      <c r="J11" s="20"/>
      <c r="K11" s="419"/>
      <c r="M11" s="66">
        <v>2</v>
      </c>
      <c r="N11" s="67">
        <f>K7</f>
        <v>4</v>
      </c>
      <c r="O11" s="1055" t="str">
        <f>C8</f>
        <v>TSOUBANAS</v>
      </c>
      <c r="P11" s="71">
        <f>K6</f>
        <v>3</v>
      </c>
      <c r="Q11" s="1056" t="str">
        <f>C5</f>
        <v>PAPAGEORGIOU</v>
      </c>
      <c r="S11" s="66">
        <v>2</v>
      </c>
      <c r="T11" s="67">
        <f>K7</f>
        <v>4</v>
      </c>
      <c r="U11" s="1060" t="str">
        <f>C7</f>
        <v>POLITOPOULOS</v>
      </c>
      <c r="V11" s="71">
        <f>K6</f>
        <v>3</v>
      </c>
      <c r="W11" s="1054" t="str">
        <f>C9</f>
        <v>TSOULFAS</v>
      </c>
    </row>
    <row r="12" spans="1:23" x14ac:dyDescent="0.15">
      <c r="A12" s="101" t="s">
        <v>363</v>
      </c>
      <c r="B12" s="385" t="s">
        <v>362</v>
      </c>
      <c r="C12" s="24" t="s">
        <v>1607</v>
      </c>
      <c r="D12" s="385" t="s">
        <v>892</v>
      </c>
      <c r="E12" s="24">
        <f>SUM(E4:E11)</f>
        <v>28</v>
      </c>
      <c r="F12" s="1806" t="s">
        <v>105</v>
      </c>
      <c r="G12" s="1807"/>
      <c r="H12" s="24" t="s">
        <v>1602</v>
      </c>
      <c r="I12" s="1811" t="s">
        <v>303</v>
      </c>
      <c r="J12" s="1811"/>
      <c r="K12" s="24" t="s">
        <v>968</v>
      </c>
    </row>
    <row r="13" spans="1:23" x14ac:dyDescent="0.15">
      <c r="B13" s="420"/>
      <c r="C13" s="1756" t="s">
        <v>570</v>
      </c>
      <c r="D13" s="1757"/>
      <c r="E13" s="1757"/>
    </row>
    <row r="14" spans="1:23" ht="14" thickBot="1" x14ac:dyDescent="0.2">
      <c r="H14" s="1815" t="s">
        <v>1368</v>
      </c>
      <c r="I14" s="1816"/>
      <c r="J14" s="1815" t="s">
        <v>496</v>
      </c>
      <c r="K14" s="1816"/>
      <c r="Q14" s="15" t="s">
        <v>314</v>
      </c>
      <c r="W14" s="15" t="s">
        <v>669</v>
      </c>
    </row>
    <row r="15" spans="1:23" x14ac:dyDescent="0.15">
      <c r="H15" s="24">
        <v>1</v>
      </c>
      <c r="I15" s="386" t="str">
        <f>C4</f>
        <v>KALDIS</v>
      </c>
      <c r="J15" s="24">
        <v>2</v>
      </c>
      <c r="K15" s="386" t="str">
        <f>C5</f>
        <v>PAPAGEORGIOU</v>
      </c>
      <c r="M15" s="56" t="s">
        <v>892</v>
      </c>
      <c r="N15" s="57" t="s">
        <v>197</v>
      </c>
      <c r="O15" s="58" t="s">
        <v>865</v>
      </c>
      <c r="P15" s="59" t="s">
        <v>197</v>
      </c>
      <c r="Q15" s="30" t="s">
        <v>866</v>
      </c>
      <c r="S15" s="56" t="s">
        <v>892</v>
      </c>
      <c r="T15" s="57" t="s">
        <v>197</v>
      </c>
      <c r="U15" s="58" t="s">
        <v>865</v>
      </c>
      <c r="V15" s="59" t="s">
        <v>197</v>
      </c>
      <c r="W15" s="30" t="s">
        <v>866</v>
      </c>
    </row>
    <row r="16" spans="1:23" x14ac:dyDescent="0.15">
      <c r="H16" s="24">
        <v>4</v>
      </c>
      <c r="I16" s="386" t="str">
        <f>C7</f>
        <v>POLITOPOULOS</v>
      </c>
      <c r="J16" s="24">
        <v>3</v>
      </c>
      <c r="K16" s="386" t="str">
        <f>C6</f>
        <v>ZIBARY</v>
      </c>
      <c r="M16" s="21">
        <v>1</v>
      </c>
      <c r="N16" s="60">
        <f>K6</f>
        <v>3</v>
      </c>
      <c r="O16" s="1051" t="str">
        <f>C9</f>
        <v>TSOULFAS</v>
      </c>
      <c r="P16" s="62">
        <f>K4</f>
        <v>1</v>
      </c>
      <c r="Q16" s="1048" t="str">
        <f>C4</f>
        <v>KALDIS</v>
      </c>
      <c r="S16" s="21">
        <v>1</v>
      </c>
      <c r="T16" s="60">
        <f>K6</f>
        <v>3</v>
      </c>
      <c r="U16" s="1147" t="str">
        <f>C8</f>
        <v>TSOUBANAS</v>
      </c>
      <c r="V16" s="62">
        <f>K4</f>
        <v>1</v>
      </c>
      <c r="W16" s="1068" t="str">
        <f>C6</f>
        <v>ZIBARY</v>
      </c>
    </row>
    <row r="17" spans="1:23" ht="14" thickBot="1" x14ac:dyDescent="0.2">
      <c r="H17" s="24">
        <v>5</v>
      </c>
      <c r="I17" s="386" t="str">
        <f>C8</f>
        <v>TSOUBANAS</v>
      </c>
      <c r="J17" s="24">
        <v>6</v>
      </c>
      <c r="K17" s="386" t="str">
        <f>C9</f>
        <v>TSOULFAS</v>
      </c>
      <c r="M17" s="66">
        <v>2</v>
      </c>
      <c r="N17" s="67">
        <f>K7</f>
        <v>4</v>
      </c>
      <c r="O17" s="1055" t="str">
        <f>C7</f>
        <v>POLITOPOULOS</v>
      </c>
      <c r="P17" s="71">
        <f>K5</f>
        <v>2</v>
      </c>
      <c r="Q17" s="1056" t="str">
        <f>C10</f>
        <v>KARVOUNIS</v>
      </c>
      <c r="S17" s="66">
        <v>2</v>
      </c>
      <c r="T17" s="67">
        <f>K7</f>
        <v>4</v>
      </c>
      <c r="U17" s="1060" t="str">
        <f>C11</f>
        <v>ANDRITSOS</v>
      </c>
      <c r="V17" s="71">
        <f>K5</f>
        <v>2</v>
      </c>
      <c r="W17" s="1054" t="str">
        <f>C5</f>
        <v>PAPAGEORGIOU</v>
      </c>
    </row>
    <row r="18" spans="1:23" x14ac:dyDescent="0.15">
      <c r="H18" s="24">
        <v>8</v>
      </c>
      <c r="I18" s="386" t="str">
        <f>C11</f>
        <v>ANDRITSOS</v>
      </c>
      <c r="J18" s="24">
        <v>7</v>
      </c>
      <c r="K18" s="386" t="str">
        <f>C10</f>
        <v>KARVOUNIS</v>
      </c>
    </row>
    <row r="19" spans="1:23" x14ac:dyDescent="0.15">
      <c r="A19" s="1831" t="s">
        <v>1581</v>
      </c>
      <c r="B19" s="1831"/>
      <c r="C19" s="1831"/>
      <c r="D19" s="1831"/>
      <c r="E19" s="1831"/>
      <c r="F19" s="1831"/>
      <c r="G19" s="1831"/>
      <c r="H19" s="1831"/>
      <c r="I19" s="1831"/>
      <c r="J19" s="1831"/>
      <c r="K19" s="1831"/>
    </row>
    <row r="20" spans="1:23" ht="14" thickBot="1" x14ac:dyDescent="0.2">
      <c r="A20" s="1751" t="s">
        <v>288</v>
      </c>
      <c r="B20" s="1751"/>
      <c r="C20" s="1751"/>
      <c r="D20" s="1751"/>
      <c r="E20" s="1751"/>
      <c r="F20" s="1751"/>
      <c r="G20" s="1751"/>
      <c r="H20" s="1751"/>
      <c r="I20" s="1751"/>
      <c r="J20" s="1751"/>
      <c r="K20" s="1751"/>
      <c r="Q20" s="15" t="s">
        <v>670</v>
      </c>
      <c r="W20" s="15" t="s">
        <v>859</v>
      </c>
    </row>
    <row r="21" spans="1:23" x14ac:dyDescent="0.15">
      <c r="A21" s="1751" t="s">
        <v>2263</v>
      </c>
      <c r="B21" s="1751"/>
      <c r="C21" s="1751"/>
      <c r="D21" s="1751"/>
      <c r="E21" s="1751"/>
      <c r="F21" s="1751"/>
      <c r="G21" s="1751"/>
      <c r="H21" s="1751"/>
      <c r="I21" s="1751"/>
      <c r="J21" s="1751"/>
      <c r="K21" s="1751"/>
      <c r="M21" s="56" t="s">
        <v>892</v>
      </c>
      <c r="N21" s="57" t="s">
        <v>197</v>
      </c>
      <c r="O21" s="58" t="s">
        <v>865</v>
      </c>
      <c r="P21" s="59" t="s">
        <v>197</v>
      </c>
      <c r="Q21" s="30" t="s">
        <v>866</v>
      </c>
      <c r="S21" s="56" t="s">
        <v>892</v>
      </c>
      <c r="T21" s="57" t="s">
        <v>197</v>
      </c>
      <c r="U21" s="58" t="s">
        <v>865</v>
      </c>
      <c r="V21" s="59" t="s">
        <v>197</v>
      </c>
      <c r="W21" s="30" t="s">
        <v>866</v>
      </c>
    </row>
    <row r="22" spans="1:23" ht="13.5" customHeight="1" x14ac:dyDescent="0.15">
      <c r="A22" s="1637" t="s">
        <v>917</v>
      </c>
      <c r="B22" s="1952"/>
      <c r="C22" s="1952"/>
      <c r="D22" s="1952"/>
      <c r="E22" s="1952"/>
      <c r="F22" s="1952"/>
      <c r="G22" s="1952"/>
      <c r="H22" s="1952"/>
      <c r="I22" s="1952"/>
      <c r="J22" s="1952"/>
      <c r="K22" s="1952"/>
      <c r="M22" s="21">
        <v>1</v>
      </c>
      <c r="N22" s="60">
        <f>K7</f>
        <v>4</v>
      </c>
      <c r="O22" s="1051" t="str">
        <f>C11</f>
        <v>ANDRITSOS</v>
      </c>
      <c r="P22" s="62">
        <f>K4</f>
        <v>1</v>
      </c>
      <c r="Q22" s="1047" t="str">
        <f>C6</f>
        <v>ZIBARY</v>
      </c>
      <c r="S22" s="21">
        <v>1</v>
      </c>
      <c r="T22" s="60">
        <f>K7</f>
        <v>4</v>
      </c>
      <c r="U22" s="1147" t="str">
        <f>C10</f>
        <v>KARVOUNIS</v>
      </c>
      <c r="V22" s="62">
        <f>K4</f>
        <v>1</v>
      </c>
      <c r="W22" s="1068" t="str">
        <f>C4</f>
        <v>KALDIS</v>
      </c>
    </row>
    <row r="23" spans="1:23" ht="14" thickBot="1" x14ac:dyDescent="0.2">
      <c r="M23" s="66">
        <v>2</v>
      </c>
      <c r="N23" s="67">
        <f>K5</f>
        <v>2</v>
      </c>
      <c r="O23" s="1060" t="str">
        <f>C9</f>
        <v>TSOULFAS</v>
      </c>
      <c r="P23" s="71">
        <f>K6</f>
        <v>3</v>
      </c>
      <c r="Q23" s="1064" t="str">
        <f>C8</f>
        <v>TSOUBANAS</v>
      </c>
      <c r="S23" s="66">
        <v>2</v>
      </c>
      <c r="T23" s="67">
        <f>K5</f>
        <v>2</v>
      </c>
      <c r="U23" s="1060" t="str">
        <f>C5</f>
        <v>PAPAGEORGIOU</v>
      </c>
      <c r="V23" s="71">
        <f>K6</f>
        <v>3</v>
      </c>
      <c r="W23" s="1054" t="str">
        <f>C7</f>
        <v>POLITOPOULOS</v>
      </c>
    </row>
    <row r="24" spans="1:23" ht="14" thickBot="1" x14ac:dyDescent="0.2">
      <c r="B24" s="1815" t="s">
        <v>1368</v>
      </c>
      <c r="C24" s="1816"/>
      <c r="E24" s="15" t="s">
        <v>307</v>
      </c>
      <c r="K24" s="15" t="s">
        <v>308</v>
      </c>
    </row>
    <row r="25" spans="1:23" x14ac:dyDescent="0.15">
      <c r="A25" s="56" t="s">
        <v>892</v>
      </c>
      <c r="B25" s="57" t="s">
        <v>197</v>
      </c>
      <c r="C25" s="58" t="s">
        <v>865</v>
      </c>
      <c r="D25" s="59" t="s">
        <v>197</v>
      </c>
      <c r="E25" s="30" t="s">
        <v>866</v>
      </c>
      <c r="G25" s="56" t="s">
        <v>892</v>
      </c>
      <c r="H25" s="57" t="s">
        <v>197</v>
      </c>
      <c r="I25" s="58" t="s">
        <v>865</v>
      </c>
      <c r="J25" s="59" t="s">
        <v>197</v>
      </c>
      <c r="K25" s="30" t="s">
        <v>866</v>
      </c>
    </row>
    <row r="26" spans="1:23" x14ac:dyDescent="0.15">
      <c r="A26" s="21">
        <v>1</v>
      </c>
      <c r="B26" s="60">
        <f>K4</f>
        <v>1</v>
      </c>
      <c r="C26" s="1170" t="str">
        <f>C4</f>
        <v>KALDIS</v>
      </c>
      <c r="D26" s="62">
        <f>K7</f>
        <v>4</v>
      </c>
      <c r="E26" s="1047" t="str">
        <f>C7</f>
        <v>POLITOPOULOS</v>
      </c>
      <c r="G26" s="21">
        <v>1</v>
      </c>
      <c r="H26" s="60">
        <f>K4</f>
        <v>1</v>
      </c>
      <c r="I26" s="1147" t="str">
        <f>C9</f>
        <v>TSOULFAS</v>
      </c>
      <c r="J26" s="62">
        <f>K6</f>
        <v>3</v>
      </c>
      <c r="K26" s="1067" t="str">
        <f>C6</f>
        <v>ZIBARY</v>
      </c>
    </row>
    <row r="27" spans="1:23" ht="14" thickBot="1" x14ac:dyDescent="0.2">
      <c r="A27" s="66">
        <v>2</v>
      </c>
      <c r="B27" s="67">
        <f>K6</f>
        <v>3</v>
      </c>
      <c r="C27" s="1172" t="str">
        <f>C6</f>
        <v>ZIBARY</v>
      </c>
      <c r="D27" s="71">
        <f>K5</f>
        <v>2</v>
      </c>
      <c r="E27" s="1064" t="str">
        <f>C5</f>
        <v>PAPAGEORGIOU</v>
      </c>
      <c r="G27" s="66">
        <v>2</v>
      </c>
      <c r="H27" s="67">
        <f>K7</f>
        <v>4</v>
      </c>
      <c r="I27" s="1060" t="str">
        <f>C10</f>
        <v>KARVOUNIS</v>
      </c>
      <c r="J27" s="71">
        <f>K5</f>
        <v>2</v>
      </c>
      <c r="K27" s="1056" t="str">
        <f>C5</f>
        <v>PAPAGEORGIOU</v>
      </c>
    </row>
    <row r="29" spans="1:23" ht="14" thickBot="1" x14ac:dyDescent="0.2">
      <c r="E29" s="15" t="s">
        <v>309</v>
      </c>
      <c r="K29" s="15" t="s">
        <v>2186</v>
      </c>
    </row>
    <row r="30" spans="1:23" x14ac:dyDescent="0.15">
      <c r="A30" s="56" t="s">
        <v>892</v>
      </c>
      <c r="B30" s="57" t="s">
        <v>197</v>
      </c>
      <c r="C30" s="58" t="s">
        <v>865</v>
      </c>
      <c r="D30" s="59" t="s">
        <v>197</v>
      </c>
      <c r="E30" s="30" t="s">
        <v>866</v>
      </c>
      <c r="G30" s="56" t="s">
        <v>892</v>
      </c>
      <c r="H30" s="57" t="s">
        <v>197</v>
      </c>
      <c r="I30" s="58" t="s">
        <v>865</v>
      </c>
      <c r="J30" s="59" t="s">
        <v>197</v>
      </c>
      <c r="K30" s="30" t="s">
        <v>866</v>
      </c>
    </row>
    <row r="31" spans="1:23" x14ac:dyDescent="0.15">
      <c r="A31" s="21">
        <v>1</v>
      </c>
      <c r="B31" s="60">
        <f>K4</f>
        <v>1</v>
      </c>
      <c r="C31" s="1048" t="str">
        <f>C11</f>
        <v>ANDRITSOS</v>
      </c>
      <c r="D31" s="656">
        <f>K6</f>
        <v>3</v>
      </c>
      <c r="E31" s="1048" t="str">
        <f>C4</f>
        <v>KALDIS</v>
      </c>
      <c r="G31" s="21">
        <v>1</v>
      </c>
      <c r="H31" s="60">
        <f>K6</f>
        <v>3</v>
      </c>
      <c r="I31" s="1147" t="str">
        <f>C10</f>
        <v>KARVOUNIS</v>
      </c>
      <c r="J31" s="62">
        <f>K7</f>
        <v>4</v>
      </c>
      <c r="K31" s="1068" t="str">
        <f>C9</f>
        <v>TSOULFAS</v>
      </c>
    </row>
    <row r="32" spans="1:23" ht="14" thickBot="1" x14ac:dyDescent="0.2">
      <c r="A32" s="66">
        <v>2</v>
      </c>
      <c r="B32" s="67">
        <f>K7</f>
        <v>4</v>
      </c>
      <c r="C32" s="1060" t="str">
        <f>C7</f>
        <v>POLITOPOULOS</v>
      </c>
      <c r="D32" s="657">
        <f>K5</f>
        <v>2</v>
      </c>
      <c r="E32" s="1054" t="str">
        <f>C8</f>
        <v>TSOUBANAS</v>
      </c>
      <c r="G32" s="66">
        <v>2</v>
      </c>
      <c r="H32" s="67">
        <f>K5</f>
        <v>2</v>
      </c>
      <c r="I32" s="1063" t="str">
        <f>C8</f>
        <v>TSOUBANAS</v>
      </c>
      <c r="J32" s="71">
        <f>K4</f>
        <v>1</v>
      </c>
      <c r="K32" s="1056" t="str">
        <f>C11</f>
        <v>ANDRITSOS</v>
      </c>
    </row>
    <row r="34" spans="1:11" ht="14" thickBot="1" x14ac:dyDescent="0.2">
      <c r="E34" s="15" t="s">
        <v>2185</v>
      </c>
      <c r="K34" s="15" t="s">
        <v>2187</v>
      </c>
    </row>
    <row r="35" spans="1:11" x14ac:dyDescent="0.15">
      <c r="A35" s="56" t="s">
        <v>892</v>
      </c>
      <c r="B35" s="57" t="s">
        <v>197</v>
      </c>
      <c r="C35" s="58" t="s">
        <v>865</v>
      </c>
      <c r="D35" s="59" t="s">
        <v>197</v>
      </c>
      <c r="E35" s="30" t="str">
        <f>C9</f>
        <v>TSOULFAS</v>
      </c>
      <c r="G35" s="56" t="s">
        <v>892</v>
      </c>
      <c r="H35" s="57" t="s">
        <v>197</v>
      </c>
      <c r="I35" s="58" t="s">
        <v>865</v>
      </c>
      <c r="J35" s="59" t="s">
        <v>197</v>
      </c>
      <c r="K35" s="30" t="s">
        <v>866</v>
      </c>
    </row>
    <row r="36" spans="1:11" x14ac:dyDescent="0.15">
      <c r="A36" s="21">
        <v>1</v>
      </c>
      <c r="B36" s="60">
        <f>K6</f>
        <v>3</v>
      </c>
      <c r="C36" s="1147" t="str">
        <f>C5</f>
        <v>PAPAGEORGIOU</v>
      </c>
      <c r="D36" s="62">
        <f>K7</f>
        <v>4</v>
      </c>
      <c r="E36" s="1047" t="str">
        <f>C9</f>
        <v>TSOULFAS</v>
      </c>
      <c r="G36" s="21">
        <v>1</v>
      </c>
      <c r="H36" s="60">
        <f>K6</f>
        <v>3</v>
      </c>
      <c r="I36" s="1147" t="str">
        <f>C6</f>
        <v>ZIBARY</v>
      </c>
      <c r="J36" s="62">
        <f>K7</f>
        <v>4</v>
      </c>
      <c r="K36" s="1068" t="str">
        <f>C10</f>
        <v>KARVOUNIS</v>
      </c>
    </row>
    <row r="37" spans="1:11" ht="14" thickBot="1" x14ac:dyDescent="0.2">
      <c r="A37" s="66">
        <v>2</v>
      </c>
      <c r="B37" s="67">
        <f>K4</f>
        <v>1</v>
      </c>
      <c r="C37" s="1063" t="str">
        <f>C11</f>
        <v>ANDRITSOS</v>
      </c>
      <c r="D37" s="71">
        <f>K5</f>
        <v>2</v>
      </c>
      <c r="E37" s="1070" t="str">
        <f>C7</f>
        <v>POLITOPOULOS</v>
      </c>
      <c r="G37" s="66">
        <v>2</v>
      </c>
      <c r="H37" s="67">
        <f>K4</f>
        <v>1</v>
      </c>
      <c r="I37" s="1060" t="str">
        <f>C4</f>
        <v>KALDIS</v>
      </c>
      <c r="J37" s="71">
        <f>K5</f>
        <v>2</v>
      </c>
      <c r="K37" s="1054" t="str">
        <f>C8</f>
        <v>TSOUBANAS</v>
      </c>
    </row>
    <row r="39" spans="1:11" ht="14" thickBot="1" x14ac:dyDescent="0.2">
      <c r="B39" s="1815" t="s">
        <v>496</v>
      </c>
      <c r="C39" s="1816"/>
      <c r="E39" s="15" t="s">
        <v>2188</v>
      </c>
      <c r="K39" s="15" t="s">
        <v>311</v>
      </c>
    </row>
    <row r="40" spans="1:11" x14ac:dyDescent="0.15">
      <c r="A40" s="56" t="s">
        <v>892</v>
      </c>
      <c r="B40" s="57" t="s">
        <v>197</v>
      </c>
      <c r="C40" s="58" t="s">
        <v>865</v>
      </c>
      <c r="D40" s="59" t="s">
        <v>197</v>
      </c>
      <c r="E40" s="30" t="s">
        <v>866</v>
      </c>
      <c r="G40" s="56" t="s">
        <v>892</v>
      </c>
      <c r="H40" s="57" t="s">
        <v>197</v>
      </c>
      <c r="I40" s="58" t="s">
        <v>865</v>
      </c>
      <c r="J40" s="59" t="s">
        <v>197</v>
      </c>
      <c r="K40" s="30" t="s">
        <v>866</v>
      </c>
    </row>
    <row r="41" spans="1:11" x14ac:dyDescent="0.15">
      <c r="A41" s="21">
        <v>1</v>
      </c>
      <c r="B41" s="60">
        <f>K7</f>
        <v>4</v>
      </c>
      <c r="C41" s="1147" t="str">
        <f>C9</f>
        <v>TSOULFAS</v>
      </c>
      <c r="D41" s="62">
        <f>K4</f>
        <v>1</v>
      </c>
      <c r="E41" s="1048" t="str">
        <f>C11</f>
        <v>ANDRITSOS</v>
      </c>
      <c r="G41" s="21">
        <v>1</v>
      </c>
      <c r="H41" s="60">
        <f>K7</f>
        <v>4</v>
      </c>
      <c r="I41" s="1147" t="str">
        <f>C8</f>
        <v>TSOUBANAS</v>
      </c>
      <c r="J41" s="62">
        <f>K4</f>
        <v>1</v>
      </c>
      <c r="K41" s="1068" t="str">
        <f>C10</f>
        <v>KARVOUNIS</v>
      </c>
    </row>
    <row r="42" spans="1:11" ht="14" thickBot="1" x14ac:dyDescent="0.2">
      <c r="A42" s="66">
        <v>2</v>
      </c>
      <c r="B42" s="67">
        <f>K6</f>
        <v>3</v>
      </c>
      <c r="C42" s="1055" t="str">
        <f>C6</f>
        <v>ZIBARY</v>
      </c>
      <c r="D42" s="71">
        <f>K5</f>
        <v>2</v>
      </c>
      <c r="E42" s="1054" t="str">
        <f>C7</f>
        <v>POLITOPOULOS</v>
      </c>
      <c r="G42" s="66">
        <v>2</v>
      </c>
      <c r="H42" s="67">
        <f>K6</f>
        <v>3</v>
      </c>
      <c r="I42" s="1060" t="str">
        <f>C5</f>
        <v>PAPAGEORGIOU</v>
      </c>
      <c r="J42" s="71">
        <f>K5</f>
        <v>2</v>
      </c>
      <c r="K42" s="1054" t="str">
        <f>C4</f>
        <v>KALDIS</v>
      </c>
    </row>
  </sheetData>
  <sheetProtection password="CF27" sheet="1" objects="1" scenarios="1"/>
  <mergeCells count="24">
    <mergeCell ref="B39:C39"/>
    <mergeCell ref="C13:E13"/>
    <mergeCell ref="A19:K19"/>
    <mergeCell ref="J14:K14"/>
    <mergeCell ref="H14:I14"/>
    <mergeCell ref="A20:K20"/>
    <mergeCell ref="A21:K21"/>
    <mergeCell ref="A22:K22"/>
    <mergeCell ref="B24:C24"/>
    <mergeCell ref="I12:J12"/>
    <mergeCell ref="M1:W1"/>
    <mergeCell ref="M6:W6"/>
    <mergeCell ref="F3:H3"/>
    <mergeCell ref="F4:H4"/>
    <mergeCell ref="F5:H5"/>
    <mergeCell ref="A1:K1"/>
    <mergeCell ref="F10:H10"/>
    <mergeCell ref="F11:H11"/>
    <mergeCell ref="F9:H9"/>
    <mergeCell ref="C2:D2"/>
    <mergeCell ref="F6:H6"/>
    <mergeCell ref="F7:H7"/>
    <mergeCell ref="F8:H8"/>
    <mergeCell ref="F12:G12"/>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Foglio181"/>
  <dimension ref="A1:X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2" width="4.6640625" style="15" customWidth="1"/>
    <col min="13" max="13" width="9.5" style="15" customWidth="1"/>
    <col min="14" max="14" width="13.1640625" style="15" customWidth="1"/>
    <col min="15" max="24" width="4.6640625" style="15" customWidth="1"/>
    <col min="25" max="16384" width="8.83203125" style="15"/>
  </cols>
  <sheetData>
    <row r="1" spans="1:24" x14ac:dyDescent="0.15">
      <c r="A1"/>
      <c r="B1"/>
      <c r="C1"/>
      <c r="D1"/>
      <c r="E1"/>
      <c r="F1"/>
      <c r="G1"/>
      <c r="H1"/>
      <c r="I1"/>
      <c r="J1"/>
      <c r="K1"/>
    </row>
    <row r="2" spans="1:24" x14ac:dyDescent="0.15">
      <c r="A2"/>
      <c r="B2" s="1637" t="s">
        <v>668</v>
      </c>
      <c r="C2" s="1637"/>
      <c r="D2" s="1637"/>
      <c r="E2" s="1637"/>
      <c r="F2" s="1637"/>
      <c r="G2" s="1637"/>
      <c r="H2" s="1637"/>
      <c r="N2" s="1637" t="s">
        <v>668</v>
      </c>
      <c r="O2" s="1637"/>
      <c r="P2" s="1637"/>
      <c r="Q2" s="1637"/>
      <c r="R2" s="1637"/>
      <c r="S2" s="1637"/>
      <c r="T2" s="1637"/>
    </row>
    <row r="3" spans="1:24" ht="14" thickBot="1" x14ac:dyDescent="0.2">
      <c r="A3"/>
    </row>
    <row r="4" spans="1:24" x14ac:dyDescent="0.15">
      <c r="A4"/>
      <c r="B4" s="1846"/>
      <c r="C4" s="1848"/>
      <c r="D4" s="1848"/>
      <c r="E4" s="1848"/>
      <c r="F4" s="1850"/>
      <c r="G4" s="1782" t="s">
        <v>2039</v>
      </c>
      <c r="H4" s="1782" t="s">
        <v>852</v>
      </c>
      <c r="N4" s="1846"/>
      <c r="O4" s="1848"/>
      <c r="P4" s="1848"/>
      <c r="Q4" s="1848"/>
      <c r="R4" s="1850"/>
      <c r="S4" s="1782" t="s">
        <v>2039</v>
      </c>
      <c r="T4" s="1782" t="s">
        <v>852</v>
      </c>
    </row>
    <row r="5" spans="1:24" x14ac:dyDescent="0.15">
      <c r="A5"/>
      <c r="B5" s="1847"/>
      <c r="C5" s="1849"/>
      <c r="D5" s="1849"/>
      <c r="E5" s="1849"/>
      <c r="F5" s="1851"/>
      <c r="G5" s="1783"/>
      <c r="H5" s="1783"/>
      <c r="N5" s="1847"/>
      <c r="O5" s="1849"/>
      <c r="P5" s="1849"/>
      <c r="Q5" s="1849"/>
      <c r="R5" s="1851"/>
      <c r="S5" s="1783"/>
      <c r="T5" s="1783"/>
    </row>
    <row r="6" spans="1:24" x14ac:dyDescent="0.15">
      <c r="A6"/>
      <c r="B6" s="1847"/>
      <c r="C6" s="1849"/>
      <c r="D6" s="1849"/>
      <c r="E6" s="1849"/>
      <c r="F6" s="1851"/>
      <c r="G6" s="1783"/>
      <c r="H6" s="1783"/>
      <c r="N6" s="1847"/>
      <c r="O6" s="1849"/>
      <c r="P6" s="1849"/>
      <c r="Q6" s="1849"/>
      <c r="R6" s="1851"/>
      <c r="S6" s="1783"/>
      <c r="T6" s="1783"/>
    </row>
    <row r="7" spans="1:24" x14ac:dyDescent="0.15">
      <c r="A7"/>
      <c r="B7" s="1847"/>
      <c r="C7" s="1849"/>
      <c r="D7" s="1849"/>
      <c r="E7" s="1849"/>
      <c r="F7" s="1851"/>
      <c r="G7" s="1783"/>
      <c r="H7" s="1783"/>
      <c r="N7" s="1847"/>
      <c r="O7" s="1849"/>
      <c r="P7" s="1849"/>
      <c r="Q7" s="1849"/>
      <c r="R7" s="1851"/>
      <c r="S7" s="1783"/>
      <c r="T7" s="1783"/>
    </row>
    <row r="8" spans="1:24" x14ac:dyDescent="0.15">
      <c r="A8"/>
      <c r="B8" s="1847"/>
      <c r="C8" s="1849"/>
      <c r="D8" s="1849"/>
      <c r="E8" s="1849"/>
      <c r="F8" s="1851"/>
      <c r="G8" s="1783"/>
      <c r="H8" s="1783"/>
      <c r="N8" s="1847"/>
      <c r="O8" s="1849"/>
      <c r="P8" s="1849"/>
      <c r="Q8" s="1849"/>
      <c r="R8" s="1851"/>
      <c r="S8" s="1783"/>
      <c r="T8" s="1783"/>
    </row>
    <row r="9" spans="1:24" ht="23.25" customHeight="1" x14ac:dyDescent="0.15">
      <c r="A9"/>
      <c r="B9" s="430"/>
      <c r="C9" s="711"/>
      <c r="D9" s="99"/>
      <c r="E9" s="99"/>
      <c r="F9" s="712"/>
      <c r="G9" s="726"/>
      <c r="H9" s="728"/>
      <c r="N9" s="430"/>
      <c r="O9" s="711"/>
      <c r="P9" s="99"/>
      <c r="Q9" s="99"/>
      <c r="R9" s="712"/>
      <c r="S9" s="726"/>
      <c r="T9" s="728"/>
    </row>
    <row r="10" spans="1:24" ht="23.25" customHeight="1" x14ac:dyDescent="0.15">
      <c r="A10"/>
      <c r="B10" s="430"/>
      <c r="C10" s="99"/>
      <c r="D10" s="711"/>
      <c r="E10" s="99"/>
      <c r="F10" s="712"/>
      <c r="G10" s="726"/>
      <c r="H10" s="728"/>
      <c r="N10" s="430"/>
      <c r="O10" s="99"/>
      <c r="P10" s="711"/>
      <c r="Q10" s="99"/>
      <c r="R10" s="712"/>
      <c r="S10" s="726"/>
      <c r="T10" s="728"/>
    </row>
    <row r="11" spans="1:24" ht="23.25" customHeight="1" x14ac:dyDescent="0.15">
      <c r="A11"/>
      <c r="B11" s="430"/>
      <c r="C11" s="99"/>
      <c r="D11" s="99"/>
      <c r="E11" s="711"/>
      <c r="F11" s="712"/>
      <c r="G11" s="726"/>
      <c r="H11" s="728"/>
      <c r="N11" s="430"/>
      <c r="O11" s="99"/>
      <c r="P11" s="99"/>
      <c r="Q11" s="711"/>
      <c r="R11" s="712"/>
      <c r="S11" s="726"/>
      <c r="T11" s="728"/>
    </row>
    <row r="12" spans="1:24" ht="23.25" customHeight="1" thickBot="1" x14ac:dyDescent="0.2">
      <c r="A12"/>
      <c r="B12" s="431"/>
      <c r="C12" s="103"/>
      <c r="D12" s="103"/>
      <c r="E12" s="103"/>
      <c r="F12" s="727"/>
      <c r="G12" s="714"/>
      <c r="H12" s="729"/>
      <c r="N12" s="431"/>
      <c r="O12" s="103"/>
      <c r="P12" s="103"/>
      <c r="Q12" s="103"/>
      <c r="R12" s="727"/>
      <c r="S12" s="714"/>
      <c r="T12" s="729"/>
    </row>
    <row r="13" spans="1:24" x14ac:dyDescent="0.15">
      <c r="A13"/>
    </row>
    <row r="14" spans="1:24" x14ac:dyDescent="0.15">
      <c r="A14"/>
    </row>
    <row r="15" spans="1:24" x14ac:dyDescent="0.15">
      <c r="A15"/>
    </row>
    <row r="16" spans="1:24" x14ac:dyDescent="0.15">
      <c r="A16"/>
      <c r="B16" s="1637" t="s">
        <v>852</v>
      </c>
      <c r="C16" s="1637"/>
      <c r="D16" s="1637"/>
      <c r="E16" s="1637"/>
      <c r="F16" s="1637"/>
      <c r="G16" s="1637"/>
      <c r="H16" s="1637"/>
      <c r="I16" s="1637"/>
      <c r="J16" s="1637"/>
      <c r="K16" s="1637"/>
      <c r="L16" s="1637"/>
      <c r="M16" s="171"/>
      <c r="N16" s="1637" t="s">
        <v>852</v>
      </c>
      <c r="O16" s="1637"/>
      <c r="P16" s="1637"/>
      <c r="Q16" s="1637"/>
      <c r="R16" s="1637"/>
      <c r="S16" s="1637"/>
      <c r="T16" s="1637"/>
      <c r="U16" s="1637"/>
      <c r="V16" s="1637"/>
      <c r="W16" s="1637"/>
      <c r="X16" s="1637"/>
    </row>
    <row r="17" spans="1:24" ht="14" thickBot="1" x14ac:dyDescent="0.2">
      <c r="A17"/>
    </row>
    <row r="18" spans="1:24" x14ac:dyDescent="0.15">
      <c r="A18"/>
      <c r="B18" s="1846"/>
      <c r="C18" s="1848" t="str">
        <f>'8S - 4B - 1 RR'!C4</f>
        <v>KALDIS</v>
      </c>
      <c r="D18" s="1848" t="str">
        <f>'8S - 4B - 1 RR'!C5</f>
        <v>PAPAGEORGIOU</v>
      </c>
      <c r="E18" s="1848" t="str">
        <f>'8S - 4B - 1 RR'!C6</f>
        <v>ZIBARY</v>
      </c>
      <c r="F18" s="1848" t="str">
        <f>'8S - 4B - 1 RR'!C7</f>
        <v>POLITOPOULOS</v>
      </c>
      <c r="G18" s="1848" t="str">
        <f>'8S - 4B - 1 RR'!C8</f>
        <v>TSOUBANAS</v>
      </c>
      <c r="H18" s="1848" t="str">
        <f>'8S - 4B - 1 RR'!C9</f>
        <v>TSOULFAS</v>
      </c>
      <c r="I18" s="1848" t="str">
        <f>'8S - 4B - 1 RR'!C10</f>
        <v>KARVOUNIS</v>
      </c>
      <c r="J18" s="1848" t="str">
        <f>'8S - 4B - 1 RR'!C11</f>
        <v>ANDRITSOS</v>
      </c>
      <c r="K18" s="1782" t="s">
        <v>2039</v>
      </c>
      <c r="L18" s="1782" t="s">
        <v>852</v>
      </c>
      <c r="M18"/>
      <c r="N18" s="1846"/>
      <c r="O18" s="1848" t="str">
        <f>'8S - 4B - 1 RR'!C4</f>
        <v>KALDIS</v>
      </c>
      <c r="P18" s="1848" t="str">
        <f>'8S - 4B - 1 RR'!C5</f>
        <v>PAPAGEORGIOU</v>
      </c>
      <c r="Q18" s="1848" t="str">
        <f>'8S - 4B - 1 RR'!C6</f>
        <v>ZIBARY</v>
      </c>
      <c r="R18" s="1848" t="str">
        <f>'8S - 4B - 1 RR'!C7</f>
        <v>POLITOPOULOS</v>
      </c>
      <c r="S18" s="1848" t="str">
        <f>'8S - 4B - 1 RR'!C8</f>
        <v>TSOUBANAS</v>
      </c>
      <c r="T18" s="1848" t="str">
        <f>'8S - 4B - 1 RR'!C9</f>
        <v>TSOULFAS</v>
      </c>
      <c r="U18" s="1848" t="str">
        <f>'8S - 4B - 1 RR'!C10</f>
        <v>KARVOUNIS</v>
      </c>
      <c r="V18" s="1862" t="str">
        <f>'8S - 4B - 1 RR'!C11</f>
        <v>ANDRITSOS</v>
      </c>
      <c r="W18" s="1782" t="s">
        <v>2039</v>
      </c>
      <c r="X18" s="1782" t="s">
        <v>852</v>
      </c>
    </row>
    <row r="19" spans="1:24" x14ac:dyDescent="0.15">
      <c r="A19"/>
      <c r="B19" s="1847"/>
      <c r="C19" s="1849"/>
      <c r="D19" s="1849"/>
      <c r="E19" s="1849"/>
      <c r="F19" s="1849"/>
      <c r="G19" s="1849"/>
      <c r="H19" s="1849"/>
      <c r="I19" s="1849"/>
      <c r="J19" s="1849"/>
      <c r="K19" s="1783"/>
      <c r="L19" s="1783"/>
      <c r="M19"/>
      <c r="N19" s="1847"/>
      <c r="O19" s="1849"/>
      <c r="P19" s="1849"/>
      <c r="Q19" s="1849"/>
      <c r="R19" s="1849"/>
      <c r="S19" s="1849"/>
      <c r="T19" s="1849"/>
      <c r="U19" s="1849"/>
      <c r="V19" s="1863"/>
      <c r="W19" s="1783"/>
      <c r="X19" s="1783"/>
    </row>
    <row r="20" spans="1:24" x14ac:dyDescent="0.15">
      <c r="A20"/>
      <c r="B20" s="1847"/>
      <c r="C20" s="1849"/>
      <c r="D20" s="1849"/>
      <c r="E20" s="1849"/>
      <c r="F20" s="1849"/>
      <c r="G20" s="1849"/>
      <c r="H20" s="1849"/>
      <c r="I20" s="1849"/>
      <c r="J20" s="1849"/>
      <c r="K20" s="1783"/>
      <c r="L20" s="1783"/>
      <c r="M20"/>
      <c r="N20" s="1847"/>
      <c r="O20" s="1849"/>
      <c r="P20" s="1849"/>
      <c r="Q20" s="1849"/>
      <c r="R20" s="1849"/>
      <c r="S20" s="1849"/>
      <c r="T20" s="1849"/>
      <c r="U20" s="1849"/>
      <c r="V20" s="1863"/>
      <c r="W20" s="1783"/>
      <c r="X20" s="1783"/>
    </row>
    <row r="21" spans="1:24" x14ac:dyDescent="0.15">
      <c r="A21"/>
      <c r="B21" s="1847"/>
      <c r="C21" s="1849"/>
      <c r="D21" s="1849"/>
      <c r="E21" s="1849"/>
      <c r="F21" s="1849"/>
      <c r="G21" s="1849"/>
      <c r="H21" s="1849"/>
      <c r="I21" s="1849"/>
      <c r="J21" s="1849"/>
      <c r="K21" s="1783"/>
      <c r="L21" s="1783"/>
      <c r="M21"/>
      <c r="N21" s="1847"/>
      <c r="O21" s="1849"/>
      <c r="P21" s="1849"/>
      <c r="Q21" s="1849"/>
      <c r="R21" s="1849"/>
      <c r="S21" s="1849"/>
      <c r="T21" s="1849"/>
      <c r="U21" s="1849"/>
      <c r="V21" s="1863"/>
      <c r="W21" s="1783"/>
      <c r="X21" s="1783"/>
    </row>
    <row r="22" spans="1:24" x14ac:dyDescent="0.15">
      <c r="A22"/>
      <c r="B22" s="1847"/>
      <c r="C22" s="1849"/>
      <c r="D22" s="1849"/>
      <c r="E22" s="1849"/>
      <c r="F22" s="1849"/>
      <c r="G22" s="1849"/>
      <c r="H22" s="1849"/>
      <c r="I22" s="1849"/>
      <c r="J22" s="1849"/>
      <c r="K22" s="1783"/>
      <c r="L22" s="1783"/>
      <c r="M22"/>
      <c r="N22" s="1847"/>
      <c r="O22" s="1849"/>
      <c r="P22" s="1849"/>
      <c r="Q22" s="1849"/>
      <c r="R22" s="1849"/>
      <c r="S22" s="1849"/>
      <c r="T22" s="1849"/>
      <c r="U22" s="1849"/>
      <c r="V22" s="1863"/>
      <c r="W22" s="1783"/>
      <c r="X22" s="1783"/>
    </row>
    <row r="23" spans="1:24" ht="23.25" customHeight="1" x14ac:dyDescent="0.15">
      <c r="A23"/>
      <c r="B23" s="430" t="str">
        <f>'8S - 4B - 1 RR'!C4</f>
        <v>KALDIS</v>
      </c>
      <c r="C23" s="711"/>
      <c r="D23" s="99"/>
      <c r="E23" s="99"/>
      <c r="F23" s="99"/>
      <c r="G23" s="99"/>
      <c r="H23" s="99"/>
      <c r="I23" s="99"/>
      <c r="J23" s="102"/>
      <c r="K23" s="726"/>
      <c r="L23" s="726"/>
      <c r="M23"/>
      <c r="N23" s="430" t="str">
        <f>'8S - 4B - 1 RR'!C4</f>
        <v>KALDIS</v>
      </c>
      <c r="O23" s="711"/>
      <c r="P23" s="99"/>
      <c r="Q23" s="99"/>
      <c r="R23" s="99"/>
      <c r="S23" s="99"/>
      <c r="T23" s="99"/>
      <c r="U23" s="99"/>
      <c r="V23" s="102"/>
      <c r="W23" s="726"/>
      <c r="X23" s="726"/>
    </row>
    <row r="24" spans="1:24" ht="23.25" customHeight="1" x14ac:dyDescent="0.15">
      <c r="A24"/>
      <c r="B24" s="430" t="str">
        <f>'8S - 4B - 1 RR'!C5</f>
        <v>PAPAGEORGIOU</v>
      </c>
      <c r="C24" s="99"/>
      <c r="D24" s="711"/>
      <c r="E24" s="99"/>
      <c r="F24" s="99"/>
      <c r="G24" s="99"/>
      <c r="H24" s="99"/>
      <c r="I24" s="99"/>
      <c r="J24" s="102"/>
      <c r="K24" s="726"/>
      <c r="L24" s="726"/>
      <c r="M24"/>
      <c r="N24" s="430" t="str">
        <f>'8S - 4B - 1 RR'!C5</f>
        <v>PAPAGEORGIOU</v>
      </c>
      <c r="O24" s="99"/>
      <c r="P24" s="711"/>
      <c r="Q24" s="99"/>
      <c r="R24" s="99"/>
      <c r="S24" s="99"/>
      <c r="T24" s="99"/>
      <c r="U24" s="99"/>
      <c r="V24" s="102"/>
      <c r="W24" s="726"/>
      <c r="X24" s="726"/>
    </row>
    <row r="25" spans="1:24" ht="23.25" customHeight="1" x14ac:dyDescent="0.15">
      <c r="A25"/>
      <c r="B25" s="430" t="str">
        <f>'8S - 4B - 1 RR'!C6</f>
        <v>ZIBARY</v>
      </c>
      <c r="C25" s="99"/>
      <c r="D25" s="99"/>
      <c r="E25" s="711"/>
      <c r="F25" s="99"/>
      <c r="G25" s="99"/>
      <c r="H25" s="99"/>
      <c r="I25" s="99"/>
      <c r="J25" s="102"/>
      <c r="K25" s="726"/>
      <c r="L25" s="726"/>
      <c r="M25"/>
      <c r="N25" s="430" t="str">
        <f>'8S - 4B - 1 RR'!C6</f>
        <v>ZIBARY</v>
      </c>
      <c r="O25" s="99"/>
      <c r="P25" s="99"/>
      <c r="Q25" s="711"/>
      <c r="R25" s="99"/>
      <c r="S25" s="99"/>
      <c r="T25" s="99"/>
      <c r="U25" s="99"/>
      <c r="V25" s="102"/>
      <c r="W25" s="726"/>
      <c r="X25" s="726"/>
    </row>
    <row r="26" spans="1:24" ht="23.25" customHeight="1" x14ac:dyDescent="0.15">
      <c r="A26"/>
      <c r="B26" s="430" t="str">
        <f>'8S - 4B - 1 RR'!C7</f>
        <v>POLITOPOULOS</v>
      </c>
      <c r="C26" s="99"/>
      <c r="D26" s="99"/>
      <c r="E26" s="99"/>
      <c r="F26" s="711"/>
      <c r="G26" s="99"/>
      <c r="H26" s="99"/>
      <c r="I26" s="99"/>
      <c r="J26" s="102"/>
      <c r="K26" s="726"/>
      <c r="L26" s="726"/>
      <c r="M26"/>
      <c r="N26" s="430" t="str">
        <f>'8S - 4B - 1 RR'!C7</f>
        <v>POLITOPOULOS</v>
      </c>
      <c r="O26" s="99"/>
      <c r="P26" s="99"/>
      <c r="Q26" s="99"/>
      <c r="R26" s="711"/>
      <c r="S26" s="99"/>
      <c r="T26" s="99"/>
      <c r="U26" s="99"/>
      <c r="V26" s="102"/>
      <c r="W26" s="726"/>
      <c r="X26" s="726"/>
    </row>
    <row r="27" spans="1:24" ht="23.25" customHeight="1" x14ac:dyDescent="0.15">
      <c r="A27"/>
      <c r="B27" s="430" t="str">
        <f>'8S - 4B - 1 RR'!C8</f>
        <v>TSOUBANAS</v>
      </c>
      <c r="C27" s="99"/>
      <c r="D27" s="99"/>
      <c r="E27" s="99"/>
      <c r="F27" s="99"/>
      <c r="G27" s="711"/>
      <c r="H27" s="99"/>
      <c r="I27" s="99"/>
      <c r="J27" s="102"/>
      <c r="K27" s="726"/>
      <c r="L27" s="726"/>
      <c r="M27"/>
      <c r="N27" s="430" t="str">
        <f>'8S - 4B - 1 RR'!C8</f>
        <v>TSOUBANAS</v>
      </c>
      <c r="O27" s="99"/>
      <c r="P27" s="99"/>
      <c r="Q27" s="99"/>
      <c r="R27" s="99"/>
      <c r="S27" s="711"/>
      <c r="T27" s="99"/>
      <c r="U27" s="99"/>
      <c r="V27" s="102"/>
      <c r="W27" s="726"/>
      <c r="X27" s="726"/>
    </row>
    <row r="28" spans="1:24" ht="23.25" customHeight="1" x14ac:dyDescent="0.15">
      <c r="A28"/>
      <c r="B28" s="430" t="str">
        <f>'8S - 4B - 1 RR'!C9</f>
        <v>TSOULFAS</v>
      </c>
      <c r="C28" s="99"/>
      <c r="D28" s="99"/>
      <c r="E28" s="99"/>
      <c r="F28" s="99"/>
      <c r="G28" s="99"/>
      <c r="H28" s="711"/>
      <c r="I28" s="99"/>
      <c r="J28" s="102"/>
      <c r="K28" s="726"/>
      <c r="L28" s="726"/>
      <c r="M28"/>
      <c r="N28" s="430" t="str">
        <f>'8S - 4B - 1 RR'!C9</f>
        <v>TSOULFAS</v>
      </c>
      <c r="O28" s="99"/>
      <c r="P28" s="99"/>
      <c r="Q28" s="99"/>
      <c r="R28" s="99"/>
      <c r="S28" s="99"/>
      <c r="T28" s="711"/>
      <c r="U28" s="99"/>
      <c r="V28" s="102"/>
      <c r="W28" s="726"/>
      <c r="X28" s="726"/>
    </row>
    <row r="29" spans="1:24" ht="23.25" customHeight="1" x14ac:dyDescent="0.15">
      <c r="A29"/>
      <c r="B29" s="430" t="str">
        <f>'8S - 4B - 1 RR'!C10</f>
        <v>KARVOUNIS</v>
      </c>
      <c r="C29" s="99"/>
      <c r="D29" s="99"/>
      <c r="E29" s="99"/>
      <c r="F29" s="99"/>
      <c r="G29" s="99"/>
      <c r="H29" s="99"/>
      <c r="I29" s="711"/>
      <c r="J29" s="102"/>
      <c r="K29" s="726"/>
      <c r="L29" s="726"/>
      <c r="M29"/>
      <c r="N29" s="430" t="str">
        <f>'8S - 4B - 1 RR'!C10</f>
        <v>KARVOUNIS</v>
      </c>
      <c r="O29" s="99"/>
      <c r="P29" s="99"/>
      <c r="Q29" s="99"/>
      <c r="R29" s="99"/>
      <c r="S29" s="99"/>
      <c r="T29" s="99"/>
      <c r="U29" s="711"/>
      <c r="V29" s="102"/>
      <c r="W29" s="726"/>
      <c r="X29" s="726"/>
    </row>
    <row r="30" spans="1:24" ht="23.25" customHeight="1" thickBot="1" x14ac:dyDescent="0.2">
      <c r="A30"/>
      <c r="B30" s="431" t="str">
        <f>'8S - 4B - 1 RR'!C11</f>
        <v>ANDRITSOS</v>
      </c>
      <c r="C30" s="103"/>
      <c r="D30" s="103"/>
      <c r="E30" s="103"/>
      <c r="F30" s="103"/>
      <c r="G30" s="103"/>
      <c r="H30" s="103"/>
      <c r="I30" s="103"/>
      <c r="J30" s="717"/>
      <c r="K30" s="714"/>
      <c r="L30" s="714"/>
      <c r="M30"/>
      <c r="N30" s="431" t="str">
        <f>'8S - 4B - 1 RR'!C11</f>
        <v>ANDRITSOS</v>
      </c>
      <c r="O30" s="103"/>
      <c r="P30" s="103"/>
      <c r="Q30" s="103"/>
      <c r="R30" s="103"/>
      <c r="S30" s="103"/>
      <c r="T30" s="103"/>
      <c r="U30" s="103"/>
      <c r="V30" s="717"/>
      <c r="W30" s="714"/>
      <c r="X30" s="714"/>
    </row>
    <row r="31" spans="1:24" x14ac:dyDescent="0.15">
      <c r="A31"/>
    </row>
    <row r="32" spans="1:24" x14ac:dyDescent="0.15">
      <c r="A32"/>
    </row>
    <row r="33" spans="1:24" x14ac:dyDescent="0.15">
      <c r="A33"/>
      <c r="B33"/>
      <c r="C33"/>
      <c r="D33"/>
      <c r="E33"/>
      <c r="F33"/>
      <c r="G33"/>
      <c r="H33"/>
      <c r="I33"/>
      <c r="J33"/>
      <c r="K33"/>
      <c r="L33"/>
      <c r="M33"/>
      <c r="N33"/>
      <c r="O33"/>
      <c r="P33"/>
      <c r="Q33"/>
      <c r="R33"/>
      <c r="S33"/>
      <c r="T33"/>
      <c r="U33"/>
      <c r="V33"/>
      <c r="W33"/>
      <c r="X33"/>
    </row>
    <row r="34" spans="1:24" x14ac:dyDescent="0.15">
      <c r="A34"/>
      <c r="B34"/>
      <c r="C34"/>
      <c r="D34"/>
      <c r="E34"/>
      <c r="F34"/>
      <c r="G34"/>
      <c r="H34"/>
      <c r="I34"/>
      <c r="J34"/>
      <c r="K34"/>
      <c r="L34"/>
      <c r="M34"/>
      <c r="N34"/>
      <c r="O34"/>
      <c r="P34"/>
      <c r="Q34"/>
      <c r="R34"/>
      <c r="S34"/>
      <c r="T34"/>
      <c r="U34"/>
      <c r="V34"/>
      <c r="W34"/>
      <c r="X34"/>
    </row>
    <row r="35" spans="1:24" x14ac:dyDescent="0.15">
      <c r="A35"/>
      <c r="B35"/>
      <c r="C35"/>
      <c r="D35"/>
      <c r="E35"/>
      <c r="F35"/>
      <c r="G35"/>
      <c r="H35"/>
      <c r="I35"/>
      <c r="J35"/>
      <c r="K35"/>
      <c r="L35"/>
      <c r="M35"/>
      <c r="N35"/>
      <c r="O35"/>
      <c r="P35"/>
      <c r="Q35"/>
      <c r="R35"/>
      <c r="S35"/>
      <c r="T35"/>
      <c r="U35"/>
      <c r="V35"/>
      <c r="W35"/>
      <c r="X35"/>
    </row>
    <row r="36" spans="1:24" x14ac:dyDescent="0.15">
      <c r="B36"/>
      <c r="C36"/>
      <c r="D36"/>
      <c r="E36"/>
      <c r="F36"/>
      <c r="G36"/>
      <c r="H36"/>
      <c r="I36"/>
      <c r="J36"/>
      <c r="K36"/>
      <c r="L36"/>
      <c r="M36"/>
      <c r="N36"/>
      <c r="O36"/>
      <c r="P36"/>
      <c r="Q36"/>
      <c r="R36"/>
      <c r="S36"/>
      <c r="T36"/>
      <c r="U36"/>
      <c r="V36"/>
      <c r="W36"/>
      <c r="X36"/>
    </row>
    <row r="37" spans="1:24" x14ac:dyDescent="0.15">
      <c r="B37"/>
      <c r="C37"/>
      <c r="D37"/>
      <c r="E37"/>
      <c r="F37"/>
      <c r="G37"/>
      <c r="H37"/>
      <c r="I37"/>
      <c r="J37"/>
      <c r="K37"/>
      <c r="L37"/>
      <c r="M37"/>
      <c r="N37"/>
      <c r="O37"/>
      <c r="P37"/>
      <c r="Q37"/>
      <c r="R37"/>
      <c r="S37"/>
      <c r="T37"/>
      <c r="U37"/>
      <c r="V37"/>
      <c r="W37"/>
      <c r="X37"/>
    </row>
  </sheetData>
  <sheetProtection password="CF27" sheet="1" objects="1" scenarios="1"/>
  <mergeCells count="40">
    <mergeCell ref="R18:R22"/>
    <mergeCell ref="W18:W22"/>
    <mergeCell ref="X18:X22"/>
    <mergeCell ref="S18:S22"/>
    <mergeCell ref="T18:T22"/>
    <mergeCell ref="U18:U22"/>
    <mergeCell ref="V18:V22"/>
    <mergeCell ref="L18:L22"/>
    <mergeCell ref="N18:N22"/>
    <mergeCell ref="O18:O22"/>
    <mergeCell ref="P18:P22"/>
    <mergeCell ref="Q18:Q22"/>
    <mergeCell ref="G18:G22"/>
    <mergeCell ref="H18:H22"/>
    <mergeCell ref="I18:I22"/>
    <mergeCell ref="J18:J22"/>
    <mergeCell ref="K18:K22"/>
    <mergeCell ref="B18:B22"/>
    <mergeCell ref="C18:C22"/>
    <mergeCell ref="D18:D22"/>
    <mergeCell ref="E18:E22"/>
    <mergeCell ref="F18:F22"/>
    <mergeCell ref="B16:L16"/>
    <mergeCell ref="N16:X16"/>
    <mergeCell ref="O4:O8"/>
    <mergeCell ref="P4:P8"/>
    <mergeCell ref="Q4:Q8"/>
    <mergeCell ref="R4:R8"/>
    <mergeCell ref="B2:H2"/>
    <mergeCell ref="N2:T2"/>
    <mergeCell ref="B4:B8"/>
    <mergeCell ref="C4:C8"/>
    <mergeCell ref="D4:D8"/>
    <mergeCell ref="E4:E8"/>
    <mergeCell ref="F4:F8"/>
    <mergeCell ref="G4:G8"/>
    <mergeCell ref="H4:H8"/>
    <mergeCell ref="N4:N8"/>
    <mergeCell ref="S4:S8"/>
    <mergeCell ref="T4:T8"/>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Foglio182"/>
  <dimension ref="A1:K97"/>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2053</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1934</v>
      </c>
    </row>
    <row r="4" spans="1:11" x14ac:dyDescent="0.15">
      <c r="B4" s="16">
        <v>1</v>
      </c>
      <c r="C4" s="98">
        <v>1</v>
      </c>
      <c r="D4" s="14"/>
      <c r="E4" s="20">
        <f>COUNTIF(C$17:C$19,$C4)+COUNTIF(C$24:C$26,$C4)+COUNTIF(C$31:C$33,$C4)+COUNTIF(C$38:C$40,$C4)+COUNTIF(I$17:I$19,$C4)+COUNTIF(I$24:I$26,$C4)+COUNTIF(I$31:I$33,$C4)</f>
        <v>3</v>
      </c>
      <c r="F4" s="1697">
        <f>COUNTIF(E$17:E$19,$C4)+COUNTIF(E$24:E$26,$C4)+COUNTIF(E$31:E$33,$C4)+COUNTIF(E$38:E$40,$C4)+COUNTIF(K$17:K$19,$C4)+COUNTIF(K$24:K$26,$C4)+COUNTIF(K$31:K$33,$C4)</f>
        <v>3</v>
      </c>
      <c r="G4" s="1753"/>
      <c r="I4" s="45">
        <f>$C$4</f>
        <v>1</v>
      </c>
      <c r="J4" s="20"/>
      <c r="K4" s="24"/>
    </row>
    <row r="5" spans="1:11" x14ac:dyDescent="0.15">
      <c r="B5" s="16">
        <v>2</v>
      </c>
      <c r="C5" s="98">
        <v>2</v>
      </c>
      <c r="D5" s="14"/>
      <c r="E5" s="20">
        <f t="shared" ref="E5:E10" si="0">COUNTIF(C$17:C$19,$C5)+COUNTIF(C$24:C$26,$C5)+COUNTIF(C$31:C$33,$C5)+COUNTIF(C$38:C$40,$C5)+COUNTIF(I$17:I$19,$C5)+COUNTIF(I$24:I$26,$C5)+COUNTIF(I$31:I$33,$C5)</f>
        <v>3</v>
      </c>
      <c r="F5" s="1697">
        <f t="shared" ref="F5:F10" si="1">COUNTIF(E$17:E$19,$C5)+COUNTIF(E$24:E$26,$C5)+COUNTIF(E$31:E$33,$C5)+COUNTIF(E$38:E$40,$C5)+COUNTIF(K$17:K$19,$C5)+COUNTIF(K$24:K$26,$C5)+COUNTIF(K$31:K$33,$C5)</f>
        <v>3</v>
      </c>
      <c r="G5" s="1753"/>
      <c r="I5" s="45">
        <f>$C$5</f>
        <v>2</v>
      </c>
      <c r="J5" s="20" t="s">
        <v>1678</v>
      </c>
      <c r="K5" s="14"/>
    </row>
    <row r="6" spans="1:11" x14ac:dyDescent="0.15">
      <c r="B6" s="16">
        <v>3</v>
      </c>
      <c r="C6" s="98">
        <v>3</v>
      </c>
      <c r="D6" s="14"/>
      <c r="E6" s="20">
        <f t="shared" si="0"/>
        <v>3</v>
      </c>
      <c r="F6" s="1697">
        <f t="shared" si="1"/>
        <v>3</v>
      </c>
      <c r="G6" s="1753"/>
      <c r="I6" s="45">
        <f>$C$6</f>
        <v>3</v>
      </c>
      <c r="J6" s="20" t="s">
        <v>1678</v>
      </c>
      <c r="K6" s="14"/>
    </row>
    <row r="7" spans="1:11" x14ac:dyDescent="0.15">
      <c r="B7" s="16">
        <v>4</v>
      </c>
      <c r="C7" s="98">
        <v>4</v>
      </c>
      <c r="D7" s="14"/>
      <c r="E7" s="20">
        <f t="shared" si="0"/>
        <v>3</v>
      </c>
      <c r="F7" s="1697">
        <f t="shared" si="1"/>
        <v>3</v>
      </c>
      <c r="G7" s="1753"/>
      <c r="I7" s="45">
        <f>$C$7</f>
        <v>4</v>
      </c>
      <c r="J7" s="20" t="s">
        <v>1678</v>
      </c>
      <c r="K7" s="14"/>
    </row>
    <row r="8" spans="1:11" x14ac:dyDescent="0.15">
      <c r="B8" s="16">
        <v>5</v>
      </c>
      <c r="C8" s="98">
        <v>5</v>
      </c>
      <c r="D8" s="14"/>
      <c r="E8" s="20">
        <f t="shared" si="0"/>
        <v>3</v>
      </c>
      <c r="F8" s="1697">
        <f t="shared" si="1"/>
        <v>3</v>
      </c>
      <c r="G8" s="1753"/>
      <c r="I8" s="45">
        <f>$C$8</f>
        <v>5</v>
      </c>
      <c r="J8" s="20" t="s">
        <v>1678</v>
      </c>
      <c r="K8" s="14"/>
    </row>
    <row r="9" spans="1:11" x14ac:dyDescent="0.15">
      <c r="B9" s="16">
        <v>6</v>
      </c>
      <c r="C9" s="98">
        <v>6</v>
      </c>
      <c r="D9" s="14"/>
      <c r="E9" s="20">
        <f t="shared" si="0"/>
        <v>3</v>
      </c>
      <c r="F9" s="1697">
        <f t="shared" si="1"/>
        <v>3</v>
      </c>
      <c r="G9" s="1753"/>
      <c r="I9" s="45">
        <f>$C$9</f>
        <v>6</v>
      </c>
      <c r="J9" s="20" t="s">
        <v>1678</v>
      </c>
      <c r="K9" s="14"/>
    </row>
    <row r="10" spans="1:11" x14ac:dyDescent="0.15">
      <c r="B10" s="16">
        <v>7</v>
      </c>
      <c r="C10" s="418">
        <v>7</v>
      </c>
      <c r="D10" s="417"/>
      <c r="E10" s="20">
        <f t="shared" si="0"/>
        <v>3</v>
      </c>
      <c r="F10" s="1697">
        <f t="shared" si="1"/>
        <v>3</v>
      </c>
      <c r="G10" s="1753"/>
      <c r="I10" s="46">
        <f>$C$10</f>
        <v>7</v>
      </c>
      <c r="J10" s="20" t="s">
        <v>1678</v>
      </c>
      <c r="K10" s="417"/>
    </row>
    <row r="11" spans="1:11" x14ac:dyDescent="0.15">
      <c r="A11" s="15" t="s">
        <v>363</v>
      </c>
      <c r="B11" s="383" t="s">
        <v>362</v>
      </c>
      <c r="C11" s="24" t="s">
        <v>206</v>
      </c>
      <c r="D11" s="383" t="s">
        <v>892</v>
      </c>
      <c r="E11" s="24">
        <f>SUM(E4:E10)</f>
        <v>21</v>
      </c>
      <c r="F11" s="1754" t="s">
        <v>301</v>
      </c>
      <c r="G11" s="1754"/>
      <c r="H11" s="24" t="s">
        <v>1609</v>
      </c>
      <c r="I11" s="1755" t="s">
        <v>303</v>
      </c>
      <c r="J11" s="1755"/>
      <c r="K11" s="24" t="s">
        <v>1644</v>
      </c>
    </row>
    <row r="12" spans="1:11" x14ac:dyDescent="0.15">
      <c r="B12" s="420"/>
      <c r="C12" s="1756" t="s">
        <v>570</v>
      </c>
      <c r="D12" s="1757"/>
      <c r="E12" s="1757"/>
    </row>
    <row r="14" spans="1:11" x14ac:dyDescent="0.15">
      <c r="A14" s="1637" t="s">
        <v>917</v>
      </c>
      <c r="B14" s="1952"/>
      <c r="C14" s="1952"/>
      <c r="D14" s="1952"/>
      <c r="E14" s="1952"/>
      <c r="F14" s="1952"/>
      <c r="G14" s="1952"/>
      <c r="H14" s="1952"/>
      <c r="I14" s="1952"/>
      <c r="J14" s="1952"/>
      <c r="K14" s="1952"/>
    </row>
    <row r="15" spans="1:11" ht="14" thickBot="1" x14ac:dyDescent="0.2">
      <c r="B15" s="1747" t="s">
        <v>1368</v>
      </c>
      <c r="C15" s="1748"/>
      <c r="E15" s="15" t="s">
        <v>307</v>
      </c>
      <c r="K15" s="15" t="s">
        <v>308</v>
      </c>
    </row>
    <row r="16" spans="1:11" x14ac:dyDescent="0.15">
      <c r="A16" s="227" t="s">
        <v>892</v>
      </c>
      <c r="B16" s="57" t="s">
        <v>197</v>
      </c>
      <c r="C16" s="58" t="s">
        <v>865</v>
      </c>
      <c r="D16" s="59" t="s">
        <v>197</v>
      </c>
      <c r="E16" s="30" t="s">
        <v>866</v>
      </c>
      <c r="G16" s="227" t="s">
        <v>892</v>
      </c>
      <c r="H16" s="57" t="s">
        <v>197</v>
      </c>
      <c r="I16" s="58" t="s">
        <v>865</v>
      </c>
      <c r="J16" s="59" t="s">
        <v>197</v>
      </c>
      <c r="K16" s="30" t="s">
        <v>866</v>
      </c>
    </row>
    <row r="17" spans="1:11" x14ac:dyDescent="0.15">
      <c r="A17" s="21">
        <v>1</v>
      </c>
      <c r="B17" s="201">
        <f>K10</f>
        <v>0</v>
      </c>
      <c r="C17" s="63">
        <f>C10</f>
        <v>7</v>
      </c>
      <c r="D17" s="247">
        <f>K5</f>
        <v>0</v>
      </c>
      <c r="E17" s="33">
        <f>C5</f>
        <v>2</v>
      </c>
      <c r="G17" s="21">
        <v>1</v>
      </c>
      <c r="H17" s="185">
        <f>K8</f>
        <v>0</v>
      </c>
      <c r="I17" s="626">
        <f>C4</f>
        <v>1</v>
      </c>
      <c r="J17" s="62">
        <f>K7</f>
        <v>0</v>
      </c>
      <c r="K17" s="33">
        <f>C7</f>
        <v>4</v>
      </c>
    </row>
    <row r="18" spans="1:11" x14ac:dyDescent="0.15">
      <c r="A18" s="228">
        <v>2</v>
      </c>
      <c r="B18" s="185">
        <f>K7</f>
        <v>0</v>
      </c>
      <c r="C18" s="61">
        <f>C7</f>
        <v>4</v>
      </c>
      <c r="D18" s="246">
        <f>K8</f>
        <v>0</v>
      </c>
      <c r="E18" s="239">
        <f>C8</f>
        <v>5</v>
      </c>
      <c r="G18" s="228">
        <v>2</v>
      </c>
      <c r="H18" s="60">
        <f>K6</f>
        <v>0</v>
      </c>
      <c r="I18" s="45">
        <f>C6</f>
        <v>3</v>
      </c>
      <c r="J18" s="62">
        <f>K5</f>
        <v>0</v>
      </c>
      <c r="K18" s="33">
        <f>C5</f>
        <v>2</v>
      </c>
    </row>
    <row r="19" spans="1:11" ht="14" thickBot="1" x14ac:dyDescent="0.2">
      <c r="A19" s="66">
        <v>3</v>
      </c>
      <c r="B19" s="60">
        <f>K9</f>
        <v>0</v>
      </c>
      <c r="C19" s="43">
        <f>C9</f>
        <v>6</v>
      </c>
      <c r="D19" s="71">
        <f>K6</f>
        <v>0</v>
      </c>
      <c r="E19" s="43">
        <f>C6</f>
        <v>3</v>
      </c>
      <c r="G19" s="66">
        <v>3</v>
      </c>
      <c r="H19" s="201">
        <f>K10</f>
        <v>0</v>
      </c>
      <c r="I19" s="43">
        <f>C10</f>
        <v>7</v>
      </c>
      <c r="J19" s="195">
        <f>K9</f>
        <v>0</v>
      </c>
      <c r="K19" s="43">
        <f>C9</f>
        <v>6</v>
      </c>
    </row>
    <row r="20" spans="1:11" ht="14" thickBot="1" x14ac:dyDescent="0.2">
      <c r="A20" s="213" t="s">
        <v>891</v>
      </c>
      <c r="B20" s="286">
        <v>1</v>
      </c>
      <c r="C20"/>
      <c r="D20" s="19"/>
      <c r="G20" s="213" t="s">
        <v>891</v>
      </c>
      <c r="H20" s="286">
        <v>5</v>
      </c>
      <c r="I20"/>
      <c r="J20" s="19"/>
    </row>
    <row r="22" spans="1:11" ht="14" thickBot="1" x14ac:dyDescent="0.2">
      <c r="E22" s="15" t="s">
        <v>309</v>
      </c>
      <c r="H22" s="1747" t="s">
        <v>496</v>
      </c>
      <c r="I22" s="1748"/>
      <c r="K22" s="15" t="s">
        <v>2186</v>
      </c>
    </row>
    <row r="23" spans="1:11" x14ac:dyDescent="0.15">
      <c r="A23" s="227" t="s">
        <v>892</v>
      </c>
      <c r="B23" s="57" t="s">
        <v>197</v>
      </c>
      <c r="C23" s="58" t="s">
        <v>865</v>
      </c>
      <c r="D23" s="59" t="s">
        <v>197</v>
      </c>
      <c r="E23" s="30" t="s">
        <v>866</v>
      </c>
      <c r="G23" s="227" t="s">
        <v>892</v>
      </c>
      <c r="H23" s="57" t="s">
        <v>197</v>
      </c>
      <c r="I23" s="58" t="s">
        <v>865</v>
      </c>
      <c r="J23" s="59" t="s">
        <v>197</v>
      </c>
      <c r="K23" s="30" t="s">
        <v>866</v>
      </c>
    </row>
    <row r="24" spans="1:11" x14ac:dyDescent="0.15">
      <c r="A24" s="21">
        <v>1</v>
      </c>
      <c r="B24" s="185">
        <f>K8</f>
        <v>0</v>
      </c>
      <c r="C24" s="45">
        <f>C4</f>
        <v>1</v>
      </c>
      <c r="D24" s="62">
        <f>K7</f>
        <v>0</v>
      </c>
      <c r="E24" s="451">
        <f>C8</f>
        <v>5</v>
      </c>
      <c r="G24" s="21">
        <v>1</v>
      </c>
      <c r="H24" s="60">
        <f>K5</f>
        <v>0</v>
      </c>
      <c r="I24" s="157">
        <f>C5</f>
        <v>2</v>
      </c>
      <c r="J24" s="62">
        <f>K8</f>
        <v>0</v>
      </c>
      <c r="K24" s="33">
        <f>C4</f>
        <v>1</v>
      </c>
    </row>
    <row r="25" spans="1:11" x14ac:dyDescent="0.15">
      <c r="A25" s="228">
        <v>2</v>
      </c>
      <c r="B25" s="60">
        <f>K5</f>
        <v>0</v>
      </c>
      <c r="C25" s="45">
        <f>C5</f>
        <v>2</v>
      </c>
      <c r="D25" s="62">
        <f>K9</f>
        <v>0</v>
      </c>
      <c r="E25" s="206">
        <f>C9</f>
        <v>6</v>
      </c>
      <c r="G25" s="228">
        <v>2</v>
      </c>
      <c r="H25" s="185">
        <f>K6</f>
        <v>0</v>
      </c>
      <c r="I25" s="45">
        <f>C6</f>
        <v>3</v>
      </c>
      <c r="J25" s="246">
        <f>K9</f>
        <v>0</v>
      </c>
      <c r="K25" s="458">
        <f>C7</f>
        <v>4</v>
      </c>
    </row>
    <row r="26" spans="1:11" ht="14" thickBot="1" x14ac:dyDescent="0.2">
      <c r="A26" s="66">
        <v>3</v>
      </c>
      <c r="B26" s="201">
        <f>K6</f>
        <v>0</v>
      </c>
      <c r="C26" s="43">
        <f>C6</f>
        <v>3</v>
      </c>
      <c r="D26" s="195">
        <f>K10</f>
        <v>0</v>
      </c>
      <c r="E26" s="43">
        <f>C10</f>
        <v>7</v>
      </c>
      <c r="G26" s="66">
        <v>3</v>
      </c>
      <c r="H26" s="201">
        <f>K7</f>
        <v>0</v>
      </c>
      <c r="I26" s="43">
        <f>C8</f>
        <v>5</v>
      </c>
      <c r="J26" s="195">
        <f>K10</f>
        <v>0</v>
      </c>
      <c r="K26" s="43">
        <f>C10</f>
        <v>7</v>
      </c>
    </row>
    <row r="27" spans="1:11" ht="14" thickBot="1" x14ac:dyDescent="0.2">
      <c r="A27" s="213" t="s">
        <v>891</v>
      </c>
      <c r="B27" s="286">
        <v>4</v>
      </c>
      <c r="C27"/>
      <c r="D27" s="19"/>
      <c r="G27" s="213" t="s">
        <v>891</v>
      </c>
      <c r="H27" s="286">
        <v>6</v>
      </c>
      <c r="I27"/>
      <c r="J27" s="19"/>
    </row>
    <row r="29" spans="1:11" ht="14" thickBot="1" x14ac:dyDescent="0.2">
      <c r="E29" s="15" t="s">
        <v>2185</v>
      </c>
      <c r="K29" s="15" t="s">
        <v>2187</v>
      </c>
    </row>
    <row r="30" spans="1:11" x14ac:dyDescent="0.15">
      <c r="A30" s="227" t="s">
        <v>892</v>
      </c>
      <c r="B30" s="57" t="s">
        <v>197</v>
      </c>
      <c r="C30" s="58" t="s">
        <v>865</v>
      </c>
      <c r="D30" s="59" t="s">
        <v>197</v>
      </c>
      <c r="E30" s="30" t="s">
        <v>866</v>
      </c>
      <c r="G30" s="227" t="s">
        <v>892</v>
      </c>
      <c r="H30" s="57" t="s">
        <v>197</v>
      </c>
      <c r="I30" s="58" t="s">
        <v>865</v>
      </c>
      <c r="J30" s="59" t="s">
        <v>197</v>
      </c>
      <c r="K30" s="30" t="s">
        <v>866</v>
      </c>
    </row>
    <row r="31" spans="1:11" x14ac:dyDescent="0.15">
      <c r="A31" s="21">
        <v>1</v>
      </c>
      <c r="B31" s="185">
        <f>K8</f>
        <v>0</v>
      </c>
      <c r="C31" s="45">
        <f>C4</f>
        <v>1</v>
      </c>
      <c r="D31" s="62">
        <f>K6</f>
        <v>0</v>
      </c>
      <c r="E31" s="33">
        <f>C6</f>
        <v>3</v>
      </c>
      <c r="G31" s="21">
        <v>1</v>
      </c>
      <c r="H31" s="60">
        <f>K7</f>
        <v>0</v>
      </c>
      <c r="I31" s="45">
        <f>C8</f>
        <v>5</v>
      </c>
      <c r="J31" s="62">
        <f>K6</f>
        <v>0</v>
      </c>
      <c r="K31" s="206">
        <f>C6</f>
        <v>3</v>
      </c>
    </row>
    <row r="32" spans="1:11" x14ac:dyDescent="0.15">
      <c r="A32" s="228">
        <v>2</v>
      </c>
      <c r="B32" s="60">
        <f>K7</f>
        <v>0</v>
      </c>
      <c r="C32" s="45">
        <f>C8</f>
        <v>5</v>
      </c>
      <c r="D32" s="62">
        <f>K5</f>
        <v>0</v>
      </c>
      <c r="E32" s="33">
        <f>C5</f>
        <v>2</v>
      </c>
      <c r="G32" s="228">
        <v>2</v>
      </c>
      <c r="H32" s="185">
        <f>K10</f>
        <v>0</v>
      </c>
      <c r="I32" s="45">
        <f>C9</f>
        <v>6</v>
      </c>
      <c r="J32" s="62">
        <f>K8</f>
        <v>0</v>
      </c>
      <c r="K32" s="611">
        <f>C4</f>
        <v>1</v>
      </c>
    </row>
    <row r="33" spans="1:11" ht="14" thickBot="1" x14ac:dyDescent="0.2">
      <c r="A33" s="66">
        <v>3</v>
      </c>
      <c r="B33" s="201">
        <f>K9</f>
        <v>0</v>
      </c>
      <c r="C33" s="193">
        <f>C7</f>
        <v>4</v>
      </c>
      <c r="D33" s="195">
        <f>K10</f>
        <v>0</v>
      </c>
      <c r="E33" s="448">
        <f>C9</f>
        <v>6</v>
      </c>
      <c r="G33" s="66">
        <v>3</v>
      </c>
      <c r="H33" s="201">
        <f>K9</f>
        <v>0</v>
      </c>
      <c r="I33" s="43">
        <f>C7</f>
        <v>4</v>
      </c>
      <c r="J33" s="195">
        <f>K5</f>
        <v>0</v>
      </c>
      <c r="K33" s="448">
        <f>C10</f>
        <v>7</v>
      </c>
    </row>
    <row r="34" spans="1:11" ht="14" thickBot="1" x14ac:dyDescent="0.2">
      <c r="A34" s="213" t="s">
        <v>891</v>
      </c>
      <c r="B34" s="286">
        <v>7</v>
      </c>
      <c r="C34"/>
      <c r="D34" s="19"/>
      <c r="G34" s="213" t="s">
        <v>891</v>
      </c>
      <c r="H34" s="286">
        <v>2</v>
      </c>
      <c r="I34"/>
      <c r="J34" s="19"/>
    </row>
    <row r="36" spans="1:11" ht="14" thickBot="1" x14ac:dyDescent="0.2">
      <c r="E36" s="15" t="s">
        <v>2188</v>
      </c>
    </row>
    <row r="37" spans="1:11" x14ac:dyDescent="0.15">
      <c r="A37" s="227" t="s">
        <v>892</v>
      </c>
      <c r="B37" s="57" t="s">
        <v>197</v>
      </c>
      <c r="C37" s="58" t="s">
        <v>865</v>
      </c>
      <c r="D37" s="59" t="s">
        <v>197</v>
      </c>
      <c r="E37" s="30" t="s">
        <v>866</v>
      </c>
      <c r="H37" s="1747" t="s">
        <v>1368</v>
      </c>
      <c r="I37" s="1748"/>
      <c r="J37" s="1747" t="s">
        <v>496</v>
      </c>
      <c r="K37" s="1748"/>
    </row>
    <row r="38" spans="1:11" x14ac:dyDescent="0.15">
      <c r="A38" s="21">
        <v>1</v>
      </c>
      <c r="B38" s="60">
        <f>K10</f>
        <v>0</v>
      </c>
      <c r="C38" s="157">
        <f>C9</f>
        <v>6</v>
      </c>
      <c r="D38" s="62">
        <f>K7</f>
        <v>0</v>
      </c>
      <c r="E38" s="33">
        <f>C8</f>
        <v>5</v>
      </c>
      <c r="H38" s="24">
        <v>1</v>
      </c>
      <c r="I38" s="45">
        <f>C4</f>
        <v>1</v>
      </c>
      <c r="J38" s="24">
        <v>2</v>
      </c>
      <c r="K38" s="45">
        <f>C5</f>
        <v>2</v>
      </c>
    </row>
    <row r="39" spans="1:11" x14ac:dyDescent="0.15">
      <c r="A39" s="228">
        <v>2</v>
      </c>
      <c r="B39" s="185">
        <f>K6</f>
        <v>0</v>
      </c>
      <c r="C39" s="45">
        <f>C5</f>
        <v>2</v>
      </c>
      <c r="D39" s="62">
        <f>K9</f>
        <v>0</v>
      </c>
      <c r="E39" s="33">
        <f>C7</f>
        <v>4</v>
      </c>
      <c r="H39" s="24">
        <v>4</v>
      </c>
      <c r="I39" s="45">
        <f>C7</f>
        <v>4</v>
      </c>
      <c r="J39" s="24">
        <v>3</v>
      </c>
      <c r="K39" s="45">
        <f>C6</f>
        <v>3</v>
      </c>
    </row>
    <row r="40" spans="1:11" ht="14" thickBot="1" x14ac:dyDescent="0.2">
      <c r="A40" s="66">
        <v>3</v>
      </c>
      <c r="B40" s="201">
        <f>K5</f>
        <v>0</v>
      </c>
      <c r="C40" s="43">
        <f>C10</f>
        <v>7</v>
      </c>
      <c r="D40" s="195">
        <f>K8</f>
        <v>0</v>
      </c>
      <c r="E40" s="43">
        <f>C4</f>
        <v>1</v>
      </c>
      <c r="H40" s="24">
        <v>5</v>
      </c>
      <c r="I40" s="45">
        <f>C8</f>
        <v>5</v>
      </c>
      <c r="J40" s="24">
        <v>6</v>
      </c>
      <c r="K40" s="45">
        <f>C9</f>
        <v>6</v>
      </c>
    </row>
    <row r="41" spans="1:11" ht="14" thickBot="1" x14ac:dyDescent="0.2">
      <c r="A41" s="213" t="s">
        <v>891</v>
      </c>
      <c r="B41" s="286">
        <v>3</v>
      </c>
      <c r="C41"/>
      <c r="D41" s="19"/>
      <c r="E41" s="52"/>
      <c r="H41" s="24"/>
      <c r="I41" s="45"/>
      <c r="J41" s="24">
        <v>7</v>
      </c>
      <c r="K41" s="45">
        <f>C10</f>
        <v>7</v>
      </c>
    </row>
    <row r="42" spans="1:11" x14ac:dyDescent="0.15">
      <c r="E42" s="2027" t="s">
        <v>1579</v>
      </c>
      <c r="F42" s="2027"/>
      <c r="G42" s="2027"/>
      <c r="H42" s="2027"/>
      <c r="I42" s="2027"/>
      <c r="J42" s="2027"/>
      <c r="K42" s="2027"/>
    </row>
    <row r="43" spans="1:11" x14ac:dyDescent="0.15">
      <c r="B43" s="1972" t="s">
        <v>595</v>
      </c>
      <c r="C43" s="1972"/>
      <c r="D43" s="1972"/>
      <c r="E43" s="1972"/>
      <c r="F43" s="1972"/>
      <c r="G43" s="1972"/>
      <c r="H43" s="1972"/>
      <c r="I43" s="1972"/>
      <c r="J43" s="1972"/>
      <c r="K43" s="1972"/>
    </row>
    <row r="45" spans="1:11" x14ac:dyDescent="0.15">
      <c r="A45"/>
      <c r="B45"/>
      <c r="C45"/>
      <c r="D45"/>
      <c r="E45"/>
      <c r="F45"/>
      <c r="G45"/>
      <c r="H45"/>
      <c r="I45"/>
      <c r="J45"/>
      <c r="K45"/>
    </row>
    <row r="46" spans="1:11" x14ac:dyDescent="0.15">
      <c r="A46"/>
      <c r="B46"/>
      <c r="C46"/>
      <c r="D46"/>
      <c r="E46"/>
      <c r="F46"/>
      <c r="G46"/>
      <c r="H46"/>
      <c r="I46"/>
      <c r="J46"/>
      <c r="K46"/>
    </row>
    <row r="47" spans="1:11" x14ac:dyDescent="0.15">
      <c r="A47"/>
      <c r="B47"/>
      <c r="C47"/>
      <c r="D47"/>
      <c r="E47"/>
      <c r="F47"/>
      <c r="G47"/>
      <c r="H47"/>
      <c r="I47"/>
      <c r="J47"/>
      <c r="K47"/>
    </row>
    <row r="48" spans="1:11" x14ac:dyDescent="0.15">
      <c r="A48"/>
      <c r="B48"/>
      <c r="C48"/>
      <c r="D48"/>
      <c r="E48"/>
      <c r="F48"/>
      <c r="G48"/>
      <c r="H48"/>
      <c r="I48"/>
      <c r="J48"/>
      <c r="K48"/>
    </row>
    <row r="49" spans="1:11" x14ac:dyDescent="0.15">
      <c r="A49"/>
      <c r="B49"/>
      <c r="C49"/>
      <c r="D49"/>
      <c r="E49"/>
      <c r="F49"/>
      <c r="G49"/>
      <c r="H49"/>
      <c r="I49"/>
      <c r="J49"/>
      <c r="K49"/>
    </row>
    <row r="50" spans="1:11" x14ac:dyDescent="0.15">
      <c r="A50"/>
      <c r="B50"/>
      <c r="C50"/>
      <c r="D50"/>
      <c r="E50"/>
      <c r="F50"/>
      <c r="G50"/>
      <c r="H50"/>
      <c r="I50"/>
      <c r="J50"/>
      <c r="K50"/>
    </row>
    <row r="51" spans="1:11" x14ac:dyDescent="0.15">
      <c r="A51"/>
      <c r="B51"/>
      <c r="C51"/>
      <c r="D51"/>
      <c r="E51"/>
      <c r="F51"/>
      <c r="G51"/>
      <c r="H51"/>
      <c r="I51"/>
      <c r="J51"/>
      <c r="K51"/>
    </row>
    <row r="52" spans="1:11" x14ac:dyDescent="0.15">
      <c r="A52"/>
      <c r="B52"/>
      <c r="C52"/>
      <c r="D52"/>
      <c r="E52"/>
      <c r="F52"/>
      <c r="G52"/>
      <c r="H52"/>
      <c r="I52"/>
      <c r="J52"/>
      <c r="K52"/>
    </row>
    <row r="53" spans="1:11" x14ac:dyDescent="0.15">
      <c r="A53"/>
      <c r="B53"/>
      <c r="C53"/>
      <c r="D53"/>
      <c r="E53"/>
      <c r="F53"/>
      <c r="G53"/>
      <c r="H53"/>
      <c r="I53"/>
      <c r="J53"/>
      <c r="K53"/>
    </row>
    <row r="54" spans="1:11" x14ac:dyDescent="0.15">
      <c r="A54"/>
      <c r="B54"/>
      <c r="C54"/>
      <c r="D54"/>
      <c r="E54"/>
      <c r="F54"/>
      <c r="G54"/>
      <c r="H54"/>
      <c r="I54"/>
      <c r="J54"/>
      <c r="K54"/>
    </row>
    <row r="55" spans="1:11" x14ac:dyDescent="0.15">
      <c r="A55"/>
      <c r="B55"/>
      <c r="C55"/>
      <c r="D55"/>
      <c r="E55"/>
      <c r="F55"/>
      <c r="G55"/>
      <c r="H55"/>
      <c r="I55"/>
      <c r="J55"/>
      <c r="K55"/>
    </row>
    <row r="56" spans="1:11" x14ac:dyDescent="0.15">
      <c r="A56"/>
      <c r="B56"/>
      <c r="C56"/>
      <c r="D56"/>
      <c r="E56"/>
      <c r="F56"/>
      <c r="G56"/>
      <c r="H56"/>
      <c r="I56"/>
      <c r="J56"/>
      <c r="K56"/>
    </row>
    <row r="57" spans="1:11" x14ac:dyDescent="0.15">
      <c r="A57"/>
      <c r="B57"/>
      <c r="C57"/>
      <c r="D57"/>
      <c r="E57"/>
      <c r="F57"/>
      <c r="G57"/>
      <c r="H57"/>
      <c r="I57"/>
      <c r="J57"/>
      <c r="K57"/>
    </row>
    <row r="58" spans="1:11" x14ac:dyDescent="0.15">
      <c r="A58"/>
      <c r="B58"/>
      <c r="C58"/>
      <c r="D58"/>
      <c r="E58"/>
      <c r="F58"/>
      <c r="G58"/>
      <c r="H58"/>
      <c r="I58"/>
      <c r="J58"/>
      <c r="K58"/>
    </row>
    <row r="61" spans="1:11" x14ac:dyDescent="0.15">
      <c r="A61" s="1637" t="s">
        <v>2053</v>
      </c>
      <c r="B61" s="1637"/>
      <c r="C61" s="1637"/>
      <c r="D61" s="1637"/>
      <c r="E61" s="1637"/>
      <c r="F61" s="1637"/>
      <c r="G61" s="1637"/>
      <c r="H61" s="1637"/>
      <c r="I61" s="1637"/>
      <c r="J61" s="1637"/>
      <c r="K61" s="1637"/>
    </row>
    <row r="66" spans="1:11" x14ac:dyDescent="0.15">
      <c r="A66" s="1637" t="s">
        <v>253</v>
      </c>
      <c r="B66" s="1952"/>
      <c r="C66" s="1952"/>
      <c r="D66" s="1952"/>
      <c r="E66" s="1952"/>
      <c r="F66" s="1952"/>
      <c r="G66" s="1952"/>
      <c r="H66" s="1952"/>
      <c r="I66" s="1952"/>
      <c r="J66" s="1952"/>
      <c r="K66" s="1952"/>
    </row>
    <row r="67" spans="1:11" x14ac:dyDescent="0.15">
      <c r="B67" s="383" t="s">
        <v>362</v>
      </c>
      <c r="C67" s="24" t="s">
        <v>853</v>
      </c>
      <c r="D67" s="383" t="s">
        <v>892</v>
      </c>
      <c r="E67" s="24">
        <v>6</v>
      </c>
      <c r="F67" s="2129" t="s">
        <v>1593</v>
      </c>
      <c r="G67" s="2130"/>
      <c r="H67" s="24" t="s">
        <v>1602</v>
      </c>
      <c r="I67" s="483" t="s">
        <v>2009</v>
      </c>
      <c r="J67" s="483"/>
      <c r="K67" s="24" t="s">
        <v>1645</v>
      </c>
    </row>
    <row r="69" spans="1:11" ht="14" thickBot="1" x14ac:dyDescent="0.2">
      <c r="E69" s="15" t="s">
        <v>307</v>
      </c>
      <c r="H69" s="2018" t="s">
        <v>310</v>
      </c>
      <c r="I69" s="2018"/>
      <c r="K69" s="15" t="s">
        <v>308</v>
      </c>
    </row>
    <row r="70" spans="1:11" x14ac:dyDescent="0.15">
      <c r="A70" s="227" t="s">
        <v>892</v>
      </c>
      <c r="B70" s="57" t="s">
        <v>197</v>
      </c>
      <c r="C70" s="58" t="s">
        <v>865</v>
      </c>
      <c r="D70" s="59" t="s">
        <v>197</v>
      </c>
      <c r="E70" s="30" t="s">
        <v>866</v>
      </c>
      <c r="G70" s="227" t="s">
        <v>892</v>
      </c>
      <c r="H70" s="57" t="s">
        <v>197</v>
      </c>
      <c r="I70" s="58" t="s">
        <v>865</v>
      </c>
      <c r="J70" s="59" t="s">
        <v>197</v>
      </c>
      <c r="K70" s="30" t="s">
        <v>866</v>
      </c>
    </row>
    <row r="71" spans="1:11" x14ac:dyDescent="0.15">
      <c r="A71" s="21">
        <v>1</v>
      </c>
      <c r="B71" s="60">
        <f>K79</f>
        <v>0</v>
      </c>
      <c r="C71" s="46">
        <f>I79</f>
        <v>0</v>
      </c>
      <c r="D71" s="62">
        <f>K78</f>
        <v>0</v>
      </c>
      <c r="E71" s="37">
        <f>I78</f>
        <v>0</v>
      </c>
      <c r="G71" s="21">
        <v>1</v>
      </c>
      <c r="H71" s="60">
        <f>K79</f>
        <v>0</v>
      </c>
      <c r="I71" s="46">
        <f>I78</f>
        <v>0</v>
      </c>
      <c r="J71" s="62">
        <f>K78</f>
        <v>0</v>
      </c>
      <c r="K71" s="37">
        <f>I79</f>
        <v>0</v>
      </c>
    </row>
    <row r="72" spans="1:11" ht="14" thickBot="1" x14ac:dyDescent="0.2">
      <c r="A72" s="275">
        <v>2</v>
      </c>
      <c r="B72" s="67">
        <f>K77</f>
        <v>0</v>
      </c>
      <c r="C72" s="111">
        <f>I77</f>
        <v>0</v>
      </c>
      <c r="D72" s="71">
        <f>K76</f>
        <v>0</v>
      </c>
      <c r="E72" s="43">
        <f>I76</f>
        <v>0</v>
      </c>
      <c r="G72" s="66">
        <v>2</v>
      </c>
      <c r="H72" s="67">
        <f>K77</f>
        <v>0</v>
      </c>
      <c r="I72" s="111">
        <f>I76</f>
        <v>0</v>
      </c>
      <c r="J72" s="195">
        <f>K76</f>
        <v>0</v>
      </c>
      <c r="K72" s="43">
        <f>I77</f>
        <v>0</v>
      </c>
    </row>
    <row r="74" spans="1:11" ht="14" thickBot="1" x14ac:dyDescent="0.2">
      <c r="C74" s="25"/>
      <c r="D74" s="25"/>
      <c r="E74" s="15" t="s">
        <v>309</v>
      </c>
      <c r="H74"/>
      <c r="I74"/>
      <c r="J74"/>
      <c r="K74"/>
    </row>
    <row r="75" spans="1:11" x14ac:dyDescent="0.15">
      <c r="A75" s="227" t="s">
        <v>892</v>
      </c>
      <c r="B75" s="57" t="s">
        <v>197</v>
      </c>
      <c r="C75" s="58" t="s">
        <v>865</v>
      </c>
      <c r="D75" s="59" t="s">
        <v>197</v>
      </c>
      <c r="E75" s="30" t="s">
        <v>866</v>
      </c>
      <c r="H75"/>
      <c r="I75"/>
      <c r="J75"/>
      <c r="K75"/>
    </row>
    <row r="76" spans="1:11" x14ac:dyDescent="0.15">
      <c r="A76" s="21">
        <v>1</v>
      </c>
      <c r="B76" s="60">
        <f>K78</f>
        <v>0</v>
      </c>
      <c r="C76" s="46">
        <f>I79</f>
        <v>0</v>
      </c>
      <c r="D76" s="62">
        <f>K79</f>
        <v>0</v>
      </c>
      <c r="E76" s="37">
        <f>I78</f>
        <v>0</v>
      </c>
      <c r="H76"/>
      <c r="I76"/>
      <c r="J76"/>
      <c r="K76"/>
    </row>
    <row r="77" spans="1:11" ht="14" thickBot="1" x14ac:dyDescent="0.2">
      <c r="A77" s="275">
        <v>2</v>
      </c>
      <c r="B77" s="67">
        <f>K76</f>
        <v>0</v>
      </c>
      <c r="C77" s="111">
        <f>I77</f>
        <v>0</v>
      </c>
      <c r="D77" s="71">
        <f>K77</f>
        <v>0</v>
      </c>
      <c r="E77" s="43">
        <f>I76</f>
        <v>0</v>
      </c>
      <c r="H77"/>
      <c r="I77"/>
      <c r="J77"/>
      <c r="K77"/>
    </row>
    <row r="78" spans="1:11" x14ac:dyDescent="0.15">
      <c r="H78"/>
      <c r="I78"/>
      <c r="J78"/>
      <c r="K78"/>
    </row>
    <row r="79" spans="1:11" x14ac:dyDescent="0.15">
      <c r="A79"/>
      <c r="B79"/>
      <c r="C79"/>
      <c r="D79"/>
      <c r="E79"/>
      <c r="H79"/>
      <c r="I79"/>
      <c r="J79"/>
      <c r="K79"/>
    </row>
    <row r="84" spans="1:11" x14ac:dyDescent="0.15">
      <c r="A84" s="1637" t="s">
        <v>251</v>
      </c>
      <c r="B84" s="1952"/>
      <c r="C84" s="1952"/>
      <c r="D84" s="1952"/>
      <c r="E84" s="1952"/>
      <c r="F84" s="1952"/>
      <c r="G84" s="1952"/>
      <c r="H84" s="1952"/>
      <c r="I84" s="1952"/>
      <c r="J84" s="1952"/>
      <c r="K84" s="1952"/>
    </row>
    <row r="85" spans="1:11" x14ac:dyDescent="0.15">
      <c r="B85" s="383" t="s">
        <v>362</v>
      </c>
      <c r="C85" s="24" t="s">
        <v>853</v>
      </c>
      <c r="D85" s="383" t="s">
        <v>892</v>
      </c>
      <c r="E85" s="24">
        <v>6</v>
      </c>
      <c r="F85" s="2129" t="s">
        <v>1593</v>
      </c>
      <c r="G85" s="2130"/>
      <c r="H85" s="24" t="s">
        <v>1602</v>
      </c>
      <c r="I85" s="483" t="s">
        <v>2009</v>
      </c>
      <c r="J85" s="483"/>
      <c r="K85" s="24" t="s">
        <v>1645</v>
      </c>
    </row>
    <row r="87" spans="1:11" ht="14" thickBot="1" x14ac:dyDescent="0.2">
      <c r="E87" s="15" t="s">
        <v>307</v>
      </c>
      <c r="H87" s="2018" t="s">
        <v>310</v>
      </c>
      <c r="I87" s="2018"/>
      <c r="K87" s="15" t="s">
        <v>308</v>
      </c>
    </row>
    <row r="88" spans="1:11" x14ac:dyDescent="0.15">
      <c r="A88" s="227" t="s">
        <v>892</v>
      </c>
      <c r="B88" s="57" t="s">
        <v>197</v>
      </c>
      <c r="C88" s="58" t="s">
        <v>865</v>
      </c>
      <c r="D88" s="59" t="s">
        <v>197</v>
      </c>
      <c r="E88" s="30" t="s">
        <v>866</v>
      </c>
      <c r="G88" s="227" t="s">
        <v>892</v>
      </c>
      <c r="H88" s="57" t="s">
        <v>197</v>
      </c>
      <c r="I88" s="58" t="s">
        <v>865</v>
      </c>
      <c r="J88" s="59" t="s">
        <v>197</v>
      </c>
      <c r="K88" s="30" t="s">
        <v>866</v>
      </c>
    </row>
    <row r="89" spans="1:11" x14ac:dyDescent="0.15">
      <c r="A89" s="21">
        <v>1</v>
      </c>
      <c r="B89" s="60">
        <f>K97</f>
        <v>0</v>
      </c>
      <c r="C89" s="46">
        <f>I97</f>
        <v>0</v>
      </c>
      <c r="D89" s="62">
        <f>K96</f>
        <v>0</v>
      </c>
      <c r="E89" s="37">
        <f>I96</f>
        <v>0</v>
      </c>
      <c r="G89" s="21">
        <v>1</v>
      </c>
      <c r="H89" s="60">
        <f>K97</f>
        <v>0</v>
      </c>
      <c r="I89" s="46">
        <f>I96</f>
        <v>0</v>
      </c>
      <c r="J89" s="62">
        <f>K96</f>
        <v>0</v>
      </c>
      <c r="K89" s="37">
        <f>I97</f>
        <v>0</v>
      </c>
    </row>
    <row r="90" spans="1:11" ht="14" thickBot="1" x14ac:dyDescent="0.2">
      <c r="A90" s="275">
        <v>2</v>
      </c>
      <c r="B90" s="67">
        <f>K95</f>
        <v>0</v>
      </c>
      <c r="C90" s="111">
        <f>I95</f>
        <v>0</v>
      </c>
      <c r="D90" s="71">
        <f>K94</f>
        <v>0</v>
      </c>
      <c r="E90" s="43">
        <f>I94</f>
        <v>0</v>
      </c>
      <c r="G90" s="66">
        <v>2</v>
      </c>
      <c r="H90" s="67">
        <f>K95</f>
        <v>0</v>
      </c>
      <c r="I90" s="111">
        <f>I94</f>
        <v>0</v>
      </c>
      <c r="J90" s="195">
        <f>K94</f>
        <v>0</v>
      </c>
      <c r="K90" s="43">
        <f>I95</f>
        <v>0</v>
      </c>
    </row>
    <row r="92" spans="1:11" ht="14" thickBot="1" x14ac:dyDescent="0.2">
      <c r="C92" s="25"/>
      <c r="D92" s="25"/>
      <c r="E92" s="15" t="s">
        <v>309</v>
      </c>
      <c r="H92" s="1744" t="s">
        <v>1530</v>
      </c>
      <c r="I92" s="1744"/>
      <c r="J92" s="1744"/>
      <c r="K92" s="1744"/>
    </row>
    <row r="93" spans="1:11" x14ac:dyDescent="0.15">
      <c r="A93" s="227" t="s">
        <v>892</v>
      </c>
      <c r="B93" s="57" t="s">
        <v>197</v>
      </c>
      <c r="C93" s="58" t="s">
        <v>865</v>
      </c>
      <c r="D93" s="59" t="s">
        <v>197</v>
      </c>
      <c r="E93" s="30" t="s">
        <v>866</v>
      </c>
      <c r="I93" s="1762" t="s">
        <v>1930</v>
      </c>
      <c r="J93" s="1762"/>
      <c r="K93" s="655" t="s">
        <v>1934</v>
      </c>
    </row>
    <row r="94" spans="1:11" x14ac:dyDescent="0.15">
      <c r="A94" s="21">
        <v>1</v>
      </c>
      <c r="B94" s="60">
        <f>K96</f>
        <v>0</v>
      </c>
      <c r="C94" s="46">
        <f>I97</f>
        <v>0</v>
      </c>
      <c r="D94" s="62">
        <f>K97</f>
        <v>0</v>
      </c>
      <c r="E94" s="37">
        <f>I96</f>
        <v>0</v>
      </c>
      <c r="H94" s="159" t="s">
        <v>1844</v>
      </c>
      <c r="I94" s="1913"/>
      <c r="J94" s="1914"/>
      <c r="K94" s="673"/>
    </row>
    <row r="95" spans="1:11" ht="14" thickBot="1" x14ac:dyDescent="0.2">
      <c r="A95" s="275">
        <v>2</v>
      </c>
      <c r="B95" s="67">
        <f>K94</f>
        <v>0</v>
      </c>
      <c r="C95" s="111">
        <f>I95</f>
        <v>0</v>
      </c>
      <c r="D95" s="71">
        <f>K95</f>
        <v>0</v>
      </c>
      <c r="E95" s="43">
        <f>I94</f>
        <v>0</v>
      </c>
      <c r="H95" s="159" t="s">
        <v>1845</v>
      </c>
      <c r="I95" s="1913"/>
      <c r="J95" s="1914"/>
      <c r="K95" s="14"/>
    </row>
    <row r="96" spans="1:11" x14ac:dyDescent="0.15">
      <c r="H96" s="159" t="s">
        <v>1846</v>
      </c>
      <c r="I96" s="1913"/>
      <c r="J96" s="1914"/>
      <c r="K96" s="14"/>
    </row>
    <row r="97" spans="1:11" x14ac:dyDescent="0.15">
      <c r="A97"/>
      <c r="B97"/>
      <c r="C97"/>
      <c r="D97"/>
      <c r="E97"/>
      <c r="H97" s="159" t="s">
        <v>1847</v>
      </c>
      <c r="I97" s="1913"/>
      <c r="J97" s="1914"/>
      <c r="K97" s="14"/>
    </row>
  </sheetData>
  <sheetProtection password="CF27" sheet="1" objects="1" scenarios="1"/>
  <mergeCells count="32">
    <mergeCell ref="B43:K43"/>
    <mergeCell ref="F10:G10"/>
    <mergeCell ref="E42:K42"/>
    <mergeCell ref="C12:E12"/>
    <mergeCell ref="A14:K14"/>
    <mergeCell ref="F11:G11"/>
    <mergeCell ref="I11:J11"/>
    <mergeCell ref="H22:I22"/>
    <mergeCell ref="A1:K1"/>
    <mergeCell ref="J37:K37"/>
    <mergeCell ref="H37:I37"/>
    <mergeCell ref="B15:C15"/>
    <mergeCell ref="F7:G7"/>
    <mergeCell ref="F8:G8"/>
    <mergeCell ref="F9:G9"/>
    <mergeCell ref="F3:G3"/>
    <mergeCell ref="F4:G4"/>
    <mergeCell ref="F5:G5"/>
    <mergeCell ref="F6:G6"/>
    <mergeCell ref="I95:J95"/>
    <mergeCell ref="I96:J96"/>
    <mergeCell ref="I97:J97"/>
    <mergeCell ref="A84:K84"/>
    <mergeCell ref="F85:G85"/>
    <mergeCell ref="H92:K92"/>
    <mergeCell ref="I93:J93"/>
    <mergeCell ref="A61:K61"/>
    <mergeCell ref="H69:I69"/>
    <mergeCell ref="H87:I87"/>
    <mergeCell ref="I94:J94"/>
    <mergeCell ref="A66:K66"/>
    <mergeCell ref="F67:G67"/>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Foglio183"/>
  <dimension ref="B2:K397"/>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1578</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'7S - 6B - 1 RR'!C4</f>
        <v>1</v>
      </c>
      <c r="D6" s="1763"/>
      <c r="E6" s="120">
        <f>'7S - 6B - 1 RR'!D4</f>
        <v>0</v>
      </c>
      <c r="F6" s="173"/>
      <c r="G6" s="292"/>
    </row>
    <row r="7" spans="2:9" ht="16" x14ac:dyDescent="0.2">
      <c r="B7" s="79">
        <v>2</v>
      </c>
      <c r="C7" s="1763">
        <f>'7S - 6B - 1 RR'!C5</f>
        <v>2</v>
      </c>
      <c r="D7" s="1763"/>
      <c r="E7" s="120">
        <f>'7S - 6B - 1 RR'!D5</f>
        <v>0</v>
      </c>
      <c r="F7" s="173" t="s">
        <v>1038</v>
      </c>
      <c r="G7" s="437">
        <f>'7S - 6B - 1 RR'!K5</f>
        <v>0</v>
      </c>
    </row>
    <row r="8" spans="2:9" ht="16" x14ac:dyDescent="0.2">
      <c r="B8" s="79">
        <v>3</v>
      </c>
      <c r="C8" s="1763">
        <f>'7S - 6B - 1 RR'!C6</f>
        <v>3</v>
      </c>
      <c r="D8" s="1763"/>
      <c r="E8" s="120">
        <f>'7S - 6B - 1 RR'!D6</f>
        <v>0</v>
      </c>
      <c r="F8" s="173" t="s">
        <v>1038</v>
      </c>
      <c r="G8" s="437">
        <f>'7S - 6B - 1 RR'!K6</f>
        <v>0</v>
      </c>
    </row>
    <row r="9" spans="2:9" ht="16" x14ac:dyDescent="0.2">
      <c r="B9" s="79">
        <v>4</v>
      </c>
      <c r="C9" s="1763">
        <f>'7S - 6B - 1 RR'!C7</f>
        <v>4</v>
      </c>
      <c r="D9" s="1763"/>
      <c r="E9" s="120">
        <f>'7S - 6B - 1 RR'!D7</f>
        <v>0</v>
      </c>
      <c r="F9" s="173" t="s">
        <v>1038</v>
      </c>
      <c r="G9" s="437">
        <f>'7S - 6B - 1 RR'!K7</f>
        <v>0</v>
      </c>
    </row>
    <row r="10" spans="2:9" ht="16" x14ac:dyDescent="0.2">
      <c r="B10" s="79">
        <v>5</v>
      </c>
      <c r="C10" s="1763">
        <f>'7S - 6B - 1 RR'!C8</f>
        <v>5</v>
      </c>
      <c r="D10" s="1763"/>
      <c r="E10" s="120">
        <f>'7S - 6B - 1 RR'!D8</f>
        <v>0</v>
      </c>
      <c r="F10" s="173" t="s">
        <v>1038</v>
      </c>
      <c r="G10" s="437">
        <f>'7S - 6B - 1 RR'!K8</f>
        <v>0</v>
      </c>
    </row>
    <row r="11" spans="2:9" ht="16" x14ac:dyDescent="0.2">
      <c r="B11" s="79">
        <v>6</v>
      </c>
      <c r="C11" s="1763">
        <f>'7S - 6B - 1 RR'!C9</f>
        <v>6</v>
      </c>
      <c r="D11" s="1763"/>
      <c r="E11" s="120">
        <f>'7S - 6B - 1 RR'!D9</f>
        <v>0</v>
      </c>
      <c r="F11" s="173" t="s">
        <v>1038</v>
      </c>
      <c r="G11" s="437">
        <f>'7S - 6B - 1 RR'!K9</f>
        <v>0</v>
      </c>
    </row>
    <row r="12" spans="2:9" ht="16" x14ac:dyDescent="0.2">
      <c r="B12" s="79">
        <v>7</v>
      </c>
      <c r="C12" s="1763">
        <f>'7S - 6B - 1 RR'!C10</f>
        <v>7</v>
      </c>
      <c r="D12" s="1763"/>
      <c r="E12" s="120">
        <f>'7S - 6B - 1 RR'!D10</f>
        <v>0</v>
      </c>
      <c r="F12" s="173" t="s">
        <v>1038</v>
      </c>
      <c r="G12" s="437">
        <f>'7S - 6B - 1 RR'!K10</f>
        <v>0</v>
      </c>
    </row>
    <row r="27" spans="2:11" x14ac:dyDescent="0.15">
      <c r="B27"/>
      <c r="C27"/>
      <c r="D27"/>
      <c r="E27"/>
      <c r="F27"/>
      <c r="G27"/>
      <c r="H27"/>
      <c r="I27"/>
      <c r="J27"/>
      <c r="K27"/>
    </row>
    <row r="28" spans="2:11" x14ac:dyDescent="0.15">
      <c r="B28"/>
      <c r="C28"/>
      <c r="D28"/>
      <c r="E28"/>
      <c r="F28"/>
      <c r="G28"/>
      <c r="H28"/>
      <c r="I28"/>
      <c r="J28"/>
      <c r="K28"/>
    </row>
    <row r="29" spans="2:11" x14ac:dyDescent="0.15">
      <c r="B29"/>
      <c r="C29"/>
      <c r="D29"/>
      <c r="E29"/>
      <c r="F29"/>
      <c r="G29"/>
      <c r="H29"/>
      <c r="I29"/>
      <c r="J29"/>
      <c r="K29"/>
    </row>
    <row r="30" spans="2:11" x14ac:dyDescent="0.15">
      <c r="B30"/>
      <c r="C30"/>
      <c r="D30"/>
      <c r="E30"/>
      <c r="F30"/>
      <c r="G30"/>
      <c r="H30"/>
      <c r="I30"/>
      <c r="J30"/>
      <c r="K30"/>
    </row>
    <row r="31" spans="2:11" x14ac:dyDescent="0.15">
      <c r="B31"/>
      <c r="C31"/>
      <c r="D31"/>
      <c r="E31"/>
      <c r="F31"/>
      <c r="G31"/>
      <c r="H31"/>
      <c r="I31"/>
      <c r="J31"/>
      <c r="K31"/>
    </row>
    <row r="32" spans="2:11" x14ac:dyDescent="0.15">
      <c r="B32"/>
      <c r="C32"/>
      <c r="D32"/>
      <c r="E32"/>
      <c r="F32"/>
      <c r="G32"/>
      <c r="H32"/>
      <c r="I32"/>
      <c r="J32"/>
      <c r="K32"/>
    </row>
    <row r="33" spans="2:11" x14ac:dyDescent="0.15">
      <c r="B33"/>
      <c r="C33"/>
      <c r="D33"/>
      <c r="E33"/>
      <c r="F33"/>
      <c r="G33"/>
      <c r="H33"/>
      <c r="I33"/>
      <c r="J33"/>
      <c r="K33"/>
    </row>
    <row r="34" spans="2:11" x14ac:dyDescent="0.15">
      <c r="B34"/>
      <c r="C34"/>
      <c r="D34"/>
      <c r="E34"/>
      <c r="F34"/>
      <c r="G34"/>
      <c r="H34"/>
      <c r="I34"/>
      <c r="J34"/>
      <c r="K34"/>
    </row>
    <row r="35" spans="2:11" x14ac:dyDescent="0.15">
      <c r="B35"/>
      <c r="C35"/>
      <c r="D35"/>
      <c r="E35"/>
      <c r="F35"/>
      <c r="G35"/>
      <c r="H35"/>
      <c r="I35"/>
      <c r="J35"/>
      <c r="K35"/>
    </row>
    <row r="36" spans="2:11" ht="16" x14ac:dyDescent="0.2">
      <c r="B36"/>
      <c r="C36" s="1760" t="s">
        <v>194</v>
      </c>
      <c r="D36" s="1760"/>
      <c r="E36" s="1760"/>
      <c r="F36" s="1760"/>
      <c r="G36" s="1760"/>
      <c r="H36" s="1760"/>
      <c r="I36" s="1760"/>
      <c r="J36" s="1760"/>
      <c r="K36"/>
    </row>
    <row r="37" spans="2:11" ht="14" thickBot="1" x14ac:dyDescent="0.2"/>
    <row r="38" spans="2:11" ht="19" thickBot="1" x14ac:dyDescent="0.25">
      <c r="B38" s="1764" t="s">
        <v>1461</v>
      </c>
      <c r="C38" s="1765"/>
      <c r="D38" s="220" t="s">
        <v>1460</v>
      </c>
      <c r="E38" s="479" t="s">
        <v>18</v>
      </c>
      <c r="F38" s="480"/>
      <c r="G38" s="295" t="s">
        <v>203</v>
      </c>
      <c r="H38" s="296" t="s">
        <v>199</v>
      </c>
      <c r="I38" s="297"/>
      <c r="J38" s="298" t="s">
        <v>200</v>
      </c>
      <c r="K38" s="297">
        <v>1</v>
      </c>
    </row>
    <row r="39" spans="2:11" x14ac:dyDescent="0.15">
      <c r="B39" s="300" t="s">
        <v>892</v>
      </c>
      <c r="C39" s="301" t="s">
        <v>197</v>
      </c>
      <c r="D39" s="302" t="s">
        <v>2322</v>
      </c>
      <c r="E39" s="303" t="s">
        <v>197</v>
      </c>
      <c r="F39" s="304" t="s">
        <v>2324</v>
      </c>
      <c r="G39" s="305" t="s">
        <v>1041</v>
      </c>
      <c r="H39" s="106" t="s">
        <v>1042</v>
      </c>
      <c r="I39" s="106" t="s">
        <v>1043</v>
      </c>
      <c r="J39" s="106" t="s">
        <v>193</v>
      </c>
      <c r="K39" s="306" t="s">
        <v>2063</v>
      </c>
    </row>
    <row r="40" spans="2:11" ht="16" x14ac:dyDescent="0.2">
      <c r="B40" s="307">
        <v>1</v>
      </c>
      <c r="C40" s="308">
        <f>G12</f>
        <v>0</v>
      </c>
      <c r="D40" s="33">
        <f>C12</f>
        <v>7</v>
      </c>
      <c r="E40" s="308">
        <f>G7</f>
        <v>0</v>
      </c>
      <c r="F40" s="33">
        <f>C7</f>
        <v>2</v>
      </c>
      <c r="G40" s="309"/>
      <c r="H40" s="99"/>
      <c r="I40" s="211"/>
      <c r="J40" s="99"/>
      <c r="K40" s="102"/>
    </row>
    <row r="41" spans="2:11" ht="16" x14ac:dyDescent="0.2">
      <c r="B41" s="307">
        <v>2</v>
      </c>
      <c r="C41" s="308">
        <f>G9</f>
        <v>0</v>
      </c>
      <c r="D41" s="33">
        <f>C9</f>
        <v>4</v>
      </c>
      <c r="E41" s="308">
        <f>G10</f>
        <v>0</v>
      </c>
      <c r="F41" s="33">
        <f>C10</f>
        <v>5</v>
      </c>
      <c r="G41" s="310"/>
      <c r="H41" s="99"/>
      <c r="I41" s="211"/>
      <c r="J41" s="99"/>
      <c r="K41" s="102"/>
    </row>
    <row r="42" spans="2:11" ht="17" thickBot="1" x14ac:dyDescent="0.25">
      <c r="B42" s="307">
        <v>3</v>
      </c>
      <c r="C42" s="308">
        <f>G11</f>
        <v>0</v>
      </c>
      <c r="D42" s="33">
        <f>C11</f>
        <v>6</v>
      </c>
      <c r="E42" s="308">
        <f>G8</f>
        <v>0</v>
      </c>
      <c r="F42" s="33">
        <f>C8</f>
        <v>3</v>
      </c>
      <c r="G42" s="310"/>
      <c r="H42" s="99"/>
      <c r="I42" s="211"/>
      <c r="J42" s="99"/>
      <c r="K42" s="102"/>
    </row>
    <row r="43" spans="2:11" ht="17" thickBot="1" x14ac:dyDescent="0.25">
      <c r="B43" s="1766" t="s">
        <v>1458</v>
      </c>
      <c r="C43" s="1767"/>
      <c r="D43" s="1767"/>
      <c r="E43" s="1767"/>
      <c r="F43" s="1767"/>
      <c r="G43" s="1767"/>
      <c r="H43" s="1767"/>
      <c r="I43" s="1769" t="s">
        <v>2062</v>
      </c>
      <c r="J43" s="1770"/>
      <c r="K43" s="252"/>
    </row>
    <row r="44" spans="2:11" ht="16" x14ac:dyDescent="0.2">
      <c r="B44" s="523"/>
      <c r="C44"/>
      <c r="D44"/>
      <c r="E44"/>
      <c r="F44"/>
      <c r="G44"/>
      <c r="H44"/>
      <c r="I44"/>
      <c r="J44"/>
      <c r="K44"/>
    </row>
    <row r="45" spans="2:11" ht="16" x14ac:dyDescent="0.2">
      <c r="C45" s="1760" t="s">
        <v>194</v>
      </c>
      <c r="D45" s="1760"/>
      <c r="E45" s="1760"/>
      <c r="F45" s="1760"/>
      <c r="G45" s="1760"/>
      <c r="H45" s="1760"/>
      <c r="I45" s="1760"/>
      <c r="J45" s="1760"/>
      <c r="K45"/>
    </row>
    <row r="46" spans="2:11" ht="14" thickBot="1" x14ac:dyDescent="0.2"/>
    <row r="47" spans="2:11" ht="19" thickBot="1" x14ac:dyDescent="0.25">
      <c r="B47" s="1764" t="s">
        <v>1461</v>
      </c>
      <c r="C47" s="1765"/>
      <c r="D47" s="220" t="s">
        <v>1460</v>
      </c>
      <c r="E47" s="479" t="s">
        <v>18</v>
      </c>
      <c r="F47" s="480"/>
      <c r="G47" s="295" t="s">
        <v>203</v>
      </c>
      <c r="H47" s="296" t="s">
        <v>199</v>
      </c>
      <c r="I47" s="297"/>
      <c r="J47" s="298" t="s">
        <v>200</v>
      </c>
      <c r="K47" s="297">
        <v>2</v>
      </c>
    </row>
    <row r="48" spans="2:11" x14ac:dyDescent="0.15">
      <c r="B48" s="300" t="s">
        <v>892</v>
      </c>
      <c r="C48" s="301" t="s">
        <v>197</v>
      </c>
      <c r="D48" s="302" t="s">
        <v>2322</v>
      </c>
      <c r="E48" s="303" t="s">
        <v>197</v>
      </c>
      <c r="F48" s="304" t="s">
        <v>2324</v>
      </c>
      <c r="G48" s="305" t="s">
        <v>1041</v>
      </c>
      <c r="H48" s="106" t="s">
        <v>1042</v>
      </c>
      <c r="I48" s="106" t="s">
        <v>1043</v>
      </c>
      <c r="J48" s="106" t="s">
        <v>193</v>
      </c>
      <c r="K48" s="306" t="s">
        <v>2063</v>
      </c>
    </row>
    <row r="49" spans="2:11" ht="16" x14ac:dyDescent="0.2">
      <c r="B49" s="307">
        <v>1</v>
      </c>
      <c r="C49" s="308">
        <f>G10</f>
        <v>0</v>
      </c>
      <c r="D49" s="33">
        <f>C6</f>
        <v>1</v>
      </c>
      <c r="E49" s="308">
        <f>G9</f>
        <v>0</v>
      </c>
      <c r="F49" s="33">
        <f>C9</f>
        <v>4</v>
      </c>
      <c r="G49" s="309"/>
      <c r="H49" s="99"/>
      <c r="I49" s="211"/>
      <c r="J49" s="99"/>
      <c r="K49" s="102"/>
    </row>
    <row r="50" spans="2:11" ht="16" x14ac:dyDescent="0.2">
      <c r="B50" s="307">
        <v>2</v>
      </c>
      <c r="C50" s="308">
        <f>G8</f>
        <v>0</v>
      </c>
      <c r="D50" s="33">
        <f>C8</f>
        <v>3</v>
      </c>
      <c r="E50" s="308">
        <f>G7</f>
        <v>0</v>
      </c>
      <c r="F50" s="33">
        <f>C7</f>
        <v>2</v>
      </c>
      <c r="G50" s="310"/>
      <c r="H50" s="99"/>
      <c r="I50" s="211"/>
      <c r="J50" s="99"/>
      <c r="K50" s="102"/>
    </row>
    <row r="51" spans="2:11" ht="17" thickBot="1" x14ac:dyDescent="0.25">
      <c r="B51" s="307">
        <v>3</v>
      </c>
      <c r="C51" s="308">
        <f>G12</f>
        <v>0</v>
      </c>
      <c r="D51" s="33">
        <f>C12</f>
        <v>7</v>
      </c>
      <c r="E51" s="308">
        <f>G11</f>
        <v>0</v>
      </c>
      <c r="F51" s="33">
        <f>C11</f>
        <v>6</v>
      </c>
      <c r="G51" s="310"/>
      <c r="H51" s="99"/>
      <c r="I51" s="211"/>
      <c r="J51" s="99"/>
      <c r="K51" s="102"/>
    </row>
    <row r="52" spans="2:11" ht="17" thickBot="1" x14ac:dyDescent="0.25">
      <c r="B52" s="1766" t="s">
        <v>1458</v>
      </c>
      <c r="C52" s="1767"/>
      <c r="D52" s="1767"/>
      <c r="E52" s="1767"/>
      <c r="F52" s="1767"/>
      <c r="G52" s="1767"/>
      <c r="H52" s="1767"/>
      <c r="I52" s="1769" t="s">
        <v>2062</v>
      </c>
      <c r="J52" s="1770"/>
      <c r="K52" s="252"/>
    </row>
    <row r="58" spans="2:11" ht="16" x14ac:dyDescent="0.2">
      <c r="C58" s="1760" t="s">
        <v>194</v>
      </c>
      <c r="D58" s="1760"/>
      <c r="E58" s="1760"/>
      <c r="F58" s="1760"/>
      <c r="G58" s="1760"/>
      <c r="H58" s="1760"/>
      <c r="I58" s="1760"/>
      <c r="J58" s="1760"/>
    </row>
    <row r="59" spans="2:11" ht="14" thickBot="1" x14ac:dyDescent="0.2"/>
    <row r="60" spans="2:11" ht="19" thickBot="1" x14ac:dyDescent="0.25">
      <c r="B60" s="1764" t="s">
        <v>1461</v>
      </c>
      <c r="C60" s="1825"/>
      <c r="D60" s="220" t="s">
        <v>1460</v>
      </c>
      <c r="E60" s="1699" t="s">
        <v>18</v>
      </c>
      <c r="F60" s="1826"/>
      <c r="G60" s="295" t="s">
        <v>203</v>
      </c>
      <c r="H60" s="296" t="s">
        <v>199</v>
      </c>
      <c r="I60" s="297"/>
      <c r="J60" s="298" t="s">
        <v>200</v>
      </c>
      <c r="K60" s="297">
        <v>3</v>
      </c>
    </row>
    <row r="61" spans="2:11" ht="15.75" customHeight="1" x14ac:dyDescent="0.15">
      <c r="B61" s="300" t="s">
        <v>892</v>
      </c>
      <c r="C61" s="301" t="s">
        <v>197</v>
      </c>
      <c r="D61" s="302" t="s">
        <v>2322</v>
      </c>
      <c r="E61" s="303" t="s">
        <v>197</v>
      </c>
      <c r="F61" s="304" t="s">
        <v>2324</v>
      </c>
      <c r="G61" s="305" t="s">
        <v>1041</v>
      </c>
      <c r="H61" s="106" t="s">
        <v>1042</v>
      </c>
      <c r="I61" s="106" t="s">
        <v>1043</v>
      </c>
      <c r="J61" s="106" t="s">
        <v>193</v>
      </c>
      <c r="K61" s="306" t="s">
        <v>2063</v>
      </c>
    </row>
    <row r="62" spans="2:11" ht="15.75" customHeight="1" x14ac:dyDescent="0.2">
      <c r="B62" s="307">
        <v>1</v>
      </c>
      <c r="C62" s="308">
        <f>G10</f>
        <v>0</v>
      </c>
      <c r="D62" s="33">
        <f>C6</f>
        <v>1</v>
      </c>
      <c r="E62" s="308">
        <f>G9</f>
        <v>0</v>
      </c>
      <c r="F62" s="33">
        <f>C10</f>
        <v>5</v>
      </c>
      <c r="G62" s="309"/>
      <c r="H62" s="99"/>
      <c r="I62" s="211"/>
      <c r="J62" s="99"/>
      <c r="K62" s="102"/>
    </row>
    <row r="63" spans="2:11" ht="15.75" customHeight="1" x14ac:dyDescent="0.2">
      <c r="B63" s="307">
        <v>2</v>
      </c>
      <c r="C63" s="308">
        <f>G7</f>
        <v>0</v>
      </c>
      <c r="D63" s="33">
        <f>C7</f>
        <v>2</v>
      </c>
      <c r="E63" s="308">
        <f>G11</f>
        <v>0</v>
      </c>
      <c r="F63" s="33">
        <f>C11</f>
        <v>6</v>
      </c>
      <c r="G63" s="310"/>
      <c r="H63" s="99"/>
      <c r="I63" s="211"/>
      <c r="J63" s="99"/>
      <c r="K63" s="102"/>
    </row>
    <row r="64" spans="2:11" ht="15.75" customHeight="1" thickBot="1" x14ac:dyDescent="0.25">
      <c r="B64" s="307">
        <v>3</v>
      </c>
      <c r="C64" s="308">
        <f>G8</f>
        <v>0</v>
      </c>
      <c r="D64" s="33">
        <f>C8</f>
        <v>3</v>
      </c>
      <c r="E64" s="308">
        <f>G12</f>
        <v>0</v>
      </c>
      <c r="F64" s="33">
        <f>C12</f>
        <v>7</v>
      </c>
      <c r="G64" s="310"/>
      <c r="H64" s="99"/>
      <c r="I64" s="211"/>
      <c r="J64" s="99"/>
      <c r="K64" s="102"/>
    </row>
    <row r="65" spans="2:11" ht="15.75" customHeight="1" thickBot="1" x14ac:dyDescent="0.25">
      <c r="B65" s="1766" t="s">
        <v>1458</v>
      </c>
      <c r="C65" s="1767"/>
      <c r="D65" s="1767"/>
      <c r="E65" s="1767"/>
      <c r="F65" s="1767"/>
      <c r="G65" s="1767"/>
      <c r="H65" s="1767"/>
      <c r="I65" s="1769" t="s">
        <v>2062</v>
      </c>
      <c r="J65" s="1770"/>
      <c r="K65" s="252"/>
    </row>
    <row r="66" spans="2:11" ht="15.75" customHeight="1" x14ac:dyDescent="0.15">
      <c r="B66"/>
      <c r="C66"/>
      <c r="D66"/>
      <c r="E66"/>
      <c r="F66"/>
      <c r="G66"/>
      <c r="H66"/>
      <c r="I66"/>
      <c r="J66"/>
      <c r="K66"/>
    </row>
    <row r="67" spans="2:11" ht="15.75" customHeight="1" x14ac:dyDescent="0.2">
      <c r="B67"/>
      <c r="C67" s="1760" t="s">
        <v>194</v>
      </c>
      <c r="D67" s="1760"/>
      <c r="E67" s="1760"/>
      <c r="F67" s="1760"/>
      <c r="G67" s="1760"/>
      <c r="H67" s="1760"/>
      <c r="I67" s="1760"/>
      <c r="J67" s="1760"/>
      <c r="K67"/>
    </row>
    <row r="68" spans="2:11" ht="15.75" customHeight="1" thickBot="1" x14ac:dyDescent="0.2"/>
    <row r="69" spans="2:11" ht="18.75" customHeight="1" thickBot="1" x14ac:dyDescent="0.25">
      <c r="B69" s="1764" t="s">
        <v>1461</v>
      </c>
      <c r="C69" s="1765"/>
      <c r="D69" s="220" t="s">
        <v>1460</v>
      </c>
      <c r="E69" s="479" t="s">
        <v>18</v>
      </c>
      <c r="F69" s="480"/>
      <c r="G69" s="295" t="s">
        <v>203</v>
      </c>
      <c r="H69" s="296" t="s">
        <v>199</v>
      </c>
      <c r="I69" s="297"/>
      <c r="J69" s="298" t="s">
        <v>200</v>
      </c>
      <c r="K69" s="297">
        <v>4</v>
      </c>
    </row>
    <row r="70" spans="2:11" ht="15.75" customHeight="1" x14ac:dyDescent="0.15">
      <c r="B70" s="300" t="s">
        <v>892</v>
      </c>
      <c r="C70" s="301" t="s">
        <v>197</v>
      </c>
      <c r="D70" s="302" t="s">
        <v>2322</v>
      </c>
      <c r="E70" s="303" t="s">
        <v>197</v>
      </c>
      <c r="F70" s="304" t="s">
        <v>2324</v>
      </c>
      <c r="G70" s="305" t="s">
        <v>1041</v>
      </c>
      <c r="H70" s="106" t="s">
        <v>1042</v>
      </c>
      <c r="I70" s="106" t="s">
        <v>1043</v>
      </c>
      <c r="J70" s="106" t="s">
        <v>193</v>
      </c>
      <c r="K70" s="306" t="s">
        <v>2063</v>
      </c>
    </row>
    <row r="71" spans="2:11" ht="15.75" customHeight="1" x14ac:dyDescent="0.2">
      <c r="B71" s="307">
        <v>1</v>
      </c>
      <c r="C71" s="308">
        <f>G7</f>
        <v>0</v>
      </c>
      <c r="D71" s="33">
        <f>C7</f>
        <v>2</v>
      </c>
      <c r="E71" s="308">
        <f>G10</f>
        <v>0</v>
      </c>
      <c r="F71" s="33">
        <f>C6</f>
        <v>1</v>
      </c>
      <c r="G71" s="309"/>
      <c r="H71" s="99"/>
      <c r="I71" s="211"/>
      <c r="J71" s="99"/>
      <c r="K71" s="102"/>
    </row>
    <row r="72" spans="2:11" ht="16" x14ac:dyDescent="0.2">
      <c r="B72" s="307">
        <v>2</v>
      </c>
      <c r="C72" s="308">
        <f>G8</f>
        <v>0</v>
      </c>
      <c r="D72" s="33">
        <f>C8</f>
        <v>3</v>
      </c>
      <c r="E72" s="308">
        <f>G11</f>
        <v>0</v>
      </c>
      <c r="F72" s="33">
        <f>C9</f>
        <v>4</v>
      </c>
      <c r="G72" s="310"/>
      <c r="H72" s="99"/>
      <c r="I72" s="211"/>
      <c r="J72" s="99"/>
      <c r="K72" s="102"/>
    </row>
    <row r="73" spans="2:11" ht="15.75" customHeight="1" thickBot="1" x14ac:dyDescent="0.25">
      <c r="B73" s="307">
        <v>3</v>
      </c>
      <c r="C73" s="308">
        <f>G9</f>
        <v>0</v>
      </c>
      <c r="D73" s="33">
        <f>C10</f>
        <v>5</v>
      </c>
      <c r="E73" s="308">
        <f>G12</f>
        <v>0</v>
      </c>
      <c r="F73" s="33">
        <f>C12</f>
        <v>7</v>
      </c>
      <c r="G73" s="310"/>
      <c r="H73" s="99"/>
      <c r="I73" s="211"/>
      <c r="J73" s="99"/>
      <c r="K73" s="102"/>
    </row>
    <row r="74" spans="2:11" ht="17" thickBot="1" x14ac:dyDescent="0.25">
      <c r="B74" s="1766" t="s">
        <v>1458</v>
      </c>
      <c r="C74" s="1767"/>
      <c r="D74" s="1767"/>
      <c r="E74" s="1767"/>
      <c r="F74" s="1767"/>
      <c r="G74" s="1767"/>
      <c r="H74" s="1767"/>
      <c r="I74" s="1769" t="s">
        <v>2062</v>
      </c>
      <c r="J74" s="1770"/>
      <c r="K74" s="252"/>
    </row>
    <row r="76" spans="2:11" ht="16" x14ac:dyDescent="0.2">
      <c r="C76" s="1760" t="s">
        <v>194</v>
      </c>
      <c r="D76" s="1760"/>
      <c r="E76" s="1760"/>
      <c r="F76" s="1760"/>
      <c r="G76" s="1760"/>
      <c r="H76" s="1760"/>
      <c r="I76" s="1760"/>
      <c r="J76" s="1760"/>
    </row>
    <row r="77" spans="2:11" ht="14" thickBot="1" x14ac:dyDescent="0.2"/>
    <row r="78" spans="2:11" ht="19" thickBot="1" x14ac:dyDescent="0.25">
      <c r="B78" s="1764" t="s">
        <v>1461</v>
      </c>
      <c r="C78" s="1825"/>
      <c r="D78" s="220" t="s">
        <v>1460</v>
      </c>
      <c r="E78" s="1699" t="s">
        <v>18</v>
      </c>
      <c r="F78" s="1826"/>
      <c r="G78" s="295" t="s">
        <v>203</v>
      </c>
      <c r="H78" s="296" t="s">
        <v>199</v>
      </c>
      <c r="I78" s="297"/>
      <c r="J78" s="298" t="s">
        <v>200</v>
      </c>
      <c r="K78" s="297">
        <v>5</v>
      </c>
    </row>
    <row r="79" spans="2:11" x14ac:dyDescent="0.15">
      <c r="B79" s="300" t="s">
        <v>892</v>
      </c>
      <c r="C79" s="301" t="s">
        <v>197</v>
      </c>
      <c r="D79" s="302" t="s">
        <v>2322</v>
      </c>
      <c r="E79" s="303" t="s">
        <v>197</v>
      </c>
      <c r="F79" s="304" t="s">
        <v>2324</v>
      </c>
      <c r="G79" s="305" t="s">
        <v>1041</v>
      </c>
      <c r="H79" s="106" t="s">
        <v>1042</v>
      </c>
      <c r="I79" s="106" t="s">
        <v>1043</v>
      </c>
      <c r="J79" s="106" t="s">
        <v>193</v>
      </c>
      <c r="K79" s="306" t="s">
        <v>2063</v>
      </c>
    </row>
    <row r="80" spans="2:11" ht="16" x14ac:dyDescent="0.2">
      <c r="B80" s="307">
        <v>1</v>
      </c>
      <c r="C80" s="308">
        <f>G10</f>
        <v>0</v>
      </c>
      <c r="D80" s="33">
        <f>C6</f>
        <v>1</v>
      </c>
      <c r="E80" s="308">
        <f>G8</f>
        <v>0</v>
      </c>
      <c r="F80" s="33">
        <f>C8</f>
        <v>3</v>
      </c>
      <c r="G80" s="309"/>
      <c r="H80" s="99"/>
      <c r="I80" s="211"/>
      <c r="J80" s="99"/>
      <c r="K80" s="102"/>
    </row>
    <row r="81" spans="2:11" ht="16" x14ac:dyDescent="0.2">
      <c r="B81" s="307">
        <v>2</v>
      </c>
      <c r="C81" s="308">
        <f>G9</f>
        <v>0</v>
      </c>
      <c r="D81" s="33">
        <f>C10</f>
        <v>5</v>
      </c>
      <c r="E81" s="308">
        <f>G7</f>
        <v>0</v>
      </c>
      <c r="F81" s="33">
        <f>C7</f>
        <v>2</v>
      </c>
      <c r="G81" s="310"/>
      <c r="H81" s="99"/>
      <c r="I81" s="211"/>
      <c r="J81" s="99"/>
      <c r="K81" s="102"/>
    </row>
    <row r="82" spans="2:11" ht="17" thickBot="1" x14ac:dyDescent="0.25">
      <c r="B82" s="307">
        <v>3</v>
      </c>
      <c r="C82" s="308">
        <f>G11</f>
        <v>0</v>
      </c>
      <c r="D82" s="33">
        <f>C9</f>
        <v>4</v>
      </c>
      <c r="E82" s="308">
        <f>G12</f>
        <v>0</v>
      </c>
      <c r="F82" s="33">
        <f>C11</f>
        <v>6</v>
      </c>
      <c r="G82" s="310"/>
      <c r="H82" s="99"/>
      <c r="I82" s="211"/>
      <c r="J82" s="99"/>
      <c r="K82" s="102"/>
    </row>
    <row r="83" spans="2:11" ht="17" thickBot="1" x14ac:dyDescent="0.25">
      <c r="B83" s="1766" t="s">
        <v>1458</v>
      </c>
      <c r="C83" s="1767"/>
      <c r="D83" s="1767"/>
      <c r="E83" s="1767"/>
      <c r="F83" s="1767"/>
      <c r="G83" s="1767"/>
      <c r="H83" s="1767"/>
      <c r="I83" s="1769" t="s">
        <v>2062</v>
      </c>
      <c r="J83" s="1770"/>
      <c r="K83" s="252"/>
    </row>
    <row r="85" spans="2:11" ht="16" x14ac:dyDescent="0.2">
      <c r="C85" s="1760" t="s">
        <v>194</v>
      </c>
      <c r="D85" s="1760"/>
      <c r="E85" s="1760"/>
      <c r="F85" s="1760"/>
      <c r="G85" s="1760"/>
      <c r="H85" s="1760"/>
      <c r="I85" s="1760"/>
      <c r="J85" s="1760"/>
    </row>
    <row r="86" spans="2:11" ht="14" thickBot="1" x14ac:dyDescent="0.2"/>
    <row r="87" spans="2:11" ht="19" thickBot="1" x14ac:dyDescent="0.25">
      <c r="B87" s="1764" t="s">
        <v>1461</v>
      </c>
      <c r="C87" s="1825"/>
      <c r="D87" s="220" t="s">
        <v>1460</v>
      </c>
      <c r="E87" s="1699" t="s">
        <v>18</v>
      </c>
      <c r="F87" s="1826"/>
      <c r="G87" s="295" t="s">
        <v>203</v>
      </c>
      <c r="H87" s="296" t="s">
        <v>199</v>
      </c>
      <c r="I87" s="297"/>
      <c r="J87" s="298" t="s">
        <v>200</v>
      </c>
      <c r="K87" s="297">
        <v>6</v>
      </c>
    </row>
    <row r="88" spans="2:11" x14ac:dyDescent="0.15">
      <c r="B88" s="300" t="s">
        <v>892</v>
      </c>
      <c r="C88" s="301" t="s">
        <v>197</v>
      </c>
      <c r="D88" s="302" t="s">
        <v>2322</v>
      </c>
      <c r="E88" s="303" t="s">
        <v>197</v>
      </c>
      <c r="F88" s="304" t="s">
        <v>2324</v>
      </c>
      <c r="G88" s="305" t="s">
        <v>1041</v>
      </c>
      <c r="H88" s="106" t="s">
        <v>1042</v>
      </c>
      <c r="I88" s="106" t="s">
        <v>1043</v>
      </c>
      <c r="J88" s="106" t="s">
        <v>193</v>
      </c>
      <c r="K88" s="306" t="s">
        <v>2063</v>
      </c>
    </row>
    <row r="89" spans="2:11" ht="16" x14ac:dyDescent="0.2">
      <c r="B89" s="307">
        <v>1</v>
      </c>
      <c r="C89" s="308">
        <f>G9</f>
        <v>0</v>
      </c>
      <c r="D89" s="33">
        <f>C10</f>
        <v>5</v>
      </c>
      <c r="E89" s="308">
        <f>G8</f>
        <v>0</v>
      </c>
      <c r="F89" s="33">
        <f>C8</f>
        <v>3</v>
      </c>
      <c r="G89" s="309"/>
      <c r="H89" s="99"/>
      <c r="I89" s="211"/>
      <c r="J89" s="99"/>
      <c r="K89" s="102"/>
    </row>
    <row r="90" spans="2:11" ht="16" x14ac:dyDescent="0.2">
      <c r="B90" s="307">
        <v>2</v>
      </c>
      <c r="C90" s="308">
        <f>G12</f>
        <v>0</v>
      </c>
      <c r="D90" s="33">
        <f>C11</f>
        <v>6</v>
      </c>
      <c r="E90" s="308">
        <f>G10</f>
        <v>0</v>
      </c>
      <c r="F90" s="33">
        <f>C6</f>
        <v>1</v>
      </c>
      <c r="G90" s="310"/>
      <c r="H90" s="99"/>
      <c r="I90" s="211"/>
      <c r="J90" s="99"/>
      <c r="K90" s="102"/>
    </row>
    <row r="91" spans="2:11" ht="17" thickBot="1" x14ac:dyDescent="0.25">
      <c r="B91" s="307">
        <v>3</v>
      </c>
      <c r="C91" s="308">
        <f>G11</f>
        <v>0</v>
      </c>
      <c r="D91" s="33">
        <f>C9</f>
        <v>4</v>
      </c>
      <c r="E91" s="308">
        <f>G7</f>
        <v>0</v>
      </c>
      <c r="F91" s="33">
        <f>C12</f>
        <v>7</v>
      </c>
      <c r="G91" s="310"/>
      <c r="H91" s="99"/>
      <c r="I91" s="211"/>
      <c r="J91" s="99"/>
      <c r="K91" s="102"/>
    </row>
    <row r="92" spans="2:11" ht="17" thickBot="1" x14ac:dyDescent="0.25">
      <c r="B92" s="1766" t="s">
        <v>1458</v>
      </c>
      <c r="C92" s="1767"/>
      <c r="D92" s="1767"/>
      <c r="E92" s="1767"/>
      <c r="F92" s="1767"/>
      <c r="G92" s="1767"/>
      <c r="H92" s="1767"/>
      <c r="I92" s="1769" t="s">
        <v>2062</v>
      </c>
      <c r="J92" s="1770"/>
      <c r="K92" s="252"/>
    </row>
    <row r="94" spans="2:11" ht="16" x14ac:dyDescent="0.2">
      <c r="B94"/>
      <c r="C94" s="1760" t="s">
        <v>194</v>
      </c>
      <c r="D94" s="1760"/>
      <c r="E94" s="1760"/>
      <c r="F94" s="1760"/>
      <c r="G94" s="1760"/>
      <c r="H94" s="1760"/>
      <c r="I94" s="1760"/>
      <c r="J94" s="1760"/>
      <c r="K94"/>
    </row>
    <row r="95" spans="2:11" ht="14" thickBot="1" x14ac:dyDescent="0.2">
      <c r="B95"/>
      <c r="C95"/>
      <c r="D95"/>
      <c r="E95"/>
      <c r="F95"/>
      <c r="G95"/>
      <c r="H95"/>
      <c r="I95"/>
      <c r="J95"/>
      <c r="K95"/>
    </row>
    <row r="96" spans="2:11" ht="18.75" customHeight="1" thickBot="1" x14ac:dyDescent="0.25">
      <c r="B96" s="1764" t="s">
        <v>1461</v>
      </c>
      <c r="C96" s="1825"/>
      <c r="D96" s="220" t="s">
        <v>1460</v>
      </c>
      <c r="E96" s="1699" t="s">
        <v>18</v>
      </c>
      <c r="F96" s="1826"/>
      <c r="G96" s="295" t="s">
        <v>203</v>
      </c>
      <c r="H96" s="296" t="s">
        <v>199</v>
      </c>
      <c r="I96" s="297"/>
      <c r="J96" s="298" t="s">
        <v>200</v>
      </c>
      <c r="K96" s="297">
        <v>7</v>
      </c>
    </row>
    <row r="97" spans="2:11" x14ac:dyDescent="0.15">
      <c r="B97" s="300" t="s">
        <v>892</v>
      </c>
      <c r="C97" s="301" t="s">
        <v>197</v>
      </c>
      <c r="D97" s="302" t="s">
        <v>2322</v>
      </c>
      <c r="E97" s="303" t="s">
        <v>197</v>
      </c>
      <c r="F97" s="304" t="s">
        <v>2324</v>
      </c>
      <c r="G97" s="305" t="s">
        <v>1041</v>
      </c>
      <c r="H97" s="106" t="s">
        <v>1042</v>
      </c>
      <c r="I97" s="106" t="s">
        <v>1043</v>
      </c>
      <c r="J97" s="106" t="s">
        <v>193</v>
      </c>
      <c r="K97" s="306" t="s">
        <v>2063</v>
      </c>
    </row>
    <row r="98" spans="2:11" ht="16" x14ac:dyDescent="0.2">
      <c r="B98" s="307">
        <v>1</v>
      </c>
      <c r="C98" s="308">
        <f>G12</f>
        <v>0</v>
      </c>
      <c r="D98" s="33">
        <f>C11</f>
        <v>6</v>
      </c>
      <c r="E98" s="308">
        <f>G9</f>
        <v>0</v>
      </c>
      <c r="F98" s="33">
        <f>C10</f>
        <v>5</v>
      </c>
      <c r="G98" s="309"/>
      <c r="H98" s="99"/>
      <c r="I98" s="211"/>
      <c r="J98" s="99"/>
      <c r="K98" s="102"/>
    </row>
    <row r="99" spans="2:11" ht="16" x14ac:dyDescent="0.2">
      <c r="B99" s="307">
        <v>2</v>
      </c>
      <c r="C99" s="308">
        <f>G8</f>
        <v>0</v>
      </c>
      <c r="D99" s="33">
        <f>C7</f>
        <v>2</v>
      </c>
      <c r="E99" s="308">
        <f>G11</f>
        <v>0</v>
      </c>
      <c r="F99" s="33">
        <f>C9</f>
        <v>4</v>
      </c>
      <c r="G99" s="310"/>
      <c r="H99" s="99"/>
      <c r="I99" s="211"/>
      <c r="J99" s="99"/>
      <c r="K99" s="102"/>
    </row>
    <row r="100" spans="2:11" ht="17" thickBot="1" x14ac:dyDescent="0.25">
      <c r="B100" s="307">
        <v>3</v>
      </c>
      <c r="C100" s="308">
        <f>G7</f>
        <v>0</v>
      </c>
      <c r="D100" s="33">
        <f>C12</f>
        <v>7</v>
      </c>
      <c r="E100" s="308">
        <f>G10</f>
        <v>0</v>
      </c>
      <c r="F100" s="33">
        <f>C6</f>
        <v>1</v>
      </c>
      <c r="G100" s="310"/>
      <c r="H100" s="99"/>
      <c r="I100" s="211"/>
      <c r="J100" s="99"/>
      <c r="K100" s="102"/>
    </row>
    <row r="101" spans="2:11" ht="17" thickBot="1" x14ac:dyDescent="0.25">
      <c r="B101" s="1766" t="s">
        <v>1458</v>
      </c>
      <c r="C101" s="1767"/>
      <c r="D101" s="1767"/>
      <c r="E101" s="1767"/>
      <c r="F101" s="1767"/>
      <c r="G101" s="1767"/>
      <c r="H101" s="1767"/>
      <c r="I101" s="1769" t="s">
        <v>2062</v>
      </c>
      <c r="J101" s="1770"/>
      <c r="K101" s="252"/>
    </row>
    <row r="102" spans="2:11" x14ac:dyDescent="0.15">
      <c r="B102"/>
      <c r="C102"/>
      <c r="D102"/>
      <c r="E102"/>
      <c r="F102"/>
      <c r="G102"/>
      <c r="H102"/>
      <c r="I102"/>
      <c r="J102"/>
      <c r="K102"/>
    </row>
    <row r="103" spans="2:11" x14ac:dyDescent="0.15">
      <c r="B103"/>
      <c r="C103"/>
      <c r="D103"/>
      <c r="E103"/>
      <c r="F103"/>
      <c r="G103"/>
      <c r="H103"/>
      <c r="I103"/>
      <c r="J103"/>
      <c r="K103"/>
    </row>
    <row r="104" spans="2:11" x14ac:dyDescent="0.15">
      <c r="B104"/>
      <c r="C104"/>
      <c r="D104"/>
      <c r="E104"/>
      <c r="F104"/>
      <c r="G104"/>
      <c r="H104"/>
      <c r="I104"/>
      <c r="J104"/>
      <c r="K104"/>
    </row>
    <row r="105" spans="2:11" x14ac:dyDescent="0.15">
      <c r="B105"/>
      <c r="C105"/>
      <c r="D105"/>
      <c r="E105"/>
      <c r="F105"/>
      <c r="G105"/>
      <c r="H105"/>
      <c r="I105"/>
      <c r="J105"/>
      <c r="K105"/>
    </row>
    <row r="106" spans="2:11" x14ac:dyDescent="0.15">
      <c r="B106"/>
      <c r="C106"/>
      <c r="D106"/>
      <c r="E106"/>
      <c r="F106"/>
      <c r="G106"/>
      <c r="H106"/>
      <c r="I106"/>
      <c r="J106"/>
      <c r="K106"/>
    </row>
    <row r="107" spans="2:11" x14ac:dyDescent="0.15">
      <c r="B107"/>
      <c r="C107"/>
      <c r="D107"/>
      <c r="E107"/>
      <c r="F107"/>
      <c r="G107"/>
      <c r="H107"/>
      <c r="I107"/>
      <c r="J107"/>
      <c r="K107"/>
    </row>
    <row r="108" spans="2:11" x14ac:dyDescent="0.15">
      <c r="B108"/>
      <c r="C108"/>
      <c r="D108"/>
      <c r="E108"/>
      <c r="F108"/>
      <c r="G108"/>
      <c r="H108"/>
      <c r="I108"/>
      <c r="J108"/>
      <c r="K108"/>
    </row>
    <row r="109" spans="2:11" x14ac:dyDescent="0.15">
      <c r="B109"/>
      <c r="C109"/>
      <c r="D109"/>
      <c r="E109"/>
      <c r="F109"/>
      <c r="G109"/>
      <c r="H109"/>
      <c r="I109"/>
      <c r="J109"/>
      <c r="K109"/>
    </row>
    <row r="110" spans="2:11" x14ac:dyDescent="0.15">
      <c r="B110"/>
      <c r="C110"/>
      <c r="D110"/>
      <c r="E110"/>
      <c r="F110"/>
      <c r="G110"/>
      <c r="H110"/>
      <c r="I110"/>
      <c r="J110"/>
      <c r="K110"/>
    </row>
    <row r="111" spans="2:11" x14ac:dyDescent="0.15">
      <c r="B111"/>
      <c r="C111"/>
      <c r="D111"/>
      <c r="E111"/>
      <c r="F111"/>
      <c r="G111"/>
      <c r="H111"/>
      <c r="I111"/>
      <c r="J111"/>
      <c r="K111"/>
    </row>
    <row r="112" spans="2:11" x14ac:dyDescent="0.15">
      <c r="B112"/>
      <c r="C112"/>
      <c r="D112"/>
      <c r="E112"/>
      <c r="F112"/>
      <c r="G112"/>
      <c r="H112"/>
      <c r="I112"/>
      <c r="J112"/>
      <c r="K112"/>
    </row>
    <row r="113" spans="2:11" x14ac:dyDescent="0.15">
      <c r="B113"/>
      <c r="C113"/>
      <c r="D113"/>
      <c r="E113"/>
      <c r="F113"/>
      <c r="G113"/>
      <c r="H113"/>
      <c r="I113"/>
      <c r="J113"/>
      <c r="K113"/>
    </row>
    <row r="114" spans="2:11" x14ac:dyDescent="0.15">
      <c r="B114"/>
      <c r="C114"/>
      <c r="D114"/>
      <c r="E114"/>
      <c r="F114"/>
      <c r="G114"/>
      <c r="H114"/>
      <c r="I114"/>
      <c r="J114"/>
      <c r="K114"/>
    </row>
    <row r="115" spans="2:11" x14ac:dyDescent="0.15">
      <c r="B115"/>
      <c r="C115"/>
      <c r="D115"/>
      <c r="E115"/>
      <c r="F115"/>
      <c r="G115"/>
      <c r="H115"/>
      <c r="I115"/>
      <c r="J115"/>
      <c r="K115"/>
    </row>
    <row r="116" spans="2:11" x14ac:dyDescent="0.15">
      <c r="B116"/>
      <c r="C116"/>
      <c r="D116"/>
      <c r="E116"/>
      <c r="F116"/>
      <c r="G116"/>
      <c r="H116"/>
      <c r="I116"/>
      <c r="J116"/>
      <c r="K116"/>
    </row>
    <row r="117" spans="2:11" x14ac:dyDescent="0.15">
      <c r="B117"/>
      <c r="C117"/>
      <c r="D117"/>
      <c r="E117"/>
      <c r="F117"/>
      <c r="G117"/>
      <c r="H117"/>
      <c r="I117"/>
      <c r="J117"/>
      <c r="K117"/>
    </row>
    <row r="118" spans="2:11" x14ac:dyDescent="0.15">
      <c r="B118"/>
      <c r="C118"/>
      <c r="D118"/>
      <c r="E118"/>
      <c r="F118"/>
      <c r="G118"/>
      <c r="H118"/>
      <c r="I118"/>
      <c r="J118"/>
      <c r="K118"/>
    </row>
    <row r="119" spans="2:11" x14ac:dyDescent="0.15">
      <c r="B119"/>
      <c r="C119"/>
      <c r="D119"/>
      <c r="E119"/>
      <c r="F119"/>
      <c r="G119"/>
      <c r="H119"/>
      <c r="I119"/>
      <c r="J119"/>
      <c r="K119"/>
    </row>
    <row r="120" spans="2:11" x14ac:dyDescent="0.15">
      <c r="B120"/>
      <c r="C120"/>
      <c r="D120"/>
      <c r="E120"/>
      <c r="F120"/>
      <c r="G120"/>
      <c r="H120"/>
      <c r="I120"/>
      <c r="J120"/>
      <c r="K120"/>
    </row>
    <row r="121" spans="2:11" x14ac:dyDescent="0.15">
      <c r="B121"/>
      <c r="C121"/>
      <c r="D121"/>
      <c r="E121"/>
      <c r="F121"/>
      <c r="G121"/>
      <c r="H121"/>
      <c r="I121"/>
      <c r="J121"/>
      <c r="K121"/>
    </row>
    <row r="122" spans="2:11" x14ac:dyDescent="0.15">
      <c r="B122"/>
      <c r="C122"/>
      <c r="D122"/>
      <c r="E122"/>
      <c r="F122"/>
      <c r="G122"/>
      <c r="H122"/>
      <c r="I122"/>
      <c r="J122"/>
      <c r="K122"/>
    </row>
    <row r="123" spans="2:11" x14ac:dyDescent="0.15">
      <c r="B123"/>
      <c r="C123"/>
      <c r="D123"/>
      <c r="E123"/>
      <c r="F123"/>
      <c r="G123"/>
      <c r="H123"/>
      <c r="I123"/>
      <c r="J123"/>
      <c r="K123"/>
    </row>
    <row r="124" spans="2:11" x14ac:dyDescent="0.15">
      <c r="B124"/>
      <c r="C124"/>
      <c r="D124"/>
      <c r="E124"/>
      <c r="F124"/>
      <c r="G124"/>
      <c r="H124"/>
      <c r="I124"/>
      <c r="J124"/>
      <c r="K124"/>
    </row>
    <row r="125" spans="2:11" x14ac:dyDescent="0.15">
      <c r="B125"/>
      <c r="C125"/>
      <c r="D125"/>
      <c r="E125"/>
      <c r="F125"/>
      <c r="G125"/>
      <c r="H125"/>
      <c r="I125"/>
      <c r="J125"/>
      <c r="K125"/>
    </row>
    <row r="126" spans="2:11" x14ac:dyDescent="0.15">
      <c r="B126"/>
      <c r="C126"/>
      <c r="D126"/>
      <c r="E126"/>
      <c r="F126"/>
      <c r="G126"/>
      <c r="H126"/>
      <c r="I126"/>
      <c r="J126"/>
      <c r="K126"/>
    </row>
    <row r="127" spans="2:11" x14ac:dyDescent="0.15">
      <c r="B127"/>
      <c r="C127"/>
      <c r="D127"/>
      <c r="E127"/>
      <c r="F127"/>
      <c r="G127"/>
      <c r="H127"/>
      <c r="I127"/>
      <c r="J127"/>
      <c r="K127"/>
    </row>
    <row r="128" spans="2:11" x14ac:dyDescent="0.15">
      <c r="B128"/>
      <c r="C128"/>
      <c r="D128"/>
      <c r="E128"/>
      <c r="F128"/>
      <c r="G128"/>
      <c r="H128"/>
      <c r="I128"/>
      <c r="J128"/>
      <c r="K128"/>
    </row>
    <row r="129" spans="2:11" x14ac:dyDescent="0.15">
      <c r="B129"/>
      <c r="C129"/>
      <c r="D129"/>
      <c r="E129"/>
      <c r="F129"/>
      <c r="G129"/>
      <c r="H129"/>
      <c r="I129"/>
      <c r="J129"/>
      <c r="K129"/>
    </row>
    <row r="130" spans="2:11" x14ac:dyDescent="0.15">
      <c r="B130"/>
      <c r="C130"/>
      <c r="D130"/>
      <c r="E130"/>
      <c r="F130"/>
      <c r="G130"/>
      <c r="H130"/>
      <c r="I130"/>
      <c r="J130"/>
      <c r="K130"/>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5" spans="2:11" x14ac:dyDescent="0.15">
      <c r="B135"/>
      <c r="C135"/>
      <c r="D135"/>
      <c r="E135"/>
      <c r="F135"/>
      <c r="G135"/>
      <c r="H135"/>
      <c r="I135"/>
      <c r="J135"/>
      <c r="K135"/>
    </row>
    <row r="136" spans="2:11" x14ac:dyDescent="0.15">
      <c r="B136"/>
      <c r="C136"/>
      <c r="D136"/>
      <c r="E136"/>
      <c r="F136"/>
      <c r="G136"/>
      <c r="H136"/>
      <c r="I136"/>
      <c r="J136"/>
      <c r="K136"/>
    </row>
    <row r="137" spans="2:11" x14ac:dyDescent="0.15">
      <c r="B137"/>
      <c r="C137"/>
      <c r="D137"/>
      <c r="E137"/>
      <c r="F137"/>
      <c r="G137"/>
      <c r="H137"/>
      <c r="I137"/>
      <c r="J137"/>
      <c r="K137"/>
    </row>
    <row r="138" spans="2:11" x14ac:dyDescent="0.15">
      <c r="B138"/>
      <c r="C138"/>
      <c r="D138"/>
      <c r="E138"/>
      <c r="F138"/>
      <c r="G138"/>
      <c r="H138"/>
      <c r="I138"/>
      <c r="J138"/>
      <c r="K138"/>
    </row>
    <row r="139" spans="2:1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row r="333" spans="2:11" x14ac:dyDescent="0.15">
      <c r="B333"/>
      <c r="C333"/>
      <c r="D333"/>
      <c r="E333"/>
      <c r="F333"/>
      <c r="G333"/>
      <c r="H333"/>
      <c r="I333"/>
      <c r="J333"/>
      <c r="K333"/>
    </row>
    <row r="334" spans="2:11" x14ac:dyDescent="0.15">
      <c r="B334"/>
      <c r="C334"/>
      <c r="D334"/>
      <c r="E334"/>
      <c r="F334"/>
      <c r="G334"/>
      <c r="H334"/>
      <c r="I334"/>
      <c r="J334"/>
      <c r="K334"/>
    </row>
    <row r="335" spans="2:11" x14ac:dyDescent="0.15">
      <c r="B335"/>
      <c r="C335"/>
      <c r="D335"/>
      <c r="E335"/>
      <c r="F335"/>
      <c r="G335"/>
      <c r="H335"/>
      <c r="I335"/>
      <c r="J335"/>
      <c r="K335"/>
    </row>
    <row r="336" spans="2:11" x14ac:dyDescent="0.15">
      <c r="B336"/>
      <c r="C336"/>
      <c r="D336"/>
      <c r="E336"/>
      <c r="F336"/>
      <c r="G336"/>
      <c r="H336"/>
      <c r="I336"/>
      <c r="J336"/>
      <c r="K336"/>
    </row>
    <row r="337" spans="2:11" x14ac:dyDescent="0.15">
      <c r="B337"/>
      <c r="C337"/>
      <c r="D337"/>
      <c r="E337"/>
      <c r="F337"/>
      <c r="G337"/>
      <c r="H337"/>
      <c r="I337"/>
      <c r="J337"/>
      <c r="K337"/>
    </row>
    <row r="338" spans="2:11" x14ac:dyDescent="0.15">
      <c r="B338"/>
      <c r="C338"/>
      <c r="D338"/>
      <c r="E338"/>
      <c r="F338"/>
      <c r="G338"/>
      <c r="H338"/>
      <c r="I338"/>
      <c r="J338"/>
      <c r="K338"/>
    </row>
    <row r="339" spans="2:11" x14ac:dyDescent="0.15">
      <c r="B339"/>
      <c r="C339"/>
      <c r="D339"/>
      <c r="E339"/>
      <c r="F339"/>
      <c r="G339"/>
      <c r="H339"/>
      <c r="I339"/>
      <c r="J339"/>
      <c r="K339"/>
    </row>
    <row r="340" spans="2:11" x14ac:dyDescent="0.15">
      <c r="B340"/>
      <c r="C340"/>
      <c r="D340"/>
      <c r="E340"/>
      <c r="F340"/>
      <c r="G340"/>
      <c r="H340"/>
      <c r="I340"/>
      <c r="J340"/>
      <c r="K340"/>
    </row>
    <row r="341" spans="2:11" x14ac:dyDescent="0.15">
      <c r="B341"/>
      <c r="C341"/>
      <c r="D341"/>
      <c r="E341"/>
      <c r="F341"/>
      <c r="G341"/>
      <c r="H341"/>
      <c r="I341"/>
      <c r="J341"/>
      <c r="K341"/>
    </row>
    <row r="342" spans="2:11" x14ac:dyDescent="0.15">
      <c r="B342"/>
      <c r="C342"/>
      <c r="D342"/>
      <c r="E342"/>
      <c r="F342"/>
      <c r="G342"/>
      <c r="H342"/>
      <c r="I342"/>
      <c r="J342"/>
      <c r="K342"/>
    </row>
    <row r="343" spans="2:11" x14ac:dyDescent="0.15">
      <c r="B343"/>
      <c r="C343"/>
      <c r="D343"/>
      <c r="E343"/>
      <c r="F343"/>
      <c r="G343"/>
      <c r="H343"/>
      <c r="I343"/>
      <c r="J343"/>
      <c r="K343"/>
    </row>
    <row r="344" spans="2:11" x14ac:dyDescent="0.15">
      <c r="B344"/>
      <c r="C344"/>
      <c r="D344"/>
      <c r="E344"/>
      <c r="F344"/>
      <c r="G344"/>
      <c r="H344"/>
      <c r="I344"/>
      <c r="J344"/>
      <c r="K344"/>
    </row>
    <row r="345" spans="2:11" x14ac:dyDescent="0.15">
      <c r="B345"/>
      <c r="C345"/>
      <c r="D345"/>
      <c r="E345"/>
      <c r="F345"/>
      <c r="G345"/>
      <c r="H345"/>
      <c r="I345"/>
      <c r="J345"/>
      <c r="K345"/>
    </row>
    <row r="346" spans="2:11" x14ac:dyDescent="0.15">
      <c r="B346"/>
      <c r="C346"/>
      <c r="D346"/>
      <c r="E346"/>
      <c r="F346"/>
      <c r="G346"/>
      <c r="H346"/>
      <c r="I346"/>
      <c r="J346"/>
      <c r="K346"/>
    </row>
    <row r="347" spans="2:11" x14ac:dyDescent="0.15">
      <c r="B347"/>
      <c r="C347"/>
      <c r="D347"/>
      <c r="E347"/>
      <c r="F347"/>
      <c r="G347"/>
      <c r="H347"/>
      <c r="I347"/>
      <c r="J347"/>
      <c r="K347"/>
    </row>
    <row r="348" spans="2:11" x14ac:dyDescent="0.15">
      <c r="B348"/>
      <c r="C348"/>
      <c r="D348"/>
      <c r="E348"/>
      <c r="F348"/>
      <c r="G348"/>
      <c r="H348"/>
      <c r="I348"/>
      <c r="J348"/>
      <c r="K348"/>
    </row>
    <row r="349" spans="2:11" x14ac:dyDescent="0.15">
      <c r="B349"/>
      <c r="C349"/>
      <c r="D349"/>
      <c r="E349"/>
      <c r="F349"/>
      <c r="G349"/>
      <c r="H349"/>
      <c r="I349"/>
      <c r="J349"/>
      <c r="K349"/>
    </row>
    <row r="350" spans="2:11" x14ac:dyDescent="0.15">
      <c r="B350"/>
      <c r="C350"/>
      <c r="D350"/>
      <c r="E350"/>
      <c r="F350"/>
      <c r="G350"/>
      <c r="H350"/>
      <c r="I350"/>
      <c r="J350"/>
      <c r="K350"/>
    </row>
    <row r="351" spans="2:11" x14ac:dyDescent="0.15">
      <c r="B351"/>
      <c r="C351"/>
      <c r="D351"/>
      <c r="E351"/>
      <c r="F351"/>
      <c r="G351"/>
      <c r="H351"/>
      <c r="I351"/>
      <c r="J351"/>
      <c r="K351"/>
    </row>
    <row r="352" spans="2:11" x14ac:dyDescent="0.15">
      <c r="B352"/>
      <c r="C352"/>
      <c r="D352"/>
      <c r="E352"/>
      <c r="F352"/>
      <c r="G352"/>
      <c r="H352"/>
      <c r="I352"/>
      <c r="J352"/>
      <c r="K352"/>
    </row>
    <row r="353" spans="2:11" x14ac:dyDescent="0.15">
      <c r="B353"/>
      <c r="C353"/>
      <c r="D353"/>
      <c r="E353"/>
      <c r="F353"/>
      <c r="G353"/>
      <c r="H353"/>
      <c r="I353"/>
      <c r="J353"/>
      <c r="K353"/>
    </row>
    <row r="354" spans="2:11" x14ac:dyDescent="0.15">
      <c r="B354"/>
      <c r="C354"/>
      <c r="D354"/>
      <c r="E354"/>
      <c r="F354"/>
      <c r="G354"/>
      <c r="H354"/>
      <c r="I354"/>
      <c r="J354"/>
      <c r="K354"/>
    </row>
    <row r="355" spans="2:11" x14ac:dyDescent="0.15">
      <c r="B355"/>
      <c r="C355"/>
      <c r="D355"/>
      <c r="E355"/>
      <c r="F355"/>
      <c r="G355"/>
      <c r="H355"/>
      <c r="I355"/>
      <c r="J355"/>
      <c r="K355"/>
    </row>
    <row r="356" spans="2:11" x14ac:dyDescent="0.15">
      <c r="B356"/>
      <c r="C356"/>
      <c r="D356"/>
      <c r="E356"/>
      <c r="F356"/>
      <c r="G356"/>
      <c r="H356"/>
      <c r="I356"/>
      <c r="J356"/>
      <c r="K356"/>
    </row>
    <row r="357" spans="2:11" x14ac:dyDescent="0.15">
      <c r="B357"/>
      <c r="C357"/>
      <c r="D357"/>
      <c r="E357"/>
      <c r="F357"/>
      <c r="G357"/>
      <c r="H357"/>
      <c r="I357"/>
      <c r="J357"/>
      <c r="K357"/>
    </row>
    <row r="358" spans="2:11" x14ac:dyDescent="0.15">
      <c r="B358"/>
      <c r="C358"/>
      <c r="D358"/>
      <c r="E358"/>
      <c r="F358"/>
      <c r="G358"/>
      <c r="H358"/>
      <c r="I358"/>
      <c r="J358"/>
      <c r="K358"/>
    </row>
    <row r="359" spans="2:11" x14ac:dyDescent="0.15">
      <c r="B359"/>
      <c r="C359"/>
      <c r="D359"/>
      <c r="E359"/>
      <c r="F359"/>
      <c r="G359"/>
      <c r="H359"/>
      <c r="I359"/>
      <c r="J359"/>
      <c r="K359"/>
    </row>
    <row r="360" spans="2:11" x14ac:dyDescent="0.15">
      <c r="B360"/>
      <c r="C360"/>
      <c r="D360"/>
      <c r="E360"/>
      <c r="F360"/>
      <c r="G360"/>
      <c r="H360"/>
      <c r="I360"/>
      <c r="J360"/>
      <c r="K360"/>
    </row>
    <row r="361" spans="2:11" x14ac:dyDescent="0.15">
      <c r="B361"/>
      <c r="C361"/>
      <c r="D361"/>
      <c r="E361"/>
      <c r="F361"/>
      <c r="G361"/>
      <c r="H361"/>
      <c r="I361"/>
      <c r="J361"/>
      <c r="K361"/>
    </row>
    <row r="362" spans="2:11" x14ac:dyDescent="0.15">
      <c r="B362"/>
      <c r="C362"/>
      <c r="D362"/>
      <c r="E362"/>
      <c r="F362"/>
      <c r="G362"/>
      <c r="H362"/>
      <c r="I362"/>
      <c r="J362"/>
      <c r="K362"/>
    </row>
    <row r="363" spans="2:11" x14ac:dyDescent="0.15">
      <c r="B363"/>
      <c r="C363"/>
      <c r="D363"/>
      <c r="E363"/>
      <c r="F363"/>
      <c r="G363"/>
      <c r="H363"/>
      <c r="I363"/>
      <c r="J363"/>
      <c r="K363"/>
    </row>
    <row r="364" spans="2:11" x14ac:dyDescent="0.15">
      <c r="B364"/>
      <c r="C364"/>
      <c r="D364"/>
      <c r="E364"/>
      <c r="F364"/>
      <c r="G364"/>
      <c r="H364"/>
      <c r="I364"/>
      <c r="J364"/>
      <c r="K364"/>
    </row>
    <row r="365" spans="2:11" x14ac:dyDescent="0.15">
      <c r="B365"/>
      <c r="C365"/>
      <c r="D365"/>
      <c r="E365"/>
      <c r="F365"/>
      <c r="G365"/>
      <c r="H365"/>
      <c r="I365"/>
      <c r="J365"/>
      <c r="K365"/>
    </row>
    <row r="366" spans="2:11" x14ac:dyDescent="0.15">
      <c r="B366"/>
      <c r="C366"/>
      <c r="D366"/>
      <c r="E366"/>
      <c r="F366"/>
      <c r="G366"/>
      <c r="H366"/>
      <c r="I366"/>
      <c r="J366"/>
      <c r="K366"/>
    </row>
    <row r="367" spans="2:11" x14ac:dyDescent="0.15">
      <c r="B367"/>
      <c r="C367"/>
      <c r="D367"/>
      <c r="E367"/>
      <c r="F367"/>
      <c r="G367"/>
      <c r="H367"/>
      <c r="I367"/>
      <c r="J367"/>
      <c r="K367"/>
    </row>
    <row r="368" spans="2:11" x14ac:dyDescent="0.15">
      <c r="B368"/>
      <c r="C368"/>
      <c r="D368"/>
      <c r="E368"/>
      <c r="F368"/>
      <c r="G368"/>
      <c r="H368"/>
      <c r="I368"/>
      <c r="J368"/>
      <c r="K368"/>
    </row>
    <row r="369" spans="2:11" x14ac:dyDescent="0.15">
      <c r="B369"/>
      <c r="C369"/>
      <c r="D369"/>
      <c r="E369"/>
      <c r="F369"/>
      <c r="G369"/>
      <c r="H369"/>
      <c r="I369"/>
      <c r="J369"/>
      <c r="K369"/>
    </row>
    <row r="370" spans="2:11" x14ac:dyDescent="0.15">
      <c r="B370"/>
      <c r="C370"/>
      <c r="D370"/>
      <c r="E370"/>
      <c r="F370"/>
      <c r="G370"/>
      <c r="H370"/>
      <c r="I370"/>
      <c r="J370"/>
      <c r="K370"/>
    </row>
    <row r="371" spans="2:11" x14ac:dyDescent="0.15">
      <c r="B371"/>
      <c r="C371"/>
      <c r="D371"/>
      <c r="E371"/>
      <c r="F371"/>
      <c r="G371"/>
      <c r="H371"/>
      <c r="I371"/>
      <c r="J371"/>
      <c r="K371"/>
    </row>
    <row r="372" spans="2:11" x14ac:dyDescent="0.15">
      <c r="B372"/>
      <c r="C372"/>
      <c r="D372"/>
      <c r="E372"/>
      <c r="F372"/>
      <c r="G372"/>
      <c r="H372"/>
      <c r="I372"/>
      <c r="J372"/>
      <c r="K372"/>
    </row>
    <row r="373" spans="2:11" x14ac:dyDescent="0.15">
      <c r="B373"/>
      <c r="C373"/>
      <c r="D373"/>
      <c r="E373"/>
      <c r="F373"/>
      <c r="G373"/>
      <c r="H373"/>
      <c r="I373"/>
      <c r="J373"/>
      <c r="K373"/>
    </row>
    <row r="374" spans="2:11" x14ac:dyDescent="0.15">
      <c r="B374"/>
      <c r="C374"/>
      <c r="D374"/>
      <c r="E374"/>
      <c r="F374"/>
      <c r="G374"/>
      <c r="H374"/>
      <c r="I374"/>
      <c r="J374"/>
      <c r="K374"/>
    </row>
    <row r="375" spans="2:11" x14ac:dyDescent="0.15">
      <c r="B375"/>
      <c r="C375"/>
      <c r="D375"/>
      <c r="E375"/>
      <c r="F375"/>
      <c r="G375"/>
      <c r="H375"/>
      <c r="I375"/>
      <c r="J375"/>
      <c r="K375"/>
    </row>
    <row r="376" spans="2:11" x14ac:dyDescent="0.15">
      <c r="B376"/>
      <c r="C376"/>
      <c r="D376"/>
      <c r="E376"/>
      <c r="F376"/>
      <c r="G376"/>
      <c r="H376"/>
      <c r="I376"/>
      <c r="J376"/>
      <c r="K376"/>
    </row>
    <row r="377" spans="2:11" x14ac:dyDescent="0.15">
      <c r="B377"/>
      <c r="C377"/>
      <c r="D377"/>
      <c r="E377"/>
      <c r="F377"/>
      <c r="G377"/>
      <c r="H377"/>
      <c r="I377"/>
      <c r="J377"/>
      <c r="K377"/>
    </row>
    <row r="378" spans="2:11" x14ac:dyDescent="0.15">
      <c r="B378"/>
      <c r="C378"/>
      <c r="D378"/>
      <c r="E378"/>
      <c r="F378"/>
      <c r="G378"/>
      <c r="H378"/>
      <c r="I378"/>
      <c r="J378"/>
      <c r="K378"/>
    </row>
    <row r="379" spans="2:11" x14ac:dyDescent="0.15">
      <c r="B379"/>
      <c r="C379"/>
      <c r="D379"/>
      <c r="E379"/>
      <c r="F379"/>
      <c r="G379"/>
      <c r="H379"/>
      <c r="I379"/>
      <c r="J379"/>
      <c r="K379"/>
    </row>
    <row r="380" spans="2:11" x14ac:dyDescent="0.15">
      <c r="B380"/>
      <c r="C380"/>
      <c r="D380"/>
      <c r="E380"/>
      <c r="F380"/>
      <c r="G380"/>
      <c r="H380"/>
      <c r="I380"/>
      <c r="J380"/>
      <c r="K380"/>
    </row>
    <row r="381" spans="2:11" x14ac:dyDescent="0.15">
      <c r="B381"/>
      <c r="C381"/>
      <c r="D381"/>
      <c r="E381"/>
      <c r="F381"/>
      <c r="G381"/>
      <c r="H381"/>
      <c r="I381"/>
      <c r="J381"/>
      <c r="K381"/>
    </row>
    <row r="382" spans="2:11" x14ac:dyDescent="0.15">
      <c r="B382"/>
      <c r="C382"/>
      <c r="D382"/>
      <c r="E382"/>
      <c r="F382"/>
      <c r="G382"/>
      <c r="H382"/>
      <c r="I382"/>
      <c r="J382"/>
      <c r="K382"/>
    </row>
    <row r="383" spans="2:11" x14ac:dyDescent="0.15">
      <c r="B383"/>
      <c r="C383"/>
      <c r="D383"/>
      <c r="E383"/>
      <c r="F383"/>
      <c r="G383"/>
      <c r="H383"/>
      <c r="I383"/>
      <c r="J383"/>
      <c r="K383"/>
    </row>
    <row r="384" spans="2:11" x14ac:dyDescent="0.15">
      <c r="B384"/>
      <c r="C384"/>
      <c r="D384"/>
      <c r="E384"/>
      <c r="F384"/>
      <c r="G384"/>
      <c r="H384"/>
      <c r="I384"/>
      <c r="J384"/>
      <c r="K384"/>
    </row>
    <row r="385" spans="2:11" x14ac:dyDescent="0.15">
      <c r="B385"/>
      <c r="C385"/>
      <c r="D385"/>
      <c r="E385"/>
      <c r="F385"/>
      <c r="G385"/>
      <c r="H385"/>
      <c r="I385"/>
      <c r="J385"/>
      <c r="K385"/>
    </row>
    <row r="386" spans="2:11" x14ac:dyDescent="0.15">
      <c r="B386"/>
      <c r="C386"/>
      <c r="D386"/>
      <c r="E386"/>
      <c r="F386"/>
      <c r="G386"/>
      <c r="H386"/>
      <c r="I386"/>
      <c r="J386"/>
      <c r="K386"/>
    </row>
    <row r="387" spans="2:11" x14ac:dyDescent="0.15">
      <c r="B387"/>
      <c r="C387"/>
      <c r="D387"/>
      <c r="E387"/>
      <c r="F387"/>
      <c r="G387"/>
      <c r="H387"/>
      <c r="I387"/>
      <c r="J387"/>
      <c r="K387"/>
    </row>
    <row r="388" spans="2:11" x14ac:dyDescent="0.15">
      <c r="B388"/>
      <c r="C388"/>
      <c r="D388"/>
      <c r="E388"/>
      <c r="F388"/>
      <c r="G388"/>
      <c r="H388"/>
      <c r="I388"/>
      <c r="J388"/>
      <c r="K388"/>
    </row>
    <row r="389" spans="2:11" x14ac:dyDescent="0.15">
      <c r="B389"/>
      <c r="C389"/>
      <c r="D389"/>
      <c r="E389"/>
      <c r="F389"/>
      <c r="G389"/>
      <c r="H389"/>
      <c r="I389"/>
      <c r="J389"/>
      <c r="K389"/>
    </row>
    <row r="390" spans="2:11" x14ac:dyDescent="0.15">
      <c r="B390"/>
      <c r="C390"/>
      <c r="D390"/>
      <c r="E390"/>
      <c r="F390"/>
      <c r="G390"/>
      <c r="H390"/>
      <c r="I390"/>
      <c r="J390"/>
      <c r="K390"/>
    </row>
    <row r="391" spans="2:11" x14ac:dyDescent="0.15">
      <c r="B391"/>
      <c r="C391"/>
      <c r="D391"/>
      <c r="E391"/>
      <c r="F391"/>
      <c r="G391"/>
      <c r="H391"/>
      <c r="I391"/>
      <c r="J391"/>
      <c r="K391"/>
    </row>
    <row r="392" spans="2:11" x14ac:dyDescent="0.15">
      <c r="B392"/>
      <c r="C392"/>
      <c r="D392"/>
      <c r="E392"/>
      <c r="F392"/>
      <c r="G392"/>
      <c r="H392"/>
      <c r="I392"/>
      <c r="J392"/>
      <c r="K392"/>
    </row>
    <row r="393" spans="2:11" x14ac:dyDescent="0.15">
      <c r="B393"/>
      <c r="C393"/>
      <c r="D393"/>
      <c r="E393"/>
      <c r="F393"/>
      <c r="G393"/>
      <c r="H393"/>
      <c r="I393"/>
      <c r="J393"/>
      <c r="K393"/>
    </row>
    <row r="394" spans="2:11" x14ac:dyDescent="0.15">
      <c r="B394"/>
      <c r="C394"/>
      <c r="D394"/>
      <c r="E394"/>
      <c r="F394"/>
      <c r="G394"/>
      <c r="H394"/>
      <c r="I394"/>
      <c r="J394"/>
      <c r="K394"/>
    </row>
    <row r="395" spans="2:11" x14ac:dyDescent="0.15">
      <c r="B395"/>
      <c r="C395"/>
      <c r="D395"/>
      <c r="E395"/>
      <c r="F395"/>
      <c r="G395"/>
      <c r="H395"/>
      <c r="I395"/>
      <c r="J395"/>
      <c r="K395"/>
    </row>
    <row r="396" spans="2:11" x14ac:dyDescent="0.15">
      <c r="B396"/>
      <c r="C396"/>
      <c r="D396"/>
      <c r="E396"/>
      <c r="F396"/>
      <c r="G396"/>
      <c r="H396"/>
      <c r="I396"/>
      <c r="J396"/>
      <c r="K396"/>
    </row>
    <row r="397" spans="2:11" x14ac:dyDescent="0.15">
      <c r="B397"/>
      <c r="C397"/>
      <c r="D397"/>
      <c r="E397"/>
      <c r="F397"/>
      <c r="G397"/>
      <c r="H397"/>
      <c r="I397"/>
      <c r="J397"/>
      <c r="K397"/>
    </row>
  </sheetData>
  <sheetProtection password="CF27" sheet="1" objects="1" scenarios="1"/>
  <mergeCells count="42">
    <mergeCell ref="B74:H74"/>
    <mergeCell ref="I74:J74"/>
    <mergeCell ref="C76:J76"/>
    <mergeCell ref="B96:C96"/>
    <mergeCell ref="E96:F96"/>
    <mergeCell ref="B83:H83"/>
    <mergeCell ref="I83:J83"/>
    <mergeCell ref="C85:J85"/>
    <mergeCell ref="B87:C87"/>
    <mergeCell ref="E87:F87"/>
    <mergeCell ref="B101:H101"/>
    <mergeCell ref="I101:J101"/>
    <mergeCell ref="B92:H92"/>
    <mergeCell ref="I92:J92"/>
    <mergeCell ref="C94:J94"/>
    <mergeCell ref="C2:I2"/>
    <mergeCell ref="B4:D4"/>
    <mergeCell ref="B5:D5"/>
    <mergeCell ref="C6:D6"/>
    <mergeCell ref="B78:C78"/>
    <mergeCell ref="E78:F78"/>
    <mergeCell ref="C36:J36"/>
    <mergeCell ref="B43:H43"/>
    <mergeCell ref="I43:J43"/>
    <mergeCell ref="B65:H65"/>
    <mergeCell ref="I65:J65"/>
    <mergeCell ref="C67:J67"/>
    <mergeCell ref="B47:C47"/>
    <mergeCell ref="B38:C38"/>
    <mergeCell ref="C11:D11"/>
    <mergeCell ref="C12:D12"/>
    <mergeCell ref="C7:D7"/>
    <mergeCell ref="C8:D8"/>
    <mergeCell ref="C9:D9"/>
    <mergeCell ref="C10:D10"/>
    <mergeCell ref="C45:J45"/>
    <mergeCell ref="B69:C69"/>
    <mergeCell ref="B52:H52"/>
    <mergeCell ref="I52:J52"/>
    <mergeCell ref="C58:J58"/>
    <mergeCell ref="B60:C60"/>
    <mergeCell ref="E60:F60"/>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Foglio184"/>
  <dimension ref="A1:P38"/>
  <sheetViews>
    <sheetView workbookViewId="0">
      <selection sqref="A1:K1"/>
    </sheetView>
  </sheetViews>
  <sheetFormatPr baseColWidth="10" defaultColWidth="8.83203125" defaultRowHeight="13" x14ac:dyDescent="0.15"/>
  <cols>
    <col min="1" max="1" width="18" style="15" customWidth="1"/>
    <col min="2" max="9" width="5.33203125" style="15" customWidth="1"/>
    <col min="10" max="11" width="6.1640625" style="15" customWidth="1"/>
    <col min="12" max="12" width="5.33203125" style="15" customWidth="1"/>
    <col min="13" max="13" width="9.5" style="15" customWidth="1"/>
    <col min="14" max="14" width="5.83203125" style="15" customWidth="1"/>
    <col min="15" max="16384" width="8.83203125" style="15"/>
  </cols>
  <sheetData>
    <row r="1" spans="1:16" ht="24" customHeight="1" x14ac:dyDescent="0.2">
      <c r="A1" s="173" t="s">
        <v>1995</v>
      </c>
      <c r="B1" s="2232"/>
      <c r="C1" s="2232"/>
      <c r="D1" s="2232"/>
      <c r="E1" s="2232"/>
      <c r="F1" s="2232"/>
      <c r="G1" s="2232"/>
      <c r="H1" s="2232"/>
      <c r="I1" s="2232"/>
      <c r="J1" s="2232"/>
      <c r="K1" s="2232"/>
      <c r="L1" s="2232"/>
      <c r="M1" s="2232"/>
      <c r="N1" s="2232"/>
      <c r="P1" s="478"/>
    </row>
    <row r="2" spans="1:16" ht="24" customHeight="1" x14ac:dyDescent="0.2">
      <c r="F2" s="1835" t="s">
        <v>1672</v>
      </c>
      <c r="G2" s="1835"/>
      <c r="H2" s="1835"/>
      <c r="I2" s="1835"/>
      <c r="J2" s="1835"/>
      <c r="K2" s="1835"/>
      <c r="L2" s="1835"/>
      <c r="M2" s="1865"/>
      <c r="N2" s="1865"/>
    </row>
    <row r="3" spans="1:16" ht="24" customHeight="1" x14ac:dyDescent="0.15"/>
    <row r="4" spans="1:16" ht="20" customHeight="1" thickBot="1" x14ac:dyDescent="0.25">
      <c r="A4" s="1716" t="s">
        <v>576</v>
      </c>
      <c r="B4" s="1716"/>
      <c r="C4" s="1716"/>
      <c r="D4" s="1716"/>
      <c r="E4" s="1716"/>
      <c r="F4" s="1716"/>
      <c r="G4" s="1716"/>
      <c r="H4" s="1716"/>
      <c r="I4" s="51"/>
      <c r="J4" s="51"/>
      <c r="K4" s="51"/>
      <c r="L4" s="51"/>
      <c r="M4" s="81"/>
      <c r="N4" s="81"/>
    </row>
    <row r="5" spans="1:16" ht="20" customHeight="1" x14ac:dyDescent="0.15">
      <c r="A5" s="1791"/>
      <c r="B5" s="1778">
        <f>A8</f>
        <v>0</v>
      </c>
      <c r="C5" s="1778">
        <f>A9</f>
        <v>0</v>
      </c>
      <c r="D5" s="1778">
        <f>A10</f>
        <v>0</v>
      </c>
      <c r="E5" s="1778">
        <f>A11</f>
        <v>0</v>
      </c>
      <c r="F5" s="1784" t="s">
        <v>92</v>
      </c>
      <c r="G5" s="1784" t="s">
        <v>1534</v>
      </c>
      <c r="H5" s="1784" t="s">
        <v>1533</v>
      </c>
    </row>
    <row r="6" spans="1:16" ht="20" customHeight="1" x14ac:dyDescent="0.2">
      <c r="A6" s="1792"/>
      <c r="B6" s="1779"/>
      <c r="C6" s="1779"/>
      <c r="D6" s="1779"/>
      <c r="E6" s="1779"/>
      <c r="F6" s="1785"/>
      <c r="G6" s="1785"/>
      <c r="H6" s="1785"/>
      <c r="I6" s="51"/>
      <c r="J6" s="51"/>
      <c r="K6" s="51"/>
      <c r="L6" s="51"/>
      <c r="M6" s="81"/>
      <c r="N6" s="81"/>
    </row>
    <row r="7" spans="1:16" ht="20" customHeight="1" x14ac:dyDescent="0.2">
      <c r="A7" s="1793"/>
      <c r="B7" s="1779"/>
      <c r="C7" s="1779"/>
      <c r="D7" s="1779"/>
      <c r="E7" s="1779"/>
      <c r="F7" s="1785"/>
      <c r="G7" s="1785"/>
      <c r="H7" s="1785"/>
      <c r="I7" s="51"/>
      <c r="J7" s="51"/>
      <c r="K7" s="51"/>
      <c r="L7" s="51"/>
      <c r="M7" s="81"/>
      <c r="N7" s="81"/>
    </row>
    <row r="8" spans="1:16" ht="20" customHeight="1" x14ac:dyDescent="0.2">
      <c r="A8" s="1337"/>
      <c r="B8" s="1326"/>
      <c r="C8" s="1325"/>
      <c r="D8" s="1325"/>
      <c r="E8" s="1325"/>
      <c r="F8" s="1334"/>
      <c r="G8" s="901"/>
      <c r="H8" s="901"/>
      <c r="I8" s="51"/>
      <c r="J8" s="51"/>
      <c r="K8" s="51"/>
      <c r="L8" s="51"/>
      <c r="M8" s="81"/>
      <c r="N8" s="81"/>
    </row>
    <row r="9" spans="1:16" ht="20" customHeight="1" x14ac:dyDescent="0.2">
      <c r="A9" s="1337"/>
      <c r="B9" s="1325"/>
      <c r="C9" s="1326"/>
      <c r="D9" s="1325"/>
      <c r="E9" s="1325"/>
      <c r="F9" s="1334"/>
      <c r="G9" s="1335"/>
      <c r="H9" s="1335"/>
      <c r="I9" s="51"/>
      <c r="J9" s="51"/>
      <c r="K9" s="51"/>
      <c r="L9" s="51"/>
      <c r="M9" s="81"/>
      <c r="N9" s="81"/>
    </row>
    <row r="10" spans="1:16" ht="20" customHeight="1" x14ac:dyDescent="0.2">
      <c r="A10" s="1337"/>
      <c r="B10" s="1325"/>
      <c r="C10" s="1325"/>
      <c r="D10" s="1326"/>
      <c r="E10" s="1325"/>
      <c r="F10" s="1334"/>
      <c r="G10" s="1335"/>
      <c r="H10" s="1335"/>
      <c r="I10" s="51"/>
      <c r="J10" s="51"/>
      <c r="K10" s="51"/>
      <c r="L10" s="51"/>
      <c r="M10" s="81"/>
      <c r="N10" s="81"/>
    </row>
    <row r="11" spans="1:16" ht="20" customHeight="1" thickBot="1" x14ac:dyDescent="0.25">
      <c r="A11" s="1338"/>
      <c r="B11" s="1328"/>
      <c r="C11" s="1328"/>
      <c r="D11" s="1328"/>
      <c r="E11" s="1343"/>
      <c r="F11" s="1336"/>
      <c r="G11" s="1336"/>
      <c r="H11" s="1344"/>
      <c r="I11" s="51"/>
      <c r="J11" s="51"/>
      <c r="K11" s="51"/>
      <c r="L11" s="51"/>
      <c r="M11" s="81"/>
      <c r="N11" s="81"/>
    </row>
    <row r="12" spans="1:16" ht="20" customHeight="1" x14ac:dyDescent="0.2">
      <c r="A12"/>
      <c r="B12"/>
      <c r="C12"/>
      <c r="D12"/>
      <c r="E12"/>
      <c r="F12"/>
      <c r="G12"/>
      <c r="H12"/>
      <c r="I12" s="51"/>
      <c r="J12" s="51"/>
      <c r="K12" s="51"/>
      <c r="L12" s="51"/>
      <c r="M12" s="81"/>
      <c r="N12" s="81"/>
    </row>
    <row r="13" spans="1:16" ht="20" customHeight="1" thickBot="1" x14ac:dyDescent="0.25">
      <c r="A13" s="1716" t="s">
        <v>576</v>
      </c>
      <c r="B13" s="1716"/>
      <c r="C13" s="1716"/>
      <c r="D13" s="1716"/>
      <c r="E13" s="1716"/>
      <c r="F13" s="1716"/>
      <c r="G13" s="1716"/>
      <c r="H13" s="1716"/>
      <c r="I13" s="51"/>
      <c r="J13" s="51"/>
      <c r="K13" s="51"/>
      <c r="L13" s="51"/>
      <c r="M13" s="81"/>
      <c r="N13" s="81"/>
    </row>
    <row r="14" spans="1:16" ht="20" customHeight="1" x14ac:dyDescent="0.2">
      <c r="A14" s="1791"/>
      <c r="B14" s="1778">
        <f>A17</f>
        <v>0</v>
      </c>
      <c r="C14" s="1778">
        <f>A18</f>
        <v>0</v>
      </c>
      <c r="D14" s="1778">
        <f>A19</f>
        <v>0</v>
      </c>
      <c r="E14" s="1778">
        <f>A20</f>
        <v>0</v>
      </c>
      <c r="F14" s="1784" t="s">
        <v>92</v>
      </c>
      <c r="G14" s="1784" t="s">
        <v>1534</v>
      </c>
      <c r="H14" s="1784" t="s">
        <v>1533</v>
      </c>
      <c r="I14" s="51"/>
      <c r="J14" s="51"/>
      <c r="K14" s="51"/>
      <c r="L14" s="51"/>
      <c r="M14" s="81"/>
      <c r="N14" s="81"/>
    </row>
    <row r="15" spans="1:16" ht="20" customHeight="1" x14ac:dyDescent="0.2">
      <c r="A15" s="1792"/>
      <c r="B15" s="1779"/>
      <c r="C15" s="1779"/>
      <c r="D15" s="1779"/>
      <c r="E15" s="1779"/>
      <c r="F15" s="1785"/>
      <c r="G15" s="1785"/>
      <c r="H15" s="1785"/>
      <c r="I15" s="51"/>
      <c r="J15" s="51"/>
      <c r="K15" s="51"/>
      <c r="L15" s="51"/>
      <c r="M15" s="81"/>
      <c r="N15" s="81"/>
    </row>
    <row r="16" spans="1:16" ht="20" customHeight="1" x14ac:dyDescent="0.2">
      <c r="A16" s="1793"/>
      <c r="B16" s="1779"/>
      <c r="C16" s="1779"/>
      <c r="D16" s="1779"/>
      <c r="E16" s="1779"/>
      <c r="F16" s="1785"/>
      <c r="G16" s="1785"/>
      <c r="H16" s="1785"/>
      <c r="I16" s="51"/>
      <c r="J16" s="51"/>
      <c r="K16" s="51"/>
      <c r="L16" s="51"/>
      <c r="M16" s="81"/>
      <c r="N16" s="81"/>
    </row>
    <row r="17" spans="1:14" ht="20" customHeight="1" x14ac:dyDescent="0.2">
      <c r="A17" s="1337"/>
      <c r="B17" s="1326"/>
      <c r="C17" s="1325"/>
      <c r="D17" s="1325"/>
      <c r="E17" s="1325"/>
      <c r="F17" s="1334"/>
      <c r="G17" s="901"/>
      <c r="H17" s="901"/>
      <c r="I17" s="51"/>
      <c r="J17" s="51"/>
      <c r="K17" s="51"/>
      <c r="L17" s="51"/>
      <c r="M17" s="81"/>
      <c r="N17" s="81"/>
    </row>
    <row r="18" spans="1:14" ht="20" customHeight="1" x14ac:dyDescent="0.2">
      <c r="A18" s="1337"/>
      <c r="B18" s="1325"/>
      <c r="C18" s="1326"/>
      <c r="D18" s="1325"/>
      <c r="E18" s="1325"/>
      <c r="F18" s="1334"/>
      <c r="G18" s="1335"/>
      <c r="H18" s="1335"/>
      <c r="I18" s="51"/>
      <c r="J18" s="51"/>
      <c r="K18" s="51"/>
      <c r="L18" s="51"/>
      <c r="M18" s="81"/>
      <c r="N18" s="81"/>
    </row>
    <row r="19" spans="1:14" ht="20" customHeight="1" x14ac:dyDescent="0.2">
      <c r="A19" s="1337"/>
      <c r="B19" s="1325"/>
      <c r="C19" s="1325"/>
      <c r="D19" s="1326"/>
      <c r="E19" s="1325"/>
      <c r="F19" s="1334"/>
      <c r="G19" s="1335"/>
      <c r="H19" s="1335"/>
      <c r="I19" s="53"/>
      <c r="J19" s="53"/>
      <c r="K19" s="53"/>
      <c r="L19" s="53"/>
      <c r="M19" s="1258" t="s">
        <v>1500</v>
      </c>
      <c r="N19" s="903"/>
    </row>
    <row r="20" spans="1:14" ht="20" customHeight="1" thickBot="1" x14ac:dyDescent="0.25">
      <c r="A20" s="1338"/>
      <c r="B20" s="1328"/>
      <c r="C20" s="1328"/>
      <c r="D20" s="1328"/>
      <c r="E20" s="1343"/>
      <c r="F20" s="1336"/>
      <c r="G20" s="1336"/>
      <c r="H20" s="1344"/>
      <c r="M20" s="1258" t="s">
        <v>1502</v>
      </c>
      <c r="N20" s="903"/>
    </row>
    <row r="21" spans="1:14" ht="20" customHeight="1" x14ac:dyDescent="0.2">
      <c r="H21" s="51"/>
      <c r="I21" s="51"/>
      <c r="J21" s="51"/>
      <c r="K21" s="51"/>
      <c r="L21" s="51"/>
      <c r="M21" s="81"/>
      <c r="N21" s="81"/>
    </row>
    <row r="22" spans="1:14" ht="20" customHeight="1" x14ac:dyDescent="0.2">
      <c r="I22" s="1835" t="s">
        <v>1037</v>
      </c>
      <c r="J22" s="1835"/>
      <c r="K22" s="1835"/>
      <c r="L22" s="1886"/>
      <c r="M22" s="2137"/>
      <c r="N22" s="2137"/>
    </row>
    <row r="23" spans="1:14" ht="20" customHeight="1" thickBot="1" x14ac:dyDescent="0.25">
      <c r="I23" s="1835" t="s">
        <v>1467</v>
      </c>
      <c r="J23" s="1835"/>
      <c r="K23" s="1835"/>
      <c r="L23" s="1886"/>
      <c r="M23" s="2137"/>
      <c r="N23" s="2137"/>
    </row>
    <row r="24" spans="1:14" ht="91.5" customHeight="1" x14ac:dyDescent="0.15">
      <c r="A24" s="114"/>
      <c r="B24" s="487">
        <f>A25</f>
        <v>1</v>
      </c>
      <c r="C24" s="487">
        <f>A26</f>
        <v>2</v>
      </c>
      <c r="D24" s="487">
        <f>A27</f>
        <v>3</v>
      </c>
      <c r="E24" s="487">
        <f>A28</f>
        <v>4</v>
      </c>
      <c r="F24" s="487">
        <f>A29</f>
        <v>5</v>
      </c>
      <c r="G24" s="487">
        <f>A30</f>
        <v>6</v>
      </c>
      <c r="H24" s="532">
        <f>A31</f>
        <v>7</v>
      </c>
      <c r="I24" s="427" t="s">
        <v>92</v>
      </c>
      <c r="J24" s="427" t="s">
        <v>1014</v>
      </c>
      <c r="K24" s="427" t="s">
        <v>1896</v>
      </c>
      <c r="L24" s="427" t="s">
        <v>1982</v>
      </c>
      <c r="M24" s="427" t="s">
        <v>1983</v>
      </c>
      <c r="N24" s="1094" t="s">
        <v>1984</v>
      </c>
    </row>
    <row r="25" spans="1:14" ht="24" customHeight="1" x14ac:dyDescent="0.2">
      <c r="A25" s="484">
        <f>'7S - 6B - 1 RR'!C4</f>
        <v>1</v>
      </c>
      <c r="B25" s="500"/>
      <c r="C25" s="501"/>
      <c r="D25" s="502"/>
      <c r="E25" s="502"/>
      <c r="F25" s="502"/>
      <c r="G25" s="502"/>
      <c r="H25" s="1110"/>
      <c r="I25" s="1360">
        <f t="shared" ref="I25:I31" si="0">SUM(B25:H25)</f>
        <v>0</v>
      </c>
      <c r="J25" s="900"/>
      <c r="K25" s="1438">
        <f>SUM(B25:H25)-J25</f>
        <v>0</v>
      </c>
      <c r="L25" s="1355">
        <f t="shared" ref="L25:L31" si="1">COUNTIF(B25:H25,1)+COUNTIF(B25:H25,0)</f>
        <v>0</v>
      </c>
      <c r="M25" s="1115" t="str">
        <f>IF(L25=0,"",K25/L25)</f>
        <v/>
      </c>
      <c r="N25" s="911"/>
    </row>
    <row r="26" spans="1:14" ht="24" customHeight="1" x14ac:dyDescent="0.2">
      <c r="A26" s="484">
        <f>'7S - 6B - 1 RR'!C5</f>
        <v>2</v>
      </c>
      <c r="B26" s="132" t="str">
        <f>IF(ISBLANK(C$25),"",1-C$25)</f>
        <v/>
      </c>
      <c r="C26" s="504"/>
      <c r="D26" s="505"/>
      <c r="E26" s="505"/>
      <c r="F26" s="505"/>
      <c r="G26" s="505"/>
      <c r="H26" s="1111"/>
      <c r="I26" s="1355">
        <f t="shared" si="0"/>
        <v>0</v>
      </c>
      <c r="J26" s="901"/>
      <c r="K26" s="1438">
        <f t="shared" ref="K26:K31" si="2">SUM(B26:H26)-J26</f>
        <v>0</v>
      </c>
      <c r="L26" s="1355">
        <f t="shared" si="1"/>
        <v>0</v>
      </c>
      <c r="M26" s="1115" t="str">
        <f t="shared" ref="M26:M31" si="3">IF(L26=0,"",K26/L26)</f>
        <v/>
      </c>
      <c r="N26" s="912"/>
    </row>
    <row r="27" spans="1:14" ht="24" customHeight="1" x14ac:dyDescent="0.2">
      <c r="A27" s="484">
        <f>'7S - 6B - 1 RR'!C6</f>
        <v>3</v>
      </c>
      <c r="B27" s="132" t="str">
        <f>IF(ISBLANK(D$25),"",1-D$25)</f>
        <v/>
      </c>
      <c r="C27" s="507" t="str">
        <f>IF(ISBLANK(D$26),"",1-D$26)</f>
        <v/>
      </c>
      <c r="D27" s="508"/>
      <c r="E27" s="505"/>
      <c r="F27" s="505"/>
      <c r="G27" s="505"/>
      <c r="H27" s="1111"/>
      <c r="I27" s="1355">
        <f t="shared" si="0"/>
        <v>0</v>
      </c>
      <c r="J27" s="901"/>
      <c r="K27" s="1438">
        <f t="shared" si="2"/>
        <v>0</v>
      </c>
      <c r="L27" s="1355">
        <f t="shared" si="1"/>
        <v>0</v>
      </c>
      <c r="M27" s="1115" t="str">
        <f t="shared" si="3"/>
        <v/>
      </c>
      <c r="N27" s="912"/>
    </row>
    <row r="28" spans="1:14" ht="24" customHeight="1" x14ac:dyDescent="0.2">
      <c r="A28" s="484">
        <f>'7S - 6B - 1 RR'!C7</f>
        <v>4</v>
      </c>
      <c r="B28" s="132" t="str">
        <f>IF(ISBLANK(E$25),"",1-E$25)</f>
        <v/>
      </c>
      <c r="C28" s="507" t="str">
        <f>IF(ISBLANK(E$26),"",1-E$26)</f>
        <v/>
      </c>
      <c r="D28" s="132" t="str">
        <f>IF(ISBLANK(E$27),"",1-E$27)</f>
        <v/>
      </c>
      <c r="E28" s="508"/>
      <c r="F28" s="505"/>
      <c r="G28" s="505"/>
      <c r="H28" s="1111"/>
      <c r="I28" s="1355">
        <f t="shared" si="0"/>
        <v>0</v>
      </c>
      <c r="J28" s="901"/>
      <c r="K28" s="1438">
        <f t="shared" si="2"/>
        <v>0</v>
      </c>
      <c r="L28" s="1355">
        <f t="shared" si="1"/>
        <v>0</v>
      </c>
      <c r="M28" s="1115" t="str">
        <f t="shared" si="3"/>
        <v/>
      </c>
      <c r="N28" s="912"/>
    </row>
    <row r="29" spans="1:14" ht="24" customHeight="1" x14ac:dyDescent="0.2">
      <c r="A29" s="484">
        <f>'7S - 6B - 1 RR'!C8</f>
        <v>5</v>
      </c>
      <c r="B29" s="132" t="str">
        <f>IF(ISBLANK(F$25),"",1-F$25)</f>
        <v/>
      </c>
      <c r="C29" s="507" t="str">
        <f>IF(ISBLANK(F$26),"",1-F$26)</f>
        <v/>
      </c>
      <c r="D29" s="132" t="str">
        <f>IF(ISBLANK(F$27),"",1-F$27)</f>
        <v/>
      </c>
      <c r="E29" s="132" t="str">
        <f>IF(ISBLANK(F$28),"",1-F$28)</f>
        <v/>
      </c>
      <c r="F29" s="508"/>
      <c r="G29" s="505"/>
      <c r="H29" s="1111"/>
      <c r="I29" s="1355">
        <f t="shared" si="0"/>
        <v>0</v>
      </c>
      <c r="J29" s="901"/>
      <c r="K29" s="1438">
        <f t="shared" si="2"/>
        <v>0</v>
      </c>
      <c r="L29" s="1355">
        <f t="shared" si="1"/>
        <v>0</v>
      </c>
      <c r="M29" s="1115" t="str">
        <f t="shared" si="3"/>
        <v/>
      </c>
      <c r="N29" s="912"/>
    </row>
    <row r="30" spans="1:14" ht="24" customHeight="1" x14ac:dyDescent="0.2">
      <c r="A30" s="484">
        <f>'7S - 6B - 1 RR'!C9</f>
        <v>6</v>
      </c>
      <c r="B30" s="132" t="str">
        <f>IF(ISBLANK(G$25),"",1-G$25)</f>
        <v/>
      </c>
      <c r="C30" s="507" t="str">
        <f>IF(ISBLANK(G$26),"",1-G$26)</f>
        <v/>
      </c>
      <c r="D30" s="132" t="str">
        <f>IF(ISBLANK(G$27),"",1-G$27)</f>
        <v/>
      </c>
      <c r="E30" s="132" t="str">
        <f>IF(ISBLANK(G$28),"",1-G$28)</f>
        <v/>
      </c>
      <c r="F30" s="132" t="str">
        <f>IF(ISBLANK(G$29),"",1-G$29)</f>
        <v/>
      </c>
      <c r="G30" s="508"/>
      <c r="H30" s="1111"/>
      <c r="I30" s="1355">
        <f t="shared" si="0"/>
        <v>0</v>
      </c>
      <c r="J30" s="901"/>
      <c r="K30" s="1438">
        <f t="shared" si="2"/>
        <v>0</v>
      </c>
      <c r="L30" s="1355">
        <f t="shared" si="1"/>
        <v>0</v>
      </c>
      <c r="M30" s="1115" t="str">
        <f t="shared" si="3"/>
        <v/>
      </c>
      <c r="N30" s="912"/>
    </row>
    <row r="31" spans="1:14" ht="24" customHeight="1" thickBot="1" x14ac:dyDescent="0.25">
      <c r="A31" s="496">
        <f>'7S - 6B - 1 RR'!C10</f>
        <v>7</v>
      </c>
      <c r="B31" s="509" t="str">
        <f>IF(ISBLANK(H$25),"",1-H$25)</f>
        <v/>
      </c>
      <c r="C31" s="510" t="str">
        <f>IF(ISBLANK(H$26),"",1-H$26)</f>
        <v/>
      </c>
      <c r="D31" s="509" t="str">
        <f>IF(ISBLANK(H$27),"",1-H$27)</f>
        <v/>
      </c>
      <c r="E31" s="509" t="str">
        <f>IF(ISBLANK(H$28),"",1-H$28)</f>
        <v/>
      </c>
      <c r="F31" s="509" t="str">
        <f>IF(ISBLANK(H$29),"",1-H$29)</f>
        <v/>
      </c>
      <c r="G31" s="509" t="str">
        <f>IF(ISBLANK(H$30),"",1-H$30)</f>
        <v/>
      </c>
      <c r="H31" s="1112"/>
      <c r="I31" s="1356">
        <f t="shared" si="0"/>
        <v>0</v>
      </c>
      <c r="J31" s="902"/>
      <c r="K31" s="1424">
        <f t="shared" si="2"/>
        <v>0</v>
      </c>
      <c r="L31" s="1356">
        <f t="shared" si="1"/>
        <v>0</v>
      </c>
      <c r="M31" s="1114" t="str">
        <f t="shared" si="3"/>
        <v/>
      </c>
      <c r="N31" s="914"/>
    </row>
    <row r="32" spans="1:14" ht="24" customHeight="1" x14ac:dyDescent="0.2">
      <c r="C32" s="49"/>
      <c r="E32" s="1800" t="s">
        <v>2216</v>
      </c>
      <c r="F32" s="1800"/>
      <c r="G32" s="1800"/>
      <c r="H32" s="1790"/>
      <c r="I32" s="1357">
        <f>SUM(I25:I31)</f>
        <v>0</v>
      </c>
      <c r="J32" s="113"/>
      <c r="K32" s="113"/>
    </row>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sheetData>
  <sheetProtection password="CF27" sheet="1" objects="1" scenarios="1"/>
  <mergeCells count="26">
    <mergeCell ref="I23:L23"/>
    <mergeCell ref="I22:L22"/>
    <mergeCell ref="M22:N22"/>
    <mergeCell ref="M23:N23"/>
    <mergeCell ref="B1:N1"/>
    <mergeCell ref="F2:L2"/>
    <mergeCell ref="M2:N2"/>
    <mergeCell ref="A4:H4"/>
    <mergeCell ref="A14:A16"/>
    <mergeCell ref="B14:B16"/>
    <mergeCell ref="C14:C16"/>
    <mergeCell ref="D14:D16"/>
    <mergeCell ref="E14:E16"/>
    <mergeCell ref="F14:F16"/>
    <mergeCell ref="G14:G16"/>
    <mergeCell ref="H14:H16"/>
    <mergeCell ref="E32:H32"/>
    <mergeCell ref="D5:D7"/>
    <mergeCell ref="E5:E7"/>
    <mergeCell ref="F5:F7"/>
    <mergeCell ref="G5:G7"/>
    <mergeCell ref="H5:H7"/>
    <mergeCell ref="A13:H13"/>
    <mergeCell ref="A5:A7"/>
    <mergeCell ref="B5:B7"/>
    <mergeCell ref="C5:C7"/>
  </mergeCells>
  <phoneticPr fontId="0" type="noConversion"/>
  <pageMargins left="0.39370078740157483" right="0" top="0.39370078740157483" bottom="0" header="0" footer="0"/>
  <pageSetup paperSize="9" orientation="portrait" horizontalDpi="360" verticalDpi="360"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Foglio185"/>
  <dimension ref="A1:W41"/>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5" style="15" customWidth="1"/>
    <col min="13" max="14" width="3.6640625" style="15" customWidth="1"/>
    <col min="15" max="15" width="10.6640625" style="15" customWidth="1"/>
    <col min="16" max="16" width="3.6640625" style="15" customWidth="1"/>
    <col min="17" max="17" width="10.6640625" style="15" customWidth="1"/>
    <col min="18" max="18" width="2.16406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581</v>
      </c>
      <c r="B1" s="1637"/>
      <c r="C1" s="1637"/>
      <c r="D1" s="1637"/>
      <c r="E1" s="1637"/>
      <c r="F1" s="1637"/>
      <c r="G1" s="1637"/>
      <c r="H1" s="1637"/>
      <c r="I1" s="1637"/>
      <c r="J1" s="1637"/>
      <c r="K1" s="1637"/>
      <c r="M1" s="1637" t="s">
        <v>824</v>
      </c>
      <c r="N1" s="1637"/>
      <c r="O1" s="1637"/>
      <c r="P1" s="1637"/>
      <c r="Q1" s="1637"/>
      <c r="R1" s="1637"/>
      <c r="S1" s="1637"/>
      <c r="T1" s="1637"/>
      <c r="U1" s="1637"/>
      <c r="V1" s="1637"/>
      <c r="W1" s="1637"/>
    </row>
    <row r="2" spans="1:23" ht="14" thickBot="1" x14ac:dyDescent="0.2">
      <c r="C2" s="1872" t="s">
        <v>889</v>
      </c>
      <c r="D2" s="1872"/>
      <c r="E2" s="17"/>
      <c r="Q2" s="15" t="s">
        <v>2188</v>
      </c>
    </row>
    <row r="3" spans="1:23" x14ac:dyDescent="0.15">
      <c r="C3" s="18" t="s">
        <v>684</v>
      </c>
      <c r="D3" s="18" t="s">
        <v>367</v>
      </c>
      <c r="E3" s="154" t="s">
        <v>1181</v>
      </c>
      <c r="F3" s="1812" t="s">
        <v>1180</v>
      </c>
      <c r="G3" s="1813"/>
      <c r="H3" s="1814"/>
      <c r="I3" s="18" t="s">
        <v>684</v>
      </c>
      <c r="J3" s="18"/>
      <c r="K3" s="18" t="s">
        <v>1934</v>
      </c>
      <c r="M3" s="227" t="s">
        <v>892</v>
      </c>
      <c r="N3" s="57" t="s">
        <v>197</v>
      </c>
      <c r="O3" s="58" t="s">
        <v>865</v>
      </c>
      <c r="P3" s="59" t="s">
        <v>197</v>
      </c>
      <c r="Q3" s="30" t="s">
        <v>866</v>
      </c>
    </row>
    <row r="4" spans="1:23" x14ac:dyDescent="0.15">
      <c r="B4" s="16">
        <v>1</v>
      </c>
      <c r="C4" s="1041">
        <f>'7S - 6B - 1 RR'!C4</f>
        <v>1</v>
      </c>
      <c r="D4" s="1042">
        <f>'7S - 6B - 1 RR'!D4</f>
        <v>0</v>
      </c>
      <c r="E4" s="20">
        <f t="shared" ref="E4:E10" si="0">COUNTIF(C$21:C$23,$C4)+COUNTIF(C$28:C$30,$C4)+COUNTIF(C$35:C$37,$C4)+COUNTIF(O$4:O$6,$C4)+COUNTIF(I$21:I$23,$C4)+COUNTIF(I$28:I$30,$C4)+COUNTIF(I$35:I$37,$C4)</f>
        <v>3</v>
      </c>
      <c r="F4" s="1821">
        <f t="shared" ref="F4:F10" si="1">COUNTIF(E$21:E$23,$C4)+COUNTIF(E$28:E$30,$C4)+COUNTIF(E$35:E$37,$C4)+COUNTIF(Q$4:Q$6,$C4)+COUNTIF(K$21:K$23,$C4)+COUNTIF(K$28:K$30,$C4)+COUNTIF(K$35:K$37,$C4)</f>
        <v>3</v>
      </c>
      <c r="G4" s="1821"/>
      <c r="H4" s="1936"/>
      <c r="I4" s="386">
        <f>$C$4</f>
        <v>1</v>
      </c>
      <c r="J4" s="20"/>
      <c r="K4" s="24"/>
      <c r="M4" s="21">
        <v>1</v>
      </c>
      <c r="N4" s="60">
        <f>K10</f>
        <v>0</v>
      </c>
      <c r="O4" s="1051">
        <f>C9</f>
        <v>6</v>
      </c>
      <c r="P4" s="62">
        <f>K7</f>
        <v>0</v>
      </c>
      <c r="Q4" s="1047">
        <f>C8</f>
        <v>5</v>
      </c>
    </row>
    <row r="5" spans="1:23" x14ac:dyDescent="0.15">
      <c r="B5" s="16">
        <v>2</v>
      </c>
      <c r="C5" s="1041">
        <f>'7S - 6B - 1 RR'!C5</f>
        <v>2</v>
      </c>
      <c r="D5" s="1042">
        <f>'7S - 6B - 1 RR'!D5</f>
        <v>0</v>
      </c>
      <c r="E5" s="20">
        <f t="shared" si="0"/>
        <v>3</v>
      </c>
      <c r="F5" s="1697">
        <f t="shared" si="1"/>
        <v>3</v>
      </c>
      <c r="G5" s="1697"/>
      <c r="H5" s="1805"/>
      <c r="I5" s="386">
        <f>$C$5</f>
        <v>2</v>
      </c>
      <c r="J5" s="20" t="s">
        <v>1678</v>
      </c>
      <c r="K5" s="159">
        <f>'7S - 6B - 1 RR'!K5</f>
        <v>0</v>
      </c>
      <c r="M5" s="228">
        <v>2</v>
      </c>
      <c r="N5" s="185">
        <f>K6</f>
        <v>0</v>
      </c>
      <c r="O5" s="386">
        <f>C5</f>
        <v>2</v>
      </c>
      <c r="P5" s="62">
        <f>K9</f>
        <v>0</v>
      </c>
      <c r="Q5" s="1047">
        <f>C7</f>
        <v>4</v>
      </c>
      <c r="T5" s="1815" t="s">
        <v>1368</v>
      </c>
      <c r="U5" s="1816"/>
      <c r="V5" s="1815" t="s">
        <v>496</v>
      </c>
      <c r="W5" s="1816"/>
    </row>
    <row r="6" spans="1:23" ht="14" thickBot="1" x14ac:dyDescent="0.2">
      <c r="B6" s="16">
        <v>3</v>
      </c>
      <c r="C6" s="1041">
        <f>'7S - 6B - 1 RR'!C6</f>
        <v>3</v>
      </c>
      <c r="D6" s="1042">
        <f>'7S - 6B - 1 RR'!D6</f>
        <v>0</v>
      </c>
      <c r="E6" s="20">
        <f t="shared" si="0"/>
        <v>3</v>
      </c>
      <c r="F6" s="1697">
        <f t="shared" si="1"/>
        <v>3</v>
      </c>
      <c r="G6" s="1697"/>
      <c r="H6" s="1805"/>
      <c r="I6" s="386">
        <f>$C$6</f>
        <v>3</v>
      </c>
      <c r="J6" s="20" t="s">
        <v>1678</v>
      </c>
      <c r="K6" s="159">
        <f>'7S - 6B - 1 RR'!K6</f>
        <v>0</v>
      </c>
      <c r="M6" s="66">
        <v>3</v>
      </c>
      <c r="N6" s="201">
        <f>K5</f>
        <v>0</v>
      </c>
      <c r="O6" s="1064">
        <f>C10</f>
        <v>7</v>
      </c>
      <c r="P6" s="195">
        <f>K8</f>
        <v>0</v>
      </c>
      <c r="Q6" s="1064">
        <f>C4</f>
        <v>1</v>
      </c>
      <c r="T6" s="24">
        <v>1</v>
      </c>
      <c r="U6" s="386">
        <f>C4</f>
        <v>1</v>
      </c>
      <c r="V6" s="24">
        <v>2</v>
      </c>
      <c r="W6" s="386">
        <f>C5</f>
        <v>2</v>
      </c>
    </row>
    <row r="7" spans="1:23" ht="14" thickBot="1" x14ac:dyDescent="0.2">
      <c r="B7" s="16">
        <v>4</v>
      </c>
      <c r="C7" s="1041">
        <f>'7S - 6B - 1 RR'!C7</f>
        <v>4</v>
      </c>
      <c r="D7" s="1042">
        <f>'7S - 6B - 1 RR'!D7</f>
        <v>0</v>
      </c>
      <c r="E7" s="20">
        <f t="shared" si="0"/>
        <v>3</v>
      </c>
      <c r="F7" s="1697">
        <f t="shared" si="1"/>
        <v>3</v>
      </c>
      <c r="G7" s="1697"/>
      <c r="H7" s="1805"/>
      <c r="I7" s="386">
        <f>$C$7</f>
        <v>4</v>
      </c>
      <c r="J7" s="20" t="s">
        <v>1678</v>
      </c>
      <c r="K7" s="159">
        <f>'7S - 6B - 1 RR'!K7</f>
        <v>0</v>
      </c>
      <c r="M7" s="213" t="s">
        <v>891</v>
      </c>
      <c r="N7" s="286">
        <v>3</v>
      </c>
      <c r="O7"/>
      <c r="P7" s="19"/>
      <c r="Q7" s="52"/>
      <c r="T7" s="24">
        <v>4</v>
      </c>
      <c r="U7" s="386">
        <f>C7</f>
        <v>4</v>
      </c>
      <c r="V7" s="24">
        <v>3</v>
      </c>
      <c r="W7" s="386">
        <f>C6</f>
        <v>3</v>
      </c>
    </row>
    <row r="8" spans="1:23" x14ac:dyDescent="0.15">
      <c r="B8" s="16">
        <v>5</v>
      </c>
      <c r="C8" s="1041">
        <f>'7S - 6B - 1 RR'!C8</f>
        <v>5</v>
      </c>
      <c r="D8" s="1042">
        <f>'7S - 6B - 1 RR'!D8</f>
        <v>0</v>
      </c>
      <c r="E8" s="20">
        <f t="shared" si="0"/>
        <v>3</v>
      </c>
      <c r="F8" s="1697">
        <f t="shared" si="1"/>
        <v>3</v>
      </c>
      <c r="G8" s="1697"/>
      <c r="H8" s="1805"/>
      <c r="I8" s="386">
        <f>$C$8</f>
        <v>5</v>
      </c>
      <c r="J8" s="20" t="s">
        <v>1678</v>
      </c>
      <c r="K8" s="159">
        <f>'7S - 6B - 1 RR'!K8</f>
        <v>0</v>
      </c>
      <c r="T8" s="24">
        <v>5</v>
      </c>
      <c r="U8" s="386">
        <f>C8</f>
        <v>5</v>
      </c>
      <c r="V8" s="24">
        <v>6</v>
      </c>
      <c r="W8" s="386">
        <f>C9</f>
        <v>6</v>
      </c>
    </row>
    <row r="9" spans="1:23" x14ac:dyDescent="0.15">
      <c r="B9" s="16">
        <v>6</v>
      </c>
      <c r="C9" s="1041">
        <f>'7S - 6B - 1 RR'!C9</f>
        <v>6</v>
      </c>
      <c r="D9" s="1042">
        <f>'7S - 6B - 1 RR'!D9</f>
        <v>0</v>
      </c>
      <c r="E9" s="20">
        <f t="shared" si="0"/>
        <v>3</v>
      </c>
      <c r="F9" s="1697">
        <f t="shared" si="1"/>
        <v>3</v>
      </c>
      <c r="G9" s="1697"/>
      <c r="H9" s="1805"/>
      <c r="I9" s="386">
        <f>$C$9</f>
        <v>6</v>
      </c>
      <c r="J9" s="20" t="s">
        <v>1678</v>
      </c>
      <c r="K9" s="159">
        <f>'7S - 6B - 1 RR'!K9</f>
        <v>0</v>
      </c>
      <c r="T9" s="24"/>
      <c r="U9" s="386"/>
      <c r="V9" s="24">
        <v>7</v>
      </c>
      <c r="W9" s="386">
        <f>C10</f>
        <v>7</v>
      </c>
    </row>
    <row r="10" spans="1:23" x14ac:dyDescent="0.15">
      <c r="B10" s="16">
        <v>7</v>
      </c>
      <c r="C10" s="1041">
        <f>'7S - 6B - 1 RR'!C10</f>
        <v>7</v>
      </c>
      <c r="D10" s="1042">
        <f>'7S - 6B - 1 RR'!D10</f>
        <v>0</v>
      </c>
      <c r="E10" s="20">
        <f t="shared" si="0"/>
        <v>3</v>
      </c>
      <c r="F10" s="1870">
        <f t="shared" si="1"/>
        <v>3</v>
      </c>
      <c r="G10" s="1870"/>
      <c r="H10" s="1871"/>
      <c r="I10" s="1049">
        <f>$C$10</f>
        <v>7</v>
      </c>
      <c r="J10" s="20" t="s">
        <v>1678</v>
      </c>
      <c r="K10" s="159">
        <f>'7S - 6B - 1 RR'!K10</f>
        <v>0</v>
      </c>
    </row>
    <row r="11" spans="1:23" x14ac:dyDescent="0.15">
      <c r="A11" s="101" t="s">
        <v>363</v>
      </c>
      <c r="B11" s="383" t="s">
        <v>362</v>
      </c>
      <c r="C11" s="24" t="s">
        <v>206</v>
      </c>
      <c r="D11" s="383" t="s">
        <v>892</v>
      </c>
      <c r="E11" s="24">
        <f>SUM(E4:E10)</f>
        <v>21</v>
      </c>
      <c r="F11" s="1959" t="s">
        <v>2063</v>
      </c>
      <c r="G11" s="1959"/>
      <c r="H11" s="24" t="s">
        <v>1609</v>
      </c>
      <c r="I11" s="1811" t="s">
        <v>303</v>
      </c>
      <c r="J11" s="1811"/>
      <c r="K11" s="24" t="s">
        <v>1644</v>
      </c>
      <c r="M11" s="1831" t="s">
        <v>1579</v>
      </c>
      <c r="N11" s="1831"/>
      <c r="O11" s="1831"/>
      <c r="P11" s="1831"/>
      <c r="Q11" s="1831"/>
      <c r="R11" s="1831"/>
      <c r="S11" s="1831"/>
      <c r="T11" s="1831"/>
      <c r="U11" s="1831"/>
      <c r="V11" s="1831"/>
      <c r="W11" s="1831"/>
    </row>
    <row r="12" spans="1:23" x14ac:dyDescent="0.15">
      <c r="B12" s="420"/>
      <c r="C12" s="1756" t="s">
        <v>570</v>
      </c>
      <c r="D12" s="1757"/>
      <c r="E12" s="1757"/>
      <c r="M12" s="1751" t="s">
        <v>578</v>
      </c>
      <c r="N12" s="1751"/>
      <c r="O12" s="1751"/>
      <c r="P12" s="1751"/>
      <c r="Q12" s="1751"/>
      <c r="R12" s="1751"/>
      <c r="S12" s="1751"/>
      <c r="T12" s="1751"/>
      <c r="U12" s="1751"/>
      <c r="V12" s="1751"/>
      <c r="W12" s="1751"/>
    </row>
    <row r="13" spans="1:23" x14ac:dyDescent="0.15">
      <c r="M13" s="1751" t="s">
        <v>2263</v>
      </c>
      <c r="N13" s="1751"/>
      <c r="O13" s="1751"/>
      <c r="P13" s="1751"/>
      <c r="Q13" s="1751"/>
      <c r="R13" s="1751"/>
      <c r="S13" s="1751"/>
      <c r="T13" s="1751"/>
      <c r="U13" s="1751"/>
      <c r="V13" s="1751"/>
      <c r="W13" s="1751"/>
    </row>
    <row r="15" spans="1:23" x14ac:dyDescent="0.15">
      <c r="M15" s="1637" t="s">
        <v>252</v>
      </c>
      <c r="N15" s="1637"/>
      <c r="O15" s="1637"/>
      <c r="P15" s="1637"/>
      <c r="Q15" s="1637"/>
      <c r="R15" s="1637"/>
      <c r="S15" s="1637"/>
      <c r="T15" s="1637"/>
      <c r="U15" s="1637"/>
      <c r="V15" s="1637"/>
      <c r="W15" s="1637"/>
    </row>
    <row r="16" spans="1:23" x14ac:dyDescent="0.15">
      <c r="A16" s="1637" t="s">
        <v>917</v>
      </c>
      <c r="B16" s="1952"/>
      <c r="C16" s="1952"/>
      <c r="D16" s="1952"/>
      <c r="E16" s="1952"/>
      <c r="F16" s="1952"/>
      <c r="G16" s="1952"/>
      <c r="H16" s="1952"/>
      <c r="I16" s="1952"/>
      <c r="J16" s="1952"/>
      <c r="K16" s="1952"/>
      <c r="N16" s="383" t="s">
        <v>362</v>
      </c>
      <c r="O16" s="24" t="s">
        <v>853</v>
      </c>
      <c r="P16" s="385" t="s">
        <v>892</v>
      </c>
      <c r="Q16" s="24">
        <v>6</v>
      </c>
      <c r="R16" s="724" t="s">
        <v>579</v>
      </c>
      <c r="S16" s="725"/>
      <c r="T16" s="24" t="s">
        <v>1602</v>
      </c>
      <c r="U16" s="718" t="s">
        <v>580</v>
      </c>
      <c r="V16" s="2129" t="s">
        <v>1645</v>
      </c>
      <c r="W16" s="2130"/>
    </row>
    <row r="18" spans="1:23" ht="14" thickBot="1" x14ac:dyDescent="0.2">
      <c r="Q18" s="15" t="s">
        <v>307</v>
      </c>
      <c r="T18" s="2019" t="s">
        <v>310</v>
      </c>
      <c r="U18" s="2019"/>
      <c r="W18" s="15" t="s">
        <v>308</v>
      </c>
    </row>
    <row r="19" spans="1:23" ht="14" thickBot="1" x14ac:dyDescent="0.2">
      <c r="B19" s="1815" t="s">
        <v>1368</v>
      </c>
      <c r="C19" s="1816"/>
      <c r="E19" s="15" t="s">
        <v>307</v>
      </c>
      <c r="K19" s="15" t="s">
        <v>308</v>
      </c>
      <c r="M19" s="227" t="s">
        <v>892</v>
      </c>
      <c r="N19" s="57" t="s">
        <v>197</v>
      </c>
      <c r="O19" s="58" t="s">
        <v>865</v>
      </c>
      <c r="P19" s="59" t="s">
        <v>197</v>
      </c>
      <c r="Q19" s="30" t="s">
        <v>866</v>
      </c>
      <c r="S19" s="227" t="s">
        <v>892</v>
      </c>
      <c r="T19" s="57" t="s">
        <v>197</v>
      </c>
      <c r="U19" s="58" t="s">
        <v>865</v>
      </c>
      <c r="V19" s="59" t="s">
        <v>197</v>
      </c>
      <c r="W19" s="30" t="s">
        <v>866</v>
      </c>
    </row>
    <row r="20" spans="1:23" x14ac:dyDescent="0.15">
      <c r="A20" s="227" t="s">
        <v>892</v>
      </c>
      <c r="B20" s="57" t="s">
        <v>197</v>
      </c>
      <c r="C20" s="58" t="s">
        <v>865</v>
      </c>
      <c r="D20" s="59" t="s">
        <v>197</v>
      </c>
      <c r="E20" s="30" t="s">
        <v>866</v>
      </c>
      <c r="G20" s="227" t="s">
        <v>892</v>
      </c>
      <c r="H20" s="57" t="s">
        <v>197</v>
      </c>
      <c r="I20" s="58" t="s">
        <v>865</v>
      </c>
      <c r="J20" s="59" t="s">
        <v>197</v>
      </c>
      <c r="K20" s="30" t="s">
        <v>866</v>
      </c>
      <c r="M20" s="21">
        <v>1</v>
      </c>
      <c r="N20" s="60"/>
      <c r="O20" s="1049"/>
      <c r="P20" s="62"/>
      <c r="Q20" s="1062"/>
      <c r="S20" s="21">
        <v>1</v>
      </c>
      <c r="T20" s="60"/>
      <c r="U20" s="1049"/>
      <c r="V20" s="62"/>
      <c r="W20" s="1062"/>
    </row>
    <row r="21" spans="1:23" ht="14" thickBot="1" x14ac:dyDescent="0.2">
      <c r="A21" s="21">
        <v>1</v>
      </c>
      <c r="B21" s="201">
        <f>K10</f>
        <v>0</v>
      </c>
      <c r="C21" s="1066">
        <f>C10</f>
        <v>7</v>
      </c>
      <c r="D21" s="247">
        <f>K5</f>
        <v>0</v>
      </c>
      <c r="E21" s="1047">
        <f>C5</f>
        <v>2</v>
      </c>
      <c r="G21" s="21">
        <v>1</v>
      </c>
      <c r="H21" s="185">
        <f>K8</f>
        <v>0</v>
      </c>
      <c r="I21" s="1147">
        <f>C4</f>
        <v>1</v>
      </c>
      <c r="J21" s="62">
        <f>K7</f>
        <v>0</v>
      </c>
      <c r="K21" s="1047">
        <f>C7</f>
        <v>4</v>
      </c>
      <c r="M21" s="275">
        <v>2</v>
      </c>
      <c r="N21" s="67"/>
      <c r="O21" s="1055"/>
      <c r="P21" s="71"/>
      <c r="Q21" s="1064"/>
      <c r="S21" s="66">
        <v>2</v>
      </c>
      <c r="T21" s="67"/>
      <c r="U21" s="1055"/>
      <c r="V21" s="195"/>
      <c r="W21" s="1064"/>
    </row>
    <row r="22" spans="1:23" x14ac:dyDescent="0.15">
      <c r="A22" s="228">
        <v>2</v>
      </c>
      <c r="B22" s="185">
        <f>K7</f>
        <v>0</v>
      </c>
      <c r="C22" s="1170">
        <f>C7</f>
        <v>4</v>
      </c>
      <c r="D22" s="246">
        <f>K8</f>
        <v>0</v>
      </c>
      <c r="E22" s="1188">
        <f>C8</f>
        <v>5</v>
      </c>
      <c r="G22" s="228">
        <v>2</v>
      </c>
      <c r="H22" s="60">
        <f>K6</f>
        <v>0</v>
      </c>
      <c r="I22" s="386">
        <f>C6</f>
        <v>3</v>
      </c>
      <c r="J22" s="62">
        <f>K5</f>
        <v>0</v>
      </c>
      <c r="K22" s="1047">
        <f>C5</f>
        <v>2</v>
      </c>
    </row>
    <row r="23" spans="1:23" ht="14" thickBot="1" x14ac:dyDescent="0.2">
      <c r="A23" s="66">
        <v>3</v>
      </c>
      <c r="B23" s="60">
        <f>K9</f>
        <v>0</v>
      </c>
      <c r="C23" s="1064">
        <f>C9</f>
        <v>6</v>
      </c>
      <c r="D23" s="71">
        <f>K6</f>
        <v>0</v>
      </c>
      <c r="E23" s="1064">
        <f>C6</f>
        <v>3</v>
      </c>
      <c r="G23" s="66">
        <v>3</v>
      </c>
      <c r="H23" s="201">
        <f>K10</f>
        <v>0</v>
      </c>
      <c r="I23" s="1064">
        <f>C10</f>
        <v>7</v>
      </c>
      <c r="J23" s="195">
        <f>K9</f>
        <v>0</v>
      </c>
      <c r="K23" s="1064">
        <f>C9</f>
        <v>6</v>
      </c>
      <c r="O23" s="25"/>
      <c r="P23" s="25"/>
      <c r="Q23" s="15" t="s">
        <v>309</v>
      </c>
      <c r="S23"/>
      <c r="T23"/>
      <c r="U23"/>
      <c r="V23"/>
      <c r="W23"/>
    </row>
    <row r="24" spans="1:23" ht="14" thickBot="1" x14ac:dyDescent="0.2">
      <c r="A24" s="213" t="s">
        <v>891</v>
      </c>
      <c r="B24" s="286">
        <v>1</v>
      </c>
      <c r="C24"/>
      <c r="D24" s="19"/>
      <c r="G24" s="213" t="s">
        <v>891</v>
      </c>
      <c r="H24" s="286">
        <v>5</v>
      </c>
      <c r="I24"/>
      <c r="J24" s="19"/>
      <c r="M24" s="227" t="s">
        <v>892</v>
      </c>
      <c r="N24" s="57" t="s">
        <v>197</v>
      </c>
      <c r="O24" s="58" t="s">
        <v>865</v>
      </c>
      <c r="P24" s="59" t="s">
        <v>197</v>
      </c>
      <c r="Q24" s="30" t="s">
        <v>866</v>
      </c>
      <c r="S24"/>
      <c r="T24"/>
      <c r="U24"/>
      <c r="V24"/>
      <c r="W24"/>
    </row>
    <row r="25" spans="1:23" x14ac:dyDescent="0.15">
      <c r="M25" s="21">
        <v>1</v>
      </c>
      <c r="N25" s="60"/>
      <c r="O25" s="1049"/>
      <c r="P25" s="62"/>
      <c r="Q25" s="1062"/>
      <c r="S25"/>
      <c r="T25"/>
      <c r="U25"/>
      <c r="V25"/>
      <c r="W25"/>
    </row>
    <row r="26" spans="1:23" ht="14" thickBot="1" x14ac:dyDescent="0.2">
      <c r="E26" s="15" t="s">
        <v>309</v>
      </c>
      <c r="H26" s="1868" t="s">
        <v>496</v>
      </c>
      <c r="I26" s="1869"/>
      <c r="K26" s="15" t="s">
        <v>2186</v>
      </c>
      <c r="M26" s="275">
        <v>2</v>
      </c>
      <c r="N26" s="67"/>
      <c r="O26" s="1055"/>
      <c r="P26" s="71"/>
      <c r="Q26" s="1064"/>
      <c r="S26"/>
      <c r="T26"/>
      <c r="U26"/>
      <c r="V26"/>
      <c r="W26"/>
    </row>
    <row r="27" spans="1:23" x14ac:dyDescent="0.15">
      <c r="A27" s="227" t="s">
        <v>892</v>
      </c>
      <c r="B27" s="57" t="s">
        <v>197</v>
      </c>
      <c r="C27" s="58" t="s">
        <v>865</v>
      </c>
      <c r="D27" s="59" t="s">
        <v>197</v>
      </c>
      <c r="E27" s="30" t="s">
        <v>866</v>
      </c>
      <c r="G27" s="227" t="s">
        <v>892</v>
      </c>
      <c r="H27" s="57" t="s">
        <v>197</v>
      </c>
      <c r="I27" s="58" t="s">
        <v>865</v>
      </c>
      <c r="J27" s="59" t="s">
        <v>197</v>
      </c>
      <c r="K27" s="30" t="s">
        <v>866</v>
      </c>
    </row>
    <row r="28" spans="1:23" x14ac:dyDescent="0.15">
      <c r="A28" s="21">
        <v>1</v>
      </c>
      <c r="B28" s="185">
        <f>K8</f>
        <v>0</v>
      </c>
      <c r="C28" s="386">
        <f>C4</f>
        <v>1</v>
      </c>
      <c r="D28" s="62">
        <f>K7</f>
        <v>0</v>
      </c>
      <c r="E28" s="1048">
        <f>C8</f>
        <v>5</v>
      </c>
      <c r="G28" s="21">
        <v>1</v>
      </c>
      <c r="H28" s="60">
        <f>K5</f>
        <v>0</v>
      </c>
      <c r="I28" s="1051">
        <f>C5</f>
        <v>2</v>
      </c>
      <c r="J28" s="62">
        <f>K8</f>
        <v>0</v>
      </c>
      <c r="K28" s="1047">
        <f>C4</f>
        <v>1</v>
      </c>
      <c r="M28" s="1637" t="s">
        <v>251</v>
      </c>
      <c r="N28" s="1952"/>
      <c r="O28" s="1952"/>
      <c r="P28" s="1952"/>
      <c r="Q28" s="1952"/>
      <c r="R28" s="1952"/>
      <c r="S28" s="1952"/>
      <c r="T28" s="1952"/>
      <c r="U28" s="1952"/>
      <c r="V28" s="1952"/>
      <c r="W28" s="1952"/>
    </row>
    <row r="29" spans="1:23" x14ac:dyDescent="0.15">
      <c r="A29" s="228">
        <v>2</v>
      </c>
      <c r="B29" s="60">
        <f>K5</f>
        <v>0</v>
      </c>
      <c r="C29" s="386">
        <f>C5</f>
        <v>2</v>
      </c>
      <c r="D29" s="62">
        <f>K9</f>
        <v>0</v>
      </c>
      <c r="E29" s="1067">
        <f>C9</f>
        <v>6</v>
      </c>
      <c r="G29" s="228">
        <v>2</v>
      </c>
      <c r="H29" s="185">
        <f>K6</f>
        <v>0</v>
      </c>
      <c r="I29" s="386">
        <f>C6</f>
        <v>3</v>
      </c>
      <c r="J29" s="246">
        <f>K9</f>
        <v>0</v>
      </c>
      <c r="K29" s="1212">
        <f>C7</f>
        <v>4</v>
      </c>
      <c r="N29" s="383" t="s">
        <v>362</v>
      </c>
      <c r="O29" s="24" t="s">
        <v>853</v>
      </c>
      <c r="P29" s="385" t="s">
        <v>892</v>
      </c>
      <c r="Q29" s="24">
        <v>6</v>
      </c>
      <c r="R29" s="1901" t="s">
        <v>579</v>
      </c>
      <c r="S29" s="1902"/>
      <c r="T29" s="24" t="s">
        <v>1602</v>
      </c>
      <c r="U29" s="718" t="s">
        <v>580</v>
      </c>
      <c r="V29" s="2129" t="s">
        <v>1645</v>
      </c>
      <c r="W29" s="2130"/>
    </row>
    <row r="30" spans="1:23" ht="14" thickBot="1" x14ac:dyDescent="0.2">
      <c r="A30" s="66">
        <v>3</v>
      </c>
      <c r="B30" s="201">
        <f>K6</f>
        <v>0</v>
      </c>
      <c r="C30" s="1064">
        <f>C6</f>
        <v>3</v>
      </c>
      <c r="D30" s="195">
        <f>K10</f>
        <v>0</v>
      </c>
      <c r="E30" s="1064">
        <f>C10</f>
        <v>7</v>
      </c>
      <c r="G30" s="66">
        <v>3</v>
      </c>
      <c r="H30" s="201">
        <f>K7</f>
        <v>0</v>
      </c>
      <c r="I30" s="1064">
        <f>C8</f>
        <v>5</v>
      </c>
      <c r="J30" s="195">
        <f>K10</f>
        <v>0</v>
      </c>
      <c r="K30" s="1064">
        <f>C10</f>
        <v>7</v>
      </c>
    </row>
    <row r="31" spans="1:23" ht="14" thickBot="1" x14ac:dyDescent="0.2">
      <c r="A31" s="213" t="s">
        <v>891</v>
      </c>
      <c r="B31" s="286">
        <v>4</v>
      </c>
      <c r="C31"/>
      <c r="D31" s="19"/>
      <c r="G31" s="213" t="s">
        <v>891</v>
      </c>
      <c r="H31" s="286">
        <v>6</v>
      </c>
      <c r="I31"/>
      <c r="J31" s="19"/>
      <c r="Q31" s="15" t="s">
        <v>307</v>
      </c>
      <c r="T31" s="841" t="s">
        <v>310</v>
      </c>
      <c r="U31" s="841"/>
      <c r="W31" s="15" t="s">
        <v>308</v>
      </c>
    </row>
    <row r="32" spans="1:23" x14ac:dyDescent="0.15">
      <c r="M32" s="227" t="s">
        <v>892</v>
      </c>
      <c r="N32" s="57" t="s">
        <v>197</v>
      </c>
      <c r="O32" s="58" t="s">
        <v>865</v>
      </c>
      <c r="P32" s="59" t="s">
        <v>197</v>
      </c>
      <c r="Q32" s="30" t="s">
        <v>866</v>
      </c>
      <c r="S32" s="227" t="s">
        <v>892</v>
      </c>
      <c r="T32" s="57" t="s">
        <v>197</v>
      </c>
      <c r="U32" s="58" t="s">
        <v>865</v>
      </c>
      <c r="V32" s="59" t="s">
        <v>197</v>
      </c>
      <c r="W32" s="30" t="s">
        <v>866</v>
      </c>
    </row>
    <row r="33" spans="1:23" ht="14" thickBot="1" x14ac:dyDescent="0.2">
      <c r="E33" s="15" t="s">
        <v>2185</v>
      </c>
      <c r="K33" s="15" t="s">
        <v>2187</v>
      </c>
      <c r="M33" s="21">
        <v>1</v>
      </c>
      <c r="N33" s="60"/>
      <c r="O33" s="1049"/>
      <c r="P33" s="62"/>
      <c r="Q33" s="1062"/>
      <c r="S33" s="21">
        <v>1</v>
      </c>
      <c r="T33" s="60"/>
      <c r="U33" s="1049"/>
      <c r="V33" s="62"/>
      <c r="W33" s="1062"/>
    </row>
    <row r="34" spans="1:23" ht="14" thickBot="1" x14ac:dyDescent="0.2">
      <c r="A34" s="227" t="s">
        <v>892</v>
      </c>
      <c r="B34" s="57" t="s">
        <v>197</v>
      </c>
      <c r="C34" s="58" t="s">
        <v>865</v>
      </c>
      <c r="D34" s="59" t="s">
        <v>197</v>
      </c>
      <c r="E34" s="30" t="s">
        <v>866</v>
      </c>
      <c r="G34" s="227" t="s">
        <v>892</v>
      </c>
      <c r="H34" s="57" t="s">
        <v>197</v>
      </c>
      <c r="I34" s="58" t="s">
        <v>865</v>
      </c>
      <c r="J34" s="59" t="s">
        <v>197</v>
      </c>
      <c r="K34" s="30" t="s">
        <v>866</v>
      </c>
      <c r="M34" s="275">
        <v>2</v>
      </c>
      <c r="N34" s="67"/>
      <c r="O34" s="1055"/>
      <c r="P34" s="71"/>
      <c r="Q34" s="1064"/>
      <c r="S34" s="66">
        <v>2</v>
      </c>
      <c r="T34" s="67"/>
      <c r="U34" s="1055"/>
      <c r="V34" s="195"/>
      <c r="W34" s="1064"/>
    </row>
    <row r="35" spans="1:23" x14ac:dyDescent="0.15">
      <c r="A35" s="21">
        <v>1</v>
      </c>
      <c r="B35" s="185">
        <f>K8</f>
        <v>0</v>
      </c>
      <c r="C35" s="386">
        <f>C4</f>
        <v>1</v>
      </c>
      <c r="D35" s="62">
        <f>K6</f>
        <v>0</v>
      </c>
      <c r="E35" s="1047">
        <f>C6</f>
        <v>3</v>
      </c>
      <c r="G35" s="21">
        <v>1</v>
      </c>
      <c r="H35" s="60">
        <f>K7</f>
        <v>0</v>
      </c>
      <c r="I35" s="386">
        <f>C8</f>
        <v>5</v>
      </c>
      <c r="J35" s="62">
        <f>K6</f>
        <v>0</v>
      </c>
      <c r="K35" s="1067">
        <f>C6</f>
        <v>3</v>
      </c>
    </row>
    <row r="36" spans="1:23" ht="14" thickBot="1" x14ac:dyDescent="0.2">
      <c r="A36" s="228">
        <v>2</v>
      </c>
      <c r="B36" s="60">
        <f>K7</f>
        <v>0</v>
      </c>
      <c r="C36" s="386">
        <f>C8</f>
        <v>5</v>
      </c>
      <c r="D36" s="62">
        <f>K5</f>
        <v>0</v>
      </c>
      <c r="E36" s="1047">
        <f>C5</f>
        <v>2</v>
      </c>
      <c r="G36" s="228">
        <v>2</v>
      </c>
      <c r="H36" s="185">
        <f>K10</f>
        <v>0</v>
      </c>
      <c r="I36" s="386">
        <f>C9</f>
        <v>6</v>
      </c>
      <c r="J36" s="62">
        <f>K8</f>
        <v>0</v>
      </c>
      <c r="K36" s="1165">
        <f>C4</f>
        <v>1</v>
      </c>
      <c r="O36" s="25"/>
      <c r="P36" s="25"/>
      <c r="Q36" s="15" t="s">
        <v>309</v>
      </c>
      <c r="T36" s="1744" t="s">
        <v>1530</v>
      </c>
      <c r="U36" s="1744"/>
      <c r="V36" s="1744"/>
      <c r="W36" s="1744"/>
    </row>
    <row r="37" spans="1:23" ht="14" thickBot="1" x14ac:dyDescent="0.2">
      <c r="A37" s="66">
        <v>3</v>
      </c>
      <c r="B37" s="201">
        <f>K9</f>
        <v>0</v>
      </c>
      <c r="C37" s="1056">
        <f>C7</f>
        <v>4</v>
      </c>
      <c r="D37" s="195">
        <f>K10</f>
        <v>0</v>
      </c>
      <c r="E37" s="1070">
        <f>C9</f>
        <v>6</v>
      </c>
      <c r="G37" s="66">
        <v>3</v>
      </c>
      <c r="H37" s="201">
        <f>K9</f>
        <v>0</v>
      </c>
      <c r="I37" s="1064">
        <f>C7</f>
        <v>4</v>
      </c>
      <c r="J37" s="195">
        <f>K5</f>
        <v>0</v>
      </c>
      <c r="K37" s="1070">
        <f>C10</f>
        <v>7</v>
      </c>
      <c r="M37" s="227" t="s">
        <v>892</v>
      </c>
      <c r="N37" s="57" t="s">
        <v>197</v>
      </c>
      <c r="O37" s="58" t="s">
        <v>865</v>
      </c>
      <c r="P37" s="59" t="s">
        <v>197</v>
      </c>
      <c r="Q37" s="30" t="s">
        <v>866</v>
      </c>
      <c r="U37" s="440" t="s">
        <v>1930</v>
      </c>
      <c r="V37" s="440"/>
      <c r="W37" s="655" t="s">
        <v>1934</v>
      </c>
    </row>
    <row r="38" spans="1:23" ht="14" thickBot="1" x14ac:dyDescent="0.2">
      <c r="A38" s="213" t="s">
        <v>891</v>
      </c>
      <c r="B38" s="286">
        <v>7</v>
      </c>
      <c r="C38"/>
      <c r="D38" s="19"/>
      <c r="G38" s="213" t="s">
        <v>891</v>
      </c>
      <c r="H38" s="286">
        <v>2</v>
      </c>
      <c r="I38"/>
      <c r="J38" s="19"/>
      <c r="M38" s="21">
        <v>1</v>
      </c>
      <c r="N38" s="60"/>
      <c r="O38" s="1049"/>
      <c r="P38" s="62"/>
      <c r="Q38" s="1062"/>
      <c r="T38" s="159" t="s">
        <v>1844</v>
      </c>
      <c r="U38" s="435"/>
      <c r="V38" s="703"/>
      <c r="W38" s="673"/>
    </row>
    <row r="39" spans="1:23" ht="14" thickBot="1" x14ac:dyDescent="0.2">
      <c r="M39" s="275">
        <v>2</v>
      </c>
      <c r="N39" s="67"/>
      <c r="O39" s="1055"/>
      <c r="P39" s="71"/>
      <c r="Q39" s="1064"/>
      <c r="T39" s="159" t="s">
        <v>1845</v>
      </c>
      <c r="U39" s="435"/>
      <c r="V39" s="703"/>
      <c r="W39" s="14"/>
    </row>
    <row r="40" spans="1:23" x14ac:dyDescent="0.15">
      <c r="T40" s="159" t="s">
        <v>1846</v>
      </c>
      <c r="U40" s="435"/>
      <c r="V40" s="703"/>
      <c r="W40" s="14"/>
    </row>
    <row r="41" spans="1:23" x14ac:dyDescent="0.15">
      <c r="M41"/>
      <c r="N41"/>
      <c r="O41"/>
      <c r="P41"/>
      <c r="Q41"/>
      <c r="T41" s="159" t="s">
        <v>1847</v>
      </c>
      <c r="U41" s="435"/>
      <c r="V41" s="703"/>
      <c r="W41" s="14"/>
    </row>
  </sheetData>
  <sheetProtection password="CF27" sheet="1" objects="1" scenarios="1"/>
  <mergeCells count="29">
    <mergeCell ref="H26:I26"/>
    <mergeCell ref="F11:G11"/>
    <mergeCell ref="I11:J11"/>
    <mergeCell ref="A16:K16"/>
    <mergeCell ref="B19:C19"/>
    <mergeCell ref="C12:E12"/>
    <mergeCell ref="T36:W36"/>
    <mergeCell ref="V29:W29"/>
    <mergeCell ref="V16:W16"/>
    <mergeCell ref="T18:U18"/>
    <mergeCell ref="M28:W28"/>
    <mergeCell ref="R29:S29"/>
    <mergeCell ref="M15:W15"/>
    <mergeCell ref="M13:W13"/>
    <mergeCell ref="M12:W12"/>
    <mergeCell ref="F9:H9"/>
    <mergeCell ref="F10:H10"/>
    <mergeCell ref="M11:W11"/>
    <mergeCell ref="M1:W1"/>
    <mergeCell ref="F3:H3"/>
    <mergeCell ref="F4:H4"/>
    <mergeCell ref="F5:H5"/>
    <mergeCell ref="V5:W5"/>
    <mergeCell ref="T5:U5"/>
    <mergeCell ref="F7:H7"/>
    <mergeCell ref="F8:H8"/>
    <mergeCell ref="A1:K1"/>
    <mergeCell ref="C2:D2"/>
    <mergeCell ref="F6:H6"/>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12"/>
  <dimension ref="A1:U41"/>
  <sheetViews>
    <sheetView workbookViewId="0">
      <selection sqref="A1:U1"/>
    </sheetView>
  </sheetViews>
  <sheetFormatPr baseColWidth="10" defaultColWidth="8.83203125" defaultRowHeight="13" x14ac:dyDescent="0.15"/>
  <cols>
    <col min="1" max="1" width="11.5" style="15" customWidth="1"/>
    <col min="2" max="15" width="4" style="15" customWidth="1"/>
    <col min="16" max="16" width="4.5" style="15" customWidth="1"/>
    <col min="17" max="17" width="4.83203125" style="15" customWidth="1"/>
    <col min="18" max="18" width="6.33203125" style="15" customWidth="1"/>
    <col min="19" max="19" width="4.5" style="15" customWidth="1"/>
    <col min="20" max="20" width="9.5" style="15" customWidth="1"/>
    <col min="21" max="21" width="4.83203125" style="15" customWidth="1"/>
    <col min="22" max="16384" width="8.83203125" style="15"/>
  </cols>
  <sheetData>
    <row r="1" spans="1:21" ht="18" customHeight="1" x14ac:dyDescent="0.2">
      <c r="A1" s="173" t="s">
        <v>1995</v>
      </c>
      <c r="B1" s="1794"/>
      <c r="C1" s="1795"/>
      <c r="D1" s="1795"/>
      <c r="E1" s="1795"/>
      <c r="F1" s="1795"/>
      <c r="G1" s="1795"/>
      <c r="H1" s="1795"/>
      <c r="I1" s="1795"/>
      <c r="J1" s="1795"/>
      <c r="K1" s="1795"/>
      <c r="L1" s="1795"/>
      <c r="M1" s="1795"/>
      <c r="N1" s="1795"/>
      <c r="O1" s="1795"/>
      <c r="P1" s="1795"/>
      <c r="Q1" s="1795"/>
      <c r="R1" s="1795"/>
      <c r="S1" s="1795"/>
      <c r="T1" s="1795"/>
      <c r="U1" s="1796"/>
    </row>
    <row r="2" spans="1:21" ht="18" customHeight="1" x14ac:dyDescent="0.2">
      <c r="A2"/>
      <c r="B2"/>
      <c r="C2"/>
      <c r="D2"/>
      <c r="E2"/>
      <c r="F2"/>
      <c r="G2"/>
      <c r="H2" s="1797" t="s">
        <v>1672</v>
      </c>
      <c r="I2" s="1797"/>
      <c r="J2" s="1797"/>
      <c r="K2" s="1797"/>
      <c r="L2" s="1797"/>
      <c r="M2" s="1797"/>
      <c r="N2" s="1797"/>
      <c r="O2" s="1797"/>
      <c r="P2" s="1797"/>
      <c r="Q2" s="1797"/>
      <c r="R2" s="1798"/>
      <c r="S2" s="1794"/>
      <c r="T2" s="1795"/>
      <c r="U2" s="1796"/>
    </row>
    <row r="3" spans="1:21" ht="18" customHeight="1" thickBot="1" x14ac:dyDescent="0.2">
      <c r="A3" s="1716" t="s">
        <v>576</v>
      </c>
      <c r="B3" s="1716"/>
      <c r="C3" s="1716"/>
      <c r="D3" s="1716"/>
      <c r="E3" s="1716"/>
      <c r="F3" s="1716"/>
      <c r="G3" s="1716"/>
      <c r="H3" s="1716"/>
      <c r="I3" s="1716"/>
    </row>
    <row r="4" spans="1:21" ht="18" customHeight="1" x14ac:dyDescent="0.2">
      <c r="A4" s="1791"/>
      <c r="B4" s="1778">
        <f>A7</f>
        <v>0</v>
      </c>
      <c r="C4" s="1778">
        <f>A8</f>
        <v>0</v>
      </c>
      <c r="D4" s="1778">
        <f>A9</f>
        <v>0</v>
      </c>
      <c r="E4" s="1778">
        <f>A10</f>
        <v>0</v>
      </c>
      <c r="F4" s="1780">
        <f>A11</f>
        <v>0</v>
      </c>
      <c r="G4" s="1782" t="s">
        <v>92</v>
      </c>
      <c r="H4" s="1784" t="s">
        <v>1534</v>
      </c>
      <c r="I4" s="1784" t="s">
        <v>1533</v>
      </c>
      <c r="J4" s="51"/>
      <c r="K4" s="51"/>
      <c r="L4" s="51"/>
      <c r="M4" s="51"/>
      <c r="N4" s="51"/>
      <c r="O4" s="51"/>
      <c r="P4" s="51"/>
      <c r="Q4" s="51"/>
      <c r="R4" s="51"/>
      <c r="S4" s="51"/>
      <c r="T4" s="81"/>
      <c r="U4" s="81"/>
    </row>
    <row r="5" spans="1:21" ht="18" customHeight="1" x14ac:dyDescent="0.2">
      <c r="A5" s="1792"/>
      <c r="B5" s="1779"/>
      <c r="C5" s="1779"/>
      <c r="D5" s="1779"/>
      <c r="E5" s="1779"/>
      <c r="F5" s="1781"/>
      <c r="G5" s="1783"/>
      <c r="H5" s="1785"/>
      <c r="I5" s="1785"/>
      <c r="J5" s="51"/>
      <c r="K5" s="51"/>
      <c r="L5" s="51"/>
      <c r="M5" s="51"/>
      <c r="N5" s="51"/>
      <c r="O5" s="51"/>
      <c r="P5" s="51"/>
      <c r="Q5" s="51"/>
      <c r="R5" s="51"/>
      <c r="S5" s="51"/>
      <c r="T5" s="81"/>
      <c r="U5" s="81"/>
    </row>
    <row r="6" spans="1:21" ht="18" customHeight="1" x14ac:dyDescent="0.2">
      <c r="A6" s="1793"/>
      <c r="B6" s="1779"/>
      <c r="C6" s="1779"/>
      <c r="D6" s="1779"/>
      <c r="E6" s="1779"/>
      <c r="F6" s="1781"/>
      <c r="G6" s="1783"/>
      <c r="H6" s="1785"/>
      <c r="I6" s="1785"/>
      <c r="J6" s="51"/>
      <c r="K6" s="51"/>
      <c r="L6" s="51"/>
      <c r="M6" s="51"/>
      <c r="N6" s="51"/>
      <c r="O6" s="51"/>
      <c r="P6" s="51"/>
      <c r="Q6" s="51"/>
      <c r="R6" s="51"/>
      <c r="S6" s="51"/>
      <c r="T6" s="81"/>
      <c r="U6" s="81"/>
    </row>
    <row r="7" spans="1:21" ht="18" customHeight="1" x14ac:dyDescent="0.2">
      <c r="A7" s="1337"/>
      <c r="B7" s="1326"/>
      <c r="C7" s="1325"/>
      <c r="D7" s="1325"/>
      <c r="E7" s="1325"/>
      <c r="F7" s="1327"/>
      <c r="G7" s="1334"/>
      <c r="H7" s="901"/>
      <c r="I7" s="901"/>
      <c r="J7" s="51"/>
      <c r="K7" s="51"/>
      <c r="L7" s="51"/>
      <c r="M7" s="80"/>
      <c r="N7" s="51"/>
      <c r="O7" s="51"/>
      <c r="P7" s="51"/>
      <c r="Q7" s="51"/>
      <c r="R7" s="51"/>
      <c r="S7" s="51"/>
      <c r="T7" s="81"/>
      <c r="U7" s="81"/>
    </row>
    <row r="8" spans="1:21" ht="18" customHeight="1" x14ac:dyDescent="0.2">
      <c r="A8" s="1337"/>
      <c r="B8" s="1325"/>
      <c r="C8" s="1326"/>
      <c r="D8" s="1325"/>
      <c r="E8" s="1325"/>
      <c r="F8" s="1327"/>
      <c r="G8" s="1334"/>
      <c r="H8" s="1335"/>
      <c r="I8" s="1335"/>
      <c r="J8" s="51"/>
      <c r="K8" s="51"/>
      <c r="L8" s="51"/>
      <c r="M8" s="51"/>
      <c r="N8" s="51"/>
      <c r="O8" s="51"/>
      <c r="P8" s="51"/>
      <c r="Q8" s="51"/>
      <c r="R8" s="51"/>
      <c r="S8" s="51"/>
      <c r="T8" s="81"/>
      <c r="U8" s="81"/>
    </row>
    <row r="9" spans="1:21" ht="18" customHeight="1" x14ac:dyDescent="0.2">
      <c r="A9" s="1337"/>
      <c r="B9" s="1325"/>
      <c r="C9" s="1325"/>
      <c r="D9" s="1326"/>
      <c r="E9" s="1325"/>
      <c r="F9" s="1327"/>
      <c r="G9" s="1334"/>
      <c r="H9" s="1335"/>
      <c r="I9" s="1335"/>
      <c r="J9" s="51"/>
      <c r="K9" s="51"/>
      <c r="L9" s="51"/>
      <c r="M9" s="80"/>
      <c r="N9" s="51"/>
      <c r="O9" s="51"/>
      <c r="P9" s="51"/>
      <c r="Q9" s="51"/>
      <c r="R9" s="51"/>
      <c r="S9" s="51"/>
      <c r="T9" s="81"/>
      <c r="U9" s="81"/>
    </row>
    <row r="10" spans="1:21" ht="18" customHeight="1" x14ac:dyDescent="0.2">
      <c r="A10" s="1337"/>
      <c r="B10" s="1325"/>
      <c r="C10" s="1325"/>
      <c r="D10" s="1325"/>
      <c r="E10" s="1326"/>
      <c r="F10" s="1327"/>
      <c r="G10" s="1334"/>
      <c r="H10" s="1334"/>
      <c r="I10" s="1334"/>
      <c r="J10" s="51"/>
      <c r="K10" s="51"/>
      <c r="L10" s="51"/>
      <c r="M10" s="51"/>
      <c r="N10" s="51"/>
      <c r="O10" s="51"/>
      <c r="P10" s="51"/>
      <c r="Q10" s="51"/>
      <c r="R10" s="51"/>
      <c r="S10" s="51"/>
      <c r="T10" s="81"/>
      <c r="U10" s="81"/>
    </row>
    <row r="11" spans="1:21" ht="18" customHeight="1" thickBot="1" x14ac:dyDescent="0.25">
      <c r="A11" s="1338"/>
      <c r="B11" s="1328"/>
      <c r="C11" s="1328"/>
      <c r="D11" s="1328"/>
      <c r="E11" s="1328"/>
      <c r="F11" s="1329"/>
      <c r="G11" s="1336"/>
      <c r="H11" s="1336"/>
      <c r="I11" s="1336"/>
      <c r="J11" s="51"/>
      <c r="K11" s="51"/>
      <c r="L11" s="51"/>
      <c r="M11" s="51"/>
      <c r="N11" s="51"/>
      <c r="O11" s="51"/>
      <c r="P11" s="51"/>
      <c r="Q11" s="51"/>
      <c r="R11" s="51"/>
      <c r="S11" s="51"/>
      <c r="T11" s="81"/>
      <c r="U11" s="81"/>
    </row>
    <row r="12" spans="1:21" ht="18" customHeight="1" x14ac:dyDescent="0.2">
      <c r="H12" s="51"/>
      <c r="I12" s="51"/>
      <c r="J12" s="51"/>
      <c r="K12" s="51"/>
      <c r="L12" s="51"/>
      <c r="M12" s="51"/>
      <c r="N12" s="51"/>
      <c r="O12" s="51"/>
      <c r="P12" s="51"/>
      <c r="Q12" s="51"/>
      <c r="R12" s="51"/>
      <c r="S12" s="51"/>
      <c r="T12" s="81"/>
      <c r="U12" s="81"/>
    </row>
    <row r="13" spans="1:21" ht="18" customHeight="1" thickBot="1" x14ac:dyDescent="0.25">
      <c r="A13" s="1716" t="s">
        <v>576</v>
      </c>
      <c r="B13" s="1716"/>
      <c r="C13" s="1716"/>
      <c r="D13" s="1716"/>
      <c r="E13" s="1716"/>
      <c r="F13" s="1716"/>
      <c r="G13" s="1716"/>
      <c r="H13" s="1716"/>
      <c r="I13" s="1716"/>
      <c r="J13" s="51"/>
      <c r="K13" s="51"/>
      <c r="L13" s="51"/>
      <c r="M13" s="81"/>
      <c r="N13" s="51"/>
      <c r="O13" s="51"/>
      <c r="P13" s="51"/>
      <c r="Q13" s="51"/>
      <c r="R13" s="51"/>
      <c r="S13" s="51"/>
      <c r="T13" s="81"/>
      <c r="U13" s="81"/>
    </row>
    <row r="14" spans="1:21" ht="18" customHeight="1" x14ac:dyDescent="0.2">
      <c r="A14" s="1791"/>
      <c r="B14" s="1778">
        <f>A17</f>
        <v>0</v>
      </c>
      <c r="C14" s="1778">
        <f>A18</f>
        <v>0</v>
      </c>
      <c r="D14" s="1778">
        <f>A19</f>
        <v>0</v>
      </c>
      <c r="E14" s="1778">
        <f>A20</f>
        <v>0</v>
      </c>
      <c r="F14" s="1780">
        <f>A21</f>
        <v>0</v>
      </c>
      <c r="G14" s="1782" t="s">
        <v>92</v>
      </c>
      <c r="H14" s="1784" t="s">
        <v>1534</v>
      </c>
      <c r="I14" s="1784" t="s">
        <v>1533</v>
      </c>
      <c r="J14" s="51"/>
      <c r="K14" s="51"/>
      <c r="L14" s="51"/>
      <c r="M14" s="51"/>
      <c r="N14" s="51"/>
      <c r="O14" s="51"/>
      <c r="P14" s="51"/>
      <c r="Q14" s="51"/>
      <c r="R14" s="51"/>
      <c r="S14" s="51"/>
      <c r="T14" s="81"/>
      <c r="U14" s="81"/>
    </row>
    <row r="15" spans="1:21" ht="18" customHeight="1" x14ac:dyDescent="0.2">
      <c r="A15" s="1792"/>
      <c r="B15" s="1779"/>
      <c r="C15" s="1779"/>
      <c r="D15" s="1779"/>
      <c r="E15" s="1779"/>
      <c r="F15" s="1781"/>
      <c r="G15" s="1783"/>
      <c r="H15" s="1785"/>
      <c r="I15" s="1785"/>
      <c r="J15" s="51"/>
      <c r="K15" s="51"/>
      <c r="L15" s="51"/>
      <c r="M15" s="51"/>
      <c r="N15" s="51"/>
      <c r="O15" s="51"/>
      <c r="P15" s="51"/>
      <c r="Q15" s="51"/>
      <c r="R15" s="51"/>
      <c r="S15" s="51"/>
      <c r="T15" s="81"/>
      <c r="U15" s="81"/>
    </row>
    <row r="16" spans="1:21" ht="18" customHeight="1" x14ac:dyDescent="0.2">
      <c r="A16" s="1793"/>
      <c r="B16" s="1779"/>
      <c r="C16" s="1779"/>
      <c r="D16" s="1779"/>
      <c r="E16" s="1779"/>
      <c r="F16" s="1781"/>
      <c r="G16" s="1783"/>
      <c r="H16" s="1785"/>
      <c r="I16" s="1785"/>
      <c r="J16" s="51"/>
      <c r="K16" s="51"/>
      <c r="L16" s="51"/>
      <c r="M16" s="51"/>
      <c r="N16" s="51"/>
      <c r="O16" s="51"/>
      <c r="P16" s="51"/>
      <c r="Q16" s="51"/>
      <c r="R16" s="51"/>
      <c r="S16" s="51"/>
      <c r="T16" s="81"/>
      <c r="U16" s="81"/>
    </row>
    <row r="17" spans="1:21" ht="18" customHeight="1" x14ac:dyDescent="0.2">
      <c r="A17" s="1337"/>
      <c r="B17" s="1326"/>
      <c r="C17" s="1325"/>
      <c r="D17" s="1325"/>
      <c r="E17" s="1325"/>
      <c r="F17" s="1327"/>
      <c r="G17" s="1334"/>
      <c r="H17" s="901"/>
      <c r="I17" s="901"/>
      <c r="J17" s="173"/>
      <c r="K17" s="173"/>
      <c r="L17" s="173"/>
    </row>
    <row r="18" spans="1:21" ht="18" customHeight="1" x14ac:dyDescent="0.2">
      <c r="A18" s="1337"/>
      <c r="B18" s="1325"/>
      <c r="C18" s="1326"/>
      <c r="D18" s="1325"/>
      <c r="E18" s="1325"/>
      <c r="F18" s="1327"/>
      <c r="G18" s="1334"/>
      <c r="H18" s="1335"/>
      <c r="I18" s="1335"/>
      <c r="J18" s="173"/>
      <c r="K18" s="173"/>
      <c r="L18" s="173"/>
    </row>
    <row r="19" spans="1:21" ht="18" customHeight="1" x14ac:dyDescent="0.2">
      <c r="A19" s="1337"/>
      <c r="B19" s="1325"/>
      <c r="C19" s="1325"/>
      <c r="D19" s="1326"/>
      <c r="E19" s="1325"/>
      <c r="F19" s="1327"/>
      <c r="G19" s="1334"/>
      <c r="H19" s="1335"/>
      <c r="I19" s="1335"/>
      <c r="J19" s="51"/>
      <c r="K19" s="51"/>
      <c r="L19" s="51"/>
      <c r="M19" s="51"/>
      <c r="N19" s="53"/>
      <c r="O19" s="53"/>
      <c r="P19" s="1712" t="s">
        <v>1487</v>
      </c>
      <c r="Q19" s="1712"/>
      <c r="R19" s="1712"/>
      <c r="S19" s="1712"/>
      <c r="T19" s="1777"/>
      <c r="U19" s="91"/>
    </row>
    <row r="20" spans="1:21" ht="18" customHeight="1" x14ac:dyDescent="0.2">
      <c r="A20" s="1337"/>
      <c r="B20" s="1325"/>
      <c r="C20" s="1325"/>
      <c r="D20" s="1325"/>
      <c r="E20" s="1326"/>
      <c r="F20" s="1327"/>
      <c r="G20" s="1334"/>
      <c r="H20" s="1334"/>
      <c r="I20" s="1334"/>
      <c r="J20" s="80"/>
      <c r="Q20" s="53"/>
      <c r="R20" s="1786" t="s">
        <v>1488</v>
      </c>
      <c r="S20" s="1786"/>
      <c r="T20" s="1787"/>
      <c r="U20" s="11"/>
    </row>
    <row r="21" spans="1:21" ht="18" customHeight="1" thickBot="1" x14ac:dyDescent="0.2">
      <c r="A21" s="1338"/>
      <c r="B21" s="1328"/>
      <c r="C21" s="1328"/>
      <c r="D21" s="1328"/>
      <c r="E21" s="1328"/>
      <c r="F21" s="1329"/>
      <c r="G21" s="1336"/>
      <c r="H21" s="1336"/>
      <c r="I21" s="1336"/>
      <c r="Q21" s="53"/>
      <c r="R21" s="1786" t="s">
        <v>1037</v>
      </c>
      <c r="S21" s="1787"/>
      <c r="T21" s="1788"/>
      <c r="U21" s="1789"/>
    </row>
    <row r="22" spans="1:21" ht="18" customHeight="1" thickBot="1" x14ac:dyDescent="0.2">
      <c r="D22" s="50"/>
      <c r="E22" s="49"/>
      <c r="F22" s="49"/>
      <c r="G22" s="49"/>
      <c r="H22" s="49"/>
      <c r="I22" s="49"/>
      <c r="J22" s="49"/>
      <c r="K22" s="49"/>
      <c r="L22" s="49"/>
      <c r="Q22" s="53"/>
      <c r="R22" s="1773" t="s">
        <v>1467</v>
      </c>
      <c r="S22" s="1774"/>
      <c r="T22" s="1775"/>
      <c r="U22" s="1776"/>
    </row>
    <row r="23" spans="1:21" ht="87" customHeight="1" x14ac:dyDescent="0.2">
      <c r="A23" s="82"/>
      <c r="B23" s="487">
        <f>A24</f>
        <v>1</v>
      </c>
      <c r="C23" s="487">
        <f>A25</f>
        <v>2</v>
      </c>
      <c r="D23" s="487">
        <f>A26</f>
        <v>3</v>
      </c>
      <c r="E23" s="487">
        <f>A27</f>
        <v>4</v>
      </c>
      <c r="F23" s="487">
        <f>A28</f>
        <v>5</v>
      </c>
      <c r="G23" s="487">
        <f>A29</f>
        <v>6</v>
      </c>
      <c r="H23" s="487">
        <f>A30</f>
        <v>7</v>
      </c>
      <c r="I23" s="487">
        <f>A31</f>
        <v>8</v>
      </c>
      <c r="J23" s="487">
        <f>A32</f>
        <v>9</v>
      </c>
      <c r="K23" s="487">
        <f>A33</f>
        <v>10</v>
      </c>
      <c r="L23" s="487">
        <f>A34</f>
        <v>11</v>
      </c>
      <c r="M23" s="487">
        <f>A35</f>
        <v>12</v>
      </c>
      <c r="N23" s="487">
        <f>A36</f>
        <v>13</v>
      </c>
      <c r="O23" s="532">
        <f>A37</f>
        <v>14</v>
      </c>
      <c r="P23" s="894" t="s">
        <v>92</v>
      </c>
      <c r="Q23" s="894" t="s">
        <v>1014</v>
      </c>
      <c r="R23" s="894" t="s">
        <v>1896</v>
      </c>
      <c r="S23" s="894" t="s">
        <v>1982</v>
      </c>
      <c r="T23" s="894" t="s">
        <v>1983</v>
      </c>
      <c r="U23" s="894" t="s">
        <v>1984</v>
      </c>
    </row>
    <row r="24" spans="1:21" ht="18.75" customHeight="1" x14ac:dyDescent="0.2">
      <c r="A24" s="484">
        <f>'14S - 10B - 1 RR'!C4</f>
        <v>1</v>
      </c>
      <c r="B24" s="921"/>
      <c r="C24" s="922"/>
      <c r="D24" s="923"/>
      <c r="E24" s="923"/>
      <c r="F24" s="923"/>
      <c r="G24" s="923"/>
      <c r="H24" s="923"/>
      <c r="I24" s="923"/>
      <c r="J24" s="923"/>
      <c r="K24" s="923"/>
      <c r="L24" s="923"/>
      <c r="M24" s="923"/>
      <c r="N24" s="923"/>
      <c r="O24" s="935"/>
      <c r="P24" s="1365">
        <f t="shared" ref="P24:P37" si="0">SUM(B24:O24)</f>
        <v>0</v>
      </c>
      <c r="Q24" s="896"/>
      <c r="R24" s="1421">
        <f>SUM(B24:O24)-Q24</f>
        <v>0</v>
      </c>
      <c r="S24" s="1366">
        <f>COUNTIF(B24:O24,1)+COUNTIF(B24:O24,0)</f>
        <v>0</v>
      </c>
      <c r="T24" s="1141" t="str">
        <f>IF(S24=0,"",R24/S24)</f>
        <v/>
      </c>
      <c r="U24" s="887"/>
    </row>
    <row r="25" spans="1:21" ht="18.75" customHeight="1" x14ac:dyDescent="0.2">
      <c r="A25" s="484">
        <f>'14S - 10B - 1 RR'!C5</f>
        <v>2</v>
      </c>
      <c r="B25" s="292" t="str">
        <f>IF(ISBLANK(C$24),"",1-C$24)</f>
        <v/>
      </c>
      <c r="C25" s="924"/>
      <c r="D25" s="599"/>
      <c r="E25" s="599"/>
      <c r="F25" s="599"/>
      <c r="G25" s="599"/>
      <c r="H25" s="599"/>
      <c r="I25" s="599"/>
      <c r="J25" s="599"/>
      <c r="K25" s="599"/>
      <c r="L25" s="599"/>
      <c r="M25" s="599"/>
      <c r="N25" s="599"/>
      <c r="O25" s="879"/>
      <c r="P25" s="1366">
        <f t="shared" si="0"/>
        <v>0</v>
      </c>
      <c r="Q25" s="897"/>
      <c r="R25" s="1421">
        <f t="shared" ref="R25:R37" si="1">SUM(B25:O25)-Q25</f>
        <v>0</v>
      </c>
      <c r="S25" s="1366">
        <f t="shared" ref="S25:S37" si="2">COUNTIF(B25:O25,1)+COUNTIF(B25:O25,0)</f>
        <v>0</v>
      </c>
      <c r="T25" s="1141" t="str">
        <f t="shared" ref="T25:T37" si="3">IF(S25=0,"",R25/S25)</f>
        <v/>
      </c>
      <c r="U25" s="888"/>
    </row>
    <row r="26" spans="1:21" ht="18.75" customHeight="1" x14ac:dyDescent="0.2">
      <c r="A26" s="484">
        <f>'14S - 10B - 1 RR'!C6</f>
        <v>3</v>
      </c>
      <c r="B26" s="292" t="str">
        <f>IF(ISBLANK(D$24),"",1-D$24)</f>
        <v/>
      </c>
      <c r="C26" s="343" t="str">
        <f>IF(ISBLANK(D$25),"",1-D$25)</f>
        <v/>
      </c>
      <c r="D26" s="925"/>
      <c r="E26" s="599"/>
      <c r="F26" s="599"/>
      <c r="G26" s="599"/>
      <c r="H26" s="599"/>
      <c r="I26" s="599"/>
      <c r="J26" s="599"/>
      <c r="K26" s="599"/>
      <c r="L26" s="599"/>
      <c r="M26" s="599"/>
      <c r="N26" s="599"/>
      <c r="O26" s="879"/>
      <c r="P26" s="1366">
        <f t="shared" si="0"/>
        <v>0</v>
      </c>
      <c r="Q26" s="897"/>
      <c r="R26" s="1421">
        <f t="shared" si="1"/>
        <v>0</v>
      </c>
      <c r="S26" s="1366">
        <f t="shared" si="2"/>
        <v>0</v>
      </c>
      <c r="T26" s="1141" t="str">
        <f t="shared" si="3"/>
        <v/>
      </c>
      <c r="U26" s="888"/>
    </row>
    <row r="27" spans="1:21" ht="18.75" customHeight="1" x14ac:dyDescent="0.2">
      <c r="A27" s="484">
        <f>'14S - 10B - 1 RR'!C7</f>
        <v>4</v>
      </c>
      <c r="B27" s="292" t="str">
        <f>IF(ISBLANK(E$24),"",1-E$24)</f>
        <v/>
      </c>
      <c r="C27" s="343" t="str">
        <f>IF(ISBLANK(E$25),"",1-E$25)</f>
        <v/>
      </c>
      <c r="D27" s="292" t="str">
        <f>IF(ISBLANK(E$26),"",1-E$26)</f>
        <v/>
      </c>
      <c r="E27" s="925"/>
      <c r="F27" s="599"/>
      <c r="G27" s="599"/>
      <c r="H27" s="599"/>
      <c r="I27" s="599"/>
      <c r="J27" s="599"/>
      <c r="K27" s="599"/>
      <c r="L27" s="599"/>
      <c r="M27" s="599"/>
      <c r="N27" s="599"/>
      <c r="O27" s="879"/>
      <c r="P27" s="1366">
        <f t="shared" si="0"/>
        <v>0</v>
      </c>
      <c r="Q27" s="897"/>
      <c r="R27" s="1421">
        <f t="shared" si="1"/>
        <v>0</v>
      </c>
      <c r="S27" s="1366">
        <f t="shared" si="2"/>
        <v>0</v>
      </c>
      <c r="T27" s="1141" t="str">
        <f t="shared" si="3"/>
        <v/>
      </c>
      <c r="U27" s="888"/>
    </row>
    <row r="28" spans="1:21" ht="18.75" customHeight="1" x14ac:dyDescent="0.2">
      <c r="A28" s="484">
        <f>'14S - 10B - 1 RR'!C8</f>
        <v>5</v>
      </c>
      <c r="B28" s="292" t="str">
        <f>IF(ISBLANK(F$24),"",1-F$24)</f>
        <v/>
      </c>
      <c r="C28" s="343" t="str">
        <f>IF(ISBLANK(F$25),"",1-F$25)</f>
        <v/>
      </c>
      <c r="D28" s="292" t="str">
        <f>IF(ISBLANK(F$26),"",1-F$26)</f>
        <v/>
      </c>
      <c r="E28" s="292" t="str">
        <f>IF(ISBLANK(F$27),"",1-F$27)</f>
        <v/>
      </c>
      <c r="F28" s="925"/>
      <c r="G28" s="599"/>
      <c r="H28" s="599"/>
      <c r="I28" s="599"/>
      <c r="J28" s="599"/>
      <c r="K28" s="599"/>
      <c r="L28" s="599"/>
      <c r="M28" s="599"/>
      <c r="N28" s="599"/>
      <c r="O28" s="879"/>
      <c r="P28" s="1366">
        <f t="shared" si="0"/>
        <v>0</v>
      </c>
      <c r="Q28" s="897"/>
      <c r="R28" s="1421">
        <f t="shared" si="1"/>
        <v>0</v>
      </c>
      <c r="S28" s="1366">
        <f t="shared" si="2"/>
        <v>0</v>
      </c>
      <c r="T28" s="1141" t="str">
        <f t="shared" si="3"/>
        <v/>
      </c>
      <c r="U28" s="888"/>
    </row>
    <row r="29" spans="1:21" ht="18.75" customHeight="1" x14ac:dyDescent="0.2">
      <c r="A29" s="484">
        <f>'14S - 10B - 1 RR'!C9</f>
        <v>6</v>
      </c>
      <c r="B29" s="292" t="str">
        <f>IF(ISBLANK(G$24),"",1-G$24)</f>
        <v/>
      </c>
      <c r="C29" s="343" t="str">
        <f>IF(ISBLANK(G$25),"",1-G$25)</f>
        <v/>
      </c>
      <c r="D29" s="292" t="str">
        <f>IF(ISBLANK(G$26),"",1-G$26)</f>
        <v/>
      </c>
      <c r="E29" s="292" t="str">
        <f>IF(ISBLANK(G$27),"",1-G$27)</f>
        <v/>
      </c>
      <c r="F29" s="292" t="str">
        <f>IF(ISBLANK(G$28),"",1-G$28)</f>
        <v/>
      </c>
      <c r="G29" s="925"/>
      <c r="H29" s="599"/>
      <c r="I29" s="599"/>
      <c r="J29" s="599"/>
      <c r="K29" s="599"/>
      <c r="L29" s="599"/>
      <c r="M29" s="599"/>
      <c r="N29" s="599"/>
      <c r="O29" s="879"/>
      <c r="P29" s="1366">
        <f t="shared" si="0"/>
        <v>0</v>
      </c>
      <c r="Q29" s="897"/>
      <c r="R29" s="1421">
        <f t="shared" si="1"/>
        <v>0</v>
      </c>
      <c r="S29" s="1366">
        <f t="shared" si="2"/>
        <v>0</v>
      </c>
      <c r="T29" s="1141" t="str">
        <f t="shared" si="3"/>
        <v/>
      </c>
      <c r="U29" s="888"/>
    </row>
    <row r="30" spans="1:21" ht="18.75" customHeight="1" x14ac:dyDescent="0.2">
      <c r="A30" s="484">
        <f>'14S - 10B - 1 RR'!C10</f>
        <v>7</v>
      </c>
      <c r="B30" s="292" t="str">
        <f>IF(ISBLANK(H$24),"",1-H$24)</f>
        <v/>
      </c>
      <c r="C30" s="343" t="str">
        <f>IF(ISBLANK(H$25),"",1-H$25)</f>
        <v/>
      </c>
      <c r="D30" s="292" t="str">
        <f>IF(ISBLANK(H$26),"",1-H$26)</f>
        <v/>
      </c>
      <c r="E30" s="292" t="str">
        <f>IF(ISBLANK(H$27),"",1-H$27)</f>
        <v/>
      </c>
      <c r="F30" s="292" t="str">
        <f>IF(ISBLANK(H$28),"",1-H$28)</f>
        <v/>
      </c>
      <c r="G30" s="292" t="str">
        <f>IF(ISBLANK(H$29),"",1-H$29)</f>
        <v/>
      </c>
      <c r="H30" s="925"/>
      <c r="I30" s="599"/>
      <c r="J30" s="599"/>
      <c r="K30" s="599"/>
      <c r="L30" s="599"/>
      <c r="M30" s="599"/>
      <c r="N30" s="599"/>
      <c r="O30" s="879"/>
      <c r="P30" s="1366">
        <f t="shared" si="0"/>
        <v>0</v>
      </c>
      <c r="Q30" s="897"/>
      <c r="R30" s="1421">
        <f t="shared" si="1"/>
        <v>0</v>
      </c>
      <c r="S30" s="1366">
        <f t="shared" si="2"/>
        <v>0</v>
      </c>
      <c r="T30" s="1141" t="str">
        <f t="shared" si="3"/>
        <v/>
      </c>
      <c r="U30" s="888"/>
    </row>
    <row r="31" spans="1:21" ht="18.75" customHeight="1" x14ac:dyDescent="0.2">
      <c r="A31" s="484">
        <f>'14S - 10B - 1 RR'!C11</f>
        <v>8</v>
      </c>
      <c r="B31" s="292" t="str">
        <f>IF(ISBLANK(I$24),"",1-I$24)</f>
        <v/>
      </c>
      <c r="C31" s="343" t="str">
        <f>IF(ISBLANK(I$25),"",1-I$25)</f>
        <v/>
      </c>
      <c r="D31" s="292" t="str">
        <f>IF(ISBLANK(I$26),"",1-I$26)</f>
        <v/>
      </c>
      <c r="E31" s="292" t="str">
        <f>IF(ISBLANK(I$27),"",1-I$27)</f>
        <v/>
      </c>
      <c r="F31" s="292" t="str">
        <f>IF(ISBLANK(I$28),"",1-I$28)</f>
        <v/>
      </c>
      <c r="G31" s="292" t="str">
        <f>IF(ISBLANK(I$29),"",1-I$29)</f>
        <v/>
      </c>
      <c r="H31" s="292" t="str">
        <f>IF(ISBLANK(I$30),"",1-I$30)</f>
        <v/>
      </c>
      <c r="I31" s="925"/>
      <c r="J31" s="599"/>
      <c r="K31" s="599"/>
      <c r="L31" s="599"/>
      <c r="M31" s="599"/>
      <c r="N31" s="599"/>
      <c r="O31" s="879"/>
      <c r="P31" s="1366">
        <f t="shared" si="0"/>
        <v>0</v>
      </c>
      <c r="Q31" s="897"/>
      <c r="R31" s="1421">
        <f t="shared" si="1"/>
        <v>0</v>
      </c>
      <c r="S31" s="1366">
        <f t="shared" si="2"/>
        <v>0</v>
      </c>
      <c r="T31" s="1141" t="str">
        <f t="shared" si="3"/>
        <v/>
      </c>
      <c r="U31" s="888"/>
    </row>
    <row r="32" spans="1:21" ht="18.75" customHeight="1" x14ac:dyDescent="0.2">
      <c r="A32" s="484">
        <f>'14S - 10B - 1 RR'!C12</f>
        <v>9</v>
      </c>
      <c r="B32" s="292" t="str">
        <f>IF(ISBLANK(J$24),"",1-J$24)</f>
        <v/>
      </c>
      <c r="C32" s="343" t="str">
        <f>IF(ISBLANK(J$25),"",1-J$25)</f>
        <v/>
      </c>
      <c r="D32" s="292" t="str">
        <f>IF(ISBLANK(J$26),"",1-J$26)</f>
        <v/>
      </c>
      <c r="E32" s="292" t="str">
        <f>IF(ISBLANK(J$27),"",1-J$27)</f>
        <v/>
      </c>
      <c r="F32" s="292" t="str">
        <f>IF(ISBLANK(J$28),"",1-J$28)</f>
        <v/>
      </c>
      <c r="G32" s="292" t="str">
        <f>IF(ISBLANK(J$29),"",1-J$29)</f>
        <v/>
      </c>
      <c r="H32" s="292" t="str">
        <f>IF(ISBLANK(J$30),"",1-J$30)</f>
        <v/>
      </c>
      <c r="I32" s="292" t="str">
        <f>IF(ISBLANK(J$31),"",1-J$31)</f>
        <v/>
      </c>
      <c r="J32" s="925"/>
      <c r="K32" s="599"/>
      <c r="L32" s="599"/>
      <c r="M32" s="599"/>
      <c r="N32" s="599"/>
      <c r="O32" s="879"/>
      <c r="P32" s="1366">
        <f t="shared" si="0"/>
        <v>0</v>
      </c>
      <c r="Q32" s="897"/>
      <c r="R32" s="1421">
        <f t="shared" si="1"/>
        <v>0</v>
      </c>
      <c r="S32" s="1366">
        <f t="shared" si="2"/>
        <v>0</v>
      </c>
      <c r="T32" s="1141" t="str">
        <f t="shared" si="3"/>
        <v/>
      </c>
      <c r="U32" s="888"/>
    </row>
    <row r="33" spans="1:21" ht="18.75" customHeight="1" x14ac:dyDescent="0.2">
      <c r="A33" s="484">
        <f>'14S - 10B - 1 RR'!C13</f>
        <v>10</v>
      </c>
      <c r="B33" s="292" t="str">
        <f>IF(ISBLANK(K$24),"",1-K$24)</f>
        <v/>
      </c>
      <c r="C33" s="343" t="str">
        <f>IF(ISBLANK(K$25),"",1-K$25)</f>
        <v/>
      </c>
      <c r="D33" s="292" t="str">
        <f>IF(ISBLANK(K$26),"",1-K$26)</f>
        <v/>
      </c>
      <c r="E33" s="292" t="str">
        <f>IF(ISBLANK(K$27),"",1-K$27)</f>
        <v/>
      </c>
      <c r="F33" s="292" t="str">
        <f>IF(ISBLANK(K$28),"",1-K$28)</f>
        <v/>
      </c>
      <c r="G33" s="292" t="str">
        <f>IF(ISBLANK(K$29),"",1-K$29)</f>
        <v/>
      </c>
      <c r="H33" s="292" t="str">
        <f>IF(ISBLANK(K$30),"",1-K$30)</f>
        <v/>
      </c>
      <c r="I33" s="292" t="str">
        <f>IF(ISBLANK(K$31),"",1-K$31)</f>
        <v/>
      </c>
      <c r="J33" s="292" t="str">
        <f>IF(ISBLANK(K$32),"",1-K$32)</f>
        <v/>
      </c>
      <c r="K33" s="925"/>
      <c r="L33" s="599"/>
      <c r="M33" s="599"/>
      <c r="N33" s="599"/>
      <c r="O33" s="879"/>
      <c r="P33" s="1366">
        <f t="shared" si="0"/>
        <v>0</v>
      </c>
      <c r="Q33" s="897"/>
      <c r="R33" s="1421">
        <f t="shared" si="1"/>
        <v>0</v>
      </c>
      <c r="S33" s="1366">
        <f t="shared" si="2"/>
        <v>0</v>
      </c>
      <c r="T33" s="1141" t="str">
        <f t="shared" si="3"/>
        <v/>
      </c>
      <c r="U33" s="888"/>
    </row>
    <row r="34" spans="1:21" ht="18.75" customHeight="1" x14ac:dyDescent="0.2">
      <c r="A34" s="484">
        <f>'14S - 10B - 1 RR'!C14</f>
        <v>11</v>
      </c>
      <c r="B34" s="292" t="str">
        <f>IF(ISBLANK(L$24),"",1-L$24)</f>
        <v/>
      </c>
      <c r="C34" s="343" t="str">
        <f>IF(ISBLANK(L$25),"",1-L$25)</f>
        <v/>
      </c>
      <c r="D34" s="292" t="str">
        <f>IF(ISBLANK(L$26),"",1-L$26)</f>
        <v/>
      </c>
      <c r="E34" s="292" t="str">
        <f>IF(ISBLANK(L$27),"",1-L$27)</f>
        <v/>
      </c>
      <c r="F34" s="292" t="str">
        <f>IF(ISBLANK(L$28),"",1-L$28)</f>
        <v/>
      </c>
      <c r="G34" s="292" t="str">
        <f>IF(ISBLANK(L$29),"",1-L$29)</f>
        <v/>
      </c>
      <c r="H34" s="292" t="str">
        <f>IF(ISBLANK(L$30),"",1-L$30)</f>
        <v/>
      </c>
      <c r="I34" s="292" t="str">
        <f>IF(ISBLANK(L$31),"",1-L$31)</f>
        <v/>
      </c>
      <c r="J34" s="292" t="str">
        <f>IF(ISBLANK(L$32),"",1-L$32)</f>
        <v/>
      </c>
      <c r="K34" s="292" t="str">
        <f>IF(ISBLANK(L$33),"",1-L$33)</f>
        <v/>
      </c>
      <c r="L34" s="925"/>
      <c r="M34" s="599"/>
      <c r="N34" s="599"/>
      <c r="O34" s="879"/>
      <c r="P34" s="1366">
        <f t="shared" si="0"/>
        <v>0</v>
      </c>
      <c r="Q34" s="897"/>
      <c r="R34" s="1421">
        <f t="shared" si="1"/>
        <v>0</v>
      </c>
      <c r="S34" s="1366">
        <f t="shared" si="2"/>
        <v>0</v>
      </c>
      <c r="T34" s="1141" t="str">
        <f t="shared" si="3"/>
        <v/>
      </c>
      <c r="U34" s="888"/>
    </row>
    <row r="35" spans="1:21" ht="18.75" customHeight="1" x14ac:dyDescent="0.2">
      <c r="A35" s="484">
        <f>'14S - 10B - 1 RR'!C15</f>
        <v>12</v>
      </c>
      <c r="B35" s="292" t="str">
        <f>IF(ISBLANK(M$24),"",1-M$24)</f>
        <v/>
      </c>
      <c r="C35" s="343" t="str">
        <f>IF(ISBLANK(M$25),"",1-M$25)</f>
        <v/>
      </c>
      <c r="D35" s="292" t="str">
        <f>IF(ISBLANK(M$26),"",1-M$26)</f>
        <v/>
      </c>
      <c r="E35" s="292" t="str">
        <f>IF(ISBLANK(M$27),"",1-M$27)</f>
        <v/>
      </c>
      <c r="F35" s="292" t="str">
        <f>IF(ISBLANK(M$28),"",1-M$28)</f>
        <v/>
      </c>
      <c r="G35" s="292" t="str">
        <f>IF(ISBLANK(M$29),"",1-M$29)</f>
        <v/>
      </c>
      <c r="H35" s="292" t="str">
        <f>IF(ISBLANK(M$30),"",1-M$30)</f>
        <v/>
      </c>
      <c r="I35" s="292" t="str">
        <f>IF(ISBLANK(M$31),"",1-M$31)</f>
        <v/>
      </c>
      <c r="J35" s="292" t="str">
        <f>IF(ISBLANK(M$32),"",1-M$32)</f>
        <v/>
      </c>
      <c r="K35" s="292" t="str">
        <f>IF(ISBLANK(M$33),"",1-M$33)</f>
        <v/>
      </c>
      <c r="L35" s="292" t="str">
        <f>IF(ISBLANK(M$34),"",1-M$34)</f>
        <v/>
      </c>
      <c r="M35" s="925"/>
      <c r="N35" s="599"/>
      <c r="O35" s="879"/>
      <c r="P35" s="1366">
        <f t="shared" si="0"/>
        <v>0</v>
      </c>
      <c r="Q35" s="897"/>
      <c r="R35" s="1421">
        <f t="shared" si="1"/>
        <v>0</v>
      </c>
      <c r="S35" s="1366">
        <f t="shared" si="2"/>
        <v>0</v>
      </c>
      <c r="T35" s="1141" t="str">
        <f t="shared" si="3"/>
        <v/>
      </c>
      <c r="U35" s="888"/>
    </row>
    <row r="36" spans="1:21" ht="18.75" customHeight="1" x14ac:dyDescent="0.2">
      <c r="A36" s="484">
        <f>'14S - 10B - 1 RR'!C16</f>
        <v>13</v>
      </c>
      <c r="B36" s="292" t="str">
        <f>IF(ISBLANK(N$24),"",1-N$24)</f>
        <v/>
      </c>
      <c r="C36" s="343" t="str">
        <f>IF(ISBLANK(N$25),"",1-N$25)</f>
        <v/>
      </c>
      <c r="D36" s="292" t="str">
        <f>IF(ISBLANK(N$26),"",1-N$26)</f>
        <v/>
      </c>
      <c r="E36" s="292" t="str">
        <f>IF(ISBLANK(N$27),"",1-N$27)</f>
        <v/>
      </c>
      <c r="F36" s="292" t="str">
        <f>IF(ISBLANK(N$28),"",1-N$28)</f>
        <v/>
      </c>
      <c r="G36" s="292" t="str">
        <f>IF(ISBLANK(N$29),"",1-N$29)</f>
        <v/>
      </c>
      <c r="H36" s="292" t="str">
        <f>IF(ISBLANK(N$30),"",1-N$30)</f>
        <v/>
      </c>
      <c r="I36" s="292" t="str">
        <f>IF(ISBLANK(N$31),"",1-N$31)</f>
        <v/>
      </c>
      <c r="J36" s="292" t="str">
        <f>IF(ISBLANK(N$32),"",1-N$32)</f>
        <v/>
      </c>
      <c r="K36" s="292" t="str">
        <f>IF(ISBLANK(N$33),"",1-N$33)</f>
        <v/>
      </c>
      <c r="L36" s="292" t="str">
        <f>IF(ISBLANK(N$34),"",1-N$34)</f>
        <v/>
      </c>
      <c r="M36" s="292" t="str">
        <f>IF(ISBLANK(N$35),"",1-N$35)</f>
        <v/>
      </c>
      <c r="N36" s="925"/>
      <c r="O36" s="879"/>
      <c r="P36" s="1366">
        <f t="shared" si="0"/>
        <v>0</v>
      </c>
      <c r="Q36" s="897"/>
      <c r="R36" s="1421">
        <f t="shared" si="1"/>
        <v>0</v>
      </c>
      <c r="S36" s="1366">
        <f t="shared" si="2"/>
        <v>0</v>
      </c>
      <c r="T36" s="1141" t="str">
        <f t="shared" si="3"/>
        <v/>
      </c>
      <c r="U36" s="888"/>
    </row>
    <row r="37" spans="1:21" ht="18.75" customHeight="1" thickBot="1" x14ac:dyDescent="0.25">
      <c r="A37" s="496">
        <f>'14S - 10B - 1 RR'!C17</f>
        <v>14</v>
      </c>
      <c r="B37" s="892" t="str">
        <f>IF(ISBLANK(O$24),"",1-O$24)</f>
        <v/>
      </c>
      <c r="C37" s="932" t="str">
        <f>IF(ISBLANK(O$25),"",1-O$25)</f>
        <v/>
      </c>
      <c r="D37" s="892" t="str">
        <f>IF(ISBLANK(O$26),"",1-O$26)</f>
        <v/>
      </c>
      <c r="E37" s="892" t="str">
        <f>IF(ISBLANK(O$27),"",1-O$27)</f>
        <v/>
      </c>
      <c r="F37" s="892" t="str">
        <f>IF(ISBLANK(O$28),"",1-O$28)</f>
        <v/>
      </c>
      <c r="G37" s="892" t="str">
        <f>IF(ISBLANK(O$29),"",1-O$29)</f>
        <v/>
      </c>
      <c r="H37" s="892" t="str">
        <f>IF(ISBLANK(O$30),"",1-O$30)</f>
        <v/>
      </c>
      <c r="I37" s="892" t="str">
        <f>IF(ISBLANK(O$31),"",1-O$31)</f>
        <v/>
      </c>
      <c r="J37" s="892" t="str">
        <f>IF(ISBLANK(O$32),"",1-O$32)</f>
        <v/>
      </c>
      <c r="K37" s="892" t="str">
        <f>IF(ISBLANK(O$33),"",1-O$33)</f>
        <v/>
      </c>
      <c r="L37" s="892" t="str">
        <f>IF(ISBLANK(O$34),"",1-O$34)</f>
        <v/>
      </c>
      <c r="M37" s="892" t="str">
        <f>IF(ISBLANK(O$35),"",1-O$35)</f>
        <v/>
      </c>
      <c r="N37" s="892" t="str">
        <f>IF(ISBLANK(O$36),"",1-O$36)</f>
        <v/>
      </c>
      <c r="O37" s="942"/>
      <c r="P37" s="1367">
        <f t="shared" si="0"/>
        <v>0</v>
      </c>
      <c r="Q37" s="898"/>
      <c r="R37" s="1422">
        <f t="shared" si="1"/>
        <v>0</v>
      </c>
      <c r="S37" s="1367">
        <f t="shared" si="2"/>
        <v>0</v>
      </c>
      <c r="T37" s="1142" t="str">
        <f t="shared" si="3"/>
        <v/>
      </c>
      <c r="U37" s="889"/>
    </row>
    <row r="38" spans="1:21" ht="18.75" customHeight="1" x14ac:dyDescent="0.2">
      <c r="A38" s="81"/>
      <c r="B38" s="81"/>
      <c r="C38" s="81"/>
      <c r="D38" s="81"/>
      <c r="E38" s="81"/>
      <c r="F38" s="81"/>
      <c r="G38" s="81"/>
      <c r="H38" s="81"/>
      <c r="I38" s="81"/>
      <c r="J38" s="1790" t="s">
        <v>2216</v>
      </c>
      <c r="K38" s="1790"/>
      <c r="L38" s="1790"/>
      <c r="M38" s="1790"/>
      <c r="N38" s="1790"/>
      <c r="O38" s="1790"/>
      <c r="P38" s="1357">
        <f>SUM(P24:P37)</f>
        <v>0</v>
      </c>
      <c r="Q38" s="113"/>
      <c r="R38" s="113"/>
      <c r="S38" s="148"/>
      <c r="T38" s="148"/>
      <c r="U38" s="148"/>
    </row>
    <row r="39" spans="1:21" ht="15.75" customHeight="1" x14ac:dyDescent="0.15"/>
    <row r="40" spans="1:21" ht="15.75" customHeight="1" x14ac:dyDescent="0.15"/>
    <row r="41" spans="1:21" ht="15.75" customHeight="1" x14ac:dyDescent="0.15"/>
  </sheetData>
  <sheetProtection password="CF27" sheet="1" objects="1" scenarios="1"/>
  <mergeCells count="30">
    <mergeCell ref="J38:O38"/>
    <mergeCell ref="D14:D16"/>
    <mergeCell ref="E14:E16"/>
    <mergeCell ref="F14:F16"/>
    <mergeCell ref="A13:I13"/>
    <mergeCell ref="A14:A16"/>
    <mergeCell ref="B14:B16"/>
    <mergeCell ref="C14:C16"/>
    <mergeCell ref="H14:H16"/>
    <mergeCell ref="I14:I16"/>
    <mergeCell ref="G14:G16"/>
    <mergeCell ref="T22:U22"/>
    <mergeCell ref="R22:S22"/>
    <mergeCell ref="T21:U21"/>
    <mergeCell ref="P19:T19"/>
    <mergeCell ref="R20:T20"/>
    <mergeCell ref="R21:S21"/>
    <mergeCell ref="B1:U1"/>
    <mergeCell ref="H2:R2"/>
    <mergeCell ref="S2:U2"/>
    <mergeCell ref="A3:I3"/>
    <mergeCell ref="I4:I6"/>
    <mergeCell ref="H4:H6"/>
    <mergeCell ref="D4:D6"/>
    <mergeCell ref="A4:A6"/>
    <mergeCell ref="B4:B6"/>
    <mergeCell ref="C4:C6"/>
    <mergeCell ref="E4:E6"/>
    <mergeCell ref="F4:F6"/>
    <mergeCell ref="G4:G6"/>
  </mergeCells>
  <phoneticPr fontId="0" type="noConversion"/>
  <pageMargins left="0" right="0" top="0.39370078740157483" bottom="0" header="0" footer="0"/>
  <pageSetup paperSize="9" orientation="portrait" horizontalDpi="360" verticalDpi="360"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Foglio186"/>
  <dimension ref="A1:V36"/>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1" width="4.6640625" style="15" customWidth="1"/>
    <col min="12" max="12" width="18.5" style="15" customWidth="1"/>
    <col min="13" max="13" width="13.1640625" style="15" customWidth="1"/>
    <col min="14" max="22" width="4.6640625" style="15" customWidth="1"/>
    <col min="23" max="16384" width="8.83203125" style="15"/>
  </cols>
  <sheetData>
    <row r="1" spans="1:22" x14ac:dyDescent="0.15">
      <c r="A1"/>
      <c r="B1"/>
      <c r="C1"/>
      <c r="D1"/>
      <c r="E1"/>
      <c r="F1"/>
      <c r="G1"/>
      <c r="H1"/>
      <c r="I1"/>
      <c r="J1"/>
    </row>
    <row r="2" spans="1:22" x14ac:dyDescent="0.15">
      <c r="A2"/>
      <c r="B2" s="1637" t="s">
        <v>668</v>
      </c>
      <c r="C2" s="1637"/>
      <c r="D2" s="1637"/>
      <c r="E2" s="1637"/>
      <c r="F2" s="1637"/>
      <c r="G2" s="1637"/>
      <c r="H2" s="1637"/>
      <c r="M2" s="1637" t="s">
        <v>668</v>
      </c>
      <c r="N2" s="1637"/>
      <c r="O2" s="1637"/>
      <c r="P2" s="1637"/>
      <c r="Q2" s="1637"/>
      <c r="R2" s="1637"/>
      <c r="S2" s="1637"/>
    </row>
    <row r="3" spans="1:22" ht="14" thickBot="1" x14ac:dyDescent="0.2">
      <c r="A3"/>
    </row>
    <row r="4" spans="1:22" x14ac:dyDescent="0.15">
      <c r="A4"/>
      <c r="B4" s="1846"/>
      <c r="C4" s="1848"/>
      <c r="D4" s="1848"/>
      <c r="E4" s="1848"/>
      <c r="F4" s="1850"/>
      <c r="G4" s="1782" t="s">
        <v>2039</v>
      </c>
      <c r="H4" s="1782" t="s">
        <v>852</v>
      </c>
      <c r="M4" s="1846"/>
      <c r="N4" s="1848"/>
      <c r="O4" s="1848"/>
      <c r="P4" s="1848"/>
      <c r="Q4" s="1850"/>
      <c r="R4" s="1782" t="s">
        <v>2039</v>
      </c>
      <c r="S4" s="1782" t="s">
        <v>852</v>
      </c>
    </row>
    <row r="5" spans="1:22" x14ac:dyDescent="0.15">
      <c r="A5"/>
      <c r="B5" s="1847"/>
      <c r="C5" s="1849"/>
      <c r="D5" s="1849"/>
      <c r="E5" s="1849"/>
      <c r="F5" s="1851"/>
      <c r="G5" s="1783"/>
      <c r="H5" s="1783"/>
      <c r="M5" s="1847"/>
      <c r="N5" s="1849"/>
      <c r="O5" s="1849"/>
      <c r="P5" s="1849"/>
      <c r="Q5" s="1851"/>
      <c r="R5" s="1783"/>
      <c r="S5" s="1783"/>
    </row>
    <row r="6" spans="1:22" x14ac:dyDescent="0.15">
      <c r="A6"/>
      <c r="B6" s="1847"/>
      <c r="C6" s="1849"/>
      <c r="D6" s="1849"/>
      <c r="E6" s="1849"/>
      <c r="F6" s="1851"/>
      <c r="G6" s="1783"/>
      <c r="H6" s="1783"/>
      <c r="M6" s="1847"/>
      <c r="N6" s="1849"/>
      <c r="O6" s="1849"/>
      <c r="P6" s="1849"/>
      <c r="Q6" s="1851"/>
      <c r="R6" s="1783"/>
      <c r="S6" s="1783"/>
    </row>
    <row r="7" spans="1:22" x14ac:dyDescent="0.15">
      <c r="A7"/>
      <c r="B7" s="1847"/>
      <c r="C7" s="1849"/>
      <c r="D7" s="1849"/>
      <c r="E7" s="1849"/>
      <c r="F7" s="1851"/>
      <c r="G7" s="1783"/>
      <c r="H7" s="1783"/>
      <c r="M7" s="1847"/>
      <c r="N7" s="1849"/>
      <c r="O7" s="1849"/>
      <c r="P7" s="1849"/>
      <c r="Q7" s="1851"/>
      <c r="R7" s="1783"/>
      <c r="S7" s="1783"/>
    </row>
    <row r="8" spans="1:22" x14ac:dyDescent="0.15">
      <c r="A8"/>
      <c r="B8" s="1847"/>
      <c r="C8" s="1849"/>
      <c r="D8" s="1849"/>
      <c r="E8" s="1849"/>
      <c r="F8" s="1851"/>
      <c r="G8" s="1783"/>
      <c r="H8" s="1783"/>
      <c r="M8" s="1847"/>
      <c r="N8" s="1849"/>
      <c r="O8" s="1849"/>
      <c r="P8" s="1849"/>
      <c r="Q8" s="1851"/>
      <c r="R8" s="1783"/>
      <c r="S8" s="1783"/>
    </row>
    <row r="9" spans="1:22" ht="23.25" customHeight="1" x14ac:dyDescent="0.15">
      <c r="A9"/>
      <c r="B9" s="430"/>
      <c r="C9" s="711"/>
      <c r="D9" s="99"/>
      <c r="E9" s="99"/>
      <c r="F9" s="712"/>
      <c r="G9" s="726"/>
      <c r="H9" s="728"/>
      <c r="M9" s="430"/>
      <c r="N9" s="711"/>
      <c r="O9" s="99"/>
      <c r="P9" s="99"/>
      <c r="Q9" s="712"/>
      <c r="R9" s="726"/>
      <c r="S9" s="728"/>
    </row>
    <row r="10" spans="1:22" ht="23.25" customHeight="1" x14ac:dyDescent="0.15">
      <c r="A10"/>
      <c r="B10" s="430"/>
      <c r="C10" s="99"/>
      <c r="D10" s="711"/>
      <c r="E10" s="99"/>
      <c r="F10" s="712"/>
      <c r="G10" s="726"/>
      <c r="H10" s="728"/>
      <c r="M10" s="430"/>
      <c r="N10" s="99"/>
      <c r="O10" s="711"/>
      <c r="P10" s="99"/>
      <c r="Q10" s="712"/>
      <c r="R10" s="726"/>
      <c r="S10" s="728"/>
    </row>
    <row r="11" spans="1:22" ht="23.25" customHeight="1" x14ac:dyDescent="0.15">
      <c r="A11"/>
      <c r="B11" s="430"/>
      <c r="C11" s="99"/>
      <c r="D11" s="99"/>
      <c r="E11" s="711"/>
      <c r="F11" s="712"/>
      <c r="G11" s="726"/>
      <c r="H11" s="728"/>
      <c r="M11" s="430"/>
      <c r="N11" s="99"/>
      <c r="O11" s="99"/>
      <c r="P11" s="711"/>
      <c r="Q11" s="712"/>
      <c r="R11" s="726"/>
      <c r="S11" s="728"/>
    </row>
    <row r="12" spans="1:22" ht="23.25" customHeight="1" thickBot="1" x14ac:dyDescent="0.2">
      <c r="A12"/>
      <c r="B12" s="431"/>
      <c r="C12" s="103"/>
      <c r="D12" s="103"/>
      <c r="E12" s="103"/>
      <c r="F12" s="727"/>
      <c r="G12" s="714"/>
      <c r="H12" s="729"/>
      <c r="M12" s="431"/>
      <c r="N12" s="103"/>
      <c r="O12" s="103"/>
      <c r="P12" s="103"/>
      <c r="Q12" s="727"/>
      <c r="R12" s="714"/>
      <c r="S12" s="729"/>
    </row>
    <row r="13" spans="1:22" x14ac:dyDescent="0.15">
      <c r="A13"/>
    </row>
    <row r="14" spans="1:22" x14ac:dyDescent="0.15">
      <c r="A14"/>
    </row>
    <row r="15" spans="1:22" x14ac:dyDescent="0.15">
      <c r="A15"/>
    </row>
    <row r="16" spans="1:22" x14ac:dyDescent="0.15">
      <c r="A16"/>
      <c r="B16" s="1637" t="s">
        <v>852</v>
      </c>
      <c r="C16" s="1637"/>
      <c r="D16" s="1637"/>
      <c r="E16" s="1637"/>
      <c r="F16" s="1637"/>
      <c r="G16" s="1637"/>
      <c r="H16" s="1637"/>
      <c r="I16" s="1637"/>
      <c r="J16" s="1637"/>
      <c r="K16" s="1637"/>
      <c r="L16" s="171"/>
      <c r="M16" s="1637" t="s">
        <v>852</v>
      </c>
      <c r="N16" s="1637"/>
      <c r="O16" s="1637"/>
      <c r="P16" s="1637"/>
      <c r="Q16" s="1637"/>
      <c r="R16" s="1637"/>
      <c r="S16" s="1637"/>
      <c r="T16" s="1637"/>
      <c r="U16" s="1637"/>
      <c r="V16" s="1637"/>
    </row>
    <row r="17" spans="1:22" ht="14" thickBot="1" x14ac:dyDescent="0.2">
      <c r="A17"/>
    </row>
    <row r="18" spans="1:22" x14ac:dyDescent="0.15">
      <c r="A18"/>
      <c r="B18" s="1846"/>
      <c r="C18" s="1848">
        <f>'7S - 6B - 1 RR'!C4</f>
        <v>1</v>
      </c>
      <c r="D18" s="1848">
        <f>'7S - 6B - 1 RR'!C5</f>
        <v>2</v>
      </c>
      <c r="E18" s="1848">
        <f>'7S - 6B - 1 RR'!C6</f>
        <v>3</v>
      </c>
      <c r="F18" s="1848">
        <f>'7S - 6B - 1 RR'!C7</f>
        <v>4</v>
      </c>
      <c r="G18" s="1848">
        <f>'7S - 6B - 1 RR'!C8</f>
        <v>5</v>
      </c>
      <c r="H18" s="1848">
        <f>'7S - 6B - 1 RR'!C9</f>
        <v>6</v>
      </c>
      <c r="I18" s="1848">
        <f>'7S - 6B - 1 RR'!C10</f>
        <v>7</v>
      </c>
      <c r="J18" s="1782" t="s">
        <v>2039</v>
      </c>
      <c r="K18" s="1782" t="s">
        <v>852</v>
      </c>
      <c r="L18"/>
      <c r="M18" s="1846"/>
      <c r="N18" s="1848">
        <f t="shared" ref="N18:T18" si="0">C18</f>
        <v>1</v>
      </c>
      <c r="O18" s="1848">
        <f t="shared" si="0"/>
        <v>2</v>
      </c>
      <c r="P18" s="1848">
        <f t="shared" si="0"/>
        <v>3</v>
      </c>
      <c r="Q18" s="1848">
        <f t="shared" si="0"/>
        <v>4</v>
      </c>
      <c r="R18" s="1848">
        <f t="shared" si="0"/>
        <v>5</v>
      </c>
      <c r="S18" s="1848">
        <f t="shared" si="0"/>
        <v>6</v>
      </c>
      <c r="T18" s="1848">
        <f t="shared" si="0"/>
        <v>7</v>
      </c>
      <c r="U18" s="1782" t="s">
        <v>2039</v>
      </c>
      <c r="V18" s="1782" t="s">
        <v>852</v>
      </c>
    </row>
    <row r="19" spans="1:22" x14ac:dyDescent="0.15">
      <c r="A19"/>
      <c r="B19" s="1847"/>
      <c r="C19" s="1849"/>
      <c r="D19" s="1849"/>
      <c r="E19" s="1849"/>
      <c r="F19" s="1849"/>
      <c r="G19" s="1849"/>
      <c r="H19" s="1849"/>
      <c r="I19" s="1849"/>
      <c r="J19" s="1783"/>
      <c r="K19" s="1783"/>
      <c r="L19"/>
      <c r="M19" s="1847"/>
      <c r="N19" s="1849"/>
      <c r="O19" s="1849"/>
      <c r="P19" s="1849"/>
      <c r="Q19" s="1849"/>
      <c r="R19" s="1849"/>
      <c r="S19" s="1849"/>
      <c r="T19" s="1849"/>
      <c r="U19" s="1783"/>
      <c r="V19" s="1783"/>
    </row>
    <row r="20" spans="1:22" x14ac:dyDescent="0.15">
      <c r="A20"/>
      <c r="B20" s="1847"/>
      <c r="C20" s="1849"/>
      <c r="D20" s="1849"/>
      <c r="E20" s="1849"/>
      <c r="F20" s="1849"/>
      <c r="G20" s="1849"/>
      <c r="H20" s="1849"/>
      <c r="I20" s="1849"/>
      <c r="J20" s="1783"/>
      <c r="K20" s="1783"/>
      <c r="L20"/>
      <c r="M20" s="1847"/>
      <c r="N20" s="1849"/>
      <c r="O20" s="1849"/>
      <c r="P20" s="1849"/>
      <c r="Q20" s="1849"/>
      <c r="R20" s="1849"/>
      <c r="S20" s="1849"/>
      <c r="T20" s="1849"/>
      <c r="U20" s="1783"/>
      <c r="V20" s="1783"/>
    </row>
    <row r="21" spans="1:22" x14ac:dyDescent="0.15">
      <c r="A21"/>
      <c r="B21" s="1847"/>
      <c r="C21" s="1849"/>
      <c r="D21" s="1849"/>
      <c r="E21" s="1849"/>
      <c r="F21" s="1849"/>
      <c r="G21" s="1849"/>
      <c r="H21" s="1849"/>
      <c r="I21" s="1849"/>
      <c r="J21" s="1783"/>
      <c r="K21" s="1783"/>
      <c r="L21"/>
      <c r="M21" s="1847"/>
      <c r="N21" s="1849"/>
      <c r="O21" s="1849"/>
      <c r="P21" s="1849"/>
      <c r="Q21" s="1849"/>
      <c r="R21" s="1849"/>
      <c r="S21" s="1849"/>
      <c r="T21" s="1849"/>
      <c r="U21" s="1783"/>
      <c r="V21" s="1783"/>
    </row>
    <row r="22" spans="1:22" x14ac:dyDescent="0.15">
      <c r="A22"/>
      <c r="B22" s="1847"/>
      <c r="C22" s="1849"/>
      <c r="D22" s="1849"/>
      <c r="E22" s="1849"/>
      <c r="F22" s="1849"/>
      <c r="G22" s="1849"/>
      <c r="H22" s="1849"/>
      <c r="I22" s="1849"/>
      <c r="J22" s="1783"/>
      <c r="K22" s="1783"/>
      <c r="L22"/>
      <c r="M22" s="1847"/>
      <c r="N22" s="1849"/>
      <c r="O22" s="1849"/>
      <c r="P22" s="1849"/>
      <c r="Q22" s="1849"/>
      <c r="R22" s="1849"/>
      <c r="S22" s="1849"/>
      <c r="T22" s="1849"/>
      <c r="U22" s="1783"/>
      <c r="V22" s="1783"/>
    </row>
    <row r="23" spans="1:22" ht="23.25" customHeight="1" x14ac:dyDescent="0.15">
      <c r="A23"/>
      <c r="B23" s="430">
        <f>'7S - 6B - 1 RR'!C4</f>
        <v>1</v>
      </c>
      <c r="C23" s="711"/>
      <c r="D23" s="99"/>
      <c r="E23" s="99"/>
      <c r="F23" s="99"/>
      <c r="G23" s="99"/>
      <c r="H23" s="99"/>
      <c r="I23" s="99"/>
      <c r="J23" s="726"/>
      <c r="K23" s="726"/>
      <c r="L23"/>
      <c r="M23" s="430">
        <f>'7S - 6B - 1 RR'!C4</f>
        <v>1</v>
      </c>
      <c r="N23" s="711"/>
      <c r="O23" s="99"/>
      <c r="P23" s="99"/>
      <c r="Q23" s="99"/>
      <c r="R23" s="99"/>
      <c r="S23" s="99"/>
      <c r="T23" s="99"/>
      <c r="U23" s="726"/>
      <c r="V23" s="726"/>
    </row>
    <row r="24" spans="1:22" ht="23.25" customHeight="1" x14ac:dyDescent="0.15">
      <c r="A24"/>
      <c r="B24" s="430">
        <f>'7S - 6B - 1 RR'!C5</f>
        <v>2</v>
      </c>
      <c r="C24" s="99"/>
      <c r="D24" s="711"/>
      <c r="E24" s="99"/>
      <c r="F24" s="99"/>
      <c r="G24" s="99"/>
      <c r="H24" s="99"/>
      <c r="I24" s="99"/>
      <c r="J24" s="726"/>
      <c r="K24" s="726"/>
      <c r="L24"/>
      <c r="M24" s="430">
        <f>'7S - 6B - 1 RR'!C5</f>
        <v>2</v>
      </c>
      <c r="N24" s="99"/>
      <c r="O24" s="711"/>
      <c r="P24" s="99"/>
      <c r="Q24" s="99"/>
      <c r="R24" s="99"/>
      <c r="S24" s="99"/>
      <c r="T24" s="99"/>
      <c r="U24" s="726"/>
      <c r="V24" s="726"/>
    </row>
    <row r="25" spans="1:22" ht="23.25" customHeight="1" x14ac:dyDescent="0.15">
      <c r="A25"/>
      <c r="B25" s="430">
        <f>'7S - 6B - 1 RR'!C6</f>
        <v>3</v>
      </c>
      <c r="C25" s="99"/>
      <c r="D25" s="99"/>
      <c r="E25" s="711"/>
      <c r="F25" s="99"/>
      <c r="G25" s="99"/>
      <c r="H25" s="99"/>
      <c r="I25" s="99"/>
      <c r="J25" s="726"/>
      <c r="K25" s="726"/>
      <c r="L25"/>
      <c r="M25" s="430">
        <f>'7S - 6B - 1 RR'!C6</f>
        <v>3</v>
      </c>
      <c r="N25" s="99"/>
      <c r="O25" s="99"/>
      <c r="P25" s="711"/>
      <c r="Q25" s="99"/>
      <c r="R25" s="99"/>
      <c r="S25" s="99"/>
      <c r="T25" s="99"/>
      <c r="U25" s="726"/>
      <c r="V25" s="726"/>
    </row>
    <row r="26" spans="1:22" ht="23.25" customHeight="1" x14ac:dyDescent="0.15">
      <c r="A26"/>
      <c r="B26" s="430">
        <f>'7S - 6B - 1 RR'!C7</f>
        <v>4</v>
      </c>
      <c r="C26" s="99"/>
      <c r="D26" s="99"/>
      <c r="E26" s="99"/>
      <c r="F26" s="711"/>
      <c r="G26" s="99"/>
      <c r="H26" s="99"/>
      <c r="I26" s="99"/>
      <c r="J26" s="726"/>
      <c r="K26" s="726"/>
      <c r="L26"/>
      <c r="M26" s="430">
        <f>'7S - 6B - 1 RR'!C7</f>
        <v>4</v>
      </c>
      <c r="N26" s="99"/>
      <c r="O26" s="99"/>
      <c r="P26" s="99"/>
      <c r="Q26" s="711"/>
      <c r="R26" s="99"/>
      <c r="S26" s="99"/>
      <c r="T26" s="99"/>
      <c r="U26" s="726"/>
      <c r="V26" s="726"/>
    </row>
    <row r="27" spans="1:22" ht="23.25" customHeight="1" x14ac:dyDescent="0.15">
      <c r="A27"/>
      <c r="B27" s="430">
        <f>'7S - 6B - 1 RR'!C8</f>
        <v>5</v>
      </c>
      <c r="C27" s="99"/>
      <c r="D27" s="99"/>
      <c r="E27" s="99"/>
      <c r="F27" s="99"/>
      <c r="G27" s="711"/>
      <c r="H27" s="99"/>
      <c r="I27" s="99"/>
      <c r="J27" s="726"/>
      <c r="K27" s="726"/>
      <c r="L27"/>
      <c r="M27" s="430">
        <f>'7S - 6B - 1 RR'!C8</f>
        <v>5</v>
      </c>
      <c r="N27" s="99"/>
      <c r="O27" s="99"/>
      <c r="P27" s="99"/>
      <c r="Q27" s="99"/>
      <c r="R27" s="711"/>
      <c r="S27" s="99"/>
      <c r="T27" s="99"/>
      <c r="U27" s="726"/>
      <c r="V27" s="726"/>
    </row>
    <row r="28" spans="1:22" ht="23.25" customHeight="1" x14ac:dyDescent="0.15">
      <c r="A28"/>
      <c r="B28" s="430">
        <f>'7S - 6B - 1 RR'!C9</f>
        <v>6</v>
      </c>
      <c r="C28" s="99"/>
      <c r="D28" s="99"/>
      <c r="E28" s="99"/>
      <c r="F28" s="99"/>
      <c r="G28" s="99"/>
      <c r="H28" s="711"/>
      <c r="I28" s="99"/>
      <c r="J28" s="726"/>
      <c r="K28" s="726"/>
      <c r="L28"/>
      <c r="M28" s="430">
        <f>'7S - 6B - 1 RR'!C9</f>
        <v>6</v>
      </c>
      <c r="N28" s="99"/>
      <c r="O28" s="99"/>
      <c r="P28" s="99"/>
      <c r="Q28" s="99"/>
      <c r="R28" s="99"/>
      <c r="S28" s="711"/>
      <c r="T28" s="99"/>
      <c r="U28" s="726"/>
      <c r="V28" s="726"/>
    </row>
    <row r="29" spans="1:22" ht="23.25" customHeight="1" thickBot="1" x14ac:dyDescent="0.2">
      <c r="A29"/>
      <c r="B29" s="431">
        <f>'7S - 6B - 1 RR'!C10</f>
        <v>7</v>
      </c>
      <c r="C29" s="103"/>
      <c r="D29" s="103"/>
      <c r="E29" s="103"/>
      <c r="F29" s="103"/>
      <c r="G29" s="103"/>
      <c r="H29" s="103"/>
      <c r="I29" s="757"/>
      <c r="J29" s="714"/>
      <c r="K29" s="714"/>
      <c r="L29"/>
      <c r="M29" s="431">
        <f>'7S - 6B - 1 RR'!C10</f>
        <v>7</v>
      </c>
      <c r="N29" s="103"/>
      <c r="O29" s="103"/>
      <c r="P29" s="103"/>
      <c r="Q29" s="103"/>
      <c r="R29" s="103"/>
      <c r="S29" s="103"/>
      <c r="T29" s="757"/>
      <c r="U29" s="714"/>
      <c r="V29" s="714"/>
    </row>
    <row r="30" spans="1:22" x14ac:dyDescent="0.15">
      <c r="A30"/>
    </row>
    <row r="31" spans="1:22" x14ac:dyDescent="0.15">
      <c r="A31"/>
    </row>
    <row r="32" spans="1:22" x14ac:dyDescent="0.15">
      <c r="A32"/>
      <c r="B32"/>
      <c r="C32"/>
      <c r="D32"/>
      <c r="E32"/>
      <c r="F32"/>
      <c r="G32"/>
      <c r="H32"/>
      <c r="I32"/>
      <c r="J32"/>
      <c r="K32"/>
      <c r="L32"/>
      <c r="M32"/>
      <c r="N32"/>
      <c r="O32"/>
      <c r="P32"/>
      <c r="Q32"/>
      <c r="R32"/>
      <c r="S32"/>
      <c r="T32"/>
      <c r="U32"/>
      <c r="V32"/>
    </row>
    <row r="33" spans="1:22" x14ac:dyDescent="0.15">
      <c r="A33"/>
      <c r="B33"/>
      <c r="C33"/>
      <c r="D33"/>
      <c r="E33"/>
      <c r="F33"/>
      <c r="G33"/>
      <c r="H33"/>
      <c r="I33"/>
      <c r="J33"/>
      <c r="K33"/>
      <c r="L33"/>
      <c r="M33"/>
      <c r="N33"/>
      <c r="O33"/>
      <c r="P33"/>
      <c r="Q33"/>
      <c r="R33"/>
      <c r="S33"/>
      <c r="T33"/>
      <c r="U33"/>
      <c r="V33"/>
    </row>
    <row r="34" spans="1:22" x14ac:dyDescent="0.15">
      <c r="A34"/>
      <c r="B34"/>
      <c r="C34"/>
      <c r="D34"/>
      <c r="E34"/>
      <c r="F34"/>
      <c r="G34"/>
      <c r="H34"/>
      <c r="I34"/>
      <c r="J34"/>
      <c r="K34"/>
      <c r="L34"/>
      <c r="M34"/>
      <c r="N34"/>
      <c r="O34"/>
      <c r="P34"/>
      <c r="Q34"/>
      <c r="R34"/>
      <c r="S34"/>
      <c r="T34"/>
      <c r="U34"/>
      <c r="V34"/>
    </row>
    <row r="35" spans="1:22" x14ac:dyDescent="0.15">
      <c r="B35"/>
      <c r="C35"/>
      <c r="D35"/>
      <c r="E35"/>
      <c r="F35"/>
      <c r="G35"/>
      <c r="H35"/>
      <c r="I35"/>
      <c r="J35"/>
      <c r="K35"/>
      <c r="L35"/>
      <c r="M35"/>
      <c r="N35"/>
      <c r="O35"/>
      <c r="P35"/>
      <c r="Q35"/>
      <c r="R35"/>
      <c r="S35"/>
      <c r="T35"/>
      <c r="U35"/>
      <c r="V35"/>
    </row>
    <row r="36" spans="1:22" x14ac:dyDescent="0.15">
      <c r="B36"/>
      <c r="C36"/>
      <c r="D36"/>
      <c r="E36"/>
      <c r="F36"/>
      <c r="G36"/>
      <c r="H36"/>
      <c r="I36"/>
      <c r="J36"/>
      <c r="K36"/>
      <c r="L36"/>
      <c r="M36"/>
      <c r="N36"/>
      <c r="O36"/>
      <c r="P36"/>
      <c r="Q36"/>
      <c r="R36"/>
      <c r="S36"/>
      <c r="T36"/>
      <c r="U36"/>
      <c r="V36"/>
    </row>
  </sheetData>
  <sheetProtection password="CF27" sheet="1" objects="1" scenarios="1"/>
  <mergeCells count="38">
    <mergeCell ref="U18:U22"/>
    <mergeCell ref="V18:V22"/>
    <mergeCell ref="R18:R22"/>
    <mergeCell ref="S18:S22"/>
    <mergeCell ref="T18:T22"/>
    <mergeCell ref="M18:M22"/>
    <mergeCell ref="N18:N22"/>
    <mergeCell ref="O18:O22"/>
    <mergeCell ref="P18:P22"/>
    <mergeCell ref="Q18:Q22"/>
    <mergeCell ref="G18:G22"/>
    <mergeCell ref="H18:H22"/>
    <mergeCell ref="I18:I22"/>
    <mergeCell ref="J18:J22"/>
    <mergeCell ref="K18:K22"/>
    <mergeCell ref="B18:B22"/>
    <mergeCell ref="C18:C22"/>
    <mergeCell ref="D18:D22"/>
    <mergeCell ref="E18:E22"/>
    <mergeCell ref="F18:F22"/>
    <mergeCell ref="B16:K16"/>
    <mergeCell ref="M16:V16"/>
    <mergeCell ref="N4:N8"/>
    <mergeCell ref="O4:O8"/>
    <mergeCell ref="P4:P8"/>
    <mergeCell ref="Q4:Q8"/>
    <mergeCell ref="B2:H2"/>
    <mergeCell ref="M2:S2"/>
    <mergeCell ref="B4:B8"/>
    <mergeCell ref="C4:C8"/>
    <mergeCell ref="D4:D8"/>
    <mergeCell ref="E4:E8"/>
    <mergeCell ref="R4:R8"/>
    <mergeCell ref="S4:S8"/>
    <mergeCell ref="F4:F8"/>
    <mergeCell ref="G4:G8"/>
    <mergeCell ref="H4:H8"/>
    <mergeCell ref="M4:M8"/>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Foglio187"/>
  <dimension ref="A1:K60"/>
  <sheetViews>
    <sheetView workbookViewId="0">
      <selection activeCell="C4" sqref="C4:C10"/>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2105</v>
      </c>
      <c r="B1" s="1637"/>
      <c r="C1" s="1637"/>
      <c r="D1" s="1637"/>
      <c r="E1" s="1637"/>
      <c r="F1" s="1637"/>
      <c r="G1" s="1637"/>
      <c r="H1" s="1637"/>
      <c r="I1" s="1637"/>
      <c r="J1" s="1637"/>
      <c r="K1" s="1637"/>
    </row>
    <row r="2" spans="1:11" x14ac:dyDescent="0.15">
      <c r="C2" s="276" t="s">
        <v>889</v>
      </c>
      <c r="D2" s="17"/>
      <c r="E2" s="17"/>
    </row>
    <row r="3" spans="1:11" x14ac:dyDescent="0.15">
      <c r="C3" s="18" t="s">
        <v>684</v>
      </c>
      <c r="D3" s="18" t="s">
        <v>367</v>
      </c>
      <c r="E3" s="154" t="s">
        <v>1181</v>
      </c>
      <c r="F3" s="1758" t="s">
        <v>866</v>
      </c>
      <c r="G3" s="1759"/>
      <c r="I3" s="18" t="s">
        <v>684</v>
      </c>
      <c r="J3" s="18"/>
      <c r="K3" s="169" t="s">
        <v>1934</v>
      </c>
    </row>
    <row r="4" spans="1:11" ht="12.75" customHeight="1" x14ac:dyDescent="0.15">
      <c r="B4" s="16">
        <v>1</v>
      </c>
      <c r="C4" s="1630" t="s">
        <v>2356</v>
      </c>
      <c r="D4" s="14"/>
      <c r="E4" s="20">
        <f>COUNTIF(C$23:C$24,$C4)+COUNTIF(C$30:C$31,C4)+COUNTIF(C$37:C$38,$C4)+COUNTIF(C$44:C$45,$C4)+COUNTIF(C$51:C$52,$C4)+COUNTIF(C$58,$C4)+COUNTIF(I$23:I$24,$C4)+COUNTIF(I$30:I$31,C4)+COUNTIF(I$37:I$38,$C4)+COUNTIF(I$44:I$45,$C4)+COUNTIF(I$51:I$52,$C4)</f>
        <v>3</v>
      </c>
      <c r="F4" s="1697">
        <f t="shared" ref="F4:F10" si="0">COUNTIF(E$23:E$24,$C4)+COUNTIF(E$30:E$31,C4)+COUNTIF(E$37:E$38,$C4)+COUNTIF(E$44:E$45,$C4)+COUNTIF(E$51:E$52,$C4)+COUNTIF(E$58,$C4)+COUNTIF(K$23:K$24,$C4)+COUNTIF(K$30:K$31,C4)+COUNTIF(K$37:K$38,$C4)+COUNTIF(K$44:K$45,$C4)+COUNTIF(K$51:K$52,$C4)</f>
        <v>3</v>
      </c>
      <c r="G4" s="1753"/>
      <c r="I4" s="45" t="str">
        <f>$C$4</f>
        <v>KONTOGIANNOPOULOU</v>
      </c>
      <c r="J4" s="174" t="s">
        <v>1678</v>
      </c>
      <c r="K4" s="14">
        <v>1</v>
      </c>
    </row>
    <row r="5" spans="1:11" ht="12.75" customHeight="1" x14ac:dyDescent="0.15">
      <c r="B5" s="16">
        <v>2</v>
      </c>
      <c r="C5" s="1630" t="s">
        <v>2360</v>
      </c>
      <c r="D5" s="14"/>
      <c r="E5" s="20">
        <f>COUNTIF(C$23:C$24,$C5)+COUNTIF(C$30:C$31,C5)+COUNTIF(C$37:C$38,$C5)+COUNTIF(C$44:C$45,$C5)+COUNTIF(C$51:C$52,$C5)+COUNTIF(C$58,$C5)+COUNTIF(I$23:I$24,$C5)+COUNTIF(I$30:I$31,C5)+COUNTIF(I$37:I$38,$C5)+COUNTIF(I$44:I$45,$C5)+COUNTIF(I$51:I$52,$C5)</f>
        <v>3</v>
      </c>
      <c r="F5" s="1697">
        <f t="shared" si="0"/>
        <v>3</v>
      </c>
      <c r="G5" s="1753"/>
      <c r="I5" s="45" t="str">
        <f>$C$5</f>
        <v>KALAPOTHARAKOS</v>
      </c>
      <c r="J5" s="174" t="s">
        <v>1678</v>
      </c>
      <c r="K5" s="14">
        <v>2</v>
      </c>
    </row>
    <row r="6" spans="1:11" ht="12.75" customHeight="1" x14ac:dyDescent="0.15">
      <c r="B6" s="16">
        <v>3</v>
      </c>
      <c r="C6" s="1630" t="s">
        <v>2368</v>
      </c>
      <c r="D6" s="14"/>
      <c r="E6" s="20">
        <f>COUNTIF(E$23:E$24,$C6)+COUNTIF(E$30:E$31,C6)+COUNTIF(E$37:E$38,$C6)+COUNTIF(E$44:E$45,$C6)+COUNTIF(E$51:E$52,$C6)+COUNTIF(E$58,$C6)+COUNTIF(K$23:K$24,$C6)+COUNTIF(K$30:K$31,C6)+COUNTIF(K$37:K$38,$C6)+COUNTIF(K$44:K$45,$C6)+COUNTIF(K$51:K$52,$C6)</f>
        <v>3</v>
      </c>
      <c r="F6" s="1697">
        <f t="shared" si="0"/>
        <v>3</v>
      </c>
      <c r="G6" s="1753"/>
      <c r="I6" s="45" t="str">
        <f>$C$6</f>
        <v>POLITOPOULOS</v>
      </c>
      <c r="J6" s="174" t="s">
        <v>1678</v>
      </c>
      <c r="K6" s="14">
        <v>3</v>
      </c>
    </row>
    <row r="7" spans="1:11" ht="12.75" customHeight="1" x14ac:dyDescent="0.15">
      <c r="B7" s="16">
        <v>4</v>
      </c>
      <c r="C7" s="1630" t="s">
        <v>2359</v>
      </c>
      <c r="D7" s="14"/>
      <c r="E7" s="20">
        <f>COUNTIF(C$23:C$24,$C7)+COUNTIF(C$30:C$31,C7)+COUNTIF(C$37:C$38,$C7)+COUNTIF(C$44:C$45,$C7)+COUNTIF(C$51:C$52,$C7)+COUNTIF(C$58,$C7)+COUNTIF(I$23:I$24,$C7)+COUNTIF(I$30:I$31,C7)+COUNTIF(I$37:I$38,$C7)+COUNTIF(I$44:I$45,$C7)+COUNTIF(I$51:I$52,$C7)</f>
        <v>3</v>
      </c>
      <c r="F7" s="1697">
        <f t="shared" si="0"/>
        <v>3</v>
      </c>
      <c r="G7" s="1753"/>
      <c r="I7" s="45" t="str">
        <f>$C$7</f>
        <v>PAPAGEORGIOU</v>
      </c>
      <c r="J7" s="174" t="s">
        <v>1678</v>
      </c>
      <c r="K7" s="14">
        <v>4</v>
      </c>
    </row>
    <row r="8" spans="1:11" ht="12.75" customHeight="1" x14ac:dyDescent="0.15">
      <c r="B8" s="16">
        <v>5</v>
      </c>
      <c r="C8" s="1630" t="s">
        <v>2362</v>
      </c>
      <c r="D8" s="14"/>
      <c r="E8" s="20">
        <f>COUNTIF(E$23:E$24,$C8)+COUNTIF(E$30:E$31,C8)+COUNTIF(E$37:E$38,$C8)+COUNTIF(E$44:E$45,$C8)+COUNTIF(E$51:E$52,$C8)+COUNTIF(E$58,$C8)+COUNTIF(K$23:K$24,$C8)+COUNTIF(K$30:K$31,C8)+COUNTIF(K$37:K$38,$C8)+COUNTIF(K$44:K$45,$C8)+COUNTIF(K$51:K$52,$C8)</f>
        <v>3</v>
      </c>
      <c r="F8" s="1697">
        <f t="shared" si="0"/>
        <v>3</v>
      </c>
      <c r="G8" s="1753"/>
      <c r="I8" s="45" t="str">
        <f>$C$8</f>
        <v>TSOUBANAS</v>
      </c>
      <c r="K8" s="99"/>
    </row>
    <row r="9" spans="1:11" ht="12.75" customHeight="1" x14ac:dyDescent="0.15">
      <c r="B9" s="16">
        <v>6</v>
      </c>
      <c r="C9" s="1630" t="s">
        <v>2367</v>
      </c>
      <c r="D9" s="14"/>
      <c r="E9" s="20">
        <f>COUNTIF(C$23:C$24,$C9)+COUNTIF(C$30:C$31,C9)+COUNTIF(C$37:C$38,$C9)+COUNTIF(C$44:C$45,$C9)+COUNTIF(C$51:C$52,$C9)+COUNTIF(C$58,$C9)+COUNTIF(I$23:I$24,$C9)+COUNTIF(I$30:I$31,C9)+COUNTIF(I$37:I$38,$C9)+COUNTIF(I$44:I$45,$C9)+COUNTIF(I$51:I$52,$C9)</f>
        <v>3</v>
      </c>
      <c r="F9" s="1697">
        <f t="shared" si="0"/>
        <v>3</v>
      </c>
      <c r="G9" s="1753"/>
      <c r="I9" s="45" t="str">
        <f>$C$9</f>
        <v>BELEGRATIS</v>
      </c>
      <c r="K9" s="99"/>
    </row>
    <row r="10" spans="1:11" ht="12.75" customHeight="1" x14ac:dyDescent="0.15">
      <c r="B10" s="16">
        <v>7</v>
      </c>
      <c r="C10" s="1630" t="s">
        <v>2369</v>
      </c>
      <c r="D10" s="14"/>
      <c r="E10" s="20">
        <f>COUNTIF(E$23:E$24,$C10)+COUNTIF(E$30:E$31,C10)+COUNTIF(E$37:E$38,$C10)+COUNTIF(E$44:E$45,$C10)+COUNTIF(E$51:E$52,$C10)+COUNTIF(E$58,$C10)+COUNTIF(K$23:K$24,$C10)+COUNTIF(K$30:K$31,C10)+COUNTIF(K$37:K$38,$C10)+COUNTIF(K$44:K$45,$C10)+COUNTIF(K$51:K$52,$C10)</f>
        <v>3</v>
      </c>
      <c r="F10" s="1697">
        <f t="shared" si="0"/>
        <v>3</v>
      </c>
      <c r="G10" s="1753"/>
      <c r="I10" s="46" t="str">
        <f>$C$10</f>
        <v>PANAGIOTIDIS</v>
      </c>
      <c r="J10" s="169"/>
      <c r="K10" s="254"/>
    </row>
    <row r="11" spans="1:11" x14ac:dyDescent="0.15">
      <c r="A11" s="15" t="s">
        <v>363</v>
      </c>
      <c r="B11" s="383" t="s">
        <v>362</v>
      </c>
      <c r="C11" s="24" t="s">
        <v>1606</v>
      </c>
      <c r="D11" s="383" t="s">
        <v>892</v>
      </c>
      <c r="E11" s="24">
        <f>SUM(E4:E10)</f>
        <v>21</v>
      </c>
      <c r="F11" s="1754" t="s">
        <v>301</v>
      </c>
      <c r="G11" s="1754"/>
      <c r="H11" s="389" t="s">
        <v>1640</v>
      </c>
      <c r="I11" s="1755" t="s">
        <v>303</v>
      </c>
      <c r="J11" s="1755"/>
      <c r="K11" s="24" t="s">
        <v>1643</v>
      </c>
    </row>
    <row r="12" spans="1:11" x14ac:dyDescent="0.15">
      <c r="B12" s="420"/>
      <c r="C12" s="1756" t="s">
        <v>570</v>
      </c>
      <c r="D12" s="1757"/>
      <c r="E12" s="1757"/>
    </row>
    <row r="13" spans="1:11" x14ac:dyDescent="0.15">
      <c r="H13" s="1747" t="s">
        <v>1368</v>
      </c>
      <c r="I13" s="1748"/>
      <c r="J13" s="1747" t="s">
        <v>496</v>
      </c>
      <c r="K13" s="1748"/>
    </row>
    <row r="14" spans="1:11" x14ac:dyDescent="0.15">
      <c r="H14" s="24">
        <v>1</v>
      </c>
      <c r="I14" s="45" t="str">
        <f>C4</f>
        <v>KONTOGIANNOPOULOU</v>
      </c>
      <c r="J14" s="24">
        <v>2</v>
      </c>
      <c r="K14" s="45" t="str">
        <f>C5</f>
        <v>KALAPOTHARAKOS</v>
      </c>
    </row>
    <row r="15" spans="1:11" x14ac:dyDescent="0.15">
      <c r="H15" s="24">
        <v>4</v>
      </c>
      <c r="I15" s="45" t="str">
        <f>C7</f>
        <v>PAPAGEORGIOU</v>
      </c>
      <c r="J15" s="24">
        <v>3</v>
      </c>
      <c r="K15" s="45" t="str">
        <f>C6</f>
        <v>POLITOPOULOS</v>
      </c>
    </row>
    <row r="16" spans="1:11" x14ac:dyDescent="0.15">
      <c r="H16" s="24">
        <v>5</v>
      </c>
      <c r="I16" s="45" t="str">
        <f>C8</f>
        <v>TSOUBANAS</v>
      </c>
      <c r="J16" s="24">
        <v>6</v>
      </c>
      <c r="K16" s="45" t="str">
        <f>C9</f>
        <v>BELEGRATIS</v>
      </c>
    </row>
    <row r="17" spans="1:11" x14ac:dyDescent="0.15">
      <c r="H17" s="24"/>
      <c r="I17" s="45"/>
      <c r="J17" s="24">
        <v>7</v>
      </c>
      <c r="K17" s="45" t="str">
        <f>C10</f>
        <v>PANAGIOTIDIS</v>
      </c>
    </row>
    <row r="18" spans="1:11" x14ac:dyDescent="0.15">
      <c r="E18" s="2027" t="s">
        <v>2140</v>
      </c>
      <c r="F18" s="2027"/>
      <c r="G18" s="2027"/>
      <c r="H18" s="2027"/>
      <c r="I18" s="2027"/>
      <c r="J18" s="2027"/>
      <c r="K18" s="2027"/>
    </row>
    <row r="19" spans="1:11" x14ac:dyDescent="0.15">
      <c r="B19" s="1972" t="s">
        <v>1432</v>
      </c>
      <c r="C19" s="1972"/>
      <c r="D19" s="1972"/>
      <c r="E19" s="1972"/>
      <c r="F19" s="1972"/>
      <c r="G19" s="1972"/>
      <c r="H19" s="1972"/>
      <c r="I19" s="1972"/>
      <c r="J19" s="1972"/>
      <c r="K19" s="1972"/>
    </row>
    <row r="20" spans="1:11" ht="12.75" customHeight="1" x14ac:dyDescent="0.15">
      <c r="A20" s="1637" t="s">
        <v>917</v>
      </c>
      <c r="B20" s="1952"/>
      <c r="C20" s="1952"/>
      <c r="D20" s="1952"/>
      <c r="E20" s="1952"/>
      <c r="F20" s="1952"/>
      <c r="G20" s="1952"/>
      <c r="H20" s="1952"/>
      <c r="I20" s="1952"/>
      <c r="J20" s="1952"/>
      <c r="K20" s="1952"/>
    </row>
    <row r="21" spans="1:11" ht="14" thickBot="1" x14ac:dyDescent="0.2">
      <c r="B21" s="1747" t="s">
        <v>1368</v>
      </c>
      <c r="C21" s="1748"/>
      <c r="E21" s="15" t="s">
        <v>307</v>
      </c>
      <c r="K21" s="15" t="s">
        <v>308</v>
      </c>
    </row>
    <row r="22" spans="1:11" x14ac:dyDescent="0.15">
      <c r="A22" s="56" t="s">
        <v>892</v>
      </c>
      <c r="B22" s="181" t="s">
        <v>197</v>
      </c>
      <c r="C22" s="58" t="s">
        <v>865</v>
      </c>
      <c r="D22" s="59" t="s">
        <v>197</v>
      </c>
      <c r="E22" s="30" t="s">
        <v>866</v>
      </c>
      <c r="G22" s="56" t="s">
        <v>892</v>
      </c>
      <c r="H22" s="181" t="s">
        <v>197</v>
      </c>
      <c r="I22" s="58" t="s">
        <v>865</v>
      </c>
      <c r="J22" s="59" t="s">
        <v>197</v>
      </c>
      <c r="K22" s="30" t="s">
        <v>866</v>
      </c>
    </row>
    <row r="23" spans="1:11" x14ac:dyDescent="0.15">
      <c r="A23" s="21">
        <v>1</v>
      </c>
      <c r="B23" s="60">
        <f>K7</f>
        <v>4</v>
      </c>
      <c r="C23" s="61" t="str">
        <f>C7</f>
        <v>PAPAGEORGIOU</v>
      </c>
      <c r="D23" s="62">
        <f>K4</f>
        <v>1</v>
      </c>
      <c r="E23" s="33" t="str">
        <f>C4</f>
        <v>KONTOGIANNOPOULOU</v>
      </c>
      <c r="G23" s="21">
        <v>1</v>
      </c>
      <c r="H23" s="60">
        <f>K6</f>
        <v>3</v>
      </c>
      <c r="I23" s="61" t="str">
        <f>C6</f>
        <v>POLITOPOULOS</v>
      </c>
      <c r="J23" s="62">
        <f>K7</f>
        <v>4</v>
      </c>
      <c r="K23" s="451" t="str">
        <f>C9</f>
        <v>BELEGRATIS</v>
      </c>
    </row>
    <row r="24" spans="1:11" ht="14" thickBot="1" x14ac:dyDescent="0.2">
      <c r="A24" s="65">
        <v>2</v>
      </c>
      <c r="B24" s="201">
        <f>K5</f>
        <v>2</v>
      </c>
      <c r="C24" s="70" t="str">
        <f>C5</f>
        <v>KALAPOTHARAKOS</v>
      </c>
      <c r="D24" s="71">
        <f>K6</f>
        <v>3</v>
      </c>
      <c r="E24" s="43" t="str">
        <f>C6</f>
        <v>POLITOPOULOS</v>
      </c>
      <c r="G24" s="66">
        <v>2</v>
      </c>
      <c r="H24" s="67">
        <f>K5</f>
        <v>2</v>
      </c>
      <c r="I24" s="194" t="str">
        <f>C5</f>
        <v>KALAPOTHARAKOS</v>
      </c>
      <c r="J24" s="71">
        <f>K4</f>
        <v>1</v>
      </c>
      <c r="K24" s="454" t="str">
        <f>C10</f>
        <v>PANAGIOTIDIS</v>
      </c>
    </row>
    <row r="25" spans="1:11" x14ac:dyDescent="0.15">
      <c r="A25" s="277" t="s">
        <v>891</v>
      </c>
      <c r="B25" s="272" t="s">
        <v>703</v>
      </c>
      <c r="G25" s="277" t="s">
        <v>891</v>
      </c>
      <c r="H25" s="272" t="s">
        <v>710</v>
      </c>
    </row>
    <row r="26" spans="1:11" ht="14" thickBot="1" x14ac:dyDescent="0.2">
      <c r="A26" s="278" t="s">
        <v>891</v>
      </c>
      <c r="B26" s="274" t="s">
        <v>809</v>
      </c>
      <c r="G26" s="278" t="s">
        <v>891</v>
      </c>
      <c r="H26" s="274" t="s">
        <v>810</v>
      </c>
    </row>
    <row r="27" spans="1:11" ht="11" customHeight="1" x14ac:dyDescent="0.15"/>
    <row r="28" spans="1:11" ht="14" thickBot="1" x14ac:dyDescent="0.2">
      <c r="E28" s="15" t="s">
        <v>309</v>
      </c>
      <c r="K28" s="15" t="s">
        <v>2186</v>
      </c>
    </row>
    <row r="29" spans="1:11" x14ac:dyDescent="0.15">
      <c r="A29" s="56" t="s">
        <v>892</v>
      </c>
      <c r="B29" s="181" t="s">
        <v>197</v>
      </c>
      <c r="C29" s="58" t="s">
        <v>865</v>
      </c>
      <c r="D29" s="59" t="s">
        <v>197</v>
      </c>
      <c r="E29" s="30" t="s">
        <v>866</v>
      </c>
      <c r="G29" s="56" t="s">
        <v>892</v>
      </c>
      <c r="H29" s="181" t="s">
        <v>197</v>
      </c>
      <c r="I29" s="58" t="s">
        <v>865</v>
      </c>
      <c r="J29" s="59" t="s">
        <v>197</v>
      </c>
      <c r="K29" s="30" t="s">
        <v>866</v>
      </c>
    </row>
    <row r="30" spans="1:11" x14ac:dyDescent="0.15">
      <c r="A30" s="21">
        <v>1</v>
      </c>
      <c r="B30" s="60">
        <f>K6</f>
        <v>3</v>
      </c>
      <c r="C30" s="450" t="str">
        <f>C4</f>
        <v>KONTOGIANNOPOULOU</v>
      </c>
      <c r="D30" s="62">
        <f>K5</f>
        <v>2</v>
      </c>
      <c r="E30" s="451" t="str">
        <f>C8</f>
        <v>TSOUBANAS</v>
      </c>
      <c r="G30" s="21">
        <v>1</v>
      </c>
      <c r="H30" s="60">
        <f>K6</f>
        <v>3</v>
      </c>
      <c r="I30" s="531" t="str">
        <f>C6</f>
        <v>POLITOPOULOS</v>
      </c>
      <c r="J30" s="191">
        <f>K4</f>
        <v>1</v>
      </c>
      <c r="K30" s="37" t="str">
        <f>C10</f>
        <v>PANAGIOTIDIS</v>
      </c>
    </row>
    <row r="31" spans="1:11" ht="14" thickBot="1" x14ac:dyDescent="0.2">
      <c r="A31" s="66">
        <v>2</v>
      </c>
      <c r="B31" s="67">
        <f>K7</f>
        <v>4</v>
      </c>
      <c r="C31" s="194" t="str">
        <f>C9</f>
        <v>BELEGRATIS</v>
      </c>
      <c r="D31" s="71">
        <f>K4</f>
        <v>1</v>
      </c>
      <c r="E31" s="193" t="str">
        <f>C10</f>
        <v>PANAGIOTIDIS</v>
      </c>
      <c r="G31" s="66">
        <v>2</v>
      </c>
      <c r="H31" s="67">
        <f>K5</f>
        <v>2</v>
      </c>
      <c r="I31" s="454" t="str">
        <f>C5</f>
        <v>KALAPOTHARAKOS</v>
      </c>
      <c r="J31" s="71">
        <f>K7</f>
        <v>4</v>
      </c>
      <c r="K31" s="193" t="str">
        <f>C9</f>
        <v>BELEGRATIS</v>
      </c>
    </row>
    <row r="32" spans="1:11" x14ac:dyDescent="0.15">
      <c r="A32" s="271" t="s">
        <v>891</v>
      </c>
      <c r="B32" s="272" t="s">
        <v>711</v>
      </c>
      <c r="G32" s="271" t="s">
        <v>891</v>
      </c>
      <c r="H32" s="272" t="s">
        <v>710</v>
      </c>
    </row>
    <row r="33" spans="1:11" ht="14" thickBot="1" x14ac:dyDescent="0.2">
      <c r="A33" s="273" t="s">
        <v>891</v>
      </c>
      <c r="B33" s="274" t="s">
        <v>722</v>
      </c>
      <c r="G33" s="273" t="s">
        <v>891</v>
      </c>
      <c r="H33" s="274" t="s">
        <v>810</v>
      </c>
    </row>
    <row r="34" spans="1:11" ht="11" customHeight="1" x14ac:dyDescent="0.15"/>
    <row r="35" spans="1:11" ht="14" thickBot="1" x14ac:dyDescent="0.2">
      <c r="E35" s="15" t="s">
        <v>2185</v>
      </c>
      <c r="H35" s="1747" t="s">
        <v>496</v>
      </c>
      <c r="I35" s="1748"/>
      <c r="K35" s="15" t="s">
        <v>2187</v>
      </c>
    </row>
    <row r="36" spans="1:11" x14ac:dyDescent="0.15">
      <c r="A36" s="56" t="s">
        <v>892</v>
      </c>
      <c r="B36" s="181" t="s">
        <v>197</v>
      </c>
      <c r="C36" s="58" t="s">
        <v>865</v>
      </c>
      <c r="D36" s="59" t="s">
        <v>197</v>
      </c>
      <c r="E36" s="30" t="s">
        <v>866</v>
      </c>
      <c r="G36" s="56" t="s">
        <v>892</v>
      </c>
      <c r="H36" s="181" t="s">
        <v>197</v>
      </c>
      <c r="I36" s="58" t="s">
        <v>865</v>
      </c>
      <c r="J36" s="59" t="s">
        <v>197</v>
      </c>
      <c r="K36" s="30" t="s">
        <v>866</v>
      </c>
    </row>
    <row r="37" spans="1:11" x14ac:dyDescent="0.15">
      <c r="A37" s="21">
        <v>1</v>
      </c>
      <c r="B37" s="60">
        <f>K6</f>
        <v>3</v>
      </c>
      <c r="C37" s="450" t="str">
        <f>C8</f>
        <v>TSOUBANAS</v>
      </c>
      <c r="D37" s="62">
        <f>K4</f>
        <v>1</v>
      </c>
      <c r="E37" s="451" t="str">
        <f>C7</f>
        <v>PAPAGEORGIOU</v>
      </c>
      <c r="G37" s="21">
        <v>1</v>
      </c>
      <c r="H37" s="60">
        <f>K7</f>
        <v>4</v>
      </c>
      <c r="I37" s="192" t="str">
        <f>C4</f>
        <v>KONTOGIANNOPOULOU</v>
      </c>
      <c r="J37" s="64">
        <f>K6</f>
        <v>3</v>
      </c>
      <c r="K37" s="451" t="str">
        <f>C6</f>
        <v>POLITOPOULOS</v>
      </c>
    </row>
    <row r="38" spans="1:11" ht="14" thickBot="1" x14ac:dyDescent="0.2">
      <c r="A38" s="66">
        <v>2</v>
      </c>
      <c r="B38" s="67">
        <f>K7</f>
        <v>4</v>
      </c>
      <c r="C38" s="654" t="str">
        <f>C4</f>
        <v>KONTOGIANNOPOULOU</v>
      </c>
      <c r="D38" s="71">
        <f>K5</f>
        <v>2</v>
      </c>
      <c r="E38" s="208" t="str">
        <f>C5</f>
        <v>KALAPOTHARAKOS</v>
      </c>
      <c r="G38" s="66">
        <v>2</v>
      </c>
      <c r="H38" s="67">
        <f>K4</f>
        <v>1</v>
      </c>
      <c r="I38" s="70" t="str">
        <f>C7</f>
        <v>PAPAGEORGIOU</v>
      </c>
      <c r="J38" s="71">
        <f>K5</f>
        <v>2</v>
      </c>
      <c r="K38" s="193" t="str">
        <f>C5</f>
        <v>KALAPOTHARAKOS</v>
      </c>
    </row>
    <row r="39" spans="1:11" x14ac:dyDescent="0.15">
      <c r="A39" s="271" t="s">
        <v>891</v>
      </c>
      <c r="B39" s="272" t="s">
        <v>789</v>
      </c>
      <c r="G39" s="271" t="s">
        <v>891</v>
      </c>
      <c r="H39" s="279" t="s">
        <v>703</v>
      </c>
    </row>
    <row r="40" spans="1:11" ht="14" thickBot="1" x14ac:dyDescent="0.2">
      <c r="A40" s="273" t="s">
        <v>891</v>
      </c>
      <c r="B40" s="274" t="s">
        <v>809</v>
      </c>
      <c r="G40" s="273" t="s">
        <v>891</v>
      </c>
      <c r="H40" s="280" t="s">
        <v>809</v>
      </c>
    </row>
    <row r="41" spans="1:11" ht="11" customHeight="1" x14ac:dyDescent="0.15"/>
    <row r="42" spans="1:11" ht="14" thickBot="1" x14ac:dyDescent="0.2">
      <c r="E42" s="15" t="s">
        <v>2188</v>
      </c>
      <c r="K42" s="15" t="s">
        <v>311</v>
      </c>
    </row>
    <row r="43" spans="1:11" x14ac:dyDescent="0.15">
      <c r="A43" s="56" t="s">
        <v>892</v>
      </c>
      <c r="B43" s="181" t="s">
        <v>197</v>
      </c>
      <c r="C43" s="58" t="s">
        <v>865</v>
      </c>
      <c r="D43" s="59" t="s">
        <v>197</v>
      </c>
      <c r="E43" s="30" t="s">
        <v>866</v>
      </c>
      <c r="G43" s="56" t="s">
        <v>892</v>
      </c>
      <c r="H43" s="181" t="s">
        <v>197</v>
      </c>
      <c r="I43" s="58" t="s">
        <v>865</v>
      </c>
      <c r="J43" s="59" t="s">
        <v>197</v>
      </c>
      <c r="K43" s="30" t="s">
        <v>866</v>
      </c>
    </row>
    <row r="44" spans="1:11" x14ac:dyDescent="0.15">
      <c r="A44" s="21">
        <v>1</v>
      </c>
      <c r="B44" s="60">
        <f>K5</f>
        <v>2</v>
      </c>
      <c r="C44" s="450" t="str">
        <f>C9</f>
        <v>BELEGRATIS</v>
      </c>
      <c r="D44" s="62">
        <f>K7</f>
        <v>4</v>
      </c>
      <c r="E44" s="33" t="str">
        <f>C4</f>
        <v>KONTOGIANNOPOULOU</v>
      </c>
      <c r="G44" s="21">
        <v>1</v>
      </c>
      <c r="H44" s="60">
        <f>K5</f>
        <v>2</v>
      </c>
      <c r="I44" s="450" t="str">
        <f>C10</f>
        <v>PANAGIOTIDIS</v>
      </c>
      <c r="J44" s="62">
        <f>K7</f>
        <v>4</v>
      </c>
      <c r="K44" s="206" t="str">
        <f>C4</f>
        <v>KONTOGIANNOPOULOU</v>
      </c>
    </row>
    <row r="45" spans="1:11" ht="14" thickBot="1" x14ac:dyDescent="0.2">
      <c r="A45" s="66">
        <v>2</v>
      </c>
      <c r="B45" s="67">
        <f>K4</f>
        <v>1</v>
      </c>
      <c r="C45" s="194" t="str">
        <f>C7</f>
        <v>PAPAGEORGIOU</v>
      </c>
      <c r="D45" s="71">
        <f>K6</f>
        <v>3</v>
      </c>
      <c r="E45" s="43" t="str">
        <f>C6</f>
        <v>POLITOPOULOS</v>
      </c>
      <c r="G45" s="66">
        <v>2</v>
      </c>
      <c r="H45" s="67">
        <f>K6</f>
        <v>3</v>
      </c>
      <c r="I45" s="70" t="str">
        <f>C6</f>
        <v>POLITOPOULOS</v>
      </c>
      <c r="J45" s="71">
        <f>K4</f>
        <v>1</v>
      </c>
      <c r="K45" s="454" t="str">
        <f>C8</f>
        <v>TSOUBANAS</v>
      </c>
    </row>
    <row r="46" spans="1:11" x14ac:dyDescent="0.15">
      <c r="A46" s="271" t="s">
        <v>891</v>
      </c>
      <c r="B46" s="272" t="s">
        <v>1803</v>
      </c>
      <c r="G46" s="271" t="s">
        <v>891</v>
      </c>
      <c r="H46" s="272" t="s">
        <v>788</v>
      </c>
    </row>
    <row r="47" spans="1:11" ht="14" thickBot="1" x14ac:dyDescent="0.2">
      <c r="A47" s="273" t="s">
        <v>891</v>
      </c>
      <c r="B47" s="274" t="s">
        <v>809</v>
      </c>
      <c r="G47" s="273" t="s">
        <v>891</v>
      </c>
      <c r="H47" s="274" t="s">
        <v>811</v>
      </c>
    </row>
    <row r="48" spans="1:11" ht="11" customHeight="1" x14ac:dyDescent="0.15"/>
    <row r="49" spans="1:11" ht="14" thickBot="1" x14ac:dyDescent="0.2">
      <c r="E49" s="15" t="s">
        <v>312</v>
      </c>
      <c r="K49" s="15" t="s">
        <v>313</v>
      </c>
    </row>
    <row r="50" spans="1:11" x14ac:dyDescent="0.15">
      <c r="A50" s="56" t="s">
        <v>892</v>
      </c>
      <c r="B50" s="181" t="s">
        <v>197</v>
      </c>
      <c r="C50" s="58" t="s">
        <v>865</v>
      </c>
      <c r="D50" s="59" t="s">
        <v>197</v>
      </c>
      <c r="E50" s="30" t="s">
        <v>866</v>
      </c>
      <c r="G50" s="56" t="s">
        <v>892</v>
      </c>
      <c r="H50" s="181" t="s">
        <v>197</v>
      </c>
      <c r="I50" s="58" t="s">
        <v>865</v>
      </c>
      <c r="J50" s="59" t="s">
        <v>197</v>
      </c>
      <c r="K50" s="30" t="s">
        <v>866</v>
      </c>
    </row>
    <row r="51" spans="1:11" x14ac:dyDescent="0.15">
      <c r="A51" s="21">
        <v>1</v>
      </c>
      <c r="B51" s="60">
        <f>K5</f>
        <v>2</v>
      </c>
      <c r="C51" s="61" t="str">
        <f>C10</f>
        <v>PANAGIOTIDIS</v>
      </c>
      <c r="D51" s="62">
        <f>K7</f>
        <v>4</v>
      </c>
      <c r="E51" s="449" t="str">
        <f>C7</f>
        <v>PAPAGEORGIOU</v>
      </c>
      <c r="G51" s="21">
        <v>1</v>
      </c>
      <c r="H51" s="60">
        <f>K5</f>
        <v>2</v>
      </c>
      <c r="I51" s="192" t="str">
        <f>C10</f>
        <v>PANAGIOTIDIS</v>
      </c>
      <c r="J51" s="62">
        <f>K4</f>
        <v>1</v>
      </c>
      <c r="K51" s="206" t="str">
        <f>C8</f>
        <v>TSOUBANAS</v>
      </c>
    </row>
    <row r="52" spans="1:11" ht="14" thickBot="1" x14ac:dyDescent="0.2">
      <c r="A52" s="66">
        <v>2</v>
      </c>
      <c r="B52" s="67">
        <f>K4</f>
        <v>1</v>
      </c>
      <c r="C52" s="194" t="str">
        <f>C8</f>
        <v>TSOUBANAS</v>
      </c>
      <c r="D52" s="71">
        <f>K6</f>
        <v>3</v>
      </c>
      <c r="E52" s="448" t="str">
        <f>C5</f>
        <v>KALAPOTHARAKOS</v>
      </c>
      <c r="G52" s="66">
        <v>2</v>
      </c>
      <c r="H52" s="67">
        <f>K6</f>
        <v>3</v>
      </c>
      <c r="I52" s="461" t="str">
        <f>C9</f>
        <v>BELEGRATIS</v>
      </c>
      <c r="J52" s="71">
        <f>K7</f>
        <v>4</v>
      </c>
      <c r="K52" s="43" t="str">
        <f>C7</f>
        <v>PAPAGEORGIOU</v>
      </c>
    </row>
    <row r="53" spans="1:11" x14ac:dyDescent="0.15">
      <c r="A53" s="271" t="s">
        <v>891</v>
      </c>
      <c r="B53" s="272" t="s">
        <v>813</v>
      </c>
      <c r="G53" s="271" t="s">
        <v>891</v>
      </c>
      <c r="H53" s="272" t="s">
        <v>723</v>
      </c>
    </row>
    <row r="54" spans="1:11" ht="14" thickBot="1" x14ac:dyDescent="0.2">
      <c r="A54" s="273" t="s">
        <v>891</v>
      </c>
      <c r="B54" s="274" t="s">
        <v>811</v>
      </c>
      <c r="G54" s="273" t="s">
        <v>891</v>
      </c>
      <c r="H54" s="274" t="s">
        <v>807</v>
      </c>
    </row>
    <row r="55" spans="1:11" ht="11" customHeight="1" x14ac:dyDescent="0.15"/>
    <row r="56" spans="1:11" ht="14" thickBot="1" x14ac:dyDescent="0.2">
      <c r="E56" s="15" t="s">
        <v>314</v>
      </c>
    </row>
    <row r="57" spans="1:11" x14ac:dyDescent="0.15">
      <c r="A57" s="56" t="s">
        <v>892</v>
      </c>
      <c r="B57" s="181" t="s">
        <v>197</v>
      </c>
      <c r="C57" s="58" t="s">
        <v>865</v>
      </c>
      <c r="D57" s="59" t="s">
        <v>197</v>
      </c>
      <c r="E57" s="30" t="s">
        <v>866</v>
      </c>
    </row>
    <row r="58" spans="1:11" ht="14" thickBot="1" x14ac:dyDescent="0.2">
      <c r="A58" s="22">
        <v>1</v>
      </c>
      <c r="B58" s="42">
        <f>K4</f>
        <v>1</v>
      </c>
      <c r="C58" s="194" t="str">
        <f>C8</f>
        <v>TSOUBANAS</v>
      </c>
      <c r="D58" s="195">
        <f>K6</f>
        <v>3</v>
      </c>
      <c r="E58" s="193" t="str">
        <f>C9</f>
        <v>BELEGRATIS</v>
      </c>
    </row>
    <row r="59" spans="1:11" x14ac:dyDescent="0.15">
      <c r="A59" s="1751" t="s">
        <v>2141</v>
      </c>
      <c r="B59" s="1751"/>
      <c r="C59" s="1751"/>
      <c r="D59" s="1751"/>
      <c r="E59" s="1751"/>
      <c r="F59" s="1751"/>
      <c r="G59" s="1751"/>
      <c r="H59" s="1751"/>
      <c r="I59" s="1751"/>
      <c r="J59" s="1751"/>
      <c r="K59" s="1751"/>
    </row>
    <row r="60" spans="1:11" x14ac:dyDescent="0.15">
      <c r="A60" s="1751" t="s">
        <v>762</v>
      </c>
      <c r="B60" s="1751"/>
      <c r="C60" s="1751"/>
      <c r="D60" s="1751"/>
      <c r="E60" s="1751"/>
      <c r="F60" s="1751"/>
      <c r="G60" s="1751"/>
      <c r="H60" s="1751"/>
      <c r="I60" s="1751"/>
      <c r="J60" s="1751"/>
      <c r="K60" s="1751"/>
    </row>
  </sheetData>
  <sheetProtection password="CF27" sheet="1" objects="1" scenarios="1"/>
  <mergeCells count="21">
    <mergeCell ref="A60:K60"/>
    <mergeCell ref="H35:I35"/>
    <mergeCell ref="A20:K20"/>
    <mergeCell ref="B21:C21"/>
    <mergeCell ref="A59:K59"/>
    <mergeCell ref="B19:K19"/>
    <mergeCell ref="F6:G6"/>
    <mergeCell ref="F10:G10"/>
    <mergeCell ref="I11:J11"/>
    <mergeCell ref="F11:G11"/>
    <mergeCell ref="E18:K18"/>
    <mergeCell ref="C12:E12"/>
    <mergeCell ref="J13:K13"/>
    <mergeCell ref="A1:K1"/>
    <mergeCell ref="F3:G3"/>
    <mergeCell ref="F7:G7"/>
    <mergeCell ref="F8:G8"/>
    <mergeCell ref="H13:I13"/>
    <mergeCell ref="F4:G4"/>
    <mergeCell ref="F5:G5"/>
    <mergeCell ref="F9:G9"/>
  </mergeCells>
  <phoneticPr fontId="0" type="noConversion"/>
  <pageMargins left="0.19685039370078741" right="0" top="0.39370078740157483" bottom="0" header="0" footer="0"/>
  <pageSetup paperSize="9" fitToHeight="8" orientation="portrait" horizontalDpi="360" verticalDpi="360" r:id="rId1"/>
  <headerFooter alignWithMargins="0"/>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Foglio188"/>
  <dimension ref="B2:K254"/>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1" ht="16" x14ac:dyDescent="0.2">
      <c r="C2" s="1760" t="s">
        <v>1462</v>
      </c>
      <c r="D2" s="1760"/>
      <c r="E2" s="1760"/>
      <c r="F2" s="1760"/>
      <c r="G2" s="1760"/>
      <c r="H2" s="1760"/>
      <c r="I2" s="1760"/>
    </row>
    <row r="4" spans="2:11" ht="16" x14ac:dyDescent="0.2">
      <c r="B4" s="1761" t="s">
        <v>196</v>
      </c>
      <c r="C4" s="1761"/>
      <c r="D4" s="1761"/>
    </row>
    <row r="5" spans="2:11" ht="15.75" customHeight="1" x14ac:dyDescent="0.15">
      <c r="B5" s="1762" t="s">
        <v>204</v>
      </c>
      <c r="C5" s="1762"/>
      <c r="D5" s="1762"/>
      <c r="E5" s="25" t="s">
        <v>367</v>
      </c>
      <c r="G5" s="293" t="s">
        <v>1934</v>
      </c>
    </row>
    <row r="6" spans="2:11" ht="16" x14ac:dyDescent="0.2">
      <c r="B6" s="79">
        <v>1</v>
      </c>
      <c r="C6" s="1763" t="str">
        <f>'7S - 4B - 1 RR '!C4</f>
        <v>KONTOGIANNOPOULOU</v>
      </c>
      <c r="D6" s="1763"/>
      <c r="E6" s="120">
        <f>'7S - 4B - 1 RR '!D4</f>
        <v>0</v>
      </c>
      <c r="F6" s="173" t="s">
        <v>1038</v>
      </c>
      <c r="G6" s="437">
        <f>'7S - 4B - 1 RR '!K4</f>
        <v>1</v>
      </c>
    </row>
    <row r="7" spans="2:11" ht="16" x14ac:dyDescent="0.2">
      <c r="B7" s="79">
        <v>2</v>
      </c>
      <c r="C7" s="1763" t="str">
        <f>'7S - 4B - 1 RR '!C5</f>
        <v>KALAPOTHARAKOS</v>
      </c>
      <c r="D7" s="1763"/>
      <c r="E7" s="120">
        <f>'7S - 4B - 1 RR '!D5</f>
        <v>0</v>
      </c>
      <c r="F7" s="173" t="s">
        <v>1038</v>
      </c>
      <c r="G7" s="437">
        <f>'7S - 4B - 1 RR '!K5</f>
        <v>2</v>
      </c>
    </row>
    <row r="8" spans="2:11" ht="16" x14ac:dyDescent="0.2">
      <c r="B8" s="79">
        <v>3</v>
      </c>
      <c r="C8" s="1763" t="str">
        <f>'7S - 4B - 1 RR '!C6</f>
        <v>POLITOPOULOS</v>
      </c>
      <c r="D8" s="1763"/>
      <c r="E8" s="120">
        <f>'7S - 4B - 1 RR '!D6</f>
        <v>0</v>
      </c>
      <c r="F8" s="173" t="s">
        <v>1038</v>
      </c>
      <c r="G8" s="437">
        <f>'7S - 4B - 1 RR '!K6</f>
        <v>3</v>
      </c>
    </row>
    <row r="9" spans="2:11" ht="16" x14ac:dyDescent="0.2">
      <c r="B9" s="79">
        <v>4</v>
      </c>
      <c r="C9" s="1763" t="str">
        <f>'7S - 4B - 1 RR '!C7</f>
        <v>PAPAGEORGIOU</v>
      </c>
      <c r="D9" s="1763"/>
      <c r="E9" s="120">
        <f>'7S - 4B - 1 RR '!D7</f>
        <v>0</v>
      </c>
      <c r="F9" s="173" t="s">
        <v>1038</v>
      </c>
      <c r="G9" s="437">
        <f>'7S - 4B - 1 RR '!K7</f>
        <v>4</v>
      </c>
    </row>
    <row r="10" spans="2:11" ht="16" x14ac:dyDescent="0.2">
      <c r="B10" s="79">
        <v>5</v>
      </c>
      <c r="C10" s="1763" t="str">
        <f>'7S - 4B - 1 RR '!C8</f>
        <v>TSOUBANAS</v>
      </c>
      <c r="D10" s="1763"/>
      <c r="E10" s="120">
        <f>'7S - 4B - 1 RR '!D8</f>
        <v>0</v>
      </c>
      <c r="G10" s="99"/>
    </row>
    <row r="11" spans="2:11" ht="16" x14ac:dyDescent="0.2">
      <c r="B11" s="79">
        <v>6</v>
      </c>
      <c r="C11" s="1763" t="str">
        <f>'7S - 4B - 1 RR '!C9</f>
        <v>BELEGRATIS</v>
      </c>
      <c r="D11" s="1763"/>
      <c r="E11" s="120">
        <f>'7S - 4B - 1 RR '!D9</f>
        <v>0</v>
      </c>
      <c r="G11" s="99"/>
    </row>
    <row r="12" spans="2:11" ht="16" x14ac:dyDescent="0.2">
      <c r="B12" s="79">
        <v>7</v>
      </c>
      <c r="C12" s="1763" t="str">
        <f>'7S - 4B - 1 RR '!C10</f>
        <v>PANAGIOTIDIS</v>
      </c>
      <c r="D12" s="1763"/>
      <c r="E12" s="120">
        <f>'7S - 4B - 1 RR '!D10</f>
        <v>0</v>
      </c>
      <c r="F12" s="173"/>
      <c r="G12" s="292"/>
    </row>
    <row r="13" spans="2:11" ht="12.75" customHeight="1" x14ac:dyDescent="0.2">
      <c r="C13" s="1760" t="s">
        <v>194</v>
      </c>
      <c r="D13" s="1760"/>
      <c r="E13" s="1760"/>
      <c r="F13" s="1760"/>
      <c r="G13" s="1760"/>
      <c r="H13" s="1760"/>
      <c r="I13" s="1760"/>
      <c r="J13" s="1760"/>
    </row>
    <row r="14" spans="2:11" ht="14" thickBot="1" x14ac:dyDescent="0.2"/>
    <row r="15" spans="2:11" ht="19" thickBot="1" x14ac:dyDescent="0.25">
      <c r="B15" s="1764" t="s">
        <v>1461</v>
      </c>
      <c r="C15" s="1825"/>
      <c r="D15" s="220" t="s">
        <v>1460</v>
      </c>
      <c r="E15" s="1699" t="s">
        <v>18</v>
      </c>
      <c r="F15" s="1826"/>
      <c r="G15" s="295" t="s">
        <v>203</v>
      </c>
      <c r="H15" s="534" t="s">
        <v>199</v>
      </c>
      <c r="I15" s="526"/>
      <c r="J15" s="535" t="s">
        <v>200</v>
      </c>
      <c r="K15" s="526">
        <v>1</v>
      </c>
    </row>
    <row r="16" spans="2:11" x14ac:dyDescent="0.15">
      <c r="B16" s="300" t="s">
        <v>892</v>
      </c>
      <c r="C16" s="301" t="s">
        <v>197</v>
      </c>
      <c r="D16" s="302" t="s">
        <v>2322</v>
      </c>
      <c r="E16" s="303" t="s">
        <v>197</v>
      </c>
      <c r="F16" s="304" t="s">
        <v>2324</v>
      </c>
      <c r="G16" s="305" t="s">
        <v>1041</v>
      </c>
      <c r="H16" s="106" t="s">
        <v>1042</v>
      </c>
      <c r="I16" s="106" t="s">
        <v>1043</v>
      </c>
      <c r="J16" s="106" t="s">
        <v>193</v>
      </c>
      <c r="K16" s="306" t="s">
        <v>2063</v>
      </c>
    </row>
    <row r="17" spans="2:11" ht="16" x14ac:dyDescent="0.2">
      <c r="B17" s="307">
        <v>1</v>
      </c>
      <c r="C17" s="308">
        <f>G9</f>
        <v>4</v>
      </c>
      <c r="D17" s="33" t="str">
        <f>C9</f>
        <v>PAPAGEORGIOU</v>
      </c>
      <c r="E17" s="308">
        <f>G6</f>
        <v>1</v>
      </c>
      <c r="F17" s="33" t="str">
        <f>C6</f>
        <v>KONTOGIANNOPOULOU</v>
      </c>
      <c r="G17" s="309"/>
      <c r="H17" s="99"/>
      <c r="I17" s="211"/>
      <c r="J17" s="99"/>
      <c r="K17" s="102"/>
    </row>
    <row r="18" spans="2:11" ht="17" thickBot="1" x14ac:dyDescent="0.25">
      <c r="B18" s="307">
        <v>2</v>
      </c>
      <c r="C18" s="308">
        <f>G7</f>
        <v>2</v>
      </c>
      <c r="D18" s="33" t="str">
        <f>C7</f>
        <v>KALAPOTHARAKOS</v>
      </c>
      <c r="E18" s="308">
        <f>G8</f>
        <v>3</v>
      </c>
      <c r="F18" s="33" t="str">
        <f>C8</f>
        <v>POLITOPOULOS</v>
      </c>
      <c r="G18" s="310"/>
      <c r="H18" s="99"/>
      <c r="I18" s="211"/>
      <c r="J18" s="99"/>
      <c r="K18" s="102"/>
    </row>
    <row r="19" spans="2:11" ht="17" thickBot="1" x14ac:dyDescent="0.25">
      <c r="B19" s="1766" t="s">
        <v>1458</v>
      </c>
      <c r="C19" s="1767"/>
      <c r="D19" s="1767"/>
      <c r="E19" s="1767"/>
      <c r="F19" s="1767"/>
      <c r="G19" s="1767"/>
      <c r="H19" s="1767"/>
      <c r="I19" s="1769" t="s">
        <v>2062</v>
      </c>
      <c r="J19" s="1770"/>
      <c r="K19" s="522"/>
    </row>
    <row r="21" spans="2:11" ht="12.75" customHeight="1" x14ac:dyDescent="0.2">
      <c r="C21" s="1760" t="s">
        <v>194</v>
      </c>
      <c r="D21" s="1760"/>
      <c r="E21" s="1760"/>
      <c r="F21" s="1760"/>
      <c r="G21" s="1760"/>
      <c r="H21" s="1760"/>
      <c r="I21" s="1760"/>
      <c r="J21" s="1760"/>
    </row>
    <row r="22" spans="2:11" ht="14" thickBot="1" x14ac:dyDescent="0.2"/>
    <row r="23" spans="2:11" ht="19" thickBot="1" x14ac:dyDescent="0.25">
      <c r="B23" s="1764" t="s">
        <v>1461</v>
      </c>
      <c r="C23" s="1825"/>
      <c r="D23" s="220" t="s">
        <v>1460</v>
      </c>
      <c r="E23" s="1699" t="s">
        <v>18</v>
      </c>
      <c r="F23" s="1826"/>
      <c r="G23" s="295" t="s">
        <v>203</v>
      </c>
      <c r="H23" s="534" t="s">
        <v>199</v>
      </c>
      <c r="I23" s="526"/>
      <c r="J23" s="535" t="s">
        <v>200</v>
      </c>
      <c r="K23" s="526">
        <v>2</v>
      </c>
    </row>
    <row r="24" spans="2:11" x14ac:dyDescent="0.15">
      <c r="B24" s="300" t="s">
        <v>892</v>
      </c>
      <c r="C24" s="301" t="s">
        <v>197</v>
      </c>
      <c r="D24" s="302" t="s">
        <v>2322</v>
      </c>
      <c r="E24" s="303" t="s">
        <v>197</v>
      </c>
      <c r="F24" s="304" t="s">
        <v>2324</v>
      </c>
      <c r="G24" s="305" t="s">
        <v>1041</v>
      </c>
      <c r="H24" s="106" t="s">
        <v>1042</v>
      </c>
      <c r="I24" s="106" t="s">
        <v>1043</v>
      </c>
      <c r="J24" s="106" t="s">
        <v>193</v>
      </c>
      <c r="K24" s="306"/>
    </row>
    <row r="25" spans="2:11" ht="16" x14ac:dyDescent="0.2">
      <c r="B25" s="307">
        <v>1</v>
      </c>
      <c r="C25" s="308">
        <f>G8</f>
        <v>3</v>
      </c>
      <c r="D25" s="33" t="str">
        <f>C8</f>
        <v>POLITOPOULOS</v>
      </c>
      <c r="E25" s="308">
        <f>G9</f>
        <v>4</v>
      </c>
      <c r="F25" s="33" t="str">
        <f>C11</f>
        <v>BELEGRATIS</v>
      </c>
      <c r="G25" s="309"/>
      <c r="H25" s="99"/>
      <c r="I25" s="211"/>
      <c r="J25" s="99"/>
      <c r="K25" s="102"/>
    </row>
    <row r="26" spans="2:11" ht="17" thickBot="1" x14ac:dyDescent="0.25">
      <c r="B26" s="307">
        <v>2</v>
      </c>
      <c r="C26" s="308">
        <f>G7</f>
        <v>2</v>
      </c>
      <c r="D26" s="33" t="str">
        <f>C7</f>
        <v>KALAPOTHARAKOS</v>
      </c>
      <c r="E26" s="308">
        <f>G6</f>
        <v>1</v>
      </c>
      <c r="F26" s="33" t="str">
        <f>C12</f>
        <v>PANAGIOTIDIS</v>
      </c>
      <c r="G26" s="310"/>
      <c r="H26" s="99"/>
      <c r="I26" s="211"/>
      <c r="J26" s="99"/>
      <c r="K26" s="102"/>
    </row>
    <row r="27" spans="2:11" ht="17" thickBot="1" x14ac:dyDescent="0.25">
      <c r="B27" s="1766" t="s">
        <v>1458</v>
      </c>
      <c r="C27" s="1767"/>
      <c r="D27" s="1767"/>
      <c r="E27" s="1767"/>
      <c r="F27" s="1767"/>
      <c r="G27" s="1767"/>
      <c r="H27" s="1767"/>
      <c r="I27" s="1769" t="s">
        <v>2062</v>
      </c>
      <c r="J27" s="1770"/>
      <c r="K27" s="522"/>
    </row>
    <row r="29" spans="2:11" ht="12.75" customHeight="1" x14ac:dyDescent="0.2">
      <c r="C29" s="1760" t="s">
        <v>194</v>
      </c>
      <c r="D29" s="1760"/>
      <c r="E29" s="1760"/>
      <c r="F29" s="1760"/>
      <c r="G29" s="1760"/>
      <c r="H29" s="1760"/>
      <c r="I29" s="1760"/>
      <c r="J29" s="1760"/>
    </row>
    <row r="30" spans="2:11" ht="14" thickBot="1" x14ac:dyDescent="0.2"/>
    <row r="31" spans="2:11" ht="19" thickBot="1" x14ac:dyDescent="0.25">
      <c r="B31" s="1764" t="s">
        <v>1461</v>
      </c>
      <c r="C31" s="1825"/>
      <c r="D31" s="220" t="s">
        <v>1460</v>
      </c>
      <c r="E31" s="1699" t="s">
        <v>18</v>
      </c>
      <c r="F31" s="1826"/>
      <c r="G31" s="295" t="s">
        <v>203</v>
      </c>
      <c r="H31" s="534" t="s">
        <v>199</v>
      </c>
      <c r="I31" s="526"/>
      <c r="J31" s="535" t="s">
        <v>200</v>
      </c>
      <c r="K31" s="526">
        <v>3</v>
      </c>
    </row>
    <row r="32" spans="2:11" x14ac:dyDescent="0.15">
      <c r="B32" s="300" t="s">
        <v>892</v>
      </c>
      <c r="C32" s="301" t="s">
        <v>197</v>
      </c>
      <c r="D32" s="302" t="s">
        <v>2322</v>
      </c>
      <c r="E32" s="303" t="s">
        <v>197</v>
      </c>
      <c r="F32" s="304" t="s">
        <v>2324</v>
      </c>
      <c r="G32" s="305" t="s">
        <v>1041</v>
      </c>
      <c r="H32" s="106" t="s">
        <v>1042</v>
      </c>
      <c r="I32" s="106" t="s">
        <v>1043</v>
      </c>
      <c r="J32" s="106" t="s">
        <v>193</v>
      </c>
      <c r="K32" s="306" t="s">
        <v>2063</v>
      </c>
    </row>
    <row r="33" spans="2:11" ht="16" x14ac:dyDescent="0.2">
      <c r="B33" s="307">
        <v>1</v>
      </c>
      <c r="C33" s="308">
        <f>G8</f>
        <v>3</v>
      </c>
      <c r="D33" s="33" t="str">
        <f>C6</f>
        <v>KONTOGIANNOPOULOU</v>
      </c>
      <c r="E33" s="308">
        <f>G7</f>
        <v>2</v>
      </c>
      <c r="F33" s="33" t="str">
        <f>C10</f>
        <v>TSOUBANAS</v>
      </c>
      <c r="G33" s="309"/>
      <c r="H33" s="99"/>
      <c r="I33" s="211"/>
      <c r="J33" s="99"/>
      <c r="K33" s="102"/>
    </row>
    <row r="34" spans="2:11" ht="17" thickBot="1" x14ac:dyDescent="0.25">
      <c r="B34" s="307">
        <v>2</v>
      </c>
      <c r="C34" s="308">
        <f>G9</f>
        <v>4</v>
      </c>
      <c r="D34" s="33" t="str">
        <f>C11</f>
        <v>BELEGRATIS</v>
      </c>
      <c r="E34" s="308">
        <f>G6</f>
        <v>1</v>
      </c>
      <c r="F34" s="33" t="str">
        <f>C12</f>
        <v>PANAGIOTIDIS</v>
      </c>
      <c r="G34" s="310"/>
      <c r="H34" s="99"/>
      <c r="I34" s="211"/>
      <c r="J34" s="99"/>
      <c r="K34" s="102"/>
    </row>
    <row r="35" spans="2:11" ht="17" thickBot="1" x14ac:dyDescent="0.25">
      <c r="B35" s="1766" t="s">
        <v>1458</v>
      </c>
      <c r="C35" s="1767"/>
      <c r="D35" s="1767"/>
      <c r="E35" s="1767"/>
      <c r="F35" s="1767"/>
      <c r="G35" s="1767"/>
      <c r="H35" s="1767"/>
      <c r="I35" s="1769" t="s">
        <v>2062</v>
      </c>
      <c r="J35" s="1770"/>
      <c r="K35" s="522"/>
    </row>
    <row r="37" spans="2:11" ht="12.75" customHeight="1" x14ac:dyDescent="0.2">
      <c r="C37" s="1760" t="s">
        <v>194</v>
      </c>
      <c r="D37" s="1760"/>
      <c r="E37" s="1760"/>
      <c r="F37" s="1760"/>
      <c r="G37" s="1760"/>
      <c r="H37" s="1760"/>
      <c r="I37" s="1760"/>
      <c r="J37" s="1760"/>
    </row>
    <row r="38" spans="2:11" ht="14" thickBot="1" x14ac:dyDescent="0.2"/>
    <row r="39" spans="2:11" ht="19" thickBot="1" x14ac:dyDescent="0.25">
      <c r="B39" s="1764" t="s">
        <v>1461</v>
      </c>
      <c r="C39" s="1825"/>
      <c r="D39" s="220" t="s">
        <v>1460</v>
      </c>
      <c r="E39" s="1699" t="s">
        <v>18</v>
      </c>
      <c r="F39" s="1826"/>
      <c r="G39" s="295" t="s">
        <v>203</v>
      </c>
      <c r="H39" s="534" t="s">
        <v>199</v>
      </c>
      <c r="I39" s="526"/>
      <c r="J39" s="535" t="s">
        <v>200</v>
      </c>
      <c r="K39" s="526">
        <v>4</v>
      </c>
    </row>
    <row r="40" spans="2:11" x14ac:dyDescent="0.15">
      <c r="B40" s="300" t="s">
        <v>892</v>
      </c>
      <c r="C40" s="301" t="s">
        <v>197</v>
      </c>
      <c r="D40" s="302" t="s">
        <v>2322</v>
      </c>
      <c r="E40" s="303" t="s">
        <v>197</v>
      </c>
      <c r="F40" s="304" t="s">
        <v>2324</v>
      </c>
      <c r="G40" s="305" t="s">
        <v>1041</v>
      </c>
      <c r="H40" s="106" t="s">
        <v>1042</v>
      </c>
      <c r="I40" s="106" t="s">
        <v>1043</v>
      </c>
      <c r="J40" s="106" t="s">
        <v>193</v>
      </c>
      <c r="K40" s="306" t="s">
        <v>2063</v>
      </c>
    </row>
    <row r="41" spans="2:11" ht="16" x14ac:dyDescent="0.2">
      <c r="B41" s="307">
        <v>1</v>
      </c>
      <c r="C41" s="308">
        <f>G8</f>
        <v>3</v>
      </c>
      <c r="D41" s="33" t="str">
        <f>C8</f>
        <v>POLITOPOULOS</v>
      </c>
      <c r="E41" s="308">
        <f>G6</f>
        <v>1</v>
      </c>
      <c r="F41" s="33" t="str">
        <f>C12</f>
        <v>PANAGIOTIDIS</v>
      </c>
      <c r="G41" s="309"/>
      <c r="H41" s="99"/>
      <c r="I41" s="211"/>
      <c r="J41" s="99"/>
      <c r="K41" s="102"/>
    </row>
    <row r="42" spans="2:11" ht="17" thickBot="1" x14ac:dyDescent="0.25">
      <c r="B42" s="307">
        <v>2</v>
      </c>
      <c r="C42" s="308">
        <f>G7</f>
        <v>2</v>
      </c>
      <c r="D42" s="33" t="str">
        <f>C7</f>
        <v>KALAPOTHARAKOS</v>
      </c>
      <c r="E42" s="308">
        <f>G9</f>
        <v>4</v>
      </c>
      <c r="F42" s="33" t="str">
        <f>C11</f>
        <v>BELEGRATIS</v>
      </c>
      <c r="G42" s="310"/>
      <c r="H42" s="99"/>
      <c r="I42" s="211"/>
      <c r="J42" s="99"/>
      <c r="K42" s="102"/>
    </row>
    <row r="43" spans="2:11" ht="17" thickBot="1" x14ac:dyDescent="0.25">
      <c r="B43" s="1766" t="s">
        <v>1458</v>
      </c>
      <c r="C43" s="1767"/>
      <c r="D43" s="1767"/>
      <c r="E43" s="1767"/>
      <c r="F43" s="1767"/>
      <c r="G43" s="1767"/>
      <c r="H43" s="1767"/>
      <c r="I43" s="1769" t="s">
        <v>2062</v>
      </c>
      <c r="J43" s="1770"/>
      <c r="K43" s="522"/>
    </row>
    <row r="45" spans="2:11" ht="12.75" customHeight="1" x14ac:dyDescent="0.2">
      <c r="C45" s="1760" t="s">
        <v>194</v>
      </c>
      <c r="D45" s="1760"/>
      <c r="E45" s="1760"/>
      <c r="F45" s="1760"/>
      <c r="G45" s="1760"/>
      <c r="H45" s="1760"/>
      <c r="I45" s="1760"/>
      <c r="J45" s="1760"/>
    </row>
    <row r="46" spans="2:11" ht="14" thickBot="1" x14ac:dyDescent="0.2"/>
    <row r="47" spans="2:11" ht="19" thickBot="1" x14ac:dyDescent="0.25">
      <c r="B47" s="1764" t="s">
        <v>1461</v>
      </c>
      <c r="C47" s="1825"/>
      <c r="D47" s="220" t="s">
        <v>1460</v>
      </c>
      <c r="E47" s="1699" t="s">
        <v>18</v>
      </c>
      <c r="F47" s="1826"/>
      <c r="G47" s="295" t="s">
        <v>203</v>
      </c>
      <c r="H47" s="534" t="s">
        <v>199</v>
      </c>
      <c r="I47" s="526"/>
      <c r="J47" s="535" t="s">
        <v>200</v>
      </c>
      <c r="K47" s="526">
        <v>5</v>
      </c>
    </row>
    <row r="48" spans="2:11" x14ac:dyDescent="0.15">
      <c r="B48" s="300" t="s">
        <v>892</v>
      </c>
      <c r="C48" s="301" t="s">
        <v>197</v>
      </c>
      <c r="D48" s="302" t="s">
        <v>2322</v>
      </c>
      <c r="E48" s="303" t="s">
        <v>197</v>
      </c>
      <c r="F48" s="304" t="s">
        <v>2324</v>
      </c>
      <c r="G48" s="305" t="s">
        <v>1041</v>
      </c>
      <c r="H48" s="106" t="s">
        <v>1042</v>
      </c>
      <c r="I48" s="106" t="s">
        <v>1043</v>
      </c>
      <c r="J48" s="106" t="s">
        <v>193</v>
      </c>
      <c r="K48" s="306" t="s">
        <v>2063</v>
      </c>
    </row>
    <row r="49" spans="2:11" ht="16" x14ac:dyDescent="0.2">
      <c r="B49" s="307">
        <v>1</v>
      </c>
      <c r="C49" s="308">
        <f>G8</f>
        <v>3</v>
      </c>
      <c r="D49" s="33" t="str">
        <f>C10</f>
        <v>TSOUBANAS</v>
      </c>
      <c r="E49" s="308">
        <f>G6</f>
        <v>1</v>
      </c>
      <c r="F49" s="33" t="str">
        <f>C9</f>
        <v>PAPAGEORGIOU</v>
      </c>
      <c r="G49" s="309"/>
      <c r="H49" s="99"/>
      <c r="I49" s="211"/>
      <c r="J49" s="99"/>
      <c r="K49" s="102"/>
    </row>
    <row r="50" spans="2:11" ht="17" thickBot="1" x14ac:dyDescent="0.25">
      <c r="B50" s="307">
        <v>2</v>
      </c>
      <c r="C50" s="308">
        <f>G9</f>
        <v>4</v>
      </c>
      <c r="D50" s="33" t="str">
        <f>C6</f>
        <v>KONTOGIANNOPOULOU</v>
      </c>
      <c r="E50" s="308">
        <f>G7</f>
        <v>2</v>
      </c>
      <c r="F50" s="33" t="str">
        <f>C7</f>
        <v>KALAPOTHARAKOS</v>
      </c>
      <c r="G50" s="310"/>
      <c r="H50" s="99"/>
      <c r="I50" s="211"/>
      <c r="J50" s="99"/>
      <c r="K50" s="102"/>
    </row>
    <row r="51" spans="2:11" ht="17" thickBot="1" x14ac:dyDescent="0.25">
      <c r="B51" s="1766" t="s">
        <v>1458</v>
      </c>
      <c r="C51" s="1767"/>
      <c r="D51" s="1767"/>
      <c r="E51" s="1767"/>
      <c r="F51" s="1767"/>
      <c r="G51" s="1767"/>
      <c r="H51" s="1767"/>
      <c r="I51" s="1769" t="s">
        <v>2062</v>
      </c>
      <c r="J51" s="1770"/>
      <c r="K51" s="522"/>
    </row>
    <row r="52" spans="2:11" ht="16" x14ac:dyDescent="0.2">
      <c r="B52" s="523"/>
      <c r="C52"/>
      <c r="D52"/>
      <c r="E52"/>
      <c r="F52"/>
      <c r="G52"/>
      <c r="H52"/>
      <c r="I52"/>
      <c r="J52"/>
      <c r="K52"/>
    </row>
    <row r="53" spans="2:11" ht="12.75" customHeight="1" x14ac:dyDescent="0.2">
      <c r="C53" s="1760" t="s">
        <v>194</v>
      </c>
      <c r="D53" s="1760"/>
      <c r="E53" s="1760"/>
      <c r="F53" s="1760"/>
      <c r="G53" s="1760"/>
      <c r="H53" s="1760"/>
      <c r="I53" s="1760"/>
      <c r="J53" s="1760"/>
      <c r="K53"/>
    </row>
    <row r="54" spans="2:11" ht="14" thickBot="1" x14ac:dyDescent="0.2"/>
    <row r="55" spans="2:11" ht="19" thickBot="1" x14ac:dyDescent="0.25">
      <c r="B55" s="1764" t="s">
        <v>1461</v>
      </c>
      <c r="C55" s="1825"/>
      <c r="D55" s="220" t="s">
        <v>1460</v>
      </c>
      <c r="E55" s="1699" t="s">
        <v>18</v>
      </c>
      <c r="F55" s="1826"/>
      <c r="G55" s="295" t="s">
        <v>203</v>
      </c>
      <c r="H55" s="534" t="s">
        <v>199</v>
      </c>
      <c r="I55" s="526"/>
      <c r="J55" s="535" t="s">
        <v>200</v>
      </c>
      <c r="K55" s="526">
        <v>6</v>
      </c>
    </row>
    <row r="56" spans="2:11" x14ac:dyDescent="0.15">
      <c r="B56" s="300" t="s">
        <v>892</v>
      </c>
      <c r="C56" s="301" t="s">
        <v>197</v>
      </c>
      <c r="D56" s="302" t="s">
        <v>2322</v>
      </c>
      <c r="E56" s="303" t="s">
        <v>197</v>
      </c>
      <c r="F56" s="304" t="s">
        <v>2324</v>
      </c>
      <c r="G56" s="305" t="s">
        <v>1041</v>
      </c>
      <c r="H56" s="106" t="s">
        <v>1042</v>
      </c>
      <c r="I56" s="106" t="s">
        <v>1043</v>
      </c>
      <c r="J56" s="106" t="s">
        <v>193</v>
      </c>
      <c r="K56" s="306" t="s">
        <v>2063</v>
      </c>
    </row>
    <row r="57" spans="2:11" ht="16" x14ac:dyDescent="0.2">
      <c r="B57" s="307">
        <v>1</v>
      </c>
      <c r="C57" s="308">
        <f>G9</f>
        <v>4</v>
      </c>
      <c r="D57" s="33" t="str">
        <f>C6</f>
        <v>KONTOGIANNOPOULOU</v>
      </c>
      <c r="E57" s="308">
        <f>G8</f>
        <v>3</v>
      </c>
      <c r="F57" s="33" t="str">
        <f>C8</f>
        <v>POLITOPOULOS</v>
      </c>
      <c r="G57" s="309"/>
      <c r="H57" s="99"/>
      <c r="I57" s="211"/>
      <c r="J57" s="99"/>
      <c r="K57" s="102"/>
    </row>
    <row r="58" spans="2:11" ht="17" thickBot="1" x14ac:dyDescent="0.25">
      <c r="B58" s="307">
        <v>2</v>
      </c>
      <c r="C58" s="308">
        <f>G6</f>
        <v>1</v>
      </c>
      <c r="D58" s="33" t="str">
        <f>C9</f>
        <v>PAPAGEORGIOU</v>
      </c>
      <c r="E58" s="308">
        <f>G7</f>
        <v>2</v>
      </c>
      <c r="F58" s="33" t="str">
        <f>C7</f>
        <v>KALAPOTHARAKOS</v>
      </c>
      <c r="G58" s="310"/>
      <c r="H58" s="99"/>
      <c r="I58" s="211"/>
      <c r="J58" s="99"/>
      <c r="K58" s="102"/>
    </row>
    <row r="59" spans="2:11" ht="17" thickBot="1" x14ac:dyDescent="0.25">
      <c r="B59" s="1766" t="s">
        <v>1458</v>
      </c>
      <c r="C59" s="1767"/>
      <c r="D59" s="1767"/>
      <c r="E59" s="1767"/>
      <c r="F59" s="1767"/>
      <c r="G59" s="1767"/>
      <c r="H59" s="1767"/>
      <c r="I59" s="1769" t="s">
        <v>2062</v>
      </c>
      <c r="J59" s="1770"/>
      <c r="K59" s="522"/>
    </row>
    <row r="61" spans="2:11" ht="15.75" customHeight="1" x14ac:dyDescent="0.2">
      <c r="C61" s="1760" t="s">
        <v>194</v>
      </c>
      <c r="D61" s="1760"/>
      <c r="E61" s="1760"/>
      <c r="F61" s="1760"/>
      <c r="G61" s="1760"/>
      <c r="H61" s="1760"/>
      <c r="I61" s="1760"/>
      <c r="J61" s="1760"/>
    </row>
    <row r="62" spans="2:11" ht="15.75" customHeight="1" thickBot="1" x14ac:dyDescent="0.2"/>
    <row r="63" spans="2:11" ht="15.75" customHeight="1" thickBot="1" x14ac:dyDescent="0.25">
      <c r="B63" s="1764" t="s">
        <v>1461</v>
      </c>
      <c r="C63" s="1825"/>
      <c r="D63" s="220" t="s">
        <v>1460</v>
      </c>
      <c r="E63" s="1699" t="s">
        <v>18</v>
      </c>
      <c r="F63" s="1826"/>
      <c r="G63" s="295" t="s">
        <v>203</v>
      </c>
      <c r="H63" s="534" t="s">
        <v>199</v>
      </c>
      <c r="I63" s="526"/>
      <c r="J63" s="535" t="s">
        <v>200</v>
      </c>
      <c r="K63" s="526">
        <v>7</v>
      </c>
    </row>
    <row r="64" spans="2:11" ht="15.75" customHeight="1" x14ac:dyDescent="0.15">
      <c r="B64" s="300" t="s">
        <v>892</v>
      </c>
      <c r="C64" s="301" t="s">
        <v>197</v>
      </c>
      <c r="D64" s="302" t="s">
        <v>2322</v>
      </c>
      <c r="E64" s="303" t="s">
        <v>197</v>
      </c>
      <c r="F64" s="304" t="s">
        <v>2324</v>
      </c>
      <c r="G64" s="305" t="s">
        <v>1041</v>
      </c>
      <c r="H64" s="106" t="s">
        <v>1042</v>
      </c>
      <c r="I64" s="106" t="s">
        <v>1043</v>
      </c>
      <c r="J64" s="106" t="s">
        <v>193</v>
      </c>
      <c r="K64" s="306" t="s">
        <v>2063</v>
      </c>
    </row>
    <row r="65" spans="2:11" ht="15.75" customHeight="1" x14ac:dyDescent="0.2">
      <c r="B65" s="307">
        <v>1</v>
      </c>
      <c r="C65" s="308">
        <f>G7</f>
        <v>2</v>
      </c>
      <c r="D65" s="33" t="str">
        <f>C11</f>
        <v>BELEGRATIS</v>
      </c>
      <c r="E65" s="308">
        <f>G9</f>
        <v>4</v>
      </c>
      <c r="F65" s="33" t="str">
        <f>C6</f>
        <v>KONTOGIANNOPOULOU</v>
      </c>
      <c r="G65" s="309"/>
      <c r="H65" s="99"/>
      <c r="I65" s="211"/>
      <c r="J65" s="99"/>
      <c r="K65" s="102"/>
    </row>
    <row r="66" spans="2:11" ht="15.75" customHeight="1" thickBot="1" x14ac:dyDescent="0.25">
      <c r="B66" s="307">
        <v>2</v>
      </c>
      <c r="C66" s="308">
        <f>G6</f>
        <v>1</v>
      </c>
      <c r="D66" s="33" t="str">
        <f>C9</f>
        <v>PAPAGEORGIOU</v>
      </c>
      <c r="E66" s="308">
        <f>G8</f>
        <v>3</v>
      </c>
      <c r="F66" s="33" t="str">
        <f>C8</f>
        <v>POLITOPOULOS</v>
      </c>
      <c r="G66" s="310"/>
      <c r="H66" s="99"/>
      <c r="I66" s="211"/>
      <c r="J66" s="99"/>
      <c r="K66" s="102"/>
    </row>
    <row r="67" spans="2:11" ht="15.75" customHeight="1" thickBot="1" x14ac:dyDescent="0.25">
      <c r="B67" s="1766" t="s">
        <v>1458</v>
      </c>
      <c r="C67" s="1767"/>
      <c r="D67" s="1767"/>
      <c r="E67" s="1767"/>
      <c r="F67" s="1767"/>
      <c r="G67" s="1767"/>
      <c r="H67" s="1767"/>
      <c r="I67" s="1769" t="s">
        <v>2062</v>
      </c>
      <c r="J67" s="1770"/>
      <c r="K67" s="522"/>
    </row>
    <row r="68" spans="2:11" ht="15.75" customHeight="1" x14ac:dyDescent="0.15"/>
    <row r="69" spans="2:11" ht="15.75" customHeight="1" x14ac:dyDescent="0.2">
      <c r="C69" s="1760" t="s">
        <v>194</v>
      </c>
      <c r="D69" s="1760"/>
      <c r="E69" s="1760"/>
      <c r="F69" s="1760"/>
      <c r="G69" s="1760"/>
      <c r="H69" s="1760"/>
      <c r="I69" s="1760"/>
      <c r="J69" s="1760"/>
    </row>
    <row r="70" spans="2:11" ht="15.75" customHeight="1" thickBot="1" x14ac:dyDescent="0.2"/>
    <row r="71" spans="2:11" ht="15.75" customHeight="1" thickBot="1" x14ac:dyDescent="0.25">
      <c r="B71" s="1764" t="s">
        <v>1461</v>
      </c>
      <c r="C71" s="1825"/>
      <c r="D71" s="220" t="s">
        <v>1460</v>
      </c>
      <c r="E71" s="1699" t="s">
        <v>18</v>
      </c>
      <c r="F71" s="1826"/>
      <c r="G71" s="295" t="s">
        <v>203</v>
      </c>
      <c r="H71" s="534" t="s">
        <v>199</v>
      </c>
      <c r="I71" s="526"/>
      <c r="J71" s="535" t="s">
        <v>200</v>
      </c>
      <c r="K71" s="526">
        <v>8</v>
      </c>
    </row>
    <row r="72" spans="2:1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5.75" customHeight="1" x14ac:dyDescent="0.2">
      <c r="B73" s="307">
        <v>1</v>
      </c>
      <c r="C73" s="308">
        <f>G7</f>
        <v>2</v>
      </c>
      <c r="D73" s="33" t="str">
        <f>C12</f>
        <v>PANAGIOTIDIS</v>
      </c>
      <c r="E73" s="308">
        <f>G9</f>
        <v>4</v>
      </c>
      <c r="F73" s="33" t="str">
        <f>C6</f>
        <v>KONTOGIANNOPOULOU</v>
      </c>
      <c r="G73" s="309"/>
      <c r="H73" s="99"/>
      <c r="I73" s="211"/>
      <c r="J73" s="99"/>
      <c r="K73" s="102"/>
    </row>
    <row r="74" spans="2:11" ht="17" thickBot="1" x14ac:dyDescent="0.25">
      <c r="B74" s="307">
        <v>2</v>
      </c>
      <c r="C74" s="308">
        <f>G8</f>
        <v>3</v>
      </c>
      <c r="D74" s="33" t="str">
        <f>C8</f>
        <v>POLITOPOULOS</v>
      </c>
      <c r="E74" s="308">
        <f>G6</f>
        <v>1</v>
      </c>
      <c r="F74" s="33" t="str">
        <f>C10</f>
        <v>TSOUBANAS</v>
      </c>
      <c r="G74" s="310"/>
      <c r="H74" s="99"/>
      <c r="I74" s="211"/>
      <c r="J74" s="99"/>
      <c r="K74" s="102"/>
    </row>
    <row r="75" spans="2:11" ht="17" thickBot="1" x14ac:dyDescent="0.25">
      <c r="B75" s="1766" t="s">
        <v>1458</v>
      </c>
      <c r="C75" s="1767"/>
      <c r="D75" s="1767"/>
      <c r="E75" s="1767"/>
      <c r="F75" s="1767"/>
      <c r="G75" s="1767"/>
      <c r="H75" s="1767"/>
      <c r="I75" s="1769" t="s">
        <v>2062</v>
      </c>
      <c r="J75" s="1770"/>
      <c r="K75" s="522"/>
    </row>
    <row r="77" spans="2:11" ht="16" x14ac:dyDescent="0.2">
      <c r="B77"/>
      <c r="C77" s="1760" t="s">
        <v>194</v>
      </c>
      <c r="D77" s="1760"/>
      <c r="E77" s="1760"/>
      <c r="F77" s="1760"/>
      <c r="G77" s="1760"/>
      <c r="H77" s="1760"/>
      <c r="I77" s="1760"/>
      <c r="J77" s="1760"/>
      <c r="K77"/>
    </row>
    <row r="78" spans="2:11" ht="14" thickBot="1" x14ac:dyDescent="0.2">
      <c r="B78"/>
      <c r="C78"/>
      <c r="D78"/>
      <c r="E78"/>
      <c r="F78"/>
      <c r="G78"/>
      <c r="H78"/>
      <c r="I78"/>
      <c r="J78"/>
      <c r="K78"/>
    </row>
    <row r="79" spans="2:11" ht="19" thickBot="1" x14ac:dyDescent="0.25">
      <c r="B79" s="1764" t="s">
        <v>1461</v>
      </c>
      <c r="C79" s="1825"/>
      <c r="D79" s="220" t="s">
        <v>1460</v>
      </c>
      <c r="E79" s="1699" t="s">
        <v>18</v>
      </c>
      <c r="F79" s="1826"/>
      <c r="G79" s="295" t="s">
        <v>203</v>
      </c>
      <c r="H79" s="534" t="s">
        <v>199</v>
      </c>
      <c r="I79" s="526"/>
      <c r="J79" s="535" t="s">
        <v>200</v>
      </c>
      <c r="K79" s="526">
        <v>9</v>
      </c>
    </row>
    <row r="80" spans="2:11" x14ac:dyDescent="0.15">
      <c r="B80" s="300" t="s">
        <v>892</v>
      </c>
      <c r="C80" s="301" t="s">
        <v>197</v>
      </c>
      <c r="D80" s="302" t="s">
        <v>2322</v>
      </c>
      <c r="E80" s="303" t="s">
        <v>197</v>
      </c>
      <c r="F80" s="304" t="s">
        <v>2324</v>
      </c>
      <c r="G80" s="305" t="s">
        <v>1041</v>
      </c>
      <c r="H80" s="106" t="s">
        <v>1042</v>
      </c>
      <c r="I80" s="106" t="s">
        <v>1043</v>
      </c>
      <c r="J80" s="106" t="s">
        <v>193</v>
      </c>
      <c r="K80" s="306" t="s">
        <v>2063</v>
      </c>
    </row>
    <row r="81" spans="2:11" ht="16" x14ac:dyDescent="0.2">
      <c r="B81" s="307">
        <v>1</v>
      </c>
      <c r="C81" s="308">
        <f>G7</f>
        <v>2</v>
      </c>
      <c r="D81" s="33" t="str">
        <f>C12</f>
        <v>PANAGIOTIDIS</v>
      </c>
      <c r="E81" s="308">
        <f>G9</f>
        <v>4</v>
      </c>
      <c r="F81" s="33" t="str">
        <f>C9</f>
        <v>PAPAGEORGIOU</v>
      </c>
      <c r="G81" s="309"/>
      <c r="H81" s="99"/>
      <c r="I81" s="211"/>
      <c r="J81" s="99"/>
      <c r="K81" s="102"/>
    </row>
    <row r="82" spans="2:11" ht="17" thickBot="1" x14ac:dyDescent="0.25">
      <c r="B82" s="307">
        <v>2</v>
      </c>
      <c r="C82" s="308">
        <f>G6</f>
        <v>1</v>
      </c>
      <c r="D82" s="33" t="str">
        <f>C10</f>
        <v>TSOUBANAS</v>
      </c>
      <c r="E82" s="308">
        <f>G8</f>
        <v>3</v>
      </c>
      <c r="F82" s="33" t="str">
        <f>C7</f>
        <v>KALAPOTHARAKOS</v>
      </c>
      <c r="G82" s="310"/>
      <c r="H82" s="99"/>
      <c r="I82" s="211"/>
      <c r="J82" s="99"/>
      <c r="K82" s="102"/>
    </row>
    <row r="83" spans="2:11" ht="17" thickBot="1" x14ac:dyDescent="0.25">
      <c r="B83" s="1766" t="s">
        <v>1458</v>
      </c>
      <c r="C83" s="1767"/>
      <c r="D83" s="1767"/>
      <c r="E83" s="1767"/>
      <c r="F83" s="1767"/>
      <c r="G83" s="1767"/>
      <c r="H83" s="1767"/>
      <c r="I83" s="1769" t="s">
        <v>2062</v>
      </c>
      <c r="J83" s="1770"/>
      <c r="K83" s="522"/>
    </row>
    <row r="84" spans="2:11" x14ac:dyDescent="0.15">
      <c r="B84"/>
      <c r="C84"/>
      <c r="D84"/>
      <c r="E84"/>
      <c r="F84"/>
      <c r="G84"/>
      <c r="H84"/>
      <c r="I84"/>
      <c r="J84"/>
      <c r="K84"/>
    </row>
    <row r="85" spans="2:11" ht="16" x14ac:dyDescent="0.2">
      <c r="B85"/>
      <c r="C85" s="1760" t="s">
        <v>194</v>
      </c>
      <c r="D85" s="1760"/>
      <c r="E85" s="1760"/>
      <c r="F85" s="1760"/>
      <c r="G85" s="1760"/>
      <c r="H85" s="1760"/>
      <c r="I85" s="1760"/>
      <c r="J85" s="1760"/>
      <c r="K85"/>
    </row>
    <row r="86" spans="2:11" ht="14" thickBot="1" x14ac:dyDescent="0.2">
      <c r="B86"/>
      <c r="C86"/>
      <c r="D86"/>
      <c r="E86"/>
      <c r="F86"/>
      <c r="G86"/>
      <c r="H86"/>
      <c r="I86"/>
      <c r="J86"/>
      <c r="K86"/>
    </row>
    <row r="87" spans="2:11" ht="19" thickBot="1" x14ac:dyDescent="0.25">
      <c r="B87" s="1764" t="s">
        <v>1461</v>
      </c>
      <c r="C87" s="1825"/>
      <c r="D87" s="220" t="s">
        <v>1460</v>
      </c>
      <c r="E87" s="1699" t="s">
        <v>18</v>
      </c>
      <c r="F87" s="1826"/>
      <c r="G87" s="295" t="s">
        <v>203</v>
      </c>
      <c r="H87" s="534" t="s">
        <v>199</v>
      </c>
      <c r="I87" s="526"/>
      <c r="J87" s="535" t="s">
        <v>200</v>
      </c>
      <c r="K87" s="526">
        <v>10</v>
      </c>
    </row>
    <row r="88" spans="2:11" x14ac:dyDescent="0.15">
      <c r="B88" s="300" t="s">
        <v>892</v>
      </c>
      <c r="C88" s="301" t="s">
        <v>197</v>
      </c>
      <c r="D88" s="302" t="s">
        <v>2322</v>
      </c>
      <c r="E88" s="303" t="s">
        <v>197</v>
      </c>
      <c r="F88" s="304" t="s">
        <v>2324</v>
      </c>
      <c r="G88" s="305" t="s">
        <v>1041</v>
      </c>
      <c r="H88" s="106" t="s">
        <v>1042</v>
      </c>
      <c r="I88" s="106" t="s">
        <v>1043</v>
      </c>
      <c r="J88" s="106" t="s">
        <v>193</v>
      </c>
      <c r="K88" s="306" t="s">
        <v>2063</v>
      </c>
    </row>
    <row r="89" spans="2:11" ht="16" x14ac:dyDescent="0.2">
      <c r="B89" s="307">
        <v>1</v>
      </c>
      <c r="C89" s="308">
        <f>G7</f>
        <v>2</v>
      </c>
      <c r="D89" s="33" t="str">
        <f>C12</f>
        <v>PANAGIOTIDIS</v>
      </c>
      <c r="E89" s="308">
        <f>G6</f>
        <v>1</v>
      </c>
      <c r="F89" s="33" t="str">
        <f>C10</f>
        <v>TSOUBANAS</v>
      </c>
      <c r="G89" s="309"/>
      <c r="H89" s="99"/>
      <c r="I89" s="211"/>
      <c r="J89" s="99"/>
      <c r="K89" s="102"/>
    </row>
    <row r="90" spans="2:11" ht="17" thickBot="1" x14ac:dyDescent="0.25">
      <c r="B90" s="307">
        <v>2</v>
      </c>
      <c r="C90" s="308">
        <f>G8</f>
        <v>3</v>
      </c>
      <c r="D90" s="33" t="str">
        <f>C11</f>
        <v>BELEGRATIS</v>
      </c>
      <c r="E90" s="308">
        <f>G9</f>
        <v>4</v>
      </c>
      <c r="F90" s="33" t="str">
        <f>C9</f>
        <v>PAPAGEORGIOU</v>
      </c>
      <c r="G90" s="310"/>
      <c r="H90" s="99"/>
      <c r="I90" s="211"/>
      <c r="J90" s="99"/>
      <c r="K90" s="102"/>
    </row>
    <row r="91" spans="2:11" ht="17" thickBot="1" x14ac:dyDescent="0.25">
      <c r="B91" s="1766" t="s">
        <v>1458</v>
      </c>
      <c r="C91" s="1767"/>
      <c r="D91" s="1767"/>
      <c r="E91" s="1767"/>
      <c r="F91" s="1767"/>
      <c r="G91" s="1767"/>
      <c r="H91" s="1767"/>
      <c r="I91" s="1769" t="s">
        <v>2062</v>
      </c>
      <c r="J91" s="1770"/>
      <c r="K91" s="522"/>
    </row>
    <row r="92" spans="2:11" x14ac:dyDescent="0.15">
      <c r="B92"/>
      <c r="C92"/>
      <c r="D92"/>
      <c r="E92"/>
      <c r="F92"/>
      <c r="G92"/>
      <c r="H92"/>
      <c r="I92"/>
      <c r="J92"/>
      <c r="K92"/>
    </row>
    <row r="93" spans="2:11" ht="16" x14ac:dyDescent="0.2">
      <c r="B93"/>
      <c r="C93" s="1760" t="s">
        <v>194</v>
      </c>
      <c r="D93" s="1760"/>
      <c r="E93" s="1760"/>
      <c r="F93" s="1760"/>
      <c r="G93" s="1760"/>
      <c r="H93" s="1760"/>
      <c r="I93" s="1760"/>
      <c r="J93" s="1760"/>
      <c r="K93"/>
    </row>
    <row r="94" spans="2:11" ht="14" thickBot="1" x14ac:dyDescent="0.2">
      <c r="B94"/>
      <c r="C94"/>
      <c r="D94"/>
      <c r="E94"/>
      <c r="F94"/>
      <c r="G94"/>
      <c r="H94"/>
      <c r="I94"/>
      <c r="J94"/>
      <c r="K94"/>
    </row>
    <row r="95" spans="2:11" ht="19" thickBot="1" x14ac:dyDescent="0.25">
      <c r="B95" s="1764" t="s">
        <v>1461</v>
      </c>
      <c r="C95" s="1825"/>
      <c r="D95" s="220" t="s">
        <v>1460</v>
      </c>
      <c r="E95" s="1699" t="s">
        <v>18</v>
      </c>
      <c r="F95" s="1826"/>
      <c r="G95" s="295" t="s">
        <v>203</v>
      </c>
      <c r="H95" s="534" t="s">
        <v>199</v>
      </c>
      <c r="I95" s="526"/>
      <c r="J95" s="535" t="s">
        <v>200</v>
      </c>
      <c r="K95" s="526">
        <v>11</v>
      </c>
    </row>
    <row r="96" spans="2:11" ht="19.5" customHeight="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G6</f>
        <v>1</v>
      </c>
      <c r="D97" s="33" t="str">
        <f>C10</f>
        <v>TSOUBANAS</v>
      </c>
      <c r="E97" s="308">
        <f>G8</f>
        <v>3</v>
      </c>
      <c r="F97" s="33" t="str">
        <f>C11</f>
        <v>BELEGRATIS</v>
      </c>
      <c r="G97" s="309"/>
      <c r="H97" s="99"/>
      <c r="I97" s="211"/>
      <c r="J97" s="99"/>
      <c r="K97" s="102"/>
    </row>
    <row r="98" spans="2:11" ht="17" thickBot="1" x14ac:dyDescent="0.25">
      <c r="B98" s="307">
        <v>2</v>
      </c>
      <c r="C98" s="308"/>
      <c r="D98" s="33"/>
      <c r="E98" s="308"/>
      <c r="F98" s="33"/>
      <c r="G98" s="310"/>
      <c r="H98" s="99"/>
      <c r="I98" s="211"/>
      <c r="J98" s="99"/>
      <c r="K98" s="102"/>
    </row>
    <row r="99" spans="2:11" ht="17" thickBot="1" x14ac:dyDescent="0.25">
      <c r="B99" s="1766" t="s">
        <v>1458</v>
      </c>
      <c r="C99" s="1767"/>
      <c r="D99" s="1767"/>
      <c r="E99" s="1767"/>
      <c r="F99" s="1767"/>
      <c r="G99" s="1767"/>
      <c r="H99" s="1767"/>
      <c r="I99" s="1769" t="s">
        <v>2062</v>
      </c>
      <c r="J99" s="1770"/>
      <c r="K99" s="522"/>
    </row>
    <row r="100" spans="2:11" x14ac:dyDescent="0.15">
      <c r="B100"/>
      <c r="C100"/>
      <c r="D100"/>
      <c r="E100"/>
      <c r="F100"/>
      <c r="G100"/>
      <c r="H100"/>
      <c r="I100"/>
      <c r="J100"/>
      <c r="K100"/>
    </row>
    <row r="101" spans="2:11" x14ac:dyDescent="0.15">
      <c r="B101"/>
      <c r="C101"/>
      <c r="D101"/>
      <c r="E101"/>
      <c r="F101"/>
      <c r="G101"/>
      <c r="H101"/>
      <c r="I101"/>
      <c r="J101"/>
      <c r="K101"/>
    </row>
    <row r="102" spans="2:11" x14ac:dyDescent="0.15">
      <c r="B102"/>
      <c r="C102"/>
      <c r="D102"/>
      <c r="E102"/>
      <c r="F102"/>
      <c r="G102"/>
      <c r="H102"/>
      <c r="I102"/>
      <c r="J102"/>
      <c r="K102"/>
    </row>
    <row r="103" spans="2:11" x14ac:dyDescent="0.15">
      <c r="B103"/>
      <c r="C103"/>
      <c r="D103"/>
      <c r="E103"/>
      <c r="F103"/>
      <c r="G103"/>
      <c r="H103"/>
      <c r="I103"/>
      <c r="J103"/>
      <c r="K103"/>
    </row>
    <row r="104" spans="2:11" x14ac:dyDescent="0.15">
      <c r="B104"/>
      <c r="C104"/>
      <c r="D104"/>
      <c r="E104"/>
      <c r="F104"/>
      <c r="G104"/>
      <c r="H104"/>
      <c r="I104"/>
      <c r="J104"/>
      <c r="K104"/>
    </row>
    <row r="105" spans="2:11" x14ac:dyDescent="0.15">
      <c r="B105"/>
      <c r="C105"/>
      <c r="D105"/>
      <c r="E105"/>
      <c r="F105"/>
      <c r="G105"/>
      <c r="H105"/>
      <c r="I105"/>
      <c r="J105"/>
      <c r="K105"/>
    </row>
    <row r="106" spans="2:11" x14ac:dyDescent="0.15">
      <c r="B106"/>
      <c r="C106"/>
      <c r="D106"/>
      <c r="E106"/>
      <c r="F106"/>
      <c r="G106"/>
      <c r="H106"/>
      <c r="I106"/>
      <c r="J106"/>
      <c r="K106"/>
    </row>
    <row r="107" spans="2:11" x14ac:dyDescent="0.15">
      <c r="B107"/>
      <c r="C107"/>
      <c r="D107"/>
      <c r="E107"/>
      <c r="F107"/>
      <c r="G107"/>
      <c r="H107"/>
      <c r="I107"/>
      <c r="J107"/>
      <c r="K107"/>
    </row>
    <row r="108" spans="2:11" x14ac:dyDescent="0.15">
      <c r="B108"/>
      <c r="C108"/>
      <c r="D108"/>
      <c r="E108"/>
      <c r="F108"/>
      <c r="G108"/>
      <c r="H108"/>
      <c r="I108"/>
      <c r="J108"/>
      <c r="K108"/>
    </row>
    <row r="109" spans="2:11" x14ac:dyDescent="0.15">
      <c r="B109"/>
      <c r="C109"/>
      <c r="D109"/>
      <c r="E109"/>
      <c r="F109"/>
      <c r="G109"/>
      <c r="H109"/>
      <c r="I109"/>
      <c r="J109"/>
      <c r="K109"/>
    </row>
    <row r="110" spans="2:11" x14ac:dyDescent="0.15">
      <c r="B110"/>
      <c r="C110"/>
      <c r="D110"/>
      <c r="E110"/>
      <c r="F110"/>
      <c r="G110"/>
      <c r="H110"/>
      <c r="I110"/>
      <c r="J110"/>
      <c r="K110"/>
    </row>
    <row r="111" spans="2:11" x14ac:dyDescent="0.15">
      <c r="B111"/>
      <c r="C111"/>
      <c r="D111"/>
      <c r="E111"/>
      <c r="F111"/>
      <c r="G111"/>
      <c r="H111"/>
      <c r="I111"/>
      <c r="J111"/>
      <c r="K111"/>
    </row>
    <row r="112" spans="2:11" x14ac:dyDescent="0.15">
      <c r="B112"/>
      <c r="C112"/>
      <c r="D112"/>
      <c r="E112"/>
      <c r="F112"/>
      <c r="G112"/>
      <c r="H112"/>
      <c r="I112"/>
      <c r="J112"/>
      <c r="K112"/>
    </row>
    <row r="113" spans="2:11" x14ac:dyDescent="0.15">
      <c r="B113"/>
      <c r="C113"/>
      <c r="D113"/>
      <c r="E113"/>
      <c r="F113"/>
      <c r="G113"/>
      <c r="H113"/>
      <c r="I113"/>
      <c r="J113"/>
      <c r="K113"/>
    </row>
    <row r="114" spans="2:11" x14ac:dyDescent="0.15">
      <c r="B114"/>
      <c r="C114"/>
      <c r="D114"/>
      <c r="E114"/>
      <c r="F114"/>
      <c r="G114"/>
      <c r="H114"/>
      <c r="I114"/>
      <c r="J114"/>
      <c r="K114"/>
    </row>
    <row r="115" spans="2:11" x14ac:dyDescent="0.15">
      <c r="B115"/>
      <c r="C115"/>
      <c r="D115"/>
      <c r="E115"/>
      <c r="F115"/>
      <c r="G115"/>
      <c r="H115"/>
      <c r="I115"/>
      <c r="J115"/>
      <c r="K115"/>
    </row>
    <row r="116" spans="2:11" x14ac:dyDescent="0.15">
      <c r="B116"/>
      <c r="C116"/>
      <c r="D116"/>
      <c r="E116"/>
      <c r="F116"/>
      <c r="G116"/>
      <c r="H116"/>
      <c r="I116"/>
      <c r="J116"/>
      <c r="K116"/>
    </row>
    <row r="117" spans="2:11" x14ac:dyDescent="0.15">
      <c r="B117"/>
      <c r="C117"/>
      <c r="D117"/>
      <c r="E117"/>
      <c r="F117"/>
      <c r="G117"/>
      <c r="H117"/>
      <c r="I117"/>
      <c r="J117"/>
      <c r="K117"/>
    </row>
    <row r="118" spans="2:11" x14ac:dyDescent="0.15">
      <c r="B118"/>
      <c r="C118"/>
      <c r="D118"/>
      <c r="E118"/>
      <c r="F118"/>
      <c r="G118"/>
      <c r="H118"/>
      <c r="I118"/>
      <c r="J118"/>
      <c r="K118"/>
    </row>
    <row r="119" spans="2:11" x14ac:dyDescent="0.15">
      <c r="B119"/>
      <c r="C119"/>
      <c r="D119"/>
      <c r="E119"/>
      <c r="F119"/>
      <c r="G119"/>
      <c r="H119"/>
      <c r="I119"/>
      <c r="J119"/>
      <c r="K119"/>
    </row>
    <row r="120" spans="2:11" x14ac:dyDescent="0.15">
      <c r="B120"/>
      <c r="C120"/>
      <c r="D120"/>
      <c r="E120"/>
      <c r="F120"/>
      <c r="G120"/>
      <c r="H120"/>
      <c r="I120"/>
      <c r="J120"/>
      <c r="K120"/>
    </row>
    <row r="121" spans="2:11" x14ac:dyDescent="0.15">
      <c r="B121"/>
      <c r="C121"/>
      <c r="D121"/>
      <c r="E121"/>
      <c r="F121"/>
      <c r="G121"/>
      <c r="H121"/>
      <c r="I121"/>
      <c r="J121"/>
      <c r="K121"/>
    </row>
    <row r="122" spans="2:11" x14ac:dyDescent="0.15">
      <c r="B122"/>
      <c r="C122"/>
      <c r="D122"/>
      <c r="E122"/>
      <c r="F122"/>
      <c r="G122"/>
      <c r="H122"/>
      <c r="I122"/>
      <c r="J122"/>
      <c r="K122"/>
    </row>
    <row r="123" spans="2:11" x14ac:dyDescent="0.15">
      <c r="B123"/>
      <c r="C123"/>
      <c r="D123"/>
      <c r="E123"/>
      <c r="F123"/>
      <c r="G123"/>
      <c r="H123"/>
      <c r="I123"/>
      <c r="J123"/>
      <c r="K123"/>
    </row>
    <row r="124" spans="2:11" x14ac:dyDescent="0.15">
      <c r="B124"/>
      <c r="C124"/>
      <c r="D124"/>
      <c r="E124"/>
      <c r="F124"/>
      <c r="G124"/>
      <c r="H124"/>
      <c r="I124"/>
      <c r="J124"/>
      <c r="K124"/>
    </row>
    <row r="125" spans="2:11" x14ac:dyDescent="0.15">
      <c r="B125"/>
      <c r="C125"/>
      <c r="D125"/>
      <c r="E125"/>
      <c r="F125"/>
      <c r="G125"/>
      <c r="H125"/>
      <c r="I125"/>
      <c r="J125"/>
      <c r="K125"/>
    </row>
    <row r="126" spans="2:11" x14ac:dyDescent="0.15">
      <c r="B126"/>
      <c r="C126"/>
      <c r="D126"/>
      <c r="E126"/>
      <c r="F126"/>
      <c r="G126"/>
      <c r="H126"/>
      <c r="I126"/>
      <c r="J126"/>
      <c r="K126"/>
    </row>
    <row r="127" spans="2:11" x14ac:dyDescent="0.15">
      <c r="B127"/>
      <c r="C127"/>
      <c r="D127"/>
      <c r="E127"/>
      <c r="F127"/>
      <c r="G127"/>
      <c r="H127"/>
      <c r="I127"/>
      <c r="J127"/>
      <c r="K127"/>
    </row>
    <row r="128" spans="2:11" x14ac:dyDescent="0.15">
      <c r="B128"/>
      <c r="C128"/>
      <c r="D128"/>
      <c r="E128"/>
      <c r="F128"/>
      <c r="G128"/>
      <c r="H128"/>
      <c r="I128"/>
      <c r="J128"/>
      <c r="K128"/>
    </row>
    <row r="129" spans="2:11" x14ac:dyDescent="0.15">
      <c r="B129"/>
      <c r="C129"/>
      <c r="D129"/>
      <c r="E129"/>
      <c r="F129"/>
      <c r="G129"/>
      <c r="H129"/>
      <c r="I129"/>
      <c r="J129"/>
      <c r="K129"/>
    </row>
    <row r="130" spans="2:11" x14ac:dyDescent="0.15">
      <c r="B130"/>
      <c r="C130"/>
      <c r="D130"/>
      <c r="E130"/>
      <c r="F130"/>
      <c r="G130"/>
      <c r="H130"/>
      <c r="I130"/>
      <c r="J130"/>
      <c r="K130"/>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5" spans="2:11" x14ac:dyDescent="0.15">
      <c r="B135"/>
      <c r="C135"/>
      <c r="D135"/>
      <c r="E135"/>
      <c r="F135"/>
      <c r="G135"/>
      <c r="H135"/>
      <c r="I135"/>
      <c r="J135"/>
      <c r="K135"/>
    </row>
    <row r="136" spans="2:11" x14ac:dyDescent="0.15">
      <c r="B136"/>
      <c r="C136"/>
      <c r="D136"/>
      <c r="E136"/>
      <c r="F136"/>
      <c r="G136"/>
      <c r="H136"/>
      <c r="I136"/>
      <c r="J136"/>
      <c r="K136"/>
    </row>
    <row r="137" spans="2:11" x14ac:dyDescent="0.15">
      <c r="B137"/>
      <c r="C137"/>
      <c r="D137"/>
      <c r="E137"/>
      <c r="F137"/>
      <c r="G137"/>
      <c r="H137"/>
      <c r="I137"/>
      <c r="J137"/>
      <c r="K137"/>
    </row>
    <row r="138" spans="2:11" x14ac:dyDescent="0.15">
      <c r="B138"/>
      <c r="C138"/>
      <c r="D138"/>
      <c r="E138"/>
      <c r="F138"/>
      <c r="G138"/>
      <c r="H138"/>
      <c r="I138"/>
      <c r="J138"/>
      <c r="K138"/>
    </row>
    <row r="139" spans="2:1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sheetData>
  <sheetProtection password="CF27" sheet="1" objects="1" scenarios="1"/>
  <mergeCells count="65">
    <mergeCell ref="C53:J53"/>
    <mergeCell ref="C29:J29"/>
    <mergeCell ref="C37:J37"/>
    <mergeCell ref="E31:F31"/>
    <mergeCell ref="C45:J45"/>
    <mergeCell ref="B47:C47"/>
    <mergeCell ref="I51:J51"/>
    <mergeCell ref="I43:J43"/>
    <mergeCell ref="B39:C39"/>
    <mergeCell ref="E47:F47"/>
    <mergeCell ref="B31:C31"/>
    <mergeCell ref="B35:H35"/>
    <mergeCell ref="I35:J35"/>
    <mergeCell ref="E39:F39"/>
    <mergeCell ref="B51:H51"/>
    <mergeCell ref="B43:H43"/>
    <mergeCell ref="C93:J93"/>
    <mergeCell ref="I91:J91"/>
    <mergeCell ref="I59:J59"/>
    <mergeCell ref="C61:J61"/>
    <mergeCell ref="B63:C63"/>
    <mergeCell ref="E63:F63"/>
    <mergeCell ref="E79:F79"/>
    <mergeCell ref="B79:C79"/>
    <mergeCell ref="E15:F15"/>
    <mergeCell ref="B27:H27"/>
    <mergeCell ref="B19:H19"/>
    <mergeCell ref="I19:J19"/>
    <mergeCell ref="B15:C15"/>
    <mergeCell ref="C21:J21"/>
    <mergeCell ref="E23:F23"/>
    <mergeCell ref="B23:C23"/>
    <mergeCell ref="I27:J27"/>
    <mergeCell ref="C2:I2"/>
    <mergeCell ref="B4:D4"/>
    <mergeCell ref="B5:D5"/>
    <mergeCell ref="C6:D6"/>
    <mergeCell ref="C13:J13"/>
    <mergeCell ref="C7:D7"/>
    <mergeCell ref="C8:D8"/>
    <mergeCell ref="C9:D9"/>
    <mergeCell ref="C10:D10"/>
    <mergeCell ref="C11:D11"/>
    <mergeCell ref="C12:D12"/>
    <mergeCell ref="B99:H99"/>
    <mergeCell ref="I99:J99"/>
    <mergeCell ref="I67:J67"/>
    <mergeCell ref="B75:H75"/>
    <mergeCell ref="I75:J75"/>
    <mergeCell ref="C77:J77"/>
    <mergeCell ref="C85:J85"/>
    <mergeCell ref="I83:J83"/>
    <mergeCell ref="C69:J69"/>
    <mergeCell ref="B71:C71"/>
    <mergeCell ref="B95:C95"/>
    <mergeCell ref="E95:F95"/>
    <mergeCell ref="B87:C87"/>
    <mergeCell ref="E87:F87"/>
    <mergeCell ref="B91:H91"/>
    <mergeCell ref="B83:H83"/>
    <mergeCell ref="B55:C55"/>
    <mergeCell ref="E55:F55"/>
    <mergeCell ref="E71:F71"/>
    <mergeCell ref="B59:H59"/>
    <mergeCell ref="B67:H67"/>
  </mergeCells>
  <phoneticPr fontId="0" type="noConversion"/>
  <pageMargins left="0" right="0" top="0.39370078740157483" bottom="0" header="0" footer="0"/>
  <pageSetup paperSize="9" orientation="portrait" horizontalDpi="360" verticalDpi="360"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Foglio189"/>
  <dimension ref="A1:P38"/>
  <sheetViews>
    <sheetView workbookViewId="0">
      <selection sqref="A1:K1"/>
    </sheetView>
  </sheetViews>
  <sheetFormatPr baseColWidth="10" defaultColWidth="8.83203125" defaultRowHeight="13" x14ac:dyDescent="0.15"/>
  <cols>
    <col min="1" max="1" width="18" style="15" customWidth="1"/>
    <col min="2" max="8" width="5.33203125" style="15" customWidth="1"/>
    <col min="9" max="11" width="6.1640625" style="15" customWidth="1"/>
    <col min="12" max="12" width="5.33203125" style="15" customWidth="1"/>
    <col min="13" max="13" width="8.1640625" style="15" customWidth="1"/>
    <col min="14" max="14" width="5.83203125" style="15" customWidth="1"/>
    <col min="15" max="16384" width="8.83203125" style="15"/>
  </cols>
  <sheetData>
    <row r="1" spans="1:16" ht="24" customHeight="1" x14ac:dyDescent="0.2">
      <c r="A1" s="895" t="s">
        <v>1995</v>
      </c>
      <c r="B1" s="2233"/>
      <c r="C1" s="2233"/>
      <c r="D1" s="2233"/>
      <c r="E1" s="2233"/>
      <c r="F1" s="2233"/>
      <c r="G1" s="2233"/>
      <c r="H1" s="2233"/>
      <c r="I1" s="2233"/>
      <c r="J1" s="2233"/>
      <c r="K1" s="2233"/>
      <c r="L1" s="2233"/>
      <c r="M1" s="2233"/>
      <c r="N1" s="2233"/>
      <c r="P1" s="346"/>
    </row>
    <row r="2" spans="1:16" ht="20" customHeight="1" x14ac:dyDescent="0.2">
      <c r="A2" s="148"/>
      <c r="B2" s="148"/>
      <c r="C2" s="148"/>
      <c r="D2" s="148"/>
      <c r="E2" s="148"/>
      <c r="F2" s="148"/>
      <c r="G2" s="148"/>
      <c r="H2" s="1797" t="s">
        <v>664</v>
      </c>
      <c r="I2" s="1797"/>
      <c r="J2" s="1797"/>
      <c r="K2" s="1797"/>
      <c r="L2" s="1798"/>
      <c r="M2" s="2137"/>
      <c r="N2" s="2137"/>
      <c r="P2" s="148"/>
    </row>
    <row r="3" spans="1:16" ht="20" customHeight="1" x14ac:dyDescent="0.2">
      <c r="A3" s="148"/>
      <c r="B3" s="148"/>
      <c r="C3" s="148"/>
      <c r="D3" s="148"/>
      <c r="E3" s="148"/>
      <c r="F3" s="148"/>
      <c r="G3" s="148"/>
      <c r="H3" s="148"/>
      <c r="I3" s="148"/>
      <c r="J3" s="148"/>
      <c r="K3" s="148"/>
      <c r="L3" s="148"/>
      <c r="M3" s="148"/>
      <c r="N3" s="148"/>
      <c r="P3" s="148"/>
    </row>
    <row r="4" spans="1:16" ht="20" customHeight="1" thickBot="1" x14ac:dyDescent="0.25">
      <c r="A4" s="1716" t="s">
        <v>576</v>
      </c>
      <c r="B4" s="1716"/>
      <c r="C4" s="1716"/>
      <c r="D4" s="1716"/>
      <c r="E4" s="1716"/>
      <c r="F4" s="1716"/>
      <c r="G4" s="1716"/>
      <c r="H4" s="1716"/>
      <c r="I4" s="113"/>
      <c r="J4" s="113"/>
      <c r="K4" s="113"/>
      <c r="L4" s="113"/>
      <c r="M4" s="148"/>
      <c r="N4" s="148"/>
      <c r="P4" s="148"/>
    </row>
    <row r="5" spans="1:16" ht="20" customHeight="1" x14ac:dyDescent="0.2">
      <c r="A5" s="1791"/>
      <c r="B5" s="1778">
        <f>A8</f>
        <v>0</v>
      </c>
      <c r="C5" s="1778">
        <f>A9</f>
        <v>0</v>
      </c>
      <c r="D5" s="1778">
        <f>A10</f>
        <v>0</v>
      </c>
      <c r="E5" s="1778">
        <f>A11</f>
        <v>0</v>
      </c>
      <c r="F5" s="1784" t="s">
        <v>92</v>
      </c>
      <c r="G5" s="1784" t="s">
        <v>1534</v>
      </c>
      <c r="H5" s="1784" t="s">
        <v>1533</v>
      </c>
      <c r="P5" s="148"/>
    </row>
    <row r="6" spans="1:16" ht="20" customHeight="1" x14ac:dyDescent="0.2">
      <c r="A6" s="1792"/>
      <c r="B6" s="1779"/>
      <c r="C6" s="1779"/>
      <c r="D6" s="1779"/>
      <c r="E6" s="1779"/>
      <c r="F6" s="1785"/>
      <c r="G6" s="1785"/>
      <c r="H6" s="1785"/>
      <c r="I6" s="113"/>
      <c r="J6" s="113"/>
      <c r="K6" s="113"/>
      <c r="L6" s="113"/>
      <c r="M6" s="148"/>
      <c r="N6" s="148"/>
      <c r="O6" s="148"/>
      <c r="P6" s="148"/>
    </row>
    <row r="7" spans="1:16" ht="20" customHeight="1" x14ac:dyDescent="0.2">
      <c r="A7" s="1793"/>
      <c r="B7" s="1779"/>
      <c r="C7" s="1779"/>
      <c r="D7" s="1779"/>
      <c r="E7" s="1779"/>
      <c r="F7" s="1785"/>
      <c r="G7" s="1785"/>
      <c r="H7" s="1785"/>
      <c r="I7" s="113"/>
      <c r="J7" s="113"/>
      <c r="K7" s="113"/>
      <c r="L7" s="113"/>
      <c r="M7" s="148"/>
      <c r="N7" s="148"/>
      <c r="O7" s="148"/>
      <c r="P7" s="148"/>
    </row>
    <row r="8" spans="1:16" ht="20" customHeight="1" x14ac:dyDescent="0.2">
      <c r="A8" s="1337"/>
      <c r="B8" s="1326"/>
      <c r="C8" s="1325"/>
      <c r="D8" s="1325"/>
      <c r="E8" s="1325"/>
      <c r="F8" s="1334"/>
      <c r="G8" s="901"/>
      <c r="H8" s="901"/>
      <c r="I8" s="113"/>
      <c r="J8" s="113"/>
      <c r="K8" s="113"/>
      <c r="L8" s="113"/>
      <c r="M8" s="148"/>
      <c r="N8" s="148"/>
      <c r="O8" s="148"/>
      <c r="P8" s="148"/>
    </row>
    <row r="9" spans="1:16" ht="20" customHeight="1" x14ac:dyDescent="0.2">
      <c r="A9" s="1337"/>
      <c r="B9" s="1325"/>
      <c r="C9" s="1326"/>
      <c r="D9" s="1325"/>
      <c r="E9" s="1325"/>
      <c r="F9" s="1334"/>
      <c r="G9" s="1335"/>
      <c r="H9" s="1335"/>
      <c r="I9" s="113"/>
      <c r="J9" s="113"/>
      <c r="K9" s="113"/>
      <c r="L9" s="113"/>
      <c r="M9" s="148"/>
      <c r="N9" s="148"/>
      <c r="O9" s="148"/>
      <c r="P9" s="148"/>
    </row>
    <row r="10" spans="1:16" ht="20" customHeight="1" x14ac:dyDescent="0.2">
      <c r="A10" s="1337"/>
      <c r="B10" s="1325"/>
      <c r="C10" s="1325"/>
      <c r="D10" s="1326"/>
      <c r="E10" s="1325"/>
      <c r="F10" s="1334"/>
      <c r="G10" s="1335"/>
      <c r="H10" s="1335"/>
      <c r="I10" s="113"/>
      <c r="J10" s="113"/>
      <c r="K10" s="113"/>
      <c r="L10" s="113"/>
      <c r="M10" s="148"/>
      <c r="N10" s="148"/>
      <c r="O10" s="148"/>
      <c r="P10" s="148"/>
    </row>
    <row r="11" spans="1:16" ht="20" customHeight="1" thickBot="1" x14ac:dyDescent="0.25">
      <c r="A11" s="1338"/>
      <c r="B11" s="1328"/>
      <c r="C11" s="1328"/>
      <c r="D11" s="1328"/>
      <c r="E11" s="1343"/>
      <c r="F11" s="1336"/>
      <c r="G11" s="1336"/>
      <c r="H11" s="1344"/>
      <c r="I11" s="113"/>
      <c r="J11" s="113"/>
      <c r="K11" s="113"/>
      <c r="L11" s="113"/>
      <c r="M11" s="148"/>
      <c r="N11" s="148"/>
      <c r="O11" s="148"/>
      <c r="P11" s="148"/>
    </row>
    <row r="12" spans="1:16" ht="20" customHeight="1" x14ac:dyDescent="0.2">
      <c r="A12"/>
      <c r="B12"/>
      <c r="C12"/>
      <c r="D12"/>
      <c r="E12"/>
      <c r="F12"/>
      <c r="G12"/>
      <c r="H12"/>
      <c r="I12" s="113"/>
      <c r="J12" s="113"/>
      <c r="K12" s="113"/>
      <c r="L12" s="113"/>
      <c r="M12" s="148"/>
      <c r="N12" s="148"/>
      <c r="O12" s="148"/>
      <c r="P12" s="148"/>
    </row>
    <row r="13" spans="1:16" ht="20" customHeight="1" thickBot="1" x14ac:dyDescent="0.25">
      <c r="A13" s="1716" t="s">
        <v>576</v>
      </c>
      <c r="B13" s="1716"/>
      <c r="C13" s="1716"/>
      <c r="D13" s="1716"/>
      <c r="E13" s="1716"/>
      <c r="F13" s="1716"/>
      <c r="G13" s="1716"/>
      <c r="H13" s="1716"/>
      <c r="I13" s="113"/>
      <c r="J13" s="113"/>
      <c r="K13" s="113"/>
      <c r="L13" s="113"/>
      <c r="M13" s="148"/>
      <c r="N13" s="148"/>
      <c r="O13" s="148"/>
      <c r="P13" s="148"/>
    </row>
    <row r="14" spans="1:16" ht="20" customHeight="1" x14ac:dyDescent="0.2">
      <c r="A14" s="1791"/>
      <c r="B14" s="1778">
        <f>A17</f>
        <v>0</v>
      </c>
      <c r="C14" s="1778">
        <f>A18</f>
        <v>0</v>
      </c>
      <c r="D14" s="1778">
        <f>A19</f>
        <v>0</v>
      </c>
      <c r="E14" s="1778">
        <f>A20</f>
        <v>0</v>
      </c>
      <c r="F14" s="1784" t="s">
        <v>92</v>
      </c>
      <c r="G14" s="1784" t="s">
        <v>1534</v>
      </c>
      <c r="H14" s="1784" t="s">
        <v>1533</v>
      </c>
      <c r="I14" s="113"/>
      <c r="J14" s="113"/>
      <c r="K14" s="113"/>
      <c r="L14" s="113"/>
      <c r="M14" s="148"/>
      <c r="N14" s="148"/>
      <c r="O14" s="148"/>
      <c r="P14" s="148"/>
    </row>
    <row r="15" spans="1:16" ht="20" customHeight="1" x14ac:dyDescent="0.2">
      <c r="A15" s="1792"/>
      <c r="B15" s="1779"/>
      <c r="C15" s="1779"/>
      <c r="D15" s="1779"/>
      <c r="E15" s="1779"/>
      <c r="F15" s="1785"/>
      <c r="G15" s="1785"/>
      <c r="H15" s="1785"/>
      <c r="I15" s="113"/>
      <c r="J15" s="113"/>
      <c r="K15" s="113"/>
      <c r="L15" s="113"/>
      <c r="M15" s="148"/>
      <c r="N15" s="148"/>
      <c r="O15" s="148"/>
      <c r="P15" s="148"/>
    </row>
    <row r="16" spans="1:16" ht="20" customHeight="1" x14ac:dyDescent="0.2">
      <c r="A16" s="1793"/>
      <c r="B16" s="1779"/>
      <c r="C16" s="1779"/>
      <c r="D16" s="1779"/>
      <c r="E16" s="1779"/>
      <c r="F16" s="1785"/>
      <c r="G16" s="1785"/>
      <c r="H16" s="1785"/>
      <c r="I16" s="113"/>
      <c r="J16" s="113"/>
      <c r="K16" s="113"/>
      <c r="L16" s="113"/>
      <c r="M16" s="148"/>
      <c r="N16" s="148"/>
      <c r="O16" s="148"/>
      <c r="P16" s="148"/>
    </row>
    <row r="17" spans="1:16" ht="20" customHeight="1" x14ac:dyDescent="0.2">
      <c r="A17" s="1337"/>
      <c r="B17" s="1326"/>
      <c r="C17" s="1325"/>
      <c r="D17" s="1325"/>
      <c r="E17" s="1325"/>
      <c r="F17" s="1334"/>
      <c r="G17" s="901"/>
      <c r="H17" s="901"/>
      <c r="I17" s="113"/>
      <c r="J17" s="113"/>
      <c r="K17" s="113"/>
      <c r="L17" s="113"/>
      <c r="M17" s="148"/>
      <c r="N17" s="148"/>
      <c r="O17" s="148"/>
      <c r="P17" s="148"/>
    </row>
    <row r="18" spans="1:16" ht="20" customHeight="1" x14ac:dyDescent="0.2">
      <c r="A18" s="1337"/>
      <c r="B18" s="1325"/>
      <c r="C18" s="1326"/>
      <c r="D18" s="1325"/>
      <c r="E18" s="1325"/>
      <c r="F18" s="1334"/>
      <c r="G18" s="1335"/>
      <c r="H18" s="1335"/>
      <c r="I18" s="1786" t="s">
        <v>1500</v>
      </c>
      <c r="J18" s="1786"/>
      <c r="K18" s="1786"/>
      <c r="L18" s="1786"/>
      <c r="M18" s="1787"/>
      <c r="N18" s="903"/>
      <c r="P18" s="148"/>
    </row>
    <row r="19" spans="1:16" ht="20" customHeight="1" x14ac:dyDescent="0.2">
      <c r="A19" s="1337"/>
      <c r="B19" s="1325"/>
      <c r="C19" s="1325"/>
      <c r="D19" s="1326"/>
      <c r="E19" s="1325"/>
      <c r="F19" s="1334"/>
      <c r="G19" s="1335"/>
      <c r="H19" s="1335"/>
      <c r="I19" s="148"/>
      <c r="J19" s="173"/>
      <c r="K19" s="173"/>
      <c r="L19" s="173"/>
      <c r="M19" s="1258" t="s">
        <v>1502</v>
      </c>
      <c r="N19" s="903"/>
      <c r="P19" s="148"/>
    </row>
    <row r="20" spans="1:16" ht="20" customHeight="1" thickBot="1" x14ac:dyDescent="0.25">
      <c r="A20" s="1338"/>
      <c r="B20" s="1328"/>
      <c r="C20" s="1328"/>
      <c r="D20" s="1328"/>
      <c r="E20" s="1343"/>
      <c r="F20" s="1336"/>
      <c r="G20" s="1336"/>
      <c r="H20" s="1344"/>
      <c r="I20" s="148"/>
      <c r="J20" s="148"/>
      <c r="K20" s="148"/>
      <c r="L20" s="148"/>
      <c r="M20" s="148"/>
      <c r="N20" s="148"/>
      <c r="P20" s="148"/>
    </row>
    <row r="21" spans="1:16" ht="20" customHeight="1" x14ac:dyDescent="0.2">
      <c r="A21" s="148"/>
      <c r="B21" s="148"/>
      <c r="C21" s="148"/>
      <c r="D21" s="148"/>
      <c r="E21" s="148"/>
      <c r="F21" s="148"/>
      <c r="G21" s="148"/>
      <c r="H21" s="148"/>
      <c r="I21" s="1786" t="s">
        <v>1037</v>
      </c>
      <c r="J21" s="1786"/>
      <c r="K21" s="1786"/>
      <c r="L21" s="1787"/>
      <c r="M21" s="2137"/>
      <c r="N21" s="2137"/>
      <c r="P21" s="148"/>
    </row>
    <row r="22" spans="1:16" ht="20" customHeight="1" x14ac:dyDescent="0.2">
      <c r="A22" s="148"/>
      <c r="B22" s="148"/>
      <c r="C22" s="148"/>
      <c r="D22" s="148"/>
      <c r="E22" s="148"/>
      <c r="F22" s="148"/>
      <c r="G22" s="148"/>
      <c r="H22" s="148"/>
      <c r="I22" s="1786" t="s">
        <v>1467</v>
      </c>
      <c r="J22" s="1786"/>
      <c r="K22" s="1786"/>
      <c r="L22" s="1787"/>
      <c r="M22" s="2137"/>
      <c r="N22" s="2137"/>
      <c r="P22" s="148"/>
    </row>
    <row r="23" spans="1:16" ht="20" customHeight="1" thickBot="1" x14ac:dyDescent="0.25">
      <c r="A23" s="346"/>
      <c r="B23" s="113"/>
      <c r="C23" s="113"/>
      <c r="D23" s="113"/>
      <c r="E23" s="113"/>
      <c r="F23" s="113"/>
      <c r="G23" s="113"/>
      <c r="H23" s="113"/>
      <c r="I23" s="148"/>
      <c r="J23" s="148"/>
      <c r="K23" s="148"/>
      <c r="L23" s="148"/>
      <c r="M23" s="148"/>
      <c r="N23" s="148"/>
      <c r="O23" s="148"/>
      <c r="P23" s="148"/>
    </row>
    <row r="24" spans="1:16" ht="91.5" customHeight="1" x14ac:dyDescent="0.2">
      <c r="A24" s="904"/>
      <c r="B24" s="487" t="str">
        <f>A25</f>
        <v>KONTOGIANNOPOULOU</v>
      </c>
      <c r="C24" s="487" t="str">
        <f>A26</f>
        <v>KALAPOTHARAKOS</v>
      </c>
      <c r="D24" s="487" t="str">
        <f>A27</f>
        <v>POLITOPOULOS</v>
      </c>
      <c r="E24" s="487" t="str">
        <f>A28</f>
        <v>PAPAGEORGIOU</v>
      </c>
      <c r="F24" s="487" t="str">
        <f>A29</f>
        <v>TSOUBANAS</v>
      </c>
      <c r="G24" s="487" t="str">
        <f>A30</f>
        <v>BELEGRATIS</v>
      </c>
      <c r="H24" s="532" t="str">
        <f>A31</f>
        <v>PANAGIOTIDIS</v>
      </c>
      <c r="I24" s="427" t="s">
        <v>92</v>
      </c>
      <c r="J24" s="427" t="s">
        <v>1014</v>
      </c>
      <c r="K24" s="427" t="s">
        <v>1896</v>
      </c>
      <c r="L24" s="427" t="s">
        <v>1982</v>
      </c>
      <c r="M24" s="1096" t="s">
        <v>1983</v>
      </c>
      <c r="N24" s="427" t="s">
        <v>1984</v>
      </c>
      <c r="O24" s="148"/>
      <c r="P24" s="148"/>
    </row>
    <row r="25" spans="1:16" ht="24" customHeight="1" x14ac:dyDescent="0.2">
      <c r="A25" s="484" t="str">
        <f>'7S - 4B - 1 RR '!C4</f>
        <v>KONTOGIANNOPOULOU</v>
      </c>
      <c r="B25" s="500"/>
      <c r="C25" s="501"/>
      <c r="D25" s="502"/>
      <c r="E25" s="502"/>
      <c r="F25" s="502"/>
      <c r="G25" s="502"/>
      <c r="H25" s="1110"/>
      <c r="I25" s="1360">
        <f t="shared" ref="I25:I31" si="0">SUM(B25:H25)</f>
        <v>0</v>
      </c>
      <c r="J25" s="900"/>
      <c r="K25" s="1438">
        <f>SUM(B25:H25)-J25</f>
        <v>0</v>
      </c>
      <c r="L25" s="1355">
        <f t="shared" ref="L25:L31" si="1">COUNTIF(B25:H25,1)+COUNTIF(B25:H25,0)</f>
        <v>0</v>
      </c>
      <c r="M25" s="1113" t="str">
        <f>IF(L25=0,"",K25/L25)</f>
        <v/>
      </c>
      <c r="N25" s="900"/>
      <c r="O25" s="148"/>
      <c r="P25" s="148"/>
    </row>
    <row r="26" spans="1:16" ht="24" customHeight="1" x14ac:dyDescent="0.2">
      <c r="A26" s="484" t="str">
        <f>'7S - 4B - 1 RR '!C5</f>
        <v>KALAPOTHARAKOS</v>
      </c>
      <c r="B26" s="132" t="str">
        <f>IF(ISBLANK(C$25),"",1-C$25)</f>
        <v/>
      </c>
      <c r="C26" s="504"/>
      <c r="D26" s="505"/>
      <c r="E26" s="505"/>
      <c r="F26" s="505"/>
      <c r="G26" s="505"/>
      <c r="H26" s="1111"/>
      <c r="I26" s="1355">
        <f t="shared" si="0"/>
        <v>0</v>
      </c>
      <c r="J26" s="901"/>
      <c r="K26" s="1438">
        <f t="shared" ref="K26:K31" si="2">SUM(B26:H26)-J26</f>
        <v>0</v>
      </c>
      <c r="L26" s="1355">
        <f t="shared" si="1"/>
        <v>0</v>
      </c>
      <c r="M26" s="1113" t="str">
        <f t="shared" ref="M26:M31" si="3">IF(L26=0,"",K26/L26)</f>
        <v/>
      </c>
      <c r="N26" s="901"/>
      <c r="O26" s="148"/>
      <c r="P26" s="148"/>
    </row>
    <row r="27" spans="1:16" ht="24" customHeight="1" x14ac:dyDescent="0.2">
      <c r="A27" s="484" t="str">
        <f>'7S - 4B - 1 RR '!C6</f>
        <v>POLITOPOULOS</v>
      </c>
      <c r="B27" s="132" t="str">
        <f>IF(ISBLANK(D$25),"",1-D$25)</f>
        <v/>
      </c>
      <c r="C27" s="507" t="str">
        <f>IF(ISBLANK(D$26),"",1-D$26)</f>
        <v/>
      </c>
      <c r="D27" s="508"/>
      <c r="E27" s="505"/>
      <c r="F27" s="505"/>
      <c r="G27" s="505"/>
      <c r="H27" s="1111"/>
      <c r="I27" s="1355">
        <f t="shared" si="0"/>
        <v>0</v>
      </c>
      <c r="J27" s="901"/>
      <c r="K27" s="1438">
        <f t="shared" si="2"/>
        <v>0</v>
      </c>
      <c r="L27" s="1355">
        <f t="shared" si="1"/>
        <v>0</v>
      </c>
      <c r="M27" s="1113" t="str">
        <f t="shared" si="3"/>
        <v/>
      </c>
      <c r="N27" s="901"/>
      <c r="O27" s="148"/>
      <c r="P27" s="148"/>
    </row>
    <row r="28" spans="1:16" ht="24" customHeight="1" x14ac:dyDescent="0.2">
      <c r="A28" s="484" t="str">
        <f>'7S - 4B - 1 RR '!C7</f>
        <v>PAPAGEORGIOU</v>
      </c>
      <c r="B28" s="132" t="str">
        <f>IF(ISBLANK(E$25),"",1-E$25)</f>
        <v/>
      </c>
      <c r="C28" s="507" t="str">
        <f>IF(ISBLANK(E$26),"",1-E$26)</f>
        <v/>
      </c>
      <c r="D28" s="132" t="str">
        <f>IF(ISBLANK(E$27),"",1-E$27)</f>
        <v/>
      </c>
      <c r="E28" s="508"/>
      <c r="F28" s="505"/>
      <c r="G28" s="505"/>
      <c r="H28" s="1111"/>
      <c r="I28" s="1355">
        <f t="shared" si="0"/>
        <v>0</v>
      </c>
      <c r="J28" s="901"/>
      <c r="K28" s="1438">
        <f t="shared" si="2"/>
        <v>0</v>
      </c>
      <c r="L28" s="1355">
        <f t="shared" si="1"/>
        <v>0</v>
      </c>
      <c r="M28" s="1113" t="str">
        <f t="shared" si="3"/>
        <v/>
      </c>
      <c r="N28" s="901"/>
      <c r="O28" s="148"/>
      <c r="P28" s="148"/>
    </row>
    <row r="29" spans="1:16" ht="24" customHeight="1" x14ac:dyDescent="0.2">
      <c r="A29" s="484" t="str">
        <f>'7S - 4B - 1 RR '!C8</f>
        <v>TSOUBANAS</v>
      </c>
      <c r="B29" s="132" t="str">
        <f>IF(ISBLANK(F$25),"",1-F$25)</f>
        <v/>
      </c>
      <c r="C29" s="507" t="str">
        <f>IF(ISBLANK(F$26),"",1-F$26)</f>
        <v/>
      </c>
      <c r="D29" s="132" t="str">
        <f>IF(ISBLANK(F$27),"",1-F$27)</f>
        <v/>
      </c>
      <c r="E29" s="132" t="str">
        <f>IF(ISBLANK(F$28),"",1-F$28)</f>
        <v/>
      </c>
      <c r="F29" s="508"/>
      <c r="G29" s="505"/>
      <c r="H29" s="1111"/>
      <c r="I29" s="1355">
        <f t="shared" si="0"/>
        <v>0</v>
      </c>
      <c r="J29" s="901"/>
      <c r="K29" s="1438">
        <f t="shared" si="2"/>
        <v>0</v>
      </c>
      <c r="L29" s="1355">
        <f t="shared" si="1"/>
        <v>0</v>
      </c>
      <c r="M29" s="1113" t="str">
        <f t="shared" si="3"/>
        <v/>
      </c>
      <c r="N29" s="901"/>
      <c r="O29" s="148"/>
      <c r="P29" s="148"/>
    </row>
    <row r="30" spans="1:16" ht="24" customHeight="1" x14ac:dyDescent="0.2">
      <c r="A30" s="484" t="str">
        <f>'7S - 4B - 1 RR '!C9</f>
        <v>BELEGRATIS</v>
      </c>
      <c r="B30" s="132" t="str">
        <f>IF(ISBLANK(G$25),"",1-G$25)</f>
        <v/>
      </c>
      <c r="C30" s="507" t="str">
        <f>IF(ISBLANK(G$26),"",1-G$26)</f>
        <v/>
      </c>
      <c r="D30" s="132" t="str">
        <f>IF(ISBLANK(G$27),"",1-G$27)</f>
        <v/>
      </c>
      <c r="E30" s="132" t="str">
        <f>IF(ISBLANK(G$28),"",1-G$28)</f>
        <v/>
      </c>
      <c r="F30" s="132" t="str">
        <f>IF(ISBLANK(G$29),"",1-G$29)</f>
        <v/>
      </c>
      <c r="G30" s="508"/>
      <c r="H30" s="1111"/>
      <c r="I30" s="1355">
        <f t="shared" si="0"/>
        <v>0</v>
      </c>
      <c r="J30" s="901"/>
      <c r="K30" s="1438">
        <f t="shared" si="2"/>
        <v>0</v>
      </c>
      <c r="L30" s="1355">
        <f t="shared" si="1"/>
        <v>0</v>
      </c>
      <c r="M30" s="1113" t="str">
        <f t="shared" si="3"/>
        <v/>
      </c>
      <c r="N30" s="901"/>
      <c r="O30" s="148"/>
      <c r="P30" s="148"/>
    </row>
    <row r="31" spans="1:16" ht="24" customHeight="1" thickBot="1" x14ac:dyDescent="0.25">
      <c r="A31" s="496" t="str">
        <f>'7S - 4B - 1 RR '!C10</f>
        <v>PANAGIOTIDIS</v>
      </c>
      <c r="B31" s="509" t="str">
        <f>IF(ISBLANK(H$25),"",1-H$25)</f>
        <v/>
      </c>
      <c r="C31" s="510" t="str">
        <f>IF(ISBLANK(H$26),"",1-H$26)</f>
        <v/>
      </c>
      <c r="D31" s="509" t="str">
        <f>IF(ISBLANK(H$27),"",1-H$27)</f>
        <v/>
      </c>
      <c r="E31" s="509" t="str">
        <f>IF(ISBLANK(H$28),"",1-H$28)</f>
        <v/>
      </c>
      <c r="F31" s="509" t="str">
        <f>IF(ISBLANK(H$29),"",1-H$29)</f>
        <v/>
      </c>
      <c r="G31" s="509" t="str">
        <f>IF(ISBLANK(H$30),"",1-H$30)</f>
        <v/>
      </c>
      <c r="H31" s="1112"/>
      <c r="I31" s="1356">
        <f t="shared" si="0"/>
        <v>0</v>
      </c>
      <c r="J31" s="902"/>
      <c r="K31" s="1424">
        <f t="shared" si="2"/>
        <v>0</v>
      </c>
      <c r="L31" s="1356">
        <f t="shared" si="1"/>
        <v>0</v>
      </c>
      <c r="M31" s="1114" t="str">
        <f t="shared" si="3"/>
        <v/>
      </c>
      <c r="N31" s="902"/>
      <c r="O31" s="148"/>
      <c r="P31" s="148"/>
    </row>
    <row r="32" spans="1:16" ht="24" customHeight="1" x14ac:dyDescent="0.2">
      <c r="A32" s="148"/>
      <c r="B32" s="148"/>
      <c r="C32" s="113"/>
      <c r="D32" s="148"/>
      <c r="E32" s="1800" t="s">
        <v>2216</v>
      </c>
      <c r="F32" s="1800"/>
      <c r="G32" s="1800"/>
      <c r="H32" s="1790"/>
      <c r="I32" s="1357">
        <f>SUM(I25:I31)</f>
        <v>0</v>
      </c>
      <c r="J32" s="113"/>
      <c r="K32" s="113"/>
      <c r="L32" s="148"/>
      <c r="M32" s="148"/>
      <c r="N32" s="148"/>
      <c r="O32" s="148"/>
      <c r="P32" s="148"/>
    </row>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sheetData>
  <sheetProtection password="CF27" sheet="1" objects="1" scenarios="1"/>
  <mergeCells count="27">
    <mergeCell ref="F5:F7"/>
    <mergeCell ref="H14:H16"/>
    <mergeCell ref="G5:G7"/>
    <mergeCell ref="H5:H7"/>
    <mergeCell ref="A13:H13"/>
    <mergeCell ref="A14:A16"/>
    <mergeCell ref="B14:B16"/>
    <mergeCell ref="C14:C16"/>
    <mergeCell ref="D14:D16"/>
    <mergeCell ref="E14:E16"/>
    <mergeCell ref="F14:F16"/>
    <mergeCell ref="E32:H32"/>
    <mergeCell ref="I22:L22"/>
    <mergeCell ref="B1:N1"/>
    <mergeCell ref="M2:N2"/>
    <mergeCell ref="M21:N21"/>
    <mergeCell ref="M22:N22"/>
    <mergeCell ref="I21:L21"/>
    <mergeCell ref="H2:L2"/>
    <mergeCell ref="I18:M18"/>
    <mergeCell ref="A4:H4"/>
    <mergeCell ref="G14:G16"/>
    <mergeCell ref="A5:A7"/>
    <mergeCell ref="B5:B7"/>
    <mergeCell ref="C5:C7"/>
    <mergeCell ref="D5:D7"/>
    <mergeCell ref="E5:E7"/>
  </mergeCells>
  <phoneticPr fontId="0" type="noConversion"/>
  <pageMargins left="0.59055118110236227" right="0" top="0.39370078740157483" bottom="0" header="0" footer="0"/>
  <pageSetup paperSize="9" orientation="portrait" horizontalDpi="360" verticalDpi="360"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Foglio190"/>
  <dimension ref="A1:W55"/>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33203125" style="15" customWidth="1"/>
    <col min="13" max="14" width="3.6640625" style="15" customWidth="1"/>
    <col min="15" max="15" width="10.6640625" style="15" customWidth="1"/>
    <col min="16" max="16" width="3.6640625" style="15" customWidth="1"/>
    <col min="17" max="17" width="10.6640625" style="15" customWidth="1"/>
    <col min="18" max="18" width="2.16406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23</v>
      </c>
      <c r="B1" s="1637"/>
      <c r="C1" s="1637"/>
      <c r="D1" s="1637"/>
      <c r="E1" s="1637"/>
      <c r="F1" s="1637"/>
      <c r="G1" s="1637"/>
      <c r="H1" s="1637"/>
      <c r="I1" s="1637"/>
      <c r="J1" s="1637"/>
      <c r="K1" s="1637"/>
      <c r="M1" s="1637" t="s">
        <v>23</v>
      </c>
      <c r="N1" s="1637"/>
      <c r="O1" s="1637"/>
      <c r="P1" s="1637"/>
      <c r="Q1" s="1637"/>
      <c r="R1" s="1637"/>
      <c r="S1" s="1637"/>
      <c r="T1" s="1637"/>
      <c r="U1" s="1637"/>
      <c r="V1" s="1637"/>
      <c r="W1" s="1637"/>
    </row>
    <row r="2" spans="1:23" x14ac:dyDescent="0.15">
      <c r="C2" s="2234" t="s">
        <v>889</v>
      </c>
      <c r="D2" s="2234"/>
      <c r="E2" s="17"/>
    </row>
    <row r="3" spans="1:23" x14ac:dyDescent="0.15">
      <c r="C3" s="18" t="s">
        <v>684</v>
      </c>
      <c r="D3" s="18" t="s">
        <v>367</v>
      </c>
      <c r="E3" s="154" t="s">
        <v>1181</v>
      </c>
      <c r="F3" s="1812" t="s">
        <v>866</v>
      </c>
      <c r="G3" s="1813"/>
      <c r="H3" s="1814"/>
      <c r="I3" s="18" t="s">
        <v>684</v>
      </c>
      <c r="J3" s="18"/>
      <c r="K3" s="169" t="s">
        <v>1934</v>
      </c>
    </row>
    <row r="4" spans="1:23" ht="12.75" customHeight="1" x14ac:dyDescent="0.15">
      <c r="B4" s="16">
        <v>1</v>
      </c>
      <c r="C4" s="1041" t="str">
        <f>'7S - 4B - 1 RR '!C4</f>
        <v>KONTOGIANNOPOULOU</v>
      </c>
      <c r="D4" s="1042">
        <f>'7S - 4B - 1 RR '!D4</f>
        <v>0</v>
      </c>
      <c r="E4" s="20">
        <f>COUNTIF(C$25:C$26,$C4)+COUNTIF(C$32:C$33,C4)+COUNTIF(C$39:C$40,$C4)+COUNTIF(O$10:O$11,$C4)+COUNTIF(O$17:O$18,$C4)+COUNTIF(O$24,$C4)+COUNTIF(I$25:I$26,$C4)+COUNTIF(I$32:I$33,C4)+COUNTIF(I$39:I$40,$C4)+COUNTIF(U$10:U$11,$C4)+COUNTIF(U$17:U$18,$C4)</f>
        <v>3</v>
      </c>
      <c r="F4" s="1821">
        <f t="shared" ref="F4:F10" si="0">COUNTIF(E$25:E$26,$C4)+COUNTIF(E$32:E$33,C4)+COUNTIF(E$39:E$40,$C4)+COUNTIF(Q$10:Q$11,$C4)+COUNTIF(Q$17:Q$18,$C4)+COUNTIF(Q$24,$C4)+COUNTIF(K$25:K$26,$C4)+COUNTIF(K$32:K$33,C4)+COUNTIF(K$39:K$40,$C4)+COUNTIF(W$10:W$11,$C4)+COUNTIF(W$17:W$18,$C4)</f>
        <v>3</v>
      </c>
      <c r="G4" s="1821"/>
      <c r="H4" s="1936"/>
      <c r="I4" s="386" t="str">
        <f>$C$4</f>
        <v>KONTOGIANNOPOULOU</v>
      </c>
      <c r="J4" s="174" t="s">
        <v>1678</v>
      </c>
      <c r="K4" s="159">
        <f>'7S - 4B - 1 RR '!K4</f>
        <v>1</v>
      </c>
    </row>
    <row r="5" spans="1:23" ht="12.75" customHeight="1" x14ac:dyDescent="0.15">
      <c r="B5" s="16">
        <v>2</v>
      </c>
      <c r="C5" s="1041" t="str">
        <f>'7S - 4B - 1 RR '!C5</f>
        <v>KALAPOTHARAKOS</v>
      </c>
      <c r="D5" s="1042">
        <f>'7S - 4B - 1 RR '!D5</f>
        <v>0</v>
      </c>
      <c r="E5" s="20">
        <f>COUNTIF(C$25:C$26,$C5)+COUNTIF(C$32:C$33,C5)+COUNTIF(C$39:C$40,$C5)+COUNTIF(O$10:O$11,$C5)+COUNTIF(O$17:O$18,$C5)+COUNTIF(O$24,$C5)+COUNTIF(I$25:I$26,$C5)+COUNTIF(I$32:I$33,C5)+COUNTIF(I$39:I$40,$C5)+COUNTIF(U$10:U$11,$C5)+COUNTIF(U$17:U$18,$C5)</f>
        <v>3</v>
      </c>
      <c r="F5" s="1697">
        <f t="shared" si="0"/>
        <v>3</v>
      </c>
      <c r="G5" s="1697"/>
      <c r="H5" s="1805"/>
      <c r="I5" s="386" t="str">
        <f>$C$5</f>
        <v>KALAPOTHARAKOS</v>
      </c>
      <c r="J5" s="174" t="s">
        <v>1678</v>
      </c>
      <c r="K5" s="159">
        <f>'7S - 4B - 1 RR '!K5</f>
        <v>2</v>
      </c>
      <c r="M5" s="1637" t="s">
        <v>824</v>
      </c>
      <c r="N5" s="1637"/>
      <c r="O5" s="1637"/>
      <c r="P5" s="1637"/>
      <c r="Q5" s="1637"/>
      <c r="R5" s="1637"/>
      <c r="S5" s="1637"/>
      <c r="T5" s="1637"/>
      <c r="U5" s="1637"/>
      <c r="V5" s="1637"/>
      <c r="W5" s="1637"/>
    </row>
    <row r="6" spans="1:23" ht="12.75" customHeight="1" x14ac:dyDescent="0.15">
      <c r="B6" s="16">
        <v>3</v>
      </c>
      <c r="C6" s="1041" t="str">
        <f>'7S - 4B - 1 RR '!C6</f>
        <v>POLITOPOULOS</v>
      </c>
      <c r="D6" s="1042">
        <f>'7S - 4B - 1 RR '!D6</f>
        <v>0</v>
      </c>
      <c r="E6" s="20">
        <f>COUNTIF(E$25:E$26,$C6)+COUNTIF(E$32:E$33,C6)+COUNTIF(E$39:E$40,$C6)+COUNTIF(Q$10:Q$11,$C6)+COUNTIF(Q$17:Q$18,$C6)+COUNTIF(Q$24,$C6)+COUNTIF(K$25:K$26,$C6)+COUNTIF(K$32:K$33,C6)+COUNTIF(K$39:K$40,$C6)+COUNTIF(W$10:W$11,$C6)+COUNTIF(W$17:W$18,$C6)</f>
        <v>3</v>
      </c>
      <c r="F6" s="1697">
        <f t="shared" si="0"/>
        <v>3</v>
      </c>
      <c r="G6" s="1697"/>
      <c r="H6" s="1805"/>
      <c r="I6" s="386" t="str">
        <f>$C$6</f>
        <v>POLITOPOULOS</v>
      </c>
      <c r="J6" s="174" t="s">
        <v>1678</v>
      </c>
      <c r="K6" s="159">
        <f>'7S - 4B - 1 RR '!K6</f>
        <v>3</v>
      </c>
    </row>
    <row r="7" spans="1:23" ht="12.75" customHeight="1" x14ac:dyDescent="0.15">
      <c r="B7" s="16">
        <v>4</v>
      </c>
      <c r="C7" s="1041" t="str">
        <f>'7S - 4B - 1 RR '!C7</f>
        <v>PAPAGEORGIOU</v>
      </c>
      <c r="D7" s="1042">
        <f>'7S - 4B - 1 RR '!D7</f>
        <v>0</v>
      </c>
      <c r="E7" s="20">
        <f>COUNTIF(C$25:C$26,$C7)+COUNTIF(C$32:C$33,C7)+COUNTIF(C$39:C$40,$C7)+COUNTIF(O$10:O$11,$C7)+COUNTIF(O$17:O$18,$C7)+COUNTIF(O$24,$C7)+COUNTIF(I$25:I$26,$C7)+COUNTIF(I$32:I$33,C7)+COUNTIF(I$39:I$40,$C7)+COUNTIF(U$10:U$11,$C7)+COUNTIF(U$17:U$18,$C7)</f>
        <v>3</v>
      </c>
      <c r="F7" s="1697">
        <f t="shared" si="0"/>
        <v>3</v>
      </c>
      <c r="G7" s="1697"/>
      <c r="H7" s="1805"/>
      <c r="I7" s="386" t="str">
        <f>$C$7</f>
        <v>PAPAGEORGIOU</v>
      </c>
      <c r="J7" s="174" t="s">
        <v>1678</v>
      </c>
      <c r="K7" s="159">
        <f>'7S - 4B - 1 RR '!K7</f>
        <v>4</v>
      </c>
    </row>
    <row r="8" spans="1:23" ht="12.75" customHeight="1" thickBot="1" x14ac:dyDescent="0.2">
      <c r="B8" s="16">
        <v>5</v>
      </c>
      <c r="C8" s="1041" t="str">
        <f>'7S - 4B - 1 RR '!C8</f>
        <v>TSOUBANAS</v>
      </c>
      <c r="D8" s="1042">
        <f>'7S - 4B - 1 RR '!D8</f>
        <v>0</v>
      </c>
      <c r="E8" s="20">
        <f>COUNTIF(E$25:E$26,$C8)+COUNTIF(E$32:E$33,C8)+COUNTIF(E$39:E$40,$C8)+COUNTIF(Q$10:Q$11,$C8)+COUNTIF(Q$17:Q$18,$C8)+COUNTIF(Q$24,$C8)+COUNTIF(K$25:K$26,$C8)+COUNTIF(K$32:K$33,C8)+COUNTIF(K$39:K$40,$C8)+COUNTIF(W$10:W$11,$C8)+COUNTIF(W$17:W$18,$C8)</f>
        <v>3</v>
      </c>
      <c r="F8" s="1697">
        <f t="shared" si="0"/>
        <v>3</v>
      </c>
      <c r="G8" s="1697"/>
      <c r="H8" s="1805"/>
      <c r="I8" s="386" t="str">
        <f>$C$8</f>
        <v>TSOUBANAS</v>
      </c>
      <c r="K8" s="159"/>
      <c r="Q8" s="15" t="s">
        <v>2188</v>
      </c>
      <c r="W8" s="15" t="s">
        <v>311</v>
      </c>
    </row>
    <row r="9" spans="1:23" ht="12.75" customHeight="1" x14ac:dyDescent="0.15">
      <c r="B9" s="16">
        <v>6</v>
      </c>
      <c r="C9" s="1041" t="str">
        <f>'7S - 4B - 1 RR '!C9</f>
        <v>BELEGRATIS</v>
      </c>
      <c r="D9" s="1042">
        <f>'7S - 4B - 1 RR '!D9</f>
        <v>0</v>
      </c>
      <c r="E9" s="20">
        <f>COUNTIF(C$25:C$26,$C9)+COUNTIF(C$32:C$33,C9)+COUNTIF(C$39:C$40,$C9)+COUNTIF(O$10:O$11,$C9)+COUNTIF(O$17:O$18,$C9)+COUNTIF(O$24,$C9)+COUNTIF(I$25:I$26,$C9)+COUNTIF(I$32:I$33,C9)+COUNTIF(I$39:I$40,$C9)+COUNTIF(U$10:U$11,$C9)+COUNTIF(U$17:U$18,$C9)</f>
        <v>3</v>
      </c>
      <c r="F9" s="1697">
        <f t="shared" si="0"/>
        <v>3</v>
      </c>
      <c r="G9" s="1697"/>
      <c r="H9" s="1805"/>
      <c r="I9" s="386" t="str">
        <f>$C$9</f>
        <v>BELEGRATIS</v>
      </c>
      <c r="K9" s="159"/>
      <c r="M9" s="56" t="s">
        <v>892</v>
      </c>
      <c r="N9" s="181" t="s">
        <v>197</v>
      </c>
      <c r="O9" s="58" t="s">
        <v>865</v>
      </c>
      <c r="P9" s="59" t="s">
        <v>197</v>
      </c>
      <c r="Q9" s="30" t="s">
        <v>866</v>
      </c>
      <c r="S9" s="56" t="s">
        <v>892</v>
      </c>
      <c r="T9" s="181" t="s">
        <v>197</v>
      </c>
      <c r="U9" s="58" t="s">
        <v>865</v>
      </c>
      <c r="V9" s="59" t="s">
        <v>197</v>
      </c>
      <c r="W9" s="30" t="s">
        <v>866</v>
      </c>
    </row>
    <row r="10" spans="1:23" ht="12.75" customHeight="1" x14ac:dyDescent="0.15">
      <c r="B10" s="16">
        <v>7</v>
      </c>
      <c r="C10" s="1041" t="str">
        <f>'7S - 4B - 1 RR '!C10</f>
        <v>PANAGIOTIDIS</v>
      </c>
      <c r="D10" s="1042">
        <f>'7S - 4B - 1 RR '!D10</f>
        <v>0</v>
      </c>
      <c r="E10" s="20">
        <f>COUNTIF(E$25:E$26,$C10)+COUNTIF(E$32:E$33,C10)+COUNTIF(E$39:E$40,$C10)+COUNTIF(Q$10:Q$11,$C10)+COUNTIF(Q$17:Q$18,$C10)+COUNTIF(Q$24,$C10)+COUNTIF(K$25:K$26,$C10)+COUNTIF(K$32:K$33,C10)+COUNTIF(K$39:K$40,$C10)+COUNTIF(W$10:W$11,$C10)+COUNTIF(W$17:W$18,$C10)</f>
        <v>3</v>
      </c>
      <c r="F10" s="1870">
        <f t="shared" si="0"/>
        <v>3</v>
      </c>
      <c r="G10" s="1870"/>
      <c r="H10" s="1871"/>
      <c r="I10" s="1049" t="str">
        <f>$C$10</f>
        <v>PANAGIOTIDIS</v>
      </c>
      <c r="J10" s="169"/>
      <c r="K10" s="159"/>
      <c r="M10" s="21">
        <v>1</v>
      </c>
      <c r="N10" s="60">
        <f>K5</f>
        <v>2</v>
      </c>
      <c r="O10" s="1174" t="str">
        <f>C9</f>
        <v>BELEGRATIS</v>
      </c>
      <c r="P10" s="62">
        <f>K7</f>
        <v>4</v>
      </c>
      <c r="Q10" s="1047" t="str">
        <f>C4</f>
        <v>KONTOGIANNOPOULOU</v>
      </c>
      <c r="S10" s="21">
        <v>1</v>
      </c>
      <c r="T10" s="60">
        <f>K5</f>
        <v>2</v>
      </c>
      <c r="U10" s="1174" t="str">
        <f>C10</f>
        <v>PANAGIOTIDIS</v>
      </c>
      <c r="V10" s="62">
        <f>K7</f>
        <v>4</v>
      </c>
      <c r="W10" s="1067" t="str">
        <f>C4</f>
        <v>KONTOGIANNOPOULOU</v>
      </c>
    </row>
    <row r="11" spans="1:23" ht="14" thickBot="1" x14ac:dyDescent="0.2">
      <c r="A11" s="101" t="s">
        <v>363</v>
      </c>
      <c r="B11" s="383" t="s">
        <v>362</v>
      </c>
      <c r="C11" s="24" t="s">
        <v>1606</v>
      </c>
      <c r="D11" s="385" t="s">
        <v>892</v>
      </c>
      <c r="E11" s="24">
        <f>SUM(E4:E10)</f>
        <v>21</v>
      </c>
      <c r="F11" s="1806" t="s">
        <v>105</v>
      </c>
      <c r="G11" s="1807"/>
      <c r="H11" s="387" t="s">
        <v>1640</v>
      </c>
      <c r="I11" s="1811" t="s">
        <v>303</v>
      </c>
      <c r="J11" s="1811"/>
      <c r="K11" s="24" t="s">
        <v>1643</v>
      </c>
      <c r="M11" s="66">
        <v>2</v>
      </c>
      <c r="N11" s="67">
        <f>K4</f>
        <v>1</v>
      </c>
      <c r="O11" s="1191" t="str">
        <f>C7</f>
        <v>PAPAGEORGIOU</v>
      </c>
      <c r="P11" s="71">
        <f>K6</f>
        <v>3</v>
      </c>
      <c r="Q11" s="1064" t="str">
        <f>C6</f>
        <v>POLITOPOULOS</v>
      </c>
      <c r="S11" s="66">
        <v>2</v>
      </c>
      <c r="T11" s="67">
        <f>K6</f>
        <v>3</v>
      </c>
      <c r="U11" s="1172" t="str">
        <f>C6</f>
        <v>POLITOPOULOS</v>
      </c>
      <c r="V11" s="71">
        <f>K4</f>
        <v>1</v>
      </c>
      <c r="W11" s="1054" t="str">
        <f>C8</f>
        <v>TSOUBANAS</v>
      </c>
    </row>
    <row r="12" spans="1:23" x14ac:dyDescent="0.15">
      <c r="B12" s="420"/>
      <c r="C12" s="1756" t="s">
        <v>570</v>
      </c>
      <c r="D12" s="1757"/>
      <c r="E12" s="1757"/>
      <c r="M12" s="271" t="s">
        <v>891</v>
      </c>
      <c r="N12" s="272" t="s">
        <v>1803</v>
      </c>
      <c r="S12" s="271" t="s">
        <v>891</v>
      </c>
      <c r="T12" s="272" t="s">
        <v>788</v>
      </c>
    </row>
    <row r="13" spans="1:23" ht="14" thickBot="1" x14ac:dyDescent="0.2">
      <c r="H13" s="1815" t="s">
        <v>1368</v>
      </c>
      <c r="I13" s="1816"/>
      <c r="J13" s="1815" t="s">
        <v>496</v>
      </c>
      <c r="K13" s="1816"/>
      <c r="M13" s="273" t="s">
        <v>891</v>
      </c>
      <c r="N13" s="274" t="s">
        <v>809</v>
      </c>
      <c r="S13" s="273" t="s">
        <v>891</v>
      </c>
      <c r="T13" s="274" t="s">
        <v>811</v>
      </c>
    </row>
    <row r="14" spans="1:23" x14ac:dyDescent="0.15">
      <c r="H14" s="24">
        <v>1</v>
      </c>
      <c r="I14" s="386" t="str">
        <f>C4</f>
        <v>KONTOGIANNOPOULOU</v>
      </c>
      <c r="J14" s="24">
        <v>2</v>
      </c>
      <c r="K14" s="386" t="str">
        <f>C5</f>
        <v>KALAPOTHARAKOS</v>
      </c>
    </row>
    <row r="15" spans="1:23" ht="14" thickBot="1" x14ac:dyDescent="0.2">
      <c r="H15" s="24">
        <v>4</v>
      </c>
      <c r="I15" s="386" t="str">
        <f>C7</f>
        <v>PAPAGEORGIOU</v>
      </c>
      <c r="J15" s="24">
        <v>3</v>
      </c>
      <c r="K15" s="386" t="str">
        <f>C6</f>
        <v>POLITOPOULOS</v>
      </c>
      <c r="Q15" s="15" t="s">
        <v>312</v>
      </c>
      <c r="W15" s="15" t="s">
        <v>313</v>
      </c>
    </row>
    <row r="16" spans="1:23" x14ac:dyDescent="0.15">
      <c r="H16" s="24">
        <v>5</v>
      </c>
      <c r="I16" s="386" t="str">
        <f>C8</f>
        <v>TSOUBANAS</v>
      </c>
      <c r="J16" s="24">
        <v>6</v>
      </c>
      <c r="K16" s="386" t="str">
        <f>C9</f>
        <v>BELEGRATIS</v>
      </c>
      <c r="M16" s="56" t="s">
        <v>892</v>
      </c>
      <c r="N16" s="181" t="s">
        <v>197</v>
      </c>
      <c r="O16" s="58" t="s">
        <v>865</v>
      </c>
      <c r="P16" s="59" t="s">
        <v>197</v>
      </c>
      <c r="Q16" s="30" t="s">
        <v>866</v>
      </c>
      <c r="S16" s="56" t="s">
        <v>892</v>
      </c>
      <c r="T16" s="181" t="s">
        <v>197</v>
      </c>
      <c r="U16" s="58" t="s">
        <v>865</v>
      </c>
      <c r="V16" s="59" t="s">
        <v>197</v>
      </c>
      <c r="W16" s="30" t="s">
        <v>866</v>
      </c>
    </row>
    <row r="17" spans="1:23" x14ac:dyDescent="0.15">
      <c r="H17" s="24"/>
      <c r="I17" s="386"/>
      <c r="J17" s="24">
        <v>7</v>
      </c>
      <c r="K17" s="386" t="str">
        <f>C10</f>
        <v>PANAGIOTIDIS</v>
      </c>
      <c r="M17" s="21">
        <v>1</v>
      </c>
      <c r="N17" s="60">
        <f>K5</f>
        <v>2</v>
      </c>
      <c r="O17" s="1170" t="str">
        <f>C10</f>
        <v>PANAGIOTIDIS</v>
      </c>
      <c r="P17" s="62">
        <f>K7</f>
        <v>4</v>
      </c>
      <c r="Q17" s="1068" t="str">
        <f>C7</f>
        <v>PAPAGEORGIOU</v>
      </c>
      <c r="S17" s="21">
        <v>1</v>
      </c>
      <c r="T17" s="60">
        <f>K5</f>
        <v>2</v>
      </c>
      <c r="U17" s="1173" t="str">
        <f>C10</f>
        <v>PANAGIOTIDIS</v>
      </c>
      <c r="V17" s="62">
        <f>K4</f>
        <v>1</v>
      </c>
      <c r="W17" s="1067" t="str">
        <f>C8</f>
        <v>TSOUBANAS</v>
      </c>
    </row>
    <row r="18" spans="1:23" ht="14" thickBot="1" x14ac:dyDescent="0.2">
      <c r="A18" s="1831" t="s">
        <v>2140</v>
      </c>
      <c r="B18" s="1831"/>
      <c r="C18" s="1831"/>
      <c r="D18" s="1831"/>
      <c r="E18" s="1831"/>
      <c r="F18" s="1831"/>
      <c r="G18" s="1831"/>
      <c r="H18" s="1831"/>
      <c r="I18" s="1831"/>
      <c r="J18" s="1831"/>
      <c r="K18" s="1831"/>
      <c r="M18" s="66">
        <v>2</v>
      </c>
      <c r="N18" s="67">
        <f>K4</f>
        <v>1</v>
      </c>
      <c r="O18" s="1191" t="str">
        <f>C8</f>
        <v>TSOUBANAS</v>
      </c>
      <c r="P18" s="71">
        <f>K6</f>
        <v>3</v>
      </c>
      <c r="Q18" s="1070" t="str">
        <f>C5</f>
        <v>KALAPOTHARAKOS</v>
      </c>
      <c r="S18" s="66">
        <v>2</v>
      </c>
      <c r="T18" s="67">
        <f>K6</f>
        <v>3</v>
      </c>
      <c r="U18" s="1176" t="str">
        <f>C9</f>
        <v>BELEGRATIS</v>
      </c>
      <c r="V18" s="71">
        <f>K7</f>
        <v>4</v>
      </c>
      <c r="W18" s="1064" t="str">
        <f>C7</f>
        <v>PAPAGEORGIOU</v>
      </c>
    </row>
    <row r="19" spans="1:23" x14ac:dyDescent="0.15">
      <c r="A19" s="1751" t="s">
        <v>2137</v>
      </c>
      <c r="B19" s="1751"/>
      <c r="C19" s="1751"/>
      <c r="D19" s="1751"/>
      <c r="E19" s="1751"/>
      <c r="F19" s="1751"/>
      <c r="G19" s="1751"/>
      <c r="H19" s="1751"/>
      <c r="I19" s="1751"/>
      <c r="J19" s="1751"/>
      <c r="K19" s="1751"/>
      <c r="M19" s="271" t="s">
        <v>891</v>
      </c>
      <c r="N19" s="272" t="s">
        <v>813</v>
      </c>
      <c r="S19" s="271" t="s">
        <v>891</v>
      </c>
      <c r="T19" s="272" t="s">
        <v>723</v>
      </c>
    </row>
    <row r="20" spans="1:23" ht="12.75" customHeight="1" thickBot="1" x14ac:dyDescent="0.2">
      <c r="A20" s="1751" t="s">
        <v>2263</v>
      </c>
      <c r="B20" s="1751"/>
      <c r="C20" s="1751"/>
      <c r="D20" s="1751"/>
      <c r="E20" s="1751"/>
      <c r="F20" s="1751"/>
      <c r="G20" s="1751"/>
      <c r="H20" s="1751"/>
      <c r="I20" s="1751"/>
      <c r="J20" s="1751"/>
      <c r="K20" s="1751"/>
      <c r="M20" s="273" t="s">
        <v>891</v>
      </c>
      <c r="N20" s="274" t="s">
        <v>811</v>
      </c>
      <c r="S20" s="273" t="s">
        <v>891</v>
      </c>
      <c r="T20" s="274" t="s">
        <v>807</v>
      </c>
    </row>
    <row r="22" spans="1:23" ht="14" thickBot="1" x14ac:dyDescent="0.2">
      <c r="A22" s="1637" t="s">
        <v>917</v>
      </c>
      <c r="B22" s="1952"/>
      <c r="C22" s="1952"/>
      <c r="D22" s="1952"/>
      <c r="E22" s="1952"/>
      <c r="F22" s="1952"/>
      <c r="G22" s="1952"/>
      <c r="H22" s="1952"/>
      <c r="I22" s="1952"/>
      <c r="J22" s="1952"/>
      <c r="K22" s="1952"/>
      <c r="Q22" s="15" t="s">
        <v>314</v>
      </c>
    </row>
    <row r="23" spans="1:23" ht="14" thickBot="1" x14ac:dyDescent="0.2">
      <c r="B23" s="1815" t="s">
        <v>1368</v>
      </c>
      <c r="C23" s="1816"/>
      <c r="E23" s="15" t="s">
        <v>307</v>
      </c>
      <c r="K23" s="15" t="s">
        <v>308</v>
      </c>
      <c r="M23" s="56" t="s">
        <v>892</v>
      </c>
      <c r="N23" s="181" t="s">
        <v>197</v>
      </c>
      <c r="O23" s="58" t="s">
        <v>865</v>
      </c>
      <c r="P23" s="59" t="s">
        <v>197</v>
      </c>
      <c r="Q23" s="30" t="s">
        <v>866</v>
      </c>
    </row>
    <row r="24" spans="1:23" ht="14" thickBot="1" x14ac:dyDescent="0.2">
      <c r="A24" s="56" t="s">
        <v>892</v>
      </c>
      <c r="B24" s="181" t="s">
        <v>197</v>
      </c>
      <c r="C24" s="58" t="s">
        <v>865</v>
      </c>
      <c r="D24" s="59" t="s">
        <v>197</v>
      </c>
      <c r="E24" s="30" t="s">
        <v>866</v>
      </c>
      <c r="G24" s="56" t="s">
        <v>892</v>
      </c>
      <c r="H24" s="181" t="s">
        <v>197</v>
      </c>
      <c r="I24" s="58" t="s">
        <v>865</v>
      </c>
      <c r="J24" s="59" t="s">
        <v>197</v>
      </c>
      <c r="K24" s="30" t="s">
        <v>866</v>
      </c>
      <c r="M24" s="22">
        <v>1</v>
      </c>
      <c r="N24" s="42">
        <f>K4</f>
        <v>1</v>
      </c>
      <c r="O24" s="1191" t="str">
        <f>C8</f>
        <v>TSOUBANAS</v>
      </c>
      <c r="P24" s="195">
        <f>K6</f>
        <v>3</v>
      </c>
      <c r="Q24" s="1056" t="str">
        <f>C9</f>
        <v>BELEGRATIS</v>
      </c>
    </row>
    <row r="25" spans="1:23" x14ac:dyDescent="0.15">
      <c r="A25" s="21">
        <v>1</v>
      </c>
      <c r="B25" s="60">
        <f>K7</f>
        <v>4</v>
      </c>
      <c r="C25" s="1170" t="str">
        <f>C7</f>
        <v>PAPAGEORGIOU</v>
      </c>
      <c r="D25" s="62">
        <f>K4</f>
        <v>1</v>
      </c>
      <c r="E25" s="1047" t="str">
        <f>C4</f>
        <v>KONTOGIANNOPOULOU</v>
      </c>
      <c r="G25" s="21">
        <v>1</v>
      </c>
      <c r="H25" s="60">
        <f>K6</f>
        <v>3</v>
      </c>
      <c r="I25" s="1170" t="str">
        <f>C6</f>
        <v>POLITOPOULOS</v>
      </c>
      <c r="J25" s="62">
        <f>K7</f>
        <v>4</v>
      </c>
      <c r="K25" s="1048" t="str">
        <f>C9</f>
        <v>BELEGRATIS</v>
      </c>
    </row>
    <row r="26" spans="1:23" ht="14" thickBot="1" x14ac:dyDescent="0.2">
      <c r="A26" s="65">
        <v>2</v>
      </c>
      <c r="B26" s="201">
        <f>K5</f>
        <v>2</v>
      </c>
      <c r="C26" s="1172" t="str">
        <f>C5</f>
        <v>KALAPOTHARAKOS</v>
      </c>
      <c r="D26" s="71">
        <f>K6</f>
        <v>3</v>
      </c>
      <c r="E26" s="1064" t="str">
        <f>C6</f>
        <v>POLITOPOULOS</v>
      </c>
      <c r="G26" s="66">
        <v>2</v>
      </c>
      <c r="H26" s="67">
        <f>K5</f>
        <v>2</v>
      </c>
      <c r="I26" s="1191" t="str">
        <f>C5</f>
        <v>KALAPOTHARAKOS</v>
      </c>
      <c r="J26" s="71">
        <f>K4</f>
        <v>1</v>
      </c>
      <c r="K26" s="1054" t="str">
        <f>C10</f>
        <v>PANAGIOTIDIS</v>
      </c>
      <c r="M26" s="253" t="s">
        <v>22</v>
      </c>
      <c r="N26" s="253"/>
      <c r="O26" s="253"/>
      <c r="P26" s="253"/>
      <c r="Q26" s="253"/>
      <c r="R26" s="253"/>
      <c r="S26" s="253"/>
      <c r="T26" s="253"/>
      <c r="U26" s="253"/>
      <c r="V26" s="253"/>
      <c r="W26" s="253"/>
    </row>
    <row r="27" spans="1:23" ht="13.5" customHeight="1" x14ac:dyDescent="0.15">
      <c r="A27" s="277" t="s">
        <v>891</v>
      </c>
      <c r="B27" s="272" t="s">
        <v>703</v>
      </c>
      <c r="G27" s="277" t="s">
        <v>891</v>
      </c>
      <c r="H27" s="272" t="s">
        <v>710</v>
      </c>
      <c r="M27" s="253" t="s">
        <v>2139</v>
      </c>
      <c r="N27" s="253"/>
      <c r="O27" s="253"/>
      <c r="P27" s="253"/>
      <c r="Q27" s="253"/>
      <c r="R27" s="253"/>
      <c r="S27" s="253"/>
      <c r="T27" s="253"/>
      <c r="U27" s="253"/>
      <c r="V27" s="253"/>
      <c r="W27" s="253"/>
    </row>
    <row r="28" spans="1:23" ht="14" thickBot="1" x14ac:dyDescent="0.2">
      <c r="A28" s="278" t="s">
        <v>891</v>
      </c>
      <c r="B28" s="274" t="s">
        <v>809</v>
      </c>
      <c r="G28" s="278" t="s">
        <v>891</v>
      </c>
      <c r="H28" s="274" t="s">
        <v>810</v>
      </c>
      <c r="M28" s="253" t="s">
        <v>665</v>
      </c>
      <c r="N28" s="253"/>
      <c r="O28" s="253"/>
      <c r="P28" s="253"/>
      <c r="Q28" s="253"/>
      <c r="R28" s="253"/>
      <c r="S28" s="253"/>
      <c r="T28" s="253"/>
      <c r="U28" s="253"/>
      <c r="V28" s="253"/>
      <c r="W28" s="253"/>
    </row>
    <row r="29" spans="1:23" x14ac:dyDescent="0.15">
      <c r="M29" s="253" t="s">
        <v>1146</v>
      </c>
      <c r="N29" s="253"/>
      <c r="O29" s="253"/>
      <c r="P29" s="253"/>
      <c r="Q29" s="253"/>
      <c r="R29" s="253"/>
      <c r="S29" s="253"/>
      <c r="T29" s="253"/>
      <c r="U29" s="253"/>
      <c r="V29" s="253"/>
      <c r="W29" s="253"/>
    </row>
    <row r="30" spans="1:23" ht="14" thickBot="1" x14ac:dyDescent="0.2">
      <c r="E30" s="15" t="s">
        <v>309</v>
      </c>
      <c r="K30" s="15" t="s">
        <v>2186</v>
      </c>
    </row>
    <row r="31" spans="1:23" x14ac:dyDescent="0.15">
      <c r="A31" s="56" t="s">
        <v>892</v>
      </c>
      <c r="B31" s="181" t="s">
        <v>197</v>
      </c>
      <c r="C31" s="58" t="s">
        <v>865</v>
      </c>
      <c r="D31" s="59" t="s">
        <v>197</v>
      </c>
      <c r="E31" s="30" t="s">
        <v>866</v>
      </c>
      <c r="G31" s="56" t="s">
        <v>892</v>
      </c>
      <c r="H31" s="181" t="s">
        <v>197</v>
      </c>
      <c r="I31" s="58" t="s">
        <v>865</v>
      </c>
      <c r="J31" s="59" t="s">
        <v>197</v>
      </c>
      <c r="K31" s="30" t="s">
        <v>866</v>
      </c>
    </row>
    <row r="32" spans="1:23" x14ac:dyDescent="0.15">
      <c r="A32" s="21">
        <v>1</v>
      </c>
      <c r="B32" s="60">
        <f>K6</f>
        <v>3</v>
      </c>
      <c r="C32" s="1174" t="str">
        <f>C4</f>
        <v>KONTOGIANNOPOULOU</v>
      </c>
      <c r="D32" s="62">
        <f>K5</f>
        <v>2</v>
      </c>
      <c r="E32" s="1048" t="str">
        <f>C8</f>
        <v>TSOUBANAS</v>
      </c>
      <c r="G32" s="21">
        <v>1</v>
      </c>
      <c r="H32" s="60">
        <f>K6</f>
        <v>3</v>
      </c>
      <c r="I32" s="1149" t="str">
        <f>C6</f>
        <v>POLITOPOULOS</v>
      </c>
      <c r="J32" s="191">
        <f>K4</f>
        <v>1</v>
      </c>
      <c r="K32" s="1062" t="str">
        <f>C10</f>
        <v>PANAGIOTIDIS</v>
      </c>
    </row>
    <row r="33" spans="1:11" ht="14" thickBot="1" x14ac:dyDescent="0.2">
      <c r="A33" s="66">
        <v>2</v>
      </c>
      <c r="B33" s="67">
        <f>K7</f>
        <v>4</v>
      </c>
      <c r="C33" s="1191" t="str">
        <f>C9</f>
        <v>BELEGRATIS</v>
      </c>
      <c r="D33" s="71">
        <f>K4</f>
        <v>1</v>
      </c>
      <c r="E33" s="1056" t="str">
        <f>C10</f>
        <v>PANAGIOTIDIS</v>
      </c>
      <c r="G33" s="66">
        <v>2</v>
      </c>
      <c r="H33" s="67">
        <f>K5</f>
        <v>2</v>
      </c>
      <c r="I33" s="1054" t="str">
        <f>C5</f>
        <v>KALAPOTHARAKOS</v>
      </c>
      <c r="J33" s="71">
        <f>K7</f>
        <v>4</v>
      </c>
      <c r="K33" s="1056" t="str">
        <f>C9</f>
        <v>BELEGRATIS</v>
      </c>
    </row>
    <row r="34" spans="1:11" ht="13.5" customHeight="1" x14ac:dyDescent="0.15">
      <c r="A34" s="271" t="s">
        <v>891</v>
      </c>
      <c r="B34" s="272" t="s">
        <v>711</v>
      </c>
      <c r="G34" s="271" t="s">
        <v>891</v>
      </c>
      <c r="H34" s="272" t="s">
        <v>710</v>
      </c>
    </row>
    <row r="35" spans="1:11" ht="14" thickBot="1" x14ac:dyDescent="0.2">
      <c r="A35" s="273" t="s">
        <v>891</v>
      </c>
      <c r="B35" s="274" t="s">
        <v>722</v>
      </c>
      <c r="G35" s="273" t="s">
        <v>891</v>
      </c>
      <c r="H35" s="274" t="s">
        <v>810</v>
      </c>
    </row>
    <row r="37" spans="1:11" ht="14" thickBot="1" x14ac:dyDescent="0.2">
      <c r="E37" s="15" t="s">
        <v>2185</v>
      </c>
      <c r="H37" s="730" t="s">
        <v>496</v>
      </c>
      <c r="I37" s="731"/>
      <c r="K37" s="15" t="s">
        <v>2187</v>
      </c>
    </row>
    <row r="38" spans="1:11" x14ac:dyDescent="0.15">
      <c r="A38" s="56" t="s">
        <v>892</v>
      </c>
      <c r="B38" s="181" t="s">
        <v>197</v>
      </c>
      <c r="C38" s="58" t="s">
        <v>865</v>
      </c>
      <c r="D38" s="59" t="s">
        <v>197</v>
      </c>
      <c r="E38" s="30" t="s">
        <v>866</v>
      </c>
      <c r="G38" s="56" t="s">
        <v>892</v>
      </c>
      <c r="H38" s="181" t="s">
        <v>197</v>
      </c>
      <c r="I38" s="58" t="s">
        <v>865</v>
      </c>
      <c r="J38" s="59" t="s">
        <v>197</v>
      </c>
      <c r="K38" s="30" t="s">
        <v>866</v>
      </c>
    </row>
    <row r="39" spans="1:11" x14ac:dyDescent="0.15">
      <c r="A39" s="21">
        <v>1</v>
      </c>
      <c r="B39" s="60">
        <f>K6</f>
        <v>3</v>
      </c>
      <c r="C39" s="1174" t="str">
        <f>C8</f>
        <v>TSOUBANAS</v>
      </c>
      <c r="D39" s="62">
        <f>K4</f>
        <v>1</v>
      </c>
      <c r="E39" s="1048" t="str">
        <f>C7</f>
        <v>PAPAGEORGIOU</v>
      </c>
      <c r="G39" s="21">
        <v>1</v>
      </c>
      <c r="H39" s="60">
        <f>K7</f>
        <v>4</v>
      </c>
      <c r="I39" s="1173" t="str">
        <f>C4</f>
        <v>KONTOGIANNOPOULOU</v>
      </c>
      <c r="J39" s="64">
        <f>K6</f>
        <v>3</v>
      </c>
      <c r="K39" s="1048" t="str">
        <f>C6</f>
        <v>POLITOPOULOS</v>
      </c>
    </row>
    <row r="40" spans="1:11" ht="14" thickBot="1" x14ac:dyDescent="0.2">
      <c r="A40" s="66">
        <v>2</v>
      </c>
      <c r="B40" s="67">
        <f>K7</f>
        <v>4</v>
      </c>
      <c r="C40" s="1214" t="str">
        <f>C4</f>
        <v>KONTOGIANNOPOULOU</v>
      </c>
      <c r="D40" s="71">
        <f>K5</f>
        <v>2</v>
      </c>
      <c r="E40" s="1160" t="str">
        <f>C5</f>
        <v>KALAPOTHARAKOS</v>
      </c>
      <c r="G40" s="66">
        <v>2</v>
      </c>
      <c r="H40" s="67">
        <f>K4</f>
        <v>1</v>
      </c>
      <c r="I40" s="1172" t="str">
        <f>C7</f>
        <v>PAPAGEORGIOU</v>
      </c>
      <c r="J40" s="71">
        <f>K5</f>
        <v>2</v>
      </c>
      <c r="K40" s="1056" t="str">
        <f>C5</f>
        <v>KALAPOTHARAKOS</v>
      </c>
    </row>
    <row r="41" spans="1:11" ht="13.5" customHeight="1" x14ac:dyDescent="0.15">
      <c r="A41" s="271" t="s">
        <v>891</v>
      </c>
      <c r="B41" s="272" t="s">
        <v>789</v>
      </c>
      <c r="G41" s="271" t="s">
        <v>891</v>
      </c>
      <c r="H41" s="279" t="s">
        <v>703</v>
      </c>
    </row>
    <row r="42" spans="1:11" ht="14" thickBot="1" x14ac:dyDescent="0.2">
      <c r="A42" s="273" t="s">
        <v>891</v>
      </c>
      <c r="B42" s="274" t="s">
        <v>809</v>
      </c>
      <c r="G42" s="273" t="s">
        <v>891</v>
      </c>
      <c r="H42" s="280" t="s">
        <v>809</v>
      </c>
    </row>
    <row r="48" spans="1:11" ht="11" customHeight="1" x14ac:dyDescent="0.15"/>
    <row r="55" ht="11" customHeight="1" x14ac:dyDescent="0.15"/>
  </sheetData>
  <sheetProtection password="CF27" sheet="1" objects="1" scenarios="1"/>
  <mergeCells count="22">
    <mergeCell ref="B23:C23"/>
    <mergeCell ref="F7:H7"/>
    <mergeCell ref="F8:H8"/>
    <mergeCell ref="F9:H9"/>
    <mergeCell ref="A18:K18"/>
    <mergeCell ref="F11:G11"/>
    <mergeCell ref="I11:J11"/>
    <mergeCell ref="A20:K20"/>
    <mergeCell ref="A22:K22"/>
    <mergeCell ref="H13:I13"/>
    <mergeCell ref="J13:K13"/>
    <mergeCell ref="A19:K19"/>
    <mergeCell ref="M1:W1"/>
    <mergeCell ref="C12:E12"/>
    <mergeCell ref="F10:H10"/>
    <mergeCell ref="A1:K1"/>
    <mergeCell ref="C2:D2"/>
    <mergeCell ref="M5:W5"/>
    <mergeCell ref="F3:H3"/>
    <mergeCell ref="F4:H4"/>
    <mergeCell ref="F5:H5"/>
    <mergeCell ref="F6:H6"/>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Foglio191"/>
  <dimension ref="A1:V36"/>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1" width="4.6640625" style="15" customWidth="1"/>
    <col min="12" max="12" width="18.5" style="15" customWidth="1"/>
    <col min="13" max="13" width="13.1640625" style="15" customWidth="1"/>
    <col min="14" max="22" width="4.6640625" style="15" customWidth="1"/>
    <col min="23" max="16384" width="8.83203125" style="15"/>
  </cols>
  <sheetData>
    <row r="1" spans="1:22" x14ac:dyDescent="0.15">
      <c r="A1"/>
      <c r="B1"/>
      <c r="C1"/>
      <c r="D1"/>
      <c r="E1"/>
      <c r="F1"/>
      <c r="G1"/>
      <c r="H1"/>
      <c r="I1"/>
      <c r="J1"/>
    </row>
    <row r="2" spans="1:22" x14ac:dyDescent="0.15">
      <c r="A2"/>
      <c r="B2" s="1702" t="s">
        <v>668</v>
      </c>
      <c r="C2" s="1702"/>
      <c r="D2" s="1702"/>
      <c r="E2" s="1702"/>
      <c r="F2" s="1702"/>
      <c r="G2" s="1702"/>
      <c r="H2" s="1702"/>
      <c r="M2" s="1702" t="s">
        <v>668</v>
      </c>
      <c r="N2" s="1702"/>
      <c r="O2" s="1702"/>
      <c r="P2" s="1702"/>
      <c r="Q2" s="1702"/>
      <c r="R2" s="1702"/>
      <c r="S2" s="1702"/>
    </row>
    <row r="3" spans="1:22" ht="14" thickBot="1" x14ac:dyDescent="0.2">
      <c r="A3"/>
    </row>
    <row r="4" spans="1:22" x14ac:dyDescent="0.15">
      <c r="A4"/>
      <c r="B4" s="1846"/>
      <c r="C4" s="1848"/>
      <c r="D4" s="1848"/>
      <c r="E4" s="1848"/>
      <c r="F4" s="1850"/>
      <c r="G4" s="1782" t="s">
        <v>2039</v>
      </c>
      <c r="H4" s="1782" t="s">
        <v>852</v>
      </c>
      <c r="M4" s="1846"/>
      <c r="N4" s="1848"/>
      <c r="O4" s="1848"/>
      <c r="P4" s="1848"/>
      <c r="Q4" s="1850"/>
      <c r="R4" s="1782" t="s">
        <v>2039</v>
      </c>
      <c r="S4" s="1782" t="s">
        <v>852</v>
      </c>
    </row>
    <row r="5" spans="1:22" x14ac:dyDescent="0.15">
      <c r="A5"/>
      <c r="B5" s="1847"/>
      <c r="C5" s="1849"/>
      <c r="D5" s="1849"/>
      <c r="E5" s="1849"/>
      <c r="F5" s="1851"/>
      <c r="G5" s="1783"/>
      <c r="H5" s="1783"/>
      <c r="M5" s="1847"/>
      <c r="N5" s="1849"/>
      <c r="O5" s="1849"/>
      <c r="P5" s="1849"/>
      <c r="Q5" s="1851"/>
      <c r="R5" s="1783"/>
      <c r="S5" s="1783"/>
    </row>
    <row r="6" spans="1:22" x14ac:dyDescent="0.15">
      <c r="A6"/>
      <c r="B6" s="1847"/>
      <c r="C6" s="1849"/>
      <c r="D6" s="1849"/>
      <c r="E6" s="1849"/>
      <c r="F6" s="1851"/>
      <c r="G6" s="1783"/>
      <c r="H6" s="1783"/>
      <c r="M6" s="1847"/>
      <c r="N6" s="1849"/>
      <c r="O6" s="1849"/>
      <c r="P6" s="1849"/>
      <c r="Q6" s="1851"/>
      <c r="R6" s="1783"/>
      <c r="S6" s="1783"/>
    </row>
    <row r="7" spans="1:22" x14ac:dyDescent="0.15">
      <c r="A7"/>
      <c r="B7" s="1847"/>
      <c r="C7" s="1849"/>
      <c r="D7" s="1849"/>
      <c r="E7" s="1849"/>
      <c r="F7" s="1851"/>
      <c r="G7" s="1783"/>
      <c r="H7" s="1783"/>
      <c r="M7" s="1847"/>
      <c r="N7" s="1849"/>
      <c r="O7" s="1849"/>
      <c r="P7" s="1849"/>
      <c r="Q7" s="1851"/>
      <c r="R7" s="1783"/>
      <c r="S7" s="1783"/>
    </row>
    <row r="8" spans="1:22" x14ac:dyDescent="0.15">
      <c r="A8"/>
      <c r="B8" s="1847"/>
      <c r="C8" s="1849"/>
      <c r="D8" s="1849"/>
      <c r="E8" s="1849"/>
      <c r="F8" s="1851"/>
      <c r="G8" s="1783"/>
      <c r="H8" s="1783"/>
      <c r="M8" s="1847"/>
      <c r="N8" s="1849"/>
      <c r="O8" s="1849"/>
      <c r="P8" s="1849"/>
      <c r="Q8" s="1851"/>
      <c r="R8" s="1783"/>
      <c r="S8" s="1783"/>
    </row>
    <row r="9" spans="1:22" ht="23.25" customHeight="1" x14ac:dyDescent="0.15">
      <c r="A9"/>
      <c r="B9" s="430"/>
      <c r="C9" s="711"/>
      <c r="D9" s="99"/>
      <c r="E9" s="99"/>
      <c r="F9" s="712"/>
      <c r="G9" s="726"/>
      <c r="H9" s="728"/>
      <c r="M9" s="430"/>
      <c r="N9" s="711"/>
      <c r="O9" s="99"/>
      <c r="P9" s="99"/>
      <c r="Q9" s="712"/>
      <c r="R9" s="726"/>
      <c r="S9" s="728"/>
    </row>
    <row r="10" spans="1:22" ht="23.25" customHeight="1" x14ac:dyDescent="0.15">
      <c r="A10"/>
      <c r="B10" s="430"/>
      <c r="C10" s="99"/>
      <c r="D10" s="711"/>
      <c r="E10" s="99"/>
      <c r="F10" s="712"/>
      <c r="G10" s="726"/>
      <c r="H10" s="728"/>
      <c r="M10" s="430"/>
      <c r="N10" s="99"/>
      <c r="O10" s="711"/>
      <c r="P10" s="99"/>
      <c r="Q10" s="712"/>
      <c r="R10" s="726"/>
      <c r="S10" s="728"/>
    </row>
    <row r="11" spans="1:22" ht="23.25" customHeight="1" x14ac:dyDescent="0.15">
      <c r="A11"/>
      <c r="B11" s="430"/>
      <c r="C11" s="99"/>
      <c r="D11" s="99"/>
      <c r="E11" s="711"/>
      <c r="F11" s="712"/>
      <c r="G11" s="726"/>
      <c r="H11" s="728"/>
      <c r="M11" s="430"/>
      <c r="N11" s="99"/>
      <c r="O11" s="99"/>
      <c r="P11" s="711"/>
      <c r="Q11" s="712"/>
      <c r="R11" s="726"/>
      <c r="S11" s="728"/>
    </row>
    <row r="12" spans="1:22" ht="23.25" customHeight="1" thickBot="1" x14ac:dyDescent="0.2">
      <c r="A12"/>
      <c r="B12" s="431"/>
      <c r="C12" s="103"/>
      <c r="D12" s="103"/>
      <c r="E12" s="103"/>
      <c r="F12" s="727"/>
      <c r="G12" s="714"/>
      <c r="H12" s="729"/>
      <c r="M12" s="431"/>
      <c r="N12" s="103"/>
      <c r="O12" s="103"/>
      <c r="P12" s="103"/>
      <c r="Q12" s="727"/>
      <c r="R12" s="714"/>
      <c r="S12" s="729"/>
    </row>
    <row r="13" spans="1:22" x14ac:dyDescent="0.15">
      <c r="A13"/>
    </row>
    <row r="14" spans="1:22" x14ac:dyDescent="0.15">
      <c r="A14"/>
    </row>
    <row r="15" spans="1:22" x14ac:dyDescent="0.15">
      <c r="A15"/>
    </row>
    <row r="16" spans="1:22" x14ac:dyDescent="0.15">
      <c r="A16"/>
      <c r="B16" s="1702" t="s">
        <v>852</v>
      </c>
      <c r="C16" s="1702"/>
      <c r="D16" s="1702"/>
      <c r="E16" s="1702"/>
      <c r="F16" s="1702"/>
      <c r="G16" s="1702"/>
      <c r="H16" s="1702"/>
      <c r="I16" s="1702"/>
      <c r="J16" s="1702"/>
      <c r="K16" s="1702"/>
      <c r="L16" s="171"/>
      <c r="M16" s="1702" t="s">
        <v>852</v>
      </c>
      <c r="N16" s="1702"/>
      <c r="O16" s="1702"/>
      <c r="P16" s="1702"/>
      <c r="Q16" s="1702"/>
      <c r="R16" s="1702"/>
      <c r="S16" s="1702"/>
      <c r="T16" s="1702"/>
      <c r="U16" s="1702"/>
      <c r="V16" s="1702"/>
    </row>
    <row r="17" spans="1:22" ht="14" thickBot="1" x14ac:dyDescent="0.2">
      <c r="A17"/>
    </row>
    <row r="18" spans="1:22" x14ac:dyDescent="0.15">
      <c r="A18"/>
      <c r="B18" s="1846"/>
      <c r="C18" s="1848" t="str">
        <f>'7S - 4B - 1 RR '!C4</f>
        <v>KONTOGIANNOPOULOU</v>
      </c>
      <c r="D18" s="1848" t="str">
        <f>'7S - 4B - 1 RR '!C5</f>
        <v>KALAPOTHARAKOS</v>
      </c>
      <c r="E18" s="1848" t="str">
        <f>'7S - 4B - 1 RR '!C6</f>
        <v>POLITOPOULOS</v>
      </c>
      <c r="F18" s="1848" t="str">
        <f>'7S - 4B - 1 RR '!C7</f>
        <v>PAPAGEORGIOU</v>
      </c>
      <c r="G18" s="1848" t="str">
        <f>'7S - 4B - 1 RR '!C8</f>
        <v>TSOUBANAS</v>
      </c>
      <c r="H18" s="1848" t="str">
        <f>'7S - 4B - 1 RR '!C9</f>
        <v>BELEGRATIS</v>
      </c>
      <c r="I18" s="1848" t="str">
        <f>'7S - 4B - 1 RR '!C10</f>
        <v>PANAGIOTIDIS</v>
      </c>
      <c r="J18" s="1782" t="s">
        <v>2039</v>
      </c>
      <c r="K18" s="1782" t="s">
        <v>852</v>
      </c>
      <c r="L18"/>
      <c r="M18" s="1846"/>
      <c r="N18" s="1848" t="str">
        <f t="shared" ref="N18:T18" si="0">C18</f>
        <v>KONTOGIANNOPOULOU</v>
      </c>
      <c r="O18" s="1848" t="str">
        <f t="shared" si="0"/>
        <v>KALAPOTHARAKOS</v>
      </c>
      <c r="P18" s="1848" t="str">
        <f t="shared" si="0"/>
        <v>POLITOPOULOS</v>
      </c>
      <c r="Q18" s="1848" t="str">
        <f t="shared" si="0"/>
        <v>PAPAGEORGIOU</v>
      </c>
      <c r="R18" s="1848" t="str">
        <f t="shared" si="0"/>
        <v>TSOUBANAS</v>
      </c>
      <c r="S18" s="1848" t="str">
        <f t="shared" si="0"/>
        <v>BELEGRATIS</v>
      </c>
      <c r="T18" s="1848" t="str">
        <f t="shared" si="0"/>
        <v>PANAGIOTIDIS</v>
      </c>
      <c r="U18" s="1782" t="s">
        <v>2039</v>
      </c>
      <c r="V18" s="1782" t="s">
        <v>852</v>
      </c>
    </row>
    <row r="19" spans="1:22" x14ac:dyDescent="0.15">
      <c r="A19"/>
      <c r="B19" s="1847"/>
      <c r="C19" s="1849"/>
      <c r="D19" s="1849"/>
      <c r="E19" s="1849"/>
      <c r="F19" s="1849"/>
      <c r="G19" s="1849"/>
      <c r="H19" s="1849"/>
      <c r="I19" s="1849"/>
      <c r="J19" s="1783"/>
      <c r="K19" s="1783"/>
      <c r="L19"/>
      <c r="M19" s="1847"/>
      <c r="N19" s="1849"/>
      <c r="O19" s="1849"/>
      <c r="P19" s="1849"/>
      <c r="Q19" s="1849"/>
      <c r="R19" s="1849"/>
      <c r="S19" s="1849"/>
      <c r="T19" s="1849"/>
      <c r="U19" s="1783"/>
      <c r="V19" s="1783"/>
    </row>
    <row r="20" spans="1:22" x14ac:dyDescent="0.15">
      <c r="A20"/>
      <c r="B20" s="1847"/>
      <c r="C20" s="1849"/>
      <c r="D20" s="1849"/>
      <c r="E20" s="1849"/>
      <c r="F20" s="1849"/>
      <c r="G20" s="1849"/>
      <c r="H20" s="1849"/>
      <c r="I20" s="1849"/>
      <c r="J20" s="1783"/>
      <c r="K20" s="1783"/>
      <c r="L20"/>
      <c r="M20" s="1847"/>
      <c r="N20" s="1849"/>
      <c r="O20" s="1849"/>
      <c r="P20" s="1849"/>
      <c r="Q20" s="1849"/>
      <c r="R20" s="1849"/>
      <c r="S20" s="1849"/>
      <c r="T20" s="1849"/>
      <c r="U20" s="1783"/>
      <c r="V20" s="1783"/>
    </row>
    <row r="21" spans="1:22" x14ac:dyDescent="0.15">
      <c r="A21"/>
      <c r="B21" s="1847"/>
      <c r="C21" s="1849"/>
      <c r="D21" s="1849"/>
      <c r="E21" s="1849"/>
      <c r="F21" s="1849"/>
      <c r="G21" s="1849"/>
      <c r="H21" s="1849"/>
      <c r="I21" s="1849"/>
      <c r="J21" s="1783"/>
      <c r="K21" s="1783"/>
      <c r="L21"/>
      <c r="M21" s="1847"/>
      <c r="N21" s="1849"/>
      <c r="O21" s="1849"/>
      <c r="P21" s="1849"/>
      <c r="Q21" s="1849"/>
      <c r="R21" s="1849"/>
      <c r="S21" s="1849"/>
      <c r="T21" s="1849"/>
      <c r="U21" s="1783"/>
      <c r="V21" s="1783"/>
    </row>
    <row r="22" spans="1:22" x14ac:dyDescent="0.15">
      <c r="A22"/>
      <c r="B22" s="1847"/>
      <c r="C22" s="1849"/>
      <c r="D22" s="1849"/>
      <c r="E22" s="1849"/>
      <c r="F22" s="1849"/>
      <c r="G22" s="1849"/>
      <c r="H22" s="1849"/>
      <c r="I22" s="1849"/>
      <c r="J22" s="1783"/>
      <c r="K22" s="1783"/>
      <c r="L22"/>
      <c r="M22" s="1847"/>
      <c r="N22" s="1849"/>
      <c r="O22" s="1849"/>
      <c r="P22" s="1849"/>
      <c r="Q22" s="1849"/>
      <c r="R22" s="1849"/>
      <c r="S22" s="1849"/>
      <c r="T22" s="1849"/>
      <c r="U22" s="1783"/>
      <c r="V22" s="1783"/>
    </row>
    <row r="23" spans="1:22" ht="23.25" customHeight="1" x14ac:dyDescent="0.15">
      <c r="A23"/>
      <c r="B23" s="430" t="str">
        <f>'7S - 4B - 1 RR '!C4</f>
        <v>KONTOGIANNOPOULOU</v>
      </c>
      <c r="C23" s="711"/>
      <c r="D23" s="99"/>
      <c r="E23" s="99"/>
      <c r="F23" s="99"/>
      <c r="G23" s="99"/>
      <c r="H23" s="99"/>
      <c r="I23" s="99"/>
      <c r="J23" s="726"/>
      <c r="K23" s="726"/>
      <c r="L23"/>
      <c r="M23" s="430" t="str">
        <f>B23</f>
        <v>KONTOGIANNOPOULOU</v>
      </c>
      <c r="N23" s="711"/>
      <c r="O23" s="99"/>
      <c r="P23" s="99"/>
      <c r="Q23" s="99"/>
      <c r="R23" s="99"/>
      <c r="S23" s="99"/>
      <c r="T23" s="99"/>
      <c r="U23" s="726"/>
      <c r="V23" s="726"/>
    </row>
    <row r="24" spans="1:22" ht="23.25" customHeight="1" x14ac:dyDescent="0.15">
      <c r="A24"/>
      <c r="B24" s="430" t="str">
        <f>'7S - 4B - 1 RR '!C5</f>
        <v>KALAPOTHARAKOS</v>
      </c>
      <c r="C24" s="99"/>
      <c r="D24" s="711"/>
      <c r="E24" s="99"/>
      <c r="F24" s="99"/>
      <c r="G24" s="99"/>
      <c r="H24" s="99"/>
      <c r="I24" s="99"/>
      <c r="J24" s="726"/>
      <c r="K24" s="726"/>
      <c r="L24"/>
      <c r="M24" s="430" t="str">
        <f t="shared" ref="M24:M29" si="1">B24</f>
        <v>KALAPOTHARAKOS</v>
      </c>
      <c r="N24" s="99"/>
      <c r="O24" s="711"/>
      <c r="P24" s="99"/>
      <c r="Q24" s="99"/>
      <c r="R24" s="99"/>
      <c r="S24" s="99"/>
      <c r="T24" s="99"/>
      <c r="U24" s="726"/>
      <c r="V24" s="726"/>
    </row>
    <row r="25" spans="1:22" ht="23.25" customHeight="1" x14ac:dyDescent="0.15">
      <c r="A25"/>
      <c r="B25" s="430" t="str">
        <f>'7S - 4B - 1 RR '!C6</f>
        <v>POLITOPOULOS</v>
      </c>
      <c r="C25" s="99"/>
      <c r="D25" s="99"/>
      <c r="E25" s="711"/>
      <c r="F25" s="99"/>
      <c r="G25" s="99"/>
      <c r="H25" s="99"/>
      <c r="I25" s="99"/>
      <c r="J25" s="726"/>
      <c r="K25" s="726"/>
      <c r="L25"/>
      <c r="M25" s="430" t="str">
        <f t="shared" si="1"/>
        <v>POLITOPOULOS</v>
      </c>
      <c r="N25" s="99"/>
      <c r="O25" s="99"/>
      <c r="P25" s="711"/>
      <c r="Q25" s="99"/>
      <c r="R25" s="99"/>
      <c r="S25" s="99"/>
      <c r="T25" s="99"/>
      <c r="U25" s="726"/>
      <c r="V25" s="726"/>
    </row>
    <row r="26" spans="1:22" ht="23.25" customHeight="1" x14ac:dyDescent="0.15">
      <c r="A26"/>
      <c r="B26" s="430" t="str">
        <f>'7S - 4B - 1 RR '!C7</f>
        <v>PAPAGEORGIOU</v>
      </c>
      <c r="C26" s="99"/>
      <c r="D26" s="99"/>
      <c r="E26" s="99"/>
      <c r="F26" s="711"/>
      <c r="G26" s="99"/>
      <c r="H26" s="99"/>
      <c r="I26" s="99"/>
      <c r="J26" s="726"/>
      <c r="K26" s="726"/>
      <c r="L26"/>
      <c r="M26" s="430" t="str">
        <f t="shared" si="1"/>
        <v>PAPAGEORGIOU</v>
      </c>
      <c r="N26" s="99"/>
      <c r="O26" s="99"/>
      <c r="P26" s="99"/>
      <c r="Q26" s="711"/>
      <c r="R26" s="99"/>
      <c r="S26" s="99"/>
      <c r="T26" s="99"/>
      <c r="U26" s="726"/>
      <c r="V26" s="726"/>
    </row>
    <row r="27" spans="1:22" ht="23.25" customHeight="1" x14ac:dyDescent="0.15">
      <c r="A27"/>
      <c r="B27" s="430" t="str">
        <f>'7S - 4B - 1 RR '!C8</f>
        <v>TSOUBANAS</v>
      </c>
      <c r="C27" s="99"/>
      <c r="D27" s="99"/>
      <c r="E27" s="99"/>
      <c r="F27" s="99"/>
      <c r="G27" s="711"/>
      <c r="H27" s="99"/>
      <c r="I27" s="99"/>
      <c r="J27" s="726"/>
      <c r="K27" s="726"/>
      <c r="L27"/>
      <c r="M27" s="430" t="str">
        <f t="shared" si="1"/>
        <v>TSOUBANAS</v>
      </c>
      <c r="N27" s="99"/>
      <c r="O27" s="99"/>
      <c r="P27" s="99"/>
      <c r="Q27" s="99"/>
      <c r="R27" s="711"/>
      <c r="S27" s="99"/>
      <c r="T27" s="99"/>
      <c r="U27" s="726"/>
      <c r="V27" s="726"/>
    </row>
    <row r="28" spans="1:22" ht="23.25" customHeight="1" x14ac:dyDescent="0.15">
      <c r="A28"/>
      <c r="B28" s="430" t="str">
        <f>'7S - 4B - 1 RR '!C9</f>
        <v>BELEGRATIS</v>
      </c>
      <c r="C28" s="99"/>
      <c r="D28" s="99"/>
      <c r="E28" s="99"/>
      <c r="F28" s="99"/>
      <c r="G28" s="99"/>
      <c r="H28" s="711"/>
      <c r="I28" s="99"/>
      <c r="J28" s="726"/>
      <c r="K28" s="726"/>
      <c r="L28"/>
      <c r="M28" s="430" t="str">
        <f t="shared" si="1"/>
        <v>BELEGRATIS</v>
      </c>
      <c r="N28" s="99"/>
      <c r="O28" s="99"/>
      <c r="P28" s="99"/>
      <c r="Q28" s="99"/>
      <c r="R28" s="99"/>
      <c r="S28" s="711"/>
      <c r="T28" s="99"/>
      <c r="U28" s="726"/>
      <c r="V28" s="726"/>
    </row>
    <row r="29" spans="1:22" ht="23.25" customHeight="1" thickBot="1" x14ac:dyDescent="0.2">
      <c r="A29"/>
      <c r="B29" s="431" t="str">
        <f>'7S - 4B - 1 RR '!C10</f>
        <v>PANAGIOTIDIS</v>
      </c>
      <c r="C29" s="103"/>
      <c r="D29" s="103"/>
      <c r="E29" s="103"/>
      <c r="F29" s="103"/>
      <c r="G29" s="103"/>
      <c r="H29" s="103"/>
      <c r="I29" s="757"/>
      <c r="J29" s="714"/>
      <c r="K29" s="714"/>
      <c r="L29"/>
      <c r="M29" s="431" t="str">
        <f t="shared" si="1"/>
        <v>PANAGIOTIDIS</v>
      </c>
      <c r="N29" s="103"/>
      <c r="O29" s="103"/>
      <c r="P29" s="103"/>
      <c r="Q29" s="103"/>
      <c r="R29" s="103"/>
      <c r="S29" s="103"/>
      <c r="T29" s="757"/>
      <c r="U29" s="714"/>
      <c r="V29" s="714"/>
    </row>
    <row r="30" spans="1:22" x14ac:dyDescent="0.15">
      <c r="A30"/>
    </row>
    <row r="31" spans="1:22" x14ac:dyDescent="0.15">
      <c r="A31"/>
    </row>
    <row r="32" spans="1:22" x14ac:dyDescent="0.15">
      <c r="A32"/>
      <c r="B32"/>
      <c r="C32"/>
      <c r="D32"/>
      <c r="E32"/>
      <c r="F32"/>
      <c r="G32"/>
      <c r="H32"/>
      <c r="I32"/>
      <c r="J32"/>
      <c r="K32"/>
      <c r="L32"/>
      <c r="M32"/>
      <c r="N32"/>
      <c r="O32"/>
      <c r="P32"/>
      <c r="Q32"/>
      <c r="R32"/>
      <c r="S32"/>
      <c r="T32"/>
      <c r="U32"/>
      <c r="V32"/>
    </row>
    <row r="33" spans="1:22" x14ac:dyDescent="0.15">
      <c r="A33"/>
      <c r="B33"/>
      <c r="C33"/>
      <c r="D33"/>
      <c r="E33"/>
      <c r="F33"/>
      <c r="G33"/>
      <c r="H33"/>
      <c r="I33"/>
      <c r="J33"/>
      <c r="K33"/>
      <c r="L33"/>
      <c r="M33"/>
      <c r="N33"/>
      <c r="O33"/>
      <c r="P33"/>
      <c r="Q33"/>
      <c r="R33"/>
      <c r="S33"/>
      <c r="T33"/>
      <c r="U33"/>
      <c r="V33"/>
    </row>
    <row r="34" spans="1:22" x14ac:dyDescent="0.15">
      <c r="A34"/>
      <c r="B34"/>
      <c r="C34"/>
      <c r="D34"/>
      <c r="E34"/>
      <c r="F34"/>
      <c r="G34"/>
      <c r="H34"/>
      <c r="I34"/>
      <c r="J34"/>
      <c r="K34"/>
      <c r="L34"/>
      <c r="M34"/>
      <c r="N34"/>
      <c r="O34"/>
      <c r="P34"/>
      <c r="Q34"/>
      <c r="R34"/>
      <c r="S34"/>
      <c r="T34"/>
      <c r="U34"/>
      <c r="V34"/>
    </row>
    <row r="35" spans="1:22" x14ac:dyDescent="0.15">
      <c r="B35"/>
      <c r="C35"/>
      <c r="D35"/>
      <c r="E35"/>
      <c r="F35"/>
      <c r="G35"/>
      <c r="H35"/>
      <c r="I35"/>
      <c r="J35"/>
      <c r="K35"/>
      <c r="L35"/>
      <c r="M35"/>
      <c r="N35"/>
      <c r="O35"/>
      <c r="P35"/>
      <c r="Q35"/>
      <c r="R35"/>
      <c r="S35"/>
      <c r="T35"/>
      <c r="U35"/>
      <c r="V35"/>
    </row>
    <row r="36" spans="1:22" x14ac:dyDescent="0.15">
      <c r="B36"/>
      <c r="C36"/>
      <c r="D36"/>
      <c r="E36"/>
      <c r="F36"/>
      <c r="G36"/>
      <c r="H36"/>
      <c r="I36"/>
      <c r="J36"/>
      <c r="K36"/>
      <c r="L36"/>
      <c r="M36"/>
      <c r="N36"/>
      <c r="O36"/>
      <c r="P36"/>
      <c r="Q36"/>
      <c r="R36"/>
      <c r="S36"/>
      <c r="T36"/>
      <c r="U36"/>
      <c r="V36"/>
    </row>
  </sheetData>
  <sheetProtection password="CF27" sheet="1" objects="1" scenarios="1"/>
  <mergeCells count="38">
    <mergeCell ref="M18:M22"/>
    <mergeCell ref="N18:N22"/>
    <mergeCell ref="F18:F22"/>
    <mergeCell ref="G18:G22"/>
    <mergeCell ref="I18:I22"/>
    <mergeCell ref="H18:H22"/>
    <mergeCell ref="U18:U22"/>
    <mergeCell ref="V18:V22"/>
    <mergeCell ref="O18:O22"/>
    <mergeCell ref="P18:P22"/>
    <mergeCell ref="Q18:Q22"/>
    <mergeCell ref="R18:R22"/>
    <mergeCell ref="S18:S22"/>
    <mergeCell ref="T18:T22"/>
    <mergeCell ref="B18:B22"/>
    <mergeCell ref="C18:C22"/>
    <mergeCell ref="D18:D22"/>
    <mergeCell ref="E18:E22"/>
    <mergeCell ref="B16:K16"/>
    <mergeCell ref="J18:J22"/>
    <mergeCell ref="K18:K22"/>
    <mergeCell ref="M16:V16"/>
    <mergeCell ref="N4:N8"/>
    <mergeCell ref="O4:O8"/>
    <mergeCell ref="P4:P8"/>
    <mergeCell ref="Q4:Q8"/>
    <mergeCell ref="H4:H8"/>
    <mergeCell ref="M2:S2"/>
    <mergeCell ref="B4:B8"/>
    <mergeCell ref="C4:C8"/>
    <mergeCell ref="D4:D8"/>
    <mergeCell ref="E4:E8"/>
    <mergeCell ref="F4:F8"/>
    <mergeCell ref="G4:G8"/>
    <mergeCell ref="M4:M8"/>
    <mergeCell ref="R4:R8"/>
    <mergeCell ref="S4:S8"/>
    <mergeCell ref="B2:H2"/>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Foglio192"/>
  <dimension ref="A1:K57"/>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562</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812" t="s">
        <v>1180</v>
      </c>
      <c r="G3" s="1813"/>
      <c r="H3" s="1814"/>
      <c r="I3" s="18" t="s">
        <v>684</v>
      </c>
      <c r="J3" s="18"/>
      <c r="K3" s="18" t="s">
        <v>1932</v>
      </c>
    </row>
    <row r="4" spans="1:11" x14ac:dyDescent="0.15">
      <c r="B4" s="16">
        <v>1</v>
      </c>
      <c r="C4" s="98">
        <v>1</v>
      </c>
      <c r="D4" s="14"/>
      <c r="E4" s="20">
        <f t="shared" ref="E4:E9" si="0">COUNTIF(C$24:C$57,$C4)+COUNTIF(I$24:I$57,$C4)</f>
        <v>5</v>
      </c>
      <c r="F4" s="1697">
        <f t="shared" ref="F4:F9" si="1">COUNTIF(E$24:E$57,$C4)+COUNTIF(K$24:K$57,$C4)</f>
        <v>5</v>
      </c>
      <c r="G4" s="1697"/>
      <c r="H4" s="1805"/>
      <c r="I4" s="45">
        <f>$C$4</f>
        <v>1</v>
      </c>
      <c r="J4" s="20" t="s">
        <v>1678</v>
      </c>
      <c r="K4" s="14"/>
    </row>
    <row r="5" spans="1:11" x14ac:dyDescent="0.15">
      <c r="B5" s="16">
        <v>2</v>
      </c>
      <c r="C5" s="98">
        <v>2</v>
      </c>
      <c r="D5" s="14"/>
      <c r="E5" s="20">
        <f t="shared" si="0"/>
        <v>5</v>
      </c>
      <c r="F5" s="1697">
        <f t="shared" si="1"/>
        <v>5</v>
      </c>
      <c r="G5" s="1697"/>
      <c r="H5" s="1805"/>
      <c r="I5" s="45">
        <f>$C$5</f>
        <v>2</v>
      </c>
      <c r="J5" s="20" t="s">
        <v>1678</v>
      </c>
      <c r="K5" s="14"/>
    </row>
    <row r="6" spans="1:11" x14ac:dyDescent="0.15">
      <c r="B6" s="16">
        <v>3</v>
      </c>
      <c r="C6" s="98">
        <v>3</v>
      </c>
      <c r="D6" s="14"/>
      <c r="E6" s="20">
        <f t="shared" si="0"/>
        <v>5</v>
      </c>
      <c r="F6" s="1697">
        <f t="shared" si="1"/>
        <v>5</v>
      </c>
      <c r="G6" s="1697"/>
      <c r="H6" s="1805"/>
      <c r="I6" s="45">
        <f>$C$6</f>
        <v>3</v>
      </c>
      <c r="J6" s="20" t="s">
        <v>1678</v>
      </c>
      <c r="K6" s="14"/>
    </row>
    <row r="7" spans="1:11" x14ac:dyDescent="0.15">
      <c r="B7" s="16">
        <v>4</v>
      </c>
      <c r="C7" s="98">
        <v>4</v>
      </c>
      <c r="D7" s="14"/>
      <c r="E7" s="20">
        <f t="shared" si="0"/>
        <v>5</v>
      </c>
      <c r="F7" s="1697">
        <f t="shared" si="1"/>
        <v>5</v>
      </c>
      <c r="G7" s="1697"/>
      <c r="H7" s="1805"/>
      <c r="I7" s="45">
        <f>$C$7</f>
        <v>4</v>
      </c>
      <c r="J7" s="20" t="s">
        <v>1678</v>
      </c>
      <c r="K7" s="14"/>
    </row>
    <row r="8" spans="1:11" x14ac:dyDescent="0.15">
      <c r="B8" s="16">
        <v>5</v>
      </c>
      <c r="C8" s="98">
        <v>5</v>
      </c>
      <c r="D8" s="14"/>
      <c r="E8" s="20">
        <f t="shared" si="0"/>
        <v>5</v>
      </c>
      <c r="F8" s="1697">
        <f t="shared" si="1"/>
        <v>5</v>
      </c>
      <c r="G8" s="1697"/>
      <c r="H8" s="1805"/>
      <c r="I8" s="45">
        <f>$C$8</f>
        <v>5</v>
      </c>
      <c r="J8" s="20" t="s">
        <v>1678</v>
      </c>
      <c r="K8" s="14"/>
    </row>
    <row r="9" spans="1:11" x14ac:dyDescent="0.15">
      <c r="B9" s="16">
        <v>6</v>
      </c>
      <c r="C9" s="98">
        <v>6</v>
      </c>
      <c r="D9" s="14"/>
      <c r="E9" s="20">
        <f t="shared" si="0"/>
        <v>5</v>
      </c>
      <c r="F9" s="1697">
        <f t="shared" si="1"/>
        <v>5</v>
      </c>
      <c r="G9" s="1697"/>
      <c r="H9" s="1805"/>
      <c r="I9" s="45">
        <f>$C$9</f>
        <v>6</v>
      </c>
      <c r="J9" s="20" t="s">
        <v>1678</v>
      </c>
      <c r="K9" s="14"/>
    </row>
    <row r="10" spans="1:11" x14ac:dyDescent="0.15">
      <c r="I10" s="18" t="s">
        <v>684</v>
      </c>
      <c r="K10" s="18" t="s">
        <v>1669</v>
      </c>
    </row>
    <row r="11" spans="1:11" x14ac:dyDescent="0.15">
      <c r="I11" s="45">
        <f>$C$4</f>
        <v>1</v>
      </c>
      <c r="J11" s="25" t="s">
        <v>1678</v>
      </c>
      <c r="K11" s="14"/>
    </row>
    <row r="12" spans="1:11" x14ac:dyDescent="0.15">
      <c r="I12" s="45">
        <f>$C$5</f>
        <v>2</v>
      </c>
      <c r="J12" s="25" t="s">
        <v>1678</v>
      </c>
      <c r="K12" s="14"/>
    </row>
    <row r="13" spans="1:11" x14ac:dyDescent="0.15">
      <c r="I13" s="45">
        <f>$C$6</f>
        <v>3</v>
      </c>
      <c r="J13" s="25" t="s">
        <v>1678</v>
      </c>
      <c r="K13" s="14"/>
    </row>
    <row r="14" spans="1:11" x14ac:dyDescent="0.15">
      <c r="I14" s="45">
        <f>$C$7</f>
        <v>4</v>
      </c>
      <c r="J14" s="25" t="s">
        <v>1678</v>
      </c>
      <c r="K14" s="14"/>
    </row>
    <row r="15" spans="1:11" x14ac:dyDescent="0.15">
      <c r="F15" s="17"/>
      <c r="I15" s="45">
        <f>$C$8</f>
        <v>5</v>
      </c>
      <c r="J15" s="25" t="s">
        <v>1678</v>
      </c>
      <c r="K15" s="14"/>
    </row>
    <row r="16" spans="1:11" x14ac:dyDescent="0.15">
      <c r="I16" s="45">
        <f>$C$9</f>
        <v>6</v>
      </c>
      <c r="J16" s="25" t="s">
        <v>1678</v>
      </c>
      <c r="K16" s="14"/>
    </row>
    <row r="18" spans="1:11" x14ac:dyDescent="0.15">
      <c r="A18" s="15" t="s">
        <v>363</v>
      </c>
      <c r="B18" s="383" t="s">
        <v>362</v>
      </c>
      <c r="C18" s="24" t="s">
        <v>1604</v>
      </c>
      <c r="D18" s="383" t="s">
        <v>892</v>
      </c>
      <c r="E18" s="24">
        <f>SUM(E4:E9)</f>
        <v>30</v>
      </c>
      <c r="F18" s="1754" t="s">
        <v>301</v>
      </c>
      <c r="G18" s="1754"/>
      <c r="H18" s="24" t="s">
        <v>1609</v>
      </c>
      <c r="I18" s="1755" t="s">
        <v>303</v>
      </c>
      <c r="J18" s="1755"/>
      <c r="K18" s="24" t="s">
        <v>1642</v>
      </c>
    </row>
    <row r="20" spans="1:11" x14ac:dyDescent="0.15">
      <c r="A20" s="1637" t="s">
        <v>1670</v>
      </c>
      <c r="B20" s="1744"/>
      <c r="C20" s="1744"/>
      <c r="D20" s="1744"/>
      <c r="E20" s="1744"/>
      <c r="F20" s="1744"/>
      <c r="G20" s="1744"/>
      <c r="H20" s="1744"/>
      <c r="I20" s="1744"/>
      <c r="J20" s="1744"/>
      <c r="K20" s="1744"/>
    </row>
    <row r="22" spans="1:11" ht="14" thickBot="1" x14ac:dyDescent="0.2">
      <c r="E22" s="15" t="s">
        <v>307</v>
      </c>
      <c r="K22" s="15" t="s">
        <v>308</v>
      </c>
    </row>
    <row r="23" spans="1:11" x14ac:dyDescent="0.15">
      <c r="A23" s="227" t="s">
        <v>892</v>
      </c>
      <c r="B23" s="57" t="s">
        <v>197</v>
      </c>
      <c r="C23" s="58" t="s">
        <v>865</v>
      </c>
      <c r="D23" s="281" t="s">
        <v>197</v>
      </c>
      <c r="E23" s="30" t="s">
        <v>866</v>
      </c>
      <c r="G23" s="227" t="s">
        <v>892</v>
      </c>
      <c r="H23" s="57" t="s">
        <v>197</v>
      </c>
      <c r="I23" s="58" t="s">
        <v>865</v>
      </c>
      <c r="J23" s="281" t="s">
        <v>197</v>
      </c>
      <c r="K23" s="30" t="s">
        <v>866</v>
      </c>
    </row>
    <row r="24" spans="1:11" x14ac:dyDescent="0.15">
      <c r="A24" s="21">
        <v>1</v>
      </c>
      <c r="B24" s="60">
        <f>$K7</f>
        <v>0</v>
      </c>
      <c r="C24" s="61">
        <f>$C$7</f>
        <v>4</v>
      </c>
      <c r="D24" s="62">
        <f>$K8</f>
        <v>0</v>
      </c>
      <c r="E24" s="33">
        <f>$C$8</f>
        <v>5</v>
      </c>
      <c r="G24" s="21">
        <v>1</v>
      </c>
      <c r="H24" s="60">
        <f>$K6</f>
        <v>0</v>
      </c>
      <c r="I24" s="61">
        <f>$C$6</f>
        <v>3</v>
      </c>
      <c r="J24" s="62">
        <f>$K8</f>
        <v>0</v>
      </c>
      <c r="K24" s="33">
        <f>$C$8</f>
        <v>5</v>
      </c>
    </row>
    <row r="25" spans="1:11" x14ac:dyDescent="0.15">
      <c r="A25" s="228">
        <v>2</v>
      </c>
      <c r="B25" s="185">
        <f>$K4</f>
        <v>0</v>
      </c>
      <c r="C25" s="61">
        <f>$C$4</f>
        <v>1</v>
      </c>
      <c r="D25" s="62">
        <f>$K6</f>
        <v>0</v>
      </c>
      <c r="E25" s="33">
        <f>$C$6</f>
        <v>3</v>
      </c>
      <c r="G25" s="228">
        <v>2</v>
      </c>
      <c r="H25" s="185">
        <f>$K5</f>
        <v>0</v>
      </c>
      <c r="I25" s="61">
        <f>$C$5</f>
        <v>2</v>
      </c>
      <c r="J25" s="62">
        <f>$K7</f>
        <v>0</v>
      </c>
      <c r="K25" s="33">
        <f>$C$7</f>
        <v>4</v>
      </c>
    </row>
    <row r="26" spans="1:11" ht="14" thickBot="1" x14ac:dyDescent="0.2">
      <c r="A26" s="66">
        <v>3</v>
      </c>
      <c r="B26" s="67">
        <f>$K9</f>
        <v>0</v>
      </c>
      <c r="C26" s="70">
        <f>$C$9</f>
        <v>6</v>
      </c>
      <c r="D26" s="71">
        <f>$K5</f>
        <v>0</v>
      </c>
      <c r="E26" s="43">
        <f>$C$5</f>
        <v>2</v>
      </c>
      <c r="G26" s="66">
        <v>3</v>
      </c>
      <c r="H26" s="67">
        <f>$K9</f>
        <v>0</v>
      </c>
      <c r="I26" s="70">
        <f>$C$9</f>
        <v>6</v>
      </c>
      <c r="J26" s="71">
        <f>$K4</f>
        <v>0</v>
      </c>
      <c r="K26" s="43">
        <f>$C$4</f>
        <v>1</v>
      </c>
    </row>
    <row r="28" spans="1:11" ht="14" thickBot="1" x14ac:dyDescent="0.2">
      <c r="E28" s="15" t="s">
        <v>309</v>
      </c>
      <c r="K28" s="15" t="s">
        <v>2186</v>
      </c>
    </row>
    <row r="29" spans="1:11" x14ac:dyDescent="0.15">
      <c r="A29" s="227" t="s">
        <v>892</v>
      </c>
      <c r="B29" s="57" t="s">
        <v>197</v>
      </c>
      <c r="C29" s="58" t="s">
        <v>865</v>
      </c>
      <c r="D29" s="281" t="s">
        <v>197</v>
      </c>
      <c r="E29" s="30" t="s">
        <v>866</v>
      </c>
      <c r="G29" s="227" t="s">
        <v>892</v>
      </c>
      <c r="H29" s="57" t="s">
        <v>197</v>
      </c>
      <c r="I29" s="58" t="s">
        <v>865</v>
      </c>
      <c r="J29" s="281" t="s">
        <v>197</v>
      </c>
      <c r="K29" s="30" t="s">
        <v>866</v>
      </c>
    </row>
    <row r="30" spans="1:11" x14ac:dyDescent="0.15">
      <c r="A30" s="21">
        <v>1</v>
      </c>
      <c r="B30" s="60">
        <f>$K5</f>
        <v>0</v>
      </c>
      <c r="C30" s="61">
        <f>$C$5</f>
        <v>2</v>
      </c>
      <c r="D30" s="62">
        <f>$K6</f>
        <v>0</v>
      </c>
      <c r="E30" s="33">
        <f>$C$6</f>
        <v>3</v>
      </c>
      <c r="G30" s="21">
        <v>1</v>
      </c>
      <c r="H30" s="60">
        <f>$K6</f>
        <v>0</v>
      </c>
      <c r="I30" s="61">
        <f>$C$6</f>
        <v>3</v>
      </c>
      <c r="J30" s="62">
        <f>$K9</f>
        <v>0</v>
      </c>
      <c r="K30" s="33">
        <f>$C$9</f>
        <v>6</v>
      </c>
    </row>
    <row r="31" spans="1:11" x14ac:dyDescent="0.15">
      <c r="A31" s="228">
        <v>2</v>
      </c>
      <c r="B31" s="185">
        <f>$K7</f>
        <v>0</v>
      </c>
      <c r="C31" s="61">
        <f>$C$7</f>
        <v>4</v>
      </c>
      <c r="D31" s="62">
        <f>$K9</f>
        <v>0</v>
      </c>
      <c r="E31" s="33">
        <f>$C$9</f>
        <v>6</v>
      </c>
      <c r="G31" s="228">
        <v>2</v>
      </c>
      <c r="H31" s="185">
        <f>$K5</f>
        <v>0</v>
      </c>
      <c r="I31" s="61">
        <f>$C$5</f>
        <v>2</v>
      </c>
      <c r="J31" s="62">
        <f>$K8</f>
        <v>0</v>
      </c>
      <c r="K31" s="33">
        <f>$C$8</f>
        <v>5</v>
      </c>
    </row>
    <row r="32" spans="1:11" ht="14" thickBot="1" x14ac:dyDescent="0.2">
      <c r="A32" s="66">
        <v>3</v>
      </c>
      <c r="B32" s="67">
        <f>$K8</f>
        <v>0</v>
      </c>
      <c r="C32" s="70">
        <f>$C$8</f>
        <v>5</v>
      </c>
      <c r="D32" s="71">
        <f>$K4</f>
        <v>0</v>
      </c>
      <c r="E32" s="43">
        <f>$C$4</f>
        <v>1</v>
      </c>
      <c r="G32" s="66">
        <v>3</v>
      </c>
      <c r="H32" s="67">
        <f>$K4</f>
        <v>0</v>
      </c>
      <c r="I32" s="70">
        <f>$C$4</f>
        <v>1</v>
      </c>
      <c r="J32" s="71">
        <f>$K7</f>
        <v>0</v>
      </c>
      <c r="K32" s="43">
        <f>$C$7</f>
        <v>4</v>
      </c>
    </row>
    <row r="34" spans="1:11" ht="14" thickBot="1" x14ac:dyDescent="0.2">
      <c r="E34" s="15" t="s">
        <v>2185</v>
      </c>
    </row>
    <row r="35" spans="1:11" x14ac:dyDescent="0.15">
      <c r="A35" s="227" t="s">
        <v>892</v>
      </c>
      <c r="B35" s="57" t="s">
        <v>197</v>
      </c>
      <c r="C35" s="58" t="s">
        <v>865</v>
      </c>
      <c r="D35" s="281" t="s">
        <v>197</v>
      </c>
      <c r="E35" s="30" t="s">
        <v>866</v>
      </c>
    </row>
    <row r="36" spans="1:11" x14ac:dyDescent="0.15">
      <c r="A36" s="21">
        <v>1</v>
      </c>
      <c r="B36" s="60">
        <f>$K8</f>
        <v>0</v>
      </c>
      <c r="C36" s="61">
        <f>$C$8</f>
        <v>5</v>
      </c>
      <c r="D36" s="62">
        <f>$K9</f>
        <v>0</v>
      </c>
      <c r="E36" s="33">
        <f>$C$9</f>
        <v>6</v>
      </c>
    </row>
    <row r="37" spans="1:11" x14ac:dyDescent="0.15">
      <c r="A37" s="228">
        <v>2</v>
      </c>
      <c r="B37" s="185">
        <f>$K6</f>
        <v>0</v>
      </c>
      <c r="C37" s="61">
        <f>$C$6</f>
        <v>3</v>
      </c>
      <c r="D37" s="62">
        <f>$K7</f>
        <v>0</v>
      </c>
      <c r="E37" s="33">
        <f>$C$7</f>
        <v>4</v>
      </c>
    </row>
    <row r="38" spans="1:11" ht="14" thickBot="1" x14ac:dyDescent="0.2">
      <c r="A38" s="66">
        <v>3</v>
      </c>
      <c r="B38" s="67">
        <f>$K4</f>
        <v>0</v>
      </c>
      <c r="C38" s="70">
        <f>$C$4</f>
        <v>1</v>
      </c>
      <c r="D38" s="71">
        <f>$K5</f>
        <v>0</v>
      </c>
      <c r="E38" s="43">
        <f>$C$5</f>
        <v>2</v>
      </c>
    </row>
    <row r="40" spans="1:11" x14ac:dyDescent="0.15">
      <c r="A40" s="1637" t="s">
        <v>1671</v>
      </c>
      <c r="B40" s="1637"/>
      <c r="C40" s="1637"/>
      <c r="D40" s="1637"/>
      <c r="E40" s="1637"/>
      <c r="F40" s="1637"/>
      <c r="G40" s="1637"/>
      <c r="H40" s="1637"/>
      <c r="I40" s="1637"/>
      <c r="J40" s="1637"/>
      <c r="K40" s="1637"/>
    </row>
    <row r="41" spans="1:11" ht="14" thickBot="1" x14ac:dyDescent="0.2">
      <c r="E41" s="15" t="s">
        <v>307</v>
      </c>
      <c r="K41" s="15" t="s">
        <v>308</v>
      </c>
    </row>
    <row r="42" spans="1:11" x14ac:dyDescent="0.15">
      <c r="A42" s="227" t="s">
        <v>892</v>
      </c>
      <c r="B42" s="57" t="s">
        <v>197</v>
      </c>
      <c r="C42" s="58" t="s">
        <v>865</v>
      </c>
      <c r="D42" s="281" t="s">
        <v>197</v>
      </c>
      <c r="E42" s="30" t="s">
        <v>866</v>
      </c>
      <c r="G42" s="227" t="s">
        <v>892</v>
      </c>
      <c r="H42" s="57" t="s">
        <v>197</v>
      </c>
      <c r="I42" s="58" t="s">
        <v>865</v>
      </c>
      <c r="J42" s="281" t="s">
        <v>197</v>
      </c>
      <c r="K42" s="30" t="s">
        <v>866</v>
      </c>
    </row>
    <row r="43" spans="1:11" x14ac:dyDescent="0.15">
      <c r="A43" s="21">
        <v>1</v>
      </c>
      <c r="B43" s="60">
        <f>$K15</f>
        <v>0</v>
      </c>
      <c r="C43" s="61">
        <f>$C$8</f>
        <v>5</v>
      </c>
      <c r="D43" s="62">
        <f>$K14</f>
        <v>0</v>
      </c>
      <c r="E43" s="33">
        <f>$C$7</f>
        <v>4</v>
      </c>
      <c r="G43" s="21">
        <v>1</v>
      </c>
      <c r="H43" s="60">
        <f>$K15</f>
        <v>0</v>
      </c>
      <c r="I43" s="61">
        <f>$C$8</f>
        <v>5</v>
      </c>
      <c r="J43" s="62">
        <f>$K13</f>
        <v>0</v>
      </c>
      <c r="K43" s="33">
        <f>$C$6</f>
        <v>3</v>
      </c>
    </row>
    <row r="44" spans="1:11" x14ac:dyDescent="0.15">
      <c r="A44" s="228">
        <v>2</v>
      </c>
      <c r="B44" s="185">
        <f>$K13</f>
        <v>0</v>
      </c>
      <c r="C44" s="61">
        <f>$C$6</f>
        <v>3</v>
      </c>
      <c r="D44" s="62">
        <f>$K11</f>
        <v>0</v>
      </c>
      <c r="E44" s="33">
        <f>$C$4</f>
        <v>1</v>
      </c>
      <c r="G44" s="228">
        <v>2</v>
      </c>
      <c r="H44" s="185">
        <f>$K14</f>
        <v>0</v>
      </c>
      <c r="I44" s="61">
        <f>$C$7</f>
        <v>4</v>
      </c>
      <c r="J44" s="62">
        <f>$K12</f>
        <v>0</v>
      </c>
      <c r="K44" s="33">
        <f>$C$5</f>
        <v>2</v>
      </c>
    </row>
    <row r="45" spans="1:11" ht="14" thickBot="1" x14ac:dyDescent="0.2">
      <c r="A45" s="66">
        <v>3</v>
      </c>
      <c r="B45" s="67">
        <f>$K12</f>
        <v>0</v>
      </c>
      <c r="C45" s="70">
        <f>$C$5</f>
        <v>2</v>
      </c>
      <c r="D45" s="71">
        <f>$K16</f>
        <v>0</v>
      </c>
      <c r="E45" s="43">
        <f>$C$9</f>
        <v>6</v>
      </c>
      <c r="G45" s="66">
        <v>3</v>
      </c>
      <c r="H45" s="67">
        <f>$K11</f>
        <v>0</v>
      </c>
      <c r="I45" s="70">
        <f>$C$4</f>
        <v>1</v>
      </c>
      <c r="J45" s="71">
        <f>$K16</f>
        <v>0</v>
      </c>
      <c r="K45" s="43">
        <f>$C$9</f>
        <v>6</v>
      </c>
    </row>
    <row r="47" spans="1:11" ht="14" thickBot="1" x14ac:dyDescent="0.2">
      <c r="E47" s="15" t="s">
        <v>309</v>
      </c>
      <c r="K47" s="15" t="s">
        <v>2186</v>
      </c>
    </row>
    <row r="48" spans="1:11" x14ac:dyDescent="0.15">
      <c r="A48" s="227" t="s">
        <v>892</v>
      </c>
      <c r="B48" s="57" t="s">
        <v>197</v>
      </c>
      <c r="C48" s="58" t="s">
        <v>865</v>
      </c>
      <c r="D48" s="281" t="s">
        <v>197</v>
      </c>
      <c r="E48" s="30" t="s">
        <v>866</v>
      </c>
      <c r="G48" s="227" t="s">
        <v>892</v>
      </c>
      <c r="H48" s="57" t="s">
        <v>197</v>
      </c>
      <c r="I48" s="58" t="s">
        <v>865</v>
      </c>
      <c r="J48" s="281" t="s">
        <v>197</v>
      </c>
      <c r="K48" s="30" t="s">
        <v>866</v>
      </c>
    </row>
    <row r="49" spans="1:11" x14ac:dyDescent="0.15">
      <c r="A49" s="21">
        <v>1</v>
      </c>
      <c r="B49" s="60">
        <f>$K13</f>
        <v>0</v>
      </c>
      <c r="C49" s="61">
        <f>$C$6</f>
        <v>3</v>
      </c>
      <c r="D49" s="62">
        <f>$K12</f>
        <v>0</v>
      </c>
      <c r="E49" s="33">
        <f>$C$5</f>
        <v>2</v>
      </c>
      <c r="G49" s="21">
        <v>1</v>
      </c>
      <c r="H49" s="60">
        <f>$K16</f>
        <v>0</v>
      </c>
      <c r="I49" s="61">
        <f>$C$9</f>
        <v>6</v>
      </c>
      <c r="J49" s="62">
        <f>$K13</f>
        <v>0</v>
      </c>
      <c r="K49" s="33">
        <f>$C$6</f>
        <v>3</v>
      </c>
    </row>
    <row r="50" spans="1:11" x14ac:dyDescent="0.15">
      <c r="A50" s="228">
        <v>2</v>
      </c>
      <c r="B50" s="185">
        <f>$K16</f>
        <v>0</v>
      </c>
      <c r="C50" s="61">
        <f>$C$9</f>
        <v>6</v>
      </c>
      <c r="D50" s="62">
        <f>$K14</f>
        <v>0</v>
      </c>
      <c r="E50" s="33">
        <f>$C$7</f>
        <v>4</v>
      </c>
      <c r="G50" s="228">
        <v>2</v>
      </c>
      <c r="H50" s="185">
        <f>$K15</f>
        <v>0</v>
      </c>
      <c r="I50" s="61">
        <f>$C$8</f>
        <v>5</v>
      </c>
      <c r="J50" s="62">
        <f>$K12</f>
        <v>0</v>
      </c>
      <c r="K50" s="33">
        <f>$C$5</f>
        <v>2</v>
      </c>
    </row>
    <row r="51" spans="1:11" ht="14" thickBot="1" x14ac:dyDescent="0.2">
      <c r="A51" s="66">
        <v>3</v>
      </c>
      <c r="B51" s="67">
        <f>$K11</f>
        <v>0</v>
      </c>
      <c r="C51" s="70">
        <f>$C$4</f>
        <v>1</v>
      </c>
      <c r="D51" s="71">
        <f>$K15</f>
        <v>0</v>
      </c>
      <c r="E51" s="43">
        <f>$C$8</f>
        <v>5</v>
      </c>
      <c r="G51" s="66">
        <v>3</v>
      </c>
      <c r="H51" s="67">
        <f>$K14</f>
        <v>0</v>
      </c>
      <c r="I51" s="70">
        <f>$C$7</f>
        <v>4</v>
      </c>
      <c r="J51" s="71">
        <f>$K11</f>
        <v>0</v>
      </c>
      <c r="K51" s="43">
        <f>$C$4</f>
        <v>1</v>
      </c>
    </row>
    <row r="53" spans="1:11" ht="14" thickBot="1" x14ac:dyDescent="0.2">
      <c r="E53" s="15" t="s">
        <v>2185</v>
      </c>
    </row>
    <row r="54" spans="1:11" x14ac:dyDescent="0.15">
      <c r="A54" s="227" t="s">
        <v>892</v>
      </c>
      <c r="B54" s="57" t="s">
        <v>197</v>
      </c>
      <c r="C54" s="58" t="s">
        <v>865</v>
      </c>
      <c r="D54" s="281" t="s">
        <v>197</v>
      </c>
      <c r="E54" s="30" t="s">
        <v>866</v>
      </c>
    </row>
    <row r="55" spans="1:11" x14ac:dyDescent="0.15">
      <c r="A55" s="21">
        <v>1</v>
      </c>
      <c r="B55" s="60">
        <f>$K16</f>
        <v>0</v>
      </c>
      <c r="C55" s="61">
        <f>$C$9</f>
        <v>6</v>
      </c>
      <c r="D55" s="62">
        <f>$K15</f>
        <v>0</v>
      </c>
      <c r="E55" s="33">
        <f>$C$8</f>
        <v>5</v>
      </c>
    </row>
    <row r="56" spans="1:11" x14ac:dyDescent="0.15">
      <c r="A56" s="228">
        <v>2</v>
      </c>
      <c r="B56" s="185">
        <f>$K14</f>
        <v>0</v>
      </c>
      <c r="C56" s="61">
        <f>$C$7</f>
        <v>4</v>
      </c>
      <c r="D56" s="62">
        <f>$K13</f>
        <v>0</v>
      </c>
      <c r="E56" s="33">
        <f>$C$6</f>
        <v>3</v>
      </c>
    </row>
    <row r="57" spans="1:11" ht="14" thickBot="1" x14ac:dyDescent="0.2">
      <c r="A57" s="66">
        <v>3</v>
      </c>
      <c r="B57" s="67">
        <f>$K12</f>
        <v>0</v>
      </c>
      <c r="C57" s="70">
        <f>$C$5</f>
        <v>2</v>
      </c>
      <c r="D57" s="71">
        <f>$K11</f>
        <v>0</v>
      </c>
      <c r="E57" s="43">
        <f>$C$4</f>
        <v>1</v>
      </c>
    </row>
  </sheetData>
  <sheetProtection password="CF27" sheet="1" objects="1" scenarios="1"/>
  <mergeCells count="12">
    <mergeCell ref="F18:G18"/>
    <mergeCell ref="I18:J18"/>
    <mergeCell ref="A1:K1"/>
    <mergeCell ref="A20:K20"/>
    <mergeCell ref="A40:K40"/>
    <mergeCell ref="F3:H3"/>
    <mergeCell ref="F4:H4"/>
    <mergeCell ref="F5:H5"/>
    <mergeCell ref="F6:H6"/>
    <mergeCell ref="F7:H7"/>
    <mergeCell ref="F8:H8"/>
    <mergeCell ref="F9:H9"/>
  </mergeCells>
  <phoneticPr fontId="0" type="noConversion"/>
  <pageMargins left="0.39370078740157483"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Foglio193"/>
  <dimension ref="B2:K252"/>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0" ht="16" x14ac:dyDescent="0.2">
      <c r="C2" s="1760" t="s">
        <v>843</v>
      </c>
      <c r="D2" s="1760"/>
      <c r="E2" s="1760"/>
      <c r="F2" s="1760"/>
      <c r="G2" s="1760"/>
      <c r="H2" s="1760"/>
      <c r="I2" s="1760"/>
    </row>
    <row r="4" spans="2:10" ht="16" x14ac:dyDescent="0.2">
      <c r="B4" s="1761" t="s">
        <v>196</v>
      </c>
      <c r="C4" s="1761"/>
      <c r="D4" s="1761"/>
      <c r="G4" s="25" t="s">
        <v>201</v>
      </c>
      <c r="J4" s="25" t="s">
        <v>202</v>
      </c>
    </row>
    <row r="5" spans="2:10" ht="15.75" customHeight="1" x14ac:dyDescent="0.2">
      <c r="B5" s="1762" t="s">
        <v>204</v>
      </c>
      <c r="C5" s="1762"/>
      <c r="D5" s="1762"/>
      <c r="E5" s="25" t="s">
        <v>367</v>
      </c>
      <c r="F5" s="173"/>
      <c r="G5" s="293" t="s">
        <v>1934</v>
      </c>
      <c r="I5" s="173"/>
      <c r="J5" s="293" t="s">
        <v>1934</v>
      </c>
    </row>
    <row r="6" spans="2:10" ht="16" x14ac:dyDescent="0.2">
      <c r="B6" s="79">
        <v>1</v>
      </c>
      <c r="C6" s="1763">
        <f>'6S - 6B - 2 RR'!C4</f>
        <v>1</v>
      </c>
      <c r="D6" s="1763"/>
      <c r="E6" s="120">
        <f>'6S - 6B - 2 RR'!D4</f>
        <v>0</v>
      </c>
      <c r="F6" s="173" t="s">
        <v>1038</v>
      </c>
      <c r="G6" s="437">
        <f>'6S - 6B - 2 RR'!K4</f>
        <v>0</v>
      </c>
      <c r="I6" s="173" t="s">
        <v>1038</v>
      </c>
      <c r="J6" s="437">
        <f>'6S - 6B - 2 RR'!K11</f>
        <v>0</v>
      </c>
    </row>
    <row r="7" spans="2:10" ht="16" x14ac:dyDescent="0.2">
      <c r="B7" s="79">
        <v>2</v>
      </c>
      <c r="C7" s="1763">
        <f>'6S - 6B - 2 RR'!C5</f>
        <v>2</v>
      </c>
      <c r="D7" s="1763"/>
      <c r="E7" s="120">
        <f>'6S - 6B - 2 RR'!D5</f>
        <v>0</v>
      </c>
      <c r="F7" s="173" t="s">
        <v>1038</v>
      </c>
      <c r="G7" s="437">
        <f>'6S - 6B - 2 RR'!K5</f>
        <v>0</v>
      </c>
      <c r="I7" s="173" t="s">
        <v>1038</v>
      </c>
      <c r="J7" s="437">
        <f>'6S - 6B - 2 RR'!K12</f>
        <v>0</v>
      </c>
    </row>
    <row r="8" spans="2:10" ht="16" x14ac:dyDescent="0.2">
      <c r="B8" s="79">
        <v>3</v>
      </c>
      <c r="C8" s="1763">
        <f>'6S - 6B - 2 RR'!C6</f>
        <v>3</v>
      </c>
      <c r="D8" s="1763"/>
      <c r="E8" s="120">
        <f>'6S - 6B - 2 RR'!D6</f>
        <v>0</v>
      </c>
      <c r="F8" s="173" t="s">
        <v>1038</v>
      </c>
      <c r="G8" s="437">
        <f>'6S - 6B - 2 RR'!K6</f>
        <v>0</v>
      </c>
      <c r="I8" s="173" t="s">
        <v>1038</v>
      </c>
      <c r="J8" s="437">
        <f>'6S - 6B - 2 RR'!K13</f>
        <v>0</v>
      </c>
    </row>
    <row r="9" spans="2:10" ht="16" x14ac:dyDescent="0.2">
      <c r="B9" s="79">
        <v>4</v>
      </c>
      <c r="C9" s="1763">
        <f>'6S - 6B - 2 RR'!C7</f>
        <v>4</v>
      </c>
      <c r="D9" s="1763"/>
      <c r="E9" s="120">
        <f>'6S - 6B - 2 RR'!D7</f>
        <v>0</v>
      </c>
      <c r="F9" s="173" t="s">
        <v>1038</v>
      </c>
      <c r="G9" s="437">
        <f>'6S - 6B - 2 RR'!K7</f>
        <v>0</v>
      </c>
      <c r="I9" s="173" t="s">
        <v>1038</v>
      </c>
      <c r="J9" s="437">
        <f>'6S - 6B - 2 RR'!K14</f>
        <v>0</v>
      </c>
    </row>
    <row r="10" spans="2:10" ht="16" x14ac:dyDescent="0.2">
      <c r="B10" s="79">
        <v>5</v>
      </c>
      <c r="C10" s="1763">
        <f>'6S - 6B - 2 RR'!C8</f>
        <v>5</v>
      </c>
      <c r="D10" s="1763"/>
      <c r="E10" s="120">
        <f>'6S - 6B - 2 RR'!D8</f>
        <v>0</v>
      </c>
      <c r="F10" s="173" t="s">
        <v>1038</v>
      </c>
      <c r="G10" s="437">
        <f>'6S - 6B - 2 RR'!K8</f>
        <v>0</v>
      </c>
      <c r="I10" s="173" t="s">
        <v>1038</v>
      </c>
      <c r="J10" s="437">
        <f>'6S - 6B - 2 RR'!K15</f>
        <v>0</v>
      </c>
    </row>
    <row r="11" spans="2:10" ht="16" x14ac:dyDescent="0.2">
      <c r="B11" s="79">
        <v>6</v>
      </c>
      <c r="C11" s="1763">
        <f>'6S - 6B - 2 RR'!C9</f>
        <v>6</v>
      </c>
      <c r="D11" s="1763"/>
      <c r="E11" s="120">
        <f>'6S - 6B - 2 RR'!D9</f>
        <v>0</v>
      </c>
      <c r="F11" s="173" t="s">
        <v>1038</v>
      </c>
      <c r="G11" s="437">
        <f>'6S - 6B - 2 RR'!K9</f>
        <v>0</v>
      </c>
      <c r="I11" s="173" t="s">
        <v>1038</v>
      </c>
      <c r="J11" s="437">
        <f>'6S - 6B - 2 RR'!K16</f>
        <v>0</v>
      </c>
    </row>
    <row r="15" spans="2:10" ht="16" x14ac:dyDescent="0.2">
      <c r="C15" s="1760" t="s">
        <v>194</v>
      </c>
      <c r="D15" s="1760"/>
      <c r="E15" s="1760"/>
      <c r="F15" s="1760"/>
      <c r="G15" s="1760"/>
      <c r="H15" s="1760"/>
      <c r="I15" s="1760"/>
      <c r="J15" s="1760"/>
    </row>
    <row r="16" spans="2:10" ht="14" thickBot="1" x14ac:dyDescent="0.2"/>
    <row r="17" spans="2:11" ht="19" thickBot="1" x14ac:dyDescent="0.25">
      <c r="B17" s="1764" t="s">
        <v>1461</v>
      </c>
      <c r="C17" s="1825"/>
      <c r="D17" s="220" t="s">
        <v>1460</v>
      </c>
      <c r="E17" s="1699" t="s">
        <v>18</v>
      </c>
      <c r="F17" s="1826"/>
      <c r="G17" s="295" t="s">
        <v>201</v>
      </c>
      <c r="H17" s="534" t="s">
        <v>199</v>
      </c>
      <c r="I17" s="526"/>
      <c r="J17" s="535" t="s">
        <v>200</v>
      </c>
      <c r="K17" s="526">
        <v>1</v>
      </c>
    </row>
    <row r="18" spans="2:11" x14ac:dyDescent="0.15">
      <c r="B18" s="300" t="s">
        <v>892</v>
      </c>
      <c r="C18" s="301" t="s">
        <v>197</v>
      </c>
      <c r="D18" s="302" t="s">
        <v>2322</v>
      </c>
      <c r="E18" s="303" t="s">
        <v>197</v>
      </c>
      <c r="F18" s="304" t="s">
        <v>2324</v>
      </c>
      <c r="G18" s="305" t="s">
        <v>1041</v>
      </c>
      <c r="H18" s="106" t="s">
        <v>1042</v>
      </c>
      <c r="I18" s="106" t="s">
        <v>1043</v>
      </c>
      <c r="J18" s="106" t="s">
        <v>193</v>
      </c>
      <c r="K18" s="306" t="s">
        <v>2063</v>
      </c>
    </row>
    <row r="19" spans="2:11" ht="16" x14ac:dyDescent="0.2">
      <c r="B19" s="307">
        <v>1</v>
      </c>
      <c r="C19" s="308">
        <f>G9</f>
        <v>0</v>
      </c>
      <c r="D19" s="33">
        <f>C9</f>
        <v>4</v>
      </c>
      <c r="E19" s="308">
        <f>G10</f>
        <v>0</v>
      </c>
      <c r="F19" s="33">
        <f>C10</f>
        <v>5</v>
      </c>
      <c r="G19" s="309"/>
      <c r="H19" s="99"/>
      <c r="I19" s="211"/>
      <c r="J19" s="99"/>
      <c r="K19" s="102"/>
    </row>
    <row r="20" spans="2:11" ht="16" x14ac:dyDescent="0.2">
      <c r="B20" s="307">
        <v>2</v>
      </c>
      <c r="C20" s="308">
        <f>G6</f>
        <v>0</v>
      </c>
      <c r="D20" s="33">
        <f>C6</f>
        <v>1</v>
      </c>
      <c r="E20" s="308">
        <f>G8</f>
        <v>0</v>
      </c>
      <c r="F20" s="33">
        <f>C8</f>
        <v>3</v>
      </c>
      <c r="G20" s="310"/>
      <c r="H20" s="99"/>
      <c r="I20" s="211"/>
      <c r="J20" s="99"/>
      <c r="K20" s="102"/>
    </row>
    <row r="21" spans="2:11" ht="17" thickBot="1" x14ac:dyDescent="0.25">
      <c r="B21" s="307">
        <v>3</v>
      </c>
      <c r="C21" s="308">
        <f>G11</f>
        <v>0</v>
      </c>
      <c r="D21" s="33">
        <f>C11</f>
        <v>6</v>
      </c>
      <c r="E21" s="308">
        <f>G7</f>
        <v>0</v>
      </c>
      <c r="F21" s="33">
        <f>C7</f>
        <v>2</v>
      </c>
      <c r="G21" s="310"/>
      <c r="H21" s="99"/>
      <c r="I21" s="211"/>
      <c r="J21" s="99"/>
      <c r="K21" s="102"/>
    </row>
    <row r="22" spans="2:11" ht="17" thickBot="1" x14ac:dyDescent="0.25">
      <c r="B22" s="1766" t="s">
        <v>1458</v>
      </c>
      <c r="C22" s="1767"/>
      <c r="D22" s="1767"/>
      <c r="E22" s="1767"/>
      <c r="F22" s="1767"/>
      <c r="G22" s="1767"/>
      <c r="H22" s="1767"/>
      <c r="I22" s="1769" t="s">
        <v>2062</v>
      </c>
      <c r="J22" s="1770"/>
      <c r="K22" s="522"/>
    </row>
    <row r="23" spans="2:11" x14ac:dyDescent="0.15">
      <c r="B23"/>
      <c r="C23"/>
      <c r="D23"/>
      <c r="E23"/>
      <c r="F23"/>
      <c r="G23"/>
      <c r="H23"/>
      <c r="I23"/>
      <c r="J23"/>
      <c r="K23"/>
    </row>
    <row r="24" spans="2:11" ht="16" x14ac:dyDescent="0.2">
      <c r="B24"/>
      <c r="C24" s="1760" t="s">
        <v>194</v>
      </c>
      <c r="D24" s="1760"/>
      <c r="E24" s="1760"/>
      <c r="F24" s="1760"/>
      <c r="G24" s="1760"/>
      <c r="H24" s="1760"/>
      <c r="I24" s="1760"/>
      <c r="J24" s="1760"/>
      <c r="K24"/>
    </row>
    <row r="25" spans="2:11" ht="14" thickBot="1" x14ac:dyDescent="0.2"/>
    <row r="26" spans="2:11" ht="19" thickBot="1" x14ac:dyDescent="0.25">
      <c r="B26" s="1764" t="s">
        <v>1461</v>
      </c>
      <c r="C26" s="1765"/>
      <c r="D26" s="220" t="s">
        <v>1460</v>
      </c>
      <c r="E26" s="479" t="s">
        <v>18</v>
      </c>
      <c r="F26" s="480"/>
      <c r="G26" s="295" t="s">
        <v>201</v>
      </c>
      <c r="H26" s="534" t="s">
        <v>199</v>
      </c>
      <c r="I26" s="526"/>
      <c r="J26" s="535" t="s">
        <v>200</v>
      </c>
      <c r="K26" s="526">
        <v>2</v>
      </c>
    </row>
    <row r="27" spans="2:11" x14ac:dyDescent="0.15">
      <c r="B27" s="300" t="s">
        <v>892</v>
      </c>
      <c r="C27" s="301" t="s">
        <v>197</v>
      </c>
      <c r="D27" s="302" t="s">
        <v>2322</v>
      </c>
      <c r="E27" s="303" t="s">
        <v>197</v>
      </c>
      <c r="F27" s="304" t="s">
        <v>2324</v>
      </c>
      <c r="G27" s="305" t="s">
        <v>1041</v>
      </c>
      <c r="H27" s="106" t="s">
        <v>1042</v>
      </c>
      <c r="I27" s="106" t="s">
        <v>1043</v>
      </c>
      <c r="J27" s="106" t="s">
        <v>193</v>
      </c>
      <c r="K27" s="306" t="s">
        <v>2063</v>
      </c>
    </row>
    <row r="28" spans="2:11" ht="16" x14ac:dyDescent="0.2">
      <c r="B28" s="307">
        <v>1</v>
      </c>
      <c r="C28" s="308">
        <f>G8</f>
        <v>0</v>
      </c>
      <c r="D28" s="33">
        <f>C8</f>
        <v>3</v>
      </c>
      <c r="E28" s="308">
        <f>G10</f>
        <v>0</v>
      </c>
      <c r="F28" s="33">
        <f>C10</f>
        <v>5</v>
      </c>
      <c r="G28" s="309"/>
      <c r="H28" s="99"/>
      <c r="I28" s="211"/>
      <c r="J28" s="99"/>
      <c r="K28" s="102"/>
    </row>
    <row r="29" spans="2:11" ht="16" x14ac:dyDescent="0.2">
      <c r="B29" s="307">
        <v>2</v>
      </c>
      <c r="C29" s="308">
        <f>G7</f>
        <v>0</v>
      </c>
      <c r="D29" s="33">
        <f>C7</f>
        <v>2</v>
      </c>
      <c r="E29" s="308">
        <f>G9</f>
        <v>0</v>
      </c>
      <c r="F29" s="33">
        <f>C9</f>
        <v>4</v>
      </c>
      <c r="G29" s="310"/>
      <c r="H29" s="99"/>
      <c r="I29" s="211"/>
      <c r="J29" s="99"/>
      <c r="K29" s="102"/>
    </row>
    <row r="30" spans="2:11" ht="17" thickBot="1" x14ac:dyDescent="0.25">
      <c r="B30" s="307">
        <v>3</v>
      </c>
      <c r="C30" s="308">
        <f>G11</f>
        <v>0</v>
      </c>
      <c r="D30" s="33">
        <f>C11</f>
        <v>6</v>
      </c>
      <c r="E30" s="308">
        <f>G6</f>
        <v>0</v>
      </c>
      <c r="F30" s="33">
        <f>C6</f>
        <v>1</v>
      </c>
      <c r="G30" s="310"/>
      <c r="H30" s="99"/>
      <c r="I30" s="211"/>
      <c r="J30" s="99"/>
      <c r="K30" s="102"/>
    </row>
    <row r="31" spans="2:11" ht="17" thickBot="1" x14ac:dyDescent="0.25">
      <c r="B31" s="1766" t="s">
        <v>1458</v>
      </c>
      <c r="C31" s="1767"/>
      <c r="D31" s="1767"/>
      <c r="E31" s="1767"/>
      <c r="F31" s="1767"/>
      <c r="G31" s="1767"/>
      <c r="H31" s="1767"/>
      <c r="I31" s="1769" t="s">
        <v>2062</v>
      </c>
      <c r="J31" s="1770"/>
      <c r="K31" s="522"/>
    </row>
    <row r="33" spans="2:11" ht="16" x14ac:dyDescent="0.2">
      <c r="C33" s="1760" t="s">
        <v>194</v>
      </c>
      <c r="D33" s="1760"/>
      <c r="E33" s="1760"/>
      <c r="F33" s="1760"/>
      <c r="G33" s="1760"/>
      <c r="H33" s="1760"/>
      <c r="I33" s="1760"/>
      <c r="J33" s="1760"/>
    </row>
    <row r="34" spans="2:11" ht="14" thickBot="1" x14ac:dyDescent="0.2"/>
    <row r="35" spans="2:11" ht="19" thickBot="1" x14ac:dyDescent="0.25">
      <c r="B35" s="1764" t="s">
        <v>1461</v>
      </c>
      <c r="C35" s="1825"/>
      <c r="D35" s="220" t="s">
        <v>1460</v>
      </c>
      <c r="E35" s="1699" t="s">
        <v>18</v>
      </c>
      <c r="F35" s="1826"/>
      <c r="G35" s="295" t="s">
        <v>201</v>
      </c>
      <c r="H35" s="534" t="s">
        <v>199</v>
      </c>
      <c r="I35" s="526"/>
      <c r="J35" s="535" t="s">
        <v>200</v>
      </c>
      <c r="K35" s="526">
        <v>3</v>
      </c>
    </row>
    <row r="36" spans="2:11" x14ac:dyDescent="0.15">
      <c r="B36" s="300" t="s">
        <v>892</v>
      </c>
      <c r="C36" s="301" t="s">
        <v>197</v>
      </c>
      <c r="D36" s="302" t="s">
        <v>2322</v>
      </c>
      <c r="E36" s="303" t="s">
        <v>197</v>
      </c>
      <c r="F36" s="304" t="s">
        <v>2324</v>
      </c>
      <c r="G36" s="305" t="s">
        <v>1041</v>
      </c>
      <c r="H36" s="106" t="s">
        <v>1042</v>
      </c>
      <c r="I36" s="106" t="s">
        <v>1043</v>
      </c>
      <c r="J36" s="106" t="s">
        <v>193</v>
      </c>
      <c r="K36" s="306" t="s">
        <v>2063</v>
      </c>
    </row>
    <row r="37" spans="2:11" ht="16" x14ac:dyDescent="0.2">
      <c r="B37" s="307">
        <v>1</v>
      </c>
      <c r="C37" s="308">
        <f>G7</f>
        <v>0</v>
      </c>
      <c r="D37" s="33">
        <f>C7</f>
        <v>2</v>
      </c>
      <c r="E37" s="308">
        <f>G8</f>
        <v>0</v>
      </c>
      <c r="F37" s="33">
        <f>C8</f>
        <v>3</v>
      </c>
      <c r="G37" s="309"/>
      <c r="H37" s="99"/>
      <c r="I37" s="211"/>
      <c r="J37" s="99"/>
      <c r="K37" s="102"/>
    </row>
    <row r="38" spans="2:11" ht="16" x14ac:dyDescent="0.2">
      <c r="B38" s="307">
        <v>2</v>
      </c>
      <c r="C38" s="308">
        <f>G9</f>
        <v>0</v>
      </c>
      <c r="D38" s="33">
        <f>C9</f>
        <v>4</v>
      </c>
      <c r="E38" s="308">
        <f>G11</f>
        <v>0</v>
      </c>
      <c r="F38" s="33">
        <f>C11</f>
        <v>6</v>
      </c>
      <c r="G38" s="310"/>
      <c r="H38" s="99"/>
      <c r="I38" s="211"/>
      <c r="J38" s="99"/>
      <c r="K38" s="102"/>
    </row>
    <row r="39" spans="2:11" ht="17" thickBot="1" x14ac:dyDescent="0.25">
      <c r="B39" s="307">
        <v>3</v>
      </c>
      <c r="C39" s="308">
        <f>G10</f>
        <v>0</v>
      </c>
      <c r="D39" s="33">
        <f>C10</f>
        <v>5</v>
      </c>
      <c r="E39" s="308">
        <f>G6</f>
        <v>0</v>
      </c>
      <c r="F39" s="33">
        <f>C6</f>
        <v>1</v>
      </c>
      <c r="G39" s="310"/>
      <c r="H39" s="99"/>
      <c r="I39" s="211"/>
      <c r="J39" s="99"/>
      <c r="K39" s="102"/>
    </row>
    <row r="40" spans="2:11" ht="17" thickBot="1" x14ac:dyDescent="0.25">
      <c r="B40" s="1822" t="s">
        <v>195</v>
      </c>
      <c r="C40" s="1799"/>
      <c r="D40" s="1799"/>
      <c r="E40" s="1799"/>
      <c r="F40" s="1799"/>
      <c r="G40" s="1799"/>
      <c r="H40" s="1799"/>
      <c r="I40" s="1769" t="s">
        <v>2062</v>
      </c>
      <c r="J40" s="1770"/>
      <c r="K40" s="522"/>
    </row>
    <row r="42" spans="2:11" ht="16" x14ac:dyDescent="0.2">
      <c r="C42" s="1760" t="s">
        <v>194</v>
      </c>
      <c r="D42" s="1760"/>
      <c r="E42" s="1760"/>
      <c r="F42" s="1760"/>
      <c r="G42" s="1760"/>
      <c r="H42" s="1760"/>
      <c r="I42" s="1760"/>
      <c r="J42" s="1760"/>
    </row>
    <row r="43" spans="2:11" ht="14" thickBot="1" x14ac:dyDescent="0.2"/>
    <row r="44" spans="2:11" ht="19" thickBot="1" x14ac:dyDescent="0.25">
      <c r="B44" s="1764" t="s">
        <v>1461</v>
      </c>
      <c r="C44" s="1825"/>
      <c r="D44" s="220" t="s">
        <v>1460</v>
      </c>
      <c r="E44" s="1699" t="s">
        <v>18</v>
      </c>
      <c r="F44" s="1826"/>
      <c r="G44" s="295" t="s">
        <v>201</v>
      </c>
      <c r="H44" s="534" t="s">
        <v>199</v>
      </c>
      <c r="I44" s="526"/>
      <c r="J44" s="535" t="s">
        <v>200</v>
      </c>
      <c r="K44" s="526">
        <v>4</v>
      </c>
    </row>
    <row r="45" spans="2:11" x14ac:dyDescent="0.15">
      <c r="B45" s="300" t="s">
        <v>892</v>
      </c>
      <c r="C45" s="301" t="s">
        <v>197</v>
      </c>
      <c r="D45" s="302" t="s">
        <v>2322</v>
      </c>
      <c r="E45" s="303" t="s">
        <v>197</v>
      </c>
      <c r="F45" s="304" t="s">
        <v>2324</v>
      </c>
      <c r="G45" s="305" t="s">
        <v>1041</v>
      </c>
      <c r="H45" s="106" t="s">
        <v>1042</v>
      </c>
      <c r="I45" s="106" t="s">
        <v>1043</v>
      </c>
      <c r="J45" s="106" t="s">
        <v>193</v>
      </c>
      <c r="K45" s="306" t="s">
        <v>2063</v>
      </c>
    </row>
    <row r="46" spans="2:11" ht="16" x14ac:dyDescent="0.2">
      <c r="B46" s="307">
        <v>1</v>
      </c>
      <c r="C46" s="308">
        <f>G8</f>
        <v>0</v>
      </c>
      <c r="D46" s="33">
        <f>C8</f>
        <v>3</v>
      </c>
      <c r="E46" s="308">
        <f>G11</f>
        <v>0</v>
      </c>
      <c r="F46" s="33">
        <f>C11</f>
        <v>6</v>
      </c>
      <c r="G46" s="309"/>
      <c r="H46" s="99"/>
      <c r="I46" s="211"/>
      <c r="J46" s="99"/>
      <c r="K46" s="102"/>
    </row>
    <row r="47" spans="2:11" ht="16" x14ac:dyDescent="0.2">
      <c r="B47" s="307">
        <v>2</v>
      </c>
      <c r="C47" s="308">
        <f>G7</f>
        <v>0</v>
      </c>
      <c r="D47" s="33">
        <f>C7</f>
        <v>2</v>
      </c>
      <c r="E47" s="308">
        <f>G10</f>
        <v>0</v>
      </c>
      <c r="F47" s="33">
        <f>C10</f>
        <v>5</v>
      </c>
      <c r="G47" s="310"/>
      <c r="H47" s="99"/>
      <c r="I47" s="211"/>
      <c r="J47" s="99"/>
      <c r="K47" s="102"/>
    </row>
    <row r="48" spans="2:11" ht="17" thickBot="1" x14ac:dyDescent="0.25">
      <c r="B48" s="307">
        <v>3</v>
      </c>
      <c r="C48" s="308">
        <f>G6</f>
        <v>0</v>
      </c>
      <c r="D48" s="33">
        <f>C6</f>
        <v>1</v>
      </c>
      <c r="E48" s="308">
        <f>G9</f>
        <v>0</v>
      </c>
      <c r="F48" s="33">
        <f>C9</f>
        <v>4</v>
      </c>
      <c r="G48" s="310"/>
      <c r="H48" s="99"/>
      <c r="I48" s="211"/>
      <c r="J48" s="99"/>
      <c r="K48" s="102"/>
    </row>
    <row r="49" spans="2:11" ht="17" thickBot="1" x14ac:dyDescent="0.25">
      <c r="B49" s="1766" t="s">
        <v>1458</v>
      </c>
      <c r="C49" s="1767"/>
      <c r="D49" s="1767"/>
      <c r="E49" s="1767"/>
      <c r="F49" s="1767"/>
      <c r="G49" s="1767"/>
      <c r="H49" s="1767"/>
      <c r="I49" s="1769" t="s">
        <v>2062</v>
      </c>
      <c r="J49" s="1770"/>
      <c r="K49" s="522"/>
    </row>
    <row r="53" spans="2:11" ht="16" x14ac:dyDescent="0.2">
      <c r="C53" s="1760" t="s">
        <v>194</v>
      </c>
      <c r="D53" s="1760"/>
      <c r="E53" s="1760"/>
      <c r="F53" s="1760"/>
      <c r="G53" s="1760"/>
      <c r="H53" s="1760"/>
      <c r="I53" s="1760"/>
      <c r="J53" s="1760"/>
    </row>
    <row r="54" spans="2:11" ht="14" thickBot="1" x14ac:dyDescent="0.2"/>
    <row r="55" spans="2:11" ht="19" thickBot="1" x14ac:dyDescent="0.25">
      <c r="B55" s="1764" t="s">
        <v>1461</v>
      </c>
      <c r="C55" s="1825"/>
      <c r="D55" s="220" t="s">
        <v>1460</v>
      </c>
      <c r="E55" s="1699" t="s">
        <v>18</v>
      </c>
      <c r="F55" s="1826"/>
      <c r="G55" s="578" t="s">
        <v>207</v>
      </c>
      <c r="H55" s="534" t="s">
        <v>199</v>
      </c>
      <c r="I55" s="526"/>
      <c r="J55" s="535" t="s">
        <v>200</v>
      </c>
      <c r="K55" s="526">
        <v>5</v>
      </c>
    </row>
    <row r="56" spans="2:11" x14ac:dyDescent="0.15">
      <c r="B56" s="300" t="s">
        <v>892</v>
      </c>
      <c r="C56" s="301" t="s">
        <v>197</v>
      </c>
      <c r="D56" s="302" t="s">
        <v>2322</v>
      </c>
      <c r="E56" s="303" t="s">
        <v>197</v>
      </c>
      <c r="F56" s="304" t="s">
        <v>2324</v>
      </c>
      <c r="G56" s="305" t="s">
        <v>1041</v>
      </c>
      <c r="H56" s="106" t="s">
        <v>1042</v>
      </c>
      <c r="I56" s="106" t="s">
        <v>1043</v>
      </c>
      <c r="J56" s="106" t="s">
        <v>193</v>
      </c>
      <c r="K56" s="306" t="s">
        <v>2063</v>
      </c>
    </row>
    <row r="57" spans="2:11" ht="16" x14ac:dyDescent="0.2">
      <c r="B57" s="307">
        <v>1</v>
      </c>
      <c r="C57" s="308">
        <f>G10</f>
        <v>0</v>
      </c>
      <c r="D57" s="33">
        <f>C10</f>
        <v>5</v>
      </c>
      <c r="E57" s="308">
        <f>G11</f>
        <v>0</v>
      </c>
      <c r="F57" s="33">
        <f>C11</f>
        <v>6</v>
      </c>
      <c r="G57" s="309"/>
      <c r="H57" s="99"/>
      <c r="I57" s="211"/>
      <c r="J57" s="99"/>
      <c r="K57" s="102"/>
    </row>
    <row r="58" spans="2:11" ht="16" x14ac:dyDescent="0.2">
      <c r="B58" s="307">
        <v>2</v>
      </c>
      <c r="C58" s="308">
        <f>G8</f>
        <v>0</v>
      </c>
      <c r="D58" s="33">
        <f>C8</f>
        <v>3</v>
      </c>
      <c r="E58" s="308">
        <f>G9</f>
        <v>0</v>
      </c>
      <c r="F58" s="33">
        <f>C9</f>
        <v>4</v>
      </c>
      <c r="G58" s="310"/>
      <c r="H58" s="99"/>
      <c r="I58" s="211"/>
      <c r="J58" s="99"/>
      <c r="K58" s="102"/>
    </row>
    <row r="59" spans="2:11" ht="17" thickBot="1" x14ac:dyDescent="0.25">
      <c r="B59" s="307">
        <v>3</v>
      </c>
      <c r="C59" s="308">
        <f>G6</f>
        <v>0</v>
      </c>
      <c r="D59" s="33">
        <f>C6</f>
        <v>1</v>
      </c>
      <c r="E59" s="308">
        <f>G7</f>
        <v>0</v>
      </c>
      <c r="F59" s="33">
        <f>C7</f>
        <v>2</v>
      </c>
      <c r="G59" s="310"/>
      <c r="H59" s="99"/>
      <c r="I59" s="211"/>
      <c r="J59" s="99"/>
      <c r="K59" s="102"/>
    </row>
    <row r="60" spans="2:11" ht="17" thickBot="1" x14ac:dyDescent="0.25">
      <c r="B60" s="1766" t="s">
        <v>1458</v>
      </c>
      <c r="C60" s="1767"/>
      <c r="D60" s="1767"/>
      <c r="E60" s="1767"/>
      <c r="F60" s="1767"/>
      <c r="G60" s="1767"/>
      <c r="H60" s="1767"/>
      <c r="I60" s="1769" t="s">
        <v>2062</v>
      </c>
      <c r="J60" s="1770"/>
      <c r="K60" s="252"/>
    </row>
    <row r="61" spans="2:11" ht="15.75" customHeight="1" x14ac:dyDescent="0.2">
      <c r="B61"/>
      <c r="C61" s="1760" t="s">
        <v>194</v>
      </c>
      <c r="D61" s="1760"/>
      <c r="E61" s="1760"/>
      <c r="F61" s="1760"/>
      <c r="G61" s="1760"/>
      <c r="H61" s="1760"/>
      <c r="I61" s="1760"/>
      <c r="J61" s="1760"/>
      <c r="K61"/>
    </row>
    <row r="62" spans="2:11" ht="15.75" customHeight="1" thickBot="1" x14ac:dyDescent="0.2"/>
    <row r="63" spans="2:11" ht="15.75" customHeight="1" thickBot="1" x14ac:dyDescent="0.25">
      <c r="B63" s="1764" t="s">
        <v>1461</v>
      </c>
      <c r="C63" s="1765"/>
      <c r="D63" s="220" t="s">
        <v>1460</v>
      </c>
      <c r="E63" s="1699" t="s">
        <v>18</v>
      </c>
      <c r="F63" s="1700"/>
      <c r="G63" s="528" t="s">
        <v>202</v>
      </c>
      <c r="H63" s="534" t="s">
        <v>199</v>
      </c>
      <c r="I63" s="526"/>
      <c r="J63" s="298" t="s">
        <v>200</v>
      </c>
      <c r="K63" s="297">
        <v>1</v>
      </c>
    </row>
    <row r="64" spans="2:11" ht="15.75" customHeight="1" x14ac:dyDescent="0.15">
      <c r="B64" s="300" t="s">
        <v>892</v>
      </c>
      <c r="C64" s="301" t="s">
        <v>197</v>
      </c>
      <c r="D64" s="302" t="s">
        <v>2322</v>
      </c>
      <c r="E64" s="303" t="s">
        <v>197</v>
      </c>
      <c r="F64" s="304" t="s">
        <v>2324</v>
      </c>
      <c r="G64" s="305" t="s">
        <v>1041</v>
      </c>
      <c r="H64" s="106" t="s">
        <v>1042</v>
      </c>
      <c r="I64" s="106" t="s">
        <v>1043</v>
      </c>
      <c r="J64" s="106" t="s">
        <v>193</v>
      </c>
      <c r="K64" s="306" t="s">
        <v>2063</v>
      </c>
    </row>
    <row r="65" spans="2:11" ht="15.75" customHeight="1" x14ac:dyDescent="0.2">
      <c r="B65" s="307">
        <v>1</v>
      </c>
      <c r="C65" s="308">
        <f>J10</f>
        <v>0</v>
      </c>
      <c r="D65" s="33">
        <f>C10</f>
        <v>5</v>
      </c>
      <c r="E65" s="308">
        <f>J9</f>
        <v>0</v>
      </c>
      <c r="F65" s="33">
        <f>C9</f>
        <v>4</v>
      </c>
      <c r="G65" s="309"/>
      <c r="H65" s="99"/>
      <c r="I65" s="211"/>
      <c r="J65" s="99"/>
      <c r="K65" s="102"/>
    </row>
    <row r="66" spans="2:11" ht="15.75" customHeight="1" x14ac:dyDescent="0.2">
      <c r="B66" s="307">
        <v>2</v>
      </c>
      <c r="C66" s="308">
        <f>J8</f>
        <v>0</v>
      </c>
      <c r="D66" s="33">
        <f>C8</f>
        <v>3</v>
      </c>
      <c r="E66" s="308">
        <f>J6</f>
        <v>0</v>
      </c>
      <c r="F66" s="33">
        <f>C6</f>
        <v>1</v>
      </c>
      <c r="G66" s="310"/>
      <c r="H66" s="99"/>
      <c r="I66" s="211"/>
      <c r="J66" s="99"/>
      <c r="K66" s="102"/>
    </row>
    <row r="67" spans="2:11" ht="15.75" customHeight="1" thickBot="1" x14ac:dyDescent="0.25">
      <c r="B67" s="307">
        <v>3</v>
      </c>
      <c r="C67" s="308">
        <f>J7</f>
        <v>0</v>
      </c>
      <c r="D67" s="33">
        <f>C7</f>
        <v>2</v>
      </c>
      <c r="E67" s="308">
        <f>J11</f>
        <v>0</v>
      </c>
      <c r="F67" s="33">
        <f>C11</f>
        <v>6</v>
      </c>
      <c r="G67" s="310"/>
      <c r="H67" s="99"/>
      <c r="I67" s="211"/>
      <c r="J67" s="99"/>
      <c r="K67" s="102"/>
    </row>
    <row r="68" spans="2:11" ht="15.75" customHeight="1" thickBot="1" x14ac:dyDescent="0.25">
      <c r="B68" s="1766" t="s">
        <v>1458</v>
      </c>
      <c r="C68" s="1767"/>
      <c r="D68" s="1767"/>
      <c r="E68" s="1767"/>
      <c r="F68" s="1767"/>
      <c r="G68" s="1767"/>
      <c r="H68" s="1767"/>
      <c r="I68" s="1769" t="s">
        <v>2062</v>
      </c>
      <c r="J68" s="1770"/>
      <c r="K68" s="252"/>
    </row>
    <row r="69" spans="2:11" ht="15.75" customHeight="1" x14ac:dyDescent="0.2">
      <c r="C69" s="1760" t="s">
        <v>194</v>
      </c>
      <c r="D69" s="1760"/>
      <c r="E69" s="1760"/>
      <c r="F69" s="1760"/>
      <c r="G69" s="1760"/>
      <c r="H69" s="1760"/>
      <c r="I69" s="1760"/>
      <c r="J69" s="1760"/>
    </row>
    <row r="70" spans="2:11" ht="14" thickBot="1" x14ac:dyDescent="0.2"/>
    <row r="71" spans="2:11" ht="19" thickBot="1" x14ac:dyDescent="0.25">
      <c r="B71" s="1764" t="s">
        <v>1461</v>
      </c>
      <c r="C71" s="1825"/>
      <c r="D71" s="220" t="s">
        <v>1460</v>
      </c>
      <c r="E71" s="1699" t="s">
        <v>18</v>
      </c>
      <c r="F71" s="1826"/>
      <c r="G71" s="528" t="s">
        <v>202</v>
      </c>
      <c r="H71" s="534" t="s">
        <v>199</v>
      </c>
      <c r="I71" s="526"/>
      <c r="J71" s="298" t="s">
        <v>200</v>
      </c>
      <c r="K71" s="297">
        <v>2</v>
      </c>
    </row>
    <row r="72" spans="2:1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6" x14ac:dyDescent="0.2">
      <c r="B73" s="307">
        <v>1</v>
      </c>
      <c r="C73" s="308">
        <f>J10</f>
        <v>0</v>
      </c>
      <c r="D73" s="33">
        <f>C10</f>
        <v>5</v>
      </c>
      <c r="E73" s="308">
        <f>J8</f>
        <v>0</v>
      </c>
      <c r="F73" s="33">
        <f>C8</f>
        <v>3</v>
      </c>
      <c r="G73" s="309"/>
      <c r="H73" s="99"/>
      <c r="I73" s="211"/>
      <c r="J73" s="99"/>
      <c r="K73" s="102"/>
    </row>
    <row r="74" spans="2:11" ht="16" x14ac:dyDescent="0.2">
      <c r="B74" s="307">
        <v>2</v>
      </c>
      <c r="C74" s="308">
        <f>J9</f>
        <v>0</v>
      </c>
      <c r="D74" s="33">
        <f>C9</f>
        <v>4</v>
      </c>
      <c r="E74" s="308">
        <f>J7</f>
        <v>0</v>
      </c>
      <c r="F74" s="33">
        <f>C7</f>
        <v>2</v>
      </c>
      <c r="G74" s="310"/>
      <c r="H74" s="99"/>
      <c r="I74" s="211"/>
      <c r="J74" s="99"/>
      <c r="K74" s="102"/>
    </row>
    <row r="75" spans="2:11" ht="17" thickBot="1" x14ac:dyDescent="0.25">
      <c r="B75" s="307">
        <v>3</v>
      </c>
      <c r="C75" s="308">
        <f>J6</f>
        <v>0</v>
      </c>
      <c r="D75" s="33">
        <f>C6</f>
        <v>1</v>
      </c>
      <c r="E75" s="308">
        <f>J11</f>
        <v>0</v>
      </c>
      <c r="F75" s="33">
        <f>C11</f>
        <v>6</v>
      </c>
      <c r="G75" s="310"/>
      <c r="H75" s="99"/>
      <c r="I75" s="211"/>
      <c r="J75" s="99"/>
      <c r="K75" s="102"/>
    </row>
    <row r="76" spans="2:11" ht="17" thickBot="1" x14ac:dyDescent="0.25">
      <c r="B76" s="1766" t="s">
        <v>1458</v>
      </c>
      <c r="C76" s="1767"/>
      <c r="D76" s="1767"/>
      <c r="E76" s="1767"/>
      <c r="F76" s="1767"/>
      <c r="G76" s="1767"/>
      <c r="H76" s="1767"/>
      <c r="I76" s="1769" t="s">
        <v>2062</v>
      </c>
      <c r="J76" s="1770"/>
      <c r="K76" s="252"/>
    </row>
    <row r="77" spans="2:11" ht="16" x14ac:dyDescent="0.2">
      <c r="C77" s="1760" t="s">
        <v>194</v>
      </c>
      <c r="D77" s="1760"/>
      <c r="E77" s="1760"/>
      <c r="F77" s="1760"/>
      <c r="G77" s="1760"/>
      <c r="H77" s="1760"/>
      <c r="I77" s="1760"/>
      <c r="J77" s="1760"/>
    </row>
    <row r="78" spans="2:11" ht="14" thickBot="1" x14ac:dyDescent="0.2"/>
    <row r="79" spans="2:11" ht="19" thickBot="1" x14ac:dyDescent="0.25">
      <c r="B79" s="1764" t="s">
        <v>1461</v>
      </c>
      <c r="C79" s="1825"/>
      <c r="D79" s="220" t="s">
        <v>1460</v>
      </c>
      <c r="E79" s="1699" t="s">
        <v>18</v>
      </c>
      <c r="F79" s="1826"/>
      <c r="G79" s="528" t="s">
        <v>202</v>
      </c>
      <c r="H79" s="534" t="s">
        <v>199</v>
      </c>
      <c r="I79" s="526"/>
      <c r="J79" s="298" t="s">
        <v>200</v>
      </c>
      <c r="K79" s="297">
        <v>3</v>
      </c>
    </row>
    <row r="80" spans="2:11" x14ac:dyDescent="0.15">
      <c r="B80" s="300" t="s">
        <v>892</v>
      </c>
      <c r="C80" s="301" t="s">
        <v>197</v>
      </c>
      <c r="D80" s="302" t="s">
        <v>2322</v>
      </c>
      <c r="E80" s="303" t="s">
        <v>197</v>
      </c>
      <c r="F80" s="304" t="s">
        <v>2324</v>
      </c>
      <c r="G80" s="305" t="s">
        <v>1041</v>
      </c>
      <c r="H80" s="106" t="s">
        <v>1042</v>
      </c>
      <c r="I80" s="106" t="s">
        <v>1043</v>
      </c>
      <c r="J80" s="106" t="s">
        <v>193</v>
      </c>
      <c r="K80" s="306" t="s">
        <v>2063</v>
      </c>
    </row>
    <row r="81" spans="2:11" ht="16" x14ac:dyDescent="0.2">
      <c r="B81" s="307">
        <v>1</v>
      </c>
      <c r="C81" s="308">
        <f>J8</f>
        <v>0</v>
      </c>
      <c r="D81" s="33">
        <f>C8</f>
        <v>3</v>
      </c>
      <c r="E81" s="308">
        <f>J7</f>
        <v>0</v>
      </c>
      <c r="F81" s="33">
        <f>C7</f>
        <v>2</v>
      </c>
      <c r="G81" s="309"/>
      <c r="H81" s="99"/>
      <c r="I81" s="211"/>
      <c r="J81" s="99"/>
      <c r="K81" s="102"/>
    </row>
    <row r="82" spans="2:11" ht="16" x14ac:dyDescent="0.2">
      <c r="B82" s="307">
        <v>2</v>
      </c>
      <c r="C82" s="308">
        <f>J11</f>
        <v>0</v>
      </c>
      <c r="D82" s="33">
        <f>C11</f>
        <v>6</v>
      </c>
      <c r="E82" s="308">
        <f>J9</f>
        <v>0</v>
      </c>
      <c r="F82" s="33">
        <f>C9</f>
        <v>4</v>
      </c>
      <c r="G82" s="310"/>
      <c r="H82" s="99"/>
      <c r="I82" s="211"/>
      <c r="J82" s="99"/>
      <c r="K82" s="102"/>
    </row>
    <row r="83" spans="2:11" ht="17" thickBot="1" x14ac:dyDescent="0.25">
      <c r="B83" s="307">
        <v>3</v>
      </c>
      <c r="C83" s="308">
        <f>J6</f>
        <v>0</v>
      </c>
      <c r="D83" s="33">
        <f>C6</f>
        <v>1</v>
      </c>
      <c r="E83" s="308">
        <f>J10</f>
        <v>0</v>
      </c>
      <c r="F83" s="33">
        <f>C10</f>
        <v>5</v>
      </c>
      <c r="G83" s="310"/>
      <c r="H83" s="99"/>
      <c r="I83" s="211"/>
      <c r="J83" s="99"/>
      <c r="K83" s="102"/>
    </row>
    <row r="84" spans="2:11" ht="17" thickBot="1" x14ac:dyDescent="0.25">
      <c r="B84" s="1766" t="s">
        <v>1458</v>
      </c>
      <c r="C84" s="1767"/>
      <c r="D84" s="1767"/>
      <c r="E84" s="1767"/>
      <c r="F84" s="1767"/>
      <c r="G84" s="1767"/>
      <c r="H84" s="1767"/>
      <c r="I84" s="1769" t="s">
        <v>2062</v>
      </c>
      <c r="J84" s="1770"/>
      <c r="K84" s="522"/>
    </row>
    <row r="85" spans="2:11" ht="16" x14ac:dyDescent="0.2">
      <c r="C85" s="1760" t="s">
        <v>194</v>
      </c>
      <c r="D85" s="1760"/>
      <c r="E85" s="1760"/>
      <c r="F85" s="1760"/>
      <c r="G85" s="1760"/>
      <c r="H85" s="1760"/>
      <c r="I85" s="1760"/>
      <c r="J85" s="1760"/>
    </row>
    <row r="86" spans="2:11" ht="14" thickBot="1" x14ac:dyDescent="0.2"/>
    <row r="87" spans="2:11" ht="19" thickBot="1" x14ac:dyDescent="0.25">
      <c r="B87" s="1764" t="s">
        <v>1461</v>
      </c>
      <c r="C87" s="1825"/>
      <c r="D87" s="220" t="s">
        <v>1460</v>
      </c>
      <c r="E87" s="1699" t="s">
        <v>18</v>
      </c>
      <c r="F87" s="1826"/>
      <c r="G87" s="528" t="s">
        <v>202</v>
      </c>
      <c r="H87" s="534" t="s">
        <v>199</v>
      </c>
      <c r="I87" s="526"/>
      <c r="J87" s="298" t="s">
        <v>200</v>
      </c>
      <c r="K87" s="297">
        <v>4</v>
      </c>
    </row>
    <row r="88" spans="2:11" x14ac:dyDescent="0.15">
      <c r="B88" s="300" t="s">
        <v>892</v>
      </c>
      <c r="C88" s="301" t="s">
        <v>197</v>
      </c>
      <c r="D88" s="302" t="s">
        <v>2322</v>
      </c>
      <c r="E88" s="303" t="s">
        <v>197</v>
      </c>
      <c r="F88" s="304" t="s">
        <v>2324</v>
      </c>
      <c r="G88" s="305" t="s">
        <v>1041</v>
      </c>
      <c r="H88" s="106" t="s">
        <v>1042</v>
      </c>
      <c r="I88" s="106" t="s">
        <v>1043</v>
      </c>
      <c r="J88" s="106" t="s">
        <v>193</v>
      </c>
      <c r="K88" s="306" t="s">
        <v>2063</v>
      </c>
    </row>
    <row r="89" spans="2:11" ht="16" x14ac:dyDescent="0.2">
      <c r="B89" s="307">
        <v>1</v>
      </c>
      <c r="C89" s="308">
        <f>J11</f>
        <v>0</v>
      </c>
      <c r="D89" s="33">
        <f>C11</f>
        <v>6</v>
      </c>
      <c r="E89" s="308">
        <f>J8</f>
        <v>0</v>
      </c>
      <c r="F89" s="33">
        <f>C8</f>
        <v>3</v>
      </c>
      <c r="G89" s="309"/>
      <c r="H89" s="99"/>
      <c r="I89" s="211"/>
      <c r="J89" s="99"/>
      <c r="K89" s="102"/>
    </row>
    <row r="90" spans="2:11" ht="16" x14ac:dyDescent="0.2">
      <c r="B90" s="307">
        <v>2</v>
      </c>
      <c r="C90" s="308">
        <f>J10</f>
        <v>0</v>
      </c>
      <c r="D90" s="33">
        <f>C10</f>
        <v>5</v>
      </c>
      <c r="E90" s="308">
        <f>J7</f>
        <v>0</v>
      </c>
      <c r="F90" s="33">
        <f>C7</f>
        <v>2</v>
      </c>
      <c r="G90" s="310"/>
      <c r="H90" s="99"/>
      <c r="I90" s="211"/>
      <c r="J90" s="99"/>
      <c r="K90" s="102"/>
    </row>
    <row r="91" spans="2:11" ht="17" thickBot="1" x14ac:dyDescent="0.25">
      <c r="B91" s="307">
        <v>3</v>
      </c>
      <c r="C91" s="308">
        <f>J9</f>
        <v>0</v>
      </c>
      <c r="D91" s="33">
        <f>C9</f>
        <v>4</v>
      </c>
      <c r="E91" s="308">
        <f>J6</f>
        <v>0</v>
      </c>
      <c r="F91" s="33">
        <f>C6</f>
        <v>1</v>
      </c>
      <c r="G91" s="310"/>
      <c r="H91" s="99"/>
      <c r="I91" s="211"/>
      <c r="J91" s="99"/>
      <c r="K91" s="102"/>
    </row>
    <row r="92" spans="2:11" ht="18.75" customHeight="1" thickBot="1" x14ac:dyDescent="0.25">
      <c r="B92" s="1766" t="s">
        <v>1458</v>
      </c>
      <c r="C92" s="1767"/>
      <c r="D92" s="1767"/>
      <c r="E92" s="1767"/>
      <c r="F92" s="1767"/>
      <c r="G92" s="1767"/>
      <c r="H92" s="1767"/>
      <c r="I92" s="1769" t="s">
        <v>2062</v>
      </c>
      <c r="J92" s="1770"/>
      <c r="K92" s="522"/>
    </row>
    <row r="93" spans="2:11" ht="16" x14ac:dyDescent="0.2">
      <c r="C93" s="1760" t="s">
        <v>194</v>
      </c>
      <c r="D93" s="1760"/>
      <c r="E93" s="1760"/>
      <c r="F93" s="1760"/>
      <c r="G93" s="1760"/>
      <c r="H93" s="1760"/>
      <c r="I93" s="1760"/>
      <c r="J93" s="1760"/>
    </row>
    <row r="94" spans="2:11" ht="14" thickBot="1" x14ac:dyDescent="0.2"/>
    <row r="95" spans="2:11" ht="19" thickBot="1" x14ac:dyDescent="0.25">
      <c r="B95" s="481" t="s">
        <v>1461</v>
      </c>
      <c r="C95" s="482"/>
      <c r="D95" s="220" t="s">
        <v>1460</v>
      </c>
      <c r="E95" s="479" t="s">
        <v>18</v>
      </c>
      <c r="F95" s="480"/>
      <c r="G95" s="528" t="s">
        <v>202</v>
      </c>
      <c r="H95" s="534" t="s">
        <v>199</v>
      </c>
      <c r="I95" s="526"/>
      <c r="J95" s="298" t="s">
        <v>200</v>
      </c>
      <c r="K95" s="297">
        <v>5</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J11</f>
        <v>0</v>
      </c>
      <c r="D97" s="33">
        <f>C11</f>
        <v>6</v>
      </c>
      <c r="E97" s="308">
        <f>J10</f>
        <v>0</v>
      </c>
      <c r="F97" s="33">
        <f>C10</f>
        <v>5</v>
      </c>
      <c r="G97" s="309"/>
      <c r="H97" s="99"/>
      <c r="I97" s="211"/>
      <c r="J97" s="99"/>
      <c r="K97" s="102"/>
    </row>
    <row r="98" spans="2:11" ht="16" x14ac:dyDescent="0.2">
      <c r="B98" s="307">
        <v>2</v>
      </c>
      <c r="C98" s="308">
        <f>J9</f>
        <v>0</v>
      </c>
      <c r="D98" s="33">
        <f>C9</f>
        <v>4</v>
      </c>
      <c r="E98" s="308">
        <f>J8</f>
        <v>0</v>
      </c>
      <c r="F98" s="33">
        <f>C8</f>
        <v>3</v>
      </c>
      <c r="G98" s="310"/>
      <c r="H98" s="99"/>
      <c r="I98" s="211"/>
      <c r="J98" s="99"/>
      <c r="K98" s="102"/>
    </row>
    <row r="99" spans="2:11" ht="17" thickBot="1" x14ac:dyDescent="0.25">
      <c r="B99" s="307">
        <v>3</v>
      </c>
      <c r="C99" s="308">
        <f>J7</f>
        <v>0</v>
      </c>
      <c r="D99" s="33">
        <f>C7</f>
        <v>2</v>
      </c>
      <c r="E99" s="308">
        <f>J6</f>
        <v>0</v>
      </c>
      <c r="F99" s="33">
        <f>C6</f>
        <v>1</v>
      </c>
      <c r="G99" s="310"/>
      <c r="H99" s="99"/>
      <c r="I99" s="211"/>
      <c r="J99" s="99"/>
      <c r="K99" s="102"/>
    </row>
    <row r="100" spans="2:11" ht="17" thickBot="1" x14ac:dyDescent="0.25">
      <c r="B100" s="1766" t="s">
        <v>1458</v>
      </c>
      <c r="C100" s="1767"/>
      <c r="D100" s="1767"/>
      <c r="E100" s="1767"/>
      <c r="F100" s="1767"/>
      <c r="G100" s="1767"/>
      <c r="H100" s="1767"/>
      <c r="I100" s="1769" t="s">
        <v>2062</v>
      </c>
      <c r="J100" s="1770"/>
      <c r="K100" s="522"/>
    </row>
    <row r="149" spans="2:11" x14ac:dyDescent="0.15">
      <c r="B149"/>
      <c r="C149"/>
      <c r="D149"/>
      <c r="E149"/>
      <c r="F149"/>
      <c r="G149"/>
      <c r="H149"/>
      <c r="I149"/>
      <c r="J149"/>
      <c r="K149"/>
    </row>
    <row r="150" spans="2:11" x14ac:dyDescent="0.15">
      <c r="B150"/>
      <c r="C150"/>
      <c r="D150"/>
      <c r="E150"/>
      <c r="F150"/>
      <c r="G150"/>
      <c r="H150"/>
      <c r="I150"/>
      <c r="J150"/>
      <c r="K150"/>
    </row>
    <row r="163" spans="2:11" x14ac:dyDescent="0.15">
      <c r="B163"/>
      <c r="C163"/>
      <c r="D163"/>
      <c r="E163"/>
      <c r="F163"/>
      <c r="G163"/>
      <c r="H163"/>
      <c r="I163"/>
      <c r="J163"/>
      <c r="K163"/>
    </row>
    <row r="164" spans="2:11" x14ac:dyDescent="0.15">
      <c r="B164"/>
      <c r="C164"/>
      <c r="D164"/>
      <c r="E164"/>
      <c r="F164"/>
      <c r="G164"/>
      <c r="H164"/>
      <c r="I164"/>
      <c r="J164"/>
      <c r="K164"/>
    </row>
    <row r="175" spans="2:11" x14ac:dyDescent="0.15">
      <c r="B175"/>
      <c r="C175"/>
      <c r="D175"/>
      <c r="E175"/>
      <c r="F175"/>
      <c r="G175"/>
      <c r="H175"/>
      <c r="I175"/>
      <c r="J175"/>
      <c r="K175"/>
    </row>
    <row r="176" spans="2:11" x14ac:dyDescent="0.15">
      <c r="B176"/>
      <c r="C176"/>
      <c r="D176"/>
      <c r="E176"/>
      <c r="F176"/>
      <c r="G176"/>
      <c r="H176"/>
      <c r="I176"/>
      <c r="J176"/>
      <c r="K176"/>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sheetData>
  <sheetProtection password="CF27" sheet="1" objects="1" scenarios="1"/>
  <mergeCells count="56">
    <mergeCell ref="B76:H76"/>
    <mergeCell ref="I76:J76"/>
    <mergeCell ref="B100:H100"/>
    <mergeCell ref="I100:J100"/>
    <mergeCell ref="B92:H92"/>
    <mergeCell ref="I92:J92"/>
    <mergeCell ref="C93:J93"/>
    <mergeCell ref="B84:H84"/>
    <mergeCell ref="I84:J84"/>
    <mergeCell ref="C85:J85"/>
    <mergeCell ref="C77:J77"/>
    <mergeCell ref="B79:C79"/>
    <mergeCell ref="E79:F79"/>
    <mergeCell ref="B87:C87"/>
    <mergeCell ref="E87:F87"/>
    <mergeCell ref="B49:H49"/>
    <mergeCell ref="I49:J49"/>
    <mergeCell ref="C53:J53"/>
    <mergeCell ref="B55:C55"/>
    <mergeCell ref="E55:F55"/>
    <mergeCell ref="B60:H60"/>
    <mergeCell ref="I60:J60"/>
    <mergeCell ref="I68:J68"/>
    <mergeCell ref="C69:J69"/>
    <mergeCell ref="B71:C71"/>
    <mergeCell ref="E71:F71"/>
    <mergeCell ref="C61:J61"/>
    <mergeCell ref="B63:C63"/>
    <mergeCell ref="E63:F63"/>
    <mergeCell ref="B68:H68"/>
    <mergeCell ref="B40:H40"/>
    <mergeCell ref="I40:J40"/>
    <mergeCell ref="C42:J42"/>
    <mergeCell ref="B44:C44"/>
    <mergeCell ref="E44:F44"/>
    <mergeCell ref="C9:D9"/>
    <mergeCell ref="C10:D10"/>
    <mergeCell ref="B31:H31"/>
    <mergeCell ref="I31:J31"/>
    <mergeCell ref="C15:J15"/>
    <mergeCell ref="B17:C17"/>
    <mergeCell ref="E17:F17"/>
    <mergeCell ref="C11:D11"/>
    <mergeCell ref="B26:C26"/>
    <mergeCell ref="C33:J33"/>
    <mergeCell ref="B35:C35"/>
    <mergeCell ref="E35:F35"/>
    <mergeCell ref="B22:H22"/>
    <mergeCell ref="I22:J22"/>
    <mergeCell ref="C24:J24"/>
    <mergeCell ref="C7:D7"/>
    <mergeCell ref="C8:D8"/>
    <mergeCell ref="C2:I2"/>
    <mergeCell ref="B4:D4"/>
    <mergeCell ref="B5:D5"/>
    <mergeCell ref="C6:D6"/>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Foglio194"/>
  <dimension ref="A2:AB67"/>
  <sheetViews>
    <sheetView workbookViewId="0">
      <selection sqref="A1:K1"/>
    </sheetView>
  </sheetViews>
  <sheetFormatPr baseColWidth="10" defaultColWidth="8.83203125" defaultRowHeight="13" x14ac:dyDescent="0.15"/>
  <cols>
    <col min="1" max="1" width="17" style="15" customWidth="1"/>
    <col min="2" max="7" width="5.6640625" style="15" customWidth="1"/>
    <col min="8" max="19" width="3.33203125" style="15" hidden="1" customWidth="1"/>
    <col min="20" max="23" width="5.6640625" style="15" customWidth="1"/>
    <col min="24" max="24" width="9.33203125" style="15" customWidth="1"/>
    <col min="25" max="25" width="5.6640625" style="15" customWidth="1"/>
    <col min="26" max="16384" width="8.83203125" style="15"/>
  </cols>
  <sheetData>
    <row r="2" spans="1:28" ht="18" customHeight="1" x14ac:dyDescent="0.2">
      <c r="A2" s="173" t="s">
        <v>1995</v>
      </c>
      <c r="B2" s="1794"/>
      <c r="C2" s="1795"/>
      <c r="D2" s="1795"/>
      <c r="E2" s="1795"/>
      <c r="F2" s="1795"/>
      <c r="G2" s="1795"/>
      <c r="H2" s="1795"/>
      <c r="I2" s="1795"/>
      <c r="J2" s="1795"/>
      <c r="K2" s="1795"/>
      <c r="L2" s="1795"/>
      <c r="M2" s="1795"/>
      <c r="N2" s="1795"/>
      <c r="O2" s="1795"/>
      <c r="P2" s="1795"/>
      <c r="Q2" s="1795"/>
      <c r="R2" s="1795"/>
      <c r="S2" s="1795"/>
      <c r="T2" s="1795"/>
      <c r="U2" s="1795"/>
      <c r="V2" s="1795"/>
      <c r="W2" s="1795"/>
      <c r="X2" s="1795"/>
      <c r="Y2" s="1796"/>
    </row>
    <row r="3" spans="1:28" ht="18" customHeight="1" thickBot="1" x14ac:dyDescent="0.25">
      <c r="A3" s="113" t="s">
        <v>1985</v>
      </c>
      <c r="B3" s="2039" t="s">
        <v>684</v>
      </c>
      <c r="C3" s="2039"/>
      <c r="D3" s="2039"/>
      <c r="E3" s="2039"/>
      <c r="F3" s="2039"/>
      <c r="G3" s="2039"/>
      <c r="H3" s="51"/>
      <c r="I3" s="51"/>
      <c r="J3" s="51"/>
      <c r="K3" s="51"/>
      <c r="L3" s="51"/>
      <c r="M3" s="51"/>
      <c r="N3" s="51"/>
      <c r="O3" s="51"/>
      <c r="P3" s="51"/>
      <c r="Q3" s="51"/>
      <c r="R3" s="51"/>
      <c r="S3" s="51"/>
      <c r="T3" s="51"/>
      <c r="U3" s="51"/>
      <c r="V3" s="51"/>
      <c r="W3" s="51"/>
      <c r="X3" s="81"/>
      <c r="Y3" s="81"/>
    </row>
    <row r="4" spans="1:28" ht="18" customHeight="1" x14ac:dyDescent="0.2">
      <c r="A4" s="488">
        <v>1</v>
      </c>
      <c r="B4" s="2244">
        <f>'6S - 6B - 2 RR'!C4</f>
        <v>1</v>
      </c>
      <c r="C4" s="2226"/>
      <c r="D4" s="2226"/>
      <c r="E4" s="2226"/>
      <c r="F4" s="2226"/>
      <c r="G4" s="2245"/>
      <c r="H4" s="49"/>
      <c r="I4" s="96" t="s">
        <v>366</v>
      </c>
      <c r="J4" s="96"/>
      <c r="K4" s="96"/>
      <c r="L4" s="96"/>
      <c r="M4" s="96"/>
      <c r="N4" s="96"/>
      <c r="O4" s="96"/>
      <c r="P4" s="96"/>
      <c r="Q4" s="96"/>
      <c r="R4" s="96"/>
      <c r="S4" s="96"/>
      <c r="T4" s="2235"/>
      <c r="U4" s="2235"/>
      <c r="V4" s="2235"/>
      <c r="W4" s="2235"/>
      <c r="X4" s="2235"/>
      <c r="Y4" s="2235"/>
      <c r="Z4" s="2235"/>
      <c r="AA4" s="96"/>
      <c r="AB4" s="96"/>
    </row>
    <row r="5" spans="1:28" ht="18" customHeight="1" x14ac:dyDescent="0.2">
      <c r="A5" s="489">
        <f>1+A4</f>
        <v>2</v>
      </c>
      <c r="B5" s="2236">
        <f>'6S - 6B - 2 RR'!C5</f>
        <v>2</v>
      </c>
      <c r="C5" s="2237"/>
      <c r="D5" s="2237"/>
      <c r="E5" s="2237"/>
      <c r="F5" s="2238"/>
      <c r="G5" s="2239"/>
      <c r="H5" s="51"/>
      <c r="I5" s="51"/>
      <c r="J5" s="51"/>
      <c r="K5" s="51"/>
      <c r="L5" s="51"/>
      <c r="M5" s="51"/>
      <c r="N5" s="51"/>
      <c r="O5" s="51"/>
      <c r="P5" s="51"/>
      <c r="Q5" s="51"/>
      <c r="R5" s="51"/>
      <c r="S5" s="51"/>
      <c r="T5" s="51"/>
      <c r="U5" s="51"/>
      <c r="V5" s="51"/>
      <c r="W5" s="51"/>
      <c r="X5" s="81"/>
      <c r="Y5" s="81"/>
    </row>
    <row r="6" spans="1:28" ht="18" customHeight="1" x14ac:dyDescent="0.2">
      <c r="A6" s="489">
        <f>1+A5</f>
        <v>3</v>
      </c>
      <c r="B6" s="2236">
        <f>'6S - 6B - 2 RR'!C6</f>
        <v>3</v>
      </c>
      <c r="C6" s="1763"/>
      <c r="D6" s="1763"/>
      <c r="E6" s="1763"/>
      <c r="F6" s="1763"/>
      <c r="G6" s="2246"/>
      <c r="H6" s="51"/>
      <c r="I6" s="51"/>
      <c r="J6" s="51"/>
      <c r="K6" s="51"/>
      <c r="L6" s="51"/>
      <c r="M6" s="51"/>
      <c r="N6" s="51"/>
      <c r="O6" s="51"/>
      <c r="P6" s="51"/>
      <c r="Q6" s="51"/>
      <c r="R6" s="51"/>
      <c r="S6" s="51"/>
      <c r="T6" s="51"/>
      <c r="U6" s="51"/>
      <c r="V6" s="51"/>
      <c r="W6" s="51"/>
      <c r="X6" s="81"/>
      <c r="Y6" s="81"/>
    </row>
    <row r="7" spans="1:28" ht="18" customHeight="1" x14ac:dyDescent="0.2">
      <c r="A7" s="489">
        <f>1+A6</f>
        <v>4</v>
      </c>
      <c r="B7" s="2236">
        <f>'6S - 6B - 2 RR'!C7</f>
        <v>4</v>
      </c>
      <c r="C7" s="2237"/>
      <c r="D7" s="2237"/>
      <c r="E7" s="2237"/>
      <c r="F7" s="2238"/>
      <c r="G7" s="2239"/>
      <c r="H7" s="51"/>
      <c r="I7" s="51"/>
      <c r="J7" s="51"/>
      <c r="K7" s="51"/>
      <c r="L7" s="51"/>
      <c r="M7" s="51"/>
      <c r="N7" s="51"/>
      <c r="O7" s="51"/>
      <c r="P7" s="51"/>
      <c r="Q7" s="51"/>
      <c r="R7" s="51"/>
      <c r="S7" s="51"/>
      <c r="T7" s="51"/>
      <c r="U7" s="51"/>
      <c r="V7" s="51"/>
      <c r="W7" s="51"/>
      <c r="X7" s="81"/>
      <c r="Y7" s="81"/>
    </row>
    <row r="8" spans="1:28" ht="18" customHeight="1" x14ac:dyDescent="0.2">
      <c r="A8" s="489">
        <f>1+A7</f>
        <v>5</v>
      </c>
      <c r="B8" s="2236">
        <f>'6S - 6B - 2 RR'!C8</f>
        <v>5</v>
      </c>
      <c r="C8" s="1763"/>
      <c r="D8" s="1763"/>
      <c r="E8" s="1763"/>
      <c r="F8" s="1763"/>
      <c r="G8" s="2246"/>
      <c r="H8" s="51"/>
      <c r="I8" s="51"/>
      <c r="J8" s="51"/>
      <c r="K8" s="51"/>
      <c r="L8" s="51"/>
      <c r="M8" s="80"/>
      <c r="N8" s="51"/>
      <c r="O8" s="51"/>
      <c r="P8" s="51"/>
      <c r="Q8" s="51"/>
      <c r="R8" s="51"/>
      <c r="S8" s="51"/>
      <c r="T8" s="1835" t="s">
        <v>1037</v>
      </c>
      <c r="U8" s="1835"/>
      <c r="V8" s="1835"/>
      <c r="W8" s="1835"/>
      <c r="X8" s="1865"/>
      <c r="Y8" s="1865"/>
    </row>
    <row r="9" spans="1:28" ht="18" customHeight="1" thickBot="1" x14ac:dyDescent="0.25">
      <c r="A9" s="490">
        <f>1+A8</f>
        <v>6</v>
      </c>
      <c r="B9" s="2240">
        <f>'6S - 6B - 2 RR'!C9</f>
        <v>6</v>
      </c>
      <c r="C9" s="2241"/>
      <c r="D9" s="2241"/>
      <c r="E9" s="2241"/>
      <c r="F9" s="2242"/>
      <c r="G9" s="2243"/>
      <c r="H9" s="51"/>
      <c r="I9" s="51"/>
      <c r="J9" s="51"/>
      <c r="K9" s="51"/>
      <c r="L9" s="51"/>
      <c r="M9" s="51"/>
      <c r="N9" s="51"/>
      <c r="O9" s="51"/>
      <c r="P9" s="51"/>
      <c r="Q9" s="51"/>
      <c r="R9" s="51"/>
      <c r="S9" s="51"/>
      <c r="T9" s="1835" t="s">
        <v>1467</v>
      </c>
      <c r="U9" s="1835"/>
      <c r="V9" s="1835"/>
      <c r="W9" s="1835"/>
      <c r="X9" s="1865"/>
      <c r="Y9" s="1865"/>
    </row>
    <row r="10" spans="1:28" ht="18" customHeight="1" x14ac:dyDescent="0.2">
      <c r="H10" s="51"/>
      <c r="I10" s="51"/>
      <c r="J10" s="51"/>
      <c r="K10" s="51"/>
      <c r="L10" s="51"/>
      <c r="M10" s="80"/>
      <c r="N10" s="51"/>
      <c r="O10" s="51"/>
      <c r="P10" s="51"/>
      <c r="Q10" s="51"/>
      <c r="R10" s="51"/>
      <c r="S10" s="51"/>
      <c r="T10" s="51"/>
      <c r="U10" s="51"/>
      <c r="V10" s="51"/>
      <c r="W10" s="51"/>
      <c r="X10" s="81"/>
      <c r="Y10" s="81"/>
    </row>
    <row r="11" spans="1:28" ht="18" customHeight="1" x14ac:dyDescent="0.2">
      <c r="A11" s="2041" t="s">
        <v>1466</v>
      </c>
      <c r="B11" s="2041"/>
      <c r="C11" s="2041"/>
      <c r="D11" s="2041"/>
      <c r="E11" s="2041"/>
      <c r="F11" s="2041"/>
      <c r="G11" s="2041"/>
      <c r="H11" s="2041"/>
      <c r="I11" s="2041"/>
      <c r="J11" s="2041"/>
      <c r="K11" s="2041"/>
      <c r="L11" s="2041"/>
      <c r="M11" s="2041"/>
      <c r="N11" s="2041"/>
      <c r="O11" s="2041"/>
      <c r="P11" s="2041"/>
      <c r="Q11" s="2041"/>
      <c r="R11" s="2041"/>
      <c r="S11" s="2041"/>
      <c r="T11" s="2041"/>
      <c r="U11" s="2041"/>
      <c r="V11" s="2041"/>
      <c r="W11" s="2041"/>
      <c r="X11" s="2041"/>
      <c r="Y11" s="2041"/>
    </row>
    <row r="12" spans="1:28" ht="18" customHeight="1" thickBot="1" x14ac:dyDescent="0.2"/>
    <row r="13" spans="1:28" ht="80.25" customHeight="1" x14ac:dyDescent="0.15">
      <c r="A13" s="491"/>
      <c r="B13" s="487">
        <f>$B$4</f>
        <v>1</v>
      </c>
      <c r="C13" s="487">
        <f>$B$5</f>
        <v>2</v>
      </c>
      <c r="D13" s="487">
        <f>$B$6</f>
        <v>3</v>
      </c>
      <c r="E13" s="487">
        <f>$B$7</f>
        <v>4</v>
      </c>
      <c r="F13" s="487">
        <f>$B$8</f>
        <v>5</v>
      </c>
      <c r="G13" s="487">
        <f>$B$9</f>
        <v>6</v>
      </c>
      <c r="H13" s="115">
        <f>$B$10</f>
        <v>0</v>
      </c>
      <c r="I13" s="115" t="e">
        <f>#REF!</f>
        <v>#REF!</v>
      </c>
      <c r="J13" s="115" t="e">
        <f>#REF!</f>
        <v>#REF!</v>
      </c>
      <c r="K13" s="115" t="e">
        <f>#REF!</f>
        <v>#REF!</v>
      </c>
      <c r="L13" s="115" t="e">
        <f>#REF!</f>
        <v>#REF!</v>
      </c>
      <c r="M13" s="115" t="e">
        <f>#REF!</f>
        <v>#REF!</v>
      </c>
      <c r="N13" s="115" t="e">
        <f>#REF!</f>
        <v>#REF!</v>
      </c>
      <c r="O13" s="115" t="e">
        <f>#REF!</f>
        <v>#REF!</v>
      </c>
      <c r="P13" s="115" t="e">
        <f>#REF!</f>
        <v>#REF!</v>
      </c>
      <c r="Q13" s="115" t="e">
        <f>#REF!</f>
        <v>#REF!</v>
      </c>
      <c r="R13" s="115" t="e">
        <f>#REF!</f>
        <v>#REF!</v>
      </c>
      <c r="S13" s="874" t="e">
        <f>#REF!</f>
        <v>#REF!</v>
      </c>
      <c r="T13" s="427" t="s">
        <v>92</v>
      </c>
      <c r="U13" s="427" t="s">
        <v>1014</v>
      </c>
      <c r="V13" s="427" t="s">
        <v>1896</v>
      </c>
      <c r="W13" s="1109" t="s">
        <v>1982</v>
      </c>
      <c r="X13" s="427" t="s">
        <v>1983</v>
      </c>
      <c r="Y13" s="427" t="s">
        <v>1984</v>
      </c>
    </row>
    <row r="14" spans="1:28" ht="24" customHeight="1" x14ac:dyDescent="0.2">
      <c r="A14" s="484">
        <f>$B$4</f>
        <v>1</v>
      </c>
      <c r="B14" s="85"/>
      <c r="C14" s="86"/>
      <c r="D14" s="87"/>
      <c r="E14" s="87"/>
      <c r="F14" s="87"/>
      <c r="G14" s="87"/>
      <c r="H14" s="118"/>
      <c r="I14" s="118"/>
      <c r="J14" s="118"/>
      <c r="K14" s="118"/>
      <c r="L14" s="118"/>
      <c r="M14" s="118"/>
      <c r="N14" s="118"/>
      <c r="O14" s="118"/>
      <c r="P14" s="118"/>
      <c r="Q14" s="118"/>
      <c r="R14" s="118"/>
      <c r="S14" s="875"/>
      <c r="T14" s="1365">
        <f t="shared" ref="T14:T19" si="0">SUM(B14:G14)</f>
        <v>0</v>
      </c>
      <c r="U14" s="896"/>
      <c r="V14" s="1421">
        <f t="shared" ref="V14:V19" si="1">SUM(B14:G14)-U14</f>
        <v>0</v>
      </c>
      <c r="W14" s="1366">
        <f t="shared" ref="W14:W19" si="2">COUNTIF(B14:G14,1)+COUNTIF(B14:G14,0)</f>
        <v>0</v>
      </c>
      <c r="X14" s="1107" t="str">
        <f t="shared" ref="X14:X19" si="3">IF(W14=0,"",V14/W14)</f>
        <v/>
      </c>
      <c r="Y14" s="887"/>
    </row>
    <row r="15" spans="1:28" ht="24" customHeight="1" x14ac:dyDescent="0.2">
      <c r="A15" s="485">
        <f>$B$5</f>
        <v>2</v>
      </c>
      <c r="B15" s="138" t="str">
        <f>IF(ISBLANK(C$14),"",1-C$14)</f>
        <v/>
      </c>
      <c r="C15" s="90"/>
      <c r="D15" s="91"/>
      <c r="E15" s="91"/>
      <c r="F15" s="91"/>
      <c r="G15" s="91"/>
      <c r="H15" s="122"/>
      <c r="I15" s="122"/>
      <c r="J15" s="122"/>
      <c r="K15" s="122"/>
      <c r="L15" s="122"/>
      <c r="M15" s="122"/>
      <c r="N15" s="122"/>
      <c r="O15" s="122"/>
      <c r="P15" s="122"/>
      <c r="Q15" s="122"/>
      <c r="R15" s="122"/>
      <c r="S15" s="876"/>
      <c r="T15" s="1366">
        <f t="shared" si="0"/>
        <v>0</v>
      </c>
      <c r="U15" s="897"/>
      <c r="V15" s="1421">
        <f t="shared" si="1"/>
        <v>0</v>
      </c>
      <c r="W15" s="1366">
        <f t="shared" si="2"/>
        <v>0</v>
      </c>
      <c r="X15" s="1107" t="str">
        <f t="shared" si="3"/>
        <v/>
      </c>
      <c r="Y15" s="888"/>
    </row>
    <row r="16" spans="1:28" ht="24" customHeight="1" x14ac:dyDescent="0.2">
      <c r="A16" s="485">
        <f>$B$6</f>
        <v>3</v>
      </c>
      <c r="B16" s="138" t="str">
        <f>IF(ISBLANK(D$14),"",1-D$14)</f>
        <v/>
      </c>
      <c r="C16" s="93" t="str">
        <f>IF(ISBLANK(D$15),"",1-D$15)</f>
        <v/>
      </c>
      <c r="D16" s="94"/>
      <c r="E16" s="91"/>
      <c r="F16" s="91"/>
      <c r="G16" s="91"/>
      <c r="H16" s="122"/>
      <c r="I16" s="122"/>
      <c r="J16" s="122"/>
      <c r="K16" s="122"/>
      <c r="L16" s="122"/>
      <c r="M16" s="122"/>
      <c r="N16" s="122"/>
      <c r="O16" s="122"/>
      <c r="P16" s="122"/>
      <c r="Q16" s="122"/>
      <c r="R16" s="122"/>
      <c r="S16" s="876"/>
      <c r="T16" s="1366">
        <f t="shared" si="0"/>
        <v>0</v>
      </c>
      <c r="U16" s="897"/>
      <c r="V16" s="1421">
        <f t="shared" si="1"/>
        <v>0</v>
      </c>
      <c r="W16" s="1366">
        <f t="shared" si="2"/>
        <v>0</v>
      </c>
      <c r="X16" s="1107" t="str">
        <f t="shared" si="3"/>
        <v/>
      </c>
      <c r="Y16" s="888"/>
    </row>
    <row r="17" spans="1:25" ht="24" customHeight="1" x14ac:dyDescent="0.2">
      <c r="A17" s="485">
        <f>$B$7</f>
        <v>4</v>
      </c>
      <c r="B17" s="138" t="str">
        <f>IF(ISBLANK(E$14),"",1-E$14)</f>
        <v/>
      </c>
      <c r="C17" s="93" t="str">
        <f>IF(ISBLANK(E$15),"",1-E$15)</f>
        <v/>
      </c>
      <c r="D17" s="138" t="str">
        <f>IF(ISBLANK(E$16),"",1-E$16)</f>
        <v/>
      </c>
      <c r="E17" s="94"/>
      <c r="F17" s="91"/>
      <c r="G17" s="91"/>
      <c r="H17" s="122"/>
      <c r="I17" s="122"/>
      <c r="J17" s="122"/>
      <c r="K17" s="122"/>
      <c r="L17" s="122"/>
      <c r="M17" s="122"/>
      <c r="N17" s="122"/>
      <c r="O17" s="122"/>
      <c r="P17" s="122"/>
      <c r="Q17" s="122"/>
      <c r="R17" s="122"/>
      <c r="S17" s="876"/>
      <c r="T17" s="1366">
        <f t="shared" si="0"/>
        <v>0</v>
      </c>
      <c r="U17" s="897"/>
      <c r="V17" s="1421">
        <f t="shared" si="1"/>
        <v>0</v>
      </c>
      <c r="W17" s="1366">
        <f t="shared" si="2"/>
        <v>0</v>
      </c>
      <c r="X17" s="1107" t="str">
        <f t="shared" si="3"/>
        <v/>
      </c>
      <c r="Y17" s="888"/>
    </row>
    <row r="18" spans="1:25" ht="24" customHeight="1" x14ac:dyDescent="0.2">
      <c r="A18" s="485">
        <f>$B$8</f>
        <v>5</v>
      </c>
      <c r="B18" s="138" t="str">
        <f>IF(ISBLANK(F$14),"",1-F$14)</f>
        <v/>
      </c>
      <c r="C18" s="93" t="str">
        <f>IF(ISBLANK(F$15),"",1-F$15)</f>
        <v/>
      </c>
      <c r="D18" s="138" t="str">
        <f>IF(ISBLANK(F$16),"",1-F$16)</f>
        <v/>
      </c>
      <c r="E18" s="138" t="str">
        <f>IF(ISBLANK(F$17),"",1-F$17)</f>
        <v/>
      </c>
      <c r="F18" s="94"/>
      <c r="G18" s="91"/>
      <c r="H18" s="122"/>
      <c r="I18" s="122"/>
      <c r="J18" s="122"/>
      <c r="K18" s="122"/>
      <c r="L18" s="122"/>
      <c r="M18" s="122"/>
      <c r="N18" s="122"/>
      <c r="O18" s="122"/>
      <c r="P18" s="122"/>
      <c r="Q18" s="122"/>
      <c r="R18" s="122"/>
      <c r="S18" s="876"/>
      <c r="T18" s="1366">
        <f t="shared" si="0"/>
        <v>0</v>
      </c>
      <c r="U18" s="897"/>
      <c r="V18" s="1421">
        <f t="shared" si="1"/>
        <v>0</v>
      </c>
      <c r="W18" s="1366">
        <f t="shared" si="2"/>
        <v>0</v>
      </c>
      <c r="X18" s="1107" t="str">
        <f t="shared" si="3"/>
        <v/>
      </c>
      <c r="Y18" s="929"/>
    </row>
    <row r="19" spans="1:25" ht="24" customHeight="1" thickBot="1" x14ac:dyDescent="0.25">
      <c r="A19" s="486">
        <f>$B$9</f>
        <v>6</v>
      </c>
      <c r="B19" s="139" t="str">
        <f>IF(ISBLANK(G$14),"",1-G$14)</f>
        <v/>
      </c>
      <c r="C19" s="139" t="str">
        <f>IF(ISBLANK(G$15),"",1-G$15)</f>
        <v/>
      </c>
      <c r="D19" s="139" t="str">
        <f>IF(ISBLANK(G$16),"",1-G$16)</f>
        <v/>
      </c>
      <c r="E19" s="139" t="str">
        <f>IF(ISBLANK(G$17),"",1-G$17)</f>
        <v/>
      </c>
      <c r="F19" s="139" t="str">
        <f>IF(ISBLANK(G$18),"",1-G$18)</f>
        <v/>
      </c>
      <c r="G19" s="141"/>
      <c r="H19" s="128"/>
      <c r="I19" s="128"/>
      <c r="J19" s="128"/>
      <c r="K19" s="128"/>
      <c r="L19" s="128"/>
      <c r="M19" s="128"/>
      <c r="N19" s="128"/>
      <c r="O19" s="128"/>
      <c r="P19" s="128"/>
      <c r="Q19" s="128"/>
      <c r="R19" s="128"/>
      <c r="S19" s="877"/>
      <c r="T19" s="1367">
        <f t="shared" si="0"/>
        <v>0</v>
      </c>
      <c r="U19" s="898"/>
      <c r="V19" s="1422">
        <f t="shared" si="1"/>
        <v>0</v>
      </c>
      <c r="W19" s="1367">
        <f t="shared" si="2"/>
        <v>0</v>
      </c>
      <c r="X19" s="1108" t="str">
        <f t="shared" si="3"/>
        <v/>
      </c>
      <c r="Y19" s="889"/>
    </row>
    <row r="20" spans="1:25" ht="24" customHeight="1" x14ac:dyDescent="0.2">
      <c r="A20" s="1955"/>
      <c r="B20" s="1955"/>
      <c r="C20" s="871"/>
      <c r="D20" s="871"/>
      <c r="E20" s="1955" t="s">
        <v>2219</v>
      </c>
      <c r="F20" s="1955"/>
      <c r="G20" s="1955"/>
      <c r="T20" s="1357">
        <f>SUM(T14:T19)</f>
        <v>0</v>
      </c>
      <c r="U20" s="113"/>
      <c r="V20" s="113"/>
    </row>
    <row r="21" spans="1:25" ht="18" customHeight="1" x14ac:dyDescent="0.2">
      <c r="Y21" s="81"/>
    </row>
    <row r="22" spans="1:25" ht="18" customHeight="1" x14ac:dyDescent="0.2">
      <c r="A22" s="2041" t="s">
        <v>1465</v>
      </c>
      <c r="B22" s="2041"/>
      <c r="C22" s="2041"/>
      <c r="D22" s="2041"/>
      <c r="E22" s="2041"/>
      <c r="F22" s="2041"/>
      <c r="G22" s="2041"/>
      <c r="H22" s="2041"/>
      <c r="I22" s="2041"/>
      <c r="J22" s="2041"/>
      <c r="K22" s="2041"/>
      <c r="L22" s="2041"/>
      <c r="M22" s="2041"/>
      <c r="N22" s="2041"/>
      <c r="O22" s="2041"/>
      <c r="P22" s="2041"/>
      <c r="Q22" s="2041"/>
      <c r="R22" s="2041"/>
      <c r="S22" s="2041"/>
      <c r="T22" s="2041"/>
      <c r="U22" s="2041"/>
      <c r="V22" s="2041"/>
      <c r="W22" s="2041"/>
      <c r="X22" s="2041"/>
      <c r="Y22" s="2041"/>
    </row>
    <row r="23" spans="1:25" ht="18" customHeight="1" thickBot="1" x14ac:dyDescent="0.2"/>
    <row r="24" spans="1:25" ht="80.25" customHeight="1" x14ac:dyDescent="0.15">
      <c r="A24" s="491"/>
      <c r="B24" s="487">
        <f>$B$4</f>
        <v>1</v>
      </c>
      <c r="C24" s="487">
        <f>$B$5</f>
        <v>2</v>
      </c>
      <c r="D24" s="487">
        <f>$B$6</f>
        <v>3</v>
      </c>
      <c r="E24" s="487">
        <f>$B$7</f>
        <v>4</v>
      </c>
      <c r="F24" s="487">
        <f>$B$8</f>
        <v>5</v>
      </c>
      <c r="G24" s="487">
        <f>$B$9</f>
        <v>6</v>
      </c>
      <c r="H24" s="115">
        <f>$B$10</f>
        <v>0</v>
      </c>
      <c r="I24" s="115" t="e">
        <f>#REF!</f>
        <v>#REF!</v>
      </c>
      <c r="J24" s="115" t="e">
        <f>#REF!</f>
        <v>#REF!</v>
      </c>
      <c r="K24" s="115" t="e">
        <f>#REF!</f>
        <v>#REF!</v>
      </c>
      <c r="L24" s="115" t="e">
        <f>#REF!</f>
        <v>#REF!</v>
      </c>
      <c r="M24" s="115" t="e">
        <f>#REF!</f>
        <v>#REF!</v>
      </c>
      <c r="N24" s="115" t="e">
        <f>#REF!</f>
        <v>#REF!</v>
      </c>
      <c r="O24" s="115" t="e">
        <f>#REF!</f>
        <v>#REF!</v>
      </c>
      <c r="P24" s="115" t="e">
        <f>#REF!</f>
        <v>#REF!</v>
      </c>
      <c r="Q24" s="115" t="e">
        <f>#REF!</f>
        <v>#REF!</v>
      </c>
      <c r="R24" s="115" t="e">
        <f>#REF!</f>
        <v>#REF!</v>
      </c>
      <c r="S24" s="874" t="e">
        <f>#REF!</f>
        <v>#REF!</v>
      </c>
      <c r="T24" s="427" t="s">
        <v>92</v>
      </c>
      <c r="U24" s="427" t="s">
        <v>1014</v>
      </c>
      <c r="V24" s="427" t="s">
        <v>1896</v>
      </c>
      <c r="W24" s="1109" t="s">
        <v>1982</v>
      </c>
      <c r="X24" s="427" t="s">
        <v>1983</v>
      </c>
      <c r="Y24" s="427" t="s">
        <v>1984</v>
      </c>
    </row>
    <row r="25" spans="1:25" ht="24" customHeight="1" x14ac:dyDescent="0.2">
      <c r="A25" s="484">
        <f>$B$4</f>
        <v>1</v>
      </c>
      <c r="B25" s="85"/>
      <c r="C25" s="86"/>
      <c r="D25" s="87"/>
      <c r="E25" s="87"/>
      <c r="F25" s="87"/>
      <c r="G25" s="87"/>
      <c r="H25" s="118"/>
      <c r="I25" s="118"/>
      <c r="J25" s="118"/>
      <c r="K25" s="118"/>
      <c r="L25" s="118"/>
      <c r="M25" s="118"/>
      <c r="N25" s="118"/>
      <c r="O25" s="118"/>
      <c r="P25" s="118"/>
      <c r="Q25" s="118"/>
      <c r="R25" s="118"/>
      <c r="S25" s="875"/>
      <c r="T25" s="1366">
        <f t="shared" ref="T25:T30" si="4">SUM(B25:G25)</f>
        <v>0</v>
      </c>
      <c r="U25" s="897"/>
      <c r="V25" s="1439">
        <f t="shared" ref="V25:V30" si="5">SUM(B25:G25)-U25</f>
        <v>0</v>
      </c>
      <c r="W25" s="1366">
        <f t="shared" ref="W25:W30" si="6">COUNTIF(B25:G25,1)+COUNTIF(B25:G25,0)</f>
        <v>0</v>
      </c>
      <c r="X25" s="1107" t="str">
        <f t="shared" ref="X25:X30" si="7">IF(W25=0,"",V25/W25)</f>
        <v/>
      </c>
      <c r="Y25" s="887"/>
    </row>
    <row r="26" spans="1:25" ht="24" customHeight="1" x14ac:dyDescent="0.2">
      <c r="A26" s="485">
        <f>$B$5</f>
        <v>2</v>
      </c>
      <c r="B26" s="138" t="str">
        <f>IF(ISBLANK(C$25),"",1-C$25)</f>
        <v/>
      </c>
      <c r="C26" s="90"/>
      <c r="D26" s="91"/>
      <c r="E26" s="91"/>
      <c r="F26" s="91"/>
      <c r="G26" s="91"/>
      <c r="H26" s="122"/>
      <c r="I26" s="122"/>
      <c r="J26" s="122"/>
      <c r="K26" s="122"/>
      <c r="L26" s="122"/>
      <c r="M26" s="122"/>
      <c r="N26" s="122"/>
      <c r="O26" s="122"/>
      <c r="P26" s="122"/>
      <c r="Q26" s="122"/>
      <c r="R26" s="122"/>
      <c r="S26" s="876"/>
      <c r="T26" s="1366">
        <f t="shared" si="4"/>
        <v>0</v>
      </c>
      <c r="U26" s="897"/>
      <c r="V26" s="1439">
        <f t="shared" si="5"/>
        <v>0</v>
      </c>
      <c r="W26" s="1366">
        <f t="shared" si="6"/>
        <v>0</v>
      </c>
      <c r="X26" s="1107" t="str">
        <f t="shared" si="7"/>
        <v/>
      </c>
      <c r="Y26" s="888"/>
    </row>
    <row r="27" spans="1:25" ht="24" customHeight="1" x14ac:dyDescent="0.2">
      <c r="A27" s="485">
        <f>$B$6</f>
        <v>3</v>
      </c>
      <c r="B27" s="138" t="str">
        <f>IF(ISBLANK(D$25),"",1-D$25)</f>
        <v/>
      </c>
      <c r="C27" s="93" t="str">
        <f>IF(ISBLANK(D$26),"",1-D$26)</f>
        <v/>
      </c>
      <c r="D27" s="94"/>
      <c r="E27" s="91"/>
      <c r="F27" s="91"/>
      <c r="G27" s="91"/>
      <c r="H27" s="122"/>
      <c r="I27" s="122"/>
      <c r="J27" s="122"/>
      <c r="K27" s="122"/>
      <c r="L27" s="122"/>
      <c r="M27" s="122"/>
      <c r="N27" s="122"/>
      <c r="O27" s="122"/>
      <c r="P27" s="122"/>
      <c r="Q27" s="122"/>
      <c r="R27" s="122"/>
      <c r="S27" s="876"/>
      <c r="T27" s="1366">
        <f t="shared" si="4"/>
        <v>0</v>
      </c>
      <c r="U27" s="897"/>
      <c r="V27" s="1439">
        <f t="shared" si="5"/>
        <v>0</v>
      </c>
      <c r="W27" s="1366">
        <f t="shared" si="6"/>
        <v>0</v>
      </c>
      <c r="X27" s="1107" t="str">
        <f t="shared" si="7"/>
        <v/>
      </c>
      <c r="Y27" s="888"/>
    </row>
    <row r="28" spans="1:25" ht="24" customHeight="1" x14ac:dyDescent="0.2">
      <c r="A28" s="485">
        <f>$B$7</f>
        <v>4</v>
      </c>
      <c r="B28" s="138" t="str">
        <f>IF(ISBLANK(E$25),"",1-E$25)</f>
        <v/>
      </c>
      <c r="C28" s="138" t="str">
        <f>IF(ISBLANK(E$26),"",1-E$26)</f>
        <v/>
      </c>
      <c r="D28" s="138" t="str">
        <f>IF(ISBLANK(E$27),"",1-E$27)</f>
        <v/>
      </c>
      <c r="E28" s="94"/>
      <c r="F28" s="91"/>
      <c r="G28" s="91"/>
      <c r="H28" s="122"/>
      <c r="I28" s="122"/>
      <c r="J28" s="122"/>
      <c r="K28" s="122"/>
      <c r="L28" s="122"/>
      <c r="M28" s="122"/>
      <c r="N28" s="122"/>
      <c r="O28" s="122"/>
      <c r="P28" s="122"/>
      <c r="Q28" s="122"/>
      <c r="R28" s="122"/>
      <c r="S28" s="876"/>
      <c r="T28" s="1366">
        <f t="shared" si="4"/>
        <v>0</v>
      </c>
      <c r="U28" s="897"/>
      <c r="V28" s="1439">
        <f t="shared" si="5"/>
        <v>0</v>
      </c>
      <c r="W28" s="1366">
        <f t="shared" si="6"/>
        <v>0</v>
      </c>
      <c r="X28" s="1107" t="str">
        <f t="shared" si="7"/>
        <v/>
      </c>
      <c r="Y28" s="888"/>
    </row>
    <row r="29" spans="1:25" ht="24" customHeight="1" x14ac:dyDescent="0.2">
      <c r="A29" s="485">
        <f>$B$8</f>
        <v>5</v>
      </c>
      <c r="B29" s="138" t="str">
        <f>IF(ISBLANK(F$25),"",1-F$25)</f>
        <v/>
      </c>
      <c r="C29" s="138" t="str">
        <f>IF(ISBLANK(F$26),"",1-F$26)</f>
        <v/>
      </c>
      <c r="D29" s="138" t="str">
        <f>IF(ISBLANK(F$27),"",1-F$27)</f>
        <v/>
      </c>
      <c r="E29" s="138" t="str">
        <f>IF(ISBLANK(F$28),"",1-F$28)</f>
        <v/>
      </c>
      <c r="F29" s="94"/>
      <c r="G29" s="91"/>
      <c r="H29" s="122"/>
      <c r="I29" s="122"/>
      <c r="J29" s="122"/>
      <c r="K29" s="122"/>
      <c r="L29" s="122"/>
      <c r="M29" s="122"/>
      <c r="N29" s="122"/>
      <c r="O29" s="122"/>
      <c r="P29" s="122"/>
      <c r="Q29" s="122"/>
      <c r="R29" s="122"/>
      <c r="S29" s="876"/>
      <c r="T29" s="1366">
        <f t="shared" si="4"/>
        <v>0</v>
      </c>
      <c r="U29" s="897"/>
      <c r="V29" s="1439">
        <f t="shared" si="5"/>
        <v>0</v>
      </c>
      <c r="W29" s="1366">
        <f t="shared" si="6"/>
        <v>0</v>
      </c>
      <c r="X29" s="1107" t="str">
        <f t="shared" si="7"/>
        <v/>
      </c>
      <c r="Y29" s="929"/>
    </row>
    <row r="30" spans="1:25" ht="24" customHeight="1" thickBot="1" x14ac:dyDescent="0.25">
      <c r="A30" s="486">
        <f>$B$9</f>
        <v>6</v>
      </c>
      <c r="B30" s="139" t="str">
        <f>IF(ISBLANK(G$25),"",1-G$25)</f>
        <v/>
      </c>
      <c r="C30" s="139" t="str">
        <f>IF(ISBLANK(G$26),"",1-G$26)</f>
        <v/>
      </c>
      <c r="D30" s="139" t="str">
        <f>IF(ISBLANK(G$27),"",1-G$27)</f>
        <v/>
      </c>
      <c r="E30" s="139" t="str">
        <f>IF(ISBLANK(G$28),"",1-G$28)</f>
        <v/>
      </c>
      <c r="F30" s="139" t="str">
        <f>IF(ISBLANK(G$29),"",1-G$29)</f>
        <v/>
      </c>
      <c r="G30" s="141"/>
      <c r="H30" s="128"/>
      <c r="I30" s="128"/>
      <c r="J30" s="128"/>
      <c r="K30" s="128"/>
      <c r="L30" s="128"/>
      <c r="M30" s="128"/>
      <c r="N30" s="128"/>
      <c r="O30" s="128"/>
      <c r="P30" s="128"/>
      <c r="Q30" s="128"/>
      <c r="R30" s="128"/>
      <c r="S30" s="877"/>
      <c r="T30" s="1367">
        <f t="shared" si="4"/>
        <v>0</v>
      </c>
      <c r="U30" s="898"/>
      <c r="V30" s="1422">
        <f t="shared" si="5"/>
        <v>0</v>
      </c>
      <c r="W30" s="1367">
        <f t="shared" si="6"/>
        <v>0</v>
      </c>
      <c r="X30" s="1108" t="str">
        <f t="shared" si="7"/>
        <v/>
      </c>
      <c r="Y30" s="889"/>
    </row>
    <row r="31" spans="1:25" ht="24" customHeight="1" x14ac:dyDescent="0.2">
      <c r="D31" s="1790" t="s">
        <v>2219</v>
      </c>
      <c r="E31" s="1790"/>
      <c r="F31" s="1790"/>
      <c r="G31" s="1790"/>
      <c r="T31" s="1357">
        <f>SUM(T25:T30)</f>
        <v>0</v>
      </c>
      <c r="U31" s="113"/>
      <c r="V31" s="113"/>
    </row>
    <row r="32" spans="1:25" ht="20" customHeight="1" x14ac:dyDescent="0.15"/>
    <row r="33" spans="1:8" ht="20" customHeight="1" thickBot="1" x14ac:dyDescent="0.2">
      <c r="A33" s="1716" t="s">
        <v>576</v>
      </c>
      <c r="B33" s="1716"/>
      <c r="C33" s="1716"/>
      <c r="D33" s="1716"/>
      <c r="E33" s="1716"/>
      <c r="F33" s="1716"/>
      <c r="G33" s="1716"/>
      <c r="H33" s="1716"/>
    </row>
    <row r="34" spans="1:8" ht="20" customHeight="1" x14ac:dyDescent="0.15">
      <c r="A34" s="1791"/>
      <c r="B34" s="1778">
        <f>A37</f>
        <v>0</v>
      </c>
      <c r="C34" s="1778">
        <f>A38</f>
        <v>0</v>
      </c>
      <c r="D34" s="1778">
        <f>A39</f>
        <v>0</v>
      </c>
      <c r="E34" s="1778">
        <f>A40</f>
        <v>0</v>
      </c>
      <c r="F34" s="1782" t="s">
        <v>92</v>
      </c>
      <c r="G34" s="1784" t="s">
        <v>1534</v>
      </c>
      <c r="H34" s="1784" t="s">
        <v>1533</v>
      </c>
    </row>
    <row r="35" spans="1:8" ht="20" customHeight="1" x14ac:dyDescent="0.15">
      <c r="A35" s="1792"/>
      <c r="B35" s="1779"/>
      <c r="C35" s="1779"/>
      <c r="D35" s="1779"/>
      <c r="E35" s="1779"/>
      <c r="F35" s="1783"/>
      <c r="G35" s="1785"/>
      <c r="H35" s="1785"/>
    </row>
    <row r="36" spans="1:8" ht="20" customHeight="1" x14ac:dyDescent="0.15">
      <c r="A36" s="1793"/>
      <c r="B36" s="1779"/>
      <c r="C36" s="1779"/>
      <c r="D36" s="1779"/>
      <c r="E36" s="1779"/>
      <c r="F36" s="1783"/>
      <c r="G36" s="1785"/>
      <c r="H36" s="1785"/>
    </row>
    <row r="37" spans="1:8" ht="20" customHeight="1" x14ac:dyDescent="0.15">
      <c r="A37" s="1337"/>
      <c r="B37" s="1326"/>
      <c r="C37" s="1325"/>
      <c r="D37" s="1325"/>
      <c r="E37" s="1325"/>
      <c r="F37" s="1334"/>
      <c r="G37" s="901"/>
      <c r="H37" s="901"/>
    </row>
    <row r="38" spans="1:8" ht="20" customHeight="1" x14ac:dyDescent="0.15">
      <c r="A38" s="1337"/>
      <c r="B38" s="1325"/>
      <c r="C38" s="1326"/>
      <c r="D38" s="1325"/>
      <c r="E38" s="1325"/>
      <c r="F38" s="1334"/>
      <c r="G38" s="1335"/>
      <c r="H38" s="1335"/>
    </row>
    <row r="39" spans="1:8" ht="20" customHeight="1" x14ac:dyDescent="0.15">
      <c r="A39" s="1337"/>
      <c r="B39" s="1325"/>
      <c r="C39" s="1325"/>
      <c r="D39" s="1326"/>
      <c r="E39" s="1325"/>
      <c r="F39" s="1334"/>
      <c r="G39" s="1335"/>
      <c r="H39" s="1335"/>
    </row>
    <row r="40" spans="1:8" ht="20" customHeight="1" thickBot="1" x14ac:dyDescent="0.2">
      <c r="A40" s="1338"/>
      <c r="B40" s="1328"/>
      <c r="C40" s="1328"/>
      <c r="D40" s="1328"/>
      <c r="E40" s="1343"/>
      <c r="F40" s="1336"/>
      <c r="G40" s="1336"/>
      <c r="H40" s="1344"/>
    </row>
    <row r="41" spans="1:8" ht="20" customHeight="1" x14ac:dyDescent="0.15">
      <c r="A41"/>
      <c r="B41"/>
      <c r="C41"/>
      <c r="D41"/>
      <c r="E41"/>
      <c r="F41"/>
      <c r="G41"/>
      <c r="H41"/>
    </row>
    <row r="42" spans="1:8" ht="20" customHeight="1" thickBot="1" x14ac:dyDescent="0.2">
      <c r="A42" s="1716" t="s">
        <v>576</v>
      </c>
      <c r="B42" s="1716"/>
      <c r="C42" s="1716"/>
      <c r="D42" s="1716"/>
      <c r="E42" s="1716"/>
      <c r="F42" s="1716"/>
      <c r="G42" s="1716"/>
      <c r="H42" s="1716"/>
    </row>
    <row r="43" spans="1:8" ht="20" customHeight="1" x14ac:dyDescent="0.15">
      <c r="A43" s="1791"/>
      <c r="B43" s="1778">
        <f>A46</f>
        <v>0</v>
      </c>
      <c r="C43" s="1778">
        <f>A47</f>
        <v>0</v>
      </c>
      <c r="D43" s="1778">
        <f>A48</f>
        <v>0</v>
      </c>
      <c r="E43" s="1778">
        <f>A49</f>
        <v>0</v>
      </c>
      <c r="F43" s="1782" t="s">
        <v>92</v>
      </c>
      <c r="G43" s="1784" t="s">
        <v>1534</v>
      </c>
      <c r="H43" s="1784" t="s">
        <v>1533</v>
      </c>
    </row>
    <row r="44" spans="1:8" ht="20" customHeight="1" x14ac:dyDescent="0.15">
      <c r="A44" s="1792"/>
      <c r="B44" s="1779"/>
      <c r="C44" s="1779"/>
      <c r="D44" s="1779"/>
      <c r="E44" s="1779"/>
      <c r="F44" s="1783"/>
      <c r="G44" s="1785"/>
      <c r="H44" s="1785"/>
    </row>
    <row r="45" spans="1:8" ht="20" customHeight="1" x14ac:dyDescent="0.15">
      <c r="A45" s="1793"/>
      <c r="B45" s="1779"/>
      <c r="C45" s="1779"/>
      <c r="D45" s="1779"/>
      <c r="E45" s="1779"/>
      <c r="F45" s="1783"/>
      <c r="G45" s="1785"/>
      <c r="H45" s="1785"/>
    </row>
    <row r="46" spans="1:8" ht="20" customHeight="1" x14ac:dyDescent="0.15">
      <c r="A46" s="1337"/>
      <c r="B46" s="1326"/>
      <c r="C46" s="1325"/>
      <c r="D46" s="1325"/>
      <c r="E46" s="1325"/>
      <c r="F46" s="1334"/>
      <c r="G46" s="901"/>
      <c r="H46" s="901"/>
    </row>
    <row r="47" spans="1:8" ht="20" customHeight="1" x14ac:dyDescent="0.15">
      <c r="A47" s="1337"/>
      <c r="B47" s="1325"/>
      <c r="C47" s="1326"/>
      <c r="D47" s="1325"/>
      <c r="E47" s="1325"/>
      <c r="F47" s="1334"/>
      <c r="G47" s="1335"/>
      <c r="H47" s="1335"/>
    </row>
    <row r="48" spans="1:8" ht="20" customHeight="1" x14ac:dyDescent="0.15">
      <c r="A48" s="1337"/>
      <c r="B48" s="1325"/>
      <c r="C48" s="1325"/>
      <c r="D48" s="1326"/>
      <c r="E48" s="1325"/>
      <c r="F48" s="1334"/>
      <c r="G48" s="1335"/>
      <c r="H48" s="1335"/>
    </row>
    <row r="49" spans="1:8" ht="20" customHeight="1" thickBot="1" x14ac:dyDescent="0.2">
      <c r="A49" s="1338"/>
      <c r="B49" s="1328"/>
      <c r="C49" s="1328"/>
      <c r="D49" s="1328"/>
      <c r="E49" s="1343"/>
      <c r="F49" s="1336"/>
      <c r="G49" s="1336"/>
      <c r="H49" s="1344"/>
    </row>
    <row r="50" spans="1:8" ht="20" customHeight="1" x14ac:dyDescent="0.15"/>
    <row r="51" spans="1:8" ht="20" customHeight="1" thickBot="1" x14ac:dyDescent="0.2">
      <c r="A51" s="1716" t="s">
        <v>576</v>
      </c>
      <c r="B51" s="1716"/>
      <c r="C51" s="1716"/>
      <c r="D51" s="1716"/>
      <c r="E51" s="1716"/>
      <c r="F51" s="1716"/>
      <c r="G51" s="1716"/>
      <c r="H51" s="1716"/>
    </row>
    <row r="52" spans="1:8" ht="20" customHeight="1" x14ac:dyDescent="0.15">
      <c r="A52" s="1791"/>
      <c r="B52" s="1778">
        <f>A55</f>
        <v>0</v>
      </c>
      <c r="C52" s="1778">
        <f>A56</f>
        <v>0</v>
      </c>
      <c r="D52" s="1778">
        <f>A57</f>
        <v>0</v>
      </c>
      <c r="E52" s="1778">
        <f>A58</f>
        <v>0</v>
      </c>
      <c r="F52" s="1782" t="s">
        <v>92</v>
      </c>
      <c r="G52" s="1784" t="s">
        <v>1534</v>
      </c>
      <c r="H52" s="1784" t="s">
        <v>1533</v>
      </c>
    </row>
    <row r="53" spans="1:8" ht="20" customHeight="1" x14ac:dyDescent="0.15">
      <c r="A53" s="1792"/>
      <c r="B53" s="1779"/>
      <c r="C53" s="1779"/>
      <c r="D53" s="1779"/>
      <c r="E53" s="1779"/>
      <c r="F53" s="1783"/>
      <c r="G53" s="1785"/>
      <c r="H53" s="1785"/>
    </row>
    <row r="54" spans="1:8" ht="20" customHeight="1" x14ac:dyDescent="0.15">
      <c r="A54" s="1793"/>
      <c r="B54" s="1779"/>
      <c r="C54" s="1779"/>
      <c r="D54" s="1779"/>
      <c r="E54" s="1779"/>
      <c r="F54" s="1783"/>
      <c r="G54" s="1785"/>
      <c r="H54" s="1785"/>
    </row>
    <row r="55" spans="1:8" ht="20" customHeight="1" x14ac:dyDescent="0.15">
      <c r="A55" s="1337"/>
      <c r="B55" s="1326"/>
      <c r="C55" s="1325"/>
      <c r="D55" s="1325"/>
      <c r="E55" s="1325"/>
      <c r="F55" s="1334"/>
      <c r="G55" s="901"/>
      <c r="H55" s="901"/>
    </row>
    <row r="56" spans="1:8" ht="20" customHeight="1" x14ac:dyDescent="0.15">
      <c r="A56" s="1337"/>
      <c r="B56" s="1325"/>
      <c r="C56" s="1326"/>
      <c r="D56" s="1325"/>
      <c r="E56" s="1325"/>
      <c r="F56" s="1334"/>
      <c r="G56" s="1335"/>
      <c r="H56" s="1335"/>
    </row>
    <row r="57" spans="1:8" ht="20" customHeight="1" x14ac:dyDescent="0.15">
      <c r="A57" s="1337"/>
      <c r="B57" s="1325"/>
      <c r="C57" s="1325"/>
      <c r="D57" s="1326"/>
      <c r="E57" s="1325"/>
      <c r="F57" s="1334"/>
      <c r="G57" s="1335"/>
      <c r="H57" s="1335"/>
    </row>
    <row r="58" spans="1:8" ht="20" customHeight="1" thickBot="1" x14ac:dyDescent="0.2">
      <c r="A58" s="1338"/>
      <c r="B58" s="1328"/>
      <c r="C58" s="1328"/>
      <c r="D58" s="1328"/>
      <c r="E58" s="1343"/>
      <c r="F58" s="1336"/>
      <c r="G58" s="1336"/>
      <c r="H58" s="1344"/>
    </row>
    <row r="59" spans="1:8" ht="20" customHeight="1" x14ac:dyDescent="0.15">
      <c r="A59"/>
      <c r="B59"/>
      <c r="C59"/>
      <c r="D59"/>
      <c r="E59"/>
      <c r="F59"/>
      <c r="G59"/>
      <c r="H59"/>
    </row>
    <row r="60" spans="1:8" ht="20" customHeight="1" thickBot="1" x14ac:dyDescent="0.2">
      <c r="A60" s="1716" t="s">
        <v>576</v>
      </c>
      <c r="B60" s="1716"/>
      <c r="C60" s="1716"/>
      <c r="D60" s="1716"/>
      <c r="E60" s="1716"/>
      <c r="F60" s="1716"/>
      <c r="G60" s="1716"/>
      <c r="H60" s="1716"/>
    </row>
    <row r="61" spans="1:8" ht="20" customHeight="1" x14ac:dyDescent="0.15">
      <c r="A61" s="1791"/>
      <c r="B61" s="1778">
        <f>A64</f>
        <v>0</v>
      </c>
      <c r="C61" s="1778">
        <f>A65</f>
        <v>0</v>
      </c>
      <c r="D61" s="1778">
        <f>A66</f>
        <v>0</v>
      </c>
      <c r="E61" s="1778">
        <f>A67</f>
        <v>0</v>
      </c>
      <c r="F61" s="1782" t="s">
        <v>92</v>
      </c>
      <c r="G61" s="1784" t="s">
        <v>1534</v>
      </c>
      <c r="H61" s="1784" t="s">
        <v>1533</v>
      </c>
    </row>
    <row r="62" spans="1:8" ht="20" customHeight="1" x14ac:dyDescent="0.15">
      <c r="A62" s="1792"/>
      <c r="B62" s="1779"/>
      <c r="C62" s="1779"/>
      <c r="D62" s="1779"/>
      <c r="E62" s="1779"/>
      <c r="F62" s="1783"/>
      <c r="G62" s="1785"/>
      <c r="H62" s="1785"/>
    </row>
    <row r="63" spans="1:8" ht="20" customHeight="1" x14ac:dyDescent="0.15">
      <c r="A63" s="1793"/>
      <c r="B63" s="1779"/>
      <c r="C63" s="1779"/>
      <c r="D63" s="1779"/>
      <c r="E63" s="1779"/>
      <c r="F63" s="1783"/>
      <c r="G63" s="1785"/>
      <c r="H63" s="1785"/>
    </row>
    <row r="64" spans="1:8" ht="20" customHeight="1" x14ac:dyDescent="0.15">
      <c r="A64" s="1337"/>
      <c r="B64" s="1326"/>
      <c r="C64" s="1325"/>
      <c r="D64" s="1325"/>
      <c r="E64" s="1325"/>
      <c r="F64" s="1334"/>
      <c r="G64" s="901"/>
      <c r="H64" s="901"/>
    </row>
    <row r="65" spans="1:8" ht="20" customHeight="1" x14ac:dyDescent="0.15">
      <c r="A65" s="1337"/>
      <c r="B65" s="1325"/>
      <c r="C65" s="1326"/>
      <c r="D65" s="1325"/>
      <c r="E65" s="1325"/>
      <c r="F65" s="1334"/>
      <c r="G65" s="1335"/>
      <c r="H65" s="1335"/>
    </row>
    <row r="66" spans="1:8" ht="20" customHeight="1" x14ac:dyDescent="0.15">
      <c r="A66" s="1337"/>
      <c r="B66" s="1325"/>
      <c r="C66" s="1325"/>
      <c r="D66" s="1326"/>
      <c r="E66" s="1325"/>
      <c r="F66" s="1334"/>
      <c r="G66" s="1335"/>
      <c r="H66" s="1335"/>
    </row>
    <row r="67" spans="1:8" ht="20" customHeight="1" thickBot="1" x14ac:dyDescent="0.2">
      <c r="A67" s="1338"/>
      <c r="B67" s="1328"/>
      <c r="C67" s="1328"/>
      <c r="D67" s="1328"/>
      <c r="E67" s="1343"/>
      <c r="F67" s="1336"/>
      <c r="G67" s="1336"/>
      <c r="H67" s="1344"/>
    </row>
  </sheetData>
  <sheetProtection password="CF27" sheet="1" objects="1" scenarios="1"/>
  <mergeCells count="54">
    <mergeCell ref="A60:H60"/>
    <mergeCell ref="A61:A63"/>
    <mergeCell ref="B61:B63"/>
    <mergeCell ref="C61:C63"/>
    <mergeCell ref="D61:D63"/>
    <mergeCell ref="E61:E63"/>
    <mergeCell ref="F61:F63"/>
    <mergeCell ref="G61:G63"/>
    <mergeCell ref="H61:H63"/>
    <mergeCell ref="A51:H51"/>
    <mergeCell ref="A52:A54"/>
    <mergeCell ref="B52:B54"/>
    <mergeCell ref="C52:C54"/>
    <mergeCell ref="D52:D54"/>
    <mergeCell ref="E52:E54"/>
    <mergeCell ref="F52:F54"/>
    <mergeCell ref="G52:G54"/>
    <mergeCell ref="H52:H54"/>
    <mergeCell ref="A42:H42"/>
    <mergeCell ref="A43:A45"/>
    <mergeCell ref="B43:B45"/>
    <mergeCell ref="C43:C45"/>
    <mergeCell ref="D43:D45"/>
    <mergeCell ref="E43:E45"/>
    <mergeCell ref="F43:F45"/>
    <mergeCell ref="G43:G45"/>
    <mergeCell ref="H43:H45"/>
    <mergeCell ref="A33:H33"/>
    <mergeCell ref="A34:A36"/>
    <mergeCell ref="B34:B36"/>
    <mergeCell ref="C34:C36"/>
    <mergeCell ref="D34:D36"/>
    <mergeCell ref="E34:E36"/>
    <mergeCell ref="F34:F36"/>
    <mergeCell ref="G34:G36"/>
    <mergeCell ref="H34:H36"/>
    <mergeCell ref="D31:G31"/>
    <mergeCell ref="A11:Y11"/>
    <mergeCell ref="A22:Y22"/>
    <mergeCell ref="B6:G6"/>
    <mergeCell ref="B7:G7"/>
    <mergeCell ref="B8:G8"/>
    <mergeCell ref="E20:G20"/>
    <mergeCell ref="A20:B20"/>
    <mergeCell ref="X8:Y8"/>
    <mergeCell ref="T9:W9"/>
    <mergeCell ref="X9:Y9"/>
    <mergeCell ref="B2:Y2"/>
    <mergeCell ref="T4:Z4"/>
    <mergeCell ref="B5:G5"/>
    <mergeCell ref="B9:G9"/>
    <mergeCell ref="B3:G3"/>
    <mergeCell ref="B4:G4"/>
    <mergeCell ref="T8:W8"/>
  </mergeCells>
  <phoneticPr fontId="0" type="noConversion"/>
  <pageMargins left="0.39370078740157483" right="0" top="0.39370078740157483" bottom="0" header="0" footer="0"/>
  <pageSetup paperSize="9" orientation="portrait" horizontalDpi="360" verticalDpi="360" r:id="rId1"/>
  <headerFooter alignWithMargins="0">
    <oddHeader>Pagina &amp;P</oddHead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Foglio195"/>
  <dimension ref="A2:Y31"/>
  <sheetViews>
    <sheetView workbookViewId="0">
      <selection sqref="A1:K1"/>
    </sheetView>
  </sheetViews>
  <sheetFormatPr baseColWidth="10" defaultColWidth="8.83203125" defaultRowHeight="13" x14ac:dyDescent="0.15"/>
  <cols>
    <col min="1" max="1" width="14.1640625" style="15" customWidth="1"/>
    <col min="2" max="9" width="4.33203125" style="15" customWidth="1"/>
    <col min="10" max="10" width="5.5" style="15" customWidth="1"/>
    <col min="11" max="11" width="5.33203125" style="15" customWidth="1"/>
    <col min="12" max="12" width="5" style="15" customWidth="1"/>
    <col min="13" max="13" width="12.1640625" style="15" customWidth="1"/>
    <col min="14" max="14" width="18.5" style="15" customWidth="1"/>
    <col min="15" max="15" width="5.1640625" style="15" customWidth="1"/>
    <col min="16" max="22" width="4.33203125" style="15" customWidth="1"/>
    <col min="23" max="23" width="5.5" style="15" customWidth="1"/>
    <col min="24" max="24" width="5.33203125" style="15" customWidth="1"/>
    <col min="25" max="25" width="4.33203125" style="15" customWidth="1"/>
    <col min="26" max="26" width="5.33203125" style="15" customWidth="1"/>
    <col min="27" max="16384" width="8.83203125" style="15"/>
  </cols>
  <sheetData>
    <row r="2" spans="1:25" ht="18" customHeight="1" x14ac:dyDescent="0.2">
      <c r="A2" s="49" t="s">
        <v>684</v>
      </c>
      <c r="B2" s="1952" t="s">
        <v>689</v>
      </c>
      <c r="C2" s="1952"/>
      <c r="D2" s="1952"/>
      <c r="E2" s="1952"/>
      <c r="F2" s="1952"/>
      <c r="G2" s="1952"/>
      <c r="H2" s="1952"/>
      <c r="I2" s="1952"/>
      <c r="J2" s="1952"/>
      <c r="K2" s="1952"/>
      <c r="L2" s="1952"/>
      <c r="M2" s="51"/>
      <c r="N2" s="51"/>
      <c r="O2" s="1982" t="s">
        <v>935</v>
      </c>
      <c r="P2" s="1982"/>
      <c r="Q2" s="1982"/>
      <c r="R2" s="1982"/>
      <c r="S2" s="1982"/>
      <c r="T2" s="1982"/>
      <c r="U2" s="1982"/>
      <c r="V2" s="1982"/>
      <c r="W2" s="1982"/>
      <c r="X2" s="1982"/>
      <c r="Y2" s="982"/>
    </row>
    <row r="3" spans="1:25" ht="18" customHeight="1" x14ac:dyDescent="0.15">
      <c r="A3" s="984">
        <f>'6S - 6B - 2 RR'!C4</f>
        <v>1</v>
      </c>
      <c r="B3" s="2198" t="s">
        <v>928</v>
      </c>
      <c r="C3" s="1952"/>
      <c r="D3" s="1952"/>
      <c r="E3" s="1952"/>
      <c r="F3" s="1952"/>
      <c r="G3" s="1952"/>
      <c r="H3" s="1952"/>
      <c r="I3" s="1952"/>
      <c r="J3" s="1952"/>
      <c r="K3" s="1952"/>
      <c r="L3" s="1952"/>
      <c r="M3"/>
      <c r="N3" s="54"/>
      <c r="O3" s="1982" t="s">
        <v>930</v>
      </c>
      <c r="P3" s="1982"/>
      <c r="Q3" s="1982"/>
      <c r="R3" s="1982"/>
      <c r="S3" s="1982"/>
      <c r="T3" s="1982"/>
      <c r="U3" s="1982"/>
      <c r="V3" s="1982"/>
      <c r="W3" s="1982"/>
      <c r="X3" s="1982"/>
      <c r="Y3" s="982"/>
    </row>
    <row r="4" spans="1:25" ht="18" customHeight="1" x14ac:dyDescent="0.2">
      <c r="A4" s="984">
        <f>'6S - 6B - 2 RR'!C5</f>
        <v>2</v>
      </c>
      <c r="H4" s="51"/>
      <c r="I4" s="51"/>
      <c r="J4" s="51"/>
      <c r="K4" s="51"/>
      <c r="L4" s="51"/>
      <c r="M4" s="51"/>
      <c r="N4" s="51"/>
      <c r="Y4" s="982"/>
    </row>
    <row r="5" spans="1:25" ht="18" customHeight="1" x14ac:dyDescent="0.2">
      <c r="A5" s="984">
        <f>'6S - 6B - 2 RR'!C6</f>
        <v>3</v>
      </c>
      <c r="C5" s="1697" t="s">
        <v>654</v>
      </c>
      <c r="D5" s="1697"/>
      <c r="E5" s="1697"/>
      <c r="F5" s="1870"/>
      <c r="G5" s="1870"/>
      <c r="H5" s="1870"/>
      <c r="I5" s="1870"/>
      <c r="J5" s="1870"/>
      <c r="K5" s="1870"/>
      <c r="L5" s="20"/>
      <c r="M5" s="20"/>
      <c r="N5" s="51"/>
      <c r="Y5" s="982"/>
    </row>
    <row r="6" spans="1:25" ht="18" customHeight="1" x14ac:dyDescent="0.15">
      <c r="A6" s="984">
        <f>'6S - 6B - 2 RR'!C7</f>
        <v>4</v>
      </c>
      <c r="B6" s="2261"/>
      <c r="C6" s="2261"/>
      <c r="D6" s="2261"/>
      <c r="E6" s="2261"/>
      <c r="F6" s="2192">
        <f>B9</f>
        <v>1</v>
      </c>
      <c r="G6" s="2192">
        <f>B10</f>
        <v>2</v>
      </c>
      <c r="H6" s="2192">
        <f>B11</f>
        <v>3</v>
      </c>
      <c r="I6" s="2192">
        <f>B12</f>
        <v>4</v>
      </c>
      <c r="J6" s="2259" t="s">
        <v>92</v>
      </c>
      <c r="K6" s="2260" t="s">
        <v>1984</v>
      </c>
      <c r="N6" s="2262"/>
      <c r="O6" s="2261"/>
      <c r="P6" s="2261"/>
      <c r="Q6" s="2261"/>
      <c r="R6" s="2261"/>
      <c r="S6" s="1849">
        <f>O9</f>
        <v>1</v>
      </c>
      <c r="T6" s="2192">
        <f>O10</f>
        <v>2</v>
      </c>
      <c r="U6" s="2192">
        <f>O11</f>
        <v>3</v>
      </c>
      <c r="V6" s="2192">
        <f>O12</f>
        <v>4</v>
      </c>
      <c r="W6" s="2254" t="s">
        <v>92</v>
      </c>
      <c r="X6" s="2260" t="s">
        <v>1984</v>
      </c>
    </row>
    <row r="7" spans="1:25" ht="18" customHeight="1" x14ac:dyDescent="0.15">
      <c r="A7" s="984">
        <f>'6S - 6B - 2 RR'!C8</f>
        <v>5</v>
      </c>
      <c r="B7" s="2261"/>
      <c r="C7" s="2261"/>
      <c r="D7" s="2261"/>
      <c r="E7" s="2261"/>
      <c r="F7" s="2193"/>
      <c r="G7" s="2193"/>
      <c r="H7" s="2193"/>
      <c r="I7" s="2193"/>
      <c r="J7" s="2259"/>
      <c r="K7" s="2260"/>
      <c r="N7" s="2262"/>
      <c r="O7" s="2261"/>
      <c r="P7" s="2261"/>
      <c r="Q7" s="2261"/>
      <c r="R7" s="2261"/>
      <c r="S7" s="1849"/>
      <c r="T7" s="2193"/>
      <c r="U7" s="2193"/>
      <c r="V7" s="2193"/>
      <c r="W7" s="2255"/>
      <c r="X7" s="2260"/>
    </row>
    <row r="8" spans="1:25" ht="18" customHeight="1" x14ac:dyDescent="0.15">
      <c r="A8" s="984">
        <f>'6S - 6B - 2 RR'!C9</f>
        <v>6</v>
      </c>
      <c r="B8" s="2261"/>
      <c r="C8" s="2261"/>
      <c r="D8" s="2261"/>
      <c r="E8" s="2261"/>
      <c r="F8" s="2194"/>
      <c r="G8" s="2194"/>
      <c r="H8" s="2194"/>
      <c r="I8" s="2194"/>
      <c r="J8" s="2259"/>
      <c r="K8" s="2260"/>
      <c r="N8" s="2262"/>
      <c r="O8" s="2261"/>
      <c r="P8" s="2261"/>
      <c r="Q8" s="2261"/>
      <c r="R8" s="2261"/>
      <c r="S8" s="1849"/>
      <c r="T8" s="2194"/>
      <c r="U8" s="2194"/>
      <c r="V8" s="2194"/>
      <c r="W8" s="2256"/>
      <c r="X8" s="2260"/>
    </row>
    <row r="9" spans="1:25" ht="18" customHeight="1" x14ac:dyDescent="0.2">
      <c r="A9"/>
      <c r="B9" s="2197">
        <v>1</v>
      </c>
      <c r="C9" s="2197"/>
      <c r="D9" s="2197"/>
      <c r="E9" s="2197"/>
      <c r="F9" s="851"/>
      <c r="G9" s="958"/>
      <c r="H9" s="958"/>
      <c r="I9" s="958"/>
      <c r="J9" s="958"/>
      <c r="K9" s="958"/>
      <c r="N9" s="51"/>
      <c r="O9" s="2197">
        <v>1</v>
      </c>
      <c r="P9" s="2197"/>
      <c r="Q9" s="2197"/>
      <c r="R9" s="2197"/>
      <c r="S9" s="851"/>
      <c r="T9" s="958"/>
      <c r="U9" s="958"/>
      <c r="V9" s="958"/>
      <c r="W9" s="958"/>
      <c r="X9" s="958"/>
    </row>
    <row r="10" spans="1:25" ht="18" customHeight="1" x14ac:dyDescent="0.2">
      <c r="A10"/>
      <c r="B10" s="2197">
        <v>2</v>
      </c>
      <c r="C10" s="2197"/>
      <c r="D10" s="2197"/>
      <c r="E10" s="2197"/>
      <c r="F10" s="958"/>
      <c r="G10" s="851"/>
      <c r="H10" s="958"/>
      <c r="I10" s="958"/>
      <c r="J10" s="958"/>
      <c r="K10" s="958"/>
      <c r="N10" s="51"/>
      <c r="O10" s="2197">
        <v>2</v>
      </c>
      <c r="P10" s="2197"/>
      <c r="Q10" s="2197"/>
      <c r="R10" s="2197"/>
      <c r="S10" s="958"/>
      <c r="T10" s="851"/>
      <c r="U10" s="958"/>
      <c r="V10" s="958"/>
      <c r="W10" s="958"/>
      <c r="X10" s="958"/>
    </row>
    <row r="11" spans="1:25" ht="18" customHeight="1" x14ac:dyDescent="0.2">
      <c r="B11" s="2197">
        <v>3</v>
      </c>
      <c r="C11" s="2197"/>
      <c r="D11" s="2197"/>
      <c r="E11" s="2197"/>
      <c r="F11" s="958"/>
      <c r="G11" s="958"/>
      <c r="H11" s="851"/>
      <c r="I11" s="958"/>
      <c r="J11" s="958"/>
      <c r="K11" s="958"/>
      <c r="N11" s="51"/>
      <c r="O11" s="2197">
        <v>3</v>
      </c>
      <c r="P11" s="2197"/>
      <c r="Q11" s="2197"/>
      <c r="R11" s="2197"/>
      <c r="S11" s="958"/>
      <c r="T11" s="958"/>
      <c r="U11" s="851"/>
      <c r="V11" s="958"/>
      <c r="W11" s="958"/>
      <c r="X11" s="958"/>
    </row>
    <row r="12" spans="1:25" ht="18" customHeight="1" x14ac:dyDescent="0.2">
      <c r="B12" s="2197">
        <v>4</v>
      </c>
      <c r="C12" s="2197"/>
      <c r="D12" s="2197"/>
      <c r="E12" s="2197"/>
      <c r="F12" s="958"/>
      <c r="G12" s="958"/>
      <c r="H12" s="958"/>
      <c r="I12" s="851"/>
      <c r="J12" s="958"/>
      <c r="K12" s="958"/>
      <c r="N12" s="51"/>
      <c r="O12" s="2197">
        <v>4</v>
      </c>
      <c r="P12" s="2197"/>
      <c r="Q12" s="2197"/>
      <c r="R12" s="2197"/>
      <c r="S12" s="958"/>
      <c r="T12" s="958"/>
      <c r="U12" s="958"/>
      <c r="V12" s="851"/>
      <c r="W12" s="958"/>
      <c r="X12" s="958"/>
    </row>
    <row r="13" spans="1:25" ht="38.25" customHeight="1" x14ac:dyDescent="0.15">
      <c r="B13" s="50"/>
      <c r="C13" s="49"/>
      <c r="D13" s="49"/>
      <c r="E13" s="49"/>
      <c r="F13" s="49"/>
      <c r="G13" s="49"/>
      <c r="H13" s="49"/>
      <c r="I13" s="49"/>
      <c r="J13" s="49"/>
    </row>
    <row r="14" spans="1:25" ht="74.25" customHeight="1" x14ac:dyDescent="0.15">
      <c r="A14" s="809"/>
      <c r="B14" s="146">
        <f>A3</f>
        <v>1</v>
      </c>
      <c r="C14" s="146">
        <f>A4</f>
        <v>2</v>
      </c>
      <c r="D14" s="146">
        <f>A5</f>
        <v>3</v>
      </c>
      <c r="E14" s="146">
        <f>A6</f>
        <v>4</v>
      </c>
      <c r="F14" s="146">
        <f>A7</f>
        <v>5</v>
      </c>
      <c r="G14" s="146">
        <f>A8</f>
        <v>6</v>
      </c>
      <c r="H14" s="960" t="s">
        <v>933</v>
      </c>
      <c r="I14" s="983" t="s">
        <v>1014</v>
      </c>
      <c r="J14" s="983" t="s">
        <v>934</v>
      </c>
      <c r="K14"/>
      <c r="N14" s="1754"/>
      <c r="O14" s="1754"/>
      <c r="P14" s="1754"/>
      <c r="Q14" s="146">
        <f>A3</f>
        <v>1</v>
      </c>
      <c r="R14" s="146">
        <f>A4</f>
        <v>2</v>
      </c>
      <c r="S14" s="146">
        <f>A5</f>
        <v>3</v>
      </c>
      <c r="T14" s="146">
        <f>A6</f>
        <v>4</v>
      </c>
      <c r="U14" s="146">
        <f>A7</f>
        <v>5</v>
      </c>
      <c r="V14" s="146">
        <f>A8</f>
        <v>6</v>
      </c>
      <c r="W14" s="956" t="s">
        <v>1823</v>
      </c>
      <c r="X14" s="1234" t="s">
        <v>1944</v>
      </c>
    </row>
    <row r="15" spans="1:25" ht="18" customHeight="1" x14ac:dyDescent="0.15">
      <c r="A15" s="2094">
        <f>A3</f>
        <v>1</v>
      </c>
      <c r="B15" s="957"/>
      <c r="C15" s="817"/>
      <c r="D15" s="817"/>
      <c r="E15" s="817"/>
      <c r="F15" s="817"/>
      <c r="G15" s="817"/>
      <c r="H15" s="1427">
        <f t="shared" ref="H15:H26" si="0">SUM(B15:G15)</f>
        <v>0</v>
      </c>
      <c r="I15" s="1228"/>
      <c r="J15" s="2257">
        <f>SUM(H15:H16)-I15-I16</f>
        <v>0</v>
      </c>
      <c r="K15"/>
      <c r="N15" s="2253">
        <f>A3</f>
        <v>1</v>
      </c>
      <c r="O15" s="2253"/>
      <c r="P15" s="2253"/>
      <c r="Q15" s="812">
        <f t="shared" ref="Q15:V15" si="1">IF(B16="",IF(B15=1,1,IF(B15=0,0,)),IF(B15+B16=0,0,IF(B15+B16=1,0.5,IF(B15+B16=2,1,))))</f>
        <v>0</v>
      </c>
      <c r="R15" s="2247">
        <f t="shared" si="1"/>
        <v>0</v>
      </c>
      <c r="S15" s="2247">
        <f t="shared" si="1"/>
        <v>0</v>
      </c>
      <c r="T15" s="2247">
        <f t="shared" si="1"/>
        <v>0</v>
      </c>
      <c r="U15" s="2247">
        <f t="shared" si="1"/>
        <v>0</v>
      </c>
      <c r="V15" s="2247">
        <f t="shared" si="1"/>
        <v>0</v>
      </c>
      <c r="W15" s="2251">
        <f>SUM(Q15:V15)</f>
        <v>0</v>
      </c>
      <c r="X15" s="2249"/>
    </row>
    <row r="16" spans="1:25" ht="18" customHeight="1" x14ac:dyDescent="0.15">
      <c r="A16" s="2094"/>
      <c r="B16" s="815"/>
      <c r="C16" s="1226"/>
      <c r="D16" s="1226"/>
      <c r="E16" s="1226"/>
      <c r="F16" s="1226"/>
      <c r="G16" s="1226"/>
      <c r="H16" s="1433">
        <f t="shared" si="0"/>
        <v>0</v>
      </c>
      <c r="I16" s="1229"/>
      <c r="J16" s="2258"/>
      <c r="K16"/>
      <c r="N16" s="2253"/>
      <c r="O16" s="2253"/>
      <c r="P16" s="2253"/>
      <c r="Q16" s="812"/>
      <c r="R16" s="2248"/>
      <c r="S16" s="2248"/>
      <c r="T16" s="2248"/>
      <c r="U16" s="2248"/>
      <c r="V16" s="2248"/>
      <c r="W16" s="2252"/>
      <c r="X16" s="2250"/>
    </row>
    <row r="17" spans="1:24" ht="18" customHeight="1" x14ac:dyDescent="0.15">
      <c r="A17" s="2094">
        <f>A4</f>
        <v>2</v>
      </c>
      <c r="B17" s="811" t="str">
        <f>IF(ISBLANK(C$15),"",1-$C15)</f>
        <v/>
      </c>
      <c r="C17" s="814"/>
      <c r="D17" s="817"/>
      <c r="E17" s="817"/>
      <c r="F17" s="817"/>
      <c r="G17" s="817"/>
      <c r="H17" s="1427">
        <f t="shared" si="0"/>
        <v>0</v>
      </c>
      <c r="I17" s="1228"/>
      <c r="J17" s="2257">
        <f>SUM(H17:H18)-I17-I18</f>
        <v>0</v>
      </c>
      <c r="K17"/>
      <c r="N17" s="2253">
        <f>A4</f>
        <v>2</v>
      </c>
      <c r="O17" s="2253"/>
      <c r="P17" s="2253"/>
      <c r="Q17" s="2000">
        <f>IF(B18="",IF(B17=1,1,IF(B17=0,0,)),IF(B17+B18=0,0,IF(B17+B18=1,0.5,IF(B17+B18=2,1,))))</f>
        <v>0</v>
      </c>
      <c r="R17" s="812"/>
      <c r="S17" s="2247">
        <f>IF(D18="",IF(D17=1,1,IF(D17=0,0,)),IF(D17+D18=0,0,IF(D17+D18=1,0.5,IF(D17+D18=2,1,))))</f>
        <v>0</v>
      </c>
      <c r="T17" s="2247">
        <f>IF(E18="",IF(E17=1,1,IF(E17=0,0,)),IF(E17+E18=0,0,IF(E17+E18=1,0.5,IF(E17+E18=2,1,))))</f>
        <v>0</v>
      </c>
      <c r="U17" s="2247">
        <f>IF(F18="",IF(F17=1,1,IF(F17=0,0,)),IF(F17+F18=0,0,IF(F17+F18=1,0.5,IF(F17+F18=2,1,))))</f>
        <v>0</v>
      </c>
      <c r="V17" s="2247">
        <f>IF(G18="",IF(G17=1,1,IF(G17=0,0,)),IF(G17+G18=0,0,IF(G17+G18=1,0.5,IF(G17+G18=2,1,))))</f>
        <v>0</v>
      </c>
      <c r="W17" s="2251">
        <f>SUM(Q17:V17)</f>
        <v>0</v>
      </c>
      <c r="X17" s="2249"/>
    </row>
    <row r="18" spans="1:24" ht="18" customHeight="1" x14ac:dyDescent="0.15">
      <c r="A18" s="2094"/>
      <c r="B18" s="1227" t="str">
        <f>IF(ISBLANK(C$16),"",1-$C16)</f>
        <v/>
      </c>
      <c r="C18" s="815"/>
      <c r="D18" s="1226"/>
      <c r="E18" s="1226"/>
      <c r="F18" s="1226"/>
      <c r="G18" s="1226"/>
      <c r="H18" s="1433">
        <f t="shared" si="0"/>
        <v>0</v>
      </c>
      <c r="I18" s="1229"/>
      <c r="J18" s="2258"/>
      <c r="K18"/>
      <c r="N18" s="2253"/>
      <c r="O18" s="2253"/>
      <c r="P18" s="2253"/>
      <c r="Q18" s="2000"/>
      <c r="R18" s="812"/>
      <c r="S18" s="2248"/>
      <c r="T18" s="2248"/>
      <c r="U18" s="2248"/>
      <c r="V18" s="2248"/>
      <c r="W18" s="2252"/>
      <c r="X18" s="2250"/>
    </row>
    <row r="19" spans="1:24" ht="18" customHeight="1" x14ac:dyDescent="0.15">
      <c r="A19" s="2094">
        <f>A5</f>
        <v>3</v>
      </c>
      <c r="B19" s="811" t="str">
        <f>IF(ISBLANK(D$15),"",1-$D15)</f>
        <v/>
      </c>
      <c r="C19" s="811" t="str">
        <f>IF(ISBLANK(D$17),"",1-$D17)</f>
        <v/>
      </c>
      <c r="D19" s="814"/>
      <c r="E19" s="817"/>
      <c r="F19" s="817"/>
      <c r="G19" s="817"/>
      <c r="H19" s="1427">
        <f t="shared" si="0"/>
        <v>0</v>
      </c>
      <c r="I19" s="1228"/>
      <c r="J19" s="2257">
        <f>SUM(H19:H20)-I19-I20</f>
        <v>0</v>
      </c>
      <c r="K19"/>
      <c r="N19" s="2253">
        <f>A5</f>
        <v>3</v>
      </c>
      <c r="O19" s="2253"/>
      <c r="P19" s="2253"/>
      <c r="Q19" s="2000">
        <f>IF(B20="",IF(B19=1,1,IF(B19=0,0,)),IF(B19+B20=0,0,IF(B19+B20=1,0.5,IF(B19+B20=2,1,))))</f>
        <v>0</v>
      </c>
      <c r="R19" s="2000">
        <f>IF(C20="",IF(C19=1,1,IF(C19=0,0,)),IF(C19+C20=0,0,IF(C19+C20=1,0.5,IF(C19+C20=2,1,))))</f>
        <v>0</v>
      </c>
      <c r="S19" s="812"/>
      <c r="T19" s="2247">
        <f>IF(E20="",IF(E19=1,1,IF(E19=0,0,)),IF(E19+E20=0,0,IF(E19+E20=1,0.5,IF(E19+E20=2,1,))))</f>
        <v>0</v>
      </c>
      <c r="U19" s="2247">
        <f>IF(F20="",IF(F19=1,1,IF(F19=0,0,)),IF(F19+F20=0,0,IF(F19+F20=1,0.5,IF(F19+F20=2,1,))))</f>
        <v>0</v>
      </c>
      <c r="V19" s="2247">
        <f>IF(G20="",IF(G19=1,1,IF(G19=0,0,)),IF(G19+G20=0,0,IF(G19+G20=1,0.5,IF(G19+G20=2,1,))))</f>
        <v>0</v>
      </c>
      <c r="W19" s="2251">
        <f>SUM(Q19:V19)</f>
        <v>0</v>
      </c>
      <c r="X19" s="2249"/>
    </row>
    <row r="20" spans="1:24" ht="18" customHeight="1" x14ac:dyDescent="0.15">
      <c r="A20" s="2094"/>
      <c r="B20" s="1227" t="str">
        <f>IF(ISBLANK(D$16),"",1-$D16)</f>
        <v/>
      </c>
      <c r="C20" s="1227" t="str">
        <f>IF(ISBLANK(D$18),"",1-$D18)</f>
        <v/>
      </c>
      <c r="D20" s="815"/>
      <c r="E20" s="1226"/>
      <c r="F20" s="1226"/>
      <c r="G20" s="1226"/>
      <c r="H20" s="1433">
        <f t="shared" si="0"/>
        <v>0</v>
      </c>
      <c r="I20" s="1229"/>
      <c r="J20" s="2258"/>
      <c r="K20"/>
      <c r="N20" s="2253"/>
      <c r="O20" s="2253"/>
      <c r="P20" s="2253"/>
      <c r="Q20" s="2000"/>
      <c r="R20" s="2000"/>
      <c r="S20" s="812"/>
      <c r="T20" s="2248"/>
      <c r="U20" s="2248"/>
      <c r="V20" s="2248"/>
      <c r="W20" s="2252"/>
      <c r="X20" s="2250"/>
    </row>
    <row r="21" spans="1:24" ht="18" customHeight="1" x14ac:dyDescent="0.15">
      <c r="A21" s="2094">
        <f>A6</f>
        <v>4</v>
      </c>
      <c r="B21" s="811" t="str">
        <f>IF(ISBLANK(E$15),"",1-$E15)</f>
        <v/>
      </c>
      <c r="C21" s="811" t="str">
        <f>IF(ISBLANK(E$17),"",1-$E17)</f>
        <v/>
      </c>
      <c r="D21" s="811" t="str">
        <f>IF(ISBLANK(E$19),"",1-$E19)</f>
        <v/>
      </c>
      <c r="E21" s="814"/>
      <c r="F21" s="817"/>
      <c r="G21" s="817"/>
      <c r="H21" s="1427">
        <f t="shared" si="0"/>
        <v>0</v>
      </c>
      <c r="I21" s="1228"/>
      <c r="J21" s="2257">
        <f>SUM(H21:H22)-I21-I22</f>
        <v>0</v>
      </c>
      <c r="K21"/>
      <c r="N21" s="2253">
        <f>A6</f>
        <v>4</v>
      </c>
      <c r="O21" s="2253"/>
      <c r="P21" s="2253"/>
      <c r="Q21" s="2000">
        <f>IF(B22="",IF(B21=1,1,IF(B21=0,0,)),IF(B21+B22=0,0,IF(B21+B22=1,0.5,IF(B21+B22=2,1,))))</f>
        <v>0</v>
      </c>
      <c r="R21" s="2000">
        <f>IF(C22="",IF(C21=1,1,IF(C21=0,0,)),IF(C21+C22=0,0,IF(C21+C22=1,0.5,IF(C21+C22=2,1,))))</f>
        <v>0</v>
      </c>
      <c r="S21" s="2247">
        <f>IF(D22="",IF(D21=1,1,IF(D21=0,0,)),IF(D21+D22=0,0,IF(D21+D22=1,0.5,IF(D21+D22=2,1,))))</f>
        <v>0</v>
      </c>
      <c r="T21" s="812"/>
      <c r="U21" s="2247">
        <f>IF(F22="",IF(F21=1,1,IF(F21=0,0,)),IF(F21+F22=0,0,IF(F21+F22=1,0.5,IF(F21+F22=2,1,))))</f>
        <v>0</v>
      </c>
      <c r="V21" s="2247">
        <f>IF(G22="",IF(G21=1,1,IF(G21=0,0,)),IF(G21+G22=0,0,IF(G21+G22=1,0.5,IF(G21+G22=2,1,))))</f>
        <v>0</v>
      </c>
      <c r="W21" s="2251">
        <f>SUM(Q21:V21)</f>
        <v>0</v>
      </c>
      <c r="X21" s="2249"/>
    </row>
    <row r="22" spans="1:24" ht="18" customHeight="1" x14ac:dyDescent="0.15">
      <c r="A22" s="2094"/>
      <c r="B22" s="1227" t="str">
        <f>IF(ISBLANK(E$16),"",1-$E16)</f>
        <v/>
      </c>
      <c r="C22" s="1227" t="str">
        <f>IF(ISBLANK(E$18),"",1-$E18)</f>
        <v/>
      </c>
      <c r="D22" s="1227" t="str">
        <f>IF(ISBLANK(E$20),"",1-$E20)</f>
        <v/>
      </c>
      <c r="E22" s="815"/>
      <c r="F22" s="1226"/>
      <c r="G22" s="1226"/>
      <c r="H22" s="1433">
        <f t="shared" si="0"/>
        <v>0</v>
      </c>
      <c r="I22" s="1229"/>
      <c r="J22" s="2258"/>
      <c r="K22"/>
      <c r="N22" s="2253"/>
      <c r="O22" s="2253"/>
      <c r="P22" s="2253"/>
      <c r="Q22" s="2000"/>
      <c r="R22" s="2000"/>
      <c r="S22" s="2248"/>
      <c r="T22" s="812"/>
      <c r="U22" s="2248"/>
      <c r="V22" s="2248"/>
      <c r="W22" s="2252"/>
      <c r="X22" s="2250"/>
    </row>
    <row r="23" spans="1:24" ht="18" customHeight="1" x14ac:dyDescent="0.15">
      <c r="A23" s="2094">
        <f>A7</f>
        <v>5</v>
      </c>
      <c r="B23" s="811" t="str">
        <f>IF(ISBLANK(F$15),"",1-$F15)</f>
        <v/>
      </c>
      <c r="C23" s="811" t="str">
        <f>IF(ISBLANK(F$17),"",1-$F17)</f>
        <v/>
      </c>
      <c r="D23" s="811" t="str">
        <f>IF(ISBLANK(F$19),"",1-$F19)</f>
        <v/>
      </c>
      <c r="E23" s="811" t="str">
        <f>IF(ISBLANK(F$21),"",1-$F21)</f>
        <v/>
      </c>
      <c r="F23" s="814"/>
      <c r="G23" s="817"/>
      <c r="H23" s="1427">
        <f t="shared" si="0"/>
        <v>0</v>
      </c>
      <c r="I23" s="1228"/>
      <c r="J23" s="2257">
        <f>SUM(H23:H24)-I23-I24</f>
        <v>0</v>
      </c>
      <c r="K23"/>
      <c r="N23" s="2253">
        <f>A7</f>
        <v>5</v>
      </c>
      <c r="O23" s="2253"/>
      <c r="P23" s="2253"/>
      <c r="Q23" s="2000">
        <f>IF(B24="",IF(B23=1,1,IF(B23=0,0,)),IF(B23+B24=0,0,IF(B23+B24=1,0.5,IF(B23+B24=2,1,))))</f>
        <v>0</v>
      </c>
      <c r="R23" s="2000">
        <f>IF(C24="",IF(C23=1,1,IF(C23=0,0,)),IF(C23+C24=0,0,IF(C23+C24=1,0.5,IF(C23+C24=2,1,))))</f>
        <v>0</v>
      </c>
      <c r="S23" s="2247">
        <f>IF(D24="",IF(D23=1,1,IF(D23=0,0,)),IF(D23+D24=0,0,IF(D23+D24=1,0.5,IF(D23+D24=2,1,))))</f>
        <v>0</v>
      </c>
      <c r="T23" s="2247">
        <f>IF(E24="",IF(E23=1,1,IF(E23=0,0,)),IF(E23+E24=0,0,IF(E23+E24=1,0.5,IF(E23+E24=2,1,))))</f>
        <v>0</v>
      </c>
      <c r="U23" s="812"/>
      <c r="V23" s="2247">
        <f>IF(G24="",IF(G23=1,1,IF(G23=0,0,)),IF(G23+G24=0,0,IF(G23+G24=1,0.5,IF(G23+G24=2,1,))))</f>
        <v>0</v>
      </c>
      <c r="W23" s="2251">
        <f>SUM(Q23:V23)</f>
        <v>0</v>
      </c>
      <c r="X23" s="2249"/>
    </row>
    <row r="24" spans="1:24" ht="18" customHeight="1" x14ac:dyDescent="0.15">
      <c r="A24" s="2094"/>
      <c r="B24" s="1227" t="str">
        <f>IF(ISBLANK(F$16),"",1-$F16)</f>
        <v/>
      </c>
      <c r="C24" s="1227" t="str">
        <f>IF(ISBLANK(F$18),"",1-$F18)</f>
        <v/>
      </c>
      <c r="D24" s="1227" t="str">
        <f>IF(ISBLANK(F$20),"",1-$F20)</f>
        <v/>
      </c>
      <c r="E24" s="1227" t="str">
        <f>IF(ISBLANK(F$22),"",1-$F22)</f>
        <v/>
      </c>
      <c r="F24" s="815"/>
      <c r="G24" s="1226"/>
      <c r="H24" s="1433">
        <f t="shared" si="0"/>
        <v>0</v>
      </c>
      <c r="I24" s="1229"/>
      <c r="J24" s="2258"/>
      <c r="K24"/>
      <c r="N24" s="2253"/>
      <c r="O24" s="2253"/>
      <c r="P24" s="2253"/>
      <c r="Q24" s="2000"/>
      <c r="R24" s="2000"/>
      <c r="S24" s="2248"/>
      <c r="T24" s="2248"/>
      <c r="U24" s="812"/>
      <c r="V24" s="2248"/>
      <c r="W24" s="2252"/>
      <c r="X24" s="2250"/>
    </row>
    <row r="25" spans="1:24" ht="18" customHeight="1" x14ac:dyDescent="0.15">
      <c r="A25" s="2094">
        <f>A8</f>
        <v>6</v>
      </c>
      <c r="B25" s="811" t="str">
        <f>IF(ISBLANK(G$15),"",1-$G15)</f>
        <v/>
      </c>
      <c r="C25" s="811" t="str">
        <f>IF(ISBLANK(G$17),"",1-$G17)</f>
        <v/>
      </c>
      <c r="D25" s="811" t="str">
        <f>IF(ISBLANK(G$19),"",1-$G19)</f>
        <v/>
      </c>
      <c r="E25" s="811" t="str">
        <f>IF(ISBLANK(G$21),"",1-$G21)</f>
        <v/>
      </c>
      <c r="F25" s="811" t="str">
        <f>IF(ISBLANK(G$23),"",1-$G23)</f>
        <v/>
      </c>
      <c r="G25" s="814"/>
      <c r="H25" s="1427">
        <f t="shared" si="0"/>
        <v>0</v>
      </c>
      <c r="I25" s="1228"/>
      <c r="J25" s="2257">
        <f>SUM(H25:H26)-I25-I26</f>
        <v>0</v>
      </c>
      <c r="K25"/>
      <c r="N25" s="2253">
        <f>A8</f>
        <v>6</v>
      </c>
      <c r="O25" s="2253"/>
      <c r="P25" s="2253"/>
      <c r="Q25" s="2000">
        <f>IF(B26="",IF(B25=1,1,IF(B25=0,0,)),IF(B25+B26=0,0,IF(B25+B26=1,0.5,IF(B25+B26=2,1,))))</f>
        <v>0</v>
      </c>
      <c r="R25" s="2000">
        <f>IF(C26="",IF(C25=1,1,IF(C25=0,0,)),IF(C25+C26=0,0,IF(C25+C26=1,0.5,IF(C25+C26=2,1,))))</f>
        <v>0</v>
      </c>
      <c r="S25" s="2247">
        <f>IF(D26="",IF(D25=1,1,IF(D25=0,0,)),IF(D25+D26=0,0,IF(D25+D26=1,0.5,IF(D25+D26=2,1,))))</f>
        <v>0</v>
      </c>
      <c r="T25" s="2247">
        <f>IF(E26="",IF(E25=1,1,IF(E25=0,0,)),IF(E25+E26=0,0,IF(E25+E26=1,0.5,IF(E25+E26=2,1,))))</f>
        <v>0</v>
      </c>
      <c r="U25" s="2247">
        <f>IF(F26="",IF(F25=1,1,IF(F25=0,0,)),IF(F25+F26=0,0,IF(F25+F26=1,0.5,IF(F25+F26=2,1,))))</f>
        <v>0</v>
      </c>
      <c r="V25" s="812"/>
      <c r="W25" s="2251">
        <f>SUM(Q25:V25)</f>
        <v>0</v>
      </c>
      <c r="X25" s="2249"/>
    </row>
    <row r="26" spans="1:24" ht="18" customHeight="1" x14ac:dyDescent="0.15">
      <c r="A26" s="2094"/>
      <c r="B26" s="1227" t="str">
        <f>IF(ISBLANK(G$16),"",1-$G16)</f>
        <v/>
      </c>
      <c r="C26" s="1227" t="str">
        <f>IF(ISBLANK(G$18),"",1-$G18)</f>
        <v/>
      </c>
      <c r="D26" s="1227" t="str">
        <f>IF(ISBLANK(G$20),"",1-$G20)</f>
        <v/>
      </c>
      <c r="E26" s="1227" t="str">
        <f>IF(ISBLANK(G$22),"",1-$G22)</f>
        <v/>
      </c>
      <c r="F26" s="1227" t="str">
        <f>IF(ISBLANK(G$24),"",1-$G24)</f>
        <v/>
      </c>
      <c r="G26" s="815"/>
      <c r="H26" s="1433">
        <f t="shared" si="0"/>
        <v>0</v>
      </c>
      <c r="I26" s="1229"/>
      <c r="J26" s="2258"/>
      <c r="K26"/>
      <c r="N26" s="2253"/>
      <c r="O26" s="2253"/>
      <c r="P26" s="2253"/>
      <c r="Q26" s="2000"/>
      <c r="R26" s="2000"/>
      <c r="S26" s="2248"/>
      <c r="T26" s="2248"/>
      <c r="U26" s="2248"/>
      <c r="V26" s="812"/>
      <c r="W26" s="2252"/>
      <c r="X26" s="2250"/>
    </row>
    <row r="27" spans="1:24" ht="18.75" customHeight="1" x14ac:dyDescent="0.2">
      <c r="L27" s="96"/>
      <c r="M27" s="96"/>
    </row>
    <row r="28" spans="1:24" ht="18.75" customHeight="1" x14ac:dyDescent="0.15"/>
    <row r="29" spans="1:24" ht="18.75" customHeight="1" x14ac:dyDescent="0.15"/>
    <row r="30" spans="1:24" ht="18.75" customHeight="1" x14ac:dyDescent="0.15"/>
    <row r="31" spans="1:24" ht="18.75" customHeight="1" x14ac:dyDescent="0.15"/>
  </sheetData>
  <sheetProtection password="CF27" sheet="1" objects="1" scenarios="1"/>
  <mergeCells count="89">
    <mergeCell ref="O3:X3"/>
    <mergeCell ref="C5:K5"/>
    <mergeCell ref="B6:E8"/>
    <mergeCell ref="F6:F8"/>
    <mergeCell ref="G6:G8"/>
    <mergeCell ref="N6:N8"/>
    <mergeCell ref="O6:R8"/>
    <mergeCell ref="U6:U8"/>
    <mergeCell ref="V6:V8"/>
    <mergeCell ref="S6:S8"/>
    <mergeCell ref="T6:T8"/>
    <mergeCell ref="H6:H8"/>
    <mergeCell ref="I6:I8"/>
    <mergeCell ref="X6:X8"/>
    <mergeCell ref="V15:V16"/>
    <mergeCell ref="V17:V18"/>
    <mergeCell ref="J6:J8"/>
    <mergeCell ref="K6:K8"/>
    <mergeCell ref="B9:E9"/>
    <mergeCell ref="O9:R9"/>
    <mergeCell ref="B10:E10"/>
    <mergeCell ref="O10:R10"/>
    <mergeCell ref="T17:T18"/>
    <mergeCell ref="B11:E11"/>
    <mergeCell ref="O11:R11"/>
    <mergeCell ref="B12:E12"/>
    <mergeCell ref="O12:R12"/>
    <mergeCell ref="N14:P14"/>
    <mergeCell ref="A15:A16"/>
    <mergeCell ref="J15:J16"/>
    <mergeCell ref="N15:P16"/>
    <mergeCell ref="S15:S16"/>
    <mergeCell ref="R15:R16"/>
    <mergeCell ref="A17:A18"/>
    <mergeCell ref="J17:J18"/>
    <mergeCell ref="A19:A20"/>
    <mergeCell ref="J19:J20"/>
    <mergeCell ref="N19:P20"/>
    <mergeCell ref="N17:P18"/>
    <mergeCell ref="A21:A22"/>
    <mergeCell ref="J21:J22"/>
    <mergeCell ref="A25:A26"/>
    <mergeCell ref="J25:J26"/>
    <mergeCell ref="R21:R22"/>
    <mergeCell ref="A23:A24"/>
    <mergeCell ref="J23:J24"/>
    <mergeCell ref="N23:P24"/>
    <mergeCell ref="Q23:Q24"/>
    <mergeCell ref="N21:P22"/>
    <mergeCell ref="Q21:Q22"/>
    <mergeCell ref="X15:X16"/>
    <mergeCell ref="X17:X18"/>
    <mergeCell ref="X19:X20"/>
    <mergeCell ref="R25:R26"/>
    <mergeCell ref="S25:S26"/>
    <mergeCell ref="S23:S24"/>
    <mergeCell ref="U19:U20"/>
    <mergeCell ref="V19:V20"/>
    <mergeCell ref="W19:W20"/>
    <mergeCell ref="U21:U22"/>
    <mergeCell ref="R19:R20"/>
    <mergeCell ref="T19:T20"/>
    <mergeCell ref="W17:W18"/>
    <mergeCell ref="W15:W16"/>
    <mergeCell ref="T15:T16"/>
    <mergeCell ref="U15:U16"/>
    <mergeCell ref="T25:T26"/>
    <mergeCell ref="B2:L2"/>
    <mergeCell ref="B3:L3"/>
    <mergeCell ref="V21:V22"/>
    <mergeCell ref="W21:W22"/>
    <mergeCell ref="T23:T24"/>
    <mergeCell ref="N25:P26"/>
    <mergeCell ref="Q25:Q26"/>
    <mergeCell ref="S21:S22"/>
    <mergeCell ref="R23:R24"/>
    <mergeCell ref="Q19:Q20"/>
    <mergeCell ref="U17:U18"/>
    <mergeCell ref="S17:S18"/>
    <mergeCell ref="Q17:Q18"/>
    <mergeCell ref="W6:W8"/>
    <mergeCell ref="O2:X2"/>
    <mergeCell ref="V23:V24"/>
    <mergeCell ref="X21:X22"/>
    <mergeCell ref="X23:X24"/>
    <mergeCell ref="W23:W24"/>
    <mergeCell ref="U25:U26"/>
    <mergeCell ref="W25:W26"/>
    <mergeCell ref="X25:X26"/>
  </mergeCells>
  <phoneticPr fontId="0" type="noConversion"/>
  <pageMargins left="0.19685039370078741" right="0" top="0.39370078740157483" bottom="0" header="0" footer="0"/>
  <pageSetup paperSize="9" orientation="landscape" horizontalDpi="360" verticalDpi="36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13"/>
  <dimension ref="A1:K110"/>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7" width="4.5" style="15" customWidth="1"/>
    <col min="8" max="8" width="4.33203125" style="15" customWidth="1"/>
    <col min="9" max="9" width="15.33203125" style="15" customWidth="1"/>
    <col min="10" max="10" width="4.5" style="15" customWidth="1"/>
    <col min="11" max="11" width="15.33203125" style="15" customWidth="1"/>
    <col min="12" max="16384" width="8.83203125" style="15"/>
  </cols>
  <sheetData>
    <row r="1" spans="1:11" x14ac:dyDescent="0.15">
      <c r="A1" s="1817" t="s">
        <v>825</v>
      </c>
      <c r="B1" s="1817"/>
      <c r="C1" s="1817"/>
      <c r="D1" s="1817"/>
      <c r="E1" s="1817"/>
      <c r="F1" s="1817"/>
      <c r="G1" s="1817"/>
      <c r="H1" s="1817"/>
      <c r="I1" s="1817"/>
      <c r="J1" s="1817"/>
      <c r="K1" s="1817"/>
    </row>
    <row r="2" spans="1:11" x14ac:dyDescent="0.15">
      <c r="D2" s="17"/>
      <c r="E2" s="17"/>
    </row>
    <row r="3" spans="1:11" x14ac:dyDescent="0.15">
      <c r="C3" s="49" t="s">
        <v>889</v>
      </c>
      <c r="D3" s="18"/>
    </row>
    <row r="4" spans="1:11" x14ac:dyDescent="0.15">
      <c r="C4" s="18" t="s">
        <v>684</v>
      </c>
      <c r="D4" s="18" t="s">
        <v>367</v>
      </c>
      <c r="E4" s="154" t="s">
        <v>2308</v>
      </c>
      <c r="F4" s="1758" t="s">
        <v>1180</v>
      </c>
      <c r="G4" s="1759"/>
      <c r="I4" s="166" t="s">
        <v>1680</v>
      </c>
      <c r="J4" s="18"/>
      <c r="K4" s="18" t="s">
        <v>1934</v>
      </c>
    </row>
    <row r="5" spans="1:11" ht="12.75" customHeight="1" x14ac:dyDescent="0.2">
      <c r="B5" s="16">
        <v>1</v>
      </c>
      <c r="C5" s="98">
        <v>1</v>
      </c>
      <c r="D5" s="73"/>
      <c r="E5" s="20">
        <f t="shared" ref="E5:E18" si="0">COUNTIF(C$26:C$51,$C5)+COUNTIF(C$85:C$110,$C5)+COUNTIF(I$26:I$51,$C5)+COUNTIF(I$85:I$110,$C5)</f>
        <v>3</v>
      </c>
      <c r="F5" s="1697">
        <f t="shared" ref="F5:F18" si="1">COUNTIF(E$26:E$51,$C5)+COUNTIF(E$85:E$110,$C5)+COUNTIF(K$26:K$51,$C5)+COUNTIF(K$85:K$110,$C5)</f>
        <v>3</v>
      </c>
      <c r="G5" s="1697"/>
      <c r="I5" s="45">
        <f>C5</f>
        <v>1</v>
      </c>
      <c r="J5" s="177"/>
      <c r="K5" s="24"/>
    </row>
    <row r="6" spans="1:11" ht="12.75" customHeight="1" x14ac:dyDescent="0.2">
      <c r="B6" s="16">
        <v>2</v>
      </c>
      <c r="C6" s="98">
        <v>2</v>
      </c>
      <c r="D6" s="73"/>
      <c r="E6" s="20">
        <f t="shared" si="0"/>
        <v>3</v>
      </c>
      <c r="F6" s="1697">
        <f t="shared" si="1"/>
        <v>3</v>
      </c>
      <c r="G6" s="1697"/>
      <c r="I6" s="45">
        <f>C8</f>
        <v>4</v>
      </c>
      <c r="J6" s="177"/>
      <c r="K6" s="24"/>
    </row>
    <row r="7" spans="1:11" ht="12.75" customHeight="1" x14ac:dyDescent="0.2">
      <c r="B7" s="16">
        <v>3</v>
      </c>
      <c r="C7" s="98">
        <v>3</v>
      </c>
      <c r="D7" s="73"/>
      <c r="E7" s="20">
        <f t="shared" si="0"/>
        <v>3</v>
      </c>
      <c r="F7" s="1697">
        <f t="shared" si="1"/>
        <v>3</v>
      </c>
      <c r="G7" s="1697"/>
      <c r="I7" s="45">
        <f>C9</f>
        <v>5</v>
      </c>
      <c r="J7" s="177" t="s">
        <v>1038</v>
      </c>
      <c r="K7" s="14"/>
    </row>
    <row r="8" spans="1:11" ht="12.75" customHeight="1" x14ac:dyDescent="0.2">
      <c r="B8" s="16">
        <v>4</v>
      </c>
      <c r="C8" s="98">
        <v>4</v>
      </c>
      <c r="D8" s="73"/>
      <c r="E8" s="20">
        <f t="shared" si="0"/>
        <v>3</v>
      </c>
      <c r="F8" s="1697">
        <f t="shared" si="1"/>
        <v>3</v>
      </c>
      <c r="G8" s="1697"/>
      <c r="I8" s="45">
        <f>C12</f>
        <v>8</v>
      </c>
      <c r="J8" s="177" t="s">
        <v>1038</v>
      </c>
      <c r="K8" s="14"/>
    </row>
    <row r="9" spans="1:11" ht="12.75" customHeight="1" x14ac:dyDescent="0.2">
      <c r="B9" s="16">
        <v>5</v>
      </c>
      <c r="C9" s="98">
        <v>5</v>
      </c>
      <c r="D9" s="73"/>
      <c r="E9" s="20">
        <f t="shared" si="0"/>
        <v>3</v>
      </c>
      <c r="F9" s="1697">
        <f t="shared" si="1"/>
        <v>3</v>
      </c>
      <c r="G9" s="1697"/>
      <c r="I9" s="45">
        <f>C13</f>
        <v>9</v>
      </c>
      <c r="J9" s="177" t="s">
        <v>1038</v>
      </c>
      <c r="K9" s="14"/>
    </row>
    <row r="10" spans="1:11" ht="12.75" customHeight="1" x14ac:dyDescent="0.2">
      <c r="B10" s="16">
        <v>6</v>
      </c>
      <c r="C10" s="98">
        <v>6</v>
      </c>
      <c r="D10" s="73"/>
      <c r="E10" s="20">
        <f t="shared" si="0"/>
        <v>3</v>
      </c>
      <c r="F10" s="1697">
        <f t="shared" si="1"/>
        <v>3</v>
      </c>
      <c r="G10" s="1697"/>
      <c r="I10" s="45">
        <f>C16</f>
        <v>12</v>
      </c>
      <c r="J10" s="177" t="s">
        <v>1038</v>
      </c>
      <c r="K10" s="14"/>
    </row>
    <row r="11" spans="1:11" ht="12.75" customHeight="1" x14ac:dyDescent="0.2">
      <c r="B11" s="16">
        <v>7</v>
      </c>
      <c r="C11" s="98">
        <v>7</v>
      </c>
      <c r="D11" s="73"/>
      <c r="E11" s="20">
        <f t="shared" si="0"/>
        <v>3</v>
      </c>
      <c r="F11" s="1697">
        <f t="shared" si="1"/>
        <v>3</v>
      </c>
      <c r="G11" s="1697"/>
      <c r="I11" s="45">
        <f>C17</f>
        <v>13</v>
      </c>
      <c r="J11" s="177"/>
      <c r="K11" s="24"/>
    </row>
    <row r="12" spans="1:11" ht="12.75" customHeight="1" x14ac:dyDescent="0.15">
      <c r="B12" s="16">
        <v>8</v>
      </c>
      <c r="C12" s="98">
        <v>8</v>
      </c>
      <c r="D12" s="73"/>
      <c r="E12" s="20">
        <f t="shared" si="0"/>
        <v>3</v>
      </c>
      <c r="F12" s="1697">
        <f t="shared" si="1"/>
        <v>3</v>
      </c>
      <c r="G12" s="1697"/>
      <c r="I12" s="166" t="s">
        <v>1681</v>
      </c>
      <c r="K12" s="18" t="s">
        <v>1934</v>
      </c>
    </row>
    <row r="13" spans="1:11" ht="12.75" customHeight="1" x14ac:dyDescent="0.2">
      <c r="B13" s="16">
        <v>9</v>
      </c>
      <c r="C13" s="98">
        <v>9</v>
      </c>
      <c r="D13" s="73"/>
      <c r="E13" s="20">
        <f t="shared" si="0"/>
        <v>3</v>
      </c>
      <c r="F13" s="1697">
        <f t="shared" si="1"/>
        <v>3</v>
      </c>
      <c r="G13" s="1697"/>
      <c r="I13" s="45">
        <f>C6</f>
        <v>2</v>
      </c>
      <c r="J13" s="177"/>
      <c r="K13" s="24"/>
    </row>
    <row r="14" spans="1:11" ht="12.75" customHeight="1" x14ac:dyDescent="0.2">
      <c r="B14" s="16">
        <v>10</v>
      </c>
      <c r="C14" s="98">
        <v>10</v>
      </c>
      <c r="D14" s="73"/>
      <c r="E14" s="20">
        <f t="shared" si="0"/>
        <v>3</v>
      </c>
      <c r="F14" s="1697">
        <f t="shared" si="1"/>
        <v>3</v>
      </c>
      <c r="G14" s="1697"/>
      <c r="I14" s="45">
        <f>C7</f>
        <v>3</v>
      </c>
      <c r="J14" s="177"/>
      <c r="K14" s="24"/>
    </row>
    <row r="15" spans="1:11" ht="12.75" customHeight="1" x14ac:dyDescent="0.2">
      <c r="B15" s="16">
        <v>11</v>
      </c>
      <c r="C15" s="98">
        <v>11</v>
      </c>
      <c r="D15" s="73"/>
      <c r="E15" s="20">
        <f t="shared" si="0"/>
        <v>3</v>
      </c>
      <c r="F15" s="1697">
        <f t="shared" si="1"/>
        <v>3</v>
      </c>
      <c r="G15" s="1697"/>
      <c r="I15" s="45">
        <f>C10</f>
        <v>6</v>
      </c>
      <c r="J15" s="177" t="s">
        <v>1038</v>
      </c>
      <c r="K15" s="14"/>
    </row>
    <row r="16" spans="1:11" ht="12.75" customHeight="1" x14ac:dyDescent="0.2">
      <c r="B16" s="16">
        <v>12</v>
      </c>
      <c r="C16" s="98">
        <v>12</v>
      </c>
      <c r="D16" s="73"/>
      <c r="E16" s="20">
        <f t="shared" si="0"/>
        <v>3</v>
      </c>
      <c r="F16" s="1697">
        <f t="shared" si="1"/>
        <v>3</v>
      </c>
      <c r="G16" s="1697"/>
      <c r="I16" s="45">
        <f>C11</f>
        <v>7</v>
      </c>
      <c r="J16" s="177" t="s">
        <v>1038</v>
      </c>
      <c r="K16" s="14"/>
    </row>
    <row r="17" spans="1:11" ht="12.75" customHeight="1" x14ac:dyDescent="0.2">
      <c r="B17" s="16">
        <v>13</v>
      </c>
      <c r="C17" s="98">
        <v>13</v>
      </c>
      <c r="D17" s="73"/>
      <c r="E17" s="20">
        <f t="shared" si="0"/>
        <v>3</v>
      </c>
      <c r="F17" s="1697">
        <f t="shared" si="1"/>
        <v>3</v>
      </c>
      <c r="G17" s="1697"/>
      <c r="I17" s="45">
        <f>C14</f>
        <v>10</v>
      </c>
      <c r="J17" s="177" t="s">
        <v>1038</v>
      </c>
      <c r="K17" s="14"/>
    </row>
    <row r="18" spans="1:11" ht="12.75" customHeight="1" x14ac:dyDescent="0.2">
      <c r="B18" s="16">
        <v>14</v>
      </c>
      <c r="C18" s="98">
        <v>14</v>
      </c>
      <c r="D18" s="73"/>
      <c r="E18" s="20">
        <f t="shared" si="0"/>
        <v>3</v>
      </c>
      <c r="F18" s="1697">
        <f t="shared" si="1"/>
        <v>3</v>
      </c>
      <c r="G18" s="1697"/>
      <c r="I18" s="45">
        <f>C15</f>
        <v>11</v>
      </c>
      <c r="J18" s="177" t="s">
        <v>1038</v>
      </c>
      <c r="K18" s="14"/>
    </row>
    <row r="19" spans="1:11" ht="12.75" customHeight="1" x14ac:dyDescent="0.2">
      <c r="I19" s="46">
        <f>C18</f>
        <v>14</v>
      </c>
      <c r="J19" s="177"/>
      <c r="K19" s="419"/>
    </row>
    <row r="20" spans="1:11" x14ac:dyDescent="0.15">
      <c r="A20" s="15" t="s">
        <v>363</v>
      </c>
      <c r="B20" s="383" t="s">
        <v>362</v>
      </c>
      <c r="C20" s="24" t="s">
        <v>563</v>
      </c>
      <c r="D20" s="383" t="s">
        <v>892</v>
      </c>
      <c r="E20" s="24">
        <f>SUM(E5:E18)</f>
        <v>42</v>
      </c>
      <c r="F20" s="1754" t="s">
        <v>301</v>
      </c>
      <c r="G20" s="1754"/>
      <c r="H20" s="389" t="s">
        <v>1640</v>
      </c>
      <c r="I20" s="1755" t="s">
        <v>303</v>
      </c>
      <c r="J20" s="1755"/>
      <c r="K20" s="24" t="s">
        <v>412</v>
      </c>
    </row>
    <row r="21" spans="1:11" x14ac:dyDescent="0.15">
      <c r="B21" s="420"/>
      <c r="C21" s="1756" t="s">
        <v>570</v>
      </c>
      <c r="D21" s="1757"/>
      <c r="E21" s="1757"/>
    </row>
    <row r="22" spans="1:11" x14ac:dyDescent="0.15">
      <c r="A22" s="1817" t="s">
        <v>1676</v>
      </c>
      <c r="B22" s="1818"/>
      <c r="C22" s="1818"/>
      <c r="D22" s="1818"/>
      <c r="E22" s="1818"/>
      <c r="F22" s="1818"/>
      <c r="G22" s="1818"/>
      <c r="H22" s="1818"/>
      <c r="I22" s="1818"/>
      <c r="J22" s="1818"/>
      <c r="K22" s="1818"/>
    </row>
    <row r="23" spans="1:11" x14ac:dyDescent="0.15">
      <c r="I23" s="1222" t="s">
        <v>965</v>
      </c>
    </row>
    <row r="24" spans="1:11" ht="14" thickBot="1" x14ac:dyDescent="0.2">
      <c r="E24" s="15" t="s">
        <v>307</v>
      </c>
      <c r="K24" s="15" t="s">
        <v>308</v>
      </c>
    </row>
    <row r="25" spans="1:11" x14ac:dyDescent="0.15">
      <c r="A25" s="56" t="s">
        <v>892</v>
      </c>
      <c r="B25" s="181" t="s">
        <v>197</v>
      </c>
      <c r="C25" s="58" t="s">
        <v>865</v>
      </c>
      <c r="D25" s="59" t="s">
        <v>197</v>
      </c>
      <c r="E25" s="30" t="s">
        <v>866</v>
      </c>
      <c r="G25" s="56" t="s">
        <v>892</v>
      </c>
      <c r="H25" s="181" t="s">
        <v>197</v>
      </c>
      <c r="I25" s="58" t="s">
        <v>865</v>
      </c>
      <c r="J25" s="59" t="s">
        <v>197</v>
      </c>
      <c r="K25" s="30" t="s">
        <v>866</v>
      </c>
    </row>
    <row r="26" spans="1:11" x14ac:dyDescent="0.15">
      <c r="A26" s="21">
        <v>1</v>
      </c>
      <c r="B26" s="60">
        <f>K10</f>
        <v>0</v>
      </c>
      <c r="C26" s="61">
        <f>C16</f>
        <v>12</v>
      </c>
      <c r="D26" s="62">
        <f>K7</f>
        <v>0</v>
      </c>
      <c r="E26" s="33">
        <f>C9</f>
        <v>5</v>
      </c>
      <c r="G26" s="21">
        <v>1</v>
      </c>
      <c r="H26" s="60">
        <f>K9</f>
        <v>0</v>
      </c>
      <c r="I26" s="61">
        <f>C13</f>
        <v>9</v>
      </c>
      <c r="J26" s="62">
        <f>K7</f>
        <v>0</v>
      </c>
      <c r="K26" s="33">
        <f>C9</f>
        <v>5</v>
      </c>
    </row>
    <row r="27" spans="1:11" ht="14" thickBot="1" x14ac:dyDescent="0.2">
      <c r="A27" s="66">
        <v>2</v>
      </c>
      <c r="B27" s="47">
        <f>K9</f>
        <v>0</v>
      </c>
      <c r="C27" s="70">
        <f>C13</f>
        <v>9</v>
      </c>
      <c r="D27" s="71">
        <f>K8</f>
        <v>0</v>
      </c>
      <c r="E27" s="43">
        <f>C12</f>
        <v>8</v>
      </c>
      <c r="G27" s="66">
        <v>2</v>
      </c>
      <c r="H27" s="67">
        <f>K10</f>
        <v>0</v>
      </c>
      <c r="I27" s="351">
        <f>C8</f>
        <v>4</v>
      </c>
      <c r="J27" s="71">
        <f>K8</f>
        <v>0</v>
      </c>
      <c r="K27" s="350">
        <f>C17</f>
        <v>13</v>
      </c>
    </row>
    <row r="29" spans="1:11" ht="14" thickBot="1" x14ac:dyDescent="0.2">
      <c r="E29" s="15" t="s">
        <v>309</v>
      </c>
      <c r="K29" s="15" t="s">
        <v>2186</v>
      </c>
    </row>
    <row r="30" spans="1:11" x14ac:dyDescent="0.15">
      <c r="A30" s="56" t="s">
        <v>892</v>
      </c>
      <c r="B30" s="181" t="s">
        <v>197</v>
      </c>
      <c r="C30" s="58" t="s">
        <v>865</v>
      </c>
      <c r="D30" s="59" t="s">
        <v>197</v>
      </c>
      <c r="E30" s="30" t="s">
        <v>866</v>
      </c>
      <c r="G30" s="56" t="s">
        <v>892</v>
      </c>
      <c r="H30" s="181" t="s">
        <v>197</v>
      </c>
      <c r="I30" s="58" t="s">
        <v>865</v>
      </c>
      <c r="J30" s="59" t="s">
        <v>197</v>
      </c>
      <c r="K30" s="30" t="s">
        <v>866</v>
      </c>
    </row>
    <row r="31" spans="1:11" x14ac:dyDescent="0.15">
      <c r="A31" s="21">
        <v>1</v>
      </c>
      <c r="B31" s="60">
        <f>K9</f>
        <v>0</v>
      </c>
      <c r="C31" s="354">
        <f>C5</f>
        <v>1</v>
      </c>
      <c r="D31" s="62">
        <f>K8</f>
        <v>0</v>
      </c>
      <c r="E31" s="33">
        <f>C17</f>
        <v>13</v>
      </c>
      <c r="G31" s="21">
        <v>1</v>
      </c>
      <c r="H31" s="60">
        <f>K8</f>
        <v>0</v>
      </c>
      <c r="I31" s="37">
        <f>C17</f>
        <v>13</v>
      </c>
      <c r="J31" s="191">
        <f>K10</f>
        <v>0</v>
      </c>
      <c r="K31" s="37">
        <f>C12</f>
        <v>8</v>
      </c>
    </row>
    <row r="32" spans="1:11" ht="14" thickBot="1" x14ac:dyDescent="0.2">
      <c r="A32" s="66">
        <v>2</v>
      </c>
      <c r="B32" s="67">
        <f>K7</f>
        <v>0</v>
      </c>
      <c r="C32" s="351">
        <f>C16</f>
        <v>12</v>
      </c>
      <c r="D32" s="71">
        <f>K10</f>
        <v>0</v>
      </c>
      <c r="E32" s="350">
        <f>C12</f>
        <v>8</v>
      </c>
      <c r="G32" s="66">
        <v>2</v>
      </c>
      <c r="H32" s="67">
        <f>K9</f>
        <v>0</v>
      </c>
      <c r="I32" s="350">
        <f>C13</f>
        <v>9</v>
      </c>
      <c r="J32" s="71">
        <f>K7</f>
        <v>0</v>
      </c>
      <c r="K32" s="350">
        <f>C8</f>
        <v>4</v>
      </c>
    </row>
    <row r="34" spans="1:11" ht="14" thickBot="1" x14ac:dyDescent="0.2">
      <c r="E34" s="15" t="s">
        <v>2185</v>
      </c>
      <c r="K34" s="15" t="s">
        <v>2187</v>
      </c>
    </row>
    <row r="35" spans="1:11" x14ac:dyDescent="0.15">
      <c r="A35" s="56" t="s">
        <v>892</v>
      </c>
      <c r="B35" s="181" t="s">
        <v>197</v>
      </c>
      <c r="C35" s="58" t="s">
        <v>865</v>
      </c>
      <c r="D35" s="59" t="s">
        <v>197</v>
      </c>
      <c r="E35" s="30" t="s">
        <v>866</v>
      </c>
      <c r="G35" s="56" t="s">
        <v>892</v>
      </c>
      <c r="H35" s="181" t="s">
        <v>197</v>
      </c>
      <c r="I35" s="58" t="s">
        <v>865</v>
      </c>
      <c r="J35" s="59" t="s">
        <v>197</v>
      </c>
      <c r="K35" s="30" t="s">
        <v>866</v>
      </c>
    </row>
    <row r="36" spans="1:11" x14ac:dyDescent="0.15">
      <c r="A36" s="21">
        <v>1</v>
      </c>
      <c r="B36" s="60">
        <f>K10</f>
        <v>0</v>
      </c>
      <c r="C36" s="354">
        <f>C9</f>
        <v>5</v>
      </c>
      <c r="D36" s="62">
        <f>K8</f>
        <v>0</v>
      </c>
      <c r="E36" s="33">
        <f>C17</f>
        <v>13</v>
      </c>
      <c r="G36" s="21">
        <v>1</v>
      </c>
      <c r="H36" s="60">
        <f>K10</f>
        <v>0</v>
      </c>
      <c r="I36" s="354">
        <f>C8</f>
        <v>4</v>
      </c>
      <c r="J36" s="64">
        <f>K7</f>
        <v>0</v>
      </c>
      <c r="K36" s="33">
        <f>C16</f>
        <v>12</v>
      </c>
    </row>
    <row r="37" spans="1:11" ht="14" thickBot="1" x14ac:dyDescent="0.2">
      <c r="A37" s="66">
        <v>2</v>
      </c>
      <c r="B37" s="67">
        <f>K9</f>
        <v>0</v>
      </c>
      <c r="C37" s="351">
        <f>C5</f>
        <v>1</v>
      </c>
      <c r="D37" s="71">
        <f>K7</f>
        <v>0</v>
      </c>
      <c r="E37" s="350">
        <f>C16</f>
        <v>12</v>
      </c>
      <c r="G37" s="66">
        <v>2</v>
      </c>
      <c r="H37" s="67">
        <f>K9</f>
        <v>0</v>
      </c>
      <c r="I37" s="70">
        <f>C5</f>
        <v>1</v>
      </c>
      <c r="J37" s="71">
        <f>K8</f>
        <v>0</v>
      </c>
      <c r="K37" s="350">
        <f>C13</f>
        <v>9</v>
      </c>
    </row>
    <row r="39" spans="1:11" ht="14" thickBot="1" x14ac:dyDescent="0.2">
      <c r="E39" s="15" t="s">
        <v>2188</v>
      </c>
      <c r="K39" s="15" t="s">
        <v>311</v>
      </c>
    </row>
    <row r="40" spans="1:11" x14ac:dyDescent="0.15">
      <c r="A40" s="56" t="s">
        <v>892</v>
      </c>
      <c r="B40" s="181" t="s">
        <v>197</v>
      </c>
      <c r="C40" s="58" t="s">
        <v>865</v>
      </c>
      <c r="D40" s="59" t="s">
        <v>197</v>
      </c>
      <c r="E40" s="30" t="s">
        <v>866</v>
      </c>
      <c r="G40" s="56" t="s">
        <v>892</v>
      </c>
      <c r="H40" s="181" t="s">
        <v>197</v>
      </c>
      <c r="I40" s="58" t="s">
        <v>865</v>
      </c>
      <c r="J40" s="59" t="s">
        <v>197</v>
      </c>
      <c r="K40" s="30" t="s">
        <v>866</v>
      </c>
    </row>
    <row r="41" spans="1:11" x14ac:dyDescent="0.15">
      <c r="A41" s="21">
        <v>1</v>
      </c>
      <c r="B41" s="60">
        <f>K9</f>
        <v>0</v>
      </c>
      <c r="C41" s="354">
        <f>C9</f>
        <v>5</v>
      </c>
      <c r="D41" s="62">
        <f>K10</f>
        <v>0</v>
      </c>
      <c r="E41" s="33">
        <f>C8</f>
        <v>4</v>
      </c>
      <c r="G41" s="21">
        <v>1</v>
      </c>
      <c r="H41" s="60">
        <f>K9</f>
        <v>0</v>
      </c>
      <c r="I41" s="354">
        <f>C12</f>
        <v>8</v>
      </c>
      <c r="J41" s="62">
        <f>K10</f>
        <v>0</v>
      </c>
      <c r="K41" s="353">
        <f>C5</f>
        <v>1</v>
      </c>
    </row>
    <row r="42" spans="1:11" ht="14" thickBot="1" x14ac:dyDescent="0.2">
      <c r="A42" s="66">
        <v>2</v>
      </c>
      <c r="B42" s="67">
        <f>K8</f>
        <v>0</v>
      </c>
      <c r="C42" s="351">
        <f>C17</f>
        <v>13</v>
      </c>
      <c r="D42" s="71">
        <f>K7</f>
        <v>0</v>
      </c>
      <c r="E42" s="43">
        <f>C16</f>
        <v>12</v>
      </c>
      <c r="G42" s="66">
        <v>2</v>
      </c>
      <c r="H42" s="67">
        <f>K8</f>
        <v>0</v>
      </c>
      <c r="I42" s="70">
        <f>C17</f>
        <v>13</v>
      </c>
      <c r="J42" s="71">
        <f>K7</f>
        <v>0</v>
      </c>
      <c r="K42" s="350">
        <f>C13</f>
        <v>9</v>
      </c>
    </row>
    <row r="44" spans="1:11" ht="14" thickBot="1" x14ac:dyDescent="0.2">
      <c r="E44" s="15" t="s">
        <v>312</v>
      </c>
      <c r="K44" s="15" t="s">
        <v>313</v>
      </c>
    </row>
    <row r="45" spans="1:11" x14ac:dyDescent="0.15">
      <c r="A45" s="56" t="s">
        <v>892</v>
      </c>
      <c r="B45" s="181" t="s">
        <v>197</v>
      </c>
      <c r="C45" s="58" t="s">
        <v>865</v>
      </c>
      <c r="D45" s="59" t="s">
        <v>197</v>
      </c>
      <c r="E45" s="30" t="s">
        <v>866</v>
      </c>
      <c r="G45" s="56" t="s">
        <v>892</v>
      </c>
      <c r="H45" s="181" t="s">
        <v>197</v>
      </c>
      <c r="I45" s="58" t="s">
        <v>865</v>
      </c>
      <c r="J45" s="59" t="s">
        <v>197</v>
      </c>
      <c r="K45" s="30" t="s">
        <v>866</v>
      </c>
    </row>
    <row r="46" spans="1:11" x14ac:dyDescent="0.15">
      <c r="A46" s="21">
        <v>1</v>
      </c>
      <c r="B46" s="60">
        <f>K9</f>
        <v>0</v>
      </c>
      <c r="C46" s="192">
        <f>C12</f>
        <v>8</v>
      </c>
      <c r="D46" s="62">
        <f>K8</f>
        <v>0</v>
      </c>
      <c r="E46" s="353">
        <f>C8</f>
        <v>4</v>
      </c>
      <c r="G46" s="21">
        <v>1</v>
      </c>
      <c r="H46" s="60">
        <f>K8</f>
        <v>0</v>
      </c>
      <c r="I46" s="354">
        <f>C16</f>
        <v>12</v>
      </c>
      <c r="J46" s="62">
        <f>K10</f>
        <v>0</v>
      </c>
      <c r="K46" s="353">
        <f>C13</f>
        <v>9</v>
      </c>
    </row>
    <row r="47" spans="1:11" ht="14" thickBot="1" x14ac:dyDescent="0.2">
      <c r="A47" s="66">
        <v>2</v>
      </c>
      <c r="B47" s="67">
        <f>K7</f>
        <v>0</v>
      </c>
      <c r="C47" s="351">
        <f>C9</f>
        <v>5</v>
      </c>
      <c r="D47" s="71">
        <f>K10</f>
        <v>0</v>
      </c>
      <c r="E47" s="193">
        <f>C5</f>
        <v>1</v>
      </c>
      <c r="G47" s="66">
        <v>2</v>
      </c>
      <c r="H47" s="67">
        <f>K9</f>
        <v>0</v>
      </c>
      <c r="I47" s="194">
        <f>C12</f>
        <v>8</v>
      </c>
      <c r="J47" s="71">
        <f>K7</f>
        <v>0</v>
      </c>
      <c r="K47" s="193">
        <f>C9</f>
        <v>5</v>
      </c>
    </row>
    <row r="49" spans="1:11" ht="14" thickBot="1" x14ac:dyDescent="0.2">
      <c r="E49" s="15" t="s">
        <v>314</v>
      </c>
    </row>
    <row r="50" spans="1:11" x14ac:dyDescent="0.15">
      <c r="A50" s="56" t="s">
        <v>892</v>
      </c>
      <c r="B50" s="181" t="s">
        <v>197</v>
      </c>
      <c r="C50" s="58" t="s">
        <v>865</v>
      </c>
      <c r="D50" s="59" t="s">
        <v>197</v>
      </c>
      <c r="E50" s="30" t="s">
        <v>866</v>
      </c>
    </row>
    <row r="51" spans="1:11" ht="14" thickBot="1" x14ac:dyDescent="0.2">
      <c r="A51" s="22">
        <v>1</v>
      </c>
      <c r="B51" s="42">
        <f>K8</f>
        <v>0</v>
      </c>
      <c r="C51" s="351">
        <f>C8</f>
        <v>4</v>
      </c>
      <c r="D51" s="195">
        <f>K10</f>
        <v>0</v>
      </c>
      <c r="E51" s="350">
        <f>C5</f>
        <v>1</v>
      </c>
    </row>
    <row r="59" spans="1:11" x14ac:dyDescent="0.15">
      <c r="J59" s="167"/>
    </row>
    <row r="60" spans="1:11" x14ac:dyDescent="0.15">
      <c r="J60" s="167"/>
    </row>
    <row r="61" spans="1:11" x14ac:dyDescent="0.15">
      <c r="A61" s="1817" t="s">
        <v>825</v>
      </c>
      <c r="B61" s="1817"/>
      <c r="C61" s="1817"/>
      <c r="D61" s="1817"/>
      <c r="E61" s="1817"/>
      <c r="F61" s="1817"/>
      <c r="G61" s="1817"/>
      <c r="H61" s="1817"/>
      <c r="I61" s="1817"/>
      <c r="J61" s="1817"/>
      <c r="K61" s="1817"/>
    </row>
    <row r="62" spans="1:11" x14ac:dyDescent="0.15">
      <c r="C62" s="17" t="s">
        <v>889</v>
      </c>
      <c r="D62" s="17"/>
      <c r="E62" s="17"/>
    </row>
    <row r="63" spans="1:11" ht="12.75" customHeight="1" x14ac:dyDescent="0.15">
      <c r="C63" s="18" t="s">
        <v>684</v>
      </c>
      <c r="D63" s="18"/>
      <c r="E63" s="154" t="s">
        <v>2308</v>
      </c>
      <c r="F63" s="1812" t="s">
        <v>1180</v>
      </c>
      <c r="G63" s="1814"/>
      <c r="I63" s="166" t="s">
        <v>1680</v>
      </c>
      <c r="J63" s="18"/>
      <c r="K63" s="18" t="s">
        <v>1934</v>
      </c>
    </row>
    <row r="64" spans="1:11" ht="12.75" customHeight="1" x14ac:dyDescent="0.2">
      <c r="B64" s="16">
        <v>1</v>
      </c>
      <c r="C64" s="45">
        <f t="shared" ref="C64:C77" si="2">C5</f>
        <v>1</v>
      </c>
      <c r="D64" s="19"/>
      <c r="E64" s="20">
        <f t="shared" ref="E64:E77" si="3">COUNTIF(C$26:C$51,$C64)+COUNTIF(C$85:C$110,$C64)+COUNTIF(I$26:I$51,$C64)+COUNTIF(I$85:I$110,$C64)</f>
        <v>3</v>
      </c>
      <c r="F64" s="1821">
        <f t="shared" ref="F64:F77" si="4">COUNTIF(E$26:E$51,$C64)+COUNTIF(E$85:E$110,$C64)+COUNTIF(K$26:K$51,$C64)+COUNTIF(K$85:K$110,$C64)</f>
        <v>3</v>
      </c>
      <c r="G64" s="1821"/>
      <c r="I64" s="45">
        <f>C5</f>
        <v>1</v>
      </c>
      <c r="J64" s="177"/>
      <c r="K64" s="24"/>
    </row>
    <row r="65" spans="1:11" ht="12.75" customHeight="1" x14ac:dyDescent="0.2">
      <c r="B65" s="16">
        <v>2</v>
      </c>
      <c r="C65" s="45">
        <f t="shared" si="2"/>
        <v>2</v>
      </c>
      <c r="D65" s="19"/>
      <c r="E65" s="20">
        <f t="shared" si="3"/>
        <v>3</v>
      </c>
      <c r="F65" s="1697">
        <f t="shared" si="4"/>
        <v>3</v>
      </c>
      <c r="G65" s="1697"/>
      <c r="I65" s="45">
        <f>C8</f>
        <v>4</v>
      </c>
      <c r="J65" s="177"/>
      <c r="K65" s="24"/>
    </row>
    <row r="66" spans="1:11" ht="12.75" customHeight="1" x14ac:dyDescent="0.2">
      <c r="B66" s="16">
        <v>3</v>
      </c>
      <c r="C66" s="45">
        <f t="shared" si="2"/>
        <v>3</v>
      </c>
      <c r="D66" s="19"/>
      <c r="E66" s="20">
        <f t="shared" si="3"/>
        <v>3</v>
      </c>
      <c r="F66" s="1697">
        <f t="shared" si="4"/>
        <v>3</v>
      </c>
      <c r="G66" s="1697"/>
      <c r="I66" s="45">
        <f>C9</f>
        <v>5</v>
      </c>
      <c r="J66" s="177" t="s">
        <v>1038</v>
      </c>
      <c r="K66" s="24">
        <f>K7</f>
        <v>0</v>
      </c>
    </row>
    <row r="67" spans="1:11" ht="12.75" customHeight="1" x14ac:dyDescent="0.2">
      <c r="B67" s="16">
        <v>4</v>
      </c>
      <c r="C67" s="45">
        <f t="shared" si="2"/>
        <v>4</v>
      </c>
      <c r="D67" s="19"/>
      <c r="E67" s="20">
        <f t="shared" si="3"/>
        <v>3</v>
      </c>
      <c r="F67" s="1697">
        <f t="shared" si="4"/>
        <v>3</v>
      </c>
      <c r="G67" s="1697"/>
      <c r="I67" s="45">
        <f>C12</f>
        <v>8</v>
      </c>
      <c r="J67" s="177" t="s">
        <v>1038</v>
      </c>
      <c r="K67" s="24">
        <f>K8</f>
        <v>0</v>
      </c>
    </row>
    <row r="68" spans="1:11" ht="12.75" customHeight="1" x14ac:dyDescent="0.2">
      <c r="B68" s="16">
        <v>5</v>
      </c>
      <c r="C68" s="45">
        <f t="shared" si="2"/>
        <v>5</v>
      </c>
      <c r="D68" s="19"/>
      <c r="E68" s="20">
        <f t="shared" si="3"/>
        <v>3</v>
      </c>
      <c r="F68" s="1697">
        <f t="shared" si="4"/>
        <v>3</v>
      </c>
      <c r="G68" s="1697"/>
      <c r="I68" s="45">
        <f>C13</f>
        <v>9</v>
      </c>
      <c r="J68" s="177" t="s">
        <v>1038</v>
      </c>
      <c r="K68" s="24">
        <f>K9</f>
        <v>0</v>
      </c>
    </row>
    <row r="69" spans="1:11" ht="12.75" customHeight="1" x14ac:dyDescent="0.2">
      <c r="B69" s="16">
        <v>6</v>
      </c>
      <c r="C69" s="45">
        <f t="shared" si="2"/>
        <v>6</v>
      </c>
      <c r="D69" s="19"/>
      <c r="E69" s="20">
        <f t="shared" si="3"/>
        <v>3</v>
      </c>
      <c r="F69" s="1697">
        <f t="shared" si="4"/>
        <v>3</v>
      </c>
      <c r="G69" s="1697"/>
      <c r="I69" s="45">
        <f>C16</f>
        <v>12</v>
      </c>
      <c r="J69" s="177" t="s">
        <v>1038</v>
      </c>
      <c r="K69" s="24">
        <f>K10</f>
        <v>0</v>
      </c>
    </row>
    <row r="70" spans="1:11" ht="12.75" customHeight="1" x14ac:dyDescent="0.2">
      <c r="B70" s="16">
        <v>7</v>
      </c>
      <c r="C70" s="45">
        <f t="shared" si="2"/>
        <v>7</v>
      </c>
      <c r="D70" s="19"/>
      <c r="E70" s="20">
        <f t="shared" si="3"/>
        <v>3</v>
      </c>
      <c r="F70" s="1697">
        <f t="shared" si="4"/>
        <v>3</v>
      </c>
      <c r="G70" s="1697"/>
      <c r="I70" s="45">
        <f>C17</f>
        <v>13</v>
      </c>
      <c r="J70" s="177"/>
      <c r="K70" s="24"/>
    </row>
    <row r="71" spans="1:11" ht="12.75" customHeight="1" x14ac:dyDescent="0.15">
      <c r="B71" s="16">
        <v>8</v>
      </c>
      <c r="C71" s="45">
        <f t="shared" si="2"/>
        <v>8</v>
      </c>
      <c r="D71" s="19"/>
      <c r="E71" s="20">
        <f t="shared" si="3"/>
        <v>3</v>
      </c>
      <c r="F71" s="1697">
        <f t="shared" si="4"/>
        <v>3</v>
      </c>
      <c r="G71" s="1697"/>
      <c r="I71" s="166" t="s">
        <v>1681</v>
      </c>
    </row>
    <row r="72" spans="1:11" ht="12.75" customHeight="1" x14ac:dyDescent="0.2">
      <c r="B72" s="16">
        <v>9</v>
      </c>
      <c r="C72" s="45">
        <f t="shared" si="2"/>
        <v>9</v>
      </c>
      <c r="D72" s="19"/>
      <c r="E72" s="20">
        <f t="shared" si="3"/>
        <v>3</v>
      </c>
      <c r="F72" s="1697">
        <f t="shared" si="4"/>
        <v>3</v>
      </c>
      <c r="G72" s="1697"/>
      <c r="I72" s="45">
        <f>C6</f>
        <v>2</v>
      </c>
      <c r="J72" s="177"/>
      <c r="K72" s="24"/>
    </row>
    <row r="73" spans="1:11" ht="12.75" customHeight="1" x14ac:dyDescent="0.2">
      <c r="B73" s="16">
        <v>10</v>
      </c>
      <c r="C73" s="45">
        <f t="shared" si="2"/>
        <v>10</v>
      </c>
      <c r="D73" s="19"/>
      <c r="E73" s="20">
        <f t="shared" si="3"/>
        <v>3</v>
      </c>
      <c r="F73" s="1697">
        <f t="shared" si="4"/>
        <v>3</v>
      </c>
      <c r="G73" s="1697"/>
      <c r="I73" s="45">
        <f>C7</f>
        <v>3</v>
      </c>
      <c r="J73" s="177"/>
      <c r="K73" s="24"/>
    </row>
    <row r="74" spans="1:11" ht="12.75" customHeight="1" x14ac:dyDescent="0.2">
      <c r="B74" s="16">
        <v>11</v>
      </c>
      <c r="C74" s="45">
        <f t="shared" si="2"/>
        <v>11</v>
      </c>
      <c r="D74" s="19"/>
      <c r="E74" s="20">
        <f t="shared" si="3"/>
        <v>3</v>
      </c>
      <c r="F74" s="1697">
        <f t="shared" si="4"/>
        <v>3</v>
      </c>
      <c r="G74" s="1697"/>
      <c r="I74" s="45">
        <f>C10</f>
        <v>6</v>
      </c>
      <c r="J74" s="177" t="s">
        <v>1038</v>
      </c>
      <c r="K74" s="24">
        <f>K15</f>
        <v>0</v>
      </c>
    </row>
    <row r="75" spans="1:11" ht="12.75" customHeight="1" x14ac:dyDescent="0.2">
      <c r="B75" s="16">
        <v>12</v>
      </c>
      <c r="C75" s="45">
        <f t="shared" si="2"/>
        <v>12</v>
      </c>
      <c r="D75" s="19"/>
      <c r="E75" s="20">
        <f t="shared" si="3"/>
        <v>3</v>
      </c>
      <c r="F75" s="1697">
        <f t="shared" si="4"/>
        <v>3</v>
      </c>
      <c r="G75" s="1697"/>
      <c r="I75" s="45">
        <f>C11</f>
        <v>7</v>
      </c>
      <c r="J75" s="177" t="s">
        <v>1038</v>
      </c>
      <c r="K75" s="24">
        <f>K16</f>
        <v>0</v>
      </c>
    </row>
    <row r="76" spans="1:11" ht="12.75" customHeight="1" x14ac:dyDescent="0.2">
      <c r="B76" s="16">
        <v>13</v>
      </c>
      <c r="C76" s="45">
        <f t="shared" si="2"/>
        <v>13</v>
      </c>
      <c r="D76" s="19"/>
      <c r="E76" s="20">
        <f t="shared" si="3"/>
        <v>3</v>
      </c>
      <c r="F76" s="1697">
        <f t="shared" si="4"/>
        <v>3</v>
      </c>
      <c r="G76" s="1697"/>
      <c r="I76" s="45">
        <f>C14</f>
        <v>10</v>
      </c>
      <c r="J76" s="177" t="s">
        <v>1038</v>
      </c>
      <c r="K76" s="24">
        <f>K17</f>
        <v>0</v>
      </c>
    </row>
    <row r="77" spans="1:11" ht="12.75" customHeight="1" x14ac:dyDescent="0.2">
      <c r="B77" s="16">
        <v>14</v>
      </c>
      <c r="C77" s="45">
        <f t="shared" si="2"/>
        <v>14</v>
      </c>
      <c r="D77" s="19"/>
      <c r="E77" s="20">
        <f t="shared" si="3"/>
        <v>3</v>
      </c>
      <c r="F77" s="1697">
        <f t="shared" si="4"/>
        <v>3</v>
      </c>
      <c r="G77" s="1697"/>
      <c r="I77" s="45">
        <f>C15</f>
        <v>11</v>
      </c>
      <c r="J77" s="177" t="s">
        <v>1038</v>
      </c>
      <c r="K77" s="24">
        <f>K18</f>
        <v>0</v>
      </c>
    </row>
    <row r="78" spans="1:11" ht="12.75" customHeight="1" x14ac:dyDescent="0.2">
      <c r="I78" s="46">
        <f>C18</f>
        <v>14</v>
      </c>
      <c r="J78" s="177"/>
      <c r="K78" s="419"/>
    </row>
    <row r="79" spans="1:11" x14ac:dyDescent="0.15">
      <c r="A79" s="15" t="s">
        <v>363</v>
      </c>
      <c r="B79" s="383" t="s">
        <v>362</v>
      </c>
      <c r="C79" s="24" t="s">
        <v>563</v>
      </c>
      <c r="D79" s="383" t="s">
        <v>892</v>
      </c>
      <c r="E79" s="24">
        <f>SUM(E64:E77)</f>
        <v>42</v>
      </c>
      <c r="F79" s="1819" t="s">
        <v>301</v>
      </c>
      <c r="G79" s="1819"/>
      <c r="H79" s="389" t="s">
        <v>1640</v>
      </c>
      <c r="I79" s="1820" t="s">
        <v>303</v>
      </c>
      <c r="J79" s="1820"/>
      <c r="K79" s="24" t="s">
        <v>412</v>
      </c>
    </row>
    <row r="81" spans="1:11" x14ac:dyDescent="0.15">
      <c r="A81" s="1817" t="s">
        <v>1677</v>
      </c>
      <c r="B81" s="1818"/>
      <c r="C81" s="1818"/>
      <c r="D81" s="1818"/>
      <c r="E81" s="1818"/>
      <c r="F81" s="1818"/>
      <c r="G81" s="1818"/>
      <c r="H81" s="1818"/>
      <c r="I81" s="1818"/>
      <c r="J81" s="1818"/>
      <c r="K81" s="1818"/>
    </row>
    <row r="83" spans="1:11" ht="14" thickBot="1" x14ac:dyDescent="0.2">
      <c r="E83" s="15" t="s">
        <v>307</v>
      </c>
      <c r="K83" s="15" t="s">
        <v>308</v>
      </c>
    </row>
    <row r="84" spans="1:11" x14ac:dyDescent="0.15">
      <c r="A84" s="56" t="s">
        <v>892</v>
      </c>
      <c r="B84" s="181" t="s">
        <v>197</v>
      </c>
      <c r="C84" s="58" t="s">
        <v>865</v>
      </c>
      <c r="D84" s="59" t="s">
        <v>197</v>
      </c>
      <c r="E84" s="30" t="s">
        <v>866</v>
      </c>
      <c r="G84" s="56" t="s">
        <v>892</v>
      </c>
      <c r="H84" s="181" t="s">
        <v>197</v>
      </c>
      <c r="I84" s="58" t="s">
        <v>865</v>
      </c>
      <c r="J84" s="59" t="s">
        <v>197</v>
      </c>
      <c r="K84" s="30" t="s">
        <v>866</v>
      </c>
    </row>
    <row r="85" spans="1:11" x14ac:dyDescent="0.15">
      <c r="A85" s="21">
        <v>1</v>
      </c>
      <c r="B85" s="60">
        <f>K18</f>
        <v>0</v>
      </c>
      <c r="C85" s="61">
        <f>C15</f>
        <v>11</v>
      </c>
      <c r="D85" s="62">
        <f>K15</f>
        <v>0</v>
      </c>
      <c r="E85" s="33">
        <f>C10</f>
        <v>6</v>
      </c>
      <c r="G85" s="21">
        <v>1</v>
      </c>
      <c r="H85" s="60">
        <f>K18</f>
        <v>0</v>
      </c>
      <c r="I85" s="61">
        <f>C14</f>
        <v>10</v>
      </c>
      <c r="J85" s="62">
        <f>K15</f>
        <v>0</v>
      </c>
      <c r="K85" s="33">
        <f>C10</f>
        <v>6</v>
      </c>
    </row>
    <row r="86" spans="1:11" ht="14" thickBot="1" x14ac:dyDescent="0.2">
      <c r="A86" s="66">
        <v>2</v>
      </c>
      <c r="B86" s="47">
        <f>K17</f>
        <v>0</v>
      </c>
      <c r="C86" s="70">
        <f>C14</f>
        <v>10</v>
      </c>
      <c r="D86" s="71">
        <f>K16</f>
        <v>0</v>
      </c>
      <c r="E86" s="43">
        <f>C11</f>
        <v>7</v>
      </c>
      <c r="G86" s="66">
        <v>2</v>
      </c>
      <c r="H86" s="67">
        <f>K17</f>
        <v>0</v>
      </c>
      <c r="I86" s="351">
        <f>C7</f>
        <v>3</v>
      </c>
      <c r="J86" s="71">
        <f>K16</f>
        <v>0</v>
      </c>
      <c r="K86" s="350">
        <f>C18</f>
        <v>14</v>
      </c>
    </row>
    <row r="88" spans="1:11" ht="14" thickBot="1" x14ac:dyDescent="0.2">
      <c r="E88" s="15" t="s">
        <v>309</v>
      </c>
      <c r="K88" s="15" t="s">
        <v>2186</v>
      </c>
    </row>
    <row r="89" spans="1:11" x14ac:dyDescent="0.15">
      <c r="A89" s="56" t="s">
        <v>892</v>
      </c>
      <c r="B89" s="181" t="s">
        <v>197</v>
      </c>
      <c r="C89" s="58" t="s">
        <v>865</v>
      </c>
      <c r="D89" s="59" t="s">
        <v>197</v>
      </c>
      <c r="E89" s="30" t="s">
        <v>866</v>
      </c>
      <c r="G89" s="56" t="s">
        <v>892</v>
      </c>
      <c r="H89" s="181" t="s">
        <v>197</v>
      </c>
      <c r="I89" s="58" t="s">
        <v>865</v>
      </c>
      <c r="J89" s="59" t="s">
        <v>197</v>
      </c>
      <c r="K89" s="30" t="s">
        <v>866</v>
      </c>
    </row>
    <row r="90" spans="1:11" x14ac:dyDescent="0.15">
      <c r="A90" s="21">
        <v>1</v>
      </c>
      <c r="B90" s="60">
        <f>K18</f>
        <v>0</v>
      </c>
      <c r="C90" s="354">
        <f>C6</f>
        <v>2</v>
      </c>
      <c r="D90" s="62">
        <f>K16</f>
        <v>0</v>
      </c>
      <c r="E90" s="33">
        <f>C18</f>
        <v>14</v>
      </c>
      <c r="G90" s="21">
        <v>1</v>
      </c>
      <c r="H90" s="60">
        <f>K16</f>
        <v>0</v>
      </c>
      <c r="I90" s="37">
        <f>C18</f>
        <v>14</v>
      </c>
      <c r="J90" s="191">
        <f>K17</f>
        <v>0</v>
      </c>
      <c r="K90" s="37">
        <f>C11</f>
        <v>7</v>
      </c>
    </row>
    <row r="91" spans="1:11" ht="14" thickBot="1" x14ac:dyDescent="0.2">
      <c r="A91" s="66">
        <v>2</v>
      </c>
      <c r="B91" s="67">
        <f>K15</f>
        <v>0</v>
      </c>
      <c r="C91" s="351">
        <f>C15</f>
        <v>11</v>
      </c>
      <c r="D91" s="71">
        <f>K17</f>
        <v>0</v>
      </c>
      <c r="E91" s="350">
        <f>C11</f>
        <v>7</v>
      </c>
      <c r="G91" s="66">
        <v>2</v>
      </c>
      <c r="H91" s="67">
        <f>K18</f>
        <v>0</v>
      </c>
      <c r="I91" s="350">
        <f>C14</f>
        <v>10</v>
      </c>
      <c r="J91" s="71">
        <f>K15</f>
        <v>0</v>
      </c>
      <c r="K91" s="350">
        <f>C7</f>
        <v>3</v>
      </c>
    </row>
    <row r="93" spans="1:11" ht="14" thickBot="1" x14ac:dyDescent="0.2">
      <c r="E93" s="15" t="s">
        <v>2185</v>
      </c>
      <c r="K93" s="15" t="s">
        <v>2187</v>
      </c>
    </row>
    <row r="94" spans="1:11" x14ac:dyDescent="0.15">
      <c r="A94" s="56" t="s">
        <v>892</v>
      </c>
      <c r="B94" s="181" t="s">
        <v>197</v>
      </c>
      <c r="C94" s="58" t="s">
        <v>865</v>
      </c>
      <c r="D94" s="59" t="s">
        <v>197</v>
      </c>
      <c r="E94" s="30" t="s">
        <v>866</v>
      </c>
      <c r="G94" s="56" t="s">
        <v>892</v>
      </c>
      <c r="H94" s="181" t="s">
        <v>197</v>
      </c>
      <c r="I94" s="58" t="s">
        <v>865</v>
      </c>
      <c r="J94" s="59" t="s">
        <v>197</v>
      </c>
      <c r="K94" s="30" t="s">
        <v>866</v>
      </c>
    </row>
    <row r="95" spans="1:11" x14ac:dyDescent="0.15">
      <c r="A95" s="21">
        <v>1</v>
      </c>
      <c r="B95" s="60">
        <f>K17</f>
        <v>0</v>
      </c>
      <c r="C95" s="354">
        <f>C10</f>
        <v>6</v>
      </c>
      <c r="D95" s="62">
        <f>K16</f>
        <v>0</v>
      </c>
      <c r="E95" s="33">
        <f>C18</f>
        <v>14</v>
      </c>
      <c r="G95" s="21">
        <v>1</v>
      </c>
      <c r="H95" s="60">
        <f>K17</f>
        <v>0</v>
      </c>
      <c r="I95" s="354">
        <f>C7</f>
        <v>3</v>
      </c>
      <c r="J95" s="64">
        <f>K15</f>
        <v>0</v>
      </c>
      <c r="K95" s="33">
        <f>C15</f>
        <v>11</v>
      </c>
    </row>
    <row r="96" spans="1:11" ht="14" thickBot="1" x14ac:dyDescent="0.2">
      <c r="A96" s="66">
        <v>2</v>
      </c>
      <c r="B96" s="67">
        <f>K18</f>
        <v>0</v>
      </c>
      <c r="C96" s="351">
        <f>C6</f>
        <v>2</v>
      </c>
      <c r="D96" s="71">
        <f>K15</f>
        <v>0</v>
      </c>
      <c r="E96" s="350">
        <f>C15</f>
        <v>11</v>
      </c>
      <c r="G96" s="66">
        <v>2</v>
      </c>
      <c r="H96" s="67">
        <f>K18</f>
        <v>0</v>
      </c>
      <c r="I96" s="70">
        <f>C6</f>
        <v>2</v>
      </c>
      <c r="J96" s="71">
        <f>K16</f>
        <v>0</v>
      </c>
      <c r="K96" s="350">
        <f>C14</f>
        <v>10</v>
      </c>
    </row>
    <row r="98" spans="1:11" ht="14" thickBot="1" x14ac:dyDescent="0.2">
      <c r="E98" s="15" t="s">
        <v>2188</v>
      </c>
      <c r="K98" s="15" t="s">
        <v>311</v>
      </c>
    </row>
    <row r="99" spans="1:11" x14ac:dyDescent="0.15">
      <c r="A99" s="56" t="s">
        <v>892</v>
      </c>
      <c r="B99" s="181" t="s">
        <v>197</v>
      </c>
      <c r="C99" s="58" t="s">
        <v>865</v>
      </c>
      <c r="D99" s="59" t="s">
        <v>197</v>
      </c>
      <c r="E99" s="30" t="s">
        <v>866</v>
      </c>
      <c r="G99" s="56" t="s">
        <v>892</v>
      </c>
      <c r="H99" s="181" t="s">
        <v>197</v>
      </c>
      <c r="I99" s="58" t="s">
        <v>865</v>
      </c>
      <c r="J99" s="59" t="s">
        <v>197</v>
      </c>
      <c r="K99" s="30" t="s">
        <v>866</v>
      </c>
    </row>
    <row r="100" spans="1:11" x14ac:dyDescent="0.15">
      <c r="A100" s="21">
        <v>1</v>
      </c>
      <c r="B100" s="60">
        <f>K18</f>
        <v>0</v>
      </c>
      <c r="C100" s="354">
        <f>C10</f>
        <v>6</v>
      </c>
      <c r="D100" s="62">
        <f>K17</f>
        <v>0</v>
      </c>
      <c r="E100" s="33">
        <f>C7</f>
        <v>3</v>
      </c>
      <c r="G100" s="21">
        <v>1</v>
      </c>
      <c r="H100" s="60">
        <f>K18</f>
        <v>0</v>
      </c>
      <c r="I100" s="354">
        <f>C11</f>
        <v>7</v>
      </c>
      <c r="J100" s="62">
        <f>K17</f>
        <v>0</v>
      </c>
      <c r="K100" s="353">
        <f>C6</f>
        <v>2</v>
      </c>
    </row>
    <row r="101" spans="1:11" ht="14" thickBot="1" x14ac:dyDescent="0.2">
      <c r="A101" s="66">
        <v>2</v>
      </c>
      <c r="B101" s="67">
        <f>K16</f>
        <v>0</v>
      </c>
      <c r="C101" s="351">
        <f>C18</f>
        <v>14</v>
      </c>
      <c r="D101" s="71">
        <f>K15</f>
        <v>0</v>
      </c>
      <c r="E101" s="43">
        <f>C15</f>
        <v>11</v>
      </c>
      <c r="G101" s="66">
        <v>2</v>
      </c>
      <c r="H101" s="67">
        <f>K16</f>
        <v>0</v>
      </c>
      <c r="I101" s="70">
        <f>C18</f>
        <v>14</v>
      </c>
      <c r="J101" s="71">
        <f>K15</f>
        <v>0</v>
      </c>
      <c r="K101" s="350">
        <f>C14</f>
        <v>10</v>
      </c>
    </row>
    <row r="103" spans="1:11" ht="14" thickBot="1" x14ac:dyDescent="0.2">
      <c r="E103" s="15" t="s">
        <v>312</v>
      </c>
      <c r="K103" s="15" t="s">
        <v>313</v>
      </c>
    </row>
    <row r="104" spans="1:11" x14ac:dyDescent="0.15">
      <c r="A104" s="56" t="s">
        <v>892</v>
      </c>
      <c r="B104" s="181" t="s">
        <v>197</v>
      </c>
      <c r="C104" s="58" t="s">
        <v>865</v>
      </c>
      <c r="D104" s="59" t="s">
        <v>197</v>
      </c>
      <c r="E104" s="30" t="s">
        <v>866</v>
      </c>
      <c r="G104" s="56" t="s">
        <v>892</v>
      </c>
      <c r="H104" s="181" t="s">
        <v>197</v>
      </c>
      <c r="I104" s="58" t="s">
        <v>865</v>
      </c>
      <c r="J104" s="59" t="s">
        <v>197</v>
      </c>
      <c r="K104" s="30" t="s">
        <v>866</v>
      </c>
    </row>
    <row r="105" spans="1:11" x14ac:dyDescent="0.15">
      <c r="A105" s="21">
        <v>1</v>
      </c>
      <c r="B105" s="60">
        <f>K18</f>
        <v>0</v>
      </c>
      <c r="C105" s="192">
        <f>C11</f>
        <v>7</v>
      </c>
      <c r="D105" s="62">
        <f>K16</f>
        <v>0</v>
      </c>
      <c r="E105" s="353">
        <f>C7</f>
        <v>3</v>
      </c>
      <c r="G105" s="21">
        <v>1</v>
      </c>
      <c r="H105" s="60">
        <f>K16</f>
        <v>0</v>
      </c>
      <c r="I105" s="354">
        <f>C15</f>
        <v>11</v>
      </c>
      <c r="J105" s="62">
        <f>K17</f>
        <v>0</v>
      </c>
      <c r="K105" s="353">
        <f>C14</f>
        <v>10</v>
      </c>
    </row>
    <row r="106" spans="1:11" ht="14" thickBot="1" x14ac:dyDescent="0.2">
      <c r="A106" s="66">
        <v>2</v>
      </c>
      <c r="B106" s="67">
        <f>K15</f>
        <v>0</v>
      </c>
      <c r="C106" s="351">
        <f>C10</f>
        <v>6</v>
      </c>
      <c r="D106" s="71">
        <f>K17</f>
        <v>0</v>
      </c>
      <c r="E106" s="193">
        <f>C6</f>
        <v>2</v>
      </c>
      <c r="G106" s="66">
        <v>2</v>
      </c>
      <c r="H106" s="67">
        <f>K18</f>
        <v>0</v>
      </c>
      <c r="I106" s="194">
        <f>C11</f>
        <v>7</v>
      </c>
      <c r="J106" s="71">
        <f>K15</f>
        <v>0</v>
      </c>
      <c r="K106" s="193">
        <f>C10</f>
        <v>6</v>
      </c>
    </row>
    <row r="108" spans="1:11" ht="14" thickBot="1" x14ac:dyDescent="0.2">
      <c r="E108" s="15" t="s">
        <v>314</v>
      </c>
    </row>
    <row r="109" spans="1:11" x14ac:dyDescent="0.15">
      <c r="A109" s="56" t="s">
        <v>892</v>
      </c>
      <c r="B109" s="181" t="s">
        <v>197</v>
      </c>
      <c r="C109" s="58" t="s">
        <v>865</v>
      </c>
      <c r="D109" s="59" t="s">
        <v>197</v>
      </c>
      <c r="E109" s="30" t="s">
        <v>866</v>
      </c>
    </row>
    <row r="110" spans="1:11" ht="14" thickBot="1" x14ac:dyDescent="0.2">
      <c r="A110" s="22">
        <v>1</v>
      </c>
      <c r="B110" s="42">
        <f>K16</f>
        <v>0</v>
      </c>
      <c r="C110" s="351">
        <f>C7</f>
        <v>3</v>
      </c>
      <c r="D110" s="195">
        <f>K17</f>
        <v>0</v>
      </c>
      <c r="E110" s="350">
        <f>C6</f>
        <v>2</v>
      </c>
    </row>
  </sheetData>
  <sheetProtection password="CF27" sheet="1" objects="1" scenarios="1"/>
  <mergeCells count="39">
    <mergeCell ref="F70:G70"/>
    <mergeCell ref="F64:G64"/>
    <mergeCell ref="F65:G65"/>
    <mergeCell ref="F20:G20"/>
    <mergeCell ref="I20:J20"/>
    <mergeCell ref="A22:K22"/>
    <mergeCell ref="F66:G66"/>
    <mergeCell ref="A1:K1"/>
    <mergeCell ref="A61:K61"/>
    <mergeCell ref="F76:G76"/>
    <mergeCell ref="F74:G74"/>
    <mergeCell ref="F75:G75"/>
    <mergeCell ref="F12:G12"/>
    <mergeCell ref="F13:G13"/>
    <mergeCell ref="F18:G18"/>
    <mergeCell ref="F5:G5"/>
    <mergeCell ref="F14:G14"/>
    <mergeCell ref="F8:G8"/>
    <mergeCell ref="C21:E21"/>
    <mergeCell ref="F63:G63"/>
    <mergeCell ref="F15:G15"/>
    <mergeCell ref="F16:G16"/>
    <mergeCell ref="F17:G17"/>
    <mergeCell ref="F4:G4"/>
    <mergeCell ref="F9:G9"/>
    <mergeCell ref="A81:K81"/>
    <mergeCell ref="F77:G77"/>
    <mergeCell ref="F79:G79"/>
    <mergeCell ref="I79:J79"/>
    <mergeCell ref="F10:G10"/>
    <mergeCell ref="F11:G11"/>
    <mergeCell ref="F6:G6"/>
    <mergeCell ref="F7:G7"/>
    <mergeCell ref="F67:G67"/>
    <mergeCell ref="F71:G71"/>
    <mergeCell ref="F72:G72"/>
    <mergeCell ref="F73:G73"/>
    <mergeCell ref="F68:G68"/>
    <mergeCell ref="F69:G69"/>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Foglio196"/>
  <dimension ref="A1:W38"/>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332031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24</v>
      </c>
      <c r="B1" s="1637"/>
      <c r="C1" s="1637"/>
      <c r="D1" s="1637"/>
      <c r="E1" s="1637"/>
      <c r="F1" s="1637"/>
      <c r="G1" s="1637"/>
      <c r="H1" s="1637"/>
      <c r="I1" s="1637"/>
      <c r="J1" s="1637"/>
      <c r="K1" s="1637"/>
      <c r="M1" s="1637" t="s">
        <v>24</v>
      </c>
      <c r="N1" s="1637"/>
      <c r="O1" s="1637"/>
      <c r="P1" s="1637"/>
      <c r="Q1" s="1637"/>
      <c r="R1" s="1637"/>
      <c r="S1" s="1637"/>
      <c r="T1" s="1637"/>
      <c r="U1" s="1637"/>
      <c r="V1" s="1637"/>
      <c r="W1" s="1637"/>
    </row>
    <row r="2" spans="1:23" x14ac:dyDescent="0.15">
      <c r="C2" s="49" t="s">
        <v>889</v>
      </c>
      <c r="D2" s="17"/>
      <c r="E2" s="17"/>
    </row>
    <row r="3" spans="1:23" x14ac:dyDescent="0.15">
      <c r="C3" s="18" t="s">
        <v>684</v>
      </c>
      <c r="D3" s="18" t="s">
        <v>367</v>
      </c>
      <c r="E3" s="154" t="s">
        <v>2308</v>
      </c>
      <c r="F3" s="1812" t="s">
        <v>1180</v>
      </c>
      <c r="G3" s="1813"/>
      <c r="H3" s="1814"/>
      <c r="I3" s="18" t="s">
        <v>684</v>
      </c>
      <c r="J3" s="1883" t="s">
        <v>1932</v>
      </c>
      <c r="K3" s="1883"/>
      <c r="L3" s="18"/>
    </row>
    <row r="4" spans="1:23" x14ac:dyDescent="0.15">
      <c r="B4" s="16">
        <v>1</v>
      </c>
      <c r="C4" s="1041">
        <f>'6S - 6B - 2 RR'!C4</f>
        <v>1</v>
      </c>
      <c r="D4" s="1042">
        <f>'6S - 6B - 2 RR'!D4</f>
        <v>0</v>
      </c>
      <c r="E4" s="20">
        <f t="shared" ref="E4:E9" si="0">COUNTIF(C$24:C$38,$C4)+COUNTIF(I$24:I$38,$C4)+COUNTIF(O$9:O$23,$C4)+COUNTIF(U$9:U$23,$C4)</f>
        <v>5</v>
      </c>
      <c r="F4" s="1697">
        <f t="shared" ref="F4:F9" si="1">COUNTIF(E$24:E$38,$C4)+COUNTIF(K$24:K$38,$C4)+COUNTIF(Q$9:Q$23,$C4)+COUNTIF(W$9:W$23,$C4)</f>
        <v>5</v>
      </c>
      <c r="G4" s="1697"/>
      <c r="H4" s="1805"/>
      <c r="I4" s="386">
        <f>$C$4</f>
        <v>1</v>
      </c>
      <c r="J4" s="20" t="s">
        <v>1678</v>
      </c>
      <c r="K4" s="159">
        <f>'6S - 6B - 2 RR'!K4</f>
        <v>0</v>
      </c>
      <c r="M4" s="1637" t="s">
        <v>25</v>
      </c>
      <c r="N4" s="1637"/>
      <c r="O4" s="1637"/>
      <c r="P4" s="1637"/>
      <c r="Q4" s="1637"/>
      <c r="R4" s="1637"/>
      <c r="S4" s="1637"/>
      <c r="T4" s="1637"/>
      <c r="U4" s="1637"/>
      <c r="V4" s="1637"/>
      <c r="W4" s="1637"/>
    </row>
    <row r="5" spans="1:23" x14ac:dyDescent="0.15">
      <c r="B5" s="16">
        <v>2</v>
      </c>
      <c r="C5" s="1041">
        <f>'6S - 6B - 2 RR'!C5</f>
        <v>2</v>
      </c>
      <c r="D5" s="1042">
        <f>'6S - 6B - 2 RR'!D5</f>
        <v>0</v>
      </c>
      <c r="E5" s="20">
        <f t="shared" si="0"/>
        <v>5</v>
      </c>
      <c r="F5" s="1697">
        <f t="shared" si="1"/>
        <v>5</v>
      </c>
      <c r="G5" s="1697"/>
      <c r="H5" s="1805"/>
      <c r="I5" s="386">
        <f>$C$5</f>
        <v>2</v>
      </c>
      <c r="J5" s="20" t="s">
        <v>1678</v>
      </c>
      <c r="K5" s="159">
        <f>'6S - 6B - 2 RR'!K5</f>
        <v>0</v>
      </c>
    </row>
    <row r="6" spans="1:23" x14ac:dyDescent="0.15">
      <c r="B6" s="16">
        <v>3</v>
      </c>
      <c r="C6" s="1041">
        <f>'6S - 6B - 2 RR'!C6</f>
        <v>3</v>
      </c>
      <c r="D6" s="1042">
        <f>'6S - 6B - 2 RR'!D6</f>
        <v>0</v>
      </c>
      <c r="E6" s="20">
        <f t="shared" si="0"/>
        <v>5</v>
      </c>
      <c r="F6" s="1697">
        <f t="shared" si="1"/>
        <v>5</v>
      </c>
      <c r="G6" s="1697"/>
      <c r="H6" s="1805"/>
      <c r="I6" s="386">
        <f>$C$6</f>
        <v>3</v>
      </c>
      <c r="J6" s="20" t="s">
        <v>1678</v>
      </c>
      <c r="K6" s="159">
        <f>'6S - 6B - 2 RR'!K6</f>
        <v>0</v>
      </c>
      <c r="M6" s="1637" t="s">
        <v>1671</v>
      </c>
      <c r="N6" s="1637"/>
      <c r="O6" s="1637"/>
      <c r="P6" s="1637"/>
      <c r="Q6" s="1637"/>
      <c r="R6" s="1637"/>
      <c r="S6" s="1637"/>
      <c r="T6" s="1637"/>
      <c r="U6" s="1637"/>
      <c r="V6" s="1637"/>
      <c r="W6" s="1637"/>
    </row>
    <row r="7" spans="1:23" ht="14" thickBot="1" x14ac:dyDescent="0.2">
      <c r="B7" s="16">
        <v>4</v>
      </c>
      <c r="C7" s="1041">
        <f>'6S - 6B - 2 RR'!C7</f>
        <v>4</v>
      </c>
      <c r="D7" s="1042">
        <f>'6S - 6B - 2 RR'!D7</f>
        <v>0</v>
      </c>
      <c r="E7" s="20">
        <f t="shared" si="0"/>
        <v>5</v>
      </c>
      <c r="F7" s="1697">
        <f t="shared" si="1"/>
        <v>5</v>
      </c>
      <c r="G7" s="1697"/>
      <c r="H7" s="1805"/>
      <c r="I7" s="386">
        <f>$C$7</f>
        <v>4</v>
      </c>
      <c r="J7" s="20" t="s">
        <v>1678</v>
      </c>
      <c r="K7" s="159">
        <f>'6S - 6B - 2 RR'!K7</f>
        <v>0</v>
      </c>
      <c r="Q7" s="15" t="s">
        <v>307</v>
      </c>
      <c r="W7" s="15" t="s">
        <v>308</v>
      </c>
    </row>
    <row r="8" spans="1:23" x14ac:dyDescent="0.15">
      <c r="B8" s="16">
        <v>5</v>
      </c>
      <c r="C8" s="1041">
        <f>'6S - 6B - 2 RR'!C8</f>
        <v>5</v>
      </c>
      <c r="D8" s="1042">
        <f>'6S - 6B - 2 RR'!D8</f>
        <v>0</v>
      </c>
      <c r="E8" s="20">
        <f t="shared" si="0"/>
        <v>5</v>
      </c>
      <c r="F8" s="1697">
        <f t="shared" si="1"/>
        <v>5</v>
      </c>
      <c r="G8" s="1697"/>
      <c r="H8" s="1805"/>
      <c r="I8" s="386">
        <f>$C$8</f>
        <v>5</v>
      </c>
      <c r="J8" s="20" t="s">
        <v>1678</v>
      </c>
      <c r="K8" s="159">
        <f>'6S - 6B - 2 RR'!K8</f>
        <v>0</v>
      </c>
      <c r="M8" s="227" t="s">
        <v>892</v>
      </c>
      <c r="N8" s="57" t="s">
        <v>197</v>
      </c>
      <c r="O8" s="58" t="s">
        <v>865</v>
      </c>
      <c r="P8" s="281" t="s">
        <v>197</v>
      </c>
      <c r="Q8" s="30" t="s">
        <v>866</v>
      </c>
      <c r="S8" s="227" t="s">
        <v>892</v>
      </c>
      <c r="T8" s="57" t="s">
        <v>197</v>
      </c>
      <c r="U8" s="58" t="s">
        <v>865</v>
      </c>
      <c r="V8" s="281" t="s">
        <v>197</v>
      </c>
      <c r="W8" s="30" t="s">
        <v>866</v>
      </c>
    </row>
    <row r="9" spans="1:23" x14ac:dyDescent="0.15">
      <c r="B9" s="16">
        <v>6</v>
      </c>
      <c r="C9" s="1041">
        <f>'6S - 6B - 2 RR'!C9</f>
        <v>6</v>
      </c>
      <c r="D9" s="1042">
        <f>'6S - 6B - 2 RR'!D9</f>
        <v>0</v>
      </c>
      <c r="E9" s="20">
        <f t="shared" si="0"/>
        <v>5</v>
      </c>
      <c r="F9" s="1697">
        <f t="shared" si="1"/>
        <v>5</v>
      </c>
      <c r="G9" s="1697"/>
      <c r="H9" s="1805"/>
      <c r="I9" s="386">
        <f>$C$9</f>
        <v>6</v>
      </c>
      <c r="J9" s="20" t="s">
        <v>1678</v>
      </c>
      <c r="K9" s="159">
        <f>'6S - 6B - 2 RR'!K9</f>
        <v>0</v>
      </c>
      <c r="M9" s="21">
        <v>1</v>
      </c>
      <c r="N9" s="60">
        <f>$K15</f>
        <v>0</v>
      </c>
      <c r="O9" s="1170">
        <f>$C$8</f>
        <v>5</v>
      </c>
      <c r="P9" s="62">
        <f>$K14</f>
        <v>0</v>
      </c>
      <c r="Q9" s="1047">
        <f>$C$7</f>
        <v>4</v>
      </c>
      <c r="S9" s="21">
        <v>1</v>
      </c>
      <c r="T9" s="60">
        <f>$K15</f>
        <v>0</v>
      </c>
      <c r="U9" s="1170">
        <f>$C$8</f>
        <v>5</v>
      </c>
      <c r="V9" s="62">
        <f>$K13</f>
        <v>0</v>
      </c>
      <c r="W9" s="1047">
        <f>$C$6</f>
        <v>3</v>
      </c>
    </row>
    <row r="10" spans="1:23" x14ac:dyDescent="0.15">
      <c r="A10"/>
      <c r="B10"/>
      <c r="C10"/>
      <c r="D10"/>
      <c r="E10"/>
      <c r="I10" s="18" t="s">
        <v>684</v>
      </c>
      <c r="J10" s="1883" t="s">
        <v>1669</v>
      </c>
      <c r="K10" s="1883"/>
      <c r="L10" s="18"/>
      <c r="M10" s="228">
        <v>2</v>
      </c>
      <c r="N10" s="185">
        <f>$K13</f>
        <v>0</v>
      </c>
      <c r="O10" s="1170">
        <f>$C$6</f>
        <v>3</v>
      </c>
      <c r="P10" s="62">
        <f>$K11</f>
        <v>0</v>
      </c>
      <c r="Q10" s="1047">
        <f>$C$4</f>
        <v>1</v>
      </c>
      <c r="S10" s="228">
        <v>2</v>
      </c>
      <c r="T10" s="185">
        <f>$K14</f>
        <v>0</v>
      </c>
      <c r="U10" s="1170">
        <f>$C$7</f>
        <v>4</v>
      </c>
      <c r="V10" s="62">
        <f>$K12</f>
        <v>0</v>
      </c>
      <c r="W10" s="1047">
        <f>$C$5</f>
        <v>2</v>
      </c>
    </row>
    <row r="11" spans="1:23" ht="14" thickBot="1" x14ac:dyDescent="0.2">
      <c r="B11"/>
      <c r="C11"/>
      <c r="D11"/>
      <c r="E11"/>
      <c r="I11" s="386">
        <f>$C$4</f>
        <v>1</v>
      </c>
      <c r="J11" s="25" t="s">
        <v>1678</v>
      </c>
      <c r="K11" s="159">
        <f>'6S - 6B - 2 RR'!K11</f>
        <v>0</v>
      </c>
      <c r="M11" s="66">
        <v>3</v>
      </c>
      <c r="N11" s="67">
        <f>$K12</f>
        <v>0</v>
      </c>
      <c r="O11" s="1172">
        <f>$C$5</f>
        <v>2</v>
      </c>
      <c r="P11" s="71">
        <f>$K16</f>
        <v>0</v>
      </c>
      <c r="Q11" s="1064">
        <f>$C$9</f>
        <v>6</v>
      </c>
      <c r="S11" s="66">
        <v>3</v>
      </c>
      <c r="T11" s="67">
        <f>$K11</f>
        <v>0</v>
      </c>
      <c r="U11" s="1172">
        <f>$C$4</f>
        <v>1</v>
      </c>
      <c r="V11" s="71">
        <f>$K16</f>
        <v>0</v>
      </c>
      <c r="W11" s="1064">
        <f>$C$9</f>
        <v>6</v>
      </c>
    </row>
    <row r="12" spans="1:23" x14ac:dyDescent="0.15">
      <c r="I12" s="386">
        <f>$C$5</f>
        <v>2</v>
      </c>
      <c r="J12" s="25" t="s">
        <v>1678</v>
      </c>
      <c r="K12" s="159">
        <f>'6S - 6B - 2 RR'!K12</f>
        <v>0</v>
      </c>
    </row>
    <row r="13" spans="1:23" ht="14" thickBot="1" x14ac:dyDescent="0.2">
      <c r="I13" s="386">
        <f>$C$6</f>
        <v>3</v>
      </c>
      <c r="J13" s="25" t="s">
        <v>1678</v>
      </c>
      <c r="K13" s="159">
        <f>'6S - 6B - 2 RR'!K13</f>
        <v>0</v>
      </c>
      <c r="Q13" s="15" t="s">
        <v>309</v>
      </c>
      <c r="W13" s="15" t="s">
        <v>2186</v>
      </c>
    </row>
    <row r="14" spans="1:23" x14ac:dyDescent="0.15">
      <c r="I14" s="386">
        <f>$C$7</f>
        <v>4</v>
      </c>
      <c r="J14" s="25" t="s">
        <v>1678</v>
      </c>
      <c r="K14" s="159">
        <f>'6S - 6B - 2 RR'!K14</f>
        <v>0</v>
      </c>
      <c r="M14" s="227" t="s">
        <v>892</v>
      </c>
      <c r="N14" s="57" t="s">
        <v>197</v>
      </c>
      <c r="O14" s="58" t="s">
        <v>865</v>
      </c>
      <c r="P14" s="281" t="s">
        <v>197</v>
      </c>
      <c r="Q14" s="30" t="s">
        <v>866</v>
      </c>
      <c r="S14" s="227" t="s">
        <v>892</v>
      </c>
      <c r="T14" s="57" t="s">
        <v>197</v>
      </c>
      <c r="U14" s="58" t="s">
        <v>865</v>
      </c>
      <c r="V14" s="281" t="s">
        <v>197</v>
      </c>
      <c r="W14" s="30" t="s">
        <v>866</v>
      </c>
    </row>
    <row r="15" spans="1:23" x14ac:dyDescent="0.15">
      <c r="F15" s="17"/>
      <c r="I15" s="386">
        <f>$C$8</f>
        <v>5</v>
      </c>
      <c r="J15" s="25" t="s">
        <v>1678</v>
      </c>
      <c r="K15" s="159">
        <f>'6S - 6B - 2 RR'!K15</f>
        <v>0</v>
      </c>
      <c r="M15" s="21">
        <v>1</v>
      </c>
      <c r="N15" s="60">
        <f>$K13</f>
        <v>0</v>
      </c>
      <c r="O15" s="1170">
        <f>$C$6</f>
        <v>3</v>
      </c>
      <c r="P15" s="62">
        <f>$K12</f>
        <v>0</v>
      </c>
      <c r="Q15" s="1047">
        <f>$C$5</f>
        <v>2</v>
      </c>
      <c r="S15" s="21">
        <v>1</v>
      </c>
      <c r="T15" s="60">
        <f>$K16</f>
        <v>0</v>
      </c>
      <c r="U15" s="1170">
        <f>$C$9</f>
        <v>6</v>
      </c>
      <c r="V15" s="62">
        <f>$K13</f>
        <v>0</v>
      </c>
      <c r="W15" s="1047">
        <f>$C$6</f>
        <v>3</v>
      </c>
    </row>
    <row r="16" spans="1:23" x14ac:dyDescent="0.15">
      <c r="I16" s="386">
        <f>$C$9</f>
        <v>6</v>
      </c>
      <c r="J16" s="25" t="s">
        <v>1678</v>
      </c>
      <c r="K16" s="159">
        <f>'6S - 6B - 2 RR'!K16</f>
        <v>0</v>
      </c>
      <c r="M16" s="228">
        <v>2</v>
      </c>
      <c r="N16" s="185">
        <f>$K16</f>
        <v>0</v>
      </c>
      <c r="O16" s="1170">
        <f>$C$9</f>
        <v>6</v>
      </c>
      <c r="P16" s="62">
        <f>$K14</f>
        <v>0</v>
      </c>
      <c r="Q16" s="1047">
        <f>$C$7</f>
        <v>4</v>
      </c>
      <c r="S16" s="228">
        <v>2</v>
      </c>
      <c r="T16" s="185">
        <f>$K15</f>
        <v>0</v>
      </c>
      <c r="U16" s="1170">
        <f>$C$8</f>
        <v>5</v>
      </c>
      <c r="V16" s="62">
        <f>$K12</f>
        <v>0</v>
      </c>
      <c r="W16" s="1047">
        <f>$C$5</f>
        <v>2</v>
      </c>
    </row>
    <row r="17" spans="1:23" ht="14" thickBot="1" x14ac:dyDescent="0.2">
      <c r="M17" s="66">
        <v>3</v>
      </c>
      <c r="N17" s="67">
        <f>$K11</f>
        <v>0</v>
      </c>
      <c r="O17" s="1172">
        <f>$C$4</f>
        <v>1</v>
      </c>
      <c r="P17" s="71">
        <f>$K15</f>
        <v>0</v>
      </c>
      <c r="Q17" s="1064">
        <f>$C$8</f>
        <v>5</v>
      </c>
      <c r="S17" s="66">
        <v>3</v>
      </c>
      <c r="T17" s="67">
        <f>$K14</f>
        <v>0</v>
      </c>
      <c r="U17" s="1172">
        <f>$C$7</f>
        <v>4</v>
      </c>
      <c r="V17" s="71">
        <f>$K11</f>
        <v>0</v>
      </c>
      <c r="W17" s="1064">
        <f>$C$4</f>
        <v>1</v>
      </c>
    </row>
    <row r="18" spans="1:23" x14ac:dyDescent="0.15">
      <c r="A18" s="101" t="s">
        <v>363</v>
      </c>
      <c r="B18" s="383" t="s">
        <v>362</v>
      </c>
      <c r="C18" s="24" t="s">
        <v>1604</v>
      </c>
      <c r="D18" s="385" t="s">
        <v>892</v>
      </c>
      <c r="E18" s="24">
        <f>SUM(E4:E10)</f>
        <v>30</v>
      </c>
      <c r="F18" s="1806" t="s">
        <v>105</v>
      </c>
      <c r="G18" s="1807"/>
      <c r="H18" s="24" t="s">
        <v>1609</v>
      </c>
      <c r="I18" s="1811" t="s">
        <v>303</v>
      </c>
      <c r="J18" s="1811"/>
      <c r="K18" s="24" t="s">
        <v>1642</v>
      </c>
    </row>
    <row r="19" spans="1:23" ht="14" thickBot="1" x14ac:dyDescent="0.2">
      <c r="Q19" s="15" t="s">
        <v>2185</v>
      </c>
    </row>
    <row r="20" spans="1:23" x14ac:dyDescent="0.15">
      <c r="A20" s="1637" t="s">
        <v>1670</v>
      </c>
      <c r="B20" s="1744"/>
      <c r="C20" s="1744"/>
      <c r="D20" s="1744"/>
      <c r="E20" s="1744"/>
      <c r="F20" s="1744"/>
      <c r="G20" s="1744"/>
      <c r="H20" s="1744"/>
      <c r="I20" s="1744"/>
      <c r="J20" s="1744"/>
      <c r="K20" s="1744"/>
      <c r="M20" s="227" t="s">
        <v>892</v>
      </c>
      <c r="N20" s="57" t="s">
        <v>197</v>
      </c>
      <c r="O20" s="58" t="s">
        <v>865</v>
      </c>
      <c r="P20" s="281" t="s">
        <v>197</v>
      </c>
      <c r="Q20" s="30" t="s">
        <v>866</v>
      </c>
    </row>
    <row r="21" spans="1:23" x14ac:dyDescent="0.15">
      <c r="M21" s="21">
        <v>1</v>
      </c>
      <c r="N21" s="60">
        <f>$K16</f>
        <v>0</v>
      </c>
      <c r="O21" s="1170">
        <f>$C$9</f>
        <v>6</v>
      </c>
      <c r="P21" s="62">
        <f>$K15</f>
        <v>0</v>
      </c>
      <c r="Q21" s="1047">
        <f>$C$8</f>
        <v>5</v>
      </c>
    </row>
    <row r="22" spans="1:23" ht="14" thickBot="1" x14ac:dyDescent="0.2">
      <c r="E22" s="15" t="s">
        <v>307</v>
      </c>
      <c r="K22" s="15" t="s">
        <v>308</v>
      </c>
      <c r="M22" s="228">
        <v>2</v>
      </c>
      <c r="N22" s="185">
        <f>$K14</f>
        <v>0</v>
      </c>
      <c r="O22" s="1170">
        <f>$C$7</f>
        <v>4</v>
      </c>
      <c r="P22" s="62">
        <f>$K13</f>
        <v>0</v>
      </c>
      <c r="Q22" s="1047">
        <f>$C$6</f>
        <v>3</v>
      </c>
    </row>
    <row r="23" spans="1:23" ht="14" thickBot="1" x14ac:dyDescent="0.2">
      <c r="A23" s="227" t="s">
        <v>892</v>
      </c>
      <c r="B23" s="57" t="s">
        <v>197</v>
      </c>
      <c r="C23" s="58" t="s">
        <v>865</v>
      </c>
      <c r="D23" s="281" t="s">
        <v>197</v>
      </c>
      <c r="E23" s="30" t="s">
        <v>866</v>
      </c>
      <c r="G23" s="227" t="s">
        <v>892</v>
      </c>
      <c r="H23" s="57" t="s">
        <v>197</v>
      </c>
      <c r="I23" s="58" t="s">
        <v>865</v>
      </c>
      <c r="J23" s="281" t="s">
        <v>197</v>
      </c>
      <c r="K23" s="30" t="s">
        <v>866</v>
      </c>
      <c r="M23" s="66">
        <v>3</v>
      </c>
      <c r="N23" s="67">
        <f>$K12</f>
        <v>0</v>
      </c>
      <c r="O23" s="1172">
        <f>$C$5</f>
        <v>2</v>
      </c>
      <c r="P23" s="71">
        <f>$K11</f>
        <v>0</v>
      </c>
      <c r="Q23" s="1064">
        <f>$C$4</f>
        <v>1</v>
      </c>
    </row>
    <row r="24" spans="1:23" x14ac:dyDescent="0.15">
      <c r="A24" s="21">
        <v>1</v>
      </c>
      <c r="B24" s="60">
        <f>$K7</f>
        <v>0</v>
      </c>
      <c r="C24" s="1170">
        <f>$C$7</f>
        <v>4</v>
      </c>
      <c r="D24" s="62">
        <f>$K8</f>
        <v>0</v>
      </c>
      <c r="E24" s="1047">
        <f>$C$8</f>
        <v>5</v>
      </c>
      <c r="G24" s="21">
        <v>1</v>
      </c>
      <c r="H24" s="60">
        <f>$K6</f>
        <v>0</v>
      </c>
      <c r="I24" s="1170">
        <f>$C$6</f>
        <v>3</v>
      </c>
      <c r="J24" s="62">
        <f>$K8</f>
        <v>0</v>
      </c>
      <c r="K24" s="1047">
        <f>$C$8</f>
        <v>5</v>
      </c>
    </row>
    <row r="25" spans="1:23" x14ac:dyDescent="0.15">
      <c r="A25" s="228">
        <v>2</v>
      </c>
      <c r="B25" s="185">
        <f>$K4</f>
        <v>0</v>
      </c>
      <c r="C25" s="1170">
        <f>$C$4</f>
        <v>1</v>
      </c>
      <c r="D25" s="62">
        <f>$K6</f>
        <v>0</v>
      </c>
      <c r="E25" s="1047">
        <f>$C$6</f>
        <v>3</v>
      </c>
      <c r="G25" s="228">
        <v>2</v>
      </c>
      <c r="H25" s="185">
        <f>$K5</f>
        <v>0</v>
      </c>
      <c r="I25" s="1170">
        <f>$C$5</f>
        <v>2</v>
      </c>
      <c r="J25" s="62">
        <f>$K7</f>
        <v>0</v>
      </c>
      <c r="K25" s="1047">
        <f>$C$7</f>
        <v>4</v>
      </c>
    </row>
    <row r="26" spans="1:23" ht="14" thickBot="1" x14ac:dyDescent="0.2">
      <c r="A26" s="66">
        <v>3</v>
      </c>
      <c r="B26" s="67">
        <f>$K9</f>
        <v>0</v>
      </c>
      <c r="C26" s="1172">
        <f>$C$9</f>
        <v>6</v>
      </c>
      <c r="D26" s="71">
        <f>$K5</f>
        <v>0</v>
      </c>
      <c r="E26" s="1064">
        <f>$C$5</f>
        <v>2</v>
      </c>
      <c r="G26" s="66">
        <v>3</v>
      </c>
      <c r="H26" s="67">
        <f>$K9</f>
        <v>0</v>
      </c>
      <c r="I26" s="1172">
        <f>$C$9</f>
        <v>6</v>
      </c>
      <c r="J26" s="71">
        <f>$K4</f>
        <v>0</v>
      </c>
      <c r="K26" s="1064">
        <f>$C$4</f>
        <v>1</v>
      </c>
    </row>
    <row r="28" spans="1:23" ht="14" thickBot="1" x14ac:dyDescent="0.2">
      <c r="E28" s="15" t="s">
        <v>309</v>
      </c>
      <c r="K28" s="15" t="s">
        <v>2186</v>
      </c>
    </row>
    <row r="29" spans="1:23" x14ac:dyDescent="0.15">
      <c r="A29" s="227" t="s">
        <v>892</v>
      </c>
      <c r="B29" s="57" t="s">
        <v>197</v>
      </c>
      <c r="C29" s="58" t="s">
        <v>865</v>
      </c>
      <c r="D29" s="281" t="s">
        <v>197</v>
      </c>
      <c r="E29" s="30" t="s">
        <v>866</v>
      </c>
      <c r="G29" s="227" t="s">
        <v>892</v>
      </c>
      <c r="H29" s="57" t="s">
        <v>197</v>
      </c>
      <c r="I29" s="58" t="s">
        <v>865</v>
      </c>
      <c r="J29" s="281" t="s">
        <v>197</v>
      </c>
      <c r="K29" s="30" t="s">
        <v>866</v>
      </c>
    </row>
    <row r="30" spans="1:23" x14ac:dyDescent="0.15">
      <c r="A30" s="21">
        <v>1</v>
      </c>
      <c r="B30" s="60">
        <f>$K5</f>
        <v>0</v>
      </c>
      <c r="C30" s="1170">
        <f>$C$5</f>
        <v>2</v>
      </c>
      <c r="D30" s="62">
        <f>$K6</f>
        <v>0</v>
      </c>
      <c r="E30" s="1047">
        <f>$C$6</f>
        <v>3</v>
      </c>
      <c r="G30" s="21">
        <v>1</v>
      </c>
      <c r="H30" s="60">
        <f>$K6</f>
        <v>0</v>
      </c>
      <c r="I30" s="1170">
        <f>$C$6</f>
        <v>3</v>
      </c>
      <c r="J30" s="62">
        <f>$K9</f>
        <v>0</v>
      </c>
      <c r="K30" s="1047">
        <f>$C$9</f>
        <v>6</v>
      </c>
    </row>
    <row r="31" spans="1:23" x14ac:dyDescent="0.15">
      <c r="A31" s="228">
        <v>2</v>
      </c>
      <c r="B31" s="185">
        <f>$K7</f>
        <v>0</v>
      </c>
      <c r="C31" s="1170">
        <f>$C$7</f>
        <v>4</v>
      </c>
      <c r="D31" s="62">
        <f>$K9</f>
        <v>0</v>
      </c>
      <c r="E31" s="1047">
        <f>$C$9</f>
        <v>6</v>
      </c>
      <c r="G31" s="228">
        <v>2</v>
      </c>
      <c r="H31" s="185">
        <f>$K5</f>
        <v>0</v>
      </c>
      <c r="I31" s="1170">
        <f>$C$5</f>
        <v>2</v>
      </c>
      <c r="J31" s="62">
        <f>$K8</f>
        <v>0</v>
      </c>
      <c r="K31" s="1047">
        <f>$C$8</f>
        <v>5</v>
      </c>
    </row>
    <row r="32" spans="1:23" ht="14" thickBot="1" x14ac:dyDescent="0.2">
      <c r="A32" s="66">
        <v>3</v>
      </c>
      <c r="B32" s="67">
        <f>$K8</f>
        <v>0</v>
      </c>
      <c r="C32" s="1172">
        <f>$C$8</f>
        <v>5</v>
      </c>
      <c r="D32" s="71">
        <f>$K4</f>
        <v>0</v>
      </c>
      <c r="E32" s="1064">
        <f>$C$4</f>
        <v>1</v>
      </c>
      <c r="G32" s="66">
        <v>3</v>
      </c>
      <c r="H32" s="67">
        <f>$K4</f>
        <v>0</v>
      </c>
      <c r="I32" s="1172">
        <f>$C$4</f>
        <v>1</v>
      </c>
      <c r="J32" s="71">
        <f>$K7</f>
        <v>0</v>
      </c>
      <c r="K32" s="1064">
        <f>$C$7</f>
        <v>4</v>
      </c>
    </row>
    <row r="34" spans="1:5" ht="14" thickBot="1" x14ac:dyDescent="0.2">
      <c r="E34" s="15" t="s">
        <v>2185</v>
      </c>
    </row>
    <row r="35" spans="1:5" x14ac:dyDescent="0.15">
      <c r="A35" s="227" t="s">
        <v>892</v>
      </c>
      <c r="B35" s="57" t="s">
        <v>197</v>
      </c>
      <c r="C35" s="58" t="s">
        <v>865</v>
      </c>
      <c r="D35" s="281" t="s">
        <v>197</v>
      </c>
      <c r="E35" s="30" t="s">
        <v>866</v>
      </c>
    </row>
    <row r="36" spans="1:5" x14ac:dyDescent="0.15">
      <c r="A36" s="21">
        <v>1</v>
      </c>
      <c r="B36" s="60">
        <f>$K8</f>
        <v>0</v>
      </c>
      <c r="C36" s="1170">
        <f>$C$8</f>
        <v>5</v>
      </c>
      <c r="D36" s="62">
        <f>$K9</f>
        <v>0</v>
      </c>
      <c r="E36" s="1047">
        <f>$C$9</f>
        <v>6</v>
      </c>
    </row>
    <row r="37" spans="1:5" x14ac:dyDescent="0.15">
      <c r="A37" s="228">
        <v>2</v>
      </c>
      <c r="B37" s="185">
        <f>$K6</f>
        <v>0</v>
      </c>
      <c r="C37" s="1170">
        <f>$C$6</f>
        <v>3</v>
      </c>
      <c r="D37" s="62">
        <f>$K7</f>
        <v>0</v>
      </c>
      <c r="E37" s="1047">
        <f>$C$7</f>
        <v>4</v>
      </c>
    </row>
    <row r="38" spans="1:5" ht="14" thickBot="1" x14ac:dyDescent="0.2">
      <c r="A38" s="66">
        <v>3</v>
      </c>
      <c r="B38" s="67">
        <f>$K4</f>
        <v>0</v>
      </c>
      <c r="C38" s="1172">
        <f>$C$4</f>
        <v>1</v>
      </c>
      <c r="D38" s="71">
        <f>$K5</f>
        <v>0</v>
      </c>
      <c r="E38" s="1064">
        <f>$C$5</f>
        <v>2</v>
      </c>
    </row>
  </sheetData>
  <sheetProtection password="CF27" sheet="1" objects="1" scenarios="1"/>
  <mergeCells count="16">
    <mergeCell ref="M1:W1"/>
    <mergeCell ref="A1:K1"/>
    <mergeCell ref="F3:H3"/>
    <mergeCell ref="F4:H4"/>
    <mergeCell ref="F5:H5"/>
    <mergeCell ref="M6:W6"/>
    <mergeCell ref="J3:K3"/>
    <mergeCell ref="J10:K10"/>
    <mergeCell ref="M4:W4"/>
    <mergeCell ref="F18:G18"/>
    <mergeCell ref="I18:J18"/>
    <mergeCell ref="A20:K20"/>
    <mergeCell ref="F6:H6"/>
    <mergeCell ref="F7:H7"/>
    <mergeCell ref="F8:H8"/>
    <mergeCell ref="F9:H9"/>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Foglio197"/>
  <dimension ref="A3:T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0" width="4.6640625" style="15" customWidth="1"/>
    <col min="11" max="11" width="23.83203125" style="15" customWidth="1"/>
    <col min="12" max="12" width="13.1640625" style="15" customWidth="1"/>
    <col min="13" max="20" width="4.6640625" style="15" customWidth="1"/>
    <col min="21" max="16384" width="8.83203125" style="15"/>
  </cols>
  <sheetData>
    <row r="3" spans="1:18" x14ac:dyDescent="0.15">
      <c r="A3"/>
      <c r="B3"/>
      <c r="C3"/>
      <c r="D3"/>
      <c r="E3"/>
      <c r="F3"/>
      <c r="G3"/>
      <c r="H3"/>
      <c r="I3"/>
    </row>
    <row r="4" spans="1:18" x14ac:dyDescent="0.15">
      <c r="A4"/>
      <c r="B4" s="1702" t="s">
        <v>668</v>
      </c>
      <c r="C4" s="1702"/>
      <c r="D4" s="1702"/>
      <c r="E4" s="1702"/>
      <c r="F4" s="1702"/>
      <c r="G4" s="1702"/>
      <c r="H4" s="1702"/>
      <c r="L4" s="1702" t="s">
        <v>668</v>
      </c>
      <c r="M4" s="1702"/>
      <c r="N4" s="1702"/>
      <c r="O4" s="1702"/>
      <c r="P4" s="1702"/>
      <c r="Q4" s="1702"/>
      <c r="R4" s="1702"/>
    </row>
    <row r="5" spans="1:18" ht="14" thickBot="1" x14ac:dyDescent="0.2">
      <c r="A5"/>
    </row>
    <row r="6" spans="1:18" x14ac:dyDescent="0.15">
      <c r="A6"/>
      <c r="B6" s="1846"/>
      <c r="C6" s="1848"/>
      <c r="D6" s="1848"/>
      <c r="E6" s="1848"/>
      <c r="F6" s="1850"/>
      <c r="G6" s="1782" t="s">
        <v>2039</v>
      </c>
      <c r="H6" s="1782" t="s">
        <v>852</v>
      </c>
      <c r="L6" s="1846"/>
      <c r="M6" s="1848"/>
      <c r="N6" s="1848"/>
      <c r="O6" s="1848"/>
      <c r="P6" s="1850"/>
      <c r="Q6" s="1782" t="s">
        <v>2039</v>
      </c>
      <c r="R6" s="1782" t="s">
        <v>852</v>
      </c>
    </row>
    <row r="7" spans="1:18" x14ac:dyDescent="0.15">
      <c r="A7"/>
      <c r="B7" s="1847"/>
      <c r="C7" s="1849"/>
      <c r="D7" s="1849"/>
      <c r="E7" s="1849"/>
      <c r="F7" s="1851"/>
      <c r="G7" s="1783"/>
      <c r="H7" s="1783"/>
      <c r="L7" s="1847"/>
      <c r="M7" s="1849"/>
      <c r="N7" s="1849"/>
      <c r="O7" s="1849"/>
      <c r="P7" s="1851"/>
      <c r="Q7" s="1783"/>
      <c r="R7" s="1783"/>
    </row>
    <row r="8" spans="1:18" x14ac:dyDescent="0.15">
      <c r="A8"/>
      <c r="B8" s="1847"/>
      <c r="C8" s="1849"/>
      <c r="D8" s="1849"/>
      <c r="E8" s="1849"/>
      <c r="F8" s="1851"/>
      <c r="G8" s="1783"/>
      <c r="H8" s="1783"/>
      <c r="L8" s="1847"/>
      <c r="M8" s="1849"/>
      <c r="N8" s="1849"/>
      <c r="O8" s="1849"/>
      <c r="P8" s="1851"/>
      <c r="Q8" s="1783"/>
      <c r="R8" s="1783"/>
    </row>
    <row r="9" spans="1:18" x14ac:dyDescent="0.15">
      <c r="A9"/>
      <c r="B9" s="1847"/>
      <c r="C9" s="1849"/>
      <c r="D9" s="1849"/>
      <c r="E9" s="1849"/>
      <c r="F9" s="1851"/>
      <c r="G9" s="1783"/>
      <c r="H9" s="1783"/>
      <c r="L9" s="1847"/>
      <c r="M9" s="1849"/>
      <c r="N9" s="1849"/>
      <c r="O9" s="1849"/>
      <c r="P9" s="1851"/>
      <c r="Q9" s="1783"/>
      <c r="R9" s="1783"/>
    </row>
    <row r="10" spans="1:18" x14ac:dyDescent="0.15">
      <c r="A10"/>
      <c r="B10" s="1847"/>
      <c r="C10" s="1849"/>
      <c r="D10" s="1849"/>
      <c r="E10" s="1849"/>
      <c r="F10" s="1851"/>
      <c r="G10" s="1783"/>
      <c r="H10" s="1783"/>
      <c r="L10" s="1847"/>
      <c r="M10" s="1849"/>
      <c r="N10" s="1849"/>
      <c r="O10" s="1849"/>
      <c r="P10" s="1851"/>
      <c r="Q10" s="1783"/>
      <c r="R10" s="1783"/>
    </row>
    <row r="11" spans="1:18" ht="23.25" customHeight="1" x14ac:dyDescent="0.15">
      <c r="A11"/>
      <c r="B11" s="430"/>
      <c r="C11" s="711"/>
      <c r="D11" s="99"/>
      <c r="E11" s="99"/>
      <c r="F11" s="712"/>
      <c r="G11" s="726"/>
      <c r="H11" s="728"/>
      <c r="L11" s="430"/>
      <c r="M11" s="711"/>
      <c r="N11" s="99"/>
      <c r="O11" s="99"/>
      <c r="P11" s="712"/>
      <c r="Q11" s="726"/>
      <c r="R11" s="728"/>
    </row>
    <row r="12" spans="1:18" ht="23.25" customHeight="1" x14ac:dyDescent="0.15">
      <c r="A12"/>
      <c r="B12" s="430"/>
      <c r="C12" s="99"/>
      <c r="D12" s="711"/>
      <c r="E12" s="99"/>
      <c r="F12" s="712"/>
      <c r="G12" s="726"/>
      <c r="H12" s="728"/>
      <c r="L12" s="430"/>
      <c r="M12" s="99"/>
      <c r="N12" s="711"/>
      <c r="O12" s="99"/>
      <c r="P12" s="712"/>
      <c r="Q12" s="726"/>
      <c r="R12" s="728"/>
    </row>
    <row r="13" spans="1:18" ht="23.25" customHeight="1" x14ac:dyDescent="0.15">
      <c r="A13"/>
      <c r="B13" s="430"/>
      <c r="C13" s="99"/>
      <c r="D13" s="99"/>
      <c r="E13" s="711"/>
      <c r="F13" s="712"/>
      <c r="G13" s="726"/>
      <c r="H13" s="728"/>
      <c r="L13" s="430"/>
      <c r="M13" s="99"/>
      <c r="N13" s="99"/>
      <c r="O13" s="711"/>
      <c r="P13" s="712"/>
      <c r="Q13" s="726"/>
      <c r="R13" s="728"/>
    </row>
    <row r="14" spans="1:18" ht="23.25" customHeight="1" thickBot="1" x14ac:dyDescent="0.2">
      <c r="A14"/>
      <c r="B14" s="431"/>
      <c r="C14" s="103"/>
      <c r="D14" s="103"/>
      <c r="E14" s="103"/>
      <c r="F14" s="727"/>
      <c r="G14" s="714"/>
      <c r="H14" s="729"/>
      <c r="L14" s="431"/>
      <c r="M14" s="103"/>
      <c r="N14" s="103"/>
      <c r="O14" s="103"/>
      <c r="P14" s="727"/>
      <c r="Q14" s="714"/>
      <c r="R14" s="729"/>
    </row>
    <row r="15" spans="1:18" x14ac:dyDescent="0.15">
      <c r="A15"/>
    </row>
    <row r="16" spans="1:18" x14ac:dyDescent="0.15">
      <c r="A16"/>
    </row>
    <row r="17" spans="1:20" x14ac:dyDescent="0.15">
      <c r="A17"/>
    </row>
    <row r="18" spans="1:20" x14ac:dyDescent="0.15">
      <c r="A18"/>
      <c r="B18" s="1702" t="s">
        <v>1820</v>
      </c>
      <c r="C18" s="1702"/>
      <c r="D18" s="1702"/>
      <c r="E18" s="1702"/>
      <c r="F18" s="1702"/>
      <c r="G18" s="1702"/>
      <c r="H18" s="1702"/>
      <c r="I18" s="1702"/>
      <c r="J18" s="1702"/>
      <c r="K18" s="171"/>
      <c r="L18" s="1702" t="s">
        <v>1821</v>
      </c>
      <c r="M18" s="1702"/>
      <c r="N18" s="1702"/>
      <c r="O18" s="1702"/>
      <c r="P18" s="1702"/>
      <c r="Q18" s="1702"/>
      <c r="R18" s="1702"/>
      <c r="S18" s="1702"/>
      <c r="T18" s="1702"/>
    </row>
    <row r="19" spans="1:20" ht="14" thickBot="1" x14ac:dyDescent="0.2">
      <c r="A19"/>
    </row>
    <row r="20" spans="1:20" ht="12.75" customHeight="1" x14ac:dyDescent="0.15">
      <c r="A20"/>
      <c r="B20" s="1846"/>
      <c r="C20" s="1848">
        <f>'6S - 6B - 2 RR'!C4</f>
        <v>1</v>
      </c>
      <c r="D20" s="1848">
        <f>'6S - 6B - 2 RR'!C5</f>
        <v>2</v>
      </c>
      <c r="E20" s="1848">
        <f>'6S - 6B - 2 RR'!C6</f>
        <v>3</v>
      </c>
      <c r="F20" s="1848">
        <f>'6S - 6B - 2 RR'!C7</f>
        <v>4</v>
      </c>
      <c r="G20" s="1848">
        <f>'6S - 6B - 2 RR'!C8</f>
        <v>5</v>
      </c>
      <c r="H20" s="1848">
        <f>'6S - 6B - 2 RR'!C9</f>
        <v>6</v>
      </c>
      <c r="I20" s="1782" t="s">
        <v>2039</v>
      </c>
      <c r="J20" s="1782" t="s">
        <v>852</v>
      </c>
      <c r="K20"/>
      <c r="L20" s="1846"/>
      <c r="M20" s="1848">
        <f>B25</f>
        <v>1</v>
      </c>
      <c r="N20" s="1848">
        <f>D20</f>
        <v>2</v>
      </c>
      <c r="O20" s="1848">
        <f>E20</f>
        <v>3</v>
      </c>
      <c r="P20" s="1848">
        <f>F20</f>
        <v>4</v>
      </c>
      <c r="Q20" s="1848">
        <f>G20</f>
        <v>5</v>
      </c>
      <c r="R20" s="1848">
        <f>H20</f>
        <v>6</v>
      </c>
      <c r="S20" s="1782" t="s">
        <v>2039</v>
      </c>
      <c r="T20" s="1782" t="s">
        <v>852</v>
      </c>
    </row>
    <row r="21" spans="1:20" x14ac:dyDescent="0.15">
      <c r="A21"/>
      <c r="B21" s="1847"/>
      <c r="C21" s="1849"/>
      <c r="D21" s="1849"/>
      <c r="E21" s="1849"/>
      <c r="F21" s="1849"/>
      <c r="G21" s="1849"/>
      <c r="H21" s="1849"/>
      <c r="I21" s="1783"/>
      <c r="J21" s="1783"/>
      <c r="K21"/>
      <c r="L21" s="1847"/>
      <c r="M21" s="1849"/>
      <c r="N21" s="1849"/>
      <c r="O21" s="1849"/>
      <c r="P21" s="1849"/>
      <c r="Q21" s="1849"/>
      <c r="R21" s="1849"/>
      <c r="S21" s="1783"/>
      <c r="T21" s="1783"/>
    </row>
    <row r="22" spans="1:20" x14ac:dyDescent="0.15">
      <c r="A22"/>
      <c r="B22" s="1847"/>
      <c r="C22" s="1849"/>
      <c r="D22" s="1849"/>
      <c r="E22" s="1849"/>
      <c r="F22" s="1849"/>
      <c r="G22" s="1849"/>
      <c r="H22" s="1849"/>
      <c r="I22" s="1783"/>
      <c r="J22" s="1783"/>
      <c r="K22"/>
      <c r="L22" s="1847"/>
      <c r="M22" s="1849"/>
      <c r="N22" s="1849"/>
      <c r="O22" s="1849"/>
      <c r="P22" s="1849"/>
      <c r="Q22" s="1849"/>
      <c r="R22" s="1849"/>
      <c r="S22" s="1783"/>
      <c r="T22" s="1783"/>
    </row>
    <row r="23" spans="1:20" x14ac:dyDescent="0.15">
      <c r="A23"/>
      <c r="B23" s="1847"/>
      <c r="C23" s="1849"/>
      <c r="D23" s="1849"/>
      <c r="E23" s="1849"/>
      <c r="F23" s="1849"/>
      <c r="G23" s="1849"/>
      <c r="H23" s="1849"/>
      <c r="I23" s="1783"/>
      <c r="J23" s="1783"/>
      <c r="K23"/>
      <c r="L23" s="1847"/>
      <c r="M23" s="1849"/>
      <c r="N23" s="1849"/>
      <c r="O23" s="1849"/>
      <c r="P23" s="1849"/>
      <c r="Q23" s="1849"/>
      <c r="R23" s="1849"/>
      <c r="S23" s="1783"/>
      <c r="T23" s="1783"/>
    </row>
    <row r="24" spans="1:20" x14ac:dyDescent="0.15">
      <c r="A24"/>
      <c r="B24" s="1847"/>
      <c r="C24" s="1849"/>
      <c r="D24" s="1849"/>
      <c r="E24" s="1849"/>
      <c r="F24" s="1849"/>
      <c r="G24" s="1849"/>
      <c r="H24" s="1849"/>
      <c r="I24" s="1783"/>
      <c r="J24" s="1783"/>
      <c r="K24"/>
      <c r="L24" s="1847"/>
      <c r="M24" s="1849"/>
      <c r="N24" s="1849"/>
      <c r="O24" s="1849"/>
      <c r="P24" s="1849"/>
      <c r="Q24" s="1849"/>
      <c r="R24" s="1849"/>
      <c r="S24" s="1783"/>
      <c r="T24" s="1783"/>
    </row>
    <row r="25" spans="1:20" ht="23.25" customHeight="1" x14ac:dyDescent="0.15">
      <c r="A25"/>
      <c r="B25" s="430">
        <f>'6S - 6B - 2 RR'!C4</f>
        <v>1</v>
      </c>
      <c r="C25" s="711"/>
      <c r="D25" s="99"/>
      <c r="E25" s="99"/>
      <c r="F25" s="99"/>
      <c r="G25" s="99"/>
      <c r="H25" s="99"/>
      <c r="I25" s="726"/>
      <c r="J25" s="726"/>
      <c r="K25"/>
      <c r="L25" s="430">
        <f>'6S - 6B - 2 RR'!C4</f>
        <v>1</v>
      </c>
      <c r="M25" s="711"/>
      <c r="N25" s="99"/>
      <c r="O25" s="99"/>
      <c r="P25" s="99"/>
      <c r="Q25" s="99"/>
      <c r="R25" s="99"/>
      <c r="S25" s="726"/>
      <c r="T25" s="726"/>
    </row>
    <row r="26" spans="1:20" ht="23.25" customHeight="1" x14ac:dyDescent="0.15">
      <c r="A26"/>
      <c r="B26" s="430">
        <f>'6S - 6B - 2 RR'!C5</f>
        <v>2</v>
      </c>
      <c r="C26" s="99"/>
      <c r="D26" s="711"/>
      <c r="E26" s="99"/>
      <c r="F26" s="99"/>
      <c r="G26" s="99"/>
      <c r="H26" s="99"/>
      <c r="I26" s="726"/>
      <c r="J26" s="726"/>
      <c r="K26"/>
      <c r="L26" s="430">
        <f>'6S - 6B - 2 RR'!C5</f>
        <v>2</v>
      </c>
      <c r="M26" s="99"/>
      <c r="N26" s="711"/>
      <c r="O26" s="99"/>
      <c r="P26" s="99"/>
      <c r="Q26" s="99"/>
      <c r="R26" s="99"/>
      <c r="S26" s="726"/>
      <c r="T26" s="726"/>
    </row>
    <row r="27" spans="1:20" ht="23.25" customHeight="1" x14ac:dyDescent="0.15">
      <c r="A27"/>
      <c r="B27" s="430">
        <f>'6S - 6B - 2 RR'!C6</f>
        <v>3</v>
      </c>
      <c r="C27" s="99"/>
      <c r="D27" s="99"/>
      <c r="E27" s="711"/>
      <c r="F27" s="99"/>
      <c r="G27" s="99"/>
      <c r="H27" s="99"/>
      <c r="I27" s="726"/>
      <c r="J27" s="726"/>
      <c r="K27"/>
      <c r="L27" s="430">
        <f>'6S - 6B - 2 RR'!C6</f>
        <v>3</v>
      </c>
      <c r="M27" s="99"/>
      <c r="N27" s="99"/>
      <c r="O27" s="711"/>
      <c r="P27" s="99"/>
      <c r="Q27" s="99"/>
      <c r="R27" s="99"/>
      <c r="S27" s="726"/>
      <c r="T27" s="726"/>
    </row>
    <row r="28" spans="1:20" ht="23.25" customHeight="1" x14ac:dyDescent="0.15">
      <c r="A28"/>
      <c r="B28" s="430">
        <f>'6S - 6B - 2 RR'!C7</f>
        <v>4</v>
      </c>
      <c r="C28" s="99"/>
      <c r="D28" s="99"/>
      <c r="E28" s="99"/>
      <c r="F28" s="711"/>
      <c r="G28" s="99"/>
      <c r="H28" s="99"/>
      <c r="I28" s="726"/>
      <c r="J28" s="726"/>
      <c r="K28"/>
      <c r="L28" s="430">
        <f>'6S - 6B - 2 RR'!C7</f>
        <v>4</v>
      </c>
      <c r="M28" s="99"/>
      <c r="N28" s="99"/>
      <c r="O28" s="99"/>
      <c r="P28" s="711"/>
      <c r="Q28" s="99"/>
      <c r="R28" s="99"/>
      <c r="S28" s="726"/>
      <c r="T28" s="726"/>
    </row>
    <row r="29" spans="1:20" ht="23.25" customHeight="1" x14ac:dyDescent="0.15">
      <c r="A29"/>
      <c r="B29" s="430">
        <f>'6S - 6B - 2 RR'!C8</f>
        <v>5</v>
      </c>
      <c r="C29" s="99"/>
      <c r="D29" s="99"/>
      <c r="E29" s="99"/>
      <c r="F29" s="99"/>
      <c r="G29" s="711"/>
      <c r="H29" s="99"/>
      <c r="I29" s="726"/>
      <c r="J29" s="726"/>
      <c r="K29"/>
      <c r="L29" s="430">
        <f>'6S - 6B - 2 RR'!C8</f>
        <v>5</v>
      </c>
      <c r="M29" s="99"/>
      <c r="N29" s="99"/>
      <c r="O29" s="99"/>
      <c r="P29" s="99"/>
      <c r="Q29" s="711"/>
      <c r="R29" s="99"/>
      <c r="S29" s="726"/>
      <c r="T29" s="726"/>
    </row>
    <row r="30" spans="1:20" ht="23.25" customHeight="1" thickBot="1" x14ac:dyDescent="0.2">
      <c r="A30"/>
      <c r="B30" s="431">
        <f>'6S - 6B - 2 RR'!C9</f>
        <v>6</v>
      </c>
      <c r="C30" s="103"/>
      <c r="D30" s="103"/>
      <c r="E30" s="103"/>
      <c r="F30" s="103"/>
      <c r="G30" s="103"/>
      <c r="H30" s="757"/>
      <c r="I30" s="714"/>
      <c r="J30" s="714"/>
      <c r="K30"/>
      <c r="L30" s="431">
        <f>'6S - 6B - 2 RR'!C9</f>
        <v>6</v>
      </c>
      <c r="M30" s="103"/>
      <c r="N30" s="103"/>
      <c r="O30" s="103"/>
      <c r="P30" s="103"/>
      <c r="Q30" s="103"/>
      <c r="R30" s="757"/>
      <c r="S30" s="714"/>
      <c r="T30" s="714"/>
    </row>
    <row r="31" spans="1:20" x14ac:dyDescent="0.15">
      <c r="A31"/>
    </row>
    <row r="32" spans="1:20" x14ac:dyDescent="0.15">
      <c r="A32"/>
    </row>
    <row r="33" spans="1:20" x14ac:dyDescent="0.15">
      <c r="A33"/>
      <c r="B33"/>
      <c r="C33"/>
      <c r="D33"/>
      <c r="E33"/>
      <c r="F33"/>
      <c r="G33"/>
      <c r="H33"/>
      <c r="I33"/>
      <c r="J33"/>
      <c r="K33"/>
      <c r="L33"/>
      <c r="M33"/>
      <c r="N33"/>
      <c r="O33"/>
      <c r="P33"/>
      <c r="Q33"/>
      <c r="R33"/>
      <c r="S33"/>
      <c r="T33"/>
    </row>
    <row r="34" spans="1:20" x14ac:dyDescent="0.15">
      <c r="A34"/>
      <c r="B34"/>
      <c r="C34"/>
      <c r="D34"/>
      <c r="E34"/>
      <c r="F34"/>
      <c r="G34"/>
      <c r="H34"/>
      <c r="I34"/>
      <c r="J34"/>
      <c r="K34"/>
      <c r="L34"/>
      <c r="M34"/>
      <c r="N34"/>
      <c r="O34"/>
      <c r="P34"/>
      <c r="Q34"/>
      <c r="R34"/>
      <c r="S34"/>
      <c r="T34"/>
    </row>
    <row r="35" spans="1:20" x14ac:dyDescent="0.15">
      <c r="A35"/>
      <c r="B35"/>
      <c r="C35"/>
      <c r="D35"/>
      <c r="E35"/>
      <c r="F35"/>
      <c r="G35"/>
      <c r="H35"/>
      <c r="I35"/>
      <c r="J35"/>
      <c r="K35"/>
      <c r="L35"/>
      <c r="M35"/>
      <c r="N35"/>
      <c r="O35"/>
      <c r="P35"/>
      <c r="Q35"/>
      <c r="R35"/>
      <c r="S35"/>
      <c r="T35"/>
    </row>
    <row r="36" spans="1:20" x14ac:dyDescent="0.15">
      <c r="B36"/>
      <c r="C36"/>
      <c r="D36"/>
      <c r="E36"/>
      <c r="F36"/>
      <c r="G36"/>
      <c r="H36"/>
      <c r="I36"/>
      <c r="J36"/>
      <c r="K36"/>
      <c r="L36"/>
      <c r="M36"/>
      <c r="N36"/>
      <c r="O36"/>
      <c r="P36"/>
      <c r="Q36"/>
      <c r="R36"/>
      <c r="S36"/>
      <c r="T36"/>
    </row>
    <row r="37" spans="1:20" x14ac:dyDescent="0.15">
      <c r="B37"/>
      <c r="C37"/>
      <c r="D37"/>
      <c r="E37"/>
      <c r="F37"/>
      <c r="G37"/>
      <c r="H37"/>
      <c r="I37"/>
      <c r="J37"/>
      <c r="K37"/>
      <c r="L37"/>
      <c r="M37"/>
      <c r="N37"/>
      <c r="O37"/>
      <c r="P37"/>
      <c r="Q37"/>
      <c r="R37"/>
      <c r="S37"/>
      <c r="T37"/>
    </row>
  </sheetData>
  <sheetProtection password="CF27" sheet="1" objects="1" scenarios="1"/>
  <mergeCells count="36">
    <mergeCell ref="T20:T24"/>
    <mergeCell ref="N20:N24"/>
    <mergeCell ref="O20:O24"/>
    <mergeCell ref="P20:P24"/>
    <mergeCell ref="Q20:Q24"/>
    <mergeCell ref="R20:R24"/>
    <mergeCell ref="B20:B24"/>
    <mergeCell ref="C20:C24"/>
    <mergeCell ref="D20:D24"/>
    <mergeCell ref="E20:E24"/>
    <mergeCell ref="S20:S24"/>
    <mergeCell ref="F20:F24"/>
    <mergeCell ref="G20:G24"/>
    <mergeCell ref="H20:H24"/>
    <mergeCell ref="I20:I24"/>
    <mergeCell ref="J20:J24"/>
    <mergeCell ref="L20:L24"/>
    <mergeCell ref="M20:M24"/>
    <mergeCell ref="B18:J18"/>
    <mergeCell ref="L18:T18"/>
    <mergeCell ref="M6:M10"/>
    <mergeCell ref="N6:N10"/>
    <mergeCell ref="O6:O10"/>
    <mergeCell ref="P6:P10"/>
    <mergeCell ref="B4:H4"/>
    <mergeCell ref="L4:R4"/>
    <mergeCell ref="B6:B10"/>
    <mergeCell ref="C6:C10"/>
    <mergeCell ref="D6:D10"/>
    <mergeCell ref="E6:E10"/>
    <mergeCell ref="Q6:Q10"/>
    <mergeCell ref="R6:R10"/>
    <mergeCell ref="F6:F10"/>
    <mergeCell ref="G6:G10"/>
    <mergeCell ref="H6:H10"/>
    <mergeCell ref="L6:L10"/>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Foglio198"/>
  <dimension ref="A1:K117"/>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1589</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865</v>
      </c>
      <c r="F3" s="1758" t="s">
        <v>1180</v>
      </c>
      <c r="G3" s="1759"/>
      <c r="I3" s="18" t="s">
        <v>684</v>
      </c>
      <c r="J3" s="18"/>
      <c r="K3" s="18" t="s">
        <v>1934</v>
      </c>
    </row>
    <row r="4" spans="1:11" x14ac:dyDescent="0.15">
      <c r="B4" s="16">
        <v>1</v>
      </c>
      <c r="C4" s="98">
        <v>1</v>
      </c>
      <c r="D4" s="14"/>
      <c r="E4" s="20">
        <f t="shared" ref="E4:E9" si="0">COUNTIF(C$31:C$45,$C4)+COUNTIF(I$31:I$39,$C4)</f>
        <v>2</v>
      </c>
      <c r="F4" s="1697">
        <f t="shared" ref="F4:F9" si="1">COUNTIF(E$31:E$45,$C4)+COUNTIF(K$31:K$39,$C4)</f>
        <v>3</v>
      </c>
      <c r="G4" s="1753"/>
      <c r="I4" s="45">
        <f>$C$4</f>
        <v>1</v>
      </c>
      <c r="J4" s="20" t="s">
        <v>1678</v>
      </c>
      <c r="K4" s="14"/>
    </row>
    <row r="5" spans="1:11" x14ac:dyDescent="0.15">
      <c r="B5" s="16">
        <v>2</v>
      </c>
      <c r="C5" s="98">
        <v>2</v>
      </c>
      <c r="D5" s="14"/>
      <c r="E5" s="20">
        <f t="shared" si="0"/>
        <v>2</v>
      </c>
      <c r="F5" s="1697">
        <f t="shared" si="1"/>
        <v>3</v>
      </c>
      <c r="G5" s="1753"/>
      <c r="I5" s="45">
        <f>$C$5</f>
        <v>2</v>
      </c>
      <c r="J5" s="20" t="s">
        <v>1678</v>
      </c>
      <c r="K5" s="14"/>
    </row>
    <row r="6" spans="1:11" x14ac:dyDescent="0.15">
      <c r="B6" s="16">
        <v>3</v>
      </c>
      <c r="C6" s="98">
        <v>3</v>
      </c>
      <c r="D6" s="14"/>
      <c r="E6" s="20">
        <f t="shared" si="0"/>
        <v>2</v>
      </c>
      <c r="F6" s="1697">
        <f t="shared" si="1"/>
        <v>3</v>
      </c>
      <c r="G6" s="1753"/>
      <c r="I6" s="45">
        <f>$C$6</f>
        <v>3</v>
      </c>
      <c r="J6" s="20" t="s">
        <v>1678</v>
      </c>
      <c r="K6" s="14"/>
    </row>
    <row r="7" spans="1:11" x14ac:dyDescent="0.15">
      <c r="B7" s="16">
        <v>4</v>
      </c>
      <c r="C7" s="98">
        <v>4</v>
      </c>
      <c r="D7" s="14"/>
      <c r="E7" s="20">
        <f t="shared" si="0"/>
        <v>3</v>
      </c>
      <c r="F7" s="1697">
        <f t="shared" si="1"/>
        <v>2</v>
      </c>
      <c r="G7" s="1753"/>
      <c r="I7" s="45">
        <f>$C$7</f>
        <v>4</v>
      </c>
      <c r="J7" s="20" t="s">
        <v>1678</v>
      </c>
      <c r="K7" s="14"/>
    </row>
    <row r="8" spans="1:11" x14ac:dyDescent="0.15">
      <c r="B8" s="16">
        <v>5</v>
      </c>
      <c r="C8" s="98">
        <v>5</v>
      </c>
      <c r="D8" s="14"/>
      <c r="E8" s="20">
        <f t="shared" si="0"/>
        <v>3</v>
      </c>
      <c r="F8" s="1697">
        <f t="shared" si="1"/>
        <v>2</v>
      </c>
      <c r="G8" s="1753"/>
      <c r="I8" s="45">
        <f>$C$8</f>
        <v>5</v>
      </c>
      <c r="J8" s="20" t="s">
        <v>1678</v>
      </c>
      <c r="K8" s="14"/>
    </row>
    <row r="9" spans="1:11" x14ac:dyDescent="0.15">
      <c r="B9" s="16">
        <v>6</v>
      </c>
      <c r="C9" s="418">
        <v>6</v>
      </c>
      <c r="D9" s="14"/>
      <c r="E9" s="20">
        <f t="shared" si="0"/>
        <v>3</v>
      </c>
      <c r="F9" s="1697">
        <f t="shared" si="1"/>
        <v>2</v>
      </c>
      <c r="G9" s="1753"/>
      <c r="I9" s="46">
        <f>$C$9</f>
        <v>6</v>
      </c>
      <c r="J9" s="20" t="s">
        <v>1678</v>
      </c>
      <c r="K9" s="417"/>
    </row>
    <row r="10" spans="1:11" x14ac:dyDescent="0.15">
      <c r="A10" s="15" t="s">
        <v>363</v>
      </c>
      <c r="B10" s="383" t="s">
        <v>362</v>
      </c>
      <c r="C10" s="24" t="s">
        <v>1601</v>
      </c>
      <c r="D10" s="383" t="s">
        <v>892</v>
      </c>
      <c r="E10" s="24">
        <f>SUM(E4:E9)</f>
        <v>15</v>
      </c>
      <c r="F10" s="1754" t="s">
        <v>301</v>
      </c>
      <c r="G10" s="1754"/>
      <c r="H10" s="24" t="s">
        <v>1609</v>
      </c>
      <c r="I10" s="1755" t="s">
        <v>303</v>
      </c>
      <c r="J10" s="1755"/>
      <c r="K10" s="24" t="s">
        <v>1641</v>
      </c>
    </row>
    <row r="11" spans="1:11" x14ac:dyDescent="0.15">
      <c r="B11" s="840"/>
      <c r="C11" s="20"/>
      <c r="D11" s="840"/>
      <c r="E11" s="20"/>
      <c r="F11" s="20"/>
      <c r="G11" s="20"/>
      <c r="H11" s="20"/>
      <c r="I11" s="243"/>
      <c r="J11" s="243"/>
      <c r="K11" s="20"/>
    </row>
    <row r="12" spans="1:11" x14ac:dyDescent="0.15">
      <c r="B12" s="840"/>
      <c r="C12" s="20"/>
      <c r="D12" s="840"/>
      <c r="E12" s="20"/>
      <c r="F12" s="20"/>
      <c r="G12" s="20"/>
      <c r="H12" s="20"/>
      <c r="I12" s="243"/>
      <c r="J12" s="243"/>
      <c r="K12" s="20"/>
    </row>
    <row r="13" spans="1:11" x14ac:dyDescent="0.15">
      <c r="B13" s="840"/>
      <c r="C13" s="20"/>
      <c r="D13" s="840"/>
      <c r="E13" s="20"/>
      <c r="F13" s="20"/>
      <c r="G13" s="20"/>
      <c r="H13" s="20"/>
      <c r="I13" s="243"/>
      <c r="J13" s="243"/>
      <c r="K13" s="20"/>
    </row>
    <row r="14" spans="1:11" x14ac:dyDescent="0.15">
      <c r="B14" s="840"/>
      <c r="C14" s="20"/>
      <c r="D14" s="840"/>
      <c r="E14" s="20"/>
      <c r="F14" s="20"/>
      <c r="G14" s="20"/>
      <c r="H14" s="20"/>
      <c r="I14" s="243"/>
      <c r="J14" s="243"/>
      <c r="K14" s="20"/>
    </row>
    <row r="16" spans="1:11" x14ac:dyDescent="0.15">
      <c r="E16" s="17"/>
      <c r="H16" s="1747" t="s">
        <v>1368</v>
      </c>
      <c r="I16" s="1748"/>
      <c r="J16" s="1747" t="s">
        <v>496</v>
      </c>
      <c r="K16" s="1748"/>
    </row>
    <row r="17" spans="1:11" x14ac:dyDescent="0.15">
      <c r="H17" s="24">
        <v>1</v>
      </c>
      <c r="I17" s="45">
        <f>C4</f>
        <v>1</v>
      </c>
      <c r="J17" s="24">
        <v>2</v>
      </c>
      <c r="K17" s="45">
        <f>C5</f>
        <v>2</v>
      </c>
    </row>
    <row r="18" spans="1:11" x14ac:dyDescent="0.15">
      <c r="H18" s="24">
        <v>4</v>
      </c>
      <c r="I18" s="45">
        <f>C7</f>
        <v>4</v>
      </c>
      <c r="J18" s="24">
        <v>3</v>
      </c>
      <c r="K18" s="45">
        <f>C6</f>
        <v>3</v>
      </c>
    </row>
    <row r="19" spans="1:11" x14ac:dyDescent="0.15">
      <c r="H19" s="24">
        <v>5</v>
      </c>
      <c r="I19" s="45">
        <f>C8</f>
        <v>5</v>
      </c>
      <c r="J19" s="24">
        <v>6</v>
      </c>
      <c r="K19" s="45">
        <f>C9</f>
        <v>6</v>
      </c>
    </row>
    <row r="20" spans="1:11" x14ac:dyDescent="0.15">
      <c r="H20" s="20"/>
      <c r="I20" s="19"/>
      <c r="J20" s="20"/>
      <c r="K20" s="19"/>
    </row>
    <row r="21" spans="1:11" x14ac:dyDescent="0.15">
      <c r="A21" s="2027" t="s">
        <v>594</v>
      </c>
      <c r="B21" s="2027"/>
      <c r="C21" s="2027"/>
      <c r="D21" s="2027"/>
      <c r="E21" s="2027"/>
      <c r="F21" s="2027"/>
      <c r="G21" s="2027"/>
      <c r="H21" s="2027"/>
      <c r="I21" s="2027"/>
      <c r="J21" s="2027"/>
      <c r="K21" s="2027"/>
    </row>
    <row r="22" spans="1:11" x14ac:dyDescent="0.15">
      <c r="A22" s="1972" t="s">
        <v>595</v>
      </c>
      <c r="B22" s="1972"/>
      <c r="C22" s="1972"/>
      <c r="D22" s="1972"/>
      <c r="E22" s="1972"/>
      <c r="F22" s="1972"/>
      <c r="G22" s="1972"/>
      <c r="H22" s="1972"/>
      <c r="I22" s="1972"/>
      <c r="J22" s="1972"/>
      <c r="K22" s="1972"/>
    </row>
    <row r="23" spans="1:11" x14ac:dyDescent="0.15">
      <c r="A23" s="1972"/>
      <c r="B23" s="1972"/>
      <c r="C23" s="1972"/>
      <c r="D23" s="1972"/>
      <c r="E23" s="1972"/>
      <c r="F23" s="1972"/>
      <c r="G23" s="1972"/>
      <c r="H23" s="1972"/>
      <c r="I23" s="1972"/>
      <c r="J23" s="1972"/>
      <c r="K23" s="1972"/>
    </row>
    <row r="24" spans="1:11" x14ac:dyDescent="0.15">
      <c r="A24" s="16"/>
      <c r="B24" s="16"/>
      <c r="C24" s="16"/>
      <c r="D24" s="16"/>
      <c r="E24" s="16"/>
      <c r="F24" s="16"/>
      <c r="G24" s="16"/>
      <c r="H24" s="16"/>
      <c r="I24" s="16"/>
      <c r="J24" s="16"/>
      <c r="K24" s="16"/>
    </row>
    <row r="25" spans="1:11" x14ac:dyDescent="0.15">
      <c r="A25" s="16"/>
      <c r="B25" s="16"/>
      <c r="C25" s="16"/>
      <c r="D25" s="16"/>
      <c r="E25" s="16"/>
      <c r="F25" s="16"/>
      <c r="G25" s="16"/>
      <c r="H25" s="16"/>
      <c r="I25" s="16"/>
      <c r="J25" s="16"/>
      <c r="K25" s="16"/>
    </row>
    <row r="26" spans="1:11" x14ac:dyDescent="0.15">
      <c r="A26" s="16"/>
      <c r="B26" s="16"/>
      <c r="C26" s="16"/>
      <c r="D26" s="16"/>
      <c r="E26" s="16"/>
      <c r="F26" s="16"/>
      <c r="G26" s="16"/>
      <c r="H26" s="16"/>
      <c r="I26" s="16"/>
      <c r="J26" s="16"/>
      <c r="K26" s="16"/>
    </row>
    <row r="27" spans="1:11" x14ac:dyDescent="0.15">
      <c r="A27" s="1972"/>
      <c r="B27" s="1972"/>
      <c r="C27" s="1972"/>
      <c r="D27" s="1972"/>
      <c r="E27" s="1972"/>
      <c r="F27" s="1972"/>
      <c r="G27" s="1972"/>
      <c r="H27" s="1972"/>
      <c r="I27" s="1972"/>
      <c r="J27" s="1972"/>
      <c r="K27" s="1972"/>
    </row>
    <row r="28" spans="1:11" x14ac:dyDescent="0.15">
      <c r="A28" s="1637" t="s">
        <v>917</v>
      </c>
      <c r="B28" s="1952"/>
      <c r="C28" s="1952"/>
      <c r="D28" s="1952"/>
      <c r="E28" s="1952"/>
      <c r="F28" s="1952"/>
      <c r="G28" s="1952"/>
      <c r="H28" s="1952"/>
      <c r="I28" s="1952"/>
      <c r="J28" s="1952"/>
      <c r="K28" s="1952"/>
    </row>
    <row r="29" spans="1:11" ht="14" thickBot="1" x14ac:dyDescent="0.2">
      <c r="B29" s="1973" t="s">
        <v>1368</v>
      </c>
      <c r="C29" s="1974"/>
      <c r="E29" s="15" t="s">
        <v>307</v>
      </c>
      <c r="K29" s="15" t="s">
        <v>308</v>
      </c>
    </row>
    <row r="30" spans="1:11" x14ac:dyDescent="0.15">
      <c r="A30" s="227" t="s">
        <v>892</v>
      </c>
      <c r="B30" s="57" t="s">
        <v>197</v>
      </c>
      <c r="C30" s="28" t="s">
        <v>865</v>
      </c>
      <c r="D30" s="282" t="s">
        <v>197</v>
      </c>
      <c r="E30" s="30" t="s">
        <v>866</v>
      </c>
      <c r="G30" s="227" t="s">
        <v>892</v>
      </c>
      <c r="H30" s="57" t="s">
        <v>197</v>
      </c>
      <c r="I30" s="28" t="s">
        <v>865</v>
      </c>
      <c r="J30" s="282" t="s">
        <v>197</v>
      </c>
      <c r="K30" s="30" t="s">
        <v>866</v>
      </c>
    </row>
    <row r="31" spans="1:11" x14ac:dyDescent="0.15">
      <c r="A31" s="21">
        <v>1</v>
      </c>
      <c r="B31" s="185">
        <f>K7</f>
        <v>0</v>
      </c>
      <c r="C31" s="33">
        <f>C7</f>
        <v>4</v>
      </c>
      <c r="D31" s="34">
        <f>K4</f>
        <v>0</v>
      </c>
      <c r="E31" s="33">
        <f>C4</f>
        <v>1</v>
      </c>
      <c r="G31" s="21">
        <v>1</v>
      </c>
      <c r="H31" s="185">
        <f>K7</f>
        <v>0</v>
      </c>
      <c r="I31" s="207">
        <f>C7</f>
        <v>4</v>
      </c>
      <c r="J31" s="34">
        <f>K6</f>
        <v>0</v>
      </c>
      <c r="K31" s="207">
        <f>C6</f>
        <v>3</v>
      </c>
    </row>
    <row r="32" spans="1:11" x14ac:dyDescent="0.15">
      <c r="A32" s="228">
        <v>2</v>
      </c>
      <c r="B32" s="185">
        <f>K5</f>
        <v>0</v>
      </c>
      <c r="C32" s="33">
        <f>C5</f>
        <v>2</v>
      </c>
      <c r="D32" s="34">
        <f>K6</f>
        <v>0</v>
      </c>
      <c r="E32" s="33">
        <f>C6</f>
        <v>3</v>
      </c>
      <c r="G32" s="228">
        <v>2</v>
      </c>
      <c r="H32" s="185">
        <f>K8</f>
        <v>0</v>
      </c>
      <c r="I32" s="33">
        <f>C8</f>
        <v>5</v>
      </c>
      <c r="J32" s="34">
        <f>K4</f>
        <v>0</v>
      </c>
      <c r="K32" s="33">
        <f>C4</f>
        <v>1</v>
      </c>
    </row>
    <row r="33" spans="1:11" ht="14" thickBot="1" x14ac:dyDescent="0.2">
      <c r="A33" s="66">
        <v>3</v>
      </c>
      <c r="B33" s="67">
        <f>K9</f>
        <v>0</v>
      </c>
      <c r="C33" s="208">
        <f>C9</f>
        <v>6</v>
      </c>
      <c r="D33" s="44">
        <f>K8</f>
        <v>0</v>
      </c>
      <c r="E33" s="208">
        <f>C8</f>
        <v>5</v>
      </c>
      <c r="G33" s="66">
        <v>3</v>
      </c>
      <c r="H33" s="67">
        <f>K9</f>
        <v>0</v>
      </c>
      <c r="I33" s="193">
        <f>C9</f>
        <v>6</v>
      </c>
      <c r="J33" s="44">
        <f>K5</f>
        <v>0</v>
      </c>
      <c r="K33" s="193">
        <f>C5</f>
        <v>2</v>
      </c>
    </row>
    <row r="35" spans="1:11" ht="14" thickBot="1" x14ac:dyDescent="0.2">
      <c r="E35" s="15" t="s">
        <v>309</v>
      </c>
      <c r="H35" s="1973" t="s">
        <v>496</v>
      </c>
      <c r="I35" s="1974"/>
      <c r="K35" s="15" t="s">
        <v>2186</v>
      </c>
    </row>
    <row r="36" spans="1:11" x14ac:dyDescent="0.15">
      <c r="A36" s="227" t="s">
        <v>892</v>
      </c>
      <c r="B36" s="57" t="s">
        <v>197</v>
      </c>
      <c r="C36" s="28" t="s">
        <v>865</v>
      </c>
      <c r="D36" s="282" t="s">
        <v>197</v>
      </c>
      <c r="E36" s="30" t="s">
        <v>866</v>
      </c>
      <c r="G36" s="227" t="s">
        <v>892</v>
      </c>
      <c r="H36" s="57" t="s">
        <v>197</v>
      </c>
      <c r="I36" s="28" t="s">
        <v>865</v>
      </c>
      <c r="J36" s="282" t="s">
        <v>197</v>
      </c>
      <c r="K36" s="30" t="s">
        <v>866</v>
      </c>
    </row>
    <row r="37" spans="1:11" x14ac:dyDescent="0.15">
      <c r="A37" s="21">
        <v>1</v>
      </c>
      <c r="B37" s="185">
        <f>K8</f>
        <v>0</v>
      </c>
      <c r="C37" s="33">
        <f>C8</f>
        <v>5</v>
      </c>
      <c r="D37" s="34">
        <f>K7</f>
        <v>0</v>
      </c>
      <c r="E37" s="33">
        <f>C7</f>
        <v>4</v>
      </c>
      <c r="G37" s="21">
        <v>1</v>
      </c>
      <c r="H37" s="185">
        <f>K9</f>
        <v>0</v>
      </c>
      <c r="I37" s="33">
        <f>C9</f>
        <v>6</v>
      </c>
      <c r="J37" s="34">
        <f>K7</f>
        <v>0</v>
      </c>
      <c r="K37" s="33">
        <f>C7</f>
        <v>4</v>
      </c>
    </row>
    <row r="38" spans="1:11" x14ac:dyDescent="0.15">
      <c r="A38" s="228">
        <v>2</v>
      </c>
      <c r="B38" s="185">
        <f>K6</f>
        <v>0</v>
      </c>
      <c r="C38" s="33">
        <f>C6</f>
        <v>3</v>
      </c>
      <c r="D38" s="34">
        <f>K9</f>
        <v>0</v>
      </c>
      <c r="E38" s="33">
        <f>C9</f>
        <v>6</v>
      </c>
      <c r="G38" s="228">
        <v>2</v>
      </c>
      <c r="H38" s="185">
        <f>K8</f>
        <v>0</v>
      </c>
      <c r="I38" s="33">
        <f>C8</f>
        <v>5</v>
      </c>
      <c r="J38" s="34">
        <f>K5</f>
        <v>0</v>
      </c>
      <c r="K38" s="33">
        <f>C5</f>
        <v>2</v>
      </c>
    </row>
    <row r="39" spans="1:11" ht="14" thickBot="1" x14ac:dyDescent="0.2">
      <c r="A39" s="66">
        <v>3</v>
      </c>
      <c r="B39" s="67">
        <f>K5</f>
        <v>0</v>
      </c>
      <c r="C39" s="208">
        <f>C5</f>
        <v>2</v>
      </c>
      <c r="D39" s="44">
        <f>K4</f>
        <v>0</v>
      </c>
      <c r="E39" s="208">
        <f>C4</f>
        <v>1</v>
      </c>
      <c r="G39" s="66">
        <v>3</v>
      </c>
      <c r="H39" s="67">
        <f>K4</f>
        <v>0</v>
      </c>
      <c r="I39" s="43">
        <f>C4</f>
        <v>1</v>
      </c>
      <c r="J39" s="44">
        <f>K6</f>
        <v>0</v>
      </c>
      <c r="K39" s="43">
        <f>C6</f>
        <v>3</v>
      </c>
    </row>
    <row r="41" spans="1:11" ht="14" thickBot="1" x14ac:dyDescent="0.2">
      <c r="E41" s="15" t="s">
        <v>2185</v>
      </c>
    </row>
    <row r="42" spans="1:11" x14ac:dyDescent="0.15">
      <c r="A42" s="227" t="s">
        <v>892</v>
      </c>
      <c r="B42" s="57" t="s">
        <v>197</v>
      </c>
      <c r="C42" s="28" t="s">
        <v>865</v>
      </c>
      <c r="D42" s="282" t="s">
        <v>197</v>
      </c>
      <c r="E42" s="30" t="s">
        <v>866</v>
      </c>
    </row>
    <row r="43" spans="1:11" x14ac:dyDescent="0.15">
      <c r="A43" s="21">
        <v>1</v>
      </c>
      <c r="B43" s="185">
        <f>K7</f>
        <v>0</v>
      </c>
      <c r="C43" s="33">
        <f>C7</f>
        <v>4</v>
      </c>
      <c r="D43" s="34">
        <f>K5</f>
        <v>0</v>
      </c>
      <c r="E43" s="33">
        <f>C5</f>
        <v>2</v>
      </c>
    </row>
    <row r="44" spans="1:11" x14ac:dyDescent="0.15">
      <c r="A44" s="228">
        <v>2</v>
      </c>
      <c r="B44" s="185">
        <f>K6</f>
        <v>0</v>
      </c>
      <c r="C44" s="33">
        <f>C6</f>
        <v>3</v>
      </c>
      <c r="D44" s="34">
        <f>K8</f>
        <v>0</v>
      </c>
      <c r="E44" s="33">
        <f>C8</f>
        <v>5</v>
      </c>
    </row>
    <row r="45" spans="1:11" ht="14" thickBot="1" x14ac:dyDescent="0.2">
      <c r="A45" s="66">
        <v>3</v>
      </c>
      <c r="B45" s="67">
        <f>K4</f>
        <v>0</v>
      </c>
      <c r="C45" s="43">
        <f>C4</f>
        <v>1</v>
      </c>
      <c r="D45" s="44">
        <f>K9</f>
        <v>0</v>
      </c>
      <c r="E45" s="43">
        <f>C9</f>
        <v>6</v>
      </c>
    </row>
    <row r="46" spans="1:11" x14ac:dyDescent="0.15">
      <c r="A46" s="174"/>
      <c r="E46" s="19"/>
    </row>
    <row r="48" spans="1:11" x14ac:dyDescent="0.15">
      <c r="A48" s="1751" t="s">
        <v>598</v>
      </c>
      <c r="B48" s="1751"/>
      <c r="C48" s="1751"/>
      <c r="D48" s="1751"/>
      <c r="E48" s="1751"/>
      <c r="F48" s="1751"/>
      <c r="G48" s="1751"/>
      <c r="H48" s="1751"/>
      <c r="I48" s="1751"/>
      <c r="J48" s="1751"/>
      <c r="K48" s="1751"/>
    </row>
    <row r="49" spans="1:11" x14ac:dyDescent="0.15">
      <c r="A49" s="1751" t="s">
        <v>1850</v>
      </c>
      <c r="B49" s="1751"/>
      <c r="C49" s="1751"/>
      <c r="D49" s="1751"/>
      <c r="E49" s="1751"/>
      <c r="F49" s="1751"/>
      <c r="G49" s="1751"/>
      <c r="H49" s="1751"/>
      <c r="I49" s="1751"/>
      <c r="J49" s="1751"/>
      <c r="K49" s="1751"/>
    </row>
    <row r="50" spans="1:11" x14ac:dyDescent="0.15">
      <c r="A50" s="1751"/>
      <c r="B50" s="1751"/>
      <c r="C50" s="1751"/>
      <c r="D50" s="1751"/>
      <c r="E50" s="1751"/>
      <c r="F50" s="1751"/>
      <c r="G50" s="1751"/>
      <c r="H50" s="1751"/>
      <c r="I50" s="1751"/>
      <c r="J50" s="1751"/>
      <c r="K50" s="1751"/>
    </row>
    <row r="51" spans="1:11" x14ac:dyDescent="0.15">
      <c r="A51" s="1751"/>
      <c r="B51" s="1751"/>
      <c r="C51" s="1751"/>
      <c r="D51" s="1751"/>
      <c r="E51" s="1751"/>
      <c r="F51" s="1751"/>
      <c r="G51" s="1751"/>
      <c r="H51" s="1751"/>
      <c r="I51" s="1751"/>
      <c r="J51" s="1751"/>
      <c r="K51" s="1751"/>
    </row>
    <row r="62" spans="1:11" x14ac:dyDescent="0.15">
      <c r="A62" s="1637" t="s">
        <v>1589</v>
      </c>
      <c r="B62" s="1637"/>
      <c r="C62" s="1637"/>
      <c r="D62" s="1637"/>
      <c r="E62" s="1637"/>
      <c r="F62" s="1637"/>
      <c r="G62" s="1637"/>
      <c r="H62" s="1637"/>
      <c r="I62" s="1637"/>
      <c r="J62" s="1637"/>
      <c r="K62" s="1637"/>
    </row>
    <row r="64" spans="1:11" x14ac:dyDescent="0.15">
      <c r="A64" s="1637" t="s">
        <v>494</v>
      </c>
      <c r="B64" s="1952"/>
      <c r="C64" s="1952"/>
      <c r="D64" s="1952"/>
      <c r="E64" s="1952"/>
      <c r="F64" s="1952"/>
      <c r="G64" s="1952"/>
      <c r="H64" s="1952"/>
      <c r="I64" s="1952"/>
      <c r="J64" s="1952"/>
      <c r="K64" s="1952"/>
    </row>
    <row r="66" spans="1:11" x14ac:dyDescent="0.15">
      <c r="B66" s="383" t="s">
        <v>362</v>
      </c>
      <c r="C66" s="24" t="s">
        <v>853</v>
      </c>
      <c r="D66" s="383" t="s">
        <v>892</v>
      </c>
      <c r="E66" s="24">
        <v>6</v>
      </c>
      <c r="F66" s="1754" t="s">
        <v>1593</v>
      </c>
      <c r="G66" s="1754"/>
      <c r="H66" s="24" t="s">
        <v>1602</v>
      </c>
      <c r="I66" s="1755" t="s">
        <v>2009</v>
      </c>
      <c r="J66" s="1755"/>
      <c r="K66" s="24" t="s">
        <v>1645</v>
      </c>
    </row>
    <row r="67" spans="1:11" x14ac:dyDescent="0.15">
      <c r="B67" s="840"/>
      <c r="C67" s="20"/>
      <c r="D67" s="840"/>
      <c r="E67" s="20"/>
      <c r="F67" s="20"/>
      <c r="G67" s="20"/>
      <c r="H67" s="20"/>
      <c r="I67" s="243"/>
      <c r="J67" s="243"/>
      <c r="K67" s="20"/>
    </row>
    <row r="68" spans="1:11" x14ac:dyDescent="0.15">
      <c r="A68" s="1638" t="s">
        <v>495</v>
      </c>
      <c r="B68" s="1638"/>
      <c r="C68" s="1638"/>
      <c r="D68" s="1638"/>
      <c r="E68" s="1638"/>
      <c r="F68" s="1638"/>
      <c r="G68" s="1638"/>
      <c r="H68" s="1638"/>
      <c r="I68" s="1638"/>
      <c r="J68" s="1638"/>
      <c r="K68" s="1638"/>
    </row>
    <row r="69" spans="1:11" x14ac:dyDescent="0.15">
      <c r="A69" s="1638" t="s">
        <v>1382</v>
      </c>
      <c r="B69" s="1638"/>
      <c r="C69" s="1638"/>
      <c r="D69" s="1638"/>
      <c r="E69" s="1638"/>
      <c r="F69" s="1638"/>
      <c r="G69" s="1638"/>
      <c r="H69" s="1638"/>
      <c r="I69" s="1638"/>
      <c r="J69" s="1638"/>
      <c r="K69" s="1638"/>
    </row>
    <row r="70" spans="1:11" x14ac:dyDescent="0.15">
      <c r="A70" s="1638" t="s">
        <v>1390</v>
      </c>
      <c r="B70" s="1638"/>
      <c r="C70" s="1638"/>
      <c r="D70" s="1638"/>
      <c r="E70" s="1638"/>
      <c r="F70" s="1638"/>
      <c r="G70" s="1638"/>
      <c r="H70" s="1638"/>
      <c r="I70" s="1638"/>
      <c r="J70" s="1638"/>
      <c r="K70" s="1638"/>
    </row>
    <row r="71" spans="1:11" x14ac:dyDescent="0.15">
      <c r="A71" s="1638"/>
      <c r="B71" s="1638"/>
      <c r="C71" s="1638"/>
      <c r="D71" s="1638"/>
      <c r="E71" s="1638"/>
      <c r="F71" s="1638"/>
      <c r="G71" s="1638"/>
      <c r="H71" s="1638"/>
      <c r="I71" s="1638"/>
      <c r="J71" s="1638"/>
      <c r="K71" s="1638"/>
    </row>
    <row r="72" spans="1:11" x14ac:dyDescent="0.15">
      <c r="A72" s="1952" t="s">
        <v>71</v>
      </c>
      <c r="B72" s="1952"/>
      <c r="C72" s="1952"/>
      <c r="D72" s="1952"/>
      <c r="E72" s="1952"/>
      <c r="F72" s="1952"/>
      <c r="G72" s="1952"/>
      <c r="H72" s="1952"/>
      <c r="I72" s="1952"/>
      <c r="J72" s="1952"/>
      <c r="K72" s="1952"/>
    </row>
    <row r="73" spans="1:11" x14ac:dyDescent="0.15">
      <c r="A73" s="1952" t="s">
        <v>72</v>
      </c>
      <c r="B73" s="1952"/>
      <c r="C73" s="1952"/>
      <c r="D73" s="1952"/>
      <c r="E73" s="1952"/>
      <c r="F73" s="1952"/>
      <c r="G73" s="1952"/>
      <c r="H73" s="1952"/>
      <c r="I73" s="1952"/>
      <c r="J73" s="1952"/>
      <c r="K73" s="1952"/>
    </row>
    <row r="74" spans="1:11" x14ac:dyDescent="0.15">
      <c r="A74" s="1952" t="s">
        <v>73</v>
      </c>
      <c r="B74" s="1952"/>
      <c r="C74" s="1952"/>
      <c r="D74" s="1952"/>
      <c r="E74" s="1952"/>
      <c r="F74" s="1952"/>
      <c r="G74" s="1952"/>
      <c r="H74" s="1952"/>
      <c r="I74" s="1952"/>
      <c r="J74" s="1952"/>
      <c r="K74" s="1952"/>
    </row>
    <row r="75" spans="1:11" ht="14" thickBot="1" x14ac:dyDescent="0.2">
      <c r="E75" s="15" t="s">
        <v>307</v>
      </c>
      <c r="H75" s="2018" t="s">
        <v>310</v>
      </c>
      <c r="I75" s="2018"/>
      <c r="K75" s="15" t="s">
        <v>308</v>
      </c>
    </row>
    <row r="76" spans="1:11" x14ac:dyDescent="0.15">
      <c r="A76" s="227" t="s">
        <v>892</v>
      </c>
      <c r="B76" s="57" t="s">
        <v>197</v>
      </c>
      <c r="C76" s="58" t="s">
        <v>865</v>
      </c>
      <c r="D76" s="59" t="s">
        <v>197</v>
      </c>
      <c r="E76" s="30" t="s">
        <v>866</v>
      </c>
      <c r="G76" s="227" t="s">
        <v>892</v>
      </c>
      <c r="H76" s="57" t="s">
        <v>197</v>
      </c>
      <c r="I76" s="58" t="s">
        <v>865</v>
      </c>
      <c r="J76" s="59" t="s">
        <v>197</v>
      </c>
      <c r="K76" s="30" t="s">
        <v>866</v>
      </c>
    </row>
    <row r="77" spans="1:11" x14ac:dyDescent="0.15">
      <c r="A77" s="21">
        <v>1</v>
      </c>
      <c r="B77" s="60">
        <f>H85</f>
        <v>0</v>
      </c>
      <c r="C77" s="46">
        <f>I85</f>
        <v>0</v>
      </c>
      <c r="D77" s="62">
        <f>H84</f>
        <v>0</v>
      </c>
      <c r="E77" s="37">
        <f>I84</f>
        <v>0</v>
      </c>
      <c r="F77" s="25" t="s">
        <v>1391</v>
      </c>
      <c r="G77" s="21">
        <v>1</v>
      </c>
      <c r="H77" s="60">
        <f>H85</f>
        <v>0</v>
      </c>
      <c r="I77" s="46">
        <f>I84</f>
        <v>0</v>
      </c>
      <c r="J77" s="62">
        <f>H84</f>
        <v>0</v>
      </c>
      <c r="K77" s="37">
        <f>I85</f>
        <v>0</v>
      </c>
    </row>
    <row r="78" spans="1:11" ht="14" thickBot="1" x14ac:dyDescent="0.2">
      <c r="A78" s="275">
        <v>2</v>
      </c>
      <c r="B78" s="67">
        <f>H83</f>
        <v>0</v>
      </c>
      <c r="C78" s="111">
        <f>I83</f>
        <v>0</v>
      </c>
      <c r="D78" s="71">
        <f>H82</f>
        <v>0</v>
      </c>
      <c r="E78" s="43">
        <f>I82</f>
        <v>0</v>
      </c>
      <c r="F78" s="25" t="s">
        <v>1392</v>
      </c>
      <c r="G78" s="66">
        <v>2</v>
      </c>
      <c r="H78" s="67">
        <f>H83</f>
        <v>0</v>
      </c>
      <c r="I78" s="111">
        <f>I82</f>
        <v>0</v>
      </c>
      <c r="J78" s="195">
        <f>H82</f>
        <v>0</v>
      </c>
      <c r="K78" s="43">
        <f>I83</f>
        <v>0</v>
      </c>
    </row>
    <row r="79" spans="1:11" x14ac:dyDescent="0.15">
      <c r="J79" s="20"/>
    </row>
    <row r="80" spans="1:11" ht="14" thickBot="1" x14ac:dyDescent="0.2">
      <c r="C80" s="25"/>
      <c r="D80" s="25"/>
      <c r="E80" s="15" t="s">
        <v>309</v>
      </c>
    </row>
    <row r="81" spans="1:11" x14ac:dyDescent="0.15">
      <c r="A81" s="227" t="s">
        <v>892</v>
      </c>
      <c r="B81" s="57" t="s">
        <v>197</v>
      </c>
      <c r="C81" s="58" t="s">
        <v>865</v>
      </c>
      <c r="D81" s="59" t="s">
        <v>197</v>
      </c>
      <c r="E81" s="30" t="s">
        <v>866</v>
      </c>
      <c r="H81" s="963" t="s">
        <v>197</v>
      </c>
      <c r="I81" s="2263" t="s">
        <v>1930</v>
      </c>
      <c r="J81" s="2263"/>
      <c r="K81" s="1852"/>
    </row>
    <row r="82" spans="1:11" x14ac:dyDescent="0.15">
      <c r="A82" s="21">
        <v>1</v>
      </c>
      <c r="B82" s="60">
        <f>H84</f>
        <v>0</v>
      </c>
      <c r="C82" s="46">
        <f>I85</f>
        <v>0</v>
      </c>
      <c r="D82" s="62">
        <f>H85</f>
        <v>0</v>
      </c>
      <c r="E82" s="37">
        <f>I84</f>
        <v>0</v>
      </c>
      <c r="F82" s="25" t="s">
        <v>1391</v>
      </c>
      <c r="H82" s="964"/>
      <c r="I82" s="965"/>
      <c r="J82" s="2264" t="s">
        <v>997</v>
      </c>
      <c r="K82" s="2265"/>
    </row>
    <row r="83" spans="1:11" ht="14" thickBot="1" x14ac:dyDescent="0.2">
      <c r="A83" s="275">
        <v>2</v>
      </c>
      <c r="B83" s="67">
        <f>H82</f>
        <v>0</v>
      </c>
      <c r="C83" s="111">
        <f>I83</f>
        <v>0</v>
      </c>
      <c r="D83" s="71">
        <f>H83</f>
        <v>0</v>
      </c>
      <c r="E83" s="43">
        <f>I82</f>
        <v>0</v>
      </c>
      <c r="F83" s="25" t="s">
        <v>1392</v>
      </c>
      <c r="H83" s="689"/>
      <c r="I83" s="966"/>
      <c r="J83" s="2266" t="s">
        <v>998</v>
      </c>
      <c r="K83" s="2267"/>
    </row>
    <row r="84" spans="1:11" x14ac:dyDescent="0.15">
      <c r="H84" s="964"/>
      <c r="I84" s="965"/>
      <c r="J84" s="2264" t="s">
        <v>999</v>
      </c>
      <c r="K84" s="2265"/>
    </row>
    <row r="85" spans="1:11" ht="14" thickBot="1" x14ac:dyDescent="0.2">
      <c r="F85" s="253"/>
      <c r="H85" s="967"/>
      <c r="I85" s="968"/>
      <c r="J85" s="2268" t="s">
        <v>1000</v>
      </c>
      <c r="K85" s="2269"/>
    </row>
    <row r="88" spans="1:11" x14ac:dyDescent="0.15">
      <c r="A88" s="1637" t="s">
        <v>1001</v>
      </c>
      <c r="B88" s="1952"/>
      <c r="C88" s="1952"/>
      <c r="D88" s="1952"/>
      <c r="E88" s="1952"/>
      <c r="F88" s="1952"/>
      <c r="G88" s="1952"/>
      <c r="H88" s="1952"/>
      <c r="I88" s="1952"/>
      <c r="J88" s="1952"/>
      <c r="K88" s="1952"/>
    </row>
    <row r="90" spans="1:11" x14ac:dyDescent="0.15">
      <c r="B90" s="383" t="s">
        <v>362</v>
      </c>
      <c r="C90" s="24" t="s">
        <v>853</v>
      </c>
      <c r="D90" s="383" t="s">
        <v>892</v>
      </c>
      <c r="E90" s="24">
        <v>6</v>
      </c>
      <c r="F90" s="1754" t="s">
        <v>1593</v>
      </c>
      <c r="G90" s="1754"/>
      <c r="H90" s="24" t="s">
        <v>1602</v>
      </c>
      <c r="I90" s="1755" t="s">
        <v>2009</v>
      </c>
      <c r="J90" s="1755"/>
      <c r="K90" s="24" t="s">
        <v>1836</v>
      </c>
    </row>
    <row r="91" spans="1:11" x14ac:dyDescent="0.15">
      <c r="B91" s="840"/>
      <c r="C91" s="20"/>
      <c r="D91" s="840"/>
      <c r="E91" s="20"/>
      <c r="F91" s="20"/>
      <c r="G91" s="20"/>
      <c r="H91" s="20"/>
      <c r="I91" s="243"/>
      <c r="J91" s="243"/>
      <c r="K91" s="20"/>
    </row>
    <row r="92" spans="1:11" x14ac:dyDescent="0.15">
      <c r="A92" s="1638" t="s">
        <v>1002</v>
      </c>
      <c r="B92" s="1638"/>
      <c r="C92" s="1638"/>
      <c r="D92" s="1638"/>
      <c r="E92" s="1638"/>
      <c r="F92" s="1638"/>
      <c r="G92" s="1638"/>
      <c r="H92" s="1638"/>
      <c r="I92" s="1638"/>
      <c r="J92" s="1638"/>
      <c r="K92" s="1638"/>
    </row>
    <row r="93" spans="1:11" x14ac:dyDescent="0.15">
      <c r="A93" s="1638" t="s">
        <v>1665</v>
      </c>
      <c r="B93" s="1638"/>
      <c r="C93" s="1638"/>
      <c r="D93" s="1638"/>
      <c r="E93" s="1638"/>
      <c r="F93" s="1638"/>
      <c r="G93" s="1638"/>
      <c r="H93" s="1638"/>
      <c r="I93" s="1638"/>
      <c r="J93" s="1638"/>
      <c r="K93" s="1638"/>
    </row>
    <row r="94" spans="1:11" x14ac:dyDescent="0.15">
      <c r="A94" s="1638" t="s">
        <v>260</v>
      </c>
      <c r="B94" s="1638"/>
      <c r="C94" s="1638"/>
      <c r="D94" s="1638"/>
      <c r="E94" s="1638"/>
      <c r="F94" s="1638"/>
      <c r="G94" s="1638"/>
      <c r="H94" s="1638"/>
      <c r="I94" s="1638"/>
      <c r="J94" s="1638"/>
      <c r="K94" s="1638"/>
    </row>
    <row r="95" spans="1:11" x14ac:dyDescent="0.15">
      <c r="A95" s="25"/>
      <c r="B95" s="25"/>
      <c r="C95" s="25"/>
      <c r="D95" s="25"/>
      <c r="E95" s="25"/>
      <c r="F95" s="25"/>
      <c r="G95" s="25"/>
      <c r="H95" s="25"/>
      <c r="I95" s="25"/>
      <c r="J95" s="25"/>
      <c r="K95" s="25"/>
    </row>
    <row r="96" spans="1:11" x14ac:dyDescent="0.15">
      <c r="A96" s="1638" t="s">
        <v>74</v>
      </c>
      <c r="B96" s="1638"/>
      <c r="C96" s="1638"/>
      <c r="D96" s="1638"/>
      <c r="E96" s="1638"/>
      <c r="F96" s="1638"/>
      <c r="G96" s="1638"/>
      <c r="H96" s="1638"/>
      <c r="I96" s="1638"/>
      <c r="J96" s="1638"/>
      <c r="K96" s="1638"/>
    </row>
    <row r="97" spans="1:11" x14ac:dyDescent="0.15">
      <c r="A97" s="1638" t="s">
        <v>75</v>
      </c>
      <c r="B97" s="1638"/>
      <c r="C97" s="1638"/>
      <c r="D97" s="1638"/>
      <c r="E97" s="1638"/>
      <c r="F97" s="1638"/>
      <c r="G97" s="1638"/>
      <c r="H97" s="1638"/>
      <c r="I97" s="1638"/>
      <c r="J97" s="1638"/>
      <c r="K97" s="1638"/>
    </row>
    <row r="98" spans="1:11" x14ac:dyDescent="0.15">
      <c r="A98" s="1638" t="s">
        <v>76</v>
      </c>
      <c r="B98" s="1638"/>
      <c r="C98" s="1638"/>
      <c r="D98" s="1638"/>
      <c r="E98" s="1638"/>
      <c r="F98" s="1638"/>
      <c r="G98" s="1638"/>
      <c r="H98" s="1638"/>
      <c r="I98" s="1638"/>
      <c r="J98" s="1638"/>
      <c r="K98" s="1638"/>
    </row>
    <row r="99" spans="1:11" x14ac:dyDescent="0.15">
      <c r="A99" s="1638"/>
      <c r="B99" s="1638"/>
      <c r="C99" s="1638"/>
      <c r="D99" s="1638"/>
      <c r="E99" s="1638"/>
      <c r="F99" s="1638"/>
      <c r="G99" s="1638"/>
      <c r="H99" s="1638"/>
      <c r="I99" s="1638"/>
      <c r="J99" s="1638"/>
      <c r="K99" s="1638"/>
    </row>
    <row r="101" spans="1:11" ht="14" thickBot="1" x14ac:dyDescent="0.2">
      <c r="E101" s="15" t="s">
        <v>307</v>
      </c>
      <c r="H101" s="2018" t="s">
        <v>310</v>
      </c>
      <c r="I101" s="2018"/>
      <c r="K101" s="15" t="s">
        <v>308</v>
      </c>
    </row>
    <row r="102" spans="1:11" x14ac:dyDescent="0.15">
      <c r="A102" s="227" t="s">
        <v>892</v>
      </c>
      <c r="B102" s="57" t="s">
        <v>197</v>
      </c>
      <c r="C102" s="58" t="s">
        <v>865</v>
      </c>
      <c r="D102" s="59" t="s">
        <v>197</v>
      </c>
      <c r="E102" s="30" t="s">
        <v>866</v>
      </c>
      <c r="G102" s="227" t="s">
        <v>892</v>
      </c>
      <c r="H102" s="57" t="s">
        <v>197</v>
      </c>
      <c r="I102" s="58" t="s">
        <v>865</v>
      </c>
      <c r="J102" s="59" t="s">
        <v>197</v>
      </c>
      <c r="K102" s="30" t="s">
        <v>866</v>
      </c>
    </row>
    <row r="103" spans="1:11" x14ac:dyDescent="0.15">
      <c r="A103" s="21">
        <v>1</v>
      </c>
      <c r="B103" s="60">
        <f>H117</f>
        <v>0</v>
      </c>
      <c r="C103" s="46">
        <f>I117</f>
        <v>0</v>
      </c>
      <c r="D103" s="62">
        <f>H116</f>
        <v>0</v>
      </c>
      <c r="E103" s="37">
        <f>I116</f>
        <v>0</v>
      </c>
      <c r="F103" s="25" t="s">
        <v>261</v>
      </c>
      <c r="G103" s="21">
        <v>1</v>
      </c>
      <c r="H103" s="60">
        <f>H117</f>
        <v>0</v>
      </c>
      <c r="I103" s="46">
        <f>I116</f>
        <v>0</v>
      </c>
      <c r="J103" s="62">
        <f>H116</f>
        <v>0</v>
      </c>
      <c r="K103" s="37">
        <f>I117</f>
        <v>0</v>
      </c>
    </row>
    <row r="104" spans="1:11" ht="14" thickBot="1" x14ac:dyDescent="0.2">
      <c r="A104" s="275">
        <v>2</v>
      </c>
      <c r="B104" s="67">
        <f>H115</f>
        <v>0</v>
      </c>
      <c r="C104" s="111">
        <f>I115</f>
        <v>0</v>
      </c>
      <c r="D104" s="71">
        <f>H114</f>
        <v>0</v>
      </c>
      <c r="E104" s="43">
        <f>I114</f>
        <v>0</v>
      </c>
      <c r="F104" s="25" t="s">
        <v>262</v>
      </c>
      <c r="G104" s="66">
        <v>2</v>
      </c>
      <c r="H104" s="67">
        <f>H115</f>
        <v>0</v>
      </c>
      <c r="I104" s="111">
        <f>I114</f>
        <v>0</v>
      </c>
      <c r="J104" s="195">
        <f>H114</f>
        <v>0</v>
      </c>
      <c r="K104" s="43">
        <f>I115</f>
        <v>0</v>
      </c>
    </row>
    <row r="105" spans="1:11" x14ac:dyDescent="0.15">
      <c r="J105" s="20"/>
    </row>
    <row r="106" spans="1:11" ht="14" thickBot="1" x14ac:dyDescent="0.2">
      <c r="C106" s="25"/>
      <c r="D106" s="25"/>
      <c r="E106" s="15" t="s">
        <v>309</v>
      </c>
    </row>
    <row r="107" spans="1:11" ht="14" thickBot="1" x14ac:dyDescent="0.2">
      <c r="A107" s="227" t="s">
        <v>892</v>
      </c>
      <c r="B107" s="57" t="s">
        <v>197</v>
      </c>
      <c r="C107" s="58" t="s">
        <v>865</v>
      </c>
      <c r="D107" s="59" t="s">
        <v>197</v>
      </c>
      <c r="E107" s="30" t="s">
        <v>866</v>
      </c>
      <c r="H107" s="2018" t="s">
        <v>310</v>
      </c>
      <c r="I107" s="2018"/>
      <c r="J107" s="25"/>
      <c r="K107" s="15" t="s">
        <v>2186</v>
      </c>
    </row>
    <row r="108" spans="1:11" x14ac:dyDescent="0.15">
      <c r="A108" s="21">
        <v>1</v>
      </c>
      <c r="B108" s="60">
        <f>H116</f>
        <v>0</v>
      </c>
      <c r="C108" s="46">
        <f>I117</f>
        <v>0</v>
      </c>
      <c r="D108" s="62">
        <f>H117</f>
        <v>0</v>
      </c>
      <c r="E108" s="37">
        <f>I116</f>
        <v>0</v>
      </c>
      <c r="F108" s="25" t="s">
        <v>261</v>
      </c>
      <c r="G108" s="227" t="s">
        <v>892</v>
      </c>
      <c r="H108" s="57" t="s">
        <v>197</v>
      </c>
      <c r="I108" s="58" t="s">
        <v>865</v>
      </c>
      <c r="J108" s="59" t="s">
        <v>197</v>
      </c>
      <c r="K108" s="30" t="s">
        <v>866</v>
      </c>
    </row>
    <row r="109" spans="1:11" ht="14" thickBot="1" x14ac:dyDescent="0.2">
      <c r="A109" s="275">
        <v>2</v>
      </c>
      <c r="B109" s="67">
        <f>H114</f>
        <v>0</v>
      </c>
      <c r="C109" s="111">
        <f>I115</f>
        <v>0</v>
      </c>
      <c r="D109" s="71">
        <f>H115</f>
        <v>0</v>
      </c>
      <c r="E109" s="43">
        <f>I114</f>
        <v>0</v>
      </c>
      <c r="F109" s="25" t="s">
        <v>262</v>
      </c>
      <c r="G109" s="22">
        <v>1</v>
      </c>
      <c r="H109" s="72">
        <f>H114</f>
        <v>0</v>
      </c>
      <c r="I109" s="111">
        <f>I114</f>
        <v>0</v>
      </c>
      <c r="J109" s="71">
        <f>H115</f>
        <v>0</v>
      </c>
      <c r="K109" s="43">
        <f>I115</f>
        <v>0</v>
      </c>
    </row>
    <row r="111" spans="1:11" ht="14" thickBot="1" x14ac:dyDescent="0.2">
      <c r="C111" s="25"/>
      <c r="D111" s="25"/>
      <c r="E111" s="15" t="s">
        <v>2185</v>
      </c>
      <c r="F111" s="253"/>
    </row>
    <row r="112" spans="1:11" ht="14" thickBot="1" x14ac:dyDescent="0.2">
      <c r="A112" s="227" t="s">
        <v>892</v>
      </c>
      <c r="B112" s="57" t="s">
        <v>197</v>
      </c>
      <c r="C112" s="58" t="s">
        <v>865</v>
      </c>
      <c r="D112" s="59" t="s">
        <v>197</v>
      </c>
      <c r="E112" s="30" t="s">
        <v>866</v>
      </c>
    </row>
    <row r="113" spans="1:11" ht="14" thickBot="1" x14ac:dyDescent="0.2">
      <c r="A113" s="22">
        <v>1</v>
      </c>
      <c r="B113" s="72">
        <f>H115</f>
        <v>0</v>
      </c>
      <c r="C113" s="111">
        <f>I115</f>
        <v>0</v>
      </c>
      <c r="D113" s="71">
        <f>H114</f>
        <v>0</v>
      </c>
      <c r="E113" s="43">
        <f>I114</f>
        <v>0</v>
      </c>
      <c r="F113" s="25" t="s">
        <v>262</v>
      </c>
      <c r="H113" s="963" t="s">
        <v>197</v>
      </c>
      <c r="I113" s="2274" t="s">
        <v>1930</v>
      </c>
      <c r="J113" s="2275"/>
      <c r="K113" s="2276"/>
    </row>
    <row r="114" spans="1:11" x14ac:dyDescent="0.15">
      <c r="H114" s="964"/>
      <c r="I114" s="2270"/>
      <c r="J114" s="2271"/>
      <c r="K114" s="969" t="s">
        <v>263</v>
      </c>
    </row>
    <row r="115" spans="1:11" x14ac:dyDescent="0.15">
      <c r="H115" s="689"/>
      <c r="I115" s="2277"/>
      <c r="J115" s="2278"/>
      <c r="K115" s="970" t="s">
        <v>264</v>
      </c>
    </row>
    <row r="116" spans="1:11" x14ac:dyDescent="0.15">
      <c r="H116" s="964"/>
      <c r="I116" s="2270"/>
      <c r="J116" s="2271"/>
      <c r="K116" s="969" t="s">
        <v>1129</v>
      </c>
    </row>
    <row r="117" spans="1:11" ht="14" thickBot="1" x14ac:dyDescent="0.2">
      <c r="H117" s="967"/>
      <c r="I117" s="2272"/>
      <c r="J117" s="2273"/>
      <c r="K117" s="971" t="s">
        <v>1130</v>
      </c>
    </row>
  </sheetData>
  <sheetProtection password="CF27" sheet="1" objects="1" scenarios="1"/>
  <mergeCells count="57">
    <mergeCell ref="A94:K94"/>
    <mergeCell ref="H101:I101"/>
    <mergeCell ref="A96:K96"/>
    <mergeCell ref="A97:K97"/>
    <mergeCell ref="A92:K92"/>
    <mergeCell ref="A93:K93"/>
    <mergeCell ref="A98:K98"/>
    <mergeCell ref="A99:K99"/>
    <mergeCell ref="I116:J116"/>
    <mergeCell ref="I117:J117"/>
    <mergeCell ref="H107:I107"/>
    <mergeCell ref="I113:K113"/>
    <mergeCell ref="I114:J114"/>
    <mergeCell ref="I115:J115"/>
    <mergeCell ref="J83:K83"/>
    <mergeCell ref="J84:K84"/>
    <mergeCell ref="J85:K85"/>
    <mergeCell ref="A88:K88"/>
    <mergeCell ref="F90:G90"/>
    <mergeCell ref="I90:J90"/>
    <mergeCell ref="J82:K82"/>
    <mergeCell ref="A71:K71"/>
    <mergeCell ref="A72:K72"/>
    <mergeCell ref="A73:K73"/>
    <mergeCell ref="A74:K74"/>
    <mergeCell ref="A27:K27"/>
    <mergeCell ref="A70:K70"/>
    <mergeCell ref="H75:I75"/>
    <mergeCell ref="I81:K81"/>
    <mergeCell ref="B29:C29"/>
    <mergeCell ref="A50:K50"/>
    <mergeCell ref="A51:K51"/>
    <mergeCell ref="A68:K68"/>
    <mergeCell ref="H35:I35"/>
    <mergeCell ref="A48:K48"/>
    <mergeCell ref="A49:K49"/>
    <mergeCell ref="A69:K69"/>
    <mergeCell ref="F66:G66"/>
    <mergeCell ref="I66:J66"/>
    <mergeCell ref="A62:K62"/>
    <mergeCell ref="A64:K64"/>
    <mergeCell ref="A28:K28"/>
    <mergeCell ref="A1:K1"/>
    <mergeCell ref="F3:G3"/>
    <mergeCell ref="H16:I16"/>
    <mergeCell ref="J16:K16"/>
    <mergeCell ref="F4:G4"/>
    <mergeCell ref="F5:G5"/>
    <mergeCell ref="F6:G6"/>
    <mergeCell ref="F7:G7"/>
    <mergeCell ref="F8:G8"/>
    <mergeCell ref="F10:G10"/>
    <mergeCell ref="I10:J10"/>
    <mergeCell ref="A23:K23"/>
    <mergeCell ref="A21:K21"/>
    <mergeCell ref="F9:G9"/>
    <mergeCell ref="A22:K22"/>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Foglio199"/>
  <dimension ref="B2:K157"/>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189</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'6S - 6B - 1 RR'!C4</f>
        <v>1</v>
      </c>
      <c r="D6" s="1763"/>
      <c r="E6" s="120">
        <f>'6S - 6B - 1 RR'!D4</f>
        <v>0</v>
      </c>
      <c r="F6" s="173" t="s">
        <v>1038</v>
      </c>
      <c r="G6" s="437">
        <f>'6S - 6B - 1 RR'!K4</f>
        <v>0</v>
      </c>
    </row>
    <row r="7" spans="2:9" ht="16" x14ac:dyDescent="0.2">
      <c r="B7" s="79">
        <v>2</v>
      </c>
      <c r="C7" s="1763">
        <f>'6S - 6B - 1 RR'!C5</f>
        <v>2</v>
      </c>
      <c r="D7" s="1763"/>
      <c r="E7" s="120">
        <f>'6S - 6B - 1 RR'!D5</f>
        <v>0</v>
      </c>
      <c r="F7" s="173" t="s">
        <v>1038</v>
      </c>
      <c r="G7" s="437">
        <f>'6S - 6B - 1 RR'!K5</f>
        <v>0</v>
      </c>
    </row>
    <row r="8" spans="2:9" ht="16" x14ac:dyDescent="0.2">
      <c r="B8" s="79">
        <v>3</v>
      </c>
      <c r="C8" s="1763">
        <f>'6S - 6B - 1 RR'!C6</f>
        <v>3</v>
      </c>
      <c r="D8" s="1763"/>
      <c r="E8" s="120">
        <f>'6S - 6B - 1 RR'!D6</f>
        <v>0</v>
      </c>
      <c r="F8" s="173" t="s">
        <v>1038</v>
      </c>
      <c r="G8" s="437">
        <f>'6S - 6B - 1 RR'!K6</f>
        <v>0</v>
      </c>
    </row>
    <row r="9" spans="2:9" ht="16" x14ac:dyDescent="0.2">
      <c r="B9" s="79">
        <v>4</v>
      </c>
      <c r="C9" s="1763">
        <f>'6S - 6B - 1 RR'!C7</f>
        <v>4</v>
      </c>
      <c r="D9" s="1763"/>
      <c r="E9" s="120">
        <f>'6S - 6B - 1 RR'!D7</f>
        <v>0</v>
      </c>
      <c r="F9" s="173" t="s">
        <v>1038</v>
      </c>
      <c r="G9" s="437">
        <f>'6S - 6B - 1 RR'!K7</f>
        <v>0</v>
      </c>
    </row>
    <row r="10" spans="2:9" ht="16" x14ac:dyDescent="0.2">
      <c r="B10" s="79">
        <v>5</v>
      </c>
      <c r="C10" s="1763">
        <f>'6S - 6B - 1 RR'!C8</f>
        <v>5</v>
      </c>
      <c r="D10" s="1763"/>
      <c r="E10" s="120">
        <f>'6S - 6B - 1 RR'!D8</f>
        <v>0</v>
      </c>
      <c r="F10" s="173" t="s">
        <v>1038</v>
      </c>
      <c r="G10" s="437">
        <f>'6S - 6B - 1 RR'!K8</f>
        <v>0</v>
      </c>
    </row>
    <row r="11" spans="2:9" ht="16" x14ac:dyDescent="0.2">
      <c r="B11" s="79">
        <v>6</v>
      </c>
      <c r="C11" s="1763">
        <f>'6S - 6B - 1 RR'!C9</f>
        <v>6</v>
      </c>
      <c r="D11" s="1763"/>
      <c r="E11" s="120">
        <f>'6S - 6B - 1 RR'!D9</f>
        <v>0</v>
      </c>
      <c r="F11" s="173" t="s">
        <v>1038</v>
      </c>
      <c r="G11" s="437">
        <f>'6S - 6B - 1 RR'!K9</f>
        <v>0</v>
      </c>
    </row>
    <row r="61" spans="2:11" ht="16" x14ac:dyDescent="0.2">
      <c r="C61" s="1760" t="s">
        <v>194</v>
      </c>
      <c r="D61" s="1760"/>
      <c r="E61" s="1760"/>
      <c r="F61" s="1760"/>
      <c r="G61" s="1760"/>
      <c r="H61" s="1760"/>
      <c r="I61" s="1760"/>
      <c r="J61" s="1760"/>
    </row>
    <row r="62" spans="2:11" ht="14" thickBot="1" x14ac:dyDescent="0.2"/>
    <row r="63" spans="2:11" ht="19" thickBot="1" x14ac:dyDescent="0.25">
      <c r="B63" s="1764" t="s">
        <v>1461</v>
      </c>
      <c r="C63" s="1825"/>
      <c r="D63" s="220" t="s">
        <v>1460</v>
      </c>
      <c r="E63" s="1699" t="s">
        <v>18</v>
      </c>
      <c r="F63" s="1826"/>
      <c r="G63" s="295" t="s">
        <v>203</v>
      </c>
      <c r="H63" s="534" t="s">
        <v>199</v>
      </c>
      <c r="I63" s="526"/>
      <c r="J63" s="535" t="s">
        <v>200</v>
      </c>
      <c r="K63" s="526">
        <v>1</v>
      </c>
    </row>
    <row r="64" spans="2:11" ht="15.75" customHeight="1" x14ac:dyDescent="0.15">
      <c r="B64" s="300" t="s">
        <v>892</v>
      </c>
      <c r="C64" s="301" t="s">
        <v>197</v>
      </c>
      <c r="D64" s="302" t="s">
        <v>2322</v>
      </c>
      <c r="E64" s="303" t="s">
        <v>197</v>
      </c>
      <c r="F64" s="304" t="s">
        <v>2324</v>
      </c>
      <c r="G64" s="305" t="s">
        <v>1041</v>
      </c>
      <c r="H64" s="106" t="s">
        <v>1042</v>
      </c>
      <c r="I64" s="106" t="s">
        <v>1043</v>
      </c>
      <c r="J64" s="106" t="s">
        <v>193</v>
      </c>
      <c r="K64" s="306" t="s">
        <v>2063</v>
      </c>
    </row>
    <row r="65" spans="2:11" ht="15.75" customHeight="1" x14ac:dyDescent="0.2">
      <c r="B65" s="307">
        <v>1</v>
      </c>
      <c r="C65" s="308">
        <f>G9</f>
        <v>0</v>
      </c>
      <c r="D65" s="33">
        <f>C9</f>
        <v>4</v>
      </c>
      <c r="E65" s="308">
        <f>G6</f>
        <v>0</v>
      </c>
      <c r="F65" s="33">
        <f>C6</f>
        <v>1</v>
      </c>
      <c r="G65" s="309"/>
      <c r="H65" s="99"/>
      <c r="I65" s="211"/>
      <c r="J65" s="99"/>
      <c r="K65" s="102"/>
    </row>
    <row r="66" spans="2:11" ht="15.75" customHeight="1" x14ac:dyDescent="0.2">
      <c r="B66" s="307">
        <v>2</v>
      </c>
      <c r="C66" s="308">
        <f>G7</f>
        <v>0</v>
      </c>
      <c r="D66" s="33">
        <f>C7</f>
        <v>2</v>
      </c>
      <c r="E66" s="308">
        <f>G8</f>
        <v>0</v>
      </c>
      <c r="F66" s="33">
        <f>C8</f>
        <v>3</v>
      </c>
      <c r="G66" s="310"/>
      <c r="H66" s="99"/>
      <c r="I66" s="211"/>
      <c r="J66" s="99"/>
      <c r="K66" s="102"/>
    </row>
    <row r="67" spans="2:11" ht="15.75" customHeight="1" thickBot="1" x14ac:dyDescent="0.25">
      <c r="B67" s="307">
        <v>3</v>
      </c>
      <c r="C67" s="308">
        <f>G11</f>
        <v>0</v>
      </c>
      <c r="D67" s="33">
        <f>C11</f>
        <v>6</v>
      </c>
      <c r="E67" s="308">
        <f>G10</f>
        <v>0</v>
      </c>
      <c r="F67" s="33">
        <f>C10</f>
        <v>5</v>
      </c>
      <c r="G67" s="310"/>
      <c r="H67" s="99"/>
      <c r="I67" s="211"/>
      <c r="J67" s="99"/>
      <c r="K67" s="102"/>
    </row>
    <row r="68" spans="2:11" ht="15.75" customHeight="1" thickBot="1" x14ac:dyDescent="0.25">
      <c r="B68" s="1766" t="s">
        <v>1458</v>
      </c>
      <c r="C68" s="1767"/>
      <c r="D68" s="1767"/>
      <c r="E68" s="1767"/>
      <c r="F68" s="1767"/>
      <c r="G68" s="1767"/>
      <c r="H68" s="1828"/>
      <c r="I68" s="1829" t="s">
        <v>2062</v>
      </c>
      <c r="J68" s="1770"/>
      <c r="K68" s="522"/>
    </row>
    <row r="69" spans="2:11" ht="15.75" customHeight="1" x14ac:dyDescent="0.15">
      <c r="B69"/>
      <c r="C69"/>
      <c r="D69"/>
      <c r="E69"/>
      <c r="F69"/>
      <c r="G69"/>
      <c r="H69"/>
      <c r="I69"/>
      <c r="J69"/>
      <c r="K69"/>
    </row>
    <row r="70" spans="2:11" ht="15.75" customHeight="1" x14ac:dyDescent="0.2">
      <c r="B70"/>
      <c r="C70" s="1760" t="s">
        <v>194</v>
      </c>
      <c r="D70" s="1760"/>
      <c r="E70" s="1760"/>
      <c r="F70" s="1760"/>
      <c r="G70" s="1760"/>
      <c r="H70" s="1760"/>
      <c r="I70" s="1760"/>
      <c r="J70" s="1760"/>
      <c r="K70"/>
    </row>
    <row r="71" spans="2:11" ht="15.75" customHeight="1" thickBot="1" x14ac:dyDescent="0.2"/>
    <row r="72" spans="2:11" ht="15.75" customHeight="1" thickBot="1" x14ac:dyDescent="0.25">
      <c r="B72" s="1764" t="s">
        <v>1461</v>
      </c>
      <c r="C72" s="1765"/>
      <c r="D72" s="220" t="s">
        <v>1460</v>
      </c>
      <c r="E72" s="1699" t="s">
        <v>18</v>
      </c>
      <c r="F72" s="1700"/>
      <c r="G72" s="295" t="s">
        <v>203</v>
      </c>
      <c r="H72" s="534" t="s">
        <v>199</v>
      </c>
      <c r="I72" s="526"/>
      <c r="J72" s="535" t="s">
        <v>200</v>
      </c>
      <c r="K72" s="526">
        <v>2</v>
      </c>
    </row>
    <row r="73" spans="2:11" ht="15.75" customHeight="1" x14ac:dyDescent="0.15">
      <c r="B73" s="300" t="s">
        <v>892</v>
      </c>
      <c r="C73" s="301" t="s">
        <v>197</v>
      </c>
      <c r="D73" s="302" t="s">
        <v>2322</v>
      </c>
      <c r="E73" s="303" t="s">
        <v>197</v>
      </c>
      <c r="F73" s="304" t="s">
        <v>2324</v>
      </c>
      <c r="G73" s="305" t="s">
        <v>1041</v>
      </c>
      <c r="H73" s="106" t="s">
        <v>1042</v>
      </c>
      <c r="I73" s="106" t="s">
        <v>1043</v>
      </c>
      <c r="J73" s="106" t="s">
        <v>193</v>
      </c>
      <c r="K73" s="306" t="s">
        <v>2063</v>
      </c>
    </row>
    <row r="74" spans="2:11" ht="15.75" customHeight="1" x14ac:dyDescent="0.2">
      <c r="B74" s="307">
        <v>1</v>
      </c>
      <c r="C74" s="308">
        <f>G9</f>
        <v>0</v>
      </c>
      <c r="D74" s="33">
        <f>C9</f>
        <v>4</v>
      </c>
      <c r="E74" s="308">
        <f>G8</f>
        <v>0</v>
      </c>
      <c r="F74" s="33">
        <f>C8</f>
        <v>3</v>
      </c>
      <c r="G74" s="309"/>
      <c r="H74" s="99"/>
      <c r="I74" s="211"/>
      <c r="J74" s="99"/>
      <c r="K74" s="102"/>
    </row>
    <row r="75" spans="2:11" ht="16" x14ac:dyDescent="0.2">
      <c r="B75" s="307">
        <v>2</v>
      </c>
      <c r="C75" s="308">
        <f>G10</f>
        <v>0</v>
      </c>
      <c r="D75" s="33">
        <f>C10</f>
        <v>5</v>
      </c>
      <c r="E75" s="308">
        <f>G6</f>
        <v>0</v>
      </c>
      <c r="F75" s="33">
        <f>C6</f>
        <v>1</v>
      </c>
      <c r="G75" s="310"/>
      <c r="H75" s="99"/>
      <c r="I75" s="211"/>
      <c r="J75" s="99"/>
      <c r="K75" s="102"/>
    </row>
    <row r="76" spans="2:11" ht="17" thickBot="1" x14ac:dyDescent="0.25">
      <c r="B76" s="307">
        <v>3</v>
      </c>
      <c r="C76" s="308">
        <f>G11</f>
        <v>0</v>
      </c>
      <c r="D76" s="33">
        <f>C11</f>
        <v>6</v>
      </c>
      <c r="E76" s="308">
        <f>G7</f>
        <v>0</v>
      </c>
      <c r="F76" s="33">
        <f>C7</f>
        <v>2</v>
      </c>
      <c r="G76" s="310"/>
      <c r="H76" s="99"/>
      <c r="I76" s="211"/>
      <c r="J76" s="99"/>
      <c r="K76" s="102"/>
    </row>
    <row r="77" spans="2:11" ht="17" thickBot="1" x14ac:dyDescent="0.25">
      <c r="B77" s="1766" t="s">
        <v>1458</v>
      </c>
      <c r="C77" s="1767"/>
      <c r="D77" s="1767"/>
      <c r="E77" s="1767"/>
      <c r="F77" s="1767"/>
      <c r="G77" s="1767"/>
      <c r="H77" s="1828"/>
      <c r="I77" s="1829" t="s">
        <v>2062</v>
      </c>
      <c r="J77" s="1770"/>
      <c r="K77" s="522"/>
    </row>
    <row r="79" spans="2:11" ht="16" x14ac:dyDescent="0.2">
      <c r="C79" s="1760" t="s">
        <v>194</v>
      </c>
      <c r="D79" s="1760"/>
      <c r="E79" s="1760"/>
      <c r="F79" s="1760"/>
      <c r="G79" s="1760"/>
      <c r="H79" s="1760"/>
      <c r="I79" s="1760"/>
      <c r="J79" s="1760"/>
    </row>
    <row r="80" spans="2:11" ht="14" thickBot="1" x14ac:dyDescent="0.2"/>
    <row r="81" spans="2:11" ht="19" thickBot="1" x14ac:dyDescent="0.25">
      <c r="B81" s="1764" t="s">
        <v>1461</v>
      </c>
      <c r="C81" s="1825"/>
      <c r="D81" s="220" t="s">
        <v>1460</v>
      </c>
      <c r="E81" s="1699" t="s">
        <v>18</v>
      </c>
      <c r="F81" s="1826"/>
      <c r="G81" s="295" t="s">
        <v>203</v>
      </c>
      <c r="H81" s="534" t="s">
        <v>199</v>
      </c>
      <c r="I81" s="526"/>
      <c r="J81" s="535" t="s">
        <v>200</v>
      </c>
      <c r="K81" s="526">
        <v>3</v>
      </c>
    </row>
    <row r="82" spans="2:11" x14ac:dyDescent="0.15">
      <c r="B82" s="300" t="s">
        <v>892</v>
      </c>
      <c r="C82" s="301" t="s">
        <v>197</v>
      </c>
      <c r="D82" s="302" t="s">
        <v>2322</v>
      </c>
      <c r="E82" s="303" t="s">
        <v>197</v>
      </c>
      <c r="F82" s="304" t="s">
        <v>2324</v>
      </c>
      <c r="G82" s="305" t="s">
        <v>1041</v>
      </c>
      <c r="H82" s="106" t="s">
        <v>1042</v>
      </c>
      <c r="I82" s="106" t="s">
        <v>1043</v>
      </c>
      <c r="J82" s="106" t="s">
        <v>193</v>
      </c>
      <c r="K82" s="306" t="s">
        <v>2063</v>
      </c>
    </row>
    <row r="83" spans="2:11" ht="16" x14ac:dyDescent="0.2">
      <c r="B83" s="307">
        <v>1</v>
      </c>
      <c r="C83" s="308">
        <f>G10</f>
        <v>0</v>
      </c>
      <c r="D83" s="33">
        <f>C10</f>
        <v>5</v>
      </c>
      <c r="E83" s="308">
        <f>G9</f>
        <v>0</v>
      </c>
      <c r="F83" s="33">
        <f>C9</f>
        <v>4</v>
      </c>
      <c r="G83" s="309"/>
      <c r="H83" s="99"/>
      <c r="I83" s="211"/>
      <c r="J83" s="99"/>
      <c r="K83" s="102"/>
    </row>
    <row r="84" spans="2:11" ht="16" x14ac:dyDescent="0.2">
      <c r="B84" s="307">
        <v>2</v>
      </c>
      <c r="C84" s="308">
        <f>G8</f>
        <v>0</v>
      </c>
      <c r="D84" s="33">
        <f>C8</f>
        <v>3</v>
      </c>
      <c r="E84" s="308">
        <f>G11</f>
        <v>0</v>
      </c>
      <c r="F84" s="33">
        <f>C11</f>
        <v>6</v>
      </c>
      <c r="G84" s="310"/>
      <c r="H84" s="99"/>
      <c r="I84" s="211"/>
      <c r="J84" s="99"/>
      <c r="K84" s="102"/>
    </row>
    <row r="85" spans="2:11" ht="17" thickBot="1" x14ac:dyDescent="0.25">
      <c r="B85" s="307">
        <v>3</v>
      </c>
      <c r="C85" s="308">
        <f>G7</f>
        <v>0</v>
      </c>
      <c r="D85" s="33">
        <f>C7</f>
        <v>2</v>
      </c>
      <c r="E85" s="308">
        <f>G6</f>
        <v>0</v>
      </c>
      <c r="F85" s="33">
        <f>C6</f>
        <v>1</v>
      </c>
      <c r="G85" s="310"/>
      <c r="H85" s="99"/>
      <c r="I85" s="211"/>
      <c r="J85" s="99"/>
      <c r="K85" s="102"/>
    </row>
    <row r="86" spans="2:11" ht="17" thickBot="1" x14ac:dyDescent="0.25">
      <c r="B86" s="1766" t="s">
        <v>1458</v>
      </c>
      <c r="C86" s="1767"/>
      <c r="D86" s="1767"/>
      <c r="E86" s="1767"/>
      <c r="F86" s="1767"/>
      <c r="G86" s="1767"/>
      <c r="H86" s="1828"/>
      <c r="I86" s="1829" t="s">
        <v>2062</v>
      </c>
      <c r="J86" s="1770"/>
      <c r="K86" s="522"/>
    </row>
    <row r="88" spans="2:11" ht="16" x14ac:dyDescent="0.2">
      <c r="C88" s="1760" t="s">
        <v>194</v>
      </c>
      <c r="D88" s="1760"/>
      <c r="E88" s="1760"/>
      <c r="F88" s="1760"/>
      <c r="G88" s="1760"/>
      <c r="H88" s="1760"/>
      <c r="I88" s="1760"/>
      <c r="J88" s="1760"/>
    </row>
    <row r="89" spans="2:11" ht="14" thickBot="1" x14ac:dyDescent="0.2"/>
    <row r="90" spans="2:11" ht="19" thickBot="1" x14ac:dyDescent="0.25">
      <c r="B90" s="1764" t="s">
        <v>1461</v>
      </c>
      <c r="C90" s="1825"/>
      <c r="D90" s="220" t="s">
        <v>1460</v>
      </c>
      <c r="E90" s="1699" t="s">
        <v>18</v>
      </c>
      <c r="F90" s="1826"/>
      <c r="G90" s="295" t="s">
        <v>203</v>
      </c>
      <c r="H90" s="534" t="s">
        <v>199</v>
      </c>
      <c r="I90" s="526"/>
      <c r="J90" s="535" t="s">
        <v>200</v>
      </c>
      <c r="K90" s="526">
        <v>4</v>
      </c>
    </row>
    <row r="91" spans="2:11" x14ac:dyDescent="0.15">
      <c r="B91" s="300" t="s">
        <v>892</v>
      </c>
      <c r="C91" s="301" t="s">
        <v>197</v>
      </c>
      <c r="D91" s="302" t="s">
        <v>2322</v>
      </c>
      <c r="E91" s="303" t="s">
        <v>197</v>
      </c>
      <c r="F91" s="304" t="s">
        <v>2324</v>
      </c>
      <c r="G91" s="305" t="s">
        <v>1041</v>
      </c>
      <c r="H91" s="106" t="s">
        <v>1042</v>
      </c>
      <c r="I91" s="106" t="s">
        <v>1043</v>
      </c>
      <c r="J91" s="106" t="s">
        <v>193</v>
      </c>
      <c r="K91" s="306" t="s">
        <v>2063</v>
      </c>
    </row>
    <row r="92" spans="2:11" ht="16" x14ac:dyDescent="0.2">
      <c r="B92" s="307">
        <v>1</v>
      </c>
      <c r="C92" s="308">
        <f>G11</f>
        <v>0</v>
      </c>
      <c r="D92" s="33">
        <f>C11</f>
        <v>6</v>
      </c>
      <c r="E92" s="308">
        <f>G9</f>
        <v>0</v>
      </c>
      <c r="F92" s="33">
        <f>C9</f>
        <v>4</v>
      </c>
      <c r="G92" s="309"/>
      <c r="H92" s="99"/>
      <c r="I92" s="211"/>
      <c r="J92" s="99"/>
      <c r="K92" s="102"/>
    </row>
    <row r="93" spans="2:11" ht="16" x14ac:dyDescent="0.2">
      <c r="B93" s="307">
        <v>2</v>
      </c>
      <c r="C93" s="308">
        <f>G10</f>
        <v>0</v>
      </c>
      <c r="D93" s="33">
        <f>C10</f>
        <v>5</v>
      </c>
      <c r="E93" s="308">
        <f>G7</f>
        <v>0</v>
      </c>
      <c r="F93" s="33">
        <f>C7</f>
        <v>2</v>
      </c>
      <c r="G93" s="310"/>
      <c r="H93" s="99"/>
      <c r="I93" s="211"/>
      <c r="J93" s="99"/>
      <c r="K93" s="102"/>
    </row>
    <row r="94" spans="2:11" ht="17" thickBot="1" x14ac:dyDescent="0.25">
      <c r="B94" s="307">
        <v>3</v>
      </c>
      <c r="C94" s="308">
        <f>G6</f>
        <v>0</v>
      </c>
      <c r="D94" s="33">
        <f>C6</f>
        <v>1</v>
      </c>
      <c r="E94" s="308">
        <f>G8</f>
        <v>0</v>
      </c>
      <c r="F94" s="33">
        <f>C8</f>
        <v>3</v>
      </c>
      <c r="G94" s="310"/>
      <c r="H94" s="99"/>
      <c r="I94" s="211"/>
      <c r="J94" s="99"/>
      <c r="K94" s="102"/>
    </row>
    <row r="95" spans="2:11" ht="17" thickBot="1" x14ac:dyDescent="0.25">
      <c r="B95" s="1766" t="s">
        <v>1458</v>
      </c>
      <c r="C95" s="1767"/>
      <c r="D95" s="1767"/>
      <c r="E95" s="1767"/>
      <c r="F95" s="1767"/>
      <c r="G95" s="1767"/>
      <c r="H95" s="1828"/>
      <c r="I95" s="1829" t="s">
        <v>2062</v>
      </c>
      <c r="J95" s="1770"/>
      <c r="K95" s="522"/>
    </row>
    <row r="97" spans="2:11" ht="16" x14ac:dyDescent="0.2">
      <c r="C97" s="1760" t="s">
        <v>194</v>
      </c>
      <c r="D97" s="1760"/>
      <c r="E97" s="1760"/>
      <c r="F97" s="1760"/>
      <c r="G97" s="1760"/>
      <c r="H97" s="1760"/>
      <c r="I97" s="1760"/>
      <c r="J97" s="1760"/>
    </row>
    <row r="98" spans="2:11" ht="14" thickBot="1" x14ac:dyDescent="0.2"/>
    <row r="99" spans="2:11" ht="18.75" customHeight="1" thickBot="1" x14ac:dyDescent="0.25">
      <c r="B99" s="1764" t="s">
        <v>1461</v>
      </c>
      <c r="C99" s="1825"/>
      <c r="D99" s="220" t="s">
        <v>1460</v>
      </c>
      <c r="E99" s="1699" t="s">
        <v>18</v>
      </c>
      <c r="F99" s="1826"/>
      <c r="G99" s="295" t="s">
        <v>203</v>
      </c>
      <c r="H99" s="534" t="s">
        <v>199</v>
      </c>
      <c r="I99" s="526"/>
      <c r="J99" s="535" t="s">
        <v>200</v>
      </c>
      <c r="K99" s="526">
        <v>5</v>
      </c>
    </row>
    <row r="100" spans="2:11" x14ac:dyDescent="0.15">
      <c r="B100" s="300" t="s">
        <v>892</v>
      </c>
      <c r="C100" s="301" t="s">
        <v>197</v>
      </c>
      <c r="D100" s="302" t="s">
        <v>2322</v>
      </c>
      <c r="E100" s="303" t="s">
        <v>197</v>
      </c>
      <c r="F100" s="304" t="s">
        <v>2324</v>
      </c>
      <c r="G100" s="305" t="s">
        <v>1041</v>
      </c>
      <c r="H100" s="106" t="s">
        <v>1042</v>
      </c>
      <c r="I100" s="106" t="s">
        <v>1043</v>
      </c>
      <c r="J100" s="106" t="s">
        <v>193</v>
      </c>
      <c r="K100" s="306" t="s">
        <v>2063</v>
      </c>
    </row>
    <row r="101" spans="2:11" ht="16" x14ac:dyDescent="0.2">
      <c r="B101" s="307">
        <v>1</v>
      </c>
      <c r="C101" s="308">
        <f>G9</f>
        <v>0</v>
      </c>
      <c r="D101" s="33">
        <f>C9</f>
        <v>4</v>
      </c>
      <c r="E101" s="308">
        <f>G7</f>
        <v>0</v>
      </c>
      <c r="F101" s="33">
        <f>C7</f>
        <v>2</v>
      </c>
      <c r="G101" s="309"/>
      <c r="H101" s="99"/>
      <c r="I101" s="211"/>
      <c r="J101" s="99"/>
      <c r="K101" s="102"/>
    </row>
    <row r="102" spans="2:11" ht="16" x14ac:dyDescent="0.2">
      <c r="B102" s="307">
        <v>2</v>
      </c>
      <c r="C102" s="308">
        <f>G8</f>
        <v>0</v>
      </c>
      <c r="D102" s="33">
        <f>C8</f>
        <v>3</v>
      </c>
      <c r="E102" s="308">
        <f>G10</f>
        <v>0</v>
      </c>
      <c r="F102" s="33">
        <f>C10</f>
        <v>5</v>
      </c>
      <c r="G102" s="310"/>
      <c r="H102" s="99"/>
      <c r="I102" s="211"/>
      <c r="J102" s="99"/>
      <c r="K102" s="102"/>
    </row>
    <row r="103" spans="2:11" ht="17" thickBot="1" x14ac:dyDescent="0.25">
      <c r="B103" s="307">
        <v>3</v>
      </c>
      <c r="C103" s="308">
        <f>G6</f>
        <v>0</v>
      </c>
      <c r="D103" s="33">
        <f>C6</f>
        <v>1</v>
      </c>
      <c r="E103" s="308">
        <f>G11</f>
        <v>0</v>
      </c>
      <c r="F103" s="33">
        <f>C11</f>
        <v>6</v>
      </c>
      <c r="G103" s="310"/>
      <c r="H103" s="99"/>
      <c r="I103" s="211"/>
      <c r="J103" s="99"/>
      <c r="K103" s="102"/>
    </row>
    <row r="104" spans="2:11" ht="17" thickBot="1" x14ac:dyDescent="0.25">
      <c r="B104" s="1766" t="s">
        <v>1458</v>
      </c>
      <c r="C104" s="1767"/>
      <c r="D104" s="1767"/>
      <c r="E104" s="1767"/>
      <c r="F104" s="1767"/>
      <c r="G104" s="1767"/>
      <c r="H104" s="1828"/>
      <c r="I104" s="1829" t="s">
        <v>2062</v>
      </c>
      <c r="J104" s="1770"/>
      <c r="K104" s="522"/>
    </row>
    <row r="105" spans="2:11" x14ac:dyDescent="0.15">
      <c r="B105"/>
      <c r="C105"/>
      <c r="D105"/>
      <c r="E105"/>
      <c r="F105"/>
      <c r="G105"/>
      <c r="H105"/>
      <c r="I105"/>
      <c r="J105"/>
      <c r="K105"/>
    </row>
    <row r="106" spans="2:11" x14ac:dyDescent="0.15">
      <c r="B106"/>
      <c r="C106"/>
      <c r="D106"/>
      <c r="E106"/>
      <c r="F106"/>
      <c r="G106"/>
      <c r="H106"/>
      <c r="I106"/>
      <c r="J106"/>
      <c r="K106"/>
    </row>
    <row r="119" spans="2:11" x14ac:dyDescent="0.15">
      <c r="B119"/>
      <c r="C119"/>
      <c r="D119"/>
      <c r="E119"/>
      <c r="F119"/>
      <c r="G119"/>
      <c r="H119"/>
      <c r="I119"/>
      <c r="J119"/>
      <c r="K119"/>
    </row>
    <row r="120" spans="2:11" x14ac:dyDescent="0.15">
      <c r="B120"/>
      <c r="C120"/>
      <c r="D120"/>
      <c r="E120"/>
      <c r="F120"/>
      <c r="G120"/>
      <c r="H120"/>
      <c r="I120"/>
      <c r="J120"/>
      <c r="K120"/>
    </row>
    <row r="123" spans="2:11" x14ac:dyDescent="0.15">
      <c r="B123"/>
      <c r="C123"/>
      <c r="D123"/>
      <c r="E123"/>
      <c r="F123"/>
      <c r="G123"/>
      <c r="H123"/>
      <c r="I123"/>
      <c r="J123"/>
      <c r="K123"/>
    </row>
    <row r="124" spans="2:11" x14ac:dyDescent="0.15">
      <c r="B124"/>
      <c r="C124"/>
      <c r="D124"/>
      <c r="E124"/>
      <c r="F124"/>
      <c r="G124"/>
      <c r="H124"/>
      <c r="I124"/>
      <c r="J124"/>
      <c r="K124"/>
    </row>
    <row r="125" spans="2:11" x14ac:dyDescent="0.15">
      <c r="B125"/>
      <c r="C125"/>
      <c r="D125"/>
      <c r="E125"/>
      <c r="F125"/>
      <c r="G125"/>
      <c r="H125"/>
      <c r="I125"/>
      <c r="J125"/>
      <c r="K125"/>
    </row>
    <row r="126" spans="2:11" x14ac:dyDescent="0.15">
      <c r="B126"/>
      <c r="C126"/>
      <c r="D126"/>
      <c r="E126"/>
      <c r="F126"/>
      <c r="G126"/>
      <c r="H126"/>
      <c r="I126"/>
      <c r="J126"/>
      <c r="K126"/>
    </row>
    <row r="127" spans="2:11" x14ac:dyDescent="0.15">
      <c r="B127"/>
      <c r="C127"/>
      <c r="D127"/>
      <c r="E127"/>
      <c r="F127"/>
      <c r="G127"/>
      <c r="H127"/>
      <c r="I127"/>
      <c r="J127"/>
      <c r="K127"/>
    </row>
    <row r="128" spans="2:11" x14ac:dyDescent="0.15">
      <c r="B128"/>
      <c r="C128"/>
      <c r="D128"/>
      <c r="E128"/>
      <c r="F128"/>
      <c r="G128"/>
      <c r="H128"/>
      <c r="I128"/>
      <c r="J128"/>
      <c r="K128"/>
    </row>
    <row r="129" spans="2:11" x14ac:dyDescent="0.15">
      <c r="B129"/>
      <c r="C129"/>
      <c r="D129"/>
      <c r="E129"/>
      <c r="F129"/>
      <c r="G129"/>
      <c r="H129"/>
      <c r="I129"/>
      <c r="J129"/>
      <c r="K129"/>
    </row>
    <row r="130" spans="2:11" x14ac:dyDescent="0.15">
      <c r="B130"/>
      <c r="C130"/>
      <c r="D130"/>
      <c r="E130"/>
      <c r="F130"/>
      <c r="G130"/>
      <c r="H130"/>
      <c r="I130"/>
      <c r="J130"/>
      <c r="K130"/>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5" spans="2:11" x14ac:dyDescent="0.15">
      <c r="B135"/>
      <c r="C135"/>
      <c r="D135"/>
      <c r="E135"/>
      <c r="F135"/>
      <c r="G135"/>
      <c r="H135"/>
      <c r="I135"/>
      <c r="J135"/>
      <c r="K135"/>
    </row>
    <row r="136" spans="2:11" x14ac:dyDescent="0.15">
      <c r="B136"/>
      <c r="C136"/>
      <c r="D136"/>
      <c r="E136"/>
      <c r="F136"/>
      <c r="G136"/>
      <c r="H136"/>
      <c r="I136"/>
      <c r="J136"/>
      <c r="K136"/>
    </row>
    <row r="137" spans="2:11" x14ac:dyDescent="0.15">
      <c r="B137"/>
      <c r="C137"/>
      <c r="D137"/>
      <c r="E137"/>
      <c r="F137"/>
      <c r="G137"/>
      <c r="H137"/>
      <c r="I137"/>
      <c r="J137"/>
      <c r="K137"/>
    </row>
    <row r="138" spans="2:11" x14ac:dyDescent="0.15">
      <c r="B138"/>
      <c r="C138"/>
      <c r="D138"/>
      <c r="E138"/>
      <c r="F138"/>
      <c r="G138"/>
      <c r="H138"/>
      <c r="I138"/>
      <c r="J138"/>
      <c r="K138"/>
    </row>
    <row r="139" spans="2:1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sheetData>
  <sheetProtection password="CF27" sheet="1" objects="1" scenarios="1"/>
  <mergeCells count="34">
    <mergeCell ref="C97:J97"/>
    <mergeCell ref="B99:C99"/>
    <mergeCell ref="E99:F99"/>
    <mergeCell ref="B104:H104"/>
    <mergeCell ref="I104:J104"/>
    <mergeCell ref="C88:J88"/>
    <mergeCell ref="B90:C90"/>
    <mergeCell ref="E90:F90"/>
    <mergeCell ref="B95:H95"/>
    <mergeCell ref="I95:J95"/>
    <mergeCell ref="C79:J79"/>
    <mergeCell ref="B81:C81"/>
    <mergeCell ref="E81:F81"/>
    <mergeCell ref="B86:H86"/>
    <mergeCell ref="I86:J86"/>
    <mergeCell ref="C70:J70"/>
    <mergeCell ref="B77:H77"/>
    <mergeCell ref="I77:J77"/>
    <mergeCell ref="E72:F72"/>
    <mergeCell ref="B72:C72"/>
    <mergeCell ref="C61:J61"/>
    <mergeCell ref="B63:C63"/>
    <mergeCell ref="E63:F63"/>
    <mergeCell ref="C11:D11"/>
    <mergeCell ref="B68:H68"/>
    <mergeCell ref="I68:J68"/>
    <mergeCell ref="C9:D9"/>
    <mergeCell ref="C10:D10"/>
    <mergeCell ref="C2:I2"/>
    <mergeCell ref="B4:D4"/>
    <mergeCell ref="B5:D5"/>
    <mergeCell ref="C6:D6"/>
    <mergeCell ref="C7:D7"/>
    <mergeCell ref="C8:D8"/>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Foglio200"/>
  <dimension ref="A1:P40"/>
  <sheetViews>
    <sheetView workbookViewId="0">
      <selection sqref="A1:K1"/>
    </sheetView>
  </sheetViews>
  <sheetFormatPr baseColWidth="10" defaultColWidth="8.83203125" defaultRowHeight="13" x14ac:dyDescent="0.15"/>
  <cols>
    <col min="1" max="1" width="17" style="15" customWidth="1"/>
    <col min="2" max="8" width="5.6640625" style="15" customWidth="1"/>
    <col min="9" max="9" width="6.6640625" style="15" customWidth="1"/>
    <col min="10" max="10" width="8.1640625" style="15" customWidth="1"/>
    <col min="11" max="11" width="5.6640625" style="15" customWidth="1"/>
    <col min="12" max="12" width="9.1640625" style="15" customWidth="1"/>
    <col min="13" max="13" width="5.6640625" style="15" customWidth="1"/>
    <col min="14" max="16384" width="8.83203125" style="15"/>
  </cols>
  <sheetData>
    <row r="1" spans="1:16" ht="24" customHeight="1" x14ac:dyDescent="0.2">
      <c r="A1" s="173" t="s">
        <v>1995</v>
      </c>
      <c r="B1" s="2137"/>
      <c r="C1" s="2137"/>
      <c r="D1" s="2137"/>
      <c r="E1" s="2137"/>
      <c r="F1" s="2137"/>
      <c r="G1" s="2137"/>
      <c r="H1" s="2137"/>
      <c r="I1" s="2137"/>
      <c r="J1" s="2137"/>
      <c r="K1" s="2137"/>
      <c r="L1" s="2137"/>
      <c r="M1" s="2137"/>
      <c r="P1" s="96"/>
    </row>
    <row r="2" spans="1:16" ht="24" customHeight="1" x14ac:dyDescent="0.2">
      <c r="E2" s="1835" t="s">
        <v>1672</v>
      </c>
      <c r="F2" s="1835"/>
      <c r="G2" s="1835"/>
      <c r="H2" s="1835"/>
      <c r="I2" s="1835"/>
      <c r="J2" s="1835"/>
      <c r="K2" s="1886"/>
      <c r="L2" s="1865"/>
      <c r="M2" s="1865"/>
    </row>
    <row r="3" spans="1:16" ht="20" customHeight="1" x14ac:dyDescent="0.15"/>
    <row r="4" spans="1:16" ht="20" customHeight="1" thickBot="1" x14ac:dyDescent="0.2">
      <c r="A4" s="1716" t="s">
        <v>576</v>
      </c>
      <c r="B4" s="1716"/>
      <c r="C4" s="1716"/>
      <c r="D4" s="1716"/>
      <c r="E4" s="1716"/>
      <c r="F4" s="1716"/>
      <c r="G4" s="1716"/>
      <c r="H4" s="1716"/>
    </row>
    <row r="5" spans="1:16" ht="20" customHeight="1" x14ac:dyDescent="0.2">
      <c r="A5" s="1791"/>
      <c r="B5" s="1778">
        <f>A8</f>
        <v>0</v>
      </c>
      <c r="C5" s="1778">
        <f>A9</f>
        <v>0</v>
      </c>
      <c r="D5" s="1778">
        <f>A10</f>
        <v>0</v>
      </c>
      <c r="E5" s="1778">
        <f>A11</f>
        <v>0</v>
      </c>
      <c r="F5" s="1784" t="s">
        <v>92</v>
      </c>
      <c r="G5" s="1784" t="s">
        <v>1534</v>
      </c>
      <c r="H5" s="1784" t="s">
        <v>1533</v>
      </c>
      <c r="M5" s="81"/>
    </row>
    <row r="6" spans="1:16" ht="20" customHeight="1" x14ac:dyDescent="0.15">
      <c r="A6" s="1792"/>
      <c r="B6" s="1779"/>
      <c r="C6" s="1779"/>
      <c r="D6" s="1779"/>
      <c r="E6" s="1779"/>
      <c r="F6" s="1785"/>
      <c r="G6" s="1785"/>
      <c r="H6" s="1785"/>
    </row>
    <row r="7" spans="1:16" ht="20" customHeight="1" x14ac:dyDescent="0.2">
      <c r="A7" s="1793"/>
      <c r="B7" s="1779"/>
      <c r="C7" s="1779"/>
      <c r="D7" s="1779"/>
      <c r="E7" s="1779"/>
      <c r="F7" s="1785"/>
      <c r="G7" s="1785"/>
      <c r="H7" s="1785"/>
      <c r="M7" s="81"/>
    </row>
    <row r="8" spans="1:16" ht="20" customHeight="1" x14ac:dyDescent="0.2">
      <c r="A8" s="1337"/>
      <c r="B8" s="1326"/>
      <c r="C8" s="1325"/>
      <c r="D8" s="1325"/>
      <c r="E8" s="1325"/>
      <c r="F8" s="1334"/>
      <c r="G8" s="901"/>
      <c r="H8" s="901"/>
      <c r="M8" s="81"/>
    </row>
    <row r="9" spans="1:16" ht="20" customHeight="1" x14ac:dyDescent="0.2">
      <c r="A9" s="1337"/>
      <c r="B9" s="1325"/>
      <c r="C9" s="1326"/>
      <c r="D9" s="1325"/>
      <c r="E9" s="1325"/>
      <c r="F9" s="1334"/>
      <c r="G9" s="1335"/>
      <c r="H9" s="1335"/>
      <c r="M9" s="81"/>
    </row>
    <row r="10" spans="1:16" ht="20" customHeight="1" x14ac:dyDescent="0.2">
      <c r="A10" s="1337"/>
      <c r="B10" s="1325"/>
      <c r="C10" s="1325"/>
      <c r="D10" s="1326"/>
      <c r="E10" s="1325"/>
      <c r="F10" s="1334"/>
      <c r="G10" s="1335"/>
      <c r="H10" s="1335"/>
      <c r="M10" s="81"/>
    </row>
    <row r="11" spans="1:16" ht="20" customHeight="1" thickBot="1" x14ac:dyDescent="0.25">
      <c r="A11" s="1338"/>
      <c r="B11" s="1328"/>
      <c r="C11" s="1328"/>
      <c r="D11" s="1328"/>
      <c r="E11" s="1343"/>
      <c r="F11" s="1336"/>
      <c r="G11" s="1336"/>
      <c r="H11" s="1344"/>
      <c r="M11" s="81"/>
    </row>
    <row r="12" spans="1:16" ht="20" customHeight="1" x14ac:dyDescent="0.2">
      <c r="A12"/>
      <c r="B12"/>
      <c r="C12"/>
      <c r="D12"/>
      <c r="E12"/>
      <c r="F12"/>
      <c r="G12"/>
      <c r="H12"/>
      <c r="I12" s="51"/>
      <c r="J12" s="51"/>
      <c r="K12" s="51"/>
      <c r="L12" s="81"/>
      <c r="M12" s="81"/>
    </row>
    <row r="13" spans="1:16" ht="20" customHeight="1" thickBot="1" x14ac:dyDescent="0.25">
      <c r="A13" s="1716" t="s">
        <v>576</v>
      </c>
      <c r="B13" s="1716"/>
      <c r="C13" s="1716"/>
      <c r="D13" s="1716"/>
      <c r="E13" s="1716"/>
      <c r="F13" s="1716"/>
      <c r="G13" s="1716"/>
      <c r="H13" s="1716"/>
      <c r="I13" s="51"/>
      <c r="J13" s="51"/>
      <c r="K13" s="51"/>
      <c r="L13" s="81"/>
      <c r="M13" s="81"/>
    </row>
    <row r="14" spans="1:16" ht="20" customHeight="1" x14ac:dyDescent="0.2">
      <c r="A14" s="1791"/>
      <c r="B14" s="1778">
        <f>A17</f>
        <v>0</v>
      </c>
      <c r="C14" s="1778">
        <f>A18</f>
        <v>0</v>
      </c>
      <c r="D14" s="1778">
        <f>A19</f>
        <v>0</v>
      </c>
      <c r="E14" s="1778">
        <f>A20</f>
        <v>0</v>
      </c>
      <c r="F14" s="1784" t="s">
        <v>92</v>
      </c>
      <c r="G14" s="1784" t="s">
        <v>1534</v>
      </c>
      <c r="H14" s="1784" t="s">
        <v>1533</v>
      </c>
      <c r="I14" s="51"/>
      <c r="J14" s="51"/>
      <c r="K14" s="51"/>
      <c r="L14" s="81"/>
      <c r="M14" s="81"/>
    </row>
    <row r="15" spans="1:16" ht="20" customHeight="1" x14ac:dyDescent="0.2">
      <c r="A15" s="1792"/>
      <c r="B15" s="1779"/>
      <c r="C15" s="1779"/>
      <c r="D15" s="1779"/>
      <c r="E15" s="1779"/>
      <c r="F15" s="1785"/>
      <c r="G15" s="1785"/>
      <c r="H15" s="1785"/>
      <c r="I15" s="51"/>
      <c r="J15" s="51"/>
      <c r="K15" s="51"/>
      <c r="L15" s="81"/>
      <c r="M15" s="81"/>
    </row>
    <row r="16" spans="1:16" ht="20" customHeight="1" x14ac:dyDescent="0.2">
      <c r="A16" s="1793"/>
      <c r="B16" s="1779"/>
      <c r="C16" s="1779"/>
      <c r="D16" s="1779"/>
      <c r="E16" s="1779"/>
      <c r="F16" s="1785"/>
      <c r="G16" s="1785"/>
      <c r="H16" s="1785"/>
      <c r="I16" s="51"/>
      <c r="J16" s="51"/>
      <c r="K16" s="51"/>
      <c r="L16" s="81"/>
      <c r="M16" s="81"/>
    </row>
    <row r="17" spans="1:15" ht="20" customHeight="1" x14ac:dyDescent="0.2">
      <c r="A17" s="1337"/>
      <c r="B17" s="1326"/>
      <c r="C17" s="1325"/>
      <c r="D17" s="1325"/>
      <c r="E17" s="1325"/>
      <c r="F17" s="1334"/>
      <c r="G17" s="901"/>
      <c r="H17" s="901"/>
      <c r="I17" s="51"/>
      <c r="J17" s="51"/>
      <c r="K17" s="51"/>
      <c r="L17" s="81"/>
      <c r="M17" s="81"/>
    </row>
    <row r="18" spans="1:15" ht="20" customHeight="1" x14ac:dyDescent="0.2">
      <c r="A18" s="1337"/>
      <c r="B18" s="1325"/>
      <c r="C18" s="1326"/>
      <c r="D18" s="1325"/>
      <c r="E18" s="1325"/>
      <c r="F18" s="1334"/>
      <c r="G18" s="1335"/>
      <c r="H18" s="1335"/>
      <c r="I18" s="51"/>
      <c r="J18" s="51"/>
      <c r="K18" s="51"/>
      <c r="L18" s="81"/>
      <c r="M18" s="81"/>
    </row>
    <row r="19" spans="1:15" ht="20" customHeight="1" x14ac:dyDescent="0.2">
      <c r="A19" s="1337"/>
      <c r="B19" s="1325"/>
      <c r="C19" s="1325"/>
      <c r="D19" s="1326"/>
      <c r="E19" s="1325"/>
      <c r="F19" s="1334"/>
      <c r="G19" s="1335"/>
      <c r="H19" s="1335"/>
      <c r="I19" s="51"/>
      <c r="J19" s="51"/>
      <c r="K19" s="51"/>
      <c r="L19" s="81"/>
      <c r="M19" s="81"/>
    </row>
    <row r="20" spans="1:15" ht="20" customHeight="1" thickBot="1" x14ac:dyDescent="0.2">
      <c r="A20" s="1338"/>
      <c r="B20" s="1328"/>
      <c r="C20" s="1328"/>
      <c r="D20" s="1328"/>
      <c r="E20" s="1343"/>
      <c r="F20" s="1336"/>
      <c r="G20" s="1336"/>
      <c r="H20" s="1344"/>
    </row>
    <row r="21" spans="1:15" ht="20" customHeight="1" x14ac:dyDescent="0.2">
      <c r="D21" s="53"/>
      <c r="E21" s="17"/>
      <c r="F21" s="17"/>
      <c r="G21" s="17"/>
      <c r="H21" s="1258"/>
      <c r="L21" s="1258" t="s">
        <v>1487</v>
      </c>
      <c r="M21" s="599"/>
      <c r="N21" s="148"/>
      <c r="O21" s="148"/>
    </row>
    <row r="22" spans="1:15" ht="20" customHeight="1" x14ac:dyDescent="0.2">
      <c r="D22" s="53"/>
      <c r="E22" s="17"/>
      <c r="F22" s="17"/>
      <c r="G22" s="17"/>
      <c r="H22" s="1786" t="s">
        <v>1502</v>
      </c>
      <c r="I22" s="1786"/>
      <c r="J22" s="1786"/>
      <c r="K22" s="1786"/>
      <c r="L22" s="1787"/>
      <c r="M22" s="599"/>
    </row>
    <row r="23" spans="1:15" ht="20" customHeight="1" x14ac:dyDescent="0.15">
      <c r="D23" s="53"/>
      <c r="E23" s="17"/>
      <c r="F23" s="17"/>
      <c r="G23" s="17"/>
      <c r="H23" s="1786" t="s">
        <v>1037</v>
      </c>
      <c r="I23" s="1786"/>
      <c r="J23" s="1786"/>
      <c r="K23" s="1786"/>
      <c r="L23" s="2279"/>
      <c r="M23" s="2279"/>
    </row>
    <row r="24" spans="1:15" ht="20" customHeight="1" x14ac:dyDescent="0.15">
      <c r="H24"/>
      <c r="I24" s="1954" t="s">
        <v>1467</v>
      </c>
      <c r="J24" s="1954"/>
      <c r="K24" s="1787"/>
      <c r="L24" s="1788"/>
      <c r="M24" s="1789"/>
    </row>
    <row r="25" spans="1:15" ht="20" customHeight="1" thickBot="1" x14ac:dyDescent="0.2">
      <c r="H25"/>
      <c r="I25" s="1324"/>
      <c r="J25" s="1324"/>
      <c r="K25" s="1324"/>
      <c r="L25"/>
      <c r="M25"/>
    </row>
    <row r="26" spans="1:15" ht="89.25" customHeight="1" x14ac:dyDescent="0.15">
      <c r="A26" s="114"/>
      <c r="B26" s="487">
        <f>A27</f>
        <v>1</v>
      </c>
      <c r="C26" s="487">
        <f>A28</f>
        <v>2</v>
      </c>
      <c r="D26" s="487">
        <f>A29</f>
        <v>3</v>
      </c>
      <c r="E26" s="487">
        <f>A30</f>
        <v>4</v>
      </c>
      <c r="F26" s="487">
        <f>A31</f>
        <v>5</v>
      </c>
      <c r="G26" s="532">
        <f>A32</f>
        <v>6</v>
      </c>
      <c r="H26" s="894" t="s">
        <v>92</v>
      </c>
      <c r="I26" s="894" t="s">
        <v>1014</v>
      </c>
      <c r="J26" s="894" t="s">
        <v>1896</v>
      </c>
      <c r="K26" s="934" t="s">
        <v>1982</v>
      </c>
      <c r="L26" s="894" t="s">
        <v>1983</v>
      </c>
      <c r="M26" s="906" t="s">
        <v>1984</v>
      </c>
    </row>
    <row r="27" spans="1:15" ht="24" customHeight="1" x14ac:dyDescent="0.2">
      <c r="A27" s="484">
        <f>'6S - 6B - 1 RR'!C4</f>
        <v>1</v>
      </c>
      <c r="B27" s="472"/>
      <c r="C27" s="492"/>
      <c r="D27" s="493"/>
      <c r="E27" s="493"/>
      <c r="F27" s="493"/>
      <c r="G27" s="1086"/>
      <c r="H27" s="1355">
        <f t="shared" ref="H27:H32" si="0">SUM(B27:G27)</f>
        <v>0</v>
      </c>
      <c r="I27" s="1358"/>
      <c r="J27" s="1423">
        <f t="shared" ref="J27:J32" si="1">SUM(B27:G27)-I27</f>
        <v>0</v>
      </c>
      <c r="K27" s="1355">
        <f t="shared" ref="K27:K32" si="2">COUNTIF(B27:G27,1)+COUNTIF(B27:G27,0)</f>
        <v>0</v>
      </c>
      <c r="L27" s="1105" t="str">
        <f t="shared" ref="L27:L32" si="3">IF(K27=0,"",J27/K27)</f>
        <v/>
      </c>
      <c r="M27" s="911"/>
    </row>
    <row r="28" spans="1:15" ht="24" customHeight="1" x14ac:dyDescent="0.2">
      <c r="A28" s="484">
        <f>'6S - 6B - 1 RR'!C5</f>
        <v>2</v>
      </c>
      <c r="B28" s="133" t="str">
        <f>IF(ISBLANK(C$27),"",1-C$27)</f>
        <v/>
      </c>
      <c r="C28" s="473"/>
      <c r="D28" s="134"/>
      <c r="E28" s="134"/>
      <c r="F28" s="134"/>
      <c r="G28" s="1087"/>
      <c r="H28" s="1355">
        <f t="shared" si="0"/>
        <v>0</v>
      </c>
      <c r="I28" s="1358"/>
      <c r="J28" s="1423">
        <f t="shared" si="1"/>
        <v>0</v>
      </c>
      <c r="K28" s="1355">
        <f t="shared" si="2"/>
        <v>0</v>
      </c>
      <c r="L28" s="1105" t="str">
        <f t="shared" si="3"/>
        <v/>
      </c>
      <c r="M28" s="912"/>
    </row>
    <row r="29" spans="1:15" ht="24" customHeight="1" x14ac:dyDescent="0.2">
      <c r="A29" s="484">
        <f>'6S - 6B - 1 RR'!C6</f>
        <v>3</v>
      </c>
      <c r="B29" s="133" t="str">
        <f>IF(ISBLANK(D$27),"",1-D$27)</f>
        <v/>
      </c>
      <c r="C29" s="474" t="str">
        <f>IF(ISBLANK(D$28),"",1-D$28)</f>
        <v/>
      </c>
      <c r="D29" s="475"/>
      <c r="E29" s="134"/>
      <c r="F29" s="134"/>
      <c r="G29" s="1087"/>
      <c r="H29" s="1355">
        <f t="shared" si="0"/>
        <v>0</v>
      </c>
      <c r="I29" s="1358"/>
      <c r="J29" s="1423">
        <f t="shared" si="1"/>
        <v>0</v>
      </c>
      <c r="K29" s="1355">
        <f t="shared" si="2"/>
        <v>0</v>
      </c>
      <c r="L29" s="1105" t="str">
        <f t="shared" si="3"/>
        <v/>
      </c>
      <c r="M29" s="912"/>
    </row>
    <row r="30" spans="1:15" ht="24" customHeight="1" x14ac:dyDescent="0.2">
      <c r="A30" s="484">
        <f>'6S - 6B - 1 RR'!C7</f>
        <v>4</v>
      </c>
      <c r="B30" s="133" t="str">
        <f>IF(ISBLANK(E$27),"",1-E$27)</f>
        <v/>
      </c>
      <c r="C30" s="474" t="str">
        <f>IF(ISBLANK(E$28),"",1-E$28)</f>
        <v/>
      </c>
      <c r="D30" s="133" t="str">
        <f>IF(ISBLANK(E$29),"",1-E$29)</f>
        <v/>
      </c>
      <c r="E30" s="475"/>
      <c r="F30" s="134"/>
      <c r="G30" s="1087"/>
      <c r="H30" s="1355">
        <f t="shared" si="0"/>
        <v>0</v>
      </c>
      <c r="I30" s="1358"/>
      <c r="J30" s="1423">
        <f t="shared" si="1"/>
        <v>0</v>
      </c>
      <c r="K30" s="1355">
        <f t="shared" si="2"/>
        <v>0</v>
      </c>
      <c r="L30" s="1105" t="str">
        <f t="shared" si="3"/>
        <v/>
      </c>
      <c r="M30" s="912"/>
    </row>
    <row r="31" spans="1:15" ht="24" customHeight="1" x14ac:dyDescent="0.2">
      <c r="A31" s="484">
        <f>'6S - 6B - 1 RR'!C8</f>
        <v>5</v>
      </c>
      <c r="B31" s="133" t="str">
        <f>IF(ISBLANK(F$27),"",1-F$27)</f>
        <v/>
      </c>
      <c r="C31" s="474" t="str">
        <f>IF(ISBLANK(F$28),"",1-F$28)</f>
        <v/>
      </c>
      <c r="D31" s="133" t="str">
        <f>IF(ISBLANK(F$29),"",1-F$29)</f>
        <v/>
      </c>
      <c r="E31" s="133" t="str">
        <f>IF(ISBLANK(F$30),"",1-F$30)</f>
        <v/>
      </c>
      <c r="F31" s="475"/>
      <c r="G31" s="1087"/>
      <c r="H31" s="1355">
        <f t="shared" si="0"/>
        <v>0</v>
      </c>
      <c r="I31" s="1358"/>
      <c r="J31" s="1423">
        <f t="shared" si="1"/>
        <v>0</v>
      </c>
      <c r="K31" s="1355">
        <f t="shared" si="2"/>
        <v>0</v>
      </c>
      <c r="L31" s="1105" t="str">
        <f t="shared" si="3"/>
        <v/>
      </c>
      <c r="M31" s="913"/>
    </row>
    <row r="32" spans="1:15" ht="24" customHeight="1" thickBot="1" x14ac:dyDescent="0.25">
      <c r="A32" s="496">
        <f>'6S - 6B - 1 RR'!C9</f>
        <v>6</v>
      </c>
      <c r="B32" s="494" t="str">
        <f>IF(ISBLANK(G$27),"",1-G$27)</f>
        <v/>
      </c>
      <c r="C32" s="494" t="str">
        <f>IF(ISBLANK(G$28),"",1-G$28)</f>
        <v/>
      </c>
      <c r="D32" s="494" t="str">
        <f>IF(ISBLANK(G$29),"",1-G$29)</f>
        <v/>
      </c>
      <c r="E32" s="494" t="str">
        <f>IF(ISBLANK(G$30),"",1-G$30)</f>
        <v/>
      </c>
      <c r="F32" s="494" t="str">
        <f>IF(ISBLANK(G$31),"",1-G$31)</f>
        <v/>
      </c>
      <c r="G32" s="1088"/>
      <c r="H32" s="1356">
        <f t="shared" si="0"/>
        <v>0</v>
      </c>
      <c r="I32" s="1359"/>
      <c r="J32" s="1424">
        <f t="shared" si="1"/>
        <v>0</v>
      </c>
      <c r="K32" s="1356">
        <f t="shared" si="2"/>
        <v>0</v>
      </c>
      <c r="L32" s="1106" t="str">
        <f t="shared" si="3"/>
        <v/>
      </c>
      <c r="M32" s="914"/>
    </row>
    <row r="33" spans="4:13" ht="18.75" customHeight="1" x14ac:dyDescent="0.2">
      <c r="D33" s="1790" t="s">
        <v>2219</v>
      </c>
      <c r="E33" s="1790"/>
      <c r="F33" s="1790"/>
      <c r="G33" s="1790"/>
      <c r="H33" s="1357">
        <f>SUM(H27:H32)</f>
        <v>0</v>
      </c>
      <c r="I33" s="113"/>
      <c r="J33" s="113"/>
      <c r="K33" s="148"/>
      <c r="L33" s="148"/>
      <c r="M33" s="148"/>
    </row>
    <row r="34" spans="4:13" ht="18.75" customHeight="1" x14ac:dyDescent="0.15"/>
    <row r="35" spans="4:13" ht="18.75" customHeight="1" x14ac:dyDescent="0.15"/>
    <row r="36" spans="4:13" ht="18" customHeight="1" x14ac:dyDescent="0.15"/>
    <row r="37" spans="4:13" ht="18" customHeight="1" x14ac:dyDescent="0.15"/>
    <row r="38" spans="4:13" ht="18" customHeight="1" x14ac:dyDescent="0.15"/>
    <row r="39" spans="4:13" ht="12.75" customHeight="1" x14ac:dyDescent="0.15"/>
    <row r="40" spans="4:13" ht="12.75" customHeight="1" x14ac:dyDescent="0.15"/>
  </sheetData>
  <sheetProtection password="CF27" sheet="1" objects="1" scenarios="1"/>
  <mergeCells count="27">
    <mergeCell ref="A14:A16"/>
    <mergeCell ref="B14:B16"/>
    <mergeCell ref="C14:C16"/>
    <mergeCell ref="D14:D16"/>
    <mergeCell ref="F14:F16"/>
    <mergeCell ref="D5:D7"/>
    <mergeCell ref="E5:E7"/>
    <mergeCell ref="F5:F7"/>
    <mergeCell ref="G5:G7"/>
    <mergeCell ref="H14:H16"/>
    <mergeCell ref="G14:G16"/>
    <mergeCell ref="D33:G33"/>
    <mergeCell ref="B1:M1"/>
    <mergeCell ref="H22:L22"/>
    <mergeCell ref="H5:H7"/>
    <mergeCell ref="A13:H13"/>
    <mergeCell ref="L2:M2"/>
    <mergeCell ref="E2:K2"/>
    <mergeCell ref="H23:K23"/>
    <mergeCell ref="L23:M23"/>
    <mergeCell ref="E14:E16"/>
    <mergeCell ref="L24:M24"/>
    <mergeCell ref="I24:K24"/>
    <mergeCell ref="A4:H4"/>
    <mergeCell ref="A5:A7"/>
    <mergeCell ref="B5:B7"/>
    <mergeCell ref="C5:C7"/>
  </mergeCells>
  <phoneticPr fontId="0" type="noConversion"/>
  <pageMargins left="0.59055118110236227" right="0" top="0.39370078740157483" bottom="0" header="0" footer="0"/>
  <pageSetup paperSize="9" fitToHeight="8" orientation="portrait" horizontalDpi="360" verticalDpi="360"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Foglio201"/>
  <dimension ref="A1:W42"/>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332031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26</v>
      </c>
      <c r="B1" s="1637"/>
      <c r="C1" s="1637"/>
      <c r="D1" s="1637"/>
      <c r="E1" s="1637"/>
      <c r="F1" s="1637"/>
      <c r="G1" s="1637"/>
      <c r="H1" s="1637"/>
      <c r="I1" s="1637"/>
      <c r="J1" s="1637"/>
      <c r="K1" s="1637"/>
      <c r="M1" s="1637" t="s">
        <v>26</v>
      </c>
      <c r="N1" s="1637"/>
      <c r="O1" s="1637"/>
      <c r="P1" s="1637"/>
      <c r="Q1" s="1637"/>
      <c r="R1" s="1637"/>
      <c r="S1" s="1637"/>
      <c r="T1" s="1637"/>
      <c r="U1" s="1637"/>
      <c r="V1" s="1637"/>
      <c r="W1" s="1637"/>
    </row>
    <row r="2" spans="1:23" x14ac:dyDescent="0.15">
      <c r="C2" s="1872" t="s">
        <v>889</v>
      </c>
      <c r="D2" s="1872"/>
      <c r="E2" s="17"/>
      <c r="M2" s="1883" t="s">
        <v>2313</v>
      </c>
      <c r="N2" s="1883"/>
      <c r="O2" s="1883"/>
      <c r="P2" s="1883"/>
      <c r="Q2" s="1883"/>
      <c r="R2" s="1883"/>
      <c r="S2" s="1883"/>
      <c r="T2" s="1883"/>
      <c r="U2" s="1883"/>
      <c r="V2" s="1883"/>
      <c r="W2" s="1883"/>
    </row>
    <row r="3" spans="1:23" x14ac:dyDescent="0.15">
      <c r="C3" s="18" t="s">
        <v>684</v>
      </c>
      <c r="D3" s="18" t="s">
        <v>367</v>
      </c>
      <c r="E3" s="154" t="s">
        <v>865</v>
      </c>
      <c r="F3" s="1812" t="s">
        <v>1180</v>
      </c>
      <c r="G3" s="1813"/>
      <c r="H3" s="1814"/>
      <c r="I3" s="18" t="s">
        <v>684</v>
      </c>
      <c r="J3" s="18"/>
      <c r="K3" s="18" t="s">
        <v>1934</v>
      </c>
      <c r="M3" s="1883" t="s">
        <v>2314</v>
      </c>
      <c r="N3" s="1883"/>
      <c r="O3" s="1883"/>
      <c r="P3" s="1883"/>
      <c r="Q3" s="1883"/>
      <c r="R3" s="1883"/>
      <c r="S3" s="1883"/>
      <c r="T3" s="1883"/>
      <c r="U3" s="1883"/>
      <c r="V3" s="1883"/>
      <c r="W3" s="1883"/>
    </row>
    <row r="4" spans="1:23" x14ac:dyDescent="0.15">
      <c r="B4" s="16">
        <v>1</v>
      </c>
      <c r="C4" s="1051">
        <f>'6S - 6B - 1 RR'!C4</f>
        <v>1</v>
      </c>
      <c r="D4" s="1185" t="e">
        <f>#REF!</f>
        <v>#REF!</v>
      </c>
      <c r="E4" s="20">
        <f t="shared" ref="E4:E9" si="0">COUNTIF(C$23:C$37,$C4)+COUNTIF(I$23:I$31,$C4)</f>
        <v>2</v>
      </c>
      <c r="F4" s="1821">
        <f t="shared" ref="F4:F9" si="1">COUNTIF(E$23:E$37,$C4)+COUNTIF(K$23:K$31,$C4)</f>
        <v>3</v>
      </c>
      <c r="G4" s="1821"/>
      <c r="H4" s="1936"/>
      <c r="I4" s="386">
        <f>$C$4</f>
        <v>1</v>
      </c>
      <c r="J4" s="20" t="s">
        <v>1678</v>
      </c>
      <c r="K4" s="156">
        <f>'6S - 6B - 1 RR'!K4</f>
        <v>0</v>
      </c>
      <c r="M4" s="1637" t="s">
        <v>2315</v>
      </c>
      <c r="N4" s="1952"/>
      <c r="O4" s="1952"/>
      <c r="P4" s="1952"/>
      <c r="Q4" s="1952"/>
      <c r="R4" s="1952"/>
      <c r="S4" s="1952"/>
      <c r="T4" s="1952"/>
      <c r="U4" s="1952"/>
      <c r="V4" s="1952"/>
      <c r="W4" s="1952"/>
    </row>
    <row r="5" spans="1:23" x14ac:dyDescent="0.15">
      <c r="B5" s="16">
        <v>2</v>
      </c>
      <c r="C5" s="1051">
        <f>'6S - 6B - 1 RR'!C5</f>
        <v>2</v>
      </c>
      <c r="D5" s="1185" t="e">
        <f>#REF!</f>
        <v>#REF!</v>
      </c>
      <c r="E5" s="20">
        <f t="shared" si="0"/>
        <v>2</v>
      </c>
      <c r="F5" s="1697">
        <f t="shared" si="1"/>
        <v>3</v>
      </c>
      <c r="G5" s="1697"/>
      <c r="H5" s="1805"/>
      <c r="I5" s="386">
        <f>$C$5</f>
        <v>2</v>
      </c>
      <c r="J5" s="20" t="s">
        <v>1678</v>
      </c>
      <c r="K5" s="156">
        <f>'6S - 6B - 1 RR'!K5</f>
        <v>0</v>
      </c>
    </row>
    <row r="6" spans="1:23" x14ac:dyDescent="0.15">
      <c r="B6" s="16">
        <v>3</v>
      </c>
      <c r="C6" s="1051">
        <f>'6S - 6B - 1 RR'!C6</f>
        <v>3</v>
      </c>
      <c r="D6" s="1185" t="e">
        <f>#REF!</f>
        <v>#REF!</v>
      </c>
      <c r="E6" s="20">
        <f t="shared" si="0"/>
        <v>2</v>
      </c>
      <c r="F6" s="1697">
        <f t="shared" si="1"/>
        <v>3</v>
      </c>
      <c r="G6" s="1697"/>
      <c r="H6" s="1805"/>
      <c r="I6" s="386">
        <f>$C$6</f>
        <v>3</v>
      </c>
      <c r="J6" s="20" t="s">
        <v>1678</v>
      </c>
      <c r="K6" s="156">
        <f>'6S - 6B - 1 RR'!K6</f>
        <v>0</v>
      </c>
      <c r="N6" s="383" t="s">
        <v>362</v>
      </c>
      <c r="O6" s="24" t="s">
        <v>853</v>
      </c>
      <c r="P6" s="385" t="s">
        <v>892</v>
      </c>
      <c r="Q6" s="24">
        <v>6</v>
      </c>
      <c r="R6" s="1754" t="s">
        <v>1690</v>
      </c>
      <c r="S6" s="1754"/>
      <c r="T6" s="24" t="s">
        <v>1602</v>
      </c>
      <c r="U6" s="1811" t="s">
        <v>2153</v>
      </c>
      <c r="V6" s="1811"/>
      <c r="W6" s="24" t="s">
        <v>1645</v>
      </c>
    </row>
    <row r="7" spans="1:23" x14ac:dyDescent="0.15">
      <c r="B7" s="16">
        <v>4</v>
      </c>
      <c r="C7" s="1051">
        <f>'6S - 6B - 1 RR'!C7</f>
        <v>4</v>
      </c>
      <c r="D7" s="1185" t="e">
        <f>#REF!</f>
        <v>#REF!</v>
      </c>
      <c r="E7" s="20">
        <f t="shared" si="0"/>
        <v>3</v>
      </c>
      <c r="F7" s="1697">
        <f t="shared" si="1"/>
        <v>2</v>
      </c>
      <c r="G7" s="1697"/>
      <c r="H7" s="1805"/>
      <c r="I7" s="386">
        <f>$C$7</f>
        <v>4</v>
      </c>
      <c r="J7" s="20" t="s">
        <v>1678</v>
      </c>
      <c r="K7" s="156">
        <f>'6S - 6B - 1 RR'!K7</f>
        <v>0</v>
      </c>
    </row>
    <row r="8" spans="1:23" ht="14" thickBot="1" x14ac:dyDescent="0.2">
      <c r="B8" s="16">
        <v>5</v>
      </c>
      <c r="C8" s="1051">
        <f>'6S - 6B - 1 RR'!C8</f>
        <v>5</v>
      </c>
      <c r="D8" s="1185" t="e">
        <f>#REF!</f>
        <v>#REF!</v>
      </c>
      <c r="E8" s="20">
        <f t="shared" si="0"/>
        <v>3</v>
      </c>
      <c r="F8" s="1697">
        <f t="shared" si="1"/>
        <v>2</v>
      </c>
      <c r="G8" s="1697"/>
      <c r="H8" s="1805"/>
      <c r="I8" s="386">
        <f>$C$8</f>
        <v>5</v>
      </c>
      <c r="J8" s="20" t="s">
        <v>1678</v>
      </c>
      <c r="K8" s="156">
        <f>'6S - 6B - 1 RR'!K8</f>
        <v>0</v>
      </c>
      <c r="Q8" s="15" t="s">
        <v>307</v>
      </c>
      <c r="T8" s="2019" t="s">
        <v>310</v>
      </c>
      <c r="U8" s="2019"/>
      <c r="W8" s="15" t="s">
        <v>308</v>
      </c>
    </row>
    <row r="9" spans="1:23" x14ac:dyDescent="0.15">
      <c r="B9" s="16">
        <v>6</v>
      </c>
      <c r="C9" s="1051">
        <f>'6S - 6B - 1 RR'!C9</f>
        <v>6</v>
      </c>
      <c r="D9" s="1185" t="e">
        <f>#REF!</f>
        <v>#REF!</v>
      </c>
      <c r="E9" s="20">
        <f t="shared" si="0"/>
        <v>3</v>
      </c>
      <c r="F9" s="1870">
        <f t="shared" si="1"/>
        <v>2</v>
      </c>
      <c r="G9" s="1870"/>
      <c r="H9" s="1871"/>
      <c r="I9" s="1049">
        <f>$C$9</f>
        <v>6</v>
      </c>
      <c r="J9" s="20" t="s">
        <v>1678</v>
      </c>
      <c r="K9" s="156">
        <f>'6S - 6B - 1 RR'!K9</f>
        <v>0</v>
      </c>
      <c r="M9" s="227" t="s">
        <v>892</v>
      </c>
      <c r="N9" s="57" t="s">
        <v>197</v>
      </c>
      <c r="O9" s="58" t="s">
        <v>865</v>
      </c>
      <c r="P9" s="59" t="s">
        <v>197</v>
      </c>
      <c r="Q9" s="30" t="s">
        <v>866</v>
      </c>
      <c r="S9" s="227" t="s">
        <v>892</v>
      </c>
      <c r="T9" s="57" t="s">
        <v>197</v>
      </c>
      <c r="U9" s="58" t="s">
        <v>865</v>
      </c>
      <c r="V9" s="59" t="s">
        <v>197</v>
      </c>
      <c r="W9" s="30" t="s">
        <v>866</v>
      </c>
    </row>
    <row r="10" spans="1:23" x14ac:dyDescent="0.15">
      <c r="A10" s="101" t="s">
        <v>363</v>
      </c>
      <c r="B10" s="383" t="s">
        <v>362</v>
      </c>
      <c r="C10" s="24" t="s">
        <v>1601</v>
      </c>
      <c r="D10" s="383" t="s">
        <v>892</v>
      </c>
      <c r="E10" s="24">
        <f>SUM(E4:E9)</f>
        <v>15</v>
      </c>
      <c r="F10" s="1806" t="s">
        <v>105</v>
      </c>
      <c r="G10" s="1807"/>
      <c r="H10" s="24" t="s">
        <v>1609</v>
      </c>
      <c r="I10" s="1811" t="s">
        <v>303</v>
      </c>
      <c r="J10" s="1811"/>
      <c r="K10" s="24" t="s">
        <v>1641</v>
      </c>
      <c r="M10" s="21">
        <v>1</v>
      </c>
      <c r="N10" s="60">
        <f>T18</f>
        <v>0</v>
      </c>
      <c r="O10" s="1049">
        <f>U18</f>
        <v>0</v>
      </c>
      <c r="P10" s="62">
        <f>T17</f>
        <v>0</v>
      </c>
      <c r="Q10" s="1062">
        <f>U17</f>
        <v>0</v>
      </c>
      <c r="R10" s="760" t="s">
        <v>1391</v>
      </c>
      <c r="S10" s="21">
        <v>1</v>
      </c>
      <c r="T10" s="60">
        <f>T18</f>
        <v>0</v>
      </c>
      <c r="U10" s="1049">
        <f>U17</f>
        <v>0</v>
      </c>
      <c r="V10" s="62">
        <f>T17</f>
        <v>0</v>
      </c>
      <c r="W10" s="1062">
        <f>U18</f>
        <v>0</v>
      </c>
    </row>
    <row r="11" spans="1:23" ht="14" thickBot="1" x14ac:dyDescent="0.2">
      <c r="M11" s="275">
        <v>2</v>
      </c>
      <c r="N11" s="67">
        <f>T16</f>
        <v>0</v>
      </c>
      <c r="O11" s="1055">
        <f>U16</f>
        <v>0</v>
      </c>
      <c r="P11" s="71">
        <f>T15</f>
        <v>0</v>
      </c>
      <c r="Q11" s="1064">
        <f>U15</f>
        <v>0</v>
      </c>
      <c r="R11" s="760" t="s">
        <v>1392</v>
      </c>
      <c r="S11" s="66">
        <v>2</v>
      </c>
      <c r="T11" s="67">
        <f>T16</f>
        <v>0</v>
      </c>
      <c r="U11" s="1055">
        <f>U15</f>
        <v>0</v>
      </c>
      <c r="V11" s="195">
        <f>T15</f>
        <v>0</v>
      </c>
      <c r="W11" s="1064">
        <f>U16</f>
        <v>0</v>
      </c>
    </row>
    <row r="12" spans="1:23" x14ac:dyDescent="0.15">
      <c r="E12" s="17"/>
      <c r="H12" s="1815" t="s">
        <v>1368</v>
      </c>
      <c r="I12" s="1816"/>
      <c r="J12" s="1815" t="s">
        <v>496</v>
      </c>
      <c r="K12" s="1816"/>
      <c r="V12" s="20"/>
    </row>
    <row r="13" spans="1:23" ht="14" thickBot="1" x14ac:dyDescent="0.2">
      <c r="H13" s="24">
        <v>1</v>
      </c>
      <c r="I13" s="386">
        <f>C4</f>
        <v>1</v>
      </c>
      <c r="J13" s="24">
        <v>2</v>
      </c>
      <c r="K13" s="386">
        <f>C5</f>
        <v>2</v>
      </c>
      <c r="O13" s="25"/>
      <c r="P13" s="25"/>
      <c r="Q13" s="15" t="s">
        <v>309</v>
      </c>
    </row>
    <row r="14" spans="1:23" x14ac:dyDescent="0.15">
      <c r="H14" s="24">
        <v>4</v>
      </c>
      <c r="I14" s="386">
        <f>C7</f>
        <v>4</v>
      </c>
      <c r="J14" s="24">
        <v>3</v>
      </c>
      <c r="K14" s="386">
        <f>C6</f>
        <v>3</v>
      </c>
      <c r="M14" s="227" t="s">
        <v>892</v>
      </c>
      <c r="N14" s="57" t="s">
        <v>197</v>
      </c>
      <c r="O14" s="58" t="s">
        <v>865</v>
      </c>
      <c r="P14" s="59" t="s">
        <v>197</v>
      </c>
      <c r="Q14" s="30" t="s">
        <v>866</v>
      </c>
      <c r="T14" s="972" t="s">
        <v>197</v>
      </c>
      <c r="U14" s="2274" t="s">
        <v>1930</v>
      </c>
      <c r="V14" s="2275"/>
      <c r="W14" s="2276"/>
    </row>
    <row r="15" spans="1:23" x14ac:dyDescent="0.15">
      <c r="H15" s="24">
        <v>5</v>
      </c>
      <c r="I15" s="386">
        <f>C8</f>
        <v>5</v>
      </c>
      <c r="J15" s="24">
        <v>6</v>
      </c>
      <c r="K15" s="386">
        <f>C9</f>
        <v>6</v>
      </c>
      <c r="M15" s="21">
        <v>1</v>
      </c>
      <c r="N15" s="60">
        <f>T17</f>
        <v>0</v>
      </c>
      <c r="O15" s="1049">
        <f>U18</f>
        <v>0</v>
      </c>
      <c r="P15" s="62">
        <f>T18</f>
        <v>0</v>
      </c>
      <c r="Q15" s="1062">
        <f>U17</f>
        <v>0</v>
      </c>
      <c r="R15" s="760" t="s">
        <v>1391</v>
      </c>
      <c r="T15" s="964"/>
      <c r="U15" s="2280"/>
      <c r="V15" s="2281"/>
      <c r="W15" s="973" t="s">
        <v>2316</v>
      </c>
    </row>
    <row r="16" spans="1:23" ht="14" thickBot="1" x14ac:dyDescent="0.2">
      <c r="A16" s="1831" t="s">
        <v>594</v>
      </c>
      <c r="B16" s="1831"/>
      <c r="C16" s="1831"/>
      <c r="D16" s="1831"/>
      <c r="E16" s="1831"/>
      <c r="F16" s="1831"/>
      <c r="G16" s="1831"/>
      <c r="H16" s="1831"/>
      <c r="I16" s="1831"/>
      <c r="J16" s="1831"/>
      <c r="K16" s="1831"/>
      <c r="M16" s="275">
        <v>2</v>
      </c>
      <c r="N16" s="67">
        <f>T15</f>
        <v>0</v>
      </c>
      <c r="O16" s="1055">
        <f>U16</f>
        <v>0</v>
      </c>
      <c r="P16" s="71">
        <f>T16</f>
        <v>0</v>
      </c>
      <c r="Q16" s="1064">
        <f>U15</f>
        <v>0</v>
      </c>
      <c r="R16" s="760" t="s">
        <v>1392</v>
      </c>
      <c r="T16" s="689"/>
      <c r="U16" s="2286"/>
      <c r="V16" s="2287"/>
      <c r="W16" s="973" t="s">
        <v>2317</v>
      </c>
    </row>
    <row r="17" spans="1:23" x14ac:dyDescent="0.15">
      <c r="A17" s="1751" t="s">
        <v>578</v>
      </c>
      <c r="B17" s="1751"/>
      <c r="C17" s="1751"/>
      <c r="D17" s="1751"/>
      <c r="E17" s="1751"/>
      <c r="F17" s="1751"/>
      <c r="G17" s="1751"/>
      <c r="H17" s="1751"/>
      <c r="I17" s="1751"/>
      <c r="J17" s="1751"/>
      <c r="K17" s="1751"/>
      <c r="T17" s="964"/>
      <c r="U17" s="2280"/>
      <c r="V17" s="2281"/>
      <c r="W17" s="973" t="s">
        <v>2318</v>
      </c>
    </row>
    <row r="18" spans="1:23" ht="14" thickBot="1" x14ac:dyDescent="0.2">
      <c r="A18" s="1751" t="s">
        <v>2263</v>
      </c>
      <c r="B18" s="1751"/>
      <c r="C18" s="1751"/>
      <c r="D18" s="1751"/>
      <c r="E18" s="1751"/>
      <c r="F18" s="1751"/>
      <c r="G18" s="1751"/>
      <c r="H18" s="1751"/>
      <c r="I18" s="1751"/>
      <c r="J18" s="1751"/>
      <c r="K18" s="1751"/>
      <c r="R18" s="253"/>
      <c r="T18" s="967"/>
      <c r="U18" s="2282"/>
      <c r="V18" s="2283"/>
      <c r="W18" s="974" t="s">
        <v>2319</v>
      </c>
    </row>
    <row r="19" spans="1:23" x14ac:dyDescent="0.15">
      <c r="A19" s="1972"/>
      <c r="B19" s="1972"/>
      <c r="C19" s="1972"/>
      <c r="D19" s="1972"/>
      <c r="E19" s="1972"/>
      <c r="F19" s="1972"/>
      <c r="G19" s="1972"/>
      <c r="H19" s="1972"/>
      <c r="I19" s="1972"/>
      <c r="J19" s="1972"/>
      <c r="K19" s="1972"/>
    </row>
    <row r="20" spans="1:23" x14ac:dyDescent="0.15">
      <c r="A20" s="1637" t="s">
        <v>917</v>
      </c>
      <c r="B20" s="1952"/>
      <c r="C20" s="1952"/>
      <c r="D20" s="1952"/>
      <c r="E20" s="1952"/>
      <c r="F20" s="1952"/>
      <c r="G20" s="1952"/>
      <c r="H20" s="1952"/>
      <c r="I20" s="1952"/>
      <c r="J20" s="1952"/>
      <c r="K20" s="1952"/>
      <c r="M20" s="1637" t="s">
        <v>2320</v>
      </c>
      <c r="N20" s="1637"/>
      <c r="O20" s="1637"/>
      <c r="P20" s="1637"/>
      <c r="Q20" s="1637"/>
      <c r="R20" s="1637"/>
      <c r="S20" s="1637"/>
      <c r="T20" s="1637"/>
      <c r="U20" s="1637"/>
      <c r="V20" s="1637"/>
      <c r="W20" s="1637"/>
    </row>
    <row r="21" spans="1:23" ht="14" thickBot="1" x14ac:dyDescent="0.2">
      <c r="B21" s="1868" t="s">
        <v>1368</v>
      </c>
      <c r="C21" s="1869"/>
      <c r="E21" s="15" t="s">
        <v>307</v>
      </c>
      <c r="K21" s="15" t="s">
        <v>308</v>
      </c>
    </row>
    <row r="22" spans="1:23" x14ac:dyDescent="0.15">
      <c r="A22" s="227" t="s">
        <v>892</v>
      </c>
      <c r="B22" s="57" t="s">
        <v>197</v>
      </c>
      <c r="C22" s="28" t="s">
        <v>865</v>
      </c>
      <c r="D22" s="282" t="s">
        <v>197</v>
      </c>
      <c r="E22" s="30" t="s">
        <v>866</v>
      </c>
      <c r="G22" s="227" t="s">
        <v>892</v>
      </c>
      <c r="H22" s="57" t="s">
        <v>197</v>
      </c>
      <c r="I22" s="28" t="s">
        <v>865</v>
      </c>
      <c r="J22" s="282" t="s">
        <v>197</v>
      </c>
      <c r="K22" s="30" t="s">
        <v>866</v>
      </c>
      <c r="N22" s="383" t="s">
        <v>362</v>
      </c>
      <c r="O22" s="24" t="s">
        <v>853</v>
      </c>
      <c r="P22" s="385" t="s">
        <v>892</v>
      </c>
      <c r="Q22" s="24">
        <v>6</v>
      </c>
      <c r="R22" s="1901" t="s">
        <v>1690</v>
      </c>
      <c r="S22" s="1902"/>
      <c r="T22" s="24" t="s">
        <v>1602</v>
      </c>
      <c r="U22" s="2284" t="s">
        <v>2010</v>
      </c>
      <c r="V22" s="2285"/>
      <c r="W22" s="24" t="s">
        <v>1645</v>
      </c>
    </row>
    <row r="23" spans="1:23" x14ac:dyDescent="0.15">
      <c r="A23" s="21">
        <v>1</v>
      </c>
      <c r="B23" s="185">
        <f>K7</f>
        <v>0</v>
      </c>
      <c r="C23" s="1047">
        <f>C7</f>
        <v>4</v>
      </c>
      <c r="D23" s="34">
        <f>K4</f>
        <v>0</v>
      </c>
      <c r="E23" s="1047">
        <f>C4</f>
        <v>1</v>
      </c>
      <c r="G23" s="21">
        <v>1</v>
      </c>
      <c r="H23" s="185">
        <f>K7</f>
        <v>0</v>
      </c>
      <c r="I23" s="1162">
        <f>C7</f>
        <v>4</v>
      </c>
      <c r="J23" s="34">
        <f>K6</f>
        <v>0</v>
      </c>
      <c r="K23" s="1162">
        <f>C6</f>
        <v>3</v>
      </c>
      <c r="M23" s="1883" t="s">
        <v>2281</v>
      </c>
      <c r="N23" s="1883"/>
      <c r="O23" s="1883"/>
      <c r="P23" s="1883"/>
      <c r="Q23" s="1883"/>
      <c r="R23" s="1883"/>
      <c r="S23" s="1883"/>
      <c r="T23" s="1883"/>
      <c r="U23" s="1883"/>
      <c r="V23" s="1883"/>
      <c r="W23" s="1883"/>
    </row>
    <row r="24" spans="1:23" x14ac:dyDescent="0.15">
      <c r="A24" s="228">
        <v>2</v>
      </c>
      <c r="B24" s="185">
        <f>K5</f>
        <v>0</v>
      </c>
      <c r="C24" s="1047">
        <f>C5</f>
        <v>2</v>
      </c>
      <c r="D24" s="34">
        <f>K6</f>
        <v>0</v>
      </c>
      <c r="E24" s="1047">
        <f>C6</f>
        <v>3</v>
      </c>
      <c r="G24" s="228">
        <v>2</v>
      </c>
      <c r="H24" s="185">
        <f>K8</f>
        <v>0</v>
      </c>
      <c r="I24" s="1047">
        <f>C8</f>
        <v>5</v>
      </c>
      <c r="J24" s="34">
        <f>K4</f>
        <v>0</v>
      </c>
      <c r="K24" s="1047">
        <f>C4</f>
        <v>1</v>
      </c>
      <c r="M24" s="1883" t="s">
        <v>2282</v>
      </c>
      <c r="N24" s="1883"/>
      <c r="O24" s="1883"/>
      <c r="P24" s="1883"/>
      <c r="Q24" s="1883"/>
      <c r="R24" s="1883"/>
      <c r="S24" s="1883"/>
      <c r="T24" s="1883"/>
      <c r="U24" s="1883"/>
      <c r="V24" s="1883"/>
      <c r="W24" s="1883"/>
    </row>
    <row r="25" spans="1:23" ht="14" thickBot="1" x14ac:dyDescent="0.2">
      <c r="A25" s="66">
        <v>3</v>
      </c>
      <c r="B25" s="67">
        <f>K9</f>
        <v>0</v>
      </c>
      <c r="C25" s="1160">
        <f>C9</f>
        <v>6</v>
      </c>
      <c r="D25" s="44">
        <f>K8</f>
        <v>0</v>
      </c>
      <c r="E25" s="1160">
        <f>C8</f>
        <v>5</v>
      </c>
      <c r="G25" s="66">
        <v>3</v>
      </c>
      <c r="H25" s="67">
        <f>K9</f>
        <v>0</v>
      </c>
      <c r="I25" s="1056">
        <f>C9</f>
        <v>6</v>
      </c>
      <c r="J25" s="44">
        <f>K5</f>
        <v>0</v>
      </c>
      <c r="K25" s="1056">
        <f>C5</f>
        <v>2</v>
      </c>
      <c r="M25" s="1883" t="s">
        <v>2132</v>
      </c>
      <c r="N25" s="1883"/>
      <c r="O25" s="1883"/>
      <c r="P25" s="1883"/>
      <c r="Q25" s="1883"/>
      <c r="R25" s="1883"/>
      <c r="S25" s="1883"/>
      <c r="T25" s="1883"/>
      <c r="U25" s="1883"/>
      <c r="V25" s="1883"/>
      <c r="W25" s="1883"/>
    </row>
    <row r="27" spans="1:23" ht="14" thickBot="1" x14ac:dyDescent="0.2">
      <c r="E27" s="15" t="s">
        <v>309</v>
      </c>
      <c r="H27" s="1868" t="s">
        <v>496</v>
      </c>
      <c r="I27" s="1869"/>
      <c r="K27" s="15" t="s">
        <v>2186</v>
      </c>
      <c r="Q27" s="15" t="s">
        <v>307</v>
      </c>
      <c r="T27" s="2019" t="s">
        <v>310</v>
      </c>
      <c r="U27" s="2019"/>
      <c r="W27" s="15" t="s">
        <v>308</v>
      </c>
    </row>
    <row r="28" spans="1:23" x14ac:dyDescent="0.15">
      <c r="A28" s="227" t="s">
        <v>892</v>
      </c>
      <c r="B28" s="57" t="s">
        <v>197</v>
      </c>
      <c r="C28" s="28" t="s">
        <v>865</v>
      </c>
      <c r="D28" s="282" t="s">
        <v>197</v>
      </c>
      <c r="E28" s="30" t="s">
        <v>866</v>
      </c>
      <c r="G28" s="227" t="s">
        <v>892</v>
      </c>
      <c r="H28" s="57" t="s">
        <v>197</v>
      </c>
      <c r="I28" s="28" t="s">
        <v>865</v>
      </c>
      <c r="J28" s="282" t="s">
        <v>197</v>
      </c>
      <c r="K28" s="30" t="s">
        <v>866</v>
      </c>
      <c r="M28" s="227" t="s">
        <v>892</v>
      </c>
      <c r="N28" s="57" t="s">
        <v>197</v>
      </c>
      <c r="O28" s="58" t="s">
        <v>865</v>
      </c>
      <c r="P28" s="59" t="s">
        <v>197</v>
      </c>
      <c r="Q28" s="30" t="s">
        <v>866</v>
      </c>
      <c r="S28" s="227" t="s">
        <v>892</v>
      </c>
      <c r="T28" s="57" t="s">
        <v>197</v>
      </c>
      <c r="U28" s="58" t="s">
        <v>865</v>
      </c>
      <c r="V28" s="59" t="s">
        <v>197</v>
      </c>
      <c r="W28" s="30" t="s">
        <v>866</v>
      </c>
    </row>
    <row r="29" spans="1:23" x14ac:dyDescent="0.15">
      <c r="A29" s="21">
        <v>1</v>
      </c>
      <c r="B29" s="185">
        <f>K8</f>
        <v>0</v>
      </c>
      <c r="C29" s="1047">
        <f>C8</f>
        <v>5</v>
      </c>
      <c r="D29" s="34">
        <f>K7</f>
        <v>0</v>
      </c>
      <c r="E29" s="1047">
        <f>C7</f>
        <v>4</v>
      </c>
      <c r="G29" s="21">
        <v>1</v>
      </c>
      <c r="H29" s="185">
        <f>K9</f>
        <v>0</v>
      </c>
      <c r="I29" s="1047">
        <f>C9</f>
        <v>6</v>
      </c>
      <c r="J29" s="34">
        <f>K7</f>
        <v>0</v>
      </c>
      <c r="K29" s="1047">
        <f>C7</f>
        <v>4</v>
      </c>
      <c r="M29" s="21">
        <v>1</v>
      </c>
      <c r="N29" s="60">
        <f>T42</f>
        <v>0</v>
      </c>
      <c r="O29" s="1049">
        <f>U42</f>
        <v>0</v>
      </c>
      <c r="P29" s="62">
        <f>T41</f>
        <v>0</v>
      </c>
      <c r="Q29" s="1062">
        <f>U41</f>
        <v>0</v>
      </c>
      <c r="R29" s="760" t="s">
        <v>261</v>
      </c>
      <c r="S29" s="21">
        <v>1</v>
      </c>
      <c r="T29" s="60">
        <f>T42</f>
        <v>0</v>
      </c>
      <c r="U29" s="1049">
        <f>U41</f>
        <v>0</v>
      </c>
      <c r="V29" s="62">
        <f>T41</f>
        <v>0</v>
      </c>
      <c r="W29" s="1062">
        <f>U42</f>
        <v>0</v>
      </c>
    </row>
    <row r="30" spans="1:23" ht="14" thickBot="1" x14ac:dyDescent="0.2">
      <c r="A30" s="228">
        <v>2</v>
      </c>
      <c r="B30" s="185">
        <f>K6</f>
        <v>0</v>
      </c>
      <c r="C30" s="1047">
        <f>C6</f>
        <v>3</v>
      </c>
      <c r="D30" s="34">
        <f>K9</f>
        <v>0</v>
      </c>
      <c r="E30" s="1047">
        <f>C9</f>
        <v>6</v>
      </c>
      <c r="G30" s="228">
        <v>2</v>
      </c>
      <c r="H30" s="185">
        <f>K8</f>
        <v>0</v>
      </c>
      <c r="I30" s="1047">
        <f>C8</f>
        <v>5</v>
      </c>
      <c r="J30" s="34">
        <f>K5</f>
        <v>0</v>
      </c>
      <c r="K30" s="1047">
        <f>C5</f>
        <v>2</v>
      </c>
      <c r="M30" s="275">
        <v>2</v>
      </c>
      <c r="N30" s="67">
        <f>T40</f>
        <v>0</v>
      </c>
      <c r="O30" s="1055">
        <f>U40</f>
        <v>0</v>
      </c>
      <c r="P30" s="71">
        <f>T39</f>
        <v>0</v>
      </c>
      <c r="Q30" s="1064">
        <f>U39</f>
        <v>0</v>
      </c>
      <c r="R30" s="760" t="s">
        <v>262</v>
      </c>
      <c r="S30" s="66">
        <v>2</v>
      </c>
      <c r="T30" s="67">
        <f>T40</f>
        <v>0</v>
      </c>
      <c r="U30" s="1055">
        <f>U39</f>
        <v>0</v>
      </c>
      <c r="V30" s="195">
        <f>T39</f>
        <v>0</v>
      </c>
      <c r="W30" s="1064">
        <f>U40</f>
        <v>0</v>
      </c>
    </row>
    <row r="31" spans="1:23" ht="14" thickBot="1" x14ac:dyDescent="0.2">
      <c r="A31" s="66">
        <v>3</v>
      </c>
      <c r="B31" s="67">
        <f>K5</f>
        <v>0</v>
      </c>
      <c r="C31" s="1160">
        <f>C5</f>
        <v>2</v>
      </c>
      <c r="D31" s="44">
        <f>K4</f>
        <v>0</v>
      </c>
      <c r="E31" s="1160">
        <f>C4</f>
        <v>1</v>
      </c>
      <c r="G31" s="66">
        <v>3</v>
      </c>
      <c r="H31" s="67">
        <f>K4</f>
        <v>0</v>
      </c>
      <c r="I31" s="1064">
        <f>C4</f>
        <v>1</v>
      </c>
      <c r="J31" s="44">
        <f>K6</f>
        <v>0</v>
      </c>
      <c r="K31" s="1064">
        <f>C6</f>
        <v>3</v>
      </c>
      <c r="V31" s="20"/>
    </row>
    <row r="32" spans="1:23" ht="14" thickBot="1" x14ac:dyDescent="0.2">
      <c r="O32" s="25"/>
      <c r="P32" s="25"/>
      <c r="Q32" s="15" t="s">
        <v>309</v>
      </c>
    </row>
    <row r="33" spans="1:23" ht="14" thickBot="1" x14ac:dyDescent="0.2">
      <c r="E33" s="15" t="s">
        <v>2185</v>
      </c>
      <c r="M33" s="227" t="s">
        <v>892</v>
      </c>
      <c r="N33" s="57" t="s">
        <v>197</v>
      </c>
      <c r="O33" s="58" t="s">
        <v>865</v>
      </c>
      <c r="P33" s="59" t="s">
        <v>197</v>
      </c>
      <c r="Q33" s="30" t="s">
        <v>866</v>
      </c>
      <c r="T33" s="2019" t="s">
        <v>310</v>
      </c>
      <c r="U33" s="2019"/>
      <c r="V33" s="25"/>
      <c r="W33" s="15" t="s">
        <v>2186</v>
      </c>
    </row>
    <row r="34" spans="1:23" x14ac:dyDescent="0.15">
      <c r="A34" s="227" t="s">
        <v>892</v>
      </c>
      <c r="B34" s="57" t="s">
        <v>197</v>
      </c>
      <c r="C34" s="28" t="s">
        <v>865</v>
      </c>
      <c r="D34" s="282" t="s">
        <v>197</v>
      </c>
      <c r="E34" s="30" t="s">
        <v>866</v>
      </c>
      <c r="M34" s="21">
        <v>1</v>
      </c>
      <c r="N34" s="60">
        <f>T41</f>
        <v>0</v>
      </c>
      <c r="O34" s="1049">
        <f>U42</f>
        <v>0</v>
      </c>
      <c r="P34" s="62">
        <f>T42</f>
        <v>0</v>
      </c>
      <c r="Q34" s="1062">
        <f>U41</f>
        <v>0</v>
      </c>
      <c r="R34" s="760" t="s">
        <v>261</v>
      </c>
      <c r="S34" s="227" t="s">
        <v>892</v>
      </c>
      <c r="T34" s="57" t="s">
        <v>197</v>
      </c>
      <c r="U34" s="58" t="s">
        <v>865</v>
      </c>
      <c r="V34" s="59" t="s">
        <v>197</v>
      </c>
      <c r="W34" s="30" t="s">
        <v>866</v>
      </c>
    </row>
    <row r="35" spans="1:23" ht="14" thickBot="1" x14ac:dyDescent="0.2">
      <c r="A35" s="21">
        <v>1</v>
      </c>
      <c r="B35" s="185">
        <f>K7</f>
        <v>0</v>
      </c>
      <c r="C35" s="1047">
        <f>C7</f>
        <v>4</v>
      </c>
      <c r="D35" s="34">
        <f>K5</f>
        <v>0</v>
      </c>
      <c r="E35" s="1047">
        <f>C5</f>
        <v>2</v>
      </c>
      <c r="M35" s="275">
        <v>2</v>
      </c>
      <c r="N35" s="67">
        <f>T39</f>
        <v>0</v>
      </c>
      <c r="O35" s="1055">
        <f>U40</f>
        <v>0</v>
      </c>
      <c r="P35" s="71">
        <f>T40</f>
        <v>0</v>
      </c>
      <c r="Q35" s="1064">
        <f>U39</f>
        <v>0</v>
      </c>
      <c r="R35" s="760" t="s">
        <v>262</v>
      </c>
      <c r="S35" s="22">
        <v>1</v>
      </c>
      <c r="T35" s="72">
        <f>T39</f>
        <v>0</v>
      </c>
      <c r="U35" s="1055">
        <f>U39</f>
        <v>0</v>
      </c>
      <c r="V35" s="71">
        <f>T40</f>
        <v>0</v>
      </c>
      <c r="W35" s="1064">
        <f>U40</f>
        <v>0</v>
      </c>
    </row>
    <row r="36" spans="1:23" x14ac:dyDescent="0.15">
      <c r="A36" s="228">
        <v>2</v>
      </c>
      <c r="B36" s="185">
        <f>K6</f>
        <v>0</v>
      </c>
      <c r="C36" s="1047">
        <f>C6</f>
        <v>3</v>
      </c>
      <c r="D36" s="34">
        <f>K8</f>
        <v>0</v>
      </c>
      <c r="E36" s="1047">
        <f>C8</f>
        <v>5</v>
      </c>
    </row>
    <row r="37" spans="1:23" ht="14" thickBot="1" x14ac:dyDescent="0.2">
      <c r="A37" s="66">
        <v>3</v>
      </c>
      <c r="B37" s="67">
        <f>K4</f>
        <v>0</v>
      </c>
      <c r="C37" s="1064">
        <f>C4</f>
        <v>1</v>
      </c>
      <c r="D37" s="44">
        <f>K9</f>
        <v>0</v>
      </c>
      <c r="E37" s="1064">
        <f>C9</f>
        <v>6</v>
      </c>
      <c r="O37" s="25"/>
      <c r="P37" s="25"/>
      <c r="Q37" s="15" t="s">
        <v>2185</v>
      </c>
      <c r="R37" s="253"/>
    </row>
    <row r="38" spans="1:23" x14ac:dyDescent="0.15">
      <c r="M38" s="227" t="s">
        <v>892</v>
      </c>
      <c r="N38" s="57" t="s">
        <v>197</v>
      </c>
      <c r="O38" s="58" t="s">
        <v>865</v>
      </c>
      <c r="P38" s="59" t="s">
        <v>197</v>
      </c>
      <c r="Q38" s="30" t="s">
        <v>866</v>
      </c>
      <c r="T38" s="972" t="s">
        <v>197</v>
      </c>
      <c r="U38" s="2274" t="s">
        <v>1930</v>
      </c>
      <c r="V38" s="2275"/>
      <c r="W38" s="2276"/>
    </row>
    <row r="39" spans="1:23" ht="14" thickBot="1" x14ac:dyDescent="0.2">
      <c r="A39" s="1751" t="s">
        <v>1941</v>
      </c>
      <c r="B39" s="1751"/>
      <c r="C39" s="1751"/>
      <c r="D39" s="1751"/>
      <c r="E39" s="1751"/>
      <c r="F39" s="1751"/>
      <c r="G39" s="1751"/>
      <c r="H39" s="1751"/>
      <c r="I39" s="1751"/>
      <c r="J39" s="1751"/>
      <c r="K39" s="1751"/>
      <c r="M39" s="22">
        <v>1</v>
      </c>
      <c r="N39" s="72">
        <f>T40</f>
        <v>0</v>
      </c>
      <c r="O39" s="1055">
        <f>U40</f>
        <v>0</v>
      </c>
      <c r="P39" s="71">
        <f>T39</f>
        <v>0</v>
      </c>
      <c r="Q39" s="1064">
        <f>U39</f>
        <v>0</v>
      </c>
      <c r="R39" s="760" t="s">
        <v>262</v>
      </c>
      <c r="T39" s="964"/>
      <c r="U39" s="2280"/>
      <c r="V39" s="2281"/>
      <c r="W39" s="973" t="s">
        <v>2133</v>
      </c>
    </row>
    <row r="40" spans="1:23" x14ac:dyDescent="0.15">
      <c r="A40" s="1751" t="s">
        <v>1147</v>
      </c>
      <c r="B40" s="1751"/>
      <c r="C40" s="1751"/>
      <c r="D40" s="1751"/>
      <c r="E40" s="1751"/>
      <c r="F40" s="1751"/>
      <c r="G40" s="1751"/>
      <c r="H40" s="1751"/>
      <c r="I40" s="1751"/>
      <c r="J40" s="1751"/>
      <c r="K40" s="1751"/>
      <c r="R40" s="760"/>
      <c r="T40" s="689"/>
      <c r="U40" s="2286"/>
      <c r="V40" s="2287"/>
      <c r="W40" s="973" t="s">
        <v>2134</v>
      </c>
    </row>
    <row r="41" spans="1:23" x14ac:dyDescent="0.15">
      <c r="A41" s="1751" t="s">
        <v>665</v>
      </c>
      <c r="B41" s="1751"/>
      <c r="C41" s="1751"/>
      <c r="D41" s="1751"/>
      <c r="E41" s="1751"/>
      <c r="F41" s="1751"/>
      <c r="G41" s="1751"/>
      <c r="H41" s="1751"/>
      <c r="I41" s="1751"/>
      <c r="J41" s="1751"/>
      <c r="K41" s="1751"/>
      <c r="T41" s="964"/>
      <c r="U41" s="2280"/>
      <c r="V41" s="2281"/>
      <c r="W41" s="973" t="s">
        <v>2135</v>
      </c>
    </row>
    <row r="42" spans="1:23" ht="14" thickBot="1" x14ac:dyDescent="0.2">
      <c r="A42" s="1751" t="s">
        <v>1146</v>
      </c>
      <c r="B42" s="1751"/>
      <c r="C42" s="1751"/>
      <c r="D42" s="1751"/>
      <c r="E42" s="1751"/>
      <c r="F42" s="1751"/>
      <c r="G42" s="1751"/>
      <c r="H42" s="1751"/>
      <c r="I42" s="1751"/>
      <c r="J42" s="1751"/>
      <c r="K42" s="1751"/>
      <c r="T42" s="967"/>
      <c r="U42" s="2282"/>
      <c r="V42" s="2283"/>
      <c r="W42" s="974" t="s">
        <v>1267</v>
      </c>
    </row>
  </sheetData>
  <sheetProtection password="CF27" sheet="1" objects="1" scenarios="1"/>
  <mergeCells count="49">
    <mergeCell ref="U40:V40"/>
    <mergeCell ref="U41:V41"/>
    <mergeCell ref="U42:V42"/>
    <mergeCell ref="M25:W25"/>
    <mergeCell ref="T33:U33"/>
    <mergeCell ref="U38:W38"/>
    <mergeCell ref="U39:V39"/>
    <mergeCell ref="T27:U27"/>
    <mergeCell ref="M24:W24"/>
    <mergeCell ref="M1:W1"/>
    <mergeCell ref="C2:D2"/>
    <mergeCell ref="F3:H3"/>
    <mergeCell ref="F4:H4"/>
    <mergeCell ref="A1:K1"/>
    <mergeCell ref="M4:W4"/>
    <mergeCell ref="M2:W2"/>
    <mergeCell ref="M3:W3"/>
    <mergeCell ref="F10:G10"/>
    <mergeCell ref="U6:V6"/>
    <mergeCell ref="T8:U8"/>
    <mergeCell ref="U16:V16"/>
    <mergeCell ref="U17:V17"/>
    <mergeCell ref="I10:J10"/>
    <mergeCell ref="H12:I12"/>
    <mergeCell ref="A42:K42"/>
    <mergeCell ref="F5:H5"/>
    <mergeCell ref="F6:H6"/>
    <mergeCell ref="F7:H7"/>
    <mergeCell ref="F8:H8"/>
    <mergeCell ref="F9:H9"/>
    <mergeCell ref="A20:K20"/>
    <mergeCell ref="H27:I27"/>
    <mergeCell ref="A40:K40"/>
    <mergeCell ref="B21:C21"/>
    <mergeCell ref="A41:K41"/>
    <mergeCell ref="A16:K16"/>
    <mergeCell ref="A17:K17"/>
    <mergeCell ref="A18:K18"/>
    <mergeCell ref="A19:K19"/>
    <mergeCell ref="A39:K39"/>
    <mergeCell ref="J12:K12"/>
    <mergeCell ref="R6:S6"/>
    <mergeCell ref="M23:W23"/>
    <mergeCell ref="U14:W14"/>
    <mergeCell ref="U15:V15"/>
    <mergeCell ref="U18:V18"/>
    <mergeCell ref="M20:W20"/>
    <mergeCell ref="R22:S22"/>
    <mergeCell ref="U22:V22"/>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Foglio202"/>
  <dimension ref="A3:T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0" width="4.6640625" style="15" customWidth="1"/>
    <col min="11" max="11" width="23.83203125" style="15" customWidth="1"/>
    <col min="12" max="12" width="13.1640625" style="15" customWidth="1"/>
    <col min="13" max="20" width="4.6640625" style="15" customWidth="1"/>
    <col min="21" max="16384" width="8.83203125" style="15"/>
  </cols>
  <sheetData>
    <row r="3" spans="1:18" x14ac:dyDescent="0.15">
      <c r="A3"/>
      <c r="B3"/>
      <c r="C3"/>
      <c r="D3"/>
      <c r="E3"/>
      <c r="F3"/>
      <c r="G3"/>
      <c r="H3"/>
      <c r="I3"/>
    </row>
    <row r="4" spans="1:18" x14ac:dyDescent="0.15">
      <c r="A4"/>
      <c r="B4" s="1702" t="s">
        <v>668</v>
      </c>
      <c r="C4" s="1702"/>
      <c r="D4" s="1702"/>
      <c r="E4" s="1702"/>
      <c r="F4" s="1702"/>
      <c r="G4" s="1702"/>
      <c r="H4" s="1702"/>
      <c r="L4" s="1702" t="s">
        <v>668</v>
      </c>
      <c r="M4" s="1702"/>
      <c r="N4" s="1702"/>
      <c r="O4" s="1702"/>
      <c r="P4" s="1702"/>
      <c r="Q4" s="1702"/>
      <c r="R4" s="1702"/>
    </row>
    <row r="5" spans="1:18" ht="14" thickBot="1" x14ac:dyDescent="0.2">
      <c r="A5"/>
    </row>
    <row r="6" spans="1:18" x14ac:dyDescent="0.15">
      <c r="A6"/>
      <c r="B6" s="1846"/>
      <c r="C6" s="1848"/>
      <c r="D6" s="1848"/>
      <c r="E6" s="1848"/>
      <c r="F6" s="1850"/>
      <c r="G6" s="1782" t="s">
        <v>2039</v>
      </c>
      <c r="H6" s="1782" t="s">
        <v>852</v>
      </c>
      <c r="L6" s="1846"/>
      <c r="M6" s="1848"/>
      <c r="N6" s="1848"/>
      <c r="O6" s="1848"/>
      <c r="P6" s="1850"/>
      <c r="Q6" s="1782" t="s">
        <v>2039</v>
      </c>
      <c r="R6" s="1782" t="s">
        <v>852</v>
      </c>
    </row>
    <row r="7" spans="1:18" x14ac:dyDescent="0.15">
      <c r="A7"/>
      <c r="B7" s="1847"/>
      <c r="C7" s="1849"/>
      <c r="D7" s="1849"/>
      <c r="E7" s="1849"/>
      <c r="F7" s="1851"/>
      <c r="G7" s="1783"/>
      <c r="H7" s="1783"/>
      <c r="L7" s="1847"/>
      <c r="M7" s="1849"/>
      <c r="N7" s="1849"/>
      <c r="O7" s="1849"/>
      <c r="P7" s="1851"/>
      <c r="Q7" s="1783"/>
      <c r="R7" s="1783"/>
    </row>
    <row r="8" spans="1:18" x14ac:dyDescent="0.15">
      <c r="A8"/>
      <c r="B8" s="1847"/>
      <c r="C8" s="1849"/>
      <c r="D8" s="1849"/>
      <c r="E8" s="1849"/>
      <c r="F8" s="1851"/>
      <c r="G8" s="1783"/>
      <c r="H8" s="1783"/>
      <c r="L8" s="1847"/>
      <c r="M8" s="1849"/>
      <c r="N8" s="1849"/>
      <c r="O8" s="1849"/>
      <c r="P8" s="1851"/>
      <c r="Q8" s="1783"/>
      <c r="R8" s="1783"/>
    </row>
    <row r="9" spans="1:18" x14ac:dyDescent="0.15">
      <c r="A9"/>
      <c r="B9" s="1847"/>
      <c r="C9" s="1849"/>
      <c r="D9" s="1849"/>
      <c r="E9" s="1849"/>
      <c r="F9" s="1851"/>
      <c r="G9" s="1783"/>
      <c r="H9" s="1783"/>
      <c r="L9" s="1847"/>
      <c r="M9" s="1849"/>
      <c r="N9" s="1849"/>
      <c r="O9" s="1849"/>
      <c r="P9" s="1851"/>
      <c r="Q9" s="1783"/>
      <c r="R9" s="1783"/>
    </row>
    <row r="10" spans="1:18" x14ac:dyDescent="0.15">
      <c r="A10"/>
      <c r="B10" s="1847"/>
      <c r="C10" s="1849"/>
      <c r="D10" s="1849"/>
      <c r="E10" s="1849"/>
      <c r="F10" s="1851"/>
      <c r="G10" s="1783"/>
      <c r="H10" s="1783"/>
      <c r="L10" s="1847"/>
      <c r="M10" s="1849"/>
      <c r="N10" s="1849"/>
      <c r="O10" s="1849"/>
      <c r="P10" s="1851"/>
      <c r="Q10" s="1783"/>
      <c r="R10" s="1783"/>
    </row>
    <row r="11" spans="1:18" ht="23.25" customHeight="1" x14ac:dyDescent="0.15">
      <c r="A11"/>
      <c r="B11" s="430"/>
      <c r="C11" s="711"/>
      <c r="D11" s="99"/>
      <c r="E11" s="99"/>
      <c r="F11" s="712"/>
      <c r="G11" s="726"/>
      <c r="H11" s="728"/>
      <c r="L11" s="430"/>
      <c r="M11" s="711"/>
      <c r="N11" s="99"/>
      <c r="O11" s="99"/>
      <c r="P11" s="712"/>
      <c r="Q11" s="726"/>
      <c r="R11" s="728"/>
    </row>
    <row r="12" spans="1:18" ht="23.25" customHeight="1" x14ac:dyDescent="0.15">
      <c r="A12"/>
      <c r="B12" s="430"/>
      <c r="C12" s="99"/>
      <c r="D12" s="711"/>
      <c r="E12" s="99"/>
      <c r="F12" s="712"/>
      <c r="G12" s="726"/>
      <c r="H12" s="728"/>
      <c r="L12" s="430"/>
      <c r="M12" s="99"/>
      <c r="N12" s="711"/>
      <c r="O12" s="99"/>
      <c r="P12" s="712"/>
      <c r="Q12" s="726"/>
      <c r="R12" s="728"/>
    </row>
    <row r="13" spans="1:18" ht="23.25" customHeight="1" x14ac:dyDescent="0.15">
      <c r="A13"/>
      <c r="B13" s="430"/>
      <c r="C13" s="99"/>
      <c r="D13" s="99"/>
      <c r="E13" s="711"/>
      <c r="F13" s="712"/>
      <c r="G13" s="726"/>
      <c r="H13" s="728"/>
      <c r="L13" s="430"/>
      <c r="M13" s="99"/>
      <c r="N13" s="99"/>
      <c r="O13" s="711"/>
      <c r="P13" s="712"/>
      <c r="Q13" s="726"/>
      <c r="R13" s="728"/>
    </row>
    <row r="14" spans="1:18" ht="23.25" customHeight="1" thickBot="1" x14ac:dyDescent="0.2">
      <c r="A14"/>
      <c r="B14" s="431"/>
      <c r="C14" s="103"/>
      <c r="D14" s="103"/>
      <c r="E14" s="103"/>
      <c r="F14" s="727"/>
      <c r="G14" s="714"/>
      <c r="H14" s="729"/>
      <c r="L14" s="431"/>
      <c r="M14" s="103"/>
      <c r="N14" s="103"/>
      <c r="O14" s="103"/>
      <c r="P14" s="727"/>
      <c r="Q14" s="714"/>
      <c r="R14" s="729"/>
    </row>
    <row r="15" spans="1:18" x14ac:dyDescent="0.15">
      <c r="A15"/>
    </row>
    <row r="16" spans="1:18" x14ac:dyDescent="0.15">
      <c r="A16"/>
    </row>
    <row r="17" spans="1:20" x14ac:dyDescent="0.15">
      <c r="A17"/>
    </row>
    <row r="18" spans="1:20" x14ac:dyDescent="0.15">
      <c r="A18"/>
      <c r="B18" s="1702" t="s">
        <v>668</v>
      </c>
      <c r="C18" s="1702"/>
      <c r="D18" s="1702"/>
      <c r="E18" s="1702"/>
      <c r="F18" s="1702"/>
      <c r="G18" s="1702"/>
      <c r="H18" s="1702"/>
      <c r="I18" s="1702"/>
      <c r="J18" s="1702"/>
      <c r="K18" s="171"/>
      <c r="L18" s="1702" t="s">
        <v>668</v>
      </c>
      <c r="M18" s="1702"/>
      <c r="N18" s="1702"/>
      <c r="O18" s="1702"/>
      <c r="P18" s="1702"/>
      <c r="Q18" s="1702"/>
      <c r="R18" s="1702"/>
      <c r="S18" s="1702"/>
      <c r="T18" s="1702"/>
    </row>
    <row r="19" spans="1:20" ht="14" thickBot="1" x14ac:dyDescent="0.2">
      <c r="A19"/>
    </row>
    <row r="20" spans="1:20" ht="12.75" customHeight="1" x14ac:dyDescent="0.15">
      <c r="A20"/>
      <c r="B20" s="1846"/>
      <c r="C20" s="1848">
        <f>'6S - 6B - 1 RR'!C4</f>
        <v>1</v>
      </c>
      <c r="D20" s="1848">
        <f>'6S - 6B - 1 RR'!C5</f>
        <v>2</v>
      </c>
      <c r="E20" s="1848">
        <f>'6S - 6B - 1 RR'!C6</f>
        <v>3</v>
      </c>
      <c r="F20" s="1848">
        <f>'6S - 6B - 1 RR'!C7</f>
        <v>4</v>
      </c>
      <c r="G20" s="1848">
        <f>'6S - 6B - 1 RR'!C8</f>
        <v>5</v>
      </c>
      <c r="H20" s="1848">
        <f>'6S - 6B - 1 RR'!C9</f>
        <v>6</v>
      </c>
      <c r="I20" s="1782" t="s">
        <v>2039</v>
      </c>
      <c r="J20" s="1782" t="s">
        <v>852</v>
      </c>
      <c r="K20"/>
      <c r="L20" s="1846"/>
      <c r="M20" s="1848">
        <f t="shared" ref="M20:R20" si="0">C20</f>
        <v>1</v>
      </c>
      <c r="N20" s="1848">
        <f t="shared" si="0"/>
        <v>2</v>
      </c>
      <c r="O20" s="1848">
        <f t="shared" si="0"/>
        <v>3</v>
      </c>
      <c r="P20" s="1848">
        <f t="shared" si="0"/>
        <v>4</v>
      </c>
      <c r="Q20" s="1848">
        <f t="shared" si="0"/>
        <v>5</v>
      </c>
      <c r="R20" s="1848">
        <f t="shared" si="0"/>
        <v>6</v>
      </c>
      <c r="S20" s="1782" t="s">
        <v>2039</v>
      </c>
      <c r="T20" s="1782" t="s">
        <v>852</v>
      </c>
    </row>
    <row r="21" spans="1:20" x14ac:dyDescent="0.15">
      <c r="A21"/>
      <c r="B21" s="1847"/>
      <c r="C21" s="1849"/>
      <c r="D21" s="1849"/>
      <c r="E21" s="1849"/>
      <c r="F21" s="1849"/>
      <c r="G21" s="1849"/>
      <c r="H21" s="1849"/>
      <c r="I21" s="1783"/>
      <c r="J21" s="1783"/>
      <c r="K21"/>
      <c r="L21" s="1847"/>
      <c r="M21" s="1849"/>
      <c r="N21" s="1849"/>
      <c r="O21" s="1849"/>
      <c r="P21" s="1849"/>
      <c r="Q21" s="1849"/>
      <c r="R21" s="1849"/>
      <c r="S21" s="1783"/>
      <c r="T21" s="1783"/>
    </row>
    <row r="22" spans="1:20" x14ac:dyDescent="0.15">
      <c r="A22"/>
      <c r="B22" s="1847"/>
      <c r="C22" s="1849"/>
      <c r="D22" s="1849"/>
      <c r="E22" s="1849"/>
      <c r="F22" s="1849"/>
      <c r="G22" s="1849"/>
      <c r="H22" s="1849"/>
      <c r="I22" s="1783"/>
      <c r="J22" s="1783"/>
      <c r="K22"/>
      <c r="L22" s="1847"/>
      <c r="M22" s="1849"/>
      <c r="N22" s="1849"/>
      <c r="O22" s="1849"/>
      <c r="P22" s="1849"/>
      <c r="Q22" s="1849"/>
      <c r="R22" s="1849"/>
      <c r="S22" s="1783"/>
      <c r="T22" s="1783"/>
    </row>
    <row r="23" spans="1:20" x14ac:dyDescent="0.15">
      <c r="A23"/>
      <c r="B23" s="1847"/>
      <c r="C23" s="1849"/>
      <c r="D23" s="1849"/>
      <c r="E23" s="1849"/>
      <c r="F23" s="1849"/>
      <c r="G23" s="1849"/>
      <c r="H23" s="1849"/>
      <c r="I23" s="1783"/>
      <c r="J23" s="1783"/>
      <c r="K23"/>
      <c r="L23" s="1847"/>
      <c r="M23" s="1849"/>
      <c r="N23" s="1849"/>
      <c r="O23" s="1849"/>
      <c r="P23" s="1849"/>
      <c r="Q23" s="1849"/>
      <c r="R23" s="1849"/>
      <c r="S23" s="1783"/>
      <c r="T23" s="1783"/>
    </row>
    <row r="24" spans="1:20" x14ac:dyDescent="0.15">
      <c r="A24"/>
      <c r="B24" s="1847"/>
      <c r="C24" s="1849"/>
      <c r="D24" s="1849"/>
      <c r="E24" s="1849"/>
      <c r="F24" s="1849"/>
      <c r="G24" s="1849"/>
      <c r="H24" s="1849"/>
      <c r="I24" s="1783"/>
      <c r="J24" s="1783"/>
      <c r="K24"/>
      <c r="L24" s="1847"/>
      <c r="M24" s="1849"/>
      <c r="N24" s="1849"/>
      <c r="O24" s="1849"/>
      <c r="P24" s="1849"/>
      <c r="Q24" s="1849"/>
      <c r="R24" s="1849"/>
      <c r="S24" s="1783"/>
      <c r="T24" s="1783"/>
    </row>
    <row r="25" spans="1:20" ht="23.25" customHeight="1" x14ac:dyDescent="0.15">
      <c r="A25"/>
      <c r="B25" s="430">
        <f>'6S - 6B - 1 RR'!C4</f>
        <v>1</v>
      </c>
      <c r="C25" s="711"/>
      <c r="D25" s="99"/>
      <c r="E25" s="99"/>
      <c r="F25" s="99"/>
      <c r="G25" s="99"/>
      <c r="H25" s="99"/>
      <c r="I25" s="726"/>
      <c r="J25" s="726"/>
      <c r="K25"/>
      <c r="L25" s="430">
        <f>'6S - 6B - 1 RR'!C4</f>
        <v>1</v>
      </c>
      <c r="M25" s="711"/>
      <c r="N25" s="99"/>
      <c r="O25" s="99"/>
      <c r="P25" s="99"/>
      <c r="Q25" s="99"/>
      <c r="R25" s="99"/>
      <c r="S25" s="726"/>
      <c r="T25" s="726"/>
    </row>
    <row r="26" spans="1:20" ht="23.25" customHeight="1" x14ac:dyDescent="0.15">
      <c r="A26"/>
      <c r="B26" s="430">
        <f>'6S - 6B - 1 RR'!C5</f>
        <v>2</v>
      </c>
      <c r="C26" s="99"/>
      <c r="D26" s="711"/>
      <c r="E26" s="99"/>
      <c r="F26" s="99"/>
      <c r="G26" s="99"/>
      <c r="H26" s="99"/>
      <c r="I26" s="726"/>
      <c r="J26" s="726"/>
      <c r="K26"/>
      <c r="L26" s="430">
        <f>'6S - 6B - 1 RR'!C5</f>
        <v>2</v>
      </c>
      <c r="M26" s="99"/>
      <c r="N26" s="711"/>
      <c r="O26" s="99"/>
      <c r="P26" s="99"/>
      <c r="Q26" s="99"/>
      <c r="R26" s="99"/>
      <c r="S26" s="726"/>
      <c r="T26" s="726"/>
    </row>
    <row r="27" spans="1:20" ht="23.25" customHeight="1" x14ac:dyDescent="0.15">
      <c r="A27"/>
      <c r="B27" s="430">
        <f>'6S - 6B - 1 RR'!C6</f>
        <v>3</v>
      </c>
      <c r="C27" s="99"/>
      <c r="D27" s="99"/>
      <c r="E27" s="711"/>
      <c r="F27" s="99"/>
      <c r="G27" s="99"/>
      <c r="H27" s="99"/>
      <c r="I27" s="726"/>
      <c r="J27" s="726"/>
      <c r="K27"/>
      <c r="L27" s="430">
        <f>'6S - 6B - 1 RR'!C6</f>
        <v>3</v>
      </c>
      <c r="M27" s="99"/>
      <c r="N27" s="99"/>
      <c r="O27" s="711"/>
      <c r="P27" s="99"/>
      <c r="Q27" s="99"/>
      <c r="R27" s="99"/>
      <c r="S27" s="726"/>
      <c r="T27" s="726"/>
    </row>
    <row r="28" spans="1:20" ht="23.25" customHeight="1" x14ac:dyDescent="0.15">
      <c r="A28"/>
      <c r="B28" s="430">
        <f>'6S - 6B - 1 RR'!C7</f>
        <v>4</v>
      </c>
      <c r="C28" s="99"/>
      <c r="D28" s="99"/>
      <c r="E28" s="99"/>
      <c r="F28" s="711"/>
      <c r="G28" s="99"/>
      <c r="H28" s="99"/>
      <c r="I28" s="726"/>
      <c r="J28" s="726"/>
      <c r="K28"/>
      <c r="L28" s="430">
        <f>'6S - 6B - 1 RR'!C7</f>
        <v>4</v>
      </c>
      <c r="M28" s="99"/>
      <c r="N28" s="99"/>
      <c r="O28" s="99"/>
      <c r="P28" s="711"/>
      <c r="Q28" s="99"/>
      <c r="R28" s="99"/>
      <c r="S28" s="726"/>
      <c r="T28" s="726"/>
    </row>
    <row r="29" spans="1:20" ht="23.25" customHeight="1" x14ac:dyDescent="0.15">
      <c r="A29"/>
      <c r="B29" s="430">
        <f>'6S - 6B - 1 RR'!C8</f>
        <v>5</v>
      </c>
      <c r="C29" s="99"/>
      <c r="D29" s="99"/>
      <c r="E29" s="99"/>
      <c r="F29" s="99"/>
      <c r="G29" s="711"/>
      <c r="H29" s="99"/>
      <c r="I29" s="726"/>
      <c r="J29" s="726"/>
      <c r="K29"/>
      <c r="L29" s="430">
        <f>'6S - 6B - 1 RR'!C8</f>
        <v>5</v>
      </c>
      <c r="M29" s="99"/>
      <c r="N29" s="99"/>
      <c r="O29" s="99"/>
      <c r="P29" s="99"/>
      <c r="Q29" s="711"/>
      <c r="R29" s="99"/>
      <c r="S29" s="726"/>
      <c r="T29" s="726"/>
    </row>
    <row r="30" spans="1:20" ht="23.25" customHeight="1" thickBot="1" x14ac:dyDescent="0.2">
      <c r="A30"/>
      <c r="B30" s="431">
        <f>'6S - 6B - 1 RR'!C9</f>
        <v>6</v>
      </c>
      <c r="C30" s="103"/>
      <c r="D30" s="103"/>
      <c r="E30" s="103"/>
      <c r="F30" s="103"/>
      <c r="G30" s="103"/>
      <c r="H30" s="757"/>
      <c r="I30" s="714"/>
      <c r="J30" s="714"/>
      <c r="K30"/>
      <c r="L30" s="431">
        <f>'6S - 6B - 1 RR'!C9</f>
        <v>6</v>
      </c>
      <c r="M30" s="103"/>
      <c r="N30" s="103"/>
      <c r="O30" s="103"/>
      <c r="P30" s="103"/>
      <c r="Q30" s="103"/>
      <c r="R30" s="757"/>
      <c r="S30" s="714"/>
      <c r="T30" s="714"/>
    </row>
    <row r="31" spans="1:20" x14ac:dyDescent="0.15">
      <c r="A31"/>
    </row>
    <row r="32" spans="1:20" x14ac:dyDescent="0.15">
      <c r="A32"/>
    </row>
    <row r="33" spans="1:20" x14ac:dyDescent="0.15">
      <c r="A33"/>
      <c r="B33"/>
      <c r="C33"/>
      <c r="D33"/>
      <c r="E33"/>
      <c r="F33"/>
      <c r="G33"/>
      <c r="H33"/>
      <c r="I33"/>
      <c r="J33"/>
      <c r="K33"/>
      <c r="L33"/>
      <c r="M33"/>
      <c r="N33"/>
      <c r="O33"/>
      <c r="P33"/>
      <c r="Q33"/>
      <c r="R33"/>
      <c r="S33"/>
      <c r="T33"/>
    </row>
    <row r="34" spans="1:20" x14ac:dyDescent="0.15">
      <c r="A34"/>
      <c r="B34"/>
      <c r="C34"/>
      <c r="D34"/>
      <c r="E34"/>
      <c r="F34"/>
      <c r="G34"/>
      <c r="H34"/>
      <c r="I34"/>
      <c r="J34"/>
      <c r="K34"/>
      <c r="L34"/>
      <c r="M34"/>
      <c r="N34"/>
      <c r="O34"/>
      <c r="P34"/>
      <c r="Q34"/>
      <c r="R34"/>
      <c r="S34"/>
      <c r="T34"/>
    </row>
    <row r="35" spans="1:20" x14ac:dyDescent="0.15">
      <c r="A35"/>
      <c r="B35"/>
      <c r="C35"/>
      <c r="D35"/>
      <c r="E35"/>
      <c r="F35"/>
      <c r="G35"/>
      <c r="H35"/>
      <c r="I35"/>
      <c r="J35"/>
      <c r="K35"/>
      <c r="L35"/>
      <c r="M35"/>
      <c r="N35"/>
      <c r="O35"/>
      <c r="P35"/>
      <c r="Q35"/>
      <c r="R35"/>
      <c r="S35"/>
      <c r="T35"/>
    </row>
    <row r="36" spans="1:20" x14ac:dyDescent="0.15">
      <c r="B36"/>
      <c r="C36"/>
      <c r="D36"/>
      <c r="E36"/>
      <c r="F36"/>
      <c r="G36"/>
      <c r="H36"/>
      <c r="I36"/>
      <c r="J36"/>
      <c r="K36"/>
      <c r="L36"/>
      <c r="M36"/>
      <c r="N36"/>
      <c r="O36"/>
      <c r="P36"/>
      <c r="Q36"/>
      <c r="R36"/>
      <c r="S36"/>
      <c r="T36"/>
    </row>
    <row r="37" spans="1:20" x14ac:dyDescent="0.15">
      <c r="B37"/>
      <c r="C37"/>
      <c r="D37"/>
      <c r="E37"/>
      <c r="F37"/>
      <c r="G37"/>
      <c r="H37"/>
      <c r="I37"/>
      <c r="J37"/>
      <c r="K37"/>
      <c r="L37"/>
      <c r="M37"/>
      <c r="N37"/>
      <c r="O37"/>
      <c r="P37"/>
      <c r="Q37"/>
      <c r="R37"/>
      <c r="S37"/>
      <c r="T37"/>
    </row>
  </sheetData>
  <sheetProtection password="CF27" sheet="1" objects="1" scenarios="1"/>
  <mergeCells count="36">
    <mergeCell ref="M20:M24"/>
    <mergeCell ref="N20:N24"/>
    <mergeCell ref="S20:S24"/>
    <mergeCell ref="T20:T24"/>
    <mergeCell ref="O20:O24"/>
    <mergeCell ref="P20:P24"/>
    <mergeCell ref="Q20:Q24"/>
    <mergeCell ref="R20:R24"/>
    <mergeCell ref="L20:L24"/>
    <mergeCell ref="F20:F24"/>
    <mergeCell ref="G20:G24"/>
    <mergeCell ref="H20:H24"/>
    <mergeCell ref="I20:I24"/>
    <mergeCell ref="B20:B24"/>
    <mergeCell ref="C20:C24"/>
    <mergeCell ref="D20:D24"/>
    <mergeCell ref="E20:E24"/>
    <mergeCell ref="J20:J24"/>
    <mergeCell ref="B18:J18"/>
    <mergeCell ref="L18:T18"/>
    <mergeCell ref="M6:M10"/>
    <mergeCell ref="N6:N10"/>
    <mergeCell ref="O6:O10"/>
    <mergeCell ref="P6:P10"/>
    <mergeCell ref="B4:H4"/>
    <mergeCell ref="L4:R4"/>
    <mergeCell ref="B6:B10"/>
    <mergeCell ref="C6:C10"/>
    <mergeCell ref="D6:D10"/>
    <mergeCell ref="E6:E10"/>
    <mergeCell ref="Q6:Q10"/>
    <mergeCell ref="R6:R10"/>
    <mergeCell ref="F6:F10"/>
    <mergeCell ref="G6:G10"/>
    <mergeCell ref="H6:H10"/>
    <mergeCell ref="L6:L10"/>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Foglio203"/>
  <dimension ref="A1:K122"/>
  <sheetViews>
    <sheetView topLeftCell="A46"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2083</v>
      </c>
      <c r="B1" s="1637"/>
      <c r="C1" s="1637"/>
      <c r="D1" s="1637"/>
      <c r="E1" s="1637"/>
      <c r="F1" s="1637"/>
      <c r="G1" s="1637"/>
      <c r="H1" s="1637"/>
      <c r="I1" s="1637"/>
      <c r="J1" s="1637"/>
      <c r="K1" s="1637"/>
    </row>
    <row r="2" spans="1:11" x14ac:dyDescent="0.15">
      <c r="A2" s="171"/>
      <c r="B2" s="171"/>
      <c r="C2" s="171"/>
      <c r="D2" s="171"/>
      <c r="E2" s="171"/>
      <c r="F2" s="171"/>
      <c r="G2" s="171"/>
      <c r="H2" s="171"/>
      <c r="I2" s="171"/>
      <c r="J2" s="171"/>
      <c r="K2" s="171"/>
    </row>
    <row r="3" spans="1:11" x14ac:dyDescent="0.15">
      <c r="A3" s="171"/>
      <c r="B3" s="171"/>
      <c r="C3" s="171"/>
      <c r="D3" s="171"/>
      <c r="E3" s="171"/>
      <c r="F3" s="171"/>
      <c r="G3" s="171"/>
      <c r="H3" s="171"/>
      <c r="I3" s="171"/>
      <c r="J3" s="171"/>
      <c r="K3" s="171"/>
    </row>
    <row r="4" spans="1:11" x14ac:dyDescent="0.15">
      <c r="C4" s="49" t="s">
        <v>889</v>
      </c>
      <c r="D4" s="17"/>
      <c r="E4" s="17"/>
    </row>
    <row r="5" spans="1:11" x14ac:dyDescent="0.15">
      <c r="C5" s="18" t="s">
        <v>684</v>
      </c>
      <c r="D5" s="18" t="s">
        <v>367</v>
      </c>
      <c r="E5" s="154" t="s">
        <v>1181</v>
      </c>
      <c r="F5" s="1758" t="s">
        <v>1180</v>
      </c>
      <c r="G5" s="1759"/>
      <c r="I5" s="18" t="s">
        <v>684</v>
      </c>
      <c r="K5" s="18" t="s">
        <v>1932</v>
      </c>
    </row>
    <row r="6" spans="1:11" x14ac:dyDescent="0.15">
      <c r="B6" s="16">
        <v>1</v>
      </c>
      <c r="C6" s="98">
        <v>1</v>
      </c>
      <c r="D6" s="14"/>
      <c r="E6" s="20">
        <f t="shared" ref="E6:E11" si="0">COUNTIF(C$25:C$26,$C6)+COUNTIF(C$31:C$32,$C6)+COUNTIF(C$37:C$38,$C6)+COUNTIF(C$43:C$44,$C6)+COUNTIF(C$84:C$85,$C6)+COUNTIF(C$90:C$91,$C6)+COUNTIF(C$96:C$97,$C6)+COUNTIF(C$102:C$103,$C6)+COUNTIF(I$25:I$26,$C6)+COUNTIF(I$31:I$32,$C6)+COUNTIF(I$37:I$38,$C6)+COUNTIF(I$43:I$44,$C6)+COUNTIF(I$84:I$85,$C6)+COUNTIF(I$90:I$91,$C6)+COUNTIF(I$96:I$97,$C6)+COUNTIF(I$102:I$103,$C6)</f>
        <v>5</v>
      </c>
      <c r="F6" s="1697">
        <f t="shared" ref="F6:F11" si="1">COUNTIF(E$25:E$26,$C6)+COUNTIF(E$31:E$32,$C6)+COUNTIF(E$37:E$38,$C6)+COUNTIF(E$43:E$44,$C6)+COUNTIF(E$84:E$85,$C6)+COUNTIF(E$90:E$91,$C6)+COUNTIF(E$96:E$97,$C6)+COUNTIF(E$102:E$103,$C6)+COUNTIF(K$25:K$26,$C6)+COUNTIF(K$31:K$32,$C6)+COUNTIF(K$37:K$38,$C6)+COUNTIF(K$43:K$44,$C6)+COUNTIF(K$84:K$85,$C6)+COUNTIF(K$90:K$91,$C6)+COUNTIF(K$96:K$97,$C6)+COUNTIF(K$102:K$103,$C6)</f>
        <v>5</v>
      </c>
      <c r="G6" s="1753"/>
      <c r="I6" s="45">
        <f>$C$6</f>
        <v>1</v>
      </c>
      <c r="J6" s="25" t="s">
        <v>1678</v>
      </c>
      <c r="K6" s="14"/>
    </row>
    <row r="7" spans="1:11" x14ac:dyDescent="0.15">
      <c r="B7" s="16">
        <v>2</v>
      </c>
      <c r="C7" s="98">
        <v>2</v>
      </c>
      <c r="D7" s="14"/>
      <c r="E7" s="20">
        <f t="shared" si="0"/>
        <v>5</v>
      </c>
      <c r="F7" s="1697">
        <f t="shared" si="1"/>
        <v>5</v>
      </c>
      <c r="G7" s="1753"/>
      <c r="I7" s="45">
        <f>$C$7</f>
        <v>2</v>
      </c>
      <c r="J7" s="25"/>
      <c r="K7" s="24"/>
    </row>
    <row r="8" spans="1:11" x14ac:dyDescent="0.15">
      <c r="B8" s="16">
        <v>3</v>
      </c>
      <c r="C8" s="98">
        <v>3</v>
      </c>
      <c r="D8" s="14"/>
      <c r="E8" s="20">
        <f t="shared" si="0"/>
        <v>5</v>
      </c>
      <c r="F8" s="1697">
        <f t="shared" si="1"/>
        <v>5</v>
      </c>
      <c r="G8" s="1753"/>
      <c r="I8" s="45">
        <f>$C$8</f>
        <v>3</v>
      </c>
      <c r="J8" s="25" t="s">
        <v>1678</v>
      </c>
      <c r="K8" s="14"/>
    </row>
    <row r="9" spans="1:11" x14ac:dyDescent="0.15">
      <c r="B9" s="16">
        <v>4</v>
      </c>
      <c r="C9" s="98">
        <v>4</v>
      </c>
      <c r="D9" s="14"/>
      <c r="E9" s="20">
        <f t="shared" si="0"/>
        <v>5</v>
      </c>
      <c r="F9" s="1697">
        <f t="shared" si="1"/>
        <v>5</v>
      </c>
      <c r="G9" s="1753"/>
      <c r="I9" s="45">
        <f>$C$9</f>
        <v>4</v>
      </c>
      <c r="J9" s="25" t="s">
        <v>1678</v>
      </c>
      <c r="K9" s="14"/>
    </row>
    <row r="10" spans="1:11" x14ac:dyDescent="0.15">
      <c r="B10" s="16">
        <v>5</v>
      </c>
      <c r="C10" s="98">
        <v>5</v>
      </c>
      <c r="D10" s="14"/>
      <c r="E10" s="20">
        <f t="shared" si="0"/>
        <v>5</v>
      </c>
      <c r="F10" s="1697">
        <f t="shared" si="1"/>
        <v>5</v>
      </c>
      <c r="G10" s="1753"/>
      <c r="I10" s="45">
        <f>$C$10</f>
        <v>5</v>
      </c>
      <c r="J10" s="25" t="s">
        <v>1678</v>
      </c>
      <c r="K10" s="14"/>
    </row>
    <row r="11" spans="1:11" x14ac:dyDescent="0.15">
      <c r="B11" s="16">
        <v>6</v>
      </c>
      <c r="C11" s="418">
        <v>6</v>
      </c>
      <c r="D11" s="417"/>
      <c r="E11" s="20">
        <f t="shared" si="0"/>
        <v>5</v>
      </c>
      <c r="F11" s="1697">
        <f t="shared" si="1"/>
        <v>5</v>
      </c>
      <c r="G11" s="1753"/>
      <c r="I11" s="46">
        <f>$C$11</f>
        <v>6</v>
      </c>
      <c r="J11" s="25"/>
      <c r="K11" s="419"/>
    </row>
    <row r="12" spans="1:11" x14ac:dyDescent="0.15">
      <c r="A12" s="15" t="s">
        <v>363</v>
      </c>
      <c r="B12" s="383" t="s">
        <v>362</v>
      </c>
      <c r="C12" s="24" t="s">
        <v>1600</v>
      </c>
      <c r="D12" s="383" t="s">
        <v>892</v>
      </c>
      <c r="E12" s="24">
        <f>SUM(E6:E11)</f>
        <v>30</v>
      </c>
      <c r="F12" s="1754" t="s">
        <v>301</v>
      </c>
      <c r="G12" s="1754"/>
      <c r="H12" s="389" t="s">
        <v>1640</v>
      </c>
      <c r="I12" s="1755" t="s">
        <v>303</v>
      </c>
      <c r="J12" s="1755"/>
      <c r="K12" s="24" t="s">
        <v>59</v>
      </c>
    </row>
    <row r="13" spans="1:11" x14ac:dyDescent="0.15">
      <c r="B13" s="355"/>
      <c r="C13" s="1756" t="s">
        <v>570</v>
      </c>
      <c r="D13" s="1757"/>
      <c r="E13" s="1757"/>
    </row>
    <row r="22" spans="1:11" x14ac:dyDescent="0.15">
      <c r="A22" s="1637" t="s">
        <v>2046</v>
      </c>
      <c r="B22" s="1744"/>
      <c r="C22" s="1744"/>
      <c r="D22" s="1744"/>
      <c r="E22" s="1744"/>
      <c r="F22" s="1744"/>
      <c r="G22" s="1744"/>
      <c r="H22" s="1744"/>
      <c r="I22" s="1744"/>
      <c r="J22" s="1744"/>
      <c r="K22" s="1744"/>
    </row>
    <row r="23" spans="1:11" ht="14" thickBot="1" x14ac:dyDescent="0.2">
      <c r="E23" s="15" t="s">
        <v>307</v>
      </c>
      <c r="K23" s="15" t="s">
        <v>308</v>
      </c>
    </row>
    <row r="24" spans="1:11" x14ac:dyDescent="0.15">
      <c r="A24" s="227" t="s">
        <v>892</v>
      </c>
      <c r="B24" s="57" t="s">
        <v>197</v>
      </c>
      <c r="C24" s="58" t="s">
        <v>865</v>
      </c>
      <c r="D24" s="59" t="s">
        <v>197</v>
      </c>
      <c r="E24" s="30" t="s">
        <v>866</v>
      </c>
      <c r="G24" s="227" t="s">
        <v>892</v>
      </c>
      <c r="H24" s="57" t="s">
        <v>197</v>
      </c>
      <c r="I24" s="58" t="s">
        <v>865</v>
      </c>
      <c r="J24" s="59" t="s">
        <v>197</v>
      </c>
      <c r="K24" s="30" t="s">
        <v>866</v>
      </c>
    </row>
    <row r="25" spans="1:11" x14ac:dyDescent="0.15">
      <c r="A25" s="21">
        <v>1</v>
      </c>
      <c r="B25" s="60">
        <f>$K9</f>
        <v>0</v>
      </c>
      <c r="C25" s="61">
        <f>$C$9</f>
        <v>4</v>
      </c>
      <c r="D25" s="62">
        <f>$K10</f>
        <v>0</v>
      </c>
      <c r="E25" s="33">
        <f>$C$10</f>
        <v>5</v>
      </c>
      <c r="G25" s="21">
        <v>1</v>
      </c>
      <c r="H25" s="60">
        <f>$K6</f>
        <v>0</v>
      </c>
      <c r="I25" s="450">
        <f>$C$11</f>
        <v>6</v>
      </c>
      <c r="J25" s="62">
        <f>$K9</f>
        <v>0</v>
      </c>
      <c r="K25" s="449">
        <f>$C$7</f>
        <v>2</v>
      </c>
    </row>
    <row r="26" spans="1:11" ht="14" thickBot="1" x14ac:dyDescent="0.2">
      <c r="A26" s="65">
        <v>2</v>
      </c>
      <c r="B26" s="47">
        <f>$K6</f>
        <v>0</v>
      </c>
      <c r="C26" s="70">
        <f>$C$6</f>
        <v>1</v>
      </c>
      <c r="D26" s="71">
        <f>$K8</f>
        <v>0</v>
      </c>
      <c r="E26" s="43">
        <f>$C$8</f>
        <v>3</v>
      </c>
      <c r="G26" s="66">
        <v>2</v>
      </c>
      <c r="H26" s="67">
        <f>$K8</f>
        <v>0</v>
      </c>
      <c r="I26" s="70">
        <f>$C$8</f>
        <v>3</v>
      </c>
      <c r="J26" s="71">
        <f>$K10</f>
        <v>0</v>
      </c>
      <c r="K26" s="43">
        <f>$C$10</f>
        <v>5</v>
      </c>
    </row>
    <row r="27" spans="1:11" ht="14" thickBot="1" x14ac:dyDescent="0.2">
      <c r="A27" s="250" t="s">
        <v>891</v>
      </c>
      <c r="B27" s="283" t="s">
        <v>793</v>
      </c>
      <c r="G27" s="250" t="s">
        <v>891</v>
      </c>
      <c r="H27" s="283" t="s">
        <v>792</v>
      </c>
    </row>
    <row r="29" spans="1:11" ht="14" thickBot="1" x14ac:dyDescent="0.2">
      <c r="E29" s="15" t="s">
        <v>309</v>
      </c>
      <c r="K29" s="15" t="s">
        <v>2186</v>
      </c>
    </row>
    <row r="30" spans="1:11" x14ac:dyDescent="0.15">
      <c r="A30" s="227" t="s">
        <v>892</v>
      </c>
      <c r="B30" s="57" t="s">
        <v>197</v>
      </c>
      <c r="C30" s="58" t="s">
        <v>865</v>
      </c>
      <c r="D30" s="59" t="s">
        <v>197</v>
      </c>
      <c r="E30" s="30" t="s">
        <v>866</v>
      </c>
      <c r="G30" s="227" t="s">
        <v>892</v>
      </c>
      <c r="H30" s="57" t="s">
        <v>197</v>
      </c>
      <c r="I30" s="58" t="s">
        <v>865</v>
      </c>
      <c r="J30" s="59" t="s">
        <v>197</v>
      </c>
      <c r="K30" s="30" t="s">
        <v>866</v>
      </c>
    </row>
    <row r="31" spans="1:11" x14ac:dyDescent="0.15">
      <c r="A31" s="21">
        <v>1</v>
      </c>
      <c r="B31" s="60">
        <f>K9</f>
        <v>0</v>
      </c>
      <c r="C31" s="61">
        <f>$C$7</f>
        <v>2</v>
      </c>
      <c r="D31" s="62">
        <f>K10</f>
        <v>0</v>
      </c>
      <c r="E31" s="449">
        <f>$C$9</f>
        <v>4</v>
      </c>
      <c r="G31" s="21">
        <v>1</v>
      </c>
      <c r="H31" s="60">
        <f>K9</f>
        <v>0</v>
      </c>
      <c r="I31" s="61">
        <f>$C$7</f>
        <v>2</v>
      </c>
      <c r="J31" s="62">
        <f>K8</f>
        <v>0</v>
      </c>
      <c r="K31" s="449">
        <f>$C$8</f>
        <v>3</v>
      </c>
    </row>
    <row r="32" spans="1:11" ht="14" thickBot="1" x14ac:dyDescent="0.2">
      <c r="A32" s="66">
        <v>2</v>
      </c>
      <c r="B32" s="67">
        <f>$K6</f>
        <v>0</v>
      </c>
      <c r="C32" s="70">
        <f>$C$11</f>
        <v>6</v>
      </c>
      <c r="D32" s="71">
        <f>K8</f>
        <v>0</v>
      </c>
      <c r="E32" s="454">
        <f>$C$6</f>
        <v>1</v>
      </c>
      <c r="G32" s="66">
        <v>2</v>
      </c>
      <c r="H32" s="67">
        <f>K10</f>
        <v>0</v>
      </c>
      <c r="I32" s="70">
        <f>$C$9</f>
        <v>4</v>
      </c>
      <c r="J32" s="71">
        <f>K6</f>
        <v>0</v>
      </c>
      <c r="K32" s="43">
        <f>$C$11</f>
        <v>6</v>
      </c>
    </row>
    <row r="33" spans="1:11" ht="14" thickBot="1" x14ac:dyDescent="0.2">
      <c r="A33" s="250" t="s">
        <v>891</v>
      </c>
      <c r="B33" s="283" t="s">
        <v>790</v>
      </c>
      <c r="G33" s="250" t="s">
        <v>891</v>
      </c>
      <c r="H33" s="283" t="s">
        <v>791</v>
      </c>
    </row>
    <row r="35" spans="1:11" ht="14" thickBot="1" x14ac:dyDescent="0.2">
      <c r="E35" s="15" t="s">
        <v>2185</v>
      </c>
      <c r="K35" s="15" t="s">
        <v>2187</v>
      </c>
    </row>
    <row r="36" spans="1:11" x14ac:dyDescent="0.15">
      <c r="A36" s="227" t="s">
        <v>892</v>
      </c>
      <c r="B36" s="57" t="s">
        <v>197</v>
      </c>
      <c r="C36" s="58" t="s">
        <v>865</v>
      </c>
      <c r="D36" s="59" t="s">
        <v>197</v>
      </c>
      <c r="E36" s="30" t="s">
        <v>866</v>
      </c>
      <c r="G36" s="227" t="s">
        <v>892</v>
      </c>
      <c r="H36" s="57" t="s">
        <v>197</v>
      </c>
      <c r="I36" s="58" t="s">
        <v>865</v>
      </c>
      <c r="J36" s="59" t="s">
        <v>197</v>
      </c>
      <c r="K36" s="30" t="s">
        <v>866</v>
      </c>
    </row>
    <row r="37" spans="1:11" x14ac:dyDescent="0.15">
      <c r="A37" s="21">
        <v>1</v>
      </c>
      <c r="B37" s="60">
        <f>K9</f>
        <v>0</v>
      </c>
      <c r="C37" s="450">
        <f>$C$10</f>
        <v>5</v>
      </c>
      <c r="D37" s="62">
        <f>K10</f>
        <v>0</v>
      </c>
      <c r="E37" s="449">
        <f>$C$6</f>
        <v>1</v>
      </c>
      <c r="G37" s="21">
        <v>1</v>
      </c>
      <c r="H37" s="60">
        <f>K8</f>
        <v>0</v>
      </c>
      <c r="I37" s="450">
        <f>$C$7</f>
        <v>2</v>
      </c>
      <c r="J37" s="62">
        <f>K9</f>
        <v>0</v>
      </c>
      <c r="K37" s="33">
        <f>$C$10</f>
        <v>5</v>
      </c>
    </row>
    <row r="38" spans="1:11" ht="14" thickBot="1" x14ac:dyDescent="0.2">
      <c r="A38" s="66">
        <v>2</v>
      </c>
      <c r="B38" s="67">
        <f>K8</f>
        <v>0</v>
      </c>
      <c r="C38" s="70">
        <f>$C$8</f>
        <v>3</v>
      </c>
      <c r="D38" s="71">
        <f>K6</f>
        <v>0</v>
      </c>
      <c r="E38" s="43">
        <f>$C$11</f>
        <v>6</v>
      </c>
      <c r="G38" s="66">
        <v>2</v>
      </c>
      <c r="H38" s="67">
        <f>K10</f>
        <v>0</v>
      </c>
      <c r="I38" s="70">
        <f>$C$6</f>
        <v>1</v>
      </c>
      <c r="J38" s="71">
        <f>K6</f>
        <v>0</v>
      </c>
      <c r="K38" s="454">
        <f>$C$9</f>
        <v>4</v>
      </c>
    </row>
    <row r="39" spans="1:11" ht="14" thickBot="1" x14ac:dyDescent="0.2">
      <c r="A39" s="250" t="s">
        <v>891</v>
      </c>
      <c r="B39" s="283" t="s">
        <v>788</v>
      </c>
      <c r="G39" s="250" t="s">
        <v>891</v>
      </c>
      <c r="H39" s="283" t="s">
        <v>789</v>
      </c>
    </row>
    <row r="41" spans="1:11" ht="14" thickBot="1" x14ac:dyDescent="0.2">
      <c r="E41" s="15" t="s">
        <v>2188</v>
      </c>
      <c r="K41" s="15" t="s">
        <v>311</v>
      </c>
    </row>
    <row r="42" spans="1:11" x14ac:dyDescent="0.15">
      <c r="A42" s="227" t="s">
        <v>892</v>
      </c>
      <c r="B42" s="57" t="s">
        <v>197</v>
      </c>
      <c r="C42" s="58" t="s">
        <v>865</v>
      </c>
      <c r="D42" s="59" t="s">
        <v>197</v>
      </c>
      <c r="E42" s="30" t="s">
        <v>866</v>
      </c>
      <c r="G42" s="227" t="s">
        <v>892</v>
      </c>
      <c r="H42" s="57" t="s">
        <v>197</v>
      </c>
      <c r="I42" s="58" t="s">
        <v>865</v>
      </c>
      <c r="J42" s="59" t="s">
        <v>197</v>
      </c>
      <c r="K42" s="30" t="s">
        <v>866</v>
      </c>
    </row>
    <row r="43" spans="1:11" ht="14" thickBot="1" x14ac:dyDescent="0.2">
      <c r="A43" s="21">
        <v>1</v>
      </c>
      <c r="B43" s="60">
        <f>K9</f>
        <v>0</v>
      </c>
      <c r="C43" s="61">
        <f>$C$10</f>
        <v>5</v>
      </c>
      <c r="D43" s="62">
        <f>K8</f>
        <v>0</v>
      </c>
      <c r="E43" s="449">
        <f>$C$11</f>
        <v>6</v>
      </c>
      <c r="G43" s="22">
        <v>1</v>
      </c>
      <c r="H43" s="72">
        <f>K9</f>
        <v>0</v>
      </c>
      <c r="I43" s="453">
        <f>$C$6</f>
        <v>1</v>
      </c>
      <c r="J43" s="195">
        <f>K8</f>
        <v>0</v>
      </c>
      <c r="K43" s="454">
        <f>$C$7</f>
        <v>2</v>
      </c>
    </row>
    <row r="44" spans="1:11" ht="14" thickBot="1" x14ac:dyDescent="0.2">
      <c r="A44" s="66">
        <v>2</v>
      </c>
      <c r="B44" s="67">
        <f>K10</f>
        <v>0</v>
      </c>
      <c r="C44" s="453">
        <f>$C$8</f>
        <v>3</v>
      </c>
      <c r="D44" s="71">
        <f>K6</f>
        <v>0</v>
      </c>
      <c r="E44" s="43">
        <f>$C$9</f>
        <v>4</v>
      </c>
    </row>
    <row r="45" spans="1:11" ht="14" thickBot="1" x14ac:dyDescent="0.2">
      <c r="A45" s="250" t="s">
        <v>891</v>
      </c>
      <c r="B45" s="283" t="s">
        <v>787</v>
      </c>
    </row>
    <row r="61" spans="1:11" x14ac:dyDescent="0.15">
      <c r="A61" s="1637" t="s">
        <v>2083</v>
      </c>
      <c r="B61" s="1637"/>
      <c r="C61" s="1637"/>
      <c r="D61" s="1637"/>
      <c r="E61" s="1637"/>
      <c r="F61" s="1637"/>
      <c r="G61" s="1637"/>
      <c r="H61" s="1637"/>
      <c r="I61" s="1637"/>
      <c r="J61" s="1637"/>
      <c r="K61" s="1637"/>
    </row>
    <row r="63" spans="1:11" x14ac:dyDescent="0.15">
      <c r="C63" s="49" t="s">
        <v>889</v>
      </c>
      <c r="D63" s="17"/>
      <c r="E63" s="17"/>
    </row>
    <row r="64" spans="1:11" x14ac:dyDescent="0.15">
      <c r="C64" s="18" t="s">
        <v>684</v>
      </c>
      <c r="D64" s="18" t="s">
        <v>367</v>
      </c>
      <c r="E64" s="154" t="s">
        <v>1181</v>
      </c>
      <c r="F64" s="1758" t="s">
        <v>1180</v>
      </c>
      <c r="G64" s="1759"/>
      <c r="I64" s="18" t="s">
        <v>684</v>
      </c>
      <c r="K64" s="18" t="s">
        <v>1669</v>
      </c>
    </row>
    <row r="65" spans="1:11" x14ac:dyDescent="0.15">
      <c r="B65" s="16">
        <v>1</v>
      </c>
      <c r="C65" s="157">
        <f>C6</f>
        <v>1</v>
      </c>
      <c r="D65" s="156">
        <f>D6</f>
        <v>0</v>
      </c>
      <c r="E65" s="20">
        <f t="shared" ref="E65:E70" si="2">COUNTIF(C$25:C$26,$C65)+COUNTIF(C$31:C$32,$C65)+COUNTIF(C$37:C$38,$C65)+COUNTIF(C$43:C$44,$C65)+COUNTIF(C$84:C$85,$C65)+COUNTIF(C$90:C$91,$C65)+COUNTIF(C$96:C$97,$C65)+COUNTIF(C$102:C$103,$C65)+COUNTIF(I$25:I$26,$C65)+COUNTIF(I$31:I$32,$C65)+COUNTIF(I$37:I$38,$C65)+COUNTIF(I$43:I$44,$C65)+COUNTIF(I$84:I$85,$C65)+COUNTIF(I$90:I$91,$C65)+COUNTIF(I$96:I$97,$C65)+COUNTIF(I$102:I$103,$C65)</f>
        <v>5</v>
      </c>
      <c r="F65" s="1697">
        <f t="shared" ref="F65:F70" si="3">COUNTIF(E$25:E$26,$C65)+COUNTIF(E$31:E$32,$C65)+COUNTIF(E$37:E$38,$C65)+COUNTIF(E$43:E$44,$C65)+COUNTIF(E$84:E$85,$C65)+COUNTIF(E$90:E$91,$C65)+COUNTIF(E$96:E$97,$C65)+COUNTIF(E$102:E$103,$C65)+COUNTIF(K$25:K$26,$C65)+COUNTIF(K$31:K$32,$C65)+COUNTIF(K$37:K$38,$C65)+COUNTIF(K$43:K$44,$C65)+COUNTIF(K$84:K$85,$C65)+COUNTIF(K$90:K$91,$C65)+COUNTIF(K$96:K$97,$C65)+COUNTIF(K$102:K$103,$C65)</f>
        <v>5</v>
      </c>
      <c r="G65" s="1753"/>
      <c r="I65" s="45">
        <f t="shared" ref="I65:I70" si="4">C65</f>
        <v>1</v>
      </c>
      <c r="J65" s="25" t="s">
        <v>1678</v>
      </c>
      <c r="K65" s="14"/>
    </row>
    <row r="66" spans="1:11" x14ac:dyDescent="0.15">
      <c r="B66" s="16">
        <v>2</v>
      </c>
      <c r="C66" s="157">
        <f t="shared" ref="C66:D70" si="5">C7</f>
        <v>2</v>
      </c>
      <c r="D66" s="156">
        <f t="shared" si="5"/>
        <v>0</v>
      </c>
      <c r="E66" s="20">
        <f t="shared" si="2"/>
        <v>5</v>
      </c>
      <c r="F66" s="1697">
        <f t="shared" si="3"/>
        <v>5</v>
      </c>
      <c r="G66" s="1753"/>
      <c r="I66" s="45">
        <f t="shared" si="4"/>
        <v>2</v>
      </c>
      <c r="J66" s="25"/>
      <c r="K66" s="24"/>
    </row>
    <row r="67" spans="1:11" x14ac:dyDescent="0.15">
      <c r="B67" s="16">
        <v>3</v>
      </c>
      <c r="C67" s="157">
        <f>C8</f>
        <v>3</v>
      </c>
      <c r="D67" s="156">
        <f t="shared" si="5"/>
        <v>0</v>
      </c>
      <c r="E67" s="20">
        <f t="shared" si="2"/>
        <v>5</v>
      </c>
      <c r="F67" s="1697">
        <f t="shared" si="3"/>
        <v>5</v>
      </c>
      <c r="G67" s="1753"/>
      <c r="I67" s="45">
        <f t="shared" si="4"/>
        <v>3</v>
      </c>
      <c r="J67" s="25" t="s">
        <v>1678</v>
      </c>
      <c r="K67" s="14"/>
    </row>
    <row r="68" spans="1:11" x14ac:dyDescent="0.15">
      <c r="B68" s="16">
        <v>4</v>
      </c>
      <c r="C68" s="157">
        <f>C9</f>
        <v>4</v>
      </c>
      <c r="D68" s="156">
        <f t="shared" si="5"/>
        <v>0</v>
      </c>
      <c r="E68" s="20">
        <f t="shared" si="2"/>
        <v>5</v>
      </c>
      <c r="F68" s="1697">
        <f t="shared" si="3"/>
        <v>5</v>
      </c>
      <c r="G68" s="1753"/>
      <c r="I68" s="45">
        <f t="shared" si="4"/>
        <v>4</v>
      </c>
      <c r="J68" s="25" t="s">
        <v>1678</v>
      </c>
      <c r="K68" s="14"/>
    </row>
    <row r="69" spans="1:11" x14ac:dyDescent="0.15">
      <c r="B69" s="16">
        <v>5</v>
      </c>
      <c r="C69" s="157">
        <f t="shared" si="5"/>
        <v>5</v>
      </c>
      <c r="D69" s="156">
        <f t="shared" si="5"/>
        <v>0</v>
      </c>
      <c r="E69" s="20">
        <f t="shared" si="2"/>
        <v>5</v>
      </c>
      <c r="F69" s="1697">
        <f t="shared" si="3"/>
        <v>5</v>
      </c>
      <c r="G69" s="1753"/>
      <c r="I69" s="45">
        <f t="shared" si="4"/>
        <v>5</v>
      </c>
      <c r="J69" s="25" t="s">
        <v>1678</v>
      </c>
      <c r="K69" s="14"/>
    </row>
    <row r="70" spans="1:11" x14ac:dyDescent="0.15">
      <c r="B70" s="16">
        <v>6</v>
      </c>
      <c r="C70" s="157">
        <f t="shared" si="5"/>
        <v>6</v>
      </c>
      <c r="D70" s="156">
        <f t="shared" si="5"/>
        <v>0</v>
      </c>
      <c r="E70" s="20">
        <f t="shared" si="2"/>
        <v>5</v>
      </c>
      <c r="F70" s="1697">
        <f t="shared" si="3"/>
        <v>5</v>
      </c>
      <c r="G70" s="1753"/>
      <c r="I70" s="45">
        <f t="shared" si="4"/>
        <v>6</v>
      </c>
      <c r="J70" s="25"/>
      <c r="K70" s="981"/>
    </row>
    <row r="71" spans="1:11" x14ac:dyDescent="0.15">
      <c r="A71" s="15" t="s">
        <v>363</v>
      </c>
      <c r="B71" s="383" t="s">
        <v>362</v>
      </c>
      <c r="C71" s="24" t="s">
        <v>1600</v>
      </c>
      <c r="D71" s="383" t="s">
        <v>892</v>
      </c>
      <c r="E71" s="24">
        <f>SUM(E65:E70)</f>
        <v>30</v>
      </c>
      <c r="F71" s="1754" t="s">
        <v>301</v>
      </c>
      <c r="G71" s="1754"/>
      <c r="H71" s="389" t="s">
        <v>1640</v>
      </c>
      <c r="I71" s="1755" t="s">
        <v>303</v>
      </c>
      <c r="J71" s="1755"/>
      <c r="K71" s="24" t="s">
        <v>59</v>
      </c>
    </row>
    <row r="72" spans="1:11" x14ac:dyDescent="0.15">
      <c r="B72" s="355"/>
      <c r="C72" s="1756" t="s">
        <v>570</v>
      </c>
      <c r="D72" s="1757"/>
      <c r="E72" s="1757"/>
    </row>
    <row r="74" spans="1:11" x14ac:dyDescent="0.15">
      <c r="D74" s="356"/>
      <c r="E74" s="356"/>
    </row>
    <row r="75" spans="1:11" x14ac:dyDescent="0.15">
      <c r="D75" s="356"/>
      <c r="E75" s="356"/>
    </row>
    <row r="76" spans="1:11" x14ac:dyDescent="0.15">
      <c r="D76" s="356"/>
      <c r="E76" s="356"/>
    </row>
    <row r="77" spans="1:11" x14ac:dyDescent="0.15">
      <c r="D77" s="356"/>
      <c r="E77" s="356"/>
    </row>
    <row r="78" spans="1:11" x14ac:dyDescent="0.15">
      <c r="D78" s="356"/>
      <c r="E78" s="356"/>
    </row>
    <row r="79" spans="1:11" x14ac:dyDescent="0.15">
      <c r="D79" s="356"/>
      <c r="E79" s="356"/>
    </row>
    <row r="80" spans="1:11" x14ac:dyDescent="0.15">
      <c r="D80" s="356"/>
      <c r="E80" s="356"/>
    </row>
    <row r="81" spans="1:11" x14ac:dyDescent="0.15">
      <c r="A81" s="1637" t="s">
        <v>1671</v>
      </c>
      <c r="B81" s="1744"/>
      <c r="C81" s="1744"/>
      <c r="D81" s="1744"/>
      <c r="E81" s="1744"/>
      <c r="F81" s="1744"/>
      <c r="G81" s="1744"/>
      <c r="H81" s="1744"/>
      <c r="I81" s="1744"/>
      <c r="J81" s="1744"/>
      <c r="K81" s="1744"/>
    </row>
    <row r="82" spans="1:11" ht="14" thickBot="1" x14ac:dyDescent="0.2">
      <c r="C82" s="356"/>
      <c r="D82" s="356"/>
      <c r="E82" s="15" t="s">
        <v>307</v>
      </c>
      <c r="K82" s="15" t="s">
        <v>308</v>
      </c>
    </row>
    <row r="83" spans="1:11" x14ac:dyDescent="0.15">
      <c r="A83" s="284" t="s">
        <v>892</v>
      </c>
      <c r="B83" s="57" t="s">
        <v>197</v>
      </c>
      <c r="C83" s="58" t="s">
        <v>865</v>
      </c>
      <c r="D83" s="59" t="s">
        <v>197</v>
      </c>
      <c r="E83" s="259" t="s">
        <v>866</v>
      </c>
      <c r="G83" s="284" t="s">
        <v>892</v>
      </c>
      <c r="H83" s="57" t="s">
        <v>197</v>
      </c>
      <c r="I83" s="58" t="s">
        <v>865</v>
      </c>
      <c r="J83" s="59" t="s">
        <v>197</v>
      </c>
      <c r="K83" s="259" t="s">
        <v>866</v>
      </c>
    </row>
    <row r="84" spans="1:11" x14ac:dyDescent="0.15">
      <c r="A84" s="21">
        <v>1</v>
      </c>
      <c r="B84" s="60">
        <f>K69</f>
        <v>0</v>
      </c>
      <c r="C84" s="45">
        <f>$C$10</f>
        <v>5</v>
      </c>
      <c r="D84" s="31">
        <f>K68</f>
        <v>0</v>
      </c>
      <c r="E84" s="33">
        <f>$C$9</f>
        <v>4</v>
      </c>
      <c r="G84" s="228">
        <v>1</v>
      </c>
      <c r="H84" s="36">
        <f>K68</f>
        <v>0</v>
      </c>
      <c r="I84" s="734">
        <f>C7</f>
        <v>2</v>
      </c>
      <c r="J84" s="285">
        <f>K65</f>
        <v>0</v>
      </c>
      <c r="K84" s="735">
        <f>C11</f>
        <v>6</v>
      </c>
    </row>
    <row r="85" spans="1:11" ht="14" thickBot="1" x14ac:dyDescent="0.2">
      <c r="A85" s="66">
        <v>2</v>
      </c>
      <c r="B85" s="67">
        <f>K67</f>
        <v>0</v>
      </c>
      <c r="C85" s="111">
        <f>$C$8</f>
        <v>3</v>
      </c>
      <c r="D85" s="41">
        <f>K65</f>
        <v>0</v>
      </c>
      <c r="E85" s="43">
        <f>$C$6</f>
        <v>1</v>
      </c>
      <c r="G85" s="66">
        <v>2</v>
      </c>
      <c r="H85" s="67">
        <f>K69</f>
        <v>0</v>
      </c>
      <c r="I85" s="111">
        <f>$C$10</f>
        <v>5</v>
      </c>
      <c r="J85" s="71">
        <f>K67</f>
        <v>0</v>
      </c>
      <c r="K85" s="43">
        <f>$C$8</f>
        <v>3</v>
      </c>
    </row>
    <row r="86" spans="1:11" ht="14" thickBot="1" x14ac:dyDescent="0.2">
      <c r="A86" s="250" t="s">
        <v>891</v>
      </c>
      <c r="B86" s="283" t="s">
        <v>794</v>
      </c>
      <c r="G86" s="250" t="s">
        <v>891</v>
      </c>
      <c r="H86" s="283" t="s">
        <v>710</v>
      </c>
    </row>
    <row r="88" spans="1:11" ht="14" thickBot="1" x14ac:dyDescent="0.2">
      <c r="E88" s="15" t="s">
        <v>309</v>
      </c>
      <c r="K88" s="15" t="s">
        <v>2186</v>
      </c>
    </row>
    <row r="89" spans="1:11" x14ac:dyDescent="0.15">
      <c r="A89" s="227" t="s">
        <v>892</v>
      </c>
      <c r="B89" s="57" t="s">
        <v>197</v>
      </c>
      <c r="C89" s="58" t="s">
        <v>865</v>
      </c>
      <c r="D89" s="59" t="s">
        <v>197</v>
      </c>
      <c r="E89" s="30" t="s">
        <v>866</v>
      </c>
      <c r="G89" s="227" t="s">
        <v>892</v>
      </c>
      <c r="H89" s="57" t="s">
        <v>197</v>
      </c>
      <c r="I89" s="58" t="s">
        <v>865</v>
      </c>
      <c r="J89" s="59" t="s">
        <v>197</v>
      </c>
      <c r="K89" s="30" t="s">
        <v>866</v>
      </c>
    </row>
    <row r="90" spans="1:11" x14ac:dyDescent="0.15">
      <c r="A90" s="21">
        <v>1</v>
      </c>
      <c r="B90" s="60">
        <f>K69</f>
        <v>0</v>
      </c>
      <c r="C90" s="626">
        <f>$C$9</f>
        <v>4</v>
      </c>
      <c r="D90" s="31">
        <f>K68</f>
        <v>0</v>
      </c>
      <c r="E90" s="33">
        <f>$C$7</f>
        <v>2</v>
      </c>
      <c r="G90" s="21">
        <v>1</v>
      </c>
      <c r="H90" s="60">
        <f>K67</f>
        <v>0</v>
      </c>
      <c r="I90" s="626">
        <f>$C$8</f>
        <v>3</v>
      </c>
      <c r="J90" s="31">
        <f>K68</f>
        <v>0</v>
      </c>
      <c r="K90" s="33">
        <f>$C$7</f>
        <v>2</v>
      </c>
    </row>
    <row r="91" spans="1:11" ht="14" thickBot="1" x14ac:dyDescent="0.2">
      <c r="A91" s="66">
        <v>2</v>
      </c>
      <c r="B91" s="67">
        <f>K67</f>
        <v>0</v>
      </c>
      <c r="C91" s="629">
        <f>$C$6</f>
        <v>1</v>
      </c>
      <c r="D91" s="41">
        <f>K65</f>
        <v>0</v>
      </c>
      <c r="E91" s="43">
        <f>$C$11</f>
        <v>6</v>
      </c>
      <c r="G91" s="66">
        <v>2</v>
      </c>
      <c r="H91" s="67">
        <f>K65</f>
        <v>0</v>
      </c>
      <c r="I91" s="111">
        <f>$C$11</f>
        <v>6</v>
      </c>
      <c r="J91" s="41">
        <f>K69</f>
        <v>0</v>
      </c>
      <c r="K91" s="43">
        <f>$C$9</f>
        <v>4</v>
      </c>
    </row>
    <row r="92" spans="1:11" ht="14" thickBot="1" x14ac:dyDescent="0.2">
      <c r="A92" s="250" t="s">
        <v>891</v>
      </c>
      <c r="B92" s="283" t="s">
        <v>790</v>
      </c>
      <c r="G92" s="250" t="s">
        <v>891</v>
      </c>
      <c r="H92" s="283" t="s">
        <v>797</v>
      </c>
    </row>
    <row r="94" spans="1:11" ht="14" thickBot="1" x14ac:dyDescent="0.2">
      <c r="E94" s="15" t="s">
        <v>2185</v>
      </c>
      <c r="K94" s="15" t="s">
        <v>2187</v>
      </c>
    </row>
    <row r="95" spans="1:11" x14ac:dyDescent="0.15">
      <c r="A95" s="227" t="s">
        <v>892</v>
      </c>
      <c r="B95" s="57" t="s">
        <v>197</v>
      </c>
      <c r="C95" s="58" t="s">
        <v>865</v>
      </c>
      <c r="D95" s="59" t="s">
        <v>197</v>
      </c>
      <c r="E95" s="30" t="s">
        <v>866</v>
      </c>
      <c r="G95" s="227" t="s">
        <v>892</v>
      </c>
      <c r="H95" s="57" t="s">
        <v>197</v>
      </c>
      <c r="I95" s="58" t="s">
        <v>865</v>
      </c>
      <c r="J95" s="59" t="s">
        <v>197</v>
      </c>
      <c r="K95" s="30" t="s">
        <v>866</v>
      </c>
    </row>
    <row r="96" spans="1:11" x14ac:dyDescent="0.15">
      <c r="A96" s="21">
        <v>1</v>
      </c>
      <c r="B96" s="60">
        <f>K68</f>
        <v>0</v>
      </c>
      <c r="C96" s="626">
        <f>$C$6</f>
        <v>1</v>
      </c>
      <c r="D96" s="31">
        <f>K69</f>
        <v>0</v>
      </c>
      <c r="E96" s="449">
        <f>$C$10</f>
        <v>5</v>
      </c>
      <c r="G96" s="21">
        <v>1</v>
      </c>
      <c r="H96" s="60">
        <f>K69</f>
        <v>0</v>
      </c>
      <c r="I96" s="45">
        <f>$C$10</f>
        <v>5</v>
      </c>
      <c r="J96" s="31">
        <f>K65</f>
        <v>0</v>
      </c>
      <c r="K96" s="449">
        <f>$C$7</f>
        <v>2</v>
      </c>
    </row>
    <row r="97" spans="1:11" ht="14" thickBot="1" x14ac:dyDescent="0.2">
      <c r="A97" s="66">
        <v>2</v>
      </c>
      <c r="B97" s="67">
        <f>K65</f>
        <v>0</v>
      </c>
      <c r="C97" s="111">
        <f>$C$11</f>
        <v>6</v>
      </c>
      <c r="D97" s="41">
        <f>K67</f>
        <v>0</v>
      </c>
      <c r="E97" s="43">
        <f>$C$8</f>
        <v>3</v>
      </c>
      <c r="G97" s="66">
        <v>2</v>
      </c>
      <c r="H97" s="67">
        <f>K67</f>
        <v>0</v>
      </c>
      <c r="I97" s="629">
        <f>$C$9</f>
        <v>4</v>
      </c>
      <c r="J97" s="41">
        <f>K68</f>
        <v>0</v>
      </c>
      <c r="K97" s="43">
        <f>$C$6</f>
        <v>1</v>
      </c>
    </row>
    <row r="98" spans="1:11" ht="14" thickBot="1" x14ac:dyDescent="0.2">
      <c r="A98" s="250" t="s">
        <v>891</v>
      </c>
      <c r="B98" s="283" t="s">
        <v>795</v>
      </c>
      <c r="G98" s="250" t="s">
        <v>891</v>
      </c>
      <c r="H98" s="283" t="s">
        <v>789</v>
      </c>
    </row>
    <row r="100" spans="1:11" ht="14" thickBot="1" x14ac:dyDescent="0.2">
      <c r="E100" s="15" t="s">
        <v>2188</v>
      </c>
      <c r="K100" s="15" t="s">
        <v>311</v>
      </c>
    </row>
    <row r="101" spans="1:11" x14ac:dyDescent="0.15">
      <c r="A101" s="227" t="s">
        <v>892</v>
      </c>
      <c r="B101" s="57" t="s">
        <v>197</v>
      </c>
      <c r="C101" s="58" t="s">
        <v>865</v>
      </c>
      <c r="D101" s="59" t="s">
        <v>197</v>
      </c>
      <c r="E101" s="30" t="s">
        <v>866</v>
      </c>
      <c r="G101" s="227" t="s">
        <v>892</v>
      </c>
      <c r="H101" s="57" t="s">
        <v>197</v>
      </c>
      <c r="I101" s="58" t="s">
        <v>865</v>
      </c>
      <c r="J101" s="59" t="s">
        <v>197</v>
      </c>
      <c r="K101" s="30" t="s">
        <v>866</v>
      </c>
    </row>
    <row r="102" spans="1:11" ht="14" thickBot="1" x14ac:dyDescent="0.2">
      <c r="A102" s="21">
        <v>1</v>
      </c>
      <c r="B102" s="60">
        <f>K65</f>
        <v>0</v>
      </c>
      <c r="C102" s="626">
        <f>$C$11</f>
        <v>6</v>
      </c>
      <c r="D102" s="31">
        <f>K69</f>
        <v>0</v>
      </c>
      <c r="E102" s="33">
        <f>$C$10</f>
        <v>5</v>
      </c>
      <c r="G102" s="22">
        <v>1</v>
      </c>
      <c r="H102" s="72">
        <f>K65</f>
        <v>0</v>
      </c>
      <c r="I102" s="736">
        <f>$C$7</f>
        <v>2</v>
      </c>
      <c r="J102" s="109">
        <f>K69</f>
        <v>0</v>
      </c>
      <c r="K102" s="454">
        <f>$C$6</f>
        <v>1</v>
      </c>
    </row>
    <row r="103" spans="1:11" ht="14" thickBot="1" x14ac:dyDescent="0.2">
      <c r="A103" s="66">
        <v>2</v>
      </c>
      <c r="B103" s="67">
        <f>K67</f>
        <v>0</v>
      </c>
      <c r="C103" s="111">
        <f>$C$9</f>
        <v>4</v>
      </c>
      <c r="D103" s="41">
        <f>K68</f>
        <v>0</v>
      </c>
      <c r="E103" s="454">
        <f>$C$8</f>
        <v>3</v>
      </c>
    </row>
    <row r="104" spans="1:11" ht="14" thickBot="1" x14ac:dyDescent="0.2">
      <c r="A104" s="250" t="s">
        <v>891</v>
      </c>
      <c r="B104" s="283" t="s">
        <v>796</v>
      </c>
    </row>
    <row r="122" ht="12.75" customHeight="1" x14ac:dyDescent="0.15"/>
  </sheetData>
  <sheetProtection password="CF27" sheet="1" objects="1" scenarios="1"/>
  <mergeCells count="24">
    <mergeCell ref="A81:K81"/>
    <mergeCell ref="A22:K22"/>
    <mergeCell ref="F11:G11"/>
    <mergeCell ref="F12:G12"/>
    <mergeCell ref="C72:E72"/>
    <mergeCell ref="F64:G64"/>
    <mergeCell ref="F65:G65"/>
    <mergeCell ref="F66:G66"/>
    <mergeCell ref="F67:G67"/>
    <mergeCell ref="F68:G68"/>
    <mergeCell ref="C13:E13"/>
    <mergeCell ref="A61:K61"/>
    <mergeCell ref="F70:G70"/>
    <mergeCell ref="F71:G71"/>
    <mergeCell ref="I71:J71"/>
    <mergeCell ref="F69:G69"/>
    <mergeCell ref="A1:K1"/>
    <mergeCell ref="I12:J12"/>
    <mergeCell ref="F5:G5"/>
    <mergeCell ref="F6:G6"/>
    <mergeCell ref="F7:G7"/>
    <mergeCell ref="F8:G8"/>
    <mergeCell ref="F9:G9"/>
    <mergeCell ref="F10:G10"/>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Foglio204"/>
  <dimension ref="B2:K302"/>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1409</v>
      </c>
      <c r="D2" s="1760"/>
      <c r="E2" s="1760"/>
      <c r="F2" s="1760"/>
      <c r="G2" s="1760"/>
      <c r="H2" s="1760"/>
      <c r="I2" s="1760"/>
    </row>
    <row r="4" spans="2:9" ht="16" x14ac:dyDescent="0.2">
      <c r="B4" s="1761" t="s">
        <v>196</v>
      </c>
      <c r="C4" s="1761"/>
      <c r="D4" s="1761"/>
      <c r="G4" s="25" t="s">
        <v>201</v>
      </c>
      <c r="I4" s="25" t="s">
        <v>202</v>
      </c>
    </row>
    <row r="5" spans="2:9" ht="15.75" customHeight="1" x14ac:dyDescent="0.15">
      <c r="B5" s="1762" t="s">
        <v>204</v>
      </c>
      <c r="C5" s="1762"/>
      <c r="D5" s="1762"/>
      <c r="E5" s="25" t="s">
        <v>367</v>
      </c>
      <c r="G5" s="293" t="s">
        <v>1934</v>
      </c>
      <c r="I5" s="293" t="s">
        <v>1934</v>
      </c>
    </row>
    <row r="6" spans="2:9" ht="16" x14ac:dyDescent="0.2">
      <c r="B6" s="79">
        <v>1</v>
      </c>
      <c r="C6" s="1763">
        <f>'6S - 4B - 2 RR'!C6</f>
        <v>1</v>
      </c>
      <c r="D6" s="1763"/>
      <c r="E6" s="120">
        <f>'6S - 4B - 2 RR'!D6</f>
        <v>0</v>
      </c>
      <c r="F6" s="173" t="s">
        <v>1038</v>
      </c>
      <c r="G6" s="437">
        <f>'6S - 4B - 2 RR'!K6</f>
        <v>0</v>
      </c>
      <c r="H6" s="173" t="s">
        <v>1038</v>
      </c>
      <c r="I6" s="437"/>
    </row>
    <row r="7" spans="2:9" ht="16" x14ac:dyDescent="0.2">
      <c r="B7" s="79">
        <v>2</v>
      </c>
      <c r="C7" s="1763">
        <f>'6S - 4B - 2 RR'!C7</f>
        <v>2</v>
      </c>
      <c r="D7" s="1763"/>
      <c r="E7" s="120">
        <f>'6S - 4B - 2 RR'!D7</f>
        <v>0</v>
      </c>
      <c r="F7" s="173"/>
      <c r="G7" s="437"/>
      <c r="H7" s="173"/>
      <c r="I7" s="437">
        <f>'6S - 4B - 2 RR'!K65</f>
        <v>0</v>
      </c>
    </row>
    <row r="8" spans="2:9" ht="16" x14ac:dyDescent="0.2">
      <c r="B8" s="79">
        <v>3</v>
      </c>
      <c r="C8" s="1763">
        <f>'6S - 4B - 2 RR'!C8</f>
        <v>3</v>
      </c>
      <c r="D8" s="1763"/>
      <c r="E8" s="120">
        <f>'6S - 4B - 2 RR'!D8</f>
        <v>0</v>
      </c>
      <c r="F8" s="173" t="s">
        <v>1038</v>
      </c>
      <c r="G8" s="437">
        <f>'6S - 4B - 2 RR'!K8</f>
        <v>0</v>
      </c>
      <c r="H8" s="173" t="s">
        <v>1038</v>
      </c>
      <c r="I8" s="437">
        <f>'6S - 4B - 2 RR'!K66</f>
        <v>0</v>
      </c>
    </row>
    <row r="9" spans="2:9" ht="16" x14ac:dyDescent="0.2">
      <c r="B9" s="79">
        <v>4</v>
      </c>
      <c r="C9" s="1763">
        <f>'6S - 4B - 2 RR'!C9</f>
        <v>4</v>
      </c>
      <c r="D9" s="1763"/>
      <c r="E9" s="120">
        <f>'6S - 4B - 2 RR'!D9</f>
        <v>0</v>
      </c>
      <c r="F9" s="173" t="s">
        <v>1038</v>
      </c>
      <c r="G9" s="437">
        <f>'6S - 4B - 2 RR'!K9</f>
        <v>0</v>
      </c>
      <c r="H9" s="173" t="s">
        <v>1038</v>
      </c>
      <c r="I9" s="437">
        <f>'6S - 4B - 2 RR'!K67</f>
        <v>0</v>
      </c>
    </row>
    <row r="10" spans="2:9" ht="16" x14ac:dyDescent="0.2">
      <c r="B10" s="79">
        <v>5</v>
      </c>
      <c r="C10" s="1763">
        <f>'6S - 4B - 2 RR'!C10</f>
        <v>5</v>
      </c>
      <c r="D10" s="1763"/>
      <c r="E10" s="120">
        <f>'6S - 4B - 2 RR'!D10</f>
        <v>0</v>
      </c>
      <c r="F10" s="173" t="s">
        <v>1038</v>
      </c>
      <c r="G10" s="437">
        <f>'6S - 4B - 2 RR'!K10</f>
        <v>0</v>
      </c>
      <c r="H10" s="173" t="s">
        <v>1038</v>
      </c>
      <c r="I10" s="437">
        <f>'6S - 4B - 2 RR'!K68</f>
        <v>0</v>
      </c>
    </row>
    <row r="11" spans="2:9" ht="16" x14ac:dyDescent="0.2">
      <c r="B11" s="79">
        <v>6</v>
      </c>
      <c r="C11" s="1763">
        <f>'6S - 4B - 2 RR'!C11</f>
        <v>6</v>
      </c>
      <c r="D11" s="1763"/>
      <c r="E11" s="120">
        <f>'6S - 4B - 2 RR'!D11</f>
        <v>0</v>
      </c>
      <c r="F11" s="173"/>
      <c r="G11" s="292"/>
      <c r="H11" s="173"/>
      <c r="I11" s="292"/>
    </row>
    <row r="18" spans="2:11" ht="16" x14ac:dyDescent="0.2">
      <c r="C18" s="1760" t="s">
        <v>194</v>
      </c>
      <c r="D18" s="1760"/>
      <c r="E18" s="1760"/>
      <c r="F18" s="1760"/>
      <c r="G18" s="1760"/>
      <c r="H18" s="1760"/>
      <c r="I18" s="1760"/>
      <c r="J18" s="1760"/>
    </row>
    <row r="19" spans="2:11" ht="14" thickBot="1" x14ac:dyDescent="0.2"/>
    <row r="20" spans="2:11" ht="19" thickBot="1" x14ac:dyDescent="0.25">
      <c r="B20" s="481" t="s">
        <v>1461</v>
      </c>
      <c r="C20" s="482"/>
      <c r="D20" s="220" t="s">
        <v>1460</v>
      </c>
      <c r="E20" s="479" t="s">
        <v>18</v>
      </c>
      <c r="F20" s="480"/>
      <c r="G20" s="295" t="s">
        <v>201</v>
      </c>
      <c r="H20" s="534" t="s">
        <v>199</v>
      </c>
      <c r="I20" s="526"/>
      <c r="J20" s="535" t="s">
        <v>200</v>
      </c>
      <c r="K20" s="526">
        <v>1</v>
      </c>
    </row>
    <row r="21" spans="2:11" x14ac:dyDescent="0.15">
      <c r="B21" s="300" t="s">
        <v>892</v>
      </c>
      <c r="C21" s="301" t="s">
        <v>197</v>
      </c>
      <c r="D21" s="302" t="s">
        <v>2322</v>
      </c>
      <c r="E21" s="303" t="s">
        <v>197</v>
      </c>
      <c r="F21" s="304" t="s">
        <v>2324</v>
      </c>
      <c r="G21" s="305" t="s">
        <v>1041</v>
      </c>
      <c r="H21" s="106" t="s">
        <v>1042</v>
      </c>
      <c r="I21" s="106" t="s">
        <v>1043</v>
      </c>
      <c r="J21" s="106" t="s">
        <v>193</v>
      </c>
      <c r="K21" s="306" t="s">
        <v>2063</v>
      </c>
    </row>
    <row r="22" spans="2:11" ht="16" x14ac:dyDescent="0.2">
      <c r="B22" s="307">
        <v>1</v>
      </c>
      <c r="C22" s="308">
        <f>G9</f>
        <v>0</v>
      </c>
      <c r="D22" s="33">
        <f>C9</f>
        <v>4</v>
      </c>
      <c r="E22" s="308">
        <f>G10</f>
        <v>0</v>
      </c>
      <c r="F22" s="33">
        <f>C10</f>
        <v>5</v>
      </c>
      <c r="G22" s="309"/>
      <c r="H22" s="99"/>
      <c r="I22" s="211"/>
      <c r="J22" s="99"/>
      <c r="K22" s="102"/>
    </row>
    <row r="23" spans="2:11" ht="17" thickBot="1" x14ac:dyDescent="0.25">
      <c r="B23" s="307">
        <v>2</v>
      </c>
      <c r="C23" s="308">
        <f>G6</f>
        <v>0</v>
      </c>
      <c r="D23" s="33">
        <f>C6</f>
        <v>1</v>
      </c>
      <c r="E23" s="308">
        <f>G8</f>
        <v>0</v>
      </c>
      <c r="F23" s="33">
        <f>C8</f>
        <v>3</v>
      </c>
      <c r="G23" s="310"/>
      <c r="H23" s="99"/>
      <c r="I23" s="211"/>
      <c r="J23" s="99"/>
      <c r="K23" s="102"/>
    </row>
    <row r="24" spans="2:11" ht="17" thickBot="1" x14ac:dyDescent="0.25">
      <c r="B24" s="1766" t="s">
        <v>1458</v>
      </c>
      <c r="C24" s="1767"/>
      <c r="D24" s="1767"/>
      <c r="E24" s="1767"/>
      <c r="F24" s="1767"/>
      <c r="G24" s="1767"/>
      <c r="H24" s="1768"/>
      <c r="I24" s="1769" t="s">
        <v>2062</v>
      </c>
      <c r="J24" s="1770"/>
      <c r="K24" s="522"/>
    </row>
    <row r="25" spans="2:11" x14ac:dyDescent="0.15">
      <c r="B25"/>
      <c r="C25"/>
      <c r="D25"/>
      <c r="E25"/>
      <c r="F25"/>
      <c r="G25"/>
      <c r="H25"/>
      <c r="I25"/>
      <c r="J25"/>
      <c r="K25"/>
    </row>
    <row r="26" spans="2:11" ht="16" x14ac:dyDescent="0.2">
      <c r="B26"/>
      <c r="C26" s="1760" t="s">
        <v>194</v>
      </c>
      <c r="D26" s="1760"/>
      <c r="E26" s="1760"/>
      <c r="F26" s="1760"/>
      <c r="G26" s="1760"/>
      <c r="H26" s="1760"/>
      <c r="I26" s="1760"/>
      <c r="J26" s="1760"/>
      <c r="K26"/>
    </row>
    <row r="27" spans="2:11" ht="14" thickBot="1" x14ac:dyDescent="0.2">
      <c r="B27"/>
      <c r="C27"/>
      <c r="D27"/>
      <c r="E27"/>
      <c r="F27"/>
      <c r="G27"/>
      <c r="H27"/>
      <c r="I27"/>
      <c r="J27"/>
      <c r="K27"/>
    </row>
    <row r="28" spans="2:11" ht="19" thickBot="1" x14ac:dyDescent="0.25">
      <c r="B28" s="481" t="s">
        <v>1461</v>
      </c>
      <c r="C28" s="665"/>
      <c r="D28" s="220" t="s">
        <v>1460</v>
      </c>
      <c r="E28" s="479" t="s">
        <v>18</v>
      </c>
      <c r="F28" s="480"/>
      <c r="G28" s="295" t="s">
        <v>201</v>
      </c>
      <c r="H28" s="534" t="s">
        <v>199</v>
      </c>
      <c r="I28" s="526"/>
      <c r="J28" s="535" t="s">
        <v>200</v>
      </c>
      <c r="K28" s="526">
        <v>2</v>
      </c>
    </row>
    <row r="29" spans="2:11" x14ac:dyDescent="0.15">
      <c r="B29" s="300" t="s">
        <v>892</v>
      </c>
      <c r="C29" s="301" t="s">
        <v>197</v>
      </c>
      <c r="D29" s="302" t="s">
        <v>2322</v>
      </c>
      <c r="E29" s="303" t="s">
        <v>197</v>
      </c>
      <c r="F29" s="304" t="s">
        <v>2324</v>
      </c>
      <c r="G29" s="305" t="s">
        <v>1041</v>
      </c>
      <c r="H29" s="106" t="s">
        <v>1042</v>
      </c>
      <c r="I29" s="106" t="s">
        <v>1043</v>
      </c>
      <c r="J29" s="106" t="s">
        <v>193</v>
      </c>
      <c r="K29" s="306" t="s">
        <v>2063</v>
      </c>
    </row>
    <row r="30" spans="2:11" ht="16" x14ac:dyDescent="0.2">
      <c r="B30" s="307">
        <v>1</v>
      </c>
      <c r="C30" s="308">
        <f>G6</f>
        <v>0</v>
      </c>
      <c r="D30" s="33">
        <f>C11</f>
        <v>6</v>
      </c>
      <c r="E30" s="308">
        <f>G9</f>
        <v>0</v>
      </c>
      <c r="F30" s="33">
        <f>C7</f>
        <v>2</v>
      </c>
      <c r="G30" s="309"/>
      <c r="H30" s="99"/>
      <c r="I30" s="211"/>
      <c r="J30" s="99"/>
      <c r="K30" s="102"/>
    </row>
    <row r="31" spans="2:11" ht="17" thickBot="1" x14ac:dyDescent="0.25">
      <c r="B31" s="307">
        <v>2</v>
      </c>
      <c r="C31" s="308">
        <f>G8</f>
        <v>0</v>
      </c>
      <c r="D31" s="33">
        <f>C8</f>
        <v>3</v>
      </c>
      <c r="E31" s="308">
        <f>G10</f>
        <v>0</v>
      </c>
      <c r="F31" s="33">
        <f>C10</f>
        <v>5</v>
      </c>
      <c r="G31" s="310"/>
      <c r="H31" s="99"/>
      <c r="I31" s="211"/>
      <c r="J31" s="99"/>
      <c r="K31" s="102"/>
    </row>
    <row r="32" spans="2:11" ht="17" thickBot="1" x14ac:dyDescent="0.25">
      <c r="B32" s="1766" t="s">
        <v>1458</v>
      </c>
      <c r="C32" s="1767"/>
      <c r="D32" s="1767"/>
      <c r="E32" s="1767"/>
      <c r="F32" s="1767"/>
      <c r="G32" s="1767"/>
      <c r="H32" s="1767"/>
      <c r="I32" s="1769" t="s">
        <v>2062</v>
      </c>
      <c r="J32" s="1770"/>
      <c r="K32" s="522"/>
    </row>
    <row r="35" spans="2:11" ht="16" x14ac:dyDescent="0.2">
      <c r="C35" s="1760" t="s">
        <v>194</v>
      </c>
      <c r="D35" s="1760"/>
      <c r="E35" s="1760"/>
      <c r="F35" s="1760"/>
      <c r="G35" s="1760"/>
      <c r="H35" s="1760"/>
      <c r="I35" s="1760"/>
      <c r="J35" s="1760"/>
    </row>
    <row r="36" spans="2:11" ht="14" thickBot="1" x14ac:dyDescent="0.2"/>
    <row r="37" spans="2:11" ht="19" thickBot="1" x14ac:dyDescent="0.25">
      <c r="B37" s="481" t="s">
        <v>1461</v>
      </c>
      <c r="C37" s="482"/>
      <c r="D37" s="220" t="s">
        <v>1460</v>
      </c>
      <c r="E37" s="479" t="s">
        <v>18</v>
      </c>
      <c r="F37" s="480"/>
      <c r="G37" s="295" t="s">
        <v>201</v>
      </c>
      <c r="H37" s="534" t="s">
        <v>199</v>
      </c>
      <c r="I37" s="526"/>
      <c r="J37" s="535" t="s">
        <v>200</v>
      </c>
      <c r="K37" s="526">
        <v>3</v>
      </c>
    </row>
    <row r="38" spans="2:11" x14ac:dyDescent="0.15">
      <c r="B38" s="300" t="s">
        <v>892</v>
      </c>
      <c r="C38" s="301" t="s">
        <v>197</v>
      </c>
      <c r="D38" s="302" t="s">
        <v>2322</v>
      </c>
      <c r="E38" s="303" t="s">
        <v>197</v>
      </c>
      <c r="F38" s="304" t="s">
        <v>2324</v>
      </c>
      <c r="G38" s="305" t="s">
        <v>1041</v>
      </c>
      <c r="H38" s="106" t="s">
        <v>1042</v>
      </c>
      <c r="I38" s="106" t="s">
        <v>1043</v>
      </c>
      <c r="J38" s="106" t="s">
        <v>193</v>
      </c>
      <c r="K38" s="306" t="s">
        <v>2063</v>
      </c>
    </row>
    <row r="39" spans="2:11" ht="16" x14ac:dyDescent="0.2">
      <c r="B39" s="307">
        <v>1</v>
      </c>
      <c r="C39" s="308">
        <f>G9</f>
        <v>0</v>
      </c>
      <c r="D39" s="33">
        <f>C7</f>
        <v>2</v>
      </c>
      <c r="E39" s="308">
        <f>G10</f>
        <v>0</v>
      </c>
      <c r="F39" s="33">
        <f>C9</f>
        <v>4</v>
      </c>
      <c r="G39" s="309"/>
      <c r="H39" s="99"/>
      <c r="I39" s="211"/>
      <c r="J39" s="99"/>
      <c r="K39" s="102"/>
    </row>
    <row r="40" spans="2:11" ht="17" thickBot="1" x14ac:dyDescent="0.25">
      <c r="B40" s="307">
        <v>2</v>
      </c>
      <c r="C40" s="308">
        <f>G6</f>
        <v>0</v>
      </c>
      <c r="D40" s="33">
        <f>C11</f>
        <v>6</v>
      </c>
      <c r="E40" s="308">
        <f>G8</f>
        <v>0</v>
      </c>
      <c r="F40" s="33">
        <f>C6</f>
        <v>1</v>
      </c>
      <c r="G40" s="310"/>
      <c r="H40" s="99"/>
      <c r="I40" s="211"/>
      <c r="J40" s="99"/>
      <c r="K40" s="102"/>
    </row>
    <row r="41" spans="2:11" ht="17" thickBot="1" x14ac:dyDescent="0.25">
      <c r="B41" s="320" t="s">
        <v>1458</v>
      </c>
      <c r="C41" s="321"/>
      <c r="D41" s="321"/>
      <c r="E41" s="321"/>
      <c r="F41" s="321"/>
      <c r="G41" s="321"/>
      <c r="H41" s="321"/>
      <c r="I41" s="664" t="s">
        <v>2062</v>
      </c>
      <c r="J41" s="663"/>
      <c r="K41" s="522"/>
    </row>
    <row r="42" spans="2:11" x14ac:dyDescent="0.15">
      <c r="B42"/>
      <c r="C42"/>
      <c r="D42"/>
      <c r="E42"/>
      <c r="F42"/>
      <c r="G42"/>
      <c r="H42"/>
      <c r="I42"/>
      <c r="J42"/>
      <c r="K42"/>
    </row>
    <row r="43" spans="2:11" ht="16" x14ac:dyDescent="0.2">
      <c r="B43"/>
      <c r="C43" s="1760" t="s">
        <v>194</v>
      </c>
      <c r="D43" s="1760"/>
      <c r="E43" s="1760"/>
      <c r="F43" s="1760"/>
      <c r="G43" s="1760"/>
      <c r="H43" s="1760"/>
      <c r="I43" s="1760"/>
      <c r="J43" s="1760"/>
      <c r="K43"/>
    </row>
    <row r="44" spans="2:11" ht="14" thickBot="1" x14ac:dyDescent="0.2">
      <c r="B44"/>
      <c r="C44"/>
      <c r="D44"/>
      <c r="E44"/>
      <c r="F44"/>
      <c r="G44"/>
      <c r="H44"/>
      <c r="I44"/>
      <c r="J44"/>
      <c r="K44"/>
    </row>
    <row r="45" spans="2:11" ht="19" thickBot="1" x14ac:dyDescent="0.25">
      <c r="B45" s="481" t="s">
        <v>1461</v>
      </c>
      <c r="C45" s="665"/>
      <c r="D45" s="220" t="s">
        <v>1460</v>
      </c>
      <c r="E45" s="479" t="s">
        <v>18</v>
      </c>
      <c r="F45" s="480"/>
      <c r="G45" s="295" t="s">
        <v>201</v>
      </c>
      <c r="H45" s="534" t="s">
        <v>199</v>
      </c>
      <c r="I45" s="526"/>
      <c r="J45" s="535" t="s">
        <v>200</v>
      </c>
      <c r="K45" s="526">
        <v>4</v>
      </c>
    </row>
    <row r="46" spans="2:11" x14ac:dyDescent="0.15">
      <c r="B46" s="300" t="s">
        <v>892</v>
      </c>
      <c r="C46" s="301" t="s">
        <v>197</v>
      </c>
      <c r="D46" s="302" t="s">
        <v>2322</v>
      </c>
      <c r="E46" s="303" t="s">
        <v>197</v>
      </c>
      <c r="F46" s="304" t="s">
        <v>2324</v>
      </c>
      <c r="G46" s="305" t="s">
        <v>1041</v>
      </c>
      <c r="H46" s="106" t="s">
        <v>1042</v>
      </c>
      <c r="I46" s="106" t="s">
        <v>1043</v>
      </c>
      <c r="J46" s="106" t="s">
        <v>193</v>
      </c>
      <c r="K46" s="306" t="s">
        <v>2063</v>
      </c>
    </row>
    <row r="47" spans="2:11" ht="16" x14ac:dyDescent="0.2">
      <c r="B47" s="307">
        <v>1</v>
      </c>
      <c r="C47" s="308">
        <f>G9</f>
        <v>0</v>
      </c>
      <c r="D47" s="33">
        <f>C7</f>
        <v>2</v>
      </c>
      <c r="E47" s="308">
        <f>G8</f>
        <v>0</v>
      </c>
      <c r="F47" s="33">
        <f>C8</f>
        <v>3</v>
      </c>
      <c r="G47" s="309"/>
      <c r="H47" s="99"/>
      <c r="I47" s="211"/>
      <c r="J47" s="99"/>
      <c r="K47" s="102"/>
    </row>
    <row r="48" spans="2:11" ht="17" thickBot="1" x14ac:dyDescent="0.25">
      <c r="B48" s="307">
        <v>2</v>
      </c>
      <c r="C48" s="308">
        <f>G10</f>
        <v>0</v>
      </c>
      <c r="D48" s="33">
        <f>C9</f>
        <v>4</v>
      </c>
      <c r="E48" s="308">
        <f>G6</f>
        <v>0</v>
      </c>
      <c r="F48" s="33">
        <f>C11</f>
        <v>6</v>
      </c>
      <c r="G48" s="310"/>
      <c r="H48" s="99"/>
      <c r="I48" s="211"/>
      <c r="J48" s="99"/>
      <c r="K48" s="102"/>
    </row>
    <row r="49" spans="2:11" ht="17" thickBot="1" x14ac:dyDescent="0.25">
      <c r="B49" s="1766" t="s">
        <v>1458</v>
      </c>
      <c r="C49" s="1767"/>
      <c r="D49" s="1767"/>
      <c r="E49" s="1767"/>
      <c r="F49" s="1767"/>
      <c r="G49" s="1767"/>
      <c r="H49" s="1767"/>
      <c r="I49" s="1769" t="s">
        <v>2062</v>
      </c>
      <c r="J49" s="1770"/>
      <c r="K49" s="522"/>
    </row>
    <row r="54" spans="2:11" ht="16" x14ac:dyDescent="0.2">
      <c r="C54" s="1760" t="s">
        <v>194</v>
      </c>
      <c r="D54" s="1760"/>
      <c r="E54" s="1760"/>
      <c r="F54" s="1760"/>
      <c r="G54" s="1760"/>
      <c r="H54" s="1760"/>
      <c r="I54" s="1760"/>
      <c r="J54" s="1760"/>
    </row>
    <row r="55" spans="2:11" ht="14" thickBot="1" x14ac:dyDescent="0.2"/>
    <row r="56" spans="2:11" ht="19" thickBot="1" x14ac:dyDescent="0.25">
      <c r="B56" s="481" t="s">
        <v>1461</v>
      </c>
      <c r="C56" s="482"/>
      <c r="D56" s="220" t="s">
        <v>1460</v>
      </c>
      <c r="E56" s="479" t="s">
        <v>18</v>
      </c>
      <c r="F56" s="480"/>
      <c r="G56" s="295" t="s">
        <v>201</v>
      </c>
      <c r="H56" s="534" t="s">
        <v>199</v>
      </c>
      <c r="I56" s="526"/>
      <c r="J56" s="535" t="s">
        <v>200</v>
      </c>
      <c r="K56" s="526">
        <v>5</v>
      </c>
    </row>
    <row r="57" spans="2:11" x14ac:dyDescent="0.15">
      <c r="B57" s="300" t="s">
        <v>892</v>
      </c>
      <c r="C57" s="301" t="s">
        <v>197</v>
      </c>
      <c r="D57" s="302" t="s">
        <v>2322</v>
      </c>
      <c r="E57" s="303" t="s">
        <v>197</v>
      </c>
      <c r="F57" s="304" t="s">
        <v>2324</v>
      </c>
      <c r="G57" s="305" t="s">
        <v>1041</v>
      </c>
      <c r="H57" s="106" t="s">
        <v>1042</v>
      </c>
      <c r="I57" s="106" t="s">
        <v>1043</v>
      </c>
      <c r="J57" s="106" t="s">
        <v>193</v>
      </c>
      <c r="K57" s="306" t="s">
        <v>2063</v>
      </c>
    </row>
    <row r="58" spans="2:11" ht="16" x14ac:dyDescent="0.2">
      <c r="B58" s="307">
        <v>1</v>
      </c>
      <c r="C58" s="308">
        <f>G9</f>
        <v>0</v>
      </c>
      <c r="D58" s="33">
        <f>C10</f>
        <v>5</v>
      </c>
      <c r="E58" s="308">
        <f>G10</f>
        <v>0</v>
      </c>
      <c r="F58" s="33">
        <f>C6</f>
        <v>1</v>
      </c>
      <c r="G58" s="309"/>
      <c r="H58" s="99"/>
      <c r="I58" s="211"/>
      <c r="J58" s="99"/>
      <c r="K58" s="102"/>
    </row>
    <row r="59" spans="2:11" ht="15.75" customHeight="1" thickBot="1" x14ac:dyDescent="0.25">
      <c r="B59" s="307">
        <v>2</v>
      </c>
      <c r="C59" s="308">
        <f>G8</f>
        <v>0</v>
      </c>
      <c r="D59" s="33">
        <f>C8</f>
        <v>3</v>
      </c>
      <c r="E59" s="308">
        <f>G6</f>
        <v>0</v>
      </c>
      <c r="F59" s="33">
        <f>C11</f>
        <v>6</v>
      </c>
      <c r="G59" s="310"/>
      <c r="H59" s="99"/>
      <c r="I59" s="211"/>
      <c r="J59" s="99"/>
      <c r="K59" s="102"/>
    </row>
    <row r="60" spans="2:11" ht="15.75" customHeight="1" thickBot="1" x14ac:dyDescent="0.25">
      <c r="B60" s="320" t="s">
        <v>1458</v>
      </c>
      <c r="C60" s="321"/>
      <c r="D60" s="321"/>
      <c r="E60" s="321"/>
      <c r="F60" s="321"/>
      <c r="G60" s="321"/>
      <c r="H60" s="321"/>
      <c r="I60" s="1769" t="s">
        <v>2062</v>
      </c>
      <c r="J60" s="1770"/>
      <c r="K60" s="522"/>
    </row>
    <row r="61" spans="2:11" ht="12.75" customHeight="1" x14ac:dyDescent="0.15"/>
    <row r="62" spans="2:11" ht="15.75" customHeight="1" x14ac:dyDescent="0.2">
      <c r="C62" s="1760" t="s">
        <v>194</v>
      </c>
      <c r="D62" s="1760"/>
      <c r="E62" s="1760"/>
      <c r="F62" s="1760"/>
      <c r="G62" s="1760"/>
      <c r="H62" s="1760"/>
      <c r="I62" s="1760"/>
      <c r="J62" s="1760"/>
    </row>
    <row r="63" spans="2:11" ht="15.75" customHeight="1" thickBot="1" x14ac:dyDescent="0.2"/>
    <row r="64" spans="2:11" ht="15.75" customHeight="1" thickBot="1" x14ac:dyDescent="0.25">
      <c r="B64" s="481" t="s">
        <v>1461</v>
      </c>
      <c r="C64" s="482"/>
      <c r="D64" s="220" t="s">
        <v>1460</v>
      </c>
      <c r="E64" s="479" t="s">
        <v>18</v>
      </c>
      <c r="F64" s="480"/>
      <c r="G64" s="295" t="s">
        <v>201</v>
      </c>
      <c r="H64" s="534" t="s">
        <v>199</v>
      </c>
      <c r="I64" s="526"/>
      <c r="J64" s="535" t="s">
        <v>200</v>
      </c>
      <c r="K64" s="526">
        <v>6</v>
      </c>
    </row>
    <row r="65" spans="2:11" ht="15.75" customHeight="1" x14ac:dyDescent="0.15">
      <c r="B65" s="300" t="s">
        <v>892</v>
      </c>
      <c r="C65" s="301" t="s">
        <v>197</v>
      </c>
      <c r="D65" s="302" t="s">
        <v>2322</v>
      </c>
      <c r="E65" s="303" t="s">
        <v>197</v>
      </c>
      <c r="F65" s="304" t="s">
        <v>2324</v>
      </c>
      <c r="G65" s="305" t="s">
        <v>1041</v>
      </c>
      <c r="H65" s="106" t="s">
        <v>1042</v>
      </c>
      <c r="I65" s="106" t="s">
        <v>1043</v>
      </c>
      <c r="J65" s="106" t="s">
        <v>193</v>
      </c>
      <c r="K65" s="306" t="s">
        <v>2063</v>
      </c>
    </row>
    <row r="66" spans="2:11" ht="15.75" customHeight="1" x14ac:dyDescent="0.2">
      <c r="B66" s="307">
        <v>1</v>
      </c>
      <c r="C66" s="308">
        <f>G8</f>
        <v>0</v>
      </c>
      <c r="D66" s="33">
        <f>C7</f>
        <v>2</v>
      </c>
      <c r="E66" s="308">
        <f>G9</f>
        <v>0</v>
      </c>
      <c r="F66" s="33">
        <f>C10</f>
        <v>5</v>
      </c>
      <c r="G66" s="309"/>
      <c r="H66" s="99"/>
      <c r="I66" s="211"/>
      <c r="J66" s="99"/>
      <c r="K66" s="102"/>
    </row>
    <row r="67" spans="2:11" ht="15.75" customHeight="1" thickBot="1" x14ac:dyDescent="0.25">
      <c r="B67" s="307">
        <v>2</v>
      </c>
      <c r="C67" s="308">
        <f>G10</f>
        <v>0</v>
      </c>
      <c r="D67" s="33">
        <f>C6</f>
        <v>1</v>
      </c>
      <c r="E67" s="308">
        <f>G6</f>
        <v>0</v>
      </c>
      <c r="F67" s="33">
        <f>C9</f>
        <v>4</v>
      </c>
      <c r="G67" s="310"/>
      <c r="H67" s="99"/>
      <c r="I67" s="211"/>
      <c r="J67" s="99"/>
      <c r="K67" s="102"/>
    </row>
    <row r="68" spans="2:11" ht="15.75" customHeight="1" thickBot="1" x14ac:dyDescent="0.25">
      <c r="B68" s="1766" t="s">
        <v>1458</v>
      </c>
      <c r="C68" s="1767"/>
      <c r="D68" s="1767"/>
      <c r="E68" s="1767"/>
      <c r="F68" s="1767"/>
      <c r="G68" s="1767"/>
      <c r="H68" s="1767"/>
      <c r="I68" s="1769" t="s">
        <v>2062</v>
      </c>
      <c r="J68" s="1770"/>
      <c r="K68" s="522"/>
    </row>
    <row r="69" spans="2:11" ht="12.75" customHeight="1" x14ac:dyDescent="0.15">
      <c r="B69"/>
      <c r="C69"/>
      <c r="D69"/>
      <c r="E69"/>
      <c r="F69"/>
      <c r="G69"/>
      <c r="H69"/>
      <c r="I69"/>
      <c r="J69"/>
      <c r="K69"/>
    </row>
    <row r="70" spans="2:11" ht="16" x14ac:dyDescent="0.2">
      <c r="B70"/>
      <c r="C70" s="1760" t="s">
        <v>194</v>
      </c>
      <c r="D70" s="1760"/>
      <c r="E70" s="1760"/>
      <c r="F70" s="1760"/>
      <c r="G70" s="1760"/>
      <c r="H70" s="1760"/>
      <c r="I70" s="1760"/>
      <c r="J70" s="1760"/>
      <c r="K70"/>
    </row>
    <row r="71" spans="2:11" ht="14" thickBot="1" x14ac:dyDescent="0.2">
      <c r="B71"/>
      <c r="C71"/>
      <c r="D71"/>
      <c r="E71"/>
      <c r="F71"/>
      <c r="G71"/>
      <c r="H71"/>
      <c r="I71"/>
      <c r="J71"/>
      <c r="K71"/>
    </row>
    <row r="72" spans="2:11" ht="19" thickBot="1" x14ac:dyDescent="0.25">
      <c r="B72" s="1764" t="s">
        <v>1461</v>
      </c>
      <c r="C72" s="1825"/>
      <c r="D72" s="220" t="s">
        <v>1460</v>
      </c>
      <c r="E72" s="1699" t="s">
        <v>18</v>
      </c>
      <c r="F72" s="1826"/>
      <c r="G72" s="295" t="s">
        <v>201</v>
      </c>
      <c r="H72" s="534" t="s">
        <v>199</v>
      </c>
      <c r="I72" s="526"/>
      <c r="J72" s="535" t="s">
        <v>200</v>
      </c>
      <c r="K72" s="526">
        <v>7</v>
      </c>
    </row>
    <row r="73" spans="2:11" x14ac:dyDescent="0.15">
      <c r="B73" s="300" t="s">
        <v>892</v>
      </c>
      <c r="C73" s="301" t="s">
        <v>197</v>
      </c>
      <c r="D73" s="302" t="s">
        <v>2322</v>
      </c>
      <c r="E73" s="303" t="s">
        <v>197</v>
      </c>
      <c r="F73" s="304" t="s">
        <v>2324</v>
      </c>
      <c r="G73" s="305" t="s">
        <v>1041</v>
      </c>
      <c r="H73" s="106" t="s">
        <v>1042</v>
      </c>
      <c r="I73" s="106" t="s">
        <v>1043</v>
      </c>
      <c r="J73" s="106" t="s">
        <v>193</v>
      </c>
      <c r="K73" s="306" t="s">
        <v>2063</v>
      </c>
    </row>
    <row r="74" spans="2:11" ht="16" x14ac:dyDescent="0.2">
      <c r="B74" s="307">
        <v>1</v>
      </c>
      <c r="C74" s="308">
        <f>G9</f>
        <v>0</v>
      </c>
      <c r="D74" s="33">
        <f>C10</f>
        <v>5</v>
      </c>
      <c r="E74" s="308">
        <f>G8</f>
        <v>0</v>
      </c>
      <c r="F74" s="33">
        <f>C11</f>
        <v>6</v>
      </c>
      <c r="G74" s="309"/>
      <c r="H74" s="99"/>
      <c r="I74" s="211"/>
      <c r="J74" s="99"/>
      <c r="K74" s="102"/>
    </row>
    <row r="75" spans="2:11" ht="17" thickBot="1" x14ac:dyDescent="0.25">
      <c r="B75" s="307">
        <v>2</v>
      </c>
      <c r="C75" s="308">
        <f>G10</f>
        <v>0</v>
      </c>
      <c r="D75" s="33">
        <f>C8</f>
        <v>3</v>
      </c>
      <c r="E75" s="308">
        <f>G6</f>
        <v>0</v>
      </c>
      <c r="F75" s="33">
        <f>C9</f>
        <v>4</v>
      </c>
      <c r="G75" s="310"/>
      <c r="H75" s="99"/>
      <c r="I75" s="211"/>
      <c r="J75" s="99"/>
      <c r="K75" s="102"/>
    </row>
    <row r="76" spans="2:11" ht="17" thickBot="1" x14ac:dyDescent="0.25">
      <c r="B76" s="1766" t="s">
        <v>1458</v>
      </c>
      <c r="C76" s="1767"/>
      <c r="D76" s="1767"/>
      <c r="E76" s="1767"/>
      <c r="F76" s="1767"/>
      <c r="G76" s="1767"/>
      <c r="H76" s="1767"/>
      <c r="I76" s="1769" t="s">
        <v>2062</v>
      </c>
      <c r="J76" s="1770"/>
      <c r="K76" s="522"/>
    </row>
    <row r="78" spans="2:11" ht="16" x14ac:dyDescent="0.2">
      <c r="C78" s="1760" t="s">
        <v>194</v>
      </c>
      <c r="D78" s="1760"/>
      <c r="E78" s="1760"/>
      <c r="F78" s="1760"/>
      <c r="G78" s="1760"/>
      <c r="H78" s="1760"/>
      <c r="I78" s="1760"/>
      <c r="J78" s="1760"/>
    </row>
    <row r="79" spans="2:11" ht="14" thickBot="1" x14ac:dyDescent="0.2"/>
    <row r="80" spans="2:11" ht="19" thickBot="1" x14ac:dyDescent="0.25">
      <c r="B80" s="1764" t="s">
        <v>1461</v>
      </c>
      <c r="C80" s="1765"/>
      <c r="D80" s="220" t="s">
        <v>1460</v>
      </c>
      <c r="E80" s="479" t="s">
        <v>18</v>
      </c>
      <c r="F80" s="480"/>
      <c r="G80" s="295" t="s">
        <v>201</v>
      </c>
      <c r="H80" s="534" t="s">
        <v>199</v>
      </c>
      <c r="I80" s="526"/>
      <c r="J80" s="535" t="s">
        <v>200</v>
      </c>
      <c r="K80" s="526">
        <v>8</v>
      </c>
    </row>
    <row r="81" spans="2:11" x14ac:dyDescent="0.15">
      <c r="B81" s="300" t="s">
        <v>892</v>
      </c>
      <c r="C81" s="301" t="s">
        <v>197</v>
      </c>
      <c r="D81" s="302" t="s">
        <v>2322</v>
      </c>
      <c r="E81" s="303" t="s">
        <v>197</v>
      </c>
      <c r="F81" s="304" t="s">
        <v>2324</v>
      </c>
      <c r="G81" s="305" t="s">
        <v>1041</v>
      </c>
      <c r="H81" s="106" t="s">
        <v>1042</v>
      </c>
      <c r="I81" s="106" t="s">
        <v>1043</v>
      </c>
      <c r="J81" s="106" t="s">
        <v>193</v>
      </c>
      <c r="K81" s="306" t="s">
        <v>2063</v>
      </c>
    </row>
    <row r="82" spans="2:11" ht="16" x14ac:dyDescent="0.2">
      <c r="B82" s="307">
        <v>1</v>
      </c>
      <c r="C82" s="308">
        <f>G9</f>
        <v>0</v>
      </c>
      <c r="D82" s="33">
        <f>C6</f>
        <v>1</v>
      </c>
      <c r="E82" s="308">
        <f>G8</f>
        <v>0</v>
      </c>
      <c r="F82" s="33">
        <f>C7</f>
        <v>2</v>
      </c>
      <c r="G82" s="309"/>
      <c r="H82" s="99"/>
      <c r="I82" s="211"/>
      <c r="J82" s="99"/>
      <c r="K82" s="102"/>
    </row>
    <row r="83" spans="2:11" ht="17" thickBot="1" x14ac:dyDescent="0.25">
      <c r="B83" s="307">
        <v>2</v>
      </c>
      <c r="C83" s="308"/>
      <c r="D83" s="33"/>
      <c r="E83" s="308"/>
      <c r="F83" s="33"/>
      <c r="G83" s="310"/>
      <c r="H83" s="99"/>
      <c r="I83" s="211"/>
      <c r="J83" s="99"/>
      <c r="K83" s="102"/>
    </row>
    <row r="84" spans="2:11" ht="17" thickBot="1" x14ac:dyDescent="0.25">
      <c r="B84" s="1766" t="s">
        <v>1458</v>
      </c>
      <c r="C84" s="1767"/>
      <c r="D84" s="1767"/>
      <c r="E84" s="1767"/>
      <c r="F84" s="1767"/>
      <c r="G84" s="1767"/>
      <c r="H84" s="1767"/>
      <c r="I84" s="1769" t="s">
        <v>2062</v>
      </c>
      <c r="J84" s="1770"/>
      <c r="K84" s="522"/>
    </row>
    <row r="86" spans="2:11" ht="16" x14ac:dyDescent="0.2">
      <c r="B86"/>
      <c r="C86" s="1760" t="s">
        <v>194</v>
      </c>
      <c r="D86" s="1760"/>
      <c r="E86" s="1760"/>
      <c r="F86" s="1760"/>
      <c r="G86" s="1760"/>
      <c r="H86" s="1760"/>
      <c r="I86" s="1760"/>
      <c r="J86" s="1760"/>
      <c r="K86"/>
    </row>
    <row r="87" spans="2:11" ht="14" thickBot="1" x14ac:dyDescent="0.2">
      <c r="B87"/>
      <c r="C87"/>
      <c r="D87"/>
      <c r="E87"/>
      <c r="F87"/>
      <c r="G87"/>
      <c r="H87"/>
      <c r="I87"/>
      <c r="J87"/>
      <c r="K87"/>
    </row>
    <row r="88" spans="2:11" ht="19" thickBot="1" x14ac:dyDescent="0.25">
      <c r="B88" s="481" t="s">
        <v>1461</v>
      </c>
      <c r="C88" s="482"/>
      <c r="D88" s="220" t="s">
        <v>1460</v>
      </c>
      <c r="E88" s="479" t="s">
        <v>18</v>
      </c>
      <c r="F88" s="480"/>
      <c r="G88" s="528" t="s">
        <v>202</v>
      </c>
      <c r="H88" s="534" t="s">
        <v>199</v>
      </c>
      <c r="I88" s="526"/>
      <c r="J88" s="298" t="s">
        <v>200</v>
      </c>
      <c r="K88" s="297">
        <v>1</v>
      </c>
    </row>
    <row r="89" spans="2:11" x14ac:dyDescent="0.15">
      <c r="B89" s="300" t="s">
        <v>892</v>
      </c>
      <c r="C89" s="301" t="s">
        <v>197</v>
      </c>
      <c r="D89" s="302" t="s">
        <v>2322</v>
      </c>
      <c r="E89" s="303" t="s">
        <v>197</v>
      </c>
      <c r="F89" s="304" t="s">
        <v>2324</v>
      </c>
      <c r="G89" s="305" t="s">
        <v>1041</v>
      </c>
      <c r="H89" s="106" t="s">
        <v>1042</v>
      </c>
      <c r="I89" s="106" t="s">
        <v>1043</v>
      </c>
      <c r="J89" s="106" t="s">
        <v>193</v>
      </c>
      <c r="K89" s="306" t="s">
        <v>2063</v>
      </c>
    </row>
    <row r="90" spans="2:11" ht="16" x14ac:dyDescent="0.2">
      <c r="B90" s="307">
        <v>1</v>
      </c>
      <c r="C90" s="308">
        <f>I10</f>
        <v>0</v>
      </c>
      <c r="D90" s="33">
        <f>C10</f>
        <v>5</v>
      </c>
      <c r="E90" s="308">
        <f>I9</f>
        <v>0</v>
      </c>
      <c r="F90" s="33">
        <f>C9</f>
        <v>4</v>
      </c>
      <c r="G90" s="309"/>
      <c r="H90" s="99"/>
      <c r="I90" s="211"/>
      <c r="J90" s="99"/>
      <c r="K90" s="102"/>
    </row>
    <row r="91" spans="2:11" ht="17" thickBot="1" x14ac:dyDescent="0.25">
      <c r="B91" s="307">
        <v>2</v>
      </c>
      <c r="C91" s="308">
        <f>I8</f>
        <v>0</v>
      </c>
      <c r="D91" s="33">
        <f>C8</f>
        <v>3</v>
      </c>
      <c r="E91" s="308">
        <f>I6</f>
        <v>0</v>
      </c>
      <c r="F91" s="33">
        <f>C6</f>
        <v>1</v>
      </c>
      <c r="G91" s="310"/>
      <c r="H91" s="99"/>
      <c r="I91" s="211"/>
      <c r="J91" s="99"/>
      <c r="K91" s="102"/>
    </row>
    <row r="92" spans="2:11" ht="17" thickBot="1" x14ac:dyDescent="0.25">
      <c r="B92" s="320" t="s">
        <v>1458</v>
      </c>
      <c r="C92" s="321"/>
      <c r="D92" s="321"/>
      <c r="E92" s="321"/>
      <c r="F92" s="321"/>
      <c r="G92" s="321"/>
      <c r="H92" s="321"/>
      <c r="I92" s="1769" t="s">
        <v>2062</v>
      </c>
      <c r="J92" s="1770"/>
      <c r="K92" s="522"/>
    </row>
    <row r="93" spans="2:11" ht="12.75" customHeight="1" x14ac:dyDescent="0.15"/>
    <row r="94" spans="2:11" ht="16" x14ac:dyDescent="0.2">
      <c r="C94" s="1760" t="s">
        <v>194</v>
      </c>
      <c r="D94" s="1760"/>
      <c r="E94" s="1760"/>
      <c r="F94" s="1760"/>
      <c r="G94" s="1760"/>
      <c r="H94" s="1760"/>
      <c r="I94" s="1760"/>
      <c r="J94" s="1760"/>
    </row>
    <row r="95" spans="2:11" ht="14" thickBot="1" x14ac:dyDescent="0.2"/>
    <row r="96" spans="2:11" ht="19" thickBot="1" x14ac:dyDescent="0.25">
      <c r="B96" s="481" t="s">
        <v>1461</v>
      </c>
      <c r="C96" s="665"/>
      <c r="D96" s="220" t="s">
        <v>1460</v>
      </c>
      <c r="E96" s="479" t="s">
        <v>18</v>
      </c>
      <c r="F96" s="480"/>
      <c r="G96" s="528" t="s">
        <v>202</v>
      </c>
      <c r="H96" s="534" t="s">
        <v>199</v>
      </c>
      <c r="I96" s="526"/>
      <c r="J96" s="298" t="s">
        <v>200</v>
      </c>
      <c r="K96" s="297">
        <v>2</v>
      </c>
    </row>
    <row r="97" spans="2:11" x14ac:dyDescent="0.15">
      <c r="B97" s="300" t="s">
        <v>892</v>
      </c>
      <c r="C97" s="301" t="s">
        <v>197</v>
      </c>
      <c r="D97" s="302" t="s">
        <v>2322</v>
      </c>
      <c r="E97" s="303" t="s">
        <v>197</v>
      </c>
      <c r="F97" s="304" t="s">
        <v>2324</v>
      </c>
      <c r="G97" s="305" t="s">
        <v>1041</v>
      </c>
      <c r="H97" s="106" t="s">
        <v>1042</v>
      </c>
      <c r="I97" s="106" t="s">
        <v>1043</v>
      </c>
      <c r="J97" s="106" t="s">
        <v>193</v>
      </c>
      <c r="K97" s="306" t="s">
        <v>2063</v>
      </c>
    </row>
    <row r="98" spans="2:11" ht="16" x14ac:dyDescent="0.2">
      <c r="B98" s="307">
        <v>1</v>
      </c>
      <c r="C98" s="308">
        <f>I9</f>
        <v>0</v>
      </c>
      <c r="D98" s="33">
        <f>C7</f>
        <v>2</v>
      </c>
      <c r="E98" s="308">
        <f>I6</f>
        <v>0</v>
      </c>
      <c r="F98" s="33">
        <f>C11</f>
        <v>6</v>
      </c>
      <c r="G98" s="309"/>
      <c r="H98" s="99"/>
      <c r="I98" s="211"/>
      <c r="J98" s="99"/>
      <c r="K98" s="102"/>
    </row>
    <row r="99" spans="2:11" ht="17" thickBot="1" x14ac:dyDescent="0.25">
      <c r="B99" s="307">
        <v>2</v>
      </c>
      <c r="C99" s="308">
        <f>I10</f>
        <v>0</v>
      </c>
      <c r="D99" s="33">
        <f>C10</f>
        <v>5</v>
      </c>
      <c r="E99" s="308">
        <f>I8</f>
        <v>0</v>
      </c>
      <c r="F99" s="33">
        <f>C8</f>
        <v>3</v>
      </c>
      <c r="G99" s="310"/>
      <c r="H99" s="99"/>
      <c r="I99" s="211"/>
      <c r="J99" s="99"/>
      <c r="K99" s="102"/>
    </row>
    <row r="100" spans="2:11" ht="17" thickBot="1" x14ac:dyDescent="0.25">
      <c r="B100" s="1766" t="s">
        <v>1458</v>
      </c>
      <c r="C100" s="1767"/>
      <c r="D100" s="1767"/>
      <c r="E100" s="1767"/>
      <c r="F100" s="1767"/>
      <c r="G100" s="1767"/>
      <c r="H100" s="1767"/>
      <c r="I100" s="1769" t="s">
        <v>2062</v>
      </c>
      <c r="J100" s="1770"/>
      <c r="K100" s="522"/>
    </row>
    <row r="105" spans="2:11" ht="16" x14ac:dyDescent="0.2">
      <c r="C105" s="1760" t="s">
        <v>194</v>
      </c>
      <c r="D105" s="1760"/>
      <c r="E105" s="1760"/>
      <c r="F105" s="1760"/>
      <c r="G105" s="1760"/>
      <c r="H105" s="1760"/>
      <c r="I105" s="1760"/>
      <c r="J105" s="1760"/>
    </row>
    <row r="106" spans="2:11" ht="14" thickBot="1" x14ac:dyDescent="0.2"/>
    <row r="107" spans="2:11" ht="19" thickBot="1" x14ac:dyDescent="0.25">
      <c r="B107" s="481" t="s">
        <v>1461</v>
      </c>
      <c r="C107" s="482"/>
      <c r="D107" s="220" t="s">
        <v>1460</v>
      </c>
      <c r="E107" s="479" t="s">
        <v>18</v>
      </c>
      <c r="F107" s="480"/>
      <c r="G107" s="528" t="s">
        <v>202</v>
      </c>
      <c r="H107" s="534" t="s">
        <v>199</v>
      </c>
      <c r="I107" s="526"/>
      <c r="J107" s="298" t="s">
        <v>200</v>
      </c>
      <c r="K107" s="297">
        <v>3</v>
      </c>
    </row>
    <row r="108" spans="2:11" x14ac:dyDescent="0.15">
      <c r="B108" s="300" t="s">
        <v>892</v>
      </c>
      <c r="C108" s="301" t="s">
        <v>197</v>
      </c>
      <c r="D108" s="302" t="s">
        <v>2322</v>
      </c>
      <c r="E108" s="303" t="s">
        <v>197</v>
      </c>
      <c r="F108" s="304" t="s">
        <v>2324</v>
      </c>
      <c r="G108" s="305" t="s">
        <v>1041</v>
      </c>
      <c r="H108" s="106" t="s">
        <v>1042</v>
      </c>
      <c r="I108" s="106" t="s">
        <v>1043</v>
      </c>
      <c r="J108" s="106" t="s">
        <v>193</v>
      </c>
      <c r="K108" s="306" t="s">
        <v>2063</v>
      </c>
    </row>
    <row r="109" spans="2:11" ht="16" x14ac:dyDescent="0.2">
      <c r="B109" s="307">
        <v>1</v>
      </c>
      <c r="C109" s="308">
        <f>I10</f>
        <v>0</v>
      </c>
      <c r="D109" s="33">
        <f>C9</f>
        <v>4</v>
      </c>
      <c r="E109" s="308">
        <f>I9</f>
        <v>0</v>
      </c>
      <c r="F109" s="33">
        <f>C7</f>
        <v>2</v>
      </c>
      <c r="G109" s="309"/>
      <c r="H109" s="99"/>
      <c r="I109" s="211"/>
      <c r="J109" s="99"/>
      <c r="K109" s="102"/>
    </row>
    <row r="110" spans="2:11" ht="17" thickBot="1" x14ac:dyDescent="0.25">
      <c r="B110" s="307">
        <v>2</v>
      </c>
      <c r="C110" s="308">
        <f>I8</f>
        <v>0</v>
      </c>
      <c r="D110" s="33">
        <f>C6</f>
        <v>1</v>
      </c>
      <c r="E110" s="308">
        <f>I6</f>
        <v>0</v>
      </c>
      <c r="F110" s="33">
        <f>C11</f>
        <v>6</v>
      </c>
      <c r="G110" s="310"/>
      <c r="H110" s="99"/>
      <c r="I110" s="211"/>
      <c r="J110" s="99"/>
      <c r="K110" s="102"/>
    </row>
    <row r="111" spans="2:11" ht="17" thickBot="1" x14ac:dyDescent="0.25">
      <c r="B111" s="320" t="s">
        <v>1458</v>
      </c>
      <c r="C111" s="321"/>
      <c r="D111" s="321"/>
      <c r="E111" s="321"/>
      <c r="F111" s="321"/>
      <c r="G111" s="321"/>
      <c r="H111" s="321"/>
      <c r="I111" s="1769" t="s">
        <v>2062</v>
      </c>
      <c r="J111" s="1770"/>
      <c r="K111" s="522"/>
    </row>
    <row r="113" spans="2:11" ht="16" x14ac:dyDescent="0.2">
      <c r="C113" s="1760" t="s">
        <v>194</v>
      </c>
      <c r="D113" s="1760"/>
      <c r="E113" s="1760"/>
      <c r="F113" s="1760"/>
      <c r="G113" s="1760"/>
      <c r="H113" s="1760"/>
      <c r="I113" s="1760"/>
      <c r="J113" s="1760"/>
    </row>
    <row r="114" spans="2:11" ht="14" thickBot="1" x14ac:dyDescent="0.2"/>
    <row r="115" spans="2:11" ht="19" thickBot="1" x14ac:dyDescent="0.25">
      <c r="B115" s="481" t="s">
        <v>1461</v>
      </c>
      <c r="C115" s="482"/>
      <c r="D115" s="220" t="s">
        <v>1460</v>
      </c>
      <c r="E115" s="479" t="s">
        <v>18</v>
      </c>
      <c r="F115" s="480"/>
      <c r="G115" s="528" t="s">
        <v>202</v>
      </c>
      <c r="H115" s="534" t="s">
        <v>199</v>
      </c>
      <c r="I115" s="526"/>
      <c r="J115" s="298" t="s">
        <v>200</v>
      </c>
      <c r="K115" s="297">
        <v>4</v>
      </c>
    </row>
    <row r="116" spans="2:11" x14ac:dyDescent="0.15">
      <c r="B116" s="300" t="s">
        <v>892</v>
      </c>
      <c r="C116" s="301" t="s">
        <v>197</v>
      </c>
      <c r="D116" s="302" t="s">
        <v>2322</v>
      </c>
      <c r="E116" s="303" t="s">
        <v>197</v>
      </c>
      <c r="F116" s="304" t="s">
        <v>2324</v>
      </c>
      <c r="G116" s="305" t="s">
        <v>1041</v>
      </c>
      <c r="H116" s="106" t="s">
        <v>1042</v>
      </c>
      <c r="I116" s="106" t="s">
        <v>1043</v>
      </c>
      <c r="J116" s="106" t="s">
        <v>193</v>
      </c>
      <c r="K116" s="306" t="s">
        <v>2063</v>
      </c>
    </row>
    <row r="117" spans="2:11" ht="16" x14ac:dyDescent="0.2">
      <c r="B117" s="307">
        <v>1</v>
      </c>
      <c r="C117" s="308">
        <f>I8</f>
        <v>0</v>
      </c>
      <c r="D117" s="33">
        <f>C8</f>
        <v>3</v>
      </c>
      <c r="E117" s="308">
        <f>I9</f>
        <v>0</v>
      </c>
      <c r="F117" s="33">
        <f>C7</f>
        <v>2</v>
      </c>
      <c r="G117" s="309"/>
      <c r="H117" s="99"/>
      <c r="I117" s="211"/>
      <c r="J117" s="99"/>
      <c r="K117" s="102"/>
    </row>
    <row r="118" spans="2:11" ht="17" thickBot="1" x14ac:dyDescent="0.25">
      <c r="B118" s="307">
        <v>2</v>
      </c>
      <c r="C118" s="308">
        <f>I6</f>
        <v>0</v>
      </c>
      <c r="D118" s="33">
        <f>C11</f>
        <v>6</v>
      </c>
      <c r="E118" s="308">
        <f>I10</f>
        <v>0</v>
      </c>
      <c r="F118" s="33">
        <f>C9</f>
        <v>4</v>
      </c>
      <c r="G118" s="310"/>
      <c r="H118" s="99"/>
      <c r="I118" s="211"/>
      <c r="J118" s="99"/>
      <c r="K118" s="102"/>
    </row>
    <row r="119" spans="2:11" ht="17" thickBot="1" x14ac:dyDescent="0.25">
      <c r="B119" s="1766" t="s">
        <v>1458</v>
      </c>
      <c r="C119" s="1767"/>
      <c r="D119" s="1767"/>
      <c r="E119" s="1767"/>
      <c r="F119" s="1767"/>
      <c r="G119" s="1767"/>
      <c r="H119" s="1767"/>
      <c r="I119" s="1769" t="s">
        <v>2062</v>
      </c>
      <c r="J119" s="1770"/>
      <c r="K119" s="522"/>
    </row>
    <row r="120" spans="2:11" x14ac:dyDescent="0.15">
      <c r="B120"/>
      <c r="C120"/>
      <c r="D120"/>
      <c r="E120"/>
      <c r="F120"/>
      <c r="G120"/>
      <c r="H120"/>
      <c r="I120"/>
      <c r="J120"/>
      <c r="K120"/>
    </row>
    <row r="121" spans="2:11" ht="16" x14ac:dyDescent="0.2">
      <c r="B121"/>
      <c r="C121" s="1760" t="s">
        <v>194</v>
      </c>
      <c r="D121" s="1760"/>
      <c r="E121" s="1760"/>
      <c r="F121" s="1760"/>
      <c r="G121" s="1760"/>
      <c r="H121" s="1760"/>
      <c r="I121" s="1760"/>
      <c r="J121" s="1760"/>
      <c r="K121"/>
    </row>
    <row r="122" spans="2:11" ht="14" thickBot="1" x14ac:dyDescent="0.2">
      <c r="B122"/>
      <c r="C122"/>
      <c r="D122"/>
      <c r="E122"/>
      <c r="F122"/>
      <c r="G122"/>
      <c r="H122"/>
      <c r="I122"/>
      <c r="J122"/>
      <c r="K122"/>
    </row>
    <row r="123" spans="2:11" ht="19" thickBot="1" x14ac:dyDescent="0.25">
      <c r="B123" s="1764" t="s">
        <v>1461</v>
      </c>
      <c r="C123" s="1825"/>
      <c r="D123" s="220" t="s">
        <v>1460</v>
      </c>
      <c r="E123" s="1699" t="s">
        <v>18</v>
      </c>
      <c r="F123" s="1826"/>
      <c r="G123" s="528" t="s">
        <v>202</v>
      </c>
      <c r="H123" s="534" t="s">
        <v>199</v>
      </c>
      <c r="I123" s="526"/>
      <c r="J123" s="298" t="s">
        <v>200</v>
      </c>
      <c r="K123" s="297">
        <v>5</v>
      </c>
    </row>
    <row r="124" spans="2:11" x14ac:dyDescent="0.15">
      <c r="B124" s="300" t="s">
        <v>892</v>
      </c>
      <c r="C124" s="301" t="s">
        <v>197</v>
      </c>
      <c r="D124" s="302" t="s">
        <v>2322</v>
      </c>
      <c r="E124" s="303" t="s">
        <v>197</v>
      </c>
      <c r="F124" s="304" t="s">
        <v>2324</v>
      </c>
      <c r="G124" s="305" t="s">
        <v>1041</v>
      </c>
      <c r="H124" s="106" t="s">
        <v>1042</v>
      </c>
      <c r="I124" s="106" t="s">
        <v>1043</v>
      </c>
      <c r="J124" s="106" t="s">
        <v>193</v>
      </c>
      <c r="K124" s="306" t="s">
        <v>2063</v>
      </c>
    </row>
    <row r="125" spans="2:11" ht="16" x14ac:dyDescent="0.2">
      <c r="B125" s="307">
        <v>1</v>
      </c>
      <c r="C125" s="308">
        <f>I9</f>
        <v>0</v>
      </c>
      <c r="D125" s="33">
        <f>C6</f>
        <v>1</v>
      </c>
      <c r="E125" s="308">
        <f>I10</f>
        <v>0</v>
      </c>
      <c r="F125" s="33">
        <f>C10</f>
        <v>5</v>
      </c>
      <c r="G125" s="309"/>
      <c r="H125" s="99"/>
      <c r="I125" s="211"/>
      <c r="J125" s="99"/>
      <c r="K125" s="102"/>
    </row>
    <row r="126" spans="2:11" ht="17" thickBot="1" x14ac:dyDescent="0.25">
      <c r="B126" s="307">
        <v>2</v>
      </c>
      <c r="C126" s="308">
        <f>I6</f>
        <v>0</v>
      </c>
      <c r="D126" s="33">
        <f>C11</f>
        <v>6</v>
      </c>
      <c r="E126" s="308">
        <f>I8</f>
        <v>0</v>
      </c>
      <c r="F126" s="33">
        <f>C8</f>
        <v>3</v>
      </c>
      <c r="G126" s="310"/>
      <c r="H126" s="99"/>
      <c r="I126" s="211"/>
      <c r="J126" s="99"/>
      <c r="K126" s="102"/>
    </row>
    <row r="127" spans="2:11" ht="17" thickBot="1" x14ac:dyDescent="0.25">
      <c r="B127" s="1766" t="s">
        <v>1458</v>
      </c>
      <c r="C127" s="1767"/>
      <c r="D127" s="1767"/>
      <c r="E127" s="1767"/>
      <c r="F127" s="1767"/>
      <c r="G127" s="1767"/>
      <c r="H127" s="1767"/>
      <c r="I127" s="1769" t="s">
        <v>2062</v>
      </c>
      <c r="J127" s="1770"/>
      <c r="K127" s="522"/>
    </row>
    <row r="129" spans="2:11" ht="16" x14ac:dyDescent="0.2">
      <c r="C129" s="1760" t="s">
        <v>194</v>
      </c>
      <c r="D129" s="1760"/>
      <c r="E129" s="1760"/>
      <c r="F129" s="1760"/>
      <c r="G129" s="1760"/>
      <c r="H129" s="1760"/>
      <c r="I129" s="1760"/>
      <c r="J129" s="1760"/>
    </row>
    <row r="130" spans="2:11" ht="14" thickBot="1" x14ac:dyDescent="0.2"/>
    <row r="131" spans="2:11" ht="19" thickBot="1" x14ac:dyDescent="0.25">
      <c r="B131" s="1764" t="s">
        <v>1461</v>
      </c>
      <c r="C131" s="1765"/>
      <c r="D131" s="220" t="s">
        <v>1460</v>
      </c>
      <c r="E131" s="479" t="s">
        <v>18</v>
      </c>
      <c r="F131" s="480"/>
      <c r="G131" s="528" t="s">
        <v>202</v>
      </c>
      <c r="H131" s="534" t="s">
        <v>199</v>
      </c>
      <c r="I131" s="526"/>
      <c r="J131" s="298" t="s">
        <v>200</v>
      </c>
      <c r="K131" s="297">
        <v>6</v>
      </c>
    </row>
    <row r="132" spans="2:11" x14ac:dyDescent="0.15">
      <c r="B132" s="300" t="s">
        <v>892</v>
      </c>
      <c r="C132" s="301" t="s">
        <v>197</v>
      </c>
      <c r="D132" s="302" t="s">
        <v>2322</v>
      </c>
      <c r="E132" s="303" t="s">
        <v>197</v>
      </c>
      <c r="F132" s="304" t="s">
        <v>2324</v>
      </c>
      <c r="G132" s="305" t="s">
        <v>1041</v>
      </c>
      <c r="H132" s="106" t="s">
        <v>1042</v>
      </c>
      <c r="I132" s="106" t="s">
        <v>1043</v>
      </c>
      <c r="J132" s="106" t="s">
        <v>193</v>
      </c>
      <c r="K132" s="306" t="s">
        <v>2063</v>
      </c>
    </row>
    <row r="133" spans="2:11" ht="16" x14ac:dyDescent="0.2">
      <c r="B133" s="307">
        <v>1</v>
      </c>
      <c r="C133" s="308">
        <f>I10</f>
        <v>0</v>
      </c>
      <c r="D133" s="33">
        <f>C10</f>
        <v>5</v>
      </c>
      <c r="E133" s="308">
        <f>I6</f>
        <v>0</v>
      </c>
      <c r="F133" s="33">
        <f>C7</f>
        <v>2</v>
      </c>
      <c r="G133" s="309"/>
      <c r="H133" s="99"/>
      <c r="I133" s="211"/>
      <c r="J133" s="99"/>
      <c r="K133" s="102"/>
    </row>
    <row r="134" spans="2:11" ht="17" thickBot="1" x14ac:dyDescent="0.25">
      <c r="B134" s="307">
        <v>2</v>
      </c>
      <c r="C134" s="308">
        <f>I8</f>
        <v>0</v>
      </c>
      <c r="D134" s="33">
        <f>C9</f>
        <v>4</v>
      </c>
      <c r="E134" s="308">
        <f>I9</f>
        <v>0</v>
      </c>
      <c r="F134" s="33">
        <f>C6</f>
        <v>1</v>
      </c>
      <c r="G134" s="310"/>
      <c r="H134" s="99"/>
      <c r="I134" s="211"/>
      <c r="J134" s="99"/>
      <c r="K134" s="102"/>
    </row>
    <row r="135" spans="2:11" ht="17" thickBot="1" x14ac:dyDescent="0.25">
      <c r="B135" s="1766" t="s">
        <v>1458</v>
      </c>
      <c r="C135" s="1767"/>
      <c r="D135" s="1767"/>
      <c r="E135" s="1767"/>
      <c r="F135" s="1767"/>
      <c r="G135" s="1767"/>
      <c r="H135" s="1768"/>
      <c r="I135" s="1769" t="s">
        <v>2062</v>
      </c>
      <c r="J135" s="1770"/>
      <c r="K135" s="522"/>
    </row>
    <row r="137" spans="2:11" ht="16" x14ac:dyDescent="0.2">
      <c r="B137"/>
      <c r="C137" s="1760" t="s">
        <v>194</v>
      </c>
      <c r="D137" s="1760"/>
      <c r="E137" s="1760"/>
      <c r="F137" s="1760"/>
      <c r="G137" s="1760"/>
      <c r="H137" s="1760"/>
      <c r="I137" s="1760"/>
      <c r="J137" s="1760"/>
      <c r="K137"/>
    </row>
    <row r="138" spans="2:11" ht="14" thickBot="1" x14ac:dyDescent="0.2">
      <c r="B138"/>
      <c r="C138"/>
      <c r="D138"/>
      <c r="E138"/>
      <c r="F138"/>
      <c r="G138"/>
      <c r="H138"/>
      <c r="I138"/>
      <c r="J138"/>
      <c r="K138"/>
    </row>
    <row r="139" spans="2:11" ht="19" thickBot="1" x14ac:dyDescent="0.25">
      <c r="B139" s="481" t="s">
        <v>1461</v>
      </c>
      <c r="C139" s="482"/>
      <c r="D139" s="220" t="s">
        <v>1460</v>
      </c>
      <c r="E139" s="479" t="s">
        <v>18</v>
      </c>
      <c r="F139" s="480"/>
      <c r="G139" s="528" t="s">
        <v>202</v>
      </c>
      <c r="H139" s="534" t="s">
        <v>199</v>
      </c>
      <c r="I139" s="526"/>
      <c r="J139" s="298" t="s">
        <v>200</v>
      </c>
      <c r="K139" s="297">
        <v>7</v>
      </c>
    </row>
    <row r="140" spans="2:11" x14ac:dyDescent="0.15">
      <c r="B140" s="300" t="s">
        <v>892</v>
      </c>
      <c r="C140" s="301" t="s">
        <v>197</v>
      </c>
      <c r="D140" s="302" t="s">
        <v>2322</v>
      </c>
      <c r="E140" s="303" t="s">
        <v>197</v>
      </c>
      <c r="F140" s="304" t="s">
        <v>2324</v>
      </c>
      <c r="G140" s="305" t="s">
        <v>1041</v>
      </c>
      <c r="H140" s="106" t="s">
        <v>1042</v>
      </c>
      <c r="I140" s="106" t="s">
        <v>1043</v>
      </c>
      <c r="J140" s="106" t="s">
        <v>193</v>
      </c>
      <c r="K140" s="306" t="s">
        <v>2063</v>
      </c>
    </row>
    <row r="141" spans="2:11" ht="16" x14ac:dyDescent="0.2">
      <c r="B141" s="307">
        <v>1</v>
      </c>
      <c r="C141" s="308">
        <f>I6</f>
        <v>0</v>
      </c>
      <c r="D141" s="33">
        <f>C11</f>
        <v>6</v>
      </c>
      <c r="E141" s="308">
        <f>I10</f>
        <v>0</v>
      </c>
      <c r="F141" s="33">
        <f>C10</f>
        <v>5</v>
      </c>
      <c r="G141" s="309"/>
      <c r="H141" s="99"/>
      <c r="I141" s="211"/>
      <c r="J141" s="99"/>
      <c r="K141" s="102"/>
    </row>
    <row r="142" spans="2:11" ht="17" thickBot="1" x14ac:dyDescent="0.25">
      <c r="B142" s="307">
        <v>2</v>
      </c>
      <c r="C142" s="308">
        <f>I8</f>
        <v>0</v>
      </c>
      <c r="D142" s="33">
        <f>C9</f>
        <v>4</v>
      </c>
      <c r="E142" s="308">
        <f>I9</f>
        <v>0</v>
      </c>
      <c r="F142" s="33">
        <f>C8</f>
        <v>3</v>
      </c>
      <c r="G142" s="310"/>
      <c r="H142" s="99"/>
      <c r="I142" s="211"/>
      <c r="J142" s="99"/>
      <c r="K142" s="102"/>
    </row>
    <row r="143" spans="2:11" ht="17" thickBot="1" x14ac:dyDescent="0.25">
      <c r="B143" s="1766" t="s">
        <v>1458</v>
      </c>
      <c r="C143" s="1767"/>
      <c r="D143" s="1767"/>
      <c r="E143" s="1767"/>
      <c r="F143" s="1767"/>
      <c r="G143" s="1767"/>
      <c r="H143" s="1768"/>
      <c r="I143" s="1769" t="s">
        <v>2062</v>
      </c>
      <c r="J143" s="1770"/>
      <c r="K143" s="522"/>
    </row>
    <row r="145" spans="2:11" ht="16" x14ac:dyDescent="0.2">
      <c r="C145" s="1760" t="s">
        <v>194</v>
      </c>
      <c r="D145" s="1760"/>
      <c r="E145" s="1760"/>
      <c r="F145" s="1760"/>
      <c r="G145" s="1760"/>
      <c r="H145" s="1760"/>
      <c r="I145" s="1760"/>
      <c r="J145" s="1760"/>
    </row>
    <row r="146" spans="2:11" ht="14" thickBot="1" x14ac:dyDescent="0.2"/>
    <row r="147" spans="2:11" ht="19" thickBot="1" x14ac:dyDescent="0.25">
      <c r="B147" s="481" t="s">
        <v>1461</v>
      </c>
      <c r="C147" s="665"/>
      <c r="D147" s="220" t="s">
        <v>1460</v>
      </c>
      <c r="E147" s="479" t="s">
        <v>18</v>
      </c>
      <c r="F147" s="480"/>
      <c r="G147" s="528" t="s">
        <v>202</v>
      </c>
      <c r="H147" s="534" t="s">
        <v>199</v>
      </c>
      <c r="I147" s="526"/>
      <c r="J147" s="298" t="s">
        <v>200</v>
      </c>
      <c r="K147" s="297">
        <v>8</v>
      </c>
    </row>
    <row r="148" spans="2:11" x14ac:dyDescent="0.15">
      <c r="B148" s="300" t="s">
        <v>892</v>
      </c>
      <c r="C148" s="301" t="s">
        <v>197</v>
      </c>
      <c r="D148" s="302" t="s">
        <v>2322</v>
      </c>
      <c r="E148" s="303" t="s">
        <v>197</v>
      </c>
      <c r="F148" s="304" t="s">
        <v>2324</v>
      </c>
      <c r="G148" s="305" t="s">
        <v>1041</v>
      </c>
      <c r="H148" s="106" t="s">
        <v>1042</v>
      </c>
      <c r="I148" s="106" t="s">
        <v>1043</v>
      </c>
      <c r="J148" s="106" t="s">
        <v>193</v>
      </c>
      <c r="K148" s="306" t="s">
        <v>2063</v>
      </c>
    </row>
    <row r="149" spans="2:11" ht="16" x14ac:dyDescent="0.2">
      <c r="B149" s="307">
        <v>1</v>
      </c>
      <c r="C149" s="308">
        <f>I6</f>
        <v>0</v>
      </c>
      <c r="D149" s="33">
        <f>C7</f>
        <v>2</v>
      </c>
      <c r="E149" s="308">
        <f>I10</f>
        <v>0</v>
      </c>
      <c r="F149" s="33">
        <f>C6</f>
        <v>1</v>
      </c>
      <c r="G149" s="309"/>
      <c r="H149" s="99"/>
      <c r="I149" s="211"/>
      <c r="J149" s="99"/>
      <c r="K149" s="102"/>
    </row>
    <row r="150" spans="2:11" ht="17" thickBot="1" x14ac:dyDescent="0.25">
      <c r="B150" s="307">
        <v>2</v>
      </c>
      <c r="C150" s="308"/>
      <c r="D150" s="33"/>
      <c r="E150" s="308"/>
      <c r="F150" s="33"/>
      <c r="G150" s="310"/>
      <c r="H150" s="99"/>
      <c r="I150" s="211"/>
      <c r="J150" s="99"/>
      <c r="K150" s="102"/>
    </row>
    <row r="151" spans="2:11" ht="17" thickBot="1" x14ac:dyDescent="0.25">
      <c r="B151" s="1766" t="s">
        <v>1458</v>
      </c>
      <c r="C151" s="1767"/>
      <c r="D151" s="1767"/>
      <c r="E151" s="1767"/>
      <c r="F151" s="1767"/>
      <c r="G151" s="1767"/>
      <c r="H151" s="1767"/>
      <c r="I151" s="1769" t="s">
        <v>2062</v>
      </c>
      <c r="J151" s="1770"/>
      <c r="K151" s="522"/>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sheetData>
  <mergeCells count="58">
    <mergeCell ref="B151:H151"/>
    <mergeCell ref="I151:J151"/>
    <mergeCell ref="I60:J60"/>
    <mergeCell ref="I92:J92"/>
    <mergeCell ref="I111:J111"/>
    <mergeCell ref="C129:J129"/>
    <mergeCell ref="B131:C131"/>
    <mergeCell ref="B135:H135"/>
    <mergeCell ref="I135:J135"/>
    <mergeCell ref="E123:F123"/>
    <mergeCell ref="B143:H143"/>
    <mergeCell ref="I143:J143"/>
    <mergeCell ref="C145:J145"/>
    <mergeCell ref="C105:J105"/>
    <mergeCell ref="C121:J121"/>
    <mergeCell ref="B123:C123"/>
    <mergeCell ref="B127:H127"/>
    <mergeCell ref="I127:J127"/>
    <mergeCell ref="C137:J137"/>
    <mergeCell ref="C78:J78"/>
    <mergeCell ref="C113:J113"/>
    <mergeCell ref="B119:H119"/>
    <mergeCell ref="I119:J119"/>
    <mergeCell ref="C86:J86"/>
    <mergeCell ref="C94:J94"/>
    <mergeCell ref="B80:C80"/>
    <mergeCell ref="B84:H84"/>
    <mergeCell ref="I84:J84"/>
    <mergeCell ref="B100:H100"/>
    <mergeCell ref="I100:J100"/>
    <mergeCell ref="C2:I2"/>
    <mergeCell ref="B4:D4"/>
    <mergeCell ref="B5:D5"/>
    <mergeCell ref="C6:D6"/>
    <mergeCell ref="I24:J24"/>
    <mergeCell ref="B24:H24"/>
    <mergeCell ref="C7:D7"/>
    <mergeCell ref="C8:D8"/>
    <mergeCell ref="C9:D9"/>
    <mergeCell ref="C10:D10"/>
    <mergeCell ref="C18:J18"/>
    <mergeCell ref="C11:D11"/>
    <mergeCell ref="B76:H76"/>
    <mergeCell ref="I76:J76"/>
    <mergeCell ref="B68:H68"/>
    <mergeCell ref="I68:J68"/>
    <mergeCell ref="C70:J70"/>
    <mergeCell ref="B72:C72"/>
    <mergeCell ref="E72:F72"/>
    <mergeCell ref="C26:J26"/>
    <mergeCell ref="C54:J54"/>
    <mergeCell ref="C62:J62"/>
    <mergeCell ref="B32:H32"/>
    <mergeCell ref="I32:J32"/>
    <mergeCell ref="C35:J35"/>
    <mergeCell ref="C43:J43"/>
    <mergeCell ref="B49:H49"/>
    <mergeCell ref="I49:J49"/>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2:AB67"/>
  <sheetViews>
    <sheetView workbookViewId="0">
      <selection sqref="A1:K1"/>
    </sheetView>
  </sheetViews>
  <sheetFormatPr baseColWidth="10" defaultColWidth="8.83203125" defaultRowHeight="13" x14ac:dyDescent="0.15"/>
  <cols>
    <col min="1" max="1" width="17" style="15" customWidth="1"/>
    <col min="2" max="7" width="5.6640625" style="15" customWidth="1"/>
    <col min="8" max="19" width="3.33203125" style="15" hidden="1" customWidth="1"/>
    <col min="20" max="23" width="5.6640625" style="15" customWidth="1"/>
    <col min="24" max="24" width="9.33203125" style="15" customWidth="1"/>
    <col min="25" max="25" width="5.6640625" style="15" customWidth="1"/>
    <col min="26" max="16384" width="8.83203125" style="15"/>
  </cols>
  <sheetData>
    <row r="2" spans="1:28" ht="18" customHeight="1" x14ac:dyDescent="0.2">
      <c r="A2" s="173" t="s">
        <v>1995</v>
      </c>
      <c r="B2" s="1794"/>
      <c r="C2" s="1795"/>
      <c r="D2" s="1795"/>
      <c r="E2" s="1795"/>
      <c r="F2" s="1795"/>
      <c r="G2" s="1795"/>
      <c r="H2" s="1795"/>
      <c r="I2" s="1795"/>
      <c r="J2" s="1795"/>
      <c r="K2" s="1795"/>
      <c r="L2" s="1795"/>
      <c r="M2" s="1795"/>
      <c r="N2" s="1795"/>
      <c r="O2" s="1795"/>
      <c r="P2" s="1795"/>
      <c r="Q2" s="1795"/>
      <c r="R2" s="1795"/>
      <c r="S2" s="1795"/>
      <c r="T2" s="1795"/>
      <c r="U2" s="1795"/>
      <c r="V2" s="1795"/>
      <c r="W2" s="1795"/>
      <c r="X2" s="1795"/>
      <c r="Y2" s="1796"/>
    </row>
    <row r="3" spans="1:28" ht="18" customHeight="1" x14ac:dyDescent="0.2">
      <c r="A3" s="113" t="s">
        <v>1985</v>
      </c>
      <c r="B3" s="2039" t="s">
        <v>684</v>
      </c>
      <c r="C3" s="2039"/>
      <c r="D3" s="2039"/>
      <c r="E3" s="2039"/>
      <c r="F3" s="2039"/>
      <c r="G3" s="2039"/>
      <c r="H3" s="51"/>
      <c r="I3" s="51"/>
      <c r="J3" s="51"/>
      <c r="K3" s="51"/>
      <c r="L3" s="51"/>
      <c r="M3" s="51"/>
      <c r="N3" s="51"/>
      <c r="O3" s="51"/>
      <c r="P3" s="51"/>
      <c r="Q3" s="51"/>
      <c r="R3" s="51"/>
      <c r="S3" s="51"/>
      <c r="T3" s="51"/>
      <c r="U3" s="51"/>
      <c r="V3" s="51"/>
      <c r="W3" s="51"/>
      <c r="X3" s="81"/>
      <c r="Y3" s="81"/>
    </row>
    <row r="4" spans="1:28" ht="18" customHeight="1" x14ac:dyDescent="0.2">
      <c r="A4" s="1098">
        <v>1</v>
      </c>
      <c r="B4" s="1763">
        <f>'6S - 4B - 2 RR'!C6</f>
        <v>1</v>
      </c>
      <c r="C4" s="1763"/>
      <c r="D4" s="1763"/>
      <c r="E4" s="1763"/>
      <c r="F4" s="1763"/>
      <c r="G4" s="1763"/>
      <c r="H4" s="49"/>
      <c r="I4" s="96" t="s">
        <v>366</v>
      </c>
      <c r="J4" s="96"/>
      <c r="K4" s="96"/>
      <c r="L4" s="96"/>
      <c r="M4" s="96"/>
      <c r="N4" s="96"/>
      <c r="O4" s="96"/>
      <c r="P4" s="96"/>
      <c r="Q4" s="96"/>
      <c r="R4" s="96"/>
      <c r="S4" s="96"/>
      <c r="T4" s="2235"/>
      <c r="U4" s="2235"/>
      <c r="V4" s="2235"/>
      <c r="W4" s="2235"/>
      <c r="X4" s="2235"/>
      <c r="Y4" s="2235"/>
      <c r="Z4" s="2235"/>
      <c r="AA4" s="96"/>
      <c r="AB4" s="96"/>
    </row>
    <row r="5" spans="1:28" ht="18" customHeight="1" x14ac:dyDescent="0.2">
      <c r="A5" s="1099">
        <f>1+A4</f>
        <v>2</v>
      </c>
      <c r="B5" s="1763">
        <f>'6S - 4B - 2 RR'!C7</f>
        <v>2</v>
      </c>
      <c r="C5" s="1763"/>
      <c r="D5" s="1763"/>
      <c r="E5" s="1763"/>
      <c r="F5" s="1763"/>
      <c r="G5" s="1763"/>
      <c r="H5" s="51"/>
      <c r="I5" s="51"/>
      <c r="J5" s="51"/>
      <c r="K5" s="51"/>
      <c r="L5" s="51"/>
      <c r="M5" s="51"/>
      <c r="N5" s="51"/>
      <c r="O5" s="51"/>
      <c r="P5" s="51"/>
      <c r="Q5" s="51"/>
      <c r="R5" s="51"/>
      <c r="S5" s="51"/>
      <c r="T5" s="51"/>
      <c r="U5" s="51"/>
      <c r="V5" s="51"/>
      <c r="W5" s="51"/>
      <c r="X5" s="81"/>
      <c r="Y5" s="81"/>
    </row>
    <row r="6" spans="1:28" ht="18" customHeight="1" x14ac:dyDescent="0.2">
      <c r="A6" s="1099">
        <f>1+A5</f>
        <v>3</v>
      </c>
      <c r="B6" s="1763">
        <f>'6S - 4B - 2 RR'!C8</f>
        <v>3</v>
      </c>
      <c r="C6" s="1763"/>
      <c r="D6" s="1763"/>
      <c r="E6" s="1763"/>
      <c r="F6" s="1763"/>
      <c r="G6" s="1763"/>
      <c r="H6" s="51"/>
      <c r="I6" s="51"/>
      <c r="J6" s="51"/>
      <c r="K6" s="51"/>
      <c r="L6" s="51"/>
      <c r="M6" s="51"/>
      <c r="N6" s="51"/>
      <c r="O6" s="51"/>
      <c r="P6" s="51"/>
      <c r="Q6" s="51"/>
      <c r="R6" s="51"/>
      <c r="S6" s="51"/>
      <c r="T6" s="51"/>
      <c r="U6" s="51"/>
      <c r="V6" s="51"/>
      <c r="W6" s="51"/>
      <c r="X6" s="81"/>
      <c r="Y6" s="81"/>
    </row>
    <row r="7" spans="1:28" ht="18" customHeight="1" x14ac:dyDescent="0.2">
      <c r="A7" s="1099">
        <f>1+A6</f>
        <v>4</v>
      </c>
      <c r="B7" s="1763">
        <f>'6S - 4B - 2 RR'!C9</f>
        <v>4</v>
      </c>
      <c r="C7" s="1763"/>
      <c r="D7" s="1763"/>
      <c r="E7" s="1763"/>
      <c r="F7" s="1763"/>
      <c r="G7" s="1763"/>
      <c r="H7" s="51"/>
      <c r="I7" s="51"/>
      <c r="J7" s="51"/>
      <c r="K7" s="51"/>
      <c r="L7" s="51"/>
      <c r="M7" s="51"/>
      <c r="N7" s="51"/>
      <c r="O7" s="51"/>
      <c r="P7" s="51"/>
      <c r="Q7" s="51"/>
      <c r="R7" s="51"/>
      <c r="S7" s="51"/>
      <c r="T7" s="51"/>
      <c r="U7" s="51"/>
      <c r="V7" s="51"/>
      <c r="W7" s="51"/>
      <c r="X7" s="81"/>
      <c r="Y7" s="81"/>
    </row>
    <row r="8" spans="1:28" ht="18" customHeight="1" x14ac:dyDescent="0.2">
      <c r="A8" s="1099">
        <f>1+A7</f>
        <v>5</v>
      </c>
      <c r="B8" s="1763">
        <f>'6S - 4B - 2 RR'!C10</f>
        <v>5</v>
      </c>
      <c r="C8" s="1763"/>
      <c r="D8" s="1763"/>
      <c r="E8" s="1763"/>
      <c r="F8" s="1763"/>
      <c r="G8" s="1763"/>
      <c r="H8" s="51"/>
      <c r="I8" s="51"/>
      <c r="J8" s="51"/>
      <c r="K8" s="51"/>
      <c r="L8" s="51"/>
      <c r="M8" s="80"/>
      <c r="N8" s="51"/>
      <c r="O8" s="51"/>
      <c r="P8" s="51"/>
      <c r="Q8" s="51"/>
      <c r="R8" s="51"/>
      <c r="S8" s="51"/>
      <c r="T8" s="1835" t="s">
        <v>1037</v>
      </c>
      <c r="U8" s="1835"/>
      <c r="V8" s="1835"/>
      <c r="W8" s="1835"/>
      <c r="X8" s="1865"/>
      <c r="Y8" s="1865"/>
    </row>
    <row r="9" spans="1:28" ht="18" customHeight="1" x14ac:dyDescent="0.2">
      <c r="A9" s="1099">
        <f>1+A8</f>
        <v>6</v>
      </c>
      <c r="B9" s="1763">
        <f>'6S - 4B - 2 RR'!C11</f>
        <v>6</v>
      </c>
      <c r="C9" s="1763"/>
      <c r="D9" s="1763"/>
      <c r="E9" s="1763"/>
      <c r="F9" s="1763"/>
      <c r="G9" s="1763"/>
      <c r="H9" s="51"/>
      <c r="I9" s="51"/>
      <c r="J9" s="51"/>
      <c r="K9" s="51"/>
      <c r="L9" s="51"/>
      <c r="M9" s="51"/>
      <c r="N9" s="51"/>
      <c r="O9" s="51"/>
      <c r="P9" s="51"/>
      <c r="Q9" s="51"/>
      <c r="R9" s="51"/>
      <c r="S9" s="51"/>
      <c r="T9" s="1835" t="s">
        <v>1467</v>
      </c>
      <c r="U9" s="1835"/>
      <c r="V9" s="1835"/>
      <c r="W9" s="1835"/>
      <c r="X9" s="1865"/>
      <c r="Y9" s="1865"/>
    </row>
    <row r="10" spans="1:28" ht="18" customHeight="1" x14ac:dyDescent="0.2">
      <c r="H10" s="51"/>
      <c r="I10" s="51"/>
      <c r="J10" s="51"/>
      <c r="K10" s="51"/>
      <c r="L10" s="51"/>
      <c r="M10" s="80"/>
      <c r="N10" s="51"/>
      <c r="O10" s="51"/>
      <c r="P10" s="51"/>
      <c r="Q10" s="51"/>
      <c r="R10" s="51"/>
      <c r="S10" s="51"/>
      <c r="T10" s="51"/>
      <c r="U10" s="51"/>
      <c r="V10" s="51"/>
      <c r="W10" s="51"/>
      <c r="X10" s="81"/>
      <c r="Y10" s="81"/>
    </row>
    <row r="11" spans="1:28" ht="18" customHeight="1" x14ac:dyDescent="0.2">
      <c r="A11" s="2041" t="s">
        <v>1466</v>
      </c>
      <c r="B11" s="2041"/>
      <c r="C11" s="2041"/>
      <c r="D11" s="2041"/>
      <c r="E11" s="2041"/>
      <c r="F11" s="2041"/>
      <c r="G11" s="2041"/>
      <c r="H11" s="2041"/>
      <c r="I11" s="2041"/>
      <c r="J11" s="2041"/>
      <c r="K11" s="2041"/>
      <c r="L11" s="2041"/>
      <c r="M11" s="2041"/>
      <c r="N11" s="2041"/>
      <c r="O11" s="2041"/>
      <c r="P11" s="2041"/>
      <c r="Q11" s="2041"/>
      <c r="R11" s="2041"/>
      <c r="S11" s="2041"/>
      <c r="T11" s="2041"/>
      <c r="U11" s="2041"/>
      <c r="V11" s="2041"/>
      <c r="W11" s="2041"/>
      <c r="X11" s="2041"/>
      <c r="Y11" s="2041"/>
    </row>
    <row r="12" spans="1:28" ht="18" customHeight="1" thickBot="1" x14ac:dyDescent="0.2"/>
    <row r="13" spans="1:28" ht="80.25" customHeight="1" x14ac:dyDescent="0.15">
      <c r="A13" s="491"/>
      <c r="B13" s="487">
        <f>$B$4</f>
        <v>1</v>
      </c>
      <c r="C13" s="487">
        <f>$B$5</f>
        <v>2</v>
      </c>
      <c r="D13" s="487">
        <f>$B$6</f>
        <v>3</v>
      </c>
      <c r="E13" s="487">
        <f>$B$7</f>
        <v>4</v>
      </c>
      <c r="F13" s="487">
        <f>$B$8</f>
        <v>5</v>
      </c>
      <c r="G13" s="487">
        <f>$B$9</f>
        <v>6</v>
      </c>
      <c r="H13" s="115">
        <f>$B$10</f>
        <v>0</v>
      </c>
      <c r="I13" s="115" t="e">
        <f>#REF!</f>
        <v>#REF!</v>
      </c>
      <c r="J13" s="115" t="e">
        <f>#REF!</f>
        <v>#REF!</v>
      </c>
      <c r="K13" s="115" t="e">
        <f>#REF!</f>
        <v>#REF!</v>
      </c>
      <c r="L13" s="115" t="e">
        <f>#REF!</f>
        <v>#REF!</v>
      </c>
      <c r="M13" s="115" t="e">
        <f>#REF!</f>
        <v>#REF!</v>
      </c>
      <c r="N13" s="115" t="e">
        <f>#REF!</f>
        <v>#REF!</v>
      </c>
      <c r="O13" s="115" t="e">
        <f>#REF!</f>
        <v>#REF!</v>
      </c>
      <c r="P13" s="115" t="e">
        <f>#REF!</f>
        <v>#REF!</v>
      </c>
      <c r="Q13" s="115" t="e">
        <f>#REF!</f>
        <v>#REF!</v>
      </c>
      <c r="R13" s="115" t="e">
        <f>#REF!</f>
        <v>#REF!</v>
      </c>
      <c r="S13" s="874" t="e">
        <f>#REF!</f>
        <v>#REF!</v>
      </c>
      <c r="T13" s="427" t="s">
        <v>92</v>
      </c>
      <c r="U13" s="427" t="s">
        <v>1014</v>
      </c>
      <c r="V13" s="427" t="s">
        <v>1896</v>
      </c>
      <c r="W13" s="1109" t="s">
        <v>1982</v>
      </c>
      <c r="X13" s="427" t="s">
        <v>1983</v>
      </c>
      <c r="Y13" s="427" t="s">
        <v>1984</v>
      </c>
    </row>
    <row r="14" spans="1:28" ht="24" customHeight="1" x14ac:dyDescent="0.2">
      <c r="A14" s="484">
        <f>$B$4</f>
        <v>1</v>
      </c>
      <c r="B14" s="85"/>
      <c r="C14" s="86"/>
      <c r="D14" s="87"/>
      <c r="E14" s="87"/>
      <c r="F14" s="87"/>
      <c r="G14" s="87"/>
      <c r="H14" s="118"/>
      <c r="I14" s="118"/>
      <c r="J14" s="118"/>
      <c r="K14" s="118"/>
      <c r="L14" s="118"/>
      <c r="M14" s="118"/>
      <c r="N14" s="118"/>
      <c r="O14" s="118"/>
      <c r="P14" s="118"/>
      <c r="Q14" s="118"/>
      <c r="R14" s="118"/>
      <c r="S14" s="875"/>
      <c r="T14" s="1365">
        <f t="shared" ref="T14:T19" si="0">SUM(B14:G14)</f>
        <v>0</v>
      </c>
      <c r="U14" s="896"/>
      <c r="V14" s="1421">
        <f t="shared" ref="V14:V19" si="1">SUM(B14:G14)-U14</f>
        <v>0</v>
      </c>
      <c r="W14" s="1366">
        <f t="shared" ref="W14:W19" si="2">COUNTIF(B14:G14,1)+COUNTIF(B14:G14,0)</f>
        <v>0</v>
      </c>
      <c r="X14" s="1107" t="str">
        <f t="shared" ref="X14:X19" si="3">IF(W14=0,"",V14/W14)</f>
        <v/>
      </c>
      <c r="Y14" s="887"/>
    </row>
    <row r="15" spans="1:28" ht="24" customHeight="1" x14ac:dyDescent="0.2">
      <c r="A15" s="485">
        <f>$B$5</f>
        <v>2</v>
      </c>
      <c r="B15" s="138" t="str">
        <f>IF(ISBLANK(C$14),"",1-C$14)</f>
        <v/>
      </c>
      <c r="C15" s="90"/>
      <c r="D15" s="91"/>
      <c r="E15" s="91"/>
      <c r="F15" s="91"/>
      <c r="G15" s="91"/>
      <c r="H15" s="122"/>
      <c r="I15" s="122"/>
      <c r="J15" s="122"/>
      <c r="K15" s="122"/>
      <c r="L15" s="122"/>
      <c r="M15" s="122"/>
      <c r="N15" s="122"/>
      <c r="O15" s="122"/>
      <c r="P15" s="122"/>
      <c r="Q15" s="122"/>
      <c r="R15" s="122"/>
      <c r="S15" s="876"/>
      <c r="T15" s="1366">
        <f t="shared" si="0"/>
        <v>0</v>
      </c>
      <c r="U15" s="897"/>
      <c r="V15" s="1421">
        <f t="shared" si="1"/>
        <v>0</v>
      </c>
      <c r="W15" s="1366">
        <f t="shared" si="2"/>
        <v>0</v>
      </c>
      <c r="X15" s="1107" t="str">
        <f t="shared" si="3"/>
        <v/>
      </c>
      <c r="Y15" s="888"/>
    </row>
    <row r="16" spans="1:28" ht="24" customHeight="1" x14ac:dyDescent="0.2">
      <c r="A16" s="485">
        <f>$B$6</f>
        <v>3</v>
      </c>
      <c r="B16" s="138" t="str">
        <f>IF(ISBLANK(D$14),"",1-D$14)</f>
        <v/>
      </c>
      <c r="C16" s="93" t="str">
        <f>IF(ISBLANK(D$15),"",1-D$15)</f>
        <v/>
      </c>
      <c r="D16" s="94"/>
      <c r="E16" s="91"/>
      <c r="F16" s="91"/>
      <c r="G16" s="91"/>
      <c r="H16" s="122"/>
      <c r="I16" s="122"/>
      <c r="J16" s="122"/>
      <c r="K16" s="122"/>
      <c r="L16" s="122"/>
      <c r="M16" s="122"/>
      <c r="N16" s="122"/>
      <c r="O16" s="122"/>
      <c r="P16" s="122"/>
      <c r="Q16" s="122"/>
      <c r="R16" s="122"/>
      <c r="S16" s="876"/>
      <c r="T16" s="1366">
        <f t="shared" si="0"/>
        <v>0</v>
      </c>
      <c r="U16" s="897"/>
      <c r="V16" s="1421">
        <f t="shared" si="1"/>
        <v>0</v>
      </c>
      <c r="W16" s="1366">
        <f t="shared" si="2"/>
        <v>0</v>
      </c>
      <c r="X16" s="1107" t="str">
        <f t="shared" si="3"/>
        <v/>
      </c>
      <c r="Y16" s="888"/>
    </row>
    <row r="17" spans="1:25" ht="24" customHeight="1" x14ac:dyDescent="0.2">
      <c r="A17" s="485">
        <f>$B$7</f>
        <v>4</v>
      </c>
      <c r="B17" s="138" t="str">
        <f>IF(ISBLANK(E$14),"",1-E$14)</f>
        <v/>
      </c>
      <c r="C17" s="93" t="str">
        <f>IF(ISBLANK(E$15),"",1-E$15)</f>
        <v/>
      </c>
      <c r="D17" s="138" t="str">
        <f>IF(ISBLANK(E$16),"",1-E$16)</f>
        <v/>
      </c>
      <c r="E17" s="94"/>
      <c r="F17" s="91"/>
      <c r="G17" s="91"/>
      <c r="H17" s="122"/>
      <c r="I17" s="122"/>
      <c r="J17" s="122"/>
      <c r="K17" s="122"/>
      <c r="L17" s="122"/>
      <c r="M17" s="122"/>
      <c r="N17" s="122"/>
      <c r="O17" s="122"/>
      <c r="P17" s="122"/>
      <c r="Q17" s="122"/>
      <c r="R17" s="122"/>
      <c r="S17" s="876"/>
      <c r="T17" s="1366">
        <f t="shared" si="0"/>
        <v>0</v>
      </c>
      <c r="U17" s="897"/>
      <c r="V17" s="1421">
        <f t="shared" si="1"/>
        <v>0</v>
      </c>
      <c r="W17" s="1366">
        <f t="shared" si="2"/>
        <v>0</v>
      </c>
      <c r="X17" s="1107" t="str">
        <f t="shared" si="3"/>
        <v/>
      </c>
      <c r="Y17" s="888"/>
    </row>
    <row r="18" spans="1:25" ht="24" customHeight="1" x14ac:dyDescent="0.2">
      <c r="A18" s="485">
        <f>$B$8</f>
        <v>5</v>
      </c>
      <c r="B18" s="138" t="str">
        <f>IF(ISBLANK(F$14),"",1-F$14)</f>
        <v/>
      </c>
      <c r="C18" s="93" t="str">
        <f>IF(ISBLANK(F$15),"",1-F$15)</f>
        <v/>
      </c>
      <c r="D18" s="138" t="str">
        <f>IF(ISBLANK(F$16),"",1-F$16)</f>
        <v/>
      </c>
      <c r="E18" s="138" t="str">
        <f>IF(ISBLANK(F$17),"",1-F$17)</f>
        <v/>
      </c>
      <c r="F18" s="94"/>
      <c r="G18" s="91"/>
      <c r="H18" s="122"/>
      <c r="I18" s="122"/>
      <c r="J18" s="122"/>
      <c r="K18" s="122"/>
      <c r="L18" s="122"/>
      <c r="M18" s="122"/>
      <c r="N18" s="122"/>
      <c r="O18" s="122"/>
      <c r="P18" s="122"/>
      <c r="Q18" s="122"/>
      <c r="R18" s="122"/>
      <c r="S18" s="876"/>
      <c r="T18" s="1366">
        <f t="shared" si="0"/>
        <v>0</v>
      </c>
      <c r="U18" s="897"/>
      <c r="V18" s="1421">
        <f t="shared" si="1"/>
        <v>0</v>
      </c>
      <c r="W18" s="1366">
        <f t="shared" si="2"/>
        <v>0</v>
      </c>
      <c r="X18" s="1107" t="str">
        <f t="shared" si="3"/>
        <v/>
      </c>
      <c r="Y18" s="929"/>
    </row>
    <row r="19" spans="1:25" ht="24" customHeight="1" thickBot="1" x14ac:dyDescent="0.25">
      <c r="A19" s="486">
        <f>$B$9</f>
        <v>6</v>
      </c>
      <c r="B19" s="139" t="str">
        <f>IF(ISBLANK(G$14),"",1-G$14)</f>
        <v/>
      </c>
      <c r="C19" s="139" t="str">
        <f>IF(ISBLANK(G$15),"",1-G$15)</f>
        <v/>
      </c>
      <c r="D19" s="139" t="str">
        <f>IF(ISBLANK(G$16),"",1-G$16)</f>
        <v/>
      </c>
      <c r="E19" s="139" t="str">
        <f>IF(ISBLANK(G$17),"",1-G$17)</f>
        <v/>
      </c>
      <c r="F19" s="139" t="str">
        <f>IF(ISBLANK(G$18),"",1-G$18)</f>
        <v/>
      </c>
      <c r="G19" s="141"/>
      <c r="H19" s="128"/>
      <c r="I19" s="128"/>
      <c r="J19" s="128"/>
      <c r="K19" s="128"/>
      <c r="L19" s="128"/>
      <c r="M19" s="128"/>
      <c r="N19" s="128"/>
      <c r="O19" s="128"/>
      <c r="P19" s="128"/>
      <c r="Q19" s="128"/>
      <c r="R19" s="128"/>
      <c r="S19" s="877"/>
      <c r="T19" s="1367">
        <f t="shared" si="0"/>
        <v>0</v>
      </c>
      <c r="U19" s="898"/>
      <c r="V19" s="1422">
        <f t="shared" si="1"/>
        <v>0</v>
      </c>
      <c r="W19" s="1367">
        <f t="shared" si="2"/>
        <v>0</v>
      </c>
      <c r="X19" s="1108" t="str">
        <f t="shared" si="3"/>
        <v/>
      </c>
      <c r="Y19" s="889"/>
    </row>
    <row r="20" spans="1:25" ht="24" customHeight="1" x14ac:dyDescent="0.2">
      <c r="A20" s="1955"/>
      <c r="B20" s="1955"/>
      <c r="C20" s="871"/>
      <c r="D20" s="871"/>
      <c r="E20" s="1955" t="s">
        <v>2219</v>
      </c>
      <c r="F20" s="1955"/>
      <c r="G20" s="1955"/>
      <c r="T20" s="1357">
        <f>SUM(T14:T19)</f>
        <v>0</v>
      </c>
      <c r="U20" s="113"/>
      <c r="V20" s="113"/>
    </row>
    <row r="21" spans="1:25" ht="18" customHeight="1" x14ac:dyDescent="0.2">
      <c r="Y21" s="81"/>
    </row>
    <row r="22" spans="1:25" ht="18" customHeight="1" x14ac:dyDescent="0.2">
      <c r="A22" s="2041" t="s">
        <v>1465</v>
      </c>
      <c r="B22" s="2041"/>
      <c r="C22" s="2041"/>
      <c r="D22" s="2041"/>
      <c r="E22" s="2041"/>
      <c r="F22" s="2041"/>
      <c r="G22" s="2041"/>
      <c r="H22" s="2041"/>
      <c r="I22" s="2041"/>
      <c r="J22" s="2041"/>
      <c r="K22" s="2041"/>
      <c r="L22" s="2041"/>
      <c r="M22" s="2041"/>
      <c r="N22" s="2041"/>
      <c r="O22" s="2041"/>
      <c r="P22" s="2041"/>
      <c r="Q22" s="2041"/>
      <c r="R22" s="2041"/>
      <c r="S22" s="2041"/>
      <c r="T22" s="2041"/>
      <c r="U22" s="2041"/>
      <c r="V22" s="2041"/>
      <c r="W22" s="2041"/>
      <c r="X22" s="2041"/>
      <c r="Y22" s="2041"/>
    </row>
    <row r="23" spans="1:25" ht="18" customHeight="1" thickBot="1" x14ac:dyDescent="0.2"/>
    <row r="24" spans="1:25" ht="80.25" customHeight="1" x14ac:dyDescent="0.15">
      <c r="A24" s="491"/>
      <c r="B24" s="487">
        <f>$B$4</f>
        <v>1</v>
      </c>
      <c r="C24" s="487">
        <f>$B$5</f>
        <v>2</v>
      </c>
      <c r="D24" s="487">
        <f>$B$6</f>
        <v>3</v>
      </c>
      <c r="E24" s="487">
        <f>$B$7</f>
        <v>4</v>
      </c>
      <c r="F24" s="487">
        <f>$B$8</f>
        <v>5</v>
      </c>
      <c r="G24" s="487">
        <f>$B$9</f>
        <v>6</v>
      </c>
      <c r="H24" s="115">
        <f>$B$10</f>
        <v>0</v>
      </c>
      <c r="I24" s="115" t="e">
        <f>#REF!</f>
        <v>#REF!</v>
      </c>
      <c r="J24" s="115" t="e">
        <f>#REF!</f>
        <v>#REF!</v>
      </c>
      <c r="K24" s="115" t="e">
        <f>#REF!</f>
        <v>#REF!</v>
      </c>
      <c r="L24" s="115" t="e">
        <f>#REF!</f>
        <v>#REF!</v>
      </c>
      <c r="M24" s="115" t="e">
        <f>#REF!</f>
        <v>#REF!</v>
      </c>
      <c r="N24" s="115" t="e">
        <f>#REF!</f>
        <v>#REF!</v>
      </c>
      <c r="O24" s="115" t="e">
        <f>#REF!</f>
        <v>#REF!</v>
      </c>
      <c r="P24" s="115" t="e">
        <f>#REF!</f>
        <v>#REF!</v>
      </c>
      <c r="Q24" s="115" t="e">
        <f>#REF!</f>
        <v>#REF!</v>
      </c>
      <c r="R24" s="115" t="e">
        <f>#REF!</f>
        <v>#REF!</v>
      </c>
      <c r="S24" s="874" t="e">
        <f>#REF!</f>
        <v>#REF!</v>
      </c>
      <c r="T24" s="427" t="s">
        <v>92</v>
      </c>
      <c r="U24" s="427" t="s">
        <v>1014</v>
      </c>
      <c r="V24" s="427" t="s">
        <v>1896</v>
      </c>
      <c r="W24" s="1109" t="s">
        <v>1982</v>
      </c>
      <c r="X24" s="427" t="s">
        <v>1983</v>
      </c>
      <c r="Y24" s="427" t="s">
        <v>1984</v>
      </c>
    </row>
    <row r="25" spans="1:25" ht="24" customHeight="1" x14ac:dyDescent="0.2">
      <c r="A25" s="484">
        <f>$B$4</f>
        <v>1</v>
      </c>
      <c r="B25" s="85"/>
      <c r="C25" s="86"/>
      <c r="D25" s="87"/>
      <c r="E25" s="87"/>
      <c r="F25" s="87"/>
      <c r="G25" s="87"/>
      <c r="H25" s="118"/>
      <c r="I25" s="118"/>
      <c r="J25" s="118"/>
      <c r="K25" s="118"/>
      <c r="L25" s="118"/>
      <c r="M25" s="118"/>
      <c r="N25" s="118"/>
      <c r="O25" s="118"/>
      <c r="P25" s="118"/>
      <c r="Q25" s="118"/>
      <c r="R25" s="118"/>
      <c r="S25" s="875"/>
      <c r="T25" s="1366">
        <f t="shared" ref="T25:T30" si="4">SUM(B25:G25)</f>
        <v>0</v>
      </c>
      <c r="U25" s="897"/>
      <c r="V25" s="1439">
        <f t="shared" ref="V25:V30" si="5">SUM(B25:G25)-U25</f>
        <v>0</v>
      </c>
      <c r="W25" s="1366">
        <f t="shared" ref="W25:W30" si="6">COUNTIF(B25:G25,1)+COUNTIF(B25:G25,0)</f>
        <v>0</v>
      </c>
      <c r="X25" s="1107" t="str">
        <f t="shared" ref="X25:X30" si="7">IF(W25=0,"",V25/W25)</f>
        <v/>
      </c>
      <c r="Y25" s="887"/>
    </row>
    <row r="26" spans="1:25" ht="24" customHeight="1" x14ac:dyDescent="0.2">
      <c r="A26" s="485">
        <f>$B$5</f>
        <v>2</v>
      </c>
      <c r="B26" s="138" t="str">
        <f>IF(ISBLANK(C$25),"",1-C$25)</f>
        <v/>
      </c>
      <c r="C26" s="90"/>
      <c r="D26" s="91"/>
      <c r="E26" s="91"/>
      <c r="F26" s="91"/>
      <c r="G26" s="91"/>
      <c r="H26" s="122"/>
      <c r="I26" s="122"/>
      <c r="J26" s="122"/>
      <c r="K26" s="122"/>
      <c r="L26" s="122"/>
      <c r="M26" s="122"/>
      <c r="N26" s="122"/>
      <c r="O26" s="122"/>
      <c r="P26" s="122"/>
      <c r="Q26" s="122"/>
      <c r="R26" s="122"/>
      <c r="S26" s="876"/>
      <c r="T26" s="1366">
        <f t="shared" si="4"/>
        <v>0</v>
      </c>
      <c r="U26" s="897"/>
      <c r="V26" s="1439">
        <f t="shared" si="5"/>
        <v>0</v>
      </c>
      <c r="W26" s="1366">
        <f t="shared" si="6"/>
        <v>0</v>
      </c>
      <c r="X26" s="1107" t="str">
        <f t="shared" si="7"/>
        <v/>
      </c>
      <c r="Y26" s="888"/>
    </row>
    <row r="27" spans="1:25" ht="24" customHeight="1" x14ac:dyDescent="0.2">
      <c r="A27" s="485">
        <f>$B$6</f>
        <v>3</v>
      </c>
      <c r="B27" s="138" t="str">
        <f>IF(ISBLANK(D$25),"",1-D$25)</f>
        <v/>
      </c>
      <c r="C27" s="93" t="str">
        <f>IF(ISBLANK(D$26),"",1-D$26)</f>
        <v/>
      </c>
      <c r="D27" s="94"/>
      <c r="E27" s="91"/>
      <c r="F27" s="91"/>
      <c r="G27" s="91"/>
      <c r="H27" s="122"/>
      <c r="I27" s="122"/>
      <c r="J27" s="122"/>
      <c r="K27" s="122"/>
      <c r="L27" s="122"/>
      <c r="M27" s="122"/>
      <c r="N27" s="122"/>
      <c r="O27" s="122"/>
      <c r="P27" s="122"/>
      <c r="Q27" s="122"/>
      <c r="R27" s="122"/>
      <c r="S27" s="876"/>
      <c r="T27" s="1366">
        <f t="shared" si="4"/>
        <v>0</v>
      </c>
      <c r="U27" s="897"/>
      <c r="V27" s="1439">
        <f t="shared" si="5"/>
        <v>0</v>
      </c>
      <c r="W27" s="1366">
        <f t="shared" si="6"/>
        <v>0</v>
      </c>
      <c r="X27" s="1107" t="str">
        <f t="shared" si="7"/>
        <v/>
      </c>
      <c r="Y27" s="888"/>
    </row>
    <row r="28" spans="1:25" ht="24" customHeight="1" x14ac:dyDescent="0.2">
      <c r="A28" s="485">
        <f>$B$7</f>
        <v>4</v>
      </c>
      <c r="B28" s="138" t="str">
        <f>IF(ISBLANK(E$25),"",1-E$25)</f>
        <v/>
      </c>
      <c r="C28" s="138" t="str">
        <f>IF(ISBLANK(E$26),"",1-E$26)</f>
        <v/>
      </c>
      <c r="D28" s="138" t="str">
        <f>IF(ISBLANK(E$27),"",1-E$27)</f>
        <v/>
      </c>
      <c r="E28" s="94"/>
      <c r="F28" s="91"/>
      <c r="G28" s="91"/>
      <c r="H28" s="122"/>
      <c r="I28" s="122"/>
      <c r="J28" s="122"/>
      <c r="K28" s="122"/>
      <c r="L28" s="122"/>
      <c r="M28" s="122"/>
      <c r="N28" s="122"/>
      <c r="O28" s="122"/>
      <c r="P28" s="122"/>
      <c r="Q28" s="122"/>
      <c r="R28" s="122"/>
      <c r="S28" s="876"/>
      <c r="T28" s="1366">
        <f t="shared" si="4"/>
        <v>0</v>
      </c>
      <c r="U28" s="897"/>
      <c r="V28" s="1439">
        <f t="shared" si="5"/>
        <v>0</v>
      </c>
      <c r="W28" s="1366">
        <f t="shared" si="6"/>
        <v>0</v>
      </c>
      <c r="X28" s="1107" t="str">
        <f t="shared" si="7"/>
        <v/>
      </c>
      <c r="Y28" s="888"/>
    </row>
    <row r="29" spans="1:25" ht="24" customHeight="1" x14ac:dyDescent="0.2">
      <c r="A29" s="485">
        <f>$B$8</f>
        <v>5</v>
      </c>
      <c r="B29" s="138" t="str">
        <f>IF(ISBLANK(F$25),"",1-F$25)</f>
        <v/>
      </c>
      <c r="C29" s="138" t="str">
        <f>IF(ISBLANK(F$26),"",1-F$26)</f>
        <v/>
      </c>
      <c r="D29" s="138" t="str">
        <f>IF(ISBLANK(F$27),"",1-F$27)</f>
        <v/>
      </c>
      <c r="E29" s="138" t="str">
        <f>IF(ISBLANK(F$28),"",1-F$28)</f>
        <v/>
      </c>
      <c r="F29" s="94"/>
      <c r="G29" s="91"/>
      <c r="H29" s="122"/>
      <c r="I29" s="122"/>
      <c r="J29" s="122"/>
      <c r="K29" s="122"/>
      <c r="L29" s="122"/>
      <c r="M29" s="122"/>
      <c r="N29" s="122"/>
      <c r="O29" s="122"/>
      <c r="P29" s="122"/>
      <c r="Q29" s="122"/>
      <c r="R29" s="122"/>
      <c r="S29" s="876"/>
      <c r="T29" s="1366">
        <f t="shared" si="4"/>
        <v>0</v>
      </c>
      <c r="U29" s="897"/>
      <c r="V29" s="1439">
        <f t="shared" si="5"/>
        <v>0</v>
      </c>
      <c r="W29" s="1366">
        <f t="shared" si="6"/>
        <v>0</v>
      </c>
      <c r="X29" s="1107" t="str">
        <f t="shared" si="7"/>
        <v/>
      </c>
      <c r="Y29" s="929"/>
    </row>
    <row r="30" spans="1:25" ht="24" customHeight="1" thickBot="1" x14ac:dyDescent="0.25">
      <c r="A30" s="486">
        <f>$B$9</f>
        <v>6</v>
      </c>
      <c r="B30" s="139" t="str">
        <f>IF(ISBLANK(G$25),"",1-G$25)</f>
        <v/>
      </c>
      <c r="C30" s="139" t="str">
        <f>IF(ISBLANK(G$26),"",1-G$26)</f>
        <v/>
      </c>
      <c r="D30" s="139" t="str">
        <f>IF(ISBLANK(G$27),"",1-G$27)</f>
        <v/>
      </c>
      <c r="E30" s="139" t="str">
        <f>IF(ISBLANK(G$28),"",1-G$28)</f>
        <v/>
      </c>
      <c r="F30" s="139" t="str">
        <f>IF(ISBLANK(G$29),"",1-G$29)</f>
        <v/>
      </c>
      <c r="G30" s="141"/>
      <c r="H30" s="128"/>
      <c r="I30" s="128"/>
      <c r="J30" s="128"/>
      <c r="K30" s="128"/>
      <c r="L30" s="128"/>
      <c r="M30" s="128"/>
      <c r="N30" s="128"/>
      <c r="O30" s="128"/>
      <c r="P30" s="128"/>
      <c r="Q30" s="128"/>
      <c r="R30" s="128"/>
      <c r="S30" s="877"/>
      <c r="T30" s="1367">
        <f t="shared" si="4"/>
        <v>0</v>
      </c>
      <c r="U30" s="898"/>
      <c r="V30" s="1422">
        <f t="shared" si="5"/>
        <v>0</v>
      </c>
      <c r="W30" s="1367">
        <f t="shared" si="6"/>
        <v>0</v>
      </c>
      <c r="X30" s="1108" t="str">
        <f t="shared" si="7"/>
        <v/>
      </c>
      <c r="Y30" s="889"/>
    </row>
    <row r="31" spans="1:25" ht="24" customHeight="1" x14ac:dyDescent="0.2">
      <c r="D31" s="1790" t="s">
        <v>2219</v>
      </c>
      <c r="E31" s="1790"/>
      <c r="F31" s="1790"/>
      <c r="G31" s="1790"/>
      <c r="T31" s="1357">
        <f>SUM(T25:T30)</f>
        <v>0</v>
      </c>
      <c r="U31" s="113"/>
      <c r="V31" s="113"/>
    </row>
    <row r="32" spans="1:25" ht="20" customHeight="1" x14ac:dyDescent="0.15"/>
    <row r="33" spans="1:8" ht="20" customHeight="1" thickBot="1" x14ac:dyDescent="0.2">
      <c r="A33" s="1716" t="s">
        <v>576</v>
      </c>
      <c r="B33" s="1716"/>
      <c r="C33" s="1716"/>
      <c r="D33" s="1716"/>
      <c r="E33" s="1716"/>
      <c r="F33" s="1716"/>
      <c r="G33" s="1716"/>
      <c r="H33" s="1716"/>
    </row>
    <row r="34" spans="1:8" ht="20" customHeight="1" x14ac:dyDescent="0.15">
      <c r="A34" s="1791"/>
      <c r="B34" s="1778">
        <f>A37</f>
        <v>0</v>
      </c>
      <c r="C34" s="1778">
        <f>A38</f>
        <v>0</v>
      </c>
      <c r="D34" s="1778">
        <f>A39</f>
        <v>0</v>
      </c>
      <c r="E34" s="1778">
        <f>A40</f>
        <v>0</v>
      </c>
      <c r="F34" s="1782" t="s">
        <v>92</v>
      </c>
      <c r="G34" s="1784" t="s">
        <v>1534</v>
      </c>
      <c r="H34" s="1784" t="s">
        <v>1533</v>
      </c>
    </row>
    <row r="35" spans="1:8" ht="20" customHeight="1" x14ac:dyDescent="0.15">
      <c r="A35" s="1792"/>
      <c r="B35" s="1779"/>
      <c r="C35" s="1779"/>
      <c r="D35" s="1779"/>
      <c r="E35" s="1779"/>
      <c r="F35" s="1783"/>
      <c r="G35" s="1785"/>
      <c r="H35" s="1785"/>
    </row>
    <row r="36" spans="1:8" ht="20" customHeight="1" x14ac:dyDescent="0.15">
      <c r="A36" s="1793"/>
      <c r="B36" s="1779"/>
      <c r="C36" s="1779"/>
      <c r="D36" s="1779"/>
      <c r="E36" s="1779"/>
      <c r="F36" s="1783"/>
      <c r="G36" s="1785"/>
      <c r="H36" s="1785"/>
    </row>
    <row r="37" spans="1:8" ht="20" customHeight="1" x14ac:dyDescent="0.15">
      <c r="A37" s="1337"/>
      <c r="B37" s="1326"/>
      <c r="C37" s="1325"/>
      <c r="D37" s="1325"/>
      <c r="E37" s="1325"/>
      <c r="F37" s="1334"/>
      <c r="G37" s="901"/>
      <c r="H37" s="901"/>
    </row>
    <row r="38" spans="1:8" ht="20" customHeight="1" x14ac:dyDescent="0.15">
      <c r="A38" s="1337"/>
      <c r="B38" s="1325"/>
      <c r="C38" s="1326"/>
      <c r="D38" s="1325"/>
      <c r="E38" s="1325"/>
      <c r="F38" s="1334"/>
      <c r="G38" s="1335"/>
      <c r="H38" s="1335"/>
    </row>
    <row r="39" spans="1:8" ht="20" customHeight="1" x14ac:dyDescent="0.15">
      <c r="A39" s="1337"/>
      <c r="B39" s="1325"/>
      <c r="C39" s="1325"/>
      <c r="D39" s="1326"/>
      <c r="E39" s="1325"/>
      <c r="F39" s="1334"/>
      <c r="G39" s="1335"/>
      <c r="H39" s="1335"/>
    </row>
    <row r="40" spans="1:8" ht="20" customHeight="1" thickBot="1" x14ac:dyDescent="0.2">
      <c r="A40" s="1338"/>
      <c r="B40" s="1328"/>
      <c r="C40" s="1328"/>
      <c r="D40" s="1328"/>
      <c r="E40" s="1343"/>
      <c r="F40" s="1336"/>
      <c r="G40" s="1336"/>
      <c r="H40" s="1344"/>
    </row>
    <row r="41" spans="1:8" ht="20" customHeight="1" x14ac:dyDescent="0.15">
      <c r="A41"/>
      <c r="B41"/>
      <c r="C41"/>
      <c r="D41"/>
      <c r="E41"/>
      <c r="F41"/>
      <c r="G41"/>
      <c r="H41"/>
    </row>
    <row r="42" spans="1:8" ht="20" customHeight="1" thickBot="1" x14ac:dyDescent="0.2">
      <c r="A42" s="1716" t="s">
        <v>576</v>
      </c>
      <c r="B42" s="1716"/>
      <c r="C42" s="1716"/>
      <c r="D42" s="1716"/>
      <c r="E42" s="1716"/>
      <c r="F42" s="1716"/>
      <c r="G42" s="1716"/>
      <c r="H42" s="1716"/>
    </row>
    <row r="43" spans="1:8" ht="20" customHeight="1" x14ac:dyDescent="0.15">
      <c r="A43" s="1791"/>
      <c r="B43" s="1778">
        <f>A46</f>
        <v>0</v>
      </c>
      <c r="C43" s="1778">
        <f>A47</f>
        <v>0</v>
      </c>
      <c r="D43" s="1778">
        <f>A48</f>
        <v>0</v>
      </c>
      <c r="E43" s="1778">
        <f>A49</f>
        <v>0</v>
      </c>
      <c r="F43" s="1782" t="s">
        <v>92</v>
      </c>
      <c r="G43" s="1784" t="s">
        <v>1534</v>
      </c>
      <c r="H43" s="1784" t="s">
        <v>1533</v>
      </c>
    </row>
    <row r="44" spans="1:8" ht="20" customHeight="1" x14ac:dyDescent="0.15">
      <c r="A44" s="1792"/>
      <c r="B44" s="1779"/>
      <c r="C44" s="1779"/>
      <c r="D44" s="1779"/>
      <c r="E44" s="1779"/>
      <c r="F44" s="1783"/>
      <c r="G44" s="1785"/>
      <c r="H44" s="1785"/>
    </row>
    <row r="45" spans="1:8" ht="20" customHeight="1" x14ac:dyDescent="0.15">
      <c r="A45" s="1793"/>
      <c r="B45" s="1779"/>
      <c r="C45" s="1779"/>
      <c r="D45" s="1779"/>
      <c r="E45" s="1779"/>
      <c r="F45" s="1783"/>
      <c r="G45" s="1785"/>
      <c r="H45" s="1785"/>
    </row>
    <row r="46" spans="1:8" ht="20" customHeight="1" x14ac:dyDescent="0.15">
      <c r="A46" s="1337"/>
      <c r="B46" s="1326"/>
      <c r="C46" s="1325"/>
      <c r="D46" s="1325"/>
      <c r="E46" s="1325"/>
      <c r="F46" s="1334"/>
      <c r="G46" s="901"/>
      <c r="H46" s="901"/>
    </row>
    <row r="47" spans="1:8" ht="20" customHeight="1" x14ac:dyDescent="0.15">
      <c r="A47" s="1337"/>
      <c r="B47" s="1325"/>
      <c r="C47" s="1326"/>
      <c r="D47" s="1325"/>
      <c r="E47" s="1325"/>
      <c r="F47" s="1334"/>
      <c r="G47" s="1335"/>
      <c r="H47" s="1335"/>
    </row>
    <row r="48" spans="1:8" ht="20" customHeight="1" x14ac:dyDescent="0.15">
      <c r="A48" s="1337"/>
      <c r="B48" s="1325"/>
      <c r="C48" s="1325"/>
      <c r="D48" s="1326"/>
      <c r="E48" s="1325"/>
      <c r="F48" s="1334"/>
      <c r="G48" s="1335"/>
      <c r="H48" s="1335"/>
    </row>
    <row r="49" spans="1:8" ht="20" customHeight="1" thickBot="1" x14ac:dyDescent="0.2">
      <c r="A49" s="1338"/>
      <c r="B49" s="1328"/>
      <c r="C49" s="1328"/>
      <c r="D49" s="1328"/>
      <c r="E49" s="1343"/>
      <c r="F49" s="1336"/>
      <c r="G49" s="1336"/>
      <c r="H49" s="1344"/>
    </row>
    <row r="50" spans="1:8" ht="20" customHeight="1" x14ac:dyDescent="0.15"/>
    <row r="51" spans="1:8" ht="20" customHeight="1" thickBot="1" x14ac:dyDescent="0.2">
      <c r="A51" s="1716" t="s">
        <v>576</v>
      </c>
      <c r="B51" s="1716"/>
      <c r="C51" s="1716"/>
      <c r="D51" s="1716"/>
      <c r="E51" s="1716"/>
      <c r="F51" s="1716"/>
      <c r="G51" s="1716"/>
      <c r="H51" s="1716"/>
    </row>
    <row r="52" spans="1:8" ht="20" customHeight="1" x14ac:dyDescent="0.15">
      <c r="A52" s="1791"/>
      <c r="B52" s="1778">
        <f>A55</f>
        <v>0</v>
      </c>
      <c r="C52" s="1778">
        <f>A56</f>
        <v>0</v>
      </c>
      <c r="D52" s="1778">
        <f>A57</f>
        <v>0</v>
      </c>
      <c r="E52" s="1778">
        <f>A58</f>
        <v>0</v>
      </c>
      <c r="F52" s="1782" t="s">
        <v>92</v>
      </c>
      <c r="G52" s="1784" t="s">
        <v>1534</v>
      </c>
      <c r="H52" s="1784" t="s">
        <v>1533</v>
      </c>
    </row>
    <row r="53" spans="1:8" ht="20" customHeight="1" x14ac:dyDescent="0.15">
      <c r="A53" s="1792"/>
      <c r="B53" s="1779"/>
      <c r="C53" s="1779"/>
      <c r="D53" s="1779"/>
      <c r="E53" s="1779"/>
      <c r="F53" s="1783"/>
      <c r="G53" s="1785"/>
      <c r="H53" s="1785"/>
    </row>
    <row r="54" spans="1:8" ht="20" customHeight="1" x14ac:dyDescent="0.15">
      <c r="A54" s="1793"/>
      <c r="B54" s="1779"/>
      <c r="C54" s="1779"/>
      <c r="D54" s="1779"/>
      <c r="E54" s="1779"/>
      <c r="F54" s="1783"/>
      <c r="G54" s="1785"/>
      <c r="H54" s="1785"/>
    </row>
    <row r="55" spans="1:8" ht="20" customHeight="1" x14ac:dyDescent="0.15">
      <c r="A55" s="1337"/>
      <c r="B55" s="1326"/>
      <c r="C55" s="1325"/>
      <c r="D55" s="1325"/>
      <c r="E55" s="1325"/>
      <c r="F55" s="1334"/>
      <c r="G55" s="901"/>
      <c r="H55" s="901"/>
    </row>
    <row r="56" spans="1:8" ht="20" customHeight="1" x14ac:dyDescent="0.15">
      <c r="A56" s="1337"/>
      <c r="B56" s="1325"/>
      <c r="C56" s="1326"/>
      <c r="D56" s="1325"/>
      <c r="E56" s="1325"/>
      <c r="F56" s="1334"/>
      <c r="G56" s="1335"/>
      <c r="H56" s="1335"/>
    </row>
    <row r="57" spans="1:8" ht="20" customHeight="1" x14ac:dyDescent="0.15">
      <c r="A57" s="1337"/>
      <c r="B57" s="1325"/>
      <c r="C57" s="1325"/>
      <c r="D57" s="1326"/>
      <c r="E57" s="1325"/>
      <c r="F57" s="1334"/>
      <c r="G57" s="1335"/>
      <c r="H57" s="1335"/>
    </row>
    <row r="58" spans="1:8" ht="20" customHeight="1" thickBot="1" x14ac:dyDescent="0.2">
      <c r="A58" s="1338"/>
      <c r="B58" s="1328"/>
      <c r="C58" s="1328"/>
      <c r="D58" s="1328"/>
      <c r="E58" s="1343"/>
      <c r="F58" s="1336"/>
      <c r="G58" s="1336"/>
      <c r="H58" s="1344"/>
    </row>
    <row r="59" spans="1:8" ht="20" customHeight="1" x14ac:dyDescent="0.15">
      <c r="A59"/>
      <c r="B59"/>
      <c r="C59"/>
      <c r="D59"/>
      <c r="E59"/>
      <c r="F59"/>
      <c r="G59"/>
      <c r="H59"/>
    </row>
    <row r="60" spans="1:8" ht="20" customHeight="1" thickBot="1" x14ac:dyDescent="0.2">
      <c r="A60" s="1716" t="s">
        <v>576</v>
      </c>
      <c r="B60" s="1716"/>
      <c r="C60" s="1716"/>
      <c r="D60" s="1716"/>
      <c r="E60" s="1716"/>
      <c r="F60" s="1716"/>
      <c r="G60" s="1716"/>
      <c r="H60" s="1716"/>
    </row>
    <row r="61" spans="1:8" ht="20" customHeight="1" x14ac:dyDescent="0.15">
      <c r="A61" s="1791"/>
      <c r="B61" s="1778">
        <f>A64</f>
        <v>0</v>
      </c>
      <c r="C61" s="1778">
        <f>A65</f>
        <v>0</v>
      </c>
      <c r="D61" s="1778">
        <f>A66</f>
        <v>0</v>
      </c>
      <c r="E61" s="1778">
        <f>A67</f>
        <v>0</v>
      </c>
      <c r="F61" s="1782" t="s">
        <v>92</v>
      </c>
      <c r="G61" s="1784" t="s">
        <v>1534</v>
      </c>
      <c r="H61" s="1784" t="s">
        <v>1533</v>
      </c>
    </row>
    <row r="62" spans="1:8" ht="20" customHeight="1" x14ac:dyDescent="0.15">
      <c r="A62" s="1792"/>
      <c r="B62" s="1779"/>
      <c r="C62" s="1779"/>
      <c r="D62" s="1779"/>
      <c r="E62" s="1779"/>
      <c r="F62" s="1783"/>
      <c r="G62" s="1785"/>
      <c r="H62" s="1785"/>
    </row>
    <row r="63" spans="1:8" ht="20" customHeight="1" x14ac:dyDescent="0.15">
      <c r="A63" s="1793"/>
      <c r="B63" s="1779"/>
      <c r="C63" s="1779"/>
      <c r="D63" s="1779"/>
      <c r="E63" s="1779"/>
      <c r="F63" s="1783"/>
      <c r="G63" s="1785"/>
      <c r="H63" s="1785"/>
    </row>
    <row r="64" spans="1:8" ht="20" customHeight="1" x14ac:dyDescent="0.15">
      <c r="A64" s="1337"/>
      <c r="B64" s="1326"/>
      <c r="C64" s="1325"/>
      <c r="D64" s="1325"/>
      <c r="E64" s="1325"/>
      <c r="F64" s="1334"/>
      <c r="G64" s="901"/>
      <c r="H64" s="901"/>
    </row>
    <row r="65" spans="1:8" ht="20" customHeight="1" x14ac:dyDescent="0.15">
      <c r="A65" s="1337"/>
      <c r="B65" s="1325"/>
      <c r="C65" s="1326"/>
      <c r="D65" s="1325"/>
      <c r="E65" s="1325"/>
      <c r="F65" s="1334"/>
      <c r="G65" s="1335"/>
      <c r="H65" s="1335"/>
    </row>
    <row r="66" spans="1:8" ht="20" customHeight="1" x14ac:dyDescent="0.15">
      <c r="A66" s="1337"/>
      <c r="B66" s="1325"/>
      <c r="C66" s="1325"/>
      <c r="D66" s="1326"/>
      <c r="E66" s="1325"/>
      <c r="F66" s="1334"/>
      <c r="G66" s="1335"/>
      <c r="H66" s="1335"/>
    </row>
    <row r="67" spans="1:8" ht="20" customHeight="1" thickBot="1" x14ac:dyDescent="0.2">
      <c r="A67" s="1338"/>
      <c r="B67" s="1328"/>
      <c r="C67" s="1328"/>
      <c r="D67" s="1328"/>
      <c r="E67" s="1343"/>
      <c r="F67" s="1336"/>
      <c r="G67" s="1336"/>
      <c r="H67" s="1344"/>
    </row>
  </sheetData>
  <sheetProtection password="CF27" sheet="1" objects="1" scenarios="1"/>
  <mergeCells count="54">
    <mergeCell ref="B5:G5"/>
    <mergeCell ref="B6:G6"/>
    <mergeCell ref="B7:G7"/>
    <mergeCell ref="B8:G8"/>
    <mergeCell ref="B2:Y2"/>
    <mergeCell ref="B3:G3"/>
    <mergeCell ref="B4:G4"/>
    <mergeCell ref="T4:Z4"/>
    <mergeCell ref="A11:Y11"/>
    <mergeCell ref="A20:B20"/>
    <mergeCell ref="E20:G20"/>
    <mergeCell ref="A22:Y22"/>
    <mergeCell ref="T8:W8"/>
    <mergeCell ref="X8:Y8"/>
    <mergeCell ref="B9:G9"/>
    <mergeCell ref="T9:W9"/>
    <mergeCell ref="X9:Y9"/>
    <mergeCell ref="D31:G31"/>
    <mergeCell ref="A33:H33"/>
    <mergeCell ref="A34:A36"/>
    <mergeCell ref="B34:B36"/>
    <mergeCell ref="C34:C36"/>
    <mergeCell ref="D34:D36"/>
    <mergeCell ref="E34:E36"/>
    <mergeCell ref="F34:F36"/>
    <mergeCell ref="G34:G36"/>
    <mergeCell ref="H34:H36"/>
    <mergeCell ref="A42:H42"/>
    <mergeCell ref="A43:A45"/>
    <mergeCell ref="B43:B45"/>
    <mergeCell ref="C43:C45"/>
    <mergeCell ref="D43:D45"/>
    <mergeCell ref="E43:E45"/>
    <mergeCell ref="F43:F45"/>
    <mergeCell ref="G43:G45"/>
    <mergeCell ref="H43:H45"/>
    <mergeCell ref="A51:H51"/>
    <mergeCell ref="A52:A54"/>
    <mergeCell ref="B52:B54"/>
    <mergeCell ref="C52:C54"/>
    <mergeCell ref="D52:D54"/>
    <mergeCell ref="E52:E54"/>
    <mergeCell ref="F52:F54"/>
    <mergeCell ref="G52:G54"/>
    <mergeCell ref="H52:H54"/>
    <mergeCell ref="A60:H60"/>
    <mergeCell ref="A61:A63"/>
    <mergeCell ref="B61:B63"/>
    <mergeCell ref="C61:C63"/>
    <mergeCell ref="D61:D63"/>
    <mergeCell ref="E61:E63"/>
    <mergeCell ref="F61:F63"/>
    <mergeCell ref="G61:G63"/>
    <mergeCell ref="H61:H63"/>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14"/>
  <dimension ref="B2:K203"/>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1971</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row>
    <row r="6" spans="2:9" ht="16" x14ac:dyDescent="0.2">
      <c r="B6" s="79">
        <v>1</v>
      </c>
      <c r="C6" s="1763">
        <f>'14S-8B-2GR-noRR-2Areas'!C5</f>
        <v>1</v>
      </c>
      <c r="D6" s="1763"/>
      <c r="E6" s="120">
        <f>'14S-8B-2GR-noRR-2Areas'!D5</f>
        <v>0</v>
      </c>
      <c r="F6" s="173"/>
    </row>
    <row r="7" spans="2:9" ht="16" x14ac:dyDescent="0.2">
      <c r="B7" s="79">
        <v>2</v>
      </c>
      <c r="C7" s="1763">
        <f>'14S-8B-2GR-noRR-2Areas'!C6</f>
        <v>2</v>
      </c>
      <c r="D7" s="1763"/>
      <c r="E7" s="120">
        <f>'14S-8B-2GR-noRR-2Areas'!D6</f>
        <v>0</v>
      </c>
      <c r="F7" s="173"/>
      <c r="G7" s="25" t="s">
        <v>1972</v>
      </c>
      <c r="I7" s="25" t="s">
        <v>1451</v>
      </c>
    </row>
    <row r="8" spans="2:9" ht="16" x14ac:dyDescent="0.2">
      <c r="B8" s="79">
        <v>3</v>
      </c>
      <c r="C8" s="1763">
        <f>'14S-8B-2GR-noRR-2Areas'!C7</f>
        <v>3</v>
      </c>
      <c r="D8" s="1763"/>
      <c r="E8" s="120">
        <f>'14S-8B-2GR-noRR-2Areas'!D7</f>
        <v>0</v>
      </c>
      <c r="F8" s="173"/>
      <c r="G8" s="293" t="s">
        <v>1934</v>
      </c>
      <c r="I8" s="293" t="s">
        <v>1934</v>
      </c>
    </row>
    <row r="9" spans="2:9" ht="16" x14ac:dyDescent="0.2">
      <c r="B9" s="79">
        <v>4</v>
      </c>
      <c r="C9" s="1763">
        <f>'14S-8B-2GR-noRR-2Areas'!C8</f>
        <v>4</v>
      </c>
      <c r="D9" s="1763"/>
      <c r="E9" s="120">
        <f>'14S-8B-2GR-noRR-2Areas'!D8</f>
        <v>0</v>
      </c>
      <c r="F9" s="173"/>
      <c r="G9" s="292"/>
      <c r="H9" s="173"/>
      <c r="I9" s="292"/>
    </row>
    <row r="10" spans="2:9" ht="16" x14ac:dyDescent="0.2">
      <c r="B10" s="79">
        <v>5</v>
      </c>
      <c r="C10" s="1763">
        <f>'14S-8B-2GR-noRR-2Areas'!C9</f>
        <v>5</v>
      </c>
      <c r="D10" s="1763"/>
      <c r="E10" s="120">
        <f>'14S-8B-2GR-noRR-2Areas'!D9</f>
        <v>0</v>
      </c>
      <c r="F10" s="173"/>
      <c r="G10" s="292"/>
      <c r="H10" s="173"/>
      <c r="I10" s="292"/>
    </row>
    <row r="11" spans="2:9" ht="16" x14ac:dyDescent="0.2">
      <c r="B11" s="79">
        <v>6</v>
      </c>
      <c r="C11" s="1763">
        <f>'14S-8B-2GR-noRR-2Areas'!C10</f>
        <v>6</v>
      </c>
      <c r="D11" s="1763"/>
      <c r="E11" s="120">
        <f>'14S-8B-2GR-noRR-2Areas'!D10</f>
        <v>0</v>
      </c>
      <c r="F11" s="173" t="s">
        <v>1038</v>
      </c>
      <c r="G11" s="437">
        <f>'14S-8B-2GR-noRR-2Areas'!K7</f>
        <v>0</v>
      </c>
      <c r="H11" s="173" t="s">
        <v>1038</v>
      </c>
      <c r="I11" s="437">
        <f>'14S-8B-2GR-noRR-2Areas'!K15</f>
        <v>0</v>
      </c>
    </row>
    <row r="12" spans="2:9" ht="16" x14ac:dyDescent="0.2">
      <c r="B12" s="79">
        <v>7</v>
      </c>
      <c r="C12" s="1763">
        <f>'14S-8B-2GR-noRR-2Areas'!C11</f>
        <v>7</v>
      </c>
      <c r="D12" s="1763"/>
      <c r="E12" s="120">
        <f>'14S-8B-2GR-noRR-2Areas'!D11</f>
        <v>0</v>
      </c>
      <c r="F12" s="173" t="s">
        <v>1038</v>
      </c>
      <c r="G12" s="437">
        <f>'14S-8B-2GR-noRR-2Areas'!K8</f>
        <v>0</v>
      </c>
      <c r="H12" s="173" t="s">
        <v>1038</v>
      </c>
      <c r="I12" s="437">
        <f>'14S-8B-2GR-noRR-2Areas'!K16</f>
        <v>0</v>
      </c>
    </row>
    <row r="13" spans="2:9" ht="16" x14ac:dyDescent="0.2">
      <c r="B13" s="79">
        <v>8</v>
      </c>
      <c r="C13" s="1763">
        <f>'14S-8B-2GR-noRR-2Areas'!C12</f>
        <v>8</v>
      </c>
      <c r="D13" s="1763"/>
      <c r="E13" s="120">
        <f>'14S-8B-2GR-noRR-2Areas'!D12</f>
        <v>0</v>
      </c>
      <c r="F13" s="173" t="s">
        <v>1038</v>
      </c>
      <c r="G13" s="437">
        <f>'14S-8B-2GR-noRR-2Areas'!K9</f>
        <v>0</v>
      </c>
      <c r="H13" s="173" t="s">
        <v>1038</v>
      </c>
      <c r="I13" s="437">
        <f>'14S-8B-2GR-noRR-2Areas'!K17</f>
        <v>0</v>
      </c>
    </row>
    <row r="14" spans="2:9" ht="16" x14ac:dyDescent="0.2">
      <c r="B14" s="79">
        <v>9</v>
      </c>
      <c r="C14" s="1763">
        <f>'14S-8B-2GR-noRR-2Areas'!C13</f>
        <v>9</v>
      </c>
      <c r="D14" s="1763"/>
      <c r="E14" s="120">
        <f>'14S-8B-2GR-noRR-2Areas'!D13</f>
        <v>0</v>
      </c>
      <c r="F14" s="173" t="s">
        <v>1038</v>
      </c>
      <c r="G14" s="437">
        <f>'14S-8B-2GR-noRR-2Areas'!K10</f>
        <v>0</v>
      </c>
      <c r="H14" s="173" t="s">
        <v>1038</v>
      </c>
      <c r="I14" s="437">
        <f>'14S-8B-2GR-noRR-2Areas'!K18</f>
        <v>0</v>
      </c>
    </row>
    <row r="15" spans="2:9" ht="16" x14ac:dyDescent="0.2">
      <c r="B15" s="79">
        <v>10</v>
      </c>
      <c r="C15" s="1763">
        <f>'14S-8B-2GR-noRR-2Areas'!C14</f>
        <v>10</v>
      </c>
      <c r="D15" s="1763"/>
      <c r="E15" s="120">
        <f>'14S-8B-2GR-noRR-2Areas'!D14</f>
        <v>0</v>
      </c>
      <c r="F15" s="173"/>
      <c r="G15" s="292"/>
      <c r="H15" s="173"/>
      <c r="I15" s="292"/>
    </row>
    <row r="16" spans="2:9" ht="16" x14ac:dyDescent="0.2">
      <c r="B16" s="79">
        <v>11</v>
      </c>
      <c r="C16" s="1763">
        <f>'14S-8B-2GR-noRR-2Areas'!C15</f>
        <v>11</v>
      </c>
      <c r="D16" s="1763"/>
      <c r="E16" s="120">
        <f>'14S-8B-2GR-noRR-2Areas'!D15</f>
        <v>0</v>
      </c>
      <c r="F16" s="173"/>
    </row>
    <row r="17" spans="2:6" ht="16" x14ac:dyDescent="0.2">
      <c r="B17" s="79">
        <v>12</v>
      </c>
      <c r="C17" s="1763">
        <f>'14S-8B-2GR-noRR-2Areas'!C16</f>
        <v>12</v>
      </c>
      <c r="D17" s="1763"/>
      <c r="E17" s="120">
        <f>'14S-8B-2GR-noRR-2Areas'!D16</f>
        <v>0</v>
      </c>
      <c r="F17" s="173"/>
    </row>
    <row r="18" spans="2:6" ht="16" x14ac:dyDescent="0.2">
      <c r="B18" s="79">
        <v>13</v>
      </c>
      <c r="C18" s="1763">
        <f>'14S-8B-2GR-noRR-2Areas'!C17</f>
        <v>13</v>
      </c>
      <c r="D18" s="1763"/>
      <c r="E18" s="120">
        <f>'14S-8B-2GR-noRR-2Areas'!D17</f>
        <v>0</v>
      </c>
      <c r="F18" s="173"/>
    </row>
    <row r="19" spans="2:6" ht="16" x14ac:dyDescent="0.2">
      <c r="B19" s="79">
        <v>14</v>
      </c>
      <c r="C19" s="1763">
        <f>'14S-8B-2GR-noRR-2Areas'!C18</f>
        <v>14</v>
      </c>
      <c r="D19" s="1763"/>
      <c r="E19" s="120">
        <f>'14S-8B-2GR-noRR-2Areas'!D18</f>
        <v>0</v>
      </c>
      <c r="F19" s="173"/>
    </row>
    <row r="57" spans="2:11" ht="16" x14ac:dyDescent="0.2">
      <c r="C57" s="1760" t="s">
        <v>194</v>
      </c>
      <c r="D57" s="1760"/>
      <c r="E57" s="1760"/>
      <c r="F57" s="1760"/>
      <c r="G57" s="1760"/>
      <c r="H57" s="1760"/>
      <c r="I57" s="1760"/>
      <c r="J57" s="1760"/>
    </row>
    <row r="58" spans="2:11" ht="14" thickBot="1" x14ac:dyDescent="0.2"/>
    <row r="59" spans="2:11" ht="19" thickBot="1" x14ac:dyDescent="0.25">
      <c r="B59" s="1764" t="s">
        <v>1461</v>
      </c>
      <c r="C59" s="1825"/>
      <c r="D59" s="220" t="s">
        <v>1460</v>
      </c>
      <c r="E59" s="1699" t="s">
        <v>18</v>
      </c>
      <c r="F59" s="1826"/>
      <c r="G59" s="295" t="s">
        <v>203</v>
      </c>
      <c r="H59" s="534" t="s">
        <v>199</v>
      </c>
      <c r="I59" s="526" t="s">
        <v>915</v>
      </c>
      <c r="J59" s="535" t="s">
        <v>200</v>
      </c>
      <c r="K59" s="554" t="s">
        <v>1436</v>
      </c>
    </row>
    <row r="60" spans="2:11" ht="15.75" customHeight="1" x14ac:dyDescent="0.15">
      <c r="B60" s="300" t="s">
        <v>892</v>
      </c>
      <c r="C60" s="301" t="s">
        <v>197</v>
      </c>
      <c r="D60" s="302" t="s">
        <v>2322</v>
      </c>
      <c r="E60" s="303" t="s">
        <v>197</v>
      </c>
      <c r="F60" s="304" t="s">
        <v>2324</v>
      </c>
      <c r="G60" s="305" t="s">
        <v>1041</v>
      </c>
      <c r="H60" s="106" t="s">
        <v>1042</v>
      </c>
      <c r="I60" s="106" t="s">
        <v>1043</v>
      </c>
      <c r="J60" s="106" t="s">
        <v>193</v>
      </c>
      <c r="K60" s="306" t="s">
        <v>2063</v>
      </c>
    </row>
    <row r="61" spans="2:11" ht="15.75" customHeight="1" x14ac:dyDescent="0.2">
      <c r="B61" s="307">
        <v>1</v>
      </c>
      <c r="C61" s="308">
        <f>G14</f>
        <v>0</v>
      </c>
      <c r="D61" s="33">
        <f>C17</f>
        <v>12</v>
      </c>
      <c r="E61" s="308">
        <f>G11</f>
        <v>0</v>
      </c>
      <c r="F61" s="33">
        <f>C10</f>
        <v>5</v>
      </c>
      <c r="G61" s="309"/>
      <c r="H61" s="99"/>
      <c r="I61" s="211"/>
      <c r="J61" s="99"/>
      <c r="K61" s="102"/>
    </row>
    <row r="62" spans="2:11" ht="15.75" customHeight="1" x14ac:dyDescent="0.2">
      <c r="B62" s="307">
        <v>2</v>
      </c>
      <c r="C62" s="308">
        <f>G13</f>
        <v>0</v>
      </c>
      <c r="D62" s="33">
        <f>C14</f>
        <v>9</v>
      </c>
      <c r="E62" s="308">
        <f>G12</f>
        <v>0</v>
      </c>
      <c r="F62" s="33">
        <f>C13</f>
        <v>8</v>
      </c>
      <c r="G62" s="310"/>
      <c r="H62" s="99"/>
      <c r="I62" s="211"/>
      <c r="J62" s="99"/>
      <c r="K62" s="102"/>
    </row>
    <row r="63" spans="2:11" ht="15.75" customHeight="1" x14ac:dyDescent="0.2">
      <c r="B63" s="307"/>
      <c r="C63" s="308"/>
      <c r="D63" s="33"/>
      <c r="E63" s="308"/>
      <c r="F63" s="33"/>
      <c r="G63" s="310"/>
      <c r="H63" s="99"/>
      <c r="I63" s="211"/>
      <c r="J63" s="99"/>
      <c r="K63" s="102"/>
    </row>
    <row r="64" spans="2:11" ht="15.75" customHeight="1" x14ac:dyDescent="0.2">
      <c r="B64" s="307"/>
      <c r="C64" s="308"/>
      <c r="D64" s="33"/>
      <c r="E64" s="308"/>
      <c r="F64" s="33"/>
      <c r="G64" s="310"/>
      <c r="H64" s="99"/>
      <c r="I64" s="211"/>
      <c r="J64" s="99"/>
      <c r="K64" s="102"/>
    </row>
    <row r="65" spans="2:11" ht="15.75" customHeight="1" x14ac:dyDescent="0.2">
      <c r="B65" s="307">
        <v>1</v>
      </c>
      <c r="C65" s="308">
        <f>G13</f>
        <v>0</v>
      </c>
      <c r="D65" s="33">
        <f>C14</f>
        <v>9</v>
      </c>
      <c r="E65" s="308">
        <f>G11</f>
        <v>0</v>
      </c>
      <c r="F65" s="33">
        <f>C10</f>
        <v>5</v>
      </c>
      <c r="G65" s="310"/>
      <c r="H65" s="99"/>
      <c r="I65" s="211"/>
      <c r="J65" s="99"/>
      <c r="K65" s="102"/>
    </row>
    <row r="66" spans="2:11" ht="15.75" customHeight="1" thickBot="1" x14ac:dyDescent="0.25">
      <c r="B66" s="311">
        <v>2</v>
      </c>
      <c r="C66" s="312">
        <f>G14</f>
        <v>0</v>
      </c>
      <c r="D66" s="43">
        <f>C9</f>
        <v>4</v>
      </c>
      <c r="E66" s="312">
        <f>G12</f>
        <v>0</v>
      </c>
      <c r="F66" s="43">
        <f>C18</f>
        <v>13</v>
      </c>
      <c r="G66" s="313"/>
      <c r="H66" s="103"/>
      <c r="I66" s="314"/>
      <c r="J66" s="103"/>
      <c r="K66" s="104"/>
    </row>
    <row r="67" spans="2:11" ht="15.75" customHeight="1" thickBot="1" x14ac:dyDescent="0.25">
      <c r="B67" s="1822" t="s">
        <v>1458</v>
      </c>
      <c r="C67" s="1799"/>
      <c r="D67" s="1799"/>
      <c r="E67" s="1799"/>
      <c r="F67" s="1799"/>
      <c r="G67" s="1799"/>
      <c r="H67" s="1823"/>
      <c r="I67" s="1824" t="s">
        <v>2062</v>
      </c>
      <c r="J67" s="1730"/>
      <c r="K67" s="522"/>
    </row>
    <row r="68" spans="2:11" ht="15.75" customHeight="1" x14ac:dyDescent="0.15"/>
    <row r="69" spans="2:11" ht="15.75" customHeight="1" x14ac:dyDescent="0.2">
      <c r="C69" s="1760" t="s">
        <v>194</v>
      </c>
      <c r="D69" s="1760"/>
      <c r="E69" s="1760"/>
      <c r="F69" s="1760"/>
      <c r="G69" s="1760"/>
      <c r="H69" s="1760"/>
      <c r="I69" s="1760"/>
      <c r="J69" s="1760"/>
    </row>
    <row r="70" spans="2:11" ht="15.75" customHeight="1" thickBot="1" x14ac:dyDescent="0.2"/>
    <row r="71" spans="2:11" ht="19" thickBot="1" x14ac:dyDescent="0.25">
      <c r="B71" s="1764" t="s">
        <v>1461</v>
      </c>
      <c r="C71" s="1825"/>
      <c r="D71" s="220" t="s">
        <v>1460</v>
      </c>
      <c r="E71" s="1699" t="s">
        <v>18</v>
      </c>
      <c r="F71" s="1826"/>
      <c r="G71" s="295"/>
      <c r="H71" s="534"/>
      <c r="I71" s="526" t="s">
        <v>915</v>
      </c>
      <c r="J71" s="535" t="s">
        <v>200</v>
      </c>
      <c r="K71" s="554" t="s">
        <v>1438</v>
      </c>
    </row>
    <row r="72" spans="2:11" ht="15.75" customHeight="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6" x14ac:dyDescent="0.2">
      <c r="B73" s="307">
        <v>1</v>
      </c>
      <c r="C73" s="308">
        <f>G13</f>
        <v>0</v>
      </c>
      <c r="D73" s="33">
        <f>C6</f>
        <v>1</v>
      </c>
      <c r="E73" s="308">
        <f>G12</f>
        <v>0</v>
      </c>
      <c r="F73" s="33">
        <f>C18</f>
        <v>13</v>
      </c>
      <c r="G73" s="309"/>
      <c r="H73" s="99"/>
      <c r="I73" s="211"/>
      <c r="J73" s="99"/>
      <c r="K73" s="102"/>
    </row>
    <row r="74" spans="2:11" ht="16" x14ac:dyDescent="0.2">
      <c r="B74" s="307">
        <v>2</v>
      </c>
      <c r="C74" s="308">
        <f>G11</f>
        <v>0</v>
      </c>
      <c r="D74" s="33">
        <f>C17</f>
        <v>12</v>
      </c>
      <c r="E74" s="308">
        <f>G14</f>
        <v>0</v>
      </c>
      <c r="F74" s="33">
        <f>C13</f>
        <v>8</v>
      </c>
      <c r="G74" s="310"/>
      <c r="H74" s="99"/>
      <c r="I74" s="211"/>
      <c r="J74" s="99"/>
      <c r="K74" s="102"/>
    </row>
    <row r="75" spans="2:11" ht="16" x14ac:dyDescent="0.2">
      <c r="B75" s="307"/>
      <c r="C75" s="308"/>
      <c r="D75" s="33"/>
      <c r="E75" s="308"/>
      <c r="F75" s="33"/>
      <c r="G75" s="310"/>
      <c r="H75" s="99"/>
      <c r="I75" s="211"/>
      <c r="J75" s="99"/>
      <c r="K75" s="102"/>
    </row>
    <row r="76" spans="2:11" ht="16" x14ac:dyDescent="0.2">
      <c r="B76" s="307"/>
      <c r="C76" s="308"/>
      <c r="D76" s="33"/>
      <c r="E76" s="308"/>
      <c r="F76" s="33"/>
      <c r="G76" s="310"/>
      <c r="H76" s="99"/>
      <c r="I76" s="211"/>
      <c r="J76" s="99"/>
      <c r="K76" s="102"/>
    </row>
    <row r="77" spans="2:11" ht="16" x14ac:dyDescent="0.2">
      <c r="B77" s="307">
        <v>1</v>
      </c>
      <c r="C77" s="308">
        <f>G12</f>
        <v>0</v>
      </c>
      <c r="D77" s="33">
        <f>C18</f>
        <v>13</v>
      </c>
      <c r="E77" s="308">
        <f>G14</f>
        <v>0</v>
      </c>
      <c r="F77" s="33">
        <f>C13</f>
        <v>8</v>
      </c>
      <c r="G77" s="310"/>
      <c r="H77" s="99"/>
      <c r="I77" s="211"/>
      <c r="J77" s="99"/>
      <c r="K77" s="102"/>
    </row>
    <row r="78" spans="2:11" ht="17" thickBot="1" x14ac:dyDescent="0.25">
      <c r="B78" s="311">
        <v>2</v>
      </c>
      <c r="C78" s="312">
        <f>G13</f>
        <v>0</v>
      </c>
      <c r="D78" s="43">
        <f>C14</f>
        <v>9</v>
      </c>
      <c r="E78" s="312">
        <f>G11</f>
        <v>0</v>
      </c>
      <c r="F78" s="43">
        <f>C9</f>
        <v>4</v>
      </c>
      <c r="G78" s="313"/>
      <c r="H78" s="103"/>
      <c r="I78" s="314"/>
      <c r="J78" s="103"/>
      <c r="K78" s="104"/>
    </row>
    <row r="79" spans="2:11" ht="17" thickBot="1" x14ac:dyDescent="0.25">
      <c r="B79" s="1822" t="s">
        <v>1458</v>
      </c>
      <c r="C79" s="1799"/>
      <c r="D79" s="1799"/>
      <c r="E79" s="1799"/>
      <c r="F79" s="1799"/>
      <c r="G79" s="1799"/>
      <c r="H79" s="1823"/>
      <c r="I79" s="1824" t="s">
        <v>2062</v>
      </c>
      <c r="J79" s="1730"/>
      <c r="K79" s="522"/>
    </row>
    <row r="81" spans="2:11" ht="16" x14ac:dyDescent="0.2">
      <c r="C81" s="1760" t="s">
        <v>194</v>
      </c>
      <c r="D81" s="1760"/>
      <c r="E81" s="1760"/>
      <c r="F81" s="1760"/>
      <c r="G81" s="1760"/>
      <c r="H81" s="1760"/>
      <c r="I81" s="1760"/>
      <c r="J81" s="1760"/>
    </row>
    <row r="82" spans="2:11" ht="14" thickBot="1" x14ac:dyDescent="0.2"/>
    <row r="83" spans="2:11" ht="19" thickBot="1" x14ac:dyDescent="0.25">
      <c r="B83" s="1764" t="s">
        <v>1461</v>
      </c>
      <c r="C83" s="1825"/>
      <c r="D83" s="220" t="s">
        <v>1460</v>
      </c>
      <c r="E83" s="1699" t="s">
        <v>18</v>
      </c>
      <c r="F83" s="1826"/>
      <c r="G83" s="295" t="s">
        <v>203</v>
      </c>
      <c r="H83" s="534" t="s">
        <v>199</v>
      </c>
      <c r="I83" s="526" t="s">
        <v>915</v>
      </c>
      <c r="J83" s="535" t="s">
        <v>200</v>
      </c>
      <c r="K83" s="554" t="s">
        <v>1439</v>
      </c>
    </row>
    <row r="84" spans="2:11" x14ac:dyDescent="0.15">
      <c r="B84" s="300" t="s">
        <v>892</v>
      </c>
      <c r="C84" s="301" t="s">
        <v>197</v>
      </c>
      <c r="D84" s="302" t="s">
        <v>2322</v>
      </c>
      <c r="E84" s="303" t="s">
        <v>197</v>
      </c>
      <c r="F84" s="304" t="s">
        <v>2324</v>
      </c>
      <c r="G84" s="305" t="s">
        <v>1041</v>
      </c>
      <c r="H84" s="106" t="s">
        <v>1042</v>
      </c>
      <c r="I84" s="106" t="s">
        <v>1043</v>
      </c>
      <c r="J84" s="106" t="s">
        <v>193</v>
      </c>
      <c r="K84" s="306" t="s">
        <v>2063</v>
      </c>
    </row>
    <row r="85" spans="2:11" ht="16" x14ac:dyDescent="0.2">
      <c r="B85" s="307">
        <v>1</v>
      </c>
      <c r="C85" s="308">
        <f>G14</f>
        <v>0</v>
      </c>
      <c r="D85" s="33">
        <f>C10</f>
        <v>5</v>
      </c>
      <c r="E85" s="308">
        <f>G12</f>
        <v>0</v>
      </c>
      <c r="F85" s="33">
        <f>C18</f>
        <v>13</v>
      </c>
      <c r="G85" s="309"/>
      <c r="H85" s="99"/>
      <c r="I85" s="211"/>
      <c r="J85" s="99"/>
      <c r="K85" s="102"/>
    </row>
    <row r="86" spans="2:11" ht="16" x14ac:dyDescent="0.2">
      <c r="B86" s="307">
        <v>2</v>
      </c>
      <c r="C86" s="308">
        <f>G13</f>
        <v>0</v>
      </c>
      <c r="D86" s="33">
        <f>C6</f>
        <v>1</v>
      </c>
      <c r="E86" s="308">
        <f>G11</f>
        <v>0</v>
      </c>
      <c r="F86" s="33">
        <f>C17</f>
        <v>12</v>
      </c>
      <c r="G86" s="310"/>
      <c r="H86" s="99"/>
      <c r="I86" s="211"/>
      <c r="J86" s="99"/>
      <c r="K86" s="102"/>
    </row>
    <row r="87" spans="2:11" ht="16" x14ac:dyDescent="0.2">
      <c r="B87" s="307"/>
      <c r="C87" s="308"/>
      <c r="D87" s="33"/>
      <c r="E87" s="308"/>
      <c r="F87" s="33"/>
      <c r="G87" s="310"/>
      <c r="H87" s="99"/>
      <c r="I87" s="211"/>
      <c r="J87" s="99"/>
      <c r="K87" s="102"/>
    </row>
    <row r="88" spans="2:11" ht="16" x14ac:dyDescent="0.2">
      <c r="B88" s="307"/>
      <c r="C88" s="308"/>
      <c r="D88" s="33"/>
      <c r="E88" s="308"/>
      <c r="F88" s="33"/>
      <c r="G88" s="310"/>
      <c r="H88" s="99"/>
      <c r="I88" s="211"/>
      <c r="J88" s="99"/>
      <c r="K88" s="102"/>
    </row>
    <row r="89" spans="2:11" ht="16" x14ac:dyDescent="0.2">
      <c r="B89" s="307">
        <v>1</v>
      </c>
      <c r="C89" s="308">
        <f>G14</f>
        <v>0</v>
      </c>
      <c r="D89" s="33">
        <f>C9</f>
        <v>4</v>
      </c>
      <c r="E89" s="308">
        <f>G11</f>
        <v>0</v>
      </c>
      <c r="F89" s="33">
        <f>C17</f>
        <v>12</v>
      </c>
      <c r="G89" s="310"/>
      <c r="H89" s="99"/>
      <c r="I89" s="211"/>
      <c r="J89" s="99"/>
      <c r="K89" s="102"/>
    </row>
    <row r="90" spans="2:11" ht="17" thickBot="1" x14ac:dyDescent="0.25">
      <c r="B90" s="311">
        <v>2</v>
      </c>
      <c r="C90" s="312">
        <f>G13</f>
        <v>0</v>
      </c>
      <c r="D90" s="43">
        <f>C6</f>
        <v>1</v>
      </c>
      <c r="E90" s="312">
        <f>G12</f>
        <v>0</v>
      </c>
      <c r="F90" s="43">
        <f>C14</f>
        <v>9</v>
      </c>
      <c r="G90" s="313"/>
      <c r="H90" s="103"/>
      <c r="I90" s="314"/>
      <c r="J90" s="103"/>
      <c r="K90" s="104"/>
    </row>
    <row r="91" spans="2:11" ht="17" thickBot="1" x14ac:dyDescent="0.25">
      <c r="B91" s="1822" t="s">
        <v>1458</v>
      </c>
      <c r="C91" s="1799"/>
      <c r="D91" s="1799"/>
      <c r="E91" s="1799"/>
      <c r="F91" s="1799"/>
      <c r="G91" s="1799"/>
      <c r="H91" s="1823"/>
      <c r="I91" s="1824" t="s">
        <v>2062</v>
      </c>
      <c r="J91" s="1730"/>
      <c r="K91" s="522"/>
    </row>
    <row r="93" spans="2:11" ht="16" x14ac:dyDescent="0.2">
      <c r="C93" s="1760" t="s">
        <v>194</v>
      </c>
      <c r="D93" s="1760"/>
      <c r="E93" s="1760"/>
      <c r="F93" s="1760"/>
      <c r="G93" s="1760"/>
      <c r="H93" s="1760"/>
      <c r="I93" s="1760"/>
      <c r="J93" s="1760"/>
    </row>
    <row r="94" spans="2:11" ht="14" thickBot="1" x14ac:dyDescent="0.2"/>
    <row r="95" spans="2:11" ht="18.75" customHeight="1" thickBot="1" x14ac:dyDescent="0.25">
      <c r="B95" s="1764" t="s">
        <v>1461</v>
      </c>
      <c r="C95" s="1825"/>
      <c r="D95" s="220" t="s">
        <v>1460</v>
      </c>
      <c r="E95" s="1699" t="s">
        <v>18</v>
      </c>
      <c r="F95" s="1826"/>
      <c r="G95" s="295" t="s">
        <v>203</v>
      </c>
      <c r="H95" s="534" t="s">
        <v>199</v>
      </c>
      <c r="I95" s="526" t="s">
        <v>915</v>
      </c>
      <c r="J95" s="535" t="s">
        <v>200</v>
      </c>
      <c r="K95" s="554" t="s">
        <v>1440</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G13</f>
        <v>0</v>
      </c>
      <c r="D97" s="33">
        <f>C10</f>
        <v>5</v>
      </c>
      <c r="E97" s="308">
        <f>G14</f>
        <v>0</v>
      </c>
      <c r="F97" s="33">
        <f>C9</f>
        <v>4</v>
      </c>
      <c r="G97" s="309"/>
      <c r="H97" s="99"/>
      <c r="I97" s="211"/>
      <c r="J97" s="99"/>
      <c r="K97" s="102"/>
    </row>
    <row r="98" spans="2:11" ht="16" x14ac:dyDescent="0.2">
      <c r="B98" s="307">
        <v>2</v>
      </c>
      <c r="C98" s="308">
        <f>G12</f>
        <v>0</v>
      </c>
      <c r="D98" s="33">
        <f>C18</f>
        <v>13</v>
      </c>
      <c r="E98" s="308">
        <f>G11</f>
        <v>0</v>
      </c>
      <c r="F98" s="33">
        <f>C17</f>
        <v>12</v>
      </c>
      <c r="G98" s="310"/>
      <c r="H98" s="99"/>
      <c r="I98" s="211"/>
      <c r="J98" s="99"/>
      <c r="K98" s="102"/>
    </row>
    <row r="99" spans="2:11" ht="16" x14ac:dyDescent="0.2">
      <c r="B99" s="307"/>
      <c r="C99" s="308"/>
      <c r="D99" s="33"/>
      <c r="E99" s="308"/>
      <c r="F99" s="33"/>
      <c r="G99" s="310"/>
      <c r="H99" s="99"/>
      <c r="I99" s="211"/>
      <c r="J99" s="99"/>
      <c r="K99" s="102"/>
    </row>
    <row r="100" spans="2:11" ht="16" x14ac:dyDescent="0.2">
      <c r="B100" s="307"/>
      <c r="C100" s="308"/>
      <c r="D100" s="33"/>
      <c r="E100" s="308"/>
      <c r="F100" s="33"/>
      <c r="G100" s="310"/>
      <c r="H100" s="99"/>
      <c r="I100" s="211"/>
      <c r="J100" s="99"/>
      <c r="K100" s="102"/>
    </row>
    <row r="101" spans="2:11" ht="16" x14ac:dyDescent="0.2">
      <c r="B101" s="307">
        <v>1</v>
      </c>
      <c r="C101" s="308">
        <f>G13</f>
        <v>0</v>
      </c>
      <c r="D101" s="33">
        <f>C13</f>
        <v>8</v>
      </c>
      <c r="E101" s="308">
        <f>G14</f>
        <v>0</v>
      </c>
      <c r="F101" s="33">
        <f>C6</f>
        <v>1</v>
      </c>
      <c r="G101" s="310"/>
      <c r="H101" s="99"/>
      <c r="I101" s="211"/>
      <c r="J101" s="99"/>
      <c r="K101" s="102"/>
    </row>
    <row r="102" spans="2:11" ht="17" thickBot="1" x14ac:dyDescent="0.25">
      <c r="B102" s="311">
        <v>2</v>
      </c>
      <c r="C102" s="312">
        <f>G12</f>
        <v>0</v>
      </c>
      <c r="D102" s="43">
        <f>C18</f>
        <v>13</v>
      </c>
      <c r="E102" s="312">
        <f>G11</f>
        <v>0</v>
      </c>
      <c r="F102" s="43">
        <f>C14</f>
        <v>9</v>
      </c>
      <c r="G102" s="313"/>
      <c r="H102" s="103"/>
      <c r="I102" s="314"/>
      <c r="J102" s="103"/>
      <c r="K102" s="104"/>
    </row>
    <row r="103" spans="2:11" ht="17" thickBot="1" x14ac:dyDescent="0.25">
      <c r="B103" s="1822" t="s">
        <v>1458</v>
      </c>
      <c r="C103" s="1799"/>
      <c r="D103" s="1799"/>
      <c r="E103" s="1799"/>
      <c r="F103" s="1799"/>
      <c r="G103" s="1799"/>
      <c r="H103" s="1823"/>
      <c r="I103" s="1824" t="s">
        <v>2062</v>
      </c>
      <c r="J103" s="1730"/>
      <c r="K103" s="522"/>
    </row>
    <row r="107" spans="2:11" ht="16" x14ac:dyDescent="0.2">
      <c r="C107" s="1760" t="s">
        <v>194</v>
      </c>
      <c r="D107" s="1760"/>
      <c r="E107" s="1760"/>
      <c r="F107" s="1760"/>
      <c r="G107" s="1760"/>
      <c r="H107" s="1760"/>
      <c r="I107" s="1760"/>
      <c r="J107" s="1760"/>
    </row>
    <row r="108" spans="2:11" ht="14" thickBot="1" x14ac:dyDescent="0.2"/>
    <row r="109" spans="2:11" ht="19" thickBot="1" x14ac:dyDescent="0.25">
      <c r="B109" s="1764" t="s">
        <v>1461</v>
      </c>
      <c r="C109" s="1825"/>
      <c r="D109" s="220" t="s">
        <v>1460</v>
      </c>
      <c r="E109" s="1699" t="s">
        <v>18</v>
      </c>
      <c r="F109" s="1826"/>
      <c r="G109" s="295" t="s">
        <v>203</v>
      </c>
      <c r="H109" s="534" t="s">
        <v>199</v>
      </c>
      <c r="I109" s="526" t="s">
        <v>915</v>
      </c>
      <c r="J109" s="535" t="s">
        <v>200</v>
      </c>
      <c r="K109" s="554" t="s">
        <v>1441</v>
      </c>
    </row>
    <row r="110" spans="2:11" x14ac:dyDescent="0.15">
      <c r="B110" s="300" t="s">
        <v>892</v>
      </c>
      <c r="C110" s="301" t="s">
        <v>197</v>
      </c>
      <c r="D110" s="302" t="s">
        <v>2322</v>
      </c>
      <c r="E110" s="303" t="s">
        <v>197</v>
      </c>
      <c r="F110" s="304" t="s">
        <v>2324</v>
      </c>
      <c r="G110" s="305" t="s">
        <v>1041</v>
      </c>
      <c r="H110" s="106" t="s">
        <v>1042</v>
      </c>
      <c r="I110" s="106" t="s">
        <v>1043</v>
      </c>
      <c r="J110" s="106" t="s">
        <v>193</v>
      </c>
      <c r="K110" s="306" t="s">
        <v>2063</v>
      </c>
    </row>
    <row r="111" spans="2:11" ht="16" x14ac:dyDescent="0.2">
      <c r="B111" s="307">
        <v>1</v>
      </c>
      <c r="C111" s="308">
        <f>G13</f>
        <v>0</v>
      </c>
      <c r="D111" s="33">
        <f>C13</f>
        <v>8</v>
      </c>
      <c r="E111" s="308">
        <f>G12</f>
        <v>0</v>
      </c>
      <c r="F111" s="33">
        <f>C9</f>
        <v>4</v>
      </c>
      <c r="G111" s="309"/>
      <c r="H111" s="99"/>
      <c r="I111" s="211"/>
      <c r="J111" s="99"/>
      <c r="K111" s="102"/>
    </row>
    <row r="112" spans="2:11" ht="16" x14ac:dyDescent="0.2">
      <c r="B112" s="307">
        <v>2</v>
      </c>
      <c r="C112" s="308">
        <f>G11</f>
        <v>0</v>
      </c>
      <c r="D112" s="33">
        <f>C10</f>
        <v>5</v>
      </c>
      <c r="E112" s="308">
        <f>G14</f>
        <v>0</v>
      </c>
      <c r="F112" s="33">
        <f>C6</f>
        <v>1</v>
      </c>
      <c r="G112" s="310"/>
      <c r="H112" s="99"/>
      <c r="I112" s="211"/>
      <c r="J112" s="99"/>
      <c r="K112" s="102"/>
    </row>
    <row r="113" spans="2:11" ht="16" x14ac:dyDescent="0.2">
      <c r="B113" s="307"/>
      <c r="C113" s="308"/>
      <c r="D113" s="33"/>
      <c r="E113" s="308"/>
      <c r="F113" s="33"/>
      <c r="G113" s="310"/>
      <c r="H113" s="99"/>
      <c r="I113" s="211"/>
      <c r="J113" s="99"/>
      <c r="K113" s="102"/>
    </row>
    <row r="114" spans="2:11" ht="16" x14ac:dyDescent="0.2">
      <c r="B114" s="307"/>
      <c r="C114" s="308"/>
      <c r="D114" s="33"/>
      <c r="E114" s="308"/>
      <c r="F114" s="33"/>
      <c r="G114" s="310"/>
      <c r="H114" s="99"/>
      <c r="I114" s="211"/>
      <c r="J114" s="99"/>
      <c r="K114" s="102"/>
    </row>
    <row r="115" spans="2:11" ht="16" x14ac:dyDescent="0.2">
      <c r="B115" s="307">
        <v>1</v>
      </c>
      <c r="C115" s="308">
        <f>G12</f>
        <v>0</v>
      </c>
      <c r="D115" s="33">
        <f>C17</f>
        <v>12</v>
      </c>
      <c r="E115" s="308">
        <f>G14</f>
        <v>0</v>
      </c>
      <c r="F115" s="33">
        <f>C14</f>
        <v>9</v>
      </c>
      <c r="G115" s="310"/>
      <c r="H115" s="99"/>
      <c r="I115" s="211"/>
      <c r="J115" s="99"/>
      <c r="K115" s="102"/>
    </row>
    <row r="116" spans="2:11" ht="17" thickBot="1" x14ac:dyDescent="0.25">
      <c r="B116" s="311">
        <v>2</v>
      </c>
      <c r="C116" s="312">
        <f>G13</f>
        <v>0</v>
      </c>
      <c r="D116" s="43">
        <f>C13</f>
        <v>8</v>
      </c>
      <c r="E116" s="312">
        <f>G11</f>
        <v>0</v>
      </c>
      <c r="F116" s="43">
        <f>C10</f>
        <v>5</v>
      </c>
      <c r="G116" s="313"/>
      <c r="H116" s="103"/>
      <c r="I116" s="314"/>
      <c r="J116" s="103"/>
      <c r="K116" s="104"/>
    </row>
    <row r="117" spans="2:11" ht="17" thickBot="1" x14ac:dyDescent="0.25">
      <c r="B117" s="1822" t="s">
        <v>1458</v>
      </c>
      <c r="C117" s="1799"/>
      <c r="D117" s="1799"/>
      <c r="E117" s="1799"/>
      <c r="F117" s="1799"/>
      <c r="G117" s="1799"/>
      <c r="H117" s="1823"/>
      <c r="I117" s="1824" t="s">
        <v>2062</v>
      </c>
      <c r="J117" s="1730"/>
      <c r="K117" s="522"/>
    </row>
    <row r="119" spans="2:11" ht="16" x14ac:dyDescent="0.2">
      <c r="C119" s="1760" t="s">
        <v>194</v>
      </c>
      <c r="D119" s="1760"/>
      <c r="E119" s="1760"/>
      <c r="F119" s="1760"/>
      <c r="G119" s="1760"/>
      <c r="H119" s="1760"/>
      <c r="I119" s="1760"/>
      <c r="J119" s="1760"/>
    </row>
    <row r="120" spans="2:11" ht="14" thickBot="1" x14ac:dyDescent="0.2"/>
    <row r="121" spans="2:11" ht="19" thickBot="1" x14ac:dyDescent="0.25">
      <c r="B121" s="1764" t="s">
        <v>1461</v>
      </c>
      <c r="C121" s="1825"/>
      <c r="D121" s="220" t="s">
        <v>1460</v>
      </c>
      <c r="E121" s="1699" t="s">
        <v>18</v>
      </c>
      <c r="F121" s="1826"/>
      <c r="G121" s="295" t="s">
        <v>203</v>
      </c>
      <c r="H121" s="534" t="s">
        <v>199</v>
      </c>
      <c r="I121" s="526" t="s">
        <v>915</v>
      </c>
      <c r="J121" s="535" t="s">
        <v>200</v>
      </c>
      <c r="K121" s="554" t="s">
        <v>1973</v>
      </c>
    </row>
    <row r="122" spans="2:11" x14ac:dyDescent="0.15">
      <c r="B122" s="300" t="s">
        <v>892</v>
      </c>
      <c r="C122" s="301" t="s">
        <v>197</v>
      </c>
      <c r="D122" s="302" t="s">
        <v>2322</v>
      </c>
      <c r="E122" s="303" t="s">
        <v>197</v>
      </c>
      <c r="F122" s="304" t="s">
        <v>2324</v>
      </c>
      <c r="G122" s="305" t="s">
        <v>1041</v>
      </c>
      <c r="H122" s="106" t="s">
        <v>1042</v>
      </c>
      <c r="I122" s="106" t="s">
        <v>1043</v>
      </c>
      <c r="J122" s="106" t="s">
        <v>193</v>
      </c>
      <c r="K122" s="306" t="s">
        <v>2063</v>
      </c>
    </row>
    <row r="123" spans="2:11" ht="16" x14ac:dyDescent="0.2">
      <c r="B123" s="307">
        <v>1</v>
      </c>
      <c r="C123" s="308">
        <f>G12</f>
        <v>0</v>
      </c>
      <c r="D123" s="33">
        <f>C9</f>
        <v>4</v>
      </c>
      <c r="E123" s="308">
        <f>G14</f>
        <v>0</v>
      </c>
      <c r="F123" s="33">
        <f>C6</f>
        <v>1</v>
      </c>
      <c r="G123" s="309"/>
      <c r="H123" s="99"/>
      <c r="I123" s="211"/>
      <c r="J123" s="99"/>
      <c r="K123" s="102"/>
    </row>
    <row r="124" spans="2:11" ht="16" x14ac:dyDescent="0.2">
      <c r="B124" s="307"/>
      <c r="C124" s="308"/>
      <c r="D124" s="33"/>
      <c r="E124" s="308"/>
      <c r="F124" s="33"/>
      <c r="G124" s="310"/>
      <c r="H124" s="99"/>
      <c r="I124" s="211"/>
      <c r="J124" s="99"/>
      <c r="K124" s="102"/>
    </row>
    <row r="125" spans="2:11" ht="16" x14ac:dyDescent="0.2">
      <c r="B125" s="307"/>
      <c r="C125" s="308"/>
      <c r="D125" s="33"/>
      <c r="E125" s="308"/>
      <c r="F125" s="33"/>
      <c r="G125" s="310"/>
      <c r="H125" s="99"/>
      <c r="I125" s="211"/>
      <c r="J125" s="99"/>
      <c r="K125" s="102"/>
    </row>
    <row r="126" spans="2:11" ht="16" x14ac:dyDescent="0.2">
      <c r="B126" s="307"/>
      <c r="C126" s="308"/>
      <c r="D126" s="33"/>
      <c r="E126" s="308"/>
      <c r="F126" s="33"/>
      <c r="G126" s="310"/>
      <c r="H126" s="99"/>
      <c r="I126" s="211"/>
      <c r="J126" s="99"/>
      <c r="K126" s="102"/>
    </row>
    <row r="127" spans="2:11" ht="16" x14ac:dyDescent="0.2">
      <c r="B127" s="307"/>
      <c r="C127" s="308"/>
      <c r="D127" s="33"/>
      <c r="E127" s="308"/>
      <c r="F127" s="33"/>
      <c r="G127" s="310"/>
      <c r="H127" s="99"/>
      <c r="I127" s="211"/>
      <c r="J127" s="99"/>
      <c r="K127" s="102"/>
    </row>
    <row r="128" spans="2:11" ht="17" thickBot="1" x14ac:dyDescent="0.25">
      <c r="B128" s="311"/>
      <c r="C128" s="312"/>
      <c r="D128" s="43"/>
      <c r="E128" s="312"/>
      <c r="F128" s="43"/>
      <c r="G128" s="313"/>
      <c r="H128" s="103"/>
      <c r="I128" s="314"/>
      <c r="J128" s="103"/>
      <c r="K128" s="104"/>
    </row>
    <row r="129" spans="2:11" ht="17" thickBot="1" x14ac:dyDescent="0.25">
      <c r="B129" s="1822" t="s">
        <v>1458</v>
      </c>
      <c r="C129" s="1799"/>
      <c r="D129" s="1799"/>
      <c r="E129" s="1799"/>
      <c r="F129" s="1799"/>
      <c r="G129" s="1799"/>
      <c r="H129" s="1823"/>
      <c r="I129" s="1824" t="s">
        <v>2062</v>
      </c>
      <c r="J129" s="1730"/>
      <c r="K129" s="522"/>
    </row>
    <row r="131" spans="2:11" ht="16" x14ac:dyDescent="0.2">
      <c r="C131" s="1760" t="s">
        <v>194</v>
      </c>
      <c r="D131" s="1760"/>
      <c r="E131" s="1760"/>
      <c r="F131" s="1760"/>
      <c r="G131" s="1760"/>
      <c r="H131" s="1760"/>
      <c r="I131" s="1760"/>
      <c r="J131" s="1760"/>
    </row>
    <row r="132" spans="2:11" ht="14" thickBot="1" x14ac:dyDescent="0.2"/>
    <row r="133" spans="2:11" ht="19" thickBot="1" x14ac:dyDescent="0.25">
      <c r="B133" s="1764" t="s">
        <v>1461</v>
      </c>
      <c r="C133" s="1825"/>
      <c r="D133" s="220" t="s">
        <v>1460</v>
      </c>
      <c r="E133" s="1699" t="s">
        <v>18</v>
      </c>
      <c r="F133" s="1826"/>
      <c r="G133" s="295" t="s">
        <v>203</v>
      </c>
      <c r="H133" s="296" t="s">
        <v>199</v>
      </c>
      <c r="I133" s="297" t="s">
        <v>916</v>
      </c>
      <c r="J133" s="298" t="s">
        <v>200</v>
      </c>
      <c r="K133" s="299" t="s">
        <v>1436</v>
      </c>
    </row>
    <row r="134" spans="2:11" x14ac:dyDescent="0.15">
      <c r="B134" s="300" t="s">
        <v>892</v>
      </c>
      <c r="C134" s="301" t="s">
        <v>197</v>
      </c>
      <c r="D134" s="302" t="s">
        <v>2322</v>
      </c>
      <c r="E134" s="303" t="s">
        <v>197</v>
      </c>
      <c r="F134" s="304" t="s">
        <v>2324</v>
      </c>
      <c r="G134" s="305" t="s">
        <v>1041</v>
      </c>
      <c r="H134" s="106" t="s">
        <v>1042</v>
      </c>
      <c r="I134" s="106" t="s">
        <v>1043</v>
      </c>
      <c r="J134" s="106" t="s">
        <v>193</v>
      </c>
      <c r="K134" s="306" t="s">
        <v>2063</v>
      </c>
    </row>
    <row r="135" spans="2:11" ht="16" x14ac:dyDescent="0.2">
      <c r="B135" s="307">
        <v>1</v>
      </c>
      <c r="C135" s="308">
        <f>I14</f>
        <v>0</v>
      </c>
      <c r="D135" s="33">
        <f>C16</f>
        <v>11</v>
      </c>
      <c r="E135" s="308">
        <f>I11</f>
        <v>0</v>
      </c>
      <c r="F135" s="33">
        <f>C11</f>
        <v>6</v>
      </c>
      <c r="G135" s="309"/>
      <c r="H135" s="99"/>
      <c r="I135" s="211"/>
      <c r="J135" s="99"/>
      <c r="K135" s="102"/>
    </row>
    <row r="136" spans="2:11" ht="16" x14ac:dyDescent="0.2">
      <c r="B136" s="307">
        <v>2</v>
      </c>
      <c r="C136" s="308">
        <f>I13</f>
        <v>0</v>
      </c>
      <c r="D136" s="33">
        <f>C15</f>
        <v>10</v>
      </c>
      <c r="E136" s="308">
        <f>I12</f>
        <v>0</v>
      </c>
      <c r="F136" s="33">
        <f>C12</f>
        <v>7</v>
      </c>
      <c r="G136" s="310"/>
      <c r="H136" s="99"/>
      <c r="I136" s="211"/>
      <c r="J136" s="99"/>
      <c r="K136" s="102"/>
    </row>
    <row r="137" spans="2:11" ht="16" x14ac:dyDescent="0.2">
      <c r="B137" s="307"/>
      <c r="C137" s="308"/>
      <c r="D137" s="33"/>
      <c r="E137" s="308"/>
      <c r="F137" s="33"/>
      <c r="G137" s="310"/>
      <c r="H137" s="99"/>
      <c r="I137" s="211"/>
      <c r="J137" s="99"/>
      <c r="K137" s="102"/>
    </row>
    <row r="138" spans="2:11" ht="16" x14ac:dyDescent="0.2">
      <c r="B138" s="307"/>
      <c r="C138" s="308"/>
      <c r="D138" s="33"/>
      <c r="E138" s="308"/>
      <c r="F138" s="33"/>
      <c r="G138" s="310"/>
      <c r="H138" s="99"/>
      <c r="I138" s="211"/>
      <c r="J138" s="99"/>
      <c r="K138" s="102"/>
    </row>
    <row r="139" spans="2:11" ht="16" x14ac:dyDescent="0.2">
      <c r="B139" s="307">
        <v>1</v>
      </c>
      <c r="C139" s="308">
        <f>I14</f>
        <v>0</v>
      </c>
      <c r="D139" s="33">
        <f>C15</f>
        <v>10</v>
      </c>
      <c r="E139" s="308">
        <f>I11</f>
        <v>0</v>
      </c>
      <c r="F139" s="33">
        <f>C11</f>
        <v>6</v>
      </c>
      <c r="G139" s="310"/>
      <c r="H139" s="99"/>
      <c r="I139" s="211"/>
      <c r="J139" s="99"/>
      <c r="K139" s="102"/>
    </row>
    <row r="140" spans="2:11" ht="17" thickBot="1" x14ac:dyDescent="0.25">
      <c r="B140" s="311">
        <v>2</v>
      </c>
      <c r="C140" s="312">
        <f>I13</f>
        <v>0</v>
      </c>
      <c r="D140" s="43">
        <f>C8</f>
        <v>3</v>
      </c>
      <c r="E140" s="312">
        <f>I12</f>
        <v>0</v>
      </c>
      <c r="F140" s="43">
        <f>C19</f>
        <v>14</v>
      </c>
      <c r="G140" s="313"/>
      <c r="H140" s="103"/>
      <c r="I140" s="314"/>
      <c r="J140" s="103"/>
      <c r="K140" s="104"/>
    </row>
    <row r="141" spans="2:11" ht="17" thickBot="1" x14ac:dyDescent="0.25">
      <c r="B141" s="1822" t="s">
        <v>1458</v>
      </c>
      <c r="C141" s="1799"/>
      <c r="D141" s="1799"/>
      <c r="E141" s="1799"/>
      <c r="F141" s="1799"/>
      <c r="G141" s="1799"/>
      <c r="H141" s="1823"/>
      <c r="I141" s="1824" t="s">
        <v>2062</v>
      </c>
      <c r="J141" s="1730"/>
      <c r="K141" s="522"/>
    </row>
    <row r="143" spans="2:11" ht="16" x14ac:dyDescent="0.2">
      <c r="C143" s="1760" t="s">
        <v>194</v>
      </c>
      <c r="D143" s="1760"/>
      <c r="E143" s="1760"/>
      <c r="F143" s="1760"/>
      <c r="G143" s="1760"/>
      <c r="H143" s="1760"/>
      <c r="I143" s="1760"/>
      <c r="J143" s="1760"/>
    </row>
    <row r="144" spans="2:11" ht="14" thickBot="1" x14ac:dyDescent="0.2"/>
    <row r="145" spans="2:11" ht="19" thickBot="1" x14ac:dyDescent="0.25">
      <c r="B145" s="1764" t="s">
        <v>1461</v>
      </c>
      <c r="C145" s="1825"/>
      <c r="D145" s="220" t="s">
        <v>1460</v>
      </c>
      <c r="E145" s="1699" t="s">
        <v>18</v>
      </c>
      <c r="F145" s="1826"/>
      <c r="G145" s="295" t="s">
        <v>203</v>
      </c>
      <c r="H145" s="296" t="s">
        <v>199</v>
      </c>
      <c r="I145" s="297" t="s">
        <v>916</v>
      </c>
      <c r="J145" s="298" t="s">
        <v>200</v>
      </c>
      <c r="K145" s="299" t="s">
        <v>1438</v>
      </c>
    </row>
    <row r="146" spans="2:11" x14ac:dyDescent="0.15">
      <c r="B146" s="300" t="s">
        <v>892</v>
      </c>
      <c r="C146" s="301" t="s">
        <v>197</v>
      </c>
      <c r="D146" s="302" t="s">
        <v>2322</v>
      </c>
      <c r="E146" s="303" t="s">
        <v>197</v>
      </c>
      <c r="F146" s="304" t="s">
        <v>2324</v>
      </c>
      <c r="G146" s="305" t="s">
        <v>1041</v>
      </c>
      <c r="H146" s="106" t="s">
        <v>1042</v>
      </c>
      <c r="I146" s="106" t="s">
        <v>1043</v>
      </c>
      <c r="J146" s="106" t="s">
        <v>193</v>
      </c>
      <c r="K146" s="306" t="s">
        <v>2063</v>
      </c>
    </row>
    <row r="147" spans="2:11" ht="16" x14ac:dyDescent="0.2">
      <c r="B147" s="307">
        <v>1</v>
      </c>
      <c r="C147" s="308">
        <f>I14</f>
        <v>0</v>
      </c>
      <c r="D147" s="33">
        <f>C7</f>
        <v>2</v>
      </c>
      <c r="E147" s="308">
        <f>I12</f>
        <v>0</v>
      </c>
      <c r="F147" s="33">
        <f>C19</f>
        <v>14</v>
      </c>
      <c r="G147" s="309"/>
      <c r="H147" s="99"/>
      <c r="I147" s="211"/>
      <c r="J147" s="99"/>
      <c r="K147" s="102"/>
    </row>
    <row r="148" spans="2:11" ht="16" x14ac:dyDescent="0.2">
      <c r="B148" s="307">
        <v>2</v>
      </c>
      <c r="C148" s="308">
        <f>I11</f>
        <v>0</v>
      </c>
      <c r="D148" s="33">
        <f>C16</f>
        <v>11</v>
      </c>
      <c r="E148" s="308">
        <f>I13</f>
        <v>0</v>
      </c>
      <c r="F148" s="33">
        <f>C12</f>
        <v>7</v>
      </c>
      <c r="G148" s="310"/>
      <c r="H148" s="99"/>
      <c r="I148" s="211"/>
      <c r="J148" s="99"/>
      <c r="K148" s="102"/>
    </row>
    <row r="149" spans="2:11" ht="16" x14ac:dyDescent="0.2">
      <c r="B149" s="307"/>
      <c r="C149" s="308"/>
      <c r="D149" s="33"/>
      <c r="E149" s="308"/>
      <c r="F149" s="33"/>
      <c r="G149" s="310"/>
      <c r="H149" s="99"/>
      <c r="I149" s="211"/>
      <c r="J149" s="99"/>
      <c r="K149" s="102"/>
    </row>
    <row r="150" spans="2:11" ht="16" x14ac:dyDescent="0.2">
      <c r="B150" s="307"/>
      <c r="C150" s="308"/>
      <c r="D150" s="33"/>
      <c r="E150" s="308"/>
      <c r="F150" s="33"/>
      <c r="G150" s="310"/>
      <c r="H150" s="99"/>
      <c r="I150" s="211"/>
      <c r="J150" s="99"/>
      <c r="K150" s="102"/>
    </row>
    <row r="151" spans="2:11" ht="16" x14ac:dyDescent="0.2">
      <c r="B151" s="307">
        <v>1</v>
      </c>
      <c r="C151" s="308">
        <f>I12</f>
        <v>0</v>
      </c>
      <c r="D151" s="33">
        <f>C19</f>
        <v>14</v>
      </c>
      <c r="E151" s="308">
        <f>I13</f>
        <v>0</v>
      </c>
      <c r="F151" s="33">
        <f>C12</f>
        <v>7</v>
      </c>
      <c r="G151" s="310"/>
      <c r="H151" s="99"/>
      <c r="I151" s="211"/>
      <c r="J151" s="99"/>
      <c r="K151" s="102"/>
    </row>
    <row r="152" spans="2:11" ht="17" thickBot="1" x14ac:dyDescent="0.25">
      <c r="B152" s="311">
        <v>2</v>
      </c>
      <c r="C152" s="312">
        <f>I14</f>
        <v>0</v>
      </c>
      <c r="D152" s="43">
        <f>C15</f>
        <v>10</v>
      </c>
      <c r="E152" s="312">
        <f>I11</f>
        <v>0</v>
      </c>
      <c r="F152" s="43">
        <f>C8</f>
        <v>3</v>
      </c>
      <c r="G152" s="313"/>
      <c r="H152" s="103"/>
      <c r="I152" s="314"/>
      <c r="J152" s="103"/>
      <c r="K152" s="104"/>
    </row>
    <row r="153" spans="2:11" ht="17" thickBot="1" x14ac:dyDescent="0.25">
      <c r="B153" s="1822" t="s">
        <v>1458</v>
      </c>
      <c r="C153" s="1799"/>
      <c r="D153" s="1799"/>
      <c r="E153" s="1799"/>
      <c r="F153" s="1799"/>
      <c r="G153" s="1799"/>
      <c r="H153" s="1823"/>
      <c r="I153" s="1824" t="s">
        <v>2062</v>
      </c>
      <c r="J153" s="1730"/>
      <c r="K153" s="522"/>
    </row>
    <row r="157" spans="2:11" ht="16" x14ac:dyDescent="0.2">
      <c r="C157" s="1760" t="s">
        <v>194</v>
      </c>
      <c r="D157" s="1760"/>
      <c r="E157" s="1760"/>
      <c r="F157" s="1760"/>
      <c r="G157" s="1760"/>
      <c r="H157" s="1760"/>
      <c r="I157" s="1760"/>
      <c r="J157" s="1760"/>
    </row>
    <row r="158" spans="2:11" ht="14" thickBot="1" x14ac:dyDescent="0.2"/>
    <row r="159" spans="2:11" ht="19" thickBot="1" x14ac:dyDescent="0.25">
      <c r="B159" s="1764" t="s">
        <v>1461</v>
      </c>
      <c r="C159" s="1825"/>
      <c r="D159" s="220" t="s">
        <v>1460</v>
      </c>
      <c r="E159" s="1699" t="s">
        <v>18</v>
      </c>
      <c r="F159" s="1826"/>
      <c r="G159" s="295" t="s">
        <v>203</v>
      </c>
      <c r="H159" s="296" t="s">
        <v>199</v>
      </c>
      <c r="I159" s="297" t="s">
        <v>916</v>
      </c>
      <c r="J159" s="298" t="s">
        <v>200</v>
      </c>
      <c r="K159" s="299" t="s">
        <v>1439</v>
      </c>
    </row>
    <row r="160" spans="2:11" x14ac:dyDescent="0.15">
      <c r="B160" s="300" t="s">
        <v>892</v>
      </c>
      <c r="C160" s="301" t="s">
        <v>197</v>
      </c>
      <c r="D160" s="302" t="s">
        <v>2322</v>
      </c>
      <c r="E160" s="303" t="s">
        <v>197</v>
      </c>
      <c r="F160" s="304" t="s">
        <v>2324</v>
      </c>
      <c r="G160" s="305" t="s">
        <v>1041</v>
      </c>
      <c r="H160" s="106" t="s">
        <v>1042</v>
      </c>
      <c r="I160" s="106" t="s">
        <v>1043</v>
      </c>
      <c r="J160" s="106" t="s">
        <v>193</v>
      </c>
      <c r="K160" s="306" t="s">
        <v>2063</v>
      </c>
    </row>
    <row r="161" spans="2:11" ht="16" x14ac:dyDescent="0.2">
      <c r="B161" s="307">
        <v>1</v>
      </c>
      <c r="C161" s="308">
        <f>I13</f>
        <v>0</v>
      </c>
      <c r="D161" s="33">
        <f>C11</f>
        <v>6</v>
      </c>
      <c r="E161" s="308">
        <f>I12</f>
        <v>0</v>
      </c>
      <c r="F161" s="33">
        <f>C19</f>
        <v>14</v>
      </c>
      <c r="G161" s="309"/>
      <c r="H161" s="99"/>
      <c r="I161" s="211"/>
      <c r="J161" s="99"/>
      <c r="K161" s="102"/>
    </row>
    <row r="162" spans="2:11" ht="16" x14ac:dyDescent="0.2">
      <c r="B162" s="307">
        <v>2</v>
      </c>
      <c r="C162" s="308">
        <f>I14</f>
        <v>0</v>
      </c>
      <c r="D162" s="33">
        <f>C7</f>
        <v>2</v>
      </c>
      <c r="E162" s="308">
        <f>I11</f>
        <v>0</v>
      </c>
      <c r="F162" s="33">
        <f>C16</f>
        <v>11</v>
      </c>
      <c r="G162" s="310"/>
      <c r="H162" s="99"/>
      <c r="I162" s="211"/>
      <c r="J162" s="99"/>
      <c r="K162" s="102"/>
    </row>
    <row r="163" spans="2:11" ht="16" x14ac:dyDescent="0.2">
      <c r="B163" s="307"/>
      <c r="C163" s="308"/>
      <c r="D163" s="33"/>
      <c r="E163" s="308"/>
      <c r="F163" s="33"/>
      <c r="G163" s="310"/>
      <c r="H163" s="99"/>
      <c r="I163" s="211"/>
      <c r="J163" s="99"/>
      <c r="K163" s="102"/>
    </row>
    <row r="164" spans="2:11" ht="16" x14ac:dyDescent="0.2">
      <c r="B164" s="307"/>
      <c r="C164" s="308"/>
      <c r="D164" s="33"/>
      <c r="E164" s="308"/>
      <c r="F164" s="33"/>
      <c r="G164" s="310"/>
      <c r="H164" s="99"/>
      <c r="I164" s="211"/>
      <c r="J164" s="99"/>
      <c r="K164" s="102"/>
    </row>
    <row r="165" spans="2:11" ht="16" x14ac:dyDescent="0.2">
      <c r="B165" s="307">
        <v>1</v>
      </c>
      <c r="C165" s="308">
        <f>I13</f>
        <v>0</v>
      </c>
      <c r="D165" s="33">
        <f>C8</f>
        <v>3</v>
      </c>
      <c r="E165" s="308">
        <f>I11</f>
        <v>0</v>
      </c>
      <c r="F165" s="33">
        <f>C16</f>
        <v>11</v>
      </c>
      <c r="G165" s="310"/>
      <c r="H165" s="99"/>
      <c r="I165" s="211"/>
      <c r="J165" s="99"/>
      <c r="K165" s="102"/>
    </row>
    <row r="166" spans="2:11" ht="17" thickBot="1" x14ac:dyDescent="0.25">
      <c r="B166" s="311">
        <v>2</v>
      </c>
      <c r="C166" s="312">
        <f>I14</f>
        <v>0</v>
      </c>
      <c r="D166" s="43">
        <f>C7</f>
        <v>2</v>
      </c>
      <c r="E166" s="312">
        <f>I12</f>
        <v>0</v>
      </c>
      <c r="F166" s="43">
        <f>C15</f>
        <v>10</v>
      </c>
      <c r="G166" s="313"/>
      <c r="H166" s="103"/>
      <c r="I166" s="314"/>
      <c r="J166" s="103"/>
      <c r="K166" s="104"/>
    </row>
    <row r="167" spans="2:11" ht="17" thickBot="1" x14ac:dyDescent="0.25">
      <c r="B167" s="1822" t="s">
        <v>1458</v>
      </c>
      <c r="C167" s="1799"/>
      <c r="D167" s="1799"/>
      <c r="E167" s="1799"/>
      <c r="F167" s="1799"/>
      <c r="G167" s="1799"/>
      <c r="H167" s="1823"/>
      <c r="I167" s="1824" t="s">
        <v>2062</v>
      </c>
      <c r="J167" s="1730"/>
      <c r="K167" s="522"/>
    </row>
    <row r="169" spans="2:11" ht="16" x14ac:dyDescent="0.2">
      <c r="C169" s="1760" t="s">
        <v>194</v>
      </c>
      <c r="D169" s="1760"/>
      <c r="E169" s="1760"/>
      <c r="F169" s="1760"/>
      <c r="G169" s="1760"/>
      <c r="H169" s="1760"/>
      <c r="I169" s="1760"/>
      <c r="J169" s="1760"/>
    </row>
    <row r="170" spans="2:11" ht="14" thickBot="1" x14ac:dyDescent="0.2"/>
    <row r="171" spans="2:11" ht="19" thickBot="1" x14ac:dyDescent="0.25">
      <c r="B171" s="1764" t="s">
        <v>1461</v>
      </c>
      <c r="C171" s="1825"/>
      <c r="D171" s="220" t="s">
        <v>1460</v>
      </c>
      <c r="E171" s="1699" t="s">
        <v>18</v>
      </c>
      <c r="F171" s="1826"/>
      <c r="G171" s="295" t="s">
        <v>203</v>
      </c>
      <c r="H171" s="296" t="s">
        <v>199</v>
      </c>
      <c r="I171" s="297" t="s">
        <v>916</v>
      </c>
      <c r="J171" s="298" t="s">
        <v>200</v>
      </c>
      <c r="K171" s="299" t="s">
        <v>1440</v>
      </c>
    </row>
    <row r="172" spans="2:11" x14ac:dyDescent="0.15">
      <c r="B172" s="300" t="s">
        <v>892</v>
      </c>
      <c r="C172" s="301" t="s">
        <v>197</v>
      </c>
      <c r="D172" s="302" t="s">
        <v>2322</v>
      </c>
      <c r="E172" s="303" t="s">
        <v>197</v>
      </c>
      <c r="F172" s="304" t="s">
        <v>2324</v>
      </c>
      <c r="G172" s="305" t="s">
        <v>1041</v>
      </c>
      <c r="H172" s="106" t="s">
        <v>1042</v>
      </c>
      <c r="I172" s="106" t="s">
        <v>1043</v>
      </c>
      <c r="J172" s="106" t="s">
        <v>193</v>
      </c>
      <c r="K172" s="306" t="s">
        <v>2063</v>
      </c>
    </row>
    <row r="173" spans="2:11" ht="16" x14ac:dyDescent="0.2">
      <c r="B173" s="307">
        <v>1</v>
      </c>
      <c r="C173" s="308">
        <f>I14</f>
        <v>0</v>
      </c>
      <c r="D173" s="33">
        <f>C11</f>
        <v>6</v>
      </c>
      <c r="E173" s="308">
        <f>I13</f>
        <v>0</v>
      </c>
      <c r="F173" s="33">
        <f>C8</f>
        <v>3</v>
      </c>
      <c r="G173" s="309"/>
      <c r="H173" s="99"/>
      <c r="I173" s="211"/>
      <c r="J173" s="99"/>
      <c r="K173" s="102"/>
    </row>
    <row r="174" spans="2:11" ht="16" x14ac:dyDescent="0.2">
      <c r="B174" s="307">
        <v>2</v>
      </c>
      <c r="C174" s="308">
        <f>I12</f>
        <v>0</v>
      </c>
      <c r="D174" s="33">
        <f>C19</f>
        <v>14</v>
      </c>
      <c r="E174" s="308">
        <f>I11</f>
        <v>0</v>
      </c>
      <c r="F174" s="33">
        <f>C16</f>
        <v>11</v>
      </c>
      <c r="G174" s="310"/>
      <c r="H174" s="99"/>
      <c r="I174" s="211"/>
      <c r="J174" s="99"/>
      <c r="K174" s="102"/>
    </row>
    <row r="175" spans="2:11" ht="16" x14ac:dyDescent="0.2">
      <c r="B175" s="307"/>
      <c r="C175" s="308"/>
      <c r="D175" s="33"/>
      <c r="E175" s="308"/>
      <c r="F175" s="33"/>
      <c r="G175" s="310"/>
      <c r="H175" s="99"/>
      <c r="I175" s="211"/>
      <c r="J175" s="99"/>
      <c r="K175" s="102"/>
    </row>
    <row r="176" spans="2:11" ht="16" x14ac:dyDescent="0.2">
      <c r="B176" s="307"/>
      <c r="C176" s="308"/>
      <c r="D176" s="33"/>
      <c r="E176" s="308"/>
      <c r="F176" s="33"/>
      <c r="G176" s="310"/>
      <c r="H176" s="99"/>
      <c r="I176" s="211"/>
      <c r="J176" s="99"/>
      <c r="K176" s="102"/>
    </row>
    <row r="177" spans="2:11" ht="16" x14ac:dyDescent="0.2">
      <c r="B177" s="307">
        <v>1</v>
      </c>
      <c r="C177" s="308">
        <f>I14</f>
        <v>0</v>
      </c>
      <c r="D177" s="33">
        <f>C12</f>
        <v>7</v>
      </c>
      <c r="E177" s="308">
        <f>I13</f>
        <v>0</v>
      </c>
      <c r="F177" s="33">
        <f>C7</f>
        <v>2</v>
      </c>
      <c r="G177" s="310"/>
      <c r="H177" s="99"/>
      <c r="I177" s="211"/>
      <c r="J177" s="99"/>
      <c r="K177" s="102"/>
    </row>
    <row r="178" spans="2:11" ht="17" thickBot="1" x14ac:dyDescent="0.25">
      <c r="B178" s="311">
        <v>2</v>
      </c>
      <c r="C178" s="312">
        <f>I12</f>
        <v>0</v>
      </c>
      <c r="D178" s="43">
        <f>C19</f>
        <v>14</v>
      </c>
      <c r="E178" s="312">
        <f>I11</f>
        <v>0</v>
      </c>
      <c r="F178" s="43">
        <f>C15</f>
        <v>10</v>
      </c>
      <c r="G178" s="313"/>
      <c r="H178" s="103"/>
      <c r="I178" s="314"/>
      <c r="J178" s="103"/>
      <c r="K178" s="104"/>
    </row>
    <row r="179" spans="2:11" ht="17" thickBot="1" x14ac:dyDescent="0.25">
      <c r="B179" s="1822" t="s">
        <v>1458</v>
      </c>
      <c r="C179" s="1799"/>
      <c r="D179" s="1799"/>
      <c r="E179" s="1799"/>
      <c r="F179" s="1799"/>
      <c r="G179" s="1799"/>
      <c r="H179" s="1823"/>
      <c r="I179" s="1824" t="s">
        <v>2062</v>
      </c>
      <c r="J179" s="1730"/>
      <c r="K179" s="522"/>
    </row>
    <row r="181" spans="2:11" ht="16" x14ac:dyDescent="0.2">
      <c r="C181" s="1760" t="s">
        <v>194</v>
      </c>
      <c r="D181" s="1760"/>
      <c r="E181" s="1760"/>
      <c r="F181" s="1760"/>
      <c r="G181" s="1760"/>
      <c r="H181" s="1760"/>
      <c r="I181" s="1760"/>
      <c r="J181" s="1760"/>
    </row>
    <row r="182" spans="2:11" ht="14" thickBot="1" x14ac:dyDescent="0.2"/>
    <row r="183" spans="2:11" ht="19" thickBot="1" x14ac:dyDescent="0.25">
      <c r="B183" s="1764" t="s">
        <v>1461</v>
      </c>
      <c r="C183" s="1825"/>
      <c r="D183" s="220" t="s">
        <v>1460</v>
      </c>
      <c r="E183" s="1699" t="s">
        <v>18</v>
      </c>
      <c r="F183" s="1826"/>
      <c r="G183" s="295" t="s">
        <v>203</v>
      </c>
      <c r="H183" s="296" t="s">
        <v>199</v>
      </c>
      <c r="I183" s="297" t="s">
        <v>916</v>
      </c>
      <c r="J183" s="298" t="s">
        <v>200</v>
      </c>
      <c r="K183" s="299" t="s">
        <v>1441</v>
      </c>
    </row>
    <row r="184" spans="2:11" x14ac:dyDescent="0.15">
      <c r="B184" s="300" t="s">
        <v>892</v>
      </c>
      <c r="C184" s="301" t="s">
        <v>197</v>
      </c>
      <c r="D184" s="302" t="s">
        <v>2322</v>
      </c>
      <c r="E184" s="303" t="s">
        <v>197</v>
      </c>
      <c r="F184" s="304" t="s">
        <v>2324</v>
      </c>
      <c r="G184" s="305" t="s">
        <v>1041</v>
      </c>
      <c r="H184" s="106" t="s">
        <v>1042</v>
      </c>
      <c r="I184" s="106" t="s">
        <v>1043</v>
      </c>
      <c r="J184" s="106" t="s">
        <v>193</v>
      </c>
      <c r="K184" s="306" t="s">
        <v>2063</v>
      </c>
    </row>
    <row r="185" spans="2:11" ht="16" x14ac:dyDescent="0.2">
      <c r="B185" s="307">
        <v>1</v>
      </c>
      <c r="C185" s="308">
        <f>I14</f>
        <v>0</v>
      </c>
      <c r="D185" s="33">
        <f>C12</f>
        <v>7</v>
      </c>
      <c r="E185" s="308">
        <f>I12</f>
        <v>0</v>
      </c>
      <c r="F185" s="33">
        <f>C8</f>
        <v>3</v>
      </c>
      <c r="G185" s="309"/>
      <c r="H185" s="99"/>
      <c r="I185" s="211"/>
      <c r="J185" s="99"/>
      <c r="K185" s="102"/>
    </row>
    <row r="186" spans="2:11" ht="16" x14ac:dyDescent="0.2">
      <c r="B186" s="307">
        <v>2</v>
      </c>
      <c r="C186" s="308">
        <f>I11</f>
        <v>0</v>
      </c>
      <c r="D186" s="33">
        <f>C11</f>
        <v>6</v>
      </c>
      <c r="E186" s="308">
        <f>I13</f>
        <v>0</v>
      </c>
      <c r="F186" s="33">
        <f>C7</f>
        <v>2</v>
      </c>
      <c r="G186" s="310"/>
      <c r="H186" s="99"/>
      <c r="I186" s="211"/>
      <c r="J186" s="99"/>
      <c r="K186" s="102"/>
    </row>
    <row r="187" spans="2:11" ht="16" x14ac:dyDescent="0.2">
      <c r="B187" s="307"/>
      <c r="C187" s="308"/>
      <c r="D187" s="33"/>
      <c r="E187" s="308"/>
      <c r="F187" s="33"/>
      <c r="G187" s="310"/>
      <c r="H187" s="99"/>
      <c r="I187" s="211"/>
      <c r="J187" s="99"/>
      <c r="K187" s="102"/>
    </row>
    <row r="188" spans="2:11" ht="16" x14ac:dyDescent="0.2">
      <c r="B188" s="307"/>
      <c r="C188" s="308"/>
      <c r="D188" s="33"/>
      <c r="E188" s="308"/>
      <c r="F188" s="33"/>
      <c r="G188" s="310"/>
      <c r="H188" s="99"/>
      <c r="I188" s="211"/>
      <c r="J188" s="99"/>
      <c r="K188" s="102"/>
    </row>
    <row r="189" spans="2:11" ht="16" x14ac:dyDescent="0.2">
      <c r="B189" s="307">
        <v>1</v>
      </c>
      <c r="C189" s="308">
        <f>I12</f>
        <v>0</v>
      </c>
      <c r="D189" s="33">
        <f>C16</f>
        <v>11</v>
      </c>
      <c r="E189" s="308">
        <f>I13</f>
        <v>0</v>
      </c>
      <c r="F189" s="33">
        <f>C15</f>
        <v>10</v>
      </c>
      <c r="G189" s="310"/>
      <c r="H189" s="99"/>
      <c r="I189" s="211"/>
      <c r="J189" s="99"/>
      <c r="K189" s="102"/>
    </row>
    <row r="190" spans="2:11" ht="17" thickBot="1" x14ac:dyDescent="0.25">
      <c r="B190" s="311">
        <v>2</v>
      </c>
      <c r="C190" s="312">
        <f>I14</f>
        <v>0</v>
      </c>
      <c r="D190" s="43">
        <f>C12</f>
        <v>7</v>
      </c>
      <c r="E190" s="312">
        <f>I11</f>
        <v>0</v>
      </c>
      <c r="F190" s="43">
        <f>C11</f>
        <v>6</v>
      </c>
      <c r="G190" s="313"/>
      <c r="H190" s="103"/>
      <c r="I190" s="314"/>
      <c r="J190" s="103"/>
      <c r="K190" s="104"/>
    </row>
    <row r="191" spans="2:11" ht="17" thickBot="1" x14ac:dyDescent="0.25">
      <c r="B191" s="1822" t="s">
        <v>1458</v>
      </c>
      <c r="C191" s="1799"/>
      <c r="D191" s="1799"/>
      <c r="E191" s="1799"/>
      <c r="F191" s="1799"/>
      <c r="G191" s="1799"/>
      <c r="H191" s="1823"/>
      <c r="I191" s="1824" t="s">
        <v>2062</v>
      </c>
      <c r="J191" s="1730"/>
      <c r="K191" s="522"/>
    </row>
    <row r="193" spans="2:11" ht="16" x14ac:dyDescent="0.2">
      <c r="C193" s="1760" t="s">
        <v>194</v>
      </c>
      <c r="D193" s="1760"/>
      <c r="E193" s="1760"/>
      <c r="F193" s="1760"/>
      <c r="G193" s="1760"/>
      <c r="H193" s="1760"/>
      <c r="I193" s="1760"/>
      <c r="J193" s="1760"/>
    </row>
    <row r="194" spans="2:11" ht="14" thickBot="1" x14ac:dyDescent="0.2"/>
    <row r="195" spans="2:11" ht="19" thickBot="1" x14ac:dyDescent="0.25">
      <c r="B195" s="1764" t="s">
        <v>1461</v>
      </c>
      <c r="C195" s="1825"/>
      <c r="D195" s="220" t="s">
        <v>1460</v>
      </c>
      <c r="E195" s="1699" t="s">
        <v>18</v>
      </c>
      <c r="F195" s="1826"/>
      <c r="G195" s="295" t="s">
        <v>203</v>
      </c>
      <c r="H195" s="296" t="s">
        <v>199</v>
      </c>
      <c r="I195" s="297" t="s">
        <v>916</v>
      </c>
      <c r="J195" s="298" t="s">
        <v>200</v>
      </c>
      <c r="K195" s="299" t="s">
        <v>1974</v>
      </c>
    </row>
    <row r="196" spans="2:11" x14ac:dyDescent="0.15">
      <c r="B196" s="300" t="s">
        <v>892</v>
      </c>
      <c r="C196" s="301" t="s">
        <v>197</v>
      </c>
      <c r="D196" s="302" t="s">
        <v>2322</v>
      </c>
      <c r="E196" s="303" t="s">
        <v>197</v>
      </c>
      <c r="F196" s="304" t="s">
        <v>2324</v>
      </c>
      <c r="G196" s="305" t="s">
        <v>1041</v>
      </c>
      <c r="H196" s="106" t="s">
        <v>1042</v>
      </c>
      <c r="I196" s="106" t="s">
        <v>1043</v>
      </c>
      <c r="J196" s="106" t="s">
        <v>193</v>
      </c>
      <c r="K196" s="306" t="s">
        <v>2063</v>
      </c>
    </row>
    <row r="197" spans="2:11" ht="16" x14ac:dyDescent="0.2">
      <c r="B197" s="307">
        <v>1</v>
      </c>
      <c r="C197" s="308">
        <f>I12</f>
        <v>0</v>
      </c>
      <c r="D197" s="33">
        <f>C8</f>
        <v>3</v>
      </c>
      <c r="E197" s="308">
        <f>I13</f>
        <v>0</v>
      </c>
      <c r="F197" s="33">
        <f>C7</f>
        <v>2</v>
      </c>
      <c r="G197" s="309"/>
      <c r="H197" s="99"/>
      <c r="I197" s="211"/>
      <c r="J197" s="99"/>
      <c r="K197" s="102"/>
    </row>
    <row r="198" spans="2:11" ht="16" x14ac:dyDescent="0.2">
      <c r="B198" s="307">
        <v>2</v>
      </c>
      <c r="C198" s="308"/>
      <c r="D198" s="33"/>
      <c r="E198" s="308"/>
      <c r="F198" s="33"/>
      <c r="G198" s="310"/>
      <c r="H198" s="99"/>
      <c r="I198" s="211"/>
      <c r="J198" s="99"/>
      <c r="K198" s="102"/>
    </row>
    <row r="199" spans="2:11" ht="16" x14ac:dyDescent="0.2">
      <c r="B199" s="307"/>
      <c r="C199" s="308"/>
      <c r="D199" s="33"/>
      <c r="E199" s="308"/>
      <c r="F199" s="33"/>
      <c r="G199" s="310"/>
      <c r="H199" s="99"/>
      <c r="I199" s="211"/>
      <c r="J199" s="99"/>
      <c r="K199" s="102"/>
    </row>
    <row r="200" spans="2:11" ht="16" x14ac:dyDescent="0.2">
      <c r="B200" s="307"/>
      <c r="C200" s="308"/>
      <c r="D200" s="33"/>
      <c r="E200" s="308"/>
      <c r="F200" s="33"/>
      <c r="G200" s="310"/>
      <c r="H200" s="99"/>
      <c r="I200" s="211"/>
      <c r="J200" s="99"/>
      <c r="K200" s="102"/>
    </row>
    <row r="201" spans="2:11" ht="16" x14ac:dyDescent="0.2">
      <c r="B201" s="307"/>
      <c r="C201" s="308"/>
      <c r="D201" s="33"/>
      <c r="E201" s="308"/>
      <c r="F201" s="33"/>
      <c r="G201" s="310"/>
      <c r="H201" s="99"/>
      <c r="I201" s="211"/>
      <c r="J201" s="99"/>
      <c r="K201" s="102"/>
    </row>
    <row r="202" spans="2:11" ht="17" thickBot="1" x14ac:dyDescent="0.25">
      <c r="B202" s="311"/>
      <c r="C202" s="312"/>
      <c r="D202" s="43"/>
      <c r="E202" s="312"/>
      <c r="F202" s="43"/>
      <c r="G202" s="313"/>
      <c r="H202" s="103"/>
      <c r="I202" s="314"/>
      <c r="J202" s="103"/>
      <c r="K202" s="104"/>
    </row>
    <row r="203" spans="2:11" ht="17" thickBot="1" x14ac:dyDescent="0.25">
      <c r="B203" s="1822" t="s">
        <v>1458</v>
      </c>
      <c r="C203" s="1799"/>
      <c r="D203" s="1799"/>
      <c r="E203" s="1799"/>
      <c r="F203" s="1799"/>
      <c r="G203" s="1799"/>
      <c r="H203" s="1823"/>
      <c r="I203" s="1824" t="s">
        <v>2062</v>
      </c>
      <c r="J203" s="1730"/>
      <c r="K203" s="522"/>
    </row>
  </sheetData>
  <sheetProtection password="CF27" sheet="1" objects="1" scenarios="1"/>
  <mergeCells count="77">
    <mergeCell ref="C2:I2"/>
    <mergeCell ref="B4:D4"/>
    <mergeCell ref="B5:D5"/>
    <mergeCell ref="C6:D6"/>
    <mergeCell ref="C11:D11"/>
    <mergeCell ref="C13:D13"/>
    <mergeCell ref="C14:D14"/>
    <mergeCell ref="C7:D7"/>
    <mergeCell ref="C8:D8"/>
    <mergeCell ref="C9:D9"/>
    <mergeCell ref="C10:D10"/>
    <mergeCell ref="C12:D12"/>
    <mergeCell ref="C15:D15"/>
    <mergeCell ref="C16:D16"/>
    <mergeCell ref="C17:D17"/>
    <mergeCell ref="C18:D18"/>
    <mergeCell ref="C19:D19"/>
    <mergeCell ref="C57:J57"/>
    <mergeCell ref="B59:C59"/>
    <mergeCell ref="E59:F59"/>
    <mergeCell ref="B67:H67"/>
    <mergeCell ref="I67:J67"/>
    <mergeCell ref="C69:J69"/>
    <mergeCell ref="B71:C71"/>
    <mergeCell ref="E71:F71"/>
    <mergeCell ref="B79:H79"/>
    <mergeCell ref="I79:J79"/>
    <mergeCell ref="C81:J81"/>
    <mergeCell ref="B83:C83"/>
    <mergeCell ref="E83:F83"/>
    <mergeCell ref="B91:H91"/>
    <mergeCell ref="I91:J91"/>
    <mergeCell ref="C93:J93"/>
    <mergeCell ref="B95:C95"/>
    <mergeCell ref="E95:F95"/>
    <mergeCell ref="B103:H103"/>
    <mergeCell ref="I103:J103"/>
    <mergeCell ref="B153:H153"/>
    <mergeCell ref="I153:J153"/>
    <mergeCell ref="E159:F159"/>
    <mergeCell ref="I129:J129"/>
    <mergeCell ref="C131:J131"/>
    <mergeCell ref="C107:J107"/>
    <mergeCell ref="B109:C109"/>
    <mergeCell ref="E109:F109"/>
    <mergeCell ref="E145:F145"/>
    <mergeCell ref="B117:H117"/>
    <mergeCell ref="I117:J117"/>
    <mergeCell ref="C119:J119"/>
    <mergeCell ref="B121:C121"/>
    <mergeCell ref="E121:F121"/>
    <mergeCell ref="B129:H129"/>
    <mergeCell ref="B133:C133"/>
    <mergeCell ref="E133:F133"/>
    <mergeCell ref="B141:H141"/>
    <mergeCell ref="I141:J141"/>
    <mergeCell ref="B145:C145"/>
    <mergeCell ref="C143:J143"/>
    <mergeCell ref="B203:H203"/>
    <mergeCell ref="I203:J203"/>
    <mergeCell ref="C181:J181"/>
    <mergeCell ref="B183:C183"/>
    <mergeCell ref="E183:F183"/>
    <mergeCell ref="B191:H191"/>
    <mergeCell ref="I191:J191"/>
    <mergeCell ref="E195:F195"/>
    <mergeCell ref="B195:C195"/>
    <mergeCell ref="C193:J193"/>
    <mergeCell ref="B179:H179"/>
    <mergeCell ref="I179:J179"/>
    <mergeCell ref="C157:J157"/>
    <mergeCell ref="B159:C159"/>
    <mergeCell ref="I167:J167"/>
    <mergeCell ref="C169:J169"/>
    <mergeCell ref="B171:C171"/>
    <mergeCell ref="E171:F171"/>
    <mergeCell ref="B167:H167"/>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Foglio205"/>
  <dimension ref="A1:AF110"/>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2.33203125" style="15" customWidth="1"/>
    <col min="13" max="14" width="3.6640625" style="15" customWidth="1"/>
    <col min="15" max="15" width="10.6640625" style="15" customWidth="1"/>
    <col min="16" max="17" width="3.6640625" style="15" customWidth="1"/>
    <col min="18" max="18" width="3.33203125" style="15" customWidth="1"/>
    <col min="19" max="19" width="3.1640625" style="15" customWidth="1"/>
    <col min="20" max="21" width="3.33203125" style="15" customWidth="1"/>
    <col min="22" max="23" width="3.6640625" style="15" customWidth="1"/>
    <col min="24" max="24" width="10.6640625" style="15" customWidth="1"/>
    <col min="25" max="25" width="3.6640625" style="15" customWidth="1"/>
    <col min="26" max="26" width="10.6640625" style="15" customWidth="1"/>
    <col min="27" max="16384" width="8.83203125" style="15"/>
  </cols>
  <sheetData>
    <row r="1" spans="1:26" x14ac:dyDescent="0.15">
      <c r="A1" s="1637" t="s">
        <v>1942</v>
      </c>
      <c r="B1" s="1637"/>
      <c r="C1" s="1637"/>
      <c r="D1" s="1637"/>
      <c r="E1" s="1637"/>
      <c r="F1" s="1637"/>
      <c r="G1" s="1637"/>
      <c r="H1" s="1637"/>
      <c r="I1" s="1637"/>
      <c r="J1" s="1637"/>
      <c r="K1" s="1637"/>
      <c r="M1" s="1637" t="s">
        <v>1942</v>
      </c>
      <c r="N1" s="1637"/>
      <c r="O1" s="1637"/>
      <c r="P1" s="1637"/>
      <c r="Q1" s="1637"/>
      <c r="R1" s="1637"/>
      <c r="S1" s="1637"/>
      <c r="T1" s="1637"/>
      <c r="U1" s="1637"/>
      <c r="V1" s="1637"/>
      <c r="W1" s="1637"/>
      <c r="X1" s="1637"/>
      <c r="Y1" s="1637"/>
      <c r="Z1" s="1637"/>
    </row>
    <row r="2" spans="1:26" x14ac:dyDescent="0.15">
      <c r="E2" s="17"/>
      <c r="Q2" s="17"/>
    </row>
    <row r="4" spans="1:26" x14ac:dyDescent="0.15">
      <c r="C4" s="1872" t="s">
        <v>889</v>
      </c>
      <c r="D4" s="1872"/>
      <c r="M4"/>
      <c r="N4"/>
      <c r="O4"/>
      <c r="P4"/>
      <c r="Q4"/>
      <c r="R4"/>
      <c r="S4"/>
      <c r="T4"/>
    </row>
    <row r="5" spans="1:26" x14ac:dyDescent="0.15">
      <c r="C5" s="18" t="s">
        <v>684</v>
      </c>
      <c r="D5" s="18" t="s">
        <v>367</v>
      </c>
      <c r="E5" s="154" t="s">
        <v>1181</v>
      </c>
      <c r="F5" s="1812" t="s">
        <v>1180</v>
      </c>
      <c r="G5" s="1813"/>
      <c r="H5" s="1814"/>
      <c r="I5" s="18" t="s">
        <v>684</v>
      </c>
      <c r="J5" s="2288" t="s">
        <v>1932</v>
      </c>
      <c r="K5" s="2288"/>
      <c r="M5"/>
      <c r="N5"/>
      <c r="O5" s="18" t="s">
        <v>684</v>
      </c>
      <c r="P5" s="2288" t="s">
        <v>1669</v>
      </c>
      <c r="Q5" s="2288"/>
      <c r="R5" s="2288"/>
      <c r="S5" s="2288"/>
    </row>
    <row r="6" spans="1:26" x14ac:dyDescent="0.15">
      <c r="B6" s="16">
        <v>1</v>
      </c>
      <c r="C6" s="1041">
        <f>'6S - 4B - 2 RR'!C6</f>
        <v>1</v>
      </c>
      <c r="D6" s="1042">
        <f>'6S - 4B - 2 RR'!D6</f>
        <v>0</v>
      </c>
      <c r="E6" s="20">
        <f t="shared" ref="E6:E11" si="0">COUNTIF(C$19:C$38,$C6)+COUNTIF(I$19:I$38,$C6)+COUNTIF(O$19:O$38,$C6)+COUNTIF(X$19:X$38,$C6)</f>
        <v>5</v>
      </c>
      <c r="F6" s="1821">
        <f t="shared" ref="F6:F11" si="1">COUNTIF(E$19:E$38,$C6)+COUNTIF(K$19:K$38,$C6)+COUNTIF(Q$19:Q$38,$C6)+COUNTIF(Z$19:Z$38,$C6)</f>
        <v>5</v>
      </c>
      <c r="G6" s="1821"/>
      <c r="H6" s="1936"/>
      <c r="I6" s="386">
        <f>$C$6</f>
        <v>1</v>
      </c>
      <c r="J6" s="25" t="s">
        <v>1678</v>
      </c>
      <c r="K6" s="159">
        <f>'6S - 4B - 2 RR'!K6</f>
        <v>0</v>
      </c>
      <c r="M6"/>
      <c r="N6">
        <v>1</v>
      </c>
      <c r="O6" s="386">
        <f>'6S - 4B - 2 RR'!C6</f>
        <v>1</v>
      </c>
      <c r="P6" s="25" t="s">
        <v>1678</v>
      </c>
      <c r="Q6" s="2289">
        <f>'6S - 4B - 2 RR'!K65</f>
        <v>0</v>
      </c>
      <c r="R6" s="2289"/>
      <c r="S6" s="2289"/>
    </row>
    <row r="7" spans="1:26" x14ac:dyDescent="0.15">
      <c r="B7" s="16">
        <v>2</v>
      </c>
      <c r="C7" s="1041">
        <f>'6S - 4B - 2 RR'!C7</f>
        <v>2</v>
      </c>
      <c r="D7" s="1042">
        <f>'6S - 4B - 2 RR'!D7</f>
        <v>0</v>
      </c>
      <c r="E7" s="20">
        <f t="shared" si="0"/>
        <v>5</v>
      </c>
      <c r="F7" s="1697">
        <f t="shared" si="1"/>
        <v>5</v>
      </c>
      <c r="G7" s="1697"/>
      <c r="H7" s="1805"/>
      <c r="I7" s="386">
        <f>$C$7</f>
        <v>2</v>
      </c>
      <c r="J7" s="25"/>
      <c r="K7" s="159"/>
      <c r="M7"/>
      <c r="N7">
        <v>2</v>
      </c>
      <c r="O7" s="386">
        <f>'6S - 4B - 2 RR'!C7</f>
        <v>2</v>
      </c>
      <c r="P7" s="25"/>
      <c r="Q7" s="2289"/>
      <c r="R7" s="2289"/>
      <c r="S7" s="2289"/>
    </row>
    <row r="8" spans="1:26" x14ac:dyDescent="0.15">
      <c r="B8" s="16">
        <v>3</v>
      </c>
      <c r="C8" s="1041">
        <f>'6S - 4B - 2 RR'!C8</f>
        <v>3</v>
      </c>
      <c r="D8" s="1042">
        <f>'6S - 4B - 2 RR'!D8</f>
        <v>0</v>
      </c>
      <c r="E8" s="20">
        <f t="shared" si="0"/>
        <v>5</v>
      </c>
      <c r="F8" s="1697">
        <f t="shared" si="1"/>
        <v>5</v>
      </c>
      <c r="G8" s="1697"/>
      <c r="H8" s="1805"/>
      <c r="I8" s="386">
        <f>$C$8</f>
        <v>3</v>
      </c>
      <c r="J8" s="25" t="s">
        <v>1678</v>
      </c>
      <c r="K8" s="159">
        <f>'6S - 4B - 2 RR'!K8</f>
        <v>0</v>
      </c>
      <c r="M8"/>
      <c r="N8">
        <v>3</v>
      </c>
      <c r="O8" s="386">
        <f>'6S - 4B - 2 RR'!C8</f>
        <v>3</v>
      </c>
      <c r="P8" s="25" t="s">
        <v>1678</v>
      </c>
      <c r="Q8" s="2289">
        <f>'6S - 4B - 2 RR'!K67</f>
        <v>0</v>
      </c>
      <c r="R8" s="2289"/>
      <c r="S8" s="2289"/>
    </row>
    <row r="9" spans="1:26" x14ac:dyDescent="0.15">
      <c r="B9" s="16">
        <v>4</v>
      </c>
      <c r="C9" s="1041">
        <f>'6S - 4B - 2 RR'!C9</f>
        <v>4</v>
      </c>
      <c r="D9" s="1042">
        <f>'6S - 4B - 2 RR'!D9</f>
        <v>0</v>
      </c>
      <c r="E9" s="20">
        <f t="shared" si="0"/>
        <v>5</v>
      </c>
      <c r="F9" s="1697">
        <f t="shared" si="1"/>
        <v>5</v>
      </c>
      <c r="G9" s="1697"/>
      <c r="H9" s="1805"/>
      <c r="I9" s="386">
        <f>$C$9</f>
        <v>4</v>
      </c>
      <c r="J9" s="25" t="s">
        <v>1678</v>
      </c>
      <c r="K9" s="159">
        <f>'6S - 4B - 2 RR'!K9</f>
        <v>0</v>
      </c>
      <c r="M9"/>
      <c r="N9">
        <v>4</v>
      </c>
      <c r="O9" s="386">
        <f>'6S - 4B - 2 RR'!C9</f>
        <v>4</v>
      </c>
      <c r="P9" s="25" t="s">
        <v>1678</v>
      </c>
      <c r="Q9" s="2289">
        <f>'6S - 4B - 2 RR'!K68</f>
        <v>0</v>
      </c>
      <c r="R9" s="2289"/>
      <c r="S9" s="2289"/>
    </row>
    <row r="10" spans="1:26" x14ac:dyDescent="0.15">
      <c r="B10" s="16">
        <v>5</v>
      </c>
      <c r="C10" s="1041">
        <f>'6S - 4B - 2 RR'!C10</f>
        <v>5</v>
      </c>
      <c r="D10" s="1042">
        <f>'6S - 4B - 2 RR'!D10</f>
        <v>0</v>
      </c>
      <c r="E10" s="20">
        <f t="shared" si="0"/>
        <v>5</v>
      </c>
      <c r="F10" s="1697">
        <f t="shared" si="1"/>
        <v>5</v>
      </c>
      <c r="G10" s="1697"/>
      <c r="H10" s="1805"/>
      <c r="I10" s="386">
        <f>$C$10</f>
        <v>5</v>
      </c>
      <c r="J10" s="25" t="s">
        <v>1678</v>
      </c>
      <c r="K10" s="159">
        <f>'6S - 4B - 2 RR'!K10</f>
        <v>0</v>
      </c>
      <c r="M10"/>
      <c r="N10">
        <v>5</v>
      </c>
      <c r="O10" s="386">
        <f>'6S - 4B - 2 RR'!C10</f>
        <v>5</v>
      </c>
      <c r="P10" s="25" t="s">
        <v>1678</v>
      </c>
      <c r="Q10" s="2289">
        <f>'6S - 4B - 2 RR'!K69</f>
        <v>0</v>
      </c>
      <c r="R10" s="2289"/>
      <c r="S10" s="2289"/>
    </row>
    <row r="11" spans="1:26" x14ac:dyDescent="0.15">
      <c r="B11" s="16">
        <v>6</v>
      </c>
      <c r="C11" s="1041">
        <f>'6S - 4B - 2 RR'!C11</f>
        <v>6</v>
      </c>
      <c r="D11" s="1042">
        <f>'6S - 4B - 2 RR'!D11</f>
        <v>0</v>
      </c>
      <c r="E11" s="20">
        <f t="shared" si="0"/>
        <v>5</v>
      </c>
      <c r="F11" s="1697">
        <f t="shared" si="1"/>
        <v>5</v>
      </c>
      <c r="G11" s="1697"/>
      <c r="H11" s="1805"/>
      <c r="I11" s="1049">
        <f>$C$11</f>
        <v>6</v>
      </c>
      <c r="J11" s="25"/>
      <c r="K11" s="159"/>
      <c r="M11"/>
      <c r="N11">
        <v>6</v>
      </c>
      <c r="O11" s="386">
        <f>'6S - 4B - 2 RR'!C11</f>
        <v>6</v>
      </c>
      <c r="P11" s="25"/>
      <c r="Q11" s="2289"/>
      <c r="R11" s="2289"/>
      <c r="S11" s="2289"/>
    </row>
    <row r="12" spans="1:26" x14ac:dyDescent="0.15">
      <c r="A12" s="101" t="s">
        <v>363</v>
      </c>
      <c r="B12" s="383" t="s">
        <v>362</v>
      </c>
      <c r="C12" s="24" t="s">
        <v>1600</v>
      </c>
      <c r="D12" s="383" t="s">
        <v>892</v>
      </c>
      <c r="E12" s="24">
        <f>SUM(E6:E11)</f>
        <v>30</v>
      </c>
      <c r="F12" s="1806" t="s">
        <v>105</v>
      </c>
      <c r="G12" s="1807"/>
      <c r="H12" s="387" t="s">
        <v>1640</v>
      </c>
      <c r="I12" s="718" t="s">
        <v>303</v>
      </c>
      <c r="J12" s="718"/>
      <c r="K12" s="24" t="s">
        <v>1943</v>
      </c>
      <c r="M12"/>
      <c r="N12"/>
      <c r="O12" s="1901" t="s">
        <v>1825</v>
      </c>
      <c r="P12" s="2295"/>
      <c r="Q12" s="2295"/>
      <c r="R12" s="2295"/>
      <c r="S12" s="1902"/>
    </row>
    <row r="13" spans="1:26" x14ac:dyDescent="0.15">
      <c r="B13" s="355"/>
      <c r="C13" s="1756" t="s">
        <v>570</v>
      </c>
      <c r="D13" s="1757"/>
      <c r="N13"/>
      <c r="O13"/>
      <c r="P13"/>
      <c r="Q13"/>
    </row>
    <row r="14" spans="1:26" x14ac:dyDescent="0.15">
      <c r="E14" s="356"/>
      <c r="Q14" s="356"/>
    </row>
    <row r="16" spans="1:26" x14ac:dyDescent="0.15">
      <c r="A16" s="1637" t="s">
        <v>2046</v>
      </c>
      <c r="B16" s="1637"/>
      <c r="C16" s="1637"/>
      <c r="D16" s="1637"/>
      <c r="E16" s="1637"/>
      <c r="F16" s="1637"/>
      <c r="G16" s="1637"/>
      <c r="H16" s="1637"/>
      <c r="I16" s="1637"/>
      <c r="J16" s="1637"/>
      <c r="K16" s="1637"/>
      <c r="M16" s="1637" t="s">
        <v>1931</v>
      </c>
      <c r="N16" s="1637"/>
      <c r="O16" s="1637"/>
      <c r="P16" s="1637"/>
      <c r="Q16" s="1637"/>
      <c r="R16" s="1637"/>
      <c r="S16" s="1637"/>
      <c r="T16" s="1637"/>
      <c r="U16" s="1637"/>
      <c r="V16" s="1637"/>
      <c r="W16" s="1637"/>
      <c r="X16" s="1637"/>
      <c r="Y16" s="1637"/>
      <c r="Z16" s="1637"/>
    </row>
    <row r="17" spans="1:32" ht="14" thickBot="1" x14ac:dyDescent="0.2">
      <c r="E17" s="15" t="s">
        <v>307</v>
      </c>
      <c r="K17" s="15" t="s">
        <v>308</v>
      </c>
      <c r="Q17" s="1751" t="s">
        <v>307</v>
      </c>
      <c r="R17" s="1751"/>
      <c r="S17" s="1751"/>
      <c r="T17" s="1751"/>
      <c r="Z17" s="15" t="s">
        <v>308</v>
      </c>
    </row>
    <row r="18" spans="1:32" x14ac:dyDescent="0.15">
      <c r="A18" s="227" t="s">
        <v>892</v>
      </c>
      <c r="B18" s="57" t="s">
        <v>197</v>
      </c>
      <c r="C18" s="58" t="s">
        <v>865</v>
      </c>
      <c r="D18" s="59" t="s">
        <v>197</v>
      </c>
      <c r="E18" s="30" t="s">
        <v>866</v>
      </c>
      <c r="G18" s="227" t="s">
        <v>892</v>
      </c>
      <c r="H18" s="57" t="s">
        <v>197</v>
      </c>
      <c r="I18" s="58" t="s">
        <v>865</v>
      </c>
      <c r="J18" s="59" t="s">
        <v>197</v>
      </c>
      <c r="K18" s="30" t="s">
        <v>866</v>
      </c>
      <c r="M18" s="227" t="s">
        <v>892</v>
      </c>
      <c r="N18" s="57" t="s">
        <v>197</v>
      </c>
      <c r="O18" s="58" t="s">
        <v>865</v>
      </c>
      <c r="P18" s="59" t="s">
        <v>197</v>
      </c>
      <c r="Q18" s="2291" t="s">
        <v>866</v>
      </c>
      <c r="R18" s="2291"/>
      <c r="S18" s="2291"/>
      <c r="T18" s="2292"/>
      <c r="V18" s="284" t="s">
        <v>892</v>
      </c>
      <c r="W18" s="57" t="s">
        <v>197</v>
      </c>
      <c r="X18" s="58" t="s">
        <v>865</v>
      </c>
      <c r="Y18" s="59" t="s">
        <v>197</v>
      </c>
      <c r="Z18" s="259" t="s">
        <v>866</v>
      </c>
    </row>
    <row r="19" spans="1:32" x14ac:dyDescent="0.15">
      <c r="A19" s="21">
        <v>1</v>
      </c>
      <c r="B19" s="60">
        <f>$K9</f>
        <v>0</v>
      </c>
      <c r="C19" s="1170">
        <f>$C$9</f>
        <v>4</v>
      </c>
      <c r="D19" s="62">
        <f>$K10</f>
        <v>0</v>
      </c>
      <c r="E19" s="1047">
        <f>$C$10</f>
        <v>5</v>
      </c>
      <c r="G19" s="21">
        <v>1</v>
      </c>
      <c r="H19" s="60">
        <f>$K6</f>
        <v>0</v>
      </c>
      <c r="I19" s="1174">
        <f>$C$11</f>
        <v>6</v>
      </c>
      <c r="J19" s="62">
        <f>$K9</f>
        <v>0</v>
      </c>
      <c r="K19" s="1068">
        <f>$C$7</f>
        <v>2</v>
      </c>
      <c r="M19" s="21">
        <v>1</v>
      </c>
      <c r="N19" s="60">
        <f>Q10</f>
        <v>0</v>
      </c>
      <c r="O19" s="386">
        <f>$C$10</f>
        <v>5</v>
      </c>
      <c r="P19" s="31">
        <f>Q9</f>
        <v>0</v>
      </c>
      <c r="Q19" s="2293">
        <f>$C$9</f>
        <v>4</v>
      </c>
      <c r="R19" s="2293"/>
      <c r="S19" s="2293"/>
      <c r="T19" s="2294"/>
      <c r="V19" s="228">
        <v>1</v>
      </c>
      <c r="W19" s="36">
        <f>Q9</f>
        <v>0</v>
      </c>
      <c r="X19" s="1215">
        <f>C7</f>
        <v>2</v>
      </c>
      <c r="Y19" s="285">
        <f>Q6</f>
        <v>0</v>
      </c>
      <c r="Z19" s="1068">
        <f>C11</f>
        <v>6</v>
      </c>
    </row>
    <row r="20" spans="1:32" ht="14" thickBot="1" x14ac:dyDescent="0.2">
      <c r="A20" s="65">
        <v>2</v>
      </c>
      <c r="B20" s="47">
        <f>$K6</f>
        <v>0</v>
      </c>
      <c r="C20" s="1172">
        <f>$C$6</f>
        <v>1</v>
      </c>
      <c r="D20" s="71">
        <f>$K8</f>
        <v>0</v>
      </c>
      <c r="E20" s="1064">
        <f>$C$8</f>
        <v>3</v>
      </c>
      <c r="G20" s="66">
        <v>2</v>
      </c>
      <c r="H20" s="67">
        <f>$K8</f>
        <v>0</v>
      </c>
      <c r="I20" s="1172">
        <f>$C$8</f>
        <v>3</v>
      </c>
      <c r="J20" s="71">
        <f>$K10</f>
        <v>0</v>
      </c>
      <c r="K20" s="1064">
        <f>$C$10</f>
        <v>5</v>
      </c>
      <c r="M20" s="66">
        <v>2</v>
      </c>
      <c r="N20" s="67">
        <f>Q8</f>
        <v>0</v>
      </c>
      <c r="O20" s="1055">
        <f>$C$8</f>
        <v>3</v>
      </c>
      <c r="P20" s="41">
        <f>Q6</f>
        <v>0</v>
      </c>
      <c r="Q20" s="2296">
        <f>$C$6</f>
        <v>1</v>
      </c>
      <c r="R20" s="2296"/>
      <c r="S20" s="2296"/>
      <c r="T20" s="2297"/>
      <c r="V20" s="66">
        <v>2</v>
      </c>
      <c r="W20" s="67">
        <f>Q10</f>
        <v>0</v>
      </c>
      <c r="X20" s="1055">
        <f>$C$10</f>
        <v>5</v>
      </c>
      <c r="Y20" s="71">
        <f>Q8</f>
        <v>0</v>
      </c>
      <c r="Z20" s="1064">
        <f>$C$8</f>
        <v>3</v>
      </c>
    </row>
    <row r="21" spans="1:32" ht="14" thickBot="1" x14ac:dyDescent="0.2">
      <c r="A21" s="250" t="s">
        <v>891</v>
      </c>
      <c r="B21" s="283" t="s">
        <v>793</v>
      </c>
      <c r="G21" s="250" t="s">
        <v>891</v>
      </c>
      <c r="H21" s="283" t="s">
        <v>792</v>
      </c>
      <c r="M21" s="250" t="s">
        <v>891</v>
      </c>
      <c r="N21" s="283" t="s">
        <v>794</v>
      </c>
      <c r="Q21" s="1697"/>
      <c r="R21" s="1697"/>
      <c r="S21" s="1697"/>
      <c r="T21" s="1697"/>
      <c r="V21" s="250" t="s">
        <v>891</v>
      </c>
      <c r="W21" s="283" t="s">
        <v>710</v>
      </c>
    </row>
    <row r="22" spans="1:32" x14ac:dyDescent="0.15">
      <c r="Q22" s="1638"/>
      <c r="R22" s="1638"/>
      <c r="S22" s="1638"/>
      <c r="T22" s="1638"/>
    </row>
    <row r="23" spans="1:32" ht="14" thickBot="1" x14ac:dyDescent="0.2">
      <c r="E23" s="15" t="s">
        <v>309</v>
      </c>
      <c r="K23" s="15" t="s">
        <v>2186</v>
      </c>
      <c r="Q23" s="1831" t="s">
        <v>309</v>
      </c>
      <c r="R23" s="1831"/>
      <c r="S23" s="1831"/>
      <c r="T23" s="1831"/>
      <c r="Z23" s="15" t="s">
        <v>2186</v>
      </c>
    </row>
    <row r="24" spans="1:32" x14ac:dyDescent="0.15">
      <c r="A24" s="227" t="s">
        <v>892</v>
      </c>
      <c r="B24" s="57" t="s">
        <v>197</v>
      </c>
      <c r="C24" s="58" t="s">
        <v>865</v>
      </c>
      <c r="D24" s="59" t="s">
        <v>197</v>
      </c>
      <c r="E24" s="30" t="s">
        <v>866</v>
      </c>
      <c r="G24" s="227" t="s">
        <v>892</v>
      </c>
      <c r="H24" s="57" t="s">
        <v>197</v>
      </c>
      <c r="I24" s="58" t="s">
        <v>865</v>
      </c>
      <c r="J24" s="59" t="s">
        <v>197</v>
      </c>
      <c r="K24" s="30" t="s">
        <v>866</v>
      </c>
      <c r="M24" s="227" t="s">
        <v>892</v>
      </c>
      <c r="N24" s="57" t="s">
        <v>197</v>
      </c>
      <c r="O24" s="58" t="s">
        <v>865</v>
      </c>
      <c r="P24" s="59" t="s">
        <v>197</v>
      </c>
      <c r="Q24" s="2291" t="s">
        <v>866</v>
      </c>
      <c r="R24" s="2291"/>
      <c r="S24" s="2291"/>
      <c r="T24" s="2292"/>
      <c r="V24" s="227" t="s">
        <v>892</v>
      </c>
      <c r="W24" s="57" t="s">
        <v>197</v>
      </c>
      <c r="X24" s="58" t="s">
        <v>865</v>
      </c>
      <c r="Y24" s="59" t="s">
        <v>197</v>
      </c>
      <c r="Z24" s="30" t="s">
        <v>866</v>
      </c>
    </row>
    <row r="25" spans="1:32" x14ac:dyDescent="0.15">
      <c r="A25" s="21">
        <v>1</v>
      </c>
      <c r="B25" s="60">
        <f>K9</f>
        <v>0</v>
      </c>
      <c r="C25" s="1170">
        <f>$C$7</f>
        <v>2</v>
      </c>
      <c r="D25" s="62">
        <f>K10</f>
        <v>0</v>
      </c>
      <c r="E25" s="1068">
        <f>$C$9</f>
        <v>4</v>
      </c>
      <c r="G25" s="21">
        <v>1</v>
      </c>
      <c r="H25" s="60">
        <f>K9</f>
        <v>0</v>
      </c>
      <c r="I25" s="1170">
        <f>$C$7</f>
        <v>2</v>
      </c>
      <c r="J25" s="62">
        <f>K8</f>
        <v>0</v>
      </c>
      <c r="K25" s="1068">
        <f>$C$8</f>
        <v>3</v>
      </c>
      <c r="M25" s="21">
        <v>1</v>
      </c>
      <c r="N25" s="60">
        <f>Q10</f>
        <v>0</v>
      </c>
      <c r="O25" s="1147">
        <f>$C$9</f>
        <v>4</v>
      </c>
      <c r="P25" s="31">
        <f>Q9</f>
        <v>0</v>
      </c>
      <c r="Q25" s="2293">
        <f>$C$7</f>
        <v>2</v>
      </c>
      <c r="R25" s="2293"/>
      <c r="S25" s="2293"/>
      <c r="T25" s="2294"/>
      <c r="V25" s="21">
        <v>1</v>
      </c>
      <c r="W25" s="60">
        <f>Q8</f>
        <v>0</v>
      </c>
      <c r="X25" s="1147">
        <f>$C$8</f>
        <v>3</v>
      </c>
      <c r="Y25" s="31">
        <f>Q9</f>
        <v>0</v>
      </c>
      <c r="Z25" s="1047">
        <f>$C$7</f>
        <v>2</v>
      </c>
    </row>
    <row r="26" spans="1:32" ht="14" thickBot="1" x14ac:dyDescent="0.2">
      <c r="A26" s="66">
        <v>2</v>
      </c>
      <c r="B26" s="67">
        <f>$K6</f>
        <v>0</v>
      </c>
      <c r="C26" s="1172">
        <f>$C$11</f>
        <v>6</v>
      </c>
      <c r="D26" s="71">
        <f>K8</f>
        <v>0</v>
      </c>
      <c r="E26" s="1054">
        <f>$C$6</f>
        <v>1</v>
      </c>
      <c r="G26" s="66">
        <v>2</v>
      </c>
      <c r="H26" s="67">
        <f>K10</f>
        <v>0</v>
      </c>
      <c r="I26" s="1172">
        <f>$C$9</f>
        <v>4</v>
      </c>
      <c r="J26" s="71">
        <f>K6</f>
        <v>0</v>
      </c>
      <c r="K26" s="1064">
        <f>$C$11</f>
        <v>6</v>
      </c>
      <c r="M26" s="66">
        <v>2</v>
      </c>
      <c r="N26" s="67">
        <f>Q8</f>
        <v>0</v>
      </c>
      <c r="O26" s="1060">
        <f>$C$6</f>
        <v>1</v>
      </c>
      <c r="P26" s="41">
        <f>Q6</f>
        <v>0</v>
      </c>
      <c r="Q26" s="2296">
        <f>$C$11</f>
        <v>6</v>
      </c>
      <c r="R26" s="2296"/>
      <c r="S26" s="2296"/>
      <c r="T26" s="2297"/>
      <c r="V26" s="66">
        <v>2</v>
      </c>
      <c r="W26" s="67">
        <f>Q6</f>
        <v>0</v>
      </c>
      <c r="X26" s="1055">
        <f>$C$11</f>
        <v>6</v>
      </c>
      <c r="Y26" s="41">
        <f>Q10</f>
        <v>0</v>
      </c>
      <c r="Z26" s="1064">
        <f>$C$9</f>
        <v>4</v>
      </c>
    </row>
    <row r="27" spans="1:32" ht="14" thickBot="1" x14ac:dyDescent="0.2">
      <c r="A27" s="250" t="s">
        <v>891</v>
      </c>
      <c r="B27" s="283" t="s">
        <v>790</v>
      </c>
      <c r="G27" s="250" t="s">
        <v>891</v>
      </c>
      <c r="H27" s="283" t="s">
        <v>791</v>
      </c>
      <c r="M27" s="250" t="s">
        <v>891</v>
      </c>
      <c r="N27" s="283" t="s">
        <v>790</v>
      </c>
      <c r="Q27" s="1697"/>
      <c r="R27" s="1697"/>
      <c r="S27" s="1697"/>
      <c r="T27" s="1697"/>
      <c r="V27" s="250" t="s">
        <v>891</v>
      </c>
      <c r="W27" s="283" t="s">
        <v>797</v>
      </c>
      <c r="AD27"/>
      <c r="AE27"/>
      <c r="AF27"/>
    </row>
    <row r="28" spans="1:32" x14ac:dyDescent="0.15">
      <c r="Q28" s="1638"/>
      <c r="R28" s="1638"/>
      <c r="S28" s="1638"/>
      <c r="T28" s="1638"/>
      <c r="AD28"/>
      <c r="AE28"/>
      <c r="AF28"/>
    </row>
    <row r="29" spans="1:32" ht="14" thickBot="1" x14ac:dyDescent="0.2">
      <c r="E29" s="15" t="s">
        <v>2185</v>
      </c>
      <c r="K29" s="15" t="s">
        <v>2187</v>
      </c>
      <c r="Q29" s="1751" t="s">
        <v>2185</v>
      </c>
      <c r="R29" s="1751"/>
      <c r="S29" s="1751"/>
      <c r="T29" s="1751"/>
      <c r="Z29" s="15" t="s">
        <v>2187</v>
      </c>
      <c r="AD29"/>
      <c r="AE29"/>
      <c r="AF29"/>
    </row>
    <row r="30" spans="1:32" x14ac:dyDescent="0.15">
      <c r="A30" s="227" t="s">
        <v>892</v>
      </c>
      <c r="B30" s="57" t="s">
        <v>197</v>
      </c>
      <c r="C30" s="58" t="s">
        <v>865</v>
      </c>
      <c r="D30" s="59" t="s">
        <v>197</v>
      </c>
      <c r="E30" s="30" t="s">
        <v>866</v>
      </c>
      <c r="G30" s="227" t="s">
        <v>892</v>
      </c>
      <c r="H30" s="57" t="s">
        <v>197</v>
      </c>
      <c r="I30" s="58" t="s">
        <v>865</v>
      </c>
      <c r="J30" s="59" t="s">
        <v>197</v>
      </c>
      <c r="K30" s="30" t="s">
        <v>866</v>
      </c>
      <c r="M30" s="227" t="s">
        <v>892</v>
      </c>
      <c r="N30" s="57" t="s">
        <v>197</v>
      </c>
      <c r="O30" s="58" t="s">
        <v>865</v>
      </c>
      <c r="P30" s="59" t="s">
        <v>197</v>
      </c>
      <c r="Q30" s="2291" t="s">
        <v>866</v>
      </c>
      <c r="R30" s="2291"/>
      <c r="S30" s="2291"/>
      <c r="T30" s="2292"/>
      <c r="V30" s="227" t="s">
        <v>892</v>
      </c>
      <c r="W30" s="57" t="s">
        <v>197</v>
      </c>
      <c r="X30" s="58" t="s">
        <v>865</v>
      </c>
      <c r="Y30" s="59" t="s">
        <v>197</v>
      </c>
      <c r="Z30" s="30" t="s">
        <v>866</v>
      </c>
    </row>
    <row r="31" spans="1:32" x14ac:dyDescent="0.15">
      <c r="A31" s="21">
        <v>1</v>
      </c>
      <c r="B31" s="60">
        <f>K9</f>
        <v>0</v>
      </c>
      <c r="C31" s="1174">
        <f>$C$10</f>
        <v>5</v>
      </c>
      <c r="D31" s="62">
        <f>K10</f>
        <v>0</v>
      </c>
      <c r="E31" s="1068">
        <f>$C$6</f>
        <v>1</v>
      </c>
      <c r="G31" s="21">
        <v>1</v>
      </c>
      <c r="H31" s="60">
        <f>K8</f>
        <v>0</v>
      </c>
      <c r="I31" s="1174">
        <f>$C$7</f>
        <v>2</v>
      </c>
      <c r="J31" s="62">
        <f>K9</f>
        <v>0</v>
      </c>
      <c r="K31" s="1047">
        <f>$C$10</f>
        <v>5</v>
      </c>
      <c r="M31" s="21">
        <v>1</v>
      </c>
      <c r="N31" s="60">
        <f>Q9</f>
        <v>0</v>
      </c>
      <c r="O31" s="1147">
        <f>$C$6</f>
        <v>1</v>
      </c>
      <c r="P31" s="31">
        <f>Q10</f>
        <v>0</v>
      </c>
      <c r="Q31" s="2302">
        <f>$C$10</f>
        <v>5</v>
      </c>
      <c r="R31" s="2302"/>
      <c r="S31" s="2302"/>
      <c r="T31" s="2303"/>
      <c r="V31" s="21">
        <v>1</v>
      </c>
      <c r="W31" s="60">
        <f>Q10</f>
        <v>0</v>
      </c>
      <c r="X31" s="386">
        <f>$C$10</f>
        <v>5</v>
      </c>
      <c r="Y31" s="31">
        <f>Q6</f>
        <v>0</v>
      </c>
      <c r="Z31" s="1068">
        <f>$C$7</f>
        <v>2</v>
      </c>
    </row>
    <row r="32" spans="1:32" ht="14" thickBot="1" x14ac:dyDescent="0.2">
      <c r="A32" s="66">
        <v>2</v>
      </c>
      <c r="B32" s="67">
        <f>K8</f>
        <v>0</v>
      </c>
      <c r="C32" s="1172">
        <f>$C$8</f>
        <v>3</v>
      </c>
      <c r="D32" s="71">
        <f>K6</f>
        <v>0</v>
      </c>
      <c r="E32" s="1064">
        <f>$C$11</f>
        <v>6</v>
      </c>
      <c r="G32" s="66">
        <v>2</v>
      </c>
      <c r="H32" s="67">
        <f>K10</f>
        <v>0</v>
      </c>
      <c r="I32" s="1172">
        <f>$C$6</f>
        <v>1</v>
      </c>
      <c r="J32" s="71">
        <f>K6</f>
        <v>0</v>
      </c>
      <c r="K32" s="1054">
        <f>$C$9</f>
        <v>4</v>
      </c>
      <c r="M32" s="66">
        <v>2</v>
      </c>
      <c r="N32" s="67">
        <f>Q6</f>
        <v>0</v>
      </c>
      <c r="O32" s="1055">
        <f>$C$11</f>
        <v>6</v>
      </c>
      <c r="P32" s="41">
        <f>Q8</f>
        <v>0</v>
      </c>
      <c r="Q32" s="2296">
        <f>$C$8</f>
        <v>3</v>
      </c>
      <c r="R32" s="2296"/>
      <c r="S32" s="2296"/>
      <c r="T32" s="2297"/>
      <c r="V32" s="66">
        <v>2</v>
      </c>
      <c r="W32" s="67">
        <f>Q8</f>
        <v>0</v>
      </c>
      <c r="X32" s="1060">
        <f>$C$9</f>
        <v>4</v>
      </c>
      <c r="Y32" s="41">
        <f>Q9</f>
        <v>0</v>
      </c>
      <c r="Z32" s="1064">
        <f>$C$6</f>
        <v>1</v>
      </c>
    </row>
    <row r="33" spans="1:26" ht="14" thickBot="1" x14ac:dyDescent="0.2">
      <c r="A33" s="250" t="s">
        <v>891</v>
      </c>
      <c r="B33" s="283" t="s">
        <v>788</v>
      </c>
      <c r="G33" s="250" t="s">
        <v>891</v>
      </c>
      <c r="H33" s="283" t="s">
        <v>789</v>
      </c>
      <c r="M33" s="250" t="s">
        <v>891</v>
      </c>
      <c r="N33" s="283" t="s">
        <v>795</v>
      </c>
      <c r="Q33" s="1697"/>
      <c r="R33" s="1697"/>
      <c r="S33" s="1697"/>
      <c r="T33" s="1697"/>
      <c r="V33" s="250" t="s">
        <v>891</v>
      </c>
      <c r="W33" s="283" t="s">
        <v>789</v>
      </c>
    </row>
    <row r="34" spans="1:26" x14ac:dyDescent="0.15">
      <c r="Q34" s="1638"/>
      <c r="R34" s="1638"/>
      <c r="S34" s="1638"/>
      <c r="T34" s="1638"/>
    </row>
    <row r="35" spans="1:26" ht="14" thickBot="1" x14ac:dyDescent="0.2">
      <c r="E35" s="15" t="s">
        <v>2188</v>
      </c>
      <c r="K35" s="15" t="s">
        <v>311</v>
      </c>
      <c r="Q35" s="1751" t="s">
        <v>2188</v>
      </c>
      <c r="R35" s="1751"/>
      <c r="S35" s="1751"/>
      <c r="T35" s="1751"/>
      <c r="Z35" s="15" t="s">
        <v>311</v>
      </c>
    </row>
    <row r="36" spans="1:26" x14ac:dyDescent="0.15">
      <c r="A36" s="227" t="s">
        <v>892</v>
      </c>
      <c r="B36" s="57" t="s">
        <v>197</v>
      </c>
      <c r="C36" s="58" t="s">
        <v>865</v>
      </c>
      <c r="D36" s="59" t="s">
        <v>197</v>
      </c>
      <c r="E36" s="30" t="s">
        <v>866</v>
      </c>
      <c r="G36" s="227" t="s">
        <v>892</v>
      </c>
      <c r="H36" s="57" t="s">
        <v>197</v>
      </c>
      <c r="I36" s="58" t="s">
        <v>865</v>
      </c>
      <c r="J36" s="59" t="s">
        <v>197</v>
      </c>
      <c r="K36" s="30" t="s">
        <v>866</v>
      </c>
      <c r="M36" s="227" t="s">
        <v>892</v>
      </c>
      <c r="N36" s="57" t="s">
        <v>197</v>
      </c>
      <c r="O36" s="58" t="s">
        <v>865</v>
      </c>
      <c r="P36" s="59" t="s">
        <v>197</v>
      </c>
      <c r="Q36" s="2291" t="s">
        <v>866</v>
      </c>
      <c r="R36" s="2291"/>
      <c r="S36" s="2291"/>
      <c r="T36" s="2292"/>
      <c r="V36" s="227" t="s">
        <v>892</v>
      </c>
      <c r="W36" s="57" t="s">
        <v>197</v>
      </c>
      <c r="X36" s="58" t="s">
        <v>865</v>
      </c>
      <c r="Y36" s="59" t="s">
        <v>197</v>
      </c>
      <c r="Z36" s="30" t="s">
        <v>866</v>
      </c>
    </row>
    <row r="37" spans="1:26" ht="14" thickBot="1" x14ac:dyDescent="0.2">
      <c r="A37" s="21">
        <v>1</v>
      </c>
      <c r="B37" s="60">
        <f>K9</f>
        <v>0</v>
      </c>
      <c r="C37" s="1170">
        <f>$C$10</f>
        <v>5</v>
      </c>
      <c r="D37" s="62">
        <f>K8</f>
        <v>0</v>
      </c>
      <c r="E37" s="1068">
        <f>$C$11</f>
        <v>6</v>
      </c>
      <c r="G37" s="22">
        <v>1</v>
      </c>
      <c r="H37" s="72">
        <f>K9</f>
        <v>0</v>
      </c>
      <c r="I37" s="1178">
        <f>$C$6</f>
        <v>1</v>
      </c>
      <c r="J37" s="195">
        <f>K8</f>
        <v>0</v>
      </c>
      <c r="K37" s="1054">
        <f>$C$7</f>
        <v>2</v>
      </c>
      <c r="M37" s="21">
        <v>1</v>
      </c>
      <c r="N37" s="60">
        <f>Q6</f>
        <v>0</v>
      </c>
      <c r="O37" s="1147">
        <f>$C$11</f>
        <v>6</v>
      </c>
      <c r="P37" s="31">
        <f>Q10</f>
        <v>0</v>
      </c>
      <c r="Q37" s="2293">
        <f>$C$10</f>
        <v>5</v>
      </c>
      <c r="R37" s="2293"/>
      <c r="S37" s="2293"/>
      <c r="T37" s="2294"/>
      <c r="V37" s="22">
        <v>1</v>
      </c>
      <c r="W37" s="72">
        <f>Q6</f>
        <v>0</v>
      </c>
      <c r="X37" s="1216">
        <f>$C$7</f>
        <v>2</v>
      </c>
      <c r="Y37" s="109">
        <f>Q10</f>
        <v>0</v>
      </c>
      <c r="Z37" s="1054">
        <f>$C$6</f>
        <v>1</v>
      </c>
    </row>
    <row r="38" spans="1:26" ht="14" thickBot="1" x14ac:dyDescent="0.2">
      <c r="A38" s="66">
        <v>2</v>
      </c>
      <c r="B38" s="67">
        <f>K10</f>
        <v>0</v>
      </c>
      <c r="C38" s="1178">
        <f>$C$8</f>
        <v>3</v>
      </c>
      <c r="D38" s="71">
        <f>K6</f>
        <v>0</v>
      </c>
      <c r="E38" s="1064">
        <f>$C$9</f>
        <v>4</v>
      </c>
      <c r="M38" s="66">
        <v>2</v>
      </c>
      <c r="N38" s="67">
        <f>Q8</f>
        <v>0</v>
      </c>
      <c r="O38" s="1055">
        <f>$C$9</f>
        <v>4</v>
      </c>
      <c r="P38" s="41">
        <f>Q9</f>
        <v>0</v>
      </c>
      <c r="Q38" s="2300">
        <f>$C$8</f>
        <v>3</v>
      </c>
      <c r="R38" s="2300"/>
      <c r="S38" s="2300"/>
      <c r="T38" s="2301"/>
    </row>
    <row r="39" spans="1:26" ht="14" thickBot="1" x14ac:dyDescent="0.2">
      <c r="A39" s="250" t="s">
        <v>891</v>
      </c>
      <c r="B39" s="283" t="s">
        <v>787</v>
      </c>
      <c r="M39" s="250" t="s">
        <v>891</v>
      </c>
      <c r="N39" s="283" t="s">
        <v>796</v>
      </c>
      <c r="Q39" s="1697"/>
      <c r="R39" s="1697"/>
      <c r="S39" s="1697"/>
      <c r="T39" s="1697"/>
    </row>
    <row r="45" spans="1:26" x14ac:dyDescent="0.15">
      <c r="A45" s="1637" t="s">
        <v>2152</v>
      </c>
      <c r="B45" s="1744"/>
      <c r="C45" s="1744"/>
      <c r="D45" s="1744"/>
      <c r="E45" s="1744"/>
      <c r="F45" s="1744"/>
      <c r="G45" s="1744"/>
      <c r="H45" s="1744"/>
      <c r="I45" s="1744"/>
      <c r="J45" s="1744"/>
      <c r="K45" s="1744"/>
    </row>
    <row r="46" spans="1:26" x14ac:dyDescent="0.15">
      <c r="B46" s="383" t="s">
        <v>362</v>
      </c>
      <c r="C46" s="24" t="s">
        <v>855</v>
      </c>
      <c r="D46" s="383" t="s">
        <v>892</v>
      </c>
      <c r="E46" s="24">
        <v>8</v>
      </c>
      <c r="F46" s="2284" t="s">
        <v>580</v>
      </c>
      <c r="G46" s="2285"/>
      <c r="H46" s="387" t="s">
        <v>1640</v>
      </c>
      <c r="I46" s="1811" t="s">
        <v>1176</v>
      </c>
      <c r="J46" s="1811"/>
      <c r="K46" s="24" t="s">
        <v>1805</v>
      </c>
      <c r="M46" s="1637" t="s">
        <v>1820</v>
      </c>
      <c r="N46" s="1637"/>
      <c r="O46" s="1637"/>
      <c r="P46" s="1637"/>
      <c r="Q46" s="1637"/>
      <c r="R46" s="1637"/>
      <c r="S46" s="1637"/>
      <c r="T46" s="1637"/>
      <c r="U46" s="1637"/>
      <c r="V46" s="1637"/>
      <c r="W46" s="1637"/>
    </row>
    <row r="48" spans="1:26" x14ac:dyDescent="0.15">
      <c r="E48" s="15" t="s">
        <v>307</v>
      </c>
      <c r="H48" s="2290" t="s">
        <v>310</v>
      </c>
      <c r="I48" s="2290"/>
      <c r="K48" s="15" t="s">
        <v>308</v>
      </c>
      <c r="M48" s="1754"/>
      <c r="N48" s="1754"/>
      <c r="O48" s="1754"/>
      <c r="P48" s="1983">
        <f>'6S - 4B - 2 RR'!C6</f>
        <v>1</v>
      </c>
      <c r="Q48" s="1983">
        <f>'6S - 4B - 2 RR'!C7</f>
        <v>2</v>
      </c>
      <c r="R48" s="1983">
        <f>'6S - 4B - 2 RR'!C8</f>
        <v>3</v>
      </c>
      <c r="S48" s="1983">
        <f>'6S - 4B - 2 RR'!C9</f>
        <v>4</v>
      </c>
      <c r="T48" s="1983">
        <f>'6S - 4B - 2 RR'!C10</f>
        <v>5</v>
      </c>
      <c r="U48" s="1983">
        <f>'6S - 4B - 2 RR'!C11</f>
        <v>6</v>
      </c>
      <c r="V48" s="1983" t="s">
        <v>2039</v>
      </c>
      <c r="W48" s="1983" t="s">
        <v>1984</v>
      </c>
    </row>
    <row r="49" spans="1:23" x14ac:dyDescent="0.15">
      <c r="A49" s="383" t="s">
        <v>892</v>
      </c>
      <c r="B49" s="364" t="s">
        <v>197</v>
      </c>
      <c r="C49" s="154" t="s">
        <v>865</v>
      </c>
      <c r="D49" s="365" t="s">
        <v>197</v>
      </c>
      <c r="E49" s="328" t="s">
        <v>866</v>
      </c>
      <c r="G49" s="383" t="s">
        <v>892</v>
      </c>
      <c r="H49" s="364" t="s">
        <v>197</v>
      </c>
      <c r="I49" s="154" t="s">
        <v>865</v>
      </c>
      <c r="J49" s="365" t="s">
        <v>197</v>
      </c>
      <c r="K49" s="328" t="s">
        <v>866</v>
      </c>
      <c r="M49" s="1754"/>
      <c r="N49" s="1754"/>
      <c r="O49" s="1754"/>
      <c r="P49" s="1983"/>
      <c r="Q49" s="1983"/>
      <c r="R49" s="1983"/>
      <c r="S49" s="1983"/>
      <c r="T49" s="1983"/>
      <c r="U49" s="1983"/>
      <c r="V49" s="1983"/>
      <c r="W49" s="1983"/>
    </row>
    <row r="50" spans="1:23" x14ac:dyDescent="0.15">
      <c r="A50" s="24">
        <v>1</v>
      </c>
      <c r="B50" s="107">
        <f>I67</f>
        <v>0</v>
      </c>
      <c r="C50" s="386">
        <f>$C$67</f>
        <v>0</v>
      </c>
      <c r="D50" s="366">
        <f>I66</f>
        <v>0</v>
      </c>
      <c r="E50" s="386">
        <f>$C$66</f>
        <v>0</v>
      </c>
      <c r="F50" s="388" t="s">
        <v>261</v>
      </c>
      <c r="G50" s="24">
        <v>1</v>
      </c>
      <c r="H50" s="107">
        <f>I67</f>
        <v>0</v>
      </c>
      <c r="I50" s="386">
        <f>$C$66</f>
        <v>0</v>
      </c>
      <c r="J50" s="366">
        <f>I66</f>
        <v>0</v>
      </c>
      <c r="K50" s="386">
        <f>$C$67</f>
        <v>0</v>
      </c>
      <c r="M50" s="1754"/>
      <c r="N50" s="1754"/>
      <c r="O50" s="1754"/>
      <c r="P50" s="1983"/>
      <c r="Q50" s="1983"/>
      <c r="R50" s="1983"/>
      <c r="S50" s="1983"/>
      <c r="T50" s="1983"/>
      <c r="U50" s="1983"/>
      <c r="V50" s="1983"/>
      <c r="W50" s="1983"/>
    </row>
    <row r="51" spans="1:23" x14ac:dyDescent="0.15">
      <c r="A51" s="361">
        <v>2</v>
      </c>
      <c r="B51" s="200">
        <f>I65</f>
        <v>0</v>
      </c>
      <c r="C51" s="386">
        <f>$C$65</f>
        <v>0</v>
      </c>
      <c r="D51" s="366">
        <f>I64</f>
        <v>0</v>
      </c>
      <c r="E51" s="386">
        <f>$C$64</f>
        <v>0</v>
      </c>
      <c r="F51" s="388" t="s">
        <v>262</v>
      </c>
      <c r="G51" s="361">
        <v>2</v>
      </c>
      <c r="H51" s="200">
        <f>I65</f>
        <v>0</v>
      </c>
      <c r="I51" s="386">
        <f>$C$64</f>
        <v>0</v>
      </c>
      <c r="J51" s="366">
        <f>I64</f>
        <v>0</v>
      </c>
      <c r="K51" s="386">
        <f>$C$65</f>
        <v>0</v>
      </c>
      <c r="M51" s="1754"/>
      <c r="N51" s="1754"/>
      <c r="O51" s="1754"/>
      <c r="P51" s="1983"/>
      <c r="Q51" s="1983"/>
      <c r="R51" s="1983"/>
      <c r="S51" s="1983"/>
      <c r="T51" s="1983"/>
      <c r="U51" s="1983"/>
      <c r="V51" s="1983"/>
      <c r="W51" s="1983"/>
    </row>
    <row r="52" spans="1:23" x14ac:dyDescent="0.15">
      <c r="M52" s="1686">
        <f>'6S - 4B - 2 RR'!C6</f>
        <v>1</v>
      </c>
      <c r="N52" s="1686"/>
      <c r="O52" s="1686"/>
      <c r="P52" s="711"/>
      <c r="Q52" s="99"/>
      <c r="R52" s="99"/>
      <c r="S52" s="99"/>
      <c r="T52" s="99"/>
      <c r="U52" s="99"/>
      <c r="V52" s="99"/>
      <c r="W52" s="99"/>
    </row>
    <row r="53" spans="1:23" x14ac:dyDescent="0.15">
      <c r="C53" s="25"/>
      <c r="D53" s="25"/>
      <c r="E53" s="15" t="s">
        <v>309</v>
      </c>
      <c r="M53" s="1686">
        <f>'6S - 4B - 2 RR'!C7</f>
        <v>2</v>
      </c>
      <c r="N53" s="1686"/>
      <c r="O53" s="1686"/>
      <c r="P53" s="99"/>
      <c r="Q53" s="711"/>
      <c r="R53" s="99"/>
      <c r="S53" s="99"/>
      <c r="T53" s="99"/>
      <c r="U53" s="99"/>
      <c r="V53" s="99"/>
      <c r="W53" s="99"/>
    </row>
    <row r="54" spans="1:23" x14ac:dyDescent="0.15">
      <c r="A54" s="383" t="s">
        <v>892</v>
      </c>
      <c r="B54" s="364" t="s">
        <v>197</v>
      </c>
      <c r="C54" s="154" t="s">
        <v>865</v>
      </c>
      <c r="D54" s="365" t="s">
        <v>197</v>
      </c>
      <c r="E54" s="328" t="s">
        <v>866</v>
      </c>
      <c r="H54" s="2290" t="s">
        <v>310</v>
      </c>
      <c r="I54" s="2290"/>
      <c r="J54" s="25"/>
      <c r="K54" s="15" t="s">
        <v>2186</v>
      </c>
      <c r="M54" s="1686">
        <f>'6S - 4B - 2 RR'!C8</f>
        <v>3</v>
      </c>
      <c r="N54" s="1686"/>
      <c r="O54" s="1686"/>
      <c r="P54" s="99"/>
      <c r="Q54" s="99"/>
      <c r="R54" s="711"/>
      <c r="S54" s="99"/>
      <c r="T54" s="99"/>
      <c r="U54" s="99"/>
      <c r="V54" s="99"/>
      <c r="W54" s="99"/>
    </row>
    <row r="55" spans="1:23" x14ac:dyDescent="0.15">
      <c r="A55" s="24">
        <v>1</v>
      </c>
      <c r="B55" s="107">
        <f>I66</f>
        <v>0</v>
      </c>
      <c r="C55" s="386">
        <f>$C$67</f>
        <v>0</v>
      </c>
      <c r="D55" s="366">
        <f>I67</f>
        <v>0</v>
      </c>
      <c r="E55" s="386">
        <f>$C$66</f>
        <v>0</v>
      </c>
      <c r="F55" s="388" t="s">
        <v>261</v>
      </c>
      <c r="G55" s="383" t="s">
        <v>892</v>
      </c>
      <c r="H55" s="364" t="s">
        <v>197</v>
      </c>
      <c r="I55" s="154" t="s">
        <v>865</v>
      </c>
      <c r="J55" s="365" t="s">
        <v>197</v>
      </c>
      <c r="K55" s="328" t="s">
        <v>866</v>
      </c>
      <c r="M55" s="1686">
        <f>'6S - 4B - 2 RR'!C9</f>
        <v>4</v>
      </c>
      <c r="N55" s="1686"/>
      <c r="O55" s="1686"/>
      <c r="P55" s="99"/>
      <c r="Q55" s="99"/>
      <c r="R55" s="99"/>
      <c r="S55" s="711"/>
      <c r="T55" s="99"/>
      <c r="U55" s="99"/>
      <c r="V55" s="99"/>
      <c r="W55" s="99"/>
    </row>
    <row r="56" spans="1:23" x14ac:dyDescent="0.15">
      <c r="A56" s="361">
        <v>2</v>
      </c>
      <c r="B56" s="200">
        <f>I64</f>
        <v>0</v>
      </c>
      <c r="C56" s="386">
        <f>$C$65</f>
        <v>0</v>
      </c>
      <c r="D56" s="366">
        <f>I65</f>
        <v>0</v>
      </c>
      <c r="E56" s="386">
        <f>$C$64</f>
        <v>0</v>
      </c>
      <c r="F56" s="388" t="s">
        <v>262</v>
      </c>
      <c r="G56" s="24">
        <v>2</v>
      </c>
      <c r="H56" s="107">
        <f>I64</f>
        <v>0</v>
      </c>
      <c r="I56" s="386">
        <f>$C$64</f>
        <v>0</v>
      </c>
      <c r="J56" s="366">
        <f>I65</f>
        <v>0</v>
      </c>
      <c r="K56" s="386">
        <f>C65</f>
        <v>0</v>
      </c>
      <c r="M56" s="1686">
        <f>'6S - 4B - 2 RR'!C10</f>
        <v>5</v>
      </c>
      <c r="N56" s="1686"/>
      <c r="O56" s="1686"/>
      <c r="P56" s="99"/>
      <c r="Q56" s="99"/>
      <c r="R56" s="99"/>
      <c r="S56" s="99"/>
      <c r="T56" s="711"/>
      <c r="U56" s="99"/>
      <c r="V56" s="99"/>
      <c r="W56" s="99"/>
    </row>
    <row r="57" spans="1:23" x14ac:dyDescent="0.15">
      <c r="M57" s="1686">
        <f>'6S - 4B - 2 RR'!C11</f>
        <v>6</v>
      </c>
      <c r="N57" s="1686"/>
      <c r="O57" s="1686"/>
      <c r="P57" s="99"/>
      <c r="Q57" s="99"/>
      <c r="R57" s="99"/>
      <c r="S57" s="99"/>
      <c r="T57" s="99"/>
      <c r="U57" s="711"/>
      <c r="V57" s="99"/>
      <c r="W57" s="99"/>
    </row>
    <row r="58" spans="1:23" x14ac:dyDescent="0.15">
      <c r="C58" s="25"/>
      <c r="D58" s="25"/>
      <c r="E58" s="15" t="s">
        <v>2185</v>
      </c>
      <c r="G58"/>
      <c r="H58"/>
      <c r="I58"/>
      <c r="J58"/>
      <c r="K58"/>
    </row>
    <row r="59" spans="1:23" x14ac:dyDescent="0.15">
      <c r="A59" s="383" t="s">
        <v>892</v>
      </c>
      <c r="B59" s="364" t="s">
        <v>197</v>
      </c>
      <c r="C59" s="154" t="s">
        <v>865</v>
      </c>
      <c r="D59" s="365" t="s">
        <v>197</v>
      </c>
      <c r="E59" s="328" t="s">
        <v>866</v>
      </c>
      <c r="F59" s="388"/>
    </row>
    <row r="60" spans="1:23" x14ac:dyDescent="0.15">
      <c r="A60" s="24">
        <v>2</v>
      </c>
      <c r="B60" s="107">
        <f>I65</f>
        <v>0</v>
      </c>
      <c r="C60" s="386">
        <f>$C$65</f>
        <v>0</v>
      </c>
      <c r="D60" s="366">
        <f>I64</f>
        <v>0</v>
      </c>
      <c r="E60" s="386">
        <f>$C$64</f>
        <v>0</v>
      </c>
      <c r="F60" s="388" t="s">
        <v>262</v>
      </c>
      <c r="M60" s="1637" t="s">
        <v>1821</v>
      </c>
      <c r="N60" s="1637"/>
      <c r="O60" s="1637"/>
      <c r="P60" s="1637"/>
      <c r="Q60" s="1637"/>
      <c r="R60" s="1637"/>
      <c r="S60" s="1637"/>
      <c r="T60" s="1637"/>
      <c r="U60" s="1637"/>
      <c r="V60" s="1637"/>
      <c r="W60" s="1637"/>
    </row>
    <row r="61" spans="1:23" x14ac:dyDescent="0.15">
      <c r="H61"/>
      <c r="I61"/>
      <c r="J61"/>
    </row>
    <row r="62" spans="1:23" x14ac:dyDescent="0.15">
      <c r="B62"/>
      <c r="C62"/>
      <c r="D62"/>
      <c r="E62"/>
      <c r="H62"/>
      <c r="I62"/>
      <c r="J62"/>
      <c r="M62" s="1754"/>
      <c r="N62" s="1754"/>
      <c r="O62" s="1754"/>
      <c r="P62" s="1983">
        <f t="shared" ref="P62:U62" si="2">P48</f>
        <v>1</v>
      </c>
      <c r="Q62" s="1983">
        <f t="shared" si="2"/>
        <v>2</v>
      </c>
      <c r="R62" s="1983">
        <f t="shared" si="2"/>
        <v>3</v>
      </c>
      <c r="S62" s="1983">
        <f t="shared" si="2"/>
        <v>4</v>
      </c>
      <c r="T62" s="1983">
        <f t="shared" si="2"/>
        <v>5</v>
      </c>
      <c r="U62" s="1983">
        <f t="shared" si="2"/>
        <v>6</v>
      </c>
      <c r="V62" s="1983" t="s">
        <v>2039</v>
      </c>
      <c r="W62" s="1983" t="s">
        <v>1984</v>
      </c>
    </row>
    <row r="63" spans="1:23" x14ac:dyDescent="0.15">
      <c r="B63" s="1883" t="s">
        <v>1930</v>
      </c>
      <c r="C63" s="1883"/>
      <c r="D63" s="1883"/>
      <c r="E63" s="1883"/>
      <c r="H63"/>
      <c r="I63" s="18" t="s">
        <v>1934</v>
      </c>
      <c r="J63"/>
      <c r="M63" s="1754"/>
      <c r="N63" s="1754"/>
      <c r="O63" s="1754"/>
      <c r="P63" s="1983"/>
      <c r="Q63" s="1983"/>
      <c r="R63" s="1983"/>
      <c r="S63" s="1983"/>
      <c r="T63" s="1983"/>
      <c r="U63" s="1983"/>
      <c r="V63" s="1983"/>
      <c r="W63" s="1983"/>
    </row>
    <row r="64" spans="1:23" x14ac:dyDescent="0.15">
      <c r="B64" s="366" t="s">
        <v>1844</v>
      </c>
      <c r="C64" s="1217"/>
      <c r="D64" s="2264" t="s">
        <v>535</v>
      </c>
      <c r="E64" s="2264"/>
      <c r="H64"/>
      <c r="I64" s="976"/>
      <c r="J64"/>
      <c r="M64" s="1754"/>
      <c r="N64" s="1754"/>
      <c r="O64" s="1754"/>
      <c r="P64" s="1983"/>
      <c r="Q64" s="1983"/>
      <c r="R64" s="1983"/>
      <c r="S64" s="1983"/>
      <c r="T64" s="1983"/>
      <c r="U64" s="1983"/>
      <c r="V64" s="1983"/>
      <c r="W64" s="1983"/>
    </row>
    <row r="65" spans="2:23" x14ac:dyDescent="0.15">
      <c r="B65" s="107" t="s">
        <v>359</v>
      </c>
      <c r="C65" s="1218"/>
      <c r="D65" s="2266" t="s">
        <v>536</v>
      </c>
      <c r="E65" s="2266"/>
      <c r="H65"/>
      <c r="I65" s="977"/>
      <c r="J65"/>
      <c r="M65" s="1754"/>
      <c r="N65" s="1754"/>
      <c r="O65" s="1754"/>
      <c r="P65" s="1983"/>
      <c r="Q65" s="1983"/>
      <c r="R65" s="1983"/>
      <c r="S65" s="1983"/>
      <c r="T65" s="1983"/>
      <c r="U65" s="1983"/>
      <c r="V65" s="1983"/>
      <c r="W65" s="1983"/>
    </row>
    <row r="66" spans="2:23" x14ac:dyDescent="0.15">
      <c r="B66" s="366" t="s">
        <v>360</v>
      </c>
      <c r="C66" s="1217"/>
      <c r="D66" s="2264" t="s">
        <v>537</v>
      </c>
      <c r="E66" s="2264"/>
      <c r="H66"/>
      <c r="I66" s="976"/>
      <c r="J66"/>
      <c r="M66" s="1686">
        <f>'6S - 4B - 2 RR'!C6</f>
        <v>1</v>
      </c>
      <c r="N66" s="1686"/>
      <c r="O66" s="1686"/>
      <c r="P66" s="711"/>
      <c r="Q66" s="99"/>
      <c r="R66" s="99"/>
      <c r="S66" s="99"/>
      <c r="T66" s="99"/>
      <c r="U66" s="99"/>
      <c r="V66" s="99"/>
      <c r="W66" s="99"/>
    </row>
    <row r="67" spans="2:23" x14ac:dyDescent="0.15">
      <c r="B67" s="107" t="s">
        <v>361</v>
      </c>
      <c r="C67" s="1218"/>
      <c r="D67" s="2266" t="s">
        <v>538</v>
      </c>
      <c r="E67" s="2266"/>
      <c r="H67"/>
      <c r="I67" s="977"/>
      <c r="J67"/>
      <c r="M67" s="1686">
        <f>'6S - 4B - 2 RR'!C7</f>
        <v>2</v>
      </c>
      <c r="N67" s="1686"/>
      <c r="O67" s="1686"/>
      <c r="P67" s="99"/>
      <c r="Q67" s="711"/>
      <c r="R67" s="99"/>
      <c r="S67" s="99"/>
      <c r="T67" s="99"/>
      <c r="U67" s="99"/>
      <c r="V67" s="99"/>
      <c r="W67" s="99"/>
    </row>
    <row r="68" spans="2:23" x14ac:dyDescent="0.15">
      <c r="M68" s="1686">
        <f>'6S - 4B - 2 RR'!C8</f>
        <v>3</v>
      </c>
      <c r="N68" s="1686"/>
      <c r="O68" s="1686"/>
      <c r="P68" s="99"/>
      <c r="Q68" s="99"/>
      <c r="R68" s="711"/>
      <c r="S68" s="99"/>
      <c r="T68" s="99"/>
      <c r="U68" s="99"/>
      <c r="V68" s="99"/>
      <c r="W68" s="99"/>
    </row>
    <row r="69" spans="2:23" x14ac:dyDescent="0.15">
      <c r="M69" s="1686">
        <f>'6S - 4B - 2 RR'!C9</f>
        <v>4</v>
      </c>
      <c r="N69" s="1686"/>
      <c r="O69" s="1686"/>
      <c r="P69" s="99"/>
      <c r="Q69" s="99"/>
      <c r="R69" s="99"/>
      <c r="S69" s="711"/>
      <c r="T69" s="99"/>
      <c r="U69" s="99"/>
      <c r="V69" s="99"/>
      <c r="W69" s="99"/>
    </row>
    <row r="70" spans="2:23" x14ac:dyDescent="0.15">
      <c r="B70" s="1744" t="s">
        <v>1824</v>
      </c>
      <c r="C70" s="1744"/>
      <c r="D70" s="1744"/>
      <c r="E70" s="1744"/>
      <c r="F70" s="1744"/>
      <c r="G70" s="1744"/>
      <c r="H70" s="1744"/>
      <c r="I70" s="1744"/>
      <c r="M70" s="1686">
        <f>'6S - 4B - 2 RR'!C10</f>
        <v>5</v>
      </c>
      <c r="N70" s="1686"/>
      <c r="O70" s="1686"/>
      <c r="P70" s="99"/>
      <c r="Q70" s="99"/>
      <c r="R70" s="99"/>
      <c r="S70" s="99"/>
      <c r="T70" s="711"/>
      <c r="U70" s="99"/>
      <c r="V70" s="99"/>
      <c r="W70" s="99"/>
    </row>
    <row r="71" spans="2:23" x14ac:dyDescent="0.15">
      <c r="B71" s="759"/>
      <c r="C71" s="440" t="s">
        <v>201</v>
      </c>
      <c r="D71" s="759" t="s">
        <v>2039</v>
      </c>
      <c r="E71" s="1762" t="s">
        <v>202</v>
      </c>
      <c r="F71" s="1762"/>
      <c r="G71" s="760" t="s">
        <v>2039</v>
      </c>
      <c r="H71" s="101"/>
      <c r="I71" s="18" t="s">
        <v>1823</v>
      </c>
      <c r="J71" s="101"/>
      <c r="K71" s="978" t="s">
        <v>852</v>
      </c>
      <c r="M71" s="1686">
        <f>'6S - 4B - 2 RR'!C11</f>
        <v>6</v>
      </c>
      <c r="N71" s="1686"/>
      <c r="O71" s="1686"/>
      <c r="P71" s="99"/>
      <c r="Q71" s="99"/>
      <c r="R71" s="99"/>
      <c r="S71" s="99"/>
      <c r="T71" s="99"/>
      <c r="U71" s="711"/>
      <c r="V71" s="99"/>
      <c r="W71" s="99"/>
    </row>
    <row r="72" spans="2:23" x14ac:dyDescent="0.15">
      <c r="B72" s="758">
        <v>1</v>
      </c>
      <c r="C72" s="386">
        <f>'6S - 4B - 2 RR'!C6</f>
        <v>1</v>
      </c>
      <c r="D72" s="979"/>
      <c r="E72" s="2309">
        <f>'6S - 4B - 2 RR'!C6</f>
        <v>1</v>
      </c>
      <c r="F72" s="2310"/>
      <c r="G72" s="477"/>
      <c r="I72" s="477"/>
      <c r="J72"/>
      <c r="K72" s="980"/>
    </row>
    <row r="73" spans="2:23" x14ac:dyDescent="0.15">
      <c r="B73" s="758">
        <v>2</v>
      </c>
      <c r="C73" s="386">
        <f>'6S - 4B - 2 RR'!C7</f>
        <v>2</v>
      </c>
      <c r="D73" s="979"/>
      <c r="E73" s="2309">
        <f>'6S - 4B - 2 RR'!C7</f>
        <v>2</v>
      </c>
      <c r="F73" s="2310"/>
      <c r="G73" s="477"/>
      <c r="I73" s="477"/>
      <c r="J73"/>
      <c r="K73" s="980"/>
      <c r="M73" s="1817" t="s">
        <v>668</v>
      </c>
      <c r="N73" s="1817"/>
      <c r="O73" s="1817"/>
      <c r="P73" s="1817"/>
      <c r="Q73" s="1817"/>
      <c r="R73" s="1817"/>
      <c r="S73" s="1817"/>
      <c r="T73" s="1817"/>
      <c r="U73" s="1817"/>
    </row>
    <row r="74" spans="2:23" ht="14" thickBot="1" x14ac:dyDescent="0.2">
      <c r="B74" s="758">
        <v>3</v>
      </c>
      <c r="C74" s="386">
        <f>'6S - 4B - 2 RR'!C8</f>
        <v>3</v>
      </c>
      <c r="D74" s="979"/>
      <c r="E74" s="2309">
        <f>'6S - 4B - 2 RR'!C8</f>
        <v>3</v>
      </c>
      <c r="F74" s="2310"/>
      <c r="G74" s="477"/>
      <c r="I74" s="477"/>
      <c r="J74"/>
      <c r="K74" s="980"/>
    </row>
    <row r="75" spans="2:23" x14ac:dyDescent="0.15">
      <c r="B75" s="758">
        <v>4</v>
      </c>
      <c r="C75" s="386">
        <f>'6S - 4B - 2 RR'!C9</f>
        <v>4</v>
      </c>
      <c r="D75" s="979"/>
      <c r="E75" s="2309">
        <f>'6S - 4B - 2 RR'!C9</f>
        <v>4</v>
      </c>
      <c r="F75" s="2310"/>
      <c r="G75" s="477"/>
      <c r="I75" s="477"/>
      <c r="J75"/>
      <c r="K75" s="980"/>
      <c r="M75" s="1846"/>
      <c r="N75" s="2263"/>
      <c r="O75" s="2263"/>
      <c r="P75" s="2308"/>
      <c r="Q75" s="2308"/>
      <c r="R75" s="2308"/>
      <c r="S75" s="2298"/>
      <c r="T75" s="2306" t="s">
        <v>2039</v>
      </c>
      <c r="U75" s="2304" t="s">
        <v>1984</v>
      </c>
    </row>
    <row r="76" spans="2:23" x14ac:dyDescent="0.15">
      <c r="B76" s="758">
        <v>5</v>
      </c>
      <c r="C76" s="386">
        <f>'6S - 4B - 2 RR'!C10</f>
        <v>5</v>
      </c>
      <c r="D76" s="979"/>
      <c r="E76" s="2309">
        <f>'6S - 4B - 2 RR'!C10</f>
        <v>5</v>
      </c>
      <c r="F76" s="2310"/>
      <c r="G76" s="477"/>
      <c r="I76" s="477"/>
      <c r="J76"/>
      <c r="K76" s="980"/>
      <c r="M76" s="1847"/>
      <c r="N76" s="1754"/>
      <c r="O76" s="1754"/>
      <c r="P76" s="1983"/>
      <c r="Q76" s="1983"/>
      <c r="R76" s="1983"/>
      <c r="S76" s="2299"/>
      <c r="T76" s="2307"/>
      <c r="U76" s="2305"/>
    </row>
    <row r="77" spans="2:23" x14ac:dyDescent="0.15">
      <c r="B77" s="758">
        <v>6</v>
      </c>
      <c r="C77" s="386">
        <f>'6S - 4B - 2 RR'!C11</f>
        <v>6</v>
      </c>
      <c r="D77" s="979"/>
      <c r="E77" s="2309">
        <f>'6S - 4B - 2 RR'!C11</f>
        <v>6</v>
      </c>
      <c r="F77" s="2310"/>
      <c r="G77" s="477"/>
      <c r="I77" s="477"/>
      <c r="J77"/>
      <c r="K77" s="980"/>
      <c r="M77" s="1847"/>
      <c r="N77" s="1754"/>
      <c r="O77" s="1754"/>
      <c r="P77" s="1983"/>
      <c r="Q77" s="1983"/>
      <c r="R77" s="1983"/>
      <c r="S77" s="2299"/>
      <c r="T77" s="2307"/>
      <c r="U77" s="2305"/>
    </row>
    <row r="78" spans="2:23" x14ac:dyDescent="0.15">
      <c r="K78"/>
      <c r="M78" s="1847"/>
      <c r="N78" s="1754"/>
      <c r="O78" s="1754"/>
      <c r="P78" s="1983"/>
      <c r="Q78" s="1983"/>
      <c r="R78" s="1983"/>
      <c r="S78" s="2299"/>
      <c r="T78" s="2307"/>
      <c r="U78" s="2305"/>
    </row>
    <row r="79" spans="2:23" x14ac:dyDescent="0.15">
      <c r="M79" s="1685"/>
      <c r="N79" s="1686"/>
      <c r="O79" s="1686"/>
      <c r="P79" s="711"/>
      <c r="Q79" s="99"/>
      <c r="R79" s="99"/>
      <c r="S79" s="712"/>
      <c r="T79" s="310"/>
      <c r="U79" s="102"/>
    </row>
    <row r="80" spans="2:23" x14ac:dyDescent="0.15">
      <c r="M80" s="1685"/>
      <c r="N80" s="1686"/>
      <c r="O80" s="1686"/>
      <c r="P80" s="99"/>
      <c r="Q80" s="711"/>
      <c r="R80" s="99"/>
      <c r="S80" s="712"/>
      <c r="T80" s="310"/>
      <c r="U80" s="102"/>
    </row>
    <row r="81" spans="13:21" x14ac:dyDescent="0.15">
      <c r="M81" s="1685"/>
      <c r="N81" s="1686"/>
      <c r="O81" s="1686"/>
      <c r="P81" s="99"/>
      <c r="Q81" s="99"/>
      <c r="R81" s="711"/>
      <c r="S81" s="712"/>
      <c r="T81" s="310"/>
      <c r="U81" s="102"/>
    </row>
    <row r="82" spans="13:21" ht="14" thickBot="1" x14ac:dyDescent="0.2">
      <c r="M82" s="1688"/>
      <c r="N82" s="1689"/>
      <c r="O82" s="1689"/>
      <c r="P82" s="103"/>
      <c r="Q82" s="103"/>
      <c r="R82" s="103"/>
      <c r="S82" s="727"/>
      <c r="T82" s="313"/>
      <c r="U82" s="104"/>
    </row>
    <row r="110" ht="12.75" customHeight="1" x14ac:dyDescent="0.15"/>
  </sheetData>
  <sheetProtection password="CF27" sheet="1" objects="1" scenarios="1"/>
  <mergeCells count="108">
    <mergeCell ref="E77:F77"/>
    <mergeCell ref="B70:I70"/>
    <mergeCell ref="E71:F71"/>
    <mergeCell ref="E72:F72"/>
    <mergeCell ref="E73:F73"/>
    <mergeCell ref="E74:F74"/>
    <mergeCell ref="E75:F75"/>
    <mergeCell ref="B63:E63"/>
    <mergeCell ref="D64:E64"/>
    <mergeCell ref="D65:E65"/>
    <mergeCell ref="D66:E66"/>
    <mergeCell ref="D67:E67"/>
    <mergeCell ref="E76:F76"/>
    <mergeCell ref="M81:O81"/>
    <mergeCell ref="M80:O80"/>
    <mergeCell ref="U75:U78"/>
    <mergeCell ref="M82:O82"/>
    <mergeCell ref="T75:T78"/>
    <mergeCell ref="M79:O79"/>
    <mergeCell ref="V62:V65"/>
    <mergeCell ref="M62:O65"/>
    <mergeCell ref="P62:P65"/>
    <mergeCell ref="Q62:Q65"/>
    <mergeCell ref="R62:R65"/>
    <mergeCell ref="S62:S65"/>
    <mergeCell ref="T62:T65"/>
    <mergeCell ref="U62:U65"/>
    <mergeCell ref="M71:O71"/>
    <mergeCell ref="M66:O66"/>
    <mergeCell ref="M67:O67"/>
    <mergeCell ref="M68:O68"/>
    <mergeCell ref="M69:O69"/>
    <mergeCell ref="M70:O70"/>
    <mergeCell ref="M75:O78"/>
    <mergeCell ref="P75:P78"/>
    <mergeCell ref="Q75:Q78"/>
    <mergeCell ref="R75:R78"/>
    <mergeCell ref="Q18:T18"/>
    <mergeCell ref="Q19:T19"/>
    <mergeCell ref="Q33:T33"/>
    <mergeCell ref="Q29:T29"/>
    <mergeCell ref="Q30:T30"/>
    <mergeCell ref="Q31:T31"/>
    <mergeCell ref="Q25:T25"/>
    <mergeCell ref="Q26:T26"/>
    <mergeCell ref="V48:V51"/>
    <mergeCell ref="M46:W46"/>
    <mergeCell ref="Q39:T39"/>
    <mergeCell ref="S48:S51"/>
    <mergeCell ref="Q32:T32"/>
    <mergeCell ref="M48:O51"/>
    <mergeCell ref="Q48:Q51"/>
    <mergeCell ref="R48:R51"/>
    <mergeCell ref="S75:S78"/>
    <mergeCell ref="U48:U51"/>
    <mergeCell ref="Q34:T34"/>
    <mergeCell ref="Q38:T38"/>
    <mergeCell ref="M53:O53"/>
    <mergeCell ref="M73:U73"/>
    <mergeCell ref="M56:O56"/>
    <mergeCell ref="M57:O57"/>
    <mergeCell ref="M52:O52"/>
    <mergeCell ref="M60:W60"/>
    <mergeCell ref="W62:W65"/>
    <mergeCell ref="W48:W51"/>
    <mergeCell ref="F46:G46"/>
    <mergeCell ref="I46:J46"/>
    <mergeCell ref="A16:K16"/>
    <mergeCell ref="A45:K45"/>
    <mergeCell ref="F11:H11"/>
    <mergeCell ref="Q28:T28"/>
    <mergeCell ref="H48:I48"/>
    <mergeCell ref="M54:O54"/>
    <mergeCell ref="M55:O55"/>
    <mergeCell ref="T48:T51"/>
    <mergeCell ref="H54:I54"/>
    <mergeCell ref="Q35:T35"/>
    <mergeCell ref="Q36:T36"/>
    <mergeCell ref="Q37:T37"/>
    <mergeCell ref="P48:P51"/>
    <mergeCell ref="Q21:T21"/>
    <mergeCell ref="Q22:T22"/>
    <mergeCell ref="Q27:T27"/>
    <mergeCell ref="M16:Z16"/>
    <mergeCell ref="O12:S12"/>
    <mergeCell ref="Q23:T23"/>
    <mergeCell ref="Q17:T17"/>
    <mergeCell ref="Q20:T20"/>
    <mergeCell ref="Q24:T24"/>
    <mergeCell ref="P5:S5"/>
    <mergeCell ref="A1:K1"/>
    <mergeCell ref="C4:D4"/>
    <mergeCell ref="C13:D13"/>
    <mergeCell ref="F5:H5"/>
    <mergeCell ref="F6:H6"/>
    <mergeCell ref="F7:H7"/>
    <mergeCell ref="F8:H8"/>
    <mergeCell ref="F9:H9"/>
    <mergeCell ref="F10:H10"/>
    <mergeCell ref="J5:K5"/>
    <mergeCell ref="F12:G12"/>
    <mergeCell ref="M1:Z1"/>
    <mergeCell ref="Q6:S6"/>
    <mergeCell ref="Q7:S7"/>
    <mergeCell ref="Q8:S8"/>
    <mergeCell ref="Q9:S9"/>
    <mergeCell ref="Q10:S10"/>
    <mergeCell ref="Q11:S11"/>
  </mergeCells>
  <phoneticPr fontId="0" type="noConversion"/>
  <pageMargins left="0" right="0" top="0.39370078740157483" bottom="0" header="0" footer="0"/>
  <pageSetup paperSize="9" orientation="landscape" horizontalDpi="360" verticalDpi="360" r:id="rId1"/>
  <headerFooter alignWithMargins="0">
    <oddHeader>&amp;L&amp;D  &amp;T&amp;RPagina &amp;P di &amp;N</oddHead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2:K63"/>
  <sheetViews>
    <sheetView topLeftCell="A20"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2" spans="1:11" x14ac:dyDescent="0.15">
      <c r="A2" s="1637" t="s">
        <v>1032</v>
      </c>
      <c r="B2" s="1637"/>
      <c r="C2" s="1637"/>
      <c r="D2" s="1637"/>
      <c r="E2" s="1637"/>
      <c r="F2" s="1637"/>
      <c r="G2" s="1637"/>
      <c r="H2" s="1637"/>
      <c r="I2" s="1637"/>
      <c r="J2" s="1637"/>
      <c r="K2" s="1637"/>
    </row>
    <row r="4" spans="1:11" x14ac:dyDescent="0.15">
      <c r="C4" s="49" t="s">
        <v>889</v>
      </c>
      <c r="D4" s="17"/>
      <c r="E4" s="17"/>
    </row>
    <row r="5" spans="1:11" x14ac:dyDescent="0.15">
      <c r="C5" s="18" t="s">
        <v>684</v>
      </c>
      <c r="D5" s="18" t="s">
        <v>367</v>
      </c>
      <c r="E5" s="154" t="s">
        <v>1181</v>
      </c>
      <c r="F5" s="1758" t="s">
        <v>1180</v>
      </c>
      <c r="G5" s="1759"/>
      <c r="I5" s="18" t="s">
        <v>684</v>
      </c>
      <c r="K5" s="18" t="s">
        <v>1179</v>
      </c>
    </row>
    <row r="6" spans="1:11" x14ac:dyDescent="0.15">
      <c r="B6" s="16">
        <v>1</v>
      </c>
      <c r="C6" s="98" t="s">
        <v>2349</v>
      </c>
      <c r="D6" s="14"/>
      <c r="E6" s="20">
        <f>COUNTIF(C$25:C$26,$C6)+COUNTIF(C$31:C$32,$C6)+COUNTIF(C$37:C$38,$C6)+COUNTIF(C$43:C$44,$C6)+COUNTIF(I$25:I$26,$C6)+COUNTIF(I$31:I$32,$C6)+COUNTIF(I$37:I$38,$C6)+COUNTIF(I$43:I$44,$C6)</f>
        <v>2</v>
      </c>
      <c r="F6" s="1697">
        <f t="shared" ref="F6:F11" si="0">COUNTIF(E$25:E$26,$C6)+COUNTIF(E$31:E$32,$C6)+COUNTIF(E$37:E$38,$C6)+COUNTIF(E$43:E$44,$C6)+COUNTIF(E$84:E$85,$C6)+COUNTIF(E$90:E$91,$C6)+COUNTIF(E$96:E$97,$C6)+COUNTIF(E$102:E$103,$C6)+COUNTIF(K$25:K$26,$C6)+COUNTIF(K$31:K$32,$C6)+COUNTIF(K$37:K$38,$C6)+COUNTIF(K$43:K$44,$C6)+COUNTIF(K$84:K$85,$C6)+COUNTIF(K$90:K$91,$C6)+COUNTIF(K$96:K$97,$C6)+COUNTIF(K$102:K$103,$C6)</f>
        <v>3</v>
      </c>
      <c r="G6" s="1753"/>
      <c r="I6" s="45" t="str">
        <f t="shared" ref="I6:I11" si="1">C6</f>
        <v>Strzemiecki</v>
      </c>
      <c r="J6" s="25" t="s">
        <v>1678</v>
      </c>
      <c r="K6" s="14">
        <v>1</v>
      </c>
    </row>
    <row r="7" spans="1:11" x14ac:dyDescent="0.15">
      <c r="B7" s="16">
        <v>2</v>
      </c>
      <c r="C7" s="98" t="s">
        <v>2350</v>
      </c>
      <c r="D7" s="14"/>
      <c r="E7" s="20">
        <f>COUNTIF(C$25:C$26,$C7)+COUNTIF(C$31:C$32,$C7)+COUNTIF(C$37:C$38,$C7)+COUNTIF(C$43:C$44,$C7)+COUNTIF(C$84:C$85,$C7)+COUNTIF(C$90:C$91,$C7)+COUNTIF(C$96:C$97,$C7)+COUNTIF(C$102:C$103,$C7)+COUNTIF(I$25:I$26,$C7)+COUNTIF(I$31:I$32,$C7)+COUNTIF(I$37:I$38,$C7)+COUNTIF(I$43:I$44,$C7)+COUNTIF(I$84:I$85,$C7)+COUNTIF(I$90:I$91,$C7)+COUNTIF(I$96:I$97,$C7)+COUNTIF(I$102:I$103,$C7)</f>
        <v>2</v>
      </c>
      <c r="F7" s="1697">
        <f t="shared" si="0"/>
        <v>3</v>
      </c>
      <c r="G7" s="1753"/>
      <c r="I7" s="45" t="str">
        <f t="shared" si="1"/>
        <v>Kontogannopoulou</v>
      </c>
      <c r="J7" s="25"/>
      <c r="K7" s="24"/>
    </row>
    <row r="8" spans="1:11" x14ac:dyDescent="0.15">
      <c r="B8" s="16">
        <v>3</v>
      </c>
      <c r="C8" s="98" t="s">
        <v>2351</v>
      </c>
      <c r="D8" s="14"/>
      <c r="E8" s="20">
        <f>COUNTIF(C$25:C$26,$C8)+COUNTIF(C$31:C$32,$C8)+COUNTIF(C$37:C$38,$C8)+COUNTIF(C$43:C$44,$C8)+COUNTIF(C$84:C$85,$C8)+COUNTIF(C$90:C$91,$C8)+COUNTIF(C$96:C$97,$C8)+COUNTIF(C$102:C$103,$C8)+COUNTIF(I$25:I$26,$C8)+COUNTIF(I$31:I$32,$C8)+COUNTIF(I$37:I$38,$C8)+COUNTIF(I$43:I$44,$C8)+COUNTIF(I$84:I$85,$C8)+COUNTIF(I$90:I$91,$C8)+COUNTIF(I$96:I$97,$C8)+COUNTIF(I$102:I$103,$C8)</f>
        <v>2</v>
      </c>
      <c r="F8" s="1697">
        <f t="shared" si="0"/>
        <v>3</v>
      </c>
      <c r="G8" s="1753"/>
      <c r="I8" s="45" t="str">
        <f t="shared" si="1"/>
        <v>Vaidanis</v>
      </c>
      <c r="J8" s="25" t="s">
        <v>1678</v>
      </c>
      <c r="K8" s="14">
        <v>2</v>
      </c>
    </row>
    <row r="9" spans="1:11" x14ac:dyDescent="0.15">
      <c r="B9" s="16">
        <v>4</v>
      </c>
      <c r="C9" s="98" t="s">
        <v>1925</v>
      </c>
      <c r="D9" s="14"/>
      <c r="E9" s="20">
        <f>COUNTIF(C$25:C$26,$C9)+COUNTIF(C$31:C$32,$C9)+COUNTIF(C$37:C$38,$C9)+COUNTIF(C$43:C$44,$C9)+COUNTIF(C$84:C$85,$C9)+COUNTIF(C$90:C$91,$C9)+COUNTIF(C$96:C$97,$C9)+COUNTIF(C$102:C$103,$C9)+COUNTIF(I$25:I$26,$C9)+COUNTIF(I$31:I$32,$C9)+COUNTIF(I$37:I$38,$C9)+COUNTIF(I$43:I$44,$C9)+COUNTIF(I$84:I$85,$C9)+COUNTIF(I$90:I$91,$C9)+COUNTIF(I$96:I$97,$C9)+COUNTIF(I$102:I$103,$C9)</f>
        <v>3</v>
      </c>
      <c r="F9" s="1697">
        <f t="shared" si="0"/>
        <v>2</v>
      </c>
      <c r="G9" s="1753"/>
      <c r="I9" s="45" t="str">
        <f t="shared" si="1"/>
        <v>Papageorgiou</v>
      </c>
      <c r="J9" s="25" t="s">
        <v>1678</v>
      </c>
      <c r="K9" s="14">
        <v>3</v>
      </c>
    </row>
    <row r="10" spans="1:11" x14ac:dyDescent="0.15">
      <c r="B10" s="16">
        <v>5</v>
      </c>
      <c r="C10" s="98" t="s">
        <v>2352</v>
      </c>
      <c r="D10" s="14"/>
      <c r="E10" s="20">
        <f>COUNTIF(C$25:C$26,$C10)+COUNTIF(C$31:C$32,$C10)+COUNTIF(C$37:C$38,$C10)+COUNTIF(C$43:C$44,$C10)+COUNTIF(C$84:C$85,$C10)+COUNTIF(C$90:C$91,$C10)+COUNTIF(C$96:C$97,$C10)+COUNTIF(C$102:C$103,$C10)+COUNTIF(I$25:I$26,$C10)+COUNTIF(I$31:I$32,$C10)+COUNTIF(I$37:I$38,$C10)+COUNTIF(I$43:I$44,$C10)+COUNTIF(I$84:I$85,$C10)+COUNTIF(I$90:I$91,$C10)+COUNTIF(I$96:I$97,$C10)+COUNTIF(I$102:I$103,$C10)</f>
        <v>3</v>
      </c>
      <c r="F10" s="1697">
        <f t="shared" si="0"/>
        <v>2</v>
      </c>
      <c r="G10" s="1753"/>
      <c r="I10" s="45" t="str">
        <f t="shared" si="1"/>
        <v>Tsoumpanas</v>
      </c>
      <c r="J10" s="25" t="s">
        <v>1678</v>
      </c>
      <c r="K10" s="14">
        <v>4</v>
      </c>
    </row>
    <row r="11" spans="1:11" x14ac:dyDescent="0.15">
      <c r="B11" s="16">
        <v>6</v>
      </c>
      <c r="C11" s="98" t="s">
        <v>2353</v>
      </c>
      <c r="D11" s="14"/>
      <c r="E11" s="20">
        <f>COUNTIF(C$25:C$26,$C11)+COUNTIF(C$31:C$32,$C11)+COUNTIF(C$37:C$38,$C11)+COUNTIF(C$43:C$44,$C11)+COUNTIF(C$84:C$85,$C11)+COUNTIF(C$90:C$91,$C11)+COUNTIF(C$96:C$97,$C11)+COUNTIF(C$102:C$103,$C11)+COUNTIF(I$25:I$26,$C11)+COUNTIF(I$31:I$32,$C11)+COUNTIF(I$37:I$38,$C11)+COUNTIF(I$43:I$44,$C11)+COUNTIF(I$84:I$85,$C11)+COUNTIF(I$90:I$91,$C11)+COUNTIF(I$96:I$97,$C11)+COUNTIF(I$102:I$103,$C11)</f>
        <v>3</v>
      </c>
      <c r="F11" s="1697">
        <f t="shared" si="0"/>
        <v>2</v>
      </c>
      <c r="G11" s="1753"/>
      <c r="I11" s="45" t="str">
        <f t="shared" si="1"/>
        <v>Mogghadam</v>
      </c>
      <c r="J11" s="25"/>
      <c r="K11" s="419"/>
    </row>
    <row r="12" spans="1:11" x14ac:dyDescent="0.15">
      <c r="A12" s="15" t="s">
        <v>363</v>
      </c>
      <c r="B12" s="383" t="s">
        <v>362</v>
      </c>
      <c r="C12" s="24" t="s">
        <v>1598</v>
      </c>
      <c r="D12" s="383" t="s">
        <v>892</v>
      </c>
      <c r="E12" s="24"/>
      <c r="F12" s="1754" t="s">
        <v>301</v>
      </c>
      <c r="G12" s="1754"/>
      <c r="H12" s="389" t="s">
        <v>1640</v>
      </c>
      <c r="I12" s="1755" t="s">
        <v>303</v>
      </c>
      <c r="J12" s="1755"/>
      <c r="K12" s="24" t="s">
        <v>1033</v>
      </c>
    </row>
    <row r="13" spans="1:11" x14ac:dyDescent="0.15">
      <c r="B13" s="355"/>
      <c r="C13" s="1756" t="s">
        <v>570</v>
      </c>
      <c r="D13" s="1757"/>
      <c r="E13" s="1757"/>
    </row>
    <row r="15" spans="1:11" x14ac:dyDescent="0.15">
      <c r="D15" s="356"/>
      <c r="E15" s="356"/>
    </row>
    <row r="16" spans="1:11" x14ac:dyDescent="0.15">
      <c r="D16" s="356"/>
      <c r="E16" s="356"/>
    </row>
    <row r="17" spans="1:11" x14ac:dyDescent="0.15">
      <c r="D17" s="356"/>
      <c r="E17" s="356"/>
    </row>
    <row r="18" spans="1:11" x14ac:dyDescent="0.15">
      <c r="D18" s="356"/>
      <c r="E18" s="356"/>
    </row>
    <row r="19" spans="1:11" x14ac:dyDescent="0.15">
      <c r="D19" s="356"/>
      <c r="E19" s="356"/>
    </row>
    <row r="20" spans="1:11" x14ac:dyDescent="0.15">
      <c r="D20" s="356"/>
      <c r="E20" s="356"/>
    </row>
    <row r="21" spans="1:11" x14ac:dyDescent="0.15">
      <c r="D21" s="356"/>
      <c r="E21" s="356"/>
    </row>
    <row r="22" spans="1:11" x14ac:dyDescent="0.15">
      <c r="A22" s="1637" t="s">
        <v>1031</v>
      </c>
      <c r="B22" s="1744"/>
      <c r="C22" s="1744"/>
      <c r="D22" s="1744"/>
      <c r="E22" s="1744"/>
      <c r="F22" s="1744"/>
      <c r="G22" s="1744"/>
      <c r="H22" s="1744"/>
      <c r="I22" s="1744"/>
      <c r="J22" s="1744"/>
      <c r="K22" s="1744"/>
    </row>
    <row r="23" spans="1:11" ht="14" thickBot="1" x14ac:dyDescent="0.2">
      <c r="C23" s="356"/>
      <c r="D23" s="356"/>
      <c r="E23" s="15" t="s">
        <v>307</v>
      </c>
      <c r="K23" s="15" t="s">
        <v>308</v>
      </c>
    </row>
    <row r="24" spans="1:11" x14ac:dyDescent="0.15">
      <c r="A24" s="284" t="s">
        <v>892</v>
      </c>
      <c r="B24" s="57" t="s">
        <v>197</v>
      </c>
      <c r="C24" s="58" t="s">
        <v>865</v>
      </c>
      <c r="D24" s="59" t="s">
        <v>197</v>
      </c>
      <c r="E24" s="259" t="s">
        <v>866</v>
      </c>
      <c r="G24" s="284" t="s">
        <v>892</v>
      </c>
      <c r="H24" s="57" t="s">
        <v>197</v>
      </c>
      <c r="I24" s="58" t="s">
        <v>865</v>
      </c>
      <c r="J24" s="59" t="s">
        <v>197</v>
      </c>
      <c r="K24" s="259" t="s">
        <v>866</v>
      </c>
    </row>
    <row r="25" spans="1:11" x14ac:dyDescent="0.15">
      <c r="A25" s="21">
        <v>1</v>
      </c>
      <c r="B25" s="60">
        <f>K10</f>
        <v>4</v>
      </c>
      <c r="C25" s="45" t="str">
        <f>C10</f>
        <v>Tsoumpanas</v>
      </c>
      <c r="D25" s="31">
        <f>K9</f>
        <v>3</v>
      </c>
      <c r="E25" s="33" t="str">
        <f>C9</f>
        <v>Papageorgiou</v>
      </c>
      <c r="G25" s="228">
        <v>1</v>
      </c>
      <c r="H25" s="36">
        <f>K9</f>
        <v>3</v>
      </c>
      <c r="I25" s="734" t="str">
        <f>C7</f>
        <v>Kontogannopoulou</v>
      </c>
      <c r="J25" s="285">
        <f>K6</f>
        <v>1</v>
      </c>
      <c r="K25" s="735" t="str">
        <f>C11</f>
        <v>Mogghadam</v>
      </c>
    </row>
    <row r="26" spans="1:11" ht="14" thickBot="1" x14ac:dyDescent="0.2">
      <c r="A26" s="66">
        <v>2</v>
      </c>
      <c r="B26" s="67">
        <f>K8</f>
        <v>2</v>
      </c>
      <c r="C26" s="111" t="str">
        <f>C8</f>
        <v>Vaidanis</v>
      </c>
      <c r="D26" s="41">
        <f>K6</f>
        <v>1</v>
      </c>
      <c r="E26" s="43" t="str">
        <f>C6</f>
        <v>Strzemiecki</v>
      </c>
      <c r="G26" s="66">
        <v>2</v>
      </c>
      <c r="H26" s="67">
        <f>K10</f>
        <v>4</v>
      </c>
      <c r="I26" s="111" t="str">
        <f>C10</f>
        <v>Tsoumpanas</v>
      </c>
      <c r="J26" s="71">
        <f>K8</f>
        <v>2</v>
      </c>
      <c r="K26" s="43" t="str">
        <f>C8</f>
        <v>Vaidanis</v>
      </c>
    </row>
    <row r="27" spans="1:11" ht="14" thickBot="1" x14ac:dyDescent="0.2">
      <c r="A27" s="250" t="s">
        <v>891</v>
      </c>
      <c r="B27" s="283" t="s">
        <v>794</v>
      </c>
      <c r="G27" s="250" t="s">
        <v>891</v>
      </c>
      <c r="H27" s="283" t="s">
        <v>710</v>
      </c>
    </row>
    <row r="29" spans="1:11" ht="14" thickBot="1" x14ac:dyDescent="0.2">
      <c r="E29" s="15" t="s">
        <v>309</v>
      </c>
      <c r="K29" s="15" t="s">
        <v>2186</v>
      </c>
    </row>
    <row r="30" spans="1:11" x14ac:dyDescent="0.15">
      <c r="A30" s="227" t="s">
        <v>892</v>
      </c>
      <c r="B30" s="57" t="s">
        <v>197</v>
      </c>
      <c r="C30" s="58" t="s">
        <v>865</v>
      </c>
      <c r="D30" s="59" t="s">
        <v>197</v>
      </c>
      <c r="E30" s="30" t="s">
        <v>866</v>
      </c>
      <c r="G30" s="227" t="s">
        <v>892</v>
      </c>
      <c r="H30" s="57" t="s">
        <v>197</v>
      </c>
      <c r="I30" s="58" t="s">
        <v>865</v>
      </c>
      <c r="J30" s="59" t="s">
        <v>197</v>
      </c>
      <c r="K30" s="30" t="s">
        <v>866</v>
      </c>
    </row>
    <row r="31" spans="1:11" x14ac:dyDescent="0.15">
      <c r="A31" s="21">
        <v>1</v>
      </c>
      <c r="B31" s="60">
        <f>K10</f>
        <v>4</v>
      </c>
      <c r="C31" s="626" t="str">
        <f>C9</f>
        <v>Papageorgiou</v>
      </c>
      <c r="D31" s="31">
        <f>K9</f>
        <v>3</v>
      </c>
      <c r="E31" s="33" t="str">
        <f>C7</f>
        <v>Kontogannopoulou</v>
      </c>
      <c r="G31" s="21">
        <v>1</v>
      </c>
      <c r="H31" s="60">
        <f>K8</f>
        <v>2</v>
      </c>
      <c r="I31" s="626" t="str">
        <f>C8</f>
        <v>Vaidanis</v>
      </c>
      <c r="J31" s="31">
        <f>K9</f>
        <v>3</v>
      </c>
      <c r="K31" s="33" t="str">
        <f>C7</f>
        <v>Kontogannopoulou</v>
      </c>
    </row>
    <row r="32" spans="1:11" ht="14" thickBot="1" x14ac:dyDescent="0.2">
      <c r="A32" s="66">
        <v>2</v>
      </c>
      <c r="B32" s="67">
        <f>K8</f>
        <v>2</v>
      </c>
      <c r="C32" s="629" t="str">
        <f>C6</f>
        <v>Strzemiecki</v>
      </c>
      <c r="D32" s="41">
        <f>K6</f>
        <v>1</v>
      </c>
      <c r="E32" s="43" t="str">
        <f>C11</f>
        <v>Mogghadam</v>
      </c>
      <c r="G32" s="66">
        <v>2</v>
      </c>
      <c r="H32" s="67">
        <f>K6</f>
        <v>1</v>
      </c>
      <c r="I32" s="111" t="str">
        <f>C11</f>
        <v>Mogghadam</v>
      </c>
      <c r="J32" s="41">
        <f>K10</f>
        <v>4</v>
      </c>
      <c r="K32" s="43" t="str">
        <f>C9</f>
        <v>Papageorgiou</v>
      </c>
    </row>
    <row r="33" spans="1:11" ht="14" thickBot="1" x14ac:dyDescent="0.2">
      <c r="A33" s="250" t="s">
        <v>891</v>
      </c>
      <c r="B33" s="283" t="s">
        <v>790</v>
      </c>
      <c r="G33" s="250" t="s">
        <v>891</v>
      </c>
      <c r="H33" s="283" t="s">
        <v>797</v>
      </c>
    </row>
    <row r="35" spans="1:11" ht="14" thickBot="1" x14ac:dyDescent="0.2">
      <c r="E35" s="15" t="s">
        <v>2185</v>
      </c>
      <c r="K35" s="15" t="s">
        <v>2187</v>
      </c>
    </row>
    <row r="36" spans="1:11" x14ac:dyDescent="0.15">
      <c r="A36" s="227" t="s">
        <v>892</v>
      </c>
      <c r="B36" s="57" t="s">
        <v>197</v>
      </c>
      <c r="C36" s="58" t="s">
        <v>865</v>
      </c>
      <c r="D36" s="59" t="s">
        <v>197</v>
      </c>
      <c r="E36" s="30" t="s">
        <v>866</v>
      </c>
      <c r="G36" s="227" t="s">
        <v>892</v>
      </c>
      <c r="H36" s="57" t="s">
        <v>197</v>
      </c>
      <c r="I36" s="58" t="s">
        <v>865</v>
      </c>
      <c r="J36" s="59" t="s">
        <v>197</v>
      </c>
      <c r="K36" s="30" t="s">
        <v>866</v>
      </c>
    </row>
    <row r="37" spans="1:11" x14ac:dyDescent="0.15">
      <c r="A37" s="21">
        <v>1</v>
      </c>
      <c r="B37" s="60">
        <f>K9</f>
        <v>3</v>
      </c>
      <c r="C37" s="626" t="str">
        <f>C32</f>
        <v>Strzemiecki</v>
      </c>
      <c r="D37" s="31">
        <f>K10</f>
        <v>4</v>
      </c>
      <c r="E37" s="449" t="str">
        <f>I26</f>
        <v>Tsoumpanas</v>
      </c>
      <c r="G37" s="21">
        <v>1</v>
      </c>
      <c r="H37" s="60">
        <f>K10</f>
        <v>4</v>
      </c>
      <c r="I37" s="45" t="str">
        <f>E37</f>
        <v>Tsoumpanas</v>
      </c>
      <c r="J37" s="31">
        <f>K6</f>
        <v>1</v>
      </c>
      <c r="K37" s="449" t="str">
        <f>K31</f>
        <v>Kontogannopoulou</v>
      </c>
    </row>
    <row r="38" spans="1:11" ht="14" thickBot="1" x14ac:dyDescent="0.2">
      <c r="A38" s="66">
        <v>2</v>
      </c>
      <c r="B38" s="67">
        <f>K6</f>
        <v>1</v>
      </c>
      <c r="C38" s="111" t="str">
        <f>I32</f>
        <v>Mogghadam</v>
      </c>
      <c r="D38" s="41">
        <f>K8</f>
        <v>2</v>
      </c>
      <c r="E38" s="43" t="str">
        <f>I31</f>
        <v>Vaidanis</v>
      </c>
      <c r="G38" s="66">
        <v>2</v>
      </c>
      <c r="H38" s="67">
        <f>K8</f>
        <v>2</v>
      </c>
      <c r="I38" s="629" t="str">
        <f>K32</f>
        <v>Papageorgiou</v>
      </c>
      <c r="J38" s="41">
        <f>K9</f>
        <v>3</v>
      </c>
      <c r="K38" s="43" t="str">
        <f>C37</f>
        <v>Strzemiecki</v>
      </c>
    </row>
    <row r="39" spans="1:11" ht="14" thickBot="1" x14ac:dyDescent="0.2">
      <c r="A39" s="250" t="s">
        <v>891</v>
      </c>
      <c r="B39" s="283" t="s">
        <v>795</v>
      </c>
      <c r="G39" s="250" t="s">
        <v>891</v>
      </c>
      <c r="H39" s="283" t="s">
        <v>789</v>
      </c>
    </row>
    <row r="41" spans="1:11" ht="14" thickBot="1" x14ac:dyDescent="0.2">
      <c r="E41" s="15" t="s">
        <v>2188</v>
      </c>
      <c r="K41" s="15" t="s">
        <v>311</v>
      </c>
    </row>
    <row r="42" spans="1:11" x14ac:dyDescent="0.15">
      <c r="A42" s="227" t="s">
        <v>892</v>
      </c>
      <c r="B42" s="57" t="s">
        <v>197</v>
      </c>
      <c r="C42" s="58" t="s">
        <v>865</v>
      </c>
      <c r="D42" s="59" t="s">
        <v>197</v>
      </c>
      <c r="E42" s="30" t="s">
        <v>866</v>
      </c>
      <c r="G42" s="227" t="s">
        <v>892</v>
      </c>
      <c r="H42" s="57" t="s">
        <v>197</v>
      </c>
      <c r="I42" s="58" t="s">
        <v>865</v>
      </c>
      <c r="J42" s="59" t="s">
        <v>197</v>
      </c>
      <c r="K42" s="30" t="s">
        <v>866</v>
      </c>
    </row>
    <row r="43" spans="1:11" ht="14" thickBot="1" x14ac:dyDescent="0.2">
      <c r="A43" s="21">
        <v>1</v>
      </c>
      <c r="B43" s="60">
        <f>K6</f>
        <v>1</v>
      </c>
      <c r="C43" s="626" t="str">
        <f>C38</f>
        <v>Mogghadam</v>
      </c>
      <c r="D43" s="31">
        <f>K10</f>
        <v>4</v>
      </c>
      <c r="E43" s="33" t="str">
        <f>I37</f>
        <v>Tsoumpanas</v>
      </c>
      <c r="G43" s="22">
        <v>1</v>
      </c>
      <c r="H43" s="72">
        <f>K6</f>
        <v>1</v>
      </c>
      <c r="I43" s="736" t="str">
        <f>K37</f>
        <v>Kontogannopoulou</v>
      </c>
      <c r="J43" s="109">
        <f>K10</f>
        <v>4</v>
      </c>
      <c r="K43" s="454" t="str">
        <f>K38</f>
        <v>Strzemiecki</v>
      </c>
    </row>
    <row r="44" spans="1:11" ht="14" thickBot="1" x14ac:dyDescent="0.2">
      <c r="A44" s="66">
        <v>2</v>
      </c>
      <c r="B44" s="67">
        <f>K8</f>
        <v>2</v>
      </c>
      <c r="C44" s="111" t="str">
        <f>I38</f>
        <v>Papageorgiou</v>
      </c>
      <c r="D44" s="41">
        <f>K9</f>
        <v>3</v>
      </c>
      <c r="E44" s="454" t="str">
        <f>E38</f>
        <v>Vaidanis</v>
      </c>
    </row>
    <row r="45" spans="1:11" ht="14" thickBot="1" x14ac:dyDescent="0.2">
      <c r="A45" s="250" t="s">
        <v>891</v>
      </c>
      <c r="B45" s="283" t="s">
        <v>796</v>
      </c>
    </row>
    <row r="63" ht="12.75" customHeight="1" x14ac:dyDescent="0.15"/>
  </sheetData>
  <sheetProtection password="CF27" sheet="1" objects="1" scenarios="1"/>
  <mergeCells count="12">
    <mergeCell ref="A22:K22"/>
    <mergeCell ref="F8:G8"/>
    <mergeCell ref="F9:G9"/>
    <mergeCell ref="F10:G10"/>
    <mergeCell ref="F11:G11"/>
    <mergeCell ref="F12:G12"/>
    <mergeCell ref="I12:J12"/>
    <mergeCell ref="A2:K2"/>
    <mergeCell ref="F5:G5"/>
    <mergeCell ref="F6:G6"/>
    <mergeCell ref="F7:G7"/>
    <mergeCell ref="C13:E13"/>
  </mergeCells>
  <phoneticPr fontId="0" type="noConversion"/>
  <pageMargins left="0.19685039370078741" right="0" top="0.39370078740157483" bottom="0" header="0" footer="0"/>
  <pageSetup paperSize="9" orientation="portrait" horizontalDpi="360" verticalDpi="360"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Foglio207"/>
  <dimension ref="B2:K205"/>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1266</v>
      </c>
      <c r="D2" s="1760"/>
      <c r="E2" s="1760"/>
      <c r="F2" s="1760"/>
      <c r="G2" s="1760"/>
      <c r="H2" s="1760"/>
      <c r="I2" s="1760"/>
    </row>
    <row r="4" spans="2:9" ht="16" x14ac:dyDescent="0.2">
      <c r="B4" s="1761" t="s">
        <v>196</v>
      </c>
      <c r="C4" s="1761"/>
      <c r="D4" s="1761"/>
    </row>
    <row r="5" spans="2:9" ht="15.75" customHeight="1" x14ac:dyDescent="0.15">
      <c r="B5" s="1762" t="s">
        <v>204</v>
      </c>
      <c r="C5" s="1762"/>
      <c r="D5" s="1762"/>
      <c r="E5" s="15" t="s">
        <v>367</v>
      </c>
      <c r="G5" s="293" t="s">
        <v>1934</v>
      </c>
    </row>
    <row r="6" spans="2:9" ht="16" x14ac:dyDescent="0.2">
      <c r="B6" s="79">
        <v>1</v>
      </c>
      <c r="C6" s="1763" t="str">
        <f>'6S - 4B - 1 RR'!C6</f>
        <v>Strzemiecki</v>
      </c>
      <c r="D6" s="1763"/>
      <c r="E6" s="120">
        <f>'6S - 4B - 1 RR'!D6</f>
        <v>0</v>
      </c>
      <c r="F6" s="173" t="s">
        <v>1038</v>
      </c>
      <c r="G6" s="437">
        <f>'6S - 4B - 1 RR'!K6</f>
        <v>1</v>
      </c>
    </row>
    <row r="7" spans="2:9" ht="16" x14ac:dyDescent="0.2">
      <c r="B7" s="79">
        <v>2</v>
      </c>
      <c r="C7" s="1763" t="str">
        <f>'6S - 4B - 1 RR'!C7</f>
        <v>Kontogannopoulou</v>
      </c>
      <c r="D7" s="1763"/>
      <c r="E7" s="120">
        <f>'6S - 4B - 1 RR'!D7</f>
        <v>0</v>
      </c>
      <c r="F7" s="173"/>
      <c r="G7" s="437"/>
    </row>
    <row r="8" spans="2:9" ht="16" x14ac:dyDescent="0.2">
      <c r="B8" s="79">
        <v>3</v>
      </c>
      <c r="C8" s="1763" t="str">
        <f>'6S - 4B - 1 RR'!C8</f>
        <v>Vaidanis</v>
      </c>
      <c r="D8" s="1763"/>
      <c r="E8" s="120">
        <f>'6S - 4B - 1 RR'!D8</f>
        <v>0</v>
      </c>
      <c r="F8" s="173" t="s">
        <v>1038</v>
      </c>
      <c r="G8" s="437">
        <f>'6S - 4B - 1 RR'!K8</f>
        <v>2</v>
      </c>
    </row>
    <row r="9" spans="2:9" ht="16" x14ac:dyDescent="0.2">
      <c r="B9" s="79">
        <v>4</v>
      </c>
      <c r="C9" s="1763" t="str">
        <f>'6S - 4B - 1 RR'!C9</f>
        <v>Papageorgiou</v>
      </c>
      <c r="D9" s="1763"/>
      <c r="E9" s="120">
        <f>'6S - 4B - 1 RR'!D9</f>
        <v>0</v>
      </c>
      <c r="F9" s="173" t="s">
        <v>1038</v>
      </c>
      <c r="G9" s="437">
        <f>'6S - 4B - 1 RR'!K9</f>
        <v>3</v>
      </c>
    </row>
    <row r="10" spans="2:9" ht="16" x14ac:dyDescent="0.2">
      <c r="B10" s="79">
        <v>5</v>
      </c>
      <c r="C10" s="1763" t="str">
        <f>'6S - 4B - 1 RR'!C10</f>
        <v>Tsoumpanas</v>
      </c>
      <c r="D10" s="1763"/>
      <c r="E10" s="120">
        <f>'6S - 4B - 1 RR'!D10</f>
        <v>0</v>
      </c>
      <c r="F10" s="173" t="s">
        <v>1038</v>
      </c>
      <c r="G10" s="437">
        <f>'6S - 4B - 1 RR'!K10</f>
        <v>4</v>
      </c>
    </row>
    <row r="11" spans="2:9" ht="16" x14ac:dyDescent="0.2">
      <c r="B11" s="79">
        <v>6</v>
      </c>
      <c r="C11" s="1763" t="str">
        <f>'6S - 4B - 1 RR'!C11</f>
        <v>Mogghadam</v>
      </c>
      <c r="D11" s="1763"/>
      <c r="E11" s="120">
        <f>'6S - 4B - 1 RR'!D11</f>
        <v>0</v>
      </c>
      <c r="F11" s="173"/>
      <c r="G11" s="437"/>
    </row>
    <row r="40" spans="2:11" ht="16" x14ac:dyDescent="0.2">
      <c r="C40" s="1760" t="s">
        <v>194</v>
      </c>
      <c r="D40" s="1760"/>
      <c r="E40" s="1760"/>
      <c r="F40" s="1760"/>
      <c r="G40" s="1760"/>
      <c r="H40" s="1760"/>
      <c r="I40" s="1760"/>
      <c r="J40" s="1760"/>
    </row>
    <row r="41" spans="2:11" ht="14" thickBot="1" x14ac:dyDescent="0.2"/>
    <row r="42" spans="2:11" ht="19" thickBot="1" x14ac:dyDescent="0.25">
      <c r="B42" s="1764" t="s">
        <v>1461</v>
      </c>
      <c r="C42" s="1825"/>
      <c r="D42" s="220" t="s">
        <v>1460</v>
      </c>
      <c r="E42" s="1699" t="s">
        <v>18</v>
      </c>
      <c r="F42" s="1826"/>
      <c r="G42" s="295" t="s">
        <v>203</v>
      </c>
      <c r="H42" s="534" t="s">
        <v>199</v>
      </c>
      <c r="I42" s="526"/>
      <c r="J42" s="535" t="s">
        <v>200</v>
      </c>
      <c r="K42" s="526">
        <v>1</v>
      </c>
    </row>
    <row r="43" spans="2:11" x14ac:dyDescent="0.15">
      <c r="B43" s="300" t="s">
        <v>892</v>
      </c>
      <c r="C43" s="301" t="s">
        <v>197</v>
      </c>
      <c r="D43" s="302" t="s">
        <v>2322</v>
      </c>
      <c r="E43" s="303" t="s">
        <v>197</v>
      </c>
      <c r="F43" s="304" t="s">
        <v>2324</v>
      </c>
      <c r="G43" s="305" t="s">
        <v>1041</v>
      </c>
      <c r="H43" s="106" t="s">
        <v>1042</v>
      </c>
      <c r="I43" s="106" t="s">
        <v>1043</v>
      </c>
      <c r="J43" s="106" t="s">
        <v>193</v>
      </c>
      <c r="K43" s="306" t="s">
        <v>2063</v>
      </c>
    </row>
    <row r="44" spans="2:11" ht="16" x14ac:dyDescent="0.2">
      <c r="B44" s="307">
        <v>1</v>
      </c>
      <c r="C44" s="308">
        <f>G10</f>
        <v>4</v>
      </c>
      <c r="D44" s="33" t="str">
        <f>C10</f>
        <v>Tsoumpanas</v>
      </c>
      <c r="E44" s="308">
        <f>G9</f>
        <v>3</v>
      </c>
      <c r="F44" s="33" t="str">
        <f>C9</f>
        <v>Papageorgiou</v>
      </c>
      <c r="G44" s="309"/>
      <c r="H44" s="99"/>
      <c r="I44" s="211"/>
      <c r="J44" s="99"/>
      <c r="K44" s="102"/>
    </row>
    <row r="45" spans="2:11" ht="17" thickBot="1" x14ac:dyDescent="0.25">
      <c r="B45" s="307">
        <v>2</v>
      </c>
      <c r="C45" s="308">
        <f>G8</f>
        <v>2</v>
      </c>
      <c r="D45" s="33" t="str">
        <f>C8</f>
        <v>Vaidanis</v>
      </c>
      <c r="E45" s="308">
        <f>G6</f>
        <v>1</v>
      </c>
      <c r="F45" s="33" t="str">
        <f>C6</f>
        <v>Strzemiecki</v>
      </c>
      <c r="G45" s="310"/>
      <c r="H45" s="99"/>
      <c r="I45" s="211"/>
      <c r="J45" s="99"/>
      <c r="K45" s="102"/>
    </row>
    <row r="46" spans="2:11" ht="17" thickBot="1" x14ac:dyDescent="0.25">
      <c r="B46" s="1766" t="s">
        <v>1458</v>
      </c>
      <c r="C46" s="1767"/>
      <c r="D46" s="1767"/>
      <c r="E46" s="1767"/>
      <c r="F46" s="1767"/>
      <c r="G46" s="1767"/>
      <c r="H46" s="1767"/>
      <c r="I46" s="1769" t="s">
        <v>2062</v>
      </c>
      <c r="J46" s="1770"/>
      <c r="K46" s="522"/>
    </row>
    <row r="48" spans="2:11" ht="16" x14ac:dyDescent="0.2">
      <c r="C48" s="1760" t="s">
        <v>194</v>
      </c>
      <c r="D48" s="1760"/>
      <c r="E48" s="1760"/>
      <c r="F48" s="1760"/>
      <c r="G48" s="1760"/>
      <c r="H48" s="1760"/>
      <c r="I48" s="1760"/>
      <c r="J48" s="1760"/>
    </row>
    <row r="49" spans="2:11" ht="14" thickBot="1" x14ac:dyDescent="0.2"/>
    <row r="50" spans="2:11" ht="19" thickBot="1" x14ac:dyDescent="0.25">
      <c r="B50" s="1764" t="s">
        <v>1461</v>
      </c>
      <c r="C50" s="1765"/>
      <c r="D50" s="220" t="s">
        <v>1460</v>
      </c>
      <c r="E50" s="479" t="s">
        <v>18</v>
      </c>
      <c r="F50" s="480"/>
      <c r="G50" s="295" t="s">
        <v>203</v>
      </c>
      <c r="H50" s="534" t="s">
        <v>199</v>
      </c>
      <c r="I50" s="526"/>
      <c r="J50" s="535" t="s">
        <v>200</v>
      </c>
      <c r="K50" s="526">
        <v>2</v>
      </c>
    </row>
    <row r="51" spans="2:11" x14ac:dyDescent="0.15">
      <c r="B51" s="300" t="s">
        <v>892</v>
      </c>
      <c r="C51" s="301" t="s">
        <v>197</v>
      </c>
      <c r="D51" s="302" t="s">
        <v>2322</v>
      </c>
      <c r="E51" s="303" t="s">
        <v>197</v>
      </c>
      <c r="F51" s="304" t="s">
        <v>2324</v>
      </c>
      <c r="G51" s="305" t="s">
        <v>1041</v>
      </c>
      <c r="H51" s="106" t="s">
        <v>1042</v>
      </c>
      <c r="I51" s="106" t="s">
        <v>1043</v>
      </c>
      <c r="J51" s="106" t="s">
        <v>193</v>
      </c>
      <c r="K51" s="306" t="s">
        <v>2063</v>
      </c>
    </row>
    <row r="52" spans="2:11" ht="16" x14ac:dyDescent="0.2">
      <c r="B52" s="307">
        <v>1</v>
      </c>
      <c r="C52" s="308">
        <f>G9</f>
        <v>3</v>
      </c>
      <c r="D52" s="33" t="str">
        <f>C7</f>
        <v>Kontogannopoulou</v>
      </c>
      <c r="E52" s="308">
        <f>G6</f>
        <v>1</v>
      </c>
      <c r="F52" s="33" t="str">
        <f>C11</f>
        <v>Mogghadam</v>
      </c>
      <c r="G52" s="309"/>
      <c r="H52" s="99"/>
      <c r="I52" s="211"/>
      <c r="J52" s="99"/>
      <c r="K52" s="102"/>
    </row>
    <row r="53" spans="2:11" ht="17" thickBot="1" x14ac:dyDescent="0.25">
      <c r="B53" s="307">
        <v>2</v>
      </c>
      <c r="C53" s="308">
        <f>G10</f>
        <v>4</v>
      </c>
      <c r="D53" s="33" t="str">
        <f>C10</f>
        <v>Tsoumpanas</v>
      </c>
      <c r="E53" s="308">
        <f>G8</f>
        <v>2</v>
      </c>
      <c r="F53" s="33" t="str">
        <f>C8</f>
        <v>Vaidanis</v>
      </c>
      <c r="G53" s="310"/>
      <c r="H53" s="99"/>
      <c r="I53" s="211"/>
      <c r="J53" s="99"/>
      <c r="K53" s="102"/>
    </row>
    <row r="54" spans="2:11" ht="17" thickBot="1" x14ac:dyDescent="0.25">
      <c r="B54" s="1766" t="s">
        <v>1458</v>
      </c>
      <c r="C54" s="1767"/>
      <c r="D54" s="1767"/>
      <c r="E54" s="1767"/>
      <c r="F54" s="1767"/>
      <c r="G54" s="1767"/>
      <c r="H54" s="1767"/>
      <c r="I54" s="1769" t="s">
        <v>2062</v>
      </c>
      <c r="J54" s="1770"/>
      <c r="K54" s="522"/>
    </row>
    <row r="58" spans="2:11" ht="16" x14ac:dyDescent="0.2">
      <c r="C58" s="1760" t="s">
        <v>194</v>
      </c>
      <c r="D58" s="1760"/>
      <c r="E58" s="1760"/>
      <c r="F58" s="1760"/>
      <c r="G58" s="1760"/>
      <c r="H58" s="1760"/>
      <c r="I58" s="1760"/>
      <c r="J58" s="1760"/>
    </row>
    <row r="59" spans="2:11" ht="14" thickBot="1" x14ac:dyDescent="0.2"/>
    <row r="60" spans="2:11" ht="18.75" customHeight="1" thickBot="1" x14ac:dyDescent="0.25">
      <c r="B60" s="1764" t="s">
        <v>1461</v>
      </c>
      <c r="C60" s="1825"/>
      <c r="D60" s="220" t="s">
        <v>1460</v>
      </c>
      <c r="E60" s="1699" t="s">
        <v>18</v>
      </c>
      <c r="F60" s="1826"/>
      <c r="G60" s="295" t="s">
        <v>203</v>
      </c>
      <c r="H60" s="534" t="s">
        <v>199</v>
      </c>
      <c r="I60" s="526"/>
      <c r="J60" s="535" t="s">
        <v>200</v>
      </c>
      <c r="K60" s="526">
        <v>3</v>
      </c>
    </row>
    <row r="61" spans="2:11" ht="15.75" customHeight="1" x14ac:dyDescent="0.15">
      <c r="B61" s="300" t="s">
        <v>892</v>
      </c>
      <c r="C61" s="301" t="s">
        <v>197</v>
      </c>
      <c r="D61" s="302" t="s">
        <v>2322</v>
      </c>
      <c r="E61" s="303" t="s">
        <v>197</v>
      </c>
      <c r="F61" s="304" t="s">
        <v>2324</v>
      </c>
      <c r="G61" s="305" t="s">
        <v>1041</v>
      </c>
      <c r="H61" s="106" t="s">
        <v>1042</v>
      </c>
      <c r="I61" s="106" t="s">
        <v>1043</v>
      </c>
      <c r="J61" s="106" t="s">
        <v>193</v>
      </c>
      <c r="K61" s="306" t="s">
        <v>2063</v>
      </c>
    </row>
    <row r="62" spans="2:11" ht="15.75" customHeight="1" x14ac:dyDescent="0.2">
      <c r="B62" s="307">
        <v>1</v>
      </c>
      <c r="C62" s="308">
        <f>G10</f>
        <v>4</v>
      </c>
      <c r="D62" s="33" t="str">
        <f>C9</f>
        <v>Papageorgiou</v>
      </c>
      <c r="E62" s="308">
        <f>G9</f>
        <v>3</v>
      </c>
      <c r="F62" s="33" t="str">
        <f>C7</f>
        <v>Kontogannopoulou</v>
      </c>
      <c r="G62" s="309"/>
      <c r="H62" s="99"/>
      <c r="I62" s="211"/>
      <c r="J62" s="99"/>
      <c r="K62" s="102"/>
    </row>
    <row r="63" spans="2:11" ht="15.75" customHeight="1" thickBot="1" x14ac:dyDescent="0.25">
      <c r="B63" s="307">
        <v>2</v>
      </c>
      <c r="C63" s="308">
        <f>G8</f>
        <v>2</v>
      </c>
      <c r="D63" s="33" t="str">
        <f>C6</f>
        <v>Strzemiecki</v>
      </c>
      <c r="E63" s="308">
        <f>G6</f>
        <v>1</v>
      </c>
      <c r="F63" s="33" t="str">
        <f>C11</f>
        <v>Mogghadam</v>
      </c>
      <c r="G63" s="310"/>
      <c r="H63" s="99"/>
      <c r="I63" s="211"/>
      <c r="J63" s="99"/>
      <c r="K63" s="102"/>
    </row>
    <row r="64" spans="2:11" ht="15.75" customHeight="1" thickBot="1" x14ac:dyDescent="0.25">
      <c r="B64" s="1766" t="s">
        <v>1458</v>
      </c>
      <c r="C64" s="1767"/>
      <c r="D64" s="1767"/>
      <c r="E64" s="1767"/>
      <c r="F64" s="1767"/>
      <c r="G64" s="1767"/>
      <c r="H64" s="1767"/>
      <c r="I64" s="1769" t="s">
        <v>2062</v>
      </c>
      <c r="J64" s="1770"/>
      <c r="K64" s="522"/>
    </row>
    <row r="65" spans="2:11" ht="15.75" customHeight="1" x14ac:dyDescent="0.15">
      <c r="B65"/>
      <c r="C65"/>
      <c r="D65"/>
      <c r="E65"/>
      <c r="F65"/>
      <c r="G65"/>
      <c r="H65"/>
      <c r="I65"/>
      <c r="J65"/>
      <c r="K65"/>
    </row>
    <row r="66" spans="2:11" ht="15.75" customHeight="1" thickBot="1" x14ac:dyDescent="0.25">
      <c r="B66"/>
      <c r="C66" s="1760" t="s">
        <v>194</v>
      </c>
      <c r="D66" s="1760"/>
      <c r="E66" s="1760"/>
      <c r="F66" s="1760"/>
      <c r="G66" s="1760"/>
      <c r="H66" s="1760"/>
      <c r="I66" s="1760"/>
      <c r="J66" s="1760"/>
      <c r="K66"/>
    </row>
    <row r="67" spans="2:11" ht="15.75" customHeight="1" thickBot="1" x14ac:dyDescent="0.25">
      <c r="B67" s="1764" t="s">
        <v>1461</v>
      </c>
      <c r="C67" s="1825"/>
      <c r="D67" s="220" t="s">
        <v>1460</v>
      </c>
      <c r="E67" s="1699" t="s">
        <v>18</v>
      </c>
      <c r="F67" s="1826"/>
      <c r="G67" s="295" t="s">
        <v>203</v>
      </c>
      <c r="H67" s="534" t="s">
        <v>199</v>
      </c>
      <c r="I67" s="526"/>
      <c r="J67" s="535" t="s">
        <v>200</v>
      </c>
      <c r="K67" s="526">
        <v>4</v>
      </c>
    </row>
    <row r="68" spans="2:11" ht="15.75" customHeight="1" x14ac:dyDescent="0.15">
      <c r="B68" s="300" t="s">
        <v>892</v>
      </c>
      <c r="C68" s="301" t="s">
        <v>197</v>
      </c>
      <c r="D68" s="302" t="s">
        <v>2322</v>
      </c>
      <c r="E68" s="303" t="s">
        <v>197</v>
      </c>
      <c r="F68" s="304" t="s">
        <v>2324</v>
      </c>
      <c r="G68" s="305" t="s">
        <v>1041</v>
      </c>
      <c r="H68" s="106" t="s">
        <v>1042</v>
      </c>
      <c r="I68" s="106" t="s">
        <v>1043</v>
      </c>
      <c r="J68" s="106" t="s">
        <v>193</v>
      </c>
      <c r="K68" s="306" t="s">
        <v>2063</v>
      </c>
    </row>
    <row r="69" spans="2:11" ht="15.75" customHeight="1" x14ac:dyDescent="0.2">
      <c r="B69" s="307">
        <v>1</v>
      </c>
      <c r="C69" s="308">
        <f>G8</f>
        <v>2</v>
      </c>
      <c r="D69" s="33" t="str">
        <f>C8</f>
        <v>Vaidanis</v>
      </c>
      <c r="E69" s="308">
        <f>G9</f>
        <v>3</v>
      </c>
      <c r="F69" s="33" t="str">
        <f>C7</f>
        <v>Kontogannopoulou</v>
      </c>
      <c r="G69" s="309"/>
      <c r="H69" s="99"/>
      <c r="I69" s="211"/>
      <c r="J69" s="99"/>
      <c r="K69" s="102"/>
    </row>
    <row r="70" spans="2:11" ht="15.75" customHeight="1" thickBot="1" x14ac:dyDescent="0.25">
      <c r="B70" s="307">
        <v>2</v>
      </c>
      <c r="C70" s="308">
        <f>G6</f>
        <v>1</v>
      </c>
      <c r="D70" s="33" t="str">
        <f>C11</f>
        <v>Mogghadam</v>
      </c>
      <c r="E70" s="308">
        <f>G10</f>
        <v>4</v>
      </c>
      <c r="F70" s="33" t="str">
        <f>C9</f>
        <v>Papageorgiou</v>
      </c>
      <c r="G70" s="310"/>
      <c r="H70" s="99"/>
      <c r="I70" s="211"/>
      <c r="J70" s="99"/>
      <c r="K70" s="102"/>
    </row>
    <row r="71" spans="2:11" ht="15.75" customHeight="1" thickBot="1" x14ac:dyDescent="0.25">
      <c r="B71" s="1766" t="s">
        <v>1458</v>
      </c>
      <c r="C71" s="1767"/>
      <c r="D71" s="1767"/>
      <c r="E71" s="1767"/>
      <c r="F71" s="1767"/>
      <c r="G71" s="1767"/>
      <c r="H71" s="1767"/>
      <c r="I71" s="1769" t="s">
        <v>2062</v>
      </c>
      <c r="J71" s="1770"/>
      <c r="K71" s="522"/>
    </row>
    <row r="72" spans="2:11" ht="18.75" customHeight="1" x14ac:dyDescent="0.15"/>
    <row r="73" spans="2:11" ht="16" x14ac:dyDescent="0.2">
      <c r="C73" s="1760" t="s">
        <v>194</v>
      </c>
      <c r="D73" s="1760"/>
      <c r="E73" s="1760"/>
      <c r="F73" s="1760"/>
      <c r="G73" s="1760"/>
      <c r="H73" s="1760"/>
      <c r="I73" s="1760"/>
      <c r="J73" s="1760"/>
    </row>
    <row r="74" spans="2:11" ht="14" thickBot="1" x14ac:dyDescent="0.2"/>
    <row r="75" spans="2:11" ht="19" thickBot="1" x14ac:dyDescent="0.25">
      <c r="B75" s="1764" t="s">
        <v>1461</v>
      </c>
      <c r="C75" s="1825"/>
      <c r="D75" s="220" t="s">
        <v>1460</v>
      </c>
      <c r="E75" s="1699" t="s">
        <v>18</v>
      </c>
      <c r="F75" s="1826"/>
      <c r="G75" s="295" t="s">
        <v>203</v>
      </c>
      <c r="H75" s="534" t="s">
        <v>199</v>
      </c>
      <c r="I75" s="526"/>
      <c r="J75" s="535" t="s">
        <v>200</v>
      </c>
      <c r="K75" s="526">
        <v>5</v>
      </c>
    </row>
    <row r="76" spans="2:11" x14ac:dyDescent="0.15">
      <c r="B76" s="300" t="s">
        <v>892</v>
      </c>
      <c r="C76" s="301" t="s">
        <v>197</v>
      </c>
      <c r="D76" s="302" t="s">
        <v>2322</v>
      </c>
      <c r="E76" s="303" t="s">
        <v>197</v>
      </c>
      <c r="F76" s="304" t="s">
        <v>2324</v>
      </c>
      <c r="G76" s="305" t="s">
        <v>1041</v>
      </c>
      <c r="H76" s="106" t="s">
        <v>1042</v>
      </c>
      <c r="I76" s="106" t="s">
        <v>1043</v>
      </c>
      <c r="J76" s="106" t="s">
        <v>193</v>
      </c>
      <c r="K76" s="306" t="s">
        <v>2063</v>
      </c>
    </row>
    <row r="77" spans="2:11" ht="16" x14ac:dyDescent="0.2">
      <c r="B77" s="307">
        <v>1</v>
      </c>
      <c r="C77" s="308">
        <f>G9</f>
        <v>3</v>
      </c>
      <c r="D77" s="33" t="str">
        <f>C6</f>
        <v>Strzemiecki</v>
      </c>
      <c r="E77" s="308">
        <f>G10</f>
        <v>4</v>
      </c>
      <c r="F77" s="33" t="str">
        <f>C10</f>
        <v>Tsoumpanas</v>
      </c>
      <c r="G77" s="309"/>
      <c r="H77" s="99"/>
      <c r="I77" s="211"/>
      <c r="J77" s="99"/>
      <c r="K77" s="102"/>
    </row>
    <row r="78" spans="2:11" ht="17" thickBot="1" x14ac:dyDescent="0.25">
      <c r="B78" s="307">
        <v>2</v>
      </c>
      <c r="C78" s="308">
        <f>G6</f>
        <v>1</v>
      </c>
      <c r="D78" s="33" t="str">
        <f>C11</f>
        <v>Mogghadam</v>
      </c>
      <c r="E78" s="308">
        <f>G8</f>
        <v>2</v>
      </c>
      <c r="F78" s="33" t="str">
        <f>C8</f>
        <v>Vaidanis</v>
      </c>
      <c r="G78" s="310"/>
      <c r="H78" s="99"/>
      <c r="I78" s="211"/>
      <c r="J78" s="99"/>
      <c r="K78" s="102"/>
    </row>
    <row r="79" spans="2:11" ht="17" thickBot="1" x14ac:dyDescent="0.25">
      <c r="B79" s="1766" t="s">
        <v>1458</v>
      </c>
      <c r="C79" s="1767"/>
      <c r="D79" s="1767"/>
      <c r="E79" s="1767"/>
      <c r="F79" s="1767"/>
      <c r="G79" s="1767"/>
      <c r="H79" s="1767"/>
      <c r="I79" s="1769" t="s">
        <v>2062</v>
      </c>
      <c r="J79" s="1770"/>
      <c r="K79" s="522"/>
    </row>
    <row r="81" spans="2:11" ht="17" thickBot="1" x14ac:dyDescent="0.25">
      <c r="C81" s="1760" t="s">
        <v>194</v>
      </c>
      <c r="D81" s="1760"/>
      <c r="E81" s="1760"/>
      <c r="F81" s="1760"/>
      <c r="G81" s="1760"/>
      <c r="H81" s="1760"/>
      <c r="I81" s="1760"/>
      <c r="J81" s="1760"/>
    </row>
    <row r="82" spans="2:11" ht="19" thickBot="1" x14ac:dyDescent="0.25">
      <c r="B82" s="1764" t="s">
        <v>1461</v>
      </c>
      <c r="C82" s="1825"/>
      <c r="D82" s="220" t="s">
        <v>1460</v>
      </c>
      <c r="E82" s="1699" t="s">
        <v>18</v>
      </c>
      <c r="F82" s="1826"/>
      <c r="G82" s="295" t="s">
        <v>203</v>
      </c>
      <c r="H82" s="534" t="s">
        <v>199</v>
      </c>
      <c r="I82" s="526"/>
      <c r="J82" s="535" t="s">
        <v>200</v>
      </c>
      <c r="K82" s="526">
        <v>6</v>
      </c>
    </row>
    <row r="83" spans="2:11" x14ac:dyDescent="0.15">
      <c r="B83" s="300" t="s">
        <v>892</v>
      </c>
      <c r="C83" s="301" t="s">
        <v>197</v>
      </c>
      <c r="D83" s="302" t="s">
        <v>2322</v>
      </c>
      <c r="E83" s="303" t="s">
        <v>197</v>
      </c>
      <c r="F83" s="304" t="s">
        <v>2324</v>
      </c>
      <c r="G83" s="305" t="s">
        <v>1041</v>
      </c>
      <c r="H83" s="106" t="s">
        <v>1042</v>
      </c>
      <c r="I83" s="106" t="s">
        <v>1043</v>
      </c>
      <c r="J83" s="106" t="s">
        <v>193</v>
      </c>
      <c r="K83" s="306" t="s">
        <v>2063</v>
      </c>
    </row>
    <row r="84" spans="2:11" ht="16" x14ac:dyDescent="0.2">
      <c r="B84" s="307">
        <v>1</v>
      </c>
      <c r="C84" s="308">
        <f>G10</f>
        <v>4</v>
      </c>
      <c r="D84" s="33" t="str">
        <f>C10</f>
        <v>Tsoumpanas</v>
      </c>
      <c r="E84" s="308">
        <f>G6</f>
        <v>1</v>
      </c>
      <c r="F84" s="33" t="str">
        <f>C7</f>
        <v>Kontogannopoulou</v>
      </c>
      <c r="G84" s="309"/>
      <c r="H84" s="99"/>
      <c r="I84" s="211"/>
      <c r="J84" s="99"/>
      <c r="K84" s="102"/>
    </row>
    <row r="85" spans="2:11" ht="17" thickBot="1" x14ac:dyDescent="0.25">
      <c r="B85" s="307">
        <v>2</v>
      </c>
      <c r="C85" s="308">
        <f>G8</f>
        <v>2</v>
      </c>
      <c r="D85" s="33" t="str">
        <f>C9</f>
        <v>Papageorgiou</v>
      </c>
      <c r="E85" s="308">
        <f>G9</f>
        <v>3</v>
      </c>
      <c r="F85" s="33" t="str">
        <f>C6</f>
        <v>Strzemiecki</v>
      </c>
      <c r="G85" s="310"/>
      <c r="H85" s="99"/>
      <c r="I85" s="211"/>
      <c r="J85" s="99"/>
      <c r="K85" s="102"/>
    </row>
    <row r="86" spans="2:11" ht="17" thickBot="1" x14ac:dyDescent="0.25">
      <c r="B86" s="1766" t="s">
        <v>1458</v>
      </c>
      <c r="C86" s="1767"/>
      <c r="D86" s="1767"/>
      <c r="E86" s="1767"/>
      <c r="F86" s="1767"/>
      <c r="G86" s="1767"/>
      <c r="H86" s="1767"/>
      <c r="I86" s="1769" t="s">
        <v>2062</v>
      </c>
      <c r="J86" s="1770"/>
      <c r="K86" s="522"/>
    </row>
    <row r="88" spans="2:11" ht="16" x14ac:dyDescent="0.2">
      <c r="C88" s="1760" t="s">
        <v>194</v>
      </c>
      <c r="D88" s="1760"/>
      <c r="E88" s="1760"/>
      <c r="F88" s="1760"/>
      <c r="G88" s="1760"/>
      <c r="H88" s="1760"/>
      <c r="I88" s="1760"/>
      <c r="J88" s="1760"/>
    </row>
    <row r="89" spans="2:11" ht="14" thickBot="1" x14ac:dyDescent="0.2">
      <c r="B89"/>
      <c r="C89"/>
      <c r="D89"/>
      <c r="E89"/>
      <c r="F89"/>
      <c r="G89"/>
      <c r="H89"/>
      <c r="I89"/>
      <c r="J89"/>
      <c r="K89"/>
    </row>
    <row r="90" spans="2:11" ht="19" thickBot="1" x14ac:dyDescent="0.25">
      <c r="B90" s="1764" t="s">
        <v>1461</v>
      </c>
      <c r="C90" s="1825"/>
      <c r="D90" s="220" t="s">
        <v>1460</v>
      </c>
      <c r="E90" s="1699" t="s">
        <v>18</v>
      </c>
      <c r="F90" s="1826"/>
      <c r="G90" s="295" t="s">
        <v>203</v>
      </c>
      <c r="H90" s="534" t="s">
        <v>199</v>
      </c>
      <c r="I90" s="526"/>
      <c r="J90" s="535" t="s">
        <v>200</v>
      </c>
      <c r="K90" s="526">
        <v>7</v>
      </c>
    </row>
    <row r="91" spans="2:11" x14ac:dyDescent="0.15">
      <c r="B91" s="300" t="s">
        <v>892</v>
      </c>
      <c r="C91" s="301" t="s">
        <v>197</v>
      </c>
      <c r="D91" s="302" t="s">
        <v>2322</v>
      </c>
      <c r="E91" s="303" t="s">
        <v>197</v>
      </c>
      <c r="F91" s="304" t="s">
        <v>2324</v>
      </c>
      <c r="G91" s="305" t="s">
        <v>1041</v>
      </c>
      <c r="H91" s="106" t="s">
        <v>1042</v>
      </c>
      <c r="I91" s="106" t="s">
        <v>1043</v>
      </c>
      <c r="J91" s="106" t="s">
        <v>193</v>
      </c>
      <c r="K91" s="306" t="s">
        <v>2063</v>
      </c>
    </row>
    <row r="92" spans="2:11" ht="16" x14ac:dyDescent="0.2">
      <c r="B92" s="307">
        <v>1</v>
      </c>
      <c r="C92" s="308">
        <f>G6</f>
        <v>1</v>
      </c>
      <c r="D92" s="33" t="str">
        <f>C11</f>
        <v>Mogghadam</v>
      </c>
      <c r="E92" s="308">
        <f>G10</f>
        <v>4</v>
      </c>
      <c r="F92" s="33" t="str">
        <f>C10</f>
        <v>Tsoumpanas</v>
      </c>
      <c r="G92" s="309"/>
      <c r="H92" s="99"/>
      <c r="I92" s="211"/>
      <c r="J92" s="99"/>
      <c r="K92" s="102"/>
    </row>
    <row r="93" spans="2:11" ht="17" thickBot="1" x14ac:dyDescent="0.25">
      <c r="B93" s="307">
        <v>2</v>
      </c>
      <c r="C93" s="308">
        <f>G8</f>
        <v>2</v>
      </c>
      <c r="D93" s="33" t="str">
        <f>C9</f>
        <v>Papageorgiou</v>
      </c>
      <c r="E93" s="308">
        <f>G9</f>
        <v>3</v>
      </c>
      <c r="F93" s="33" t="str">
        <f>C8</f>
        <v>Vaidanis</v>
      </c>
      <c r="G93" s="310"/>
      <c r="H93" s="99"/>
      <c r="I93" s="211"/>
      <c r="J93" s="99"/>
      <c r="K93" s="102"/>
    </row>
    <row r="94" spans="2:11" ht="17" thickBot="1" x14ac:dyDescent="0.25">
      <c r="B94" s="1766" t="s">
        <v>1458</v>
      </c>
      <c r="C94" s="1767"/>
      <c r="D94" s="1767"/>
      <c r="E94" s="1767"/>
      <c r="F94" s="1767"/>
      <c r="G94" s="1767"/>
      <c r="H94" s="1767"/>
      <c r="I94" s="1769" t="s">
        <v>2062</v>
      </c>
      <c r="J94" s="1770"/>
      <c r="K94" s="522"/>
    </row>
    <row r="96" spans="2:11" ht="15.75" customHeight="1" x14ac:dyDescent="0.2">
      <c r="C96" s="1760" t="s">
        <v>194</v>
      </c>
      <c r="D96" s="1760"/>
      <c r="E96" s="1760"/>
      <c r="F96" s="1760"/>
      <c r="G96" s="1760"/>
      <c r="H96" s="1760"/>
      <c r="I96" s="1760"/>
      <c r="J96" s="1760"/>
    </row>
    <row r="97" spans="2:11" ht="14" thickBot="1" x14ac:dyDescent="0.2"/>
    <row r="98" spans="2:11" ht="19" thickBot="1" x14ac:dyDescent="0.25">
      <c r="B98" s="1764" t="s">
        <v>1461</v>
      </c>
      <c r="C98" s="1825"/>
      <c r="D98" s="220" t="s">
        <v>1460</v>
      </c>
      <c r="E98" s="1699" t="s">
        <v>18</v>
      </c>
      <c r="F98" s="1826"/>
      <c r="G98" s="295" t="s">
        <v>203</v>
      </c>
      <c r="H98" s="534" t="s">
        <v>199</v>
      </c>
      <c r="I98" s="526"/>
      <c r="J98" s="535" t="s">
        <v>200</v>
      </c>
      <c r="K98" s="526">
        <v>8</v>
      </c>
    </row>
    <row r="99" spans="2:11" x14ac:dyDescent="0.15">
      <c r="B99" s="300" t="s">
        <v>892</v>
      </c>
      <c r="C99" s="301" t="s">
        <v>197</v>
      </c>
      <c r="D99" s="302" t="s">
        <v>2322</v>
      </c>
      <c r="E99" s="303" t="s">
        <v>197</v>
      </c>
      <c r="F99" s="304" t="s">
        <v>2324</v>
      </c>
      <c r="G99" s="305" t="s">
        <v>1041</v>
      </c>
      <c r="H99" s="106" t="s">
        <v>1042</v>
      </c>
      <c r="I99" s="106" t="s">
        <v>1043</v>
      </c>
      <c r="J99" s="106" t="s">
        <v>193</v>
      </c>
      <c r="K99" s="306" t="s">
        <v>2063</v>
      </c>
    </row>
    <row r="100" spans="2:11" ht="17" thickBot="1" x14ac:dyDescent="0.25">
      <c r="B100" s="307">
        <v>1</v>
      </c>
      <c r="C100" s="308">
        <f>G6</f>
        <v>1</v>
      </c>
      <c r="D100" s="33" t="str">
        <f>C7</f>
        <v>Kontogannopoulou</v>
      </c>
      <c r="E100" s="308">
        <f>G10</f>
        <v>4</v>
      </c>
      <c r="F100" s="33" t="str">
        <f>C6</f>
        <v>Strzemiecki</v>
      </c>
      <c r="G100" s="309"/>
      <c r="H100" s="99"/>
      <c r="I100" s="211"/>
      <c r="J100" s="99"/>
      <c r="K100" s="102"/>
    </row>
    <row r="101" spans="2:11" ht="17" thickBot="1" x14ac:dyDescent="0.25">
      <c r="B101" s="1766" t="s">
        <v>1458</v>
      </c>
      <c r="C101" s="1767"/>
      <c r="D101" s="1767"/>
      <c r="E101" s="1767"/>
      <c r="F101" s="1767"/>
      <c r="G101" s="1767"/>
      <c r="H101" s="1767"/>
      <c r="I101" s="1769" t="s">
        <v>2062</v>
      </c>
      <c r="J101" s="1770"/>
      <c r="K101" s="522"/>
    </row>
    <row r="102" spans="2:11" x14ac:dyDescent="0.15">
      <c r="B102"/>
      <c r="C102"/>
      <c r="D102"/>
      <c r="E102"/>
      <c r="F102"/>
      <c r="G102"/>
      <c r="H102"/>
      <c r="I102"/>
      <c r="J102"/>
      <c r="K102"/>
    </row>
    <row r="114" spans="2:11" x14ac:dyDescent="0.15">
      <c r="B114"/>
      <c r="C114"/>
      <c r="D114"/>
      <c r="E114"/>
      <c r="F114"/>
      <c r="G114"/>
      <c r="H114"/>
      <c r="I114"/>
      <c r="J114"/>
      <c r="K114"/>
    </row>
    <row r="115" spans="2:11" x14ac:dyDescent="0.15">
      <c r="B115"/>
      <c r="C115"/>
      <c r="D115"/>
      <c r="E115"/>
      <c r="F115"/>
      <c r="G115"/>
      <c r="H115"/>
      <c r="I115"/>
      <c r="J115"/>
      <c r="K115"/>
    </row>
    <row r="116" spans="2:11" x14ac:dyDescent="0.15">
      <c r="B116"/>
      <c r="C116"/>
      <c r="D116"/>
      <c r="E116"/>
      <c r="F116"/>
      <c r="G116"/>
      <c r="H116"/>
      <c r="I116"/>
      <c r="J116"/>
      <c r="K116"/>
    </row>
    <row r="126" spans="2:11" x14ac:dyDescent="0.15">
      <c r="B126"/>
      <c r="C126"/>
      <c r="D126"/>
      <c r="E126"/>
      <c r="F126"/>
      <c r="G126"/>
      <c r="H126"/>
      <c r="I126"/>
      <c r="J126"/>
      <c r="K126"/>
    </row>
    <row r="127" spans="2:11" x14ac:dyDescent="0.15">
      <c r="B127"/>
      <c r="C127"/>
      <c r="D127"/>
      <c r="E127"/>
      <c r="F127"/>
      <c r="G127"/>
      <c r="H127"/>
      <c r="I127"/>
      <c r="J127"/>
      <c r="K127"/>
    </row>
    <row r="128" spans="2:11" x14ac:dyDescent="0.15">
      <c r="B128"/>
      <c r="C128"/>
      <c r="D128"/>
      <c r="E128"/>
      <c r="F128"/>
      <c r="G128"/>
      <c r="H128"/>
      <c r="I128"/>
      <c r="J128"/>
      <c r="K128"/>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5" spans="2:11" x14ac:dyDescent="0.15">
      <c r="B135"/>
      <c r="C135"/>
      <c r="D135"/>
      <c r="E135"/>
      <c r="F135"/>
      <c r="G135"/>
      <c r="H135"/>
      <c r="I135"/>
      <c r="J135"/>
      <c r="K135"/>
    </row>
    <row r="136" spans="2:11" x14ac:dyDescent="0.15">
      <c r="B136"/>
      <c r="C136"/>
      <c r="D136"/>
      <c r="E136"/>
      <c r="F136"/>
      <c r="G136"/>
      <c r="H136"/>
      <c r="I136"/>
      <c r="J136"/>
      <c r="K136"/>
    </row>
    <row r="137" spans="2:11" x14ac:dyDescent="0.15">
      <c r="B137"/>
      <c r="C137"/>
      <c r="D137"/>
      <c r="E137"/>
      <c r="F137"/>
      <c r="G137"/>
      <c r="H137"/>
      <c r="I137"/>
      <c r="J137"/>
      <c r="K137"/>
    </row>
    <row r="138" spans="2:11" x14ac:dyDescent="0.15">
      <c r="B138"/>
      <c r="C138"/>
      <c r="D138"/>
      <c r="E138"/>
      <c r="F138"/>
      <c r="G138"/>
      <c r="H138"/>
      <c r="I138"/>
      <c r="J138"/>
      <c r="K138"/>
    </row>
    <row r="139" spans="2:1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sheetData>
  <sheetProtection password="CF27" sheet="1" objects="1" scenarios="1"/>
  <mergeCells count="48">
    <mergeCell ref="B90:C90"/>
    <mergeCell ref="E90:F90"/>
    <mergeCell ref="I46:J46"/>
    <mergeCell ref="C40:J40"/>
    <mergeCell ref="C48:J48"/>
    <mergeCell ref="C88:J88"/>
    <mergeCell ref="B71:H71"/>
    <mergeCell ref="I71:J71"/>
    <mergeCell ref="C81:J81"/>
    <mergeCell ref="B82:C82"/>
    <mergeCell ref="E82:F82"/>
    <mergeCell ref="B86:H86"/>
    <mergeCell ref="I86:J86"/>
    <mergeCell ref="C73:J73"/>
    <mergeCell ref="B75:C75"/>
    <mergeCell ref="E75:F75"/>
    <mergeCell ref="B101:H101"/>
    <mergeCell ref="I101:J101"/>
    <mergeCell ref="B94:H94"/>
    <mergeCell ref="I94:J94"/>
    <mergeCell ref="C96:J96"/>
    <mergeCell ref="B98:C98"/>
    <mergeCell ref="E98:F98"/>
    <mergeCell ref="B79:H79"/>
    <mergeCell ref="I79:J79"/>
    <mergeCell ref="B64:H64"/>
    <mergeCell ref="I64:J64"/>
    <mergeCell ref="C66:J66"/>
    <mergeCell ref="B67:C67"/>
    <mergeCell ref="E67:F67"/>
    <mergeCell ref="C8:D8"/>
    <mergeCell ref="C9:D9"/>
    <mergeCell ref="C10:D10"/>
    <mergeCell ref="C58:J58"/>
    <mergeCell ref="B60:C60"/>
    <mergeCell ref="E60:F60"/>
    <mergeCell ref="C11:D11"/>
    <mergeCell ref="B54:H54"/>
    <mergeCell ref="I54:J54"/>
    <mergeCell ref="B42:C42"/>
    <mergeCell ref="E42:F42"/>
    <mergeCell ref="B46:H46"/>
    <mergeCell ref="B50:C50"/>
    <mergeCell ref="C2:I2"/>
    <mergeCell ref="B4:D4"/>
    <mergeCell ref="B5:D5"/>
    <mergeCell ref="C6:D6"/>
    <mergeCell ref="C7:D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2:AB35"/>
  <sheetViews>
    <sheetView workbookViewId="0">
      <selection sqref="A1:K1"/>
    </sheetView>
  </sheetViews>
  <sheetFormatPr baseColWidth="10" defaultColWidth="8.83203125" defaultRowHeight="13" x14ac:dyDescent="0.15"/>
  <cols>
    <col min="1" max="1" width="17" style="15" customWidth="1"/>
    <col min="2" max="7" width="5.6640625" style="15" customWidth="1"/>
    <col min="8" max="19" width="3.33203125" style="15" hidden="1" customWidth="1"/>
    <col min="20" max="23" width="5.6640625" style="15" customWidth="1"/>
    <col min="24" max="24" width="9.33203125" style="15" customWidth="1"/>
    <col min="25" max="25" width="5.6640625" style="15" customWidth="1"/>
    <col min="26" max="16384" width="8.83203125" style="15"/>
  </cols>
  <sheetData>
    <row r="2" spans="1:28" ht="18" customHeight="1" x14ac:dyDescent="0.2">
      <c r="A2" s="173" t="s">
        <v>1995</v>
      </c>
      <c r="B2" s="1794"/>
      <c r="C2" s="1795"/>
      <c r="D2" s="1795"/>
      <c r="E2" s="1795"/>
      <c r="F2" s="1795"/>
      <c r="G2" s="1795"/>
      <c r="H2" s="1795"/>
      <c r="I2" s="1795"/>
      <c r="J2" s="1795"/>
      <c r="K2" s="1795"/>
      <c r="L2" s="1795"/>
      <c r="M2" s="1795"/>
      <c r="N2" s="1795"/>
      <c r="O2" s="1795"/>
      <c r="P2" s="1795"/>
      <c r="Q2" s="1795"/>
      <c r="R2" s="1795"/>
      <c r="S2" s="1795"/>
      <c r="T2" s="1795"/>
      <c r="U2" s="1795"/>
      <c r="V2" s="1795"/>
      <c r="W2" s="1795"/>
      <c r="X2" s="1795"/>
      <c r="Y2" s="1796"/>
    </row>
    <row r="3" spans="1:28" ht="18" customHeight="1" x14ac:dyDescent="0.2">
      <c r="A3" s="113" t="s">
        <v>1985</v>
      </c>
      <c r="B3" s="2039" t="s">
        <v>684</v>
      </c>
      <c r="C3" s="2039"/>
      <c r="D3" s="2039"/>
      <c r="E3" s="2039"/>
      <c r="F3" s="2039"/>
      <c r="G3" s="2039"/>
      <c r="H3" s="51"/>
      <c r="I3" s="51"/>
      <c r="J3" s="51"/>
      <c r="K3" s="51"/>
      <c r="L3" s="51"/>
      <c r="M3" s="51"/>
      <c r="N3" s="51"/>
      <c r="O3" s="51"/>
      <c r="P3" s="51"/>
      <c r="Q3" s="51"/>
      <c r="R3" s="51"/>
      <c r="S3" s="51"/>
      <c r="T3" s="51"/>
      <c r="U3" s="51"/>
      <c r="V3" s="51"/>
      <c r="W3" s="51"/>
      <c r="X3" s="81"/>
      <c r="Y3" s="81"/>
    </row>
    <row r="4" spans="1:28" ht="18" customHeight="1" x14ac:dyDescent="0.2">
      <c r="A4" s="1098">
        <v>1</v>
      </c>
      <c r="B4" s="1763" t="str">
        <f>'6S - 4B - 1 RR'!C6</f>
        <v>Strzemiecki</v>
      </c>
      <c r="C4" s="1763"/>
      <c r="D4" s="1763"/>
      <c r="E4" s="1763"/>
      <c r="F4" s="1763"/>
      <c r="G4" s="1763"/>
      <c r="H4" s="49"/>
      <c r="I4" s="96" t="s">
        <v>366</v>
      </c>
      <c r="J4" s="96"/>
      <c r="K4" s="96"/>
      <c r="L4" s="96"/>
      <c r="M4" s="96"/>
      <c r="N4" s="96"/>
      <c r="O4" s="96"/>
      <c r="P4" s="96"/>
      <c r="Q4" s="96"/>
      <c r="R4" s="96"/>
      <c r="S4" s="96"/>
      <c r="T4" s="2235"/>
      <c r="U4" s="2235"/>
      <c r="V4" s="2235"/>
      <c r="W4" s="2235"/>
      <c r="X4" s="2235"/>
      <c r="Y4" s="2235"/>
      <c r="Z4" s="2235"/>
      <c r="AA4" s="96"/>
      <c r="AB4" s="96"/>
    </row>
    <row r="5" spans="1:28" ht="18" customHeight="1" x14ac:dyDescent="0.2">
      <c r="A5" s="1099">
        <f>1+A4</f>
        <v>2</v>
      </c>
      <c r="B5" s="1763" t="str">
        <f>'6S - 4B - 1 RR'!C7</f>
        <v>Kontogannopoulou</v>
      </c>
      <c r="C5" s="1763"/>
      <c r="D5" s="1763"/>
      <c r="E5" s="1763"/>
      <c r="F5" s="1763"/>
      <c r="G5" s="1763"/>
      <c r="H5" s="51"/>
      <c r="I5" s="51"/>
      <c r="J5" s="51"/>
      <c r="K5" s="51"/>
      <c r="L5" s="51"/>
      <c r="M5" s="51"/>
      <c r="N5" s="51"/>
      <c r="O5" s="51"/>
      <c r="P5" s="51"/>
      <c r="Q5" s="51"/>
      <c r="R5" s="51"/>
      <c r="S5" s="51"/>
      <c r="T5" s="51"/>
      <c r="U5" s="51"/>
      <c r="V5" s="51"/>
      <c r="W5" s="51"/>
      <c r="X5" s="81"/>
      <c r="Y5" s="81"/>
    </row>
    <row r="6" spans="1:28" ht="18" customHeight="1" x14ac:dyDescent="0.2">
      <c r="A6" s="1099">
        <f>1+A5</f>
        <v>3</v>
      </c>
      <c r="B6" s="1763" t="str">
        <f>'6S - 4B - 1 RR'!C8</f>
        <v>Vaidanis</v>
      </c>
      <c r="C6" s="1763"/>
      <c r="D6" s="1763"/>
      <c r="E6" s="1763"/>
      <c r="F6" s="1763"/>
      <c r="G6" s="1763"/>
      <c r="H6" s="51"/>
      <c r="I6" s="51"/>
      <c r="J6" s="51"/>
      <c r="K6" s="51"/>
      <c r="L6" s="51"/>
      <c r="M6" s="51"/>
      <c r="N6" s="51"/>
      <c r="O6" s="51"/>
      <c r="P6" s="51"/>
      <c r="Q6" s="51"/>
      <c r="R6" s="51"/>
      <c r="S6" s="51"/>
      <c r="T6" s="51"/>
      <c r="U6" s="51"/>
      <c r="V6" s="51"/>
      <c r="W6" s="51"/>
      <c r="X6" s="81"/>
      <c r="Y6" s="81"/>
    </row>
    <row r="7" spans="1:28" ht="18" customHeight="1" x14ac:dyDescent="0.2">
      <c r="A7" s="1099">
        <f>1+A6</f>
        <v>4</v>
      </c>
      <c r="B7" s="1763" t="str">
        <f>'6S - 4B - 1 RR'!C9</f>
        <v>Papageorgiou</v>
      </c>
      <c r="C7" s="1763"/>
      <c r="D7" s="1763"/>
      <c r="E7" s="1763"/>
      <c r="F7" s="1763"/>
      <c r="G7" s="1763"/>
      <c r="H7" s="51"/>
      <c r="I7" s="51"/>
      <c r="J7" s="51"/>
      <c r="K7" s="51"/>
      <c r="L7" s="51"/>
      <c r="M7" s="51"/>
      <c r="N7" s="51"/>
      <c r="O7" s="51"/>
      <c r="P7" s="51"/>
      <c r="Q7" s="51"/>
      <c r="R7" s="51"/>
      <c r="S7" s="51"/>
      <c r="T7" s="51"/>
      <c r="U7" s="51"/>
      <c r="V7" s="51"/>
      <c r="W7" s="51"/>
      <c r="X7" s="81"/>
      <c r="Y7" s="81"/>
    </row>
    <row r="8" spans="1:28" ht="18" customHeight="1" x14ac:dyDescent="0.2">
      <c r="A8" s="1099">
        <f>1+A7</f>
        <v>5</v>
      </c>
      <c r="B8" s="1763" t="str">
        <f>'6S - 4B - 1 RR'!C10</f>
        <v>Tsoumpanas</v>
      </c>
      <c r="C8" s="1763"/>
      <c r="D8" s="1763"/>
      <c r="E8" s="1763"/>
      <c r="F8" s="1763"/>
      <c r="G8" s="1763"/>
      <c r="H8" s="51"/>
      <c r="I8" s="51"/>
      <c r="J8" s="51"/>
      <c r="K8" s="51"/>
      <c r="L8" s="51"/>
      <c r="M8" s="80"/>
      <c r="N8" s="51"/>
      <c r="O8" s="51"/>
      <c r="P8" s="51"/>
      <c r="Q8" s="51"/>
      <c r="R8" s="51"/>
      <c r="S8" s="51"/>
      <c r="T8" s="1835" t="s">
        <v>1037</v>
      </c>
      <c r="U8" s="1835"/>
      <c r="V8" s="1835"/>
      <c r="W8" s="1835"/>
      <c r="X8" s="1865"/>
      <c r="Y8" s="1865"/>
    </row>
    <row r="9" spans="1:28" ht="18" customHeight="1" x14ac:dyDescent="0.2">
      <c r="A9" s="1099">
        <f>1+A8</f>
        <v>6</v>
      </c>
      <c r="B9" s="1763" t="str">
        <f>'6S - 4B - 1 RR'!C11</f>
        <v>Mogghadam</v>
      </c>
      <c r="C9" s="1763"/>
      <c r="D9" s="1763"/>
      <c r="E9" s="1763"/>
      <c r="F9" s="1763"/>
      <c r="G9" s="1763"/>
      <c r="H9" s="51"/>
      <c r="I9" s="51"/>
      <c r="J9" s="51"/>
      <c r="K9" s="51"/>
      <c r="L9" s="51"/>
      <c r="M9" s="51"/>
      <c r="N9" s="51"/>
      <c r="O9" s="51"/>
      <c r="P9" s="51"/>
      <c r="Q9" s="51"/>
      <c r="R9" s="51"/>
      <c r="S9" s="51"/>
      <c r="T9" s="1835" t="s">
        <v>1467</v>
      </c>
      <c r="U9" s="1835"/>
      <c r="V9" s="1835"/>
      <c r="W9" s="1835"/>
      <c r="X9" s="1865"/>
      <c r="Y9" s="1865"/>
    </row>
    <row r="10" spans="1:28" ht="18" customHeight="1" x14ac:dyDescent="0.2">
      <c r="H10" s="51"/>
      <c r="I10" s="51"/>
      <c r="J10" s="51"/>
      <c r="K10" s="51"/>
      <c r="L10" s="51"/>
      <c r="M10" s="80"/>
      <c r="N10" s="51"/>
      <c r="O10" s="51"/>
      <c r="P10" s="51"/>
      <c r="Q10" s="51"/>
      <c r="R10" s="51"/>
      <c r="S10" s="51"/>
      <c r="T10" s="51"/>
      <c r="U10" s="51"/>
      <c r="V10" s="51"/>
      <c r="W10" s="51"/>
      <c r="X10" s="81"/>
      <c r="Y10" s="81"/>
    </row>
    <row r="11" spans="1:28" ht="18" customHeight="1" thickBot="1" x14ac:dyDescent="0.25">
      <c r="A11" s="2041" t="s">
        <v>1822</v>
      </c>
      <c r="B11" s="2041"/>
      <c r="C11" s="2041"/>
      <c r="D11" s="2041"/>
      <c r="E11" s="2041"/>
      <c r="F11" s="2041"/>
      <c r="G11" s="2041"/>
      <c r="H11" s="2041"/>
      <c r="I11" s="2041"/>
      <c r="J11" s="2041"/>
      <c r="K11" s="2041"/>
      <c r="L11" s="2041"/>
      <c r="M11" s="2041"/>
      <c r="N11" s="2041"/>
      <c r="O11" s="2041"/>
      <c r="P11" s="2041"/>
      <c r="Q11" s="2041"/>
      <c r="R11" s="2041"/>
      <c r="S11" s="2041"/>
      <c r="T11" s="2041"/>
      <c r="U11" s="2041"/>
      <c r="V11" s="2041"/>
      <c r="W11" s="2041"/>
      <c r="X11" s="2041"/>
      <c r="Y11" s="2041"/>
    </row>
    <row r="12" spans="1:28" ht="80.25" customHeight="1" x14ac:dyDescent="0.15">
      <c r="A12" s="491"/>
      <c r="B12" s="487" t="str">
        <f>$B$4</f>
        <v>Strzemiecki</v>
      </c>
      <c r="C12" s="487" t="str">
        <f>$B$5</f>
        <v>Kontogannopoulou</v>
      </c>
      <c r="D12" s="487" t="str">
        <f>$B$6</f>
        <v>Vaidanis</v>
      </c>
      <c r="E12" s="487" t="str">
        <f>$B$7</f>
        <v>Papageorgiou</v>
      </c>
      <c r="F12" s="487" t="str">
        <f>$B$8</f>
        <v>Tsoumpanas</v>
      </c>
      <c r="G12" s="487" t="str">
        <f>$B$9</f>
        <v>Mogghadam</v>
      </c>
      <c r="H12" s="115">
        <f>$B$10</f>
        <v>0</v>
      </c>
      <c r="I12" s="115" t="e">
        <f>#REF!</f>
        <v>#REF!</v>
      </c>
      <c r="J12" s="115" t="e">
        <f>#REF!</f>
        <v>#REF!</v>
      </c>
      <c r="K12" s="115" t="e">
        <f>#REF!</f>
        <v>#REF!</v>
      </c>
      <c r="L12" s="115" t="e">
        <f>#REF!</f>
        <v>#REF!</v>
      </c>
      <c r="M12" s="115" t="e">
        <f>#REF!</f>
        <v>#REF!</v>
      </c>
      <c r="N12" s="115" t="e">
        <f>#REF!</f>
        <v>#REF!</v>
      </c>
      <c r="O12" s="115" t="e">
        <f>#REF!</f>
        <v>#REF!</v>
      </c>
      <c r="P12" s="115" t="e">
        <f>#REF!</f>
        <v>#REF!</v>
      </c>
      <c r="Q12" s="115" t="e">
        <f>#REF!</f>
        <v>#REF!</v>
      </c>
      <c r="R12" s="115" t="e">
        <f>#REF!</f>
        <v>#REF!</v>
      </c>
      <c r="S12" s="874" t="e">
        <f>#REF!</f>
        <v>#REF!</v>
      </c>
      <c r="T12" s="427" t="s">
        <v>92</v>
      </c>
      <c r="U12" s="427" t="s">
        <v>1014</v>
      </c>
      <c r="V12" s="427" t="s">
        <v>1896</v>
      </c>
      <c r="W12" s="1109" t="s">
        <v>1982</v>
      </c>
      <c r="X12" s="427" t="s">
        <v>1983</v>
      </c>
      <c r="Y12" s="427" t="s">
        <v>1984</v>
      </c>
    </row>
    <row r="13" spans="1:28" ht="24" customHeight="1" x14ac:dyDescent="0.2">
      <c r="A13" s="484" t="str">
        <f>$B$4</f>
        <v>Strzemiecki</v>
      </c>
      <c r="B13" s="85"/>
      <c r="C13" s="86"/>
      <c r="D13" s="87"/>
      <c r="E13" s="87"/>
      <c r="F13" s="87"/>
      <c r="G13" s="87"/>
      <c r="H13" s="118"/>
      <c r="I13" s="118"/>
      <c r="J13" s="118"/>
      <c r="K13" s="118"/>
      <c r="L13" s="118"/>
      <c r="M13" s="118"/>
      <c r="N13" s="118"/>
      <c r="O13" s="118"/>
      <c r="P13" s="118"/>
      <c r="Q13" s="118"/>
      <c r="R13" s="118"/>
      <c r="S13" s="875"/>
      <c r="T13" s="1365">
        <f t="shared" ref="T13:T18" si="0">SUM(B13:G13)</f>
        <v>0</v>
      </c>
      <c r="U13" s="896"/>
      <c r="V13" s="1421">
        <f t="shared" ref="V13:V18" si="1">SUM(B13:G13)-U13</f>
        <v>0</v>
      </c>
      <c r="W13" s="1366">
        <f t="shared" ref="W13:W18" si="2">COUNTIF(B13:G13,1)+COUNTIF(B13:G13,0)</f>
        <v>0</v>
      </c>
      <c r="X13" s="1107" t="str">
        <f t="shared" ref="X13:X18" si="3">IF(W13=0,"",V13/W13)</f>
        <v/>
      </c>
      <c r="Y13" s="887"/>
    </row>
    <row r="14" spans="1:28" ht="24" customHeight="1" x14ac:dyDescent="0.2">
      <c r="A14" s="485" t="str">
        <f>$B$5</f>
        <v>Kontogannopoulou</v>
      </c>
      <c r="B14" s="138" t="str">
        <f>IF(ISBLANK(C$13),"",1-C$13)</f>
        <v/>
      </c>
      <c r="C14" s="90"/>
      <c r="D14" s="91"/>
      <c r="E14" s="91"/>
      <c r="F14" s="91"/>
      <c r="G14" s="91"/>
      <c r="H14" s="122"/>
      <c r="I14" s="122"/>
      <c r="J14" s="122"/>
      <c r="K14" s="122"/>
      <c r="L14" s="122"/>
      <c r="M14" s="122"/>
      <c r="N14" s="122"/>
      <c r="O14" s="122"/>
      <c r="P14" s="122"/>
      <c r="Q14" s="122"/>
      <c r="R14" s="122"/>
      <c r="S14" s="876"/>
      <c r="T14" s="1366">
        <f t="shared" si="0"/>
        <v>0</v>
      </c>
      <c r="U14" s="897"/>
      <c r="V14" s="1421">
        <f t="shared" si="1"/>
        <v>0</v>
      </c>
      <c r="W14" s="1366">
        <f t="shared" si="2"/>
        <v>0</v>
      </c>
      <c r="X14" s="1107" t="str">
        <f t="shared" si="3"/>
        <v/>
      </c>
      <c r="Y14" s="888"/>
    </row>
    <row r="15" spans="1:28" ht="24" customHeight="1" x14ac:dyDescent="0.2">
      <c r="A15" s="485" t="str">
        <f>$B$6</f>
        <v>Vaidanis</v>
      </c>
      <c r="B15" s="138" t="str">
        <f>IF(ISBLANK(D$13),"",1-D$13)</f>
        <v/>
      </c>
      <c r="C15" s="93" t="str">
        <f>IF(ISBLANK(D$14),"",1-D$14)</f>
        <v/>
      </c>
      <c r="D15" s="94"/>
      <c r="E15" s="91"/>
      <c r="F15" s="91"/>
      <c r="G15" s="91"/>
      <c r="H15" s="122"/>
      <c r="I15" s="122"/>
      <c r="J15" s="122"/>
      <c r="K15" s="122"/>
      <c r="L15" s="122"/>
      <c r="M15" s="122"/>
      <c r="N15" s="122"/>
      <c r="O15" s="122"/>
      <c r="P15" s="122"/>
      <c r="Q15" s="122"/>
      <c r="R15" s="122"/>
      <c r="S15" s="876"/>
      <c r="T15" s="1366">
        <f t="shared" si="0"/>
        <v>0</v>
      </c>
      <c r="U15" s="897"/>
      <c r="V15" s="1421">
        <f t="shared" si="1"/>
        <v>0</v>
      </c>
      <c r="W15" s="1366">
        <f t="shared" si="2"/>
        <v>0</v>
      </c>
      <c r="X15" s="1107" t="str">
        <f t="shared" si="3"/>
        <v/>
      </c>
      <c r="Y15" s="888"/>
    </row>
    <row r="16" spans="1:28" ht="24" customHeight="1" x14ac:dyDescent="0.2">
      <c r="A16" s="485" t="str">
        <f>$B$7</f>
        <v>Papageorgiou</v>
      </c>
      <c r="B16" s="138" t="str">
        <f>IF(ISBLANK(E$13),"",1-E$13)</f>
        <v/>
      </c>
      <c r="C16" s="93" t="str">
        <f>IF(ISBLANK(E$14),"",1-E$14)</f>
        <v/>
      </c>
      <c r="D16" s="138" t="str">
        <f>IF(ISBLANK(E$15),"",1-E$15)</f>
        <v/>
      </c>
      <c r="E16" s="94"/>
      <c r="F16" s="91"/>
      <c r="G16" s="91"/>
      <c r="H16" s="122"/>
      <c r="I16" s="122"/>
      <c r="J16" s="122"/>
      <c r="K16" s="122"/>
      <c r="L16" s="122"/>
      <c r="M16" s="122"/>
      <c r="N16" s="122"/>
      <c r="O16" s="122"/>
      <c r="P16" s="122"/>
      <c r="Q16" s="122"/>
      <c r="R16" s="122"/>
      <c r="S16" s="876"/>
      <c r="T16" s="1366">
        <f t="shared" si="0"/>
        <v>0</v>
      </c>
      <c r="U16" s="897"/>
      <c r="V16" s="1421">
        <f t="shared" si="1"/>
        <v>0</v>
      </c>
      <c r="W16" s="1366">
        <f t="shared" si="2"/>
        <v>0</v>
      </c>
      <c r="X16" s="1107" t="str">
        <f t="shared" si="3"/>
        <v/>
      </c>
      <c r="Y16" s="888"/>
    </row>
    <row r="17" spans="1:25" ht="24" customHeight="1" x14ac:dyDescent="0.2">
      <c r="A17" s="485" t="str">
        <f>$B$8</f>
        <v>Tsoumpanas</v>
      </c>
      <c r="B17" s="138" t="str">
        <f>IF(ISBLANK(F$13),"",1-F$13)</f>
        <v/>
      </c>
      <c r="C17" s="93" t="str">
        <f>IF(ISBLANK(F$14),"",1-F$14)</f>
        <v/>
      </c>
      <c r="D17" s="138" t="str">
        <f>IF(ISBLANK(F$15),"",1-F$15)</f>
        <v/>
      </c>
      <c r="E17" s="138" t="str">
        <f>IF(ISBLANK(F$16),"",1-F$16)</f>
        <v/>
      </c>
      <c r="F17" s="94"/>
      <c r="G17" s="91"/>
      <c r="H17" s="122"/>
      <c r="I17" s="122"/>
      <c r="J17" s="122"/>
      <c r="K17" s="122"/>
      <c r="L17" s="122"/>
      <c r="M17" s="122"/>
      <c r="N17" s="122"/>
      <c r="O17" s="122"/>
      <c r="P17" s="122"/>
      <c r="Q17" s="122"/>
      <c r="R17" s="122"/>
      <c r="S17" s="876"/>
      <c r="T17" s="1366">
        <f t="shared" si="0"/>
        <v>0</v>
      </c>
      <c r="U17" s="897"/>
      <c r="V17" s="1421">
        <f t="shared" si="1"/>
        <v>0</v>
      </c>
      <c r="W17" s="1366">
        <f t="shared" si="2"/>
        <v>0</v>
      </c>
      <c r="X17" s="1107" t="str">
        <f t="shared" si="3"/>
        <v/>
      </c>
      <c r="Y17" s="929"/>
    </row>
    <row r="18" spans="1:25" ht="24" customHeight="1" thickBot="1" x14ac:dyDescent="0.25">
      <c r="A18" s="486" t="str">
        <f>$B$9</f>
        <v>Mogghadam</v>
      </c>
      <c r="B18" s="139" t="str">
        <f>IF(ISBLANK(G$13),"",1-G$13)</f>
        <v/>
      </c>
      <c r="C18" s="139" t="str">
        <f>IF(ISBLANK(G$14),"",1-G$14)</f>
        <v/>
      </c>
      <c r="D18" s="139" t="str">
        <f>IF(ISBLANK(G$15),"",1-G$15)</f>
        <v/>
      </c>
      <c r="E18" s="139" t="str">
        <f>IF(ISBLANK(G$16),"",1-G$16)</f>
        <v/>
      </c>
      <c r="F18" s="139" t="str">
        <f>IF(ISBLANK(G$17),"",1-G$17)</f>
        <v/>
      </c>
      <c r="G18" s="141"/>
      <c r="H18" s="128"/>
      <c r="I18" s="128"/>
      <c r="J18" s="128"/>
      <c r="K18" s="128"/>
      <c r="L18" s="128"/>
      <c r="M18" s="128"/>
      <c r="N18" s="128"/>
      <c r="O18" s="128"/>
      <c r="P18" s="128"/>
      <c r="Q18" s="128"/>
      <c r="R18" s="128"/>
      <c r="S18" s="877"/>
      <c r="T18" s="1367">
        <f t="shared" si="0"/>
        <v>0</v>
      </c>
      <c r="U18" s="898"/>
      <c r="V18" s="1422">
        <f t="shared" si="1"/>
        <v>0</v>
      </c>
      <c r="W18" s="1367">
        <f t="shared" si="2"/>
        <v>0</v>
      </c>
      <c r="X18" s="1108" t="str">
        <f t="shared" si="3"/>
        <v/>
      </c>
      <c r="Y18" s="889"/>
    </row>
    <row r="19" spans="1:25" ht="24" customHeight="1" x14ac:dyDescent="0.2">
      <c r="A19" s="1955"/>
      <c r="B19" s="1955"/>
      <c r="C19" s="871"/>
      <c r="D19" s="871"/>
      <c r="E19" s="1955" t="s">
        <v>2219</v>
      </c>
      <c r="F19" s="1955"/>
      <c r="G19" s="1955"/>
      <c r="T19" s="1357">
        <f>SUM(T13:T18)</f>
        <v>0</v>
      </c>
      <c r="U19" s="113"/>
      <c r="V19" s="113"/>
    </row>
    <row r="20" spans="1:25" ht="20" customHeight="1" thickBot="1" x14ac:dyDescent="0.2">
      <c r="A20" s="1716" t="s">
        <v>576</v>
      </c>
      <c r="B20" s="1716"/>
      <c r="C20" s="1716"/>
      <c r="D20" s="1716"/>
      <c r="E20" s="1716"/>
      <c r="F20" s="1716"/>
      <c r="G20" s="1716"/>
      <c r="H20" s="1716"/>
    </row>
    <row r="21" spans="1:25" ht="20" customHeight="1" x14ac:dyDescent="0.15">
      <c r="A21" s="1791"/>
      <c r="B21" s="1778">
        <f>A24</f>
        <v>0</v>
      </c>
      <c r="C21" s="1778">
        <f>A25</f>
        <v>0</v>
      </c>
      <c r="D21" s="1778">
        <f>A26</f>
        <v>0</v>
      </c>
      <c r="E21" s="1778">
        <f>A27</f>
        <v>0</v>
      </c>
      <c r="F21" s="1782" t="s">
        <v>92</v>
      </c>
      <c r="G21" s="1784" t="s">
        <v>1534</v>
      </c>
      <c r="H21" s="1784" t="s">
        <v>1533</v>
      </c>
    </row>
    <row r="22" spans="1:25" ht="20" customHeight="1" x14ac:dyDescent="0.15">
      <c r="A22" s="1792"/>
      <c r="B22" s="1779"/>
      <c r="C22" s="1779"/>
      <c r="D22" s="1779"/>
      <c r="E22" s="1779"/>
      <c r="F22" s="1783"/>
      <c r="G22" s="1785"/>
      <c r="H22" s="1785"/>
    </row>
    <row r="23" spans="1:25" ht="20" customHeight="1" x14ac:dyDescent="0.15">
      <c r="A23" s="1793"/>
      <c r="B23" s="1779"/>
      <c r="C23" s="1779"/>
      <c r="D23" s="1779"/>
      <c r="E23" s="1779"/>
      <c r="F23" s="1783"/>
      <c r="G23" s="1785"/>
      <c r="H23" s="1785"/>
    </row>
    <row r="24" spans="1:25" ht="20" customHeight="1" x14ac:dyDescent="0.15">
      <c r="A24" s="1337"/>
      <c r="B24" s="1326"/>
      <c r="C24" s="1325"/>
      <c r="D24" s="1325"/>
      <c r="E24" s="1325"/>
      <c r="F24" s="1334"/>
      <c r="G24" s="901"/>
      <c r="H24" s="901"/>
    </row>
    <row r="25" spans="1:25" ht="20" customHeight="1" x14ac:dyDescent="0.15">
      <c r="A25" s="1337"/>
      <c r="B25" s="1325"/>
      <c r="C25" s="1326"/>
      <c r="D25" s="1325"/>
      <c r="E25" s="1325"/>
      <c r="F25" s="1334"/>
      <c r="G25" s="1335"/>
      <c r="H25" s="1335"/>
    </row>
    <row r="26" spans="1:25" ht="20" customHeight="1" x14ac:dyDescent="0.15">
      <c r="A26" s="1337"/>
      <c r="B26" s="1325"/>
      <c r="C26" s="1325"/>
      <c r="D26" s="1326"/>
      <c r="E26" s="1325"/>
      <c r="F26" s="1334"/>
      <c r="G26" s="1335"/>
      <c r="H26" s="1335"/>
    </row>
    <row r="27" spans="1:25" ht="20" customHeight="1" thickBot="1" x14ac:dyDescent="0.2">
      <c r="A27" s="1338"/>
      <c r="B27" s="1328"/>
      <c r="C27" s="1328"/>
      <c r="D27" s="1328"/>
      <c r="E27" s="1343"/>
      <c r="F27" s="1336"/>
      <c r="G27" s="1336"/>
      <c r="H27" s="1344"/>
    </row>
    <row r="28" spans="1:25" ht="20" customHeight="1" thickBot="1" x14ac:dyDescent="0.2">
      <c r="A28" s="1716" t="s">
        <v>576</v>
      </c>
      <c r="B28" s="1716"/>
      <c r="C28" s="1716"/>
      <c r="D28" s="1716"/>
      <c r="E28" s="1716"/>
      <c r="F28" s="1716"/>
      <c r="G28" s="1716"/>
      <c r="H28" s="1716"/>
    </row>
    <row r="29" spans="1:25" ht="20" customHeight="1" x14ac:dyDescent="0.15">
      <c r="A29" s="1791"/>
      <c r="B29" s="1778">
        <f>A32</f>
        <v>0</v>
      </c>
      <c r="C29" s="1778">
        <f>A33</f>
        <v>0</v>
      </c>
      <c r="D29" s="1778">
        <f>A34</f>
        <v>0</v>
      </c>
      <c r="E29" s="1778">
        <f>A35</f>
        <v>0</v>
      </c>
      <c r="F29" s="1782" t="s">
        <v>92</v>
      </c>
      <c r="G29" s="1784" t="s">
        <v>1534</v>
      </c>
      <c r="H29" s="1784" t="s">
        <v>1533</v>
      </c>
    </row>
    <row r="30" spans="1:25" ht="20" customHeight="1" x14ac:dyDescent="0.15">
      <c r="A30" s="1792"/>
      <c r="B30" s="1779"/>
      <c r="C30" s="1779"/>
      <c r="D30" s="1779"/>
      <c r="E30" s="1779"/>
      <c r="F30" s="1783"/>
      <c r="G30" s="1785"/>
      <c r="H30" s="1785"/>
    </row>
    <row r="31" spans="1:25" ht="20" customHeight="1" x14ac:dyDescent="0.15">
      <c r="A31" s="1793"/>
      <c r="B31" s="1779"/>
      <c r="C31" s="1779"/>
      <c r="D31" s="1779"/>
      <c r="E31" s="1779"/>
      <c r="F31" s="1783"/>
      <c r="G31" s="1785"/>
      <c r="H31" s="1785"/>
    </row>
    <row r="32" spans="1:25" ht="20" customHeight="1" x14ac:dyDescent="0.15">
      <c r="A32" s="1337"/>
      <c r="B32" s="1326"/>
      <c r="C32" s="1325"/>
      <c r="D32" s="1325"/>
      <c r="E32" s="1325"/>
      <c r="F32" s="1334"/>
      <c r="G32" s="901"/>
      <c r="H32" s="901"/>
    </row>
    <row r="33" spans="1:8" ht="20" customHeight="1" x14ac:dyDescent="0.15">
      <c r="A33" s="1337"/>
      <c r="B33" s="1325"/>
      <c r="C33" s="1326"/>
      <c r="D33" s="1325"/>
      <c r="E33" s="1325"/>
      <c r="F33" s="1334"/>
      <c r="G33" s="1335"/>
      <c r="H33" s="1335"/>
    </row>
    <row r="34" spans="1:8" ht="20" customHeight="1" x14ac:dyDescent="0.15">
      <c r="A34" s="1337"/>
      <c r="B34" s="1325"/>
      <c r="C34" s="1325"/>
      <c r="D34" s="1326"/>
      <c r="E34" s="1325"/>
      <c r="F34" s="1334"/>
      <c r="G34" s="1335"/>
      <c r="H34" s="1335"/>
    </row>
    <row r="35" spans="1:8" ht="20" customHeight="1" thickBot="1" x14ac:dyDescent="0.2">
      <c r="A35" s="1338"/>
      <c r="B35" s="1328"/>
      <c r="C35" s="1328"/>
      <c r="D35" s="1328"/>
      <c r="E35" s="1343"/>
      <c r="F35" s="1336"/>
      <c r="G35" s="1336"/>
      <c r="H35" s="1344"/>
    </row>
  </sheetData>
  <sheetProtection password="CF27" sheet="1" objects="1" scenarios="1"/>
  <mergeCells count="34">
    <mergeCell ref="B5:G5"/>
    <mergeCell ref="B6:G6"/>
    <mergeCell ref="B7:G7"/>
    <mergeCell ref="B8:G8"/>
    <mergeCell ref="B2:Y2"/>
    <mergeCell ref="B3:G3"/>
    <mergeCell ref="B4:G4"/>
    <mergeCell ref="T4:Z4"/>
    <mergeCell ref="A11:Y11"/>
    <mergeCell ref="A19:B19"/>
    <mergeCell ref="E19:G19"/>
    <mergeCell ref="T8:W8"/>
    <mergeCell ref="X8:Y8"/>
    <mergeCell ref="B9:G9"/>
    <mergeCell ref="T9:W9"/>
    <mergeCell ref="X9:Y9"/>
    <mergeCell ref="A20:H20"/>
    <mergeCell ref="A21:A23"/>
    <mergeCell ref="B21:B23"/>
    <mergeCell ref="C21:C23"/>
    <mergeCell ref="D21:D23"/>
    <mergeCell ref="E21:E23"/>
    <mergeCell ref="F21:F23"/>
    <mergeCell ref="G21:G23"/>
    <mergeCell ref="H21:H23"/>
    <mergeCell ref="A28:H28"/>
    <mergeCell ref="A29:A31"/>
    <mergeCell ref="B29:B31"/>
    <mergeCell ref="C29:C31"/>
    <mergeCell ref="D29:D31"/>
    <mergeCell ref="E29:E31"/>
    <mergeCell ref="F29:F31"/>
    <mergeCell ref="G29:G31"/>
    <mergeCell ref="H29:H31"/>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Foglio208"/>
  <dimension ref="A1:W45"/>
  <sheetViews>
    <sheetView workbookViewId="0">
      <selection sqref="A1:K1"/>
    </sheetView>
  </sheetViews>
  <sheetFormatPr baseColWidth="10" defaultColWidth="11.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5" style="15" customWidth="1"/>
    <col min="12" max="12" width="5.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11.5" style="15"/>
  </cols>
  <sheetData>
    <row r="1" spans="1:23" x14ac:dyDescent="0.15">
      <c r="A1" s="1637" t="s">
        <v>2084</v>
      </c>
      <c r="B1" s="1637"/>
      <c r="C1" s="1637"/>
      <c r="D1" s="1637"/>
      <c r="E1" s="1637"/>
      <c r="F1" s="1637"/>
      <c r="G1" s="1637"/>
      <c r="H1" s="1637"/>
      <c r="I1" s="1637"/>
      <c r="J1" s="1637"/>
      <c r="K1" s="1637"/>
      <c r="M1" s="1637" t="s">
        <v>2084</v>
      </c>
      <c r="N1" s="1637"/>
      <c r="O1" s="1637"/>
      <c r="P1" s="1637"/>
      <c r="Q1" s="1637"/>
      <c r="R1" s="1637"/>
      <c r="S1" s="1637"/>
      <c r="T1" s="1637"/>
      <c r="U1" s="1637"/>
      <c r="V1" s="1637"/>
      <c r="W1" s="1637"/>
    </row>
    <row r="2" spans="1:23" x14ac:dyDescent="0.15">
      <c r="C2" s="49" t="s">
        <v>889</v>
      </c>
      <c r="D2" s="17"/>
      <c r="E2" s="17"/>
    </row>
    <row r="3" spans="1:23" x14ac:dyDescent="0.15">
      <c r="C3" s="18" t="s">
        <v>684</v>
      </c>
      <c r="D3" s="18" t="s">
        <v>367</v>
      </c>
      <c r="E3" s="154" t="s">
        <v>2308</v>
      </c>
      <c r="F3" s="1812" t="s">
        <v>1180</v>
      </c>
      <c r="G3" s="1813"/>
      <c r="H3" s="1814"/>
      <c r="I3" s="18" t="s">
        <v>684</v>
      </c>
      <c r="K3" s="18" t="s">
        <v>1934</v>
      </c>
      <c r="O3" s="1744" t="s">
        <v>2038</v>
      </c>
      <c r="P3" s="1744"/>
      <c r="Q3" s="1744"/>
      <c r="R3" s="1744"/>
      <c r="U3" s="1744" t="s">
        <v>799</v>
      </c>
      <c r="V3" s="1744"/>
      <c r="W3" s="1744"/>
    </row>
    <row r="4" spans="1:23" x14ac:dyDescent="0.15">
      <c r="B4" s="16">
        <v>1</v>
      </c>
      <c r="C4" s="1051" t="str">
        <f>'6S - 4B - 1 RR'!C6</f>
        <v>Strzemiecki</v>
      </c>
      <c r="D4" s="1185">
        <f>'6S - 4B - 1 RR'!D6</f>
        <v>0</v>
      </c>
      <c r="E4" s="20">
        <f t="shared" ref="E4:E9" si="0">COUNTIF(C$23:C$24,$C4)+COUNTIF(C$28:C$29,$C4)+COUNTIF(C$33:C$34,$C4)+COUNTIF(C$38:C$39,$C4)+COUNTIF(I$23:I$24,$C4)+COUNTIF(I$28:I$29,$C4)+COUNTIF(I$33:I$34,$C4)+COUNTIF(I$38,$C4)</f>
        <v>2</v>
      </c>
      <c r="F4" s="1697">
        <f t="shared" ref="F4:F9" si="1">COUNTIF(E$23:E$24,$C4)+COUNTIF(E$28:E$29,$C4)+COUNTIF(E$33:E$34,$C4)+COUNTIF(E$38:E$39,$C4)+COUNTIF(K$23:K$24,$C4)+COUNTIF(K$28:K$29,$C4)+COUNTIF(K$33:K$34,$C4)+COUNTIF(K$38:K$39,$C4)</f>
        <v>3</v>
      </c>
      <c r="G4" s="1697"/>
      <c r="H4" s="1805"/>
      <c r="I4" s="386" t="str">
        <f>$C$4</f>
        <v>Strzemiecki</v>
      </c>
      <c r="J4" s="25" t="s">
        <v>1678</v>
      </c>
      <c r="K4" s="156">
        <f>'6S - 4B - 1 RR'!K6</f>
        <v>1</v>
      </c>
      <c r="O4" s="18" t="s">
        <v>682</v>
      </c>
      <c r="P4" s="1762" t="s">
        <v>92</v>
      </c>
      <c r="Q4" s="1762"/>
      <c r="R4" s="1762" t="s">
        <v>2039</v>
      </c>
      <c r="S4" s="1762"/>
      <c r="T4" s="18"/>
      <c r="U4" s="18" t="s">
        <v>684</v>
      </c>
      <c r="W4" s="18" t="s">
        <v>1934</v>
      </c>
    </row>
    <row r="5" spans="1:23" x14ac:dyDescent="0.15">
      <c r="B5" s="16">
        <v>2</v>
      </c>
      <c r="C5" s="1051" t="str">
        <f>'6S - 4B - 1 RR'!C7</f>
        <v>Kontogannopoulou</v>
      </c>
      <c r="D5" s="1185">
        <f>'6S - 4B - 1 RR'!D7</f>
        <v>0</v>
      </c>
      <c r="E5" s="20">
        <f t="shared" si="0"/>
        <v>2</v>
      </c>
      <c r="F5" s="1697">
        <f t="shared" si="1"/>
        <v>3</v>
      </c>
      <c r="G5" s="1697"/>
      <c r="H5" s="1805"/>
      <c r="I5" s="386" t="str">
        <f>$C$5</f>
        <v>Kontogannopoulou</v>
      </c>
      <c r="J5" s="25"/>
      <c r="K5" s="156"/>
      <c r="N5" s="24">
        <v>1</v>
      </c>
      <c r="O5" s="1051"/>
      <c r="P5" s="2311"/>
      <c r="Q5" s="2311"/>
      <c r="R5" s="1874"/>
      <c r="S5" s="1875"/>
      <c r="T5" s="24">
        <v>1</v>
      </c>
      <c r="U5" s="539"/>
      <c r="V5" s="25"/>
      <c r="W5" s="14"/>
    </row>
    <row r="6" spans="1:23" x14ac:dyDescent="0.15">
      <c r="B6" s="16">
        <v>3</v>
      </c>
      <c r="C6" s="1051" t="str">
        <f>'6S - 4B - 1 RR'!C8</f>
        <v>Vaidanis</v>
      </c>
      <c r="D6" s="1185">
        <f>'6S - 4B - 1 RR'!D8</f>
        <v>0</v>
      </c>
      <c r="E6" s="20">
        <f t="shared" si="0"/>
        <v>2</v>
      </c>
      <c r="F6" s="1697">
        <f t="shared" si="1"/>
        <v>3</v>
      </c>
      <c r="G6" s="1697"/>
      <c r="H6" s="1805"/>
      <c r="I6" s="386" t="str">
        <f>$C$6</f>
        <v>Vaidanis</v>
      </c>
      <c r="J6" s="25" t="s">
        <v>1678</v>
      </c>
      <c r="K6" s="156">
        <f>'6S - 4B - 1 RR'!K8</f>
        <v>2</v>
      </c>
      <c r="N6" s="24">
        <v>2</v>
      </c>
      <c r="O6" s="1051"/>
      <c r="P6" s="2311"/>
      <c r="Q6" s="2311"/>
      <c r="R6" s="1874"/>
      <c r="S6" s="1875"/>
      <c r="T6" s="24">
        <v>2</v>
      </c>
      <c r="U6" s="539"/>
      <c r="V6" s="25"/>
      <c r="W6" s="14"/>
    </row>
    <row r="7" spans="1:23" x14ac:dyDescent="0.15">
      <c r="B7" s="16">
        <v>4</v>
      </c>
      <c r="C7" s="1051" t="str">
        <f>'6S - 4B - 1 RR'!C9</f>
        <v>Papageorgiou</v>
      </c>
      <c r="D7" s="1185">
        <f>'6S - 4B - 1 RR'!D9</f>
        <v>0</v>
      </c>
      <c r="E7" s="20">
        <f t="shared" si="0"/>
        <v>3</v>
      </c>
      <c r="F7" s="1697">
        <f t="shared" si="1"/>
        <v>2</v>
      </c>
      <c r="G7" s="1697"/>
      <c r="H7" s="1805"/>
      <c r="I7" s="386" t="str">
        <f>$C$7</f>
        <v>Papageorgiou</v>
      </c>
      <c r="J7" s="25" t="s">
        <v>1678</v>
      </c>
      <c r="K7" s="156">
        <f>'6S - 4B - 1 RR'!K9</f>
        <v>3</v>
      </c>
      <c r="N7" s="24">
        <v>3</v>
      </c>
      <c r="O7" s="1051"/>
      <c r="P7" s="2311"/>
      <c r="Q7" s="2311"/>
      <c r="R7" s="1874"/>
      <c r="S7" s="1875"/>
      <c r="T7" s="24">
        <v>3</v>
      </c>
      <c r="U7" s="539"/>
      <c r="V7" s="25"/>
      <c r="W7" s="14"/>
    </row>
    <row r="8" spans="1:23" x14ac:dyDescent="0.15">
      <c r="B8" s="16">
        <v>5</v>
      </c>
      <c r="C8" s="1051" t="str">
        <f>'6S - 4B - 1 RR'!C10</f>
        <v>Tsoumpanas</v>
      </c>
      <c r="D8" s="1185">
        <f>'6S - 4B - 1 RR'!D10</f>
        <v>0</v>
      </c>
      <c r="E8" s="20">
        <f t="shared" si="0"/>
        <v>3</v>
      </c>
      <c r="F8" s="1697">
        <f t="shared" si="1"/>
        <v>2</v>
      </c>
      <c r="G8" s="1697"/>
      <c r="H8" s="1805"/>
      <c r="I8" s="386" t="str">
        <f>$C$8</f>
        <v>Tsoumpanas</v>
      </c>
      <c r="J8" s="25" t="s">
        <v>1678</v>
      </c>
      <c r="K8" s="156">
        <f>'6S - 4B - 1 RR'!K10</f>
        <v>4</v>
      </c>
      <c r="N8" s="24">
        <v>4</v>
      </c>
      <c r="O8" s="1051"/>
      <c r="P8" s="2311"/>
      <c r="Q8" s="2311"/>
      <c r="R8" s="1874"/>
      <c r="S8" s="1875"/>
      <c r="T8" s="24">
        <v>4</v>
      </c>
      <c r="U8" s="539"/>
      <c r="V8" s="25"/>
      <c r="W8" s="14"/>
    </row>
    <row r="9" spans="1:23" x14ac:dyDescent="0.15">
      <c r="B9" s="16">
        <v>6</v>
      </c>
      <c r="C9" s="1051" t="str">
        <f>'6S - 4B - 1 RR'!C11</f>
        <v>Mogghadam</v>
      </c>
      <c r="D9" s="1185">
        <f>'6S - 4B - 1 RR'!D11</f>
        <v>0</v>
      </c>
      <c r="E9" s="20">
        <f t="shared" si="0"/>
        <v>3</v>
      </c>
      <c r="F9" s="1870">
        <f t="shared" si="1"/>
        <v>2</v>
      </c>
      <c r="G9" s="1870"/>
      <c r="H9" s="1871"/>
      <c r="I9" s="1049" t="str">
        <f>$C$9</f>
        <v>Mogghadam</v>
      </c>
      <c r="J9" s="19"/>
      <c r="K9" s="156"/>
      <c r="N9" s="24">
        <v>5</v>
      </c>
      <c r="O9" s="1051"/>
      <c r="P9" s="2311"/>
      <c r="Q9" s="2311"/>
      <c r="R9" s="1874"/>
      <c r="S9" s="1875"/>
      <c r="T9" s="52"/>
    </row>
    <row r="10" spans="1:23" x14ac:dyDescent="0.15">
      <c r="A10" s="18" t="s">
        <v>363</v>
      </c>
      <c r="B10" s="383" t="s">
        <v>362</v>
      </c>
      <c r="C10" s="24" t="s">
        <v>1598</v>
      </c>
      <c r="D10" s="385" t="s">
        <v>892</v>
      </c>
      <c r="E10" s="24">
        <f>SUM(E4:E9)</f>
        <v>15</v>
      </c>
      <c r="F10" s="1901" t="s">
        <v>2063</v>
      </c>
      <c r="G10" s="1902"/>
      <c r="H10" s="389" t="s">
        <v>805</v>
      </c>
      <c r="I10" s="1811" t="s">
        <v>303</v>
      </c>
      <c r="J10" s="1811"/>
      <c r="K10" s="24" t="s">
        <v>1639</v>
      </c>
      <c r="N10" s="24">
        <v>6</v>
      </c>
      <c r="O10" s="1051"/>
      <c r="P10" s="2311"/>
      <c r="Q10" s="2311"/>
      <c r="R10" s="1874"/>
      <c r="S10" s="1875"/>
      <c r="T10" s="52"/>
    </row>
    <row r="11" spans="1:23" ht="12.75" customHeight="1" x14ac:dyDescent="0.15">
      <c r="B11" s="355"/>
      <c r="C11" s="586" t="s">
        <v>570</v>
      </c>
    </row>
    <row r="12" spans="1:23" ht="12.75" customHeight="1" x14ac:dyDescent="0.15">
      <c r="B12" s="1219"/>
      <c r="C12" s="356"/>
    </row>
    <row r="13" spans="1:23" ht="12.75" customHeight="1" x14ac:dyDescent="0.15">
      <c r="B13" s="1219"/>
      <c r="C13" s="356"/>
    </row>
    <row r="14" spans="1:23" x14ac:dyDescent="0.15">
      <c r="M14" s="1637" t="s">
        <v>2151</v>
      </c>
      <c r="N14" s="1952"/>
      <c r="O14" s="1952"/>
      <c r="P14" s="1952"/>
      <c r="Q14" s="1952"/>
      <c r="R14" s="1952"/>
      <c r="S14" s="1952"/>
      <c r="T14" s="1952"/>
      <c r="U14" s="1952"/>
      <c r="V14" s="1952"/>
      <c r="W14" s="1952"/>
    </row>
    <row r="15" spans="1:23" x14ac:dyDescent="0.15">
      <c r="N15" s="383" t="s">
        <v>362</v>
      </c>
      <c r="O15" s="24" t="s">
        <v>855</v>
      </c>
      <c r="P15" s="383" t="s">
        <v>892</v>
      </c>
      <c r="Q15" s="24">
        <v>8</v>
      </c>
      <c r="R15" s="1901" t="s">
        <v>2063</v>
      </c>
      <c r="S15" s="1902"/>
      <c r="T15" s="387" t="s">
        <v>1640</v>
      </c>
      <c r="U15" s="1811" t="s">
        <v>1310</v>
      </c>
      <c r="V15" s="1811"/>
      <c r="W15" s="24" t="s">
        <v>1805</v>
      </c>
    </row>
    <row r="17" spans="1:23" ht="14" thickBot="1" x14ac:dyDescent="0.2">
      <c r="Q17" s="15" t="s">
        <v>307</v>
      </c>
      <c r="T17" s="2019" t="s">
        <v>310</v>
      </c>
      <c r="U17" s="2019"/>
      <c r="W17" s="15" t="s">
        <v>308</v>
      </c>
    </row>
    <row r="18" spans="1:23" x14ac:dyDescent="0.15">
      <c r="M18" s="56" t="s">
        <v>892</v>
      </c>
      <c r="N18" s="57" t="s">
        <v>197</v>
      </c>
      <c r="O18" s="58" t="s">
        <v>865</v>
      </c>
      <c r="P18" s="59" t="s">
        <v>197</v>
      </c>
      <c r="Q18" s="30" t="s">
        <v>866</v>
      </c>
      <c r="S18" s="56" t="s">
        <v>892</v>
      </c>
      <c r="T18" s="57" t="s">
        <v>197</v>
      </c>
      <c r="U18" s="58" t="s">
        <v>865</v>
      </c>
      <c r="V18" s="59" t="s">
        <v>197</v>
      </c>
      <c r="W18" s="30" t="s">
        <v>866</v>
      </c>
    </row>
    <row r="19" spans="1:23" x14ac:dyDescent="0.15">
      <c r="M19" s="21">
        <v>1</v>
      </c>
      <c r="N19" s="60">
        <f>W8</f>
        <v>0</v>
      </c>
      <c r="O19" s="1066">
        <f>$U$8</f>
        <v>0</v>
      </c>
      <c r="P19" s="62">
        <f>W7</f>
        <v>0</v>
      </c>
      <c r="Q19" s="1062">
        <f>$U$7</f>
        <v>0</v>
      </c>
      <c r="S19" s="21">
        <v>1</v>
      </c>
      <c r="T19" s="60">
        <f>W8</f>
        <v>0</v>
      </c>
      <c r="U19" s="1066">
        <f>$U$7</f>
        <v>0</v>
      </c>
      <c r="V19" s="62">
        <f>W7</f>
        <v>0</v>
      </c>
      <c r="W19" s="1062">
        <f>$U$8</f>
        <v>0</v>
      </c>
    </row>
    <row r="20" spans="1:23" ht="14" thickBot="1" x14ac:dyDescent="0.2">
      <c r="A20" s="1637" t="s">
        <v>917</v>
      </c>
      <c r="B20" s="1952"/>
      <c r="C20" s="1952"/>
      <c r="D20" s="1952"/>
      <c r="E20" s="1952"/>
      <c r="F20" s="1952"/>
      <c r="G20" s="1952"/>
      <c r="H20" s="1952"/>
      <c r="I20" s="1952"/>
      <c r="J20" s="1952"/>
      <c r="K20" s="1952"/>
      <c r="M20" s="66">
        <v>2</v>
      </c>
      <c r="N20" s="67">
        <f>W6</f>
        <v>0</v>
      </c>
      <c r="O20" s="1172">
        <f>$U$6</f>
        <v>0</v>
      </c>
      <c r="P20" s="71">
        <f>W5</f>
        <v>0</v>
      </c>
      <c r="Q20" s="1064">
        <f>$U$5</f>
        <v>0</v>
      </c>
      <c r="S20" s="66">
        <v>2</v>
      </c>
      <c r="T20" s="67">
        <f>W6</f>
        <v>0</v>
      </c>
      <c r="U20" s="1172">
        <f>$U$5</f>
        <v>0</v>
      </c>
      <c r="V20" s="71">
        <f>W5</f>
        <v>0</v>
      </c>
      <c r="W20" s="1064">
        <f>$U$6</f>
        <v>0</v>
      </c>
    </row>
    <row r="21" spans="1:23" ht="14" thickBot="1" x14ac:dyDescent="0.2">
      <c r="B21" s="1815" t="s">
        <v>497</v>
      </c>
      <c r="C21" s="1816"/>
      <c r="E21" s="15" t="s">
        <v>307</v>
      </c>
      <c r="K21" s="15" t="s">
        <v>308</v>
      </c>
    </row>
    <row r="22" spans="1:23" ht="14" thickBot="1" x14ac:dyDescent="0.2">
      <c r="A22" s="56" t="s">
        <v>892</v>
      </c>
      <c r="B22" s="57" t="s">
        <v>197</v>
      </c>
      <c r="C22" s="58" t="s">
        <v>865</v>
      </c>
      <c r="D22" s="59" t="s">
        <v>197</v>
      </c>
      <c r="E22" s="30" t="s">
        <v>866</v>
      </c>
      <c r="G22" s="56" t="s">
        <v>892</v>
      </c>
      <c r="H22" s="57" t="s">
        <v>197</v>
      </c>
      <c r="I22" s="58" t="s">
        <v>865</v>
      </c>
      <c r="J22" s="59" t="s">
        <v>197</v>
      </c>
      <c r="K22" s="30" t="s">
        <v>866</v>
      </c>
      <c r="O22" s="25"/>
      <c r="P22" s="25"/>
      <c r="Q22" s="15" t="s">
        <v>309</v>
      </c>
    </row>
    <row r="23" spans="1:23" ht="14" thickBot="1" x14ac:dyDescent="0.2">
      <c r="A23" s="21">
        <v>1</v>
      </c>
      <c r="B23" s="60">
        <f>K8</f>
        <v>4</v>
      </c>
      <c r="C23" s="1170" t="str">
        <f>C8</f>
        <v>Tsoumpanas</v>
      </c>
      <c r="D23" s="62">
        <f>K7</f>
        <v>3</v>
      </c>
      <c r="E23" s="1047" t="str">
        <f>C7</f>
        <v>Papageorgiou</v>
      </c>
      <c r="G23" s="21">
        <v>1</v>
      </c>
      <c r="H23" s="60">
        <f>K7</f>
        <v>3</v>
      </c>
      <c r="I23" s="1182" t="str">
        <f>C5</f>
        <v>Kontogannopoulou</v>
      </c>
      <c r="J23" s="64">
        <f>K4</f>
        <v>1</v>
      </c>
      <c r="K23" s="1062" t="str">
        <f>C9</f>
        <v>Mogghadam</v>
      </c>
      <c r="M23" s="56" t="s">
        <v>892</v>
      </c>
      <c r="N23" s="57" t="s">
        <v>197</v>
      </c>
      <c r="O23" s="58" t="s">
        <v>865</v>
      </c>
      <c r="P23" s="59" t="s">
        <v>197</v>
      </c>
      <c r="Q23" s="30" t="s">
        <v>866</v>
      </c>
      <c r="T23" s="2019" t="s">
        <v>310</v>
      </c>
      <c r="U23" s="2019"/>
      <c r="V23" s="25"/>
      <c r="W23" s="15" t="s">
        <v>2186</v>
      </c>
    </row>
    <row r="24" spans="1:23" ht="14" thickBot="1" x14ac:dyDescent="0.2">
      <c r="A24" s="65">
        <v>2</v>
      </c>
      <c r="B24" s="47">
        <f>K6</f>
        <v>2</v>
      </c>
      <c r="C24" s="1172" t="str">
        <f>C6</f>
        <v>Vaidanis</v>
      </c>
      <c r="D24" s="71">
        <f>K4</f>
        <v>1</v>
      </c>
      <c r="E24" s="1064" t="str">
        <f>C4</f>
        <v>Strzemiecki</v>
      </c>
      <c r="G24" s="66">
        <v>2</v>
      </c>
      <c r="H24" s="67">
        <f>K8</f>
        <v>4</v>
      </c>
      <c r="I24" s="1054" t="str">
        <f>C8</f>
        <v>Tsoumpanas</v>
      </c>
      <c r="J24" s="68">
        <f>K6</f>
        <v>2</v>
      </c>
      <c r="K24" s="1056" t="str">
        <f>C6</f>
        <v>Vaidanis</v>
      </c>
      <c r="M24" s="21">
        <v>1</v>
      </c>
      <c r="N24" s="60">
        <f>W7</f>
        <v>0</v>
      </c>
      <c r="O24" s="1066">
        <f>$U$8</f>
        <v>0</v>
      </c>
      <c r="P24" s="62">
        <f>W8</f>
        <v>0</v>
      </c>
      <c r="Q24" s="1062">
        <f>$U$7</f>
        <v>0</v>
      </c>
      <c r="S24" s="56" t="s">
        <v>892</v>
      </c>
      <c r="T24" s="57" t="s">
        <v>197</v>
      </c>
      <c r="U24" s="58" t="s">
        <v>865</v>
      </c>
      <c r="V24" s="59" t="s">
        <v>197</v>
      </c>
      <c r="W24" s="30" t="s">
        <v>866</v>
      </c>
    </row>
    <row r="25" spans="1:23" ht="14" thickBot="1" x14ac:dyDescent="0.2">
      <c r="A25" s="69" t="s">
        <v>891</v>
      </c>
      <c r="B25" s="158" t="s">
        <v>703</v>
      </c>
      <c r="G25" s="69" t="s">
        <v>891</v>
      </c>
      <c r="H25" s="158" t="s">
        <v>812</v>
      </c>
      <c r="M25" s="66">
        <v>2</v>
      </c>
      <c r="N25" s="67">
        <f>W5</f>
        <v>0</v>
      </c>
      <c r="O25" s="1172">
        <f>$U$6</f>
        <v>0</v>
      </c>
      <c r="P25" s="71">
        <f>W6</f>
        <v>0</v>
      </c>
      <c r="Q25" s="1064">
        <f>$U$5</f>
        <v>0</v>
      </c>
      <c r="S25" s="22">
        <v>2</v>
      </c>
      <c r="T25" s="72">
        <f>W5</f>
        <v>0</v>
      </c>
      <c r="U25" s="1172">
        <f>$U$5</f>
        <v>0</v>
      </c>
      <c r="V25" s="71">
        <f>W6</f>
        <v>0</v>
      </c>
      <c r="W25" s="1064">
        <f>$U$6</f>
        <v>0</v>
      </c>
    </row>
    <row r="26" spans="1:23" ht="14" thickBot="1" x14ac:dyDescent="0.2">
      <c r="E26" s="15" t="s">
        <v>309</v>
      </c>
      <c r="H26" s="1815" t="s">
        <v>1603</v>
      </c>
      <c r="I26" s="1816"/>
      <c r="J26" s="53"/>
      <c r="K26" s="15" t="s">
        <v>2186</v>
      </c>
    </row>
    <row r="27" spans="1:23" ht="14" thickBot="1" x14ac:dyDescent="0.2">
      <c r="A27" s="56" t="s">
        <v>892</v>
      </c>
      <c r="B27" s="57" t="s">
        <v>197</v>
      </c>
      <c r="C27" s="58" t="s">
        <v>865</v>
      </c>
      <c r="D27" s="59" t="s">
        <v>197</v>
      </c>
      <c r="E27" s="30" t="s">
        <v>866</v>
      </c>
      <c r="G27" s="56" t="s">
        <v>892</v>
      </c>
      <c r="H27" s="57" t="s">
        <v>197</v>
      </c>
      <c r="I27" s="58" t="s">
        <v>865</v>
      </c>
      <c r="J27" s="59" t="s">
        <v>197</v>
      </c>
      <c r="K27" s="30" t="s">
        <v>866</v>
      </c>
      <c r="O27" s="25"/>
      <c r="P27" s="25"/>
      <c r="Q27" s="15" t="s">
        <v>2185</v>
      </c>
    </row>
    <row r="28" spans="1:23" x14ac:dyDescent="0.15">
      <c r="A28" s="21">
        <v>1</v>
      </c>
      <c r="B28" s="60">
        <f>K8</f>
        <v>4</v>
      </c>
      <c r="C28" s="1173" t="str">
        <f>C7</f>
        <v>Papageorgiou</v>
      </c>
      <c r="D28" s="62">
        <f>K7</f>
        <v>3</v>
      </c>
      <c r="E28" s="1048" t="str">
        <f>C5</f>
        <v>Kontogannopoulou</v>
      </c>
      <c r="G28" s="31">
        <v>1</v>
      </c>
      <c r="H28" s="32">
        <f>K6</f>
        <v>2</v>
      </c>
      <c r="I28" s="1068" t="str">
        <f>C6</f>
        <v>Vaidanis</v>
      </c>
      <c r="J28" s="76">
        <f>K7</f>
        <v>3</v>
      </c>
      <c r="K28" s="1047" t="str">
        <f>C5</f>
        <v>Kontogannopoulou</v>
      </c>
      <c r="M28" s="56" t="s">
        <v>892</v>
      </c>
      <c r="N28" s="57" t="s">
        <v>197</v>
      </c>
      <c r="O28" s="58" t="s">
        <v>865</v>
      </c>
      <c r="P28" s="59" t="s">
        <v>197</v>
      </c>
      <c r="Q28" s="30" t="s">
        <v>866</v>
      </c>
      <c r="T28" s="1815" t="s">
        <v>497</v>
      </c>
      <c r="U28" s="1816"/>
      <c r="V28" s="1815" t="s">
        <v>1603</v>
      </c>
      <c r="W28" s="1816"/>
    </row>
    <row r="29" spans="1:23" ht="14" thickBot="1" x14ac:dyDescent="0.2">
      <c r="A29" s="66">
        <v>2</v>
      </c>
      <c r="B29" s="67">
        <f>K6</f>
        <v>2</v>
      </c>
      <c r="C29" s="1178" t="str">
        <f>C4</f>
        <v>Strzemiecki</v>
      </c>
      <c r="D29" s="71">
        <f>K4</f>
        <v>1</v>
      </c>
      <c r="E29" s="1064" t="str">
        <f>C9</f>
        <v>Mogghadam</v>
      </c>
      <c r="G29" s="75">
        <v>2</v>
      </c>
      <c r="H29" s="47">
        <f>K4</f>
        <v>1</v>
      </c>
      <c r="I29" s="1064" t="str">
        <f>C9</f>
        <v>Mogghadam</v>
      </c>
      <c r="J29" s="77">
        <f>K8</f>
        <v>4</v>
      </c>
      <c r="K29" s="1056" t="str">
        <f>C7</f>
        <v>Papageorgiou</v>
      </c>
      <c r="M29" s="22">
        <v>2</v>
      </c>
      <c r="N29" s="72">
        <f>W6</f>
        <v>0</v>
      </c>
      <c r="O29" s="1172">
        <f>$U$6</f>
        <v>0</v>
      </c>
      <c r="P29" s="71">
        <f>W5</f>
        <v>0</v>
      </c>
      <c r="Q29" s="1064">
        <f>$U$5</f>
        <v>0</v>
      </c>
      <c r="T29" s="156">
        <v>1</v>
      </c>
      <c r="U29" s="1051" t="str">
        <f>C4</f>
        <v>Strzemiecki</v>
      </c>
      <c r="V29" s="24">
        <v>2</v>
      </c>
      <c r="W29" s="386" t="str">
        <f>C5</f>
        <v>Kontogannopoulou</v>
      </c>
    </row>
    <row r="30" spans="1:23" ht="14" thickBot="1" x14ac:dyDescent="0.2">
      <c r="A30" s="69" t="s">
        <v>891</v>
      </c>
      <c r="B30" s="158" t="s">
        <v>787</v>
      </c>
      <c r="G30" s="69" t="s">
        <v>891</v>
      </c>
      <c r="H30" s="158" t="s">
        <v>1803</v>
      </c>
      <c r="S30" s="672"/>
      <c r="T30" s="156" t="str">
        <f>C7</f>
        <v>Papageorgiou</v>
      </c>
      <c r="U30" s="1051" t="str">
        <f>C7</f>
        <v>Papageorgiou</v>
      </c>
      <c r="V30" s="24">
        <v>3</v>
      </c>
      <c r="W30" s="386" t="str">
        <f>C6</f>
        <v>Vaidanis</v>
      </c>
    </row>
    <row r="31" spans="1:23" ht="14" thickBot="1" x14ac:dyDescent="0.2">
      <c r="E31" s="15" t="s">
        <v>2185</v>
      </c>
      <c r="J31" s="53"/>
      <c r="K31" s="15" t="s">
        <v>2187</v>
      </c>
      <c r="R31" s="221"/>
      <c r="S31" s="20"/>
      <c r="T31" s="156" t="str">
        <f>C8</f>
        <v>Tsoumpanas</v>
      </c>
      <c r="U31" s="1051" t="str">
        <f>C8</f>
        <v>Tsoumpanas</v>
      </c>
      <c r="V31" s="24">
        <v>6</v>
      </c>
      <c r="W31" s="386" t="str">
        <f>C9</f>
        <v>Mogghadam</v>
      </c>
    </row>
    <row r="32" spans="1:23" x14ac:dyDescent="0.15">
      <c r="A32" s="56" t="s">
        <v>892</v>
      </c>
      <c r="B32" s="57" t="s">
        <v>197</v>
      </c>
      <c r="C32" s="58" t="s">
        <v>865</v>
      </c>
      <c r="D32" s="59" t="s">
        <v>197</v>
      </c>
      <c r="E32" s="30" t="s">
        <v>866</v>
      </c>
      <c r="G32" s="56" t="s">
        <v>892</v>
      </c>
      <c r="H32" s="57" t="s">
        <v>197</v>
      </c>
      <c r="I32" s="58" t="s">
        <v>865</v>
      </c>
      <c r="J32" s="59" t="s">
        <v>197</v>
      </c>
      <c r="K32" s="30" t="s">
        <v>866</v>
      </c>
      <c r="T32"/>
      <c r="U32"/>
      <c r="V32"/>
      <c r="W32"/>
    </row>
    <row r="33" spans="1:23" x14ac:dyDescent="0.15">
      <c r="A33" s="21">
        <v>1</v>
      </c>
      <c r="B33" s="60">
        <f>J28</f>
        <v>3</v>
      </c>
      <c r="C33" s="1174" t="str">
        <f>C4</f>
        <v>Strzemiecki</v>
      </c>
      <c r="D33" s="62">
        <f>B28</f>
        <v>4</v>
      </c>
      <c r="E33" s="1048" t="str">
        <f>C8</f>
        <v>Tsoumpanas</v>
      </c>
      <c r="G33" s="21">
        <v>1</v>
      </c>
      <c r="H33" s="60">
        <f>D33</f>
        <v>4</v>
      </c>
      <c r="I33" s="1171" t="str">
        <f>C8</f>
        <v>Tsoumpanas</v>
      </c>
      <c r="J33" s="64">
        <f>B34</f>
        <v>1</v>
      </c>
      <c r="K33" s="1047" t="str">
        <f>C5</f>
        <v>Kontogannopoulou</v>
      </c>
    </row>
    <row r="34" spans="1:23" ht="14" thickBot="1" x14ac:dyDescent="0.2">
      <c r="A34" s="66">
        <v>2</v>
      </c>
      <c r="B34" s="67">
        <f>H29</f>
        <v>1</v>
      </c>
      <c r="C34" s="1191" t="str">
        <f>C9</f>
        <v>Mogghadam</v>
      </c>
      <c r="D34" s="71">
        <f>H28</f>
        <v>2</v>
      </c>
      <c r="E34" s="1064" t="str">
        <f>C6</f>
        <v>Vaidanis</v>
      </c>
      <c r="G34" s="65">
        <v>2</v>
      </c>
      <c r="H34" s="47">
        <f>D34</f>
        <v>2</v>
      </c>
      <c r="I34" s="1178" t="str">
        <f>C7</f>
        <v>Papageorgiou</v>
      </c>
      <c r="J34" s="68">
        <f>B33</f>
        <v>3</v>
      </c>
      <c r="K34" s="1056" t="str">
        <f>C4</f>
        <v>Strzemiecki</v>
      </c>
      <c r="M34" s="1831" t="s">
        <v>594</v>
      </c>
      <c r="N34" s="1831"/>
      <c r="O34" s="1831"/>
      <c r="P34" s="1831"/>
      <c r="Q34" s="1831"/>
      <c r="R34" s="1831"/>
      <c r="S34" s="1831"/>
      <c r="T34" s="1831"/>
      <c r="U34" s="1831"/>
      <c r="V34" s="1831"/>
      <c r="W34" s="1831"/>
    </row>
    <row r="35" spans="1:23" ht="14" thickBot="1" x14ac:dyDescent="0.2">
      <c r="A35" s="69" t="s">
        <v>891</v>
      </c>
      <c r="B35" s="158" t="s">
        <v>812</v>
      </c>
      <c r="G35" s="69" t="s">
        <v>891</v>
      </c>
      <c r="H35" s="160" t="s">
        <v>804</v>
      </c>
      <c r="M35" s="1751" t="s">
        <v>578</v>
      </c>
      <c r="N35" s="1751"/>
      <c r="O35" s="1751"/>
      <c r="P35" s="1751"/>
      <c r="Q35" s="1751"/>
      <c r="R35" s="1751"/>
      <c r="S35" s="1751"/>
      <c r="T35" s="1751"/>
      <c r="U35" s="1751"/>
      <c r="V35" s="1751"/>
      <c r="W35" s="1751"/>
    </row>
    <row r="36" spans="1:23" ht="14" thickBot="1" x14ac:dyDescent="0.2">
      <c r="E36" s="15" t="s">
        <v>2188</v>
      </c>
      <c r="K36" s="15" t="s">
        <v>311</v>
      </c>
      <c r="M36" s="1751" t="s">
        <v>2085</v>
      </c>
      <c r="N36" s="1751"/>
      <c r="O36" s="1751"/>
      <c r="P36" s="1751"/>
      <c r="Q36" s="1751"/>
      <c r="R36" s="1751"/>
      <c r="S36" s="1751"/>
      <c r="T36" s="1751"/>
      <c r="U36" s="1751"/>
      <c r="V36" s="1751"/>
      <c r="W36" s="1751"/>
    </row>
    <row r="37" spans="1:23" x14ac:dyDescent="0.15">
      <c r="A37" s="56" t="s">
        <v>892</v>
      </c>
      <c r="B37" s="57" t="s">
        <v>197</v>
      </c>
      <c r="C37" s="58" t="s">
        <v>865</v>
      </c>
      <c r="D37" s="59" t="s">
        <v>197</v>
      </c>
      <c r="E37" s="30" t="s">
        <v>866</v>
      </c>
      <c r="G37" s="56" t="s">
        <v>892</v>
      </c>
      <c r="H37" s="57" t="s">
        <v>197</v>
      </c>
      <c r="I37" s="58" t="s">
        <v>865</v>
      </c>
      <c r="J37" s="59" t="s">
        <v>197</v>
      </c>
      <c r="K37" s="30" t="s">
        <v>866</v>
      </c>
    </row>
    <row r="38" spans="1:23" ht="14" thickBot="1" x14ac:dyDescent="0.2">
      <c r="A38" s="21">
        <v>1</v>
      </c>
      <c r="B38" s="60">
        <f>J33</f>
        <v>1</v>
      </c>
      <c r="C38" s="1171" t="str">
        <f>C34</f>
        <v>Mogghadam</v>
      </c>
      <c r="D38" s="62">
        <f>H33</f>
        <v>4</v>
      </c>
      <c r="E38" s="1047" t="str">
        <f>I33</f>
        <v>Tsoumpanas</v>
      </c>
      <c r="G38" s="22">
        <v>1</v>
      </c>
      <c r="H38" s="72">
        <f>B38</f>
        <v>1</v>
      </c>
      <c r="I38" s="1178" t="str">
        <f>K33</f>
        <v>Kontogannopoulou</v>
      </c>
      <c r="J38" s="71">
        <f>D38</f>
        <v>4</v>
      </c>
      <c r="K38" s="1054" t="str">
        <f>K34</f>
        <v>Strzemiecki</v>
      </c>
    </row>
    <row r="39" spans="1:23" ht="14" thickBot="1" x14ac:dyDescent="0.2">
      <c r="A39" s="66">
        <v>2</v>
      </c>
      <c r="B39" s="67">
        <f>H34</f>
        <v>2</v>
      </c>
      <c r="C39" s="1172" t="str">
        <f>I34</f>
        <v>Papageorgiou</v>
      </c>
      <c r="D39" s="71">
        <f>J34</f>
        <v>3</v>
      </c>
      <c r="E39" s="1056" t="str">
        <f>E34</f>
        <v>Vaidanis</v>
      </c>
    </row>
    <row r="40" spans="1:23" ht="14" thickBot="1" x14ac:dyDescent="0.2">
      <c r="A40" s="69" t="s">
        <v>891</v>
      </c>
      <c r="B40" s="158" t="s">
        <v>787</v>
      </c>
      <c r="J40" s="356"/>
      <c r="K40" s="356"/>
    </row>
    <row r="42" spans="1:23" ht="14.25" customHeight="1" x14ac:dyDescent="0.15"/>
    <row r="43" spans="1:23" ht="12.75" customHeight="1" x14ac:dyDescent="0.15"/>
    <row r="45" spans="1:23" ht="14.25" customHeight="1" x14ac:dyDescent="0.15"/>
  </sheetData>
  <sheetProtection password="CF27" sheet="1" objects="1" scenarios="1"/>
  <mergeCells count="40">
    <mergeCell ref="M14:W14"/>
    <mergeCell ref="T17:U17"/>
    <mergeCell ref="T23:U23"/>
    <mergeCell ref="M36:W36"/>
    <mergeCell ref="M1:W1"/>
    <mergeCell ref="R4:S4"/>
    <mergeCell ref="R5:S5"/>
    <mergeCell ref="R6:S6"/>
    <mergeCell ref="R7:S7"/>
    <mergeCell ref="R8:S8"/>
    <mergeCell ref="M34:W34"/>
    <mergeCell ref="M35:W35"/>
    <mergeCell ref="R15:S15"/>
    <mergeCell ref="U15:V15"/>
    <mergeCell ref="T28:U28"/>
    <mergeCell ref="V28:W28"/>
    <mergeCell ref="H26:I26"/>
    <mergeCell ref="O3:R3"/>
    <mergeCell ref="U3:W3"/>
    <mergeCell ref="F10:G10"/>
    <mergeCell ref="I10:J10"/>
    <mergeCell ref="A20:K20"/>
    <mergeCell ref="B21:C21"/>
    <mergeCell ref="P4:Q4"/>
    <mergeCell ref="P5:Q5"/>
    <mergeCell ref="P6:Q6"/>
    <mergeCell ref="R9:S9"/>
    <mergeCell ref="P7:Q7"/>
    <mergeCell ref="P8:Q8"/>
    <mergeCell ref="P9:Q9"/>
    <mergeCell ref="P10:Q10"/>
    <mergeCell ref="R10:S10"/>
    <mergeCell ref="F8:H8"/>
    <mergeCell ref="F9:H9"/>
    <mergeCell ref="A1:K1"/>
    <mergeCell ref="F3:H3"/>
    <mergeCell ref="F4:H4"/>
    <mergeCell ref="F5:H5"/>
    <mergeCell ref="F6:H6"/>
    <mergeCell ref="F7:H7"/>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Foglio209"/>
  <dimension ref="A3:T37"/>
  <sheetViews>
    <sheetView workbookViewId="0">
      <selection sqref="A1:K1"/>
    </sheetView>
  </sheetViews>
  <sheetFormatPr baseColWidth="10" defaultColWidth="8.83203125" defaultRowHeight="13" x14ac:dyDescent="0.15"/>
  <cols>
    <col min="1" max="1" width="3.6640625" style="15" customWidth="1"/>
    <col min="2" max="2" width="14.33203125" style="15" customWidth="1"/>
    <col min="3" max="10" width="4.6640625" style="15" customWidth="1"/>
    <col min="11" max="11" width="23.83203125" style="15" customWidth="1"/>
    <col min="12" max="12" width="13.1640625" style="15" customWidth="1"/>
    <col min="13" max="20" width="4.6640625" style="15" customWidth="1"/>
    <col min="21" max="16384" width="8.83203125" style="15"/>
  </cols>
  <sheetData>
    <row r="3" spans="1:18" x14ac:dyDescent="0.15">
      <c r="A3"/>
      <c r="B3"/>
      <c r="C3"/>
      <c r="D3"/>
      <c r="E3"/>
      <c r="F3"/>
      <c r="G3"/>
      <c r="H3"/>
      <c r="I3"/>
    </row>
    <row r="4" spans="1:18" x14ac:dyDescent="0.15">
      <c r="A4"/>
      <c r="B4" s="1702" t="s">
        <v>668</v>
      </c>
      <c r="C4" s="1702"/>
      <c r="D4" s="1702"/>
      <c r="E4" s="1702"/>
      <c r="F4" s="1702"/>
      <c r="G4" s="1702"/>
      <c r="H4" s="1702"/>
      <c r="L4" s="1702" t="s">
        <v>668</v>
      </c>
      <c r="M4" s="1702"/>
      <c r="N4" s="1702"/>
      <c r="O4" s="1702"/>
      <c r="P4" s="1702"/>
      <c r="Q4" s="1702"/>
      <c r="R4" s="1702"/>
    </row>
    <row r="5" spans="1:18" ht="14" thickBot="1" x14ac:dyDescent="0.2">
      <c r="A5"/>
    </row>
    <row r="6" spans="1:18" x14ac:dyDescent="0.15">
      <c r="A6"/>
      <c r="B6" s="1846"/>
      <c r="C6" s="1848"/>
      <c r="D6" s="1848"/>
      <c r="E6" s="1848"/>
      <c r="F6" s="1850"/>
      <c r="G6" s="1782" t="s">
        <v>92</v>
      </c>
      <c r="H6" s="1782" t="s">
        <v>852</v>
      </c>
      <c r="L6" s="1846"/>
      <c r="M6" s="1848"/>
      <c r="N6" s="1848"/>
      <c r="O6" s="1848"/>
      <c r="P6" s="1850"/>
      <c r="Q6" s="1782" t="s">
        <v>92</v>
      </c>
      <c r="R6" s="1782" t="s">
        <v>852</v>
      </c>
    </row>
    <row r="7" spans="1:18" x14ac:dyDescent="0.15">
      <c r="A7"/>
      <c r="B7" s="1847"/>
      <c r="C7" s="1849"/>
      <c r="D7" s="1849"/>
      <c r="E7" s="1849"/>
      <c r="F7" s="1851"/>
      <c r="G7" s="1783"/>
      <c r="H7" s="1783"/>
      <c r="L7" s="1847"/>
      <c r="M7" s="1849"/>
      <c r="N7" s="1849"/>
      <c r="O7" s="1849"/>
      <c r="P7" s="1851"/>
      <c r="Q7" s="1783"/>
      <c r="R7" s="1783"/>
    </row>
    <row r="8" spans="1:18" x14ac:dyDescent="0.15">
      <c r="A8"/>
      <c r="B8" s="1847"/>
      <c r="C8" s="1849"/>
      <c r="D8" s="1849"/>
      <c r="E8" s="1849"/>
      <c r="F8" s="1851"/>
      <c r="G8" s="1783"/>
      <c r="H8" s="1783"/>
      <c r="L8" s="1847"/>
      <c r="M8" s="1849"/>
      <c r="N8" s="1849"/>
      <c r="O8" s="1849"/>
      <c r="P8" s="1851"/>
      <c r="Q8" s="1783"/>
      <c r="R8" s="1783"/>
    </row>
    <row r="9" spans="1:18" x14ac:dyDescent="0.15">
      <c r="A9"/>
      <c r="B9" s="1847"/>
      <c r="C9" s="1849"/>
      <c r="D9" s="1849"/>
      <c r="E9" s="1849"/>
      <c r="F9" s="1851"/>
      <c r="G9" s="1783"/>
      <c r="H9" s="1783"/>
      <c r="L9" s="1847"/>
      <c r="M9" s="1849"/>
      <c r="N9" s="1849"/>
      <c r="O9" s="1849"/>
      <c r="P9" s="1851"/>
      <c r="Q9" s="1783"/>
      <c r="R9" s="1783"/>
    </row>
    <row r="10" spans="1:18" x14ac:dyDescent="0.15">
      <c r="A10"/>
      <c r="B10" s="1847"/>
      <c r="C10" s="1849"/>
      <c r="D10" s="1849"/>
      <c r="E10" s="1849"/>
      <c r="F10" s="1851"/>
      <c r="G10" s="1783"/>
      <c r="H10" s="1783"/>
      <c r="L10" s="1847"/>
      <c r="M10" s="1849"/>
      <c r="N10" s="1849"/>
      <c r="O10" s="1849"/>
      <c r="P10" s="1851"/>
      <c r="Q10" s="1783"/>
      <c r="R10" s="1783"/>
    </row>
    <row r="11" spans="1:18" ht="23.25" customHeight="1" x14ac:dyDescent="0.15">
      <c r="A11"/>
      <c r="B11" s="430"/>
      <c r="C11" s="711"/>
      <c r="D11" s="99"/>
      <c r="E11" s="99"/>
      <c r="F11" s="712"/>
      <c r="G11" s="726"/>
      <c r="H11" s="728"/>
      <c r="L11" s="430"/>
      <c r="M11" s="711"/>
      <c r="N11" s="99"/>
      <c r="O11" s="99"/>
      <c r="P11" s="712"/>
      <c r="Q11" s="726"/>
      <c r="R11" s="728"/>
    </row>
    <row r="12" spans="1:18" ht="23.25" customHeight="1" x14ac:dyDescent="0.15">
      <c r="A12"/>
      <c r="B12" s="430"/>
      <c r="C12" s="99"/>
      <c r="D12" s="711"/>
      <c r="E12" s="99"/>
      <c r="F12" s="712"/>
      <c r="G12" s="726"/>
      <c r="H12" s="728"/>
      <c r="L12" s="430"/>
      <c r="M12" s="99"/>
      <c r="N12" s="711"/>
      <c r="O12" s="99"/>
      <c r="P12" s="712"/>
      <c r="Q12" s="726"/>
      <c r="R12" s="728"/>
    </row>
    <row r="13" spans="1:18" ht="23.25" customHeight="1" x14ac:dyDescent="0.15">
      <c r="A13"/>
      <c r="B13" s="430"/>
      <c r="C13" s="99"/>
      <c r="D13" s="99"/>
      <c r="E13" s="711"/>
      <c r="F13" s="712"/>
      <c r="G13" s="726"/>
      <c r="H13" s="728"/>
      <c r="L13" s="430"/>
      <c r="M13" s="99"/>
      <c r="N13" s="99"/>
      <c r="O13" s="711"/>
      <c r="P13" s="712"/>
      <c r="Q13" s="726"/>
      <c r="R13" s="728"/>
    </row>
    <row r="14" spans="1:18" ht="23.25" customHeight="1" thickBot="1" x14ac:dyDescent="0.2">
      <c r="A14"/>
      <c r="B14" s="431"/>
      <c r="C14" s="103"/>
      <c r="D14" s="103"/>
      <c r="E14" s="103"/>
      <c r="F14" s="727"/>
      <c r="G14" s="714"/>
      <c r="H14" s="729"/>
      <c r="L14" s="431"/>
      <c r="M14" s="103"/>
      <c r="N14" s="103"/>
      <c r="O14" s="103"/>
      <c r="P14" s="727"/>
      <c r="Q14" s="714"/>
      <c r="R14" s="729"/>
    </row>
    <row r="15" spans="1:18" x14ac:dyDescent="0.15">
      <c r="A15"/>
    </row>
    <row r="16" spans="1:18" x14ac:dyDescent="0.15">
      <c r="A16"/>
    </row>
    <row r="17" spans="1:20" x14ac:dyDescent="0.15">
      <c r="A17"/>
    </row>
    <row r="18" spans="1:20" x14ac:dyDescent="0.15">
      <c r="A18"/>
      <c r="B18" s="1702" t="s">
        <v>852</v>
      </c>
      <c r="C18" s="1702"/>
      <c r="D18" s="1702"/>
      <c r="E18" s="1702"/>
      <c r="F18" s="1702"/>
      <c r="G18" s="1702"/>
      <c r="H18" s="1702"/>
      <c r="I18" s="1702"/>
      <c r="J18" s="1702"/>
      <c r="K18" s="171"/>
      <c r="L18" s="1702" t="s">
        <v>852</v>
      </c>
      <c r="M18" s="1702"/>
      <c r="N18" s="1702"/>
      <c r="O18" s="1702"/>
      <c r="P18" s="1702"/>
      <c r="Q18" s="1702"/>
      <c r="R18" s="1702"/>
      <c r="S18" s="1702"/>
      <c r="T18" s="1702"/>
    </row>
    <row r="19" spans="1:20" ht="14" thickBot="1" x14ac:dyDescent="0.2">
      <c r="A19"/>
    </row>
    <row r="20" spans="1:20" ht="12.75" customHeight="1" x14ac:dyDescent="0.15">
      <c r="A20"/>
      <c r="B20" s="1846"/>
      <c r="C20" s="1848" t="str">
        <f>B25</f>
        <v>Strzemiecki</v>
      </c>
      <c r="D20" s="1848" t="str">
        <f>B26</f>
        <v>Kontogannopoulou</v>
      </c>
      <c r="E20" s="1848" t="str">
        <f>B27</f>
        <v>Vaidanis</v>
      </c>
      <c r="F20" s="1848" t="str">
        <f>B28</f>
        <v>Papageorgiou</v>
      </c>
      <c r="G20" s="1848" t="str">
        <f>B29</f>
        <v>Tsoumpanas</v>
      </c>
      <c r="H20" s="1848" t="str">
        <f>B30</f>
        <v>Mogghadam</v>
      </c>
      <c r="I20" s="1782" t="s">
        <v>92</v>
      </c>
      <c r="J20" s="1782" t="s">
        <v>852</v>
      </c>
      <c r="K20"/>
      <c r="L20" s="1846"/>
      <c r="M20" s="1848" t="str">
        <f>L25</f>
        <v>Strzemiecki</v>
      </c>
      <c r="N20" s="1848" t="str">
        <f>L26</f>
        <v>Kontogannopoulou</v>
      </c>
      <c r="O20" s="1848" t="str">
        <f>L27</f>
        <v>Vaidanis</v>
      </c>
      <c r="P20" s="1848" t="str">
        <f>L28</f>
        <v>Papageorgiou</v>
      </c>
      <c r="Q20" s="1848" t="str">
        <f>L29</f>
        <v>Tsoumpanas</v>
      </c>
      <c r="R20" s="1848" t="str">
        <f>L30</f>
        <v>Mogghadam</v>
      </c>
      <c r="S20" s="1782" t="s">
        <v>92</v>
      </c>
      <c r="T20" s="1782" t="s">
        <v>852</v>
      </c>
    </row>
    <row r="21" spans="1:20" x14ac:dyDescent="0.15">
      <c r="A21"/>
      <c r="B21" s="1847"/>
      <c r="C21" s="1849"/>
      <c r="D21" s="1849"/>
      <c r="E21" s="1849"/>
      <c r="F21" s="1849"/>
      <c r="G21" s="1849"/>
      <c r="H21" s="1849"/>
      <c r="I21" s="1783"/>
      <c r="J21" s="1783"/>
      <c r="K21"/>
      <c r="L21" s="1847"/>
      <c r="M21" s="1849"/>
      <c r="N21" s="1849"/>
      <c r="O21" s="1849"/>
      <c r="P21" s="1849"/>
      <c r="Q21" s="1849"/>
      <c r="R21" s="1849"/>
      <c r="S21" s="1783"/>
      <c r="T21" s="1783"/>
    </row>
    <row r="22" spans="1:20" x14ac:dyDescent="0.15">
      <c r="A22"/>
      <c r="B22" s="1847"/>
      <c r="C22" s="1849"/>
      <c r="D22" s="1849"/>
      <c r="E22" s="1849"/>
      <c r="F22" s="1849"/>
      <c r="G22" s="1849"/>
      <c r="H22" s="1849"/>
      <c r="I22" s="1783"/>
      <c r="J22" s="1783"/>
      <c r="K22"/>
      <c r="L22" s="1847"/>
      <c r="M22" s="1849"/>
      <c r="N22" s="1849"/>
      <c r="O22" s="1849"/>
      <c r="P22" s="1849"/>
      <c r="Q22" s="1849"/>
      <c r="R22" s="1849"/>
      <c r="S22" s="1783"/>
      <c r="T22" s="1783"/>
    </row>
    <row r="23" spans="1:20" x14ac:dyDescent="0.15">
      <c r="A23"/>
      <c r="B23" s="1847"/>
      <c r="C23" s="1849"/>
      <c r="D23" s="1849"/>
      <c r="E23" s="1849"/>
      <c r="F23" s="1849"/>
      <c r="G23" s="1849"/>
      <c r="H23" s="1849"/>
      <c r="I23" s="1783"/>
      <c r="J23" s="1783"/>
      <c r="K23"/>
      <c r="L23" s="1847"/>
      <c r="M23" s="1849"/>
      <c r="N23" s="1849"/>
      <c r="O23" s="1849"/>
      <c r="P23" s="1849"/>
      <c r="Q23" s="1849"/>
      <c r="R23" s="1849"/>
      <c r="S23" s="1783"/>
      <c r="T23" s="1783"/>
    </row>
    <row r="24" spans="1:20" x14ac:dyDescent="0.15">
      <c r="A24"/>
      <c r="B24" s="1847"/>
      <c r="C24" s="1849"/>
      <c r="D24" s="1849"/>
      <c r="E24" s="1849"/>
      <c r="F24" s="1849"/>
      <c r="G24" s="1849"/>
      <c r="H24" s="1849"/>
      <c r="I24" s="1783"/>
      <c r="J24" s="1783"/>
      <c r="K24"/>
      <c r="L24" s="1847"/>
      <c r="M24" s="1849"/>
      <c r="N24" s="1849"/>
      <c r="O24" s="1849"/>
      <c r="P24" s="1849"/>
      <c r="Q24" s="1849"/>
      <c r="R24" s="1849"/>
      <c r="S24" s="1783"/>
      <c r="T24" s="1783"/>
    </row>
    <row r="25" spans="1:20" ht="23.25" customHeight="1" x14ac:dyDescent="0.15">
      <c r="A25"/>
      <c r="B25" s="430" t="str">
        <f>'6S - 4B - 1 RR'!C6</f>
        <v>Strzemiecki</v>
      </c>
      <c r="C25" s="711"/>
      <c r="D25" s="99"/>
      <c r="E25" s="99"/>
      <c r="F25" s="99"/>
      <c r="G25" s="99"/>
      <c r="H25" s="99"/>
      <c r="I25" s="726"/>
      <c r="J25" s="726"/>
      <c r="K25"/>
      <c r="L25" s="430" t="str">
        <f>'6S - 4B - 1 RR'!C6</f>
        <v>Strzemiecki</v>
      </c>
      <c r="M25" s="711"/>
      <c r="N25" s="99"/>
      <c r="O25" s="99"/>
      <c r="P25" s="99"/>
      <c r="Q25" s="99"/>
      <c r="R25" s="99"/>
      <c r="S25" s="726"/>
      <c r="T25" s="726"/>
    </row>
    <row r="26" spans="1:20" ht="23.25" customHeight="1" x14ac:dyDescent="0.15">
      <c r="A26"/>
      <c r="B26" s="430" t="str">
        <f>'6S - 4B - 1 RR'!C7</f>
        <v>Kontogannopoulou</v>
      </c>
      <c r="C26" s="99"/>
      <c r="D26" s="711"/>
      <c r="E26" s="99"/>
      <c r="F26" s="99"/>
      <c r="G26" s="99"/>
      <c r="H26" s="99"/>
      <c r="I26" s="726"/>
      <c r="J26" s="726"/>
      <c r="K26"/>
      <c r="L26" s="430" t="str">
        <f>'6S - 4B - 1 RR'!C7</f>
        <v>Kontogannopoulou</v>
      </c>
      <c r="M26" s="99"/>
      <c r="N26" s="711"/>
      <c r="O26" s="99"/>
      <c r="P26" s="99"/>
      <c r="Q26" s="99"/>
      <c r="R26" s="99"/>
      <c r="S26" s="726"/>
      <c r="T26" s="726"/>
    </row>
    <row r="27" spans="1:20" ht="23.25" customHeight="1" x14ac:dyDescent="0.15">
      <c r="A27"/>
      <c r="B27" s="430" t="str">
        <f>'6S - 4B - 1 RR'!C8</f>
        <v>Vaidanis</v>
      </c>
      <c r="C27" s="99"/>
      <c r="D27" s="99"/>
      <c r="E27" s="711"/>
      <c r="F27" s="99"/>
      <c r="G27" s="99"/>
      <c r="H27" s="99"/>
      <c r="I27" s="726"/>
      <c r="J27" s="726"/>
      <c r="K27"/>
      <c r="L27" s="430" t="str">
        <f>'6S - 4B - 1 RR'!C8</f>
        <v>Vaidanis</v>
      </c>
      <c r="M27" s="99"/>
      <c r="N27" s="99"/>
      <c r="O27" s="711"/>
      <c r="P27" s="99"/>
      <c r="Q27" s="99"/>
      <c r="R27" s="99"/>
      <c r="S27" s="726"/>
      <c r="T27" s="726"/>
    </row>
    <row r="28" spans="1:20" ht="23.25" customHeight="1" x14ac:dyDescent="0.15">
      <c r="A28"/>
      <c r="B28" s="430" t="str">
        <f>'6S - 4B - 1 RR'!C9</f>
        <v>Papageorgiou</v>
      </c>
      <c r="C28" s="99"/>
      <c r="D28" s="99"/>
      <c r="E28" s="99"/>
      <c r="F28" s="711"/>
      <c r="G28" s="99"/>
      <c r="H28" s="99"/>
      <c r="I28" s="726"/>
      <c r="J28" s="726"/>
      <c r="K28"/>
      <c r="L28" s="430" t="str">
        <f>'6S - 4B - 1 RR'!C9</f>
        <v>Papageorgiou</v>
      </c>
      <c r="M28" s="99"/>
      <c r="N28" s="99"/>
      <c r="O28" s="99"/>
      <c r="P28" s="711"/>
      <c r="Q28" s="99"/>
      <c r="R28" s="99"/>
      <c r="S28" s="726"/>
      <c r="T28" s="726"/>
    </row>
    <row r="29" spans="1:20" ht="23.25" customHeight="1" x14ac:dyDescent="0.15">
      <c r="A29"/>
      <c r="B29" s="430" t="str">
        <f>'6S - 4B - 1 RR'!C10</f>
        <v>Tsoumpanas</v>
      </c>
      <c r="C29" s="99"/>
      <c r="D29" s="99"/>
      <c r="E29" s="99"/>
      <c r="F29" s="99"/>
      <c r="G29" s="711"/>
      <c r="H29" s="99"/>
      <c r="I29" s="726"/>
      <c r="J29" s="726"/>
      <c r="K29"/>
      <c r="L29" s="430" t="str">
        <f>'6S - 4B - 1 RR'!C10</f>
        <v>Tsoumpanas</v>
      </c>
      <c r="M29" s="99"/>
      <c r="N29" s="99"/>
      <c r="O29" s="99"/>
      <c r="P29" s="99"/>
      <c r="Q29" s="711"/>
      <c r="R29" s="99"/>
      <c r="S29" s="726"/>
      <c r="T29" s="726"/>
    </row>
    <row r="30" spans="1:20" ht="23.25" customHeight="1" thickBot="1" x14ac:dyDescent="0.2">
      <c r="A30"/>
      <c r="B30" s="431" t="str">
        <f>'6S - 4B - 1 RR'!C11</f>
        <v>Mogghadam</v>
      </c>
      <c r="C30" s="103"/>
      <c r="D30" s="103"/>
      <c r="E30" s="103"/>
      <c r="F30" s="103"/>
      <c r="G30" s="103"/>
      <c r="H30" s="757"/>
      <c r="I30" s="714"/>
      <c r="J30" s="714"/>
      <c r="K30"/>
      <c r="L30" s="431" t="str">
        <f>'6S - 4B - 1 RR'!C11</f>
        <v>Mogghadam</v>
      </c>
      <c r="M30" s="103"/>
      <c r="N30" s="103"/>
      <c r="O30" s="103"/>
      <c r="P30" s="103"/>
      <c r="Q30" s="103"/>
      <c r="R30" s="757"/>
      <c r="S30" s="714"/>
      <c r="T30" s="714"/>
    </row>
    <row r="31" spans="1:20" x14ac:dyDescent="0.15">
      <c r="A31"/>
    </row>
    <row r="32" spans="1:20" x14ac:dyDescent="0.15">
      <c r="A32"/>
    </row>
    <row r="33" spans="1:20" x14ac:dyDescent="0.15">
      <c r="A33"/>
      <c r="B33"/>
      <c r="C33"/>
      <c r="D33"/>
      <c r="E33"/>
      <c r="F33"/>
      <c r="G33"/>
      <c r="H33"/>
      <c r="I33"/>
      <c r="J33"/>
      <c r="K33"/>
      <c r="L33"/>
      <c r="M33"/>
      <c r="N33"/>
      <c r="O33"/>
      <c r="P33"/>
      <c r="Q33"/>
      <c r="R33"/>
      <c r="S33"/>
      <c r="T33"/>
    </row>
    <row r="34" spans="1:20" x14ac:dyDescent="0.15">
      <c r="A34"/>
      <c r="B34"/>
      <c r="C34"/>
      <c r="D34"/>
      <c r="E34"/>
      <c r="F34"/>
      <c r="G34"/>
      <c r="H34"/>
      <c r="I34"/>
      <c r="J34"/>
      <c r="K34"/>
      <c r="L34"/>
      <c r="M34"/>
      <c r="N34"/>
      <c r="O34"/>
      <c r="P34"/>
      <c r="Q34"/>
      <c r="R34"/>
      <c r="S34"/>
      <c r="T34"/>
    </row>
    <row r="35" spans="1:20" x14ac:dyDescent="0.15">
      <c r="A35"/>
      <c r="B35"/>
      <c r="C35"/>
      <c r="D35"/>
      <c r="E35"/>
      <c r="F35"/>
      <c r="G35"/>
      <c r="H35"/>
      <c r="I35"/>
      <c r="J35"/>
      <c r="K35"/>
      <c r="L35"/>
      <c r="M35"/>
      <c r="N35"/>
      <c r="O35"/>
      <c r="P35"/>
      <c r="Q35"/>
      <c r="R35"/>
      <c r="S35"/>
      <c r="T35"/>
    </row>
    <row r="36" spans="1:20" x14ac:dyDescent="0.15">
      <c r="B36"/>
      <c r="C36"/>
      <c r="D36"/>
      <c r="E36"/>
      <c r="F36"/>
      <c r="G36"/>
      <c r="H36"/>
      <c r="I36"/>
      <c r="J36"/>
      <c r="K36"/>
      <c r="L36"/>
      <c r="M36"/>
      <c r="N36"/>
      <c r="O36"/>
      <c r="P36"/>
      <c r="Q36"/>
      <c r="R36"/>
      <c r="S36"/>
      <c r="T36"/>
    </row>
    <row r="37" spans="1:20" x14ac:dyDescent="0.15">
      <c r="B37"/>
      <c r="C37"/>
      <c r="D37"/>
      <c r="E37"/>
      <c r="F37"/>
      <c r="G37"/>
      <c r="H37"/>
      <c r="I37"/>
      <c r="J37"/>
      <c r="K37"/>
      <c r="L37"/>
      <c r="M37"/>
      <c r="N37"/>
      <c r="O37"/>
      <c r="P37"/>
      <c r="Q37"/>
      <c r="R37"/>
      <c r="S37"/>
      <c r="T37"/>
    </row>
  </sheetData>
  <sheetProtection password="CF27" sheet="1" objects="1" scenarios="1"/>
  <mergeCells count="36">
    <mergeCell ref="M20:M24"/>
    <mergeCell ref="N20:N24"/>
    <mergeCell ref="S20:S24"/>
    <mergeCell ref="T20:T24"/>
    <mergeCell ref="O20:O24"/>
    <mergeCell ref="P20:P24"/>
    <mergeCell ref="Q20:Q24"/>
    <mergeCell ref="R20:R24"/>
    <mergeCell ref="L20:L24"/>
    <mergeCell ref="F20:F24"/>
    <mergeCell ref="G20:G24"/>
    <mergeCell ref="H20:H24"/>
    <mergeCell ref="I20:I24"/>
    <mergeCell ref="B20:B24"/>
    <mergeCell ref="C20:C24"/>
    <mergeCell ref="D20:D24"/>
    <mergeCell ref="E20:E24"/>
    <mergeCell ref="J20:J24"/>
    <mergeCell ref="B18:J18"/>
    <mergeCell ref="L18:T18"/>
    <mergeCell ref="M6:M10"/>
    <mergeCell ref="N6:N10"/>
    <mergeCell ref="O6:O10"/>
    <mergeCell ref="P6:P10"/>
    <mergeCell ref="B4:H4"/>
    <mergeCell ref="L4:R4"/>
    <mergeCell ref="B6:B10"/>
    <mergeCell ref="C6:C10"/>
    <mergeCell ref="D6:D10"/>
    <mergeCell ref="E6:E10"/>
    <mergeCell ref="Q6:Q10"/>
    <mergeCell ref="R6:R10"/>
    <mergeCell ref="F6:F10"/>
    <mergeCell ref="G6:G10"/>
    <mergeCell ref="H6:H10"/>
    <mergeCell ref="L6:L10"/>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Foglio210"/>
  <dimension ref="A1:P89"/>
  <sheetViews>
    <sheetView workbookViewId="0">
      <selection activeCell="M49" sqref="M49"/>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561</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K3" s="18" t="s">
        <v>1542</v>
      </c>
    </row>
    <row r="4" spans="1:11" x14ac:dyDescent="0.15">
      <c r="B4" s="16">
        <v>1</v>
      </c>
      <c r="C4" s="1636" t="s">
        <v>2366</v>
      </c>
      <c r="D4" s="14"/>
      <c r="E4" s="20">
        <v>4</v>
      </c>
      <c r="F4" s="1697">
        <v>4</v>
      </c>
      <c r="G4" s="1753"/>
      <c r="I4" s="45" t="str">
        <f>C4</f>
        <v>KALDIS</v>
      </c>
      <c r="J4" s="25" t="s">
        <v>1678</v>
      </c>
      <c r="K4" s="14"/>
    </row>
    <row r="5" spans="1:11" x14ac:dyDescent="0.15">
      <c r="B5" s="16">
        <v>2</v>
      </c>
      <c r="C5" s="1636" t="s">
        <v>2359</v>
      </c>
      <c r="D5" s="14"/>
      <c r="E5" s="20">
        <v>4</v>
      </c>
      <c r="F5" s="1697">
        <v>4</v>
      </c>
      <c r="G5" s="1753"/>
      <c r="I5" s="45" t="str">
        <f>C5</f>
        <v>PAPAGEORGIOU</v>
      </c>
      <c r="J5" s="25" t="s">
        <v>1678</v>
      </c>
      <c r="K5" s="14"/>
    </row>
    <row r="6" spans="1:11" x14ac:dyDescent="0.15">
      <c r="B6" s="16">
        <v>3</v>
      </c>
      <c r="C6" s="1636" t="s">
        <v>2368</v>
      </c>
      <c r="D6" s="14"/>
      <c r="E6" s="20">
        <v>4</v>
      </c>
      <c r="F6" s="1697">
        <v>4</v>
      </c>
      <c r="G6" s="1753"/>
      <c r="I6" s="45" t="str">
        <f>C6</f>
        <v>POLITOPOULOS</v>
      </c>
      <c r="J6" s="25" t="s">
        <v>1678</v>
      </c>
      <c r="K6" s="14"/>
    </row>
    <row r="7" spans="1:11" x14ac:dyDescent="0.15">
      <c r="B7" s="16">
        <v>4</v>
      </c>
      <c r="C7" s="1636" t="s">
        <v>2383</v>
      </c>
      <c r="D7" s="14"/>
      <c r="E7" s="20">
        <v>4</v>
      </c>
      <c r="F7" s="1697">
        <v>4</v>
      </c>
      <c r="G7" s="1753"/>
      <c r="I7" s="45" t="str">
        <f>C7</f>
        <v>MPISTAS</v>
      </c>
      <c r="J7" s="25" t="s">
        <v>1678</v>
      </c>
      <c r="K7" s="14"/>
    </row>
    <row r="8" spans="1:11" x14ac:dyDescent="0.15">
      <c r="B8" s="16">
        <v>5</v>
      </c>
      <c r="C8" s="1636" t="s">
        <v>2371</v>
      </c>
      <c r="D8" s="14"/>
      <c r="E8" s="20">
        <v>4</v>
      </c>
      <c r="F8" s="1697">
        <v>4</v>
      </c>
      <c r="G8" s="1753"/>
      <c r="I8" s="45" t="str">
        <f>C8</f>
        <v>KAZAKONIS</v>
      </c>
      <c r="K8" s="99"/>
    </row>
    <row r="9" spans="1:11" x14ac:dyDescent="0.15">
      <c r="I9" s="18" t="s">
        <v>684</v>
      </c>
      <c r="K9" s="18" t="s">
        <v>1473</v>
      </c>
    </row>
    <row r="10" spans="1:11" x14ac:dyDescent="0.15">
      <c r="I10" s="45" t="str">
        <f>C4</f>
        <v>KALDIS</v>
      </c>
      <c r="J10" s="25" t="s">
        <v>1678</v>
      </c>
      <c r="K10" s="14"/>
    </row>
    <row r="11" spans="1:11" x14ac:dyDescent="0.15">
      <c r="I11" s="45" t="str">
        <f>C5</f>
        <v>PAPAGEORGIOU</v>
      </c>
      <c r="J11" s="25" t="s">
        <v>1678</v>
      </c>
      <c r="K11" s="14"/>
    </row>
    <row r="12" spans="1:11" x14ac:dyDescent="0.15">
      <c r="B12" s="355"/>
      <c r="C12" s="586" t="s">
        <v>570</v>
      </c>
      <c r="I12" s="45" t="str">
        <f>C6</f>
        <v>POLITOPOULOS</v>
      </c>
      <c r="J12" s="25" t="s">
        <v>1678</v>
      </c>
      <c r="K12" s="14"/>
    </row>
    <row r="13" spans="1:11" x14ac:dyDescent="0.15">
      <c r="I13" s="45" t="str">
        <f>C7</f>
        <v>MPISTAS</v>
      </c>
      <c r="J13" s="25" t="s">
        <v>1678</v>
      </c>
      <c r="K13" s="14"/>
    </row>
    <row r="14" spans="1:11" x14ac:dyDescent="0.15">
      <c r="I14" s="45" t="str">
        <f>C8</f>
        <v>KAZAKONIS</v>
      </c>
      <c r="K14" s="99"/>
    </row>
    <row r="15" spans="1:11" x14ac:dyDescent="0.15">
      <c r="A15" s="15" t="s">
        <v>363</v>
      </c>
      <c r="B15" s="383" t="s">
        <v>362</v>
      </c>
      <c r="C15" s="24" t="s">
        <v>1471</v>
      </c>
      <c r="D15" s="383" t="s">
        <v>892</v>
      </c>
      <c r="E15" s="24">
        <f>SUM(E4:E8)</f>
        <v>20</v>
      </c>
      <c r="F15" s="1754" t="s">
        <v>301</v>
      </c>
      <c r="G15" s="1754"/>
      <c r="H15" s="24" t="s">
        <v>1602</v>
      </c>
      <c r="I15" s="1755" t="s">
        <v>303</v>
      </c>
      <c r="J15" s="1755"/>
      <c r="K15" s="24" t="s">
        <v>1472</v>
      </c>
    </row>
    <row r="16" spans="1:11" x14ac:dyDescent="0.15">
      <c r="A16" s="1637" t="s">
        <v>2046</v>
      </c>
      <c r="B16" s="1744"/>
      <c r="C16" s="1744"/>
      <c r="D16" s="1744"/>
      <c r="E16" s="1744"/>
      <c r="F16" s="1744"/>
      <c r="G16" s="1744"/>
      <c r="H16" s="1744"/>
      <c r="I16" s="1744"/>
      <c r="J16" s="1744"/>
      <c r="K16" s="1744"/>
    </row>
    <row r="17" spans="1:16" ht="14" thickBot="1" x14ac:dyDescent="0.2">
      <c r="E17" s="15" t="s">
        <v>307</v>
      </c>
      <c r="K17" s="15" t="s">
        <v>308</v>
      </c>
    </row>
    <row r="18" spans="1:16" x14ac:dyDescent="0.15">
      <c r="A18" s="26" t="s">
        <v>892</v>
      </c>
      <c r="B18" s="204" t="s">
        <v>197</v>
      </c>
      <c r="C18" s="28" t="s">
        <v>865</v>
      </c>
      <c r="D18" s="59" t="s">
        <v>197</v>
      </c>
      <c r="E18" s="30" t="s">
        <v>866</v>
      </c>
      <c r="G18" s="26" t="s">
        <v>892</v>
      </c>
      <c r="H18" s="204" t="s">
        <v>197</v>
      </c>
      <c r="I18" s="28" t="s">
        <v>865</v>
      </c>
      <c r="J18" s="59" t="s">
        <v>197</v>
      </c>
      <c r="K18" s="30" t="s">
        <v>866</v>
      </c>
    </row>
    <row r="19" spans="1:16" x14ac:dyDescent="0.15">
      <c r="A19" s="31">
        <v>1</v>
      </c>
      <c r="B19" s="32">
        <f>K7</f>
        <v>0</v>
      </c>
      <c r="C19" s="33" t="str">
        <f>C7</f>
        <v>MPISTAS</v>
      </c>
      <c r="D19" s="62">
        <f>K4</f>
        <v>0</v>
      </c>
      <c r="E19" s="33" t="str">
        <f>C4</f>
        <v>KALDIS</v>
      </c>
      <c r="G19" s="31">
        <v>1</v>
      </c>
      <c r="H19" s="32">
        <f>K4</f>
        <v>0</v>
      </c>
      <c r="I19" s="157" t="str">
        <f>C4</f>
        <v>KALDIS</v>
      </c>
      <c r="J19" s="62">
        <f>K5</f>
        <v>0</v>
      </c>
      <c r="K19" s="451" t="str">
        <f>C8</f>
        <v>KAZAKONIS</v>
      </c>
    </row>
    <row r="20" spans="1:16" ht="14" thickBot="1" x14ac:dyDescent="0.2">
      <c r="A20" s="248">
        <v>2</v>
      </c>
      <c r="B20" s="47">
        <f>K5</f>
        <v>0</v>
      </c>
      <c r="C20" s="43" t="str">
        <f>C5</f>
        <v>PAPAGEORGIOU</v>
      </c>
      <c r="D20" s="71">
        <f>K6</f>
        <v>0</v>
      </c>
      <c r="E20" s="43" t="str">
        <f>C6</f>
        <v>POLITOPOULOS</v>
      </c>
      <c r="G20" s="248">
        <v>2</v>
      </c>
      <c r="H20" s="47">
        <f>K6</f>
        <v>0</v>
      </c>
      <c r="I20" s="43" t="str">
        <f>C6</f>
        <v>POLITOPOULOS</v>
      </c>
      <c r="J20" s="71">
        <f>K7</f>
        <v>0</v>
      </c>
      <c r="K20" s="43" t="str">
        <f>C7</f>
        <v>MPISTAS</v>
      </c>
    </row>
    <row r="21" spans="1:16" ht="14" thickBot="1" x14ac:dyDescent="0.2">
      <c r="A21" s="250" t="s">
        <v>891</v>
      </c>
      <c r="B21" s="286">
        <v>5</v>
      </c>
      <c r="D21" s="19"/>
      <c r="E21" s="19"/>
      <c r="G21" s="250" t="s">
        <v>891</v>
      </c>
      <c r="H21" s="286">
        <v>2</v>
      </c>
      <c r="J21" s="19"/>
      <c r="K21" s="19"/>
    </row>
    <row r="23" spans="1:16" ht="14" thickBot="1" x14ac:dyDescent="0.2">
      <c r="E23" s="15" t="s">
        <v>309</v>
      </c>
      <c r="K23" s="15" t="s">
        <v>2186</v>
      </c>
    </row>
    <row r="24" spans="1:16" x14ac:dyDescent="0.15">
      <c r="A24" s="26" t="s">
        <v>892</v>
      </c>
      <c r="B24" s="204" t="s">
        <v>197</v>
      </c>
      <c r="C24" s="28" t="s">
        <v>865</v>
      </c>
      <c r="D24" s="59" t="s">
        <v>197</v>
      </c>
      <c r="E24" s="30" t="s">
        <v>866</v>
      </c>
      <c r="G24" s="26" t="s">
        <v>892</v>
      </c>
      <c r="H24" s="204" t="s">
        <v>197</v>
      </c>
      <c r="I24" s="28" t="s">
        <v>865</v>
      </c>
      <c r="J24" s="59" t="s">
        <v>197</v>
      </c>
      <c r="K24" s="30" t="s">
        <v>866</v>
      </c>
    </row>
    <row r="25" spans="1:16" x14ac:dyDescent="0.15">
      <c r="A25" s="31">
        <v>1</v>
      </c>
      <c r="B25" s="32">
        <f>K7</f>
        <v>0</v>
      </c>
      <c r="C25" s="445" t="str">
        <f>C7</f>
        <v>MPISTAS</v>
      </c>
      <c r="D25" s="62">
        <f>K5</f>
        <v>0</v>
      </c>
      <c r="E25" s="206" t="str">
        <f>C8</f>
        <v>KAZAKONIS</v>
      </c>
      <c r="G25" s="31">
        <v>1</v>
      </c>
      <c r="H25" s="32">
        <f>K7</f>
        <v>0</v>
      </c>
      <c r="I25" s="626" t="str">
        <f>C6</f>
        <v>POLITOPOULOS</v>
      </c>
      <c r="J25" s="62">
        <f>K4</f>
        <v>0</v>
      </c>
      <c r="K25" s="611" t="str">
        <f>C4</f>
        <v>KALDIS</v>
      </c>
    </row>
    <row r="26" spans="1:16" ht="14" thickBot="1" x14ac:dyDescent="0.2">
      <c r="A26" s="248">
        <v>2</v>
      </c>
      <c r="B26" s="47">
        <f>K4</f>
        <v>0</v>
      </c>
      <c r="C26" s="43" t="str">
        <f>C4</f>
        <v>KALDIS</v>
      </c>
      <c r="D26" s="71">
        <f>K6</f>
        <v>0</v>
      </c>
      <c r="E26" s="448" t="str">
        <f>C5</f>
        <v>PAPAGEORGIOU</v>
      </c>
      <c r="G26" s="248">
        <v>2</v>
      </c>
      <c r="H26" s="47">
        <f>K5</f>
        <v>0</v>
      </c>
      <c r="I26" s="43" t="str">
        <f>C8</f>
        <v>KAZAKONIS</v>
      </c>
      <c r="J26" s="71">
        <f>K6</f>
        <v>0</v>
      </c>
      <c r="K26" s="37" t="str">
        <f>C5</f>
        <v>PAPAGEORGIOU</v>
      </c>
    </row>
    <row r="27" spans="1:16" ht="14" thickBot="1" x14ac:dyDescent="0.2">
      <c r="A27" s="250" t="s">
        <v>891</v>
      </c>
      <c r="B27" s="286">
        <v>3</v>
      </c>
      <c r="D27" s="19"/>
      <c r="E27" s="19"/>
      <c r="G27" s="250" t="s">
        <v>891</v>
      </c>
      <c r="H27" s="286">
        <v>4</v>
      </c>
      <c r="J27" s="287"/>
      <c r="K27" s="287"/>
    </row>
    <row r="29" spans="1:16" ht="14" thickBot="1" x14ac:dyDescent="0.2">
      <c r="E29" s="15" t="s">
        <v>2185</v>
      </c>
      <c r="J29" s="356"/>
      <c r="K29" s="356"/>
    </row>
    <row r="30" spans="1:16" ht="12.75" customHeight="1" x14ac:dyDescent="0.15">
      <c r="A30" s="26" t="s">
        <v>892</v>
      </c>
      <c r="B30" s="204" t="s">
        <v>197</v>
      </c>
      <c r="C30" s="28" t="s">
        <v>865</v>
      </c>
      <c r="D30" s="59" t="s">
        <v>197</v>
      </c>
      <c r="E30" s="30" t="s">
        <v>866</v>
      </c>
      <c r="L30" s="25"/>
      <c r="M30" s="25"/>
      <c r="N30" s="25"/>
      <c r="O30" s="25"/>
      <c r="P30" s="25"/>
    </row>
    <row r="31" spans="1:16" x14ac:dyDescent="0.15">
      <c r="A31" s="31">
        <v>1</v>
      </c>
      <c r="B31" s="32">
        <f>K6</f>
        <v>0</v>
      </c>
      <c r="C31" s="157" t="str">
        <f>C5</f>
        <v>PAPAGEORGIOU</v>
      </c>
      <c r="D31" s="62">
        <f>K4</f>
        <v>0</v>
      </c>
      <c r="E31" s="451" t="str">
        <f>C7</f>
        <v>MPISTAS</v>
      </c>
    </row>
    <row r="32" spans="1:16" ht="14" thickBot="1" x14ac:dyDescent="0.2">
      <c r="A32" s="248">
        <v>2</v>
      </c>
      <c r="B32" s="47">
        <f>K5</f>
        <v>0</v>
      </c>
      <c r="C32" s="43" t="str">
        <f>C8</f>
        <v>KAZAKONIS</v>
      </c>
      <c r="D32" s="71">
        <f>K7</f>
        <v>0</v>
      </c>
      <c r="E32" s="43" t="str">
        <f>C6</f>
        <v>POLITOPOULOS</v>
      </c>
    </row>
    <row r="33" spans="1:11" ht="14" thickBot="1" x14ac:dyDescent="0.2">
      <c r="A33" s="250" t="s">
        <v>891</v>
      </c>
      <c r="B33" s="286">
        <v>1</v>
      </c>
      <c r="D33" s="19"/>
      <c r="E33" s="19"/>
    </row>
    <row r="34" spans="1:11" x14ac:dyDescent="0.15">
      <c r="A34" s="1637" t="s">
        <v>1671</v>
      </c>
      <c r="B34" s="1637"/>
      <c r="C34" s="1637"/>
      <c r="D34" s="1637"/>
      <c r="E34" s="1637"/>
      <c r="F34" s="1637"/>
      <c r="G34" s="1637"/>
      <c r="H34" s="1637"/>
      <c r="I34" s="1637"/>
      <c r="J34" s="1637"/>
      <c r="K34" s="1637"/>
    </row>
    <row r="35" spans="1:11" ht="14" thickBot="1" x14ac:dyDescent="0.2">
      <c r="E35" s="15" t="s">
        <v>307</v>
      </c>
      <c r="K35" s="15" t="s">
        <v>308</v>
      </c>
    </row>
    <row r="36" spans="1:11" x14ac:dyDescent="0.15">
      <c r="A36" s="26" t="s">
        <v>892</v>
      </c>
      <c r="B36" s="204" t="s">
        <v>197</v>
      </c>
      <c r="C36" s="28" t="s">
        <v>865</v>
      </c>
      <c r="D36" s="59" t="s">
        <v>197</v>
      </c>
      <c r="E36" s="30" t="s">
        <v>866</v>
      </c>
      <c r="G36" s="26" t="s">
        <v>892</v>
      </c>
      <c r="H36" s="204" t="s">
        <v>197</v>
      </c>
      <c r="I36" s="28" t="s">
        <v>865</v>
      </c>
      <c r="J36" s="59" t="s">
        <v>197</v>
      </c>
      <c r="K36" s="30" t="s">
        <v>866</v>
      </c>
    </row>
    <row r="37" spans="1:11" x14ac:dyDescent="0.15">
      <c r="A37" s="31">
        <v>1</v>
      </c>
      <c r="B37" s="32">
        <f>K10</f>
        <v>0</v>
      </c>
      <c r="C37" s="33" t="str">
        <f>C4</f>
        <v>KALDIS</v>
      </c>
      <c r="D37" s="62">
        <f>K13</f>
        <v>0</v>
      </c>
      <c r="E37" s="33" t="str">
        <f>C7</f>
        <v>MPISTAS</v>
      </c>
      <c r="G37" s="31">
        <v>1</v>
      </c>
      <c r="H37" s="32">
        <f>K11</f>
        <v>0</v>
      </c>
      <c r="I37" s="626" t="str">
        <f>C8</f>
        <v>KAZAKONIS</v>
      </c>
      <c r="J37" s="62">
        <f>K10</f>
        <v>0</v>
      </c>
      <c r="K37" s="33" t="str">
        <f>C4</f>
        <v>KALDIS</v>
      </c>
    </row>
    <row r="38" spans="1:11" ht="14" thickBot="1" x14ac:dyDescent="0.2">
      <c r="A38" s="248">
        <v>2</v>
      </c>
      <c r="B38" s="47">
        <f>K12</f>
        <v>0</v>
      </c>
      <c r="C38" s="43" t="str">
        <f>C6</f>
        <v>POLITOPOULOS</v>
      </c>
      <c r="D38" s="71">
        <f>K11</f>
        <v>0</v>
      </c>
      <c r="E38" s="43" t="str">
        <f>C5</f>
        <v>PAPAGEORGIOU</v>
      </c>
      <c r="G38" s="248">
        <v>2</v>
      </c>
      <c r="H38" s="47">
        <f>K13</f>
        <v>0</v>
      </c>
      <c r="I38" s="43" t="str">
        <f>C7</f>
        <v>MPISTAS</v>
      </c>
      <c r="J38" s="71">
        <f>K12</f>
        <v>0</v>
      </c>
      <c r="K38" s="43" t="str">
        <f>C6</f>
        <v>POLITOPOULOS</v>
      </c>
    </row>
    <row r="39" spans="1:11" ht="14" thickBot="1" x14ac:dyDescent="0.2">
      <c r="A39" s="250" t="s">
        <v>891</v>
      </c>
      <c r="B39" s="286">
        <v>5</v>
      </c>
      <c r="D39" s="19"/>
      <c r="E39" s="19"/>
      <c r="G39" s="250" t="s">
        <v>891</v>
      </c>
      <c r="H39" s="286">
        <v>2</v>
      </c>
      <c r="J39" s="19"/>
      <c r="K39" s="19"/>
    </row>
    <row r="41" spans="1:11" ht="14" thickBot="1" x14ac:dyDescent="0.2">
      <c r="E41" s="15" t="s">
        <v>309</v>
      </c>
      <c r="K41" s="15" t="s">
        <v>2186</v>
      </c>
    </row>
    <row r="42" spans="1:11" x14ac:dyDescent="0.15">
      <c r="A42" s="26" t="s">
        <v>892</v>
      </c>
      <c r="B42" s="204" t="s">
        <v>197</v>
      </c>
      <c r="C42" s="28" t="s">
        <v>865</v>
      </c>
      <c r="D42" s="59" t="s">
        <v>197</v>
      </c>
      <c r="E42" s="30" t="s">
        <v>866</v>
      </c>
      <c r="G42" s="26" t="s">
        <v>892</v>
      </c>
      <c r="H42" s="204" t="s">
        <v>197</v>
      </c>
      <c r="I42" s="28" t="s">
        <v>865</v>
      </c>
      <c r="J42" s="59" t="s">
        <v>197</v>
      </c>
      <c r="K42" s="30" t="s">
        <v>866</v>
      </c>
    </row>
    <row r="43" spans="1:11" x14ac:dyDescent="0.15">
      <c r="A43" s="31">
        <v>1</v>
      </c>
      <c r="B43" s="32">
        <f>K11</f>
        <v>0</v>
      </c>
      <c r="C43" s="45" t="str">
        <f>C8</f>
        <v>KAZAKONIS</v>
      </c>
      <c r="D43" s="62">
        <f>K13</f>
        <v>0</v>
      </c>
      <c r="E43" s="206" t="str">
        <f>C7</f>
        <v>MPISTAS</v>
      </c>
      <c r="G43" s="31">
        <v>1</v>
      </c>
      <c r="H43" s="32">
        <f>K10</f>
        <v>0</v>
      </c>
      <c r="I43" s="157" t="str">
        <f>C4</f>
        <v>KALDIS</v>
      </c>
      <c r="J43" s="62">
        <f>K13</f>
        <v>0</v>
      </c>
      <c r="K43" s="451" t="str">
        <f>C6</f>
        <v>POLITOPOULOS</v>
      </c>
    </row>
    <row r="44" spans="1:11" ht="14" thickBot="1" x14ac:dyDescent="0.2">
      <c r="A44" s="248">
        <v>2</v>
      </c>
      <c r="B44" s="47">
        <f>K12</f>
        <v>0</v>
      </c>
      <c r="C44" s="448" t="str">
        <f>C5</f>
        <v>PAPAGEORGIOU</v>
      </c>
      <c r="D44" s="71">
        <f>K10</f>
        <v>0</v>
      </c>
      <c r="E44" s="43" t="str">
        <f>C4</f>
        <v>KALDIS</v>
      </c>
      <c r="G44" s="248">
        <v>2</v>
      </c>
      <c r="H44" s="47">
        <f>K12</f>
        <v>0</v>
      </c>
      <c r="I44" s="43" t="str">
        <f>C5</f>
        <v>PAPAGEORGIOU</v>
      </c>
      <c r="J44" s="71">
        <f>K11</f>
        <v>0</v>
      </c>
      <c r="K44" s="37" t="str">
        <f>C8</f>
        <v>KAZAKONIS</v>
      </c>
    </row>
    <row r="45" spans="1:11" ht="14" thickBot="1" x14ac:dyDescent="0.2">
      <c r="A45" s="250" t="s">
        <v>891</v>
      </c>
      <c r="B45" s="286">
        <v>3</v>
      </c>
      <c r="D45" s="19"/>
      <c r="E45" s="19"/>
      <c r="G45" s="250" t="s">
        <v>891</v>
      </c>
      <c r="H45" s="286">
        <v>4</v>
      </c>
      <c r="J45" s="287"/>
      <c r="K45" s="287"/>
    </row>
    <row r="46" spans="1:11" x14ac:dyDescent="0.15">
      <c r="H46" s="1744" t="s">
        <v>2030</v>
      </c>
      <c r="I46" s="1744"/>
      <c r="J46" s="1744"/>
      <c r="K46" s="1744"/>
    </row>
    <row r="47" spans="1:11" ht="14" thickBot="1" x14ac:dyDescent="0.2">
      <c r="E47" s="15" t="s">
        <v>2185</v>
      </c>
      <c r="I47" s="1939" t="s">
        <v>682</v>
      </c>
      <c r="J47" s="1939"/>
      <c r="K47" s="18" t="s">
        <v>2039</v>
      </c>
    </row>
    <row r="48" spans="1:11" x14ac:dyDescent="0.15">
      <c r="A48" s="26" t="s">
        <v>892</v>
      </c>
      <c r="B48" s="204" t="s">
        <v>197</v>
      </c>
      <c r="C48" s="28" t="s">
        <v>865</v>
      </c>
      <c r="D48" s="59" t="s">
        <v>197</v>
      </c>
      <c r="E48" s="30" t="s">
        <v>866</v>
      </c>
      <c r="H48" s="156">
        <v>1</v>
      </c>
      <c r="I48" s="1913" t="str">
        <f>C4</f>
        <v>KALDIS</v>
      </c>
      <c r="J48" s="1914"/>
      <c r="K48" s="14"/>
    </row>
    <row r="49" spans="1:12" x14ac:dyDescent="0.15">
      <c r="A49" s="31">
        <v>1</v>
      </c>
      <c r="B49" s="32">
        <f>K13</f>
        <v>0</v>
      </c>
      <c r="C49" s="626" t="str">
        <f>C7</f>
        <v>MPISTAS</v>
      </c>
      <c r="D49" s="62">
        <f>K12</f>
        <v>0</v>
      </c>
      <c r="E49" s="33" t="str">
        <f>C5</f>
        <v>PAPAGEORGIOU</v>
      </c>
      <c r="H49" s="156">
        <v>2</v>
      </c>
      <c r="I49" s="1913" t="str">
        <f>C5</f>
        <v>PAPAGEORGIOU</v>
      </c>
      <c r="J49" s="1914"/>
      <c r="K49" s="14"/>
    </row>
    <row r="50" spans="1:12" ht="14" thickBot="1" x14ac:dyDescent="0.2">
      <c r="A50" s="248">
        <v>2</v>
      </c>
      <c r="B50" s="47">
        <f>K10</f>
        <v>0</v>
      </c>
      <c r="C50" s="43" t="str">
        <f>C6</f>
        <v>POLITOPOULOS</v>
      </c>
      <c r="D50" s="71">
        <f>K11</f>
        <v>0</v>
      </c>
      <c r="E50" s="43" t="str">
        <f>C8</f>
        <v>KAZAKONIS</v>
      </c>
      <c r="H50" s="156">
        <v>3</v>
      </c>
      <c r="I50" s="1913" t="str">
        <f>C6</f>
        <v>POLITOPOULOS</v>
      </c>
      <c r="J50" s="1914"/>
      <c r="K50" s="14"/>
    </row>
    <row r="51" spans="1:12" ht="14" thickBot="1" x14ac:dyDescent="0.2">
      <c r="A51" s="250" t="s">
        <v>891</v>
      </c>
      <c r="B51" s="286">
        <v>1</v>
      </c>
      <c r="D51" s="19"/>
      <c r="E51" s="19"/>
      <c r="H51" s="156">
        <v>4</v>
      </c>
      <c r="I51" s="1913" t="str">
        <f>C7</f>
        <v>MPISTAS</v>
      </c>
      <c r="J51" s="1914"/>
      <c r="K51" s="14"/>
    </row>
    <row r="52" spans="1:12" x14ac:dyDescent="0.15">
      <c r="H52" s="156">
        <v>5</v>
      </c>
      <c r="I52" s="1913" t="str">
        <f>C8</f>
        <v>KAZAKONIS</v>
      </c>
      <c r="J52" s="1914"/>
      <c r="K52" s="14"/>
    </row>
    <row r="53" spans="1:12" x14ac:dyDescent="0.15">
      <c r="F53" s="172"/>
      <c r="G53" s="172"/>
    </row>
    <row r="54" spans="1:12" x14ac:dyDescent="0.15">
      <c r="B54" s="1744" t="s">
        <v>163</v>
      </c>
      <c r="C54" s="1744"/>
      <c r="D54" s="1744"/>
      <c r="E54" s="1744"/>
      <c r="G54" s="18"/>
      <c r="H54" s="1744" t="s">
        <v>1993</v>
      </c>
      <c r="I54" s="1744"/>
      <c r="J54" s="1744"/>
      <c r="K54" s="1744"/>
    </row>
    <row r="55" spans="1:12" x14ac:dyDescent="0.15">
      <c r="B55" s="101" t="s">
        <v>1984</v>
      </c>
      <c r="C55" s="1939" t="s">
        <v>682</v>
      </c>
      <c r="D55" s="1939"/>
      <c r="E55" s="18" t="s">
        <v>164</v>
      </c>
      <c r="I55" s="1762" t="s">
        <v>682</v>
      </c>
      <c r="J55" s="1762"/>
      <c r="K55" s="18" t="s">
        <v>2039</v>
      </c>
    </row>
    <row r="56" spans="1:12" x14ac:dyDescent="0.15">
      <c r="B56" s="156">
        <v>1</v>
      </c>
      <c r="C56" s="2270"/>
      <c r="D56" s="2271"/>
      <c r="E56" s="976"/>
      <c r="H56" s="156">
        <v>1</v>
      </c>
      <c r="I56" s="1913" t="str">
        <f>C4</f>
        <v>KALDIS</v>
      </c>
      <c r="J56" s="1914"/>
      <c r="K56" s="14"/>
    </row>
    <row r="57" spans="1:12" x14ac:dyDescent="0.15">
      <c r="B57" s="156">
        <v>2</v>
      </c>
      <c r="C57" s="2270"/>
      <c r="D57" s="2271"/>
      <c r="E57" s="976"/>
      <c r="H57" s="156">
        <v>2</v>
      </c>
      <c r="I57" s="1913" t="str">
        <f>C5</f>
        <v>PAPAGEORGIOU</v>
      </c>
      <c r="J57" s="1914"/>
      <c r="K57" s="14"/>
    </row>
    <row r="58" spans="1:12" x14ac:dyDescent="0.15">
      <c r="B58" s="156">
        <v>3</v>
      </c>
      <c r="C58" s="2270"/>
      <c r="D58" s="2271"/>
      <c r="E58" s="976"/>
      <c r="H58" s="156">
        <v>3</v>
      </c>
      <c r="I58" s="1913" t="str">
        <f>C6</f>
        <v>POLITOPOULOS</v>
      </c>
      <c r="J58" s="1914"/>
      <c r="K58" s="14"/>
    </row>
    <row r="59" spans="1:12" x14ac:dyDescent="0.15">
      <c r="B59" s="156">
        <v>4</v>
      </c>
      <c r="C59" s="2270"/>
      <c r="D59" s="2271"/>
      <c r="E59" s="976"/>
      <c r="H59" s="156">
        <v>4</v>
      </c>
      <c r="I59" s="1913" t="str">
        <f>C7</f>
        <v>MPISTAS</v>
      </c>
      <c r="J59" s="1914"/>
      <c r="K59" s="14"/>
    </row>
    <row r="60" spans="1:12" x14ac:dyDescent="0.15">
      <c r="B60" s="156">
        <v>5</v>
      </c>
      <c r="C60" s="2270"/>
      <c r="D60" s="2271"/>
      <c r="E60" s="976"/>
      <c r="H60" s="156">
        <v>5</v>
      </c>
      <c r="I60" s="1913" t="str">
        <f>C8</f>
        <v>KAZAKONIS</v>
      </c>
      <c r="J60" s="1914"/>
      <c r="K60" s="14"/>
    </row>
    <row r="62" spans="1:12" x14ac:dyDescent="0.15">
      <c r="B62" s="1637" t="s">
        <v>1027</v>
      </c>
      <c r="C62" s="1637"/>
      <c r="D62" s="1637"/>
      <c r="E62" s="1637"/>
      <c r="F62" s="1637"/>
      <c r="G62" s="1637"/>
      <c r="H62" s="1637"/>
      <c r="I62" s="1637"/>
      <c r="J62" s="1637"/>
      <c r="K62" s="1637"/>
      <c r="L62" s="25"/>
    </row>
    <row r="64" spans="1:12" x14ac:dyDescent="0.15">
      <c r="B64" s="383" t="s">
        <v>362</v>
      </c>
      <c r="C64" s="24" t="s">
        <v>855</v>
      </c>
      <c r="D64" s="383" t="s">
        <v>892</v>
      </c>
      <c r="E64" s="24">
        <v>8</v>
      </c>
      <c r="F64" s="1754" t="s">
        <v>1593</v>
      </c>
      <c r="G64" s="1754"/>
      <c r="H64" s="389" t="s">
        <v>1638</v>
      </c>
      <c r="I64" s="1755" t="s">
        <v>1176</v>
      </c>
      <c r="J64" s="1755"/>
      <c r="K64" s="24" t="s">
        <v>1805</v>
      </c>
    </row>
    <row r="65" spans="1:11" x14ac:dyDescent="0.15">
      <c r="A65" s="1883" t="s">
        <v>162</v>
      </c>
      <c r="B65" s="1883"/>
      <c r="C65" s="1883"/>
      <c r="D65" s="1883"/>
      <c r="E65" s="1883"/>
      <c r="F65" s="1883"/>
      <c r="G65" s="1883"/>
      <c r="H65" s="1883"/>
      <c r="I65" s="1883"/>
      <c r="J65" s="1883"/>
      <c r="K65" s="1883"/>
    </row>
    <row r="68" spans="1:11" ht="14" thickBot="1" x14ac:dyDescent="0.2">
      <c r="E68" s="15" t="s">
        <v>307</v>
      </c>
      <c r="H68" s="2018" t="s">
        <v>310</v>
      </c>
      <c r="I68" s="2018"/>
      <c r="K68" s="15" t="s">
        <v>308</v>
      </c>
    </row>
    <row r="69" spans="1:11" x14ac:dyDescent="0.15">
      <c r="A69" s="26" t="s">
        <v>892</v>
      </c>
      <c r="B69" s="204" t="s">
        <v>197</v>
      </c>
      <c r="C69" s="28" t="s">
        <v>865</v>
      </c>
      <c r="D69" s="59" t="s">
        <v>197</v>
      </c>
      <c r="E69" s="30" t="s">
        <v>866</v>
      </c>
      <c r="G69" s="26" t="s">
        <v>892</v>
      </c>
      <c r="H69" s="204" t="s">
        <v>197</v>
      </c>
      <c r="I69" s="28" t="s">
        <v>865</v>
      </c>
      <c r="J69" s="59" t="s">
        <v>197</v>
      </c>
      <c r="K69" s="30" t="s">
        <v>866</v>
      </c>
    </row>
    <row r="70" spans="1:11" x14ac:dyDescent="0.15">
      <c r="A70" s="21">
        <v>1</v>
      </c>
      <c r="B70" s="32"/>
      <c r="C70" s="254"/>
      <c r="D70" s="62"/>
      <c r="E70" s="33"/>
      <c r="G70" s="21">
        <v>1</v>
      </c>
      <c r="H70" s="32"/>
      <c r="I70" s="254"/>
      <c r="J70" s="62"/>
      <c r="K70" s="33"/>
    </row>
    <row r="71" spans="1:11" ht="14" thickBot="1" x14ac:dyDescent="0.2">
      <c r="A71" s="66">
        <v>2</v>
      </c>
      <c r="B71" s="47"/>
      <c r="C71" s="103"/>
      <c r="D71" s="71"/>
      <c r="E71" s="43"/>
      <c r="G71" s="66">
        <v>2</v>
      </c>
      <c r="H71" s="47"/>
      <c r="I71" s="103"/>
      <c r="J71" s="71"/>
      <c r="K71" s="43"/>
    </row>
    <row r="73" spans="1:11" ht="14" thickBot="1" x14ac:dyDescent="0.2">
      <c r="C73" s="25"/>
      <c r="D73" s="25"/>
      <c r="E73" s="15" t="s">
        <v>309</v>
      </c>
      <c r="H73" s="2018" t="s">
        <v>310</v>
      </c>
      <c r="I73" s="2018"/>
      <c r="J73" s="25"/>
      <c r="K73" s="15" t="s">
        <v>2186</v>
      </c>
    </row>
    <row r="74" spans="1:11" x14ac:dyDescent="0.15">
      <c r="A74" s="26" t="s">
        <v>892</v>
      </c>
      <c r="B74" s="204" t="s">
        <v>197</v>
      </c>
      <c r="C74" s="28" t="s">
        <v>865</v>
      </c>
      <c r="D74" s="59" t="s">
        <v>197</v>
      </c>
      <c r="E74" s="30" t="s">
        <v>866</v>
      </c>
      <c r="G74" s="26" t="s">
        <v>892</v>
      </c>
      <c r="H74" s="204" t="s">
        <v>197</v>
      </c>
      <c r="I74" s="28" t="s">
        <v>865</v>
      </c>
      <c r="J74" s="59" t="s">
        <v>197</v>
      </c>
      <c r="K74" s="30" t="s">
        <v>866</v>
      </c>
    </row>
    <row r="75" spans="1:11" ht="14" thickBot="1" x14ac:dyDescent="0.2">
      <c r="A75" s="21">
        <v>1</v>
      </c>
      <c r="B75" s="32"/>
      <c r="C75" s="254"/>
      <c r="D75" s="62"/>
      <c r="E75" s="33"/>
      <c r="G75" s="22">
        <v>1</v>
      </c>
      <c r="H75" s="42"/>
      <c r="I75" s="103"/>
      <c r="J75" s="71"/>
      <c r="K75" s="43"/>
    </row>
    <row r="76" spans="1:11" ht="14" thickBot="1" x14ac:dyDescent="0.2">
      <c r="A76" s="66">
        <v>2</v>
      </c>
      <c r="B76" s="47"/>
      <c r="C76" s="103"/>
      <c r="D76" s="71"/>
      <c r="E76" s="43"/>
    </row>
    <row r="78" spans="1:11" ht="14" thickBot="1" x14ac:dyDescent="0.2">
      <c r="C78" s="25"/>
      <c r="D78" s="25"/>
      <c r="E78" s="15" t="s">
        <v>2185</v>
      </c>
    </row>
    <row r="79" spans="1:11" x14ac:dyDescent="0.15">
      <c r="A79" s="26" t="s">
        <v>892</v>
      </c>
      <c r="B79" s="204" t="s">
        <v>197</v>
      </c>
      <c r="C79" s="28" t="s">
        <v>865</v>
      </c>
      <c r="D79" s="59" t="s">
        <v>197</v>
      </c>
      <c r="E79" s="30" t="s">
        <v>866</v>
      </c>
    </row>
    <row r="80" spans="1:11" ht="14" thickBot="1" x14ac:dyDescent="0.2">
      <c r="A80" s="22">
        <v>1</v>
      </c>
      <c r="B80" s="42"/>
      <c r="C80" s="103"/>
      <c r="D80" s="71"/>
      <c r="E80" s="43"/>
    </row>
    <row r="84" spans="2:4" x14ac:dyDescent="0.15">
      <c r="B84" s="2016" t="s">
        <v>1989</v>
      </c>
      <c r="C84" s="2016"/>
      <c r="D84" s="2016"/>
    </row>
    <row r="85" spans="2:4" x14ac:dyDescent="0.15">
      <c r="B85" s="156" t="s">
        <v>1844</v>
      </c>
      <c r="C85" s="1881"/>
      <c r="D85" s="1881"/>
    </row>
    <row r="86" spans="2:4" x14ac:dyDescent="0.15">
      <c r="B86" s="156" t="s">
        <v>1845</v>
      </c>
      <c r="C86" s="1881"/>
      <c r="D86" s="1881"/>
    </row>
    <row r="87" spans="2:4" x14ac:dyDescent="0.15">
      <c r="B87" s="156" t="s">
        <v>1846</v>
      </c>
      <c r="C87" s="2175"/>
      <c r="D87" s="2176"/>
    </row>
    <row r="88" spans="2:4" x14ac:dyDescent="0.15">
      <c r="B88" s="156" t="s">
        <v>1847</v>
      </c>
      <c r="C88" s="2175"/>
      <c r="D88" s="2176"/>
    </row>
    <row r="89" spans="2:4" x14ac:dyDescent="0.15">
      <c r="B89" s="156" t="s">
        <v>1848</v>
      </c>
      <c r="C89" s="2175"/>
      <c r="D89" s="2176"/>
    </row>
  </sheetData>
  <sheetProtection password="CF27" sheet="1" objects="1" scenarios="1"/>
  <mergeCells count="44">
    <mergeCell ref="A1:K1"/>
    <mergeCell ref="F3:G3"/>
    <mergeCell ref="F4:G4"/>
    <mergeCell ref="F5:G5"/>
    <mergeCell ref="I15:J15"/>
    <mergeCell ref="I47:J47"/>
    <mergeCell ref="A34:K34"/>
    <mergeCell ref="H46:K46"/>
    <mergeCell ref="F6:G6"/>
    <mergeCell ref="F7:G7"/>
    <mergeCell ref="F8:G8"/>
    <mergeCell ref="F15:G15"/>
    <mergeCell ref="A16:K16"/>
    <mergeCell ref="C85:D85"/>
    <mergeCell ref="C89:D89"/>
    <mergeCell ref="B84:D84"/>
    <mergeCell ref="C87:D87"/>
    <mergeCell ref="C86:D86"/>
    <mergeCell ref="C88:D88"/>
    <mergeCell ref="I56:J56"/>
    <mergeCell ref="C55:D55"/>
    <mergeCell ref="C56:D56"/>
    <mergeCell ref="I48:J48"/>
    <mergeCell ref="I49:J49"/>
    <mergeCell ref="I50:J50"/>
    <mergeCell ref="I51:J51"/>
    <mergeCell ref="I52:J52"/>
    <mergeCell ref="H54:K54"/>
    <mergeCell ref="B54:E54"/>
    <mergeCell ref="I55:J55"/>
    <mergeCell ref="A65:K65"/>
    <mergeCell ref="H73:I73"/>
    <mergeCell ref="H68:I68"/>
    <mergeCell ref="I57:J57"/>
    <mergeCell ref="I58:J58"/>
    <mergeCell ref="C57:D57"/>
    <mergeCell ref="C58:D58"/>
    <mergeCell ref="F64:G64"/>
    <mergeCell ref="I64:J64"/>
    <mergeCell ref="I59:J59"/>
    <mergeCell ref="B62:K62"/>
    <mergeCell ref="I60:J60"/>
    <mergeCell ref="C59:D59"/>
    <mergeCell ref="C60:D60"/>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Foglio211"/>
  <dimension ref="B2:O158"/>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1" ht="16" x14ac:dyDescent="0.2">
      <c r="C2" s="1760" t="s">
        <v>1265</v>
      </c>
      <c r="D2" s="1760"/>
      <c r="E2" s="1760"/>
      <c r="F2" s="1760"/>
      <c r="G2" s="1760"/>
      <c r="H2" s="1760"/>
      <c r="I2" s="1760"/>
    </row>
    <row r="4" spans="2:11" ht="16" x14ac:dyDescent="0.2">
      <c r="B4" s="1761" t="s">
        <v>196</v>
      </c>
      <c r="C4" s="1761"/>
      <c r="D4" s="1761"/>
    </row>
    <row r="5" spans="2:11" ht="15.75" customHeight="1" x14ac:dyDescent="0.15">
      <c r="B5" s="1762" t="s">
        <v>204</v>
      </c>
      <c r="C5" s="1762"/>
      <c r="D5" s="1762"/>
      <c r="E5" s="25" t="s">
        <v>367</v>
      </c>
      <c r="F5" s="2312" t="s">
        <v>1148</v>
      </c>
      <c r="G5" s="2312"/>
      <c r="I5" s="2312" t="s">
        <v>1149</v>
      </c>
      <c r="J5" s="2312"/>
    </row>
    <row r="6" spans="2:11" ht="16" x14ac:dyDescent="0.2">
      <c r="B6" s="79">
        <v>1</v>
      </c>
      <c r="C6" s="1763" t="str">
        <f>'5S - 4B - 2 RR'!C4</f>
        <v>KALDIS</v>
      </c>
      <c r="D6" s="1763"/>
      <c r="E6" s="120">
        <f>'5S - 4B - 2 RR'!D4</f>
        <v>0</v>
      </c>
      <c r="F6" s="173" t="s">
        <v>1038</v>
      </c>
      <c r="G6" s="437">
        <f>'5S - 4B - 2 RR'!K4</f>
        <v>0</v>
      </c>
      <c r="I6" s="173" t="s">
        <v>1038</v>
      </c>
      <c r="J6" s="437">
        <f>'5S - 4B - 2 RR'!K10</f>
        <v>0</v>
      </c>
    </row>
    <row r="7" spans="2:11" ht="16" x14ac:dyDescent="0.2">
      <c r="B7" s="79">
        <v>2</v>
      </c>
      <c r="C7" s="1763" t="str">
        <f>'5S - 4B - 2 RR'!C5</f>
        <v>PAPAGEORGIOU</v>
      </c>
      <c r="D7" s="1763"/>
      <c r="E7" s="120">
        <f>'5S - 4B - 2 RR'!D5</f>
        <v>0</v>
      </c>
      <c r="F7" s="173" t="s">
        <v>1038</v>
      </c>
      <c r="G7" s="437">
        <f>'5S - 4B - 2 RR'!K5</f>
        <v>0</v>
      </c>
      <c r="I7" s="173" t="s">
        <v>1038</v>
      </c>
      <c r="J7" s="437">
        <f>'5S - 4B - 2 RR'!K11</f>
        <v>0</v>
      </c>
    </row>
    <row r="8" spans="2:11" ht="16" x14ac:dyDescent="0.2">
      <c r="B8" s="79">
        <v>3</v>
      </c>
      <c r="C8" s="1763" t="str">
        <f>'5S - 4B - 2 RR'!C6</f>
        <v>POLITOPOULOS</v>
      </c>
      <c r="D8" s="1763"/>
      <c r="E8" s="120">
        <f>'5S - 4B - 2 RR'!D6</f>
        <v>0</v>
      </c>
      <c r="F8" s="173" t="s">
        <v>1038</v>
      </c>
      <c r="G8" s="437">
        <f>'5S - 4B - 2 RR'!K6</f>
        <v>0</v>
      </c>
      <c r="I8" s="173" t="s">
        <v>1038</v>
      </c>
      <c r="J8" s="437">
        <f>'5S - 4B - 2 RR'!K12</f>
        <v>0</v>
      </c>
    </row>
    <row r="9" spans="2:11" ht="16" x14ac:dyDescent="0.2">
      <c r="B9" s="79">
        <v>4</v>
      </c>
      <c r="C9" s="1763" t="str">
        <f>'5S - 4B - 2 RR'!C7</f>
        <v>MPISTAS</v>
      </c>
      <c r="D9" s="1763"/>
      <c r="E9" s="120">
        <f>'5S - 4B - 2 RR'!D7</f>
        <v>0</v>
      </c>
      <c r="F9" s="173" t="s">
        <v>1038</v>
      </c>
      <c r="G9" s="437">
        <f>'5S - 4B - 2 RR'!K7</f>
        <v>0</v>
      </c>
      <c r="I9" s="173" t="s">
        <v>1038</v>
      </c>
      <c r="J9" s="437">
        <f>'5S - 4B - 2 RR'!K13</f>
        <v>0</v>
      </c>
    </row>
    <row r="10" spans="2:11" ht="16" x14ac:dyDescent="0.2">
      <c r="B10" s="79">
        <v>5</v>
      </c>
      <c r="C10" s="1763" t="str">
        <f>'5S - 4B - 2 RR'!C8</f>
        <v>KAZAKONIS</v>
      </c>
      <c r="D10" s="1763"/>
      <c r="E10" s="120">
        <f>'5S - 4B - 2 RR'!D8</f>
        <v>0</v>
      </c>
    </row>
    <row r="12" spans="2:11" ht="16" x14ac:dyDescent="0.2">
      <c r="C12" s="1760" t="s">
        <v>194</v>
      </c>
      <c r="D12" s="1760"/>
      <c r="E12" s="1760"/>
      <c r="F12" s="1760"/>
      <c r="G12" s="1760"/>
      <c r="H12" s="1760"/>
      <c r="I12" s="1760"/>
      <c r="J12" s="1760"/>
    </row>
    <row r="13" spans="2:11" ht="14" thickBot="1" x14ac:dyDescent="0.2"/>
    <row r="14" spans="2:11" ht="19" thickBot="1" x14ac:dyDescent="0.25">
      <c r="B14" s="1764" t="s">
        <v>1461</v>
      </c>
      <c r="C14" s="1825"/>
      <c r="D14" s="220" t="s">
        <v>1460</v>
      </c>
      <c r="E14" s="1699" t="s">
        <v>18</v>
      </c>
      <c r="F14" s="1826"/>
      <c r="G14" s="295" t="s">
        <v>1403</v>
      </c>
      <c r="H14" s="534" t="s">
        <v>199</v>
      </c>
      <c r="I14" s="526"/>
      <c r="J14" s="535" t="s">
        <v>200</v>
      </c>
      <c r="K14" s="526">
        <v>1</v>
      </c>
    </row>
    <row r="15" spans="2:11" x14ac:dyDescent="0.15">
      <c r="B15" s="300" t="s">
        <v>892</v>
      </c>
      <c r="C15" s="301" t="s">
        <v>197</v>
      </c>
      <c r="D15" s="302" t="s">
        <v>2322</v>
      </c>
      <c r="E15" s="303" t="s">
        <v>197</v>
      </c>
      <c r="F15" s="304" t="s">
        <v>2324</v>
      </c>
      <c r="G15" s="305" t="s">
        <v>1041</v>
      </c>
      <c r="H15" s="106" t="s">
        <v>1042</v>
      </c>
      <c r="I15" s="106" t="s">
        <v>1043</v>
      </c>
      <c r="J15" s="106" t="s">
        <v>193</v>
      </c>
      <c r="K15" s="306" t="s">
        <v>2063</v>
      </c>
    </row>
    <row r="16" spans="2:11" ht="16" x14ac:dyDescent="0.2">
      <c r="B16" s="307">
        <v>1</v>
      </c>
      <c r="C16" s="308">
        <f>G9</f>
        <v>0</v>
      </c>
      <c r="D16" s="33" t="str">
        <f>C9</f>
        <v>MPISTAS</v>
      </c>
      <c r="E16" s="308">
        <f>G6</f>
        <v>0</v>
      </c>
      <c r="F16" s="33" t="str">
        <f>C6</f>
        <v>KALDIS</v>
      </c>
      <c r="G16" s="309"/>
      <c r="H16" s="99"/>
      <c r="I16" s="211"/>
      <c r="J16" s="99"/>
      <c r="K16" s="102"/>
    </row>
    <row r="17" spans="2:11" ht="17" thickBot="1" x14ac:dyDescent="0.25">
      <c r="B17" s="307">
        <v>2</v>
      </c>
      <c r="C17" s="308">
        <f>G7</f>
        <v>0</v>
      </c>
      <c r="D17" s="33" t="str">
        <f>C7</f>
        <v>PAPAGEORGIOU</v>
      </c>
      <c r="E17" s="308">
        <f>G8</f>
        <v>0</v>
      </c>
      <c r="F17" s="33" t="str">
        <f>C8</f>
        <v>POLITOPOULOS</v>
      </c>
      <c r="G17" s="310"/>
      <c r="H17" s="99"/>
      <c r="I17" s="211"/>
      <c r="J17" s="99"/>
      <c r="K17" s="102"/>
    </row>
    <row r="18" spans="2:11" ht="17" thickBot="1" x14ac:dyDescent="0.25">
      <c r="B18" s="1766" t="s">
        <v>1458</v>
      </c>
      <c r="C18" s="1767"/>
      <c r="D18" s="1767"/>
      <c r="E18" s="1767"/>
      <c r="F18" s="1767"/>
      <c r="G18" s="1767"/>
      <c r="H18" s="1767"/>
      <c r="I18" s="1769" t="s">
        <v>2062</v>
      </c>
      <c r="J18" s="1770"/>
      <c r="K18" s="522"/>
    </row>
    <row r="19" spans="2:11" x14ac:dyDescent="0.15">
      <c r="B19"/>
      <c r="C19"/>
      <c r="D19"/>
      <c r="E19"/>
      <c r="F19"/>
      <c r="G19"/>
      <c r="H19"/>
      <c r="I19"/>
      <c r="J19"/>
      <c r="K19"/>
    </row>
    <row r="20" spans="2:11" ht="16" x14ac:dyDescent="0.2">
      <c r="B20"/>
      <c r="C20" s="1760" t="s">
        <v>194</v>
      </c>
      <c r="D20" s="1760"/>
      <c r="E20" s="1760"/>
      <c r="F20" s="1760"/>
      <c r="G20" s="1760"/>
      <c r="H20" s="1760"/>
      <c r="I20" s="1760"/>
      <c r="J20" s="1760"/>
      <c r="K20"/>
    </row>
    <row r="21" spans="2:11" ht="14" thickBot="1" x14ac:dyDescent="0.2">
      <c r="B21"/>
      <c r="C21"/>
      <c r="D21"/>
      <c r="E21"/>
      <c r="F21"/>
      <c r="G21"/>
      <c r="H21"/>
      <c r="I21"/>
      <c r="J21"/>
      <c r="K21"/>
    </row>
    <row r="22" spans="2:11" ht="19" thickBot="1" x14ac:dyDescent="0.25">
      <c r="B22" s="1764" t="s">
        <v>1461</v>
      </c>
      <c r="C22" s="1765"/>
      <c r="D22" s="220" t="s">
        <v>1460</v>
      </c>
      <c r="E22" s="479" t="s">
        <v>18</v>
      </c>
      <c r="F22" s="480"/>
      <c r="G22" s="295" t="s">
        <v>1403</v>
      </c>
      <c r="H22" s="534" t="s">
        <v>199</v>
      </c>
      <c r="I22" s="526"/>
      <c r="J22" s="535" t="s">
        <v>200</v>
      </c>
      <c r="K22" s="526">
        <v>2</v>
      </c>
    </row>
    <row r="23" spans="2:11" x14ac:dyDescent="0.15">
      <c r="B23" s="300" t="s">
        <v>892</v>
      </c>
      <c r="C23" s="301" t="s">
        <v>197</v>
      </c>
      <c r="D23" s="302" t="s">
        <v>2322</v>
      </c>
      <c r="E23" s="303" t="s">
        <v>197</v>
      </c>
      <c r="F23" s="304" t="s">
        <v>2324</v>
      </c>
      <c r="G23" s="305" t="s">
        <v>1041</v>
      </c>
      <c r="H23" s="106" t="s">
        <v>1042</v>
      </c>
      <c r="I23" s="106" t="s">
        <v>1043</v>
      </c>
      <c r="J23" s="106" t="s">
        <v>193</v>
      </c>
      <c r="K23" s="306" t="s">
        <v>2063</v>
      </c>
    </row>
    <row r="24" spans="2:11" ht="16" x14ac:dyDescent="0.2">
      <c r="B24" s="307">
        <v>1</v>
      </c>
      <c r="C24" s="308">
        <f>G6</f>
        <v>0</v>
      </c>
      <c r="D24" s="33" t="str">
        <f>C6</f>
        <v>KALDIS</v>
      </c>
      <c r="E24" s="308">
        <f>G7</f>
        <v>0</v>
      </c>
      <c r="F24" s="33" t="str">
        <f>C10</f>
        <v>KAZAKONIS</v>
      </c>
      <c r="G24" s="309"/>
      <c r="H24" s="99"/>
      <c r="I24" s="211"/>
      <c r="J24" s="99"/>
      <c r="K24" s="102"/>
    </row>
    <row r="25" spans="2:11" ht="17" thickBot="1" x14ac:dyDescent="0.25">
      <c r="B25" s="307">
        <v>2</v>
      </c>
      <c r="C25" s="308">
        <f>G8</f>
        <v>0</v>
      </c>
      <c r="D25" s="33" t="str">
        <f>C8</f>
        <v>POLITOPOULOS</v>
      </c>
      <c r="E25" s="308">
        <f>G9</f>
        <v>0</v>
      </c>
      <c r="F25" s="33" t="str">
        <f>C9</f>
        <v>MPISTAS</v>
      </c>
      <c r="G25" s="310"/>
      <c r="H25" s="99"/>
      <c r="I25" s="211"/>
      <c r="J25" s="99"/>
      <c r="K25" s="102"/>
    </row>
    <row r="26" spans="2:11" ht="17" thickBot="1" x14ac:dyDescent="0.25">
      <c r="B26" s="1766" t="s">
        <v>1458</v>
      </c>
      <c r="C26" s="1767"/>
      <c r="D26" s="1767"/>
      <c r="E26" s="1767"/>
      <c r="F26" s="1767"/>
      <c r="G26" s="1767"/>
      <c r="H26" s="1767"/>
      <c r="I26" s="1769" t="s">
        <v>2062</v>
      </c>
      <c r="J26" s="1770"/>
      <c r="K26" s="522"/>
    </row>
    <row r="28" spans="2:11" ht="16" x14ac:dyDescent="0.2">
      <c r="C28" s="1760" t="s">
        <v>194</v>
      </c>
      <c r="D28" s="1760"/>
      <c r="E28" s="1760"/>
      <c r="F28" s="1760"/>
      <c r="G28" s="1760"/>
      <c r="H28" s="1760"/>
      <c r="I28" s="1760"/>
      <c r="J28" s="1760"/>
    </row>
    <row r="29" spans="2:11" ht="14" thickBot="1" x14ac:dyDescent="0.2"/>
    <row r="30" spans="2:11" ht="19" thickBot="1" x14ac:dyDescent="0.25">
      <c r="B30" s="1764" t="s">
        <v>1461</v>
      </c>
      <c r="C30" s="1825"/>
      <c r="D30" s="220" t="s">
        <v>1460</v>
      </c>
      <c r="E30" s="1699" t="s">
        <v>18</v>
      </c>
      <c r="F30" s="1826"/>
      <c r="G30" s="295" t="s">
        <v>1404</v>
      </c>
      <c r="H30" s="534" t="s">
        <v>199</v>
      </c>
      <c r="I30" s="526"/>
      <c r="J30" s="535" t="s">
        <v>200</v>
      </c>
      <c r="K30" s="526">
        <v>3</v>
      </c>
    </row>
    <row r="31" spans="2:11" x14ac:dyDescent="0.15">
      <c r="B31" s="300" t="s">
        <v>892</v>
      </c>
      <c r="C31" s="301" t="s">
        <v>197</v>
      </c>
      <c r="D31" s="302" t="s">
        <v>2322</v>
      </c>
      <c r="E31" s="303" t="s">
        <v>197</v>
      </c>
      <c r="F31" s="304" t="s">
        <v>2324</v>
      </c>
      <c r="G31" s="305" t="s">
        <v>1041</v>
      </c>
      <c r="H31" s="106" t="s">
        <v>1042</v>
      </c>
      <c r="I31" s="106" t="s">
        <v>1043</v>
      </c>
      <c r="J31" s="106" t="s">
        <v>193</v>
      </c>
      <c r="K31" s="306" t="s">
        <v>2063</v>
      </c>
    </row>
    <row r="32" spans="2:11" ht="16" x14ac:dyDescent="0.2">
      <c r="B32" s="307">
        <v>1</v>
      </c>
      <c r="C32" s="308">
        <f>G9</f>
        <v>0</v>
      </c>
      <c r="D32" s="33" t="str">
        <f>C9</f>
        <v>MPISTAS</v>
      </c>
      <c r="E32" s="308">
        <f>G7</f>
        <v>0</v>
      </c>
      <c r="F32" s="33" t="str">
        <f>C10</f>
        <v>KAZAKONIS</v>
      </c>
      <c r="G32" s="309"/>
      <c r="H32" s="99"/>
      <c r="I32" s="211"/>
      <c r="J32" s="99"/>
      <c r="K32" s="102"/>
    </row>
    <row r="33" spans="2:11" ht="17" thickBot="1" x14ac:dyDescent="0.25">
      <c r="B33" s="307">
        <v>2</v>
      </c>
      <c r="C33" s="308">
        <f>G6</f>
        <v>0</v>
      </c>
      <c r="D33" s="33" t="str">
        <f>C6</f>
        <v>KALDIS</v>
      </c>
      <c r="E33" s="308">
        <f>G8</f>
        <v>0</v>
      </c>
      <c r="F33" s="33" t="str">
        <f>C7</f>
        <v>PAPAGEORGIOU</v>
      </c>
      <c r="G33" s="310"/>
      <c r="H33" s="99"/>
      <c r="I33" s="211"/>
      <c r="J33" s="99"/>
      <c r="K33" s="102"/>
    </row>
    <row r="34" spans="2:11" ht="17" thickBot="1" x14ac:dyDescent="0.25">
      <c r="B34" s="1766" t="s">
        <v>1458</v>
      </c>
      <c r="C34" s="1767"/>
      <c r="D34" s="1767"/>
      <c r="E34" s="1767"/>
      <c r="F34" s="1767"/>
      <c r="G34" s="1767"/>
      <c r="H34" s="1767"/>
      <c r="I34" s="1769" t="s">
        <v>2062</v>
      </c>
      <c r="J34" s="1770"/>
      <c r="K34" s="522"/>
    </row>
    <row r="36" spans="2:11" ht="16" x14ac:dyDescent="0.2">
      <c r="C36" s="1760" t="s">
        <v>194</v>
      </c>
      <c r="D36" s="1760"/>
      <c r="E36" s="1760"/>
      <c r="F36" s="1760"/>
      <c r="G36" s="1760"/>
      <c r="H36" s="1760"/>
      <c r="I36" s="1760"/>
      <c r="J36" s="1760"/>
    </row>
    <row r="37" spans="2:11" ht="14" thickBot="1" x14ac:dyDescent="0.2"/>
    <row r="38" spans="2:11" ht="19" thickBot="1" x14ac:dyDescent="0.25">
      <c r="B38" s="1764" t="s">
        <v>1461</v>
      </c>
      <c r="C38" s="1825"/>
      <c r="D38" s="220" t="s">
        <v>1460</v>
      </c>
      <c r="E38" s="1699" t="s">
        <v>18</v>
      </c>
      <c r="F38" s="1826"/>
      <c r="G38" s="295" t="s">
        <v>1404</v>
      </c>
      <c r="H38" s="534" t="s">
        <v>199</v>
      </c>
      <c r="I38" s="526"/>
      <c r="J38" s="535" t="s">
        <v>200</v>
      </c>
      <c r="K38" s="526">
        <v>4</v>
      </c>
    </row>
    <row r="39" spans="2:11" x14ac:dyDescent="0.15">
      <c r="B39" s="300" t="s">
        <v>892</v>
      </c>
      <c r="C39" s="301" t="s">
        <v>197</v>
      </c>
      <c r="D39" s="302" t="s">
        <v>2322</v>
      </c>
      <c r="E39" s="303" t="s">
        <v>197</v>
      </c>
      <c r="F39" s="304" t="s">
        <v>2324</v>
      </c>
      <c r="G39" s="305" t="s">
        <v>1041</v>
      </c>
      <c r="H39" s="106" t="s">
        <v>1042</v>
      </c>
      <c r="I39" s="106" t="s">
        <v>1043</v>
      </c>
      <c r="J39" s="106" t="s">
        <v>193</v>
      </c>
      <c r="K39" s="306" t="s">
        <v>2063</v>
      </c>
    </row>
    <row r="40" spans="2:11" ht="16" x14ac:dyDescent="0.2">
      <c r="B40" s="307">
        <v>1</v>
      </c>
      <c r="C40" s="308">
        <f>G9</f>
        <v>0</v>
      </c>
      <c r="D40" s="33" t="str">
        <f>C8</f>
        <v>POLITOPOULOS</v>
      </c>
      <c r="E40" s="308">
        <f>G6</f>
        <v>0</v>
      </c>
      <c r="F40" s="33" t="str">
        <f>C6</f>
        <v>KALDIS</v>
      </c>
      <c r="G40" s="309"/>
      <c r="H40" s="99"/>
      <c r="I40" s="211"/>
      <c r="J40" s="99"/>
      <c r="K40" s="102"/>
    </row>
    <row r="41" spans="2:11" ht="17" thickBot="1" x14ac:dyDescent="0.25">
      <c r="B41" s="307">
        <v>2</v>
      </c>
      <c r="C41" s="308">
        <f>G7</f>
        <v>0</v>
      </c>
      <c r="D41" s="33" t="str">
        <f>C10</f>
        <v>KAZAKONIS</v>
      </c>
      <c r="E41" s="308">
        <f>G8</f>
        <v>0</v>
      </c>
      <c r="F41" s="33" t="str">
        <f>C7</f>
        <v>PAPAGEORGIOU</v>
      </c>
      <c r="G41" s="310"/>
      <c r="H41" s="99"/>
      <c r="I41" s="211"/>
      <c r="J41" s="99"/>
      <c r="K41" s="102"/>
    </row>
    <row r="42" spans="2:11" ht="17" thickBot="1" x14ac:dyDescent="0.25">
      <c r="B42" s="1766" t="s">
        <v>1458</v>
      </c>
      <c r="C42" s="1767"/>
      <c r="D42" s="1767"/>
      <c r="E42" s="1767"/>
      <c r="F42" s="1767"/>
      <c r="G42" s="1767"/>
      <c r="H42" s="1767"/>
      <c r="I42" s="1769" t="s">
        <v>2062</v>
      </c>
      <c r="J42" s="1770"/>
      <c r="K42" s="522"/>
    </row>
    <row r="43" spans="2:11" x14ac:dyDescent="0.15">
      <c r="B43"/>
      <c r="C43"/>
      <c r="D43"/>
      <c r="E43"/>
      <c r="F43"/>
      <c r="G43"/>
      <c r="H43"/>
      <c r="I43"/>
      <c r="J43"/>
      <c r="K43"/>
    </row>
    <row r="44" spans="2:11" ht="16" x14ac:dyDescent="0.2">
      <c r="B44"/>
      <c r="C44" s="1760" t="s">
        <v>194</v>
      </c>
      <c r="D44" s="1760"/>
      <c r="E44" s="1760"/>
      <c r="F44" s="1760"/>
      <c r="G44" s="1760"/>
      <c r="H44" s="1760"/>
      <c r="I44" s="1760"/>
      <c r="J44" s="1760"/>
      <c r="K44"/>
    </row>
    <row r="45" spans="2:11" ht="14" thickBot="1" x14ac:dyDescent="0.2">
      <c r="B45"/>
      <c r="C45"/>
      <c r="D45"/>
      <c r="E45"/>
      <c r="F45"/>
      <c r="G45"/>
      <c r="H45"/>
      <c r="I45"/>
      <c r="J45"/>
      <c r="K45"/>
    </row>
    <row r="46" spans="2:11" ht="19" thickBot="1" x14ac:dyDescent="0.25">
      <c r="B46" s="1764" t="s">
        <v>1461</v>
      </c>
      <c r="C46" s="1825"/>
      <c r="D46" s="220" t="s">
        <v>1460</v>
      </c>
      <c r="E46" s="1699" t="s">
        <v>18</v>
      </c>
      <c r="F46" s="1826"/>
      <c r="G46" s="295" t="s">
        <v>1403</v>
      </c>
      <c r="H46" s="534" t="s">
        <v>199</v>
      </c>
      <c r="I46" s="526"/>
      <c r="J46" s="535" t="s">
        <v>200</v>
      </c>
      <c r="K46" s="526">
        <v>5</v>
      </c>
    </row>
    <row r="47" spans="2:11" x14ac:dyDescent="0.15">
      <c r="B47" s="300" t="s">
        <v>892</v>
      </c>
      <c r="C47" s="301" t="s">
        <v>197</v>
      </c>
      <c r="D47" s="302" t="s">
        <v>2322</v>
      </c>
      <c r="E47" s="303" t="s">
        <v>197</v>
      </c>
      <c r="F47" s="304" t="s">
        <v>2324</v>
      </c>
      <c r="G47" s="305" t="s">
        <v>1041</v>
      </c>
      <c r="H47" s="106" t="s">
        <v>1042</v>
      </c>
      <c r="I47" s="106" t="s">
        <v>1043</v>
      </c>
      <c r="J47" s="106" t="s">
        <v>193</v>
      </c>
      <c r="K47" s="306" t="s">
        <v>2063</v>
      </c>
    </row>
    <row r="48" spans="2:11" ht="16" x14ac:dyDescent="0.2">
      <c r="B48" s="307">
        <v>1</v>
      </c>
      <c r="C48" s="308">
        <f>G8</f>
        <v>0</v>
      </c>
      <c r="D48" s="33" t="str">
        <f>C7</f>
        <v>PAPAGEORGIOU</v>
      </c>
      <c r="E48" s="308">
        <f>G6</f>
        <v>0</v>
      </c>
      <c r="F48" s="33" t="str">
        <f>C9</f>
        <v>MPISTAS</v>
      </c>
      <c r="G48" s="309"/>
      <c r="H48" s="99"/>
      <c r="I48" s="211"/>
      <c r="J48" s="99"/>
      <c r="K48" s="102"/>
    </row>
    <row r="49" spans="2:11" ht="17" thickBot="1" x14ac:dyDescent="0.25">
      <c r="B49" s="307">
        <v>2</v>
      </c>
      <c r="C49" s="308">
        <f>G7</f>
        <v>0</v>
      </c>
      <c r="D49" s="33" t="str">
        <f>C10</f>
        <v>KAZAKONIS</v>
      </c>
      <c r="E49" s="308">
        <f>G9</f>
        <v>0</v>
      </c>
      <c r="F49" s="253" t="str">
        <f>C8</f>
        <v>POLITOPOULOS</v>
      </c>
      <c r="G49" s="310"/>
      <c r="H49" s="99"/>
      <c r="I49" s="211"/>
      <c r="J49" s="99"/>
      <c r="K49" s="102"/>
    </row>
    <row r="50" spans="2:11" ht="17" thickBot="1" x14ac:dyDescent="0.25">
      <c r="B50" s="1766" t="s">
        <v>1458</v>
      </c>
      <c r="C50" s="1767"/>
      <c r="D50" s="1767"/>
      <c r="E50" s="1767"/>
      <c r="F50" s="1767"/>
      <c r="G50" s="1767"/>
      <c r="H50" s="1767"/>
      <c r="I50" s="1769" t="s">
        <v>2062</v>
      </c>
      <c r="J50" s="1770"/>
      <c r="K50" s="522"/>
    </row>
    <row r="51" spans="2:11" x14ac:dyDescent="0.15">
      <c r="F51"/>
    </row>
    <row r="55" spans="2:11" ht="16" x14ac:dyDescent="0.2">
      <c r="C55" s="1760" t="s">
        <v>194</v>
      </c>
      <c r="D55" s="1760"/>
      <c r="E55" s="1760"/>
      <c r="F55" s="1760"/>
      <c r="G55" s="1760"/>
      <c r="H55" s="1760"/>
      <c r="I55" s="1760"/>
      <c r="J55" s="1760"/>
    </row>
    <row r="56" spans="2:11" ht="14" thickBot="1" x14ac:dyDescent="0.2"/>
    <row r="57" spans="2:11" ht="19" thickBot="1" x14ac:dyDescent="0.25">
      <c r="B57" s="1764" t="s">
        <v>1461</v>
      </c>
      <c r="C57" s="1825"/>
      <c r="D57" s="220" t="s">
        <v>1460</v>
      </c>
      <c r="E57" s="1699" t="s">
        <v>18</v>
      </c>
      <c r="F57" s="1826"/>
      <c r="G57" s="528" t="s">
        <v>1401</v>
      </c>
      <c r="H57" s="534" t="s">
        <v>199</v>
      </c>
      <c r="I57" s="526"/>
      <c r="J57" s="298" t="s">
        <v>200</v>
      </c>
      <c r="K57" s="297">
        <v>1</v>
      </c>
    </row>
    <row r="58" spans="2:11" x14ac:dyDescent="0.15">
      <c r="B58" s="300" t="s">
        <v>892</v>
      </c>
      <c r="C58" s="301" t="s">
        <v>197</v>
      </c>
      <c r="D58" s="302" t="s">
        <v>2322</v>
      </c>
      <c r="E58" s="303" t="s">
        <v>197</v>
      </c>
      <c r="F58" s="304" t="s">
        <v>2324</v>
      </c>
      <c r="G58" s="305" t="s">
        <v>1041</v>
      </c>
      <c r="H58" s="106" t="s">
        <v>1042</v>
      </c>
      <c r="I58" s="106" t="s">
        <v>1043</v>
      </c>
      <c r="J58" s="106" t="s">
        <v>193</v>
      </c>
      <c r="K58" s="306" t="s">
        <v>2063</v>
      </c>
    </row>
    <row r="59" spans="2:11" ht="16" x14ac:dyDescent="0.2">
      <c r="B59" s="307">
        <v>1</v>
      </c>
      <c r="C59" s="308">
        <f>J6</f>
        <v>0</v>
      </c>
      <c r="D59" s="33" t="str">
        <f>C6</f>
        <v>KALDIS</v>
      </c>
      <c r="E59" s="308">
        <f>J9</f>
        <v>0</v>
      </c>
      <c r="F59" s="33" t="str">
        <f>C9</f>
        <v>MPISTAS</v>
      </c>
      <c r="G59" s="309"/>
      <c r="H59" s="99"/>
      <c r="I59" s="211"/>
      <c r="J59" s="99"/>
      <c r="K59" s="102"/>
    </row>
    <row r="60" spans="2:11" ht="17" thickBot="1" x14ac:dyDescent="0.25">
      <c r="B60" s="307">
        <v>2</v>
      </c>
      <c r="C60" s="308">
        <f>J8</f>
        <v>0</v>
      </c>
      <c r="D60" s="33" t="str">
        <f>C8</f>
        <v>POLITOPOULOS</v>
      </c>
      <c r="E60" s="308">
        <f>J7</f>
        <v>0</v>
      </c>
      <c r="F60" s="33" t="str">
        <f>C7</f>
        <v>PAPAGEORGIOU</v>
      </c>
      <c r="G60" s="310"/>
      <c r="H60" s="99"/>
      <c r="I60" s="211"/>
      <c r="J60" s="99"/>
      <c r="K60" s="102"/>
    </row>
    <row r="61" spans="2:11" ht="17" thickBot="1" x14ac:dyDescent="0.25">
      <c r="B61" s="1766" t="s">
        <v>1458</v>
      </c>
      <c r="C61" s="1767"/>
      <c r="D61" s="1767"/>
      <c r="E61" s="1767"/>
      <c r="F61" s="1767"/>
      <c r="G61" s="1767"/>
      <c r="H61" s="1767"/>
      <c r="I61" s="1769" t="s">
        <v>2062</v>
      </c>
      <c r="J61" s="1770"/>
      <c r="K61" s="522"/>
    </row>
    <row r="62" spans="2:11" x14ac:dyDescent="0.15">
      <c r="B62"/>
      <c r="C62"/>
      <c r="D62"/>
      <c r="E62"/>
      <c r="F62"/>
      <c r="G62"/>
      <c r="H62"/>
      <c r="I62"/>
      <c r="J62"/>
      <c r="K62"/>
    </row>
    <row r="63" spans="2:11" ht="16" x14ac:dyDescent="0.2">
      <c r="B63"/>
      <c r="C63" s="1760" t="s">
        <v>194</v>
      </c>
      <c r="D63" s="1760"/>
      <c r="E63" s="1760"/>
      <c r="F63" s="1760"/>
      <c r="G63" s="1760"/>
      <c r="H63" s="1760"/>
      <c r="I63" s="1760"/>
      <c r="J63" s="1760"/>
      <c r="K63"/>
    </row>
    <row r="64" spans="2:11" ht="15.75" customHeight="1" thickBot="1" x14ac:dyDescent="0.2">
      <c r="B64"/>
      <c r="C64"/>
      <c r="D64"/>
      <c r="E64"/>
      <c r="F64"/>
      <c r="G64"/>
      <c r="H64"/>
      <c r="I64"/>
      <c r="J64"/>
      <c r="K64"/>
    </row>
    <row r="65" spans="2:11" ht="15.75" customHeight="1" thickBot="1" x14ac:dyDescent="0.25">
      <c r="B65" s="1764" t="s">
        <v>1461</v>
      </c>
      <c r="C65" s="1765"/>
      <c r="D65" s="220" t="s">
        <v>1460</v>
      </c>
      <c r="E65" s="479" t="s">
        <v>18</v>
      </c>
      <c r="F65" s="480"/>
      <c r="G65" s="528" t="s">
        <v>1401</v>
      </c>
      <c r="H65" s="534" t="s">
        <v>199</v>
      </c>
      <c r="I65" s="526"/>
      <c r="J65" s="298" t="s">
        <v>200</v>
      </c>
      <c r="K65" s="297">
        <v>2</v>
      </c>
    </row>
    <row r="66" spans="2:11" ht="15.75" customHeight="1" x14ac:dyDescent="0.15">
      <c r="B66" s="300" t="s">
        <v>892</v>
      </c>
      <c r="C66" s="301" t="s">
        <v>197</v>
      </c>
      <c r="D66" s="302" t="s">
        <v>2322</v>
      </c>
      <c r="E66" s="303" t="s">
        <v>197</v>
      </c>
      <c r="F66" s="304" t="s">
        <v>2324</v>
      </c>
      <c r="G66" s="305" t="s">
        <v>1041</v>
      </c>
      <c r="H66" s="106" t="s">
        <v>1042</v>
      </c>
      <c r="I66" s="106" t="s">
        <v>1043</v>
      </c>
      <c r="J66" s="106" t="s">
        <v>193</v>
      </c>
      <c r="K66" s="306" t="s">
        <v>2063</v>
      </c>
    </row>
    <row r="67" spans="2:11" ht="15.75" customHeight="1" x14ac:dyDescent="0.2">
      <c r="B67" s="307">
        <v>1</v>
      </c>
      <c r="C67" s="308">
        <f>J7</f>
        <v>0</v>
      </c>
      <c r="D67" s="33" t="str">
        <f>C10</f>
        <v>KAZAKONIS</v>
      </c>
      <c r="E67" s="308">
        <f>J6</f>
        <v>0</v>
      </c>
      <c r="F67" s="33" t="str">
        <f>C6</f>
        <v>KALDIS</v>
      </c>
      <c r="G67" s="309"/>
      <c r="H67" s="99"/>
      <c r="I67" s="211"/>
      <c r="J67" s="99"/>
      <c r="K67" s="102"/>
    </row>
    <row r="68" spans="2:11" ht="15.75" customHeight="1" thickBot="1" x14ac:dyDescent="0.25">
      <c r="B68" s="307">
        <v>2</v>
      </c>
      <c r="C68" s="308">
        <f>J9</f>
        <v>0</v>
      </c>
      <c r="D68" s="33" t="str">
        <f>C9</f>
        <v>MPISTAS</v>
      </c>
      <c r="E68" s="308">
        <f>J8</f>
        <v>0</v>
      </c>
      <c r="F68" s="33" t="str">
        <f>C8</f>
        <v>POLITOPOULOS</v>
      </c>
      <c r="G68" s="310"/>
      <c r="H68" s="99"/>
      <c r="I68" s="211"/>
      <c r="J68" s="99"/>
      <c r="K68" s="102"/>
    </row>
    <row r="69" spans="2:11" ht="15.75" customHeight="1" thickBot="1" x14ac:dyDescent="0.25">
      <c r="B69" s="1766" t="s">
        <v>1458</v>
      </c>
      <c r="C69" s="1767"/>
      <c r="D69" s="1767"/>
      <c r="E69" s="1767"/>
      <c r="F69" s="1767"/>
      <c r="G69" s="1767"/>
      <c r="H69" s="1767"/>
      <c r="I69" s="1769" t="s">
        <v>2062</v>
      </c>
      <c r="J69" s="1770"/>
      <c r="K69" s="522"/>
    </row>
    <row r="70" spans="2:11" ht="15.75" customHeight="1" x14ac:dyDescent="0.15"/>
    <row r="71" spans="2:11" ht="15.75" customHeight="1" x14ac:dyDescent="0.2">
      <c r="C71" s="1760" t="s">
        <v>194</v>
      </c>
      <c r="D71" s="1760"/>
      <c r="E71" s="1760"/>
      <c r="F71" s="1760"/>
      <c r="G71" s="1760"/>
      <c r="H71" s="1760"/>
      <c r="I71" s="1760"/>
      <c r="J71" s="1760"/>
    </row>
    <row r="72" spans="2:11" ht="15.75" customHeight="1" thickBot="1" x14ac:dyDescent="0.2"/>
    <row r="73" spans="2:11" ht="15.75" customHeight="1" thickBot="1" x14ac:dyDescent="0.25">
      <c r="B73" s="1764" t="s">
        <v>1461</v>
      </c>
      <c r="C73" s="1825"/>
      <c r="D73" s="220" t="s">
        <v>1460</v>
      </c>
      <c r="E73" s="1699" t="s">
        <v>18</v>
      </c>
      <c r="F73" s="1826"/>
      <c r="G73" s="528" t="s">
        <v>1401</v>
      </c>
      <c r="H73" s="534" t="s">
        <v>199</v>
      </c>
      <c r="I73" s="526"/>
      <c r="J73" s="298" t="s">
        <v>200</v>
      </c>
      <c r="K73" s="297">
        <v>3</v>
      </c>
    </row>
    <row r="74" spans="2:11" ht="15.75" customHeight="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5.75" customHeight="1" x14ac:dyDescent="0.2">
      <c r="B75" s="307">
        <v>1</v>
      </c>
      <c r="C75" s="308">
        <f>J7</f>
        <v>0</v>
      </c>
      <c r="D75" s="33" t="str">
        <f>C10</f>
        <v>KAZAKONIS</v>
      </c>
      <c r="E75" s="308">
        <f>J9</f>
        <v>0</v>
      </c>
      <c r="F75" s="33" t="str">
        <f>C9</f>
        <v>MPISTAS</v>
      </c>
      <c r="G75" s="309"/>
      <c r="H75" s="99"/>
      <c r="I75" s="211"/>
      <c r="J75" s="99"/>
      <c r="K75" s="102"/>
    </row>
    <row r="76" spans="2:11" ht="17" thickBot="1" x14ac:dyDescent="0.25">
      <c r="B76" s="307">
        <v>2</v>
      </c>
      <c r="C76" s="308">
        <f>J8</f>
        <v>0</v>
      </c>
      <c r="D76" s="33" t="str">
        <f>C7</f>
        <v>PAPAGEORGIOU</v>
      </c>
      <c r="E76" s="308">
        <f>J6</f>
        <v>0</v>
      </c>
      <c r="F76" s="33" t="str">
        <f>C6</f>
        <v>KALDIS</v>
      </c>
      <c r="G76" s="310"/>
      <c r="H76" s="99"/>
      <c r="I76" s="211"/>
      <c r="J76" s="99"/>
      <c r="K76" s="102"/>
    </row>
    <row r="77" spans="2:11" ht="15.75" customHeight="1" thickBot="1" x14ac:dyDescent="0.25">
      <c r="B77" s="1766" t="s">
        <v>1458</v>
      </c>
      <c r="C77" s="1767"/>
      <c r="D77" s="1767"/>
      <c r="E77" s="1767"/>
      <c r="F77" s="1767"/>
      <c r="G77" s="1767"/>
      <c r="H77" s="1767"/>
      <c r="I77" s="1769" t="s">
        <v>2062</v>
      </c>
      <c r="J77" s="1770"/>
      <c r="K77" s="522"/>
    </row>
    <row r="79" spans="2:11" ht="16" x14ac:dyDescent="0.2">
      <c r="C79" s="1760" t="s">
        <v>194</v>
      </c>
      <c r="D79" s="1760"/>
      <c r="E79" s="1760"/>
      <c r="F79" s="1760"/>
      <c r="G79" s="1760"/>
      <c r="H79" s="1760"/>
      <c r="I79" s="1760"/>
      <c r="J79" s="1760"/>
    </row>
    <row r="80" spans="2:11" ht="14" thickBot="1" x14ac:dyDescent="0.2"/>
    <row r="81" spans="2:15" ht="19" thickBot="1" x14ac:dyDescent="0.25">
      <c r="B81" s="1764" t="s">
        <v>1461</v>
      </c>
      <c r="C81" s="1825"/>
      <c r="D81" s="220" t="s">
        <v>1460</v>
      </c>
      <c r="E81" s="1699" t="s">
        <v>18</v>
      </c>
      <c r="F81" s="1826"/>
      <c r="G81" s="528" t="s">
        <v>1401</v>
      </c>
      <c r="H81" s="534" t="s">
        <v>199</v>
      </c>
      <c r="I81" s="526"/>
      <c r="J81" s="298" t="s">
        <v>200</v>
      </c>
      <c r="K81" s="297">
        <v>4</v>
      </c>
    </row>
    <row r="82" spans="2:15" x14ac:dyDescent="0.15">
      <c r="B82" s="300" t="s">
        <v>892</v>
      </c>
      <c r="C82" s="301" t="s">
        <v>197</v>
      </c>
      <c r="D82" s="302" t="s">
        <v>2322</v>
      </c>
      <c r="E82" s="303" t="s">
        <v>197</v>
      </c>
      <c r="F82" s="304" t="s">
        <v>2324</v>
      </c>
      <c r="G82" s="305" t="s">
        <v>1041</v>
      </c>
      <c r="H82" s="106" t="s">
        <v>1042</v>
      </c>
      <c r="I82" s="106" t="s">
        <v>1043</v>
      </c>
      <c r="J82" s="106" t="s">
        <v>193</v>
      </c>
      <c r="K82" s="306" t="s">
        <v>2063</v>
      </c>
    </row>
    <row r="83" spans="2:15" ht="16" x14ac:dyDescent="0.2">
      <c r="B83" s="307">
        <v>1</v>
      </c>
      <c r="C83" s="308">
        <f>J6</f>
        <v>0</v>
      </c>
      <c r="D83" s="33" t="str">
        <f>C6</f>
        <v>KALDIS</v>
      </c>
      <c r="E83" s="308">
        <f>J9</f>
        <v>0</v>
      </c>
      <c r="F83" s="33" t="str">
        <f>C8</f>
        <v>POLITOPOULOS</v>
      </c>
      <c r="G83" s="309"/>
      <c r="H83" s="99"/>
      <c r="I83" s="211"/>
      <c r="J83" s="99"/>
      <c r="K83" s="102"/>
    </row>
    <row r="84" spans="2:15" ht="17" thickBot="1" x14ac:dyDescent="0.25">
      <c r="B84" s="307">
        <v>2</v>
      </c>
      <c r="C84" s="308">
        <f>J8</f>
        <v>0</v>
      </c>
      <c r="D84" s="33" t="str">
        <f>C7</f>
        <v>PAPAGEORGIOU</v>
      </c>
      <c r="E84" s="308">
        <f>J7</f>
        <v>0</v>
      </c>
      <c r="F84" s="33" t="str">
        <f>C10</f>
        <v>KAZAKONIS</v>
      </c>
      <c r="G84" s="310"/>
      <c r="H84" s="99"/>
      <c r="I84" s="211"/>
      <c r="J84" s="99"/>
      <c r="K84" s="102"/>
    </row>
    <row r="85" spans="2:15" ht="17" thickBot="1" x14ac:dyDescent="0.25">
      <c r="B85" s="1766" t="s">
        <v>1458</v>
      </c>
      <c r="C85" s="1767"/>
      <c r="D85" s="1767"/>
      <c r="E85" s="1767"/>
      <c r="F85" s="1767"/>
      <c r="G85" s="1767"/>
      <c r="H85" s="1767"/>
      <c r="I85" s="1769" t="s">
        <v>2062</v>
      </c>
      <c r="J85" s="1770"/>
      <c r="K85" s="522"/>
    </row>
    <row r="86" spans="2:15" x14ac:dyDescent="0.15">
      <c r="B86"/>
      <c r="C86"/>
      <c r="D86"/>
      <c r="E86"/>
      <c r="F86"/>
      <c r="G86"/>
      <c r="H86"/>
      <c r="I86"/>
      <c r="J86"/>
      <c r="K86"/>
    </row>
    <row r="87" spans="2:15" ht="16" x14ac:dyDescent="0.2">
      <c r="B87"/>
      <c r="C87" s="1760" t="s">
        <v>194</v>
      </c>
      <c r="D87" s="1760"/>
      <c r="E87" s="1760"/>
      <c r="F87" s="1760"/>
      <c r="G87" s="1760"/>
      <c r="H87" s="1760"/>
      <c r="I87" s="1760"/>
      <c r="J87" s="1760"/>
      <c r="K87"/>
    </row>
    <row r="88" spans="2:15" ht="14" thickBot="1" x14ac:dyDescent="0.2">
      <c r="B88"/>
      <c r="C88"/>
      <c r="D88"/>
      <c r="E88"/>
      <c r="F88"/>
      <c r="G88"/>
      <c r="H88"/>
      <c r="I88"/>
      <c r="J88"/>
      <c r="K88"/>
    </row>
    <row r="89" spans="2:15" ht="15.75" customHeight="1" thickBot="1" x14ac:dyDescent="0.25">
      <c r="B89" s="1764" t="s">
        <v>1461</v>
      </c>
      <c r="C89" s="1825"/>
      <c r="D89" s="220" t="s">
        <v>1460</v>
      </c>
      <c r="E89" s="1699" t="s">
        <v>18</v>
      </c>
      <c r="F89" s="1826"/>
      <c r="G89" s="528" t="s">
        <v>1401</v>
      </c>
      <c r="H89" s="534" t="s">
        <v>199</v>
      </c>
      <c r="I89" s="526"/>
      <c r="J89" s="298" t="s">
        <v>200</v>
      </c>
      <c r="K89" s="297">
        <v>5</v>
      </c>
    </row>
    <row r="90" spans="2:15" x14ac:dyDescent="0.15">
      <c r="B90" s="300" t="s">
        <v>892</v>
      </c>
      <c r="C90" s="301" t="s">
        <v>197</v>
      </c>
      <c r="D90" s="302" t="s">
        <v>2322</v>
      </c>
      <c r="E90" s="303" t="s">
        <v>197</v>
      </c>
      <c r="F90" s="304" t="s">
        <v>2324</v>
      </c>
      <c r="G90" s="305" t="s">
        <v>1041</v>
      </c>
      <c r="H90" s="106" t="s">
        <v>1042</v>
      </c>
      <c r="I90" s="106" t="s">
        <v>1043</v>
      </c>
      <c r="J90" s="106" t="s">
        <v>193</v>
      </c>
      <c r="K90" s="306" t="s">
        <v>2063</v>
      </c>
    </row>
    <row r="91" spans="2:15" ht="16" x14ac:dyDescent="0.2">
      <c r="B91" s="307">
        <v>1</v>
      </c>
      <c r="C91" s="308">
        <f>J9</f>
        <v>0</v>
      </c>
      <c r="D91" s="33" t="str">
        <f>C9</f>
        <v>MPISTAS</v>
      </c>
      <c r="E91" s="308">
        <f>J8</f>
        <v>0</v>
      </c>
      <c r="F91" s="33" t="str">
        <f>C7</f>
        <v>PAPAGEORGIOU</v>
      </c>
      <c r="G91" s="309"/>
      <c r="H91" s="99"/>
      <c r="I91" s="211"/>
      <c r="J91" s="99"/>
      <c r="K91" s="102"/>
    </row>
    <row r="92" spans="2:15" ht="17" thickBot="1" x14ac:dyDescent="0.25">
      <c r="B92" s="307">
        <v>2</v>
      </c>
      <c r="C92" s="308">
        <f>J6</f>
        <v>0</v>
      </c>
      <c r="D92" s="33" t="str">
        <f>C8</f>
        <v>POLITOPOULOS</v>
      </c>
      <c r="E92" s="308">
        <f>J7</f>
        <v>0</v>
      </c>
      <c r="F92" s="253" t="str">
        <f>C10</f>
        <v>KAZAKONIS</v>
      </c>
      <c r="G92" s="310"/>
      <c r="H92" s="99"/>
      <c r="I92" s="211"/>
      <c r="J92" s="99"/>
      <c r="K92" s="102"/>
      <c r="M92"/>
      <c r="N92"/>
      <c r="O92"/>
    </row>
    <row r="93" spans="2:15" ht="17" thickBot="1" x14ac:dyDescent="0.25">
      <c r="B93" s="1766" t="s">
        <v>1458</v>
      </c>
      <c r="C93" s="1767"/>
      <c r="D93" s="1767"/>
      <c r="E93" s="1767"/>
      <c r="F93" s="1767"/>
      <c r="G93" s="1767"/>
      <c r="H93" s="1767"/>
      <c r="I93" s="1769" t="s">
        <v>2062</v>
      </c>
      <c r="J93" s="1770"/>
      <c r="K93" s="522"/>
      <c r="M93"/>
      <c r="N93"/>
      <c r="O93"/>
    </row>
    <row r="94" spans="2:15" x14ac:dyDescent="0.15">
      <c r="M94"/>
      <c r="N94"/>
      <c r="O94"/>
    </row>
    <row r="100" spans="2:11" ht="18" customHeight="1" x14ac:dyDescent="0.15"/>
    <row r="101" spans="2:11" ht="15.75" customHeight="1" x14ac:dyDescent="0.15"/>
    <row r="105" spans="2:11" x14ac:dyDescent="0.15">
      <c r="B105"/>
      <c r="C105"/>
      <c r="D105"/>
      <c r="E105"/>
      <c r="F105"/>
      <c r="G105"/>
      <c r="H105"/>
      <c r="I105"/>
      <c r="J105"/>
      <c r="K105"/>
    </row>
    <row r="106" spans="2:11" x14ac:dyDescent="0.15">
      <c r="B106"/>
      <c r="C106"/>
      <c r="D106"/>
      <c r="E106"/>
      <c r="F106"/>
      <c r="G106"/>
      <c r="H106"/>
      <c r="I106"/>
      <c r="J106"/>
      <c r="K106"/>
    </row>
    <row r="107" spans="2:11" x14ac:dyDescent="0.15">
      <c r="B107"/>
      <c r="C107"/>
      <c r="D107"/>
      <c r="E107"/>
      <c r="F107"/>
      <c r="G107"/>
      <c r="H107"/>
      <c r="I107"/>
      <c r="J107"/>
      <c r="K107"/>
    </row>
    <row r="112" spans="2:11" x14ac:dyDescent="0.15">
      <c r="C112"/>
      <c r="D112"/>
      <c r="E112"/>
      <c r="F112"/>
      <c r="G112"/>
      <c r="H112"/>
      <c r="I112"/>
      <c r="J112"/>
    </row>
    <row r="115" spans="2:11" ht="15.75" customHeight="1" x14ac:dyDescent="0.15"/>
    <row r="119" spans="2:11" x14ac:dyDescent="0.15">
      <c r="B119"/>
      <c r="C119"/>
      <c r="D119"/>
      <c r="E119"/>
      <c r="F119"/>
      <c r="G119"/>
      <c r="H119"/>
      <c r="I119"/>
      <c r="J119"/>
      <c r="K119"/>
    </row>
    <row r="120" spans="2:11" x14ac:dyDescent="0.15">
      <c r="B120"/>
      <c r="C120"/>
      <c r="D120"/>
      <c r="E120"/>
      <c r="F120"/>
      <c r="G120"/>
      <c r="H120"/>
      <c r="I120"/>
      <c r="J120"/>
      <c r="K120"/>
    </row>
    <row r="121" spans="2:11" x14ac:dyDescent="0.15">
      <c r="B121"/>
      <c r="C121"/>
      <c r="D121"/>
      <c r="E121"/>
      <c r="F121"/>
      <c r="G121"/>
      <c r="H121"/>
      <c r="I121"/>
      <c r="J121"/>
      <c r="K121"/>
    </row>
    <row r="124" spans="2:11" x14ac:dyDescent="0.15">
      <c r="B124"/>
      <c r="C124"/>
      <c r="D124"/>
      <c r="E124"/>
      <c r="F124"/>
      <c r="G124"/>
      <c r="H124"/>
      <c r="I124"/>
      <c r="J124"/>
      <c r="K124"/>
    </row>
    <row r="125" spans="2:11" x14ac:dyDescent="0.15">
      <c r="B125"/>
      <c r="C125"/>
      <c r="D125"/>
      <c r="E125"/>
      <c r="F125"/>
      <c r="G125"/>
      <c r="H125"/>
      <c r="I125"/>
      <c r="J125"/>
      <c r="K125"/>
    </row>
    <row r="126" spans="2:11" x14ac:dyDescent="0.15">
      <c r="B126"/>
      <c r="C126"/>
      <c r="D126"/>
      <c r="E126"/>
      <c r="F126"/>
      <c r="G126"/>
      <c r="H126"/>
      <c r="I126"/>
      <c r="J126"/>
      <c r="K126"/>
    </row>
    <row r="127" spans="2:11" ht="15.75" customHeight="1" x14ac:dyDescent="0.15">
      <c r="B127"/>
      <c r="C127"/>
      <c r="D127"/>
      <c r="E127"/>
      <c r="F127"/>
      <c r="G127"/>
      <c r="H127"/>
      <c r="I127"/>
      <c r="J127"/>
      <c r="K127"/>
    </row>
    <row r="128" spans="2:11" x14ac:dyDescent="0.15">
      <c r="B128"/>
      <c r="C128"/>
      <c r="D128"/>
      <c r="E128"/>
      <c r="F128"/>
      <c r="G128"/>
      <c r="H128"/>
      <c r="I128"/>
      <c r="J128"/>
      <c r="K128"/>
    </row>
    <row r="129" spans="2:11" x14ac:dyDescent="0.15">
      <c r="B129"/>
      <c r="C129"/>
      <c r="D129"/>
      <c r="E129"/>
      <c r="F129"/>
      <c r="G129"/>
      <c r="H129"/>
      <c r="I129"/>
      <c r="J129"/>
      <c r="K129"/>
    </row>
    <row r="130" spans="2:11" x14ac:dyDescent="0.15">
      <c r="B130"/>
      <c r="C130"/>
      <c r="D130"/>
      <c r="E130"/>
      <c r="F130"/>
      <c r="G130"/>
      <c r="H130"/>
      <c r="I130"/>
      <c r="J130"/>
      <c r="K130"/>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5" spans="2:11" x14ac:dyDescent="0.15">
      <c r="B135"/>
      <c r="C135"/>
      <c r="D135"/>
      <c r="E135"/>
      <c r="F135"/>
      <c r="G135"/>
      <c r="H135"/>
      <c r="I135"/>
      <c r="J135"/>
      <c r="K135"/>
    </row>
    <row r="136" spans="2:11" x14ac:dyDescent="0.15">
      <c r="B136"/>
      <c r="C136"/>
      <c r="D136"/>
      <c r="E136"/>
      <c r="F136"/>
      <c r="G136"/>
      <c r="H136"/>
      <c r="I136"/>
      <c r="J136"/>
      <c r="K136"/>
    </row>
    <row r="137" spans="2:11" x14ac:dyDescent="0.15">
      <c r="B137"/>
      <c r="C137"/>
      <c r="D137"/>
      <c r="E137"/>
      <c r="F137"/>
      <c r="G137"/>
      <c r="H137"/>
      <c r="I137"/>
      <c r="J137"/>
      <c r="K137"/>
    </row>
    <row r="138" spans="2:11" x14ac:dyDescent="0.15">
      <c r="B138"/>
      <c r="C138"/>
      <c r="D138"/>
      <c r="E138"/>
      <c r="F138"/>
      <c r="G138"/>
      <c r="H138"/>
      <c r="I138"/>
      <c r="J138"/>
      <c r="K138"/>
    </row>
    <row r="139" spans="2:11" ht="15.75" customHeight="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ht="15.75" customHeight="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sheetData>
  <sheetProtection password="CF27" sheet="1" objects="1" scenarios="1"/>
  <mergeCells count="58">
    <mergeCell ref="C7:D7"/>
    <mergeCell ref="C8:D8"/>
    <mergeCell ref="C9:D9"/>
    <mergeCell ref="C10:D10"/>
    <mergeCell ref="C2:I2"/>
    <mergeCell ref="B4:D4"/>
    <mergeCell ref="B5:D5"/>
    <mergeCell ref="C6:D6"/>
    <mergeCell ref="F5:G5"/>
    <mergeCell ref="I5:J5"/>
    <mergeCell ref="C20:J20"/>
    <mergeCell ref="B22:C22"/>
    <mergeCell ref="B26:H26"/>
    <mergeCell ref="I26:J26"/>
    <mergeCell ref="C12:J12"/>
    <mergeCell ref="B14:C14"/>
    <mergeCell ref="E14:F14"/>
    <mergeCell ref="B18:H18"/>
    <mergeCell ref="I18:J18"/>
    <mergeCell ref="C28:J28"/>
    <mergeCell ref="B30:C30"/>
    <mergeCell ref="E30:F30"/>
    <mergeCell ref="B34:H34"/>
    <mergeCell ref="I34:J34"/>
    <mergeCell ref="C36:J36"/>
    <mergeCell ref="B38:C38"/>
    <mergeCell ref="E38:F38"/>
    <mergeCell ref="B42:H42"/>
    <mergeCell ref="I42:J42"/>
    <mergeCell ref="C44:J44"/>
    <mergeCell ref="B46:C46"/>
    <mergeCell ref="E46:F46"/>
    <mergeCell ref="B50:H50"/>
    <mergeCell ref="I50:J50"/>
    <mergeCell ref="C55:J55"/>
    <mergeCell ref="B57:C57"/>
    <mergeCell ref="E57:F57"/>
    <mergeCell ref="B61:H61"/>
    <mergeCell ref="I61:J61"/>
    <mergeCell ref="B85:H85"/>
    <mergeCell ref="I85:J85"/>
    <mergeCell ref="C63:J63"/>
    <mergeCell ref="B65:C65"/>
    <mergeCell ref="B69:H69"/>
    <mergeCell ref="I69:J69"/>
    <mergeCell ref="C71:J71"/>
    <mergeCell ref="B73:C73"/>
    <mergeCell ref="E73:F73"/>
    <mergeCell ref="B77:H77"/>
    <mergeCell ref="I77:J77"/>
    <mergeCell ref="C79:J79"/>
    <mergeCell ref="B81:C81"/>
    <mergeCell ref="E81:F81"/>
    <mergeCell ref="C87:J87"/>
    <mergeCell ref="B89:C89"/>
    <mergeCell ref="E89:F89"/>
    <mergeCell ref="B93:H93"/>
    <mergeCell ref="I93:J93"/>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Foglio212"/>
  <dimension ref="A1:W59"/>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9.83203125" style="15" customWidth="1"/>
    <col min="10" max="10" width="3.6640625" style="15" customWidth="1"/>
    <col min="11" max="11" width="10.6640625" style="15" customWidth="1"/>
    <col min="12" max="12" width="6.1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893</v>
      </c>
      <c r="B1" s="1637"/>
      <c r="C1" s="1637"/>
      <c r="D1" s="1637"/>
      <c r="E1" s="1637"/>
      <c r="F1" s="1637"/>
      <c r="G1" s="1637"/>
      <c r="H1" s="1637"/>
      <c r="I1" s="1637"/>
      <c r="J1" s="1637"/>
      <c r="K1" s="1637"/>
      <c r="M1" s="1637" t="s">
        <v>893</v>
      </c>
      <c r="N1" s="1637"/>
      <c r="O1" s="1637"/>
      <c r="P1" s="1637"/>
      <c r="Q1" s="1637"/>
      <c r="R1" s="1637"/>
      <c r="S1" s="1637"/>
      <c r="T1" s="1637"/>
      <c r="U1" s="1637"/>
      <c r="V1" s="1637"/>
      <c r="W1" s="1637"/>
    </row>
    <row r="2" spans="1:23" x14ac:dyDescent="0.15">
      <c r="C2" s="49" t="s">
        <v>889</v>
      </c>
      <c r="D2" s="17"/>
      <c r="E2" s="17"/>
    </row>
    <row r="3" spans="1:23" x14ac:dyDescent="0.15">
      <c r="C3" s="18" t="s">
        <v>684</v>
      </c>
      <c r="D3" s="18" t="s">
        <v>367</v>
      </c>
      <c r="E3" s="154" t="s">
        <v>1181</v>
      </c>
      <c r="F3" s="1812" t="s">
        <v>1180</v>
      </c>
      <c r="G3" s="1813"/>
      <c r="H3" s="1814"/>
      <c r="I3" s="746" t="s">
        <v>1692</v>
      </c>
      <c r="K3" s="747" t="s">
        <v>1691</v>
      </c>
      <c r="N3" s="1744" t="s">
        <v>2030</v>
      </c>
      <c r="O3" s="1744"/>
      <c r="P3" s="1744"/>
      <c r="Q3" s="1744"/>
      <c r="R3" s="172"/>
      <c r="S3" s="172"/>
      <c r="T3" s="1744" t="s">
        <v>1993</v>
      </c>
      <c r="U3" s="1744"/>
      <c r="V3" s="1744"/>
      <c r="W3" s="1744"/>
    </row>
    <row r="4" spans="1:23" x14ac:dyDescent="0.15">
      <c r="B4" s="16">
        <v>1</v>
      </c>
      <c r="C4" s="1051" t="str">
        <f>'5S - 4B - 2 RR'!C4</f>
        <v>KALDIS</v>
      </c>
      <c r="D4" s="1185">
        <f>'5S - 4B - 2 RR'!D4</f>
        <v>0</v>
      </c>
      <c r="E4" s="20">
        <v>4</v>
      </c>
      <c r="F4" s="1697">
        <v>4</v>
      </c>
      <c r="G4" s="1697"/>
      <c r="H4" s="1805"/>
      <c r="I4" s="156">
        <f>'5S - 4B - 2 RR'!K4</f>
        <v>0</v>
      </c>
      <c r="J4" s="25" t="s">
        <v>1678</v>
      </c>
      <c r="K4" s="156">
        <f>'5S - 4B - 2 RR'!K10</f>
        <v>0</v>
      </c>
      <c r="N4" s="18" t="s">
        <v>1984</v>
      </c>
      <c r="O4" s="1939" t="s">
        <v>682</v>
      </c>
      <c r="P4" s="1939"/>
      <c r="Q4" s="18" t="s">
        <v>92</v>
      </c>
      <c r="T4" s="18" t="s">
        <v>1984</v>
      </c>
      <c r="U4" s="1939" t="s">
        <v>682</v>
      </c>
      <c r="V4" s="1939"/>
      <c r="W4" s="18" t="s">
        <v>92</v>
      </c>
    </row>
    <row r="5" spans="1:23" x14ac:dyDescent="0.15">
      <c r="B5" s="16">
        <v>2</v>
      </c>
      <c r="C5" s="1051" t="str">
        <f>'5S - 4B - 2 RR'!C5</f>
        <v>PAPAGEORGIOU</v>
      </c>
      <c r="D5" s="1185">
        <f>'5S - 4B - 2 RR'!D5</f>
        <v>0</v>
      </c>
      <c r="E5" s="20">
        <v>4</v>
      </c>
      <c r="F5" s="1697">
        <v>4</v>
      </c>
      <c r="G5" s="1697"/>
      <c r="H5" s="1805"/>
      <c r="I5" s="156">
        <f>'5S - 4B - 2 RR'!K5</f>
        <v>0</v>
      </c>
      <c r="J5" s="25" t="s">
        <v>1678</v>
      </c>
      <c r="K5" s="156">
        <f>'5S - 4B - 2 RR'!K11</f>
        <v>0</v>
      </c>
      <c r="M5" s="156">
        <v>1</v>
      </c>
      <c r="N5" s="212"/>
      <c r="O5" s="2313" t="str">
        <f>C4</f>
        <v>KALDIS</v>
      </c>
      <c r="P5" s="2314"/>
      <c r="Q5" s="14"/>
      <c r="S5" s="156">
        <v>1</v>
      </c>
      <c r="T5" s="212"/>
      <c r="U5" s="2313" t="str">
        <f>C4</f>
        <v>KALDIS</v>
      </c>
      <c r="V5" s="2314"/>
      <c r="W5" s="14"/>
    </row>
    <row r="6" spans="1:23" x14ac:dyDescent="0.15">
      <c r="B6" s="16">
        <v>3</v>
      </c>
      <c r="C6" s="1051" t="str">
        <f>'5S - 4B - 2 RR'!C6</f>
        <v>POLITOPOULOS</v>
      </c>
      <c r="D6" s="1185">
        <f>'5S - 4B - 2 RR'!D6</f>
        <v>0</v>
      </c>
      <c r="E6" s="20">
        <v>4</v>
      </c>
      <c r="F6" s="1697">
        <v>4</v>
      </c>
      <c r="G6" s="1697"/>
      <c r="H6" s="1805"/>
      <c r="I6" s="156">
        <f>'5S - 4B - 2 RR'!K6</f>
        <v>0</v>
      </c>
      <c r="J6" s="25" t="s">
        <v>1678</v>
      </c>
      <c r="K6" s="156">
        <f>'5S - 4B - 2 RR'!K12</f>
        <v>0</v>
      </c>
      <c r="M6" s="156">
        <v>2</v>
      </c>
      <c r="N6" s="212"/>
      <c r="O6" s="2313" t="str">
        <f>C5</f>
        <v>PAPAGEORGIOU</v>
      </c>
      <c r="P6" s="2314"/>
      <c r="Q6" s="14"/>
      <c r="S6" s="156">
        <v>2</v>
      </c>
      <c r="T6" s="212"/>
      <c r="U6" s="2313" t="str">
        <f>C5</f>
        <v>PAPAGEORGIOU</v>
      </c>
      <c r="V6" s="2314"/>
      <c r="W6" s="14"/>
    </row>
    <row r="7" spans="1:23" x14ac:dyDescent="0.15">
      <c r="B7" s="16">
        <v>4</v>
      </c>
      <c r="C7" s="1051" t="str">
        <f>'5S - 4B - 2 RR'!C7</f>
        <v>MPISTAS</v>
      </c>
      <c r="D7" s="1185">
        <f>'5S - 4B - 2 RR'!D7</f>
        <v>0</v>
      </c>
      <c r="E7" s="20">
        <v>4</v>
      </c>
      <c r="F7" s="1697">
        <v>4</v>
      </c>
      <c r="G7" s="1697"/>
      <c r="H7" s="1805"/>
      <c r="I7" s="156">
        <f>'5S - 4B - 2 RR'!K7</f>
        <v>0</v>
      </c>
      <c r="J7" s="25" t="s">
        <v>1678</v>
      </c>
      <c r="K7" s="156">
        <f>'5S - 4B - 2 RR'!K13</f>
        <v>0</v>
      </c>
      <c r="M7" s="156">
        <v>3</v>
      </c>
      <c r="N7" s="212"/>
      <c r="O7" s="2313" t="str">
        <f>C6</f>
        <v>POLITOPOULOS</v>
      </c>
      <c r="P7" s="2314"/>
      <c r="Q7" s="14"/>
      <c r="S7" s="156">
        <v>3</v>
      </c>
      <c r="T7" s="212"/>
      <c r="U7" s="2313" t="str">
        <f>C6</f>
        <v>POLITOPOULOS</v>
      </c>
      <c r="V7" s="2314"/>
      <c r="W7" s="14"/>
    </row>
    <row r="8" spans="1:23" x14ac:dyDescent="0.15">
      <c r="B8" s="16">
        <v>5</v>
      </c>
      <c r="C8" s="1051" t="str">
        <f>'5S - 4B - 2 RR'!C8</f>
        <v>KAZAKONIS</v>
      </c>
      <c r="D8" s="1185">
        <f>'5S - 4B - 2 RR'!D8</f>
        <v>0</v>
      </c>
      <c r="E8" s="20">
        <v>4</v>
      </c>
      <c r="F8" s="1870">
        <v>4</v>
      </c>
      <c r="G8" s="1870"/>
      <c r="H8" s="1870"/>
      <c r="K8" s="260"/>
      <c r="M8" s="156">
        <v>4</v>
      </c>
      <c r="N8" s="212"/>
      <c r="O8" s="2313" t="str">
        <f>C7</f>
        <v>MPISTAS</v>
      </c>
      <c r="P8" s="2314"/>
      <c r="Q8" s="14"/>
      <c r="S8" s="156">
        <v>4</v>
      </c>
      <c r="T8" s="212"/>
      <c r="U8" s="2313" t="str">
        <f>C7</f>
        <v>MPISTAS</v>
      </c>
      <c r="V8" s="2314"/>
      <c r="W8" s="14"/>
    </row>
    <row r="9" spans="1:23" x14ac:dyDescent="0.15">
      <c r="A9" s="101" t="s">
        <v>363</v>
      </c>
      <c r="B9" s="383" t="s">
        <v>362</v>
      </c>
      <c r="C9" s="24" t="s">
        <v>1471</v>
      </c>
      <c r="D9" s="385" t="s">
        <v>892</v>
      </c>
      <c r="E9" s="24">
        <f>SUM(E4:E8)</f>
        <v>20</v>
      </c>
      <c r="F9" s="1806" t="s">
        <v>105</v>
      </c>
      <c r="G9" s="1807"/>
      <c r="H9" s="24" t="s">
        <v>1602</v>
      </c>
      <c r="I9" s="2284" t="s">
        <v>303</v>
      </c>
      <c r="J9" s="2285"/>
      <c r="K9" s="24" t="s">
        <v>1472</v>
      </c>
      <c r="M9" s="156">
        <v>5</v>
      </c>
      <c r="N9" s="212"/>
      <c r="O9" s="2313" t="str">
        <f>C8</f>
        <v>KAZAKONIS</v>
      </c>
      <c r="P9" s="2314"/>
      <c r="Q9" s="14"/>
      <c r="S9" s="156">
        <v>5</v>
      </c>
      <c r="T9" s="212"/>
      <c r="U9" s="2313" t="str">
        <f>C8</f>
        <v>KAZAKONIS</v>
      </c>
      <c r="V9" s="2314"/>
      <c r="W9" s="14"/>
    </row>
    <row r="10" spans="1:23" x14ac:dyDescent="0.15">
      <c r="B10" s="355"/>
      <c r="C10" s="586" t="s">
        <v>570</v>
      </c>
    </row>
    <row r="11" spans="1:23" x14ac:dyDescent="0.15">
      <c r="A11" s="1637" t="s">
        <v>2046</v>
      </c>
      <c r="B11" s="1637"/>
      <c r="C11" s="1637"/>
      <c r="D11" s="1637"/>
      <c r="E11" s="1637"/>
      <c r="F11" s="1637"/>
      <c r="G11" s="1637"/>
      <c r="H11" s="1637"/>
      <c r="I11" s="1637"/>
      <c r="J11" s="1637"/>
      <c r="K11" s="1637"/>
      <c r="M11" s="1637" t="s">
        <v>1027</v>
      </c>
      <c r="N11" s="1637"/>
      <c r="O11" s="1637"/>
      <c r="P11" s="1637"/>
      <c r="Q11" s="1637"/>
      <c r="R11" s="1637"/>
      <c r="S11" s="1637"/>
      <c r="T11" s="1637"/>
      <c r="U11" s="1637"/>
      <c r="V11" s="1637"/>
      <c r="W11" s="1637"/>
    </row>
    <row r="12" spans="1:23" ht="14" thickBot="1" x14ac:dyDescent="0.2">
      <c r="E12" s="15" t="s">
        <v>307</v>
      </c>
      <c r="K12" s="15" t="s">
        <v>308</v>
      </c>
    </row>
    <row r="13" spans="1:23" x14ac:dyDescent="0.15">
      <c r="A13" s="26" t="s">
        <v>892</v>
      </c>
      <c r="B13" s="204" t="s">
        <v>197</v>
      </c>
      <c r="C13" s="28" t="s">
        <v>865</v>
      </c>
      <c r="D13" s="59" t="s">
        <v>197</v>
      </c>
      <c r="E13" s="30" t="s">
        <v>866</v>
      </c>
      <c r="G13" s="26" t="s">
        <v>892</v>
      </c>
      <c r="H13" s="204" t="s">
        <v>197</v>
      </c>
      <c r="I13" s="28" t="s">
        <v>865</v>
      </c>
      <c r="J13" s="59" t="s">
        <v>197</v>
      </c>
      <c r="K13" s="30" t="s">
        <v>866</v>
      </c>
      <c r="N13" s="383" t="s">
        <v>362</v>
      </c>
      <c r="O13" s="24" t="s">
        <v>855</v>
      </c>
      <c r="P13" s="385" t="s">
        <v>892</v>
      </c>
      <c r="Q13" s="24">
        <v>8</v>
      </c>
      <c r="R13" s="2129" t="s">
        <v>580</v>
      </c>
      <c r="S13" s="2130"/>
      <c r="T13" s="387" t="s">
        <v>1638</v>
      </c>
      <c r="U13" s="718" t="s">
        <v>233</v>
      </c>
      <c r="V13" s="483"/>
      <c r="W13" s="24" t="s">
        <v>1805</v>
      </c>
    </row>
    <row r="14" spans="1:23" x14ac:dyDescent="0.15">
      <c r="A14" s="31">
        <v>1</v>
      </c>
      <c r="B14" s="32">
        <f>I7</f>
        <v>0</v>
      </c>
      <c r="C14" s="1047" t="str">
        <f>C7</f>
        <v>MPISTAS</v>
      </c>
      <c r="D14" s="62">
        <f>I4</f>
        <v>0</v>
      </c>
      <c r="E14" s="1047" t="str">
        <f>C4</f>
        <v>KALDIS</v>
      </c>
      <c r="G14" s="31">
        <v>1</v>
      </c>
      <c r="H14" s="32">
        <f>I4</f>
        <v>0</v>
      </c>
      <c r="I14" s="1051" t="str">
        <f>C4</f>
        <v>KALDIS</v>
      </c>
      <c r="J14" s="62">
        <f>I5</f>
        <v>0</v>
      </c>
      <c r="K14" s="1048" t="str">
        <f>C8</f>
        <v>KAZAKONIS</v>
      </c>
    </row>
    <row r="15" spans="1:23" ht="14" thickBot="1" x14ac:dyDescent="0.2">
      <c r="A15" s="248">
        <v>2</v>
      </c>
      <c r="B15" s="47">
        <f>I5</f>
        <v>0</v>
      </c>
      <c r="C15" s="1064" t="str">
        <f>C5</f>
        <v>PAPAGEORGIOU</v>
      </c>
      <c r="D15" s="71">
        <f>I6</f>
        <v>0</v>
      </c>
      <c r="E15" s="1064" t="str">
        <f>C6</f>
        <v>POLITOPOULOS</v>
      </c>
      <c r="G15" s="248">
        <v>2</v>
      </c>
      <c r="H15" s="47">
        <f>I6</f>
        <v>0</v>
      </c>
      <c r="I15" s="1064" t="str">
        <f>C6</f>
        <v>POLITOPOULOS</v>
      </c>
      <c r="J15" s="71">
        <f>I7</f>
        <v>0</v>
      </c>
      <c r="K15" s="1064" t="str">
        <f>C7</f>
        <v>MPISTAS</v>
      </c>
    </row>
    <row r="16" spans="1:23" ht="14" thickBot="1" x14ac:dyDescent="0.2">
      <c r="A16" s="250" t="s">
        <v>891</v>
      </c>
      <c r="B16" s="286">
        <v>5</v>
      </c>
      <c r="D16" s="19"/>
      <c r="E16" s="19"/>
      <c r="G16" s="250" t="s">
        <v>891</v>
      </c>
      <c r="H16" s="286">
        <v>2</v>
      </c>
      <c r="J16" s="19"/>
      <c r="K16" s="19"/>
      <c r="Q16" s="15" t="s">
        <v>307</v>
      </c>
      <c r="T16" s="2019" t="s">
        <v>310</v>
      </c>
      <c r="U16" s="2019"/>
      <c r="W16" s="15" t="s">
        <v>308</v>
      </c>
    </row>
    <row r="17" spans="1:23" ht="14" thickBot="1" x14ac:dyDescent="0.2">
      <c r="E17" s="15" t="s">
        <v>309</v>
      </c>
      <c r="K17" s="15" t="s">
        <v>2186</v>
      </c>
      <c r="M17" s="26" t="s">
        <v>892</v>
      </c>
      <c r="N17" s="204" t="s">
        <v>197</v>
      </c>
      <c r="O17" s="28" t="s">
        <v>865</v>
      </c>
      <c r="P17" s="59" t="s">
        <v>197</v>
      </c>
      <c r="Q17" s="30" t="s">
        <v>866</v>
      </c>
      <c r="S17" s="26" t="s">
        <v>892</v>
      </c>
      <c r="T17" s="204" t="s">
        <v>197</v>
      </c>
      <c r="U17" s="28" t="s">
        <v>865</v>
      </c>
      <c r="V17" s="59" t="s">
        <v>197</v>
      </c>
      <c r="W17" s="30" t="s">
        <v>866</v>
      </c>
    </row>
    <row r="18" spans="1:23" x14ac:dyDescent="0.15">
      <c r="A18" s="26" t="s">
        <v>892</v>
      </c>
      <c r="B18" s="204" t="s">
        <v>197</v>
      </c>
      <c r="C18" s="28" t="s">
        <v>865</v>
      </c>
      <c r="D18" s="59" t="s">
        <v>197</v>
      </c>
      <c r="E18" s="30" t="s">
        <v>866</v>
      </c>
      <c r="G18" s="26" t="s">
        <v>892</v>
      </c>
      <c r="H18" s="204" t="s">
        <v>197</v>
      </c>
      <c r="I18" s="28" t="s">
        <v>865</v>
      </c>
      <c r="J18" s="59" t="s">
        <v>197</v>
      </c>
      <c r="K18" s="30" t="s">
        <v>866</v>
      </c>
      <c r="M18" s="21">
        <v>1</v>
      </c>
      <c r="N18" s="32">
        <f>$Q37</f>
        <v>0</v>
      </c>
      <c r="O18" s="1049"/>
      <c r="P18" s="62">
        <f>$Q36</f>
        <v>0</v>
      </c>
      <c r="Q18" s="1047"/>
      <c r="S18" s="21">
        <v>1</v>
      </c>
      <c r="T18" s="32">
        <f>$Q37</f>
        <v>0</v>
      </c>
      <c r="U18" s="1049"/>
      <c r="V18" s="62">
        <f>$Q36</f>
        <v>0</v>
      </c>
      <c r="W18" s="1047"/>
    </row>
    <row r="19" spans="1:23" ht="14" thickBot="1" x14ac:dyDescent="0.2">
      <c r="A19" s="31">
        <v>1</v>
      </c>
      <c r="B19" s="32">
        <f>I7</f>
        <v>0</v>
      </c>
      <c r="C19" s="1072" t="str">
        <f>C7</f>
        <v>MPISTAS</v>
      </c>
      <c r="D19" s="62">
        <f>I5</f>
        <v>0</v>
      </c>
      <c r="E19" s="1067" t="str">
        <f>C8</f>
        <v>KAZAKONIS</v>
      </c>
      <c r="G19" s="31">
        <v>1</v>
      </c>
      <c r="H19" s="32">
        <f>I7</f>
        <v>0</v>
      </c>
      <c r="I19" s="1147" t="str">
        <f>C6</f>
        <v>POLITOPOULOS</v>
      </c>
      <c r="J19" s="62">
        <f>I4</f>
        <v>0</v>
      </c>
      <c r="K19" s="1165" t="str">
        <f>C4</f>
        <v>KALDIS</v>
      </c>
      <c r="M19" s="66">
        <v>2</v>
      </c>
      <c r="N19" s="47">
        <f>$Q35</f>
        <v>0</v>
      </c>
      <c r="O19" s="1055"/>
      <c r="P19" s="71">
        <f>$Q34</f>
        <v>0</v>
      </c>
      <c r="Q19" s="1064"/>
      <c r="S19" s="66">
        <v>2</v>
      </c>
      <c r="T19" s="47">
        <f>$Q35</f>
        <v>0</v>
      </c>
      <c r="U19" s="1055"/>
      <c r="V19" s="71">
        <f>$Q34</f>
        <v>0</v>
      </c>
      <c r="W19" s="1064"/>
    </row>
    <row r="20" spans="1:23" ht="14" thickBot="1" x14ac:dyDescent="0.2">
      <c r="A20" s="248">
        <v>2</v>
      </c>
      <c r="B20" s="47">
        <f>I4</f>
        <v>0</v>
      </c>
      <c r="C20" s="1064" t="str">
        <f>C4</f>
        <v>KALDIS</v>
      </c>
      <c r="D20" s="71">
        <f>I6</f>
        <v>0</v>
      </c>
      <c r="E20" s="1070" t="str">
        <f>C5</f>
        <v>PAPAGEORGIOU</v>
      </c>
      <c r="G20" s="248">
        <v>2</v>
      </c>
      <c r="H20" s="47">
        <f>I5</f>
        <v>0</v>
      </c>
      <c r="I20" s="1064" t="str">
        <f>C8</f>
        <v>KAZAKONIS</v>
      </c>
      <c r="J20" s="71">
        <f>I6</f>
        <v>0</v>
      </c>
      <c r="K20" s="1062" t="str">
        <f>C5</f>
        <v>PAPAGEORGIOU</v>
      </c>
    </row>
    <row r="21" spans="1:23" ht="14" thickBot="1" x14ac:dyDescent="0.2">
      <c r="A21" s="250" t="s">
        <v>891</v>
      </c>
      <c r="B21" s="286">
        <v>3</v>
      </c>
      <c r="D21" s="19"/>
      <c r="E21" s="19"/>
      <c r="G21" s="250" t="s">
        <v>891</v>
      </c>
      <c r="H21" s="286">
        <v>4</v>
      </c>
      <c r="J21" s="287"/>
      <c r="K21" s="287"/>
      <c r="O21" s="25"/>
      <c r="P21" s="25"/>
      <c r="Q21" s="15" t="s">
        <v>309</v>
      </c>
    </row>
    <row r="22" spans="1:23" ht="14" thickBot="1" x14ac:dyDescent="0.2">
      <c r="E22" s="15" t="s">
        <v>2185</v>
      </c>
      <c r="M22" s="26" t="s">
        <v>892</v>
      </c>
      <c r="N22" s="204" t="s">
        <v>197</v>
      </c>
      <c r="O22" s="28" t="s">
        <v>865</v>
      </c>
      <c r="P22" s="59" t="s">
        <v>197</v>
      </c>
      <c r="Q22" s="30" t="s">
        <v>866</v>
      </c>
      <c r="T22" s="2019" t="s">
        <v>310</v>
      </c>
      <c r="U22" s="2019"/>
      <c r="V22" s="25"/>
      <c r="W22" s="15" t="s">
        <v>2186</v>
      </c>
    </row>
    <row r="23" spans="1:23" x14ac:dyDescent="0.15">
      <c r="A23" s="26" t="s">
        <v>892</v>
      </c>
      <c r="B23" s="204" t="s">
        <v>197</v>
      </c>
      <c r="C23" s="28" t="s">
        <v>865</v>
      </c>
      <c r="D23" s="59" t="s">
        <v>197</v>
      </c>
      <c r="E23" s="30" t="s">
        <v>866</v>
      </c>
      <c r="M23" s="21">
        <v>1</v>
      </c>
      <c r="N23" s="32">
        <f>$Q36</f>
        <v>0</v>
      </c>
      <c r="O23" s="1049"/>
      <c r="P23" s="62">
        <f>$Q37</f>
        <v>0</v>
      </c>
      <c r="Q23" s="1047"/>
      <c r="S23" s="26" t="s">
        <v>892</v>
      </c>
      <c r="T23" s="204" t="s">
        <v>197</v>
      </c>
      <c r="U23" s="28" t="s">
        <v>865</v>
      </c>
      <c r="V23" s="59" t="s">
        <v>197</v>
      </c>
      <c r="W23" s="30" t="s">
        <v>866</v>
      </c>
    </row>
    <row r="24" spans="1:23" ht="14" thickBot="1" x14ac:dyDescent="0.2">
      <c r="A24" s="31">
        <v>1</v>
      </c>
      <c r="B24" s="32">
        <f>I6</f>
        <v>0</v>
      </c>
      <c r="C24" s="1051" t="str">
        <f>C5</f>
        <v>PAPAGEORGIOU</v>
      </c>
      <c r="D24" s="62">
        <f>I4</f>
        <v>0</v>
      </c>
      <c r="E24" s="1048" t="str">
        <f>C7</f>
        <v>MPISTAS</v>
      </c>
      <c r="J24" s="356"/>
      <c r="K24" s="356"/>
      <c r="M24" s="66">
        <v>2</v>
      </c>
      <c r="N24" s="47">
        <f>$Q34</f>
        <v>0</v>
      </c>
      <c r="O24" s="1055"/>
      <c r="P24" s="71">
        <f>$Q35</f>
        <v>0</v>
      </c>
      <c r="Q24" s="1064"/>
      <c r="S24" s="22">
        <v>2</v>
      </c>
      <c r="T24" s="42">
        <f>$Q34</f>
        <v>0</v>
      </c>
      <c r="U24" s="1055"/>
      <c r="V24" s="71">
        <f>$Q35</f>
        <v>0</v>
      </c>
      <c r="W24" s="1064"/>
    </row>
    <row r="25" spans="1:23" ht="14" thickBot="1" x14ac:dyDescent="0.2">
      <c r="A25" s="248">
        <v>2</v>
      </c>
      <c r="B25" s="47">
        <f>I5</f>
        <v>0</v>
      </c>
      <c r="C25" s="1064" t="str">
        <f>C8</f>
        <v>KAZAKONIS</v>
      </c>
      <c r="D25" s="71">
        <f>I7</f>
        <v>0</v>
      </c>
      <c r="E25" s="1064" t="str">
        <f>C6</f>
        <v>POLITOPOULOS</v>
      </c>
    </row>
    <row r="26" spans="1:23" ht="14" thickBot="1" x14ac:dyDescent="0.2">
      <c r="A26" s="250" t="s">
        <v>891</v>
      </c>
      <c r="B26" s="286">
        <v>1</v>
      </c>
      <c r="D26" s="19"/>
      <c r="E26" s="19"/>
      <c r="O26" s="25"/>
      <c r="P26" s="25"/>
      <c r="Q26" s="15" t="s">
        <v>2185</v>
      </c>
      <c r="R26"/>
      <c r="S26"/>
      <c r="T26"/>
      <c r="U26"/>
      <c r="V26"/>
      <c r="W26" s="221"/>
    </row>
    <row r="27" spans="1:23" x14ac:dyDescent="0.15">
      <c r="M27" s="26" t="s">
        <v>892</v>
      </c>
      <c r="N27" s="204" t="s">
        <v>197</v>
      </c>
      <c r="O27" s="28" t="s">
        <v>865</v>
      </c>
      <c r="P27" s="59" t="s">
        <v>197</v>
      </c>
      <c r="Q27" s="30" t="s">
        <v>866</v>
      </c>
    </row>
    <row r="28" spans="1:23" ht="14" thickBot="1" x14ac:dyDescent="0.2">
      <c r="A28" s="1637" t="s">
        <v>1671</v>
      </c>
      <c r="B28" s="1637"/>
      <c r="C28" s="1637"/>
      <c r="D28" s="1637"/>
      <c r="E28" s="1637"/>
      <c r="F28" s="1637"/>
      <c r="G28" s="1637"/>
      <c r="H28" s="1637"/>
      <c r="I28" s="1637"/>
      <c r="J28" s="1637"/>
      <c r="K28" s="1637"/>
      <c r="M28" s="22">
        <v>2</v>
      </c>
      <c r="N28" s="42">
        <f>$Q35</f>
        <v>0</v>
      </c>
      <c r="O28" s="1055"/>
      <c r="P28" s="71">
        <f>$Q34</f>
        <v>0</v>
      </c>
      <c r="Q28" s="1064"/>
    </row>
    <row r="29" spans="1:23" ht="12.75" customHeight="1" thickBot="1" x14ac:dyDescent="0.2">
      <c r="E29" s="15" t="s">
        <v>307</v>
      </c>
      <c r="K29" s="15" t="s">
        <v>308</v>
      </c>
      <c r="L29" s="25"/>
    </row>
    <row r="30" spans="1:23" x14ac:dyDescent="0.15">
      <c r="A30" s="26" t="s">
        <v>892</v>
      </c>
      <c r="B30" s="204" t="s">
        <v>197</v>
      </c>
      <c r="C30" s="28" t="s">
        <v>865</v>
      </c>
      <c r="D30" s="59" t="s">
        <v>197</v>
      </c>
      <c r="E30" s="30" t="s">
        <v>866</v>
      </c>
      <c r="G30" s="26" t="s">
        <v>892</v>
      </c>
      <c r="H30" s="204" t="s">
        <v>197</v>
      </c>
      <c r="I30" s="28" t="s">
        <v>865</v>
      </c>
      <c r="J30" s="59" t="s">
        <v>197</v>
      </c>
      <c r="K30" s="30" t="s">
        <v>866</v>
      </c>
    </row>
    <row r="31" spans="1:23" x14ac:dyDescent="0.15">
      <c r="A31" s="31">
        <v>1</v>
      </c>
      <c r="B31" s="32">
        <f>K4</f>
        <v>0</v>
      </c>
      <c r="C31" s="1047" t="str">
        <f>C4</f>
        <v>KALDIS</v>
      </c>
      <c r="D31" s="62">
        <f>K7</f>
        <v>0</v>
      </c>
      <c r="E31" s="1047" t="str">
        <f>C7</f>
        <v>MPISTAS</v>
      </c>
      <c r="G31" s="31">
        <v>1</v>
      </c>
      <c r="H31" s="32">
        <f>K5</f>
        <v>0</v>
      </c>
      <c r="I31" s="1147" t="str">
        <f>C8</f>
        <v>KAZAKONIS</v>
      </c>
      <c r="J31" s="62">
        <f>K4</f>
        <v>0</v>
      </c>
      <c r="K31" s="1047" t="str">
        <f>C4</f>
        <v>KALDIS</v>
      </c>
    </row>
    <row r="32" spans="1:23" ht="14" thickBot="1" x14ac:dyDescent="0.2">
      <c r="A32" s="248">
        <v>2</v>
      </c>
      <c r="B32" s="47">
        <f>K6</f>
        <v>0</v>
      </c>
      <c r="C32" s="1064" t="str">
        <f>C6</f>
        <v>POLITOPOULOS</v>
      </c>
      <c r="D32" s="71">
        <f>K5</f>
        <v>0</v>
      </c>
      <c r="E32" s="1064" t="str">
        <f>C5</f>
        <v>PAPAGEORGIOU</v>
      </c>
      <c r="G32" s="248">
        <v>2</v>
      </c>
      <c r="H32" s="47">
        <f>K7</f>
        <v>0</v>
      </c>
      <c r="I32" s="1064" t="str">
        <f>C7</f>
        <v>MPISTAS</v>
      </c>
      <c r="J32" s="71">
        <f>K6</f>
        <v>0</v>
      </c>
      <c r="K32" s="1064" t="str">
        <f>C6</f>
        <v>POLITOPOULOS</v>
      </c>
      <c r="N32" s="2150" t="s">
        <v>799</v>
      </c>
      <c r="O32" s="2150"/>
      <c r="P32" s="2150"/>
      <c r="Q32" s="2150"/>
      <c r="T32" s="2016" t="s">
        <v>1989</v>
      </c>
      <c r="U32" s="2016"/>
      <c r="V32" s="2016"/>
    </row>
    <row r="33" spans="1:22" ht="14" thickBot="1" x14ac:dyDescent="0.2">
      <c r="A33" s="250" t="s">
        <v>891</v>
      </c>
      <c r="B33" s="286">
        <v>5</v>
      </c>
      <c r="D33" s="19"/>
      <c r="E33" s="19"/>
      <c r="G33" s="250" t="s">
        <v>891</v>
      </c>
      <c r="H33" s="286">
        <v>2</v>
      </c>
      <c r="J33" s="19"/>
      <c r="K33" s="19"/>
      <c r="O33" s="25" t="s">
        <v>684</v>
      </c>
      <c r="Q33" s="18" t="s">
        <v>1934</v>
      </c>
      <c r="T33" s="156" t="s">
        <v>1844</v>
      </c>
      <c r="U33" s="2199"/>
      <c r="V33" s="2200"/>
    </row>
    <row r="34" spans="1:22" ht="14" thickBot="1" x14ac:dyDescent="0.2">
      <c r="N34" s="156" t="s">
        <v>1844</v>
      </c>
      <c r="O34" s="1220"/>
      <c r="P34" s="25"/>
      <c r="Q34" s="14"/>
      <c r="T34" s="156" t="s">
        <v>1845</v>
      </c>
      <c r="U34" s="2199"/>
      <c r="V34" s="2200"/>
    </row>
    <row r="35" spans="1:22" x14ac:dyDescent="0.15">
      <c r="A35" s="26" t="s">
        <v>892</v>
      </c>
      <c r="B35" s="204" t="s">
        <v>197</v>
      </c>
      <c r="C35" s="28" t="s">
        <v>865</v>
      </c>
      <c r="D35" s="59" t="s">
        <v>197</v>
      </c>
      <c r="E35" s="30" t="s">
        <v>866</v>
      </c>
      <c r="G35" s="26" t="s">
        <v>892</v>
      </c>
      <c r="H35" s="204" t="s">
        <v>197</v>
      </c>
      <c r="I35" s="28" t="s">
        <v>865</v>
      </c>
      <c r="J35" s="59" t="s">
        <v>197</v>
      </c>
      <c r="K35" s="30" t="s">
        <v>866</v>
      </c>
      <c r="N35" s="156" t="s">
        <v>1845</v>
      </c>
      <c r="O35" s="1220"/>
      <c r="P35" s="25"/>
      <c r="Q35" s="14"/>
      <c r="T35" s="156" t="s">
        <v>1846</v>
      </c>
      <c r="U35" s="1207"/>
      <c r="V35" s="1208"/>
    </row>
    <row r="36" spans="1:22" x14ac:dyDescent="0.15">
      <c r="A36" s="31">
        <v>1</v>
      </c>
      <c r="B36" s="32">
        <f>K5</f>
        <v>0</v>
      </c>
      <c r="C36" s="386" t="str">
        <f>C8</f>
        <v>KAZAKONIS</v>
      </c>
      <c r="D36" s="62">
        <f>K7</f>
        <v>0</v>
      </c>
      <c r="E36" s="1067" t="str">
        <f>C7</f>
        <v>MPISTAS</v>
      </c>
      <c r="G36" s="31">
        <v>1</v>
      </c>
      <c r="H36" s="32">
        <f>K4</f>
        <v>0</v>
      </c>
      <c r="I36" s="1051" t="str">
        <f>C4</f>
        <v>KALDIS</v>
      </c>
      <c r="J36" s="62">
        <f>K7</f>
        <v>0</v>
      </c>
      <c r="K36" s="1048" t="str">
        <f>C6</f>
        <v>POLITOPOULOS</v>
      </c>
      <c r="N36" s="156" t="s">
        <v>1846</v>
      </c>
      <c r="O36" s="1220"/>
      <c r="P36" s="25"/>
      <c r="Q36" s="14"/>
      <c r="T36" s="156" t="s">
        <v>1847</v>
      </c>
      <c r="U36" s="1207"/>
      <c r="V36" s="1208"/>
    </row>
    <row r="37" spans="1:22" ht="14" thickBot="1" x14ac:dyDescent="0.2">
      <c r="A37" s="248">
        <v>2</v>
      </c>
      <c r="B37" s="47">
        <f>K6</f>
        <v>0</v>
      </c>
      <c r="C37" s="1070" t="str">
        <f>C5</f>
        <v>PAPAGEORGIOU</v>
      </c>
      <c r="D37" s="71">
        <f>K4</f>
        <v>0</v>
      </c>
      <c r="E37" s="1064" t="str">
        <f>C4</f>
        <v>KALDIS</v>
      </c>
      <c r="G37" s="248">
        <v>2</v>
      </c>
      <c r="H37" s="47">
        <f>K6</f>
        <v>0</v>
      </c>
      <c r="I37" s="1064" t="str">
        <f>C5</f>
        <v>PAPAGEORGIOU</v>
      </c>
      <c r="J37" s="71">
        <f>K5</f>
        <v>0</v>
      </c>
      <c r="K37" s="1062" t="str">
        <f>C8</f>
        <v>KAZAKONIS</v>
      </c>
      <c r="N37" s="156" t="s">
        <v>1847</v>
      </c>
      <c r="O37" s="1220"/>
      <c r="P37" s="25"/>
      <c r="Q37" s="14"/>
      <c r="T37" s="156" t="s">
        <v>1848</v>
      </c>
      <c r="U37" s="1207"/>
      <c r="V37" s="1208"/>
    </row>
    <row r="38" spans="1:22" ht="14" thickBot="1" x14ac:dyDescent="0.2">
      <c r="A38" s="250" t="s">
        <v>891</v>
      </c>
      <c r="B38" s="286">
        <v>3</v>
      </c>
      <c r="D38" s="19"/>
      <c r="E38" s="19"/>
      <c r="G38" s="250" t="s">
        <v>891</v>
      </c>
      <c r="H38" s="286">
        <v>4</v>
      </c>
      <c r="J38" s="287"/>
      <c r="K38" s="287"/>
    </row>
    <row r="39" spans="1:22" ht="14" thickBot="1" x14ac:dyDescent="0.2">
      <c r="E39" s="15" t="s">
        <v>2185</v>
      </c>
    </row>
    <row r="40" spans="1:22" x14ac:dyDescent="0.15">
      <c r="A40" s="227" t="s">
        <v>892</v>
      </c>
      <c r="B40" s="204" t="s">
        <v>197</v>
      </c>
      <c r="C40" s="28" t="s">
        <v>865</v>
      </c>
      <c r="D40" s="59" t="s">
        <v>197</v>
      </c>
      <c r="E40" s="30" t="s">
        <v>866</v>
      </c>
      <c r="J40" s="356"/>
      <c r="K40" s="356"/>
    </row>
    <row r="41" spans="1:22" x14ac:dyDescent="0.15">
      <c r="A41" s="21">
        <v>1</v>
      </c>
      <c r="B41" s="32">
        <f>K7</f>
        <v>0</v>
      </c>
      <c r="C41" s="1147" t="str">
        <f>C7</f>
        <v>MPISTAS</v>
      </c>
      <c r="D41" s="62">
        <f>K6</f>
        <v>0</v>
      </c>
      <c r="E41" s="1047" t="str">
        <f>C5</f>
        <v>PAPAGEORGIOU</v>
      </c>
    </row>
    <row r="42" spans="1:22" ht="14" thickBot="1" x14ac:dyDescent="0.2">
      <c r="A42" s="66">
        <v>2</v>
      </c>
      <c r="B42" s="47">
        <f>K4</f>
        <v>0</v>
      </c>
      <c r="C42" s="1064" t="str">
        <f>C6</f>
        <v>POLITOPOULOS</v>
      </c>
      <c r="D42" s="71">
        <f>K5</f>
        <v>0</v>
      </c>
      <c r="E42" s="1064" t="str">
        <f>C8</f>
        <v>KAZAKONIS</v>
      </c>
    </row>
    <row r="59" spans="12:12" x14ac:dyDescent="0.15">
      <c r="L59" s="25"/>
    </row>
  </sheetData>
  <sheetProtection password="CF27" sheet="1" objects="1" scenarios="1"/>
  <mergeCells count="34">
    <mergeCell ref="A1:K1"/>
    <mergeCell ref="F3:H3"/>
    <mergeCell ref="F4:H4"/>
    <mergeCell ref="F5:H5"/>
    <mergeCell ref="A28:K28"/>
    <mergeCell ref="A11:K11"/>
    <mergeCell ref="F9:G9"/>
    <mergeCell ref="I9:J9"/>
    <mergeCell ref="F6:H6"/>
    <mergeCell ref="F7:H7"/>
    <mergeCell ref="F8:H8"/>
    <mergeCell ref="T22:U22"/>
    <mergeCell ref="U34:V34"/>
    <mergeCell ref="T32:V32"/>
    <mergeCell ref="O8:P8"/>
    <mergeCell ref="U8:V8"/>
    <mergeCell ref="O9:P9"/>
    <mergeCell ref="U9:V9"/>
    <mergeCell ref="M11:W11"/>
    <mergeCell ref="N32:Q32"/>
    <mergeCell ref="U33:V33"/>
    <mergeCell ref="T16:U16"/>
    <mergeCell ref="R13:S13"/>
    <mergeCell ref="M1:W1"/>
    <mergeCell ref="O6:P6"/>
    <mergeCell ref="U6:V6"/>
    <mergeCell ref="O7:P7"/>
    <mergeCell ref="U7:V7"/>
    <mergeCell ref="O4:P4"/>
    <mergeCell ref="U4:V4"/>
    <mergeCell ref="O5:P5"/>
    <mergeCell ref="T3:W3"/>
    <mergeCell ref="U5:V5"/>
    <mergeCell ref="N3:Q3"/>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Foglio213"/>
  <dimension ref="A1:L61"/>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560</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K3" s="18" t="s">
        <v>1934</v>
      </c>
    </row>
    <row r="4" spans="1:11" x14ac:dyDescent="0.15">
      <c r="B4" s="16">
        <v>1</v>
      </c>
      <c r="C4" s="98">
        <v>1</v>
      </c>
      <c r="D4" s="14"/>
      <c r="E4" s="20">
        <f>COUNTIF(C$13:C$26,$C4)+COUNTIF(I$13:I$20,$C4)</f>
        <v>2</v>
      </c>
      <c r="F4" s="1697">
        <f>COUNTIF(E$13:E$26,$C4)+COUNTIF(K$13:K$20,$C4)</f>
        <v>2</v>
      </c>
      <c r="G4" s="1753"/>
      <c r="I4" s="45">
        <f>C4</f>
        <v>1</v>
      </c>
      <c r="J4" s="25" t="s">
        <v>1678</v>
      </c>
      <c r="K4" s="14"/>
    </row>
    <row r="5" spans="1:11" x14ac:dyDescent="0.15">
      <c r="B5" s="16">
        <v>2</v>
      </c>
      <c r="C5" s="98">
        <v>2</v>
      </c>
      <c r="D5" s="14"/>
      <c r="E5" s="20">
        <f>COUNTIF(C$13:C$26,$C5)+COUNTIF(I$13:I$206,$C5)</f>
        <v>2</v>
      </c>
      <c r="F5" s="1697">
        <f>COUNTIF(E$13:E$26,$C5)+COUNTIF(K$13:K$20,$C5)</f>
        <v>2</v>
      </c>
      <c r="G5" s="1753"/>
      <c r="I5" s="45">
        <f>C5</f>
        <v>2</v>
      </c>
      <c r="J5" s="25" t="s">
        <v>1678</v>
      </c>
      <c r="K5" s="14"/>
    </row>
    <row r="6" spans="1:11" x14ac:dyDescent="0.15">
      <c r="B6" s="16">
        <v>3</v>
      </c>
      <c r="C6" s="98">
        <v>3</v>
      </c>
      <c r="D6" s="14"/>
      <c r="E6" s="20">
        <f>COUNTIF(C$13:C$26,$C6)+COUNTIF(I$13:I$20,$C6)</f>
        <v>2</v>
      </c>
      <c r="F6" s="1697">
        <f>COUNTIF(E$13:E$26,$C6)+COUNTIF(K$13:K$20,$C6)</f>
        <v>2</v>
      </c>
      <c r="G6" s="1753"/>
      <c r="I6" s="45">
        <f>C6</f>
        <v>3</v>
      </c>
      <c r="J6" s="25" t="s">
        <v>1678</v>
      </c>
      <c r="K6" s="14"/>
    </row>
    <row r="7" spans="1:11" x14ac:dyDescent="0.15">
      <c r="B7" s="16">
        <v>4</v>
      </c>
      <c r="C7" s="98">
        <v>4</v>
      </c>
      <c r="D7" s="14"/>
      <c r="E7" s="20">
        <f>COUNTIF(C$13:C$26,$C7)+COUNTIF(I$13:I$20,$C7)</f>
        <v>2</v>
      </c>
      <c r="F7" s="1697">
        <f>COUNTIF(E$13:E$26,$C7)+COUNTIF(K$13:K$20,$C7)</f>
        <v>2</v>
      </c>
      <c r="G7" s="1753"/>
      <c r="I7" s="45">
        <f>C7</f>
        <v>4</v>
      </c>
      <c r="J7" s="25" t="s">
        <v>1678</v>
      </c>
      <c r="K7" s="417"/>
    </row>
    <row r="8" spans="1:11" x14ac:dyDescent="0.15">
      <c r="B8" s="16">
        <v>5</v>
      </c>
      <c r="C8" s="418">
        <v>5</v>
      </c>
      <c r="D8" s="417"/>
      <c r="E8" s="20">
        <f>COUNTIF(C$13:C$26,$C8)+COUNTIF(I$13:I$20,$C8)</f>
        <v>2</v>
      </c>
      <c r="F8" s="1697">
        <f>COUNTIF(E$13:E$26,$C8)+COUNTIF(K$13:K$20,$C8)</f>
        <v>2</v>
      </c>
      <c r="G8" s="1753"/>
      <c r="I8" s="46">
        <f>C8</f>
        <v>5</v>
      </c>
      <c r="K8" s="99"/>
    </row>
    <row r="9" spans="1:11" x14ac:dyDescent="0.15">
      <c r="A9" s="15" t="s">
        <v>363</v>
      </c>
      <c r="B9" s="383" t="s">
        <v>362</v>
      </c>
      <c r="C9" s="24" t="s">
        <v>1597</v>
      </c>
      <c r="D9" s="383" t="s">
        <v>892</v>
      </c>
      <c r="E9" s="24">
        <f>SUM(E4:E8)</f>
        <v>10</v>
      </c>
      <c r="F9" s="1754" t="s">
        <v>301</v>
      </c>
      <c r="G9" s="1754"/>
      <c r="H9" s="24" t="s">
        <v>1602</v>
      </c>
      <c r="I9" s="1755" t="s">
        <v>303</v>
      </c>
      <c r="J9" s="1755"/>
      <c r="K9" s="24" t="s">
        <v>1605</v>
      </c>
    </row>
    <row r="10" spans="1:11" x14ac:dyDescent="0.15">
      <c r="A10" s="1637" t="s">
        <v>917</v>
      </c>
      <c r="B10" s="1952"/>
      <c r="C10" s="1952"/>
      <c r="D10" s="1952"/>
      <c r="E10" s="1952"/>
      <c r="F10" s="1952"/>
      <c r="G10" s="1952"/>
      <c r="H10" s="1952"/>
      <c r="I10" s="1952"/>
      <c r="J10" s="1952"/>
      <c r="K10" s="1952"/>
    </row>
    <row r="11" spans="1:11" ht="14" thickBot="1" x14ac:dyDescent="0.2">
      <c r="B11" s="1747" t="s">
        <v>502</v>
      </c>
      <c r="C11" s="1748"/>
      <c r="E11" s="15" t="s">
        <v>307</v>
      </c>
      <c r="K11" s="15" t="s">
        <v>308</v>
      </c>
    </row>
    <row r="12" spans="1:11" x14ac:dyDescent="0.15">
      <c r="A12" s="26" t="s">
        <v>892</v>
      </c>
      <c r="B12" s="204" t="s">
        <v>197</v>
      </c>
      <c r="C12" s="28" t="s">
        <v>865</v>
      </c>
      <c r="D12" s="59" t="s">
        <v>197</v>
      </c>
      <c r="E12" s="30" t="s">
        <v>866</v>
      </c>
      <c r="G12" s="26" t="s">
        <v>892</v>
      </c>
      <c r="H12" s="204" t="s">
        <v>197</v>
      </c>
      <c r="I12" s="28" t="s">
        <v>865</v>
      </c>
      <c r="J12" s="59" t="s">
        <v>197</v>
      </c>
      <c r="K12" s="30" t="s">
        <v>866</v>
      </c>
    </row>
    <row r="13" spans="1:11" x14ac:dyDescent="0.15">
      <c r="A13" s="31">
        <v>1</v>
      </c>
      <c r="B13" s="32">
        <f>K4</f>
        <v>0</v>
      </c>
      <c r="C13" s="33">
        <f>C4</f>
        <v>1</v>
      </c>
      <c r="D13" s="62">
        <f>K7</f>
        <v>0</v>
      </c>
      <c r="E13" s="33">
        <f>C7</f>
        <v>4</v>
      </c>
      <c r="G13" s="31">
        <v>1</v>
      </c>
      <c r="H13" s="32">
        <f>K5</f>
        <v>0</v>
      </c>
      <c r="I13" s="626">
        <f>C8</f>
        <v>5</v>
      </c>
      <c r="J13" s="62">
        <f>K4</f>
        <v>0</v>
      </c>
      <c r="K13" s="33">
        <f>C4</f>
        <v>1</v>
      </c>
    </row>
    <row r="14" spans="1:11" ht="14" thickBot="1" x14ac:dyDescent="0.2">
      <c r="A14" s="248">
        <v>2</v>
      </c>
      <c r="B14" s="47">
        <f>K6</f>
        <v>0</v>
      </c>
      <c r="C14" s="43">
        <f>C6</f>
        <v>3</v>
      </c>
      <c r="D14" s="71">
        <f>K5</f>
        <v>0</v>
      </c>
      <c r="E14" s="43">
        <f>C5</f>
        <v>2</v>
      </c>
      <c r="G14" s="248">
        <v>2</v>
      </c>
      <c r="H14" s="47">
        <f>K7</f>
        <v>0</v>
      </c>
      <c r="I14" s="208">
        <f>C7</f>
        <v>4</v>
      </c>
      <c r="J14" s="71">
        <f>K6</f>
        <v>0</v>
      </c>
      <c r="K14" s="208">
        <f>C6</f>
        <v>3</v>
      </c>
    </row>
    <row r="15" spans="1:11" ht="14" thickBot="1" x14ac:dyDescent="0.2">
      <c r="A15" s="250" t="s">
        <v>891</v>
      </c>
      <c r="B15" s="286">
        <v>5</v>
      </c>
      <c r="D15" s="19"/>
      <c r="E15" s="19"/>
      <c r="G15" s="250" t="s">
        <v>891</v>
      </c>
      <c r="H15" s="286">
        <v>2</v>
      </c>
      <c r="J15" s="19"/>
      <c r="K15" s="19"/>
    </row>
    <row r="17" spans="1:11" ht="14" thickBot="1" x14ac:dyDescent="0.2">
      <c r="E17" s="15" t="s">
        <v>309</v>
      </c>
      <c r="H17" s="1747" t="s">
        <v>503</v>
      </c>
      <c r="I17" s="1748"/>
      <c r="K17" s="15" t="s">
        <v>2186</v>
      </c>
    </row>
    <row r="18" spans="1:11" x14ac:dyDescent="0.15">
      <c r="A18" s="26" t="s">
        <v>892</v>
      </c>
      <c r="B18" s="204" t="s">
        <v>197</v>
      </c>
      <c r="C18" s="28" t="s">
        <v>865</v>
      </c>
      <c r="D18" s="59" t="s">
        <v>197</v>
      </c>
      <c r="E18" s="30" t="s">
        <v>866</v>
      </c>
      <c r="G18" s="26" t="s">
        <v>892</v>
      </c>
      <c r="H18" s="204" t="s">
        <v>197</v>
      </c>
      <c r="I18" s="28" t="s">
        <v>865</v>
      </c>
      <c r="J18" s="59" t="s">
        <v>197</v>
      </c>
      <c r="K18" s="30" t="s">
        <v>866</v>
      </c>
    </row>
    <row r="19" spans="1:11" x14ac:dyDescent="0.15">
      <c r="A19" s="31">
        <v>1</v>
      </c>
      <c r="B19" s="32">
        <f>K5</f>
        <v>0</v>
      </c>
      <c r="C19" s="45">
        <f>C8</f>
        <v>5</v>
      </c>
      <c r="D19" s="62">
        <f>K7</f>
        <v>0</v>
      </c>
      <c r="E19" s="206">
        <f>C7</f>
        <v>4</v>
      </c>
      <c r="G19" s="31">
        <v>1</v>
      </c>
      <c r="H19" s="32">
        <f>K4</f>
        <v>0</v>
      </c>
      <c r="I19" s="157">
        <f>C4</f>
        <v>1</v>
      </c>
      <c r="J19" s="62">
        <f>K7</f>
        <v>0</v>
      </c>
      <c r="K19" s="451">
        <f>C6</f>
        <v>3</v>
      </c>
    </row>
    <row r="20" spans="1:11" ht="14" thickBot="1" x14ac:dyDescent="0.2">
      <c r="A20" s="248">
        <v>2</v>
      </c>
      <c r="B20" s="47">
        <f>K6</f>
        <v>0</v>
      </c>
      <c r="C20" s="631">
        <f>C5</f>
        <v>2</v>
      </c>
      <c r="D20" s="71">
        <f>K4</f>
        <v>0</v>
      </c>
      <c r="E20" s="208">
        <f>C4</f>
        <v>1</v>
      </c>
      <c r="G20" s="248">
        <v>2</v>
      </c>
      <c r="H20" s="47">
        <f>K6</f>
        <v>0</v>
      </c>
      <c r="I20" s="43">
        <f>C5</f>
        <v>2</v>
      </c>
      <c r="J20" s="71">
        <f>K5</f>
        <v>0</v>
      </c>
      <c r="K20" s="37">
        <f>C8</f>
        <v>5</v>
      </c>
    </row>
    <row r="21" spans="1:11" ht="14" thickBot="1" x14ac:dyDescent="0.2">
      <c r="A21" s="250" t="s">
        <v>891</v>
      </c>
      <c r="B21" s="286">
        <v>3</v>
      </c>
      <c r="D21" s="19"/>
      <c r="E21" s="19"/>
      <c r="G21" s="250" t="s">
        <v>891</v>
      </c>
      <c r="H21" s="286">
        <v>4</v>
      </c>
      <c r="J21" s="287"/>
      <c r="K21" s="287"/>
    </row>
    <row r="23" spans="1:11" ht="14" thickBot="1" x14ac:dyDescent="0.2">
      <c r="E23" s="15" t="s">
        <v>2185</v>
      </c>
      <c r="H23" s="355"/>
      <c r="I23" s="1756" t="s">
        <v>570</v>
      </c>
      <c r="J23" s="1757"/>
      <c r="K23" s="1757"/>
    </row>
    <row r="24" spans="1:11" x14ac:dyDescent="0.15">
      <c r="A24" s="26" t="s">
        <v>892</v>
      </c>
      <c r="B24" s="204" t="s">
        <v>197</v>
      </c>
      <c r="C24" s="28" t="s">
        <v>865</v>
      </c>
      <c r="D24" s="59" t="s">
        <v>197</v>
      </c>
      <c r="E24" s="30" t="s">
        <v>866</v>
      </c>
    </row>
    <row r="25" spans="1:11" x14ac:dyDescent="0.15">
      <c r="A25" s="31">
        <v>1</v>
      </c>
      <c r="B25" s="32">
        <f>K4</f>
        <v>0</v>
      </c>
      <c r="C25" s="626">
        <f>C7</f>
        <v>4</v>
      </c>
      <c r="D25" s="62">
        <f>K6</f>
        <v>0</v>
      </c>
      <c r="E25" s="33">
        <f>C5</f>
        <v>2</v>
      </c>
      <c r="H25" s="1747" t="s">
        <v>502</v>
      </c>
      <c r="I25" s="1748"/>
      <c r="J25" s="1747" t="s">
        <v>503</v>
      </c>
      <c r="K25" s="1748"/>
    </row>
    <row r="26" spans="1:11" ht="14" thickBot="1" x14ac:dyDescent="0.2">
      <c r="A26" s="248">
        <v>2</v>
      </c>
      <c r="B26" s="47">
        <f>K7</f>
        <v>0</v>
      </c>
      <c r="C26" s="43">
        <f>C6</f>
        <v>3</v>
      </c>
      <c r="D26" s="71">
        <f>K5</f>
        <v>0</v>
      </c>
      <c r="E26" s="43">
        <f>C8</f>
        <v>5</v>
      </c>
      <c r="H26" s="24">
        <v>1</v>
      </c>
      <c r="I26" s="45">
        <f>C4</f>
        <v>1</v>
      </c>
      <c r="J26" s="24">
        <v>2</v>
      </c>
      <c r="K26" s="45">
        <f>C5</f>
        <v>2</v>
      </c>
    </row>
    <row r="27" spans="1:11" ht="14" thickBot="1" x14ac:dyDescent="0.2">
      <c r="A27" s="250" t="s">
        <v>891</v>
      </c>
      <c r="B27" s="286">
        <v>1</v>
      </c>
      <c r="D27" s="19"/>
      <c r="E27" s="19"/>
      <c r="H27" s="24">
        <v>4</v>
      </c>
      <c r="I27" s="45">
        <f>C7</f>
        <v>4</v>
      </c>
      <c r="J27" s="24">
        <v>3</v>
      </c>
      <c r="K27" s="45">
        <f>C6</f>
        <v>3</v>
      </c>
    </row>
    <row r="28" spans="1:11" x14ac:dyDescent="0.15">
      <c r="H28" s="24">
        <v>5</v>
      </c>
      <c r="I28" s="45">
        <f>C8</f>
        <v>5</v>
      </c>
      <c r="J28" s="24"/>
      <c r="K28" s="45"/>
    </row>
    <row r="29" spans="1:11" x14ac:dyDescent="0.15">
      <c r="B29" s="1831" t="s">
        <v>594</v>
      </c>
      <c r="C29" s="1831"/>
      <c r="D29" s="1831"/>
      <c r="E29" s="1831"/>
      <c r="F29" s="1831"/>
      <c r="G29" s="1831"/>
      <c r="H29" s="1831"/>
      <c r="I29" s="1831"/>
      <c r="J29" s="1831"/>
      <c r="K29" s="1831"/>
    </row>
    <row r="30" spans="1:11" x14ac:dyDescent="0.15">
      <c r="B30" s="1751" t="s">
        <v>595</v>
      </c>
      <c r="C30" s="1751"/>
      <c r="D30" s="1751"/>
      <c r="E30" s="1751"/>
      <c r="F30" s="1751"/>
      <c r="G30" s="1751"/>
      <c r="H30" s="1751"/>
      <c r="I30" s="1751"/>
      <c r="J30" s="1751"/>
      <c r="K30" s="1751"/>
    </row>
    <row r="31" spans="1:11" x14ac:dyDescent="0.15">
      <c r="C31" s="1939" t="s">
        <v>682</v>
      </c>
      <c r="D31" s="1939"/>
      <c r="E31" s="18" t="s">
        <v>92</v>
      </c>
      <c r="F31" s="18" t="s">
        <v>2039</v>
      </c>
      <c r="G31" s="18" t="s">
        <v>1984</v>
      </c>
      <c r="H31" s="52"/>
    </row>
    <row r="32" spans="1:11" x14ac:dyDescent="0.15">
      <c r="B32" s="24">
        <v>1</v>
      </c>
      <c r="C32" s="1913"/>
      <c r="D32" s="1914"/>
      <c r="E32" s="14"/>
      <c r="F32" s="14"/>
      <c r="G32" s="14"/>
      <c r="H32" s="52"/>
    </row>
    <row r="33" spans="1:12" x14ac:dyDescent="0.15">
      <c r="B33" s="24">
        <v>2</v>
      </c>
      <c r="C33" s="2175"/>
      <c r="D33" s="2176"/>
      <c r="E33" s="14"/>
      <c r="F33" s="14"/>
      <c r="G33" s="14"/>
      <c r="H33" s="52"/>
    </row>
    <row r="34" spans="1:12" x14ac:dyDescent="0.15">
      <c r="B34" s="24">
        <v>3</v>
      </c>
      <c r="C34" s="2175"/>
      <c r="D34" s="2176"/>
      <c r="E34" s="14"/>
      <c r="F34" s="14"/>
      <c r="G34" s="14"/>
      <c r="H34" s="2316" t="s">
        <v>798</v>
      </c>
      <c r="I34" s="2317"/>
      <c r="J34" s="2317"/>
      <c r="K34" s="2317"/>
      <c r="L34" s="172"/>
    </row>
    <row r="35" spans="1:12" x14ac:dyDescent="0.15">
      <c r="B35" s="24">
        <v>4</v>
      </c>
      <c r="C35" s="2175"/>
      <c r="D35" s="2176"/>
      <c r="E35" s="14"/>
      <c r="F35" s="14"/>
      <c r="G35" s="14"/>
      <c r="H35" s="52"/>
    </row>
    <row r="36" spans="1:12" x14ac:dyDescent="0.15">
      <c r="B36" s="24">
        <v>5</v>
      </c>
      <c r="C36" s="2175"/>
      <c r="D36" s="2176"/>
      <c r="E36" s="14"/>
      <c r="F36" s="14"/>
      <c r="G36" s="14"/>
    </row>
    <row r="37" spans="1:12" x14ac:dyDescent="0.15">
      <c r="A37" s="1637" t="s">
        <v>1505</v>
      </c>
      <c r="B37" s="1952"/>
      <c r="C37" s="1952"/>
      <c r="D37" s="1952"/>
      <c r="E37" s="1952"/>
      <c r="F37" s="1952"/>
      <c r="G37" s="1952"/>
      <c r="H37" s="1952"/>
      <c r="I37" s="1952"/>
      <c r="J37" s="1952"/>
      <c r="K37" s="1952"/>
    </row>
    <row r="38" spans="1:12" x14ac:dyDescent="0.15">
      <c r="B38" s="383" t="s">
        <v>362</v>
      </c>
      <c r="C38" s="24" t="s">
        <v>855</v>
      </c>
      <c r="D38" s="383" t="s">
        <v>892</v>
      </c>
      <c r="E38" s="24">
        <v>8</v>
      </c>
      <c r="F38" s="1754" t="s">
        <v>1593</v>
      </c>
      <c r="G38" s="1754"/>
      <c r="H38" s="389" t="s">
        <v>1638</v>
      </c>
      <c r="I38" s="1755" t="s">
        <v>1176</v>
      </c>
      <c r="J38" s="1755"/>
      <c r="K38" s="24" t="s">
        <v>1805</v>
      </c>
    </row>
    <row r="39" spans="1:12" x14ac:dyDescent="0.15">
      <c r="A39" s="1883" t="s">
        <v>162</v>
      </c>
      <c r="B39" s="1883"/>
      <c r="C39" s="1883"/>
      <c r="D39" s="1883"/>
      <c r="E39" s="1883"/>
      <c r="F39" s="1883"/>
      <c r="G39" s="1883"/>
      <c r="H39" s="1883"/>
      <c r="I39" s="1883"/>
      <c r="J39" s="1883"/>
      <c r="K39" s="1883"/>
    </row>
    <row r="40" spans="1:12" x14ac:dyDescent="0.15">
      <c r="A40" s="1883"/>
      <c r="B40" s="1883"/>
      <c r="C40" s="1883"/>
      <c r="D40" s="1883"/>
      <c r="E40" s="1883"/>
      <c r="F40" s="1883"/>
      <c r="G40" s="1883"/>
      <c r="H40" s="1883"/>
      <c r="I40" s="1883"/>
      <c r="J40" s="1883"/>
      <c r="K40" s="1883"/>
    </row>
    <row r="41" spans="1:12" x14ac:dyDescent="0.15">
      <c r="A41" s="1883"/>
      <c r="B41" s="1883"/>
      <c r="C41" s="1883"/>
      <c r="D41" s="1883"/>
      <c r="E41" s="1883"/>
      <c r="F41" s="1883"/>
      <c r="G41" s="1883"/>
      <c r="H41" s="1883"/>
      <c r="I41" s="1883"/>
      <c r="J41" s="1883"/>
      <c r="K41" s="1883"/>
    </row>
    <row r="42" spans="1:12" ht="14" thickBot="1" x14ac:dyDescent="0.2">
      <c r="E42" s="15" t="s">
        <v>307</v>
      </c>
      <c r="H42" s="2018" t="s">
        <v>310</v>
      </c>
      <c r="I42" s="2018"/>
      <c r="K42" s="15" t="s">
        <v>308</v>
      </c>
    </row>
    <row r="43" spans="1:12" x14ac:dyDescent="0.15">
      <c r="A43" s="26" t="s">
        <v>892</v>
      </c>
      <c r="B43" s="204" t="s">
        <v>197</v>
      </c>
      <c r="C43" s="28" t="s">
        <v>865</v>
      </c>
      <c r="D43" s="59" t="s">
        <v>197</v>
      </c>
      <c r="E43" s="30" t="s">
        <v>866</v>
      </c>
      <c r="G43" s="26" t="s">
        <v>892</v>
      </c>
      <c r="H43" s="204" t="s">
        <v>197</v>
      </c>
      <c r="I43" s="28" t="s">
        <v>865</v>
      </c>
      <c r="J43" s="59" t="s">
        <v>197</v>
      </c>
      <c r="K43" s="30" t="s">
        <v>866</v>
      </c>
    </row>
    <row r="44" spans="1:12" x14ac:dyDescent="0.15">
      <c r="A44" s="21">
        <v>1</v>
      </c>
      <c r="B44" s="32"/>
      <c r="C44" s="254"/>
      <c r="D44" s="62"/>
      <c r="E44" s="33"/>
      <c r="G44" s="21">
        <v>1</v>
      </c>
      <c r="H44" s="32"/>
      <c r="I44" s="254"/>
      <c r="J44" s="62"/>
      <c r="K44" s="33"/>
    </row>
    <row r="45" spans="1:12" ht="14" thickBot="1" x14ac:dyDescent="0.2">
      <c r="A45" s="66">
        <v>2</v>
      </c>
      <c r="B45" s="47"/>
      <c r="C45" s="103"/>
      <c r="D45" s="71"/>
      <c r="E45" s="43"/>
      <c r="G45" s="66">
        <v>2</v>
      </c>
      <c r="H45" s="47"/>
      <c r="I45" s="103"/>
      <c r="J45" s="71"/>
      <c r="K45" s="43"/>
    </row>
    <row r="47" spans="1:12" ht="14" thickBot="1" x14ac:dyDescent="0.2">
      <c r="C47" s="25"/>
      <c r="D47" s="25"/>
      <c r="E47" s="15" t="s">
        <v>309</v>
      </c>
    </row>
    <row r="48" spans="1:12" ht="14" thickBot="1" x14ac:dyDescent="0.2">
      <c r="A48" s="26" t="s">
        <v>892</v>
      </c>
      <c r="B48" s="204" t="s">
        <v>197</v>
      </c>
      <c r="C48" s="28" t="s">
        <v>865</v>
      </c>
      <c r="D48" s="59" t="s">
        <v>197</v>
      </c>
      <c r="E48" s="30" t="s">
        <v>866</v>
      </c>
      <c r="H48" s="2018" t="s">
        <v>310</v>
      </c>
      <c r="I48" s="2018"/>
      <c r="J48" s="25"/>
      <c r="K48" s="15" t="s">
        <v>2186</v>
      </c>
    </row>
    <row r="49" spans="1:11" x14ac:dyDescent="0.15">
      <c r="A49" s="21">
        <v>1</v>
      </c>
      <c r="B49" s="32"/>
      <c r="C49" s="254"/>
      <c r="D49" s="62"/>
      <c r="E49" s="33"/>
      <c r="G49" s="26" t="s">
        <v>892</v>
      </c>
      <c r="H49" s="204" t="s">
        <v>197</v>
      </c>
      <c r="I49" s="28" t="s">
        <v>865</v>
      </c>
      <c r="J49" s="59" t="s">
        <v>197</v>
      </c>
      <c r="K49" s="30" t="s">
        <v>866</v>
      </c>
    </row>
    <row r="50" spans="1:11" ht="14" thickBot="1" x14ac:dyDescent="0.2">
      <c r="A50" s="66">
        <v>2</v>
      </c>
      <c r="B50" s="47"/>
      <c r="C50" s="103"/>
      <c r="D50" s="71"/>
      <c r="E50" s="43"/>
      <c r="G50" s="22">
        <v>1</v>
      </c>
      <c r="H50" s="42"/>
      <c r="I50" s="103"/>
      <c r="J50" s="71"/>
      <c r="K50" s="43"/>
    </row>
    <row r="51" spans="1:11" x14ac:dyDescent="0.15">
      <c r="G51"/>
      <c r="H51"/>
      <c r="I51"/>
      <c r="J51"/>
      <c r="K51"/>
    </row>
    <row r="52" spans="1:11" ht="14" thickBot="1" x14ac:dyDescent="0.2">
      <c r="C52" s="25"/>
      <c r="D52" s="25"/>
      <c r="E52" s="15" t="s">
        <v>2185</v>
      </c>
      <c r="I52" s="607" t="s">
        <v>1989</v>
      </c>
      <c r="J52" s="607"/>
    </row>
    <row r="53" spans="1:11" x14ac:dyDescent="0.15">
      <c r="A53" s="26" t="s">
        <v>892</v>
      </c>
      <c r="B53" s="204" t="s">
        <v>197</v>
      </c>
      <c r="C53" s="28" t="s">
        <v>865</v>
      </c>
      <c r="D53" s="59" t="s">
        <v>197</v>
      </c>
      <c r="E53" s="30" t="s">
        <v>866</v>
      </c>
      <c r="H53" s="156" t="s">
        <v>1844</v>
      </c>
      <c r="I53" s="1913"/>
      <c r="J53" s="1914"/>
    </row>
    <row r="54" spans="1:11" ht="14" thickBot="1" x14ac:dyDescent="0.2">
      <c r="A54" s="22">
        <v>1</v>
      </c>
      <c r="B54" s="42"/>
      <c r="C54" s="103"/>
      <c r="D54" s="71"/>
      <c r="E54" s="43"/>
      <c r="H54" s="156" t="s">
        <v>1845</v>
      </c>
      <c r="I54" s="1913"/>
      <c r="J54" s="1914"/>
    </row>
    <row r="55" spans="1:11" x14ac:dyDescent="0.15">
      <c r="B55"/>
      <c r="C55"/>
      <c r="D55"/>
      <c r="E55"/>
      <c r="H55" s="156" t="s">
        <v>1846</v>
      </c>
      <c r="I55" s="1913"/>
      <c r="J55" s="1914"/>
    </row>
    <row r="56" spans="1:11" x14ac:dyDescent="0.15">
      <c r="B56"/>
      <c r="C56"/>
      <c r="D56"/>
      <c r="E56"/>
      <c r="H56" s="156" t="s">
        <v>1847</v>
      </c>
      <c r="I56" s="1913"/>
      <c r="J56" s="1914"/>
    </row>
    <row r="57" spans="1:11" x14ac:dyDescent="0.15">
      <c r="B57"/>
      <c r="C57"/>
      <c r="D57"/>
      <c r="E57"/>
      <c r="H57" s="156" t="s">
        <v>1848</v>
      </c>
      <c r="I57" s="1880"/>
      <c r="J57" s="1880"/>
    </row>
    <row r="58" spans="1:11" x14ac:dyDescent="0.15">
      <c r="A58" s="1638" t="s">
        <v>2325</v>
      </c>
      <c r="B58" s="1638"/>
      <c r="C58" s="1638"/>
      <c r="D58" s="1638"/>
      <c r="E58" s="1638"/>
      <c r="F58" s="1638"/>
      <c r="G58" s="1638"/>
      <c r="H58" s="1638"/>
      <c r="I58" s="1638"/>
      <c r="J58" s="1638"/>
      <c r="K58" s="1638"/>
    </row>
    <row r="59" spans="1:11" x14ac:dyDescent="0.15">
      <c r="A59" s="2315" t="s">
        <v>1850</v>
      </c>
      <c r="B59" s="2315"/>
      <c r="C59" s="2315"/>
      <c r="D59" s="2315"/>
      <c r="E59" s="2315"/>
      <c r="F59" s="2315"/>
      <c r="G59" s="2315"/>
      <c r="H59" s="2315"/>
      <c r="I59" s="2315"/>
      <c r="J59" s="2315"/>
      <c r="K59" s="2315"/>
    </row>
    <row r="60" spans="1:11" x14ac:dyDescent="0.15">
      <c r="A60"/>
      <c r="B60"/>
      <c r="C60"/>
      <c r="D60"/>
      <c r="E60"/>
      <c r="F60"/>
      <c r="G60"/>
      <c r="H60"/>
      <c r="I60"/>
      <c r="J60"/>
      <c r="K60"/>
    </row>
    <row r="61" spans="1:11" x14ac:dyDescent="0.15">
      <c r="A61"/>
      <c r="B61"/>
      <c r="C61"/>
      <c r="D61"/>
      <c r="E61"/>
      <c r="F61"/>
      <c r="G61"/>
      <c r="H61"/>
      <c r="I61"/>
      <c r="J61"/>
      <c r="K61"/>
    </row>
  </sheetData>
  <mergeCells count="39">
    <mergeCell ref="A39:K39"/>
    <mergeCell ref="H42:I42"/>
    <mergeCell ref="F7:G7"/>
    <mergeCell ref="F8:G8"/>
    <mergeCell ref="A10:K10"/>
    <mergeCell ref="A37:K37"/>
    <mergeCell ref="F9:G9"/>
    <mergeCell ref="I9:J9"/>
    <mergeCell ref="C32:D32"/>
    <mergeCell ref="H17:I17"/>
    <mergeCell ref="I38:J38"/>
    <mergeCell ref="H25:I25"/>
    <mergeCell ref="C35:D35"/>
    <mergeCell ref="F38:G38"/>
    <mergeCell ref="J25:K25"/>
    <mergeCell ref="H34:K34"/>
    <mergeCell ref="B30:K30"/>
    <mergeCell ref="C34:D34"/>
    <mergeCell ref="B29:K29"/>
    <mergeCell ref="A1:K1"/>
    <mergeCell ref="C36:D36"/>
    <mergeCell ref="I23:K23"/>
    <mergeCell ref="C31:D31"/>
    <mergeCell ref="C33:D33"/>
    <mergeCell ref="B11:C11"/>
    <mergeCell ref="F3:G3"/>
    <mergeCell ref="F4:G4"/>
    <mergeCell ref="F5:G5"/>
    <mergeCell ref="F6:G6"/>
    <mergeCell ref="A59:K59"/>
    <mergeCell ref="A40:K40"/>
    <mergeCell ref="A41:K41"/>
    <mergeCell ref="H48:I48"/>
    <mergeCell ref="I57:J57"/>
    <mergeCell ref="I56:J56"/>
    <mergeCell ref="I53:J53"/>
    <mergeCell ref="I54:J54"/>
    <mergeCell ref="I55:J55"/>
    <mergeCell ref="A58:K58"/>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15"/>
  <dimension ref="A1:U42"/>
  <sheetViews>
    <sheetView workbookViewId="0">
      <selection sqref="A1:U1"/>
    </sheetView>
  </sheetViews>
  <sheetFormatPr baseColWidth="10" defaultColWidth="8.83203125" defaultRowHeight="13" x14ac:dyDescent="0.15"/>
  <cols>
    <col min="1" max="1" width="11.5" style="15" customWidth="1"/>
    <col min="2" max="15" width="4" style="15" customWidth="1"/>
    <col min="16" max="16" width="4.5" style="15" customWidth="1"/>
    <col min="17" max="17" width="4.83203125" style="15" customWidth="1"/>
    <col min="18" max="18" width="6.33203125" style="15" customWidth="1"/>
    <col min="19" max="19" width="4.5" style="15" customWidth="1"/>
    <col min="20" max="20" width="9.5" style="15" customWidth="1"/>
    <col min="21" max="21" width="4.83203125" style="15" customWidth="1"/>
    <col min="22" max="16384" width="8.83203125" style="15"/>
  </cols>
  <sheetData>
    <row r="1" spans="1:21" ht="16" x14ac:dyDescent="0.2">
      <c r="A1" s="173" t="s">
        <v>1995</v>
      </c>
      <c r="B1" s="1794"/>
      <c r="C1" s="1795"/>
      <c r="D1" s="1795"/>
      <c r="E1" s="1795"/>
      <c r="F1" s="1795"/>
      <c r="G1" s="1795"/>
      <c r="H1" s="1795"/>
      <c r="I1" s="1795"/>
      <c r="J1" s="1795"/>
      <c r="K1" s="1795"/>
      <c r="L1" s="1795"/>
      <c r="M1" s="1795"/>
      <c r="N1" s="1795"/>
      <c r="O1" s="1795"/>
      <c r="P1" s="1795"/>
      <c r="Q1" s="1795"/>
      <c r="R1" s="1795"/>
      <c r="S1" s="1795"/>
      <c r="T1" s="1795"/>
      <c r="U1" s="1796"/>
    </row>
    <row r="2" spans="1:21" ht="18" customHeight="1" x14ac:dyDescent="0.2">
      <c r="H2" s="1797" t="s">
        <v>1672</v>
      </c>
      <c r="I2" s="1797"/>
      <c r="J2" s="1797"/>
      <c r="K2" s="1797"/>
      <c r="L2" s="1797"/>
      <c r="M2" s="1797"/>
      <c r="N2" s="1797"/>
      <c r="O2" s="1797"/>
      <c r="P2" s="1797"/>
      <c r="Q2" s="1797"/>
      <c r="R2" s="1798"/>
      <c r="S2" s="1794"/>
      <c r="T2" s="1795"/>
      <c r="U2" s="1796"/>
    </row>
    <row r="3" spans="1:21" ht="8.25" customHeight="1" x14ac:dyDescent="0.2">
      <c r="A3"/>
      <c r="B3"/>
      <c r="C3"/>
      <c r="D3"/>
      <c r="E3"/>
      <c r="F3"/>
      <c r="G3"/>
      <c r="H3" s="51"/>
      <c r="I3" s="51"/>
      <c r="J3" s="51"/>
      <c r="K3" s="51"/>
      <c r="L3" s="51"/>
      <c r="M3" s="51"/>
      <c r="N3" s="51"/>
      <c r="O3" s="51"/>
      <c r="P3" s="51"/>
      <c r="Q3" s="51"/>
      <c r="R3" s="51"/>
      <c r="S3" s="51"/>
      <c r="T3" s="81"/>
    </row>
    <row r="4" spans="1:21" ht="18" customHeight="1" thickBot="1" x14ac:dyDescent="0.2">
      <c r="A4" s="1827" t="s">
        <v>576</v>
      </c>
      <c r="B4" s="1827"/>
      <c r="C4" s="1827"/>
      <c r="D4" s="1827"/>
      <c r="E4" s="1827"/>
      <c r="F4" s="1827"/>
      <c r="G4" s="1827"/>
      <c r="H4" s="1827"/>
      <c r="I4" s="1827"/>
    </row>
    <row r="5" spans="1:21" ht="18" customHeight="1" x14ac:dyDescent="0.2">
      <c r="A5" s="1791"/>
      <c r="B5" s="1778">
        <f>A8</f>
        <v>0</v>
      </c>
      <c r="C5" s="1778">
        <f>A9</f>
        <v>0</v>
      </c>
      <c r="D5" s="1778">
        <f>A10</f>
        <v>0</v>
      </c>
      <c r="E5" s="1778">
        <f>A11</f>
        <v>0</v>
      </c>
      <c r="F5" s="1780">
        <f>A12</f>
        <v>0</v>
      </c>
      <c r="G5" s="1782" t="s">
        <v>92</v>
      </c>
      <c r="H5" s="1784" t="s">
        <v>1534</v>
      </c>
      <c r="I5" s="1784" t="s">
        <v>1533</v>
      </c>
      <c r="J5" s="51"/>
      <c r="K5" s="51"/>
      <c r="L5" s="51"/>
      <c r="M5" s="51"/>
      <c r="N5" s="51"/>
      <c r="O5" s="51"/>
      <c r="P5" s="51"/>
      <c r="Q5" s="51"/>
      <c r="R5" s="51"/>
      <c r="S5" s="51"/>
      <c r="T5" s="81"/>
      <c r="U5" s="81"/>
    </row>
    <row r="6" spans="1:21" ht="18" customHeight="1" x14ac:dyDescent="0.2">
      <c r="A6" s="1792"/>
      <c r="B6" s="1779"/>
      <c r="C6" s="1779"/>
      <c r="D6" s="1779"/>
      <c r="E6" s="1779"/>
      <c r="F6" s="1781"/>
      <c r="G6" s="1783"/>
      <c r="H6" s="1785"/>
      <c r="I6" s="1785"/>
      <c r="J6" s="51"/>
      <c r="K6" s="51"/>
      <c r="L6" s="51"/>
      <c r="M6" s="51"/>
      <c r="N6" s="51"/>
      <c r="O6" s="51"/>
      <c r="P6" s="51"/>
      <c r="Q6" s="51"/>
      <c r="R6" s="51"/>
      <c r="S6" s="51"/>
      <c r="T6" s="81"/>
      <c r="U6" s="81"/>
    </row>
    <row r="7" spans="1:21" ht="18" customHeight="1" x14ac:dyDescent="0.2">
      <c r="A7" s="1793"/>
      <c r="B7" s="1779"/>
      <c r="C7" s="1779"/>
      <c r="D7" s="1779"/>
      <c r="E7" s="1779"/>
      <c r="F7" s="1781"/>
      <c r="G7" s="1783"/>
      <c r="H7" s="1785"/>
      <c r="I7" s="1785"/>
      <c r="J7" s="51"/>
      <c r="K7" s="51"/>
      <c r="L7" s="51"/>
      <c r="M7" s="51"/>
      <c r="N7" s="51"/>
      <c r="O7" s="51"/>
      <c r="P7" s="51"/>
      <c r="Q7" s="51"/>
      <c r="R7" s="51"/>
      <c r="S7" s="51"/>
      <c r="T7" s="81"/>
      <c r="U7" s="81"/>
    </row>
    <row r="8" spans="1:21" ht="18" customHeight="1" x14ac:dyDescent="0.2">
      <c r="A8" s="1337"/>
      <c r="B8" s="1326"/>
      <c r="C8" s="1325"/>
      <c r="D8" s="1325"/>
      <c r="E8" s="1325"/>
      <c r="F8" s="1327"/>
      <c r="G8" s="1334"/>
      <c r="H8" s="901"/>
      <c r="I8" s="901"/>
      <c r="J8" s="51"/>
      <c r="K8" s="51"/>
      <c r="L8" s="51"/>
      <c r="M8" s="80"/>
      <c r="N8" s="51"/>
      <c r="O8" s="51"/>
      <c r="P8" s="51"/>
      <c r="Q8" s="51"/>
      <c r="R8" s="51"/>
      <c r="S8" s="51"/>
      <c r="T8" s="81"/>
      <c r="U8" s="81"/>
    </row>
    <row r="9" spans="1:21" ht="18" customHeight="1" x14ac:dyDescent="0.2">
      <c r="A9" s="1337"/>
      <c r="B9" s="1325"/>
      <c r="C9" s="1326"/>
      <c r="D9" s="1325"/>
      <c r="E9" s="1325"/>
      <c r="F9" s="1327"/>
      <c r="G9" s="1334"/>
      <c r="H9" s="1335"/>
      <c r="I9" s="1335"/>
      <c r="J9" s="51"/>
      <c r="K9" s="51"/>
      <c r="L9" s="51"/>
      <c r="M9" s="51"/>
      <c r="N9" s="51"/>
      <c r="O9" s="51"/>
      <c r="P9" s="51"/>
      <c r="Q9" s="51"/>
      <c r="R9" s="51"/>
      <c r="S9" s="51"/>
      <c r="T9" s="81"/>
      <c r="U9" s="81"/>
    </row>
    <row r="10" spans="1:21" ht="18" customHeight="1" x14ac:dyDescent="0.2">
      <c r="A10" s="1337"/>
      <c r="B10" s="1325"/>
      <c r="C10" s="1325"/>
      <c r="D10" s="1326"/>
      <c r="E10" s="1325"/>
      <c r="F10" s="1327"/>
      <c r="G10" s="1334"/>
      <c r="H10" s="1335"/>
      <c r="I10" s="1335"/>
      <c r="J10" s="51"/>
      <c r="K10" s="51"/>
      <c r="L10" s="51"/>
      <c r="M10" s="80"/>
      <c r="N10" s="51"/>
      <c r="O10" s="51"/>
      <c r="P10" s="51"/>
      <c r="Q10" s="51"/>
      <c r="R10" s="51"/>
      <c r="S10" s="51"/>
      <c r="T10" s="81"/>
      <c r="U10" s="81"/>
    </row>
    <row r="11" spans="1:21" ht="18" customHeight="1" x14ac:dyDescent="0.2">
      <c r="A11" s="1337"/>
      <c r="B11" s="1325"/>
      <c r="C11" s="1325"/>
      <c r="D11" s="1325"/>
      <c r="E11" s="1326"/>
      <c r="F11" s="1327"/>
      <c r="G11" s="1334"/>
      <c r="H11" s="1334"/>
      <c r="I11" s="1334"/>
      <c r="J11" s="51"/>
      <c r="K11" s="51"/>
      <c r="L11" s="51"/>
      <c r="M11" s="51"/>
      <c r="N11" s="51"/>
      <c r="O11" s="51"/>
      <c r="P11" s="51"/>
      <c r="Q11" s="51"/>
      <c r="R11" s="51"/>
      <c r="S11" s="51"/>
      <c r="T11" s="81"/>
      <c r="U11" s="81"/>
    </row>
    <row r="12" spans="1:21" ht="18" customHeight="1" thickBot="1" x14ac:dyDescent="0.25">
      <c r="A12" s="1338"/>
      <c r="B12" s="1328"/>
      <c r="C12" s="1328"/>
      <c r="D12" s="1328"/>
      <c r="E12" s="1328"/>
      <c r="F12" s="1329"/>
      <c r="G12" s="1336"/>
      <c r="H12" s="1336"/>
      <c r="I12" s="1336"/>
      <c r="J12" s="51"/>
      <c r="K12" s="51"/>
      <c r="L12" s="51"/>
      <c r="M12" s="51"/>
      <c r="N12" s="51"/>
      <c r="O12" s="51"/>
      <c r="P12" s="51"/>
      <c r="Q12" s="51"/>
      <c r="R12" s="51"/>
      <c r="S12" s="51"/>
      <c r="T12" s="81"/>
      <c r="U12" s="81"/>
    </row>
    <row r="13" spans="1:21" ht="9.75" customHeight="1" x14ac:dyDescent="0.2">
      <c r="A13"/>
      <c r="B13"/>
      <c r="C13"/>
      <c r="D13"/>
      <c r="E13"/>
      <c r="F13"/>
      <c r="G13"/>
      <c r="H13"/>
      <c r="I13"/>
      <c r="J13" s="51"/>
      <c r="K13" s="51"/>
      <c r="L13" s="51"/>
      <c r="M13" s="51"/>
      <c r="N13" s="51"/>
      <c r="O13" s="51"/>
      <c r="P13" s="51"/>
      <c r="Q13" s="51"/>
      <c r="R13" s="51"/>
      <c r="S13" s="51"/>
      <c r="T13" s="81"/>
      <c r="U13" s="81"/>
    </row>
    <row r="14" spans="1:21" ht="18" customHeight="1" thickBot="1" x14ac:dyDescent="0.25">
      <c r="A14" s="1827" t="s">
        <v>576</v>
      </c>
      <c r="B14" s="1827"/>
      <c r="C14" s="1827"/>
      <c r="D14" s="1827"/>
      <c r="E14" s="1827"/>
      <c r="F14" s="1827"/>
      <c r="G14" s="1827"/>
      <c r="H14" s="1827"/>
      <c r="I14" s="1827"/>
      <c r="J14" s="51"/>
      <c r="K14" s="51"/>
      <c r="L14" s="51"/>
      <c r="M14" s="81"/>
      <c r="N14" s="51"/>
      <c r="O14" s="51"/>
      <c r="P14" s="51"/>
      <c r="Q14" s="51"/>
      <c r="R14" s="51"/>
      <c r="S14" s="51"/>
      <c r="T14" s="81"/>
      <c r="U14" s="81"/>
    </row>
    <row r="15" spans="1:21" ht="18" customHeight="1" x14ac:dyDescent="0.2">
      <c r="A15" s="1791"/>
      <c r="B15" s="1778">
        <f>A18</f>
        <v>0</v>
      </c>
      <c r="C15" s="1778">
        <f>A19</f>
        <v>0</v>
      </c>
      <c r="D15" s="1778">
        <f>A20</f>
        <v>0</v>
      </c>
      <c r="E15" s="1778">
        <f>A21</f>
        <v>0</v>
      </c>
      <c r="F15" s="1780">
        <f>A22</f>
        <v>0</v>
      </c>
      <c r="G15" s="1782" t="s">
        <v>92</v>
      </c>
      <c r="H15" s="1784" t="s">
        <v>1534</v>
      </c>
      <c r="I15" s="1784" t="s">
        <v>1533</v>
      </c>
      <c r="J15" s="51"/>
      <c r="K15" s="51"/>
      <c r="L15" s="51"/>
      <c r="M15" s="51"/>
      <c r="N15" s="51"/>
      <c r="O15" s="51"/>
      <c r="P15" s="51"/>
      <c r="Q15" s="51"/>
      <c r="R15" s="51"/>
      <c r="S15" s="51"/>
      <c r="T15" s="81"/>
      <c r="U15" s="81"/>
    </row>
    <row r="16" spans="1:21" ht="18" customHeight="1" x14ac:dyDescent="0.2">
      <c r="A16" s="1792"/>
      <c r="B16" s="1779"/>
      <c r="C16" s="1779"/>
      <c r="D16" s="1779"/>
      <c r="E16" s="1779"/>
      <c r="F16" s="1781"/>
      <c r="G16" s="1783"/>
      <c r="H16" s="1785"/>
      <c r="I16" s="1785"/>
      <c r="J16" s="51"/>
      <c r="K16" s="51"/>
      <c r="L16" s="51"/>
      <c r="M16" s="51"/>
      <c r="N16" s="51"/>
      <c r="O16" s="51"/>
      <c r="P16" s="51"/>
      <c r="Q16" s="51"/>
      <c r="R16" s="51"/>
      <c r="S16" s="51"/>
      <c r="T16" s="81"/>
      <c r="U16" s="81"/>
    </row>
    <row r="17" spans="1:21" ht="18" customHeight="1" x14ac:dyDescent="0.2">
      <c r="A17" s="1793"/>
      <c r="B17" s="1779"/>
      <c r="C17" s="1779"/>
      <c r="D17" s="1779"/>
      <c r="E17" s="1779"/>
      <c r="F17" s="1781"/>
      <c r="G17" s="1783"/>
      <c r="H17" s="1785"/>
      <c r="I17" s="1785"/>
      <c r="J17" s="51"/>
      <c r="K17" s="51"/>
      <c r="L17" s="51"/>
      <c r="M17" s="51"/>
      <c r="N17" s="51"/>
      <c r="O17" s="51"/>
      <c r="P17" s="51"/>
      <c r="Q17" s="51"/>
      <c r="R17" s="51"/>
      <c r="S17" s="51"/>
      <c r="T17" s="81"/>
      <c r="U17" s="81"/>
    </row>
    <row r="18" spans="1:21" ht="18" customHeight="1" x14ac:dyDescent="0.2">
      <c r="A18" s="1337"/>
      <c r="B18" s="1326"/>
      <c r="C18" s="1325"/>
      <c r="D18" s="1325"/>
      <c r="E18" s="1325"/>
      <c r="F18" s="1327"/>
      <c r="G18" s="1334"/>
      <c r="H18" s="901"/>
      <c r="I18" s="901"/>
      <c r="J18" s="173"/>
      <c r="K18" s="173"/>
      <c r="L18" s="173"/>
    </row>
    <row r="19" spans="1:21" ht="18" customHeight="1" x14ac:dyDescent="0.2">
      <c r="A19" s="1337"/>
      <c r="B19" s="1325"/>
      <c r="C19" s="1326"/>
      <c r="D19" s="1325"/>
      <c r="E19" s="1325"/>
      <c r="F19" s="1327"/>
      <c r="G19" s="1334"/>
      <c r="H19" s="1335"/>
      <c r="I19" s="1335"/>
      <c r="J19" s="173"/>
      <c r="K19" s="173"/>
      <c r="L19" s="173"/>
      <c r="O19" s="53"/>
      <c r="P19" s="53"/>
      <c r="Q19" s="53"/>
      <c r="R19" s="53"/>
      <c r="S19" s="53"/>
      <c r="T19" s="1258" t="s">
        <v>1487</v>
      </c>
      <c r="U19" s="11"/>
    </row>
    <row r="20" spans="1:21" ht="18" customHeight="1" x14ac:dyDescent="0.2">
      <c r="A20" s="1337"/>
      <c r="B20" s="1325"/>
      <c r="C20" s="1325"/>
      <c r="D20" s="1326"/>
      <c r="E20" s="1325"/>
      <c r="F20" s="1327"/>
      <c r="G20" s="1334"/>
      <c r="H20" s="1335"/>
      <c r="I20" s="1335"/>
      <c r="J20" s="51"/>
      <c r="K20" s="51"/>
      <c r="L20" s="51"/>
      <c r="M20" s="51"/>
      <c r="N20" s="51"/>
      <c r="O20" s="53"/>
      <c r="P20" s="53"/>
      <c r="Q20" s="53"/>
      <c r="R20" s="53"/>
      <c r="S20" s="53"/>
      <c r="T20" s="1258" t="s">
        <v>1488</v>
      </c>
      <c r="U20" s="11"/>
    </row>
    <row r="21" spans="1:21" ht="18" customHeight="1" x14ac:dyDescent="0.2">
      <c r="A21" s="1337"/>
      <c r="B21" s="1325"/>
      <c r="C21" s="1325"/>
      <c r="D21" s="1325"/>
      <c r="E21" s="1326"/>
      <c r="F21" s="1327"/>
      <c r="G21" s="1334"/>
      <c r="H21" s="1334"/>
      <c r="I21" s="1334"/>
      <c r="J21" s="80"/>
      <c r="O21" s="53"/>
      <c r="P21" s="53"/>
      <c r="Q21" s="53"/>
    </row>
    <row r="22" spans="1:21" ht="18" customHeight="1" thickBot="1" x14ac:dyDescent="0.2">
      <c r="A22" s="1338"/>
      <c r="B22" s="1328"/>
      <c r="C22" s="1328"/>
      <c r="D22" s="1328"/>
      <c r="E22" s="1328"/>
      <c r="F22" s="1329"/>
      <c r="G22" s="1336"/>
      <c r="H22" s="1336"/>
      <c r="I22" s="1336"/>
      <c r="O22" s="53"/>
      <c r="P22" s="53"/>
      <c r="Q22" s="53"/>
      <c r="R22" s="53"/>
      <c r="S22" s="1258" t="s">
        <v>1037</v>
      </c>
      <c r="T22" s="1788"/>
      <c r="U22" s="1789"/>
    </row>
    <row r="23" spans="1:21" ht="18" customHeight="1" thickBot="1" x14ac:dyDescent="0.2">
      <c r="D23" s="50"/>
      <c r="E23" s="49"/>
      <c r="F23" s="49"/>
      <c r="G23" s="49"/>
      <c r="H23" s="49"/>
      <c r="I23" s="49"/>
      <c r="J23" s="49"/>
      <c r="K23" s="49"/>
      <c r="L23" s="49"/>
      <c r="R23" s="53"/>
      <c r="S23" s="1258" t="s">
        <v>1467</v>
      </c>
      <c r="T23" s="1775"/>
      <c r="U23" s="1776"/>
    </row>
    <row r="24" spans="1:21" ht="88.5" customHeight="1" x14ac:dyDescent="0.2">
      <c r="A24" s="82"/>
      <c r="B24" s="487">
        <f>A25</f>
        <v>1</v>
      </c>
      <c r="C24" s="487">
        <f>A26</f>
        <v>2</v>
      </c>
      <c r="D24" s="487">
        <f>A27</f>
        <v>3</v>
      </c>
      <c r="E24" s="487">
        <f>A28</f>
        <v>4</v>
      </c>
      <c r="F24" s="487">
        <f>A29</f>
        <v>5</v>
      </c>
      <c r="G24" s="487">
        <f>A30</f>
        <v>6</v>
      </c>
      <c r="H24" s="487">
        <f>A31</f>
        <v>7</v>
      </c>
      <c r="I24" s="487">
        <f>A32</f>
        <v>8</v>
      </c>
      <c r="J24" s="487">
        <f>A33</f>
        <v>9</v>
      </c>
      <c r="K24" s="487">
        <f>A34</f>
        <v>10</v>
      </c>
      <c r="L24" s="487">
        <f>A35</f>
        <v>11</v>
      </c>
      <c r="M24" s="487">
        <f>A36</f>
        <v>12</v>
      </c>
      <c r="N24" s="487">
        <f>A37</f>
        <v>13</v>
      </c>
      <c r="O24" s="532">
        <f>A38</f>
        <v>14</v>
      </c>
      <c r="P24" s="894" t="s">
        <v>92</v>
      </c>
      <c r="Q24" s="894" t="s">
        <v>1014</v>
      </c>
      <c r="R24" s="894" t="s">
        <v>1896</v>
      </c>
      <c r="S24" s="894" t="s">
        <v>1982</v>
      </c>
      <c r="T24" s="894" t="s">
        <v>1983</v>
      </c>
      <c r="U24" s="894" t="s">
        <v>1984</v>
      </c>
    </row>
    <row r="25" spans="1:21" ht="18.75" customHeight="1" x14ac:dyDescent="0.2">
      <c r="A25" s="484">
        <f>'14S-8B-2GR-noRR-2Areas'!C5</f>
        <v>1</v>
      </c>
      <c r="B25" s="921"/>
      <c r="C25" s="922"/>
      <c r="D25" s="923"/>
      <c r="E25" s="923"/>
      <c r="F25" s="923"/>
      <c r="G25" s="923"/>
      <c r="H25" s="923"/>
      <c r="I25" s="923"/>
      <c r="J25" s="923"/>
      <c r="K25" s="923"/>
      <c r="L25" s="923"/>
      <c r="M25" s="923"/>
      <c r="N25" s="923"/>
      <c r="O25" s="935"/>
      <c r="P25" s="1365">
        <f t="shared" ref="P25:P38" si="0">SUM(B25:O25)</f>
        <v>0</v>
      </c>
      <c r="Q25" s="896"/>
      <c r="R25" s="1421">
        <f>SUM(B25:O25)-Q25</f>
        <v>0</v>
      </c>
      <c r="S25" s="1366">
        <f>COUNTIF(B25:O25,1)+COUNTIF(B25:O25,0)</f>
        <v>0</v>
      </c>
      <c r="T25" s="1141" t="str">
        <f>IF(S25=0,"",R25/S25)</f>
        <v/>
      </c>
      <c r="U25" s="887"/>
    </row>
    <row r="26" spans="1:21" ht="18.75" customHeight="1" x14ac:dyDescent="0.2">
      <c r="A26" s="484">
        <f>'14S-8B-2GR-noRR-2Areas'!C6</f>
        <v>2</v>
      </c>
      <c r="B26" s="292" t="str">
        <f>IF(ISBLANK(C$25),"",1-C$25)</f>
        <v/>
      </c>
      <c r="C26" s="924"/>
      <c r="D26" s="599"/>
      <c r="E26" s="599"/>
      <c r="F26" s="599"/>
      <c r="G26" s="599"/>
      <c r="H26" s="599"/>
      <c r="I26" s="599"/>
      <c r="J26" s="599"/>
      <c r="K26" s="599"/>
      <c r="L26" s="599"/>
      <c r="M26" s="599"/>
      <c r="N26" s="599"/>
      <c r="O26" s="879"/>
      <c r="P26" s="1366">
        <f t="shared" si="0"/>
        <v>0</v>
      </c>
      <c r="Q26" s="897"/>
      <c r="R26" s="1421">
        <f t="shared" ref="R26:R38" si="1">SUM(B26:O26)-Q26</f>
        <v>0</v>
      </c>
      <c r="S26" s="1366">
        <f t="shared" ref="S26:S38" si="2">COUNTIF(B26:O26,1)+COUNTIF(B26:O26,0)</f>
        <v>0</v>
      </c>
      <c r="T26" s="1141" t="str">
        <f t="shared" ref="T26:T38" si="3">IF(S26=0,"",R26/S26)</f>
        <v/>
      </c>
      <c r="U26" s="888"/>
    </row>
    <row r="27" spans="1:21" ht="18.75" customHeight="1" x14ac:dyDescent="0.2">
      <c r="A27" s="484">
        <f>'14S-8B-2GR-noRR-2Areas'!C7</f>
        <v>3</v>
      </c>
      <c r="B27" s="292" t="str">
        <f>IF(ISBLANK(D$25),"",1-D$25)</f>
        <v/>
      </c>
      <c r="C27" s="343" t="str">
        <f>IF(ISBLANK(D$26),"",1-D$26)</f>
        <v/>
      </c>
      <c r="D27" s="925"/>
      <c r="E27" s="599"/>
      <c r="F27" s="599"/>
      <c r="G27" s="599"/>
      <c r="H27" s="599"/>
      <c r="I27" s="599"/>
      <c r="J27" s="599"/>
      <c r="K27" s="599"/>
      <c r="L27" s="599"/>
      <c r="M27" s="599"/>
      <c r="N27" s="599"/>
      <c r="O27" s="879"/>
      <c r="P27" s="1366">
        <f t="shared" si="0"/>
        <v>0</v>
      </c>
      <c r="Q27" s="897"/>
      <c r="R27" s="1421">
        <f t="shared" si="1"/>
        <v>0</v>
      </c>
      <c r="S27" s="1366">
        <f t="shared" si="2"/>
        <v>0</v>
      </c>
      <c r="T27" s="1141" t="str">
        <f t="shared" si="3"/>
        <v/>
      </c>
      <c r="U27" s="888"/>
    </row>
    <row r="28" spans="1:21" ht="18.75" customHeight="1" x14ac:dyDescent="0.2">
      <c r="A28" s="484">
        <f>'14S-8B-2GR-noRR-2Areas'!C8</f>
        <v>4</v>
      </c>
      <c r="B28" s="292" t="str">
        <f>IF(ISBLANK(E$25),"",1-E$25)</f>
        <v/>
      </c>
      <c r="C28" s="343" t="str">
        <f>IF(ISBLANK(E$26),"",1-E$26)</f>
        <v/>
      </c>
      <c r="D28" s="292" t="str">
        <f>IF(ISBLANK(E$27),"",1-E$27)</f>
        <v/>
      </c>
      <c r="E28" s="925"/>
      <c r="F28" s="599"/>
      <c r="G28" s="599"/>
      <c r="H28" s="599"/>
      <c r="I28" s="599"/>
      <c r="J28" s="599"/>
      <c r="K28" s="599"/>
      <c r="L28" s="599"/>
      <c r="M28" s="599"/>
      <c r="N28" s="599"/>
      <c r="O28" s="879"/>
      <c r="P28" s="1366">
        <f t="shared" si="0"/>
        <v>0</v>
      </c>
      <c r="Q28" s="897"/>
      <c r="R28" s="1421">
        <f t="shared" si="1"/>
        <v>0</v>
      </c>
      <c r="S28" s="1366">
        <f t="shared" si="2"/>
        <v>0</v>
      </c>
      <c r="T28" s="1141" t="str">
        <f t="shared" si="3"/>
        <v/>
      </c>
      <c r="U28" s="888"/>
    </row>
    <row r="29" spans="1:21" ht="18.75" customHeight="1" x14ac:dyDescent="0.2">
      <c r="A29" s="484">
        <f>'14S-8B-2GR-noRR-2Areas'!C9</f>
        <v>5</v>
      </c>
      <c r="B29" s="292" t="str">
        <f>IF(ISBLANK(F$25),"",1-F$25)</f>
        <v/>
      </c>
      <c r="C29" s="343" t="str">
        <f>IF(ISBLANK(F$26),"",1-F$26)</f>
        <v/>
      </c>
      <c r="D29" s="292" t="str">
        <f>IF(ISBLANK(F$27),"",1-F$27)</f>
        <v/>
      </c>
      <c r="E29" s="292" t="str">
        <f>IF(ISBLANK(F$28),"",1-F$28)</f>
        <v/>
      </c>
      <c r="F29" s="925"/>
      <c r="G29" s="599"/>
      <c r="H29" s="599"/>
      <c r="I29" s="599"/>
      <c r="J29" s="599"/>
      <c r="K29" s="599"/>
      <c r="L29" s="599"/>
      <c r="M29" s="599"/>
      <c r="N29" s="599"/>
      <c r="O29" s="879"/>
      <c r="P29" s="1366">
        <f t="shared" si="0"/>
        <v>0</v>
      </c>
      <c r="Q29" s="897"/>
      <c r="R29" s="1421">
        <f t="shared" si="1"/>
        <v>0</v>
      </c>
      <c r="S29" s="1366">
        <f t="shared" si="2"/>
        <v>0</v>
      </c>
      <c r="T29" s="1141" t="str">
        <f t="shared" si="3"/>
        <v/>
      </c>
      <c r="U29" s="888"/>
    </row>
    <row r="30" spans="1:21" ht="18.75" customHeight="1" x14ac:dyDescent="0.2">
      <c r="A30" s="484">
        <f>'14S-8B-2GR-noRR-2Areas'!C10</f>
        <v>6</v>
      </c>
      <c r="B30" s="292" t="str">
        <f>IF(ISBLANK(G$25),"",1-G$25)</f>
        <v/>
      </c>
      <c r="C30" s="343" t="str">
        <f>IF(ISBLANK(G$26),"",1-G$26)</f>
        <v/>
      </c>
      <c r="D30" s="292" t="str">
        <f>IF(ISBLANK(G$27),"",1-G$27)</f>
        <v/>
      </c>
      <c r="E30" s="292" t="str">
        <f>IF(ISBLANK(G$28),"",1-G$28)</f>
        <v/>
      </c>
      <c r="F30" s="292" t="str">
        <f>IF(ISBLANK(G$29),"",1-G$29)</f>
        <v/>
      </c>
      <c r="G30" s="925"/>
      <c r="H30" s="599"/>
      <c r="I30" s="599"/>
      <c r="J30" s="599"/>
      <c r="K30" s="599"/>
      <c r="L30" s="599"/>
      <c r="M30" s="599"/>
      <c r="N30" s="599"/>
      <c r="O30" s="879"/>
      <c r="P30" s="1366">
        <f t="shared" si="0"/>
        <v>0</v>
      </c>
      <c r="Q30" s="897"/>
      <c r="R30" s="1421">
        <f t="shared" si="1"/>
        <v>0</v>
      </c>
      <c r="S30" s="1366">
        <f t="shared" si="2"/>
        <v>0</v>
      </c>
      <c r="T30" s="1141" t="str">
        <f t="shared" si="3"/>
        <v/>
      </c>
      <c r="U30" s="888"/>
    </row>
    <row r="31" spans="1:21" ht="18.75" customHeight="1" x14ac:dyDescent="0.2">
      <c r="A31" s="484">
        <f>'14S-8B-2GR-noRR-2Areas'!C11</f>
        <v>7</v>
      </c>
      <c r="B31" s="292" t="str">
        <f>IF(ISBLANK(H$25),"",1-H$25)</f>
        <v/>
      </c>
      <c r="C31" s="343" t="str">
        <f>IF(ISBLANK(H$26),"",1-H$26)</f>
        <v/>
      </c>
      <c r="D31" s="292" t="str">
        <f>IF(ISBLANK(H$27),"",1-H$27)</f>
        <v/>
      </c>
      <c r="E31" s="292" t="str">
        <f>IF(ISBLANK(H$28),"",1-H$28)</f>
        <v/>
      </c>
      <c r="F31" s="292" t="str">
        <f>IF(ISBLANK(H$29),"",1-H$29)</f>
        <v/>
      </c>
      <c r="G31" s="292" t="str">
        <f>IF(ISBLANK(H$30),"",1-H$30)</f>
        <v/>
      </c>
      <c r="H31" s="925"/>
      <c r="I31" s="599"/>
      <c r="J31" s="599"/>
      <c r="K31" s="599"/>
      <c r="L31" s="599"/>
      <c r="M31" s="599"/>
      <c r="N31" s="599"/>
      <c r="O31" s="879"/>
      <c r="P31" s="1366">
        <f t="shared" si="0"/>
        <v>0</v>
      </c>
      <c r="Q31" s="897"/>
      <c r="R31" s="1421">
        <f t="shared" si="1"/>
        <v>0</v>
      </c>
      <c r="S31" s="1366">
        <f t="shared" si="2"/>
        <v>0</v>
      </c>
      <c r="T31" s="1141" t="str">
        <f t="shared" si="3"/>
        <v/>
      </c>
      <c r="U31" s="888"/>
    </row>
    <row r="32" spans="1:21" ht="18.75" customHeight="1" x14ac:dyDescent="0.2">
      <c r="A32" s="484">
        <f>'14S-8B-2GR-noRR-2Areas'!C12</f>
        <v>8</v>
      </c>
      <c r="B32" s="292" t="str">
        <f>IF(ISBLANK(I$25),"",1-I$25)</f>
        <v/>
      </c>
      <c r="C32" s="343" t="str">
        <f>IF(ISBLANK(I$26),"",1-I$26)</f>
        <v/>
      </c>
      <c r="D32" s="292" t="str">
        <f>IF(ISBLANK(I$27),"",1-I$27)</f>
        <v/>
      </c>
      <c r="E32" s="292" t="str">
        <f>IF(ISBLANK(I$28),"",1-I$28)</f>
        <v/>
      </c>
      <c r="F32" s="292" t="str">
        <f>IF(ISBLANK(I$29),"",1-I$29)</f>
        <v/>
      </c>
      <c r="G32" s="292" t="str">
        <f>IF(ISBLANK(I$30),"",1-I$30)</f>
        <v/>
      </c>
      <c r="H32" s="292" t="str">
        <f>IF(ISBLANK(I$31),"",1-I$31)</f>
        <v/>
      </c>
      <c r="I32" s="925"/>
      <c r="J32" s="599"/>
      <c r="K32" s="599"/>
      <c r="L32" s="599"/>
      <c r="M32" s="599"/>
      <c r="N32" s="599"/>
      <c r="O32" s="879"/>
      <c r="P32" s="1366">
        <f t="shared" si="0"/>
        <v>0</v>
      </c>
      <c r="Q32" s="897"/>
      <c r="R32" s="1421">
        <f t="shared" si="1"/>
        <v>0</v>
      </c>
      <c r="S32" s="1366">
        <f t="shared" si="2"/>
        <v>0</v>
      </c>
      <c r="T32" s="1141" t="str">
        <f t="shared" si="3"/>
        <v/>
      </c>
      <c r="U32" s="888"/>
    </row>
    <row r="33" spans="1:21" ht="18.75" customHeight="1" x14ac:dyDescent="0.2">
      <c r="A33" s="484">
        <f>'14S-8B-2GR-noRR-2Areas'!C13</f>
        <v>9</v>
      </c>
      <c r="B33" s="292" t="str">
        <f>IF(ISBLANK(J$25),"",1-J$25)</f>
        <v/>
      </c>
      <c r="C33" s="343" t="str">
        <f>IF(ISBLANK(J$26),"",1-J$26)</f>
        <v/>
      </c>
      <c r="D33" s="292" t="str">
        <f>IF(ISBLANK(J$27),"",1-J$27)</f>
        <v/>
      </c>
      <c r="E33" s="292" t="str">
        <f>IF(ISBLANK(J$28),"",1-J$28)</f>
        <v/>
      </c>
      <c r="F33" s="292" t="str">
        <f>IF(ISBLANK(J$29),"",1-J$29)</f>
        <v/>
      </c>
      <c r="G33" s="292" t="str">
        <f>IF(ISBLANK(J$30),"",1-J$30)</f>
        <v/>
      </c>
      <c r="H33" s="292" t="str">
        <f>IF(ISBLANK(J$31),"",1-J$31)</f>
        <v/>
      </c>
      <c r="I33" s="292" t="str">
        <f>IF(ISBLANK(J$32),"",1-J$32)</f>
        <v/>
      </c>
      <c r="J33" s="925"/>
      <c r="K33" s="599"/>
      <c r="L33" s="599"/>
      <c r="M33" s="599"/>
      <c r="N33" s="599"/>
      <c r="O33" s="879"/>
      <c r="P33" s="1366">
        <f t="shared" si="0"/>
        <v>0</v>
      </c>
      <c r="Q33" s="897"/>
      <c r="R33" s="1421">
        <f t="shared" si="1"/>
        <v>0</v>
      </c>
      <c r="S33" s="1366">
        <f t="shared" si="2"/>
        <v>0</v>
      </c>
      <c r="T33" s="1141" t="str">
        <f t="shared" si="3"/>
        <v/>
      </c>
      <c r="U33" s="888"/>
    </row>
    <row r="34" spans="1:21" ht="18.75" customHeight="1" x14ac:dyDescent="0.2">
      <c r="A34" s="484">
        <f>'14S-8B-2GR-noRR-2Areas'!C14</f>
        <v>10</v>
      </c>
      <c r="B34" s="292" t="str">
        <f>IF(ISBLANK(K$25),"",1-K$25)</f>
        <v/>
      </c>
      <c r="C34" s="343" t="str">
        <f>IF(ISBLANK(K$26),"",1-K$26)</f>
        <v/>
      </c>
      <c r="D34" s="292" t="str">
        <f>IF(ISBLANK(K$27),"",1-K$27)</f>
        <v/>
      </c>
      <c r="E34" s="292" t="str">
        <f>IF(ISBLANK(K$28),"",1-K$28)</f>
        <v/>
      </c>
      <c r="F34" s="292" t="str">
        <f>IF(ISBLANK(K$29),"",1-K$29)</f>
        <v/>
      </c>
      <c r="G34" s="292" t="str">
        <f>IF(ISBLANK(K$30),"",1-K$30)</f>
        <v/>
      </c>
      <c r="H34" s="292" t="str">
        <f>IF(ISBLANK(K$31),"",1-K$31)</f>
        <v/>
      </c>
      <c r="I34" s="292" t="str">
        <f>IF(ISBLANK(K$32),"",1-K$32)</f>
        <v/>
      </c>
      <c r="J34" s="292" t="str">
        <f>IF(ISBLANK(K$33),"",1-K$33)</f>
        <v/>
      </c>
      <c r="K34" s="925"/>
      <c r="L34" s="599"/>
      <c r="M34" s="599"/>
      <c r="N34" s="599"/>
      <c r="O34" s="879"/>
      <c r="P34" s="1366">
        <f t="shared" si="0"/>
        <v>0</v>
      </c>
      <c r="Q34" s="897"/>
      <c r="R34" s="1421">
        <f t="shared" si="1"/>
        <v>0</v>
      </c>
      <c r="S34" s="1366">
        <f t="shared" si="2"/>
        <v>0</v>
      </c>
      <c r="T34" s="1141" t="str">
        <f t="shared" si="3"/>
        <v/>
      </c>
      <c r="U34" s="888"/>
    </row>
    <row r="35" spans="1:21" ht="18.75" customHeight="1" x14ac:dyDescent="0.2">
      <c r="A35" s="484">
        <f>'14S-8B-2GR-noRR-2Areas'!C15</f>
        <v>11</v>
      </c>
      <c r="B35" s="292" t="str">
        <f>IF(ISBLANK(L$25),"",1-L$25)</f>
        <v/>
      </c>
      <c r="C35" s="343" t="str">
        <f>IF(ISBLANK(L$26),"",1-L$26)</f>
        <v/>
      </c>
      <c r="D35" s="292" t="str">
        <f>IF(ISBLANK(L$27),"",1-L$27)</f>
        <v/>
      </c>
      <c r="E35" s="292" t="str">
        <f>IF(ISBLANK(L$28),"",1-L$28)</f>
        <v/>
      </c>
      <c r="F35" s="292" t="str">
        <f>IF(ISBLANK(L$29),"",1-L$29)</f>
        <v/>
      </c>
      <c r="G35" s="292" t="str">
        <f>IF(ISBLANK(L$30),"",1-L$30)</f>
        <v/>
      </c>
      <c r="H35" s="292" t="str">
        <f>IF(ISBLANK(L$31),"",1-L$31)</f>
        <v/>
      </c>
      <c r="I35" s="292" t="str">
        <f>IF(ISBLANK(L$32),"",1-L$32)</f>
        <v/>
      </c>
      <c r="J35" s="292" t="str">
        <f>IF(ISBLANK(L$33),"",1-L$33)</f>
        <v/>
      </c>
      <c r="K35" s="292" t="str">
        <f>IF(ISBLANK(L$34),"",1-L$34)</f>
        <v/>
      </c>
      <c r="L35" s="925"/>
      <c r="M35" s="599"/>
      <c r="N35" s="599"/>
      <c r="O35" s="879"/>
      <c r="P35" s="1366">
        <f t="shared" si="0"/>
        <v>0</v>
      </c>
      <c r="Q35" s="897"/>
      <c r="R35" s="1421">
        <f t="shared" si="1"/>
        <v>0</v>
      </c>
      <c r="S35" s="1366">
        <f t="shared" si="2"/>
        <v>0</v>
      </c>
      <c r="T35" s="1141" t="str">
        <f t="shared" si="3"/>
        <v/>
      </c>
      <c r="U35" s="888"/>
    </row>
    <row r="36" spans="1:21" ht="18.75" customHeight="1" x14ac:dyDescent="0.2">
      <c r="A36" s="484">
        <f>'14S-8B-2GR-noRR-2Areas'!C16</f>
        <v>12</v>
      </c>
      <c r="B36" s="292" t="str">
        <f>IF(ISBLANK(M$25),"",1-M$25)</f>
        <v/>
      </c>
      <c r="C36" s="343" t="str">
        <f>IF(ISBLANK(M$26),"",1-M$26)</f>
        <v/>
      </c>
      <c r="D36" s="292" t="str">
        <f>IF(ISBLANK(M$27),"",1-M$27)</f>
        <v/>
      </c>
      <c r="E36" s="292" t="str">
        <f>IF(ISBLANK(M$28),"",1-M$28)</f>
        <v/>
      </c>
      <c r="F36" s="292" t="str">
        <f>IF(ISBLANK(M$29),"",1-M$29)</f>
        <v/>
      </c>
      <c r="G36" s="292" t="str">
        <f>IF(ISBLANK(M$30),"",1-M$30)</f>
        <v/>
      </c>
      <c r="H36" s="292" t="str">
        <f>IF(ISBLANK(M$31),"",1-M$31)</f>
        <v/>
      </c>
      <c r="I36" s="292" t="str">
        <f>IF(ISBLANK(M$32),"",1-M$32)</f>
        <v/>
      </c>
      <c r="J36" s="292" t="str">
        <f>IF(ISBLANK(M$33),"",1-M$33)</f>
        <v/>
      </c>
      <c r="K36" s="292" t="str">
        <f>IF(ISBLANK(M$34),"",1-M$34)</f>
        <v/>
      </c>
      <c r="L36" s="292" t="str">
        <f>IF(ISBLANK(M$35),"",1-M$35)</f>
        <v/>
      </c>
      <c r="M36" s="925"/>
      <c r="N36" s="599"/>
      <c r="O36" s="879"/>
      <c r="P36" s="1366">
        <f t="shared" si="0"/>
        <v>0</v>
      </c>
      <c r="Q36" s="897"/>
      <c r="R36" s="1421">
        <f t="shared" si="1"/>
        <v>0</v>
      </c>
      <c r="S36" s="1366">
        <f t="shared" si="2"/>
        <v>0</v>
      </c>
      <c r="T36" s="1141" t="str">
        <f t="shared" si="3"/>
        <v/>
      </c>
      <c r="U36" s="888"/>
    </row>
    <row r="37" spans="1:21" ht="18.75" customHeight="1" x14ac:dyDescent="0.2">
      <c r="A37" s="484">
        <f>'14S-8B-2GR-noRR-2Areas'!C17</f>
        <v>13</v>
      </c>
      <c r="B37" s="292" t="str">
        <f>IF(ISBLANK(N$25),"",1-N$25)</f>
        <v/>
      </c>
      <c r="C37" s="343" t="str">
        <f>IF(ISBLANK(N$26),"",1-N$26)</f>
        <v/>
      </c>
      <c r="D37" s="292" t="str">
        <f>IF(ISBLANK(N$27),"",1-N$27)</f>
        <v/>
      </c>
      <c r="E37" s="292" t="str">
        <f>IF(ISBLANK(N$28),"",1-N$28)</f>
        <v/>
      </c>
      <c r="F37" s="292" t="str">
        <f>IF(ISBLANK(N$29),"",1-N$29)</f>
        <v/>
      </c>
      <c r="G37" s="292" t="str">
        <f>IF(ISBLANK(N$30),"",1-N$30)</f>
        <v/>
      </c>
      <c r="H37" s="292" t="str">
        <f>IF(ISBLANK(N$31),"",1-N$31)</f>
        <v/>
      </c>
      <c r="I37" s="292" t="str">
        <f>IF(ISBLANK(N$32),"",1-N$32)</f>
        <v/>
      </c>
      <c r="J37" s="292" t="str">
        <f>IF(ISBLANK(N$33),"",1-N$33)</f>
        <v/>
      </c>
      <c r="K37" s="292" t="str">
        <f>IF(ISBLANK(N$34),"",1-N$34)</f>
        <v/>
      </c>
      <c r="L37" s="292" t="str">
        <f>IF(ISBLANK(N$35),"",1-N$35)</f>
        <v/>
      </c>
      <c r="M37" s="292" t="str">
        <f>IF(ISBLANK(N$36),"",1-N$36)</f>
        <v/>
      </c>
      <c r="N37" s="925"/>
      <c r="O37" s="879"/>
      <c r="P37" s="1366">
        <f t="shared" si="0"/>
        <v>0</v>
      </c>
      <c r="Q37" s="897"/>
      <c r="R37" s="1421">
        <f t="shared" si="1"/>
        <v>0</v>
      </c>
      <c r="S37" s="1366">
        <f t="shared" si="2"/>
        <v>0</v>
      </c>
      <c r="T37" s="1141" t="str">
        <f t="shared" si="3"/>
        <v/>
      </c>
      <c r="U37" s="888"/>
    </row>
    <row r="38" spans="1:21" ht="18.75" customHeight="1" thickBot="1" x14ac:dyDescent="0.25">
      <c r="A38" s="496">
        <f>'14S-8B-2GR-noRR-2Areas'!C18</f>
        <v>14</v>
      </c>
      <c r="B38" s="892" t="str">
        <f>IF(ISBLANK(O$25),"",1-O$25)</f>
        <v/>
      </c>
      <c r="C38" s="932" t="str">
        <f>IF(ISBLANK(O$26),"",1-O$26)</f>
        <v/>
      </c>
      <c r="D38" s="892" t="str">
        <f>IF(ISBLANK(O$27),"",1-O$27)</f>
        <v/>
      </c>
      <c r="E38" s="892" t="str">
        <f>IF(ISBLANK(O$28),"",1-O$28)</f>
        <v/>
      </c>
      <c r="F38" s="892" t="str">
        <f>IF(ISBLANK(O$29),"",1-O$29)</f>
        <v/>
      </c>
      <c r="G38" s="892" t="str">
        <f>IF(ISBLANK(O$30),"",1-O$30)</f>
        <v/>
      </c>
      <c r="H38" s="892" t="str">
        <f>IF(ISBLANK(O$31),"",1-O$31)</f>
        <v/>
      </c>
      <c r="I38" s="892" t="str">
        <f>IF(ISBLANK(O$32),"",1-O$32)</f>
        <v/>
      </c>
      <c r="J38" s="892" t="str">
        <f>IF(ISBLANK(O$33),"",1-O$33)</f>
        <v/>
      </c>
      <c r="K38" s="892" t="str">
        <f>IF(ISBLANK(O$34),"",1-O$34)</f>
        <v/>
      </c>
      <c r="L38" s="892" t="str">
        <f>IF(ISBLANK(O$35),"",1-O$35)</f>
        <v/>
      </c>
      <c r="M38" s="892" t="str">
        <f>IF(ISBLANK(O$36),"",1-O$36)</f>
        <v/>
      </c>
      <c r="N38" s="892" t="str">
        <f>IF(ISBLANK(O$37),"",1-O$37)</f>
        <v/>
      </c>
      <c r="O38" s="942"/>
      <c r="P38" s="1367">
        <f t="shared" si="0"/>
        <v>0</v>
      </c>
      <c r="Q38" s="898"/>
      <c r="R38" s="1422">
        <f t="shared" si="1"/>
        <v>0</v>
      </c>
      <c r="S38" s="1367">
        <f t="shared" si="2"/>
        <v>0</v>
      </c>
      <c r="T38" s="1142" t="str">
        <f t="shared" si="3"/>
        <v/>
      </c>
      <c r="U38" s="889"/>
    </row>
    <row r="39" spans="1:21" ht="18.75" customHeight="1" x14ac:dyDescent="0.2">
      <c r="A39" s="81"/>
      <c r="B39" s="81"/>
      <c r="C39" s="81"/>
      <c r="D39" s="81"/>
      <c r="E39" s="81"/>
      <c r="F39" s="81"/>
      <c r="G39" s="81"/>
      <c r="H39" s="81"/>
      <c r="I39" s="81"/>
      <c r="J39" s="1790" t="s">
        <v>2216</v>
      </c>
      <c r="K39" s="1790"/>
      <c r="L39" s="1790"/>
      <c r="M39" s="1790"/>
      <c r="N39" s="1790"/>
      <c r="O39" s="1790"/>
      <c r="P39" s="1357">
        <f>SUM(P25:P38)</f>
        <v>0</v>
      </c>
      <c r="Q39" s="113"/>
      <c r="R39" s="113"/>
      <c r="S39" s="148"/>
      <c r="T39" s="148"/>
      <c r="U39" s="148"/>
    </row>
    <row r="40" spans="1:21" ht="15.75" customHeight="1" x14ac:dyDescent="0.15"/>
    <row r="41" spans="1:21" ht="15.75" customHeight="1" x14ac:dyDescent="0.15"/>
    <row r="42" spans="1:21" ht="15.75" customHeight="1" x14ac:dyDescent="0.15"/>
  </sheetData>
  <sheetProtection password="CF27" sheet="1" objects="1" scenarios="1"/>
  <mergeCells count="26">
    <mergeCell ref="J39:O39"/>
    <mergeCell ref="T23:U23"/>
    <mergeCell ref="E15:E17"/>
    <mergeCell ref="F15:F17"/>
    <mergeCell ref="G15:G17"/>
    <mergeCell ref="T22:U22"/>
    <mergeCell ref="A14:I14"/>
    <mergeCell ref="A15:A17"/>
    <mergeCell ref="B15:B17"/>
    <mergeCell ref="C15:C17"/>
    <mergeCell ref="D15:D17"/>
    <mergeCell ref="H15:H17"/>
    <mergeCell ref="I15:I17"/>
    <mergeCell ref="C5:C7"/>
    <mergeCell ref="D5:D7"/>
    <mergeCell ref="B1:U1"/>
    <mergeCell ref="H2:R2"/>
    <mergeCell ref="S2:U2"/>
    <mergeCell ref="A4:I4"/>
    <mergeCell ref="F5:F7"/>
    <mergeCell ref="G5:G7"/>
    <mergeCell ref="H5:H7"/>
    <mergeCell ref="I5:I7"/>
    <mergeCell ref="E5:E7"/>
    <mergeCell ref="A5:A7"/>
    <mergeCell ref="B5:B7"/>
  </mergeCells>
  <phoneticPr fontId="0" type="noConversion"/>
  <pageMargins left="0" right="0" top="0.39370078740157483" bottom="0" header="0" footer="0"/>
  <pageSetup paperSize="9" orientation="portrait" horizontalDpi="360" verticalDpi="360"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Foglio214"/>
  <dimension ref="B2:O156"/>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1" ht="16" x14ac:dyDescent="0.2">
      <c r="C2" s="1760" t="s">
        <v>1264</v>
      </c>
      <c r="D2" s="1760"/>
      <c r="E2" s="1760"/>
      <c r="F2" s="1760"/>
      <c r="G2" s="1760"/>
      <c r="H2" s="1760"/>
      <c r="I2" s="1760"/>
    </row>
    <row r="4" spans="2:11" ht="16" x14ac:dyDescent="0.2">
      <c r="B4" s="1761" t="s">
        <v>196</v>
      </c>
      <c r="C4" s="1761"/>
      <c r="D4" s="1761"/>
    </row>
    <row r="5" spans="2:11" ht="15.75" customHeight="1" x14ac:dyDescent="0.15">
      <c r="B5" s="1762" t="s">
        <v>204</v>
      </c>
      <c r="C5" s="1762"/>
      <c r="D5" s="1762"/>
      <c r="E5" s="25" t="s">
        <v>367</v>
      </c>
      <c r="G5" s="293" t="s">
        <v>1934</v>
      </c>
    </row>
    <row r="6" spans="2:11" ht="16" x14ac:dyDescent="0.2">
      <c r="B6" s="79">
        <v>1</v>
      </c>
      <c r="C6" s="1763">
        <f>'5S - 4B - 1 RR'!C4</f>
        <v>1</v>
      </c>
      <c r="D6" s="1763"/>
      <c r="E6" s="120">
        <f>'5S - 4B - 1 RR'!D4</f>
        <v>0</v>
      </c>
      <c r="F6" s="173" t="s">
        <v>1038</v>
      </c>
      <c r="G6" s="437">
        <f>'5S - 4B - 1 RR'!K4</f>
        <v>0</v>
      </c>
    </row>
    <row r="7" spans="2:11" ht="16" x14ac:dyDescent="0.2">
      <c r="B7" s="79">
        <v>2</v>
      </c>
      <c r="C7" s="1763">
        <f>'5S - 4B - 1 RR'!C5</f>
        <v>2</v>
      </c>
      <c r="D7" s="1763"/>
      <c r="E7" s="120">
        <f>'5S - 4B - 1 RR'!D5</f>
        <v>0</v>
      </c>
      <c r="F7" s="173" t="s">
        <v>1038</v>
      </c>
      <c r="G7" s="437">
        <f>'5S - 4B - 1 RR'!K5</f>
        <v>0</v>
      </c>
    </row>
    <row r="8" spans="2:11" ht="16" x14ac:dyDescent="0.2">
      <c r="B8" s="79">
        <v>3</v>
      </c>
      <c r="C8" s="1763">
        <f>'5S - 4B - 1 RR'!C6</f>
        <v>3</v>
      </c>
      <c r="D8" s="1763"/>
      <c r="E8" s="120">
        <f>'5S - 4B - 1 RR'!D6</f>
        <v>0</v>
      </c>
      <c r="F8" s="173" t="s">
        <v>1038</v>
      </c>
      <c r="G8" s="437">
        <f>'5S - 4B - 1 RR'!K6</f>
        <v>0</v>
      </c>
    </row>
    <row r="9" spans="2:11" ht="16" x14ac:dyDescent="0.2">
      <c r="B9" s="79">
        <v>4</v>
      </c>
      <c r="C9" s="1763">
        <f>'5S - 4B - 1 RR'!C7</f>
        <v>4</v>
      </c>
      <c r="D9" s="1763"/>
      <c r="E9" s="120">
        <f>'5S - 4B - 1 RR'!D7</f>
        <v>0</v>
      </c>
      <c r="F9" s="173" t="s">
        <v>1038</v>
      </c>
      <c r="G9" s="437">
        <f>'5S - 4B - 1 RR'!K7</f>
        <v>0</v>
      </c>
    </row>
    <row r="10" spans="2:11" ht="16" x14ac:dyDescent="0.2">
      <c r="B10" s="79">
        <v>5</v>
      </c>
      <c r="C10" s="1763">
        <f>'5S - 4B - 1 RR'!C8</f>
        <v>5</v>
      </c>
      <c r="D10" s="1763"/>
      <c r="E10" s="120">
        <f>'5S - 4B - 1 RR'!D8</f>
        <v>0</v>
      </c>
    </row>
    <row r="12" spans="2:11" ht="16" x14ac:dyDescent="0.2">
      <c r="C12" s="1760" t="s">
        <v>194</v>
      </c>
      <c r="D12" s="1760"/>
      <c r="E12" s="1760"/>
      <c r="F12" s="1760"/>
      <c r="G12" s="1760"/>
      <c r="H12" s="1760"/>
      <c r="I12" s="1760"/>
      <c r="J12" s="1760"/>
    </row>
    <row r="13" spans="2:11" ht="14" thickBot="1" x14ac:dyDescent="0.2"/>
    <row r="14" spans="2:11" ht="19" thickBot="1" x14ac:dyDescent="0.25">
      <c r="B14" s="1764" t="s">
        <v>1461</v>
      </c>
      <c r="C14" s="1825"/>
      <c r="D14" s="220" t="s">
        <v>1460</v>
      </c>
      <c r="E14" s="1699" t="s">
        <v>18</v>
      </c>
      <c r="F14" s="1826"/>
      <c r="G14" s="295" t="s">
        <v>203</v>
      </c>
      <c r="H14" s="534" t="s">
        <v>199</v>
      </c>
      <c r="I14" s="526"/>
      <c r="J14" s="535" t="s">
        <v>200</v>
      </c>
      <c r="K14" s="526">
        <v>1</v>
      </c>
    </row>
    <row r="15" spans="2:11" x14ac:dyDescent="0.15">
      <c r="B15" s="300" t="s">
        <v>892</v>
      </c>
      <c r="C15" s="301" t="s">
        <v>197</v>
      </c>
      <c r="D15" s="302" t="s">
        <v>2322</v>
      </c>
      <c r="E15" s="303" t="s">
        <v>197</v>
      </c>
      <c r="F15" s="304" t="s">
        <v>2324</v>
      </c>
      <c r="G15" s="305" t="s">
        <v>1041</v>
      </c>
      <c r="H15" s="106" t="s">
        <v>1042</v>
      </c>
      <c r="I15" s="106" t="s">
        <v>1043</v>
      </c>
      <c r="J15" s="106" t="s">
        <v>193</v>
      </c>
      <c r="K15" s="306" t="s">
        <v>2063</v>
      </c>
    </row>
    <row r="16" spans="2:11" ht="16" x14ac:dyDescent="0.2">
      <c r="B16" s="307">
        <v>1</v>
      </c>
      <c r="C16" s="308">
        <f>G6</f>
        <v>0</v>
      </c>
      <c r="D16" s="33">
        <f>C6</f>
        <v>1</v>
      </c>
      <c r="E16" s="308">
        <f>G9</f>
        <v>0</v>
      </c>
      <c r="F16" s="33">
        <f>C9</f>
        <v>4</v>
      </c>
      <c r="G16" s="309"/>
      <c r="H16" s="99"/>
      <c r="I16" s="211"/>
      <c r="J16" s="99"/>
      <c r="K16" s="102"/>
    </row>
    <row r="17" spans="2:11" ht="17" thickBot="1" x14ac:dyDescent="0.25">
      <c r="B17" s="307">
        <v>2</v>
      </c>
      <c r="C17" s="308">
        <f>G8</f>
        <v>0</v>
      </c>
      <c r="D17" s="33">
        <f>C8</f>
        <v>3</v>
      </c>
      <c r="E17" s="308">
        <f>G7</f>
        <v>0</v>
      </c>
      <c r="F17" s="33">
        <f>C7</f>
        <v>2</v>
      </c>
      <c r="G17" s="310"/>
      <c r="H17" s="99"/>
      <c r="I17" s="211"/>
      <c r="J17" s="99"/>
      <c r="K17" s="102"/>
    </row>
    <row r="18" spans="2:11" ht="17" thickBot="1" x14ac:dyDescent="0.25">
      <c r="B18" s="1766" t="s">
        <v>1458</v>
      </c>
      <c r="C18" s="1767"/>
      <c r="D18" s="1767"/>
      <c r="E18" s="1767"/>
      <c r="F18" s="1767"/>
      <c r="G18" s="1767"/>
      <c r="H18" s="1767"/>
      <c r="I18" s="1769" t="s">
        <v>2062</v>
      </c>
      <c r="J18" s="1770"/>
      <c r="K18" s="522"/>
    </row>
    <row r="19" spans="2:11" x14ac:dyDescent="0.15">
      <c r="B19"/>
      <c r="C19"/>
      <c r="D19"/>
      <c r="E19"/>
      <c r="F19"/>
      <c r="G19"/>
      <c r="H19"/>
      <c r="I19"/>
      <c r="J19"/>
      <c r="K19"/>
    </row>
    <row r="20" spans="2:11" ht="16" x14ac:dyDescent="0.2">
      <c r="B20"/>
      <c r="C20" s="1760" t="s">
        <v>194</v>
      </c>
      <c r="D20" s="1760"/>
      <c r="E20" s="1760"/>
      <c r="F20" s="1760"/>
      <c r="G20" s="1760"/>
      <c r="H20" s="1760"/>
      <c r="I20" s="1760"/>
      <c r="J20" s="1760"/>
      <c r="K20"/>
    </row>
    <row r="21" spans="2:11" ht="14" thickBot="1" x14ac:dyDescent="0.2">
      <c r="B21"/>
      <c r="C21"/>
      <c r="D21"/>
      <c r="E21"/>
      <c r="F21"/>
      <c r="G21"/>
      <c r="H21"/>
      <c r="I21"/>
      <c r="J21"/>
      <c r="K21"/>
    </row>
    <row r="22" spans="2:11" ht="19" thickBot="1" x14ac:dyDescent="0.25">
      <c r="B22" s="1764" t="s">
        <v>1461</v>
      </c>
      <c r="C22" s="1765"/>
      <c r="D22" s="220" t="s">
        <v>1460</v>
      </c>
      <c r="E22" s="479" t="s">
        <v>18</v>
      </c>
      <c r="F22" s="480"/>
      <c r="G22" s="295" t="s">
        <v>203</v>
      </c>
      <c r="H22" s="534" t="s">
        <v>199</v>
      </c>
      <c r="I22" s="526"/>
      <c r="J22" s="535" t="s">
        <v>200</v>
      </c>
      <c r="K22" s="526">
        <v>2</v>
      </c>
    </row>
    <row r="23" spans="2:11" x14ac:dyDescent="0.15">
      <c r="B23" s="300" t="s">
        <v>892</v>
      </c>
      <c r="C23" s="301" t="s">
        <v>197</v>
      </c>
      <c r="D23" s="302" t="s">
        <v>2322</v>
      </c>
      <c r="E23" s="303" t="s">
        <v>197</v>
      </c>
      <c r="F23" s="304" t="s">
        <v>2324</v>
      </c>
      <c r="G23" s="305" t="s">
        <v>1041</v>
      </c>
      <c r="H23" s="106" t="s">
        <v>1042</v>
      </c>
      <c r="I23" s="106" t="s">
        <v>1043</v>
      </c>
      <c r="J23" s="106" t="s">
        <v>193</v>
      </c>
      <c r="K23" s="306" t="s">
        <v>2063</v>
      </c>
    </row>
    <row r="24" spans="2:11" ht="16" x14ac:dyDescent="0.2">
      <c r="B24" s="307">
        <v>1</v>
      </c>
      <c r="C24" s="308">
        <f>G7</f>
        <v>0</v>
      </c>
      <c r="D24" s="33">
        <f>C10</f>
        <v>5</v>
      </c>
      <c r="E24" s="308">
        <f>G6</f>
        <v>0</v>
      </c>
      <c r="F24" s="33">
        <f>C6</f>
        <v>1</v>
      </c>
      <c r="G24" s="309"/>
      <c r="H24" s="99"/>
      <c r="I24" s="211"/>
      <c r="J24" s="99"/>
      <c r="K24" s="102"/>
    </row>
    <row r="25" spans="2:11" ht="17" thickBot="1" x14ac:dyDescent="0.25">
      <c r="B25" s="307">
        <v>2</v>
      </c>
      <c r="C25" s="308">
        <f>G9</f>
        <v>0</v>
      </c>
      <c r="D25" s="33">
        <f>C9</f>
        <v>4</v>
      </c>
      <c r="E25" s="308">
        <f>G8</f>
        <v>0</v>
      </c>
      <c r="F25" s="33">
        <f>C8</f>
        <v>3</v>
      </c>
      <c r="G25" s="310"/>
      <c r="H25" s="99"/>
      <c r="I25" s="211"/>
      <c r="J25" s="99"/>
      <c r="K25" s="102"/>
    </row>
    <row r="26" spans="2:11" ht="17" thickBot="1" x14ac:dyDescent="0.25">
      <c r="B26" s="1766" t="s">
        <v>1458</v>
      </c>
      <c r="C26" s="1767"/>
      <c r="D26" s="1767"/>
      <c r="E26" s="1767"/>
      <c r="F26" s="1767"/>
      <c r="G26" s="1767"/>
      <c r="H26" s="1767"/>
      <c r="I26" s="1769" t="s">
        <v>2062</v>
      </c>
      <c r="J26" s="1770"/>
      <c r="K26" s="522"/>
    </row>
    <row r="28" spans="2:11" ht="16" x14ac:dyDescent="0.2">
      <c r="C28" s="1760" t="s">
        <v>194</v>
      </c>
      <c r="D28" s="1760"/>
      <c r="E28" s="1760"/>
      <c r="F28" s="1760"/>
      <c r="G28" s="1760"/>
      <c r="H28" s="1760"/>
      <c r="I28" s="1760"/>
      <c r="J28" s="1760"/>
    </row>
    <row r="29" spans="2:11" ht="14" thickBot="1" x14ac:dyDescent="0.2"/>
    <row r="30" spans="2:11" ht="19" thickBot="1" x14ac:dyDescent="0.25">
      <c r="B30" s="1764" t="s">
        <v>1461</v>
      </c>
      <c r="C30" s="1825"/>
      <c r="D30" s="220" t="s">
        <v>1460</v>
      </c>
      <c r="E30" s="1699" t="s">
        <v>18</v>
      </c>
      <c r="F30" s="1826"/>
      <c r="G30" s="295" t="s">
        <v>203</v>
      </c>
      <c r="H30" s="534" t="s">
        <v>199</v>
      </c>
      <c r="I30" s="526"/>
      <c r="J30" s="535" t="s">
        <v>200</v>
      </c>
      <c r="K30" s="526">
        <v>3</v>
      </c>
    </row>
    <row r="31" spans="2:11" x14ac:dyDescent="0.15">
      <c r="B31" s="300" t="s">
        <v>892</v>
      </c>
      <c r="C31" s="301" t="s">
        <v>197</v>
      </c>
      <c r="D31" s="302" t="s">
        <v>2322</v>
      </c>
      <c r="E31" s="303" t="s">
        <v>197</v>
      </c>
      <c r="F31" s="304" t="s">
        <v>2324</v>
      </c>
      <c r="G31" s="305" t="s">
        <v>1041</v>
      </c>
      <c r="H31" s="106" t="s">
        <v>1042</v>
      </c>
      <c r="I31" s="106" t="s">
        <v>1043</v>
      </c>
      <c r="J31" s="106" t="s">
        <v>193</v>
      </c>
      <c r="K31" s="306" t="s">
        <v>2063</v>
      </c>
    </row>
    <row r="32" spans="2:11" ht="16" x14ac:dyDescent="0.2">
      <c r="B32" s="307">
        <v>1</v>
      </c>
      <c r="C32" s="308">
        <f>G7</f>
        <v>0</v>
      </c>
      <c r="D32" s="33">
        <f>C10</f>
        <v>5</v>
      </c>
      <c r="E32" s="308">
        <f>G9</f>
        <v>0</v>
      </c>
      <c r="F32" s="33">
        <f>C9</f>
        <v>4</v>
      </c>
      <c r="G32" s="309"/>
      <c r="H32" s="99"/>
      <c r="I32" s="211"/>
      <c r="J32" s="99"/>
      <c r="K32" s="102"/>
    </row>
    <row r="33" spans="2:11" ht="17" thickBot="1" x14ac:dyDescent="0.25">
      <c r="B33" s="307">
        <v>2</v>
      </c>
      <c r="C33" s="308">
        <f>G8</f>
        <v>0</v>
      </c>
      <c r="D33" s="33">
        <f>C7</f>
        <v>2</v>
      </c>
      <c r="E33" s="308">
        <f>G6</f>
        <v>0</v>
      </c>
      <c r="F33" s="33">
        <f>C6</f>
        <v>1</v>
      </c>
      <c r="G33" s="310"/>
      <c r="H33" s="99"/>
      <c r="I33" s="211"/>
      <c r="J33" s="99"/>
      <c r="K33" s="102"/>
    </row>
    <row r="34" spans="2:11" ht="17" thickBot="1" x14ac:dyDescent="0.25">
      <c r="B34" s="1766" t="s">
        <v>1458</v>
      </c>
      <c r="C34" s="1767"/>
      <c r="D34" s="1767"/>
      <c r="E34" s="1767"/>
      <c r="F34" s="1767"/>
      <c r="G34" s="1767"/>
      <c r="H34" s="1767"/>
      <c r="I34" s="1769" t="s">
        <v>2062</v>
      </c>
      <c r="J34" s="1770"/>
      <c r="K34" s="522"/>
    </row>
    <row r="36" spans="2:11" ht="16" x14ac:dyDescent="0.2">
      <c r="C36" s="1760" t="s">
        <v>194</v>
      </c>
      <c r="D36" s="1760"/>
      <c r="E36" s="1760"/>
      <c r="F36" s="1760"/>
      <c r="G36" s="1760"/>
      <c r="H36" s="1760"/>
      <c r="I36" s="1760"/>
      <c r="J36" s="1760"/>
    </row>
    <row r="37" spans="2:11" ht="14" thickBot="1" x14ac:dyDescent="0.2"/>
    <row r="38" spans="2:11" ht="19" thickBot="1" x14ac:dyDescent="0.25">
      <c r="B38" s="1764" t="s">
        <v>1461</v>
      </c>
      <c r="C38" s="1825"/>
      <c r="D38" s="220" t="s">
        <v>1460</v>
      </c>
      <c r="E38" s="1699" t="s">
        <v>18</v>
      </c>
      <c r="F38" s="1826"/>
      <c r="G38" s="295" t="s">
        <v>203</v>
      </c>
      <c r="H38" s="534" t="s">
        <v>199</v>
      </c>
      <c r="I38" s="526"/>
      <c r="J38" s="535" t="s">
        <v>200</v>
      </c>
      <c r="K38" s="526">
        <v>4</v>
      </c>
    </row>
    <row r="39" spans="2:11" x14ac:dyDescent="0.15">
      <c r="B39" s="300" t="s">
        <v>892</v>
      </c>
      <c r="C39" s="301" t="s">
        <v>197</v>
      </c>
      <c r="D39" s="302" t="s">
        <v>2322</v>
      </c>
      <c r="E39" s="303" t="s">
        <v>197</v>
      </c>
      <c r="F39" s="304" t="s">
        <v>2324</v>
      </c>
      <c r="G39" s="305" t="s">
        <v>1041</v>
      </c>
      <c r="H39" s="106" t="s">
        <v>1042</v>
      </c>
      <c r="I39" s="106" t="s">
        <v>1043</v>
      </c>
      <c r="J39" s="106" t="s">
        <v>193</v>
      </c>
      <c r="K39" s="306" t="s">
        <v>2063</v>
      </c>
    </row>
    <row r="40" spans="2:11" ht="16" x14ac:dyDescent="0.2">
      <c r="B40" s="307">
        <v>1</v>
      </c>
      <c r="C40" s="308">
        <f>G6</f>
        <v>0</v>
      </c>
      <c r="D40" s="33">
        <f>C6</f>
        <v>1</v>
      </c>
      <c r="E40" s="308">
        <f>G9</f>
        <v>0</v>
      </c>
      <c r="F40" s="33">
        <f>C8</f>
        <v>3</v>
      </c>
      <c r="G40" s="309"/>
      <c r="H40" s="99"/>
      <c r="I40" s="211"/>
      <c r="J40" s="99"/>
      <c r="K40" s="102"/>
    </row>
    <row r="41" spans="2:11" ht="17" thickBot="1" x14ac:dyDescent="0.25">
      <c r="B41" s="307">
        <v>2</v>
      </c>
      <c r="C41" s="308">
        <f>G8</f>
        <v>0</v>
      </c>
      <c r="D41" s="33">
        <f>C7</f>
        <v>2</v>
      </c>
      <c r="E41" s="308">
        <f>G7</f>
        <v>0</v>
      </c>
      <c r="F41" s="33">
        <f>C10</f>
        <v>5</v>
      </c>
      <c r="G41" s="310"/>
      <c r="H41" s="99"/>
      <c r="I41" s="211"/>
      <c r="J41" s="99"/>
      <c r="K41" s="102"/>
    </row>
    <row r="42" spans="2:11" ht="17" thickBot="1" x14ac:dyDescent="0.25">
      <c r="B42" s="1766" t="s">
        <v>1458</v>
      </c>
      <c r="C42" s="1767"/>
      <c r="D42" s="1767"/>
      <c r="E42" s="1767"/>
      <c r="F42" s="1767"/>
      <c r="G42" s="1767"/>
      <c r="H42" s="1767"/>
      <c r="I42" s="1769" t="s">
        <v>2062</v>
      </c>
      <c r="J42" s="1770"/>
      <c r="K42" s="522"/>
    </row>
    <row r="43" spans="2:11" x14ac:dyDescent="0.15">
      <c r="B43"/>
      <c r="C43"/>
      <c r="D43"/>
      <c r="E43"/>
      <c r="F43"/>
      <c r="G43"/>
      <c r="H43"/>
      <c r="I43"/>
      <c r="J43"/>
      <c r="K43"/>
    </row>
    <row r="44" spans="2:11" ht="16" x14ac:dyDescent="0.2">
      <c r="B44"/>
      <c r="C44" s="1760" t="s">
        <v>194</v>
      </c>
      <c r="D44" s="1760"/>
      <c r="E44" s="1760"/>
      <c r="F44" s="1760"/>
      <c r="G44" s="1760"/>
      <c r="H44" s="1760"/>
      <c r="I44" s="1760"/>
      <c r="J44" s="1760"/>
      <c r="K44"/>
    </row>
    <row r="45" spans="2:11" ht="14" thickBot="1" x14ac:dyDescent="0.2">
      <c r="B45"/>
      <c r="C45"/>
      <c r="D45"/>
      <c r="E45"/>
      <c r="F45"/>
      <c r="G45"/>
      <c r="H45"/>
      <c r="I45"/>
      <c r="J45"/>
      <c r="K45"/>
    </row>
    <row r="46" spans="2:11" ht="19" thickBot="1" x14ac:dyDescent="0.25">
      <c r="B46" s="1764" t="s">
        <v>1461</v>
      </c>
      <c r="C46" s="1825"/>
      <c r="D46" s="220" t="s">
        <v>1460</v>
      </c>
      <c r="E46" s="1699" t="s">
        <v>18</v>
      </c>
      <c r="F46" s="1826"/>
      <c r="G46" s="295" t="s">
        <v>203</v>
      </c>
      <c r="H46" s="534" t="s">
        <v>199</v>
      </c>
      <c r="I46" s="526"/>
      <c r="J46" s="535" t="s">
        <v>200</v>
      </c>
      <c r="K46" s="526">
        <v>5</v>
      </c>
    </row>
    <row r="47" spans="2:11" x14ac:dyDescent="0.15">
      <c r="B47" s="300" t="s">
        <v>892</v>
      </c>
      <c r="C47" s="301" t="s">
        <v>197</v>
      </c>
      <c r="D47" s="302" t="s">
        <v>2322</v>
      </c>
      <c r="E47" s="303" t="s">
        <v>197</v>
      </c>
      <c r="F47" s="304" t="s">
        <v>2324</v>
      </c>
      <c r="G47" s="305" t="s">
        <v>1041</v>
      </c>
      <c r="H47" s="106" t="s">
        <v>1042</v>
      </c>
      <c r="I47" s="106" t="s">
        <v>1043</v>
      </c>
      <c r="J47" s="106" t="s">
        <v>193</v>
      </c>
      <c r="K47" s="306" t="s">
        <v>2063</v>
      </c>
    </row>
    <row r="48" spans="2:11" ht="16" x14ac:dyDescent="0.2">
      <c r="B48" s="307">
        <v>1</v>
      </c>
      <c r="C48" s="308">
        <f>G6</f>
        <v>0</v>
      </c>
      <c r="D48" s="33">
        <f>C9</f>
        <v>4</v>
      </c>
      <c r="E48" s="308">
        <f>G8</f>
        <v>0</v>
      </c>
      <c r="F48" s="33">
        <f>C7</f>
        <v>2</v>
      </c>
      <c r="G48" s="309"/>
      <c r="H48" s="99"/>
      <c r="I48" s="211"/>
      <c r="J48" s="99"/>
      <c r="K48" s="102"/>
    </row>
    <row r="49" spans="2:11" ht="17" thickBot="1" x14ac:dyDescent="0.25">
      <c r="B49" s="307">
        <v>2</v>
      </c>
      <c r="C49" s="308">
        <f>G9</f>
        <v>0</v>
      </c>
      <c r="D49" s="33">
        <f>C8</f>
        <v>3</v>
      </c>
      <c r="E49" s="308">
        <f>G7</f>
        <v>0</v>
      </c>
      <c r="F49" s="15">
        <f>C10</f>
        <v>5</v>
      </c>
      <c r="G49" s="310"/>
      <c r="H49" s="99"/>
      <c r="I49" s="211"/>
      <c r="J49" s="99"/>
      <c r="K49" s="102"/>
    </row>
    <row r="50" spans="2:11" ht="17" thickBot="1" x14ac:dyDescent="0.25">
      <c r="B50" s="1766" t="s">
        <v>1458</v>
      </c>
      <c r="C50" s="1767"/>
      <c r="D50" s="1767"/>
      <c r="E50" s="1767"/>
      <c r="F50" s="1767"/>
      <c r="G50" s="1767"/>
      <c r="H50" s="1767"/>
      <c r="I50" s="1769" t="s">
        <v>2062</v>
      </c>
      <c r="J50" s="1770"/>
      <c r="K50" s="522"/>
    </row>
    <row r="51" spans="2:11" x14ac:dyDescent="0.15">
      <c r="F51"/>
    </row>
    <row r="62" spans="2:11" ht="15.75" customHeight="1" x14ac:dyDescent="0.15"/>
    <row r="63" spans="2:11" ht="15.75" customHeight="1" x14ac:dyDescent="0.15"/>
    <row r="64" spans="2:11"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5" ht="15.75" customHeight="1" x14ac:dyDescent="0.15"/>
    <row r="87" spans="13:15" ht="15.75" customHeight="1" x14ac:dyDescent="0.15"/>
    <row r="90" spans="13:15" x14ac:dyDescent="0.15">
      <c r="M90"/>
      <c r="N90"/>
      <c r="O90"/>
    </row>
    <row r="91" spans="13:15" x14ac:dyDescent="0.15">
      <c r="M91"/>
      <c r="N91"/>
      <c r="O91"/>
    </row>
    <row r="92" spans="13:15" x14ac:dyDescent="0.15">
      <c r="M92"/>
      <c r="N92"/>
      <c r="O92"/>
    </row>
    <row r="98" spans="2:11" ht="18" customHeight="1" x14ac:dyDescent="0.15"/>
    <row r="99" spans="2:11" ht="15.75" customHeight="1" x14ac:dyDescent="0.15"/>
    <row r="103" spans="2:11" x14ac:dyDescent="0.15">
      <c r="B103"/>
      <c r="C103"/>
      <c r="D103"/>
      <c r="E103"/>
      <c r="F103"/>
      <c r="G103"/>
      <c r="H103"/>
      <c r="I103"/>
      <c r="J103"/>
      <c r="K103"/>
    </row>
    <row r="104" spans="2:11" x14ac:dyDescent="0.15">
      <c r="B104"/>
      <c r="C104"/>
      <c r="D104"/>
      <c r="E104"/>
      <c r="F104"/>
      <c r="G104"/>
      <c r="H104"/>
      <c r="I104"/>
      <c r="J104"/>
      <c r="K104"/>
    </row>
    <row r="105" spans="2:11" x14ac:dyDescent="0.15">
      <c r="B105"/>
      <c r="C105"/>
      <c r="D105"/>
      <c r="E105"/>
      <c r="F105"/>
      <c r="G105"/>
      <c r="H105"/>
      <c r="I105"/>
      <c r="J105"/>
      <c r="K105"/>
    </row>
    <row r="110" spans="2:11" x14ac:dyDescent="0.15">
      <c r="C110"/>
      <c r="D110"/>
      <c r="E110"/>
      <c r="F110"/>
      <c r="G110"/>
      <c r="H110"/>
      <c r="I110"/>
      <c r="J110"/>
    </row>
    <row r="113" spans="2:11" ht="15.75" customHeight="1" x14ac:dyDescent="0.15"/>
    <row r="117" spans="2:11" x14ac:dyDescent="0.15">
      <c r="B117"/>
      <c r="C117"/>
      <c r="D117"/>
      <c r="E117"/>
      <c r="F117"/>
      <c r="G117"/>
      <c r="H117"/>
      <c r="I117"/>
      <c r="J117"/>
      <c r="K117"/>
    </row>
    <row r="118" spans="2:11" x14ac:dyDescent="0.15">
      <c r="B118"/>
      <c r="C118"/>
      <c r="D118"/>
      <c r="E118"/>
      <c r="F118"/>
      <c r="G118"/>
      <c r="H118"/>
      <c r="I118"/>
      <c r="J118"/>
      <c r="K118"/>
    </row>
    <row r="119" spans="2:11" x14ac:dyDescent="0.15">
      <c r="B119"/>
      <c r="C119"/>
      <c r="D119"/>
      <c r="E119"/>
      <c r="F119"/>
      <c r="G119"/>
      <c r="H119"/>
      <c r="I119"/>
      <c r="J119"/>
      <c r="K119"/>
    </row>
    <row r="122" spans="2:11" x14ac:dyDescent="0.15">
      <c r="B122"/>
      <c r="C122"/>
      <c r="D122"/>
      <c r="E122"/>
      <c r="F122"/>
      <c r="G122"/>
      <c r="H122"/>
      <c r="I122"/>
      <c r="J122"/>
      <c r="K122"/>
    </row>
    <row r="123" spans="2:11" x14ac:dyDescent="0.15">
      <c r="B123"/>
      <c r="C123"/>
      <c r="D123"/>
      <c r="E123"/>
      <c r="F123"/>
      <c r="G123"/>
      <c r="H123"/>
      <c r="I123"/>
      <c r="J123"/>
      <c r="K123"/>
    </row>
    <row r="124" spans="2:11" x14ac:dyDescent="0.15">
      <c r="B124"/>
      <c r="C124"/>
      <c r="D124"/>
      <c r="E124"/>
      <c r="F124"/>
      <c r="G124"/>
      <c r="H124"/>
      <c r="I124"/>
      <c r="J124"/>
      <c r="K124"/>
    </row>
    <row r="125" spans="2:11" ht="15.75" customHeight="1" x14ac:dyDescent="0.15">
      <c r="B125"/>
      <c r="C125"/>
      <c r="D125"/>
      <c r="E125"/>
      <c r="F125"/>
      <c r="G125"/>
      <c r="H125"/>
      <c r="I125"/>
      <c r="J125"/>
      <c r="K125"/>
    </row>
    <row r="126" spans="2:11" x14ac:dyDescent="0.15">
      <c r="B126"/>
      <c r="C126"/>
      <c r="D126"/>
      <c r="E126"/>
      <c r="F126"/>
      <c r="G126"/>
      <c r="H126"/>
      <c r="I126"/>
      <c r="J126"/>
      <c r="K126"/>
    </row>
    <row r="127" spans="2:11" x14ac:dyDescent="0.15">
      <c r="B127"/>
      <c r="C127"/>
      <c r="D127"/>
      <c r="E127"/>
      <c r="F127"/>
      <c r="G127"/>
      <c r="H127"/>
      <c r="I127"/>
      <c r="J127"/>
      <c r="K127"/>
    </row>
    <row r="128" spans="2:11" x14ac:dyDescent="0.15">
      <c r="B128"/>
      <c r="C128"/>
      <c r="D128"/>
      <c r="E128"/>
      <c r="F128"/>
      <c r="G128"/>
      <c r="H128"/>
      <c r="I128"/>
      <c r="J128"/>
      <c r="K128"/>
    </row>
    <row r="129" spans="2:11" x14ac:dyDescent="0.15">
      <c r="B129"/>
      <c r="C129"/>
      <c r="D129"/>
      <c r="E129"/>
      <c r="F129"/>
      <c r="G129"/>
      <c r="H129"/>
      <c r="I129"/>
      <c r="J129"/>
      <c r="K129"/>
    </row>
    <row r="130" spans="2:11" x14ac:dyDescent="0.15">
      <c r="B130"/>
      <c r="C130"/>
      <c r="D130"/>
      <c r="E130"/>
      <c r="F130"/>
      <c r="G130"/>
      <c r="H130"/>
      <c r="I130"/>
      <c r="J130"/>
      <c r="K130"/>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5" spans="2:11" x14ac:dyDescent="0.15">
      <c r="B135"/>
      <c r="C135"/>
      <c r="D135"/>
      <c r="E135"/>
      <c r="F135"/>
      <c r="G135"/>
      <c r="H135"/>
      <c r="I135"/>
      <c r="J135"/>
      <c r="K135"/>
    </row>
    <row r="136" spans="2:11" x14ac:dyDescent="0.15">
      <c r="B136"/>
      <c r="C136"/>
      <c r="D136"/>
      <c r="E136"/>
      <c r="F136"/>
      <c r="G136"/>
      <c r="H136"/>
      <c r="I136"/>
      <c r="J136"/>
      <c r="K136"/>
    </row>
    <row r="137" spans="2:11" ht="15.75" customHeight="1" x14ac:dyDescent="0.15">
      <c r="B137"/>
      <c r="C137"/>
      <c r="D137"/>
      <c r="E137"/>
      <c r="F137"/>
      <c r="G137"/>
      <c r="H137"/>
      <c r="I137"/>
      <c r="J137"/>
      <c r="K137"/>
    </row>
    <row r="138" spans="2:11" x14ac:dyDescent="0.15">
      <c r="B138"/>
      <c r="C138"/>
      <c r="D138"/>
      <c r="E138"/>
      <c r="F138"/>
      <c r="G138"/>
      <c r="H138"/>
      <c r="I138"/>
      <c r="J138"/>
      <c r="K138"/>
    </row>
    <row r="139" spans="2:1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ht="15.75" customHeight="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sheetData>
  <sheetProtection password="CF27" sheet="1" objects="1" scenarios="1"/>
  <mergeCells count="32">
    <mergeCell ref="B22:C22"/>
    <mergeCell ref="B50:H50"/>
    <mergeCell ref="I50:J50"/>
    <mergeCell ref="C36:J36"/>
    <mergeCell ref="B38:C38"/>
    <mergeCell ref="E38:F38"/>
    <mergeCell ref="B42:H42"/>
    <mergeCell ref="I42:J42"/>
    <mergeCell ref="B46:C46"/>
    <mergeCell ref="E46:F46"/>
    <mergeCell ref="B18:H18"/>
    <mergeCell ref="I18:J18"/>
    <mergeCell ref="C44:J44"/>
    <mergeCell ref="C2:I2"/>
    <mergeCell ref="B4:D4"/>
    <mergeCell ref="B5:D5"/>
    <mergeCell ref="C6:D6"/>
    <mergeCell ref="C12:J12"/>
    <mergeCell ref="C28:J28"/>
    <mergeCell ref="B30:C30"/>
    <mergeCell ref="E30:F30"/>
    <mergeCell ref="B34:H34"/>
    <mergeCell ref="I34:J34"/>
    <mergeCell ref="C20:J20"/>
    <mergeCell ref="B26:H26"/>
    <mergeCell ref="I26:J26"/>
    <mergeCell ref="B14:C14"/>
    <mergeCell ref="E14:F14"/>
    <mergeCell ref="C7:D7"/>
    <mergeCell ref="C8:D8"/>
    <mergeCell ref="C9:D9"/>
    <mergeCell ref="C10:D10"/>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Foglio215"/>
  <dimension ref="A1:W41"/>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1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1689</v>
      </c>
      <c r="B1" s="1637"/>
      <c r="C1" s="1637"/>
      <c r="D1" s="1637"/>
      <c r="E1" s="1637"/>
      <c r="F1" s="1637"/>
      <c r="G1" s="1637"/>
      <c r="H1" s="1637"/>
      <c r="I1" s="1637"/>
      <c r="J1" s="1637"/>
      <c r="K1" s="1637"/>
      <c r="M1" s="1637" t="s">
        <v>1689</v>
      </c>
      <c r="N1" s="1637"/>
      <c r="O1" s="1637"/>
      <c r="P1" s="1637"/>
      <c r="Q1" s="1637"/>
      <c r="R1" s="1637"/>
      <c r="S1" s="1637"/>
      <c r="T1" s="1637"/>
      <c r="U1" s="1637"/>
      <c r="V1" s="1637"/>
      <c r="W1" s="1637"/>
    </row>
    <row r="2" spans="1:23" x14ac:dyDescent="0.15">
      <c r="A2" s="171"/>
      <c r="B2" s="171"/>
      <c r="C2" s="171"/>
      <c r="D2" s="171"/>
      <c r="E2" s="171"/>
      <c r="F2" s="171"/>
      <c r="G2" s="171"/>
      <c r="H2" s="171"/>
      <c r="I2" s="171"/>
      <c r="J2" s="171"/>
      <c r="K2" s="171"/>
    </row>
    <row r="3" spans="1:23" x14ac:dyDescent="0.15">
      <c r="A3" s="171"/>
      <c r="B3" s="171"/>
      <c r="C3" s="171"/>
      <c r="D3" s="171"/>
      <c r="E3" s="171"/>
      <c r="F3" s="171"/>
      <c r="G3" s="171"/>
      <c r="H3" s="171"/>
      <c r="I3" s="171"/>
      <c r="J3" s="171"/>
      <c r="K3" s="171"/>
    </row>
    <row r="4" spans="1:23" x14ac:dyDescent="0.15">
      <c r="C4" s="1872" t="s">
        <v>889</v>
      </c>
      <c r="D4" s="1872"/>
      <c r="E4" s="17"/>
      <c r="N4" s="1744" t="s">
        <v>2038</v>
      </c>
      <c r="O4" s="1744"/>
      <c r="P4" s="1744"/>
      <c r="Q4" s="1744"/>
      <c r="R4" s="1744"/>
      <c r="S4" s="1744"/>
    </row>
    <row r="5" spans="1:23" x14ac:dyDescent="0.15">
      <c r="C5" s="18" t="s">
        <v>684</v>
      </c>
      <c r="D5" s="18" t="s">
        <v>367</v>
      </c>
      <c r="E5" s="154" t="s">
        <v>1181</v>
      </c>
      <c r="F5" s="1758" t="s">
        <v>1180</v>
      </c>
      <c r="G5" s="1759"/>
      <c r="I5" s="18" t="s">
        <v>684</v>
      </c>
      <c r="K5" s="18" t="s">
        <v>1934</v>
      </c>
      <c r="O5" s="169" t="s">
        <v>682</v>
      </c>
      <c r="P5" s="169"/>
      <c r="Q5" s="18" t="s">
        <v>92</v>
      </c>
      <c r="R5" s="1762" t="s">
        <v>2039</v>
      </c>
      <c r="S5" s="1762"/>
      <c r="T5" s="745" t="s">
        <v>1984</v>
      </c>
    </row>
    <row r="6" spans="1:23" x14ac:dyDescent="0.15">
      <c r="B6" s="16">
        <v>1</v>
      </c>
      <c r="C6" s="1051">
        <f>'5S - 4B - 1 RR'!C4</f>
        <v>1</v>
      </c>
      <c r="D6" s="1185">
        <f>'5S - 4B - 1 RR'!D4</f>
        <v>0</v>
      </c>
      <c r="E6" s="20">
        <f>COUNTIF(C$18:C$31,$C6)+COUNTIF(I$18:I$25,$C6)</f>
        <v>2</v>
      </c>
      <c r="F6" s="1697">
        <f>COUNTIF(E$18:E$31,$C6)+COUNTIF(K$18:K$25,$C6)</f>
        <v>2</v>
      </c>
      <c r="G6" s="1753"/>
      <c r="I6" s="386">
        <f>C6</f>
        <v>1</v>
      </c>
      <c r="J6" s="25" t="s">
        <v>1678</v>
      </c>
      <c r="K6" s="156">
        <f>'5S - 4B - 1 RR'!K4</f>
        <v>0</v>
      </c>
      <c r="N6" s="24">
        <v>1</v>
      </c>
      <c r="O6" s="2313">
        <f>C6</f>
        <v>1</v>
      </c>
      <c r="P6" s="2314"/>
      <c r="Q6" s="14"/>
      <c r="R6" s="2175"/>
      <c r="S6" s="2176"/>
      <c r="T6" s="14"/>
    </row>
    <row r="7" spans="1:23" x14ac:dyDescent="0.15">
      <c r="B7" s="16">
        <v>2</v>
      </c>
      <c r="C7" s="1051">
        <f>'5S - 4B - 1 RR'!C5</f>
        <v>2</v>
      </c>
      <c r="D7" s="1185">
        <f>'5S - 4B - 1 RR'!D5</f>
        <v>0</v>
      </c>
      <c r="E7" s="20">
        <f>COUNTIF(C$18:C$31,$C7)+COUNTIF(I$18:I$209,$C7)</f>
        <v>2</v>
      </c>
      <c r="F7" s="1697">
        <f>COUNTIF(E$18:E$31,$C7)+COUNTIF(K$18:K$25,$C7)</f>
        <v>2</v>
      </c>
      <c r="G7" s="1753"/>
      <c r="I7" s="386">
        <f>C7</f>
        <v>2</v>
      </c>
      <c r="J7" s="25" t="s">
        <v>1678</v>
      </c>
      <c r="K7" s="156">
        <f>'5S - 4B - 1 RR'!K5</f>
        <v>0</v>
      </c>
      <c r="N7" s="24">
        <v>2</v>
      </c>
      <c r="O7" s="2313">
        <f>C7</f>
        <v>2</v>
      </c>
      <c r="P7" s="2314"/>
      <c r="Q7" s="14"/>
      <c r="R7" s="2175"/>
      <c r="S7" s="2176"/>
      <c r="T7" s="14"/>
    </row>
    <row r="8" spans="1:23" x14ac:dyDescent="0.15">
      <c r="B8" s="16">
        <v>3</v>
      </c>
      <c r="C8" s="1051">
        <f>'5S - 4B - 1 RR'!C6</f>
        <v>3</v>
      </c>
      <c r="D8" s="1185">
        <f>'5S - 4B - 1 RR'!D6</f>
        <v>0</v>
      </c>
      <c r="E8" s="20">
        <f>COUNTIF(C$18:C$31,$C8)+COUNTIF(I$18:I$25,$C8)</f>
        <v>2</v>
      </c>
      <c r="F8" s="1697">
        <f>COUNTIF(E$18:E$31,$C8)+COUNTIF(K$18:K$25,$C8)</f>
        <v>2</v>
      </c>
      <c r="G8" s="1753"/>
      <c r="I8" s="386">
        <f>C8</f>
        <v>3</v>
      </c>
      <c r="J8" s="25" t="s">
        <v>1678</v>
      </c>
      <c r="K8" s="156">
        <f>'5S - 4B - 1 RR'!K6</f>
        <v>0</v>
      </c>
      <c r="N8" s="24">
        <v>3</v>
      </c>
      <c r="O8" s="2313">
        <f>C8</f>
        <v>3</v>
      </c>
      <c r="P8" s="2314"/>
      <c r="Q8" s="14"/>
      <c r="R8" s="2175"/>
      <c r="S8" s="2176"/>
      <c r="T8" s="14"/>
    </row>
    <row r="9" spans="1:23" x14ac:dyDescent="0.15">
      <c r="B9" s="16">
        <v>4</v>
      </c>
      <c r="C9" s="1051">
        <f>'5S - 4B - 1 RR'!C7</f>
        <v>4</v>
      </c>
      <c r="D9" s="1185">
        <f>'5S - 4B - 1 RR'!D7</f>
        <v>0</v>
      </c>
      <c r="E9" s="20">
        <f>COUNTIF(C$18:C$31,$C9)+COUNTIF(I$18:I$25,$C9)</f>
        <v>2</v>
      </c>
      <c r="F9" s="1697">
        <f>COUNTIF(E$18:E$31,$C9)+COUNTIF(K$18:K$25,$C9)</f>
        <v>2</v>
      </c>
      <c r="G9" s="1753"/>
      <c r="I9" s="386">
        <f>C9</f>
        <v>4</v>
      </c>
      <c r="J9" s="25" t="s">
        <v>1678</v>
      </c>
      <c r="K9" s="156">
        <f>'5S - 4B - 1 RR'!K7</f>
        <v>0</v>
      </c>
      <c r="N9" s="24">
        <v>4</v>
      </c>
      <c r="O9" s="2313">
        <f>C9</f>
        <v>4</v>
      </c>
      <c r="P9" s="2314"/>
      <c r="Q9" s="14"/>
      <c r="R9" s="2175"/>
      <c r="S9" s="2176"/>
      <c r="T9" s="14"/>
    </row>
    <row r="10" spans="1:23" x14ac:dyDescent="0.15">
      <c r="B10" s="16">
        <v>5</v>
      </c>
      <c r="C10" s="1051">
        <f>'5S - 4B - 1 RR'!C8</f>
        <v>5</v>
      </c>
      <c r="D10" s="1185">
        <f>'5S - 4B - 1 RR'!D8</f>
        <v>0</v>
      </c>
      <c r="E10" s="20">
        <f>COUNTIF(C$18:C$31,$C10)+COUNTIF(I$18:I$25,$C10)</f>
        <v>2</v>
      </c>
      <c r="F10" s="1697">
        <f>COUNTIF(E$18:E$31,$C10)+COUNTIF(K$18:K$25,$C10)</f>
        <v>2</v>
      </c>
      <c r="G10" s="1753"/>
      <c r="I10" s="1049">
        <f>C10</f>
        <v>5</v>
      </c>
      <c r="K10" s="156">
        <f>'5S - 4B - 1 RR'!K8</f>
        <v>0</v>
      </c>
      <c r="N10" s="24">
        <v>5</v>
      </c>
      <c r="O10" s="2313">
        <f>C10</f>
        <v>5</v>
      </c>
      <c r="P10" s="2314"/>
      <c r="Q10" s="14"/>
      <c r="R10" s="2175"/>
      <c r="S10" s="2176"/>
      <c r="T10" s="14"/>
    </row>
    <row r="11" spans="1:23" x14ac:dyDescent="0.15">
      <c r="A11" s="101" t="s">
        <v>363</v>
      </c>
      <c r="B11" s="385" t="s">
        <v>362</v>
      </c>
      <c r="C11" s="24" t="s">
        <v>1597</v>
      </c>
      <c r="D11" s="385" t="s">
        <v>892</v>
      </c>
      <c r="E11" s="24">
        <f>SUM(E6:E10)</f>
        <v>10</v>
      </c>
      <c r="F11" s="1806" t="s">
        <v>105</v>
      </c>
      <c r="G11" s="1807"/>
      <c r="H11" s="24" t="s">
        <v>1602</v>
      </c>
      <c r="I11" s="1811" t="s">
        <v>303</v>
      </c>
      <c r="J11" s="1811"/>
      <c r="K11" s="24" t="s">
        <v>1605</v>
      </c>
    </row>
    <row r="12" spans="1:23" x14ac:dyDescent="0.15">
      <c r="A12" s="101"/>
      <c r="B12" s="355"/>
      <c r="C12" s="1756" t="s">
        <v>570</v>
      </c>
      <c r="D12" s="1757"/>
      <c r="E12" s="1757"/>
      <c r="F12" s="743"/>
      <c r="G12" s="743"/>
      <c r="H12" s="20"/>
      <c r="I12" s="744"/>
      <c r="J12" s="744"/>
      <c r="K12" s="20"/>
    </row>
    <row r="13" spans="1:23" x14ac:dyDescent="0.15">
      <c r="A13" s="101"/>
      <c r="B13" s="742"/>
      <c r="C13" s="20"/>
      <c r="D13" s="742"/>
      <c r="E13" s="20"/>
      <c r="F13" s="743"/>
      <c r="G13" s="743"/>
      <c r="H13" s="20"/>
      <c r="I13" s="744"/>
      <c r="J13" s="744"/>
      <c r="K13" s="20"/>
    </row>
    <row r="14" spans="1:23" x14ac:dyDescent="0.15">
      <c r="A14" s="101"/>
      <c r="B14" s="742"/>
      <c r="C14" s="20"/>
      <c r="D14" s="742"/>
      <c r="E14" s="20"/>
      <c r="F14" s="743"/>
      <c r="G14" s="743"/>
      <c r="H14" s="20"/>
      <c r="I14" s="744"/>
      <c r="J14" s="744"/>
      <c r="K14" s="20"/>
    </row>
    <row r="15" spans="1:23" x14ac:dyDescent="0.15">
      <c r="A15" s="1637" t="s">
        <v>917</v>
      </c>
      <c r="B15" s="1952"/>
      <c r="C15" s="1952"/>
      <c r="D15" s="1952"/>
      <c r="E15" s="1952"/>
      <c r="F15" s="1952"/>
      <c r="G15" s="1952"/>
      <c r="H15" s="1952"/>
      <c r="I15" s="1952"/>
      <c r="J15" s="1952"/>
      <c r="K15" s="1952"/>
      <c r="M15" s="1637" t="s">
        <v>1504</v>
      </c>
      <c r="N15" s="1952"/>
      <c r="O15" s="1952"/>
      <c r="P15" s="1952"/>
      <c r="Q15" s="1952"/>
      <c r="R15" s="1952"/>
      <c r="S15" s="1952"/>
      <c r="T15" s="1952"/>
      <c r="U15" s="1952"/>
      <c r="V15" s="1952"/>
      <c r="W15" s="1952"/>
    </row>
    <row r="16" spans="1:23" ht="14" thickBot="1" x14ac:dyDescent="0.2">
      <c r="B16" s="1815" t="s">
        <v>502</v>
      </c>
      <c r="C16" s="1816"/>
      <c r="E16" s="15" t="s">
        <v>307</v>
      </c>
      <c r="K16" s="15" t="s">
        <v>308</v>
      </c>
      <c r="N16" s="385" t="s">
        <v>362</v>
      </c>
      <c r="O16" s="24" t="s">
        <v>855</v>
      </c>
      <c r="P16" s="385" t="s">
        <v>892</v>
      </c>
      <c r="Q16" s="24">
        <v>8</v>
      </c>
      <c r="R16" s="1959" t="s">
        <v>1690</v>
      </c>
      <c r="S16" s="1959"/>
      <c r="T16" s="387" t="s">
        <v>1638</v>
      </c>
      <c r="U16" s="1811" t="s">
        <v>1176</v>
      </c>
      <c r="V16" s="1811"/>
      <c r="W16" s="24" t="s">
        <v>1805</v>
      </c>
    </row>
    <row r="17" spans="1:23" ht="14" thickBot="1" x14ac:dyDescent="0.2">
      <c r="A17" s="26" t="s">
        <v>892</v>
      </c>
      <c r="B17" s="204" t="s">
        <v>197</v>
      </c>
      <c r="C17" s="28" t="s">
        <v>865</v>
      </c>
      <c r="D17" s="59" t="s">
        <v>197</v>
      </c>
      <c r="E17" s="30" t="s">
        <v>866</v>
      </c>
      <c r="G17" s="26" t="s">
        <v>892</v>
      </c>
      <c r="H17" s="204" t="s">
        <v>197</v>
      </c>
      <c r="I17" s="28" t="s">
        <v>865</v>
      </c>
      <c r="J17" s="59" t="s">
        <v>197</v>
      </c>
      <c r="K17" s="30" t="s">
        <v>866</v>
      </c>
      <c r="Q17" s="15" t="s">
        <v>307</v>
      </c>
      <c r="T17" s="2319" t="s">
        <v>310</v>
      </c>
      <c r="U17" s="2319"/>
      <c r="W17" s="15" t="s">
        <v>308</v>
      </c>
    </row>
    <row r="18" spans="1:23" x14ac:dyDescent="0.15">
      <c r="A18" s="31">
        <v>1</v>
      </c>
      <c r="B18" s="32">
        <f>K6</f>
        <v>0</v>
      </c>
      <c r="C18" s="1047">
        <f>C6</f>
        <v>1</v>
      </c>
      <c r="D18" s="62">
        <f>K9</f>
        <v>0</v>
      </c>
      <c r="E18" s="1047">
        <f>C9</f>
        <v>4</v>
      </c>
      <c r="G18" s="31">
        <v>1</v>
      </c>
      <c r="H18" s="32">
        <f>K7</f>
        <v>0</v>
      </c>
      <c r="I18" s="1147">
        <f>C10</f>
        <v>5</v>
      </c>
      <c r="J18" s="62">
        <f>K6</f>
        <v>0</v>
      </c>
      <c r="K18" s="1047">
        <f>C6</f>
        <v>1</v>
      </c>
      <c r="M18" s="26" t="s">
        <v>892</v>
      </c>
      <c r="N18" s="204" t="s">
        <v>197</v>
      </c>
      <c r="O18" s="28" t="s">
        <v>865</v>
      </c>
      <c r="P18" s="59" t="s">
        <v>197</v>
      </c>
      <c r="Q18" s="30" t="s">
        <v>866</v>
      </c>
      <c r="S18" s="26" t="s">
        <v>892</v>
      </c>
      <c r="T18" s="204" t="s">
        <v>197</v>
      </c>
      <c r="U18" s="28" t="s">
        <v>865</v>
      </c>
      <c r="V18" s="59" t="s">
        <v>197</v>
      </c>
      <c r="W18" s="30" t="s">
        <v>866</v>
      </c>
    </row>
    <row r="19" spans="1:23" ht="14" thickBot="1" x14ac:dyDescent="0.2">
      <c r="A19" s="248">
        <v>2</v>
      </c>
      <c r="B19" s="47">
        <f>K8</f>
        <v>0</v>
      </c>
      <c r="C19" s="1064">
        <f>C8</f>
        <v>3</v>
      </c>
      <c r="D19" s="71">
        <f>K7</f>
        <v>0</v>
      </c>
      <c r="E19" s="1064">
        <f>C7</f>
        <v>2</v>
      </c>
      <c r="G19" s="248">
        <v>2</v>
      </c>
      <c r="H19" s="47">
        <f>K9</f>
        <v>0</v>
      </c>
      <c r="I19" s="1160">
        <f>C9</f>
        <v>4</v>
      </c>
      <c r="J19" s="71">
        <f>K8</f>
        <v>0</v>
      </c>
      <c r="K19" s="1160">
        <f>C8</f>
        <v>3</v>
      </c>
      <c r="M19" s="21">
        <v>1</v>
      </c>
      <c r="N19" s="32">
        <f>$Q37</f>
        <v>0</v>
      </c>
      <c r="O19" s="1049">
        <f>$O37</f>
        <v>0</v>
      </c>
      <c r="P19" s="62">
        <f>$Q36</f>
        <v>0</v>
      </c>
      <c r="Q19" s="1047">
        <f>$O36</f>
        <v>0</v>
      </c>
      <c r="S19" s="21">
        <v>1</v>
      </c>
      <c r="T19" s="32">
        <f>Q37</f>
        <v>0</v>
      </c>
      <c r="U19" s="1049">
        <f>$O36</f>
        <v>0</v>
      </c>
      <c r="V19" s="62">
        <f>Q36</f>
        <v>0</v>
      </c>
      <c r="W19" s="1047">
        <f>$O37</f>
        <v>0</v>
      </c>
    </row>
    <row r="20" spans="1:23" ht="14" thickBot="1" x14ac:dyDescent="0.2">
      <c r="A20" s="250" t="s">
        <v>891</v>
      </c>
      <c r="B20" s="286">
        <v>5</v>
      </c>
      <c r="D20" s="19"/>
      <c r="E20" s="19"/>
      <c r="G20" s="250" t="s">
        <v>891</v>
      </c>
      <c r="H20" s="286">
        <v>2</v>
      </c>
      <c r="J20" s="19"/>
      <c r="K20" s="19"/>
      <c r="M20" s="66">
        <v>2</v>
      </c>
      <c r="N20" s="47">
        <f>$Q35</f>
        <v>0</v>
      </c>
      <c r="O20" s="1055">
        <f>$O35</f>
        <v>0</v>
      </c>
      <c r="P20" s="71">
        <f>$Q34</f>
        <v>0</v>
      </c>
      <c r="Q20" s="1064">
        <f>$O34</f>
        <v>0</v>
      </c>
      <c r="S20" s="66">
        <v>2</v>
      </c>
      <c r="T20" s="47">
        <f>Q35</f>
        <v>0</v>
      </c>
      <c r="U20" s="1055">
        <f>$O34</f>
        <v>0</v>
      </c>
      <c r="V20" s="71">
        <f>Q34</f>
        <v>0</v>
      </c>
      <c r="W20" s="1064">
        <f>$O35</f>
        <v>0</v>
      </c>
    </row>
    <row r="22" spans="1:23" ht="14" thickBot="1" x14ac:dyDescent="0.2">
      <c r="E22" s="15" t="s">
        <v>309</v>
      </c>
      <c r="H22" s="1815" t="s">
        <v>503</v>
      </c>
      <c r="I22" s="1816"/>
      <c r="K22" s="15" t="s">
        <v>2186</v>
      </c>
      <c r="O22" s="25"/>
      <c r="P22" s="25"/>
      <c r="Q22" s="15" t="s">
        <v>309</v>
      </c>
    </row>
    <row r="23" spans="1:23" ht="14" thickBot="1" x14ac:dyDescent="0.2">
      <c r="A23" s="26" t="s">
        <v>892</v>
      </c>
      <c r="B23" s="204" t="s">
        <v>197</v>
      </c>
      <c r="C23" s="28" t="s">
        <v>865</v>
      </c>
      <c r="D23" s="59" t="s">
        <v>197</v>
      </c>
      <c r="E23" s="30" t="s">
        <v>866</v>
      </c>
      <c r="G23" s="26" t="s">
        <v>892</v>
      </c>
      <c r="H23" s="204" t="s">
        <v>197</v>
      </c>
      <c r="I23" s="28" t="s">
        <v>865</v>
      </c>
      <c r="J23" s="59" t="s">
        <v>197</v>
      </c>
      <c r="K23" s="30" t="s">
        <v>866</v>
      </c>
      <c r="M23" s="26" t="s">
        <v>892</v>
      </c>
      <c r="N23" s="204" t="s">
        <v>197</v>
      </c>
      <c r="O23" s="28" t="s">
        <v>865</v>
      </c>
      <c r="P23" s="59" t="s">
        <v>197</v>
      </c>
      <c r="Q23" s="30" t="s">
        <v>866</v>
      </c>
      <c r="T23" s="2019" t="s">
        <v>310</v>
      </c>
      <c r="U23" s="2019"/>
      <c r="V23" s="25"/>
      <c r="W23" s="15" t="s">
        <v>2186</v>
      </c>
    </row>
    <row r="24" spans="1:23" x14ac:dyDescent="0.15">
      <c r="A24" s="31">
        <v>1</v>
      </c>
      <c r="B24" s="32">
        <f>K7</f>
        <v>0</v>
      </c>
      <c r="C24" s="386">
        <f>C10</f>
        <v>5</v>
      </c>
      <c r="D24" s="62">
        <f>K9</f>
        <v>0</v>
      </c>
      <c r="E24" s="1067">
        <f>C9</f>
        <v>4</v>
      </c>
      <c r="G24" s="31">
        <v>1</v>
      </c>
      <c r="H24" s="32">
        <f>K6</f>
        <v>0</v>
      </c>
      <c r="I24" s="1051">
        <f>C6</f>
        <v>1</v>
      </c>
      <c r="J24" s="62">
        <f>K9</f>
        <v>0</v>
      </c>
      <c r="K24" s="1048">
        <f>C8</f>
        <v>3</v>
      </c>
      <c r="M24" s="21">
        <v>1</v>
      </c>
      <c r="N24" s="32">
        <f>Q36</f>
        <v>0</v>
      </c>
      <c r="O24" s="1049">
        <f>$O37</f>
        <v>0</v>
      </c>
      <c r="P24" s="62">
        <f>Q37</f>
        <v>0</v>
      </c>
      <c r="Q24" s="1047">
        <f>$O36</f>
        <v>0</v>
      </c>
      <c r="S24" s="26" t="s">
        <v>892</v>
      </c>
      <c r="T24" s="204" t="s">
        <v>197</v>
      </c>
      <c r="U24" s="28" t="s">
        <v>865</v>
      </c>
      <c r="V24" s="59" t="s">
        <v>197</v>
      </c>
      <c r="W24" s="30" t="s">
        <v>866</v>
      </c>
    </row>
    <row r="25" spans="1:23" ht="14" thickBot="1" x14ac:dyDescent="0.2">
      <c r="A25" s="248">
        <v>2</v>
      </c>
      <c r="B25" s="47">
        <f>K8</f>
        <v>0</v>
      </c>
      <c r="C25" s="1151">
        <f>C7</f>
        <v>2</v>
      </c>
      <c r="D25" s="71">
        <f>K6</f>
        <v>0</v>
      </c>
      <c r="E25" s="1160">
        <f>C6</f>
        <v>1</v>
      </c>
      <c r="G25" s="248">
        <v>2</v>
      </c>
      <c r="H25" s="47">
        <f>K8</f>
        <v>0</v>
      </c>
      <c r="I25" s="1064">
        <f>C7</f>
        <v>2</v>
      </c>
      <c r="J25" s="71">
        <f>K7</f>
        <v>0</v>
      </c>
      <c r="K25" s="1062">
        <f>C10</f>
        <v>5</v>
      </c>
      <c r="M25" s="66">
        <v>2</v>
      </c>
      <c r="N25" s="47">
        <f>Q34</f>
        <v>0</v>
      </c>
      <c r="O25" s="1055">
        <f>$O35</f>
        <v>0</v>
      </c>
      <c r="P25" s="71">
        <f>Q35</f>
        <v>0</v>
      </c>
      <c r="Q25" s="1064">
        <f>$O34</f>
        <v>0</v>
      </c>
      <c r="S25" s="22">
        <v>2</v>
      </c>
      <c r="T25" s="42">
        <f>Q34</f>
        <v>0</v>
      </c>
      <c r="U25" s="1055">
        <f>$O34</f>
        <v>0</v>
      </c>
      <c r="V25" s="71">
        <f>Q35</f>
        <v>0</v>
      </c>
      <c r="W25" s="1064">
        <f>$O35</f>
        <v>0</v>
      </c>
    </row>
    <row r="26" spans="1:23" ht="14" thickBot="1" x14ac:dyDescent="0.2">
      <c r="A26" s="250" t="s">
        <v>891</v>
      </c>
      <c r="B26" s="286">
        <v>3</v>
      </c>
      <c r="D26" s="19"/>
      <c r="E26" s="19"/>
      <c r="G26" s="250" t="s">
        <v>891</v>
      </c>
      <c r="H26" s="286">
        <v>4</v>
      </c>
      <c r="J26" s="287"/>
      <c r="K26" s="287"/>
      <c r="S26"/>
      <c r="T26"/>
      <c r="U26"/>
      <c r="V26"/>
      <c r="W26"/>
    </row>
    <row r="27" spans="1:23" ht="14" thickBot="1" x14ac:dyDescent="0.2">
      <c r="O27" s="25"/>
      <c r="P27" s="25"/>
      <c r="Q27" s="15" t="s">
        <v>2185</v>
      </c>
    </row>
    <row r="28" spans="1:23" ht="14" thickBot="1" x14ac:dyDescent="0.2">
      <c r="E28" s="15" t="s">
        <v>2185</v>
      </c>
      <c r="M28" s="26" t="s">
        <v>892</v>
      </c>
      <c r="N28" s="204" t="s">
        <v>197</v>
      </c>
      <c r="O28" s="28" t="s">
        <v>865</v>
      </c>
      <c r="P28" s="59" t="s">
        <v>197</v>
      </c>
      <c r="Q28" s="30" t="s">
        <v>866</v>
      </c>
    </row>
    <row r="29" spans="1:23" ht="14" thickBot="1" x14ac:dyDescent="0.2">
      <c r="A29" s="26" t="s">
        <v>892</v>
      </c>
      <c r="B29" s="204" t="s">
        <v>197</v>
      </c>
      <c r="C29" s="28" t="s">
        <v>865</v>
      </c>
      <c r="D29" s="59" t="s">
        <v>197</v>
      </c>
      <c r="E29" s="30" t="s">
        <v>866</v>
      </c>
      <c r="M29" s="22">
        <v>2</v>
      </c>
      <c r="N29" s="42">
        <f>Q35</f>
        <v>0</v>
      </c>
      <c r="O29" s="1055">
        <f>$O35</f>
        <v>0</v>
      </c>
      <c r="P29" s="71">
        <f>Q34</f>
        <v>0</v>
      </c>
      <c r="Q29" s="1064">
        <f>$O34</f>
        <v>0</v>
      </c>
    </row>
    <row r="30" spans="1:23" x14ac:dyDescent="0.15">
      <c r="A30" s="31">
        <v>1</v>
      </c>
      <c r="B30" s="32">
        <f>K6</f>
        <v>0</v>
      </c>
      <c r="C30" s="1147">
        <f>C9</f>
        <v>4</v>
      </c>
      <c r="D30" s="62">
        <f>K8</f>
        <v>0</v>
      </c>
      <c r="E30" s="1047">
        <f>C7</f>
        <v>2</v>
      </c>
      <c r="H30" s="1815" t="s">
        <v>502</v>
      </c>
      <c r="I30" s="1816"/>
      <c r="J30" s="1815" t="s">
        <v>503</v>
      </c>
      <c r="K30" s="1816"/>
    </row>
    <row r="31" spans="1:23" ht="14" thickBot="1" x14ac:dyDescent="0.2">
      <c r="A31" s="248">
        <v>2</v>
      </c>
      <c r="B31" s="47">
        <f>K9</f>
        <v>0</v>
      </c>
      <c r="C31" s="1064">
        <f>C8</f>
        <v>3</v>
      </c>
      <c r="D31" s="71">
        <f>K7</f>
        <v>0</v>
      </c>
      <c r="E31" s="1064">
        <f>C10</f>
        <v>5</v>
      </c>
      <c r="H31" s="24">
        <v>1</v>
      </c>
      <c r="I31" s="386">
        <f>C6</f>
        <v>1</v>
      </c>
      <c r="J31" s="24">
        <v>2</v>
      </c>
      <c r="K31" s="386">
        <f>C7</f>
        <v>2</v>
      </c>
    </row>
    <row r="32" spans="1:23" ht="14" thickBot="1" x14ac:dyDescent="0.2">
      <c r="A32" s="250" t="s">
        <v>891</v>
      </c>
      <c r="B32" s="286">
        <v>1</v>
      </c>
      <c r="D32" s="19"/>
      <c r="E32" s="19"/>
      <c r="H32" s="24">
        <v>4</v>
      </c>
      <c r="I32" s="386">
        <f>C9</f>
        <v>4</v>
      </c>
      <c r="J32" s="24">
        <v>3</v>
      </c>
      <c r="K32" s="386">
        <f>C8</f>
        <v>3</v>
      </c>
      <c r="N32" s="2150" t="s">
        <v>799</v>
      </c>
      <c r="O32" s="2150"/>
      <c r="P32" s="2150"/>
      <c r="Q32" s="2150"/>
      <c r="T32" s="2016" t="s">
        <v>1989</v>
      </c>
      <c r="U32" s="2016"/>
      <c r="V32" s="2016"/>
    </row>
    <row r="33" spans="1:23" x14ac:dyDescent="0.15">
      <c r="H33" s="24">
        <v>5</v>
      </c>
      <c r="I33" s="386">
        <f>C10</f>
        <v>5</v>
      </c>
      <c r="J33" s="24"/>
      <c r="K33" s="386"/>
      <c r="O33" s="18" t="s">
        <v>684</v>
      </c>
      <c r="Q33" s="18" t="s">
        <v>1934</v>
      </c>
      <c r="T33" s="156" t="s">
        <v>1844</v>
      </c>
      <c r="U33" s="2201"/>
      <c r="V33" s="2201"/>
    </row>
    <row r="34" spans="1:23" x14ac:dyDescent="0.15">
      <c r="A34" s="1831" t="s">
        <v>594</v>
      </c>
      <c r="B34" s="1831"/>
      <c r="C34" s="1831"/>
      <c r="D34" s="1831"/>
      <c r="E34" s="1831"/>
      <c r="F34" s="1831"/>
      <c r="G34" s="1831"/>
      <c r="H34" s="1831"/>
      <c r="I34" s="1831"/>
      <c r="J34" s="1831"/>
      <c r="K34" s="1831"/>
      <c r="N34" s="24" t="s">
        <v>1844</v>
      </c>
      <c r="O34" s="1220"/>
      <c r="P34" s="25"/>
      <c r="Q34" s="14"/>
      <c r="T34" s="156" t="s">
        <v>1845</v>
      </c>
      <c r="U34" s="1903"/>
      <c r="V34" s="1904"/>
    </row>
    <row r="35" spans="1:23" x14ac:dyDescent="0.15">
      <c r="A35" s="1751"/>
      <c r="B35" s="1751"/>
      <c r="C35" s="1751"/>
      <c r="D35" s="1751"/>
      <c r="E35" s="1751"/>
      <c r="F35" s="1751"/>
      <c r="G35" s="1751"/>
      <c r="H35" s="1751"/>
      <c r="I35" s="1751"/>
      <c r="J35" s="1751"/>
      <c r="K35" s="1751"/>
      <c r="N35" s="24" t="s">
        <v>1845</v>
      </c>
      <c r="O35" s="1220"/>
      <c r="P35" s="25"/>
      <c r="Q35" s="14"/>
      <c r="T35" s="156" t="s">
        <v>1846</v>
      </c>
      <c r="U35" s="1903"/>
      <c r="V35" s="1904"/>
    </row>
    <row r="36" spans="1:23" x14ac:dyDescent="0.15">
      <c r="A36" s="1751" t="s">
        <v>578</v>
      </c>
      <c r="B36" s="1751"/>
      <c r="C36" s="1751"/>
      <c r="D36" s="1751"/>
      <c r="E36" s="1751"/>
      <c r="F36" s="1751"/>
      <c r="G36" s="1751"/>
      <c r="H36" s="1751"/>
      <c r="I36" s="1751"/>
      <c r="J36" s="1751"/>
      <c r="K36" s="1751"/>
      <c r="N36" s="24" t="s">
        <v>1846</v>
      </c>
      <c r="O36" s="1220"/>
      <c r="P36" s="25"/>
      <c r="Q36" s="14"/>
      <c r="T36" s="156" t="s">
        <v>1847</v>
      </c>
      <c r="U36" s="1903"/>
      <c r="V36" s="1904"/>
    </row>
    <row r="37" spans="1:23" x14ac:dyDescent="0.15">
      <c r="A37" s="1751" t="s">
        <v>2263</v>
      </c>
      <c r="B37" s="1751"/>
      <c r="C37" s="1751"/>
      <c r="D37" s="1751"/>
      <c r="E37" s="1751"/>
      <c r="F37" s="1751"/>
      <c r="G37" s="1751"/>
      <c r="H37" s="1751"/>
      <c r="I37" s="1751"/>
      <c r="J37" s="1751"/>
      <c r="K37" s="1751"/>
      <c r="N37" s="24" t="s">
        <v>1847</v>
      </c>
      <c r="O37" s="1220"/>
      <c r="P37" s="25"/>
      <c r="Q37" s="14"/>
      <c r="T37" s="156" t="s">
        <v>1848</v>
      </c>
      <c r="U37" s="1903"/>
      <c r="V37" s="1904"/>
    </row>
    <row r="38" spans="1:23" x14ac:dyDescent="0.15">
      <c r="M38" s="1751" t="s">
        <v>2325</v>
      </c>
      <c r="N38" s="1751"/>
      <c r="O38" s="1751"/>
      <c r="P38" s="1751"/>
      <c r="Q38" s="1751"/>
      <c r="R38" s="1751"/>
      <c r="S38" s="1751"/>
      <c r="T38" s="1751"/>
      <c r="U38" s="1751"/>
      <c r="V38" s="1751"/>
      <c r="W38" s="1751"/>
    </row>
    <row r="39" spans="1:23" x14ac:dyDescent="0.15">
      <c r="L39" s="172"/>
      <c r="M39" s="1751" t="s">
        <v>2139</v>
      </c>
      <c r="N39" s="1751"/>
      <c r="O39" s="1751"/>
      <c r="P39" s="1751"/>
      <c r="Q39" s="1751"/>
      <c r="R39" s="1751"/>
      <c r="S39" s="1751"/>
      <c r="T39" s="1751"/>
      <c r="U39" s="1751"/>
      <c r="V39" s="1751"/>
      <c r="W39" s="1751"/>
    </row>
    <row r="40" spans="1:23" x14ac:dyDescent="0.15">
      <c r="M40" s="2318" t="s">
        <v>665</v>
      </c>
      <c r="N40" s="2318"/>
      <c r="O40" s="2318"/>
      <c r="P40" s="2318"/>
      <c r="Q40" s="2318"/>
      <c r="R40" s="2318"/>
      <c r="S40" s="2318"/>
      <c r="T40" s="2318"/>
      <c r="U40" s="2318"/>
      <c r="V40" s="2318"/>
      <c r="W40" s="2318"/>
    </row>
    <row r="41" spans="1:23" x14ac:dyDescent="0.15">
      <c r="M41" s="1751" t="s">
        <v>1146</v>
      </c>
      <c r="N41" s="1751"/>
      <c r="O41" s="1751"/>
      <c r="P41" s="1751"/>
      <c r="Q41" s="1751"/>
      <c r="R41" s="1751"/>
      <c r="S41" s="1751"/>
      <c r="T41" s="1751"/>
      <c r="U41" s="1751"/>
      <c r="V41" s="1751"/>
      <c r="W41" s="1751"/>
    </row>
  </sheetData>
  <sheetProtection password="CF27" sheet="1" objects="1" scenarios="1"/>
  <mergeCells count="49">
    <mergeCell ref="M1:W1"/>
    <mergeCell ref="U16:V16"/>
    <mergeCell ref="A15:K15"/>
    <mergeCell ref="B16:C16"/>
    <mergeCell ref="H22:I22"/>
    <mergeCell ref="A1:K1"/>
    <mergeCell ref="F5:G5"/>
    <mergeCell ref="F6:G6"/>
    <mergeCell ref="F7:G7"/>
    <mergeCell ref="C4:D4"/>
    <mergeCell ref="N4:S4"/>
    <mergeCell ref="R16:S16"/>
    <mergeCell ref="O6:P6"/>
    <mergeCell ref="O7:P7"/>
    <mergeCell ref="F8:G8"/>
    <mergeCell ref="F9:G9"/>
    <mergeCell ref="F10:G10"/>
    <mergeCell ref="F11:G11"/>
    <mergeCell ref="O8:P8"/>
    <mergeCell ref="M15:W15"/>
    <mergeCell ref="U33:V33"/>
    <mergeCell ref="T32:V32"/>
    <mergeCell ref="T17:U17"/>
    <mergeCell ref="N32:Q32"/>
    <mergeCell ref="R5:S5"/>
    <mergeCell ref="R7:S7"/>
    <mergeCell ref="R8:S8"/>
    <mergeCell ref="T23:U23"/>
    <mergeCell ref="M41:W41"/>
    <mergeCell ref="M39:W39"/>
    <mergeCell ref="M40:W40"/>
    <mergeCell ref="M38:W38"/>
    <mergeCell ref="R6:S6"/>
    <mergeCell ref="A37:K37"/>
    <mergeCell ref="U37:V37"/>
    <mergeCell ref="R9:S9"/>
    <mergeCell ref="R10:S10"/>
    <mergeCell ref="U34:V34"/>
    <mergeCell ref="U35:V35"/>
    <mergeCell ref="U36:V36"/>
    <mergeCell ref="A36:K36"/>
    <mergeCell ref="A35:K35"/>
    <mergeCell ref="A34:K34"/>
    <mergeCell ref="O9:P9"/>
    <mergeCell ref="O10:P10"/>
    <mergeCell ref="C12:E12"/>
    <mergeCell ref="H30:I30"/>
    <mergeCell ref="J30:K30"/>
    <mergeCell ref="I11:J11"/>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Foglio216"/>
  <dimension ref="A1:K59"/>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817" t="s">
        <v>559</v>
      </c>
      <c r="B1" s="1817"/>
      <c r="C1" s="1817"/>
      <c r="D1" s="1817"/>
      <c r="E1" s="1817"/>
      <c r="F1" s="1817"/>
      <c r="G1" s="1817"/>
      <c r="H1" s="1817"/>
      <c r="I1" s="1817"/>
      <c r="J1" s="1817"/>
      <c r="K1" s="1817"/>
    </row>
    <row r="2" spans="1:11" x14ac:dyDescent="0.15">
      <c r="C2" s="49" t="s">
        <v>889</v>
      </c>
      <c r="D2" s="17"/>
      <c r="E2" s="17"/>
    </row>
    <row r="3" spans="1:11" x14ac:dyDescent="0.15">
      <c r="C3" s="18" t="s">
        <v>684</v>
      </c>
      <c r="D3" s="18" t="s">
        <v>367</v>
      </c>
      <c r="E3" s="154" t="s">
        <v>865</v>
      </c>
      <c r="F3" s="1758" t="s">
        <v>1180</v>
      </c>
      <c r="G3" s="1759"/>
      <c r="I3" s="18" t="s">
        <v>684</v>
      </c>
      <c r="J3" s="18"/>
      <c r="K3" s="18" t="s">
        <v>1932</v>
      </c>
    </row>
    <row r="4" spans="1:11" x14ac:dyDescent="0.15">
      <c r="B4" s="16">
        <v>1</v>
      </c>
      <c r="C4" s="98">
        <v>1</v>
      </c>
      <c r="D4" s="14"/>
      <c r="E4" s="20">
        <f>COUNTIF(C$18:C$35,$C4)+COUNTIF(I$18:I$30,$C4)</f>
        <v>3</v>
      </c>
      <c r="F4" s="1697">
        <f>COUNTIF(E$18:E$35,$C4)+COUNTIF(K$18:K$30,$C4)</f>
        <v>3</v>
      </c>
      <c r="G4" s="1753"/>
      <c r="I4" s="45">
        <f>$C$4</f>
        <v>1</v>
      </c>
      <c r="J4" s="20"/>
      <c r="K4" s="14"/>
    </row>
    <row r="5" spans="1:11" x14ac:dyDescent="0.15">
      <c r="B5" s="16">
        <v>2</v>
      </c>
      <c r="C5" s="98">
        <v>2</v>
      </c>
      <c r="D5" s="14"/>
      <c r="E5" s="20">
        <f>COUNTIF(C$18:C$35,$C5)+COUNTIF(I$18:I$30,$C5)</f>
        <v>3</v>
      </c>
      <c r="F5" s="1697">
        <f>COUNTIF(E$18:E$35,$C5)+COUNTIF(K$18:K$30,$C5)</f>
        <v>3</v>
      </c>
      <c r="G5" s="1753"/>
      <c r="I5" s="45">
        <f>$C$5</f>
        <v>2</v>
      </c>
      <c r="J5" s="20"/>
      <c r="K5" s="14"/>
    </row>
    <row r="6" spans="1:11" x14ac:dyDescent="0.15">
      <c r="B6" s="16">
        <v>3</v>
      </c>
      <c r="C6" s="98">
        <v>3</v>
      </c>
      <c r="D6" s="14"/>
      <c r="E6" s="20">
        <f>COUNTIF(C$18:C$35,$C6)+COUNTIF(I$18:I$30,$C6)</f>
        <v>3</v>
      </c>
      <c r="F6" s="1697">
        <f>COUNTIF(E$18:E$35,$C6)+COUNTIF(K$18:K$30,$C6)</f>
        <v>3</v>
      </c>
      <c r="G6" s="1753"/>
      <c r="I6" s="45">
        <f>$C$6</f>
        <v>3</v>
      </c>
      <c r="J6" s="20"/>
      <c r="K6" s="14"/>
    </row>
    <row r="7" spans="1:11" x14ac:dyDescent="0.15">
      <c r="B7" s="16">
        <v>4</v>
      </c>
      <c r="C7" s="98">
        <v>4</v>
      </c>
      <c r="D7" s="14"/>
      <c r="E7" s="20">
        <f>COUNTIF(C$18:C$35,$C7)+COUNTIF(I$18:I$30,$C7)</f>
        <v>3</v>
      </c>
      <c r="F7" s="1697">
        <f>COUNTIF(E$18:E$35,$C7)+COUNTIF(K$18:K$30,$C7)</f>
        <v>3</v>
      </c>
      <c r="G7" s="1753"/>
      <c r="I7" s="45">
        <f>$C$7</f>
        <v>4</v>
      </c>
      <c r="J7" s="20"/>
      <c r="K7" s="14"/>
    </row>
    <row r="8" spans="1:11" x14ac:dyDescent="0.15">
      <c r="F8" s="1638"/>
      <c r="G8" s="1638"/>
      <c r="I8" s="18" t="s">
        <v>684</v>
      </c>
      <c r="J8" s="25"/>
      <c r="K8" s="18" t="s">
        <v>1933</v>
      </c>
    </row>
    <row r="9" spans="1:11" x14ac:dyDescent="0.15">
      <c r="F9" s="1638"/>
      <c r="G9" s="1638"/>
      <c r="I9" s="45">
        <f>$C$4</f>
        <v>1</v>
      </c>
      <c r="J9" s="25"/>
      <c r="K9" s="14"/>
    </row>
    <row r="10" spans="1:11" x14ac:dyDescent="0.15">
      <c r="F10" s="1638"/>
      <c r="G10" s="1638"/>
      <c r="I10" s="45">
        <f>$C$5</f>
        <v>2</v>
      </c>
      <c r="J10" s="25"/>
      <c r="K10" s="14"/>
    </row>
    <row r="11" spans="1:11" x14ac:dyDescent="0.15">
      <c r="F11" s="1638"/>
      <c r="G11" s="1638"/>
      <c r="I11" s="45">
        <f>$C$6</f>
        <v>3</v>
      </c>
      <c r="J11" s="25"/>
      <c r="K11" s="14"/>
    </row>
    <row r="12" spans="1:11" x14ac:dyDescent="0.15">
      <c r="F12" s="1870"/>
      <c r="G12" s="1870"/>
      <c r="I12" s="46">
        <f>$C$7</f>
        <v>4</v>
      </c>
      <c r="J12" s="25"/>
      <c r="K12" s="417"/>
    </row>
    <row r="13" spans="1:11" x14ac:dyDescent="0.15">
      <c r="A13" s="15" t="s">
        <v>363</v>
      </c>
      <c r="B13" s="383" t="s">
        <v>362</v>
      </c>
      <c r="C13" s="24" t="s">
        <v>1596</v>
      </c>
      <c r="D13" s="383" t="s">
        <v>892</v>
      </c>
      <c r="E13" s="24">
        <f>SUM(E4:E7)</f>
        <v>12</v>
      </c>
      <c r="F13" s="1754" t="s">
        <v>301</v>
      </c>
      <c r="G13" s="1754"/>
      <c r="H13" s="24" t="s">
        <v>1602</v>
      </c>
      <c r="I13" s="1755" t="s">
        <v>303</v>
      </c>
      <c r="J13" s="1755"/>
      <c r="K13" s="24" t="s">
        <v>1637</v>
      </c>
    </row>
    <row r="15" spans="1:11" x14ac:dyDescent="0.15">
      <c r="A15" s="1817" t="s">
        <v>2046</v>
      </c>
      <c r="B15" s="1818"/>
      <c r="C15" s="1818"/>
      <c r="D15" s="1818"/>
      <c r="E15" s="1818"/>
      <c r="F15" s="1818"/>
      <c r="G15" s="1818"/>
      <c r="H15" s="1818"/>
      <c r="I15" s="1818"/>
      <c r="J15" s="1818"/>
      <c r="K15" s="1818"/>
    </row>
    <row r="16" spans="1:11" ht="14" thickBot="1" x14ac:dyDescent="0.2">
      <c r="E16" s="15" t="s">
        <v>307</v>
      </c>
      <c r="K16" s="15" t="s">
        <v>308</v>
      </c>
    </row>
    <row r="17" spans="1:11" x14ac:dyDescent="0.15">
      <c r="A17" s="227" t="s">
        <v>892</v>
      </c>
      <c r="B17" s="57" t="s">
        <v>197</v>
      </c>
      <c r="C17" s="58" t="s">
        <v>865</v>
      </c>
      <c r="D17" s="59" t="s">
        <v>197</v>
      </c>
      <c r="E17" s="30" t="s">
        <v>866</v>
      </c>
      <c r="G17" s="227" t="s">
        <v>892</v>
      </c>
      <c r="H17" s="57" t="s">
        <v>197</v>
      </c>
      <c r="I17" s="58" t="s">
        <v>865</v>
      </c>
      <c r="J17" s="59" t="s">
        <v>197</v>
      </c>
      <c r="K17" s="30" t="s">
        <v>866</v>
      </c>
    </row>
    <row r="18" spans="1:11" x14ac:dyDescent="0.15">
      <c r="A18" s="21">
        <v>1</v>
      </c>
      <c r="B18" s="185">
        <f>$K7</f>
        <v>0</v>
      </c>
      <c r="C18" s="61">
        <f>$C$7</f>
        <v>4</v>
      </c>
      <c r="D18" s="62">
        <f>$K4</f>
        <v>0</v>
      </c>
      <c r="E18" s="33">
        <f>$C$4</f>
        <v>1</v>
      </c>
      <c r="G18" s="21">
        <v>1</v>
      </c>
      <c r="H18" s="185">
        <f>$K4</f>
        <v>0</v>
      </c>
      <c r="I18" s="61">
        <f>$C$4</f>
        <v>1</v>
      </c>
      <c r="J18" s="64">
        <f>$K6</f>
        <v>0</v>
      </c>
      <c r="K18" s="33">
        <f>$C$6</f>
        <v>3</v>
      </c>
    </row>
    <row r="19" spans="1:11" ht="14" thickBot="1" x14ac:dyDescent="0.2">
      <c r="A19" s="66">
        <v>2</v>
      </c>
      <c r="B19" s="67">
        <f>$K5</f>
        <v>0</v>
      </c>
      <c r="C19" s="70">
        <f>$C$5</f>
        <v>2</v>
      </c>
      <c r="D19" s="71">
        <f>$K6</f>
        <v>0</v>
      </c>
      <c r="E19" s="43">
        <f>$C$6</f>
        <v>3</v>
      </c>
      <c r="G19" s="66">
        <v>2</v>
      </c>
      <c r="H19" s="67">
        <f>$K5</f>
        <v>0</v>
      </c>
      <c r="I19" s="70">
        <f>$C$5</f>
        <v>2</v>
      </c>
      <c r="J19" s="68">
        <f>$K7</f>
        <v>0</v>
      </c>
      <c r="K19" s="43">
        <f>$C$7</f>
        <v>4</v>
      </c>
    </row>
    <row r="21" spans="1:11" ht="14" thickBot="1" x14ac:dyDescent="0.2">
      <c r="E21" s="15" t="s">
        <v>309</v>
      </c>
    </row>
    <row r="22" spans="1:11" x14ac:dyDescent="0.15">
      <c r="A22" s="227" t="s">
        <v>892</v>
      </c>
      <c r="B22" s="57" t="s">
        <v>197</v>
      </c>
      <c r="C22" s="58" t="s">
        <v>865</v>
      </c>
      <c r="D22" s="59" t="s">
        <v>197</v>
      </c>
      <c r="E22" s="30" t="s">
        <v>866</v>
      </c>
    </row>
    <row r="23" spans="1:11" x14ac:dyDescent="0.15">
      <c r="A23" s="21">
        <v>1</v>
      </c>
      <c r="B23" s="185">
        <f>$K6</f>
        <v>0</v>
      </c>
      <c r="C23" s="61">
        <f>$C$6</f>
        <v>3</v>
      </c>
      <c r="D23" s="62">
        <f>$K7</f>
        <v>0</v>
      </c>
      <c r="E23" s="33">
        <f>$C$7</f>
        <v>4</v>
      </c>
    </row>
    <row r="24" spans="1:11" ht="14" thickBot="1" x14ac:dyDescent="0.2">
      <c r="A24" s="66">
        <v>2</v>
      </c>
      <c r="B24" s="67">
        <f>$K4</f>
        <v>0</v>
      </c>
      <c r="C24" s="70">
        <f>$C$4</f>
        <v>1</v>
      </c>
      <c r="D24" s="71">
        <f>$K5</f>
        <v>0</v>
      </c>
      <c r="E24" s="43">
        <f>$C$5</f>
        <v>2</v>
      </c>
    </row>
    <row r="26" spans="1:11" ht="16" x14ac:dyDescent="0.2">
      <c r="A26" s="1817" t="s">
        <v>1872</v>
      </c>
      <c r="B26" s="1638"/>
      <c r="C26" s="1638"/>
      <c r="D26" s="1638"/>
      <c r="E26" s="1638"/>
      <c r="F26" s="1638"/>
      <c r="G26" s="1638"/>
      <c r="H26" s="1638"/>
      <c r="I26" s="1638"/>
      <c r="J26" s="1638"/>
      <c r="K26" s="1638"/>
    </row>
    <row r="27" spans="1:11" ht="14" thickBot="1" x14ac:dyDescent="0.2">
      <c r="E27" s="15" t="s">
        <v>307</v>
      </c>
      <c r="K27" s="15" t="s">
        <v>308</v>
      </c>
    </row>
    <row r="28" spans="1:11" x14ac:dyDescent="0.15">
      <c r="A28" s="227" t="s">
        <v>892</v>
      </c>
      <c r="B28" s="57" t="s">
        <v>197</v>
      </c>
      <c r="C28" s="58" t="s">
        <v>865</v>
      </c>
      <c r="D28" s="59" t="s">
        <v>197</v>
      </c>
      <c r="E28" s="30" t="s">
        <v>866</v>
      </c>
      <c r="G28" s="227" t="s">
        <v>892</v>
      </c>
      <c r="H28" s="57" t="s">
        <v>197</v>
      </c>
      <c r="I28" s="58" t="s">
        <v>865</v>
      </c>
      <c r="J28" s="59" t="s">
        <v>197</v>
      </c>
      <c r="K28" s="30" t="s">
        <v>866</v>
      </c>
    </row>
    <row r="29" spans="1:11" x14ac:dyDescent="0.15">
      <c r="A29" s="21">
        <v>1</v>
      </c>
      <c r="B29" s="185">
        <f>$K9</f>
        <v>0</v>
      </c>
      <c r="C29" s="61">
        <f>$C$4</f>
        <v>1</v>
      </c>
      <c r="D29" s="62">
        <f>$K12</f>
        <v>0</v>
      </c>
      <c r="E29" s="33">
        <f>$C$7</f>
        <v>4</v>
      </c>
      <c r="G29" s="21">
        <v>1</v>
      </c>
      <c r="H29" s="185">
        <f>$K11</f>
        <v>0</v>
      </c>
      <c r="I29" s="61">
        <f>$C$6</f>
        <v>3</v>
      </c>
      <c r="J29" s="62">
        <f>$K9</f>
        <v>0</v>
      </c>
      <c r="K29" s="33">
        <f>$C$4</f>
        <v>1</v>
      </c>
    </row>
    <row r="30" spans="1:11" ht="14" thickBot="1" x14ac:dyDescent="0.2">
      <c r="A30" s="66">
        <v>2</v>
      </c>
      <c r="B30" s="67">
        <f>$K11</f>
        <v>0</v>
      </c>
      <c r="C30" s="70">
        <f>$C$6</f>
        <v>3</v>
      </c>
      <c r="D30" s="71">
        <f>$K10</f>
        <v>0</v>
      </c>
      <c r="E30" s="43">
        <f>$C$5</f>
        <v>2</v>
      </c>
      <c r="G30" s="66">
        <v>2</v>
      </c>
      <c r="H30" s="67">
        <f>$K12</f>
        <v>0</v>
      </c>
      <c r="I30" s="70">
        <f>$C$7</f>
        <v>4</v>
      </c>
      <c r="J30" s="71">
        <f>$K10</f>
        <v>0</v>
      </c>
      <c r="K30" s="43">
        <f>$C$5</f>
        <v>2</v>
      </c>
    </row>
    <row r="32" spans="1:11" ht="14" thickBot="1" x14ac:dyDescent="0.2">
      <c r="E32" s="15" t="s">
        <v>309</v>
      </c>
    </row>
    <row r="33" spans="1:11" x14ac:dyDescent="0.15">
      <c r="A33" s="227" t="s">
        <v>892</v>
      </c>
      <c r="B33" s="57" t="s">
        <v>197</v>
      </c>
      <c r="C33" s="58" t="s">
        <v>865</v>
      </c>
      <c r="D33" s="59" t="s">
        <v>197</v>
      </c>
      <c r="E33" s="30" t="s">
        <v>866</v>
      </c>
    </row>
    <row r="34" spans="1:11" x14ac:dyDescent="0.15">
      <c r="A34" s="21">
        <v>1</v>
      </c>
      <c r="B34" s="185">
        <f>$K12</f>
        <v>0</v>
      </c>
      <c r="C34" s="63">
        <f>$C$7</f>
        <v>4</v>
      </c>
      <c r="D34" s="62">
        <f>$K11</f>
        <v>0</v>
      </c>
      <c r="E34" s="37">
        <f>$C$6</f>
        <v>3</v>
      </c>
    </row>
    <row r="35" spans="1:11" ht="14" thickBot="1" x14ac:dyDescent="0.2">
      <c r="A35" s="66">
        <v>2</v>
      </c>
      <c r="B35" s="67">
        <f>$K10</f>
        <v>0</v>
      </c>
      <c r="C35" s="70">
        <f>$C$5</f>
        <v>2</v>
      </c>
      <c r="D35" s="71">
        <f>$K9</f>
        <v>0</v>
      </c>
      <c r="E35" s="43">
        <f>$C$4</f>
        <v>1</v>
      </c>
    </row>
    <row r="37" spans="1:11" x14ac:dyDescent="0.15">
      <c r="C37" s="1744" t="s">
        <v>2044</v>
      </c>
      <c r="D37" s="1744"/>
      <c r="E37" s="1744"/>
      <c r="F37" s="1744"/>
      <c r="G37" s="1744"/>
    </row>
    <row r="38" spans="1:11" x14ac:dyDescent="0.15">
      <c r="B38" s="18"/>
      <c r="C38" s="18" t="s">
        <v>1930</v>
      </c>
      <c r="D38" s="1762" t="s">
        <v>92</v>
      </c>
      <c r="E38" s="1762"/>
      <c r="F38" s="18" t="s">
        <v>2039</v>
      </c>
      <c r="G38" s="18" t="s">
        <v>2040</v>
      </c>
      <c r="H38" s="18"/>
      <c r="I38" s="16"/>
      <c r="J38" s="16"/>
    </row>
    <row r="39" spans="1:11" x14ac:dyDescent="0.15">
      <c r="B39" s="24">
        <v>1</v>
      </c>
      <c r="C39" s="157">
        <f>$C$4</f>
        <v>1</v>
      </c>
      <c r="D39" s="1881"/>
      <c r="E39" s="2320"/>
      <c r="F39" s="14"/>
      <c r="G39" s="14"/>
    </row>
    <row r="40" spans="1:11" x14ac:dyDescent="0.15">
      <c r="B40" s="24">
        <v>2</v>
      </c>
      <c r="C40" s="157">
        <f>$C$5</f>
        <v>2</v>
      </c>
      <c r="D40" s="1881"/>
      <c r="E40" s="2320"/>
      <c r="F40" s="14"/>
      <c r="G40" s="14"/>
    </row>
    <row r="41" spans="1:11" x14ac:dyDescent="0.15">
      <c r="B41" s="24">
        <v>3</v>
      </c>
      <c r="C41" s="157">
        <f>$C$6</f>
        <v>3</v>
      </c>
      <c r="D41" s="1881"/>
      <c r="E41" s="1881"/>
      <c r="F41" s="14"/>
      <c r="G41" s="14"/>
    </row>
    <row r="42" spans="1:11" x14ac:dyDescent="0.15">
      <c r="B42" s="24">
        <v>4</v>
      </c>
      <c r="C42" s="157">
        <f>$C$7</f>
        <v>4</v>
      </c>
      <c r="D42" s="1881"/>
      <c r="E42" s="1881"/>
      <c r="F42" s="14"/>
      <c r="G42" s="14"/>
    </row>
    <row r="44" spans="1:11" x14ac:dyDescent="0.15">
      <c r="A44" s="1817" t="s">
        <v>2304</v>
      </c>
      <c r="B44" s="1818"/>
      <c r="C44" s="1818"/>
      <c r="D44" s="1818"/>
      <c r="E44" s="1818"/>
      <c r="F44" s="1818"/>
      <c r="G44" s="1818"/>
      <c r="H44" s="1818"/>
      <c r="I44" s="1818"/>
      <c r="J44" s="1818"/>
      <c r="K44" s="1818"/>
    </row>
    <row r="45" spans="1:11" x14ac:dyDescent="0.15">
      <c r="B45" s="383" t="s">
        <v>362</v>
      </c>
      <c r="C45" s="24" t="s">
        <v>1367</v>
      </c>
      <c r="D45" s="383" t="s">
        <v>892</v>
      </c>
      <c r="E45" s="24">
        <v>3</v>
      </c>
      <c r="F45" s="1754" t="s">
        <v>1593</v>
      </c>
      <c r="G45" s="1754"/>
      <c r="H45" s="24" t="s">
        <v>1599</v>
      </c>
      <c r="I45" s="1755" t="s">
        <v>1176</v>
      </c>
      <c r="J45" s="1755"/>
      <c r="K45" s="24" t="s">
        <v>854</v>
      </c>
    </row>
    <row r="46" spans="1:11" x14ac:dyDescent="0.15">
      <c r="A46" s="1883" t="s">
        <v>2082</v>
      </c>
      <c r="B46" s="1883"/>
      <c r="C46" s="1883"/>
      <c r="D46" s="1883"/>
      <c r="E46" s="1883"/>
      <c r="F46" s="1883"/>
      <c r="G46" s="1883"/>
      <c r="H46" s="1883"/>
      <c r="I46" s="1883"/>
      <c r="J46" s="1883"/>
      <c r="K46" s="1883"/>
    </row>
    <row r="48" spans="1:11" ht="14" thickBot="1" x14ac:dyDescent="0.2">
      <c r="E48" s="15" t="s">
        <v>307</v>
      </c>
      <c r="H48" s="2018" t="s">
        <v>310</v>
      </c>
      <c r="I48" s="2018"/>
      <c r="K48" s="15" t="s">
        <v>308</v>
      </c>
    </row>
    <row r="49" spans="1:11" x14ac:dyDescent="0.15">
      <c r="A49" s="227" t="s">
        <v>892</v>
      </c>
      <c r="B49" s="57" t="s">
        <v>197</v>
      </c>
      <c r="C49" s="58" t="s">
        <v>865</v>
      </c>
      <c r="D49" s="59" t="s">
        <v>197</v>
      </c>
      <c r="E49" s="30" t="s">
        <v>866</v>
      </c>
      <c r="G49" s="227" t="s">
        <v>892</v>
      </c>
      <c r="H49" s="57" t="s">
        <v>197</v>
      </c>
      <c r="I49" s="58" t="s">
        <v>865</v>
      </c>
      <c r="J49" s="59" t="s">
        <v>197</v>
      </c>
      <c r="K49" s="30" t="s">
        <v>866</v>
      </c>
    </row>
    <row r="50" spans="1:11" ht="14" thickBot="1" x14ac:dyDescent="0.2">
      <c r="A50" s="22">
        <v>1</v>
      </c>
      <c r="B50" s="67"/>
      <c r="C50" s="266"/>
      <c r="D50" s="71"/>
      <c r="E50" s="104"/>
      <c r="G50" s="22">
        <v>1</v>
      </c>
      <c r="H50" s="67"/>
      <c r="I50" s="266"/>
      <c r="J50" s="71"/>
      <c r="K50" s="104"/>
    </row>
    <row r="52" spans="1:11" ht="14" thickBot="1" x14ac:dyDescent="0.2">
      <c r="C52" s="25"/>
      <c r="D52" s="25"/>
      <c r="E52" s="15" t="s">
        <v>2184</v>
      </c>
    </row>
    <row r="53" spans="1:11" x14ac:dyDescent="0.15">
      <c r="A53" s="227" t="s">
        <v>892</v>
      </c>
      <c r="B53" s="57" t="s">
        <v>197</v>
      </c>
      <c r="C53" s="58" t="s">
        <v>865</v>
      </c>
      <c r="D53" s="59" t="s">
        <v>197</v>
      </c>
      <c r="E53" s="30" t="s">
        <v>866</v>
      </c>
      <c r="I53" s="221" t="s">
        <v>1989</v>
      </c>
      <c r="J53" s="17"/>
    </row>
    <row r="54" spans="1:11" ht="14" thickBot="1" x14ac:dyDescent="0.2">
      <c r="A54" s="22">
        <v>1</v>
      </c>
      <c r="B54" s="67"/>
      <c r="C54" s="266"/>
      <c r="D54" s="71"/>
      <c r="E54" s="104"/>
      <c r="H54" s="156" t="s">
        <v>1844</v>
      </c>
      <c r="I54" s="1880"/>
      <c r="J54" s="2321"/>
    </row>
    <row r="55" spans="1:11" x14ac:dyDescent="0.15">
      <c r="H55" s="156" t="s">
        <v>1845</v>
      </c>
      <c r="I55" s="1880"/>
      <c r="J55" s="2321"/>
    </row>
    <row r="56" spans="1:11" x14ac:dyDescent="0.15">
      <c r="H56" s="156" t="s">
        <v>1846</v>
      </c>
      <c r="I56" s="1880"/>
      <c r="J56" s="1880"/>
    </row>
    <row r="57" spans="1:11" x14ac:dyDescent="0.15">
      <c r="H57" s="156" t="s">
        <v>1847</v>
      </c>
      <c r="I57" s="1880"/>
      <c r="J57" s="1880"/>
    </row>
    <row r="59" spans="1:11" x14ac:dyDescent="0.15">
      <c r="G59"/>
      <c r="H59"/>
      <c r="I59"/>
      <c r="J59"/>
      <c r="K59"/>
    </row>
  </sheetData>
  <sheetProtection password="CF27" sheet="1" objects="1" scenarios="1"/>
  <mergeCells count="30">
    <mergeCell ref="I57:J57"/>
    <mergeCell ref="A44:K44"/>
    <mergeCell ref="D42:E42"/>
    <mergeCell ref="F45:G45"/>
    <mergeCell ref="I54:J54"/>
    <mergeCell ref="I45:J45"/>
    <mergeCell ref="I55:J55"/>
    <mergeCell ref="I56:J56"/>
    <mergeCell ref="H48:I48"/>
    <mergeCell ref="A46:K46"/>
    <mergeCell ref="D41:E41"/>
    <mergeCell ref="A15:K15"/>
    <mergeCell ref="A26:K26"/>
    <mergeCell ref="D38:E38"/>
    <mergeCell ref="F8:G8"/>
    <mergeCell ref="F12:G12"/>
    <mergeCell ref="D39:E39"/>
    <mergeCell ref="D40:E40"/>
    <mergeCell ref="F11:G11"/>
    <mergeCell ref="I13:J13"/>
    <mergeCell ref="A1:K1"/>
    <mergeCell ref="C37:G37"/>
    <mergeCell ref="F3:G3"/>
    <mergeCell ref="F4:G4"/>
    <mergeCell ref="F5:G5"/>
    <mergeCell ref="F13:G13"/>
    <mergeCell ref="F6:G6"/>
    <mergeCell ref="F9:G9"/>
    <mergeCell ref="F10:G10"/>
    <mergeCell ref="F7:G7"/>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Foglio217"/>
  <dimension ref="B2:K106"/>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0" ht="16" x14ac:dyDescent="0.2">
      <c r="C2" s="1760" t="s">
        <v>428</v>
      </c>
      <c r="D2" s="1760"/>
      <c r="E2" s="1760"/>
      <c r="F2" s="1760"/>
      <c r="G2" s="1760"/>
      <c r="H2" s="1760"/>
      <c r="I2" s="1760"/>
    </row>
    <row r="4" spans="2:10" ht="16" x14ac:dyDescent="0.2">
      <c r="B4" s="1761" t="s">
        <v>196</v>
      </c>
      <c r="C4" s="1761"/>
      <c r="D4" s="1761"/>
      <c r="G4" s="1883" t="s">
        <v>1934</v>
      </c>
      <c r="H4" s="1883"/>
      <c r="I4" s="1883"/>
    </row>
    <row r="5" spans="2:10" ht="15.75" customHeight="1" x14ac:dyDescent="0.15">
      <c r="B5" s="1762" t="s">
        <v>204</v>
      </c>
      <c r="C5" s="1762"/>
      <c r="D5" s="1762"/>
      <c r="E5" s="25" t="s">
        <v>367</v>
      </c>
      <c r="G5" s="18" t="s">
        <v>201</v>
      </c>
      <c r="I5" s="18" t="s">
        <v>202</v>
      </c>
    </row>
    <row r="6" spans="2:10" ht="16" x14ac:dyDescent="0.2">
      <c r="B6" s="79">
        <v>1</v>
      </c>
      <c r="C6" s="1763">
        <f>'4S - 4B - 2 RR'!C4</f>
        <v>1</v>
      </c>
      <c r="D6" s="1763"/>
      <c r="E6" s="120">
        <f>'4S - 4B - 2 RR'!D4</f>
        <v>0</v>
      </c>
      <c r="F6" s="173" t="s">
        <v>1038</v>
      </c>
      <c r="G6" s="437">
        <f>'4S - 4B - 2 RR'!K4</f>
        <v>0</v>
      </c>
      <c r="H6" s="173" t="s">
        <v>1038</v>
      </c>
      <c r="I6" s="437">
        <f>'4S - 4B - 2 RR'!K9</f>
        <v>0</v>
      </c>
    </row>
    <row r="7" spans="2:10" ht="16" x14ac:dyDescent="0.2">
      <c r="B7" s="79">
        <v>2</v>
      </c>
      <c r="C7" s="1763">
        <f>'4S - 4B - 2 RR'!C5</f>
        <v>2</v>
      </c>
      <c r="D7" s="1763"/>
      <c r="E7" s="120">
        <f>'4S - 4B - 2 RR'!D5</f>
        <v>0</v>
      </c>
      <c r="F7" s="173" t="s">
        <v>1038</v>
      </c>
      <c r="G7" s="437">
        <f>'4S - 4B - 2 RR'!K5</f>
        <v>0</v>
      </c>
      <c r="H7" s="173" t="s">
        <v>1038</v>
      </c>
      <c r="I7" s="437">
        <f>'4S - 4B - 2 RR'!K10</f>
        <v>0</v>
      </c>
    </row>
    <row r="8" spans="2:10" ht="16" x14ac:dyDescent="0.2">
      <c r="B8" s="79">
        <v>3</v>
      </c>
      <c r="C8" s="1763">
        <f>'4S - 4B - 2 RR'!C6</f>
        <v>3</v>
      </c>
      <c r="D8" s="1763"/>
      <c r="E8" s="120">
        <f>'4S - 4B - 2 RR'!D6</f>
        <v>0</v>
      </c>
      <c r="F8" s="173" t="s">
        <v>1038</v>
      </c>
      <c r="G8" s="437">
        <f>'4S - 4B - 2 RR'!K6</f>
        <v>0</v>
      </c>
      <c r="H8" s="173" t="s">
        <v>1038</v>
      </c>
      <c r="I8" s="437">
        <f>'4S - 4B - 2 RR'!K11</f>
        <v>0</v>
      </c>
    </row>
    <row r="9" spans="2:10" ht="16" x14ac:dyDescent="0.2">
      <c r="B9" s="79">
        <v>4</v>
      </c>
      <c r="C9" s="1763">
        <f>'4S - 4B - 2 RR'!C7</f>
        <v>4</v>
      </c>
      <c r="D9" s="1763"/>
      <c r="E9" s="120">
        <f>'4S - 4B - 2 RR'!D7</f>
        <v>0</v>
      </c>
      <c r="F9" s="173" t="s">
        <v>1038</v>
      </c>
      <c r="G9" s="437">
        <f>'4S - 4B - 2 RR'!K7</f>
        <v>0</v>
      </c>
      <c r="H9" s="173" t="s">
        <v>1038</v>
      </c>
      <c r="I9" s="437">
        <f>'4S - 4B - 2 RR'!K12</f>
        <v>0</v>
      </c>
    </row>
    <row r="16" spans="2:10" ht="16" x14ac:dyDescent="0.2">
      <c r="C16" s="1760" t="s">
        <v>194</v>
      </c>
      <c r="D16" s="1760"/>
      <c r="E16" s="1760"/>
      <c r="F16" s="1760"/>
      <c r="G16" s="1760"/>
      <c r="H16" s="1760"/>
      <c r="I16" s="1760"/>
      <c r="J16" s="1760"/>
    </row>
    <row r="17" spans="2:11" ht="14" thickBot="1" x14ac:dyDescent="0.2"/>
    <row r="18" spans="2:11" ht="19" thickBot="1" x14ac:dyDescent="0.25">
      <c r="B18" s="1764" t="s">
        <v>1459</v>
      </c>
      <c r="C18" s="1765"/>
      <c r="D18" s="220" t="s">
        <v>1460</v>
      </c>
      <c r="E18" s="1699" t="s">
        <v>18</v>
      </c>
      <c r="F18" s="1700"/>
      <c r="G18" s="295" t="s">
        <v>201</v>
      </c>
      <c r="H18" s="534" t="s">
        <v>199</v>
      </c>
      <c r="I18" s="526"/>
      <c r="J18" s="535" t="s">
        <v>200</v>
      </c>
      <c r="K18" s="554" t="s">
        <v>21</v>
      </c>
    </row>
    <row r="19" spans="2:11" x14ac:dyDescent="0.15">
      <c r="B19" s="300" t="s">
        <v>892</v>
      </c>
      <c r="C19" s="301" t="s">
        <v>1990</v>
      </c>
      <c r="D19" s="302" t="s">
        <v>2322</v>
      </c>
      <c r="E19" s="303" t="s">
        <v>1990</v>
      </c>
      <c r="F19" s="304" t="s">
        <v>2324</v>
      </c>
      <c r="G19" s="305" t="s">
        <v>1041</v>
      </c>
      <c r="H19" s="106" t="s">
        <v>1042</v>
      </c>
      <c r="I19" s="106" t="s">
        <v>1043</v>
      </c>
      <c r="J19" s="106" t="s">
        <v>193</v>
      </c>
      <c r="K19" s="306" t="s">
        <v>2063</v>
      </c>
    </row>
    <row r="20" spans="2:11" ht="16" x14ac:dyDescent="0.2">
      <c r="B20" s="307">
        <v>1</v>
      </c>
      <c r="C20" s="308">
        <f>G9</f>
        <v>0</v>
      </c>
      <c r="D20" s="33">
        <f>C9</f>
        <v>4</v>
      </c>
      <c r="E20" s="308">
        <f>G6</f>
        <v>0</v>
      </c>
      <c r="F20" s="33">
        <f>C6</f>
        <v>1</v>
      </c>
      <c r="G20" s="309"/>
      <c r="H20" s="99"/>
      <c r="I20" s="211"/>
      <c r="J20" s="99"/>
      <c r="K20" s="102"/>
    </row>
    <row r="21" spans="2:11" ht="16" x14ac:dyDescent="0.2">
      <c r="B21" s="307">
        <v>2</v>
      </c>
      <c r="C21" s="308">
        <f>G7</f>
        <v>0</v>
      </c>
      <c r="D21" s="33">
        <f>C7</f>
        <v>2</v>
      </c>
      <c r="E21" s="308">
        <f>G8</f>
        <v>0</v>
      </c>
      <c r="F21" s="33">
        <f>C8</f>
        <v>3</v>
      </c>
      <c r="G21" s="310"/>
      <c r="H21" s="99"/>
      <c r="I21" s="211"/>
      <c r="J21" s="99"/>
      <c r="K21" s="102"/>
    </row>
    <row r="22" spans="2:11" ht="16" x14ac:dyDescent="0.2">
      <c r="B22" s="307">
        <v>1</v>
      </c>
      <c r="C22" s="308">
        <f>G6</f>
        <v>0</v>
      </c>
      <c r="D22" s="33">
        <f>C6</f>
        <v>1</v>
      </c>
      <c r="E22" s="308">
        <f>G8</f>
        <v>0</v>
      </c>
      <c r="F22" s="33">
        <f>C8</f>
        <v>3</v>
      </c>
      <c r="G22" s="310"/>
      <c r="H22" s="99"/>
      <c r="I22" s="211"/>
      <c r="J22" s="99"/>
      <c r="K22" s="102"/>
    </row>
    <row r="23" spans="2:11" ht="16" x14ac:dyDescent="0.2">
      <c r="B23" s="307">
        <v>2</v>
      </c>
      <c r="C23" s="308">
        <f>G7</f>
        <v>0</v>
      </c>
      <c r="D23" s="33">
        <f>C7</f>
        <v>2</v>
      </c>
      <c r="E23" s="308">
        <f>G9</f>
        <v>0</v>
      </c>
      <c r="F23" s="33">
        <f>C9</f>
        <v>4</v>
      </c>
      <c r="G23" s="310"/>
      <c r="H23" s="99"/>
      <c r="I23" s="211"/>
      <c r="J23" s="99"/>
      <c r="K23" s="102"/>
    </row>
    <row r="24" spans="2:11" ht="16" x14ac:dyDescent="0.2">
      <c r="B24" s="307">
        <v>1</v>
      </c>
      <c r="C24" s="308">
        <f>G8</f>
        <v>0</v>
      </c>
      <c r="D24" s="33">
        <f>C8</f>
        <v>3</v>
      </c>
      <c r="E24" s="308">
        <f>G9</f>
        <v>0</v>
      </c>
      <c r="F24" s="33">
        <f>C9</f>
        <v>4</v>
      </c>
      <c r="G24" s="310"/>
      <c r="H24" s="99"/>
      <c r="I24" s="211"/>
      <c r="J24" s="99"/>
      <c r="K24" s="102"/>
    </row>
    <row r="25" spans="2:11" ht="17" thickBot="1" x14ac:dyDescent="0.25">
      <c r="B25" s="307">
        <v>2</v>
      </c>
      <c r="C25" s="312">
        <f>G6</f>
        <v>0</v>
      </c>
      <c r="D25" s="43">
        <f>C6</f>
        <v>1</v>
      </c>
      <c r="E25" s="312">
        <f>G7</f>
        <v>0</v>
      </c>
      <c r="F25" s="43">
        <f>C7</f>
        <v>2</v>
      </c>
      <c r="G25" s="313"/>
      <c r="H25" s="103"/>
      <c r="I25" s="314"/>
      <c r="J25" s="103"/>
      <c r="K25" s="104"/>
    </row>
    <row r="26" spans="2:11" ht="17" thickBot="1" x14ac:dyDescent="0.25">
      <c r="B26" s="1766" t="s">
        <v>1458</v>
      </c>
      <c r="C26" s="1767"/>
      <c r="D26" s="1767"/>
      <c r="E26" s="1767"/>
      <c r="F26" s="1767"/>
      <c r="G26" s="1767"/>
      <c r="H26" s="1768"/>
      <c r="I26" s="1769" t="s">
        <v>2062</v>
      </c>
      <c r="J26" s="1770"/>
      <c r="K26" s="522"/>
    </row>
    <row r="30" spans="2:11" ht="16" x14ac:dyDescent="0.2">
      <c r="C30" s="653" t="s">
        <v>194</v>
      </c>
      <c r="D30" s="653"/>
      <c r="E30" s="653"/>
      <c r="F30" s="653"/>
      <c r="G30" s="653"/>
      <c r="H30" s="653"/>
      <c r="I30" s="653"/>
      <c r="J30" s="653"/>
    </row>
    <row r="31" spans="2:11" ht="14" thickBot="1" x14ac:dyDescent="0.2"/>
    <row r="32" spans="2:11" ht="19" thickBot="1" x14ac:dyDescent="0.25">
      <c r="B32" s="481" t="s">
        <v>1461</v>
      </c>
      <c r="C32" s="482"/>
      <c r="D32" s="220" t="s">
        <v>1460</v>
      </c>
      <c r="E32" s="479" t="s">
        <v>18</v>
      </c>
      <c r="F32" s="480"/>
      <c r="G32" s="295" t="s">
        <v>202</v>
      </c>
      <c r="H32" s="534" t="s">
        <v>199</v>
      </c>
      <c r="I32" s="526"/>
      <c r="J32" s="535" t="s">
        <v>200</v>
      </c>
      <c r="K32" s="554" t="s">
        <v>21</v>
      </c>
    </row>
    <row r="33" spans="2:11" x14ac:dyDescent="0.15">
      <c r="B33" s="300" t="s">
        <v>892</v>
      </c>
      <c r="C33" s="301" t="s">
        <v>197</v>
      </c>
      <c r="D33" s="302" t="s">
        <v>2322</v>
      </c>
      <c r="E33" s="303" t="s">
        <v>197</v>
      </c>
      <c r="F33" s="304" t="s">
        <v>2324</v>
      </c>
      <c r="G33" s="305" t="s">
        <v>1041</v>
      </c>
      <c r="H33" s="106" t="s">
        <v>1042</v>
      </c>
      <c r="I33" s="106" t="s">
        <v>1043</v>
      </c>
      <c r="J33" s="106" t="s">
        <v>193</v>
      </c>
      <c r="K33" s="306" t="s">
        <v>2063</v>
      </c>
    </row>
    <row r="34" spans="2:11" ht="16" x14ac:dyDescent="0.2">
      <c r="B34" s="307">
        <v>1</v>
      </c>
      <c r="C34" s="308">
        <f>I6</f>
        <v>0</v>
      </c>
      <c r="D34" s="33">
        <f>C6</f>
        <v>1</v>
      </c>
      <c r="E34" s="308">
        <f>I9</f>
        <v>0</v>
      </c>
      <c r="F34" s="33">
        <f>C9</f>
        <v>4</v>
      </c>
      <c r="G34" s="309"/>
      <c r="H34" s="99"/>
      <c r="I34" s="211"/>
      <c r="J34" s="99"/>
      <c r="K34" s="102"/>
    </row>
    <row r="35" spans="2:11" ht="16" x14ac:dyDescent="0.2">
      <c r="B35" s="307">
        <v>2</v>
      </c>
      <c r="C35" s="308">
        <f>I8</f>
        <v>0</v>
      </c>
      <c r="D35" s="33">
        <f>C8</f>
        <v>3</v>
      </c>
      <c r="E35" s="308">
        <f>I7</f>
        <v>0</v>
      </c>
      <c r="F35" s="33">
        <f>C7</f>
        <v>2</v>
      </c>
      <c r="G35" s="310"/>
      <c r="H35" s="99"/>
      <c r="I35" s="211"/>
      <c r="J35" s="99"/>
      <c r="K35" s="102"/>
    </row>
    <row r="36" spans="2:11" ht="16" x14ac:dyDescent="0.2">
      <c r="B36" s="307">
        <v>1</v>
      </c>
      <c r="C36" s="308">
        <f>I8</f>
        <v>0</v>
      </c>
      <c r="D36" s="33">
        <f>C8</f>
        <v>3</v>
      </c>
      <c r="E36" s="308">
        <f>I6</f>
        <v>0</v>
      </c>
      <c r="F36" s="33">
        <f>C6</f>
        <v>1</v>
      </c>
      <c r="G36" s="310"/>
      <c r="H36" s="99"/>
      <c r="I36" s="211"/>
      <c r="J36" s="99"/>
      <c r="K36" s="102"/>
    </row>
    <row r="37" spans="2:11" ht="16" x14ac:dyDescent="0.2">
      <c r="B37" s="307">
        <v>2</v>
      </c>
      <c r="C37" s="308">
        <f>I9</f>
        <v>0</v>
      </c>
      <c r="D37" s="33">
        <f>C9</f>
        <v>4</v>
      </c>
      <c r="E37" s="308">
        <f>I7</f>
        <v>0</v>
      </c>
      <c r="F37" s="33">
        <f>C7</f>
        <v>2</v>
      </c>
      <c r="G37" s="310"/>
      <c r="H37" s="99"/>
      <c r="I37" s="211"/>
      <c r="J37" s="99"/>
      <c r="K37" s="102"/>
    </row>
    <row r="38" spans="2:11" ht="16" x14ac:dyDescent="0.2">
      <c r="B38" s="307">
        <v>1</v>
      </c>
      <c r="C38" s="308">
        <f>I9</f>
        <v>0</v>
      </c>
      <c r="D38" s="33">
        <f>C9</f>
        <v>4</v>
      </c>
      <c r="E38" s="308">
        <f>I8</f>
        <v>0</v>
      </c>
      <c r="F38" s="33">
        <f>C8</f>
        <v>3</v>
      </c>
      <c r="G38" s="310"/>
      <c r="H38" s="99"/>
      <c r="I38" s="211"/>
      <c r="J38" s="99"/>
      <c r="K38" s="102"/>
    </row>
    <row r="39" spans="2:11" ht="17" thickBot="1" x14ac:dyDescent="0.25">
      <c r="B39" s="307">
        <v>2</v>
      </c>
      <c r="C39" s="312">
        <f>I7</f>
        <v>0</v>
      </c>
      <c r="D39" s="43">
        <f>C7</f>
        <v>2</v>
      </c>
      <c r="E39" s="312">
        <f>I6</f>
        <v>0</v>
      </c>
      <c r="F39" s="43">
        <f>C6</f>
        <v>1</v>
      </c>
      <c r="G39" s="313"/>
      <c r="H39" s="103"/>
      <c r="I39" s="314"/>
      <c r="J39" s="103"/>
      <c r="K39" s="104"/>
    </row>
    <row r="40" spans="2:11" ht="17" thickBot="1" x14ac:dyDescent="0.25">
      <c r="B40" s="1766" t="s">
        <v>1458</v>
      </c>
      <c r="C40" s="1767"/>
      <c r="D40" s="1767"/>
      <c r="E40" s="1767"/>
      <c r="F40" s="1767"/>
      <c r="G40" s="1767"/>
      <c r="H40" s="1768"/>
      <c r="I40" s="1769" t="s">
        <v>2062</v>
      </c>
      <c r="J40" s="1770"/>
      <c r="K40" s="522"/>
    </row>
    <row r="60" spans="2:11" x14ac:dyDescent="0.15">
      <c r="B60"/>
      <c r="C60"/>
      <c r="D60"/>
      <c r="E60"/>
      <c r="F60"/>
      <c r="G60"/>
      <c r="H60"/>
      <c r="I60"/>
      <c r="J60"/>
      <c r="K60"/>
    </row>
    <row r="61" spans="2:11" x14ac:dyDescent="0.15">
      <c r="B61"/>
      <c r="C61"/>
      <c r="D61"/>
      <c r="E61"/>
      <c r="F61"/>
      <c r="G61"/>
      <c r="H61"/>
      <c r="I61"/>
      <c r="J61"/>
      <c r="K61"/>
    </row>
    <row r="62" spans="2:11" x14ac:dyDescent="0.15">
      <c r="B62"/>
      <c r="C62"/>
      <c r="D62"/>
      <c r="E62"/>
      <c r="F62"/>
      <c r="G62"/>
      <c r="H62"/>
      <c r="I62"/>
      <c r="J62"/>
      <c r="K62"/>
    </row>
    <row r="63" spans="2:11" ht="15.75" customHeight="1" x14ac:dyDescent="0.15">
      <c r="B63"/>
      <c r="C63"/>
      <c r="D63"/>
      <c r="E63"/>
      <c r="F63"/>
      <c r="G63"/>
      <c r="H63"/>
      <c r="I63"/>
      <c r="J63"/>
      <c r="K63"/>
    </row>
    <row r="64" spans="2:11" ht="15.75" customHeight="1" x14ac:dyDescent="0.15">
      <c r="B64"/>
      <c r="C64"/>
      <c r="D64"/>
      <c r="E64"/>
      <c r="F64"/>
      <c r="G64"/>
      <c r="H64"/>
      <c r="I64"/>
      <c r="J64"/>
      <c r="K64"/>
    </row>
    <row r="65" spans="2:11" ht="15.75" customHeight="1" x14ac:dyDescent="0.15">
      <c r="B65"/>
      <c r="C65"/>
      <c r="D65"/>
      <c r="E65"/>
      <c r="F65"/>
      <c r="G65"/>
      <c r="H65"/>
      <c r="I65"/>
      <c r="J65"/>
      <c r="K65"/>
    </row>
    <row r="66" spans="2:11" ht="15.75" customHeight="1" x14ac:dyDescent="0.15">
      <c r="B66"/>
      <c r="C66"/>
      <c r="D66"/>
      <c r="E66"/>
      <c r="F66"/>
      <c r="G66"/>
      <c r="H66"/>
      <c r="I66"/>
      <c r="J66"/>
      <c r="K66"/>
    </row>
    <row r="67" spans="2:11" ht="15.75" customHeight="1" x14ac:dyDescent="0.15">
      <c r="B67"/>
      <c r="C67"/>
      <c r="D67"/>
      <c r="E67"/>
      <c r="F67"/>
      <c r="G67"/>
      <c r="H67"/>
      <c r="I67"/>
      <c r="J67"/>
      <c r="K67"/>
    </row>
    <row r="68" spans="2:11" ht="15.75" customHeight="1" x14ac:dyDescent="0.15">
      <c r="B68"/>
      <c r="C68"/>
      <c r="D68"/>
      <c r="E68"/>
      <c r="F68"/>
      <c r="G68"/>
      <c r="H68"/>
      <c r="I68"/>
      <c r="J68"/>
      <c r="K68"/>
    </row>
    <row r="69" spans="2:11" ht="15.75" customHeight="1" x14ac:dyDescent="0.15">
      <c r="B69"/>
      <c r="C69"/>
      <c r="D69"/>
      <c r="E69"/>
      <c r="F69"/>
      <c r="G69"/>
      <c r="H69"/>
      <c r="I69"/>
      <c r="J69"/>
      <c r="K69"/>
    </row>
    <row r="70" spans="2:11" ht="15.75" customHeight="1" x14ac:dyDescent="0.15">
      <c r="B70"/>
      <c r="C70"/>
      <c r="D70"/>
      <c r="E70"/>
      <c r="F70"/>
      <c r="G70"/>
      <c r="H70"/>
      <c r="I70"/>
      <c r="J70"/>
      <c r="K70"/>
    </row>
    <row r="71" spans="2:11" ht="15.75" customHeight="1" x14ac:dyDescent="0.15">
      <c r="B71"/>
      <c r="C71"/>
      <c r="D71"/>
      <c r="E71"/>
      <c r="F71"/>
      <c r="G71"/>
      <c r="H71"/>
      <c r="I71"/>
      <c r="J71"/>
      <c r="K71"/>
    </row>
    <row r="72" spans="2:11" ht="15.75" customHeight="1" x14ac:dyDescent="0.15">
      <c r="B72"/>
      <c r="C72"/>
      <c r="D72"/>
      <c r="E72"/>
      <c r="F72"/>
      <c r="G72"/>
      <c r="H72"/>
      <c r="I72"/>
      <c r="J72"/>
      <c r="K72"/>
    </row>
    <row r="73" spans="2:11" ht="15.75" customHeight="1" x14ac:dyDescent="0.15">
      <c r="B73"/>
      <c r="C73"/>
      <c r="D73"/>
      <c r="E73"/>
      <c r="F73"/>
      <c r="G73"/>
      <c r="H73"/>
      <c r="I73"/>
      <c r="J73"/>
      <c r="K73"/>
    </row>
    <row r="74" spans="2:11" x14ac:dyDescent="0.15">
      <c r="B74"/>
      <c r="C74"/>
      <c r="D74"/>
      <c r="E74"/>
      <c r="F74"/>
      <c r="G74"/>
      <c r="H74"/>
      <c r="I74"/>
      <c r="J74"/>
      <c r="K74"/>
    </row>
    <row r="75" spans="2:11" x14ac:dyDescent="0.15">
      <c r="B75"/>
      <c r="C75"/>
      <c r="D75"/>
      <c r="E75"/>
      <c r="F75"/>
      <c r="G75"/>
      <c r="H75"/>
      <c r="I75"/>
      <c r="J75"/>
      <c r="K75"/>
    </row>
    <row r="76" spans="2:11" x14ac:dyDescent="0.15">
      <c r="B76"/>
      <c r="C76"/>
      <c r="D76"/>
      <c r="E76"/>
      <c r="F76"/>
      <c r="G76"/>
      <c r="H76"/>
      <c r="I76"/>
      <c r="J76"/>
      <c r="K76"/>
    </row>
    <row r="77" spans="2:11" x14ac:dyDescent="0.15">
      <c r="B77"/>
      <c r="C77"/>
      <c r="D77"/>
      <c r="E77"/>
      <c r="F77"/>
      <c r="G77"/>
      <c r="H77"/>
      <c r="I77"/>
      <c r="J77"/>
      <c r="K77"/>
    </row>
    <row r="78" spans="2:11" x14ac:dyDescent="0.15">
      <c r="B78"/>
      <c r="C78"/>
      <c r="D78"/>
      <c r="E78"/>
      <c r="F78"/>
      <c r="G78"/>
      <c r="H78"/>
      <c r="I78"/>
      <c r="J78"/>
      <c r="K78"/>
    </row>
    <row r="79" spans="2:11" x14ac:dyDescent="0.15">
      <c r="B79"/>
      <c r="C79"/>
      <c r="D79"/>
      <c r="E79"/>
      <c r="F79"/>
      <c r="G79"/>
      <c r="H79"/>
      <c r="I79"/>
      <c r="J79"/>
      <c r="K79"/>
    </row>
    <row r="80" spans="2:11" x14ac:dyDescent="0.15">
      <c r="B80"/>
      <c r="C80"/>
      <c r="D80"/>
      <c r="E80"/>
      <c r="F80"/>
      <c r="G80"/>
      <c r="H80"/>
      <c r="I80"/>
      <c r="J80"/>
      <c r="K80"/>
    </row>
    <row r="81" spans="2:11" x14ac:dyDescent="0.15">
      <c r="B81"/>
      <c r="C81"/>
      <c r="D81"/>
      <c r="E81"/>
      <c r="F81"/>
      <c r="G81"/>
      <c r="H81"/>
      <c r="I81"/>
      <c r="J81"/>
      <c r="K81"/>
    </row>
    <row r="82" spans="2:11" x14ac:dyDescent="0.15">
      <c r="B82"/>
      <c r="C82"/>
      <c r="D82"/>
      <c r="E82"/>
      <c r="F82"/>
      <c r="G82"/>
      <c r="H82"/>
      <c r="I82"/>
      <c r="J82"/>
      <c r="K82"/>
    </row>
    <row r="83" spans="2:11" x14ac:dyDescent="0.15">
      <c r="B83"/>
      <c r="C83"/>
      <c r="D83"/>
      <c r="E83"/>
      <c r="F83"/>
      <c r="G83"/>
      <c r="H83"/>
      <c r="I83"/>
      <c r="J83"/>
      <c r="K83"/>
    </row>
    <row r="84" spans="2:11" x14ac:dyDescent="0.15">
      <c r="B84"/>
      <c r="C84"/>
      <c r="D84"/>
      <c r="E84"/>
      <c r="F84"/>
      <c r="G84"/>
      <c r="H84"/>
      <c r="I84"/>
      <c r="J84"/>
      <c r="K84"/>
    </row>
    <row r="85" spans="2:11" x14ac:dyDescent="0.15">
      <c r="B85"/>
      <c r="C85"/>
      <c r="D85"/>
      <c r="E85"/>
      <c r="F85"/>
      <c r="G85"/>
      <c r="H85"/>
      <c r="I85"/>
      <c r="J85"/>
      <c r="K85"/>
    </row>
    <row r="86" spans="2:11" x14ac:dyDescent="0.15">
      <c r="B86"/>
      <c r="C86"/>
      <c r="D86"/>
      <c r="E86"/>
      <c r="F86"/>
      <c r="G86"/>
      <c r="H86"/>
      <c r="I86"/>
      <c r="J86"/>
      <c r="K86"/>
    </row>
    <row r="87" spans="2:11" x14ac:dyDescent="0.15">
      <c r="B87"/>
      <c r="C87"/>
      <c r="D87"/>
      <c r="E87"/>
      <c r="F87"/>
      <c r="G87"/>
      <c r="H87"/>
      <c r="I87"/>
      <c r="J87"/>
      <c r="K87"/>
    </row>
    <row r="88" spans="2:11" x14ac:dyDescent="0.15">
      <c r="B88"/>
      <c r="C88"/>
      <c r="D88"/>
      <c r="E88"/>
      <c r="F88"/>
      <c r="G88"/>
      <c r="H88"/>
      <c r="I88"/>
      <c r="J88"/>
      <c r="K88"/>
    </row>
    <row r="89" spans="2:11" x14ac:dyDescent="0.15">
      <c r="B89"/>
      <c r="C89"/>
      <c r="D89"/>
      <c r="E89"/>
      <c r="F89"/>
      <c r="G89"/>
      <c r="H89"/>
      <c r="I89"/>
      <c r="J89"/>
      <c r="K89"/>
    </row>
    <row r="90" spans="2:11" x14ac:dyDescent="0.15">
      <c r="B90"/>
      <c r="C90"/>
      <c r="D90"/>
      <c r="E90"/>
      <c r="F90"/>
      <c r="G90"/>
      <c r="H90"/>
      <c r="I90"/>
      <c r="J90"/>
      <c r="K90"/>
    </row>
    <row r="91" spans="2:11" x14ac:dyDescent="0.15">
      <c r="B91"/>
      <c r="C91"/>
      <c r="D91"/>
      <c r="E91"/>
      <c r="F91"/>
      <c r="G91"/>
      <c r="H91"/>
      <c r="I91"/>
      <c r="J91"/>
      <c r="K91"/>
    </row>
    <row r="92" spans="2:11" x14ac:dyDescent="0.15">
      <c r="B92"/>
      <c r="C92"/>
      <c r="D92"/>
      <c r="E92"/>
      <c r="F92"/>
      <c r="G92"/>
      <c r="H92"/>
      <c r="I92"/>
      <c r="J92"/>
      <c r="K92"/>
    </row>
    <row r="93" spans="2:11" x14ac:dyDescent="0.15">
      <c r="B93"/>
      <c r="C93"/>
      <c r="D93"/>
      <c r="E93"/>
      <c r="F93"/>
      <c r="G93"/>
      <c r="H93"/>
      <c r="I93"/>
      <c r="J93"/>
      <c r="K93"/>
    </row>
    <row r="94" spans="2:11" x14ac:dyDescent="0.15">
      <c r="B94"/>
      <c r="C94"/>
      <c r="D94"/>
      <c r="E94"/>
      <c r="F94"/>
      <c r="G94"/>
      <c r="H94"/>
      <c r="I94"/>
      <c r="J94"/>
      <c r="K94"/>
    </row>
    <row r="95" spans="2:11" x14ac:dyDescent="0.15">
      <c r="B95"/>
      <c r="C95"/>
      <c r="D95"/>
      <c r="E95"/>
      <c r="F95"/>
      <c r="G95"/>
      <c r="H95"/>
      <c r="I95"/>
      <c r="J95"/>
      <c r="K95"/>
    </row>
    <row r="96" spans="2:11" x14ac:dyDescent="0.15">
      <c r="B96"/>
      <c r="C96"/>
      <c r="D96"/>
      <c r="E96"/>
      <c r="F96"/>
      <c r="G96"/>
      <c r="H96"/>
      <c r="I96"/>
      <c r="J96"/>
      <c r="K96"/>
    </row>
    <row r="97" spans="2:11" x14ac:dyDescent="0.15">
      <c r="B97"/>
      <c r="C97"/>
      <c r="D97"/>
      <c r="E97"/>
      <c r="F97"/>
      <c r="G97"/>
      <c r="H97"/>
      <c r="I97"/>
      <c r="J97"/>
      <c r="K97"/>
    </row>
    <row r="98" spans="2:11" ht="18.75" customHeight="1" x14ac:dyDescent="0.15">
      <c r="B98"/>
      <c r="C98"/>
      <c r="D98"/>
      <c r="E98"/>
      <c r="F98"/>
      <c r="G98"/>
      <c r="H98"/>
      <c r="I98"/>
      <c r="J98"/>
      <c r="K98"/>
    </row>
    <row r="99" spans="2:11" x14ac:dyDescent="0.15">
      <c r="B99"/>
      <c r="C99"/>
      <c r="D99"/>
      <c r="E99"/>
      <c r="F99"/>
      <c r="G99"/>
      <c r="H99"/>
      <c r="I99"/>
      <c r="J99"/>
      <c r="K99"/>
    </row>
    <row r="100" spans="2:11" x14ac:dyDescent="0.15">
      <c r="B100"/>
      <c r="C100"/>
      <c r="D100"/>
      <c r="E100"/>
      <c r="F100"/>
      <c r="G100"/>
      <c r="H100"/>
      <c r="I100"/>
      <c r="J100"/>
      <c r="K100"/>
    </row>
    <row r="101" spans="2:11" x14ac:dyDescent="0.15">
      <c r="B101"/>
      <c r="C101"/>
      <c r="D101"/>
      <c r="E101"/>
      <c r="F101"/>
      <c r="G101"/>
      <c r="H101"/>
      <c r="I101"/>
      <c r="J101"/>
      <c r="K101"/>
    </row>
    <row r="102" spans="2:11" x14ac:dyDescent="0.15">
      <c r="B102"/>
      <c r="C102"/>
      <c r="D102"/>
      <c r="E102"/>
      <c r="F102"/>
      <c r="G102"/>
      <c r="H102"/>
      <c r="I102"/>
      <c r="J102"/>
      <c r="K102"/>
    </row>
    <row r="103" spans="2:11" x14ac:dyDescent="0.15">
      <c r="B103"/>
      <c r="C103"/>
      <c r="D103"/>
      <c r="E103"/>
      <c r="F103"/>
      <c r="G103"/>
      <c r="H103"/>
      <c r="I103"/>
      <c r="J103"/>
      <c r="K103"/>
    </row>
    <row r="104" spans="2:11" x14ac:dyDescent="0.15">
      <c r="B104"/>
      <c r="C104"/>
      <c r="D104"/>
      <c r="E104"/>
      <c r="F104"/>
      <c r="G104"/>
      <c r="H104"/>
      <c r="I104"/>
      <c r="J104"/>
      <c r="K104"/>
    </row>
    <row r="105" spans="2:11" x14ac:dyDescent="0.15">
      <c r="B105"/>
      <c r="C105"/>
      <c r="D105"/>
      <c r="E105"/>
      <c r="F105"/>
      <c r="G105"/>
      <c r="H105"/>
      <c r="I105"/>
      <c r="J105"/>
      <c r="K105"/>
    </row>
    <row r="106" spans="2:11" x14ac:dyDescent="0.15">
      <c r="B106"/>
      <c r="C106"/>
      <c r="D106"/>
      <c r="E106"/>
      <c r="F106"/>
      <c r="G106"/>
      <c r="H106"/>
      <c r="I106"/>
      <c r="J106"/>
      <c r="K106"/>
    </row>
  </sheetData>
  <sheetProtection password="CF27" sheet="1" objects="1" scenarios="1"/>
  <mergeCells count="15">
    <mergeCell ref="I40:J40"/>
    <mergeCell ref="B26:H26"/>
    <mergeCell ref="B40:H40"/>
    <mergeCell ref="C2:I2"/>
    <mergeCell ref="B4:D4"/>
    <mergeCell ref="B5:D5"/>
    <mergeCell ref="C6:D6"/>
    <mergeCell ref="G4:I4"/>
    <mergeCell ref="B18:C18"/>
    <mergeCell ref="E18:F18"/>
    <mergeCell ref="C7:D7"/>
    <mergeCell ref="C8:D8"/>
    <mergeCell ref="C9:D9"/>
    <mergeCell ref="C16:J16"/>
    <mergeCell ref="I26:J2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Foglio218"/>
  <dimension ref="A1:K83"/>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1640625" style="15" customWidth="1"/>
    <col min="10" max="10" width="4.33203125" style="15" customWidth="1"/>
    <col min="11" max="11" width="15.33203125" style="15" customWidth="1"/>
    <col min="12" max="16384" width="8.83203125" style="15"/>
  </cols>
  <sheetData>
    <row r="1" spans="1:11" x14ac:dyDescent="0.15">
      <c r="A1" s="1817" t="s">
        <v>558</v>
      </c>
      <c r="B1" s="1817"/>
      <c r="C1" s="1817"/>
      <c r="D1" s="1817"/>
      <c r="E1" s="1817"/>
      <c r="F1" s="1817"/>
      <c r="G1" s="1817"/>
      <c r="H1" s="1817"/>
      <c r="I1" s="1817"/>
      <c r="J1" s="1817"/>
      <c r="K1" s="1817"/>
    </row>
    <row r="2" spans="1:11" x14ac:dyDescent="0.15">
      <c r="C2" s="49" t="s">
        <v>889</v>
      </c>
      <c r="D2" s="17"/>
      <c r="E2" s="17"/>
    </row>
    <row r="3" spans="1:11" x14ac:dyDescent="0.15">
      <c r="C3" s="18" t="s">
        <v>684</v>
      </c>
      <c r="D3" s="18" t="s">
        <v>367</v>
      </c>
      <c r="E3" s="154" t="s">
        <v>2308</v>
      </c>
      <c r="F3" s="1758" t="s">
        <v>1180</v>
      </c>
      <c r="G3" s="1759"/>
      <c r="I3" s="18" t="s">
        <v>684</v>
      </c>
      <c r="K3" s="18" t="s">
        <v>1934</v>
      </c>
    </row>
    <row r="4" spans="1:11" x14ac:dyDescent="0.15">
      <c r="B4" s="16">
        <v>1</v>
      </c>
      <c r="C4" s="98">
        <v>1</v>
      </c>
      <c r="D4" s="14"/>
      <c r="E4" s="20">
        <f>COUNTIF(C$18:C$41,$C4)+COUNTIF(I$18:I$41,$C4)</f>
        <v>3</v>
      </c>
      <c r="F4" s="1697">
        <f>COUNTIF(E$18:E$41,$C4)+COUNTIF(K$18:K$41,$C4)</f>
        <v>3</v>
      </c>
      <c r="G4" s="1753"/>
      <c r="I4" s="45">
        <f>C4</f>
        <v>1</v>
      </c>
      <c r="J4" s="25" t="s">
        <v>1678</v>
      </c>
      <c r="K4" s="14"/>
    </row>
    <row r="5" spans="1:11" x14ac:dyDescent="0.15">
      <c r="B5" s="16">
        <v>2</v>
      </c>
      <c r="C5" s="98">
        <v>2</v>
      </c>
      <c r="D5" s="14"/>
      <c r="E5" s="20">
        <f>COUNTIF(C$18:C$41,$C5)+COUNTIF(I$18:I$41,$C5)</f>
        <v>3</v>
      </c>
      <c r="F5" s="1697">
        <f>COUNTIF(E$18:E$41,$C5)+COUNTIF(K$18:K$41,$C5)</f>
        <v>3</v>
      </c>
      <c r="G5" s="1753"/>
      <c r="I5" s="45">
        <f>C5</f>
        <v>2</v>
      </c>
      <c r="J5" s="25"/>
      <c r="K5" s="24"/>
    </row>
    <row r="6" spans="1:11" x14ac:dyDescent="0.15">
      <c r="B6" s="16">
        <v>3</v>
      </c>
      <c r="C6" s="98">
        <v>3</v>
      </c>
      <c r="D6" s="14"/>
      <c r="E6" s="20">
        <f>COUNTIF(C$18:C$41,$C6)+COUNTIF(I$18:I$41,$C6)</f>
        <v>3</v>
      </c>
      <c r="F6" s="1697">
        <f>COUNTIF(E$18:E$41,$C6)+COUNTIF(K$18:K$41,$C6)</f>
        <v>3</v>
      </c>
      <c r="G6" s="1753"/>
      <c r="I6" s="45">
        <f>C6</f>
        <v>3</v>
      </c>
      <c r="J6" s="25"/>
      <c r="K6" s="24"/>
    </row>
    <row r="7" spans="1:11" x14ac:dyDescent="0.15">
      <c r="B7" s="16">
        <v>4</v>
      </c>
      <c r="C7" s="98">
        <v>4</v>
      </c>
      <c r="D7" s="14"/>
      <c r="E7" s="20">
        <f>COUNTIF(C$18:C$41,$C7)+COUNTIF(I$18:I$41,$C7)</f>
        <v>3</v>
      </c>
      <c r="F7" s="1697">
        <f>COUNTIF(E$18:E$41,$C7)+COUNTIF(K$18:K$41,$C7)</f>
        <v>3</v>
      </c>
      <c r="G7" s="1753"/>
      <c r="I7" s="45">
        <f>C7</f>
        <v>4</v>
      </c>
      <c r="J7" s="25" t="s">
        <v>1678</v>
      </c>
      <c r="K7" s="14"/>
    </row>
    <row r="9" spans="1:11" x14ac:dyDescent="0.15">
      <c r="A9" s="15" t="s">
        <v>363</v>
      </c>
      <c r="B9" s="383" t="s">
        <v>362</v>
      </c>
      <c r="C9" s="24" t="s">
        <v>1595</v>
      </c>
      <c r="D9" s="383" t="s">
        <v>892</v>
      </c>
      <c r="E9" s="24">
        <f>SUM(E4:E7)</f>
        <v>12</v>
      </c>
      <c r="F9" s="1754" t="s">
        <v>301</v>
      </c>
      <c r="G9" s="1754"/>
      <c r="H9" s="24" t="s">
        <v>1599</v>
      </c>
      <c r="I9" s="1755" t="s">
        <v>300</v>
      </c>
      <c r="J9" s="1755"/>
      <c r="K9" s="24" t="s">
        <v>1636</v>
      </c>
    </row>
    <row r="12" spans="1:11" x14ac:dyDescent="0.15">
      <c r="B12" s="355"/>
      <c r="C12" s="1756" t="s">
        <v>570</v>
      </c>
      <c r="D12" s="1757"/>
      <c r="E12" s="1757"/>
    </row>
    <row r="15" spans="1:11" x14ac:dyDescent="0.15">
      <c r="A15" s="1817" t="s">
        <v>2042</v>
      </c>
      <c r="B15" s="1818"/>
      <c r="C15" s="1818"/>
      <c r="D15" s="1818"/>
      <c r="E15" s="1818"/>
      <c r="F15" s="1818"/>
      <c r="G15" s="1818"/>
      <c r="H15" s="1818"/>
      <c r="I15" s="1818"/>
      <c r="J15" s="1818"/>
      <c r="K15" s="1818"/>
    </row>
    <row r="16" spans="1:11" ht="14" thickBot="1" x14ac:dyDescent="0.2">
      <c r="E16" s="15" t="s">
        <v>307</v>
      </c>
      <c r="K16" s="15" t="s">
        <v>308</v>
      </c>
    </row>
    <row r="17" spans="1:11" x14ac:dyDescent="0.15">
      <c r="A17" s="227" t="s">
        <v>892</v>
      </c>
      <c r="B17" s="57" t="s">
        <v>197</v>
      </c>
      <c r="C17" s="58" t="s">
        <v>865</v>
      </c>
      <c r="D17" s="59" t="s">
        <v>197</v>
      </c>
      <c r="E17" s="30" t="s">
        <v>866</v>
      </c>
      <c r="G17" s="227" t="s">
        <v>892</v>
      </c>
      <c r="H17" s="57" t="s">
        <v>197</v>
      </c>
      <c r="I17" s="58" t="s">
        <v>865</v>
      </c>
      <c r="J17" s="59" t="s">
        <v>197</v>
      </c>
      <c r="K17" s="30" t="s">
        <v>866</v>
      </c>
    </row>
    <row r="18" spans="1:11" ht="14" thickBot="1" x14ac:dyDescent="0.2">
      <c r="A18" s="22">
        <v>1</v>
      </c>
      <c r="B18" s="72">
        <f>K7</f>
        <v>0</v>
      </c>
      <c r="C18" s="70">
        <f>$C$7</f>
        <v>4</v>
      </c>
      <c r="D18" s="71">
        <f>K4</f>
        <v>0</v>
      </c>
      <c r="E18" s="43">
        <f>$C$4</f>
        <v>1</v>
      </c>
      <c r="G18" s="22">
        <v>1</v>
      </c>
      <c r="H18" s="72">
        <f>K4</f>
        <v>0</v>
      </c>
      <c r="I18" s="194">
        <f>$C$4</f>
        <v>1</v>
      </c>
      <c r="J18" s="71">
        <f>K7</f>
        <v>0</v>
      </c>
      <c r="K18" s="350">
        <f>$C$6</f>
        <v>3</v>
      </c>
    </row>
    <row r="19" spans="1:11" x14ac:dyDescent="0.15">
      <c r="A19" s="288"/>
      <c r="B19" s="288"/>
      <c r="C19" s="19"/>
      <c r="D19" s="19"/>
      <c r="E19" s="19"/>
    </row>
    <row r="20" spans="1:11" ht="14" thickBot="1" x14ac:dyDescent="0.2">
      <c r="E20" s="15" t="s">
        <v>309</v>
      </c>
      <c r="K20" s="15" t="s">
        <v>2186</v>
      </c>
    </row>
    <row r="21" spans="1:11" x14ac:dyDescent="0.15">
      <c r="A21" s="227" t="s">
        <v>892</v>
      </c>
      <c r="B21" s="57" t="s">
        <v>197</v>
      </c>
      <c r="C21" s="58" t="s">
        <v>865</v>
      </c>
      <c r="D21" s="59" t="s">
        <v>197</v>
      </c>
      <c r="E21" s="30" t="s">
        <v>866</v>
      </c>
      <c r="G21" s="227" t="s">
        <v>892</v>
      </c>
      <c r="H21" s="57" t="s">
        <v>197</v>
      </c>
      <c r="I21" s="58" t="s">
        <v>865</v>
      </c>
      <c r="J21" s="59" t="s">
        <v>197</v>
      </c>
      <c r="K21" s="30" t="s">
        <v>866</v>
      </c>
    </row>
    <row r="22" spans="1:11" ht="14" thickBot="1" x14ac:dyDescent="0.2">
      <c r="A22" s="22">
        <v>1</v>
      </c>
      <c r="B22" s="72">
        <f>K4</f>
        <v>0</v>
      </c>
      <c r="C22" s="351">
        <f>$C$5</f>
        <v>2</v>
      </c>
      <c r="D22" s="71">
        <f>K7</f>
        <v>0</v>
      </c>
      <c r="E22" s="43">
        <f>$C$6</f>
        <v>3</v>
      </c>
      <c r="G22" s="22">
        <v>1</v>
      </c>
      <c r="H22" s="72">
        <f>K4</f>
        <v>0</v>
      </c>
      <c r="I22" s="70">
        <f>$C$5</f>
        <v>2</v>
      </c>
      <c r="J22" s="71">
        <f>K7</f>
        <v>0</v>
      </c>
      <c r="K22" s="350">
        <f>$C$7</f>
        <v>4</v>
      </c>
    </row>
    <row r="24" spans="1:11" ht="14" thickBot="1" x14ac:dyDescent="0.2">
      <c r="E24" s="15" t="s">
        <v>2185</v>
      </c>
      <c r="K24" s="15" t="s">
        <v>2187</v>
      </c>
    </row>
    <row r="25" spans="1:11" x14ac:dyDescent="0.15">
      <c r="A25" s="227" t="s">
        <v>892</v>
      </c>
      <c r="B25" s="57" t="s">
        <v>197</v>
      </c>
      <c r="C25" s="58" t="s">
        <v>865</v>
      </c>
      <c r="D25" s="59" t="s">
        <v>197</v>
      </c>
      <c r="E25" s="30" t="s">
        <v>866</v>
      </c>
      <c r="G25" s="227" t="s">
        <v>892</v>
      </c>
      <c r="H25" s="57" t="s">
        <v>197</v>
      </c>
      <c r="I25" s="58" t="s">
        <v>865</v>
      </c>
      <c r="J25" s="59" t="s">
        <v>197</v>
      </c>
      <c r="K25" s="30" t="s">
        <v>866</v>
      </c>
    </row>
    <row r="26" spans="1:11" ht="14" thickBot="1" x14ac:dyDescent="0.2">
      <c r="A26" s="22">
        <v>1</v>
      </c>
      <c r="B26" s="72">
        <f>K4</f>
        <v>0</v>
      </c>
      <c r="C26" s="351">
        <f>$C$6</f>
        <v>3</v>
      </c>
      <c r="D26" s="71">
        <f>K7</f>
        <v>0</v>
      </c>
      <c r="E26" s="43">
        <f>$C$7</f>
        <v>4</v>
      </c>
      <c r="G26" s="22">
        <v>1</v>
      </c>
      <c r="H26" s="72">
        <f>K4</f>
        <v>0</v>
      </c>
      <c r="I26" s="351">
        <f>$C$4</f>
        <v>1</v>
      </c>
      <c r="J26" s="71">
        <f>K7</f>
        <v>0</v>
      </c>
      <c r="K26" s="350">
        <f>$C$5</f>
        <v>2</v>
      </c>
    </row>
    <row r="30" spans="1:11" x14ac:dyDescent="0.15">
      <c r="A30" s="1817" t="s">
        <v>2043</v>
      </c>
      <c r="B30" s="1818"/>
      <c r="C30" s="1818"/>
      <c r="D30" s="1818"/>
      <c r="E30" s="1818"/>
      <c r="F30" s="1818"/>
      <c r="G30" s="1818"/>
      <c r="H30" s="1818"/>
      <c r="I30" s="1818"/>
      <c r="J30" s="1818"/>
      <c r="K30" s="1818"/>
    </row>
    <row r="31" spans="1:11" ht="14" thickBot="1" x14ac:dyDescent="0.2">
      <c r="E31" s="15" t="s">
        <v>307</v>
      </c>
      <c r="K31" s="15" t="s">
        <v>308</v>
      </c>
    </row>
    <row r="32" spans="1:11" x14ac:dyDescent="0.15">
      <c r="A32" s="227" t="s">
        <v>892</v>
      </c>
      <c r="B32" s="57" t="s">
        <v>197</v>
      </c>
      <c r="C32" s="58" t="s">
        <v>865</v>
      </c>
      <c r="D32" s="59" t="s">
        <v>197</v>
      </c>
      <c r="E32" s="30" t="s">
        <v>866</v>
      </c>
      <c r="G32" s="227" t="s">
        <v>892</v>
      </c>
      <c r="H32" s="57" t="s">
        <v>197</v>
      </c>
      <c r="I32" s="58" t="s">
        <v>865</v>
      </c>
      <c r="J32" s="59" t="s">
        <v>197</v>
      </c>
      <c r="K32" s="30" t="s">
        <v>866</v>
      </c>
    </row>
    <row r="33" spans="1:11" ht="14" thickBot="1" x14ac:dyDescent="0.2">
      <c r="A33" s="22">
        <v>1</v>
      </c>
      <c r="B33" s="72">
        <f>K4</f>
        <v>0</v>
      </c>
      <c r="C33" s="70">
        <f>$C$4</f>
        <v>1</v>
      </c>
      <c r="D33" s="71">
        <f>K7</f>
        <v>0</v>
      </c>
      <c r="E33" s="350">
        <f>$C$7</f>
        <v>4</v>
      </c>
      <c r="G33" s="22">
        <v>1</v>
      </c>
      <c r="H33" s="72">
        <f>K7</f>
        <v>0</v>
      </c>
      <c r="I33" s="351">
        <f>$C$6</f>
        <v>3</v>
      </c>
      <c r="J33" s="71">
        <f>K4</f>
        <v>0</v>
      </c>
      <c r="K33" s="43">
        <f>$C$4</f>
        <v>1</v>
      </c>
    </row>
    <row r="35" spans="1:11" ht="14" thickBot="1" x14ac:dyDescent="0.2">
      <c r="E35" s="15" t="s">
        <v>309</v>
      </c>
      <c r="K35" s="15" t="s">
        <v>2186</v>
      </c>
    </row>
    <row r="36" spans="1:11" x14ac:dyDescent="0.15">
      <c r="A36" s="227" t="s">
        <v>892</v>
      </c>
      <c r="B36" s="57" t="s">
        <v>197</v>
      </c>
      <c r="C36" s="58" t="s">
        <v>865</v>
      </c>
      <c r="D36" s="59" t="s">
        <v>197</v>
      </c>
      <c r="E36" s="30" t="s">
        <v>866</v>
      </c>
      <c r="G36" s="227" t="s">
        <v>892</v>
      </c>
      <c r="H36" s="57" t="s">
        <v>197</v>
      </c>
      <c r="I36" s="58" t="s">
        <v>865</v>
      </c>
      <c r="J36" s="59" t="s">
        <v>197</v>
      </c>
      <c r="K36" s="30" t="s">
        <v>866</v>
      </c>
    </row>
    <row r="37" spans="1:11" ht="14" thickBot="1" x14ac:dyDescent="0.2">
      <c r="A37" s="22">
        <v>1</v>
      </c>
      <c r="B37" s="72">
        <f>K7</f>
        <v>0</v>
      </c>
      <c r="C37" s="70">
        <f>$C$6</f>
        <v>3</v>
      </c>
      <c r="D37" s="71">
        <f>K4</f>
        <v>0</v>
      </c>
      <c r="E37" s="350">
        <f>$C$5</f>
        <v>2</v>
      </c>
      <c r="G37" s="22">
        <v>1</v>
      </c>
      <c r="H37" s="72">
        <f>K7</f>
        <v>0</v>
      </c>
      <c r="I37" s="351">
        <f>$C$7</f>
        <v>4</v>
      </c>
      <c r="J37" s="71">
        <f>K4</f>
        <v>0</v>
      </c>
      <c r="K37" s="43">
        <f>$C$5</f>
        <v>2</v>
      </c>
    </row>
    <row r="39" spans="1:11" ht="14" thickBot="1" x14ac:dyDescent="0.2">
      <c r="E39" s="15" t="s">
        <v>2185</v>
      </c>
      <c r="K39" s="15" t="s">
        <v>2187</v>
      </c>
    </row>
    <row r="40" spans="1:11" x14ac:dyDescent="0.15">
      <c r="A40" s="227" t="s">
        <v>892</v>
      </c>
      <c r="B40" s="57" t="s">
        <v>197</v>
      </c>
      <c r="C40" s="58" t="s">
        <v>865</v>
      </c>
      <c r="D40" s="59" t="s">
        <v>197</v>
      </c>
      <c r="E40" s="30" t="s">
        <v>866</v>
      </c>
      <c r="G40" s="227" t="s">
        <v>892</v>
      </c>
      <c r="H40" s="57" t="s">
        <v>197</v>
      </c>
      <c r="I40" s="58" t="s">
        <v>865</v>
      </c>
      <c r="J40" s="59" t="s">
        <v>197</v>
      </c>
      <c r="K40" s="30" t="s">
        <v>866</v>
      </c>
    </row>
    <row r="41" spans="1:11" ht="14" thickBot="1" x14ac:dyDescent="0.2">
      <c r="A41" s="22">
        <v>1</v>
      </c>
      <c r="B41" s="72">
        <f>K7</f>
        <v>0</v>
      </c>
      <c r="C41" s="70">
        <f>$C$7</f>
        <v>4</v>
      </c>
      <c r="D41" s="71">
        <f>K4</f>
        <v>0</v>
      </c>
      <c r="E41" s="350">
        <f>$C$6</f>
        <v>3</v>
      </c>
      <c r="G41" s="22">
        <v>1</v>
      </c>
      <c r="H41" s="72">
        <f>K7</f>
        <v>0</v>
      </c>
      <c r="I41" s="351">
        <f>$C$5</f>
        <v>2</v>
      </c>
      <c r="J41" s="71">
        <f>K4</f>
        <v>0</v>
      </c>
      <c r="K41" s="350">
        <f>$C$4</f>
        <v>1</v>
      </c>
    </row>
    <row r="48" spans="1:11" x14ac:dyDescent="0.15">
      <c r="C48" s="1744" t="s">
        <v>2044</v>
      </c>
      <c r="D48" s="1744"/>
      <c r="E48" s="1744"/>
      <c r="F48" s="1744"/>
      <c r="G48" s="1744"/>
    </row>
    <row r="49" spans="1:11" x14ac:dyDescent="0.15">
      <c r="C49" s="1762" t="s">
        <v>682</v>
      </c>
      <c r="D49" s="1762"/>
      <c r="E49" s="18" t="s">
        <v>92</v>
      </c>
      <c r="F49" s="18" t="s">
        <v>2039</v>
      </c>
      <c r="G49" s="18" t="s">
        <v>1984</v>
      </c>
    </row>
    <row r="50" spans="1:11" x14ac:dyDescent="0.15">
      <c r="B50" s="24">
        <v>1</v>
      </c>
      <c r="C50" s="1879">
        <f>$C$4</f>
        <v>1</v>
      </c>
      <c r="D50" s="1879"/>
      <c r="E50" s="14"/>
      <c r="F50" s="14"/>
      <c r="G50" s="14"/>
    </row>
    <row r="51" spans="1:11" x14ac:dyDescent="0.15">
      <c r="B51" s="24">
        <v>2</v>
      </c>
      <c r="C51" s="1879">
        <f>$C$5</f>
        <v>2</v>
      </c>
      <c r="D51" s="1879"/>
      <c r="E51" s="14"/>
      <c r="F51" s="14"/>
      <c r="G51" s="14"/>
    </row>
    <row r="52" spans="1:11" x14ac:dyDescent="0.15">
      <c r="B52" s="24">
        <v>3</v>
      </c>
      <c r="C52" s="1879">
        <f>$C$6</f>
        <v>3</v>
      </c>
      <c r="D52" s="1879"/>
      <c r="E52" s="14"/>
      <c r="F52" s="14"/>
      <c r="G52" s="14"/>
    </row>
    <row r="53" spans="1:11" x14ac:dyDescent="0.15">
      <c r="B53" s="24">
        <v>4</v>
      </c>
      <c r="C53" s="1879">
        <f>$C$7</f>
        <v>4</v>
      </c>
      <c r="D53" s="1879"/>
      <c r="E53" s="14"/>
      <c r="F53" s="14"/>
      <c r="G53" s="14"/>
    </row>
    <row r="58" spans="1:11" x14ac:dyDescent="0.15">
      <c r="I58" s="1972"/>
      <c r="J58" s="1972"/>
      <c r="K58" s="1972"/>
    </row>
    <row r="59" spans="1:11" x14ac:dyDescent="0.15">
      <c r="K59" s="16"/>
    </row>
    <row r="60" spans="1:11" x14ac:dyDescent="0.15">
      <c r="K60" s="16"/>
    </row>
    <row r="61" spans="1:11" x14ac:dyDescent="0.15">
      <c r="A61" s="1817" t="s">
        <v>1503</v>
      </c>
      <c r="B61" s="1817"/>
      <c r="C61" s="1817"/>
      <c r="D61" s="1817"/>
      <c r="E61" s="1817"/>
      <c r="F61" s="1817"/>
      <c r="G61" s="1817"/>
      <c r="H61" s="1817"/>
      <c r="I61" s="1817"/>
      <c r="J61" s="1817"/>
      <c r="K61" s="1817"/>
    </row>
    <row r="64" spans="1:11" x14ac:dyDescent="0.15">
      <c r="A64" s="1817" t="s">
        <v>1901</v>
      </c>
      <c r="B64" s="1818"/>
      <c r="C64" s="1818"/>
      <c r="D64" s="1818"/>
      <c r="E64" s="1818"/>
      <c r="F64" s="1818"/>
      <c r="G64" s="1818"/>
      <c r="H64" s="1818"/>
      <c r="I64" s="1818"/>
      <c r="J64" s="1818"/>
      <c r="K64" s="1818"/>
    </row>
    <row r="65" spans="1:11" x14ac:dyDescent="0.15">
      <c r="B65" s="383" t="s">
        <v>362</v>
      </c>
      <c r="C65" s="24" t="s">
        <v>1366</v>
      </c>
      <c r="D65" s="383" t="s">
        <v>892</v>
      </c>
      <c r="E65" s="24">
        <v>5</v>
      </c>
      <c r="F65" s="1754" t="s">
        <v>1593</v>
      </c>
      <c r="G65" s="1754"/>
      <c r="H65" s="24" t="s">
        <v>1599</v>
      </c>
      <c r="I65" s="1755" t="s">
        <v>1176</v>
      </c>
      <c r="J65" s="1755"/>
      <c r="K65" s="24" t="s">
        <v>856</v>
      </c>
    </row>
    <row r="66" spans="1:11" x14ac:dyDescent="0.15">
      <c r="A66" s="1883" t="s">
        <v>2082</v>
      </c>
      <c r="B66" s="1883"/>
      <c r="C66" s="1883"/>
      <c r="D66" s="1883"/>
      <c r="E66" s="1883"/>
      <c r="F66" s="1883"/>
      <c r="G66" s="1883"/>
      <c r="H66" s="1883"/>
      <c r="I66" s="1883"/>
      <c r="J66" s="1883"/>
      <c r="K66" s="1883"/>
    </row>
    <row r="68" spans="1:11" ht="14" thickBot="1" x14ac:dyDescent="0.2">
      <c r="E68" s="15" t="s">
        <v>307</v>
      </c>
      <c r="H68" s="2018" t="s">
        <v>310</v>
      </c>
      <c r="I68" s="2018"/>
      <c r="K68" s="15" t="s">
        <v>308</v>
      </c>
    </row>
    <row r="69" spans="1:11" x14ac:dyDescent="0.15">
      <c r="A69" s="227" t="s">
        <v>892</v>
      </c>
      <c r="B69" s="57" t="s">
        <v>197</v>
      </c>
      <c r="C69" s="58" t="s">
        <v>865</v>
      </c>
      <c r="D69" s="59" t="s">
        <v>197</v>
      </c>
      <c r="E69" s="30" t="s">
        <v>866</v>
      </c>
      <c r="G69" s="227" t="s">
        <v>892</v>
      </c>
      <c r="H69" s="57" t="s">
        <v>197</v>
      </c>
      <c r="I69" s="58" t="s">
        <v>865</v>
      </c>
      <c r="J69" s="59" t="s">
        <v>197</v>
      </c>
      <c r="K69" s="30" t="s">
        <v>866</v>
      </c>
    </row>
    <row r="70" spans="1:11" ht="14" thickBot="1" x14ac:dyDescent="0.2">
      <c r="A70" s="22">
        <v>1</v>
      </c>
      <c r="B70" s="72"/>
      <c r="C70" s="70"/>
      <c r="D70" s="71"/>
      <c r="E70" s="43"/>
      <c r="G70" s="22">
        <v>1</v>
      </c>
      <c r="H70" s="72"/>
      <c r="I70" s="70"/>
      <c r="J70" s="71"/>
      <c r="K70" s="43"/>
    </row>
    <row r="72" spans="1:11" ht="14" thickBot="1" x14ac:dyDescent="0.2">
      <c r="E72" s="15" t="s">
        <v>309</v>
      </c>
      <c r="H72" s="2018" t="s">
        <v>310</v>
      </c>
      <c r="I72" s="2018"/>
      <c r="K72" s="15" t="s">
        <v>2186</v>
      </c>
    </row>
    <row r="73" spans="1:11" x14ac:dyDescent="0.15">
      <c r="A73" s="227" t="s">
        <v>892</v>
      </c>
      <c r="B73" s="57" t="s">
        <v>197</v>
      </c>
      <c r="C73" s="58" t="s">
        <v>865</v>
      </c>
      <c r="D73" s="59" t="s">
        <v>197</v>
      </c>
      <c r="E73" s="30" t="s">
        <v>866</v>
      </c>
      <c r="G73" s="227" t="s">
        <v>892</v>
      </c>
      <c r="H73" s="57" t="s">
        <v>197</v>
      </c>
      <c r="I73" s="58" t="s">
        <v>865</v>
      </c>
      <c r="J73" s="59" t="s">
        <v>197</v>
      </c>
      <c r="K73" s="30" t="s">
        <v>866</v>
      </c>
    </row>
    <row r="74" spans="1:11" ht="14" thickBot="1" x14ac:dyDescent="0.2">
      <c r="A74" s="22">
        <v>1</v>
      </c>
      <c r="B74" s="72"/>
      <c r="C74" s="70"/>
      <c r="D74" s="71"/>
      <c r="E74" s="43"/>
      <c r="G74" s="22">
        <v>1</v>
      </c>
      <c r="H74" s="72"/>
      <c r="I74" s="70"/>
      <c r="J74" s="71"/>
      <c r="K74" s="43"/>
    </row>
    <row r="76" spans="1:11" ht="14" thickBot="1" x14ac:dyDescent="0.2">
      <c r="E76" s="15" t="s">
        <v>2185</v>
      </c>
      <c r="G76"/>
      <c r="H76"/>
      <c r="I76"/>
      <c r="J76"/>
      <c r="K76"/>
    </row>
    <row r="77" spans="1:11" x14ac:dyDescent="0.15">
      <c r="A77" s="227" t="s">
        <v>892</v>
      </c>
      <c r="B77" s="57" t="s">
        <v>197</v>
      </c>
      <c r="C77" s="58" t="s">
        <v>865</v>
      </c>
      <c r="D77" s="59" t="s">
        <v>197</v>
      </c>
      <c r="E77" s="30" t="s">
        <v>866</v>
      </c>
    </row>
    <row r="78" spans="1:11" ht="14" thickBot="1" x14ac:dyDescent="0.2">
      <c r="A78" s="22">
        <v>1</v>
      </c>
      <c r="B78" s="72"/>
      <c r="C78" s="70"/>
      <c r="D78" s="71"/>
      <c r="E78" s="43"/>
    </row>
    <row r="80" spans="1:11" x14ac:dyDescent="0.15">
      <c r="B80" s="1744" t="s">
        <v>1989</v>
      </c>
      <c r="C80" s="1744"/>
      <c r="D80" s="1744"/>
      <c r="E80" s="1744"/>
      <c r="F80" s="1744"/>
    </row>
    <row r="81" spans="1:7" x14ac:dyDescent="0.15">
      <c r="B81" s="101" t="s">
        <v>197</v>
      </c>
      <c r="C81" s="1870" t="s">
        <v>1930</v>
      </c>
      <c r="D81" s="1870"/>
      <c r="E81" s="25" t="s">
        <v>92</v>
      </c>
      <c r="F81" s="25" t="s">
        <v>500</v>
      </c>
      <c r="G81" s="25" t="s">
        <v>501</v>
      </c>
    </row>
    <row r="82" spans="1:7" x14ac:dyDescent="0.15">
      <c r="A82" s="156">
        <v>1</v>
      </c>
      <c r="B82" s="14"/>
      <c r="C82" s="1880"/>
      <c r="D82" s="1880"/>
      <c r="E82" s="98"/>
      <c r="F82" s="14"/>
      <c r="G82" s="212"/>
    </row>
    <row r="83" spans="1:7" x14ac:dyDescent="0.15">
      <c r="A83" s="156">
        <v>2</v>
      </c>
      <c r="B83" s="14"/>
      <c r="C83" s="1913"/>
      <c r="D83" s="1914"/>
      <c r="E83" s="98"/>
      <c r="F83" s="14"/>
      <c r="G83" s="212"/>
    </row>
  </sheetData>
  <sheetProtection password="CF27" sheet="1" objects="1" scenarios="1"/>
  <mergeCells count="29">
    <mergeCell ref="A1:K1"/>
    <mergeCell ref="A61:K61"/>
    <mergeCell ref="I9:J9"/>
    <mergeCell ref="I65:J65"/>
    <mergeCell ref="C50:D50"/>
    <mergeCell ref="C51:D51"/>
    <mergeCell ref="C52:D52"/>
    <mergeCell ref="C53:D53"/>
    <mergeCell ref="F3:G3"/>
    <mergeCell ref="F4:G4"/>
    <mergeCell ref="F5:G5"/>
    <mergeCell ref="F6:G6"/>
    <mergeCell ref="F7:G7"/>
    <mergeCell ref="A30:K30"/>
    <mergeCell ref="A64:K64"/>
    <mergeCell ref="I58:K58"/>
    <mergeCell ref="C83:D83"/>
    <mergeCell ref="F9:G9"/>
    <mergeCell ref="F65:G65"/>
    <mergeCell ref="C12:E12"/>
    <mergeCell ref="B80:F80"/>
    <mergeCell ref="C81:D81"/>
    <mergeCell ref="C82:D82"/>
    <mergeCell ref="C49:D49"/>
    <mergeCell ref="C48:G48"/>
    <mergeCell ref="A15:K15"/>
    <mergeCell ref="H68:I68"/>
    <mergeCell ref="H72:I72"/>
    <mergeCell ref="A66:K66"/>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Foglio219"/>
  <dimension ref="B2:K253"/>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0" ht="16" x14ac:dyDescent="0.2">
      <c r="C2" s="1760" t="s">
        <v>2240</v>
      </c>
      <c r="D2" s="1760"/>
      <c r="E2" s="1760"/>
      <c r="F2" s="1760"/>
      <c r="G2" s="1760"/>
      <c r="H2" s="1760"/>
      <c r="I2" s="1760"/>
    </row>
    <row r="4" spans="2:10" ht="16" x14ac:dyDescent="0.2">
      <c r="B4" s="1761" t="s">
        <v>196</v>
      </c>
      <c r="C4" s="1761"/>
      <c r="D4" s="1761"/>
    </row>
    <row r="5" spans="2:10" ht="15.75" customHeight="1" x14ac:dyDescent="0.15">
      <c r="B5" s="1762" t="s">
        <v>204</v>
      </c>
      <c r="C5" s="1762"/>
      <c r="D5" s="1762"/>
      <c r="E5" s="25" t="s">
        <v>367</v>
      </c>
      <c r="G5" s="293" t="s">
        <v>1934</v>
      </c>
    </row>
    <row r="6" spans="2:10" ht="16" x14ac:dyDescent="0.2">
      <c r="B6" s="79">
        <v>1</v>
      </c>
      <c r="C6" s="1763">
        <f>'4S - 2B - 2 RR '!C4</f>
        <v>1</v>
      </c>
      <c r="D6" s="1763"/>
      <c r="E6" s="120">
        <f>'4S - 2B - 2 RR '!D4</f>
        <v>0</v>
      </c>
      <c r="F6" s="173" t="s">
        <v>1038</v>
      </c>
      <c r="G6" s="437">
        <f>'4S - 2B - 2 RR '!K4</f>
        <v>0</v>
      </c>
    </row>
    <row r="7" spans="2:10" ht="16" x14ac:dyDescent="0.2">
      <c r="B7" s="79">
        <v>2</v>
      </c>
      <c r="C7" s="1763">
        <f>'4S - 2B - 2 RR '!C5</f>
        <v>2</v>
      </c>
      <c r="D7" s="1763"/>
      <c r="E7" s="120">
        <f>'4S - 2B - 2 RR '!D5</f>
        <v>0</v>
      </c>
      <c r="F7" s="173"/>
      <c r="G7" s="437"/>
    </row>
    <row r="8" spans="2:10" ht="16" x14ac:dyDescent="0.2">
      <c r="B8" s="79">
        <v>3</v>
      </c>
      <c r="C8" s="1763">
        <f>'4S - 2B - 2 RR '!C6</f>
        <v>3</v>
      </c>
      <c r="D8" s="1763"/>
      <c r="E8" s="120">
        <f>'4S - 2B - 2 RR '!D6</f>
        <v>0</v>
      </c>
      <c r="F8" s="173"/>
      <c r="G8" s="437"/>
    </row>
    <row r="9" spans="2:10" ht="16" x14ac:dyDescent="0.2">
      <c r="B9" s="79">
        <v>4</v>
      </c>
      <c r="C9" s="1763">
        <f>'4S - 2B - 2 RR '!C7</f>
        <v>4</v>
      </c>
      <c r="D9" s="1763"/>
      <c r="E9" s="120">
        <f>'4S - 2B - 2 RR '!D7</f>
        <v>0</v>
      </c>
      <c r="F9" s="173" t="s">
        <v>1038</v>
      </c>
      <c r="G9" s="437">
        <f>'4S - 2B - 2 RR '!K7</f>
        <v>0</v>
      </c>
    </row>
    <row r="16" spans="2:10" ht="16" x14ac:dyDescent="0.2">
      <c r="C16" s="1760" t="s">
        <v>194</v>
      </c>
      <c r="D16" s="1760"/>
      <c r="E16" s="1760"/>
      <c r="F16" s="1760"/>
      <c r="G16" s="1760"/>
      <c r="H16" s="1760"/>
      <c r="I16" s="1760"/>
      <c r="J16" s="1760"/>
    </row>
    <row r="17" spans="2:11" ht="14" thickBot="1" x14ac:dyDescent="0.2"/>
    <row r="18" spans="2:11" ht="19" thickBot="1" x14ac:dyDescent="0.25">
      <c r="B18" s="1764" t="s">
        <v>1461</v>
      </c>
      <c r="C18" s="1825"/>
      <c r="D18" s="220" t="s">
        <v>1460</v>
      </c>
      <c r="E18" s="1699" t="s">
        <v>18</v>
      </c>
      <c r="F18" s="1826"/>
      <c r="G18" s="295" t="s">
        <v>201</v>
      </c>
      <c r="H18" s="534" t="s">
        <v>199</v>
      </c>
      <c r="I18" s="526"/>
      <c r="J18" s="535" t="s">
        <v>200</v>
      </c>
      <c r="K18" s="577" t="s">
        <v>205</v>
      </c>
    </row>
    <row r="19" spans="2:11" x14ac:dyDescent="0.15">
      <c r="B19" s="300" t="s">
        <v>892</v>
      </c>
      <c r="C19" s="301" t="s">
        <v>197</v>
      </c>
      <c r="D19" s="302" t="s">
        <v>2322</v>
      </c>
      <c r="E19" s="303" t="s">
        <v>197</v>
      </c>
      <c r="F19" s="304" t="s">
        <v>2324</v>
      </c>
      <c r="G19" s="305" t="s">
        <v>1041</v>
      </c>
      <c r="H19" s="106" t="s">
        <v>1042</v>
      </c>
      <c r="I19" s="106" t="s">
        <v>1043</v>
      </c>
      <c r="J19" s="106" t="s">
        <v>193</v>
      </c>
      <c r="K19" s="306" t="s">
        <v>2063</v>
      </c>
    </row>
    <row r="20" spans="2:11" ht="16" x14ac:dyDescent="0.2">
      <c r="B20" s="307">
        <v>1</v>
      </c>
      <c r="C20" s="308">
        <f>G9</f>
        <v>0</v>
      </c>
      <c r="D20" s="33">
        <f>C9</f>
        <v>4</v>
      </c>
      <c r="E20" s="308">
        <f>G6</f>
        <v>0</v>
      </c>
      <c r="F20" s="33">
        <f>C6</f>
        <v>1</v>
      </c>
      <c r="G20" s="309"/>
      <c r="H20" s="99"/>
      <c r="I20" s="211"/>
      <c r="J20" s="99"/>
      <c r="K20" s="102"/>
    </row>
    <row r="21" spans="2:11" ht="16" x14ac:dyDescent="0.2">
      <c r="B21" s="307">
        <v>1</v>
      </c>
      <c r="C21" s="308">
        <f>G6</f>
        <v>0</v>
      </c>
      <c r="D21" s="33">
        <f>C6</f>
        <v>1</v>
      </c>
      <c r="E21" s="308">
        <f>G9</f>
        <v>0</v>
      </c>
      <c r="F21" s="33">
        <f>C8</f>
        <v>3</v>
      </c>
      <c r="G21" s="310"/>
      <c r="H21" s="99"/>
      <c r="I21" s="211"/>
      <c r="J21" s="99"/>
      <c r="K21" s="102"/>
    </row>
    <row r="22" spans="2:11" ht="16" x14ac:dyDescent="0.2">
      <c r="B22" s="307">
        <v>1</v>
      </c>
      <c r="C22" s="308">
        <f>G6</f>
        <v>0</v>
      </c>
      <c r="D22" s="33">
        <f>C7</f>
        <v>2</v>
      </c>
      <c r="E22" s="308">
        <f>G9</f>
        <v>0</v>
      </c>
      <c r="F22" s="33">
        <f>C8</f>
        <v>3</v>
      </c>
      <c r="G22" s="310"/>
      <c r="H22" s="99"/>
      <c r="I22" s="211"/>
      <c r="J22" s="99"/>
      <c r="K22" s="102"/>
    </row>
    <row r="23" spans="2:11" ht="16" x14ac:dyDescent="0.2">
      <c r="B23" s="307">
        <v>1</v>
      </c>
      <c r="C23" s="308">
        <f>G6</f>
        <v>0</v>
      </c>
      <c r="D23" s="33">
        <f>C7</f>
        <v>2</v>
      </c>
      <c r="E23" s="308">
        <f>G9</f>
        <v>0</v>
      </c>
      <c r="F23" s="33">
        <f>C9</f>
        <v>4</v>
      </c>
      <c r="G23" s="310"/>
      <c r="H23" s="99"/>
      <c r="I23" s="211"/>
      <c r="J23" s="99"/>
      <c r="K23" s="102"/>
    </row>
    <row r="24" spans="2:11" ht="16" x14ac:dyDescent="0.2">
      <c r="B24" s="307">
        <v>1</v>
      </c>
      <c r="C24" s="308">
        <f>G6</f>
        <v>0</v>
      </c>
      <c r="D24" s="33">
        <f>C8</f>
        <v>3</v>
      </c>
      <c r="E24" s="308">
        <f>G9</f>
        <v>0</v>
      </c>
      <c r="F24" s="33">
        <f>C9</f>
        <v>4</v>
      </c>
      <c r="G24" s="310"/>
      <c r="H24" s="99"/>
      <c r="I24" s="211"/>
      <c r="J24" s="99"/>
      <c r="K24" s="102"/>
    </row>
    <row r="25" spans="2:11" ht="17" thickBot="1" x14ac:dyDescent="0.25">
      <c r="B25" s="311">
        <v>1</v>
      </c>
      <c r="C25" s="312">
        <f>G6</f>
        <v>0</v>
      </c>
      <c r="D25" s="43">
        <f>C6</f>
        <v>1</v>
      </c>
      <c r="E25" s="312">
        <f>G9</f>
        <v>0</v>
      </c>
      <c r="F25" s="43">
        <f>C7</f>
        <v>2</v>
      </c>
      <c r="G25" s="313"/>
      <c r="H25" s="103"/>
      <c r="I25" s="314"/>
      <c r="J25" s="103"/>
      <c r="K25" s="104"/>
    </row>
    <row r="26" spans="2:11" ht="17" thickBot="1" x14ac:dyDescent="0.25">
      <c r="B26" s="1766" t="s">
        <v>1458</v>
      </c>
      <c r="C26" s="1767"/>
      <c r="D26" s="1767"/>
      <c r="E26" s="1767"/>
      <c r="F26" s="1767"/>
      <c r="G26" s="1767"/>
      <c r="H26" s="1768"/>
      <c r="I26" s="1769" t="s">
        <v>2326</v>
      </c>
      <c r="J26" s="1770"/>
      <c r="K26" s="522"/>
    </row>
    <row r="28" spans="2:11" ht="16" x14ac:dyDescent="0.2">
      <c r="C28" s="1760" t="s">
        <v>194</v>
      </c>
      <c r="D28" s="1760"/>
      <c r="E28" s="1760"/>
      <c r="F28" s="1760"/>
      <c r="G28" s="1760"/>
      <c r="H28" s="1760"/>
      <c r="I28" s="1760"/>
      <c r="J28" s="1760"/>
    </row>
    <row r="29" spans="2:11" ht="14" thickBot="1" x14ac:dyDescent="0.2"/>
    <row r="30" spans="2:11" ht="19" thickBot="1" x14ac:dyDescent="0.25">
      <c r="B30" s="481" t="s">
        <v>198</v>
      </c>
      <c r="C30" s="482"/>
      <c r="D30" s="220" t="s">
        <v>1460</v>
      </c>
      <c r="E30" s="479" t="s">
        <v>18</v>
      </c>
      <c r="F30" s="480"/>
      <c r="G30" s="295" t="s">
        <v>202</v>
      </c>
      <c r="H30" s="534" t="s">
        <v>199</v>
      </c>
      <c r="I30" s="526"/>
      <c r="J30" s="535" t="s">
        <v>200</v>
      </c>
      <c r="K30" s="577" t="s">
        <v>205</v>
      </c>
    </row>
    <row r="31" spans="2:11" x14ac:dyDescent="0.15">
      <c r="B31" s="300" t="s">
        <v>892</v>
      </c>
      <c r="C31" s="301" t="s">
        <v>197</v>
      </c>
      <c r="D31" s="302" t="s">
        <v>2322</v>
      </c>
      <c r="E31" s="303" t="s">
        <v>197</v>
      </c>
      <c r="F31" s="304" t="s">
        <v>2324</v>
      </c>
      <c r="G31" s="305" t="s">
        <v>1041</v>
      </c>
      <c r="H31" s="106" t="s">
        <v>1042</v>
      </c>
      <c r="I31" s="106" t="s">
        <v>1043</v>
      </c>
      <c r="J31" s="106" t="s">
        <v>193</v>
      </c>
      <c r="K31" s="306" t="s">
        <v>2063</v>
      </c>
    </row>
    <row r="32" spans="2:11" ht="16" x14ac:dyDescent="0.2">
      <c r="B32" s="307">
        <v>1</v>
      </c>
      <c r="C32" s="308">
        <f>G6</f>
        <v>0</v>
      </c>
      <c r="D32" s="33">
        <f>C6</f>
        <v>1</v>
      </c>
      <c r="E32" s="308">
        <f>G9</f>
        <v>0</v>
      </c>
      <c r="F32" s="33">
        <f>C9</f>
        <v>4</v>
      </c>
      <c r="G32" s="309"/>
      <c r="H32" s="99"/>
      <c r="I32" s="211"/>
      <c r="J32" s="99"/>
      <c r="K32" s="102"/>
    </row>
    <row r="33" spans="2:11" ht="16" x14ac:dyDescent="0.2">
      <c r="B33" s="307">
        <v>1</v>
      </c>
      <c r="C33" s="308">
        <f>G9</f>
        <v>0</v>
      </c>
      <c r="D33" s="33">
        <f>C8</f>
        <v>3</v>
      </c>
      <c r="E33" s="308">
        <f>G6</f>
        <v>0</v>
      </c>
      <c r="F33" s="33">
        <f>C6</f>
        <v>1</v>
      </c>
      <c r="G33" s="310"/>
      <c r="H33" s="99"/>
      <c r="I33" s="211"/>
      <c r="J33" s="99"/>
      <c r="K33" s="102"/>
    </row>
    <row r="34" spans="2:11" ht="16" x14ac:dyDescent="0.2">
      <c r="B34" s="307">
        <v>1</v>
      </c>
      <c r="C34" s="308">
        <f>G9</f>
        <v>0</v>
      </c>
      <c r="D34" s="33">
        <f>C8</f>
        <v>3</v>
      </c>
      <c r="E34" s="308">
        <f>G6</f>
        <v>0</v>
      </c>
      <c r="F34" s="33">
        <f>C7</f>
        <v>2</v>
      </c>
      <c r="G34" s="310"/>
      <c r="H34" s="99"/>
      <c r="I34" s="211"/>
      <c r="J34" s="99"/>
      <c r="K34" s="102"/>
    </row>
    <row r="35" spans="2:11" ht="16" x14ac:dyDescent="0.2">
      <c r="B35" s="307">
        <v>1</v>
      </c>
      <c r="C35" s="308">
        <f>G9</f>
        <v>0</v>
      </c>
      <c r="D35" s="33">
        <f>C9</f>
        <v>4</v>
      </c>
      <c r="E35" s="308">
        <f>G6</f>
        <v>0</v>
      </c>
      <c r="F35" s="33">
        <f>C7</f>
        <v>2</v>
      </c>
      <c r="G35" s="310"/>
      <c r="H35" s="99"/>
      <c r="I35" s="211"/>
      <c r="J35" s="99"/>
      <c r="K35" s="102"/>
    </row>
    <row r="36" spans="2:11" ht="16" x14ac:dyDescent="0.2">
      <c r="B36" s="307">
        <v>1</v>
      </c>
      <c r="C36" s="308">
        <f>G9</f>
        <v>0</v>
      </c>
      <c r="D36" s="33">
        <f>C9</f>
        <v>4</v>
      </c>
      <c r="E36" s="308">
        <f>G6</f>
        <v>0</v>
      </c>
      <c r="F36" s="33">
        <f>C8</f>
        <v>3</v>
      </c>
      <c r="G36" s="310"/>
      <c r="H36" s="99"/>
      <c r="I36" s="211"/>
      <c r="J36" s="99"/>
      <c r="K36" s="102"/>
    </row>
    <row r="37" spans="2:11" ht="17" thickBot="1" x14ac:dyDescent="0.25">
      <c r="B37" s="311">
        <v>1</v>
      </c>
      <c r="C37" s="312">
        <f>G9</f>
        <v>0</v>
      </c>
      <c r="D37" s="43">
        <f>C7</f>
        <v>2</v>
      </c>
      <c r="E37" s="312">
        <f>G6</f>
        <v>0</v>
      </c>
      <c r="F37" s="43">
        <f>C6</f>
        <v>1</v>
      </c>
      <c r="G37" s="313"/>
      <c r="H37" s="103"/>
      <c r="I37" s="314"/>
      <c r="J37" s="103"/>
      <c r="K37" s="104"/>
    </row>
    <row r="38" spans="2:11" ht="17" thickBot="1" x14ac:dyDescent="0.25">
      <c r="B38" s="1766" t="s">
        <v>1458</v>
      </c>
      <c r="C38" s="1767"/>
      <c r="D38" s="1767"/>
      <c r="E38" s="1767"/>
      <c r="F38" s="1767"/>
      <c r="G38" s="1767"/>
      <c r="H38" s="1768"/>
      <c r="I38" s="1769" t="s">
        <v>2326</v>
      </c>
      <c r="J38" s="1770"/>
      <c r="K38" s="522"/>
    </row>
    <row r="57" spans="2:11" ht="12.75" customHeight="1" x14ac:dyDescent="0.15"/>
    <row r="60" spans="2:11" x14ac:dyDescent="0.15">
      <c r="B60"/>
      <c r="C60"/>
      <c r="D60"/>
      <c r="E60"/>
      <c r="F60"/>
      <c r="G60"/>
      <c r="H60"/>
      <c r="I60"/>
      <c r="J60"/>
      <c r="K60"/>
    </row>
    <row r="61" spans="2:11" x14ac:dyDescent="0.15">
      <c r="B61"/>
      <c r="C61"/>
      <c r="D61"/>
      <c r="E61"/>
      <c r="F61"/>
      <c r="G61"/>
      <c r="H61"/>
      <c r="I61"/>
      <c r="J61"/>
      <c r="K61"/>
    </row>
    <row r="62" spans="2:11" x14ac:dyDescent="0.15">
      <c r="B62"/>
      <c r="C62"/>
      <c r="D62"/>
      <c r="E62"/>
      <c r="F62"/>
      <c r="G62"/>
      <c r="H62"/>
      <c r="I62"/>
      <c r="J62"/>
      <c r="K62"/>
    </row>
    <row r="63" spans="2:11" ht="15.75" customHeight="1" x14ac:dyDescent="0.15">
      <c r="B63"/>
      <c r="C63"/>
      <c r="D63"/>
      <c r="E63"/>
      <c r="F63"/>
      <c r="G63"/>
      <c r="H63"/>
      <c r="I63"/>
      <c r="J63"/>
      <c r="K63"/>
    </row>
    <row r="64" spans="2:11" ht="15.75" customHeight="1" x14ac:dyDescent="0.15">
      <c r="B64"/>
      <c r="C64"/>
      <c r="D64"/>
      <c r="E64"/>
      <c r="F64"/>
      <c r="G64"/>
      <c r="H64"/>
      <c r="I64"/>
      <c r="J64"/>
      <c r="K64"/>
    </row>
    <row r="65" spans="2:11" ht="15.75" customHeight="1" x14ac:dyDescent="0.15">
      <c r="B65"/>
      <c r="C65"/>
      <c r="D65"/>
      <c r="E65"/>
      <c r="F65"/>
      <c r="G65"/>
      <c r="H65"/>
      <c r="I65"/>
      <c r="J65"/>
      <c r="K65"/>
    </row>
    <row r="66" spans="2:11" ht="15.75" customHeight="1" x14ac:dyDescent="0.15">
      <c r="B66"/>
      <c r="C66"/>
      <c r="D66"/>
      <c r="E66"/>
      <c r="F66"/>
      <c r="G66"/>
      <c r="H66"/>
      <c r="I66"/>
      <c r="J66"/>
      <c r="K66"/>
    </row>
    <row r="67" spans="2:11" ht="15.75" customHeight="1" x14ac:dyDescent="0.15">
      <c r="B67"/>
      <c r="C67"/>
      <c r="D67"/>
      <c r="E67"/>
      <c r="F67"/>
      <c r="G67"/>
      <c r="H67"/>
      <c r="I67"/>
      <c r="J67"/>
      <c r="K67"/>
    </row>
    <row r="68" spans="2:11" ht="15.75" customHeight="1" x14ac:dyDescent="0.15">
      <c r="B68"/>
      <c r="C68"/>
      <c r="D68"/>
      <c r="E68"/>
      <c r="F68"/>
      <c r="G68"/>
      <c r="H68"/>
      <c r="I68"/>
      <c r="J68"/>
      <c r="K68"/>
    </row>
    <row r="69" spans="2:11" ht="15.75" customHeight="1" x14ac:dyDescent="0.15">
      <c r="B69"/>
      <c r="C69"/>
      <c r="D69"/>
      <c r="E69"/>
      <c r="F69"/>
      <c r="G69"/>
      <c r="H69"/>
      <c r="I69"/>
      <c r="J69"/>
      <c r="K69"/>
    </row>
    <row r="70" spans="2:11" ht="15.75" customHeight="1" x14ac:dyDescent="0.15">
      <c r="B70"/>
      <c r="C70"/>
      <c r="D70"/>
      <c r="E70"/>
      <c r="F70"/>
      <c r="G70"/>
      <c r="H70"/>
      <c r="I70"/>
      <c r="J70"/>
      <c r="K70"/>
    </row>
    <row r="71" spans="2:11" ht="15.75" customHeight="1" x14ac:dyDescent="0.15">
      <c r="B71"/>
      <c r="C71"/>
      <c r="D71"/>
      <c r="E71"/>
      <c r="F71"/>
      <c r="G71"/>
      <c r="H71"/>
      <c r="I71"/>
      <c r="J71"/>
      <c r="K71"/>
    </row>
    <row r="72" spans="2:11" ht="15.75" customHeight="1" x14ac:dyDescent="0.15">
      <c r="B72"/>
      <c r="C72"/>
      <c r="D72"/>
      <c r="E72"/>
      <c r="F72"/>
      <c r="G72"/>
      <c r="H72"/>
      <c r="I72"/>
      <c r="J72"/>
      <c r="K72"/>
    </row>
    <row r="73" spans="2:11" ht="15.75" customHeight="1" x14ac:dyDescent="0.15">
      <c r="B73"/>
      <c r="C73"/>
      <c r="D73"/>
      <c r="E73"/>
      <c r="F73"/>
      <c r="G73"/>
      <c r="H73"/>
      <c r="I73"/>
      <c r="J73"/>
      <c r="K73"/>
    </row>
    <row r="74" spans="2:11" x14ac:dyDescent="0.15">
      <c r="B74"/>
      <c r="C74"/>
      <c r="D74"/>
      <c r="E74"/>
      <c r="F74"/>
      <c r="G74"/>
      <c r="H74"/>
      <c r="I74"/>
      <c r="J74"/>
      <c r="K74"/>
    </row>
    <row r="75" spans="2:11" x14ac:dyDescent="0.15">
      <c r="B75"/>
      <c r="C75"/>
      <c r="D75"/>
      <c r="E75"/>
      <c r="F75"/>
      <c r="G75"/>
      <c r="H75"/>
      <c r="I75"/>
      <c r="J75"/>
      <c r="K75"/>
    </row>
    <row r="76" spans="2:11" x14ac:dyDescent="0.15">
      <c r="B76"/>
      <c r="C76"/>
      <c r="D76"/>
      <c r="E76"/>
      <c r="F76"/>
      <c r="G76"/>
      <c r="H76"/>
      <c r="I76"/>
      <c r="J76"/>
      <c r="K76"/>
    </row>
    <row r="77" spans="2:11" x14ac:dyDescent="0.15">
      <c r="B77"/>
      <c r="C77"/>
      <c r="D77"/>
      <c r="E77"/>
      <c r="F77"/>
      <c r="G77"/>
      <c r="H77"/>
      <c r="I77"/>
      <c r="J77"/>
      <c r="K77"/>
    </row>
    <row r="78" spans="2:11" x14ac:dyDescent="0.15">
      <c r="B78"/>
      <c r="C78"/>
      <c r="D78"/>
      <c r="E78"/>
      <c r="F78"/>
      <c r="G78"/>
      <c r="H78"/>
      <c r="I78"/>
      <c r="J78"/>
      <c r="K78"/>
    </row>
    <row r="79" spans="2:11" x14ac:dyDescent="0.15">
      <c r="B79"/>
      <c r="C79"/>
      <c r="D79"/>
      <c r="E79"/>
      <c r="F79"/>
      <c r="G79"/>
      <c r="H79"/>
      <c r="I79"/>
      <c r="J79"/>
      <c r="K79"/>
    </row>
    <row r="80" spans="2:11" x14ac:dyDescent="0.15">
      <c r="B80"/>
      <c r="C80"/>
      <c r="D80"/>
      <c r="E80"/>
      <c r="F80"/>
      <c r="G80"/>
      <c r="H80"/>
      <c r="I80"/>
      <c r="J80"/>
      <c r="K80"/>
    </row>
    <row r="81" spans="2:11" x14ac:dyDescent="0.15">
      <c r="B81"/>
      <c r="C81"/>
      <c r="D81"/>
      <c r="E81"/>
      <c r="F81"/>
      <c r="G81"/>
      <c r="H81"/>
      <c r="I81"/>
      <c r="J81"/>
      <c r="K81"/>
    </row>
    <row r="82" spans="2:11" x14ac:dyDescent="0.15">
      <c r="B82"/>
      <c r="C82"/>
      <c r="D82"/>
      <c r="E82"/>
      <c r="F82"/>
      <c r="G82"/>
      <c r="H82"/>
      <c r="I82"/>
      <c r="J82"/>
      <c r="K82"/>
    </row>
    <row r="83" spans="2:11" x14ac:dyDescent="0.15">
      <c r="B83"/>
      <c r="C83"/>
      <c r="D83"/>
      <c r="E83"/>
      <c r="F83"/>
      <c r="G83"/>
      <c r="H83"/>
      <c r="I83"/>
      <c r="J83"/>
      <c r="K83"/>
    </row>
    <row r="84" spans="2:11" x14ac:dyDescent="0.15">
      <c r="B84"/>
      <c r="C84"/>
      <c r="D84"/>
      <c r="E84"/>
      <c r="F84"/>
      <c r="G84"/>
      <c r="H84"/>
      <c r="I84"/>
      <c r="J84"/>
      <c r="K84"/>
    </row>
    <row r="85" spans="2:11" x14ac:dyDescent="0.15">
      <c r="B85"/>
      <c r="C85"/>
      <c r="D85"/>
      <c r="E85"/>
      <c r="F85"/>
      <c r="G85"/>
      <c r="H85"/>
      <c r="I85"/>
      <c r="J85"/>
      <c r="K85"/>
    </row>
    <row r="86" spans="2:11" x14ac:dyDescent="0.15">
      <c r="B86"/>
      <c r="C86"/>
      <c r="D86"/>
      <c r="E86"/>
      <c r="F86"/>
      <c r="G86"/>
      <c r="H86"/>
      <c r="I86"/>
      <c r="J86"/>
      <c r="K86"/>
    </row>
    <row r="87" spans="2:11" x14ac:dyDescent="0.15">
      <c r="B87"/>
      <c r="C87"/>
      <c r="D87"/>
      <c r="E87"/>
      <c r="F87"/>
      <c r="G87"/>
      <c r="H87"/>
      <c r="I87"/>
      <c r="J87"/>
      <c r="K87"/>
    </row>
    <row r="88" spans="2:11" x14ac:dyDescent="0.15">
      <c r="B88"/>
      <c r="C88"/>
      <c r="D88"/>
      <c r="E88"/>
      <c r="F88"/>
      <c r="G88"/>
      <c r="H88"/>
      <c r="I88"/>
      <c r="J88"/>
      <c r="K88"/>
    </row>
    <row r="89" spans="2:11" x14ac:dyDescent="0.15">
      <c r="B89"/>
      <c r="C89"/>
      <c r="D89"/>
      <c r="E89"/>
      <c r="F89"/>
      <c r="G89"/>
      <c r="H89"/>
      <c r="I89"/>
      <c r="J89"/>
      <c r="K89"/>
    </row>
    <row r="90" spans="2:11" x14ac:dyDescent="0.15">
      <c r="B90"/>
      <c r="C90"/>
      <c r="D90"/>
      <c r="E90"/>
      <c r="F90"/>
      <c r="G90"/>
      <c r="H90"/>
      <c r="I90"/>
      <c r="J90"/>
      <c r="K90"/>
    </row>
    <row r="91" spans="2:11" x14ac:dyDescent="0.15">
      <c r="B91"/>
      <c r="C91"/>
      <c r="D91"/>
      <c r="E91"/>
      <c r="F91"/>
      <c r="G91"/>
      <c r="H91"/>
      <c r="I91"/>
      <c r="J91"/>
      <c r="K91"/>
    </row>
    <row r="92" spans="2:11" x14ac:dyDescent="0.15">
      <c r="B92"/>
      <c r="C92"/>
      <c r="D92"/>
      <c r="E92"/>
      <c r="F92"/>
      <c r="G92"/>
      <c r="H92"/>
      <c r="I92"/>
      <c r="J92"/>
      <c r="K92"/>
    </row>
    <row r="93" spans="2:11" x14ac:dyDescent="0.15">
      <c r="B93"/>
      <c r="C93"/>
      <c r="D93"/>
      <c r="E93"/>
      <c r="F93"/>
      <c r="G93"/>
      <c r="H93"/>
      <c r="I93"/>
      <c r="J93"/>
      <c r="K93"/>
    </row>
    <row r="94" spans="2:11" x14ac:dyDescent="0.15">
      <c r="B94"/>
      <c r="C94"/>
      <c r="D94"/>
      <c r="E94"/>
      <c r="F94"/>
      <c r="G94"/>
      <c r="H94"/>
      <c r="I94"/>
      <c r="J94"/>
      <c r="K94"/>
    </row>
    <row r="95" spans="2:11" x14ac:dyDescent="0.15">
      <c r="B95"/>
      <c r="C95"/>
      <c r="D95"/>
      <c r="E95"/>
      <c r="F95"/>
      <c r="G95"/>
      <c r="H95"/>
      <c r="I95"/>
      <c r="J95"/>
      <c r="K95"/>
    </row>
    <row r="96" spans="2:11" x14ac:dyDescent="0.15">
      <c r="B96"/>
      <c r="C96"/>
      <c r="D96"/>
      <c r="E96"/>
      <c r="F96"/>
      <c r="G96"/>
      <c r="H96"/>
      <c r="I96"/>
      <c r="J96"/>
      <c r="K96"/>
    </row>
    <row r="97" spans="2:11" x14ac:dyDescent="0.15">
      <c r="B97"/>
      <c r="C97"/>
      <c r="D97"/>
      <c r="E97"/>
      <c r="F97"/>
      <c r="G97"/>
      <c r="H97"/>
      <c r="I97"/>
      <c r="J97"/>
      <c r="K97"/>
    </row>
    <row r="98" spans="2:11" ht="15" customHeight="1" x14ac:dyDescent="0.15">
      <c r="B98"/>
      <c r="C98"/>
      <c r="D98"/>
      <c r="E98"/>
      <c r="F98"/>
      <c r="G98"/>
      <c r="H98"/>
      <c r="I98"/>
      <c r="J98"/>
      <c r="K98"/>
    </row>
    <row r="99" spans="2:11" x14ac:dyDescent="0.15">
      <c r="B99"/>
      <c r="C99"/>
      <c r="D99"/>
      <c r="E99"/>
      <c r="F99"/>
      <c r="G99"/>
      <c r="H99"/>
      <c r="I99"/>
      <c r="J99"/>
      <c r="K99"/>
    </row>
    <row r="100" spans="2:11" x14ac:dyDescent="0.15">
      <c r="B100"/>
      <c r="C100"/>
      <c r="D100"/>
      <c r="E100"/>
      <c r="F100"/>
      <c r="G100"/>
      <c r="H100"/>
      <c r="I100"/>
      <c r="J100"/>
      <c r="K100"/>
    </row>
    <row r="101" spans="2:11" x14ac:dyDescent="0.15">
      <c r="B101"/>
      <c r="C101"/>
      <c r="D101"/>
      <c r="E101"/>
      <c r="F101"/>
      <c r="G101"/>
      <c r="H101"/>
      <c r="I101"/>
      <c r="J101"/>
      <c r="K101"/>
    </row>
    <row r="102" spans="2:11" x14ac:dyDescent="0.15">
      <c r="B102"/>
      <c r="C102"/>
      <c r="D102"/>
      <c r="E102"/>
      <c r="F102"/>
      <c r="G102"/>
      <c r="H102"/>
      <c r="I102"/>
      <c r="J102"/>
      <c r="K102"/>
    </row>
    <row r="103" spans="2:11" x14ac:dyDescent="0.15">
      <c r="B103"/>
      <c r="C103"/>
      <c r="D103"/>
      <c r="E103"/>
      <c r="F103"/>
      <c r="G103"/>
      <c r="H103"/>
      <c r="I103"/>
      <c r="J103"/>
      <c r="K103"/>
    </row>
    <row r="104" spans="2:11" x14ac:dyDescent="0.15">
      <c r="B104"/>
      <c r="C104"/>
      <c r="D104"/>
      <c r="E104"/>
      <c r="F104"/>
      <c r="G104"/>
      <c r="H104"/>
      <c r="I104"/>
      <c r="J104"/>
      <c r="K104"/>
    </row>
    <row r="105" spans="2:11" x14ac:dyDescent="0.15">
      <c r="B105"/>
      <c r="C105"/>
      <c r="D105"/>
      <c r="E105"/>
      <c r="F105"/>
      <c r="G105"/>
      <c r="H105"/>
      <c r="I105"/>
      <c r="J105"/>
      <c r="K105"/>
    </row>
    <row r="106" spans="2:11" x14ac:dyDescent="0.15">
      <c r="B106"/>
      <c r="C106"/>
      <c r="D106"/>
      <c r="E106"/>
      <c r="F106"/>
      <c r="G106"/>
      <c r="H106"/>
      <c r="I106"/>
      <c r="J106"/>
      <c r="K106"/>
    </row>
    <row r="107" spans="2:11" x14ac:dyDescent="0.15">
      <c r="B107"/>
      <c r="C107"/>
      <c r="D107"/>
      <c r="E107"/>
      <c r="F107"/>
      <c r="G107"/>
      <c r="H107"/>
      <c r="I107"/>
      <c r="J107"/>
      <c r="K107"/>
    </row>
    <row r="108" spans="2:11" x14ac:dyDescent="0.15">
      <c r="B108"/>
      <c r="C108"/>
      <c r="D108"/>
      <c r="E108"/>
      <c r="F108"/>
      <c r="G108"/>
      <c r="H108"/>
      <c r="I108"/>
      <c r="J108"/>
      <c r="K108"/>
    </row>
    <row r="109" spans="2:11" x14ac:dyDescent="0.15">
      <c r="B109"/>
      <c r="C109"/>
      <c r="D109"/>
      <c r="E109"/>
      <c r="F109"/>
      <c r="G109"/>
      <c r="H109"/>
      <c r="I109"/>
      <c r="J109"/>
      <c r="K109"/>
    </row>
    <row r="110" spans="2:11" x14ac:dyDescent="0.15">
      <c r="B110"/>
      <c r="C110"/>
      <c r="D110"/>
      <c r="E110"/>
      <c r="F110"/>
      <c r="G110"/>
      <c r="H110"/>
      <c r="I110"/>
      <c r="J110"/>
      <c r="K110"/>
    </row>
    <row r="111" spans="2:11" x14ac:dyDescent="0.15">
      <c r="B111"/>
      <c r="C111"/>
      <c r="D111"/>
      <c r="E111"/>
      <c r="F111"/>
      <c r="G111"/>
      <c r="H111"/>
      <c r="I111"/>
      <c r="J111"/>
      <c r="K111"/>
    </row>
    <row r="112" spans="2:11" x14ac:dyDescent="0.15">
      <c r="B112"/>
      <c r="C112"/>
      <c r="D112"/>
      <c r="E112"/>
      <c r="F112"/>
      <c r="G112"/>
      <c r="H112"/>
      <c r="I112"/>
      <c r="J112"/>
      <c r="K112"/>
    </row>
    <row r="113" spans="2:11" x14ac:dyDescent="0.15">
      <c r="B113"/>
      <c r="C113"/>
      <c r="D113"/>
      <c r="E113"/>
      <c r="F113"/>
      <c r="G113"/>
      <c r="H113"/>
      <c r="I113"/>
      <c r="J113"/>
      <c r="K113"/>
    </row>
    <row r="114" spans="2:11" x14ac:dyDescent="0.15">
      <c r="B114"/>
      <c r="C114"/>
      <c r="D114"/>
      <c r="E114"/>
      <c r="F114"/>
      <c r="G114"/>
      <c r="H114"/>
      <c r="I114"/>
      <c r="J114"/>
      <c r="K114"/>
    </row>
    <row r="115" spans="2:11" x14ac:dyDescent="0.15">
      <c r="B115"/>
      <c r="C115"/>
      <c r="D115"/>
      <c r="E115"/>
      <c r="F115"/>
      <c r="G115"/>
      <c r="H115"/>
      <c r="I115"/>
      <c r="J115"/>
      <c r="K115"/>
    </row>
    <row r="116" spans="2:11" x14ac:dyDescent="0.15">
      <c r="B116"/>
      <c r="C116"/>
      <c r="D116"/>
      <c r="E116"/>
      <c r="F116"/>
      <c r="G116"/>
      <c r="H116"/>
      <c r="I116"/>
      <c r="J116"/>
      <c r="K116"/>
    </row>
    <row r="117" spans="2:11" x14ac:dyDescent="0.15">
      <c r="B117"/>
      <c r="C117"/>
      <c r="D117"/>
      <c r="E117"/>
      <c r="F117"/>
      <c r="G117"/>
      <c r="H117"/>
      <c r="I117"/>
      <c r="J117"/>
      <c r="K117"/>
    </row>
    <row r="118" spans="2:11" x14ac:dyDescent="0.15">
      <c r="B118"/>
      <c r="C118"/>
      <c r="D118"/>
      <c r="E118"/>
      <c r="F118"/>
      <c r="G118"/>
      <c r="H118"/>
      <c r="I118"/>
      <c r="J118"/>
      <c r="K118"/>
    </row>
    <row r="119" spans="2:11" x14ac:dyDescent="0.15">
      <c r="B119"/>
      <c r="C119"/>
      <c r="D119"/>
      <c r="E119"/>
      <c r="F119"/>
      <c r="G119"/>
      <c r="H119"/>
      <c r="I119"/>
      <c r="J119"/>
      <c r="K119"/>
    </row>
    <row r="120" spans="2:11" x14ac:dyDescent="0.15">
      <c r="B120"/>
      <c r="C120"/>
      <c r="D120"/>
      <c r="E120"/>
      <c r="F120"/>
      <c r="G120"/>
      <c r="H120"/>
      <c r="I120"/>
      <c r="J120"/>
      <c r="K120"/>
    </row>
    <row r="121" spans="2:11" x14ac:dyDescent="0.15">
      <c r="B121"/>
      <c r="C121"/>
      <c r="D121"/>
      <c r="E121"/>
      <c r="F121"/>
      <c r="G121"/>
      <c r="H121"/>
      <c r="I121"/>
      <c r="J121"/>
      <c r="K121"/>
    </row>
    <row r="122" spans="2:11" x14ac:dyDescent="0.15">
      <c r="B122"/>
      <c r="C122"/>
      <c r="D122"/>
      <c r="E122"/>
      <c r="F122"/>
      <c r="G122"/>
      <c r="H122"/>
      <c r="I122"/>
      <c r="J122"/>
      <c r="K122"/>
    </row>
    <row r="123" spans="2:11" x14ac:dyDescent="0.15">
      <c r="B123"/>
      <c r="C123"/>
      <c r="D123"/>
      <c r="E123"/>
      <c r="F123"/>
      <c r="G123"/>
      <c r="H123"/>
      <c r="I123"/>
      <c r="J123"/>
      <c r="K123"/>
    </row>
    <row r="124" spans="2:11" x14ac:dyDescent="0.15">
      <c r="B124"/>
      <c r="C124"/>
      <c r="D124"/>
      <c r="E124"/>
      <c r="F124"/>
      <c r="G124"/>
      <c r="H124"/>
      <c r="I124"/>
      <c r="J124"/>
      <c r="K124"/>
    </row>
    <row r="125" spans="2:11" x14ac:dyDescent="0.15">
      <c r="B125"/>
      <c r="C125"/>
      <c r="D125"/>
      <c r="E125"/>
      <c r="F125"/>
      <c r="G125"/>
      <c r="H125"/>
      <c r="I125"/>
      <c r="J125"/>
      <c r="K125"/>
    </row>
    <row r="126" spans="2:11" x14ac:dyDescent="0.15">
      <c r="B126"/>
      <c r="C126"/>
      <c r="D126"/>
      <c r="E126"/>
      <c r="F126"/>
      <c r="G126"/>
      <c r="H126"/>
      <c r="I126"/>
      <c r="J126"/>
      <c r="K126"/>
    </row>
    <row r="127" spans="2:11" x14ac:dyDescent="0.15">
      <c r="B127"/>
      <c r="C127"/>
      <c r="D127"/>
      <c r="E127"/>
      <c r="F127"/>
      <c r="G127"/>
      <c r="H127"/>
      <c r="I127"/>
      <c r="J127"/>
      <c r="K127"/>
    </row>
    <row r="128" spans="2:11" x14ac:dyDescent="0.15">
      <c r="B128"/>
      <c r="C128"/>
      <c r="D128"/>
      <c r="E128"/>
      <c r="F128"/>
      <c r="G128"/>
      <c r="H128"/>
      <c r="I128"/>
      <c r="J128"/>
      <c r="K128"/>
    </row>
    <row r="129" spans="2:11" x14ac:dyDescent="0.15">
      <c r="B129"/>
      <c r="C129"/>
      <c r="D129"/>
      <c r="E129"/>
      <c r="F129"/>
      <c r="G129"/>
      <c r="H129"/>
      <c r="I129"/>
      <c r="J129"/>
      <c r="K129"/>
    </row>
    <row r="130" spans="2:11" x14ac:dyDescent="0.15">
      <c r="B130"/>
      <c r="C130"/>
      <c r="D130"/>
      <c r="E130"/>
      <c r="F130"/>
      <c r="G130"/>
      <c r="H130"/>
      <c r="I130"/>
      <c r="J130"/>
      <c r="K130"/>
    </row>
    <row r="131" spans="2:11" x14ac:dyDescent="0.15">
      <c r="B131"/>
      <c r="C131"/>
      <c r="D131"/>
      <c r="E131"/>
      <c r="F131"/>
      <c r="G131"/>
      <c r="H131"/>
      <c r="I131"/>
      <c r="J131"/>
      <c r="K131"/>
    </row>
    <row r="132" spans="2:11" x14ac:dyDescent="0.15">
      <c r="B132"/>
      <c r="C132"/>
      <c r="D132"/>
      <c r="E132"/>
      <c r="F132"/>
      <c r="G132"/>
      <c r="H132"/>
      <c r="I132"/>
      <c r="J132"/>
      <c r="K132"/>
    </row>
    <row r="133" spans="2:11" x14ac:dyDescent="0.15">
      <c r="B133"/>
      <c r="C133"/>
      <c r="D133"/>
      <c r="E133"/>
      <c r="F133"/>
      <c r="G133"/>
      <c r="H133"/>
      <c r="I133"/>
      <c r="J133"/>
      <c r="K133"/>
    </row>
    <row r="134" spans="2:11" x14ac:dyDescent="0.15">
      <c r="B134"/>
      <c r="C134"/>
      <c r="D134"/>
      <c r="E134"/>
      <c r="F134"/>
      <c r="G134"/>
      <c r="H134"/>
      <c r="I134"/>
      <c r="J134"/>
      <c r="K134"/>
    </row>
    <row r="135" spans="2:11" x14ac:dyDescent="0.15">
      <c r="B135"/>
      <c r="C135"/>
      <c r="D135"/>
      <c r="E135"/>
      <c r="F135"/>
      <c r="G135"/>
      <c r="H135"/>
      <c r="I135"/>
      <c r="J135"/>
      <c r="K135"/>
    </row>
    <row r="136" spans="2:11" x14ac:dyDescent="0.15">
      <c r="B136"/>
      <c r="C136"/>
      <c r="D136"/>
      <c r="E136"/>
      <c r="F136"/>
      <c r="G136"/>
      <c r="H136"/>
      <c r="I136"/>
      <c r="J136"/>
      <c r="K136"/>
    </row>
    <row r="137" spans="2:11" x14ac:dyDescent="0.15">
      <c r="B137"/>
      <c r="C137"/>
      <c r="D137"/>
      <c r="E137"/>
      <c r="F137"/>
      <c r="G137"/>
      <c r="H137"/>
      <c r="I137"/>
      <c r="J137"/>
      <c r="K137"/>
    </row>
    <row r="138" spans="2:11" x14ac:dyDescent="0.15">
      <c r="B138"/>
      <c r="C138"/>
      <c r="D138"/>
      <c r="E138"/>
      <c r="F138"/>
      <c r="G138"/>
      <c r="H138"/>
      <c r="I138"/>
      <c r="J138"/>
      <c r="K138"/>
    </row>
    <row r="139" spans="2:11" x14ac:dyDescent="0.15">
      <c r="B139"/>
      <c r="C139"/>
      <c r="D139"/>
      <c r="E139"/>
      <c r="F139"/>
      <c r="G139"/>
      <c r="H139"/>
      <c r="I139"/>
      <c r="J139"/>
      <c r="K139"/>
    </row>
    <row r="140" spans="2:11" x14ac:dyDescent="0.15">
      <c r="B140"/>
      <c r="C140"/>
      <c r="D140"/>
      <c r="E140"/>
      <c r="F140"/>
      <c r="G140"/>
      <c r="H140"/>
      <c r="I140"/>
      <c r="J140"/>
      <c r="K140"/>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2" spans="2:11" x14ac:dyDescent="0.15">
      <c r="B152"/>
      <c r="C152"/>
      <c r="D152"/>
      <c r="E152"/>
      <c r="F152"/>
      <c r="G152"/>
      <c r="H152"/>
      <c r="I152"/>
      <c r="J152"/>
      <c r="K1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sheetData>
  <sheetProtection password="CF27" sheet="1" objects="1" scenarios="1"/>
  <mergeCells count="15">
    <mergeCell ref="I38:J38"/>
    <mergeCell ref="B26:H26"/>
    <mergeCell ref="B38:H38"/>
    <mergeCell ref="C28:J28"/>
    <mergeCell ref="C2:I2"/>
    <mergeCell ref="C6:D6"/>
    <mergeCell ref="C7:D7"/>
    <mergeCell ref="C8:D8"/>
    <mergeCell ref="B4:D4"/>
    <mergeCell ref="B5:D5"/>
    <mergeCell ref="C9:D9"/>
    <mergeCell ref="C16:J16"/>
    <mergeCell ref="B18:C18"/>
    <mergeCell ref="E18:F18"/>
    <mergeCell ref="I26:J2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Foglio220"/>
  <dimension ref="A1:K58"/>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557</v>
      </c>
      <c r="B1" s="1637"/>
      <c r="C1" s="1637"/>
      <c r="D1" s="1637"/>
      <c r="E1" s="1637"/>
      <c r="F1" s="1637"/>
      <c r="G1" s="1637"/>
      <c r="H1" s="1637"/>
      <c r="I1" s="1637"/>
      <c r="J1" s="1637"/>
      <c r="K1" s="1637"/>
    </row>
    <row r="2" spans="1:11" x14ac:dyDescent="0.15">
      <c r="C2" s="17" t="s">
        <v>889</v>
      </c>
      <c r="D2" s="17"/>
      <c r="E2" s="17"/>
    </row>
    <row r="3" spans="1:11" x14ac:dyDescent="0.15">
      <c r="C3" s="18" t="s">
        <v>684</v>
      </c>
      <c r="D3" s="18" t="s">
        <v>367</v>
      </c>
      <c r="E3" s="154" t="s">
        <v>1181</v>
      </c>
      <c r="F3" s="1758" t="s">
        <v>1180</v>
      </c>
      <c r="G3" s="1759"/>
      <c r="I3" s="18" t="s">
        <v>684</v>
      </c>
      <c r="K3" s="18" t="s">
        <v>1934</v>
      </c>
    </row>
    <row r="4" spans="1:11" ht="12.75" customHeight="1" x14ac:dyDescent="0.15">
      <c r="B4" s="16">
        <v>1</v>
      </c>
      <c r="C4" s="98">
        <v>1</v>
      </c>
      <c r="D4" s="14"/>
      <c r="E4" s="25">
        <f>IF(C$15=$C4,1,0)+IF(C$20=$C4,1,0)+IF(I$15=$C4,1,0)+IF(C$26=$C4,1,0)+IF(C$31=$C4,1,0)+IF(I$26=$C4,1,0)</f>
        <v>2</v>
      </c>
      <c r="F4" s="1697">
        <f>IF(E$15=$C4,1,0)+IF(E$20=$C4,1,0)+IF(K$15=$C4,1,0)+IF(E$26=$C4,1,0)+IF(E$31=$C4,1,0)+IF(K$26=$C4,1,0)</f>
        <v>2</v>
      </c>
      <c r="G4" s="2033"/>
      <c r="I4" s="45">
        <f>C4</f>
        <v>1</v>
      </c>
      <c r="J4" s="289"/>
      <c r="K4" s="24"/>
    </row>
    <row r="5" spans="1:11" ht="12.75" customHeight="1" x14ac:dyDescent="0.15">
      <c r="B5" s="16">
        <v>2</v>
      </c>
      <c r="C5" s="98">
        <v>2</v>
      </c>
      <c r="D5" s="14"/>
      <c r="E5" s="25">
        <f>IF(C$15=$C5,1,0)+IF(C$20=$C5,1,0)+IF(I$15=$C5,1,0)+IF(C$26=$C5,1,0)+IF(C$31=$C5,1,0)+IF(I$26=$C5,1,0)</f>
        <v>2</v>
      </c>
      <c r="F5" s="1638">
        <f>IF(E$15=$C5,1,0)+IF(E$20=$C5,1,0)+IF(K$15=$C5,1,0)+IF(E$26=$C5,1,0)+IF(E$31=$C5,1,0)+IF(K$26=$C5,1,0)</f>
        <v>2</v>
      </c>
      <c r="G5" s="1753"/>
      <c r="I5" s="45">
        <f>C5</f>
        <v>2</v>
      </c>
      <c r="J5" s="289" t="s">
        <v>1038</v>
      </c>
      <c r="K5" s="14"/>
    </row>
    <row r="6" spans="1:11" ht="12.75" customHeight="1" x14ac:dyDescent="0.15">
      <c r="B6" s="16">
        <v>3</v>
      </c>
      <c r="C6" s="98">
        <v>3</v>
      </c>
      <c r="D6" s="14"/>
      <c r="E6" s="25">
        <f>IF(C$15=$C6,1,0)+IF(C$20=$C6,1,0)+IF(I$15=$C6,1,0)+IF(C$26=$C6,1,0)+IF(C$31=$C6,1,0)+IF(I$26=$C6,1,0)</f>
        <v>2</v>
      </c>
      <c r="F6" s="1638">
        <f>IF(E$15=$C6,1,0)+IF(E$20=$C6,1,0)+IF(K$15=$C6,1,0)+IF(E$26=$C6,1,0)+IF(E$31=$C6,1,0)+IF(K$26=$C6,1,0)</f>
        <v>2</v>
      </c>
      <c r="G6" s="1753"/>
      <c r="I6" s="45">
        <f>C6</f>
        <v>3</v>
      </c>
      <c r="J6" s="289" t="s">
        <v>1038</v>
      </c>
      <c r="K6" s="14"/>
    </row>
    <row r="7" spans="1:11" x14ac:dyDescent="0.15">
      <c r="D7" s="101"/>
    </row>
    <row r="8" spans="1:11" x14ac:dyDescent="0.15">
      <c r="A8" s="15" t="s">
        <v>363</v>
      </c>
      <c r="B8" s="23" t="s">
        <v>362</v>
      </c>
      <c r="C8" s="24" t="s">
        <v>1594</v>
      </c>
      <c r="D8" s="383" t="s">
        <v>892</v>
      </c>
      <c r="E8" s="24">
        <f>SUM(E4:E6)</f>
        <v>6</v>
      </c>
      <c r="F8" s="1754" t="s">
        <v>301</v>
      </c>
      <c r="G8" s="1754"/>
      <c r="H8" s="24" t="s">
        <v>1599</v>
      </c>
      <c r="I8" s="1755" t="s">
        <v>302</v>
      </c>
      <c r="J8" s="1755"/>
      <c r="K8" s="24" t="s">
        <v>1635</v>
      </c>
    </row>
    <row r="10" spans="1:11" x14ac:dyDescent="0.15">
      <c r="B10" s="355"/>
      <c r="C10" s="1756" t="s">
        <v>569</v>
      </c>
      <c r="D10" s="1757"/>
      <c r="E10" s="1757"/>
      <c r="F10" s="1757"/>
      <c r="G10" s="1757"/>
    </row>
    <row r="12" spans="1:11" x14ac:dyDescent="0.15">
      <c r="A12" s="1637" t="s">
        <v>2046</v>
      </c>
      <c r="B12" s="1744"/>
      <c r="C12" s="1744"/>
      <c r="D12" s="1744"/>
      <c r="E12" s="1744"/>
      <c r="F12" s="1744"/>
      <c r="G12" s="1744"/>
      <c r="H12" s="1744"/>
      <c r="I12" s="1744"/>
      <c r="J12" s="1744"/>
      <c r="K12" s="1744"/>
    </row>
    <row r="13" spans="1:11" ht="14" thickBot="1" x14ac:dyDescent="0.2">
      <c r="E13" s="15" t="s">
        <v>307</v>
      </c>
      <c r="K13" s="15" t="s">
        <v>308</v>
      </c>
    </row>
    <row r="14" spans="1:11" x14ac:dyDescent="0.15">
      <c r="A14" s="227" t="s">
        <v>892</v>
      </c>
      <c r="B14" s="57" t="s">
        <v>197</v>
      </c>
      <c r="C14" s="58" t="s">
        <v>865</v>
      </c>
      <c r="D14" s="262" t="s">
        <v>197</v>
      </c>
      <c r="E14" s="30" t="s">
        <v>866</v>
      </c>
      <c r="G14" s="227" t="s">
        <v>892</v>
      </c>
      <c r="H14" s="57" t="s">
        <v>197</v>
      </c>
      <c r="I14" s="58" t="s">
        <v>865</v>
      </c>
      <c r="J14" s="262" t="s">
        <v>197</v>
      </c>
      <c r="K14" s="30" t="s">
        <v>866</v>
      </c>
    </row>
    <row r="15" spans="1:11" ht="14" thickBot="1" x14ac:dyDescent="0.2">
      <c r="A15" s="229">
        <v>1</v>
      </c>
      <c r="B15" s="186">
        <f>K5</f>
        <v>0</v>
      </c>
      <c r="C15" s="43">
        <f>$C$5</f>
        <v>2</v>
      </c>
      <c r="D15" s="195">
        <f>K6</f>
        <v>0</v>
      </c>
      <c r="E15" s="43">
        <f>$C$6</f>
        <v>3</v>
      </c>
      <c r="G15" s="229">
        <v>1</v>
      </c>
      <c r="H15" s="186">
        <f>K6</f>
        <v>0</v>
      </c>
      <c r="I15" s="43">
        <f>$C$6</f>
        <v>3</v>
      </c>
      <c r="J15" s="195">
        <f>K5</f>
        <v>0</v>
      </c>
      <c r="K15" s="350">
        <f>$C$4</f>
        <v>1</v>
      </c>
    </row>
    <row r="16" spans="1:11" ht="14" thickBot="1" x14ac:dyDescent="0.2">
      <c r="A16" s="250" t="s">
        <v>891</v>
      </c>
      <c r="B16" s="290" t="s">
        <v>806</v>
      </c>
      <c r="D16" s="19"/>
      <c r="E16" s="19"/>
      <c r="G16" s="250" t="s">
        <v>891</v>
      </c>
      <c r="H16" s="290" t="s">
        <v>808</v>
      </c>
      <c r="J16" s="19"/>
      <c r="K16" s="19"/>
    </row>
    <row r="18" spans="1:11" ht="14" thickBot="1" x14ac:dyDescent="0.2">
      <c r="E18" s="15" t="s">
        <v>309</v>
      </c>
    </row>
    <row r="19" spans="1:11" x14ac:dyDescent="0.15">
      <c r="A19" s="227" t="s">
        <v>892</v>
      </c>
      <c r="B19" s="57" t="s">
        <v>197</v>
      </c>
      <c r="C19" s="58" t="s">
        <v>865</v>
      </c>
      <c r="D19" s="262" t="s">
        <v>197</v>
      </c>
      <c r="E19" s="30" t="s">
        <v>866</v>
      </c>
    </row>
    <row r="20" spans="1:11" ht="14" thickBot="1" x14ac:dyDescent="0.2">
      <c r="A20" s="161">
        <v>1</v>
      </c>
      <c r="B20" s="186">
        <f>K5</f>
        <v>0</v>
      </c>
      <c r="C20" s="43">
        <f>$C$4</f>
        <v>1</v>
      </c>
      <c r="D20" s="195">
        <f>K6</f>
        <v>0</v>
      </c>
      <c r="E20" s="350">
        <f>$C$5</f>
        <v>2</v>
      </c>
    </row>
    <row r="21" spans="1:11" ht="14" thickBot="1" x14ac:dyDescent="0.2">
      <c r="A21" s="291" t="s">
        <v>891</v>
      </c>
      <c r="B21" s="290" t="s">
        <v>807</v>
      </c>
      <c r="D21" s="19"/>
      <c r="E21" s="19"/>
    </row>
    <row r="23" spans="1:11" x14ac:dyDescent="0.15">
      <c r="A23" s="1637" t="s">
        <v>2041</v>
      </c>
      <c r="B23" s="1744"/>
      <c r="C23" s="1744"/>
      <c r="D23" s="1744"/>
      <c r="E23" s="1744"/>
      <c r="F23" s="1744"/>
      <c r="G23" s="1744"/>
      <c r="H23" s="1744"/>
      <c r="I23" s="1744"/>
      <c r="J23" s="1744"/>
      <c r="K23" s="1744"/>
    </row>
    <row r="24" spans="1:11" ht="14" thickBot="1" x14ac:dyDescent="0.2">
      <c r="E24" s="15" t="s">
        <v>307</v>
      </c>
      <c r="K24" s="15" t="s">
        <v>308</v>
      </c>
    </row>
    <row r="25" spans="1:11" x14ac:dyDescent="0.15">
      <c r="A25" s="227" t="s">
        <v>892</v>
      </c>
      <c r="B25" s="57" t="s">
        <v>197</v>
      </c>
      <c r="C25" s="58" t="s">
        <v>865</v>
      </c>
      <c r="D25" s="262" t="s">
        <v>197</v>
      </c>
      <c r="E25" s="30" t="s">
        <v>866</v>
      </c>
      <c r="G25" s="227" t="s">
        <v>892</v>
      </c>
      <c r="H25" s="57" t="s">
        <v>197</v>
      </c>
      <c r="I25" s="58" t="s">
        <v>865</v>
      </c>
      <c r="J25" s="262" t="s">
        <v>197</v>
      </c>
      <c r="K25" s="30" t="s">
        <v>866</v>
      </c>
    </row>
    <row r="26" spans="1:11" ht="14" thickBot="1" x14ac:dyDescent="0.2">
      <c r="A26" s="229">
        <v>1</v>
      </c>
      <c r="B26" s="186">
        <f>K5</f>
        <v>0</v>
      </c>
      <c r="C26" s="350">
        <f>$C$6</f>
        <v>3</v>
      </c>
      <c r="D26" s="195">
        <f>K6</f>
        <v>0</v>
      </c>
      <c r="E26" s="193">
        <f>$C$5</f>
        <v>2</v>
      </c>
      <c r="G26" s="229">
        <v>1</v>
      </c>
      <c r="H26" s="186">
        <f>K6</f>
        <v>0</v>
      </c>
      <c r="I26" s="350">
        <f>$C$4</f>
        <v>1</v>
      </c>
      <c r="J26" s="195">
        <f>K5</f>
        <v>0</v>
      </c>
      <c r="K26" s="43">
        <f>$C$6</f>
        <v>3</v>
      </c>
    </row>
    <row r="27" spans="1:11" ht="14" thickBot="1" x14ac:dyDescent="0.2">
      <c r="A27" s="250" t="s">
        <v>891</v>
      </c>
      <c r="B27" s="290" t="s">
        <v>806</v>
      </c>
      <c r="D27" s="19"/>
      <c r="E27" s="19"/>
      <c r="G27" s="250" t="s">
        <v>891</v>
      </c>
      <c r="H27" s="290" t="s">
        <v>808</v>
      </c>
      <c r="J27" s="19"/>
      <c r="K27" s="19"/>
    </row>
    <row r="29" spans="1:11" ht="14" thickBot="1" x14ac:dyDescent="0.2">
      <c r="E29" s="15" t="s">
        <v>309</v>
      </c>
    </row>
    <row r="30" spans="1:11" x14ac:dyDescent="0.15">
      <c r="A30" s="227" t="s">
        <v>892</v>
      </c>
      <c r="B30" s="57" t="s">
        <v>197</v>
      </c>
      <c r="C30" s="58" t="s">
        <v>865</v>
      </c>
      <c r="D30" s="262" t="s">
        <v>197</v>
      </c>
      <c r="E30" s="30" t="s">
        <v>866</v>
      </c>
    </row>
    <row r="31" spans="1:11" ht="14" thickBot="1" x14ac:dyDescent="0.2">
      <c r="A31" s="229">
        <v>1</v>
      </c>
      <c r="B31" s="186">
        <f>K5</f>
        <v>0</v>
      </c>
      <c r="C31" s="350">
        <f>$C$5</f>
        <v>2</v>
      </c>
      <c r="D31" s="195">
        <f>K6</f>
        <v>0</v>
      </c>
      <c r="E31" s="43">
        <f>$C$4</f>
        <v>1</v>
      </c>
    </row>
    <row r="32" spans="1:11" ht="14" thickBot="1" x14ac:dyDescent="0.2">
      <c r="A32" s="250" t="s">
        <v>891</v>
      </c>
      <c r="B32" s="290" t="s">
        <v>807</v>
      </c>
      <c r="D32" s="19"/>
      <c r="E32" s="19"/>
    </row>
    <row r="33" spans="1:11" x14ac:dyDescent="0.15">
      <c r="H33" s="52"/>
    </row>
    <row r="34" spans="1:11" ht="16" x14ac:dyDescent="0.2">
      <c r="A34" s="165"/>
      <c r="B34" s="25"/>
      <c r="C34" s="1744" t="s">
        <v>94</v>
      </c>
      <c r="D34" s="1744"/>
      <c r="E34" s="1744"/>
      <c r="F34" s="1744"/>
      <c r="G34" s="25"/>
      <c r="H34" s="25"/>
      <c r="I34" s="25"/>
      <c r="J34" s="25"/>
      <c r="K34" s="25"/>
    </row>
    <row r="35" spans="1:11" x14ac:dyDescent="0.15">
      <c r="C35" s="18" t="s">
        <v>682</v>
      </c>
      <c r="D35" s="1939" t="s">
        <v>92</v>
      </c>
      <c r="E35" s="1939"/>
      <c r="F35" s="18" t="s">
        <v>2039</v>
      </c>
      <c r="G35" s="18" t="s">
        <v>2040</v>
      </c>
      <c r="I35" s="221" t="s">
        <v>2239</v>
      </c>
      <c r="J35" s="2016" t="s">
        <v>852</v>
      </c>
      <c r="K35" s="2016"/>
    </row>
    <row r="36" spans="1:11" x14ac:dyDescent="0.15">
      <c r="B36" s="24">
        <v>1</v>
      </c>
      <c r="C36" s="98">
        <f>C4</f>
        <v>1</v>
      </c>
      <c r="D36" s="1881"/>
      <c r="E36" s="1881"/>
      <c r="F36" s="14"/>
      <c r="G36" s="14"/>
      <c r="I36" s="14"/>
      <c r="J36" s="24" t="s">
        <v>1844</v>
      </c>
      <c r="K36" s="212"/>
    </row>
    <row r="37" spans="1:11" x14ac:dyDescent="0.15">
      <c r="B37" s="24">
        <v>2</v>
      </c>
      <c r="C37" s="98">
        <f>C5</f>
        <v>2</v>
      </c>
      <c r="D37" s="1881"/>
      <c r="E37" s="1881"/>
      <c r="F37" s="14"/>
      <c r="G37" s="14"/>
      <c r="I37" s="14"/>
      <c r="J37" s="24" t="s">
        <v>1845</v>
      </c>
      <c r="K37" s="212"/>
    </row>
    <row r="38" spans="1:11" x14ac:dyDescent="0.15">
      <c r="B38" s="24">
        <v>3</v>
      </c>
      <c r="C38" s="98">
        <f>C6</f>
        <v>3</v>
      </c>
      <c r="D38" s="1881"/>
      <c r="E38" s="1881"/>
      <c r="F38" s="14"/>
      <c r="G38" s="14"/>
      <c r="I38" s="14"/>
      <c r="J38" s="24" t="s">
        <v>1846</v>
      </c>
      <c r="K38" s="212"/>
    </row>
    <row r="40" spans="1:11" x14ac:dyDescent="0.15">
      <c r="A40" s="1637" t="s">
        <v>2303</v>
      </c>
      <c r="B40" s="1744"/>
      <c r="C40" s="1744"/>
      <c r="D40" s="1744"/>
      <c r="E40" s="1744"/>
      <c r="F40" s="1744"/>
      <c r="G40" s="1744"/>
      <c r="H40" s="1744"/>
      <c r="I40" s="1744"/>
      <c r="J40" s="1744"/>
      <c r="K40" s="1744"/>
    </row>
    <row r="41" spans="1:11" x14ac:dyDescent="0.15">
      <c r="B41" s="383" t="s">
        <v>362</v>
      </c>
      <c r="C41" s="24" t="s">
        <v>1366</v>
      </c>
      <c r="D41" s="383" t="s">
        <v>892</v>
      </c>
      <c r="E41" s="24">
        <v>5</v>
      </c>
      <c r="F41" s="1754" t="s">
        <v>1593</v>
      </c>
      <c r="G41" s="1754"/>
      <c r="H41" s="24" t="s">
        <v>1599</v>
      </c>
      <c r="I41" s="1755" t="s">
        <v>1176</v>
      </c>
      <c r="J41" s="1755"/>
      <c r="K41" s="24" t="s">
        <v>856</v>
      </c>
    </row>
    <row r="42" spans="1:11" x14ac:dyDescent="0.15">
      <c r="A42" s="1883" t="s">
        <v>2082</v>
      </c>
      <c r="B42" s="1883"/>
      <c r="C42" s="1883"/>
      <c r="D42" s="1883"/>
      <c r="E42" s="1883"/>
      <c r="F42" s="1883"/>
      <c r="G42" s="1883"/>
      <c r="H42" s="1883"/>
      <c r="I42" s="1883"/>
      <c r="J42" s="1883"/>
      <c r="K42" s="1883"/>
    </row>
    <row r="43" spans="1:11" x14ac:dyDescent="0.15">
      <c r="B43" s="840"/>
      <c r="C43" s="20"/>
      <c r="D43" s="840"/>
      <c r="E43" s="20"/>
      <c r="F43" s="20"/>
      <c r="G43" s="20"/>
      <c r="H43" s="20"/>
      <c r="I43" s="243"/>
      <c r="J43" s="243"/>
      <c r="K43" s="20"/>
    </row>
    <row r="45" spans="1:11" ht="14" thickBot="1" x14ac:dyDescent="0.2">
      <c r="E45" s="15" t="s">
        <v>307</v>
      </c>
      <c r="H45" s="2018" t="s">
        <v>310</v>
      </c>
      <c r="I45" s="2018"/>
      <c r="K45" s="15" t="s">
        <v>308</v>
      </c>
    </row>
    <row r="46" spans="1:11" x14ac:dyDescent="0.15">
      <c r="A46" s="227" t="s">
        <v>892</v>
      </c>
      <c r="B46" s="57" t="s">
        <v>197</v>
      </c>
      <c r="C46" s="58" t="s">
        <v>865</v>
      </c>
      <c r="D46" s="262" t="s">
        <v>197</v>
      </c>
      <c r="E46" s="30" t="s">
        <v>866</v>
      </c>
      <c r="G46" s="227" t="s">
        <v>892</v>
      </c>
      <c r="H46" s="57" t="s">
        <v>197</v>
      </c>
      <c r="I46" s="58" t="s">
        <v>865</v>
      </c>
      <c r="J46" s="262" t="s">
        <v>197</v>
      </c>
      <c r="K46" s="30" t="s">
        <v>866</v>
      </c>
    </row>
    <row r="47" spans="1:11" ht="14" thickBot="1" x14ac:dyDescent="0.2">
      <c r="A47" s="22">
        <v>1</v>
      </c>
      <c r="B47" s="72"/>
      <c r="C47" s="43"/>
      <c r="D47" s="44"/>
      <c r="E47" s="43"/>
      <c r="G47" s="22">
        <v>1</v>
      </c>
      <c r="H47" s="72"/>
      <c r="I47" s="43"/>
      <c r="J47" s="44"/>
      <c r="K47" s="43"/>
    </row>
    <row r="49" spans="1:11" ht="14" thickBot="1" x14ac:dyDescent="0.2">
      <c r="C49" s="25"/>
      <c r="D49" s="25"/>
      <c r="E49" s="15" t="s">
        <v>2184</v>
      </c>
      <c r="H49" s="2018" t="s">
        <v>310</v>
      </c>
      <c r="I49" s="2018"/>
      <c r="K49" s="15" t="s">
        <v>2186</v>
      </c>
    </row>
    <row r="50" spans="1:11" x14ac:dyDescent="0.15">
      <c r="A50" s="227" t="s">
        <v>892</v>
      </c>
      <c r="B50" s="57" t="s">
        <v>197</v>
      </c>
      <c r="C50" s="58" t="s">
        <v>865</v>
      </c>
      <c r="D50" s="262" t="s">
        <v>197</v>
      </c>
      <c r="E50" s="30" t="s">
        <v>866</v>
      </c>
      <c r="G50" s="227" t="s">
        <v>892</v>
      </c>
      <c r="H50" s="57" t="s">
        <v>197</v>
      </c>
      <c r="I50" s="58" t="s">
        <v>865</v>
      </c>
      <c r="J50" s="262" t="s">
        <v>197</v>
      </c>
      <c r="K50" s="30" t="s">
        <v>866</v>
      </c>
    </row>
    <row r="51" spans="1:11" ht="14" thickBot="1" x14ac:dyDescent="0.2">
      <c r="A51" s="22">
        <v>1</v>
      </c>
      <c r="B51" s="72"/>
      <c r="C51" s="43"/>
      <c r="D51" s="44"/>
      <c r="E51" s="43"/>
      <c r="G51" s="22">
        <v>1</v>
      </c>
      <c r="H51" s="72"/>
      <c r="I51" s="43"/>
      <c r="J51" s="44"/>
      <c r="K51" s="43"/>
    </row>
    <row r="53" spans="1:11" ht="14" thickBot="1" x14ac:dyDescent="0.2">
      <c r="C53" s="25"/>
      <c r="D53" s="25"/>
      <c r="E53" s="15" t="s">
        <v>2185</v>
      </c>
      <c r="G53"/>
      <c r="H53"/>
      <c r="I53"/>
      <c r="J53"/>
      <c r="K53"/>
    </row>
    <row r="54" spans="1:11" x14ac:dyDescent="0.15">
      <c r="A54" s="227" t="s">
        <v>892</v>
      </c>
      <c r="B54" s="57" t="s">
        <v>197</v>
      </c>
      <c r="C54" s="58" t="s">
        <v>865</v>
      </c>
      <c r="D54" s="262" t="s">
        <v>197</v>
      </c>
      <c r="E54" s="30" t="s">
        <v>866</v>
      </c>
    </row>
    <row r="55" spans="1:11" ht="14" thickBot="1" x14ac:dyDescent="0.2">
      <c r="A55" s="22">
        <v>1</v>
      </c>
      <c r="B55" s="72"/>
      <c r="C55" s="43"/>
      <c r="D55" s="44"/>
      <c r="E55" s="43"/>
      <c r="I55" s="2016" t="s">
        <v>802</v>
      </c>
      <c r="J55" s="2016"/>
    </row>
    <row r="56" spans="1:11" x14ac:dyDescent="0.15">
      <c r="G56" s="53"/>
      <c r="H56" s="156" t="s">
        <v>1844</v>
      </c>
      <c r="I56" s="2175"/>
      <c r="J56" s="2176"/>
      <c r="K56" s="53"/>
    </row>
    <row r="57" spans="1:11" x14ac:dyDescent="0.15">
      <c r="H57" s="156" t="s">
        <v>1845</v>
      </c>
      <c r="I57" s="2175"/>
      <c r="J57" s="2176"/>
    </row>
    <row r="58" spans="1:11" x14ac:dyDescent="0.15">
      <c r="H58" s="156" t="s">
        <v>1846</v>
      </c>
      <c r="I58" s="1880"/>
      <c r="J58" s="1880"/>
    </row>
  </sheetData>
  <sheetProtection password="CF27" sheet="1" objects="1" scenarios="1"/>
  <mergeCells count="26">
    <mergeCell ref="I58:J58"/>
    <mergeCell ref="F3:G3"/>
    <mergeCell ref="F4:G4"/>
    <mergeCell ref="F5:G5"/>
    <mergeCell ref="F6:G6"/>
    <mergeCell ref="J35:K35"/>
    <mergeCell ref="I56:J56"/>
    <mergeCell ref="I57:J57"/>
    <mergeCell ref="I55:J55"/>
    <mergeCell ref="A42:K42"/>
    <mergeCell ref="D38:E38"/>
    <mergeCell ref="A12:K12"/>
    <mergeCell ref="A40:K40"/>
    <mergeCell ref="F41:G41"/>
    <mergeCell ref="I41:J41"/>
    <mergeCell ref="D37:E37"/>
    <mergeCell ref="H49:I49"/>
    <mergeCell ref="A1:K1"/>
    <mergeCell ref="C34:F34"/>
    <mergeCell ref="D35:E35"/>
    <mergeCell ref="A23:K23"/>
    <mergeCell ref="F8:G8"/>
    <mergeCell ref="I8:J8"/>
    <mergeCell ref="C10:G10"/>
    <mergeCell ref="D36:E36"/>
    <mergeCell ref="H45:I45"/>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Foglio221"/>
  <dimension ref="B2:K102"/>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1" ht="16" x14ac:dyDescent="0.2">
      <c r="C2" s="1760" t="s">
        <v>2238</v>
      </c>
      <c r="D2" s="1760"/>
      <c r="E2" s="1760"/>
      <c r="F2" s="1760"/>
      <c r="G2" s="1760"/>
      <c r="H2" s="1760"/>
      <c r="I2" s="1760"/>
    </row>
    <row r="4" spans="2:11" x14ac:dyDescent="0.15">
      <c r="B4" s="1637" t="s">
        <v>196</v>
      </c>
      <c r="C4" s="1637"/>
      <c r="D4" s="1637"/>
    </row>
    <row r="5" spans="2:11" ht="15.75" customHeight="1" x14ac:dyDescent="0.15">
      <c r="B5" s="1762" t="s">
        <v>204</v>
      </c>
      <c r="C5" s="1762"/>
      <c r="D5" s="1762"/>
      <c r="E5" s="15" t="s">
        <v>367</v>
      </c>
      <c r="G5" s="293" t="s">
        <v>1934</v>
      </c>
    </row>
    <row r="6" spans="2:11" ht="16" x14ac:dyDescent="0.2">
      <c r="B6" s="79">
        <v>1</v>
      </c>
      <c r="C6" s="1763">
        <f>'3S - 2B - 2 RR'!C4</f>
        <v>1</v>
      </c>
      <c r="D6" s="1763"/>
      <c r="E6" s="120">
        <f>'3S - 2B - 2 RR'!D4</f>
        <v>0</v>
      </c>
      <c r="F6" s="173"/>
      <c r="G6" s="292"/>
    </row>
    <row r="7" spans="2:11" ht="16" x14ac:dyDescent="0.2">
      <c r="B7" s="79">
        <v>2</v>
      </c>
      <c r="C7" s="1763">
        <f>'3S - 2B - 2 RR'!C5</f>
        <v>2</v>
      </c>
      <c r="D7" s="1763"/>
      <c r="E7" s="120">
        <f>'3S - 2B - 2 RR'!D5</f>
        <v>0</v>
      </c>
      <c r="F7" s="173" t="s">
        <v>1038</v>
      </c>
      <c r="G7" s="437">
        <f>'3S - 2B - 2 RR'!K5</f>
        <v>0</v>
      </c>
    </row>
    <row r="8" spans="2:11" ht="15.75" customHeight="1" x14ac:dyDescent="0.2">
      <c r="B8" s="79">
        <v>3</v>
      </c>
      <c r="C8" s="1763">
        <f>'3S - 2B - 2 RR'!C6</f>
        <v>3</v>
      </c>
      <c r="D8" s="1763"/>
      <c r="E8" s="120">
        <f>'3S - 2B - 2 RR'!D6</f>
        <v>0</v>
      </c>
      <c r="F8" s="173" t="s">
        <v>1038</v>
      </c>
      <c r="G8" s="437">
        <f>'3S - 2B - 2 RR'!K6</f>
        <v>0</v>
      </c>
    </row>
    <row r="9" spans="2:11" ht="15.75" customHeight="1" x14ac:dyDescent="0.2">
      <c r="F9" s="173"/>
      <c r="G9" s="148"/>
    </row>
    <row r="10" spans="2:11" ht="15.75" customHeight="1" x14ac:dyDescent="0.2">
      <c r="F10" s="173"/>
      <c r="G10" s="148"/>
    </row>
    <row r="11" spans="2:11" ht="15.75" customHeight="1" x14ac:dyDescent="0.2">
      <c r="C11" s="1760" t="s">
        <v>194</v>
      </c>
      <c r="D11" s="1760"/>
      <c r="E11" s="1760"/>
      <c r="F11" s="1760"/>
      <c r="G11" s="1760"/>
      <c r="H11" s="1760"/>
      <c r="I11" s="1760"/>
      <c r="J11" s="1760"/>
    </row>
    <row r="12" spans="2:11" ht="15.75" customHeight="1" thickBot="1" x14ac:dyDescent="0.2"/>
    <row r="13" spans="2:11" ht="15.75" customHeight="1" thickBot="1" x14ac:dyDescent="0.25">
      <c r="B13" s="1764" t="s">
        <v>1461</v>
      </c>
      <c r="C13" s="1825"/>
      <c r="D13" s="220" t="s">
        <v>1460</v>
      </c>
      <c r="E13" s="1699" t="s">
        <v>18</v>
      </c>
      <c r="F13" s="1826"/>
      <c r="G13" s="295" t="s">
        <v>201</v>
      </c>
      <c r="H13" s="534" t="s">
        <v>199</v>
      </c>
      <c r="I13" s="526"/>
      <c r="J13" s="535" t="s">
        <v>200</v>
      </c>
      <c r="K13" s="554" t="s">
        <v>21</v>
      </c>
    </row>
    <row r="14" spans="2:11" ht="15.75" customHeight="1" x14ac:dyDescent="0.15">
      <c r="B14" s="300" t="s">
        <v>892</v>
      </c>
      <c r="C14" s="301" t="s">
        <v>197</v>
      </c>
      <c r="D14" s="302" t="s">
        <v>19</v>
      </c>
      <c r="E14" s="303" t="s">
        <v>197</v>
      </c>
      <c r="F14" s="304" t="s">
        <v>20</v>
      </c>
      <c r="G14" s="305" t="s">
        <v>1041</v>
      </c>
      <c r="H14" s="106" t="s">
        <v>1042</v>
      </c>
      <c r="I14" s="106" t="s">
        <v>1043</v>
      </c>
      <c r="J14" s="106" t="s">
        <v>193</v>
      </c>
      <c r="K14" s="306" t="s">
        <v>2063</v>
      </c>
    </row>
    <row r="15" spans="2:11" ht="15.75" customHeight="1" thickBot="1" x14ac:dyDescent="0.25">
      <c r="B15" s="317">
        <v>1</v>
      </c>
      <c r="C15" s="312">
        <f>G7</f>
        <v>0</v>
      </c>
      <c r="D15" s="43">
        <f>C7</f>
        <v>2</v>
      </c>
      <c r="E15" s="312">
        <f>G8</f>
        <v>0</v>
      </c>
      <c r="F15" s="43">
        <f>C8</f>
        <v>3</v>
      </c>
      <c r="G15" s="323"/>
      <c r="H15" s="103"/>
      <c r="I15" s="314"/>
      <c r="J15" s="103"/>
      <c r="K15" s="104"/>
    </row>
    <row r="16" spans="2:11" ht="15.75" customHeight="1" thickBot="1" x14ac:dyDescent="0.25">
      <c r="B16" s="560">
        <v>1</v>
      </c>
      <c r="C16" s="561">
        <f>G8</f>
        <v>0</v>
      </c>
      <c r="D16" s="562">
        <f>C8</f>
        <v>3</v>
      </c>
      <c r="E16" s="561">
        <f>G7</f>
        <v>0</v>
      </c>
      <c r="F16" s="562">
        <f>C6</f>
        <v>1</v>
      </c>
      <c r="G16" s="563"/>
      <c r="H16" s="564"/>
      <c r="I16" s="565"/>
      <c r="J16" s="564"/>
      <c r="K16" s="566"/>
    </row>
    <row r="17" spans="2:11" ht="15.75" customHeight="1" thickBot="1" x14ac:dyDescent="0.25">
      <c r="B17" s="560">
        <v>1</v>
      </c>
      <c r="C17" s="561">
        <f>G7</f>
        <v>0</v>
      </c>
      <c r="D17" s="562">
        <f>C6</f>
        <v>1</v>
      </c>
      <c r="E17" s="561">
        <f>G8</f>
        <v>0</v>
      </c>
      <c r="F17" s="562">
        <f>C7</f>
        <v>2</v>
      </c>
      <c r="G17" s="563"/>
      <c r="H17" s="564"/>
      <c r="I17" s="565"/>
      <c r="J17" s="564"/>
      <c r="K17" s="566"/>
    </row>
    <row r="18" spans="2:11" ht="15.75" customHeight="1" thickBot="1" x14ac:dyDescent="0.25">
      <c r="B18" s="1766" t="s">
        <v>1458</v>
      </c>
      <c r="C18" s="1767"/>
      <c r="D18" s="1767"/>
      <c r="E18" s="1767"/>
      <c r="F18" s="1767"/>
      <c r="G18" s="1767"/>
      <c r="H18" s="1828"/>
      <c r="I18" s="1829" t="s">
        <v>2321</v>
      </c>
      <c r="J18" s="1770"/>
      <c r="K18" s="522"/>
    </row>
    <row r="19" spans="2:11" ht="15.75" customHeight="1" x14ac:dyDescent="0.15"/>
    <row r="22" spans="2:11" ht="16" x14ac:dyDescent="0.2">
      <c r="C22" s="1760" t="s">
        <v>194</v>
      </c>
      <c r="D22" s="1760"/>
      <c r="E22" s="1760"/>
      <c r="F22" s="1760"/>
      <c r="G22" s="1760"/>
      <c r="H22" s="1760"/>
      <c r="I22" s="1760"/>
      <c r="J22" s="1760"/>
    </row>
    <row r="23" spans="2:11" ht="14" thickBot="1" x14ac:dyDescent="0.2"/>
    <row r="24" spans="2:11" ht="19" thickBot="1" x14ac:dyDescent="0.25">
      <c r="B24" s="1764" t="s">
        <v>198</v>
      </c>
      <c r="C24" s="1825"/>
      <c r="D24" s="220" t="s">
        <v>1460</v>
      </c>
      <c r="E24" s="1699" t="s">
        <v>18</v>
      </c>
      <c r="F24" s="1826"/>
      <c r="G24" s="295" t="s">
        <v>202</v>
      </c>
      <c r="H24" s="296" t="s">
        <v>199</v>
      </c>
      <c r="I24" s="297"/>
      <c r="J24" s="298" t="s">
        <v>200</v>
      </c>
      <c r="K24" s="299" t="s">
        <v>21</v>
      </c>
    </row>
    <row r="25" spans="2:11" ht="14" thickBot="1" x14ac:dyDescent="0.2">
      <c r="B25" s="567" t="s">
        <v>892</v>
      </c>
      <c r="C25" s="568" t="s">
        <v>197</v>
      </c>
      <c r="D25" s="569" t="s">
        <v>19</v>
      </c>
      <c r="E25" s="570" t="s">
        <v>197</v>
      </c>
      <c r="F25" s="571" t="s">
        <v>20</v>
      </c>
      <c r="G25" s="572" t="s">
        <v>1041</v>
      </c>
      <c r="H25" s="573" t="s">
        <v>1042</v>
      </c>
      <c r="I25" s="573" t="s">
        <v>1043</v>
      </c>
      <c r="J25" s="573" t="s">
        <v>193</v>
      </c>
      <c r="K25" s="574" t="s">
        <v>2063</v>
      </c>
    </row>
    <row r="26" spans="2:11" ht="17" thickBot="1" x14ac:dyDescent="0.25">
      <c r="B26" s="560">
        <v>1</v>
      </c>
      <c r="C26" s="561">
        <f>G7</f>
        <v>0</v>
      </c>
      <c r="D26" s="562">
        <f>C8</f>
        <v>3</v>
      </c>
      <c r="E26" s="561">
        <f>G8</f>
        <v>0</v>
      </c>
      <c r="F26" s="562">
        <f>C7</f>
        <v>2</v>
      </c>
      <c r="G26" s="575"/>
      <c r="H26" s="564"/>
      <c r="I26" s="565"/>
      <c r="J26" s="564"/>
      <c r="K26" s="566"/>
    </row>
    <row r="27" spans="2:11" ht="17" thickBot="1" x14ac:dyDescent="0.25">
      <c r="B27" s="560">
        <v>1</v>
      </c>
      <c r="C27" s="561">
        <f>G8</f>
        <v>0</v>
      </c>
      <c r="D27" s="562">
        <f>C6</f>
        <v>1</v>
      </c>
      <c r="E27" s="561">
        <f>G7</f>
        <v>0</v>
      </c>
      <c r="F27" s="562">
        <f>C8</f>
        <v>3</v>
      </c>
      <c r="G27" s="563"/>
      <c r="H27" s="564"/>
      <c r="I27" s="565"/>
      <c r="J27" s="564"/>
      <c r="K27" s="566"/>
    </row>
    <row r="28" spans="2:11" ht="17" thickBot="1" x14ac:dyDescent="0.25">
      <c r="B28" s="560">
        <v>1</v>
      </c>
      <c r="C28" s="561">
        <f>G7</f>
        <v>0</v>
      </c>
      <c r="D28" s="562">
        <f>C7</f>
        <v>2</v>
      </c>
      <c r="E28" s="561">
        <f>G8</f>
        <v>0</v>
      </c>
      <c r="F28" s="562">
        <f>C6</f>
        <v>1</v>
      </c>
      <c r="G28" s="563"/>
      <c r="H28" s="564"/>
      <c r="I28" s="565"/>
      <c r="J28" s="564"/>
      <c r="K28" s="566"/>
    </row>
    <row r="29" spans="2:11" ht="17" thickBot="1" x14ac:dyDescent="0.25">
      <c r="B29" s="1766" t="s">
        <v>1458</v>
      </c>
      <c r="C29" s="1767"/>
      <c r="D29" s="1767"/>
      <c r="E29" s="1767"/>
      <c r="F29" s="1767"/>
      <c r="G29" s="1767"/>
      <c r="H29" s="1828"/>
      <c r="I29" s="1829" t="s">
        <v>2321</v>
      </c>
      <c r="J29" s="1770"/>
      <c r="K29" s="522"/>
    </row>
    <row r="34" spans="3:11" x14ac:dyDescent="0.15">
      <c r="C34"/>
      <c r="D34"/>
      <c r="E34"/>
      <c r="F34"/>
      <c r="G34"/>
      <c r="H34"/>
      <c r="I34"/>
      <c r="J34"/>
      <c r="K34"/>
    </row>
    <row r="35" spans="3:11" x14ac:dyDescent="0.15">
      <c r="C35"/>
      <c r="D35"/>
      <c r="E35"/>
      <c r="F35"/>
      <c r="G35"/>
      <c r="H35"/>
      <c r="I35"/>
      <c r="J35"/>
      <c r="K35"/>
    </row>
    <row r="36" spans="3:11" x14ac:dyDescent="0.15">
      <c r="C36"/>
      <c r="D36"/>
      <c r="E36"/>
      <c r="F36"/>
      <c r="G36"/>
      <c r="H36"/>
      <c r="I36"/>
      <c r="J36"/>
      <c r="K36"/>
    </row>
    <row r="37" spans="3:11" x14ac:dyDescent="0.15">
      <c r="C37"/>
      <c r="D37"/>
      <c r="E37"/>
      <c r="F37"/>
      <c r="G37"/>
      <c r="H37"/>
      <c r="I37"/>
      <c r="J37"/>
      <c r="K37"/>
    </row>
    <row r="58" spans="2:11" x14ac:dyDescent="0.15">
      <c r="B58"/>
      <c r="C58"/>
      <c r="D58"/>
      <c r="E58"/>
      <c r="F58"/>
      <c r="G58"/>
      <c r="H58"/>
      <c r="I58"/>
      <c r="J58"/>
      <c r="K58"/>
    </row>
    <row r="59" spans="2:11" x14ac:dyDescent="0.15">
      <c r="B59"/>
      <c r="C59"/>
      <c r="D59"/>
      <c r="E59"/>
      <c r="F59"/>
      <c r="G59"/>
      <c r="H59"/>
      <c r="I59"/>
      <c r="J59"/>
      <c r="K59"/>
    </row>
    <row r="60" spans="2:11" x14ac:dyDescent="0.15">
      <c r="B60"/>
      <c r="C60"/>
      <c r="D60"/>
      <c r="E60"/>
      <c r="F60"/>
      <c r="G60"/>
      <c r="H60"/>
      <c r="I60"/>
      <c r="J60"/>
      <c r="K60"/>
    </row>
    <row r="61" spans="2:11" x14ac:dyDescent="0.15">
      <c r="B61"/>
      <c r="C61"/>
      <c r="D61"/>
      <c r="E61"/>
      <c r="F61"/>
      <c r="G61"/>
      <c r="H61"/>
      <c r="I61"/>
      <c r="J61"/>
      <c r="K61"/>
    </row>
    <row r="62" spans="2:11" ht="15.75" customHeight="1" x14ac:dyDescent="0.15">
      <c r="B62"/>
      <c r="C62"/>
      <c r="D62"/>
      <c r="E62"/>
      <c r="F62"/>
      <c r="G62"/>
      <c r="H62"/>
      <c r="I62"/>
      <c r="J62"/>
      <c r="K62"/>
    </row>
    <row r="63" spans="2:11" ht="15.75" customHeight="1" x14ac:dyDescent="0.15">
      <c r="B63"/>
      <c r="C63"/>
      <c r="D63"/>
      <c r="E63"/>
      <c r="F63"/>
      <c r="G63"/>
      <c r="H63"/>
      <c r="I63"/>
      <c r="J63"/>
      <c r="K63"/>
    </row>
    <row r="64" spans="2:11" ht="15.75" customHeight="1" x14ac:dyDescent="0.15">
      <c r="B64"/>
      <c r="C64"/>
      <c r="D64"/>
      <c r="E64"/>
      <c r="F64"/>
      <c r="G64"/>
      <c r="H64"/>
      <c r="I64"/>
      <c r="J64"/>
      <c r="K64"/>
    </row>
    <row r="65" spans="2:11" ht="15.75" customHeight="1" x14ac:dyDescent="0.15">
      <c r="B65"/>
      <c r="C65"/>
      <c r="D65"/>
      <c r="E65"/>
      <c r="F65"/>
      <c r="G65"/>
      <c r="H65"/>
      <c r="I65"/>
      <c r="J65"/>
      <c r="K65"/>
    </row>
    <row r="66" spans="2:11" ht="15.75" customHeight="1" x14ac:dyDescent="0.15">
      <c r="B66"/>
      <c r="C66"/>
      <c r="D66"/>
      <c r="E66"/>
      <c r="F66"/>
      <c r="G66"/>
      <c r="H66"/>
      <c r="I66"/>
      <c r="J66"/>
      <c r="K66"/>
    </row>
    <row r="67" spans="2:11" ht="15.75" customHeight="1" x14ac:dyDescent="0.15">
      <c r="B67"/>
      <c r="C67"/>
      <c r="D67"/>
      <c r="E67"/>
      <c r="F67"/>
      <c r="G67"/>
      <c r="H67"/>
      <c r="I67"/>
      <c r="J67"/>
      <c r="K67"/>
    </row>
    <row r="68" spans="2:11" ht="15.75" customHeight="1" x14ac:dyDescent="0.15">
      <c r="B68"/>
      <c r="C68"/>
      <c r="D68"/>
      <c r="E68"/>
      <c r="F68"/>
      <c r="G68"/>
      <c r="H68"/>
      <c r="I68"/>
      <c r="J68"/>
      <c r="K68"/>
    </row>
    <row r="69" spans="2:11" ht="15.75" customHeight="1" x14ac:dyDescent="0.15">
      <c r="B69"/>
      <c r="C69"/>
      <c r="D69"/>
      <c r="E69"/>
      <c r="F69"/>
      <c r="G69"/>
      <c r="H69"/>
      <c r="I69"/>
      <c r="J69"/>
      <c r="K69"/>
    </row>
    <row r="70" spans="2:11" ht="15.75" customHeight="1" x14ac:dyDescent="0.15">
      <c r="B70"/>
      <c r="C70"/>
      <c r="D70"/>
      <c r="E70"/>
      <c r="F70"/>
      <c r="G70"/>
      <c r="H70"/>
      <c r="I70"/>
      <c r="J70"/>
      <c r="K70"/>
    </row>
    <row r="71" spans="2:11" ht="18" customHeight="1" x14ac:dyDescent="0.15">
      <c r="B71"/>
      <c r="C71"/>
      <c r="D71"/>
      <c r="E71"/>
      <c r="F71"/>
      <c r="G71"/>
      <c r="H71"/>
      <c r="I71"/>
      <c r="J71"/>
      <c r="K71"/>
    </row>
    <row r="72" spans="2:11" x14ac:dyDescent="0.15">
      <c r="B72"/>
      <c r="C72"/>
      <c r="D72"/>
      <c r="E72"/>
      <c r="F72"/>
      <c r="G72"/>
      <c r="H72"/>
      <c r="I72"/>
      <c r="J72"/>
      <c r="K72"/>
    </row>
    <row r="73" spans="2:11" x14ac:dyDescent="0.15">
      <c r="B73"/>
      <c r="C73"/>
      <c r="D73"/>
      <c r="E73"/>
      <c r="F73"/>
      <c r="G73"/>
      <c r="H73"/>
      <c r="I73"/>
      <c r="J73"/>
      <c r="K73"/>
    </row>
    <row r="74" spans="2:11" x14ac:dyDescent="0.15">
      <c r="B74"/>
      <c r="C74"/>
      <c r="D74"/>
      <c r="E74"/>
      <c r="F74"/>
      <c r="G74"/>
      <c r="H74"/>
      <c r="I74"/>
      <c r="J74"/>
      <c r="K74"/>
    </row>
    <row r="75" spans="2:11" x14ac:dyDescent="0.15">
      <c r="B75"/>
      <c r="C75"/>
      <c r="D75"/>
      <c r="E75"/>
      <c r="F75"/>
      <c r="G75"/>
      <c r="H75"/>
      <c r="I75"/>
      <c r="J75"/>
      <c r="K75"/>
    </row>
    <row r="76" spans="2:11" customFormat="1" x14ac:dyDescent="0.15"/>
    <row r="77" spans="2:11" x14ac:dyDescent="0.15">
      <c r="B77"/>
      <c r="C77"/>
      <c r="D77"/>
      <c r="E77"/>
      <c r="F77"/>
      <c r="G77"/>
      <c r="H77"/>
      <c r="I77"/>
      <c r="J77"/>
      <c r="K77"/>
    </row>
    <row r="78" spans="2:11" x14ac:dyDescent="0.15">
      <c r="B78"/>
      <c r="C78"/>
      <c r="D78"/>
      <c r="E78"/>
      <c r="F78"/>
      <c r="G78"/>
      <c r="H78"/>
      <c r="I78"/>
      <c r="J78"/>
      <c r="K78"/>
    </row>
    <row r="79" spans="2:11" x14ac:dyDescent="0.15">
      <c r="B79"/>
      <c r="C79"/>
      <c r="D79"/>
      <c r="E79"/>
      <c r="F79"/>
      <c r="G79"/>
      <c r="H79"/>
      <c r="I79"/>
      <c r="J79"/>
      <c r="K79"/>
    </row>
    <row r="80" spans="2:11" x14ac:dyDescent="0.15">
      <c r="B80"/>
      <c r="C80"/>
      <c r="D80"/>
      <c r="E80"/>
      <c r="F80"/>
      <c r="G80"/>
      <c r="H80"/>
      <c r="I80"/>
      <c r="J80"/>
      <c r="K80"/>
    </row>
    <row r="81" spans="2:11" x14ac:dyDescent="0.15">
      <c r="B81"/>
      <c r="C81"/>
      <c r="D81"/>
      <c r="E81"/>
      <c r="F81"/>
      <c r="G81"/>
      <c r="H81"/>
      <c r="I81"/>
      <c r="J81"/>
      <c r="K81"/>
    </row>
    <row r="82" spans="2:11" x14ac:dyDescent="0.15">
      <c r="B82"/>
      <c r="C82"/>
      <c r="D82"/>
      <c r="E82"/>
      <c r="F82"/>
      <c r="G82"/>
      <c r="H82"/>
      <c r="I82"/>
      <c r="J82"/>
      <c r="K82"/>
    </row>
    <row r="83" spans="2:11" x14ac:dyDescent="0.15">
      <c r="B83"/>
      <c r="C83"/>
      <c r="D83"/>
      <c r="E83"/>
      <c r="F83"/>
      <c r="G83"/>
      <c r="H83"/>
      <c r="I83"/>
      <c r="J83"/>
      <c r="K83"/>
    </row>
    <row r="84" spans="2:11" x14ac:dyDescent="0.15">
      <c r="B84"/>
      <c r="C84"/>
      <c r="D84"/>
      <c r="E84"/>
      <c r="F84"/>
      <c r="G84"/>
      <c r="H84"/>
      <c r="I84"/>
      <c r="J84"/>
      <c r="K84"/>
    </row>
    <row r="85" spans="2:11" x14ac:dyDescent="0.15">
      <c r="B85"/>
      <c r="C85"/>
      <c r="D85"/>
      <c r="E85"/>
      <c r="F85"/>
      <c r="G85"/>
      <c r="H85"/>
      <c r="I85"/>
      <c r="J85"/>
      <c r="K85"/>
    </row>
    <row r="86" spans="2:11" x14ac:dyDescent="0.15">
      <c r="B86"/>
      <c r="C86"/>
      <c r="D86"/>
      <c r="E86"/>
      <c r="F86"/>
      <c r="G86"/>
      <c r="H86"/>
      <c r="I86"/>
      <c r="J86"/>
      <c r="K86"/>
    </row>
    <row r="87" spans="2:11" x14ac:dyDescent="0.15">
      <c r="B87"/>
      <c r="C87"/>
      <c r="D87"/>
      <c r="E87"/>
      <c r="F87"/>
      <c r="G87"/>
      <c r="H87"/>
      <c r="I87"/>
      <c r="J87"/>
      <c r="K87"/>
    </row>
    <row r="88" spans="2:11" x14ac:dyDescent="0.15">
      <c r="B88"/>
      <c r="C88"/>
      <c r="D88"/>
      <c r="E88"/>
      <c r="F88"/>
      <c r="G88"/>
      <c r="H88"/>
      <c r="I88"/>
      <c r="J88"/>
      <c r="K88"/>
    </row>
    <row r="89" spans="2:11" x14ac:dyDescent="0.15">
      <c r="B89"/>
      <c r="C89"/>
      <c r="D89"/>
      <c r="E89"/>
      <c r="F89"/>
      <c r="G89"/>
      <c r="H89"/>
      <c r="I89"/>
      <c r="J89"/>
      <c r="K89"/>
    </row>
    <row r="90" spans="2:11" x14ac:dyDescent="0.15">
      <c r="B90"/>
      <c r="C90"/>
      <c r="D90"/>
      <c r="E90"/>
      <c r="F90"/>
      <c r="G90"/>
      <c r="H90"/>
      <c r="I90"/>
      <c r="J90"/>
      <c r="K90"/>
    </row>
    <row r="91" spans="2:11" x14ac:dyDescent="0.15">
      <c r="B91"/>
      <c r="C91"/>
      <c r="D91"/>
      <c r="E91"/>
      <c r="F91"/>
      <c r="G91"/>
      <c r="H91"/>
      <c r="I91"/>
      <c r="J91"/>
      <c r="K91"/>
    </row>
    <row r="92" spans="2:11" x14ac:dyDescent="0.15">
      <c r="B92"/>
      <c r="C92"/>
      <c r="D92"/>
      <c r="E92"/>
      <c r="F92"/>
      <c r="G92"/>
      <c r="H92"/>
      <c r="I92"/>
      <c r="J92"/>
      <c r="K92"/>
    </row>
    <row r="93" spans="2:11" x14ac:dyDescent="0.15">
      <c r="B93"/>
      <c r="C93"/>
      <c r="D93"/>
      <c r="E93"/>
      <c r="F93"/>
      <c r="G93"/>
      <c r="H93"/>
      <c r="I93"/>
      <c r="J93"/>
      <c r="K93"/>
    </row>
    <row r="94" spans="2:11" x14ac:dyDescent="0.15">
      <c r="B94"/>
      <c r="C94"/>
      <c r="D94"/>
      <c r="E94"/>
      <c r="F94"/>
      <c r="G94"/>
      <c r="H94"/>
      <c r="I94"/>
      <c r="J94"/>
      <c r="K94"/>
    </row>
    <row r="95" spans="2:11" ht="15" customHeight="1" x14ac:dyDescent="0.15">
      <c r="B95"/>
      <c r="C95"/>
      <c r="D95"/>
      <c r="E95"/>
      <c r="F95"/>
      <c r="G95"/>
      <c r="H95"/>
      <c r="I95"/>
      <c r="J95"/>
      <c r="K95"/>
    </row>
    <row r="96" spans="2:11" x14ac:dyDescent="0.15">
      <c r="B96"/>
      <c r="C96"/>
      <c r="D96"/>
      <c r="E96"/>
      <c r="F96"/>
      <c r="G96"/>
      <c r="H96"/>
      <c r="I96"/>
      <c r="J96"/>
      <c r="K96"/>
    </row>
    <row r="97" spans="2:11" x14ac:dyDescent="0.15">
      <c r="B97"/>
      <c r="C97"/>
      <c r="D97"/>
      <c r="E97"/>
      <c r="F97"/>
      <c r="G97"/>
      <c r="H97"/>
      <c r="I97"/>
      <c r="J97"/>
      <c r="K97"/>
    </row>
    <row r="98" spans="2:11" x14ac:dyDescent="0.15">
      <c r="B98"/>
      <c r="C98"/>
      <c r="D98"/>
      <c r="E98"/>
      <c r="F98"/>
      <c r="G98"/>
      <c r="H98"/>
      <c r="I98"/>
      <c r="J98"/>
      <c r="K98"/>
    </row>
    <row r="99" spans="2:11" x14ac:dyDescent="0.15">
      <c r="B99"/>
      <c r="C99"/>
      <c r="D99"/>
      <c r="E99"/>
      <c r="F99"/>
      <c r="G99"/>
      <c r="H99"/>
      <c r="I99"/>
      <c r="J99"/>
      <c r="K99"/>
    </row>
    <row r="100" spans="2:11" x14ac:dyDescent="0.15">
      <c r="B100"/>
      <c r="C100"/>
      <c r="D100"/>
      <c r="E100"/>
      <c r="F100"/>
      <c r="G100"/>
      <c r="H100"/>
      <c r="I100"/>
      <c r="J100"/>
      <c r="K100"/>
    </row>
    <row r="101" spans="2:11" x14ac:dyDescent="0.15">
      <c r="B101"/>
      <c r="C101"/>
      <c r="D101"/>
      <c r="E101"/>
      <c r="F101"/>
      <c r="G101"/>
      <c r="H101"/>
      <c r="I101"/>
      <c r="J101"/>
      <c r="K101"/>
    </row>
    <row r="102" spans="2:11" x14ac:dyDescent="0.15">
      <c r="B102"/>
      <c r="C102"/>
      <c r="D102"/>
      <c r="E102"/>
      <c r="F102"/>
      <c r="G102"/>
      <c r="H102"/>
      <c r="I102"/>
      <c r="J102"/>
      <c r="K102"/>
    </row>
  </sheetData>
  <sheetProtection password="CF27" sheet="1" objects="1" scenarios="1"/>
  <mergeCells count="16">
    <mergeCell ref="C2:I2"/>
    <mergeCell ref="B4:D4"/>
    <mergeCell ref="C6:D6"/>
    <mergeCell ref="C7:D7"/>
    <mergeCell ref="B5:D5"/>
    <mergeCell ref="B24:C24"/>
    <mergeCell ref="E24:F24"/>
    <mergeCell ref="B29:H29"/>
    <mergeCell ref="I29:J29"/>
    <mergeCell ref="C8:D8"/>
    <mergeCell ref="C22:J22"/>
    <mergeCell ref="C11:J11"/>
    <mergeCell ref="B13:C13"/>
    <mergeCell ref="E13:F13"/>
    <mergeCell ref="B18:H18"/>
    <mergeCell ref="I18:J18"/>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Foglio222"/>
  <dimension ref="A1:Q130"/>
  <sheetViews>
    <sheetView workbookViewId="0">
      <selection sqref="A1:K1"/>
    </sheetView>
  </sheetViews>
  <sheetFormatPr baseColWidth="10" defaultColWidth="8.83203125" defaultRowHeight="13" x14ac:dyDescent="0.15"/>
  <cols>
    <col min="1" max="1" width="1.5" style="15" customWidth="1"/>
    <col min="2" max="2" width="4.6640625" style="15" customWidth="1"/>
    <col min="3" max="3" width="21.5" style="15" customWidth="1"/>
    <col min="4" max="9" width="5.83203125" style="15" customWidth="1"/>
    <col min="10" max="12" width="6" style="15" customWidth="1"/>
    <col min="13" max="13" width="20" style="15" customWidth="1"/>
    <col min="14" max="14" width="5.33203125" style="15" customWidth="1"/>
    <col min="15" max="18" width="4.6640625" style="15" customWidth="1"/>
    <col min="19" max="16384" width="8.83203125" style="15"/>
  </cols>
  <sheetData>
    <row r="1" spans="2:16" ht="18" x14ac:dyDescent="0.2">
      <c r="L1" s="129"/>
      <c r="M1" s="129"/>
      <c r="N1" s="129"/>
      <c r="O1" s="129"/>
      <c r="P1" s="129"/>
    </row>
    <row r="2" spans="2:16" ht="16" x14ac:dyDescent="0.2">
      <c r="B2" s="2158" t="s">
        <v>1348</v>
      </c>
      <c r="C2" s="2158"/>
      <c r="D2" s="2158"/>
      <c r="E2" s="2158"/>
      <c r="F2" s="2158"/>
      <c r="G2" s="2158"/>
      <c r="H2" s="2158"/>
      <c r="I2" s="2158"/>
      <c r="J2" s="2158"/>
      <c r="K2" s="2158"/>
    </row>
    <row r="4" spans="2:16" ht="90.5" customHeight="1" x14ac:dyDescent="0.2">
      <c r="C4" s="113" t="s">
        <v>684</v>
      </c>
      <c r="D4" s="915">
        <f>C5</f>
        <v>0</v>
      </c>
      <c r="E4" s="915">
        <f>C6</f>
        <v>0</v>
      </c>
      <c r="F4" s="915">
        <f>C7</f>
        <v>0</v>
      </c>
      <c r="G4" s="915">
        <f>C8</f>
        <v>0</v>
      </c>
      <c r="H4" s="915">
        <f>C9</f>
        <v>0</v>
      </c>
      <c r="I4" s="915">
        <f>C10</f>
        <v>0</v>
      </c>
      <c r="J4" s="915" t="s">
        <v>2039</v>
      </c>
      <c r="K4" s="915" t="s">
        <v>1822</v>
      </c>
      <c r="L4" s="915" t="s">
        <v>304</v>
      </c>
    </row>
    <row r="5" spans="2:16" ht="24" customHeight="1" x14ac:dyDescent="0.2">
      <c r="B5" s="292">
        <v>1</v>
      </c>
      <c r="C5" s="98"/>
      <c r="D5" s="131"/>
      <c r="E5" s="134"/>
      <c r="F5" s="134"/>
      <c r="G5" s="134"/>
      <c r="H5" s="134"/>
      <c r="I5" s="134"/>
      <c r="J5" s="132">
        <f t="shared" ref="J5:J10" si="0">SUM(D5:I5)</f>
        <v>0</v>
      </c>
      <c r="K5" s="152"/>
      <c r="L5" s="470"/>
    </row>
    <row r="6" spans="2:16" ht="24" customHeight="1" x14ac:dyDescent="0.2">
      <c r="B6" s="292">
        <v>2</v>
      </c>
      <c r="C6" s="98"/>
      <c r="D6" s="133" t="str">
        <f>IF(ISBLANK(E$5),"",1-E$5)</f>
        <v/>
      </c>
      <c r="E6" s="131"/>
      <c r="F6" s="134"/>
      <c r="G6" s="134"/>
      <c r="H6" s="134"/>
      <c r="I6" s="134"/>
      <c r="J6" s="132">
        <f t="shared" si="0"/>
        <v>0</v>
      </c>
      <c r="K6" s="152"/>
      <c r="L6" s="470"/>
      <c r="O6" s="17"/>
    </row>
    <row r="7" spans="2:16" ht="24" customHeight="1" x14ac:dyDescent="0.2">
      <c r="B7" s="292">
        <v>3</v>
      </c>
      <c r="C7" s="98"/>
      <c r="D7" s="133" t="str">
        <f>IF(ISBLANK(F$5),"",1-F$5)</f>
        <v/>
      </c>
      <c r="E7" s="133" t="str">
        <f>IF(ISBLANK(F$6),"",1-F$6)</f>
        <v/>
      </c>
      <c r="F7" s="131"/>
      <c r="G7" s="134"/>
      <c r="H7" s="134"/>
      <c r="I7" s="459"/>
      <c r="J7" s="132">
        <f t="shared" si="0"/>
        <v>0</v>
      </c>
      <c r="K7" s="152"/>
      <c r="L7" s="470"/>
    </row>
    <row r="8" spans="2:16" ht="24.5" customHeight="1" x14ac:dyDescent="0.2">
      <c r="B8" s="292">
        <v>4</v>
      </c>
      <c r="C8" s="98"/>
      <c r="D8" s="133" t="str">
        <f>IF(ISBLANK(G$5),"",1-G$5)</f>
        <v/>
      </c>
      <c r="E8" s="133" t="str">
        <f>IF(ISBLANK(G$6),"",1-G$6)</f>
        <v/>
      </c>
      <c r="F8" s="133" t="str">
        <f>IF(ISBLANK(G$7),"",1-G$7)</f>
        <v/>
      </c>
      <c r="G8" s="131"/>
      <c r="H8" s="134"/>
      <c r="I8" s="469"/>
      <c r="J8" s="132">
        <f t="shared" si="0"/>
        <v>0</v>
      </c>
      <c r="K8" s="152"/>
      <c r="L8" s="470"/>
    </row>
    <row r="9" spans="2:16" ht="24" customHeight="1" x14ac:dyDescent="0.2">
      <c r="B9" s="292">
        <v>5</v>
      </c>
      <c r="C9" s="98"/>
      <c r="D9" s="133" t="str">
        <f>IF(ISBLANK(H$5),"",1-H$5)</f>
        <v/>
      </c>
      <c r="E9" s="133" t="str">
        <f>IF(ISBLANK(H$6),"",1-H$6)</f>
        <v/>
      </c>
      <c r="F9" s="133" t="str">
        <f>IF(ISBLANK(H$7),"",1-H$7)</f>
        <v/>
      </c>
      <c r="G9" s="133" t="str">
        <f>IF(ISBLANK(H$8),"",1-H$8)</f>
        <v/>
      </c>
      <c r="H9" s="131"/>
      <c r="I9" s="134"/>
      <c r="J9" s="132">
        <f t="shared" si="0"/>
        <v>0</v>
      </c>
      <c r="K9" s="916"/>
      <c r="L9" s="537"/>
    </row>
    <row r="10" spans="2:16" ht="24" customHeight="1" x14ac:dyDescent="0.2">
      <c r="B10" s="292">
        <v>6</v>
      </c>
      <c r="C10" s="98"/>
      <c r="D10" s="133" t="str">
        <f>IF(ISBLANK(I$5),"",1-I$5)</f>
        <v/>
      </c>
      <c r="E10" s="133" t="str">
        <f>IF(ISBLANK(I$6),"",1-I$6)</f>
        <v/>
      </c>
      <c r="F10" s="133" t="str">
        <f>IF(ISBLANK(I$7),"",1-I$7)</f>
        <v/>
      </c>
      <c r="G10" s="133" t="str">
        <f>IF(ISBLANK(I$8),"",1-I$8)</f>
        <v/>
      </c>
      <c r="H10" s="133" t="str">
        <f>IF(ISBLANK(I$9),"",1-I$9)</f>
        <v/>
      </c>
      <c r="I10" s="131"/>
      <c r="J10" s="132">
        <f t="shared" si="0"/>
        <v>0</v>
      </c>
      <c r="K10" s="916"/>
      <c r="L10" s="537"/>
    </row>
    <row r="11" spans="2:16" ht="24" customHeight="1" x14ac:dyDescent="0.15"/>
    <row r="12" spans="2:16" ht="90" customHeight="1" x14ac:dyDescent="0.2">
      <c r="C12" s="113" t="s">
        <v>684</v>
      </c>
      <c r="D12" s="915">
        <f>C13</f>
        <v>0</v>
      </c>
      <c r="E12" s="915">
        <f>C14</f>
        <v>0</v>
      </c>
      <c r="F12" s="915">
        <f>C15</f>
        <v>0</v>
      </c>
      <c r="G12" s="915">
        <f>C16</f>
        <v>0</v>
      </c>
      <c r="H12" s="915" t="s">
        <v>2039</v>
      </c>
      <c r="I12" s="915" t="s">
        <v>1822</v>
      </c>
      <c r="J12" s="915" t="s">
        <v>1984</v>
      </c>
    </row>
    <row r="13" spans="2:16" ht="24" customHeight="1" x14ac:dyDescent="0.2">
      <c r="B13" s="292">
        <v>1</v>
      </c>
      <c r="C13" s="98"/>
      <c r="D13" s="131"/>
      <c r="E13" s="134"/>
      <c r="F13" s="134"/>
      <c r="G13" s="134"/>
      <c r="H13" s="132">
        <f>SUM(D13:G13)</f>
        <v>0</v>
      </c>
      <c r="I13" s="505"/>
      <c r="J13" s="134"/>
    </row>
    <row r="14" spans="2:16" ht="24" customHeight="1" x14ac:dyDescent="0.2">
      <c r="B14" s="292">
        <v>2</v>
      </c>
      <c r="C14" s="98"/>
      <c r="D14" s="133" t="str">
        <f>IF(ISBLANK(E$13),"",1-E$13)</f>
        <v/>
      </c>
      <c r="E14" s="131"/>
      <c r="F14" s="134"/>
      <c r="G14" s="134"/>
      <c r="H14" s="132">
        <f>SUM(D14:G14)</f>
        <v>0</v>
      </c>
      <c r="I14" s="505"/>
      <c r="J14" s="134"/>
    </row>
    <row r="15" spans="2:16" ht="24" customHeight="1" x14ac:dyDescent="0.2">
      <c r="B15" s="292">
        <v>3</v>
      </c>
      <c r="C15" s="98"/>
      <c r="D15" s="133" t="str">
        <f>IF(ISBLANK(F$13),"",1-F$13)</f>
        <v/>
      </c>
      <c r="E15" s="133" t="str">
        <f>IF(ISBLANK(F$14),"",1-F$14)</f>
        <v/>
      </c>
      <c r="F15" s="131"/>
      <c r="G15" s="470"/>
      <c r="H15" s="132">
        <f>SUM(D15:G15)</f>
        <v>0</v>
      </c>
      <c r="I15" s="505"/>
      <c r="J15" s="134"/>
    </row>
    <row r="16" spans="2:16" ht="24" customHeight="1" x14ac:dyDescent="0.2">
      <c r="B16" s="292">
        <v>4</v>
      </c>
      <c r="C16" s="98"/>
      <c r="D16" s="133" t="str">
        <f>IF(ISBLANK(G$13),"",1-G$13)</f>
        <v/>
      </c>
      <c r="E16" s="133" t="str">
        <f>IF(ISBLANK(G$14),"",1-G$14)</f>
        <v/>
      </c>
      <c r="F16" s="133" t="str">
        <f>IF(ISBLANK(G$15),"",1-G$15)</f>
        <v/>
      </c>
      <c r="G16" s="131"/>
      <c r="H16" s="132">
        <f>SUM(D16:G16)</f>
        <v>0</v>
      </c>
      <c r="I16" s="505"/>
      <c r="J16" s="134"/>
    </row>
    <row r="17" spans="1:15" ht="19.5" customHeight="1" x14ac:dyDescent="0.15">
      <c r="K17" s="17"/>
    </row>
    <row r="18" spans="1:15" ht="12" customHeight="1" x14ac:dyDescent="0.15"/>
    <row r="19" spans="1:15" ht="12" customHeight="1" x14ac:dyDescent="0.15"/>
    <row r="20" spans="1:15" ht="15.75" customHeight="1" x14ac:dyDescent="0.2">
      <c r="B20" s="2329" t="s">
        <v>1335</v>
      </c>
      <c r="C20" s="2330"/>
      <c r="D20" s="2330"/>
      <c r="E20" s="2330"/>
      <c r="F20" s="2330"/>
      <c r="G20" s="2330"/>
      <c r="H20" s="2330"/>
      <c r="I20" s="2330"/>
      <c r="J20" s="2330"/>
      <c r="K20" s="2330"/>
      <c r="L20" s="2330"/>
    </row>
    <row r="21" spans="1:15" ht="12" customHeight="1" x14ac:dyDescent="0.15">
      <c r="B21" s="1638"/>
      <c r="C21" s="1638"/>
      <c r="D21" s="1638"/>
      <c r="E21" s="1638"/>
      <c r="F21" s="1638"/>
      <c r="G21" s="1638"/>
      <c r="H21" s="1638"/>
      <c r="I21" s="1638"/>
      <c r="J21" s="1638"/>
      <c r="K21" s="1638"/>
      <c r="L21" s="1638"/>
      <c r="M21" s="1638"/>
    </row>
    <row r="22" spans="1:15" ht="12" customHeight="1" x14ac:dyDescent="0.15">
      <c r="B22" s="2148" t="s">
        <v>527</v>
      </c>
      <c r="C22" s="2148"/>
      <c r="D22" s="2148"/>
      <c r="E22" s="2148"/>
      <c r="F22" s="2148"/>
      <c r="G22" s="2148"/>
      <c r="H22" s="2148"/>
      <c r="I22" s="2148"/>
      <c r="J22" s="2148"/>
      <c r="K22" s="2148"/>
      <c r="L22" s="2148"/>
      <c r="M22" s="2148"/>
    </row>
    <row r="23" spans="1:15" ht="12" customHeight="1" x14ac:dyDescent="0.15">
      <c r="B23" s="2148" t="s">
        <v>528</v>
      </c>
      <c r="C23" s="2148"/>
      <c r="D23" s="2148"/>
      <c r="E23" s="2148"/>
      <c r="F23" s="2148"/>
      <c r="G23" s="2148"/>
      <c r="H23" s="2148"/>
      <c r="I23" s="2148"/>
      <c r="J23" s="2148"/>
      <c r="K23" s="2148"/>
      <c r="L23" s="2148"/>
      <c r="M23" s="2148"/>
    </row>
    <row r="24" spans="1:15" ht="12" customHeight="1" x14ac:dyDescent="0.15">
      <c r="B24" s="2148" t="s">
        <v>1947</v>
      </c>
      <c r="C24" s="2148"/>
      <c r="D24" s="2148"/>
      <c r="E24" s="2148"/>
      <c r="F24" s="2148"/>
      <c r="G24" s="2148"/>
      <c r="H24" s="2148"/>
      <c r="I24" s="2148"/>
      <c r="J24" s="2148"/>
      <c r="K24" s="2148"/>
      <c r="L24" s="2148"/>
      <c r="M24" s="2148"/>
    </row>
    <row r="25" spans="1:15" ht="12" customHeight="1" x14ac:dyDescent="0.15">
      <c r="B25" s="1638"/>
      <c r="C25" s="1638"/>
      <c r="D25" s="1638"/>
      <c r="E25" s="1638"/>
      <c r="F25" s="1638"/>
      <c r="G25" s="1638"/>
      <c r="H25" s="1638"/>
      <c r="I25" s="1638"/>
      <c r="J25" s="1638"/>
      <c r="K25" s="1638"/>
      <c r="L25" s="1638"/>
      <c r="M25" s="1638"/>
    </row>
    <row r="26" spans="1:15" x14ac:dyDescent="0.15">
      <c r="B26" s="2099" t="s">
        <v>1430</v>
      </c>
      <c r="C26" s="2099"/>
      <c r="D26" s="2099"/>
      <c r="E26" s="2099"/>
      <c r="F26" s="2099"/>
      <c r="G26" s="2099"/>
      <c r="H26" s="2099"/>
      <c r="I26" s="2099"/>
      <c r="J26" s="2099"/>
      <c r="K26" s="2099"/>
      <c r="L26" s="2099"/>
      <c r="M26" s="2099"/>
    </row>
    <row r="27" spans="1:15" x14ac:dyDescent="0.15">
      <c r="B27" s="2099" t="s">
        <v>1334</v>
      </c>
      <c r="C27" s="2099"/>
      <c r="D27" s="2099"/>
      <c r="E27" s="2099"/>
      <c r="F27" s="2099"/>
      <c r="G27" s="2099"/>
      <c r="H27" s="2099"/>
      <c r="I27" s="2099"/>
      <c r="J27" s="2099"/>
      <c r="K27" s="2099"/>
      <c r="L27" s="2099"/>
      <c r="M27" s="2099"/>
      <c r="N27"/>
    </row>
    <row r="28" spans="1:15" x14ac:dyDescent="0.15">
      <c r="A28" s="112"/>
      <c r="B28" s="2327" t="s">
        <v>1374</v>
      </c>
      <c r="C28" s="2327"/>
      <c r="D28" s="2327"/>
      <c r="E28" s="2327"/>
      <c r="F28" s="2327"/>
      <c r="G28" s="2327"/>
      <c r="H28" s="2327"/>
      <c r="I28" s="2327"/>
      <c r="J28" s="2327"/>
      <c r="K28" s="2327"/>
      <c r="L28" s="2327"/>
      <c r="M28" s="2327"/>
      <c r="N28" s="616"/>
      <c r="O28"/>
    </row>
    <row r="29" spans="1:15" x14ac:dyDescent="0.15">
      <c r="B29" s="2328" t="s">
        <v>1431</v>
      </c>
      <c r="C29" s="2328"/>
      <c r="D29" s="2328"/>
      <c r="E29" s="2328"/>
      <c r="F29" s="2328"/>
      <c r="G29" s="2328"/>
      <c r="H29" s="2328"/>
      <c r="I29" s="2328"/>
      <c r="J29" s="2328"/>
      <c r="K29" s="2328"/>
      <c r="L29" s="2328"/>
      <c r="M29" s="2328"/>
      <c r="N29"/>
      <c r="O29"/>
    </row>
    <row r="30" spans="1:15" ht="11.25" customHeight="1" x14ac:dyDescent="0.15">
      <c r="B30" s="2099" t="s">
        <v>1498</v>
      </c>
      <c r="C30" s="2099"/>
      <c r="D30" s="2099"/>
      <c r="E30" s="2099"/>
      <c r="F30" s="2099"/>
      <c r="G30" s="2099"/>
      <c r="H30" s="2099"/>
      <c r="I30" s="2099"/>
      <c r="J30" s="2099"/>
      <c r="K30" s="2099"/>
      <c r="L30" s="2099"/>
      <c r="M30" s="2099"/>
      <c r="N30"/>
      <c r="O30"/>
    </row>
    <row r="31" spans="1:15" x14ac:dyDescent="0.15">
      <c r="B31" s="1751" t="s">
        <v>1499</v>
      </c>
      <c r="C31" s="1751"/>
      <c r="D31" s="1751"/>
      <c r="E31" s="1751"/>
      <c r="F31" s="1751"/>
      <c r="G31" s="1751"/>
      <c r="H31" s="1751"/>
      <c r="I31" s="1751"/>
      <c r="J31" s="1751"/>
      <c r="K31" s="1751"/>
      <c r="L31" s="1751"/>
      <c r="M31" s="1751"/>
    </row>
    <row r="33" spans="2:13" x14ac:dyDescent="0.15">
      <c r="B33" s="2323" t="s">
        <v>1375</v>
      </c>
      <c r="C33" s="2323"/>
      <c r="D33" s="2323"/>
      <c r="E33" s="2323"/>
      <c r="F33" s="2323"/>
      <c r="G33" s="2323"/>
      <c r="H33" s="2323"/>
      <c r="I33" s="2323"/>
      <c r="J33" s="2323"/>
      <c r="K33" s="2323"/>
      <c r="L33" s="2323"/>
      <c r="M33" s="2323"/>
    </row>
    <row r="34" spans="2:13" x14ac:dyDescent="0.15">
      <c r="B34" s="1753" t="s">
        <v>1802</v>
      </c>
      <c r="C34" s="1753"/>
      <c r="D34" s="1753"/>
      <c r="E34" s="1753"/>
      <c r="F34" s="1753"/>
      <c r="G34" s="1753"/>
      <c r="H34" s="1753"/>
      <c r="I34" s="1753"/>
      <c r="J34" s="1753"/>
      <c r="K34" s="1753"/>
      <c r="L34" s="1753"/>
      <c r="M34" s="1753"/>
    </row>
    <row r="35" spans="2:13" ht="13.5" customHeight="1" x14ac:dyDescent="0.15">
      <c r="B35" s="1638" t="s">
        <v>1948</v>
      </c>
      <c r="C35" s="1638"/>
      <c r="D35" s="1638"/>
      <c r="E35" s="1638"/>
      <c r="F35" s="1638"/>
      <c r="G35" s="1638"/>
      <c r="H35" s="1638"/>
      <c r="I35" s="1638"/>
      <c r="J35" s="1638"/>
      <c r="K35" s="1638"/>
      <c r="L35" s="1638"/>
      <c r="M35" s="1638"/>
    </row>
    <row r="36" spans="2:13" ht="13.5" customHeight="1" x14ac:dyDescent="0.15">
      <c r="B36" s="112" t="s">
        <v>1900</v>
      </c>
      <c r="C36" s="112"/>
      <c r="D36" s="112"/>
      <c r="E36" s="112"/>
      <c r="F36" s="112"/>
      <c r="G36" s="112"/>
      <c r="H36" s="112"/>
      <c r="I36" s="112"/>
      <c r="J36" s="112"/>
      <c r="K36" s="112"/>
      <c r="L36" s="112"/>
      <c r="M36" s="112"/>
    </row>
    <row r="37" spans="2:13" ht="13.5" customHeight="1" x14ac:dyDescent="0.15"/>
    <row r="38" spans="2:13" ht="13.5" customHeight="1" x14ac:dyDescent="0.15"/>
    <row r="39" spans="2:13" ht="13.5" customHeight="1" x14ac:dyDescent="0.2">
      <c r="L39" s="129"/>
      <c r="M39" s="129"/>
    </row>
    <row r="40" spans="2:13" ht="18" customHeight="1" x14ac:dyDescent="0.2">
      <c r="B40" s="1760" t="s">
        <v>1350</v>
      </c>
      <c r="C40" s="2324"/>
      <c r="D40" s="2324"/>
      <c r="E40" s="2324"/>
      <c r="F40" s="2324"/>
      <c r="G40" s="2324"/>
      <c r="H40" s="2324"/>
      <c r="I40" s="2324"/>
      <c r="J40" s="2324"/>
      <c r="K40" s="2324"/>
      <c r="L40" s="2324"/>
      <c r="M40" s="2324"/>
    </row>
    <row r="41" spans="2:13" ht="13.5" customHeight="1" x14ac:dyDescent="0.15"/>
    <row r="42" spans="2:13" ht="90" customHeight="1" x14ac:dyDescent="0.2">
      <c r="C42" s="51" t="s">
        <v>1532</v>
      </c>
      <c r="D42" s="130" t="str">
        <f>C43</f>
        <v>NORDBJERG</v>
      </c>
      <c r="E42" s="130" t="str">
        <f>C44</f>
        <v>SIMONCELLI</v>
      </c>
      <c r="F42" s="130" t="str">
        <f>C45</f>
        <v>CAMPBELL</v>
      </c>
      <c r="G42" s="130" t="str">
        <f>C46</f>
        <v>VASCOTTO</v>
      </c>
      <c r="H42" s="130" t="str">
        <f>C47</f>
        <v>GURIOLI</v>
      </c>
      <c r="I42" s="130" t="str">
        <f>C48</f>
        <v>WIBROE</v>
      </c>
      <c r="J42" s="130" t="s">
        <v>1560</v>
      </c>
      <c r="K42" s="130" t="s">
        <v>721</v>
      </c>
      <c r="L42" s="130" t="s">
        <v>888</v>
      </c>
      <c r="M42" s="51" t="s">
        <v>609</v>
      </c>
    </row>
    <row r="43" spans="2:13" ht="24" customHeight="1" x14ac:dyDescent="0.15">
      <c r="B43" s="24">
        <v>1</v>
      </c>
      <c r="C43" s="98" t="s">
        <v>1003</v>
      </c>
      <c r="D43" s="131"/>
      <c r="E43" s="134">
        <v>0</v>
      </c>
      <c r="F43" s="134">
        <v>1</v>
      </c>
      <c r="G43" s="134">
        <v>0</v>
      </c>
      <c r="H43" s="134">
        <v>0</v>
      </c>
      <c r="I43" s="134">
        <v>1</v>
      </c>
      <c r="J43" s="668">
        <f t="shared" ref="J43:J48" si="1">SUM(D43:I43)</f>
        <v>2</v>
      </c>
      <c r="K43" s="134" t="s">
        <v>1845</v>
      </c>
      <c r="L43" s="134" t="s">
        <v>1673</v>
      </c>
      <c r="M43" s="15" t="s">
        <v>1482</v>
      </c>
    </row>
    <row r="44" spans="2:13" ht="24" customHeight="1" x14ac:dyDescent="0.15">
      <c r="B44" s="24">
        <v>2</v>
      </c>
      <c r="C44" s="98" t="s">
        <v>1004</v>
      </c>
      <c r="D44" s="133">
        <v>1</v>
      </c>
      <c r="E44" s="131"/>
      <c r="F44" s="134">
        <v>0</v>
      </c>
      <c r="G44" s="134">
        <v>1</v>
      </c>
      <c r="H44" s="134">
        <v>1</v>
      </c>
      <c r="I44" s="134">
        <v>0</v>
      </c>
      <c r="J44" s="668">
        <f t="shared" si="1"/>
        <v>3</v>
      </c>
      <c r="K44" s="134"/>
      <c r="L44" s="134"/>
      <c r="M44" s="15" t="s">
        <v>1009</v>
      </c>
    </row>
    <row r="45" spans="2:13" ht="24" customHeight="1" x14ac:dyDescent="0.15">
      <c r="B45" s="24">
        <v>3</v>
      </c>
      <c r="C45" s="98" t="s">
        <v>1005</v>
      </c>
      <c r="D45" s="133">
        <v>0</v>
      </c>
      <c r="E45" s="133">
        <v>1</v>
      </c>
      <c r="F45" s="131"/>
      <c r="G45" s="134">
        <v>1</v>
      </c>
      <c r="H45" s="134">
        <v>0</v>
      </c>
      <c r="I45" s="459">
        <v>0</v>
      </c>
      <c r="J45" s="133">
        <f t="shared" si="1"/>
        <v>2</v>
      </c>
      <c r="K45" s="134" t="s">
        <v>1846</v>
      </c>
      <c r="L45" s="134" t="s">
        <v>1613</v>
      </c>
      <c r="M45" s="15" t="s">
        <v>1486</v>
      </c>
    </row>
    <row r="46" spans="2:13" ht="24" customHeight="1" x14ac:dyDescent="0.15">
      <c r="B46" s="24">
        <v>4</v>
      </c>
      <c r="C46" s="98" t="s">
        <v>1006</v>
      </c>
      <c r="D46" s="133">
        <v>1</v>
      </c>
      <c r="E46" s="133">
        <v>0</v>
      </c>
      <c r="F46" s="133">
        <v>0</v>
      </c>
      <c r="G46" s="131"/>
      <c r="H46" s="134">
        <v>0</v>
      </c>
      <c r="I46" s="469">
        <v>1</v>
      </c>
      <c r="J46" s="133">
        <f t="shared" si="1"/>
        <v>2</v>
      </c>
      <c r="K46" s="134" t="s">
        <v>1844</v>
      </c>
      <c r="L46" s="134" t="s">
        <v>1849</v>
      </c>
      <c r="M46" s="460" t="s">
        <v>1010</v>
      </c>
    </row>
    <row r="47" spans="2:13" ht="24" customHeight="1" x14ac:dyDescent="0.15">
      <c r="B47" s="24">
        <v>5</v>
      </c>
      <c r="C47" s="212" t="s">
        <v>1007</v>
      </c>
      <c r="D47" s="133">
        <v>1</v>
      </c>
      <c r="E47" s="133">
        <v>0</v>
      </c>
      <c r="F47" s="133">
        <v>1</v>
      </c>
      <c r="G47" s="133">
        <v>1</v>
      </c>
      <c r="H47" s="131"/>
      <c r="I47" s="134">
        <v>0</v>
      </c>
      <c r="J47" s="133">
        <f t="shared" si="1"/>
        <v>3</v>
      </c>
      <c r="K47" s="134"/>
      <c r="L47" s="134"/>
      <c r="M47" s="460" t="s">
        <v>1481</v>
      </c>
    </row>
    <row r="48" spans="2:13" ht="24" customHeight="1" x14ac:dyDescent="0.15">
      <c r="B48" s="24">
        <v>6</v>
      </c>
      <c r="C48" s="212" t="s">
        <v>1008</v>
      </c>
      <c r="D48" s="133">
        <v>0</v>
      </c>
      <c r="E48" s="133">
        <v>1</v>
      </c>
      <c r="F48" s="133">
        <v>1</v>
      </c>
      <c r="G48" s="133">
        <v>0</v>
      </c>
      <c r="H48" s="133">
        <v>1</v>
      </c>
      <c r="I48" s="131"/>
      <c r="J48" s="133">
        <f t="shared" si="1"/>
        <v>3</v>
      </c>
      <c r="K48" s="134"/>
      <c r="L48" s="134"/>
    </row>
    <row r="49" spans="2:17" ht="24.75" customHeight="1" x14ac:dyDescent="0.15"/>
    <row r="51" spans="2:17" ht="90" customHeight="1" x14ac:dyDescent="0.2">
      <c r="C51" s="51" t="s">
        <v>1532</v>
      </c>
      <c r="D51" s="130" t="str">
        <f>C52</f>
        <v>SIMONCELLI</v>
      </c>
      <c r="E51" s="130" t="str">
        <f>C53</f>
        <v>GURIOLI</v>
      </c>
      <c r="F51" s="130" t="str">
        <f>C54</f>
        <v>WIBROE</v>
      </c>
      <c r="G51" s="130">
        <f>C55</f>
        <v>0</v>
      </c>
      <c r="H51" s="130" t="s">
        <v>1560</v>
      </c>
      <c r="I51" s="130" t="s">
        <v>721</v>
      </c>
      <c r="J51" s="130" t="s">
        <v>1040</v>
      </c>
      <c r="M51" s="51" t="s">
        <v>610</v>
      </c>
    </row>
    <row r="52" spans="2:17" ht="24" customHeight="1" x14ac:dyDescent="0.15">
      <c r="B52" s="24">
        <v>1</v>
      </c>
      <c r="C52" s="98" t="s">
        <v>1004</v>
      </c>
      <c r="D52" s="131"/>
      <c r="E52" s="134">
        <v>1</v>
      </c>
      <c r="F52" s="134">
        <v>0</v>
      </c>
      <c r="G52" s="134"/>
      <c r="H52" s="133">
        <f>SUM(D52:G52)</f>
        <v>1</v>
      </c>
      <c r="I52" s="134" t="s">
        <v>1845</v>
      </c>
      <c r="J52" s="134" t="s">
        <v>1847</v>
      </c>
      <c r="M52" s="15" t="s">
        <v>1489</v>
      </c>
    </row>
    <row r="53" spans="2:17" ht="24" customHeight="1" x14ac:dyDescent="0.15">
      <c r="B53" s="24">
        <v>2</v>
      </c>
      <c r="C53" s="212" t="s">
        <v>1007</v>
      </c>
      <c r="D53" s="133">
        <v>0</v>
      </c>
      <c r="E53" s="669"/>
      <c r="F53" s="134">
        <v>0</v>
      </c>
      <c r="G53" s="134"/>
      <c r="H53" s="133">
        <f>SUM(D53:G53)</f>
        <v>0</v>
      </c>
      <c r="I53" s="134" t="s">
        <v>1846</v>
      </c>
      <c r="J53" s="134" t="s">
        <v>1848</v>
      </c>
      <c r="M53" s="15" t="s">
        <v>1492</v>
      </c>
      <c r="O53" s="16"/>
    </row>
    <row r="54" spans="2:17" ht="24" customHeight="1" x14ac:dyDescent="0.15">
      <c r="B54" s="24">
        <v>3</v>
      </c>
      <c r="C54" s="212" t="s">
        <v>1008</v>
      </c>
      <c r="D54" s="133">
        <v>1</v>
      </c>
      <c r="E54" s="133">
        <v>1</v>
      </c>
      <c r="F54" s="131"/>
      <c r="G54" s="470"/>
      <c r="H54" s="133">
        <f>SUM(D54:G54)</f>
        <v>2</v>
      </c>
      <c r="I54" s="134" t="s">
        <v>1844</v>
      </c>
      <c r="J54" s="134" t="s">
        <v>1846</v>
      </c>
      <c r="M54" s="15" t="s">
        <v>1490</v>
      </c>
    </row>
    <row r="55" spans="2:17" ht="24" customHeight="1" x14ac:dyDescent="0.15">
      <c r="B55" s="24">
        <v>4</v>
      </c>
      <c r="C55" s="98"/>
      <c r="D55" s="133" t="str">
        <f>IF(ISBLANK(G$13),"",1-G$13)</f>
        <v/>
      </c>
      <c r="E55" s="133" t="str">
        <f>IF(ISBLANK(G$14),"",1-G$14)</f>
        <v/>
      </c>
      <c r="F55" s="133" t="str">
        <f>IF(ISBLANK(G$15),"",1-G$15)</f>
        <v/>
      </c>
      <c r="G55" s="131"/>
      <c r="H55" s="133"/>
      <c r="I55" s="134"/>
      <c r="J55" s="134"/>
      <c r="M55" s="15" t="s">
        <v>1491</v>
      </c>
    </row>
    <row r="58" spans="2:17" ht="90" customHeight="1" x14ac:dyDescent="0.2">
      <c r="C58" s="51" t="s">
        <v>1532</v>
      </c>
      <c r="D58" s="130" t="str">
        <f>C59</f>
        <v>NORDBJERG</v>
      </c>
      <c r="E58" s="130" t="str">
        <f>C60</f>
        <v>CAMPBELL</v>
      </c>
      <c r="F58" s="130" t="str">
        <f>C61</f>
        <v>VASCOTTO</v>
      </c>
      <c r="G58" s="130">
        <f>C62</f>
        <v>0</v>
      </c>
      <c r="H58" s="130" t="s">
        <v>1560</v>
      </c>
      <c r="I58" s="130" t="s">
        <v>721</v>
      </c>
      <c r="J58" s="130" t="s">
        <v>1040</v>
      </c>
      <c r="M58" s="51" t="s">
        <v>611</v>
      </c>
      <c r="Q58" s="476"/>
    </row>
    <row r="59" spans="2:17" ht="24" customHeight="1" x14ac:dyDescent="0.15">
      <c r="B59" s="24">
        <v>1</v>
      </c>
      <c r="C59" s="98" t="s">
        <v>1003</v>
      </c>
      <c r="D59" s="131"/>
      <c r="E59" s="134">
        <v>1</v>
      </c>
      <c r="F59" s="134">
        <v>0</v>
      </c>
      <c r="G59" s="134"/>
      <c r="H59" s="133">
        <f>SUM(D59:G59)</f>
        <v>1</v>
      </c>
      <c r="I59" s="134" t="s">
        <v>1845</v>
      </c>
      <c r="J59" s="134" t="s">
        <v>1673</v>
      </c>
      <c r="M59" s="15" t="s">
        <v>1483</v>
      </c>
    </row>
    <row r="60" spans="2:17" ht="24" customHeight="1" x14ac:dyDescent="0.15">
      <c r="B60" s="24">
        <v>2</v>
      </c>
      <c r="C60" s="98" t="s">
        <v>1005</v>
      </c>
      <c r="D60" s="133">
        <v>0</v>
      </c>
      <c r="E60" s="131"/>
      <c r="F60" s="134">
        <v>1</v>
      </c>
      <c r="G60" s="134"/>
      <c r="H60" s="133">
        <f>SUM(D60:G60)</f>
        <v>1</v>
      </c>
      <c r="I60" s="134" t="s">
        <v>1846</v>
      </c>
      <c r="J60" s="134" t="s">
        <v>1613</v>
      </c>
      <c r="M60" s="15" t="s">
        <v>1484</v>
      </c>
    </row>
    <row r="61" spans="2:17" ht="24" customHeight="1" x14ac:dyDescent="0.15">
      <c r="B61" s="24">
        <v>3</v>
      </c>
      <c r="C61" s="98" t="s">
        <v>1006</v>
      </c>
      <c r="D61" s="133">
        <v>1</v>
      </c>
      <c r="E61" s="133">
        <v>0</v>
      </c>
      <c r="F61" s="131"/>
      <c r="G61" s="470"/>
      <c r="H61" s="133">
        <f>SUM(D61:G61)</f>
        <v>1</v>
      </c>
      <c r="I61" s="134" t="s">
        <v>1844</v>
      </c>
      <c r="J61" s="134" t="s">
        <v>1849</v>
      </c>
      <c r="M61" s="15" t="s">
        <v>1485</v>
      </c>
    </row>
    <row r="62" spans="2:17" ht="24" customHeight="1" x14ac:dyDescent="0.15">
      <c r="B62" s="24">
        <v>4</v>
      </c>
      <c r="C62" s="98"/>
      <c r="D62" s="133" t="str">
        <f>IF(ISBLANK(G$13),"",1-G$13)</f>
        <v/>
      </c>
      <c r="E62" s="133" t="str">
        <f>IF(ISBLANK(G$14),"",1-G$14)</f>
        <v/>
      </c>
      <c r="F62" s="133" t="str">
        <f>IF(ISBLANK(G$15),"",1-G$15)</f>
        <v/>
      </c>
      <c r="G62" s="131"/>
      <c r="H62" s="133"/>
      <c r="I62" s="134"/>
      <c r="J62" s="134"/>
    </row>
    <row r="70" spans="3:13" ht="34.5" customHeight="1" thickBot="1" x14ac:dyDescent="0.25">
      <c r="C70" s="2322" t="s">
        <v>1349</v>
      </c>
      <c r="D70" s="2322"/>
      <c r="E70" s="2322"/>
      <c r="F70" s="2322"/>
      <c r="G70" s="2322"/>
      <c r="H70" s="2322"/>
      <c r="I70" s="2322"/>
      <c r="J70" s="2322"/>
      <c r="K70" s="2322"/>
      <c r="L70" s="2322"/>
      <c r="M70" s="2322"/>
    </row>
    <row r="71" spans="3:13" ht="90" customHeight="1" x14ac:dyDescent="0.15">
      <c r="C71" s="114"/>
      <c r="D71" s="135" t="str">
        <f>C72</f>
        <v>1 Nordbjerg L.</v>
      </c>
      <c r="E71" s="135" t="str">
        <f>C73</f>
        <v>2 Simoncelli M.</v>
      </c>
      <c r="F71" s="135" t="str">
        <f>C74</f>
        <v>3 Willim A.</v>
      </c>
      <c r="G71" s="135" t="str">
        <f>C75</f>
        <v>4 Campbell J.M.</v>
      </c>
      <c r="H71" s="135" t="str">
        <f>C76</f>
        <v>5 Gabinus T.</v>
      </c>
      <c r="I71" s="135" t="str">
        <f>C77</f>
        <v>6 Vascotto V.</v>
      </c>
      <c r="J71" s="135" t="str">
        <f>C78</f>
        <v>7 Gurioli S.</v>
      </c>
      <c r="K71" s="135" t="str">
        <f>C79</f>
        <v>8 Wibroe P.</v>
      </c>
      <c r="L71" s="135" t="str">
        <f>C80</f>
        <v>9 Col S.</v>
      </c>
      <c r="M71" s="471" t="s">
        <v>608</v>
      </c>
    </row>
    <row r="72" spans="3:13" ht="24" customHeight="1" x14ac:dyDescent="0.2">
      <c r="C72" s="136" t="s">
        <v>1493</v>
      </c>
      <c r="D72" s="472"/>
      <c r="E72" s="492">
        <v>0</v>
      </c>
      <c r="F72" s="493">
        <v>0</v>
      </c>
      <c r="G72" s="493">
        <v>1</v>
      </c>
      <c r="H72" s="493">
        <v>1</v>
      </c>
      <c r="I72" s="493">
        <v>0</v>
      </c>
      <c r="J72" s="493">
        <v>0</v>
      </c>
      <c r="K72" s="493">
        <v>1</v>
      </c>
      <c r="L72" s="493">
        <v>1</v>
      </c>
      <c r="M72" s="670">
        <v>4</v>
      </c>
    </row>
    <row r="73" spans="3:13" ht="24" customHeight="1" x14ac:dyDescent="0.2">
      <c r="C73" s="137" t="s">
        <v>1494</v>
      </c>
      <c r="D73" s="133">
        <v>1</v>
      </c>
      <c r="E73" s="473"/>
      <c r="F73" s="134">
        <v>1</v>
      </c>
      <c r="G73" s="134">
        <v>0</v>
      </c>
      <c r="H73" s="134">
        <v>0</v>
      </c>
      <c r="I73" s="134">
        <v>1</v>
      </c>
      <c r="J73" s="134">
        <v>1</v>
      </c>
      <c r="K73" s="134">
        <v>0</v>
      </c>
      <c r="L73" s="134">
        <v>0</v>
      </c>
      <c r="M73" s="671">
        <v>4</v>
      </c>
    </row>
    <row r="74" spans="3:13" ht="24" customHeight="1" x14ac:dyDescent="0.2">
      <c r="C74" s="137" t="s">
        <v>1495</v>
      </c>
      <c r="D74" s="133">
        <v>1</v>
      </c>
      <c r="E74" s="474">
        <v>0</v>
      </c>
      <c r="F74" s="475"/>
      <c r="G74" s="134">
        <v>1</v>
      </c>
      <c r="H74" s="134">
        <v>1</v>
      </c>
      <c r="I74" s="134">
        <v>1</v>
      </c>
      <c r="J74" s="134">
        <v>1</v>
      </c>
      <c r="K74" s="134">
        <v>1</v>
      </c>
      <c r="L74" s="134">
        <v>0</v>
      </c>
      <c r="M74" s="671" t="s">
        <v>1813</v>
      </c>
    </row>
    <row r="75" spans="3:13" ht="24" customHeight="1" x14ac:dyDescent="0.2">
      <c r="C75" s="137" t="s">
        <v>1496</v>
      </c>
      <c r="D75" s="133">
        <v>0</v>
      </c>
      <c r="E75" s="474">
        <v>1</v>
      </c>
      <c r="F75" s="133">
        <v>0</v>
      </c>
      <c r="G75" s="475"/>
      <c r="H75" s="134">
        <v>1</v>
      </c>
      <c r="I75" s="134">
        <v>1</v>
      </c>
      <c r="J75" s="134">
        <v>0</v>
      </c>
      <c r="K75" s="134">
        <v>0</v>
      </c>
      <c r="L75" s="134">
        <v>1</v>
      </c>
      <c r="M75" s="671">
        <v>4</v>
      </c>
    </row>
    <row r="76" spans="3:13" ht="24" customHeight="1" x14ac:dyDescent="0.2">
      <c r="C76" s="137" t="s">
        <v>1808</v>
      </c>
      <c r="D76" s="133">
        <v>0</v>
      </c>
      <c r="E76" s="474">
        <v>1</v>
      </c>
      <c r="F76" s="133">
        <v>0</v>
      </c>
      <c r="G76" s="133">
        <v>0</v>
      </c>
      <c r="H76" s="475"/>
      <c r="I76" s="134">
        <v>0</v>
      </c>
      <c r="J76" s="134">
        <v>0</v>
      </c>
      <c r="K76" s="134">
        <v>0</v>
      </c>
      <c r="L76" s="134">
        <v>0</v>
      </c>
      <c r="M76" s="671">
        <v>1</v>
      </c>
    </row>
    <row r="77" spans="3:13" ht="24" customHeight="1" x14ac:dyDescent="0.2">
      <c r="C77" s="137" t="s">
        <v>1809</v>
      </c>
      <c r="D77" s="133">
        <v>1</v>
      </c>
      <c r="E77" s="474">
        <v>0</v>
      </c>
      <c r="F77" s="133">
        <v>0</v>
      </c>
      <c r="G77" s="133">
        <v>0</v>
      </c>
      <c r="H77" s="133">
        <v>1</v>
      </c>
      <c r="I77" s="475"/>
      <c r="J77" s="134">
        <v>0</v>
      </c>
      <c r="K77" s="134">
        <v>1</v>
      </c>
      <c r="L77" s="134">
        <v>1</v>
      </c>
      <c r="M77" s="671">
        <v>4</v>
      </c>
    </row>
    <row r="78" spans="3:13" ht="24" customHeight="1" x14ac:dyDescent="0.2">
      <c r="C78" s="137" t="s">
        <v>1810</v>
      </c>
      <c r="D78" s="133">
        <v>1</v>
      </c>
      <c r="E78" s="474">
        <v>0</v>
      </c>
      <c r="F78" s="133">
        <v>0</v>
      </c>
      <c r="G78" s="133">
        <v>1</v>
      </c>
      <c r="H78" s="133">
        <v>1</v>
      </c>
      <c r="I78" s="133">
        <v>1</v>
      </c>
      <c r="J78" s="475"/>
      <c r="K78" s="134">
        <v>0</v>
      </c>
      <c r="L78" s="134">
        <v>0</v>
      </c>
      <c r="M78" s="671">
        <v>4</v>
      </c>
    </row>
    <row r="79" spans="3:13" ht="24" customHeight="1" x14ac:dyDescent="0.2">
      <c r="C79" s="137" t="s">
        <v>1811</v>
      </c>
      <c r="D79" s="133">
        <v>0</v>
      </c>
      <c r="E79" s="474">
        <v>1</v>
      </c>
      <c r="F79" s="133">
        <v>0</v>
      </c>
      <c r="G79" s="133">
        <v>1</v>
      </c>
      <c r="H79" s="133">
        <v>1</v>
      </c>
      <c r="I79" s="133">
        <v>0</v>
      </c>
      <c r="J79" s="133">
        <v>1</v>
      </c>
      <c r="K79" s="475"/>
      <c r="L79" s="134">
        <v>0</v>
      </c>
      <c r="M79" s="671">
        <v>4</v>
      </c>
    </row>
    <row r="80" spans="3:13" ht="24" customHeight="1" x14ac:dyDescent="0.2">
      <c r="C80" s="137" t="s">
        <v>1812</v>
      </c>
      <c r="D80" s="133">
        <v>0</v>
      </c>
      <c r="E80" s="474">
        <v>1</v>
      </c>
      <c r="F80" s="133">
        <v>1</v>
      </c>
      <c r="G80" s="133">
        <v>0</v>
      </c>
      <c r="H80" s="133">
        <v>1</v>
      </c>
      <c r="I80" s="133">
        <v>0</v>
      </c>
      <c r="J80" s="133">
        <v>1</v>
      </c>
      <c r="K80" s="133">
        <v>1</v>
      </c>
      <c r="L80" s="475"/>
      <c r="M80" s="671" t="s">
        <v>607</v>
      </c>
    </row>
    <row r="86" spans="12:13" ht="52.5" customHeight="1" x14ac:dyDescent="0.15"/>
    <row r="87" spans="12:13" ht="92.25" customHeight="1" x14ac:dyDescent="0.15"/>
    <row r="88" spans="12:13" ht="24" customHeight="1" x14ac:dyDescent="0.15"/>
    <row r="89" spans="12:13" ht="24" customHeight="1" x14ac:dyDescent="0.15"/>
    <row r="90" spans="12:13" ht="24" customHeight="1" x14ac:dyDescent="0.15"/>
    <row r="91" spans="12:13" ht="24" customHeight="1" x14ac:dyDescent="0.15"/>
    <row r="92" spans="12:13" ht="24" customHeight="1" x14ac:dyDescent="0.15"/>
    <row r="93" spans="12:13" ht="24" customHeight="1" x14ac:dyDescent="0.15"/>
    <row r="94" spans="12:13" ht="24" customHeight="1" x14ac:dyDescent="0.15"/>
    <row r="95" spans="12:13" ht="24" customHeight="1" x14ac:dyDescent="0.15"/>
    <row r="96" spans="12:13" ht="24" customHeight="1" x14ac:dyDescent="0.2">
      <c r="L96" s="129"/>
      <c r="M96" s="129"/>
    </row>
    <row r="97" spans="2:13" ht="24" customHeight="1" x14ac:dyDescent="0.2">
      <c r="L97" s="129"/>
      <c r="M97" s="129"/>
    </row>
    <row r="98" spans="2:13" ht="18" x14ac:dyDescent="0.2">
      <c r="B98" s="2326" t="s">
        <v>1949</v>
      </c>
      <c r="C98" s="2326"/>
      <c r="D98" s="2326"/>
      <c r="E98" s="2326"/>
      <c r="F98" s="2326"/>
      <c r="G98" s="2326"/>
      <c r="H98" s="2326"/>
      <c r="I98" s="2326"/>
      <c r="J98" s="2326"/>
      <c r="K98" s="2326"/>
      <c r="L98" s="2326"/>
      <c r="M98" s="2326"/>
    </row>
    <row r="100" spans="2:13" ht="90" customHeight="1" x14ac:dyDescent="0.2">
      <c r="C100" s="51" t="s">
        <v>1532</v>
      </c>
      <c r="D100" s="853" t="str">
        <f>C101</f>
        <v>Cagliari</v>
      </c>
      <c r="E100" s="853" t="str">
        <f>C102</f>
        <v>Vela Bari</v>
      </c>
      <c r="F100" s="853" t="str">
        <f>C103</f>
        <v>Pescara</v>
      </c>
      <c r="G100" s="853" t="str">
        <f>C104</f>
        <v>Ravennate</v>
      </c>
      <c r="H100" s="853" t="str">
        <f>C105</f>
        <v>Cupa</v>
      </c>
      <c r="I100" s="853">
        <f>C106</f>
        <v>0</v>
      </c>
      <c r="J100" s="853" t="s">
        <v>2039</v>
      </c>
      <c r="K100" s="853" t="s">
        <v>1822</v>
      </c>
      <c r="L100" s="853" t="s">
        <v>1791</v>
      </c>
      <c r="M100" s="855" t="s">
        <v>1951</v>
      </c>
    </row>
    <row r="101" spans="2:13" ht="24" customHeight="1" x14ac:dyDescent="0.2">
      <c r="B101" s="24">
        <v>1</v>
      </c>
      <c r="C101" s="854" t="s">
        <v>1887</v>
      </c>
      <c r="D101" s="131"/>
      <c r="E101" s="134">
        <v>0</v>
      </c>
      <c r="F101" s="134">
        <v>1</v>
      </c>
      <c r="G101" s="134">
        <v>1</v>
      </c>
      <c r="H101" s="134">
        <v>1</v>
      </c>
      <c r="I101" s="134"/>
      <c r="J101" s="133">
        <f t="shared" ref="J101:J106" si="2">SUM(D101:I101)</f>
        <v>3</v>
      </c>
      <c r="K101" s="134" t="s">
        <v>1844</v>
      </c>
      <c r="L101" s="134" t="s">
        <v>1847</v>
      </c>
      <c r="M101" s="25" t="s">
        <v>336</v>
      </c>
    </row>
    <row r="102" spans="2:13" ht="24" customHeight="1" x14ac:dyDescent="0.2">
      <c r="B102" s="24">
        <v>2</v>
      </c>
      <c r="C102" s="854" t="s">
        <v>1891</v>
      </c>
      <c r="D102" s="133">
        <v>1</v>
      </c>
      <c r="E102" s="131"/>
      <c r="F102" s="134">
        <v>1</v>
      </c>
      <c r="G102" s="134">
        <v>0</v>
      </c>
      <c r="H102" s="134">
        <v>0</v>
      </c>
      <c r="I102" s="134"/>
      <c r="J102" s="133">
        <f t="shared" si="2"/>
        <v>2</v>
      </c>
      <c r="K102" s="852"/>
      <c r="L102" s="134"/>
      <c r="M102" s="25" t="s">
        <v>337</v>
      </c>
    </row>
    <row r="103" spans="2:13" ht="24" customHeight="1" x14ac:dyDescent="0.2">
      <c r="B103" s="24">
        <v>3</v>
      </c>
      <c r="C103" s="854" t="s">
        <v>1888</v>
      </c>
      <c r="D103" s="133">
        <v>0</v>
      </c>
      <c r="E103" s="133">
        <v>0</v>
      </c>
      <c r="F103" s="131"/>
      <c r="G103" s="134">
        <v>1</v>
      </c>
      <c r="H103" s="134">
        <v>1</v>
      </c>
      <c r="I103" s="459"/>
      <c r="J103" s="133">
        <f t="shared" si="2"/>
        <v>2</v>
      </c>
      <c r="K103" s="852"/>
      <c r="L103" s="134"/>
      <c r="M103" s="25" t="s">
        <v>338</v>
      </c>
    </row>
    <row r="104" spans="2:13" ht="24" customHeight="1" x14ac:dyDescent="0.2">
      <c r="B104" s="24">
        <v>4</v>
      </c>
      <c r="C104" s="854" t="s">
        <v>1889</v>
      </c>
      <c r="D104" s="133">
        <v>0</v>
      </c>
      <c r="E104" s="133">
        <v>1</v>
      </c>
      <c r="F104" s="133">
        <v>0</v>
      </c>
      <c r="G104" s="131"/>
      <c r="H104" s="134">
        <v>1</v>
      </c>
      <c r="I104" s="469"/>
      <c r="J104" s="133">
        <f t="shared" si="2"/>
        <v>2</v>
      </c>
      <c r="K104" s="852"/>
      <c r="L104" s="134"/>
      <c r="M104" s="856" t="s">
        <v>339</v>
      </c>
    </row>
    <row r="105" spans="2:13" ht="24" customHeight="1" x14ac:dyDescent="0.2">
      <c r="B105" s="24">
        <v>5</v>
      </c>
      <c r="C105" s="854" t="s">
        <v>1890</v>
      </c>
      <c r="D105" s="133">
        <v>0</v>
      </c>
      <c r="E105" s="133">
        <v>1</v>
      </c>
      <c r="F105" s="133">
        <v>0</v>
      </c>
      <c r="G105" s="133" t="s">
        <v>1892</v>
      </c>
      <c r="H105" s="131"/>
      <c r="I105" s="134"/>
      <c r="J105" s="133">
        <f t="shared" si="2"/>
        <v>1</v>
      </c>
      <c r="K105" s="91" t="s">
        <v>1848</v>
      </c>
      <c r="L105" s="91" t="s">
        <v>1613</v>
      </c>
      <c r="M105" s="25"/>
    </row>
    <row r="106" spans="2:13" ht="24" customHeight="1" x14ac:dyDescent="0.2">
      <c r="B106" s="24">
        <v>6</v>
      </c>
      <c r="C106" s="854"/>
      <c r="D106" s="133" t="str">
        <f>IF(ISBLANK(I$5),"",1-I$5)</f>
        <v/>
      </c>
      <c r="E106" s="133" t="str">
        <f>IF(ISBLANK(I$6),"",1-I$6)</f>
        <v/>
      </c>
      <c r="F106" s="133" t="str">
        <f>IF(ISBLANK(I$7),"",1-I$7)</f>
        <v/>
      </c>
      <c r="G106" s="133" t="str">
        <f>IF(ISBLANK(I$8),"",1-I$8)</f>
        <v/>
      </c>
      <c r="H106" s="133" t="str">
        <f>IF(ISBLANK(I$9),"",1-I$9)</f>
        <v/>
      </c>
      <c r="I106" s="131"/>
      <c r="J106" s="133">
        <f t="shared" si="2"/>
        <v>0</v>
      </c>
      <c r="K106" s="91"/>
      <c r="L106" s="91"/>
      <c r="M106" s="25"/>
    </row>
    <row r="108" spans="2:13" ht="90" customHeight="1" x14ac:dyDescent="0.2">
      <c r="C108" s="51" t="s">
        <v>684</v>
      </c>
      <c r="D108" s="853" t="str">
        <f>C109</f>
        <v>Vela Bari</v>
      </c>
      <c r="E108" s="853" t="str">
        <f>C110</f>
        <v>Pescara</v>
      </c>
      <c r="F108" s="853" t="str">
        <f>C111</f>
        <v>Ravennate</v>
      </c>
      <c r="G108" s="853">
        <f>C112</f>
        <v>0</v>
      </c>
      <c r="H108" s="853" t="s">
        <v>2039</v>
      </c>
      <c r="I108" s="853" t="s">
        <v>1822</v>
      </c>
      <c r="J108" s="853" t="s">
        <v>1792</v>
      </c>
      <c r="M108" s="855" t="s">
        <v>230</v>
      </c>
    </row>
    <row r="109" spans="2:13" ht="24" customHeight="1" x14ac:dyDescent="0.2">
      <c r="B109" s="24">
        <v>1</v>
      </c>
      <c r="C109" s="854" t="s">
        <v>1891</v>
      </c>
      <c r="D109" s="131"/>
      <c r="E109" s="134">
        <v>15</v>
      </c>
      <c r="F109" s="134">
        <v>23</v>
      </c>
      <c r="G109" s="134"/>
      <c r="H109" s="133">
        <f>SUM(D109:G109)</f>
        <v>38</v>
      </c>
      <c r="I109" s="134" t="s">
        <v>1846</v>
      </c>
      <c r="J109" s="134" t="s">
        <v>1673</v>
      </c>
      <c r="M109" s="25" t="s">
        <v>1786</v>
      </c>
    </row>
    <row r="110" spans="2:13" ht="24" customHeight="1" x14ac:dyDescent="0.2">
      <c r="B110" s="24">
        <v>2</v>
      </c>
      <c r="C110" s="854" t="s">
        <v>1888</v>
      </c>
      <c r="D110" s="133">
        <v>21</v>
      </c>
      <c r="E110" s="131"/>
      <c r="F110" s="134">
        <v>13</v>
      </c>
      <c r="G110" s="134"/>
      <c r="H110" s="133">
        <f>SUM(D110:G110)</f>
        <v>34</v>
      </c>
      <c r="I110" s="134" t="s">
        <v>1844</v>
      </c>
      <c r="J110" s="134" t="s">
        <v>1848</v>
      </c>
      <c r="M110" s="25" t="s">
        <v>1793</v>
      </c>
    </row>
    <row r="111" spans="2:13" ht="24" customHeight="1" x14ac:dyDescent="0.2">
      <c r="B111" s="24">
        <v>3</v>
      </c>
      <c r="C111" s="854" t="s">
        <v>1889</v>
      </c>
      <c r="D111" s="133">
        <v>13</v>
      </c>
      <c r="E111" s="133">
        <v>23</v>
      </c>
      <c r="F111" s="131"/>
      <c r="G111" s="470"/>
      <c r="H111" s="133">
        <f>SUM(D111:G111)</f>
        <v>36</v>
      </c>
      <c r="I111" s="134" t="s">
        <v>1845</v>
      </c>
      <c r="J111" s="134" t="s">
        <v>1849</v>
      </c>
      <c r="M111" s="25" t="s">
        <v>1794</v>
      </c>
    </row>
    <row r="112" spans="2:13" ht="24" customHeight="1" x14ac:dyDescent="0.2">
      <c r="B112" s="24">
        <v>4</v>
      </c>
      <c r="C112" s="854"/>
      <c r="D112" s="133" t="str">
        <f>IF(ISBLANK(G$13),"",1-G$13)</f>
        <v/>
      </c>
      <c r="E112" s="133" t="str">
        <f>IF(ISBLANK(G$14),"",1-G$14)</f>
        <v/>
      </c>
      <c r="F112" s="133" t="str">
        <f>IF(ISBLANK(G$15),"",1-G$15)</f>
        <v/>
      </c>
      <c r="G112" s="131"/>
      <c r="H112" s="133"/>
      <c r="I112" s="134"/>
      <c r="J112" s="134"/>
      <c r="M112" s="25" t="s">
        <v>1795</v>
      </c>
    </row>
    <row r="116" spans="2:13" ht="18" x14ac:dyDescent="0.2">
      <c r="B116" s="2325" t="s">
        <v>1886</v>
      </c>
      <c r="C116" s="2325"/>
      <c r="D116" s="2325"/>
      <c r="E116" s="2325"/>
      <c r="F116" s="2325"/>
      <c r="G116" s="2325"/>
      <c r="H116" s="2325"/>
      <c r="I116" s="2325"/>
      <c r="J116" s="2325"/>
      <c r="K116" s="2325"/>
      <c r="L116" s="2325"/>
      <c r="M116" s="2325"/>
    </row>
    <row r="117" spans="2:13" x14ac:dyDescent="0.15">
      <c r="B117" s="1638"/>
      <c r="C117" s="1638"/>
      <c r="D117" s="1638"/>
      <c r="E117" s="1638"/>
      <c r="F117" s="1638"/>
      <c r="G117" s="1638"/>
      <c r="H117" s="1638"/>
      <c r="I117" s="1638"/>
      <c r="J117" s="1638"/>
      <c r="K117" s="1638"/>
      <c r="L117" s="1638"/>
      <c r="M117" s="1638"/>
    </row>
    <row r="118" spans="2:13" x14ac:dyDescent="0.15">
      <c r="B118" s="1952" t="s">
        <v>1950</v>
      </c>
      <c r="C118" s="1952"/>
      <c r="D118" s="1952"/>
      <c r="E118" s="1952"/>
      <c r="F118" s="1952"/>
      <c r="G118" s="1952"/>
      <c r="H118" s="1952"/>
      <c r="I118" s="1952"/>
      <c r="J118" s="1952"/>
      <c r="K118" s="1952"/>
      <c r="L118" s="1952"/>
      <c r="M118" s="1952"/>
    </row>
    <row r="119" spans="2:13" x14ac:dyDescent="0.15">
      <c r="B119" s="2148"/>
      <c r="C119" s="2148"/>
      <c r="D119" s="2148"/>
      <c r="E119" s="2148"/>
      <c r="F119" s="2148"/>
      <c r="G119" s="2148"/>
      <c r="H119" s="2148"/>
      <c r="I119" s="2148"/>
      <c r="J119" s="2148"/>
      <c r="K119" s="2148"/>
      <c r="L119" s="2148"/>
      <c r="M119" s="2148"/>
    </row>
    <row r="120" spans="2:13" x14ac:dyDescent="0.15">
      <c r="B120" s="2148"/>
      <c r="C120" s="2148"/>
      <c r="D120" s="2148"/>
      <c r="E120" s="2148"/>
      <c r="F120" s="2148"/>
      <c r="G120" s="2148"/>
      <c r="H120" s="2148"/>
      <c r="I120" s="2148"/>
      <c r="J120" s="2148"/>
      <c r="K120" s="2148"/>
      <c r="L120" s="2148"/>
      <c r="M120" s="2148"/>
    </row>
    <row r="121" spans="2:13" x14ac:dyDescent="0.15">
      <c r="B121" s="1638"/>
      <c r="C121" s="1638"/>
      <c r="D121" s="1638"/>
      <c r="E121" s="1638"/>
      <c r="F121" s="1638"/>
      <c r="G121" s="1638"/>
      <c r="H121" s="1638"/>
      <c r="I121" s="1638"/>
      <c r="J121" s="1638"/>
      <c r="K121" s="1638"/>
      <c r="L121" s="1638"/>
      <c r="M121" s="1638"/>
    </row>
    <row r="122" spans="2:13" x14ac:dyDescent="0.15">
      <c r="B122" s="1982" t="s">
        <v>1306</v>
      </c>
      <c r="C122" s="1982"/>
      <c r="D122" s="1982"/>
      <c r="E122" s="1982"/>
      <c r="F122" s="1982"/>
      <c r="G122" s="1982"/>
      <c r="H122" s="1982"/>
      <c r="I122" s="1982"/>
      <c r="J122" s="1982"/>
      <c r="K122" s="1982"/>
      <c r="L122" s="1982"/>
      <c r="M122" s="1982"/>
    </row>
    <row r="123" spans="2:13" x14ac:dyDescent="0.15">
      <c r="B123" s="2122"/>
      <c r="C123" s="2122"/>
      <c r="D123" s="2122"/>
      <c r="E123" s="2122"/>
      <c r="F123" s="2122"/>
      <c r="G123" s="2122"/>
      <c r="H123" s="2122"/>
      <c r="I123" s="2122"/>
      <c r="J123" s="2122"/>
      <c r="K123" s="2122"/>
      <c r="L123" s="2122"/>
      <c r="M123" s="2122"/>
    </row>
    <row r="124" spans="2:13" x14ac:dyDescent="0.15">
      <c r="B124" s="2122" t="s">
        <v>1787</v>
      </c>
      <c r="C124" s="2122"/>
      <c r="D124" s="2122"/>
      <c r="E124" s="2122"/>
      <c r="F124" s="2122"/>
      <c r="G124" s="2122"/>
      <c r="H124" s="2122"/>
      <c r="I124" s="2122"/>
      <c r="J124" s="2122"/>
      <c r="K124" s="2122"/>
      <c r="L124" s="2122"/>
      <c r="M124" s="2122"/>
    </row>
    <row r="125" spans="2:13" x14ac:dyDescent="0.15">
      <c r="B125" s="2122"/>
      <c r="C125" s="2122"/>
      <c r="D125" s="2122"/>
      <c r="E125" s="2122"/>
      <c r="F125" s="2122"/>
      <c r="G125" s="2122"/>
      <c r="H125" s="2122"/>
      <c r="I125" s="2122"/>
      <c r="J125" s="2122"/>
      <c r="K125" s="2122"/>
      <c r="L125" s="2122"/>
      <c r="M125" s="2122"/>
    </row>
    <row r="126" spans="2:13" x14ac:dyDescent="0.15">
      <c r="B126" s="2122" t="s">
        <v>1788</v>
      </c>
      <c r="C126" s="2122"/>
      <c r="D126" s="2122"/>
      <c r="E126" s="2122"/>
      <c r="F126" s="2122"/>
      <c r="G126" s="2122"/>
      <c r="H126" s="2122"/>
      <c r="I126" s="2122"/>
      <c r="J126" s="2122"/>
      <c r="K126" s="2122"/>
      <c r="L126" s="2122"/>
      <c r="M126" s="2122"/>
    </row>
    <row r="127" spans="2:13" x14ac:dyDescent="0.15">
      <c r="B127" s="1751"/>
      <c r="C127" s="1751"/>
      <c r="D127" s="1751"/>
      <c r="E127" s="1751"/>
      <c r="F127" s="1751"/>
      <c r="G127" s="1751"/>
      <c r="H127" s="1751"/>
      <c r="I127" s="1751"/>
      <c r="J127" s="1751"/>
      <c r="K127" s="1751"/>
      <c r="L127" s="1751"/>
      <c r="M127" s="1751"/>
    </row>
    <row r="128" spans="2:13" x14ac:dyDescent="0.15">
      <c r="B128" s="1751" t="s">
        <v>1789</v>
      </c>
      <c r="C128" s="1751"/>
      <c r="D128" s="1751"/>
      <c r="E128" s="1751"/>
      <c r="F128" s="1751"/>
      <c r="G128" s="1751"/>
      <c r="H128" s="1751"/>
      <c r="I128" s="1751"/>
      <c r="J128" s="1751"/>
      <c r="K128" s="1751"/>
      <c r="L128" s="1751"/>
      <c r="M128" s="1751"/>
    </row>
    <row r="129" spans="2:13" x14ac:dyDescent="0.15">
      <c r="B129" s="1751"/>
      <c r="C129" s="1751"/>
      <c r="D129" s="1751"/>
      <c r="E129" s="1751"/>
      <c r="F129" s="1751"/>
      <c r="G129" s="1751"/>
      <c r="H129" s="1751"/>
      <c r="I129" s="1751"/>
      <c r="J129" s="1751"/>
      <c r="K129" s="1751"/>
      <c r="L129" s="1751"/>
      <c r="M129" s="1751"/>
    </row>
    <row r="130" spans="2:13" x14ac:dyDescent="0.15">
      <c r="B130" s="1751" t="s">
        <v>1790</v>
      </c>
      <c r="C130" s="1751"/>
      <c r="D130" s="1751"/>
      <c r="E130" s="1751"/>
      <c r="F130" s="1751"/>
      <c r="G130" s="1751"/>
      <c r="H130" s="1751"/>
      <c r="I130" s="1751"/>
      <c r="J130" s="1751"/>
      <c r="K130" s="1751"/>
      <c r="L130" s="1751"/>
      <c r="M130" s="1751"/>
    </row>
  </sheetData>
  <sheetProtection password="CF27" sheet="1" objects="1" scenarios="1"/>
  <mergeCells count="34">
    <mergeCell ref="B24:M24"/>
    <mergeCell ref="B2:K2"/>
    <mergeCell ref="B20:L20"/>
    <mergeCell ref="B21:M21"/>
    <mergeCell ref="B22:M22"/>
    <mergeCell ref="B23:M23"/>
    <mergeCell ref="B25:M25"/>
    <mergeCell ref="B30:M30"/>
    <mergeCell ref="B26:M26"/>
    <mergeCell ref="B129:M129"/>
    <mergeCell ref="B119:M119"/>
    <mergeCell ref="B120:M120"/>
    <mergeCell ref="B121:M121"/>
    <mergeCell ref="B122:M122"/>
    <mergeCell ref="B31:M31"/>
    <mergeCell ref="B98:M98"/>
    <mergeCell ref="B27:M27"/>
    <mergeCell ref="B28:M28"/>
    <mergeCell ref="B29:M29"/>
    <mergeCell ref="B35:M35"/>
    <mergeCell ref="B127:M127"/>
    <mergeCell ref="B117:M117"/>
    <mergeCell ref="B118:M118"/>
    <mergeCell ref="B130:M130"/>
    <mergeCell ref="B123:M123"/>
    <mergeCell ref="B124:M124"/>
    <mergeCell ref="B125:M125"/>
    <mergeCell ref="B126:M126"/>
    <mergeCell ref="B128:M128"/>
    <mergeCell ref="C70:M70"/>
    <mergeCell ref="B33:M33"/>
    <mergeCell ref="B34:M34"/>
    <mergeCell ref="B40:M40"/>
    <mergeCell ref="B116:M116"/>
  </mergeCells>
  <phoneticPr fontId="0" type="noConversion"/>
  <pageMargins left="0.23" right="0" top="0" bottom="0" header="0" footer="0"/>
  <pageSetup paperSize="9" orientation="portrait" horizontalDpi="360" verticalDpi="360" r:id="rId1"/>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Foglio223"/>
  <dimension ref="B1:X133"/>
  <sheetViews>
    <sheetView workbookViewId="0">
      <selection sqref="A1:K1"/>
    </sheetView>
  </sheetViews>
  <sheetFormatPr baseColWidth="10" defaultColWidth="8.83203125" defaultRowHeight="13" x14ac:dyDescent="0.15"/>
  <cols>
    <col min="1" max="1" width="3.1640625" style="15" customWidth="1"/>
    <col min="2" max="2" width="3" style="15" customWidth="1"/>
    <col min="3" max="3" width="12.33203125" style="15" customWidth="1"/>
    <col min="4" max="12" width="5.33203125" style="15" customWidth="1"/>
    <col min="13" max="13" width="9" style="15" customWidth="1"/>
    <col min="14" max="14" width="3" style="15" customWidth="1"/>
    <col min="15" max="15" width="12.33203125" style="15" customWidth="1"/>
    <col min="16" max="24" width="5.33203125" style="15" customWidth="1"/>
    <col min="25" max="16384" width="8.83203125" style="15"/>
  </cols>
  <sheetData>
    <row r="1" spans="2:24" ht="18" x14ac:dyDescent="0.2">
      <c r="L1" s="129"/>
      <c r="M1" s="129"/>
      <c r="N1" s="129"/>
      <c r="O1" s="129"/>
      <c r="P1" s="129"/>
    </row>
    <row r="2" spans="2:24" x14ac:dyDescent="0.15">
      <c r="B2" s="1702" t="s">
        <v>1348</v>
      </c>
      <c r="C2" s="1702"/>
      <c r="D2" s="1702"/>
      <c r="E2" s="1702"/>
      <c r="F2" s="1702"/>
      <c r="G2" s="1702"/>
      <c r="H2" s="1702"/>
      <c r="I2" s="1702"/>
      <c r="J2" s="1702"/>
      <c r="K2" s="1702"/>
      <c r="L2" s="1702"/>
      <c r="N2" s="1702" t="s">
        <v>1348</v>
      </c>
      <c r="O2" s="1702"/>
      <c r="P2" s="1702"/>
      <c r="Q2" s="1702"/>
      <c r="R2" s="1702"/>
      <c r="S2" s="1702"/>
      <c r="T2" s="1702"/>
      <c r="U2" s="1702"/>
      <c r="V2" s="1702"/>
      <c r="W2" s="1702"/>
      <c r="X2" s="1702"/>
    </row>
    <row r="3" spans="2:24" ht="14" thickBot="1" x14ac:dyDescent="0.2"/>
    <row r="4" spans="2:24" ht="73.5" customHeight="1" x14ac:dyDescent="0.15">
      <c r="B4" s="2331" t="s">
        <v>684</v>
      </c>
      <c r="C4" s="2332"/>
      <c r="D4" s="428">
        <v>1</v>
      </c>
      <c r="E4" s="428">
        <v>2</v>
      </c>
      <c r="F4" s="428">
        <v>3</v>
      </c>
      <c r="G4" s="428">
        <v>4</v>
      </c>
      <c r="H4" s="428">
        <v>5</v>
      </c>
      <c r="I4" s="872">
        <v>6</v>
      </c>
      <c r="J4" s="917" t="s">
        <v>92</v>
      </c>
      <c r="K4" s="595" t="s">
        <v>1822</v>
      </c>
      <c r="L4" s="427" t="s">
        <v>304</v>
      </c>
      <c r="N4" s="2331" t="s">
        <v>684</v>
      </c>
      <c r="O4" s="2332"/>
      <c r="P4" s="428">
        <v>1</v>
      </c>
      <c r="Q4" s="428">
        <v>2</v>
      </c>
      <c r="R4" s="428">
        <v>3</v>
      </c>
      <c r="S4" s="428">
        <v>4</v>
      </c>
      <c r="T4" s="428">
        <v>5</v>
      </c>
      <c r="U4" s="872">
        <v>6</v>
      </c>
      <c r="V4" s="917" t="s">
        <v>92</v>
      </c>
      <c r="W4" s="428" t="s">
        <v>1822</v>
      </c>
      <c r="X4" s="872" t="s">
        <v>304</v>
      </c>
    </row>
    <row r="5" spans="2:24" ht="24.75" customHeight="1" x14ac:dyDescent="0.15">
      <c r="B5" s="1650">
        <v>1</v>
      </c>
      <c r="C5" s="1740"/>
      <c r="D5" s="131"/>
      <c r="E5" s="781"/>
      <c r="F5" s="781"/>
      <c r="G5" s="781"/>
      <c r="H5" s="781"/>
      <c r="I5" s="786"/>
      <c r="J5" s="783"/>
      <c r="K5" s="794"/>
      <c r="L5" s="797"/>
      <c r="N5" s="1650">
        <v>1</v>
      </c>
      <c r="O5" s="1740"/>
      <c r="P5" s="131"/>
      <c r="Q5" s="781"/>
      <c r="R5" s="781"/>
      <c r="S5" s="781"/>
      <c r="T5" s="781"/>
      <c r="U5" s="786"/>
      <c r="V5" s="783"/>
      <c r="W5" s="782"/>
      <c r="X5" s="784"/>
    </row>
    <row r="6" spans="2:24" ht="24.75" customHeight="1" x14ac:dyDescent="0.15">
      <c r="B6" s="1650">
        <v>2</v>
      </c>
      <c r="C6" s="1740"/>
      <c r="D6" s="133"/>
      <c r="E6" s="131"/>
      <c r="F6" s="781"/>
      <c r="G6" s="781"/>
      <c r="H6" s="781"/>
      <c r="I6" s="786"/>
      <c r="J6" s="783"/>
      <c r="K6" s="794"/>
      <c r="L6" s="797"/>
      <c r="N6" s="1650">
        <v>2</v>
      </c>
      <c r="O6" s="1740"/>
      <c r="P6" s="133"/>
      <c r="Q6" s="131"/>
      <c r="R6" s="781"/>
      <c r="S6" s="781"/>
      <c r="T6" s="781"/>
      <c r="U6" s="786"/>
      <c r="V6" s="783"/>
      <c r="W6" s="782"/>
      <c r="X6" s="784"/>
    </row>
    <row r="7" spans="2:24" ht="24.75" customHeight="1" x14ac:dyDescent="0.15">
      <c r="B7" s="1650">
        <v>3</v>
      </c>
      <c r="C7" s="1740"/>
      <c r="D7" s="133"/>
      <c r="E7" s="133"/>
      <c r="F7" s="131"/>
      <c r="G7" s="781"/>
      <c r="H7" s="781"/>
      <c r="I7" s="792"/>
      <c r="J7" s="783"/>
      <c r="K7" s="794"/>
      <c r="L7" s="797"/>
      <c r="N7" s="1650">
        <v>3</v>
      </c>
      <c r="O7" s="1740"/>
      <c r="P7" s="133"/>
      <c r="Q7" s="133"/>
      <c r="R7" s="131"/>
      <c r="S7" s="781"/>
      <c r="T7" s="781"/>
      <c r="U7" s="792"/>
      <c r="V7" s="783"/>
      <c r="W7" s="782"/>
      <c r="X7" s="784"/>
    </row>
    <row r="8" spans="2:24" ht="24.5" customHeight="1" x14ac:dyDescent="0.15">
      <c r="B8" s="1650">
        <v>4</v>
      </c>
      <c r="C8" s="1740"/>
      <c r="D8" s="133"/>
      <c r="E8" s="133"/>
      <c r="F8" s="133"/>
      <c r="G8" s="131"/>
      <c r="H8" s="781"/>
      <c r="I8" s="793"/>
      <c r="J8" s="783"/>
      <c r="K8" s="794"/>
      <c r="L8" s="797"/>
      <c r="N8" s="1650">
        <v>4</v>
      </c>
      <c r="O8" s="1740"/>
      <c r="P8" s="133"/>
      <c r="Q8" s="133"/>
      <c r="R8" s="133"/>
      <c r="S8" s="131"/>
      <c r="T8" s="781"/>
      <c r="U8" s="793"/>
      <c r="V8" s="783"/>
      <c r="W8" s="782"/>
      <c r="X8" s="784"/>
    </row>
    <row r="9" spans="2:24" ht="24" customHeight="1" x14ac:dyDescent="0.15">
      <c r="B9" s="1650">
        <v>5</v>
      </c>
      <c r="C9" s="1740"/>
      <c r="D9" s="133"/>
      <c r="E9" s="133"/>
      <c r="F9" s="133"/>
      <c r="G9" s="133"/>
      <c r="H9" s="131"/>
      <c r="I9" s="786"/>
      <c r="J9" s="783"/>
      <c r="K9" s="795"/>
      <c r="L9" s="798"/>
      <c r="N9" s="1650">
        <v>5</v>
      </c>
      <c r="O9" s="1740"/>
      <c r="P9" s="133"/>
      <c r="Q9" s="133"/>
      <c r="R9" s="133"/>
      <c r="S9" s="133"/>
      <c r="T9" s="131"/>
      <c r="U9" s="786"/>
      <c r="V9" s="783"/>
      <c r="W9" s="761"/>
      <c r="X9" s="789"/>
    </row>
    <row r="10" spans="2:24" ht="24" customHeight="1" thickBot="1" x14ac:dyDescent="0.2">
      <c r="B10" s="1652">
        <v>6</v>
      </c>
      <c r="C10" s="1745"/>
      <c r="D10" s="494"/>
      <c r="E10" s="494"/>
      <c r="F10" s="494"/>
      <c r="G10" s="494"/>
      <c r="H10" s="494"/>
      <c r="I10" s="788"/>
      <c r="J10" s="785"/>
      <c r="K10" s="796"/>
      <c r="L10" s="799"/>
      <c r="N10" s="1652">
        <v>6</v>
      </c>
      <c r="O10" s="1745"/>
      <c r="P10" s="494"/>
      <c r="Q10" s="494"/>
      <c r="R10" s="494"/>
      <c r="S10" s="494"/>
      <c r="T10" s="494"/>
      <c r="U10" s="788"/>
      <c r="V10" s="785"/>
      <c r="W10" s="790"/>
      <c r="X10" s="791"/>
    </row>
    <row r="11" spans="2:24" ht="24" customHeight="1" x14ac:dyDescent="0.15">
      <c r="B11"/>
      <c r="C11"/>
      <c r="D11"/>
      <c r="E11"/>
      <c r="F11"/>
      <c r="G11"/>
      <c r="H11"/>
      <c r="I11"/>
      <c r="J11"/>
      <c r="K11"/>
      <c r="L11"/>
      <c r="M11"/>
      <c r="N11"/>
      <c r="O11"/>
      <c r="P11"/>
      <c r="Q11"/>
      <c r="R11"/>
      <c r="S11"/>
      <c r="T11"/>
      <c r="U11"/>
      <c r="V11"/>
      <c r="W11"/>
      <c r="X11"/>
    </row>
    <row r="12" spans="2:24" ht="24" customHeight="1" x14ac:dyDescent="0.15">
      <c r="B12" s="1702" t="s">
        <v>1348</v>
      </c>
      <c r="C12" s="1702"/>
      <c r="D12" s="1702"/>
      <c r="E12" s="1702"/>
      <c r="F12" s="1702"/>
      <c r="G12" s="1702"/>
      <c r="H12" s="1702"/>
      <c r="I12" s="1702"/>
      <c r="J12" s="1702"/>
      <c r="K12" s="905"/>
      <c r="L12" s="905"/>
      <c r="M12" s="905"/>
      <c r="N12" s="1702" t="s">
        <v>1348</v>
      </c>
      <c r="O12" s="1702"/>
      <c r="P12" s="1702"/>
      <c r="Q12" s="1702"/>
      <c r="R12" s="1702"/>
      <c r="S12" s="1702"/>
      <c r="T12" s="1702"/>
      <c r="U12" s="1702"/>
      <c r="V12" s="1702"/>
      <c r="W12" s="905"/>
      <c r="X12" s="905"/>
    </row>
    <row r="13" spans="2:24" ht="24" customHeight="1" thickBot="1" x14ac:dyDescent="0.2">
      <c r="B13"/>
      <c r="C13"/>
      <c r="D13"/>
      <c r="E13"/>
      <c r="F13"/>
      <c r="G13"/>
      <c r="H13"/>
      <c r="I13"/>
      <c r="J13"/>
      <c r="K13"/>
      <c r="L13"/>
      <c r="M13"/>
      <c r="N13"/>
      <c r="O13"/>
      <c r="P13"/>
      <c r="Q13"/>
      <c r="R13"/>
      <c r="S13"/>
      <c r="T13"/>
      <c r="U13"/>
      <c r="V13"/>
      <c r="W13"/>
      <c r="X13"/>
    </row>
    <row r="14" spans="2:24" ht="73.5" customHeight="1" x14ac:dyDescent="0.15">
      <c r="B14" s="2331" t="s">
        <v>684</v>
      </c>
      <c r="C14" s="2332"/>
      <c r="D14" s="428">
        <v>1</v>
      </c>
      <c r="E14" s="428">
        <v>2</v>
      </c>
      <c r="F14" s="428">
        <v>3</v>
      </c>
      <c r="G14" s="872">
        <v>4</v>
      </c>
      <c r="H14" s="917" t="s">
        <v>92</v>
      </c>
      <c r="I14" s="595" t="s">
        <v>1822</v>
      </c>
      <c r="J14" s="427" t="s">
        <v>1984</v>
      </c>
      <c r="N14" s="2331" t="s">
        <v>684</v>
      </c>
      <c r="O14" s="2332"/>
      <c r="P14" s="428">
        <v>1</v>
      </c>
      <c r="Q14" s="428">
        <v>2</v>
      </c>
      <c r="R14" s="428">
        <v>3</v>
      </c>
      <c r="S14" s="872">
        <v>4</v>
      </c>
      <c r="T14" s="917" t="s">
        <v>92</v>
      </c>
      <c r="U14" s="595" t="s">
        <v>1822</v>
      </c>
      <c r="V14" s="427" t="s">
        <v>1984</v>
      </c>
    </row>
    <row r="15" spans="2:24" ht="24.75" customHeight="1" x14ac:dyDescent="0.15">
      <c r="B15" s="1650">
        <v>1</v>
      </c>
      <c r="C15" s="1740"/>
      <c r="D15" s="131"/>
      <c r="E15" s="781"/>
      <c r="F15" s="781"/>
      <c r="G15" s="786"/>
      <c r="H15" s="783"/>
      <c r="I15" s="794"/>
      <c r="J15" s="797"/>
      <c r="N15" s="1650">
        <v>1</v>
      </c>
      <c r="O15" s="1740"/>
      <c r="P15" s="131"/>
      <c r="Q15" s="781"/>
      <c r="R15" s="781"/>
      <c r="S15" s="786"/>
      <c r="T15" s="783"/>
      <c r="U15" s="794"/>
      <c r="V15" s="797"/>
    </row>
    <row r="16" spans="2:24" ht="24.75" customHeight="1" x14ac:dyDescent="0.15">
      <c r="B16" s="1650">
        <v>2</v>
      </c>
      <c r="C16" s="1740"/>
      <c r="D16" s="133" t="str">
        <f>IF(ISBLANK(E$15),"",1-E$15)</f>
        <v/>
      </c>
      <c r="E16" s="131"/>
      <c r="F16" s="781"/>
      <c r="G16" s="786"/>
      <c r="H16" s="783"/>
      <c r="I16" s="794"/>
      <c r="J16" s="797"/>
      <c r="N16" s="1650">
        <v>2</v>
      </c>
      <c r="O16" s="1740"/>
      <c r="P16" s="133" t="str">
        <f>IF(ISBLANK(Q$15),"",1-Q$15)</f>
        <v/>
      </c>
      <c r="Q16" s="131"/>
      <c r="R16" s="781"/>
      <c r="S16" s="786"/>
      <c r="T16" s="783"/>
      <c r="U16" s="794"/>
      <c r="V16" s="797"/>
    </row>
    <row r="17" spans="2:22" ht="24.75" customHeight="1" x14ac:dyDescent="0.15">
      <c r="B17" s="1650">
        <v>3</v>
      </c>
      <c r="C17" s="1740"/>
      <c r="D17" s="133" t="str">
        <f>IF(ISBLANK(F$15),"",1-F$15)</f>
        <v/>
      </c>
      <c r="E17" s="133" t="str">
        <f>IF(ISBLANK(F$16),"",1-F$16)</f>
        <v/>
      </c>
      <c r="F17" s="131"/>
      <c r="G17" s="787"/>
      <c r="H17" s="783"/>
      <c r="I17" s="794"/>
      <c r="J17" s="797"/>
      <c r="N17" s="1650">
        <v>3</v>
      </c>
      <c r="O17" s="1740"/>
      <c r="P17" s="133" t="str">
        <f>IF(ISBLANK(R$15),"",1-R$15)</f>
        <v/>
      </c>
      <c r="Q17" s="133" t="str">
        <f>IF(ISBLANK(R$16),"",1-R$16)</f>
        <v/>
      </c>
      <c r="R17" s="131"/>
      <c r="S17" s="787"/>
      <c r="T17" s="783"/>
      <c r="U17" s="794"/>
      <c r="V17" s="797"/>
    </row>
    <row r="18" spans="2:22" ht="24.75" customHeight="1" thickBot="1" x14ac:dyDescent="0.2">
      <c r="B18" s="1652">
        <v>4</v>
      </c>
      <c r="C18" s="1745"/>
      <c r="D18" s="494" t="str">
        <f>IF(ISBLANK(G$15),"",1-G$15)</f>
        <v/>
      </c>
      <c r="E18" s="494" t="str">
        <f>IF(ISBLANK(G$16),"",1-G$16)</f>
        <v/>
      </c>
      <c r="F18" s="494" t="str">
        <f>IF(ISBLANK(G$17),"",1-G$17)</f>
        <v/>
      </c>
      <c r="G18" s="788"/>
      <c r="H18" s="785"/>
      <c r="I18" s="800"/>
      <c r="J18" s="801"/>
      <c r="N18" s="1652">
        <v>4</v>
      </c>
      <c r="O18" s="1745"/>
      <c r="P18" s="494" t="str">
        <f>IF(ISBLANK(S$15),"",1-S$15)</f>
        <v/>
      </c>
      <c r="Q18" s="494" t="str">
        <f>IF(ISBLANK(S$16),"",1-S$16)</f>
        <v/>
      </c>
      <c r="R18" s="494" t="str">
        <f>IF(ISBLANK(S$17),"",1-S$17)</f>
        <v/>
      </c>
      <c r="S18" s="788"/>
      <c r="T18" s="785"/>
      <c r="U18" s="800"/>
      <c r="V18" s="801"/>
    </row>
    <row r="19" spans="2:22" ht="19.5" customHeight="1" x14ac:dyDescent="0.15"/>
    <row r="20" spans="2:22" ht="12" customHeight="1" x14ac:dyDescent="0.15"/>
    <row r="21" spans="2:22" ht="12" customHeight="1" x14ac:dyDescent="0.15"/>
    <row r="22" spans="2:22" ht="15.75" customHeight="1" x14ac:dyDescent="0.15">
      <c r="B22"/>
      <c r="C22"/>
      <c r="D22"/>
      <c r="E22"/>
      <c r="F22"/>
      <c r="G22"/>
      <c r="H22"/>
      <c r="I22"/>
      <c r="J22"/>
      <c r="K22"/>
      <c r="L22"/>
      <c r="M22"/>
    </row>
    <row r="23" spans="2:22" customFormat="1" ht="12" customHeight="1" x14ac:dyDescent="0.15"/>
    <row r="24" spans="2:22" customFormat="1" ht="12" customHeight="1" x14ac:dyDescent="0.15"/>
    <row r="25" spans="2:22" customFormat="1" ht="12" customHeight="1" x14ac:dyDescent="0.15"/>
    <row r="26" spans="2:22" customFormat="1" ht="12" customHeight="1" x14ac:dyDescent="0.15"/>
    <row r="27" spans="2:22" customFormat="1" ht="12" customHeight="1" x14ac:dyDescent="0.15"/>
    <row r="28" spans="2:22" customFormat="1" x14ac:dyDescent="0.15"/>
    <row r="29" spans="2:22" customFormat="1" x14ac:dyDescent="0.15"/>
    <row r="30" spans="2:22" customFormat="1" x14ac:dyDescent="0.15"/>
    <row r="31" spans="2:22" customFormat="1" x14ac:dyDescent="0.15"/>
    <row r="32" spans="2:22" customFormat="1" ht="11.25" customHeight="1" x14ac:dyDescent="0.15"/>
    <row r="33" customFormat="1" x14ac:dyDescent="0.15"/>
    <row r="34" customFormat="1" x14ac:dyDescent="0.15"/>
    <row r="35" customFormat="1" x14ac:dyDescent="0.15"/>
    <row r="36" customFormat="1" x14ac:dyDescent="0.15"/>
    <row r="37" customFormat="1" ht="13.5" customHeight="1" x14ac:dyDescent="0.15"/>
    <row r="38" customFormat="1" ht="13.5" customHeight="1" x14ac:dyDescent="0.15"/>
    <row r="39" customFormat="1" ht="13.5" customHeight="1" x14ac:dyDescent="0.15"/>
    <row r="40" customFormat="1" ht="12.75" customHeight="1" x14ac:dyDescent="0.15"/>
    <row r="41" customFormat="1" ht="12.75" customHeight="1" x14ac:dyDescent="0.15"/>
    <row r="42" customFormat="1" ht="12.75" customHeight="1" x14ac:dyDescent="0.15"/>
    <row r="43" customFormat="1" ht="12.75" customHeight="1" x14ac:dyDescent="0.15"/>
    <row r="44" customFormat="1" ht="12.75" customHeight="1" x14ac:dyDescent="0.15"/>
    <row r="45" customFormat="1" ht="12.75" customHeight="1" x14ac:dyDescent="0.15"/>
    <row r="46" customFormat="1" ht="12.75" customHeight="1" x14ac:dyDescent="0.15"/>
    <row r="47" customFormat="1" ht="12.75" customHeight="1" x14ac:dyDescent="0.15"/>
    <row r="48" customFormat="1" ht="12.75" customHeight="1" x14ac:dyDescent="0.15"/>
    <row r="49" customFormat="1" ht="12.75" customHeight="1" x14ac:dyDescent="0.15"/>
    <row r="50" customFormat="1" ht="12.75" customHeight="1" x14ac:dyDescent="0.15"/>
    <row r="51" customFormat="1" ht="12.75" customHeight="1" x14ac:dyDescent="0.15"/>
    <row r="52" customFormat="1" ht="12.75" customHeight="1" x14ac:dyDescent="0.15"/>
    <row r="53" customFormat="1" ht="12.75" customHeight="1" x14ac:dyDescent="0.15"/>
    <row r="54" customFormat="1" ht="12.75" customHeight="1" x14ac:dyDescent="0.15"/>
    <row r="55" customFormat="1" ht="12.75" customHeight="1" x14ac:dyDescent="0.15"/>
    <row r="56" customFormat="1" ht="12.75" customHeight="1" x14ac:dyDescent="0.15"/>
    <row r="57" customFormat="1" ht="12.75" customHeight="1" x14ac:dyDescent="0.15"/>
    <row r="58" customFormat="1" ht="12.75" customHeight="1" x14ac:dyDescent="0.15"/>
    <row r="59" customFormat="1" ht="12.75" customHeight="1" x14ac:dyDescent="0.15"/>
    <row r="60" customFormat="1" ht="12.75" customHeight="1" x14ac:dyDescent="0.15"/>
    <row r="61" customFormat="1" ht="12.75" customHeight="1" x14ac:dyDescent="0.15"/>
    <row r="62" customFormat="1" ht="12.75" customHeight="1" x14ac:dyDescent="0.15"/>
    <row r="63" customFormat="1" ht="12.75" customHeight="1" x14ac:dyDescent="0.15"/>
    <row r="64" customFormat="1" ht="12.75" customHeight="1" x14ac:dyDescent="0.15"/>
    <row r="65" customFormat="1" ht="12.75" customHeight="1" x14ac:dyDescent="0.15"/>
    <row r="66" customFormat="1" ht="12.75" customHeight="1" x14ac:dyDescent="0.15"/>
    <row r="67" customFormat="1" ht="12.75" customHeight="1" x14ac:dyDescent="0.15"/>
    <row r="68" customFormat="1" ht="12.75" customHeight="1" x14ac:dyDescent="0.15"/>
    <row r="69" customFormat="1" ht="12.75" customHeight="1" x14ac:dyDescent="0.15"/>
    <row r="70" customFormat="1" ht="12.75" customHeight="1" x14ac:dyDescent="0.15"/>
    <row r="71" customFormat="1" ht="12.75" customHeight="1" x14ac:dyDescent="0.15"/>
    <row r="72" customFormat="1" ht="12.75" customHeight="1" x14ac:dyDescent="0.15"/>
    <row r="73" customFormat="1" ht="12.75" customHeight="1" x14ac:dyDescent="0.15"/>
    <row r="74" customFormat="1" ht="12.75" customHeight="1" x14ac:dyDescent="0.15"/>
    <row r="75" customFormat="1" ht="12.75" customHeight="1" x14ac:dyDescent="0.15"/>
    <row r="76" customFormat="1" ht="12.75" customHeight="1" x14ac:dyDescent="0.15"/>
    <row r="77" customFormat="1" ht="12.75" customHeight="1" x14ac:dyDescent="0.15"/>
    <row r="78" customFormat="1" ht="12.75" customHeight="1" x14ac:dyDescent="0.15"/>
    <row r="79" customFormat="1" ht="12.75" customHeight="1" x14ac:dyDescent="0.15"/>
    <row r="80" customFormat="1" ht="12.75" customHeight="1" x14ac:dyDescent="0.15"/>
    <row r="81" customFormat="1" ht="12.75" customHeight="1" x14ac:dyDescent="0.15"/>
    <row r="82" customFormat="1" ht="12.75" customHeight="1" x14ac:dyDescent="0.15"/>
    <row r="83" customFormat="1" ht="12.75" customHeight="1" x14ac:dyDescent="0.15"/>
    <row r="84" customFormat="1" ht="12.75" customHeight="1" x14ac:dyDescent="0.15"/>
    <row r="85" customFormat="1" ht="12.75" customHeight="1" x14ac:dyDescent="0.15"/>
    <row r="86" customFormat="1" ht="12.75" customHeight="1" x14ac:dyDescent="0.15"/>
    <row r="87" customFormat="1" ht="12.75" customHeight="1" x14ac:dyDescent="0.15"/>
    <row r="88" customFormat="1" ht="12.75" customHeight="1" x14ac:dyDescent="0.15"/>
    <row r="89" customFormat="1" ht="12.75" customHeight="1" x14ac:dyDescent="0.15"/>
    <row r="90" customFormat="1" ht="12.75" customHeight="1" x14ac:dyDescent="0.15"/>
    <row r="91" customFormat="1" ht="12.75" customHeight="1" x14ac:dyDescent="0.15"/>
    <row r="92" customFormat="1" ht="12.75" customHeight="1" x14ac:dyDescent="0.15"/>
    <row r="93" customFormat="1" ht="12.75" customHeight="1" x14ac:dyDescent="0.15"/>
    <row r="94" customFormat="1" ht="12.75" customHeight="1" x14ac:dyDescent="0.15"/>
    <row r="95" customFormat="1" ht="12.75" customHeight="1" x14ac:dyDescent="0.15"/>
    <row r="96" customFormat="1" ht="12.75" customHeight="1" x14ac:dyDescent="0.15"/>
    <row r="97" customFormat="1" ht="12.75" customHeight="1" x14ac:dyDescent="0.15"/>
    <row r="98" customFormat="1" ht="12.75" customHeight="1" x14ac:dyDescent="0.15"/>
    <row r="99" customFormat="1" ht="12.75" customHeight="1" x14ac:dyDescent="0.15"/>
    <row r="100" customFormat="1" ht="12.75" customHeight="1" x14ac:dyDescent="0.15"/>
    <row r="101" customFormat="1" ht="12.75" customHeight="1" x14ac:dyDescent="0.15"/>
    <row r="102" customFormat="1" ht="12.75" customHeight="1" x14ac:dyDescent="0.15"/>
    <row r="103" customFormat="1" ht="12.75" customHeight="1" x14ac:dyDescent="0.15"/>
    <row r="104" customFormat="1" ht="12.75" customHeight="1" x14ac:dyDescent="0.15"/>
    <row r="105" customFormat="1" ht="12.75" customHeight="1" x14ac:dyDescent="0.15"/>
    <row r="106" customFormat="1" ht="12.75" customHeight="1" x14ac:dyDescent="0.15"/>
    <row r="107" customFormat="1" ht="12.75" customHeight="1" x14ac:dyDescent="0.15"/>
    <row r="108" customFormat="1" ht="12.75" customHeight="1" x14ac:dyDescent="0.15"/>
    <row r="109" customFormat="1" ht="12.75" customHeight="1" x14ac:dyDescent="0.15"/>
    <row r="110" customFormat="1" ht="12.75" customHeight="1" x14ac:dyDescent="0.15"/>
    <row r="111" customFormat="1" ht="12.75" customHeight="1" x14ac:dyDescent="0.15"/>
    <row r="112" customFormat="1" ht="12.75" customHeight="1" x14ac:dyDescent="0.15"/>
    <row r="113" customFormat="1" ht="12.75" customHeight="1" x14ac:dyDescent="0.15"/>
    <row r="114" customFormat="1" ht="12.75" customHeight="1" x14ac:dyDescent="0.15"/>
    <row r="115" customFormat="1" ht="12.75" customHeight="1" x14ac:dyDescent="0.15"/>
    <row r="116" customFormat="1" ht="12.75" customHeight="1" x14ac:dyDescent="0.15"/>
    <row r="117" customFormat="1" ht="12.75" customHeight="1" x14ac:dyDescent="0.15"/>
    <row r="118" customFormat="1" ht="12.75" customHeight="1" x14ac:dyDescent="0.15"/>
    <row r="119" customFormat="1" ht="12.75" customHeight="1" x14ac:dyDescent="0.15"/>
    <row r="120" customFormat="1" ht="12.75" customHeight="1" x14ac:dyDescent="0.15"/>
    <row r="121" customFormat="1" ht="12.75" customHeight="1" x14ac:dyDescent="0.15"/>
    <row r="122" customFormat="1" ht="12.75" customHeight="1" x14ac:dyDescent="0.15"/>
    <row r="123" customFormat="1" ht="12.75" customHeight="1" x14ac:dyDescent="0.15"/>
    <row r="124" customFormat="1" ht="12.75" customHeight="1" x14ac:dyDescent="0.15"/>
    <row r="125" customFormat="1" ht="12.75" customHeight="1" x14ac:dyDescent="0.15"/>
    <row r="126" customFormat="1" ht="12.75" customHeight="1" x14ac:dyDescent="0.15"/>
    <row r="127" customFormat="1" ht="12.75" customHeight="1" x14ac:dyDescent="0.15"/>
    <row r="128" customFormat="1" ht="12.75" customHeight="1" x14ac:dyDescent="0.15"/>
    <row r="129" customFormat="1" ht="12.75" customHeight="1" x14ac:dyDescent="0.15"/>
    <row r="130" customFormat="1" ht="12.75" customHeight="1" x14ac:dyDescent="0.15"/>
    <row r="131" customFormat="1" ht="12.75" customHeight="1" x14ac:dyDescent="0.15"/>
    <row r="132" customFormat="1" ht="12.75" customHeight="1" x14ac:dyDescent="0.15"/>
    <row r="133" customFormat="1" ht="12.75" customHeight="1" x14ac:dyDescent="0.15"/>
  </sheetData>
  <sheetProtection password="CF27" sheet="1" objects="1" scenarios="1"/>
  <mergeCells count="28">
    <mergeCell ref="N2:X2"/>
    <mergeCell ref="B2:L2"/>
    <mergeCell ref="N4:O4"/>
    <mergeCell ref="B4:C4"/>
    <mergeCell ref="B9:C9"/>
    <mergeCell ref="B10:C10"/>
    <mergeCell ref="N5:O5"/>
    <mergeCell ref="N6:O6"/>
    <mergeCell ref="N7:O7"/>
    <mergeCell ref="N8:O8"/>
    <mergeCell ref="N9:O9"/>
    <mergeCell ref="N10:O10"/>
    <mergeCell ref="B5:C5"/>
    <mergeCell ref="B6:C6"/>
    <mergeCell ref="B7:C7"/>
    <mergeCell ref="B8:C8"/>
    <mergeCell ref="N17:O17"/>
    <mergeCell ref="N18:O18"/>
    <mergeCell ref="B15:C15"/>
    <mergeCell ref="B16:C16"/>
    <mergeCell ref="B17:C17"/>
    <mergeCell ref="B18:C18"/>
    <mergeCell ref="B12:J12"/>
    <mergeCell ref="N12:V12"/>
    <mergeCell ref="N15:O15"/>
    <mergeCell ref="N16:O16"/>
    <mergeCell ref="B14:C14"/>
    <mergeCell ref="N14:O14"/>
  </mergeCells>
  <phoneticPr fontId="0" type="noConversion"/>
  <pageMargins left="0.32" right="0" top="0.39370078740157483" bottom="0" header="0" footer="0"/>
  <pageSetup paperSize="9" orientation="landscape" horizontalDpi="360" verticalDpi="36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16"/>
  <dimension ref="A1:K118"/>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2:11" x14ac:dyDescent="0.15">
      <c r="B1" s="1637" t="s">
        <v>1964</v>
      </c>
      <c r="C1" s="1637"/>
      <c r="D1" s="1637"/>
      <c r="E1" s="1637"/>
      <c r="F1" s="1637"/>
      <c r="G1" s="1637"/>
      <c r="H1" s="1637"/>
      <c r="I1" s="1637"/>
      <c r="J1" s="1637"/>
      <c r="K1" s="1637"/>
    </row>
    <row r="2" spans="2:11" x14ac:dyDescent="0.15">
      <c r="C2" s="49" t="s">
        <v>889</v>
      </c>
      <c r="D2" s="17"/>
      <c r="E2" s="17"/>
    </row>
    <row r="3" spans="2:11" x14ac:dyDescent="0.15">
      <c r="C3" s="18" t="s">
        <v>684</v>
      </c>
      <c r="D3" s="18" t="s">
        <v>367</v>
      </c>
      <c r="E3" s="154" t="s">
        <v>865</v>
      </c>
      <c r="F3" s="1758" t="s">
        <v>1180</v>
      </c>
      <c r="G3" s="1759"/>
      <c r="I3" s="18" t="s">
        <v>684</v>
      </c>
      <c r="J3" s="18"/>
      <c r="K3" s="18" t="s">
        <v>1934</v>
      </c>
    </row>
    <row r="4" spans="2:11" ht="12.75" customHeight="1" x14ac:dyDescent="0.2">
      <c r="B4" s="16">
        <v>1</v>
      </c>
      <c r="C4" s="98">
        <v>1</v>
      </c>
      <c r="D4" s="14"/>
      <c r="E4" s="20">
        <f>COUNTIF(C$24:C$55,$C4)+COUNTIF(C$67:C$111,$C4)+COUNTIF(I$24:I$55,$C4)+COUNTIF(I67:I105,$C4)</f>
        <v>6</v>
      </c>
      <c r="F4" s="1638">
        <f t="shared" ref="F4:F17" si="0">COUNTIF(E$24:E$55,$C4)+COUNTIF(E$67:E$111,$C4)+COUNTIF(K$24:K$55,$C4)+COUNTIF(K$67:K$105,$C4)</f>
        <v>7</v>
      </c>
      <c r="G4" s="1753"/>
      <c r="I4" s="45">
        <f>$C$4</f>
        <v>1</v>
      </c>
      <c r="J4" s="177" t="s">
        <v>1038</v>
      </c>
      <c r="K4" s="14"/>
    </row>
    <row r="5" spans="2:11" ht="12.75" customHeight="1" x14ac:dyDescent="0.2">
      <c r="B5" s="16">
        <v>2</v>
      </c>
      <c r="C5" s="98">
        <v>2</v>
      </c>
      <c r="D5" s="14"/>
      <c r="E5" s="20">
        <f>COUNTIF(C$24:C$55,$C5)+COUNTIF(C$67:C$111,$C5)+COUNTIF(I$24:I$55,$C5)+COUNTIF(I67:I105,$C5)</f>
        <v>6</v>
      </c>
      <c r="F5" s="1638">
        <f t="shared" si="0"/>
        <v>7</v>
      </c>
      <c r="G5" s="1753"/>
      <c r="I5" s="45">
        <f>$C$5</f>
        <v>2</v>
      </c>
      <c r="J5" s="177" t="s">
        <v>1038</v>
      </c>
      <c r="K5" s="14"/>
    </row>
    <row r="6" spans="2:11" ht="12.75" customHeight="1" x14ac:dyDescent="0.2">
      <c r="B6" s="16">
        <v>3</v>
      </c>
      <c r="C6" s="98">
        <v>3</v>
      </c>
      <c r="D6" s="14"/>
      <c r="E6" s="20">
        <f>COUNTIF(C$24:C$55,$C6)+COUNTIF(C$67:C$111,$C6)+COUNTIF(I$24:I$55,$C6)+COUNTIF(I67:I105,$C6)</f>
        <v>6</v>
      </c>
      <c r="F6" s="1638">
        <f t="shared" si="0"/>
        <v>7</v>
      </c>
      <c r="G6" s="1753"/>
      <c r="I6" s="45">
        <f>$C$6</f>
        <v>3</v>
      </c>
      <c r="J6" s="177" t="s">
        <v>1038</v>
      </c>
      <c r="K6" s="14"/>
    </row>
    <row r="7" spans="2:11" ht="12.75" customHeight="1" x14ac:dyDescent="0.2">
      <c r="B7" s="16">
        <v>4</v>
      </c>
      <c r="C7" s="98">
        <v>4</v>
      </c>
      <c r="D7" s="14"/>
      <c r="E7" s="20">
        <f>COUNTIF(C$24:C$55,$C7)+COUNTIF(C$67:C$111,$C7)+COUNTIF(I$24:I$55,$C7)+COUNTIF(I67:I105,$C7)</f>
        <v>6</v>
      </c>
      <c r="F7" s="1638">
        <f t="shared" si="0"/>
        <v>7</v>
      </c>
      <c r="G7" s="1753"/>
      <c r="I7" s="45">
        <f>$C$7</f>
        <v>4</v>
      </c>
      <c r="J7" s="177" t="s">
        <v>1038</v>
      </c>
      <c r="K7" s="14"/>
    </row>
    <row r="8" spans="2:11" ht="12.75" customHeight="1" x14ac:dyDescent="0.2">
      <c r="B8" s="16">
        <v>5</v>
      </c>
      <c r="C8" s="98">
        <v>5</v>
      </c>
      <c r="D8" s="14"/>
      <c r="E8" s="20">
        <f>COUNTIF(C$24:C$55,$C8)+COUNTIF(C$67:C$111,$C8)+COUNTIF(I$24:I$55,$C8)+COUNTIF(I67:I105,$C8)</f>
        <v>6</v>
      </c>
      <c r="F8" s="1638">
        <f t="shared" si="0"/>
        <v>7</v>
      </c>
      <c r="G8" s="1753"/>
      <c r="I8" s="45">
        <f>$C$8</f>
        <v>5</v>
      </c>
      <c r="J8" s="177" t="s">
        <v>1038</v>
      </c>
      <c r="K8" s="14"/>
    </row>
    <row r="9" spans="2:11" ht="12.75" customHeight="1" x14ac:dyDescent="0.2">
      <c r="B9" s="16">
        <v>6</v>
      </c>
      <c r="C9" s="98">
        <v>6</v>
      </c>
      <c r="D9" s="14"/>
      <c r="E9" s="20">
        <f>COUNTIF(C$24:C$55,$C9)+COUNTIF(C$67:C$111,$C9)+COUNTIF(I$24:I$55,$C9)+COUNTIF(I67:I105,$C9)</f>
        <v>6</v>
      </c>
      <c r="F9" s="1638">
        <f t="shared" si="0"/>
        <v>7</v>
      </c>
      <c r="G9" s="1753"/>
      <c r="I9" s="45">
        <f>$C$9</f>
        <v>6</v>
      </c>
      <c r="J9" s="177" t="s">
        <v>1038</v>
      </c>
      <c r="K9" s="14"/>
    </row>
    <row r="10" spans="2:11" ht="12.75" customHeight="1" x14ac:dyDescent="0.2">
      <c r="B10" s="16">
        <v>7</v>
      </c>
      <c r="C10" s="98">
        <v>7</v>
      </c>
      <c r="D10" s="14"/>
      <c r="E10" s="20">
        <f>COUNTIF(C$24:C$55,$C10)+COUNTIF(C$67:C$111,$C10)+COUNTIF(I$24:I$55,$C10)+COUNTIF(I67:I105,$C10)</f>
        <v>6</v>
      </c>
      <c r="F10" s="1638">
        <f t="shared" si="0"/>
        <v>7</v>
      </c>
      <c r="G10" s="1753"/>
      <c r="I10" s="45">
        <f>$C$10</f>
        <v>7</v>
      </c>
      <c r="J10" s="177" t="s">
        <v>1038</v>
      </c>
      <c r="K10" s="14"/>
    </row>
    <row r="11" spans="2:11" ht="12.75" customHeight="1" x14ac:dyDescent="0.2">
      <c r="B11" s="16">
        <v>8</v>
      </c>
      <c r="C11" s="98">
        <v>8</v>
      </c>
      <c r="D11" s="14"/>
      <c r="E11" s="20">
        <f>COUNTIF(C$24:C$55,$C11)+COUNTIF(C$67:C$111,$C11)+COUNTIF(I$24:I$55,$C11)+COUNTIF(I67:I105,$C11)</f>
        <v>7</v>
      </c>
      <c r="F11" s="1638">
        <f t="shared" si="0"/>
        <v>6</v>
      </c>
      <c r="G11" s="1753"/>
      <c r="I11" s="45">
        <f>$C$11</f>
        <v>8</v>
      </c>
      <c r="J11" s="177" t="s">
        <v>1038</v>
      </c>
      <c r="K11" s="417"/>
    </row>
    <row r="12" spans="2:11" ht="12.75" customHeight="1" x14ac:dyDescent="0.2">
      <c r="B12" s="16">
        <v>9</v>
      </c>
      <c r="C12" s="98">
        <v>9</v>
      </c>
      <c r="D12" s="14"/>
      <c r="E12" s="20">
        <f>COUNTIF(C$24:C$55,$C12)+COUNTIF(C$67:C$111,$C12)+COUNTIF(I$24:I$55,$C12)+COUNTIF(I67:I105,$C12)</f>
        <v>7</v>
      </c>
      <c r="F12" s="1638">
        <f t="shared" si="0"/>
        <v>6</v>
      </c>
      <c r="G12" s="1753"/>
      <c r="I12" s="45">
        <f>$C$12</f>
        <v>9</v>
      </c>
      <c r="J12" s="177"/>
      <c r="K12" s="24"/>
    </row>
    <row r="13" spans="2:11" ht="12.75" customHeight="1" x14ac:dyDescent="0.2">
      <c r="B13" s="16">
        <v>10</v>
      </c>
      <c r="C13" s="98">
        <v>10</v>
      </c>
      <c r="D13" s="14"/>
      <c r="E13" s="20">
        <f>COUNTIF(C$24:C$55,$C13)+COUNTIF(C$67:C$111,$C13)+COUNTIF(I$24:I$55,$C13)+COUNTIF(I67:I105,$C13)</f>
        <v>7</v>
      </c>
      <c r="F13" s="1638">
        <f t="shared" si="0"/>
        <v>6</v>
      </c>
      <c r="G13" s="1753"/>
      <c r="I13" s="45">
        <f>$C$13</f>
        <v>10</v>
      </c>
      <c r="J13" s="177"/>
      <c r="K13" s="24"/>
    </row>
    <row r="14" spans="2:11" ht="12.75" customHeight="1" x14ac:dyDescent="0.15">
      <c r="B14" s="16">
        <v>11</v>
      </c>
      <c r="C14" s="98">
        <v>11</v>
      </c>
      <c r="D14" s="14"/>
      <c r="E14" s="20">
        <f>COUNTIF(C$24:C$55,$C14)+COUNTIF(C$67:C$111,$C14)+COUNTIF(I$24:I$55,$C14)+COUNTIF(I67:I105,$C14)</f>
        <v>7</v>
      </c>
      <c r="F14" s="1638">
        <f t="shared" si="0"/>
        <v>6</v>
      </c>
      <c r="G14" s="1753"/>
      <c r="I14" s="45">
        <f>$C$14</f>
        <v>11</v>
      </c>
      <c r="K14" s="99"/>
    </row>
    <row r="15" spans="2:11" ht="12.75" customHeight="1" x14ac:dyDescent="0.15">
      <c r="B15" s="16">
        <v>12</v>
      </c>
      <c r="C15" s="98">
        <v>12</v>
      </c>
      <c r="D15" s="14"/>
      <c r="E15" s="20">
        <f>COUNTIF(C$24:C$55,$C15)+COUNTIF(C$67:C$111,$C15)+COUNTIF(I$24:I$55,$C15)+COUNTIF(I67:I105,$C15)</f>
        <v>7</v>
      </c>
      <c r="F15" s="1638">
        <f t="shared" si="0"/>
        <v>6</v>
      </c>
      <c r="G15" s="1753"/>
      <c r="I15" s="45">
        <f>$C$15</f>
        <v>12</v>
      </c>
      <c r="K15" s="99"/>
    </row>
    <row r="16" spans="2:11" ht="12.75" customHeight="1" x14ac:dyDescent="0.15">
      <c r="B16" s="16">
        <v>13</v>
      </c>
      <c r="C16" s="98">
        <v>13</v>
      </c>
      <c r="D16" s="14"/>
      <c r="E16" s="20">
        <f>COUNTIF(C$24:C$55,$C16)+COUNTIF(C$67:C$111,$C16)+COUNTIF(I$24:I$55,$C16)+COUNTIF(I67:I105,$C16)</f>
        <v>7</v>
      </c>
      <c r="F16" s="1638">
        <f t="shared" si="0"/>
        <v>6</v>
      </c>
      <c r="G16" s="1753"/>
      <c r="I16" s="45">
        <f>$C$16</f>
        <v>13</v>
      </c>
      <c r="K16" s="99"/>
    </row>
    <row r="17" spans="1:11" ht="12.75" customHeight="1" x14ac:dyDescent="0.15">
      <c r="B17" s="16">
        <v>14</v>
      </c>
      <c r="C17" s="418">
        <v>14</v>
      </c>
      <c r="D17" s="14"/>
      <c r="E17" s="20">
        <f>COUNTIF(C$24:C$55,$C17)+COUNTIF(C$67:C$111,$C17)+COUNTIF(I$24:I$55,$C17)+COUNTIF(I67:I105,$C17)</f>
        <v>7</v>
      </c>
      <c r="F17" s="1638">
        <f t="shared" si="0"/>
        <v>6</v>
      </c>
      <c r="G17" s="1753"/>
      <c r="I17" s="46">
        <f>$C$17</f>
        <v>14</v>
      </c>
      <c r="K17" s="99"/>
    </row>
    <row r="18" spans="1:11" x14ac:dyDescent="0.15">
      <c r="A18" s="15" t="s">
        <v>363</v>
      </c>
      <c r="B18" s="383" t="s">
        <v>362</v>
      </c>
      <c r="C18" s="24" t="s">
        <v>159</v>
      </c>
      <c r="D18" s="383" t="s">
        <v>892</v>
      </c>
      <c r="E18" s="24">
        <f>SUM(E4:E17)</f>
        <v>91</v>
      </c>
      <c r="F18" s="1754" t="s">
        <v>301</v>
      </c>
      <c r="G18" s="1754"/>
      <c r="H18" s="389" t="s">
        <v>982</v>
      </c>
      <c r="I18" s="1755" t="s">
        <v>303</v>
      </c>
      <c r="J18" s="1755"/>
      <c r="K18" s="24" t="s">
        <v>411</v>
      </c>
    </row>
    <row r="19" spans="1:11" x14ac:dyDescent="0.15">
      <c r="B19" s="420"/>
      <c r="C19" s="1756" t="s">
        <v>570</v>
      </c>
      <c r="D19" s="1757"/>
      <c r="E19" s="1757"/>
    </row>
    <row r="20" spans="1:11" x14ac:dyDescent="0.15">
      <c r="B20"/>
      <c r="E20"/>
      <c r="F20"/>
      <c r="G20"/>
      <c r="H20"/>
      <c r="I20"/>
      <c r="J20"/>
      <c r="K20"/>
    </row>
    <row r="21" spans="1:11" x14ac:dyDescent="0.15">
      <c r="A21" s="1637" t="s">
        <v>1685</v>
      </c>
      <c r="B21" s="1637"/>
      <c r="C21" s="1637"/>
      <c r="D21" s="1637"/>
      <c r="E21" s="1637"/>
      <c r="F21" s="1637"/>
      <c r="G21" s="1637"/>
      <c r="H21" s="1637"/>
      <c r="I21" s="1637"/>
      <c r="J21" s="1637"/>
      <c r="K21" s="1637"/>
    </row>
    <row r="22" spans="1:11" ht="14" thickBot="1" x14ac:dyDescent="0.2">
      <c r="B22" s="1747" t="s">
        <v>502</v>
      </c>
      <c r="C22" s="1748"/>
      <c r="E22" s="15" t="s">
        <v>307</v>
      </c>
      <c r="K22" s="15" t="s">
        <v>308</v>
      </c>
    </row>
    <row r="23" spans="1:11" x14ac:dyDescent="0.15">
      <c r="A23" s="105" t="s">
        <v>892</v>
      </c>
      <c r="B23" s="57" t="s">
        <v>197</v>
      </c>
      <c r="C23" s="182" t="s">
        <v>865</v>
      </c>
      <c r="D23" s="196" t="s">
        <v>197</v>
      </c>
      <c r="E23" s="30" t="s">
        <v>866</v>
      </c>
      <c r="G23" s="105" t="s">
        <v>892</v>
      </c>
      <c r="H23" s="57" t="s">
        <v>197</v>
      </c>
      <c r="I23" s="182" t="s">
        <v>865</v>
      </c>
      <c r="J23" s="196" t="s">
        <v>197</v>
      </c>
      <c r="K23" s="30" t="s">
        <v>866</v>
      </c>
    </row>
    <row r="24" spans="1:11" x14ac:dyDescent="0.15">
      <c r="A24" s="108">
        <v>1</v>
      </c>
      <c r="B24" s="60">
        <f>K7</f>
        <v>0</v>
      </c>
      <c r="C24" s="45">
        <f>C7</f>
        <v>4</v>
      </c>
      <c r="D24" s="162">
        <f>K4</f>
        <v>0</v>
      </c>
      <c r="E24" s="33">
        <f>C4</f>
        <v>1</v>
      </c>
      <c r="G24" s="108">
        <v>1</v>
      </c>
      <c r="H24" s="60">
        <f>K8</f>
        <v>0</v>
      </c>
      <c r="I24" s="157">
        <f>C8</f>
        <v>5</v>
      </c>
      <c r="J24" s="162">
        <f>K4</f>
        <v>0</v>
      </c>
      <c r="K24" s="206">
        <f>C4</f>
        <v>1</v>
      </c>
    </row>
    <row r="25" spans="1:11" x14ac:dyDescent="0.15">
      <c r="A25" s="184">
        <v>2</v>
      </c>
      <c r="B25" s="185">
        <f>K11</f>
        <v>0</v>
      </c>
      <c r="C25" s="45">
        <f>C11</f>
        <v>8</v>
      </c>
      <c r="D25" s="162">
        <f>K8</f>
        <v>0</v>
      </c>
      <c r="E25" s="33">
        <f>C8</f>
        <v>5</v>
      </c>
      <c r="G25" s="184">
        <v>2</v>
      </c>
      <c r="H25" s="185">
        <f>K7</f>
        <v>0</v>
      </c>
      <c r="I25" s="620">
        <f>C12</f>
        <v>9</v>
      </c>
      <c r="J25" s="162">
        <f>K11</f>
        <v>0</v>
      </c>
      <c r="K25" s="225">
        <f>C11</f>
        <v>8</v>
      </c>
    </row>
    <row r="26" spans="1:11" x14ac:dyDescent="0.15">
      <c r="A26" s="161">
        <v>3</v>
      </c>
      <c r="B26" s="186">
        <f>K6</f>
        <v>0</v>
      </c>
      <c r="C26" s="46">
        <f>C6</f>
        <v>3</v>
      </c>
      <c r="D26" s="187">
        <f>K5</f>
        <v>0</v>
      </c>
      <c r="E26" s="37">
        <f>C5</f>
        <v>2</v>
      </c>
      <c r="G26" s="161">
        <v>3</v>
      </c>
      <c r="H26" s="186">
        <f>K9</f>
        <v>0</v>
      </c>
      <c r="I26" s="224">
        <f>C9</f>
        <v>6</v>
      </c>
      <c r="J26" s="187">
        <f>K5</f>
        <v>0</v>
      </c>
      <c r="K26" s="225">
        <f>C5</f>
        <v>2</v>
      </c>
    </row>
    <row r="27" spans="1:11" ht="14" thickBot="1" x14ac:dyDescent="0.2">
      <c r="A27" s="109">
        <v>4</v>
      </c>
      <c r="B27" s="72">
        <f>K10</f>
        <v>0</v>
      </c>
      <c r="C27" s="111">
        <f>C10</f>
        <v>7</v>
      </c>
      <c r="D27" s="188">
        <f>K9</f>
        <v>0</v>
      </c>
      <c r="E27" s="43">
        <f>C9</f>
        <v>6</v>
      </c>
      <c r="G27" s="109">
        <v>4</v>
      </c>
      <c r="H27" s="72">
        <f>K10</f>
        <v>0</v>
      </c>
      <c r="I27" s="111">
        <f>C10</f>
        <v>7</v>
      </c>
      <c r="J27" s="188">
        <f>K6</f>
        <v>0</v>
      </c>
      <c r="K27" s="448">
        <f>C13</f>
        <v>10</v>
      </c>
    </row>
    <row r="29" spans="1:11" ht="14" thickBot="1" x14ac:dyDescent="0.2">
      <c r="E29" s="15" t="s">
        <v>309</v>
      </c>
      <c r="K29" s="15" t="s">
        <v>2186</v>
      </c>
    </row>
    <row r="30" spans="1:11" x14ac:dyDescent="0.15">
      <c r="A30" s="105" t="s">
        <v>892</v>
      </c>
      <c r="B30" s="57" t="s">
        <v>197</v>
      </c>
      <c r="C30" s="182" t="s">
        <v>865</v>
      </c>
      <c r="D30" s="196" t="s">
        <v>197</v>
      </c>
      <c r="E30" s="30" t="s">
        <v>866</v>
      </c>
      <c r="G30" s="105" t="s">
        <v>892</v>
      </c>
      <c r="H30" s="57" t="s">
        <v>197</v>
      </c>
      <c r="I30" s="182" t="s">
        <v>865</v>
      </c>
      <c r="J30" s="196" t="s">
        <v>197</v>
      </c>
      <c r="K30" s="30" t="s">
        <v>866</v>
      </c>
    </row>
    <row r="31" spans="1:11" x14ac:dyDescent="0.15">
      <c r="A31" s="108">
        <v>1</v>
      </c>
      <c r="B31" s="60">
        <f>K8</f>
        <v>0</v>
      </c>
      <c r="C31" s="157">
        <f>C8</f>
        <v>5</v>
      </c>
      <c r="D31" s="162">
        <f>K4</f>
        <v>0</v>
      </c>
      <c r="E31" s="449">
        <f>C7</f>
        <v>4</v>
      </c>
      <c r="G31" s="108">
        <v>1</v>
      </c>
      <c r="H31" s="60">
        <f>K11</f>
        <v>0</v>
      </c>
      <c r="I31" s="157">
        <f>C11</f>
        <v>8</v>
      </c>
      <c r="J31" s="162">
        <f>K8</f>
        <v>0</v>
      </c>
      <c r="K31" s="449">
        <f>C4</f>
        <v>1</v>
      </c>
    </row>
    <row r="32" spans="1:11" x14ac:dyDescent="0.15">
      <c r="A32" s="184">
        <v>2</v>
      </c>
      <c r="B32" s="185">
        <f>K7</f>
        <v>0</v>
      </c>
      <c r="C32" s="626">
        <f>C15</f>
        <v>12</v>
      </c>
      <c r="D32" s="162">
        <f>K11</f>
        <v>0</v>
      </c>
      <c r="E32" s="33">
        <f>C11</f>
        <v>8</v>
      </c>
      <c r="G32" s="197">
        <v>2</v>
      </c>
      <c r="H32" s="185">
        <f>K4</f>
        <v>0</v>
      </c>
      <c r="I32" s="224">
        <f>C7</f>
        <v>4</v>
      </c>
      <c r="J32" s="162">
        <f>K7</f>
        <v>0</v>
      </c>
      <c r="K32" s="617">
        <f>C12</f>
        <v>9</v>
      </c>
    </row>
    <row r="33" spans="1:11" x14ac:dyDescent="0.15">
      <c r="A33" s="161">
        <v>3</v>
      </c>
      <c r="B33" s="186">
        <f>K9</f>
        <v>0</v>
      </c>
      <c r="C33" s="224">
        <f>C9</f>
        <v>6</v>
      </c>
      <c r="D33" s="187">
        <f>K5</f>
        <v>0</v>
      </c>
      <c r="E33" s="531">
        <f>C6</f>
        <v>3</v>
      </c>
      <c r="G33" s="161">
        <v>3</v>
      </c>
      <c r="H33" s="186">
        <f>K5</f>
        <v>0</v>
      </c>
      <c r="I33" s="618">
        <f>C5</f>
        <v>2</v>
      </c>
      <c r="J33" s="187">
        <f>K10</f>
        <v>0</v>
      </c>
      <c r="K33" s="37">
        <f>C10</f>
        <v>7</v>
      </c>
    </row>
    <row r="34" spans="1:11" ht="14" thickBot="1" x14ac:dyDescent="0.2">
      <c r="A34" s="109">
        <v>4</v>
      </c>
      <c r="B34" s="72">
        <f>K6</f>
        <v>0</v>
      </c>
      <c r="C34" s="619">
        <f>C14</f>
        <v>11</v>
      </c>
      <c r="D34" s="188">
        <f>K10</f>
        <v>0</v>
      </c>
      <c r="E34" s="193">
        <f>C10</f>
        <v>7</v>
      </c>
      <c r="G34" s="109">
        <v>4</v>
      </c>
      <c r="H34" s="72">
        <f>K9</f>
        <v>0</v>
      </c>
      <c r="I34" s="111">
        <f>C9</f>
        <v>6</v>
      </c>
      <c r="J34" s="188">
        <f>K6</f>
        <v>0</v>
      </c>
      <c r="K34" s="448">
        <f>C13</f>
        <v>10</v>
      </c>
    </row>
    <row r="36" spans="1:11" ht="14" thickBot="1" x14ac:dyDescent="0.2">
      <c r="E36" s="15" t="s">
        <v>2185</v>
      </c>
      <c r="K36" s="15" t="s">
        <v>2187</v>
      </c>
    </row>
    <row r="37" spans="1:11" x14ac:dyDescent="0.15">
      <c r="A37" s="105" t="s">
        <v>892</v>
      </c>
      <c r="B37" s="57" t="s">
        <v>197</v>
      </c>
      <c r="C37" s="182" t="s">
        <v>865</v>
      </c>
      <c r="D37" s="196" t="s">
        <v>197</v>
      </c>
      <c r="E37" s="30" t="s">
        <v>866</v>
      </c>
      <c r="G37" s="105" t="s">
        <v>892</v>
      </c>
      <c r="H37" s="57" t="s">
        <v>197</v>
      </c>
      <c r="I37" s="182" t="s">
        <v>865</v>
      </c>
      <c r="J37" s="196" t="s">
        <v>197</v>
      </c>
      <c r="K37" s="30" t="s">
        <v>866</v>
      </c>
    </row>
    <row r="38" spans="1:11" x14ac:dyDescent="0.15">
      <c r="A38" s="108">
        <v>1</v>
      </c>
      <c r="B38" s="60">
        <f>K8</f>
        <v>0</v>
      </c>
      <c r="C38" s="45">
        <f>C4</f>
        <v>1</v>
      </c>
      <c r="D38" s="162">
        <f>K7</f>
        <v>0</v>
      </c>
      <c r="E38" s="206">
        <f>C12</f>
        <v>9</v>
      </c>
      <c r="G38" s="108">
        <v>1</v>
      </c>
      <c r="H38" s="60">
        <f>K8</f>
        <v>0</v>
      </c>
      <c r="I38" s="626">
        <f>C16</f>
        <v>13</v>
      </c>
      <c r="J38" s="162">
        <f>K4</f>
        <v>0</v>
      </c>
      <c r="K38" s="206">
        <f>C7</f>
        <v>4</v>
      </c>
    </row>
    <row r="39" spans="1:11" x14ac:dyDescent="0.15">
      <c r="A39" s="184">
        <v>2</v>
      </c>
      <c r="B39" s="185">
        <f>K11</f>
        <v>0</v>
      </c>
      <c r="C39" s="45">
        <f>C11</f>
        <v>8</v>
      </c>
      <c r="D39" s="162">
        <f>K4</f>
        <v>0</v>
      </c>
      <c r="E39" s="206">
        <f>C7</f>
        <v>4</v>
      </c>
      <c r="G39" s="197">
        <v>2</v>
      </c>
      <c r="H39" s="185">
        <f>K7</f>
        <v>0</v>
      </c>
      <c r="I39" s="46">
        <f>C12</f>
        <v>9</v>
      </c>
      <c r="J39" s="162">
        <f>K11</f>
        <v>0</v>
      </c>
      <c r="K39" s="531">
        <f>C8</f>
        <v>5</v>
      </c>
    </row>
    <row r="40" spans="1:11" x14ac:dyDescent="0.15">
      <c r="A40" s="161">
        <v>3</v>
      </c>
      <c r="B40" s="186">
        <f>K5</f>
        <v>0</v>
      </c>
      <c r="C40" s="224">
        <f>C5</f>
        <v>2</v>
      </c>
      <c r="D40" s="187">
        <f>K6</f>
        <v>0</v>
      </c>
      <c r="E40" s="225">
        <f>C13</f>
        <v>10</v>
      </c>
      <c r="G40" s="161">
        <v>3</v>
      </c>
      <c r="H40" s="186">
        <f>K5</f>
        <v>0</v>
      </c>
      <c r="I40" s="618">
        <f>C14</f>
        <v>11</v>
      </c>
      <c r="J40" s="187">
        <f>K6</f>
        <v>0</v>
      </c>
      <c r="K40" s="531">
        <f>C9</f>
        <v>6</v>
      </c>
    </row>
    <row r="41" spans="1:11" ht="14" thickBot="1" x14ac:dyDescent="0.2">
      <c r="A41" s="109">
        <v>4</v>
      </c>
      <c r="B41" s="72">
        <f>K9</f>
        <v>0</v>
      </c>
      <c r="C41" s="619">
        <f>C6</f>
        <v>3</v>
      </c>
      <c r="D41" s="188">
        <f>K10</f>
        <v>0</v>
      </c>
      <c r="E41" s="193">
        <f>C10</f>
        <v>7</v>
      </c>
      <c r="G41" s="109">
        <v>4</v>
      </c>
      <c r="H41" s="72">
        <f>K10</f>
        <v>0</v>
      </c>
      <c r="I41" s="226">
        <f>C10</f>
        <v>7</v>
      </c>
      <c r="J41" s="188">
        <f>K9</f>
        <v>0</v>
      </c>
      <c r="K41" s="448">
        <f>C17</f>
        <v>14</v>
      </c>
    </row>
    <row r="43" spans="1:11" ht="14" thickBot="1" x14ac:dyDescent="0.2">
      <c r="E43" s="15" t="s">
        <v>2188</v>
      </c>
      <c r="K43" s="15" t="s">
        <v>311</v>
      </c>
    </row>
    <row r="44" spans="1:11" x14ac:dyDescent="0.15">
      <c r="A44" s="105" t="s">
        <v>892</v>
      </c>
      <c r="B44" s="57" t="s">
        <v>197</v>
      </c>
      <c r="C44" s="182" t="s">
        <v>865</v>
      </c>
      <c r="D44" s="196" t="s">
        <v>197</v>
      </c>
      <c r="E44" s="30" t="s">
        <v>866</v>
      </c>
      <c r="G44" s="105" t="s">
        <v>892</v>
      </c>
      <c r="H44" s="57" t="s">
        <v>197</v>
      </c>
      <c r="I44" s="182" t="s">
        <v>865</v>
      </c>
      <c r="J44" s="196" t="s">
        <v>197</v>
      </c>
      <c r="K44" s="30" t="s">
        <v>866</v>
      </c>
    </row>
    <row r="45" spans="1:11" x14ac:dyDescent="0.15">
      <c r="A45" s="108">
        <v>1</v>
      </c>
      <c r="B45" s="60">
        <f>K4</f>
        <v>0</v>
      </c>
      <c r="C45" s="626">
        <f>C4</f>
        <v>1</v>
      </c>
      <c r="D45" s="162">
        <f>K7</f>
        <v>0</v>
      </c>
      <c r="E45" s="451">
        <f>C15</f>
        <v>12</v>
      </c>
      <c r="G45" s="108">
        <v>1</v>
      </c>
      <c r="H45" s="60">
        <f>K4</f>
        <v>0</v>
      </c>
      <c r="I45" s="445">
        <f>C4</f>
        <v>1</v>
      </c>
      <c r="J45" s="162">
        <f>K8</f>
        <v>0</v>
      </c>
      <c r="K45" s="206">
        <f>C16</f>
        <v>13</v>
      </c>
    </row>
    <row r="46" spans="1:11" x14ac:dyDescent="0.15">
      <c r="A46" s="184">
        <v>2</v>
      </c>
      <c r="B46" s="185">
        <f>K8</f>
        <v>0</v>
      </c>
      <c r="C46" s="157">
        <f>C16</f>
        <v>13</v>
      </c>
      <c r="D46" s="162">
        <f>K11</f>
        <v>0</v>
      </c>
      <c r="E46" s="451">
        <f>C11</f>
        <v>8</v>
      </c>
      <c r="G46" s="197">
        <v>2</v>
      </c>
      <c r="H46" s="185">
        <f>K11</f>
        <v>0</v>
      </c>
      <c r="I46" s="618">
        <f>C7</f>
        <v>4</v>
      </c>
      <c r="J46" s="162">
        <f>K7</f>
        <v>0</v>
      </c>
      <c r="K46" s="37">
        <f>C15</f>
        <v>12</v>
      </c>
    </row>
    <row r="47" spans="1:11" x14ac:dyDescent="0.15">
      <c r="A47" s="161">
        <v>3</v>
      </c>
      <c r="B47" s="186">
        <f>K5</f>
        <v>0</v>
      </c>
      <c r="C47" s="224">
        <f>C14</f>
        <v>11</v>
      </c>
      <c r="D47" s="187">
        <f>K10</f>
        <v>0</v>
      </c>
      <c r="E47" s="617">
        <f>C5</f>
        <v>2</v>
      </c>
      <c r="G47" s="161">
        <v>3</v>
      </c>
      <c r="H47" s="186">
        <f>K10</f>
        <v>0</v>
      </c>
      <c r="I47" s="46">
        <f>C5</f>
        <v>2</v>
      </c>
      <c r="J47" s="187">
        <f>K9</f>
        <v>0</v>
      </c>
      <c r="K47" s="225">
        <f>C17</f>
        <v>14</v>
      </c>
    </row>
    <row r="48" spans="1:11" ht="14" thickBot="1" x14ac:dyDescent="0.2">
      <c r="A48" s="109">
        <v>4</v>
      </c>
      <c r="B48" s="72">
        <f>K9</f>
        <v>0</v>
      </c>
      <c r="C48" s="226">
        <f>C17</f>
        <v>14</v>
      </c>
      <c r="D48" s="188">
        <f>K6</f>
        <v>0</v>
      </c>
      <c r="E48" s="193">
        <f>C9</f>
        <v>6</v>
      </c>
      <c r="G48" s="109">
        <v>4</v>
      </c>
      <c r="H48" s="72">
        <f>K6</f>
        <v>0</v>
      </c>
      <c r="I48" s="619">
        <f>C6</f>
        <v>3</v>
      </c>
      <c r="J48" s="188">
        <f>K5</f>
        <v>0</v>
      </c>
      <c r="K48" s="43">
        <f>C14</f>
        <v>11</v>
      </c>
    </row>
    <row r="50" spans="1:11" ht="14" thickBot="1" x14ac:dyDescent="0.2">
      <c r="E50" s="15" t="s">
        <v>312</v>
      </c>
      <c r="K50" s="15" t="s">
        <v>313</v>
      </c>
    </row>
    <row r="51" spans="1:11" x14ac:dyDescent="0.15">
      <c r="A51" s="105" t="s">
        <v>892</v>
      </c>
      <c r="B51" s="57" t="s">
        <v>197</v>
      </c>
      <c r="C51" s="182" t="s">
        <v>865</v>
      </c>
      <c r="D51" s="196" t="s">
        <v>197</v>
      </c>
      <c r="E51" s="30" t="s">
        <v>866</v>
      </c>
      <c r="G51" s="105" t="s">
        <v>892</v>
      </c>
      <c r="H51" s="57" t="s">
        <v>197</v>
      </c>
      <c r="I51" s="182" t="s">
        <v>865</v>
      </c>
      <c r="J51" s="196" t="s">
        <v>197</v>
      </c>
      <c r="K51" s="30" t="s">
        <v>866</v>
      </c>
    </row>
    <row r="52" spans="1:11" x14ac:dyDescent="0.15">
      <c r="A52" s="108">
        <v>1</v>
      </c>
      <c r="B52" s="60">
        <f>K7</f>
        <v>0</v>
      </c>
      <c r="C52" s="157">
        <f>C15</f>
        <v>12</v>
      </c>
      <c r="D52" s="162">
        <f>K4</f>
        <v>0</v>
      </c>
      <c r="E52" s="449">
        <f>C8</f>
        <v>5</v>
      </c>
      <c r="G52" s="108">
        <v>1</v>
      </c>
      <c r="H52" s="60">
        <f>K11</f>
        <v>0</v>
      </c>
      <c r="I52" s="157">
        <f>C13</f>
        <v>10</v>
      </c>
      <c r="J52" s="162">
        <f>K6</f>
        <v>0</v>
      </c>
      <c r="K52" s="33">
        <f>C6</f>
        <v>3</v>
      </c>
    </row>
    <row r="53" spans="1:11" x14ac:dyDescent="0.15">
      <c r="A53" s="184">
        <v>2</v>
      </c>
      <c r="B53" s="185">
        <f>K9</f>
        <v>0</v>
      </c>
      <c r="C53" s="157">
        <f>C17</f>
        <v>14</v>
      </c>
      <c r="D53" s="162">
        <f>K6</f>
        <v>0</v>
      </c>
      <c r="E53" s="206">
        <f>C6</f>
        <v>3</v>
      </c>
      <c r="G53" s="197">
        <v>2</v>
      </c>
      <c r="H53" s="185">
        <f>K4</f>
        <v>0</v>
      </c>
      <c r="I53" s="46">
        <f>C8</f>
        <v>5</v>
      </c>
      <c r="J53" s="162">
        <f>K8</f>
        <v>0</v>
      </c>
      <c r="K53" s="225">
        <f>C16</f>
        <v>13</v>
      </c>
    </row>
    <row r="54" spans="1:11" x14ac:dyDescent="0.15">
      <c r="A54" s="161">
        <v>3</v>
      </c>
      <c r="B54" s="186">
        <f>K11</f>
        <v>0</v>
      </c>
      <c r="C54" s="620">
        <f>C13</f>
        <v>10</v>
      </c>
      <c r="D54" s="187">
        <f>K5</f>
        <v>0</v>
      </c>
      <c r="E54" s="225">
        <f>C14</f>
        <v>11</v>
      </c>
      <c r="G54" s="161">
        <v>3</v>
      </c>
      <c r="H54" s="186">
        <f>K10</f>
        <v>0</v>
      </c>
      <c r="I54" s="46">
        <f>C12</f>
        <v>9</v>
      </c>
      <c r="J54" s="187">
        <f>K7</f>
        <v>0</v>
      </c>
      <c r="K54" s="37">
        <f>C15</f>
        <v>12</v>
      </c>
    </row>
    <row r="55" spans="1:11" ht="14" thickBot="1" x14ac:dyDescent="0.2">
      <c r="A55" s="109">
        <v>4</v>
      </c>
      <c r="B55" s="72">
        <f>K8</f>
        <v>0</v>
      </c>
      <c r="C55" s="111">
        <f>C16</f>
        <v>13</v>
      </c>
      <c r="D55" s="188">
        <f>K10</f>
        <v>0</v>
      </c>
      <c r="E55" s="448">
        <f>C12</f>
        <v>9</v>
      </c>
      <c r="G55" s="109">
        <v>4</v>
      </c>
      <c r="H55" s="72">
        <f>K9</f>
        <v>0</v>
      </c>
      <c r="I55" s="446">
        <f>C17</f>
        <v>14</v>
      </c>
      <c r="J55" s="188">
        <f>K5</f>
        <v>0</v>
      </c>
      <c r="K55" s="193">
        <f>C14</f>
        <v>11</v>
      </c>
    </row>
    <row r="61" spans="1:11" x14ac:dyDescent="0.15">
      <c r="A61" s="1637" t="s">
        <v>179</v>
      </c>
      <c r="B61" s="1637"/>
      <c r="C61" s="1637"/>
      <c r="D61" s="1637"/>
      <c r="E61" s="1637"/>
      <c r="F61" s="1637"/>
      <c r="G61" s="1637"/>
      <c r="H61" s="1637"/>
      <c r="I61" s="1637"/>
      <c r="J61" s="1637"/>
      <c r="K61" s="1637"/>
    </row>
    <row r="63" spans="1:11" x14ac:dyDescent="0.15">
      <c r="A63" s="1637" t="s">
        <v>824</v>
      </c>
      <c r="B63" s="1637"/>
      <c r="C63" s="1637"/>
      <c r="D63" s="1637"/>
      <c r="E63" s="1637"/>
      <c r="F63" s="1637"/>
      <c r="G63" s="1637"/>
      <c r="H63" s="1637"/>
      <c r="I63" s="1637"/>
      <c r="J63" s="1637"/>
      <c r="K63" s="1637"/>
    </row>
    <row r="64" spans="1:11" x14ac:dyDescent="0.15">
      <c r="A64" s="166"/>
      <c r="B64" s="166"/>
      <c r="C64" s="166"/>
      <c r="D64" s="166"/>
      <c r="E64" s="166"/>
      <c r="F64" s="166"/>
      <c r="G64" s="166"/>
      <c r="H64" s="166"/>
      <c r="I64" s="166"/>
      <c r="J64" s="166"/>
      <c r="K64" s="166"/>
    </row>
    <row r="65" spans="1:11" ht="14" thickBot="1" x14ac:dyDescent="0.2">
      <c r="B65"/>
      <c r="C65"/>
      <c r="E65" s="15" t="s">
        <v>314</v>
      </c>
      <c r="H65" s="1747" t="s">
        <v>503</v>
      </c>
      <c r="I65" s="1748"/>
      <c r="K65" s="15" t="s">
        <v>669</v>
      </c>
    </row>
    <row r="66" spans="1:11" x14ac:dyDescent="0.15">
      <c r="A66" s="105" t="s">
        <v>892</v>
      </c>
      <c r="B66" s="57" t="s">
        <v>197</v>
      </c>
      <c r="C66" s="182" t="s">
        <v>865</v>
      </c>
      <c r="D66" s="196" t="s">
        <v>197</v>
      </c>
      <c r="E66" s="30" t="s">
        <v>866</v>
      </c>
      <c r="G66" s="105" t="s">
        <v>892</v>
      </c>
      <c r="H66" s="57" t="s">
        <v>197</v>
      </c>
      <c r="I66" s="182" t="s">
        <v>865</v>
      </c>
      <c r="J66" s="196" t="s">
        <v>197</v>
      </c>
      <c r="K66" s="30" t="s">
        <v>866</v>
      </c>
    </row>
    <row r="67" spans="1:11" x14ac:dyDescent="0.15">
      <c r="A67" s="108">
        <v>1</v>
      </c>
      <c r="B67" s="60">
        <f>K7</f>
        <v>0</v>
      </c>
      <c r="C67" s="157">
        <f>C15</f>
        <v>12</v>
      </c>
      <c r="D67" s="162">
        <f>K8</f>
        <v>0</v>
      </c>
      <c r="E67" s="206">
        <f>C16</f>
        <v>13</v>
      </c>
      <c r="G67" s="108">
        <v>1</v>
      </c>
      <c r="H67" s="60">
        <f>K7</f>
        <v>0</v>
      </c>
      <c r="I67" s="45">
        <f>C15</f>
        <v>12</v>
      </c>
      <c r="J67" s="162">
        <f>K9</f>
        <v>0</v>
      </c>
      <c r="K67" s="449">
        <f>C10</f>
        <v>7</v>
      </c>
    </row>
    <row r="68" spans="1:11" x14ac:dyDescent="0.15">
      <c r="A68" s="184">
        <v>2</v>
      </c>
      <c r="B68" s="185">
        <f>K11</f>
        <v>0</v>
      </c>
      <c r="C68" s="157">
        <f>C13</f>
        <v>10</v>
      </c>
      <c r="D68" s="162">
        <f>K9</f>
        <v>0</v>
      </c>
      <c r="E68" s="206">
        <f>C17</f>
        <v>14</v>
      </c>
      <c r="G68" s="197">
        <v>2</v>
      </c>
      <c r="H68" s="185">
        <f>K5</f>
        <v>0</v>
      </c>
      <c r="I68" s="618">
        <f>C9</f>
        <v>6</v>
      </c>
      <c r="J68" s="162">
        <f>K4</f>
        <v>0</v>
      </c>
      <c r="K68" s="37">
        <f>C8</f>
        <v>5</v>
      </c>
    </row>
    <row r="69" spans="1:11" x14ac:dyDescent="0.15">
      <c r="A69" s="161">
        <v>3</v>
      </c>
      <c r="B69" s="186">
        <f>K6</f>
        <v>0</v>
      </c>
      <c r="C69" s="749">
        <f>C4</f>
        <v>1</v>
      </c>
      <c r="D69" s="187">
        <f>K5</f>
        <v>0</v>
      </c>
      <c r="E69" s="635">
        <f>C5</f>
        <v>2</v>
      </c>
      <c r="G69" s="161">
        <v>3</v>
      </c>
      <c r="H69" s="186">
        <f>K10</f>
        <v>0</v>
      </c>
      <c r="I69" s="224">
        <f>C6</f>
        <v>3</v>
      </c>
      <c r="J69" s="187">
        <f>K6</f>
        <v>0</v>
      </c>
      <c r="K69" s="225">
        <f>C4</f>
        <v>1</v>
      </c>
    </row>
    <row r="70" spans="1:11" ht="14" thickBot="1" x14ac:dyDescent="0.2">
      <c r="A70" s="109">
        <v>4</v>
      </c>
      <c r="B70" s="72">
        <f>K10</f>
        <v>0</v>
      </c>
      <c r="C70" s="242">
        <f>C6</f>
        <v>3</v>
      </c>
      <c r="D70" s="188">
        <f>K4</f>
        <v>0</v>
      </c>
      <c r="E70" s="208">
        <f>C8</f>
        <v>5</v>
      </c>
      <c r="G70" s="109">
        <v>4</v>
      </c>
      <c r="H70" s="72">
        <f>K11</f>
        <v>0</v>
      </c>
      <c r="I70" s="226">
        <f>C13</f>
        <v>10</v>
      </c>
      <c r="J70" s="188">
        <f>K8</f>
        <v>0</v>
      </c>
      <c r="K70" s="193">
        <f>C16</f>
        <v>13</v>
      </c>
    </row>
    <row r="72" spans="1:11" ht="14" thickBot="1" x14ac:dyDescent="0.2">
      <c r="E72" s="15" t="s">
        <v>670</v>
      </c>
      <c r="K72" s="15" t="s">
        <v>859</v>
      </c>
    </row>
    <row r="73" spans="1:11" x14ac:dyDescent="0.15">
      <c r="A73" s="105" t="s">
        <v>892</v>
      </c>
      <c r="B73" s="57" t="s">
        <v>197</v>
      </c>
      <c r="C73" s="182" t="s">
        <v>865</v>
      </c>
      <c r="D73" s="196" t="s">
        <v>197</v>
      </c>
      <c r="E73" s="30" t="s">
        <v>866</v>
      </c>
      <c r="G73" s="105" t="s">
        <v>892</v>
      </c>
      <c r="H73" s="57" t="s">
        <v>197</v>
      </c>
      <c r="I73" s="182" t="s">
        <v>865</v>
      </c>
      <c r="J73" s="196" t="s">
        <v>197</v>
      </c>
      <c r="K73" s="30" t="s">
        <v>866</v>
      </c>
    </row>
    <row r="74" spans="1:11" x14ac:dyDescent="0.15">
      <c r="A74" s="108">
        <v>1</v>
      </c>
      <c r="B74" s="60">
        <f>K5</f>
        <v>0</v>
      </c>
      <c r="C74" s="157">
        <f>C9</f>
        <v>6</v>
      </c>
      <c r="D74" s="162">
        <f>K6</f>
        <v>0</v>
      </c>
      <c r="E74" s="206">
        <f>C4</f>
        <v>1</v>
      </c>
      <c r="G74" s="108">
        <v>1</v>
      </c>
      <c r="H74" s="60">
        <f>K4</f>
        <v>0</v>
      </c>
      <c r="I74" s="157">
        <f>C8</f>
        <v>5</v>
      </c>
      <c r="J74" s="162">
        <f>K7</f>
        <v>0</v>
      </c>
      <c r="K74" s="33">
        <f>C5</f>
        <v>2</v>
      </c>
    </row>
    <row r="75" spans="1:11" x14ac:dyDescent="0.15">
      <c r="A75" s="184">
        <v>2</v>
      </c>
      <c r="B75" s="185">
        <f>K9</f>
        <v>0</v>
      </c>
      <c r="C75" s="45">
        <f>C10</f>
        <v>7</v>
      </c>
      <c r="D75" s="162">
        <f>K4</f>
        <v>0</v>
      </c>
      <c r="E75" s="33">
        <f>C8</f>
        <v>5</v>
      </c>
      <c r="G75" s="197">
        <v>2</v>
      </c>
      <c r="H75" s="185">
        <f>K11</f>
        <v>0</v>
      </c>
      <c r="I75" s="224">
        <f>C11</f>
        <v>8</v>
      </c>
      <c r="J75" s="162">
        <f>K10</f>
        <v>0</v>
      </c>
      <c r="K75" s="225">
        <f>C6</f>
        <v>3</v>
      </c>
    </row>
    <row r="76" spans="1:11" x14ac:dyDescent="0.15">
      <c r="A76" s="161">
        <v>3</v>
      </c>
      <c r="B76" s="186">
        <f>K7</f>
        <v>0</v>
      </c>
      <c r="C76" s="620">
        <f>C5</f>
        <v>2</v>
      </c>
      <c r="D76" s="187">
        <f>K11</f>
        <v>0</v>
      </c>
      <c r="E76" s="617">
        <f>C11</f>
        <v>8</v>
      </c>
      <c r="G76" s="161">
        <v>3</v>
      </c>
      <c r="H76" s="186">
        <f>K6</f>
        <v>0</v>
      </c>
      <c r="I76" s="618">
        <f>C13</f>
        <v>10</v>
      </c>
      <c r="J76" s="187">
        <f>K9</f>
        <v>0</v>
      </c>
      <c r="K76" s="617">
        <f>C15</f>
        <v>12</v>
      </c>
    </row>
    <row r="77" spans="1:11" ht="14" thickBot="1" x14ac:dyDescent="0.2">
      <c r="A77" s="109">
        <v>4</v>
      </c>
      <c r="B77" s="72">
        <f>K8</f>
        <v>0</v>
      </c>
      <c r="C77" s="619">
        <f>C7</f>
        <v>4</v>
      </c>
      <c r="D77" s="188">
        <f>K10</f>
        <v>0</v>
      </c>
      <c r="E77" s="43">
        <f>C6</f>
        <v>3</v>
      </c>
      <c r="G77" s="109">
        <v>4</v>
      </c>
      <c r="H77" s="72">
        <f>K8</f>
        <v>0</v>
      </c>
      <c r="I77" s="629">
        <f>C16</f>
        <v>13</v>
      </c>
      <c r="J77" s="188">
        <f>K5</f>
        <v>0</v>
      </c>
      <c r="K77" s="193">
        <f>C9</f>
        <v>6</v>
      </c>
    </row>
    <row r="79" spans="1:11" ht="14" thickBot="1" x14ac:dyDescent="0.2">
      <c r="E79" s="15" t="s">
        <v>861</v>
      </c>
      <c r="K79" s="15" t="s">
        <v>862</v>
      </c>
    </row>
    <row r="80" spans="1:11" x14ac:dyDescent="0.15">
      <c r="A80" s="105" t="s">
        <v>892</v>
      </c>
      <c r="B80" s="57" t="s">
        <v>197</v>
      </c>
      <c r="C80" s="182" t="s">
        <v>865</v>
      </c>
      <c r="D80" s="196" t="s">
        <v>197</v>
      </c>
      <c r="E80" s="30" t="s">
        <v>866</v>
      </c>
      <c r="G80" s="105" t="s">
        <v>892</v>
      </c>
      <c r="H80" s="57" t="s">
        <v>197</v>
      </c>
      <c r="I80" s="182" t="s">
        <v>865</v>
      </c>
      <c r="J80" s="196" t="s">
        <v>197</v>
      </c>
      <c r="K80" s="30" t="s">
        <v>866</v>
      </c>
    </row>
    <row r="81" spans="1:11" x14ac:dyDescent="0.15">
      <c r="A81" s="108">
        <v>1</v>
      </c>
      <c r="B81" s="60">
        <f>K7</f>
        <v>0</v>
      </c>
      <c r="C81" s="587">
        <f>C10</f>
        <v>7</v>
      </c>
      <c r="D81" s="162">
        <f>K11</f>
        <v>0</v>
      </c>
      <c r="E81" s="451">
        <f>C4</f>
        <v>1</v>
      </c>
      <c r="G81" s="108">
        <v>1</v>
      </c>
      <c r="H81" s="60">
        <f>K11</f>
        <v>0</v>
      </c>
      <c r="I81" s="157">
        <f>C4</f>
        <v>1</v>
      </c>
      <c r="J81" s="162">
        <f>K6</f>
        <v>0</v>
      </c>
      <c r="K81" s="206">
        <f>C13</f>
        <v>10</v>
      </c>
    </row>
    <row r="82" spans="1:11" x14ac:dyDescent="0.15">
      <c r="A82" s="184">
        <v>2</v>
      </c>
      <c r="B82" s="185">
        <f>K5</f>
        <v>0</v>
      </c>
      <c r="C82" s="45">
        <f>C9</f>
        <v>6</v>
      </c>
      <c r="D82" s="162">
        <f>K9</f>
        <v>0</v>
      </c>
      <c r="E82" s="451">
        <f>C7</f>
        <v>4</v>
      </c>
      <c r="G82" s="197">
        <v>2</v>
      </c>
      <c r="H82" s="185">
        <f>K7</f>
        <v>0</v>
      </c>
      <c r="I82" s="620">
        <f>C16</f>
        <v>13</v>
      </c>
      <c r="J82" s="162">
        <f>K9</f>
        <v>0</v>
      </c>
      <c r="K82" s="617">
        <f>C17</f>
        <v>14</v>
      </c>
    </row>
    <row r="83" spans="1:11" x14ac:dyDescent="0.15">
      <c r="A83" s="161">
        <v>3</v>
      </c>
      <c r="B83" s="186">
        <f>K4</f>
        <v>0</v>
      </c>
      <c r="C83" s="46">
        <f>C8</f>
        <v>5</v>
      </c>
      <c r="D83" s="187">
        <f>K6</f>
        <v>0</v>
      </c>
      <c r="E83" s="37">
        <f>C13</f>
        <v>10</v>
      </c>
      <c r="G83" s="161">
        <v>3</v>
      </c>
      <c r="H83" s="186">
        <f>K4</f>
        <v>0</v>
      </c>
      <c r="I83" s="224">
        <f>C8</f>
        <v>5</v>
      </c>
      <c r="J83" s="187">
        <f>K10</f>
        <v>0</v>
      </c>
      <c r="K83" s="617">
        <f>C14</f>
        <v>11</v>
      </c>
    </row>
    <row r="84" spans="1:11" ht="14" thickBot="1" x14ac:dyDescent="0.2">
      <c r="A84" s="109">
        <v>4</v>
      </c>
      <c r="B84" s="72">
        <f>K8</f>
        <v>0</v>
      </c>
      <c r="C84" s="619">
        <f>C12</f>
        <v>9</v>
      </c>
      <c r="D84" s="188">
        <f>K10</f>
        <v>0</v>
      </c>
      <c r="E84" s="43">
        <f>C6</f>
        <v>3</v>
      </c>
      <c r="G84" s="109">
        <v>4</v>
      </c>
      <c r="H84" s="72">
        <f>K8</f>
        <v>0</v>
      </c>
      <c r="I84" s="111">
        <f>C12</f>
        <v>9</v>
      </c>
      <c r="J84" s="188">
        <f>K5</f>
        <v>0</v>
      </c>
      <c r="K84" s="43">
        <f>C9</f>
        <v>6</v>
      </c>
    </row>
    <row r="86" spans="1:11" ht="14" thickBot="1" x14ac:dyDescent="0.2">
      <c r="E86" s="15" t="s">
        <v>863</v>
      </c>
      <c r="K86" s="15" t="s">
        <v>864</v>
      </c>
    </row>
    <row r="87" spans="1:11" x14ac:dyDescent="0.15">
      <c r="A87" s="105" t="s">
        <v>892</v>
      </c>
      <c r="B87" s="57" t="s">
        <v>197</v>
      </c>
      <c r="C87" s="182" t="s">
        <v>865</v>
      </c>
      <c r="D87" s="196" t="s">
        <v>197</v>
      </c>
      <c r="E87" s="30" t="s">
        <v>866</v>
      </c>
      <c r="G87" s="105" t="s">
        <v>892</v>
      </c>
      <c r="H87" s="57" t="s">
        <v>197</v>
      </c>
      <c r="I87" s="182" t="s">
        <v>865</v>
      </c>
      <c r="J87" s="196" t="s">
        <v>197</v>
      </c>
      <c r="K87" s="30" t="s">
        <v>866</v>
      </c>
    </row>
    <row r="88" spans="1:11" x14ac:dyDescent="0.15">
      <c r="A88" s="108">
        <v>1</v>
      </c>
      <c r="B88" s="60">
        <f>K6</f>
        <v>0</v>
      </c>
      <c r="C88" s="45">
        <f>C13</f>
        <v>10</v>
      </c>
      <c r="D88" s="162">
        <f>K11</f>
        <v>0</v>
      </c>
      <c r="E88" s="449">
        <f>C7</f>
        <v>4</v>
      </c>
      <c r="G88" s="108">
        <v>1</v>
      </c>
      <c r="H88" s="60">
        <f>K6</f>
        <v>0</v>
      </c>
      <c r="I88" s="626">
        <f>C4</f>
        <v>1</v>
      </c>
      <c r="J88" s="162">
        <f>K10</f>
        <v>0</v>
      </c>
      <c r="K88" s="206">
        <f>C14</f>
        <v>11</v>
      </c>
    </row>
    <row r="89" spans="1:11" x14ac:dyDescent="0.15">
      <c r="A89" s="184">
        <v>2</v>
      </c>
      <c r="B89" s="185">
        <f>K9</f>
        <v>0</v>
      </c>
      <c r="C89" s="157">
        <f>C17</f>
        <v>14</v>
      </c>
      <c r="D89" s="162">
        <f>K4</f>
        <v>0</v>
      </c>
      <c r="E89" s="33">
        <f>C8</f>
        <v>5</v>
      </c>
      <c r="G89" s="197">
        <v>2</v>
      </c>
      <c r="H89" s="185">
        <f>K7</f>
        <v>0</v>
      </c>
      <c r="I89" s="224">
        <f>C11</f>
        <v>8</v>
      </c>
      <c r="J89" s="162">
        <f>K5</f>
        <v>0</v>
      </c>
      <c r="K89" s="225">
        <f>C10</f>
        <v>7</v>
      </c>
    </row>
    <row r="90" spans="1:11" x14ac:dyDescent="0.15">
      <c r="A90" s="161">
        <v>3</v>
      </c>
      <c r="B90" s="186">
        <f>K10</f>
        <v>0</v>
      </c>
      <c r="C90" s="224">
        <f>C14</f>
        <v>11</v>
      </c>
      <c r="D90" s="187">
        <f>K7</f>
        <v>0</v>
      </c>
      <c r="E90" s="617">
        <f>C11</f>
        <v>8</v>
      </c>
      <c r="G90" s="161">
        <v>3</v>
      </c>
      <c r="H90" s="186">
        <f>K9</f>
        <v>0</v>
      </c>
      <c r="I90" s="46">
        <f>C17</f>
        <v>14</v>
      </c>
      <c r="J90" s="187">
        <f>K8</f>
        <v>0</v>
      </c>
      <c r="K90" s="37">
        <f>C12</f>
        <v>9</v>
      </c>
    </row>
    <row r="91" spans="1:11" ht="14" thickBot="1" x14ac:dyDescent="0.2">
      <c r="A91" s="109">
        <v>4</v>
      </c>
      <c r="B91" s="72">
        <f>K8</f>
        <v>0</v>
      </c>
      <c r="C91" s="226">
        <f>C12</f>
        <v>9</v>
      </c>
      <c r="D91" s="188">
        <f>K5</f>
        <v>0</v>
      </c>
      <c r="E91" s="448">
        <f>C10</f>
        <v>7</v>
      </c>
      <c r="G91" s="109">
        <v>4</v>
      </c>
      <c r="H91" s="72">
        <f>K11</f>
        <v>0</v>
      </c>
      <c r="I91" s="619">
        <f>C15</f>
        <v>12</v>
      </c>
      <c r="J91" s="188">
        <f>K4</f>
        <v>0</v>
      </c>
      <c r="K91" s="448">
        <f>C6</f>
        <v>3</v>
      </c>
    </row>
    <row r="93" spans="1:11" ht="14" thickBot="1" x14ac:dyDescent="0.2">
      <c r="E93" s="15" t="s">
        <v>874</v>
      </c>
      <c r="K93" s="15" t="s">
        <v>871</v>
      </c>
    </row>
    <row r="94" spans="1:11" x14ac:dyDescent="0.15">
      <c r="A94" s="105" t="s">
        <v>892</v>
      </c>
      <c r="B94" s="57" t="s">
        <v>197</v>
      </c>
      <c r="C94" s="182" t="s">
        <v>865</v>
      </c>
      <c r="D94" s="196" t="s">
        <v>197</v>
      </c>
      <c r="E94" s="30" t="s">
        <v>866</v>
      </c>
      <c r="G94" s="105" t="s">
        <v>892</v>
      </c>
      <c r="H94" s="57" t="s">
        <v>197</v>
      </c>
      <c r="I94" s="182" t="s">
        <v>865</v>
      </c>
      <c r="J94" s="196" t="s">
        <v>197</v>
      </c>
      <c r="K94" s="30" t="s">
        <v>866</v>
      </c>
    </row>
    <row r="95" spans="1:11" x14ac:dyDescent="0.15">
      <c r="A95" s="108">
        <v>1</v>
      </c>
      <c r="B95" s="60">
        <f>K9</f>
        <v>0</v>
      </c>
      <c r="C95" s="45">
        <f>C17</f>
        <v>14</v>
      </c>
      <c r="D95" s="162">
        <f>K6</f>
        <v>0</v>
      </c>
      <c r="E95" s="206">
        <f>C4</f>
        <v>1</v>
      </c>
      <c r="G95" s="108">
        <v>1</v>
      </c>
      <c r="H95" s="60">
        <f>K5</f>
        <v>0</v>
      </c>
      <c r="I95" s="157">
        <f>C7</f>
        <v>4</v>
      </c>
      <c r="J95" s="162">
        <f>K9</f>
        <v>0</v>
      </c>
      <c r="K95" s="206">
        <f>C17</f>
        <v>14</v>
      </c>
    </row>
    <row r="96" spans="1:11" x14ac:dyDescent="0.15">
      <c r="A96" s="184">
        <v>2</v>
      </c>
      <c r="B96" s="185">
        <f>K10</f>
        <v>0</v>
      </c>
      <c r="C96" s="157">
        <f>C14</f>
        <v>11</v>
      </c>
      <c r="D96" s="162">
        <f>K5</f>
        <v>0</v>
      </c>
      <c r="E96" s="451">
        <f>C7</f>
        <v>4</v>
      </c>
      <c r="G96" s="197">
        <v>2</v>
      </c>
      <c r="H96" s="185">
        <f>K7</f>
        <v>0</v>
      </c>
      <c r="I96" s="618">
        <f>C11</f>
        <v>8</v>
      </c>
      <c r="J96" s="162">
        <f>K4</f>
        <v>0</v>
      </c>
      <c r="K96" s="225">
        <f>C9</f>
        <v>6</v>
      </c>
    </row>
    <row r="97" spans="1:11" x14ac:dyDescent="0.15">
      <c r="A97" s="161">
        <v>3</v>
      </c>
      <c r="B97" s="186">
        <f>K8</f>
        <v>0</v>
      </c>
      <c r="C97" s="620">
        <f>C13</f>
        <v>10</v>
      </c>
      <c r="D97" s="187">
        <f>K7</f>
        <v>0</v>
      </c>
      <c r="E97" s="37">
        <f>C11</f>
        <v>8</v>
      </c>
      <c r="G97" s="161">
        <v>3</v>
      </c>
      <c r="H97" s="186">
        <f>K10</f>
        <v>0</v>
      </c>
      <c r="I97" s="224">
        <f>C14</f>
        <v>11</v>
      </c>
      <c r="J97" s="187">
        <f>K8</f>
        <v>0</v>
      </c>
      <c r="K97" s="531">
        <f>C12</f>
        <v>9</v>
      </c>
    </row>
    <row r="98" spans="1:11" ht="14" thickBot="1" x14ac:dyDescent="0.2">
      <c r="A98" s="109">
        <v>4</v>
      </c>
      <c r="B98" s="72">
        <f>K11</f>
        <v>0</v>
      </c>
      <c r="C98" s="226">
        <f>C15</f>
        <v>12</v>
      </c>
      <c r="D98" s="188">
        <f>K4</f>
        <v>0</v>
      </c>
      <c r="E98" s="454">
        <f>C9</f>
        <v>6</v>
      </c>
      <c r="G98" s="109">
        <v>4</v>
      </c>
      <c r="H98" s="72">
        <f>K11</f>
        <v>0</v>
      </c>
      <c r="I98" s="629">
        <f>C16</f>
        <v>13</v>
      </c>
      <c r="J98" s="188">
        <f>K6</f>
        <v>0</v>
      </c>
      <c r="K98" s="448">
        <f>C5</f>
        <v>2</v>
      </c>
    </row>
    <row r="100" spans="1:11" ht="14" thickBot="1" x14ac:dyDescent="0.2">
      <c r="E100" s="15" t="s">
        <v>868</v>
      </c>
      <c r="K100" s="15" t="s">
        <v>869</v>
      </c>
    </row>
    <row r="101" spans="1:11" x14ac:dyDescent="0.15">
      <c r="A101" s="105" t="s">
        <v>892</v>
      </c>
      <c r="B101" s="57" t="s">
        <v>197</v>
      </c>
      <c r="C101" s="182" t="s">
        <v>865</v>
      </c>
      <c r="D101" s="196" t="s">
        <v>197</v>
      </c>
      <c r="E101" s="30" t="s">
        <v>866</v>
      </c>
      <c r="G101" s="105" t="s">
        <v>892</v>
      </c>
      <c r="H101" s="57" t="s">
        <v>197</v>
      </c>
      <c r="I101" s="182" t="s">
        <v>865</v>
      </c>
      <c r="J101" s="196" t="s">
        <v>197</v>
      </c>
      <c r="K101" s="30" t="s">
        <v>866</v>
      </c>
    </row>
    <row r="102" spans="1:11" x14ac:dyDescent="0.15">
      <c r="A102" s="108">
        <v>1</v>
      </c>
      <c r="B102" s="60">
        <f>K7</f>
        <v>0</v>
      </c>
      <c r="C102" s="157">
        <f>C11</f>
        <v>8</v>
      </c>
      <c r="D102" s="162">
        <f>K9</f>
        <v>0</v>
      </c>
      <c r="E102" s="33">
        <f>C17</f>
        <v>14</v>
      </c>
      <c r="G102" s="108">
        <v>1</v>
      </c>
      <c r="H102" s="60">
        <f>K8</f>
        <v>0</v>
      </c>
      <c r="I102" s="45">
        <f>C12</f>
        <v>9</v>
      </c>
      <c r="J102" s="162">
        <f>K7</f>
        <v>0</v>
      </c>
      <c r="K102" s="449">
        <f>C13</f>
        <v>10</v>
      </c>
    </row>
    <row r="103" spans="1:11" x14ac:dyDescent="0.15">
      <c r="A103" s="184">
        <v>2</v>
      </c>
      <c r="B103" s="185">
        <f>K6</f>
        <v>0</v>
      </c>
      <c r="C103" s="157">
        <f>C5</f>
        <v>2</v>
      </c>
      <c r="D103" s="162">
        <f>K8</f>
        <v>0</v>
      </c>
      <c r="E103" s="206">
        <f>C12</f>
        <v>9</v>
      </c>
      <c r="G103" s="197">
        <v>2</v>
      </c>
      <c r="H103" s="185">
        <f>K6</f>
        <v>0</v>
      </c>
      <c r="I103" s="46">
        <f>C5</f>
        <v>2</v>
      </c>
      <c r="J103" s="162">
        <f>K5</f>
        <v>0</v>
      </c>
      <c r="K103" s="37">
        <f>C15</f>
        <v>12</v>
      </c>
    </row>
    <row r="104" spans="1:11" x14ac:dyDescent="0.15">
      <c r="A104" s="161">
        <v>3</v>
      </c>
      <c r="B104" s="186">
        <f>K5</f>
        <v>0</v>
      </c>
      <c r="C104" s="620">
        <f>C15</f>
        <v>12</v>
      </c>
      <c r="D104" s="187">
        <f>K10</f>
        <v>0</v>
      </c>
      <c r="E104" s="225">
        <f>C14</f>
        <v>11</v>
      </c>
      <c r="G104" s="161">
        <v>3</v>
      </c>
      <c r="H104" s="186">
        <f>K10</f>
        <v>0</v>
      </c>
      <c r="I104" s="46">
        <f>C14</f>
        <v>11</v>
      </c>
      <c r="J104" s="187">
        <f>K11</f>
        <v>0</v>
      </c>
      <c r="K104" s="37">
        <f>C16</f>
        <v>13</v>
      </c>
    </row>
    <row r="105" spans="1:11" ht="14" thickBot="1" x14ac:dyDescent="0.2">
      <c r="A105" s="109">
        <v>4</v>
      </c>
      <c r="B105" s="72">
        <f>K11</f>
        <v>0</v>
      </c>
      <c r="C105" s="226">
        <f>C16</f>
        <v>13</v>
      </c>
      <c r="D105" s="188">
        <f>K4</f>
        <v>0</v>
      </c>
      <c r="E105" s="448">
        <f>C10</f>
        <v>7</v>
      </c>
      <c r="G105" s="109">
        <v>4</v>
      </c>
      <c r="H105" s="72">
        <f>K4</f>
        <v>0</v>
      </c>
      <c r="I105" s="226">
        <f>C10</f>
        <v>7</v>
      </c>
      <c r="J105" s="188">
        <f>K9</f>
        <v>0</v>
      </c>
      <c r="K105" s="454">
        <f>C7</f>
        <v>4</v>
      </c>
    </row>
    <row r="107" spans="1:11" ht="14" thickBot="1" x14ac:dyDescent="0.2">
      <c r="E107" s="15" t="s">
        <v>867</v>
      </c>
    </row>
    <row r="108" spans="1:11" x14ac:dyDescent="0.15">
      <c r="A108" s="105" t="s">
        <v>892</v>
      </c>
      <c r="B108" s="57" t="s">
        <v>197</v>
      </c>
      <c r="C108" s="182" t="s">
        <v>865</v>
      </c>
      <c r="D108" s="196" t="s">
        <v>197</v>
      </c>
      <c r="E108" s="30" t="s">
        <v>866</v>
      </c>
      <c r="H108" s="1747" t="s">
        <v>502</v>
      </c>
      <c r="I108" s="1748"/>
      <c r="J108" s="1747" t="s">
        <v>503</v>
      </c>
      <c r="K108" s="1748"/>
    </row>
    <row r="109" spans="1:11" x14ac:dyDescent="0.15">
      <c r="A109" s="108">
        <v>1</v>
      </c>
      <c r="B109" s="60">
        <f>K8</f>
        <v>0</v>
      </c>
      <c r="C109" s="626">
        <f>C17</f>
        <v>14</v>
      </c>
      <c r="D109" s="162">
        <f>K5</f>
        <v>0</v>
      </c>
      <c r="E109" s="206">
        <f>C15</f>
        <v>12</v>
      </c>
      <c r="H109" s="24">
        <v>1</v>
      </c>
      <c r="I109" s="45">
        <f>C4</f>
        <v>1</v>
      </c>
      <c r="J109" s="24">
        <v>2</v>
      </c>
      <c r="K109" s="45">
        <f>C5</f>
        <v>2</v>
      </c>
    </row>
    <row r="110" spans="1:11" x14ac:dyDescent="0.15">
      <c r="A110" s="184">
        <v>2</v>
      </c>
      <c r="B110" s="185">
        <f>K7</f>
        <v>0</v>
      </c>
      <c r="C110" s="626">
        <f>C6</f>
        <v>3</v>
      </c>
      <c r="D110" s="162">
        <f>K11</f>
        <v>0</v>
      </c>
      <c r="E110" s="206">
        <f>C16</f>
        <v>13</v>
      </c>
      <c r="H110" s="24">
        <v>4</v>
      </c>
      <c r="I110" s="45">
        <f>C7</f>
        <v>4</v>
      </c>
      <c r="J110" s="24">
        <v>3</v>
      </c>
      <c r="K110" s="45">
        <f>C6</f>
        <v>3</v>
      </c>
    </row>
    <row r="111" spans="1:11" ht="14" thickBot="1" x14ac:dyDescent="0.2">
      <c r="A111" s="109">
        <v>3</v>
      </c>
      <c r="B111" s="199">
        <f>K9</f>
        <v>0</v>
      </c>
      <c r="C111" s="226">
        <f>C7</f>
        <v>4</v>
      </c>
      <c r="D111" s="190">
        <f>K6</f>
        <v>0</v>
      </c>
      <c r="E111" s="193">
        <f>C5</f>
        <v>2</v>
      </c>
      <c r="H111" s="24">
        <v>5</v>
      </c>
      <c r="I111" s="45">
        <f>C8</f>
        <v>5</v>
      </c>
      <c r="J111" s="24">
        <v>6</v>
      </c>
      <c r="K111" s="45">
        <f>C9</f>
        <v>6</v>
      </c>
    </row>
    <row r="112" spans="1:11" x14ac:dyDescent="0.15">
      <c r="H112" s="24">
        <v>8</v>
      </c>
      <c r="I112" s="45">
        <f>C11</f>
        <v>8</v>
      </c>
      <c r="J112" s="24">
        <v>7</v>
      </c>
      <c r="K112" s="45">
        <f>C10</f>
        <v>7</v>
      </c>
    </row>
    <row r="113" spans="1:11" x14ac:dyDescent="0.15">
      <c r="A113" s="1751" t="s">
        <v>1121</v>
      </c>
      <c r="B113" s="1751"/>
      <c r="C113" s="1751"/>
      <c r="D113" s="1751"/>
      <c r="E113" s="1751"/>
      <c r="F113" s="1751"/>
      <c r="G113" s="1752"/>
      <c r="H113" s="24">
        <v>9</v>
      </c>
      <c r="I113" s="45">
        <f>C12</f>
        <v>9</v>
      </c>
      <c r="J113" s="24">
        <v>10</v>
      </c>
      <c r="K113" s="45">
        <f>C13</f>
        <v>10</v>
      </c>
    </row>
    <row r="114" spans="1:11" x14ac:dyDescent="0.15">
      <c r="A114" s="1638" t="s">
        <v>1800</v>
      </c>
      <c r="B114" s="1638"/>
      <c r="C114" s="1638"/>
      <c r="D114" s="1638"/>
      <c r="E114" s="1638"/>
      <c r="F114" s="1638"/>
      <c r="G114" s="1805"/>
      <c r="H114" s="24">
        <v>12</v>
      </c>
      <c r="I114" s="45">
        <f>C15</f>
        <v>12</v>
      </c>
      <c r="J114" s="24">
        <v>11</v>
      </c>
      <c r="K114" s="45">
        <f>C14</f>
        <v>11</v>
      </c>
    </row>
    <row r="115" spans="1:11" x14ac:dyDescent="0.15">
      <c r="A115" s="1751" t="s">
        <v>1801</v>
      </c>
      <c r="B115" s="1751"/>
      <c r="C115" s="1751"/>
      <c r="D115" s="1751"/>
      <c r="E115" s="1751"/>
      <c r="F115" s="1751"/>
      <c r="G115" s="1752"/>
      <c r="H115" s="24">
        <v>13</v>
      </c>
      <c r="I115" s="45">
        <f>C16</f>
        <v>13</v>
      </c>
      <c r="J115" s="24">
        <v>14</v>
      </c>
      <c r="K115" s="45">
        <f>C17</f>
        <v>14</v>
      </c>
    </row>
    <row r="116" spans="1:11" x14ac:dyDescent="0.15">
      <c r="A116" s="253"/>
      <c r="B116" s="253"/>
      <c r="C116" s="253"/>
      <c r="D116" s="253"/>
      <c r="E116" s="253"/>
      <c r="F116" s="253"/>
      <c r="G116" s="19"/>
      <c r="H116" s="20"/>
      <c r="I116" s="52"/>
      <c r="J116" s="20"/>
      <c r="K116" s="52"/>
    </row>
    <row r="117" spans="1:11" x14ac:dyDescent="0.15">
      <c r="A117" s="1751" t="s">
        <v>212</v>
      </c>
      <c r="B117" s="1751"/>
      <c r="C117" s="1751"/>
      <c r="D117" s="1751"/>
      <c r="E117" s="1751"/>
      <c r="F117" s="1751"/>
      <c r="G117" s="1751"/>
      <c r="H117" s="1751"/>
      <c r="I117" s="1751"/>
      <c r="J117" s="1751"/>
      <c r="K117" s="1751"/>
    </row>
    <row r="118" spans="1:11" x14ac:dyDescent="0.15">
      <c r="A118" s="1751" t="s">
        <v>849</v>
      </c>
      <c r="B118" s="1751"/>
      <c r="C118" s="1751"/>
      <c r="D118" s="1751"/>
      <c r="E118" s="1751"/>
      <c r="F118" s="1751"/>
      <c r="G118" s="1751"/>
      <c r="H118" s="1751"/>
      <c r="I118" s="1751"/>
      <c r="J118" s="1751"/>
      <c r="K118" s="1751"/>
    </row>
  </sheetData>
  <sheetProtection password="CF27" sheet="1" objects="1" scenarios="1"/>
  <mergeCells count="31">
    <mergeCell ref="B1:K1"/>
    <mergeCell ref="F6:G6"/>
    <mergeCell ref="F4:G4"/>
    <mergeCell ref="F15:G15"/>
    <mergeCell ref="F3:G3"/>
    <mergeCell ref="F5:G5"/>
    <mergeCell ref="F10:G10"/>
    <mergeCell ref="F11:G11"/>
    <mergeCell ref="F12:G12"/>
    <mergeCell ref="F7:G7"/>
    <mergeCell ref="F8:G8"/>
    <mergeCell ref="F13:G13"/>
    <mergeCell ref="F14:G14"/>
    <mergeCell ref="J108:K108"/>
    <mergeCell ref="H108:I108"/>
    <mergeCell ref="F17:G17"/>
    <mergeCell ref="F9:G9"/>
    <mergeCell ref="B22:C22"/>
    <mergeCell ref="H65:I65"/>
    <mergeCell ref="I18:J18"/>
    <mergeCell ref="A61:K61"/>
    <mergeCell ref="A63:K63"/>
    <mergeCell ref="F18:G18"/>
    <mergeCell ref="C19:E19"/>
    <mergeCell ref="A21:K21"/>
    <mergeCell ref="F16:G16"/>
    <mergeCell ref="A118:K118"/>
    <mergeCell ref="A113:G113"/>
    <mergeCell ref="A114:G114"/>
    <mergeCell ref="A115:G115"/>
    <mergeCell ref="A117:K117"/>
  </mergeCells>
  <phoneticPr fontId="0" type="noConversion"/>
  <pageMargins left="0.19685039370078741" right="0" top="0.39370078740157483" bottom="0" header="0" footer="0"/>
  <pageSetup paperSize="9" fitToHeight="8" orientation="portrait" horizontalDpi="360" verticalDpi="360" r:id="rId1"/>
  <headerFooter alignWithMargins="0"/>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B5:K34"/>
  <sheetViews>
    <sheetView workbookViewId="0">
      <selection sqref="A1:K1"/>
    </sheetView>
  </sheetViews>
  <sheetFormatPr baseColWidth="10" defaultColWidth="8.83203125" defaultRowHeight="13" x14ac:dyDescent="0.15"/>
  <sheetData>
    <row r="5" spans="2:11" ht="27.75" customHeight="1" x14ac:dyDescent="0.2">
      <c r="B5" s="2333" t="s">
        <v>427</v>
      </c>
      <c r="C5" s="2333"/>
      <c r="D5" s="2333"/>
      <c r="E5" s="2333"/>
      <c r="F5" s="2333"/>
      <c r="G5" s="2333"/>
      <c r="H5" s="2333"/>
      <c r="I5" s="2333"/>
      <c r="J5" s="2333"/>
      <c r="K5" s="2333"/>
    </row>
    <row r="7" spans="2:11" ht="14" thickBot="1" x14ac:dyDescent="0.2"/>
    <row r="8" spans="2:11" ht="24" customHeight="1" x14ac:dyDescent="0.15">
      <c r="B8" s="2334" t="s">
        <v>682</v>
      </c>
      <c r="C8" s="2335"/>
      <c r="D8" s="1469" t="s">
        <v>421</v>
      </c>
      <c r="E8" s="1469" t="s">
        <v>423</v>
      </c>
      <c r="F8" s="1469" t="s">
        <v>424</v>
      </c>
      <c r="G8" s="1469" t="s">
        <v>425</v>
      </c>
      <c r="H8" s="1470" t="s">
        <v>426</v>
      </c>
      <c r="I8" s="1471" t="s">
        <v>299</v>
      </c>
      <c r="J8" s="1468" t="s">
        <v>422</v>
      </c>
    </row>
    <row r="9" spans="2:11" ht="24" customHeight="1" x14ac:dyDescent="0.15">
      <c r="B9" s="2336"/>
      <c r="C9" s="1737"/>
      <c r="D9" s="505"/>
      <c r="E9" s="505"/>
      <c r="F9" s="505"/>
      <c r="G9" s="505"/>
      <c r="H9" s="1389"/>
      <c r="I9" s="1401"/>
      <c r="J9" s="1472">
        <f>SUM(D9:H9)-I9</f>
        <v>0</v>
      </c>
    </row>
    <row r="10" spans="2:11" ht="24" customHeight="1" thickBot="1" x14ac:dyDescent="0.2">
      <c r="B10" s="2337"/>
      <c r="C10" s="2338"/>
      <c r="D10" s="1474"/>
      <c r="E10" s="1474"/>
      <c r="F10" s="1474"/>
      <c r="G10" s="1474"/>
      <c r="H10" s="1466"/>
      <c r="I10" s="1475"/>
      <c r="J10" s="1478">
        <f t="shared" ref="J10:J16" si="0">SUM(D10:H10)-I10</f>
        <v>0</v>
      </c>
    </row>
    <row r="11" spans="2:11" ht="24" customHeight="1" x14ac:dyDescent="0.15">
      <c r="B11" s="2339"/>
      <c r="C11" s="2340"/>
      <c r="D11" s="1481"/>
      <c r="E11" s="1481"/>
      <c r="F11" s="1481"/>
      <c r="G11" s="1481"/>
      <c r="H11" s="1482"/>
      <c r="I11" s="1483"/>
      <c r="J11" s="1484">
        <f t="shared" si="0"/>
        <v>0</v>
      </c>
    </row>
    <row r="12" spans="2:11" ht="24" customHeight="1" thickBot="1" x14ac:dyDescent="0.2">
      <c r="B12" s="2341"/>
      <c r="C12" s="2342"/>
      <c r="D12" s="1476"/>
      <c r="E12" s="1476"/>
      <c r="F12" s="1476"/>
      <c r="G12" s="1476"/>
      <c r="H12" s="1477"/>
      <c r="I12" s="1406"/>
      <c r="J12" s="1473">
        <f t="shared" si="0"/>
        <v>0</v>
      </c>
    </row>
    <row r="13" spans="2:11" ht="24" customHeight="1" x14ac:dyDescent="0.15">
      <c r="B13" s="2343"/>
      <c r="C13" s="2344"/>
      <c r="D13" s="502"/>
      <c r="E13" s="502"/>
      <c r="F13" s="502"/>
      <c r="G13" s="502"/>
      <c r="H13" s="1467"/>
      <c r="I13" s="1479"/>
      <c r="J13" s="1480">
        <f t="shared" si="0"/>
        <v>0</v>
      </c>
    </row>
    <row r="14" spans="2:11" ht="24" customHeight="1" thickBot="1" x14ac:dyDescent="0.2">
      <c r="B14" s="2337"/>
      <c r="C14" s="2338"/>
      <c r="D14" s="1474"/>
      <c r="E14" s="1474"/>
      <c r="F14" s="1474"/>
      <c r="G14" s="1474"/>
      <c r="H14" s="1466"/>
      <c r="I14" s="1475"/>
      <c r="J14" s="1478">
        <f t="shared" si="0"/>
        <v>0</v>
      </c>
    </row>
    <row r="15" spans="2:11" ht="24" customHeight="1" x14ac:dyDescent="0.15">
      <c r="B15" s="2339"/>
      <c r="C15" s="2340"/>
      <c r="D15" s="1481"/>
      <c r="E15" s="1481"/>
      <c r="F15" s="1481"/>
      <c r="G15" s="1481"/>
      <c r="H15" s="1482"/>
      <c r="I15" s="1483"/>
      <c r="J15" s="1484">
        <f t="shared" si="0"/>
        <v>0</v>
      </c>
    </row>
    <row r="16" spans="2:11" ht="24" customHeight="1" thickBot="1" x14ac:dyDescent="0.2">
      <c r="B16" s="2341"/>
      <c r="C16" s="2342"/>
      <c r="D16" s="1476"/>
      <c r="E16" s="1476"/>
      <c r="F16" s="1476"/>
      <c r="G16" s="1476"/>
      <c r="H16" s="1477"/>
      <c r="I16" s="1406"/>
      <c r="J16" s="1473">
        <f t="shared" si="0"/>
        <v>0</v>
      </c>
    </row>
    <row r="23" spans="2:11" ht="27.75" customHeight="1" x14ac:dyDescent="0.2">
      <c r="B23" s="2333" t="s">
        <v>420</v>
      </c>
      <c r="C23" s="2333"/>
      <c r="D23" s="2333"/>
      <c r="E23" s="2333"/>
      <c r="F23" s="2333"/>
      <c r="G23" s="2333"/>
      <c r="H23" s="2333"/>
      <c r="I23" s="2333"/>
      <c r="J23" s="2333"/>
      <c r="K23" s="2333"/>
    </row>
    <row r="25" spans="2:11" ht="14" thickBot="1" x14ac:dyDescent="0.2"/>
    <row r="26" spans="2:11" ht="28" x14ac:dyDescent="0.15">
      <c r="B26" s="2334" t="s">
        <v>682</v>
      </c>
      <c r="C26" s="2335"/>
      <c r="D26" s="1469" t="s">
        <v>421</v>
      </c>
      <c r="E26" s="1469" t="s">
        <v>423</v>
      </c>
      <c r="F26" s="1469" t="s">
        <v>424</v>
      </c>
      <c r="G26" s="1469" t="s">
        <v>425</v>
      </c>
      <c r="H26" s="1470" t="s">
        <v>426</v>
      </c>
      <c r="I26" s="1471" t="s">
        <v>299</v>
      </c>
      <c r="J26" s="1468" t="s">
        <v>422</v>
      </c>
    </row>
    <row r="27" spans="2:11" ht="24" customHeight="1" x14ac:dyDescent="0.15">
      <c r="B27" s="2336"/>
      <c r="C27" s="1737"/>
      <c r="D27" s="505"/>
      <c r="E27" s="505"/>
      <c r="F27" s="505"/>
      <c r="G27" s="505"/>
      <c r="H27" s="1389"/>
      <c r="I27" s="1401"/>
      <c r="J27" s="1472">
        <f>SUM(D27:H27)-I27</f>
        <v>0</v>
      </c>
    </row>
    <row r="28" spans="2:11" ht="24" customHeight="1" thickBot="1" x14ac:dyDescent="0.2">
      <c r="B28" s="2337"/>
      <c r="C28" s="2338"/>
      <c r="D28" s="1474"/>
      <c r="E28" s="1474"/>
      <c r="F28" s="1474"/>
      <c r="G28" s="1474"/>
      <c r="H28" s="1466"/>
      <c r="I28" s="1475"/>
      <c r="J28" s="1478">
        <f t="shared" ref="J28:J34" si="1">SUM(D28:H28)-I28</f>
        <v>0</v>
      </c>
    </row>
    <row r="29" spans="2:11" ht="24" customHeight="1" x14ac:dyDescent="0.15">
      <c r="B29" s="2339"/>
      <c r="C29" s="2340"/>
      <c r="D29" s="1481"/>
      <c r="E29" s="1481"/>
      <c r="F29" s="1481"/>
      <c r="G29" s="1481"/>
      <c r="H29" s="1482"/>
      <c r="I29" s="1483"/>
      <c r="J29" s="1484">
        <f t="shared" si="1"/>
        <v>0</v>
      </c>
    </row>
    <row r="30" spans="2:11" ht="24" customHeight="1" thickBot="1" x14ac:dyDescent="0.2">
      <c r="B30" s="2341"/>
      <c r="C30" s="2342"/>
      <c r="D30" s="1476"/>
      <c r="E30" s="1476"/>
      <c r="F30" s="1476"/>
      <c r="G30" s="1476"/>
      <c r="H30" s="1477"/>
      <c r="I30" s="1406"/>
      <c r="J30" s="1473">
        <f t="shared" si="1"/>
        <v>0</v>
      </c>
    </row>
    <row r="31" spans="2:11" ht="24" customHeight="1" x14ac:dyDescent="0.15">
      <c r="B31" s="2343"/>
      <c r="C31" s="2344"/>
      <c r="D31" s="502"/>
      <c r="E31" s="502"/>
      <c r="F31" s="502"/>
      <c r="G31" s="502"/>
      <c r="H31" s="1467"/>
      <c r="I31" s="1479"/>
      <c r="J31" s="1480">
        <f t="shared" si="1"/>
        <v>0</v>
      </c>
    </row>
    <row r="32" spans="2:11" ht="24" customHeight="1" thickBot="1" x14ac:dyDescent="0.2">
      <c r="B32" s="2337"/>
      <c r="C32" s="2338"/>
      <c r="D32" s="1474"/>
      <c r="E32" s="1474"/>
      <c r="F32" s="1474"/>
      <c r="G32" s="1474"/>
      <c r="H32" s="1466"/>
      <c r="I32" s="1475"/>
      <c r="J32" s="1478">
        <f t="shared" si="1"/>
        <v>0</v>
      </c>
    </row>
    <row r="33" spans="2:10" ht="24" customHeight="1" x14ac:dyDescent="0.15">
      <c r="B33" s="2339"/>
      <c r="C33" s="2340"/>
      <c r="D33" s="1481"/>
      <c r="E33" s="1481"/>
      <c r="F33" s="1481"/>
      <c r="G33" s="1481"/>
      <c r="H33" s="1482"/>
      <c r="I33" s="1483"/>
      <c r="J33" s="1484">
        <f t="shared" si="1"/>
        <v>0</v>
      </c>
    </row>
    <row r="34" spans="2:10" ht="24" customHeight="1" thickBot="1" x14ac:dyDescent="0.2">
      <c r="B34" s="2341"/>
      <c r="C34" s="2342"/>
      <c r="D34" s="1476"/>
      <c r="E34" s="1476"/>
      <c r="F34" s="1476"/>
      <c r="G34" s="1476"/>
      <c r="H34" s="1477"/>
      <c r="I34" s="1406"/>
      <c r="J34" s="1473">
        <f t="shared" si="1"/>
        <v>0</v>
      </c>
    </row>
  </sheetData>
  <sheetProtection password="CF27" sheet="1" objects="1" scenarios="1"/>
  <mergeCells count="20">
    <mergeCell ref="B34:C34"/>
    <mergeCell ref="B29:C29"/>
    <mergeCell ref="B30:C30"/>
    <mergeCell ref="B31:C31"/>
    <mergeCell ref="B32:C32"/>
    <mergeCell ref="B5:K5"/>
    <mergeCell ref="B8:C8"/>
    <mergeCell ref="B9:C9"/>
    <mergeCell ref="B10:C10"/>
    <mergeCell ref="B33:C33"/>
    <mergeCell ref="B27:C27"/>
    <mergeCell ref="B28:C28"/>
    <mergeCell ref="B11:C11"/>
    <mergeCell ref="B12:C12"/>
    <mergeCell ref="B13:C13"/>
    <mergeCell ref="B14:C14"/>
    <mergeCell ref="B15:C15"/>
    <mergeCell ref="B16:C16"/>
    <mergeCell ref="B23:K23"/>
    <mergeCell ref="B26:C26"/>
  </mergeCells>
  <phoneticPr fontId="0" type="noConversion"/>
  <printOptions horizontalCentered="1"/>
  <pageMargins left="0" right="0" top="0.39370078740157483" bottom="0" header="0" footer="0"/>
  <pageSetup paperSize="9" orientation="portrait" horizontalDpi="360" verticalDpi="360"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Foglio224"/>
  <dimension ref="A2:K60"/>
  <sheetViews>
    <sheetView workbookViewId="0">
      <selection sqref="A1:K1"/>
    </sheetView>
  </sheetViews>
  <sheetFormatPr baseColWidth="10" defaultColWidth="11.5" defaultRowHeight="13" x14ac:dyDescent="0.15"/>
  <cols>
    <col min="1" max="1" width="4.33203125" style="15" customWidth="1"/>
    <col min="2" max="2" width="4.1640625" style="15" customWidth="1"/>
    <col min="3" max="3" width="15.6640625" style="15" customWidth="1"/>
    <col min="4" max="4" width="4.1640625" style="15" customWidth="1"/>
    <col min="5" max="5" width="15.6640625" style="15" customWidth="1"/>
    <col min="6" max="6" width="11.5" style="15" customWidth="1"/>
    <col min="7" max="7" width="4.33203125" style="15" customWidth="1"/>
    <col min="8" max="8" width="4.1640625" style="15" customWidth="1"/>
    <col min="9" max="9" width="15.6640625" style="15" customWidth="1"/>
    <col min="10" max="10" width="4.1640625" style="15" customWidth="1"/>
    <col min="11" max="11" width="15.6640625" style="15" customWidth="1"/>
    <col min="12" max="16384" width="11.5" style="15"/>
  </cols>
  <sheetData>
    <row r="2" spans="1:11" x14ac:dyDescent="0.15">
      <c r="A2" s="1637" t="s">
        <v>1347</v>
      </c>
      <c r="B2" s="1637"/>
      <c r="C2" s="1637"/>
      <c r="D2" s="1637"/>
      <c r="E2" s="1637"/>
      <c r="F2" s="1637"/>
      <c r="G2" s="1637"/>
      <c r="H2" s="1637"/>
      <c r="I2" s="1637"/>
      <c r="J2" s="1637"/>
      <c r="K2" s="1637"/>
    </row>
    <row r="3" spans="1:11" x14ac:dyDescent="0.15">
      <c r="B3" s="383" t="s">
        <v>362</v>
      </c>
      <c r="C3" s="24" t="s">
        <v>1538</v>
      </c>
      <c r="D3" s="383" t="s">
        <v>892</v>
      </c>
      <c r="E3" s="24">
        <v>9</v>
      </c>
      <c r="F3" s="1959" t="s">
        <v>301</v>
      </c>
      <c r="G3" s="1959"/>
      <c r="H3" s="389" t="s">
        <v>1609</v>
      </c>
      <c r="I3" s="1811" t="s">
        <v>647</v>
      </c>
      <c r="J3" s="1811"/>
      <c r="K3" s="24" t="s">
        <v>2208</v>
      </c>
    </row>
    <row r="7" spans="1:11" ht="14" thickBot="1" x14ac:dyDescent="0.2">
      <c r="E7" s="15" t="s">
        <v>307</v>
      </c>
      <c r="H7"/>
      <c r="I7"/>
      <c r="K7" s="15" t="s">
        <v>308</v>
      </c>
    </row>
    <row r="8" spans="1:11" ht="14" thickBot="1" x14ac:dyDescent="0.2">
      <c r="A8" s="410" t="s">
        <v>892</v>
      </c>
      <c r="B8" s="411" t="s">
        <v>197</v>
      </c>
      <c r="C8" s="412" t="s">
        <v>865</v>
      </c>
      <c r="D8" s="413" t="s">
        <v>197</v>
      </c>
      <c r="E8" s="414" t="s">
        <v>866</v>
      </c>
      <c r="G8" s="410" t="s">
        <v>892</v>
      </c>
      <c r="H8" s="411" t="s">
        <v>197</v>
      </c>
      <c r="I8" s="412" t="s">
        <v>865</v>
      </c>
      <c r="J8" s="413" t="s">
        <v>197</v>
      </c>
      <c r="K8" s="414" t="s">
        <v>866</v>
      </c>
    </row>
    <row r="9" spans="1:11" x14ac:dyDescent="0.15">
      <c r="A9" s="407">
        <v>1</v>
      </c>
      <c r="B9" s="408" t="str">
        <f>K24</f>
        <v>B</v>
      </c>
      <c r="C9" s="409" t="str">
        <f>I24</f>
        <v xml:space="preserve">2° </v>
      </c>
      <c r="D9" s="246" t="str">
        <f>K23</f>
        <v>A</v>
      </c>
      <c r="E9" s="239" t="str">
        <f>I23</f>
        <v xml:space="preserve">1° </v>
      </c>
      <c r="G9" s="407">
        <v>1</v>
      </c>
      <c r="H9" s="408" t="str">
        <f>K24</f>
        <v>B</v>
      </c>
      <c r="I9" s="409" t="str">
        <f>I23</f>
        <v xml:space="preserve">1° </v>
      </c>
      <c r="J9" s="246" t="str">
        <f>K23</f>
        <v>A</v>
      </c>
      <c r="K9" s="239" t="str">
        <f>I24</f>
        <v xml:space="preserve">2° </v>
      </c>
    </row>
    <row r="10" spans="1:11" ht="14" thickBot="1" x14ac:dyDescent="0.2">
      <c r="A10" s="65">
        <v>2</v>
      </c>
      <c r="B10" s="201" t="str">
        <f>K26</f>
        <v xml:space="preserve">D </v>
      </c>
      <c r="C10" s="63" t="str">
        <f>I26</f>
        <v>4°</v>
      </c>
      <c r="D10" s="191" t="str">
        <f>K25</f>
        <v>C</v>
      </c>
      <c r="E10" s="37" t="str">
        <f>I25</f>
        <v>3°</v>
      </c>
      <c r="G10" s="65">
        <v>2</v>
      </c>
      <c r="H10" s="67" t="str">
        <f>K26</f>
        <v xml:space="preserve">D </v>
      </c>
      <c r="I10" s="70" t="str">
        <f>I25</f>
        <v>3°</v>
      </c>
      <c r="J10" s="71" t="str">
        <f>K25</f>
        <v>C</v>
      </c>
      <c r="K10" s="43" t="str">
        <f>I26</f>
        <v>4°</v>
      </c>
    </row>
    <row r="11" spans="1:11" ht="14" thickBot="1" x14ac:dyDescent="0.2">
      <c r="A11" s="602">
        <v>3</v>
      </c>
      <c r="B11" s="600" t="str">
        <f>K28</f>
        <v>F</v>
      </c>
      <c r="C11" s="666" t="str">
        <f>I28</f>
        <v>6°</v>
      </c>
      <c r="D11" s="601" t="str">
        <f>K27</f>
        <v>E</v>
      </c>
      <c r="E11" s="251" t="str">
        <f>I27</f>
        <v>5°</v>
      </c>
      <c r="G11" s="602">
        <v>3</v>
      </c>
      <c r="H11" s="47" t="str">
        <f>K28</f>
        <v>F</v>
      </c>
      <c r="I11" s="644" t="str">
        <f>I30</f>
        <v>8°</v>
      </c>
      <c r="J11" s="71" t="str">
        <f>K27</f>
        <v>E</v>
      </c>
      <c r="K11" s="208" t="str">
        <f>I29</f>
        <v>7°</v>
      </c>
    </row>
    <row r="16" spans="1:11" ht="14" thickBot="1" x14ac:dyDescent="0.2">
      <c r="E16" s="15" t="s">
        <v>309</v>
      </c>
    </row>
    <row r="17" spans="1:11" ht="14" thickBot="1" x14ac:dyDescent="0.2">
      <c r="A17" s="410" t="s">
        <v>892</v>
      </c>
      <c r="B17" s="411" t="s">
        <v>197</v>
      </c>
      <c r="C17" s="412" t="s">
        <v>865</v>
      </c>
      <c r="D17" s="413" t="s">
        <v>197</v>
      </c>
      <c r="E17" s="414" t="s">
        <v>866</v>
      </c>
    </row>
    <row r="18" spans="1:11" x14ac:dyDescent="0.15">
      <c r="A18" s="407">
        <v>1</v>
      </c>
      <c r="B18" s="408" t="str">
        <f>K23</f>
        <v>A</v>
      </c>
      <c r="C18" s="409" t="str">
        <f>I24</f>
        <v xml:space="preserve">2° </v>
      </c>
      <c r="D18" s="246" t="str">
        <f>K24</f>
        <v>B</v>
      </c>
      <c r="E18" s="239" t="str">
        <f>I23</f>
        <v xml:space="preserve">1° </v>
      </c>
    </row>
    <row r="19" spans="1:11" ht="14" thickBot="1" x14ac:dyDescent="0.2">
      <c r="A19" s="66">
        <v>2</v>
      </c>
      <c r="B19" s="67" t="str">
        <f>K26</f>
        <v xml:space="preserve">D </v>
      </c>
      <c r="C19" s="70" t="str">
        <f>I26</f>
        <v>4°</v>
      </c>
      <c r="D19" s="71" t="str">
        <f>K26</f>
        <v xml:space="preserve">D </v>
      </c>
      <c r="E19" s="43" t="str">
        <f>I25</f>
        <v>3°</v>
      </c>
    </row>
    <row r="20" spans="1:11" ht="14" thickBot="1" x14ac:dyDescent="0.2">
      <c r="A20" s="275">
        <v>3</v>
      </c>
      <c r="B20" s="47" t="str">
        <f>K28</f>
        <v>F</v>
      </c>
      <c r="C20" s="644" t="str">
        <f>I32</f>
        <v xml:space="preserve">10° </v>
      </c>
      <c r="D20" s="71" t="str">
        <f>K27</f>
        <v>E</v>
      </c>
      <c r="E20" s="208" t="str">
        <f>I31</f>
        <v>9°</v>
      </c>
    </row>
    <row r="22" spans="1:11" x14ac:dyDescent="0.15">
      <c r="B22" s="1882" t="s">
        <v>1989</v>
      </c>
      <c r="C22" s="1882"/>
      <c r="D22" s="1882"/>
      <c r="I22" s="25" t="s">
        <v>684</v>
      </c>
      <c r="K22" s="25" t="s">
        <v>1537</v>
      </c>
    </row>
    <row r="23" spans="1:11" x14ac:dyDescent="0.15">
      <c r="B23" s="120" t="s">
        <v>1844</v>
      </c>
      <c r="C23" s="2320"/>
      <c r="D23" s="2320"/>
      <c r="H23" s="120" t="s">
        <v>1844</v>
      </c>
      <c r="I23" s="661" t="s">
        <v>358</v>
      </c>
      <c r="J23" s="49" t="s">
        <v>1678</v>
      </c>
      <c r="K23" s="153" t="s">
        <v>915</v>
      </c>
    </row>
    <row r="24" spans="1:11" x14ac:dyDescent="0.15">
      <c r="B24" s="120" t="s">
        <v>1845</v>
      </c>
      <c r="C24" s="2320"/>
      <c r="D24" s="2320"/>
      <c r="H24" s="120" t="s">
        <v>1845</v>
      </c>
      <c r="I24" s="661" t="s">
        <v>359</v>
      </c>
      <c r="J24" s="49" t="s">
        <v>1678</v>
      </c>
      <c r="K24" s="153" t="s">
        <v>916</v>
      </c>
    </row>
    <row r="25" spans="1:11" x14ac:dyDescent="0.15">
      <c r="B25" s="120" t="s">
        <v>1846</v>
      </c>
      <c r="C25" s="2320"/>
      <c r="D25" s="2320"/>
      <c r="H25" s="120" t="s">
        <v>1846</v>
      </c>
      <c r="I25" s="661" t="s">
        <v>1846</v>
      </c>
      <c r="J25" s="49" t="s">
        <v>1678</v>
      </c>
      <c r="K25" s="153" t="s">
        <v>803</v>
      </c>
    </row>
    <row r="26" spans="1:11" x14ac:dyDescent="0.15">
      <c r="B26" s="120" t="s">
        <v>1847</v>
      </c>
      <c r="C26" s="2320"/>
      <c r="D26" s="2320"/>
      <c r="H26" s="120" t="s">
        <v>1847</v>
      </c>
      <c r="I26" s="661" t="s">
        <v>1847</v>
      </c>
      <c r="J26" s="49" t="s">
        <v>1678</v>
      </c>
      <c r="K26" s="153" t="s">
        <v>857</v>
      </c>
    </row>
    <row r="27" spans="1:11" x14ac:dyDescent="0.15">
      <c r="B27" s="120" t="s">
        <v>1848</v>
      </c>
      <c r="C27" s="2346"/>
      <c r="D27" s="2346"/>
      <c r="H27" s="120" t="s">
        <v>1848</v>
      </c>
      <c r="I27" s="155" t="s">
        <v>1848</v>
      </c>
      <c r="J27" s="49" t="s">
        <v>1678</v>
      </c>
      <c r="K27" s="667" t="s">
        <v>1437</v>
      </c>
    </row>
    <row r="28" spans="1:11" x14ac:dyDescent="0.15">
      <c r="B28" s="120" t="s">
        <v>1849</v>
      </c>
      <c r="C28" s="2346"/>
      <c r="D28" s="2346"/>
      <c r="H28" s="120" t="s">
        <v>1849</v>
      </c>
      <c r="I28" s="155" t="s">
        <v>1849</v>
      </c>
      <c r="J28" s="49" t="s">
        <v>1678</v>
      </c>
      <c r="K28" s="667" t="s">
        <v>498</v>
      </c>
    </row>
    <row r="29" spans="1:11" x14ac:dyDescent="0.15">
      <c r="B29" s="120" t="s">
        <v>1673</v>
      </c>
      <c r="C29" s="2346"/>
      <c r="D29" s="2346"/>
      <c r="H29" s="120" t="s">
        <v>1673</v>
      </c>
      <c r="I29" s="155" t="s">
        <v>1673</v>
      </c>
      <c r="K29" s="667"/>
    </row>
    <row r="30" spans="1:11" x14ac:dyDescent="0.15">
      <c r="B30" s="120" t="s">
        <v>1613</v>
      </c>
      <c r="C30" s="2346"/>
      <c r="D30" s="2346"/>
      <c r="H30" s="120" t="s">
        <v>1613</v>
      </c>
      <c r="I30" s="155" t="s">
        <v>1613</v>
      </c>
      <c r="K30" s="667"/>
    </row>
    <row r="31" spans="1:11" x14ac:dyDescent="0.15">
      <c r="B31" s="120" t="s">
        <v>2064</v>
      </c>
      <c r="C31" s="2346"/>
      <c r="D31" s="2346"/>
      <c r="H31" s="120" t="s">
        <v>2064</v>
      </c>
      <c r="I31" s="155" t="s">
        <v>2064</v>
      </c>
      <c r="K31" s="667"/>
    </row>
    <row r="32" spans="1:11" x14ac:dyDescent="0.15">
      <c r="B32" s="120" t="s">
        <v>2065</v>
      </c>
      <c r="C32" s="2346"/>
      <c r="D32" s="2346"/>
      <c r="H32" s="120" t="s">
        <v>2065</v>
      </c>
      <c r="I32" s="155" t="s">
        <v>1539</v>
      </c>
      <c r="K32" s="667"/>
    </row>
    <row r="37" spans="1:11" x14ac:dyDescent="0.15">
      <c r="A37" s="2345" t="s">
        <v>1405</v>
      </c>
      <c r="B37" s="2345"/>
      <c r="C37" s="2345"/>
      <c r="D37" s="2345"/>
      <c r="E37" s="2345"/>
      <c r="F37" s="2345"/>
      <c r="G37" s="2345"/>
      <c r="H37" s="2345"/>
      <c r="I37" s="2345"/>
      <c r="J37" s="2345"/>
      <c r="K37" s="2345"/>
    </row>
    <row r="38" spans="1:11" x14ac:dyDescent="0.15">
      <c r="A38" s="2345" t="s">
        <v>643</v>
      </c>
      <c r="B38" s="2345"/>
      <c r="C38" s="2345"/>
      <c r="D38" s="2345"/>
      <c r="E38" s="2345"/>
      <c r="F38" s="2345"/>
      <c r="G38" s="2345"/>
      <c r="H38" s="2345"/>
      <c r="I38" s="2345"/>
      <c r="J38" s="2345"/>
      <c r="K38" s="2345"/>
    </row>
    <row r="39" spans="1:11" x14ac:dyDescent="0.15">
      <c r="A39" s="2345" t="s">
        <v>499</v>
      </c>
      <c r="B39" s="2345"/>
      <c r="C39" s="2345"/>
      <c r="D39" s="2345"/>
      <c r="E39" s="2345"/>
      <c r="F39" s="2345"/>
      <c r="G39" s="2345"/>
      <c r="H39" s="2345"/>
      <c r="I39" s="2345"/>
      <c r="J39" s="2345"/>
      <c r="K39" s="2345"/>
    </row>
    <row r="41" spans="1:11" x14ac:dyDescent="0.15">
      <c r="A41" s="2345" t="s">
        <v>1406</v>
      </c>
      <c r="B41" s="2345"/>
      <c r="C41" s="2345"/>
      <c r="D41" s="2345"/>
      <c r="E41" s="2345"/>
      <c r="F41" s="2345"/>
      <c r="G41" s="2345"/>
      <c r="H41" s="2345"/>
      <c r="I41" s="2345"/>
      <c r="J41" s="2345"/>
      <c r="K41" s="2345"/>
    </row>
    <row r="42" spans="1:11" x14ac:dyDescent="0.15">
      <c r="A42" s="2345" t="s">
        <v>646</v>
      </c>
      <c r="B42" s="2345"/>
      <c r="C42" s="2345"/>
      <c r="D42" s="2345"/>
      <c r="E42" s="2345"/>
      <c r="F42" s="2345"/>
      <c r="G42" s="2345"/>
      <c r="H42" s="2345"/>
      <c r="I42" s="2345"/>
      <c r="J42" s="2345"/>
      <c r="K42" s="2345"/>
    </row>
    <row r="43" spans="1:11" x14ac:dyDescent="0.15">
      <c r="A43" s="2345" t="s">
        <v>499</v>
      </c>
      <c r="B43" s="2345"/>
      <c r="C43" s="2345"/>
      <c r="D43" s="2345"/>
      <c r="E43" s="2345"/>
      <c r="F43" s="2345"/>
      <c r="G43" s="2345"/>
      <c r="H43" s="2345"/>
      <c r="I43" s="2345"/>
      <c r="J43" s="2345"/>
      <c r="K43" s="2345"/>
    </row>
    <row r="45" spans="1:11" x14ac:dyDescent="0.15">
      <c r="A45" s="2347" t="s">
        <v>1345</v>
      </c>
      <c r="B45" s="2347"/>
      <c r="C45" s="2347"/>
      <c r="D45" s="2347"/>
      <c r="E45" s="2347"/>
      <c r="F45" s="2347"/>
      <c r="G45" s="2347"/>
      <c r="H45" s="2347"/>
      <c r="I45" s="2347"/>
      <c r="J45" s="2347"/>
      <c r="K45" s="2347"/>
    </row>
    <row r="46" spans="1:11" x14ac:dyDescent="0.15">
      <c r="A46" s="2347" t="s">
        <v>848</v>
      </c>
      <c r="B46" s="2347"/>
      <c r="C46" s="2347"/>
      <c r="D46" s="2347"/>
      <c r="E46" s="2347"/>
      <c r="F46" s="2347"/>
      <c r="G46" s="2347"/>
      <c r="H46" s="2347"/>
      <c r="I46" s="2347"/>
      <c r="J46" s="2347"/>
      <c r="K46" s="2347"/>
    </row>
    <row r="47" spans="1:11" x14ac:dyDescent="0.15">
      <c r="A47" s="2347" t="s">
        <v>77</v>
      </c>
      <c r="B47" s="2347"/>
      <c r="C47" s="2347"/>
      <c r="D47" s="2347"/>
      <c r="E47" s="2347"/>
      <c r="F47" s="2347"/>
      <c r="G47" s="2347"/>
      <c r="H47" s="2347"/>
      <c r="I47" s="2347"/>
      <c r="J47" s="2347"/>
      <c r="K47" s="2347"/>
    </row>
    <row r="49" spans="1:11" x14ac:dyDescent="0.15">
      <c r="A49" s="2345" t="s">
        <v>78</v>
      </c>
      <c r="B49" s="2345"/>
      <c r="C49" s="2345"/>
      <c r="D49" s="2345"/>
      <c r="E49" s="2345"/>
      <c r="F49" s="2345"/>
      <c r="G49" s="2345"/>
      <c r="H49" s="2345"/>
      <c r="I49" s="2345"/>
      <c r="J49" s="2345"/>
      <c r="K49" s="2345"/>
    </row>
    <row r="50" spans="1:11" x14ac:dyDescent="0.15">
      <c r="A50" s="2345" t="s">
        <v>1762</v>
      </c>
      <c r="B50" s="2345"/>
      <c r="C50" s="2345"/>
      <c r="D50" s="2345"/>
      <c r="E50" s="2345"/>
      <c r="F50" s="2345"/>
      <c r="G50" s="2345"/>
      <c r="H50" s="2345"/>
      <c r="I50" s="2345"/>
      <c r="J50" s="2345"/>
      <c r="K50" s="2345"/>
    </row>
    <row r="51" spans="1:11" x14ac:dyDescent="0.15">
      <c r="A51" s="2345" t="s">
        <v>1763</v>
      </c>
      <c r="B51" s="2345"/>
      <c r="C51" s="2345"/>
      <c r="D51" s="2345"/>
      <c r="E51" s="2345"/>
      <c r="F51" s="2345"/>
      <c r="G51" s="2345"/>
      <c r="H51" s="2345"/>
      <c r="I51" s="2345"/>
      <c r="J51" s="2345"/>
      <c r="K51" s="2345"/>
    </row>
    <row r="52" spans="1:11" x14ac:dyDescent="0.15">
      <c r="A52" s="2345"/>
      <c r="B52" s="2345"/>
      <c r="C52" s="2345"/>
      <c r="D52" s="2345"/>
      <c r="E52" s="2345"/>
      <c r="F52" s="2345"/>
      <c r="G52" s="2345"/>
      <c r="H52" s="2345"/>
      <c r="I52" s="2345"/>
      <c r="J52" s="2345"/>
      <c r="K52" s="2345"/>
    </row>
    <row r="53" spans="1:11" x14ac:dyDescent="0.15">
      <c r="A53" s="2345" t="s">
        <v>1764</v>
      </c>
      <c r="B53" s="2345"/>
      <c r="C53" s="2345"/>
      <c r="D53" s="2345"/>
      <c r="E53" s="2345"/>
      <c r="F53" s="2345"/>
      <c r="G53" s="2345"/>
      <c r="H53" s="2345"/>
      <c r="I53" s="2345"/>
      <c r="J53" s="2345"/>
      <c r="K53" s="2345"/>
    </row>
    <row r="54" spans="1:11" x14ac:dyDescent="0.15">
      <c r="A54" s="2345" t="s">
        <v>1765</v>
      </c>
      <c r="B54" s="2345"/>
      <c r="C54" s="2345"/>
      <c r="D54" s="2345"/>
      <c r="E54" s="2345"/>
      <c r="F54" s="2345"/>
      <c r="G54" s="2345"/>
      <c r="H54" s="2345"/>
      <c r="I54" s="2345"/>
      <c r="J54" s="2345"/>
      <c r="K54" s="2345"/>
    </row>
    <row r="55" spans="1:11" x14ac:dyDescent="0.15">
      <c r="A55" s="2345" t="s">
        <v>1763</v>
      </c>
      <c r="B55" s="2345"/>
      <c r="C55" s="2345"/>
      <c r="D55" s="2345"/>
      <c r="E55" s="2345"/>
      <c r="F55" s="2345"/>
      <c r="G55" s="2345"/>
      <c r="H55" s="2345"/>
      <c r="I55" s="2345"/>
      <c r="J55" s="2345"/>
      <c r="K55" s="2345"/>
    </row>
    <row r="56" spans="1:11" x14ac:dyDescent="0.15">
      <c r="A56" s="2345"/>
      <c r="B56" s="2345"/>
      <c r="C56" s="2345"/>
      <c r="D56" s="2345"/>
      <c r="E56" s="2345"/>
      <c r="F56" s="2345"/>
      <c r="G56" s="2345"/>
      <c r="H56" s="2345"/>
      <c r="I56" s="2345"/>
      <c r="J56" s="2345"/>
      <c r="K56" s="2345"/>
    </row>
    <row r="57" spans="1:11" x14ac:dyDescent="0.15">
      <c r="A57" s="2345" t="s">
        <v>1182</v>
      </c>
      <c r="B57" s="2345"/>
      <c r="C57" s="2345"/>
      <c r="D57" s="2345"/>
      <c r="E57" s="2345"/>
      <c r="F57" s="2345"/>
      <c r="G57" s="2345"/>
      <c r="H57" s="2345"/>
      <c r="I57" s="2345"/>
      <c r="J57" s="2345"/>
      <c r="K57" s="2345"/>
    </row>
    <row r="58" spans="1:11" x14ac:dyDescent="0.15">
      <c r="A58" s="2345" t="s">
        <v>1183</v>
      </c>
      <c r="B58" s="2345"/>
      <c r="C58" s="2345"/>
      <c r="D58" s="2345"/>
      <c r="E58" s="2345"/>
      <c r="F58" s="2345"/>
      <c r="G58" s="2345"/>
      <c r="H58" s="2345"/>
      <c r="I58" s="2345"/>
      <c r="J58" s="2345"/>
      <c r="K58" s="2345"/>
    </row>
    <row r="59" spans="1:11" x14ac:dyDescent="0.15">
      <c r="A59" s="1638"/>
      <c r="B59" s="1638"/>
      <c r="C59" s="1638"/>
      <c r="D59" s="1638"/>
      <c r="E59" s="1638"/>
      <c r="F59" s="1638"/>
      <c r="G59" s="1638"/>
      <c r="H59" s="1638"/>
      <c r="I59" s="1638"/>
      <c r="J59" s="1638"/>
      <c r="K59" s="1638"/>
    </row>
    <row r="60" spans="1:11" x14ac:dyDescent="0.15">
      <c r="A60" s="1638"/>
      <c r="B60" s="1638"/>
      <c r="C60" s="1638"/>
      <c r="D60" s="1638"/>
      <c r="E60" s="1638"/>
      <c r="F60" s="1638"/>
      <c r="G60" s="1638"/>
      <c r="H60" s="1638"/>
      <c r="I60" s="1638"/>
      <c r="J60" s="1638"/>
      <c r="K60" s="1638"/>
    </row>
  </sheetData>
  <mergeCells count="35">
    <mergeCell ref="A57:K57"/>
    <mergeCell ref="A58:K58"/>
    <mergeCell ref="A59:K59"/>
    <mergeCell ref="A60:K60"/>
    <mergeCell ref="A52:K52"/>
    <mergeCell ref="A53:K53"/>
    <mergeCell ref="A54:K54"/>
    <mergeCell ref="A55:K55"/>
    <mergeCell ref="A56:K56"/>
    <mergeCell ref="C27:D27"/>
    <mergeCell ref="C28:D28"/>
    <mergeCell ref="A49:K49"/>
    <mergeCell ref="A50:K50"/>
    <mergeCell ref="A51:K51"/>
    <mergeCell ref="A47:K47"/>
    <mergeCell ref="A45:K45"/>
    <mergeCell ref="A46:K46"/>
    <mergeCell ref="A39:K39"/>
    <mergeCell ref="A43:K43"/>
    <mergeCell ref="A2:K2"/>
    <mergeCell ref="A37:K37"/>
    <mergeCell ref="A38:K38"/>
    <mergeCell ref="A42:K42"/>
    <mergeCell ref="A41:K41"/>
    <mergeCell ref="F3:G3"/>
    <mergeCell ref="I3:J3"/>
    <mergeCell ref="C23:D23"/>
    <mergeCell ref="C26:D26"/>
    <mergeCell ref="C30:D30"/>
    <mergeCell ref="C31:D31"/>
    <mergeCell ref="C32:D32"/>
    <mergeCell ref="B22:D22"/>
    <mergeCell ref="C24:D24"/>
    <mergeCell ref="C25:D25"/>
    <mergeCell ref="C29:D29"/>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Foglio225"/>
  <dimension ref="B2:K202"/>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994</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'8S - 8B - 1 RR'!C4</f>
        <v>1</v>
      </c>
      <c r="D6" s="1763"/>
      <c r="E6" s="512"/>
      <c r="F6" s="173"/>
      <c r="G6" s="437"/>
    </row>
    <row r="7" spans="2:9" ht="16" x14ac:dyDescent="0.2">
      <c r="B7" s="79">
        <v>2</v>
      </c>
      <c r="C7" s="1763">
        <f>'8S - 8B - 1 RR'!C5</f>
        <v>2</v>
      </c>
      <c r="D7" s="1763"/>
      <c r="E7" s="512"/>
      <c r="F7" s="173"/>
      <c r="G7" s="437"/>
    </row>
    <row r="8" spans="2:9" ht="16" x14ac:dyDescent="0.2">
      <c r="B8" s="79">
        <v>3</v>
      </c>
      <c r="C8" s="1763">
        <f>'8S - 8B - 1 RR'!C6</f>
        <v>3</v>
      </c>
      <c r="D8" s="1763"/>
      <c r="E8" s="512"/>
      <c r="F8" s="173"/>
      <c r="G8" s="437"/>
    </row>
    <row r="9" spans="2:9" ht="16" x14ac:dyDescent="0.2">
      <c r="B9" s="79">
        <v>4</v>
      </c>
      <c r="C9" s="1763">
        <f>'8S - 8B - 1 RR'!C7</f>
        <v>4</v>
      </c>
      <c r="D9" s="1763"/>
      <c r="E9" s="512"/>
      <c r="F9" s="173"/>
      <c r="G9" s="437"/>
    </row>
    <row r="10" spans="2:9" ht="16" x14ac:dyDescent="0.2">
      <c r="B10" s="79">
        <v>5</v>
      </c>
      <c r="C10" s="1763">
        <f>'8S - 8B - 1 RR'!C8</f>
        <v>5</v>
      </c>
      <c r="D10" s="1763"/>
      <c r="E10" s="512"/>
      <c r="F10" s="173"/>
      <c r="G10" s="437"/>
    </row>
    <row r="11" spans="2:9" ht="16" x14ac:dyDescent="0.2">
      <c r="B11" s="79">
        <v>6</v>
      </c>
      <c r="C11" s="1763">
        <f>'8S - 8B - 1 RR'!C9</f>
        <v>6</v>
      </c>
      <c r="D11" s="1763"/>
      <c r="E11" s="512"/>
      <c r="F11" s="173"/>
      <c r="G11" s="437"/>
    </row>
    <row r="12" spans="2:9" ht="16" x14ac:dyDescent="0.2">
      <c r="B12" s="79">
        <v>7</v>
      </c>
      <c r="C12" s="1763">
        <f>'8S - 8B - 1 RR'!C10</f>
        <v>7</v>
      </c>
      <c r="D12" s="1763"/>
      <c r="E12" s="512"/>
      <c r="F12" s="173"/>
      <c r="G12" s="437"/>
    </row>
    <row r="13" spans="2:9" ht="16" x14ac:dyDescent="0.2">
      <c r="B13" s="79">
        <v>8</v>
      </c>
      <c r="C13" s="1763">
        <f>'8S - 8B - 1 RR'!C11</f>
        <v>8</v>
      </c>
      <c r="D13" s="1763"/>
      <c r="E13" s="512"/>
      <c r="F13" s="173"/>
      <c r="G13" s="437"/>
    </row>
    <row r="23" spans="2:11" ht="16" x14ac:dyDescent="0.2">
      <c r="C23" s="1760" t="s">
        <v>194</v>
      </c>
      <c r="D23" s="1760"/>
      <c r="E23" s="1760"/>
      <c r="F23" s="1760"/>
      <c r="G23" s="1760"/>
      <c r="H23" s="1760"/>
      <c r="I23" s="1760"/>
      <c r="J23" s="1760"/>
    </row>
    <row r="24" spans="2:11" ht="14" thickBot="1" x14ac:dyDescent="0.2"/>
    <row r="25" spans="2:11" ht="19" thickBot="1" x14ac:dyDescent="0.25">
      <c r="B25" s="1764" t="s">
        <v>1461</v>
      </c>
      <c r="C25" s="1765"/>
      <c r="D25" s="220" t="s">
        <v>1460</v>
      </c>
      <c r="E25" s="1699" t="s">
        <v>18</v>
      </c>
      <c r="F25" s="1700"/>
      <c r="G25" s="295" t="s">
        <v>203</v>
      </c>
      <c r="H25" s="534" t="s">
        <v>199</v>
      </c>
      <c r="I25" s="526"/>
      <c r="J25" s="535" t="s">
        <v>200</v>
      </c>
      <c r="K25" s="526">
        <v>1</v>
      </c>
    </row>
    <row r="26" spans="2:11" x14ac:dyDescent="0.15">
      <c r="B26" s="300" t="s">
        <v>892</v>
      </c>
      <c r="C26" s="301" t="s">
        <v>197</v>
      </c>
      <c r="D26" s="302" t="s">
        <v>2322</v>
      </c>
      <c r="E26" s="303" t="s">
        <v>197</v>
      </c>
      <c r="F26" s="304" t="s">
        <v>2324</v>
      </c>
      <c r="G26" s="305" t="s">
        <v>1041</v>
      </c>
      <c r="H26" s="106" t="s">
        <v>1042</v>
      </c>
      <c r="I26" s="106" t="s">
        <v>1043</v>
      </c>
      <c r="J26" s="106" t="s">
        <v>193</v>
      </c>
      <c r="K26" s="306" t="s">
        <v>2063</v>
      </c>
    </row>
    <row r="27" spans="2:11" ht="16" x14ac:dyDescent="0.2">
      <c r="B27" s="307">
        <v>1</v>
      </c>
      <c r="C27" s="308"/>
      <c r="D27" s="33"/>
      <c r="E27" s="308"/>
      <c r="F27" s="33"/>
      <c r="G27" s="309"/>
      <c r="H27" s="99"/>
      <c r="I27" s="211"/>
      <c r="J27" s="99"/>
      <c r="K27" s="102"/>
    </row>
    <row r="28" spans="2:11" ht="16" x14ac:dyDescent="0.2">
      <c r="B28" s="307">
        <v>2</v>
      </c>
      <c r="C28" s="308"/>
      <c r="D28" s="33"/>
      <c r="E28" s="308"/>
      <c r="F28" s="33"/>
      <c r="G28" s="310"/>
      <c r="H28" s="99"/>
      <c r="I28" s="211"/>
      <c r="J28" s="99"/>
      <c r="K28" s="102"/>
    </row>
    <row r="29" spans="2:11" ht="16" x14ac:dyDescent="0.2">
      <c r="B29" s="307">
        <v>3</v>
      </c>
      <c r="C29" s="308"/>
      <c r="D29" s="33"/>
      <c r="E29" s="308"/>
      <c r="F29" s="33"/>
      <c r="G29" s="310"/>
      <c r="H29" s="99"/>
      <c r="I29" s="211"/>
      <c r="J29" s="99"/>
      <c r="K29" s="102"/>
    </row>
    <row r="30" spans="2:11" ht="17" thickBot="1" x14ac:dyDescent="0.25">
      <c r="B30" s="307">
        <v>4</v>
      </c>
      <c r="C30" s="308"/>
      <c r="D30" s="33"/>
      <c r="E30" s="308"/>
      <c r="F30" s="33"/>
      <c r="G30" s="310"/>
      <c r="H30" s="99"/>
      <c r="I30" s="211"/>
      <c r="J30" s="99"/>
      <c r="K30" s="102"/>
    </row>
    <row r="31" spans="2:11" ht="17" thickBot="1" x14ac:dyDescent="0.25">
      <c r="B31" s="320" t="s">
        <v>1458</v>
      </c>
      <c r="C31" s="321"/>
      <c r="D31" s="321"/>
      <c r="E31" s="321"/>
      <c r="F31" s="321"/>
      <c r="G31" s="321"/>
      <c r="H31" s="321"/>
      <c r="I31" s="1769" t="s">
        <v>2062</v>
      </c>
      <c r="J31" s="1770"/>
      <c r="K31" s="522"/>
    </row>
    <row r="33" spans="2:11" ht="16" x14ac:dyDescent="0.2">
      <c r="C33" s="1760" t="s">
        <v>194</v>
      </c>
      <c r="D33" s="1760"/>
      <c r="E33" s="1760"/>
      <c r="F33" s="1760"/>
      <c r="G33" s="1760"/>
      <c r="H33" s="1760"/>
      <c r="I33" s="1760"/>
      <c r="J33" s="1760"/>
    </row>
    <row r="34" spans="2:11" ht="14" thickBot="1" x14ac:dyDescent="0.2"/>
    <row r="35" spans="2:11" ht="19" thickBot="1" x14ac:dyDescent="0.25">
      <c r="B35" s="1764" t="s">
        <v>1461</v>
      </c>
      <c r="C35" s="1825"/>
      <c r="D35" s="220" t="s">
        <v>1460</v>
      </c>
      <c r="E35" s="1699" t="s">
        <v>18</v>
      </c>
      <c r="F35" s="1826"/>
      <c r="G35" s="295" t="s">
        <v>203</v>
      </c>
      <c r="H35" s="534" t="s">
        <v>199</v>
      </c>
      <c r="I35" s="526"/>
      <c r="J35" s="535" t="s">
        <v>200</v>
      </c>
      <c r="K35" s="526">
        <v>2</v>
      </c>
    </row>
    <row r="36" spans="2:11" x14ac:dyDescent="0.15">
      <c r="B36" s="300" t="s">
        <v>892</v>
      </c>
      <c r="C36" s="301" t="s">
        <v>197</v>
      </c>
      <c r="D36" s="302" t="s">
        <v>2322</v>
      </c>
      <c r="E36" s="303" t="s">
        <v>197</v>
      </c>
      <c r="F36" s="304" t="s">
        <v>2324</v>
      </c>
      <c r="G36" s="305" t="s">
        <v>1041</v>
      </c>
      <c r="H36" s="106" t="s">
        <v>1042</v>
      </c>
      <c r="I36" s="106" t="s">
        <v>1043</v>
      </c>
      <c r="J36" s="106" t="s">
        <v>193</v>
      </c>
      <c r="K36" s="306" t="s">
        <v>2063</v>
      </c>
    </row>
    <row r="37" spans="2:11" ht="16" x14ac:dyDescent="0.2">
      <c r="B37" s="307">
        <v>1</v>
      </c>
      <c r="C37" s="308"/>
      <c r="D37" s="33"/>
      <c r="E37" s="308"/>
      <c r="F37" s="33"/>
      <c r="G37" s="309"/>
      <c r="H37" s="99"/>
      <c r="I37" s="211"/>
      <c r="J37" s="99"/>
      <c r="K37" s="102"/>
    </row>
    <row r="38" spans="2:11" ht="16" x14ac:dyDescent="0.2">
      <c r="B38" s="307">
        <v>2</v>
      </c>
      <c r="C38" s="308"/>
      <c r="D38" s="33"/>
      <c r="E38" s="308"/>
      <c r="F38" s="33"/>
      <c r="G38" s="310"/>
      <c r="H38" s="99"/>
      <c r="I38" s="211"/>
      <c r="J38" s="99"/>
      <c r="K38" s="102"/>
    </row>
    <row r="39" spans="2:11" ht="16" x14ac:dyDescent="0.2">
      <c r="B39" s="307">
        <v>3</v>
      </c>
      <c r="C39" s="308"/>
      <c r="D39" s="33"/>
      <c r="E39" s="308"/>
      <c r="F39" s="33"/>
      <c r="G39" s="310"/>
      <c r="H39" s="99"/>
      <c r="I39" s="211"/>
      <c r="J39" s="99"/>
      <c r="K39" s="102"/>
    </row>
    <row r="40" spans="2:11" ht="17" thickBot="1" x14ac:dyDescent="0.25">
      <c r="B40" s="307">
        <v>4</v>
      </c>
      <c r="C40" s="308"/>
      <c r="D40" s="33"/>
      <c r="E40" s="308"/>
      <c r="F40" s="33"/>
      <c r="G40" s="310"/>
      <c r="H40" s="99"/>
      <c r="I40" s="211"/>
      <c r="J40" s="99"/>
      <c r="K40" s="102"/>
    </row>
    <row r="41" spans="2:11" ht="17" thickBot="1" x14ac:dyDescent="0.25">
      <c r="B41" s="1766" t="s">
        <v>1458</v>
      </c>
      <c r="C41" s="1767"/>
      <c r="D41" s="1767"/>
      <c r="E41" s="1767"/>
      <c r="F41" s="1767"/>
      <c r="G41" s="1767"/>
      <c r="H41" s="1767"/>
      <c r="I41" s="1769" t="s">
        <v>2062</v>
      </c>
      <c r="J41" s="1770"/>
      <c r="K41" s="522"/>
    </row>
    <row r="43" spans="2:11" ht="15" customHeight="1" x14ac:dyDescent="0.2">
      <c r="C43" s="1760" t="s">
        <v>194</v>
      </c>
      <c r="D43" s="1760"/>
      <c r="E43" s="1760"/>
      <c r="F43" s="1760"/>
      <c r="G43" s="1760"/>
      <c r="H43" s="1760"/>
      <c r="I43" s="1760"/>
      <c r="J43" s="1760"/>
    </row>
    <row r="44" spans="2:11" ht="14" thickBot="1" x14ac:dyDescent="0.2"/>
    <row r="45" spans="2:11" ht="19" thickBot="1" x14ac:dyDescent="0.25">
      <c r="B45" s="1764" t="s">
        <v>1461</v>
      </c>
      <c r="C45" s="1765"/>
      <c r="D45" s="220" t="s">
        <v>1460</v>
      </c>
      <c r="E45" s="1699" t="s">
        <v>18</v>
      </c>
      <c r="F45" s="1700"/>
      <c r="G45" s="295" t="s">
        <v>203</v>
      </c>
      <c r="H45" s="534" t="s">
        <v>199</v>
      </c>
      <c r="I45" s="526"/>
      <c r="J45" s="535" t="s">
        <v>200</v>
      </c>
      <c r="K45" s="526">
        <v>3</v>
      </c>
    </row>
    <row r="46" spans="2:11" x14ac:dyDescent="0.15">
      <c r="B46" s="300" t="s">
        <v>892</v>
      </c>
      <c r="C46" s="301" t="s">
        <v>197</v>
      </c>
      <c r="D46" s="302" t="s">
        <v>2322</v>
      </c>
      <c r="E46" s="303" t="s">
        <v>197</v>
      </c>
      <c r="F46" s="304" t="s">
        <v>2324</v>
      </c>
      <c r="G46" s="305" t="s">
        <v>1041</v>
      </c>
      <c r="H46" s="106" t="s">
        <v>1042</v>
      </c>
      <c r="I46" s="106" t="s">
        <v>1043</v>
      </c>
      <c r="J46" s="106" t="s">
        <v>193</v>
      </c>
      <c r="K46" s="306" t="s">
        <v>2063</v>
      </c>
    </row>
    <row r="47" spans="2:11" ht="16" x14ac:dyDescent="0.2">
      <c r="B47" s="307">
        <v>1</v>
      </c>
      <c r="C47" s="308"/>
      <c r="D47" s="33"/>
      <c r="E47" s="308"/>
      <c r="F47" s="33"/>
      <c r="G47" s="309"/>
      <c r="H47" s="99"/>
      <c r="I47" s="211"/>
      <c r="J47" s="99"/>
      <c r="K47" s="102"/>
    </row>
    <row r="48" spans="2:11" ht="16" x14ac:dyDescent="0.2">
      <c r="B48" s="307">
        <v>2</v>
      </c>
      <c r="C48" s="308"/>
      <c r="D48" s="33"/>
      <c r="E48" s="308"/>
      <c r="F48" s="33"/>
      <c r="G48" s="310"/>
      <c r="H48" s="99"/>
      <c r="I48" s="211"/>
      <c r="J48" s="99"/>
      <c r="K48" s="102"/>
    </row>
    <row r="49" spans="2:11" ht="16" x14ac:dyDescent="0.2">
      <c r="B49" s="307">
        <v>3</v>
      </c>
      <c r="C49" s="308"/>
      <c r="D49" s="33"/>
      <c r="E49" s="308"/>
      <c r="F49" s="33"/>
      <c r="G49" s="310"/>
      <c r="H49" s="99"/>
      <c r="I49" s="211"/>
      <c r="J49" s="99"/>
      <c r="K49" s="102"/>
    </row>
    <row r="50" spans="2:11" ht="17" thickBot="1" x14ac:dyDescent="0.25">
      <c r="B50" s="307">
        <v>4</v>
      </c>
      <c r="C50" s="308"/>
      <c r="D50" s="33"/>
      <c r="E50" s="308"/>
      <c r="F50" s="33"/>
      <c r="G50" s="310"/>
      <c r="H50" s="99"/>
      <c r="I50" s="211"/>
      <c r="J50" s="99"/>
      <c r="K50" s="102"/>
    </row>
    <row r="51" spans="2:11" ht="17" thickBot="1" x14ac:dyDescent="0.25">
      <c r="B51" s="1766" t="s">
        <v>1458</v>
      </c>
      <c r="C51" s="1767"/>
      <c r="D51" s="1767"/>
      <c r="E51" s="1767"/>
      <c r="F51" s="1767"/>
      <c r="G51" s="1767"/>
      <c r="H51" s="1767"/>
      <c r="I51" s="1769" t="s">
        <v>2062</v>
      </c>
      <c r="J51" s="1770"/>
      <c r="K51" s="522"/>
    </row>
    <row r="53" spans="2:11" ht="15" customHeight="1" x14ac:dyDescent="0.2">
      <c r="C53" s="1760" t="s">
        <v>194</v>
      </c>
      <c r="D53" s="1760"/>
      <c r="E53" s="1760"/>
      <c r="F53" s="1760"/>
      <c r="G53" s="1760"/>
      <c r="H53" s="1760"/>
      <c r="I53" s="1760"/>
      <c r="J53" s="1760"/>
    </row>
    <row r="54" spans="2:11" ht="14" thickBot="1" x14ac:dyDescent="0.2"/>
    <row r="55" spans="2:11" ht="19" thickBot="1" x14ac:dyDescent="0.25">
      <c r="B55" s="1764" t="s">
        <v>1461</v>
      </c>
      <c r="C55" s="1825"/>
      <c r="D55" s="220" t="s">
        <v>1460</v>
      </c>
      <c r="E55" s="1699" t="s">
        <v>18</v>
      </c>
      <c r="F55" s="1826"/>
      <c r="G55" s="295" t="s">
        <v>203</v>
      </c>
      <c r="H55" s="534" t="s">
        <v>199</v>
      </c>
      <c r="I55" s="526"/>
      <c r="J55" s="535" t="s">
        <v>200</v>
      </c>
      <c r="K55" s="526">
        <v>4</v>
      </c>
    </row>
    <row r="56" spans="2:11" x14ac:dyDescent="0.15">
      <c r="B56" s="300" t="s">
        <v>892</v>
      </c>
      <c r="C56" s="301" t="s">
        <v>197</v>
      </c>
      <c r="D56" s="302" t="s">
        <v>2322</v>
      </c>
      <c r="E56" s="303" t="s">
        <v>197</v>
      </c>
      <c r="F56" s="304" t="s">
        <v>2324</v>
      </c>
      <c r="G56" s="305" t="s">
        <v>1041</v>
      </c>
      <c r="H56" s="106" t="s">
        <v>1042</v>
      </c>
      <c r="I56" s="106" t="s">
        <v>1043</v>
      </c>
      <c r="J56" s="106" t="s">
        <v>193</v>
      </c>
      <c r="K56" s="306" t="s">
        <v>2063</v>
      </c>
    </row>
    <row r="57" spans="2:11" ht="16" x14ac:dyDescent="0.2">
      <c r="B57" s="307">
        <v>1</v>
      </c>
      <c r="C57" s="308"/>
      <c r="D57" s="33"/>
      <c r="E57" s="308"/>
      <c r="F57" s="33"/>
      <c r="G57" s="309"/>
      <c r="H57" s="99"/>
      <c r="I57" s="211"/>
      <c r="J57" s="99"/>
      <c r="K57" s="102"/>
    </row>
    <row r="58" spans="2:11" ht="15.75" customHeight="1" x14ac:dyDescent="0.2">
      <c r="B58" s="307">
        <v>2</v>
      </c>
      <c r="C58" s="308"/>
      <c r="D58" s="33"/>
      <c r="E58" s="308"/>
      <c r="F58" s="33"/>
      <c r="G58" s="310"/>
      <c r="H58" s="99"/>
      <c r="I58" s="211"/>
      <c r="J58" s="99"/>
      <c r="K58" s="102"/>
    </row>
    <row r="59" spans="2:11" ht="15.75" customHeight="1" x14ac:dyDescent="0.2">
      <c r="B59" s="307">
        <v>3</v>
      </c>
      <c r="C59" s="308"/>
      <c r="D59" s="33"/>
      <c r="E59" s="308"/>
      <c r="F59" s="33"/>
      <c r="G59" s="310"/>
      <c r="H59" s="99"/>
      <c r="I59" s="211"/>
      <c r="J59" s="99"/>
      <c r="K59" s="102"/>
    </row>
    <row r="60" spans="2:11" ht="15.75" customHeight="1" thickBot="1" x14ac:dyDescent="0.25">
      <c r="B60" s="307">
        <v>4</v>
      </c>
      <c r="C60" s="308"/>
      <c r="D60" s="33"/>
      <c r="E60" s="308"/>
      <c r="F60" s="33"/>
      <c r="G60" s="310"/>
      <c r="H60" s="99"/>
      <c r="I60" s="211"/>
      <c r="J60" s="99"/>
      <c r="K60" s="102"/>
    </row>
    <row r="61" spans="2:11" ht="15.75" customHeight="1" thickBot="1" x14ac:dyDescent="0.25">
      <c r="B61" s="1766" t="s">
        <v>1458</v>
      </c>
      <c r="C61" s="1767"/>
      <c r="D61" s="1767"/>
      <c r="E61" s="1767"/>
      <c r="F61" s="1767"/>
      <c r="G61" s="1767"/>
      <c r="H61" s="1767"/>
      <c r="I61" s="1769" t="s">
        <v>2062</v>
      </c>
      <c r="J61" s="1770"/>
      <c r="K61" s="522"/>
    </row>
    <row r="62" spans="2:11" ht="12.75" customHeight="1" x14ac:dyDescent="0.15"/>
    <row r="63" spans="2:11" ht="15" customHeight="1" x14ac:dyDescent="0.2">
      <c r="C63" s="1760" t="s">
        <v>194</v>
      </c>
      <c r="D63" s="1760"/>
      <c r="E63" s="1760"/>
      <c r="F63" s="1760"/>
      <c r="G63" s="1760"/>
      <c r="H63" s="1760"/>
      <c r="I63" s="1760"/>
      <c r="J63" s="1760"/>
    </row>
    <row r="64" spans="2:11" ht="15.75" customHeight="1" thickBot="1" x14ac:dyDescent="0.2"/>
    <row r="65" spans="2:11" ht="15.75" customHeight="1" thickBot="1" x14ac:dyDescent="0.25">
      <c r="B65" s="1764" t="s">
        <v>1461</v>
      </c>
      <c r="C65" s="1825"/>
      <c r="D65" s="220" t="s">
        <v>1460</v>
      </c>
      <c r="E65" s="1699" t="s">
        <v>18</v>
      </c>
      <c r="F65" s="1826"/>
      <c r="G65" s="295" t="s">
        <v>203</v>
      </c>
      <c r="H65" s="534" t="s">
        <v>199</v>
      </c>
      <c r="I65" s="526"/>
      <c r="J65" s="535" t="s">
        <v>200</v>
      </c>
      <c r="K65" s="526">
        <v>5</v>
      </c>
    </row>
    <row r="66" spans="2:11" ht="15.75" customHeight="1" x14ac:dyDescent="0.15">
      <c r="B66" s="300" t="s">
        <v>892</v>
      </c>
      <c r="C66" s="301" t="s">
        <v>197</v>
      </c>
      <c r="D66" s="302" t="s">
        <v>2322</v>
      </c>
      <c r="E66" s="303" t="s">
        <v>197</v>
      </c>
      <c r="F66" s="304" t="s">
        <v>2324</v>
      </c>
      <c r="G66" s="305" t="s">
        <v>1041</v>
      </c>
      <c r="H66" s="106" t="s">
        <v>1042</v>
      </c>
      <c r="I66" s="106" t="s">
        <v>1043</v>
      </c>
      <c r="J66" s="106" t="s">
        <v>193</v>
      </c>
      <c r="K66" s="306" t="s">
        <v>2063</v>
      </c>
    </row>
    <row r="67" spans="2:11" ht="15.75" customHeight="1" x14ac:dyDescent="0.2">
      <c r="B67" s="307">
        <v>1</v>
      </c>
      <c r="C67" s="308"/>
      <c r="D67" s="33"/>
      <c r="E67" s="308"/>
      <c r="F67" s="33"/>
      <c r="G67" s="309"/>
      <c r="H67" s="99"/>
      <c r="I67" s="211"/>
      <c r="J67" s="99"/>
      <c r="K67" s="102"/>
    </row>
    <row r="68" spans="2:11" ht="15.75" customHeight="1" x14ac:dyDescent="0.2">
      <c r="B68" s="307">
        <v>2</v>
      </c>
      <c r="C68" s="308"/>
      <c r="D68" s="33"/>
      <c r="E68" s="308"/>
      <c r="F68" s="33"/>
      <c r="G68" s="310"/>
      <c r="H68" s="99"/>
      <c r="I68" s="211"/>
      <c r="J68" s="99"/>
      <c r="K68" s="102"/>
    </row>
    <row r="69" spans="2:11" ht="16" x14ac:dyDescent="0.2">
      <c r="B69" s="307">
        <v>3</v>
      </c>
      <c r="C69" s="308"/>
      <c r="D69" s="33"/>
      <c r="E69" s="308"/>
      <c r="F69" s="33"/>
      <c r="G69" s="310"/>
      <c r="H69" s="99"/>
      <c r="I69" s="211"/>
      <c r="J69" s="99"/>
      <c r="K69" s="102"/>
    </row>
    <row r="70" spans="2:11" ht="17" thickBot="1" x14ac:dyDescent="0.25">
      <c r="B70" s="307">
        <v>4</v>
      </c>
      <c r="C70" s="308"/>
      <c r="D70" s="33"/>
      <c r="E70" s="308"/>
      <c r="F70" s="33"/>
      <c r="G70" s="310"/>
      <c r="H70" s="99"/>
      <c r="I70" s="211"/>
      <c r="J70" s="99"/>
      <c r="K70" s="102"/>
    </row>
    <row r="71" spans="2:11" ht="17" thickBot="1" x14ac:dyDescent="0.25">
      <c r="B71" s="1766" t="s">
        <v>1458</v>
      </c>
      <c r="C71" s="1767"/>
      <c r="D71" s="1767"/>
      <c r="E71" s="1767"/>
      <c r="F71" s="1767"/>
      <c r="G71" s="1767"/>
      <c r="H71" s="1767"/>
      <c r="I71" s="1769" t="s">
        <v>2062</v>
      </c>
      <c r="J71" s="1770"/>
      <c r="K71" s="522"/>
    </row>
    <row r="73" spans="2:11" ht="15" customHeight="1" x14ac:dyDescent="0.2">
      <c r="C73" s="1760" t="s">
        <v>194</v>
      </c>
      <c r="D73" s="1760"/>
      <c r="E73" s="1760"/>
      <c r="F73" s="1760"/>
      <c r="G73" s="1760"/>
      <c r="H73" s="1760"/>
      <c r="I73" s="1760"/>
      <c r="J73" s="1760"/>
    </row>
    <row r="74" spans="2:11" ht="14" thickBot="1" x14ac:dyDescent="0.2"/>
    <row r="75" spans="2:11" ht="19" thickBot="1" x14ac:dyDescent="0.25">
      <c r="B75" s="1764" t="s">
        <v>1461</v>
      </c>
      <c r="C75" s="1825"/>
      <c r="D75" s="220" t="s">
        <v>1460</v>
      </c>
      <c r="E75" s="1699" t="s">
        <v>18</v>
      </c>
      <c r="F75" s="1826"/>
      <c r="G75" s="295" t="s">
        <v>203</v>
      </c>
      <c r="H75" s="534" t="s">
        <v>199</v>
      </c>
      <c r="I75" s="526"/>
      <c r="J75" s="535" t="s">
        <v>200</v>
      </c>
      <c r="K75" s="526">
        <v>6</v>
      </c>
    </row>
    <row r="76" spans="2:11" x14ac:dyDescent="0.15">
      <c r="B76" s="300" t="s">
        <v>892</v>
      </c>
      <c r="C76" s="301" t="s">
        <v>197</v>
      </c>
      <c r="D76" s="302" t="s">
        <v>2322</v>
      </c>
      <c r="E76" s="303" t="s">
        <v>197</v>
      </c>
      <c r="F76" s="304" t="s">
        <v>2324</v>
      </c>
      <c r="G76" s="305" t="s">
        <v>1041</v>
      </c>
      <c r="H76" s="106" t="s">
        <v>1042</v>
      </c>
      <c r="I76" s="106" t="s">
        <v>1043</v>
      </c>
      <c r="J76" s="106" t="s">
        <v>193</v>
      </c>
      <c r="K76" s="306" t="s">
        <v>2063</v>
      </c>
    </row>
    <row r="77" spans="2:11" ht="16" x14ac:dyDescent="0.2">
      <c r="B77" s="307">
        <v>1</v>
      </c>
      <c r="C77" s="308"/>
      <c r="D77" s="33"/>
      <c r="E77" s="308"/>
      <c r="F77" s="33"/>
      <c r="G77" s="309"/>
      <c r="H77" s="99"/>
      <c r="I77" s="211"/>
      <c r="J77" s="99"/>
      <c r="K77" s="102"/>
    </row>
    <row r="78" spans="2:11" ht="16" x14ac:dyDescent="0.2">
      <c r="B78" s="307">
        <v>2</v>
      </c>
      <c r="C78" s="308"/>
      <c r="D78" s="33"/>
      <c r="E78" s="308"/>
      <c r="F78" s="33"/>
      <c r="G78" s="310"/>
      <c r="H78" s="99"/>
      <c r="I78" s="211"/>
      <c r="J78" s="99"/>
      <c r="K78" s="102"/>
    </row>
    <row r="79" spans="2:11" ht="16" x14ac:dyDescent="0.2">
      <c r="B79" s="307">
        <v>3</v>
      </c>
      <c r="C79" s="308"/>
      <c r="D79" s="33"/>
      <c r="E79" s="308"/>
      <c r="F79" s="33"/>
      <c r="G79" s="310"/>
      <c r="H79" s="99"/>
      <c r="I79" s="211"/>
      <c r="J79" s="99"/>
      <c r="K79" s="102"/>
    </row>
    <row r="80" spans="2:11" ht="17" thickBot="1" x14ac:dyDescent="0.25">
      <c r="B80" s="307">
        <v>4</v>
      </c>
      <c r="C80" s="308"/>
      <c r="D80" s="33"/>
      <c r="E80" s="308"/>
      <c r="F80" s="33"/>
      <c r="G80" s="310"/>
      <c r="H80" s="99"/>
      <c r="I80" s="211"/>
      <c r="J80" s="99"/>
      <c r="K80" s="102"/>
    </row>
    <row r="81" spans="2:11" ht="17" thickBot="1" x14ac:dyDescent="0.25">
      <c r="B81" s="1766" t="s">
        <v>1458</v>
      </c>
      <c r="C81" s="1767"/>
      <c r="D81" s="1767"/>
      <c r="E81" s="1767"/>
      <c r="F81" s="1767"/>
      <c r="G81" s="1767"/>
      <c r="H81" s="1767"/>
      <c r="I81" s="1769" t="s">
        <v>2062</v>
      </c>
      <c r="J81" s="1770"/>
      <c r="K81" s="522"/>
    </row>
    <row r="83" spans="2:11" ht="15" customHeight="1" x14ac:dyDescent="0.2">
      <c r="C83" s="1760" t="s">
        <v>194</v>
      </c>
      <c r="D83" s="1760"/>
      <c r="E83" s="1760"/>
      <c r="F83" s="1760"/>
      <c r="G83" s="1760"/>
      <c r="H83" s="1760"/>
      <c r="I83" s="1760"/>
      <c r="J83" s="1760"/>
    </row>
    <row r="84" spans="2:11" ht="14" thickBot="1" x14ac:dyDescent="0.2"/>
    <row r="85" spans="2:11" ht="19" thickBot="1" x14ac:dyDescent="0.25">
      <c r="B85" s="1764" t="s">
        <v>1461</v>
      </c>
      <c r="C85" s="1825"/>
      <c r="D85" s="220" t="s">
        <v>1460</v>
      </c>
      <c r="E85" s="1699" t="s">
        <v>18</v>
      </c>
      <c r="F85" s="1826"/>
      <c r="G85" s="295" t="s">
        <v>203</v>
      </c>
      <c r="H85" s="534" t="s">
        <v>199</v>
      </c>
      <c r="I85" s="526"/>
      <c r="J85" s="535" t="s">
        <v>200</v>
      </c>
      <c r="K85" s="526">
        <v>7</v>
      </c>
    </row>
    <row r="86" spans="2:11" x14ac:dyDescent="0.15">
      <c r="B86" s="300" t="s">
        <v>892</v>
      </c>
      <c r="C86" s="301" t="s">
        <v>197</v>
      </c>
      <c r="D86" s="302" t="s">
        <v>2322</v>
      </c>
      <c r="E86" s="303" t="s">
        <v>197</v>
      </c>
      <c r="F86" s="304" t="s">
        <v>2324</v>
      </c>
      <c r="G86" s="305" t="s">
        <v>1041</v>
      </c>
      <c r="H86" s="106" t="s">
        <v>1042</v>
      </c>
      <c r="I86" s="106" t="s">
        <v>1043</v>
      </c>
      <c r="J86" s="106" t="s">
        <v>193</v>
      </c>
      <c r="K86" s="306" t="s">
        <v>2063</v>
      </c>
    </row>
    <row r="87" spans="2:11" ht="16" x14ac:dyDescent="0.2">
      <c r="B87" s="307">
        <v>1</v>
      </c>
      <c r="C87" s="308"/>
      <c r="D87" s="33"/>
      <c r="E87" s="308"/>
      <c r="F87" s="33"/>
      <c r="G87" s="309"/>
      <c r="H87" s="99"/>
      <c r="I87" s="211"/>
      <c r="J87" s="99"/>
      <c r="K87" s="102"/>
    </row>
    <row r="88" spans="2:11" ht="16" x14ac:dyDescent="0.2">
      <c r="B88" s="307">
        <v>2</v>
      </c>
      <c r="C88" s="308"/>
      <c r="D88" s="33"/>
      <c r="E88" s="308"/>
      <c r="F88" s="33"/>
      <c r="G88" s="310"/>
      <c r="H88" s="99"/>
      <c r="I88" s="211"/>
      <c r="J88" s="99"/>
      <c r="K88" s="102"/>
    </row>
    <row r="89" spans="2:11" ht="16" x14ac:dyDescent="0.2">
      <c r="B89" s="307">
        <v>3</v>
      </c>
      <c r="C89" s="308"/>
      <c r="D89" s="33"/>
      <c r="E89" s="308"/>
      <c r="F89" s="33"/>
      <c r="G89" s="310"/>
      <c r="H89" s="99"/>
      <c r="I89" s="211"/>
      <c r="J89" s="99"/>
      <c r="K89" s="102"/>
    </row>
    <row r="90" spans="2:11" ht="17" thickBot="1" x14ac:dyDescent="0.25">
      <c r="B90" s="307">
        <v>4</v>
      </c>
      <c r="C90" s="308"/>
      <c r="D90" s="33"/>
      <c r="E90" s="308"/>
      <c r="F90" s="33"/>
      <c r="G90" s="310"/>
      <c r="H90" s="99"/>
      <c r="I90" s="211"/>
      <c r="J90" s="99"/>
      <c r="K90" s="102"/>
    </row>
    <row r="91" spans="2:11" ht="17" thickBot="1" x14ac:dyDescent="0.25">
      <c r="B91" s="1766" t="s">
        <v>1458</v>
      </c>
      <c r="C91" s="1767"/>
      <c r="D91" s="1767"/>
      <c r="E91" s="1767"/>
      <c r="F91" s="1767"/>
      <c r="G91" s="1767"/>
      <c r="H91" s="1767"/>
      <c r="I91" s="1769" t="s">
        <v>2062</v>
      </c>
      <c r="J91" s="1770"/>
      <c r="K91" s="522"/>
    </row>
    <row r="93" spans="2:11" ht="15" customHeight="1" x14ac:dyDescent="0.2">
      <c r="C93" s="1760" t="s">
        <v>194</v>
      </c>
      <c r="D93" s="1760"/>
      <c r="E93" s="1760"/>
      <c r="F93" s="1760"/>
      <c r="G93" s="1760"/>
      <c r="H93" s="1760"/>
      <c r="I93" s="1760"/>
      <c r="J93" s="1760"/>
    </row>
    <row r="94" spans="2:11" ht="14" thickBot="1" x14ac:dyDescent="0.2"/>
    <row r="95" spans="2:11" ht="19" thickBot="1" x14ac:dyDescent="0.25">
      <c r="B95" s="1764" t="s">
        <v>1461</v>
      </c>
      <c r="C95" s="1825"/>
      <c r="D95" s="220" t="s">
        <v>1460</v>
      </c>
      <c r="E95" s="1699" t="s">
        <v>18</v>
      </c>
      <c r="F95" s="1826"/>
      <c r="G95" s="295" t="s">
        <v>203</v>
      </c>
      <c r="H95" s="534" t="s">
        <v>199</v>
      </c>
      <c r="I95" s="526"/>
      <c r="J95" s="535" t="s">
        <v>200</v>
      </c>
      <c r="K95" s="526">
        <v>8</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c r="D97" s="33"/>
      <c r="E97" s="308"/>
      <c r="F97" s="33"/>
      <c r="G97" s="309"/>
      <c r="H97" s="99"/>
      <c r="I97" s="211"/>
      <c r="J97" s="99"/>
      <c r="K97" s="102"/>
    </row>
    <row r="98" spans="2:11" ht="16" x14ac:dyDescent="0.2">
      <c r="B98" s="307">
        <v>2</v>
      </c>
      <c r="C98" s="308"/>
      <c r="D98" s="33"/>
      <c r="E98" s="308"/>
      <c r="F98" s="33"/>
      <c r="G98" s="310"/>
      <c r="H98" s="99"/>
      <c r="I98" s="211"/>
      <c r="J98" s="99"/>
      <c r="K98" s="102"/>
    </row>
    <row r="99" spans="2:11" ht="16" x14ac:dyDescent="0.2">
      <c r="B99" s="307">
        <v>3</v>
      </c>
      <c r="C99" s="308"/>
      <c r="D99" s="33"/>
      <c r="E99" s="308"/>
      <c r="F99" s="33"/>
      <c r="G99" s="310"/>
      <c r="H99" s="99"/>
      <c r="I99" s="211"/>
      <c r="J99" s="99"/>
      <c r="K99" s="102"/>
    </row>
    <row r="100" spans="2:11" ht="17" thickBot="1" x14ac:dyDescent="0.25">
      <c r="B100" s="307">
        <v>4</v>
      </c>
      <c r="C100" s="308"/>
      <c r="D100" s="33"/>
      <c r="E100" s="308"/>
      <c r="F100" s="33"/>
      <c r="G100" s="310"/>
      <c r="H100" s="99"/>
      <c r="I100" s="211"/>
      <c r="J100" s="99"/>
      <c r="K100" s="102"/>
    </row>
    <row r="101" spans="2:11" ht="17" thickBot="1" x14ac:dyDescent="0.25">
      <c r="B101" s="1766" t="s">
        <v>1458</v>
      </c>
      <c r="C101" s="1767"/>
      <c r="D101" s="1767"/>
      <c r="E101" s="1767"/>
      <c r="F101" s="1767"/>
      <c r="G101" s="1767"/>
      <c r="H101" s="1767"/>
      <c r="I101" s="1769" t="s">
        <v>2062</v>
      </c>
      <c r="J101" s="1770"/>
      <c r="K101" s="522"/>
    </row>
    <row r="114" spans="2:11" x14ac:dyDescent="0.15">
      <c r="B114"/>
      <c r="C114"/>
      <c r="D114"/>
      <c r="E114"/>
      <c r="F114"/>
      <c r="G114"/>
      <c r="H114"/>
      <c r="I114"/>
      <c r="J114"/>
      <c r="K114"/>
    </row>
    <row r="126" spans="2:11" x14ac:dyDescent="0.15">
      <c r="B126"/>
      <c r="C126"/>
      <c r="D126"/>
      <c r="E126"/>
      <c r="F126"/>
      <c r="G126"/>
      <c r="H126"/>
      <c r="I126"/>
      <c r="J126"/>
      <c r="K126"/>
    </row>
    <row r="138" spans="2:11" x14ac:dyDescent="0.15">
      <c r="B138"/>
      <c r="C138"/>
      <c r="D138"/>
      <c r="E138"/>
      <c r="F138"/>
      <c r="G138"/>
      <c r="H138"/>
      <c r="I138"/>
      <c r="J138"/>
      <c r="K138"/>
    </row>
    <row r="141" spans="2:11" x14ac:dyDescent="0.15">
      <c r="B141"/>
      <c r="C141"/>
      <c r="D141"/>
      <c r="E141"/>
      <c r="F141"/>
      <c r="G141"/>
      <c r="H141"/>
      <c r="I141"/>
      <c r="J141"/>
      <c r="K141"/>
    </row>
    <row r="142" spans="2:11" x14ac:dyDescent="0.15">
      <c r="B142"/>
      <c r="C142"/>
      <c r="D142"/>
      <c r="E142"/>
      <c r="F142"/>
      <c r="G142"/>
      <c r="H142"/>
      <c r="I142"/>
      <c r="J142"/>
      <c r="K142"/>
    </row>
    <row r="143" spans="2:11" x14ac:dyDescent="0.15">
      <c r="B143"/>
      <c r="C143"/>
      <c r="D143"/>
      <c r="E143"/>
      <c r="F143"/>
      <c r="G143"/>
      <c r="H143"/>
      <c r="I143"/>
      <c r="J143"/>
      <c r="K143"/>
    </row>
    <row r="144" spans="2:11" x14ac:dyDescent="0.15">
      <c r="B144"/>
      <c r="C144"/>
      <c r="D144"/>
      <c r="E144"/>
      <c r="F144"/>
      <c r="G144"/>
      <c r="H144"/>
      <c r="I144"/>
      <c r="J144"/>
      <c r="K144"/>
    </row>
    <row r="145" spans="2:11" x14ac:dyDescent="0.15">
      <c r="B145"/>
      <c r="C145"/>
      <c r="D145"/>
      <c r="E145"/>
      <c r="F145"/>
      <c r="G145"/>
      <c r="H145"/>
      <c r="I145"/>
      <c r="J145"/>
      <c r="K145"/>
    </row>
    <row r="146" spans="2:11" x14ac:dyDescent="0.15">
      <c r="B146"/>
      <c r="C146"/>
      <c r="D146"/>
      <c r="E146"/>
      <c r="F146"/>
      <c r="G146"/>
      <c r="H146"/>
      <c r="I146"/>
      <c r="J146"/>
      <c r="K146"/>
    </row>
    <row r="147" spans="2:11" x14ac:dyDescent="0.15">
      <c r="B147"/>
      <c r="C147"/>
      <c r="D147"/>
      <c r="E147"/>
      <c r="F147"/>
      <c r="G147"/>
      <c r="H147"/>
      <c r="I147"/>
      <c r="J147"/>
      <c r="K147"/>
    </row>
    <row r="148" spans="2:11" x14ac:dyDescent="0.15">
      <c r="B148"/>
      <c r="C148"/>
      <c r="D148"/>
      <c r="E148"/>
      <c r="F148"/>
      <c r="G148"/>
      <c r="H148"/>
      <c r="I148"/>
      <c r="J148"/>
      <c r="K148"/>
    </row>
    <row r="149" spans="2:11" x14ac:dyDescent="0.15">
      <c r="B149"/>
      <c r="C149"/>
      <c r="D149"/>
      <c r="E149"/>
      <c r="F149"/>
      <c r="G149"/>
      <c r="H149"/>
      <c r="I149"/>
      <c r="J149"/>
      <c r="K149"/>
    </row>
    <row r="150" spans="2:11" x14ac:dyDescent="0.15">
      <c r="B150"/>
      <c r="C150"/>
      <c r="D150"/>
      <c r="E150"/>
      <c r="F150"/>
      <c r="G150"/>
      <c r="H150"/>
      <c r="I150"/>
      <c r="J150"/>
      <c r="K150"/>
    </row>
    <row r="151" spans="2:11" x14ac:dyDescent="0.15">
      <c r="B151"/>
      <c r="C151"/>
      <c r="D151"/>
      <c r="E151"/>
      <c r="F151"/>
      <c r="G151"/>
      <c r="H151"/>
      <c r="I151"/>
      <c r="J151"/>
      <c r="K151"/>
    </row>
    <row r="154" spans="2:11" x14ac:dyDescent="0.15">
      <c r="B154"/>
      <c r="C154"/>
      <c r="D154"/>
      <c r="E154"/>
      <c r="F154"/>
      <c r="G154"/>
      <c r="H154"/>
      <c r="I154"/>
      <c r="J154"/>
      <c r="K154"/>
    </row>
    <row r="155" spans="2:11" x14ac:dyDescent="0.15">
      <c r="B155"/>
      <c r="C155"/>
      <c r="D155"/>
      <c r="E155"/>
      <c r="F155"/>
      <c r="G155"/>
      <c r="H155"/>
      <c r="I155"/>
      <c r="J155"/>
      <c r="K155"/>
    </row>
    <row r="156" spans="2:11" x14ac:dyDescent="0.15">
      <c r="B156"/>
      <c r="C156"/>
      <c r="D156"/>
      <c r="E156"/>
      <c r="F156"/>
      <c r="G156"/>
      <c r="H156"/>
      <c r="I156"/>
      <c r="J156"/>
      <c r="K156"/>
    </row>
    <row r="157" spans="2:11" x14ac:dyDescent="0.15">
      <c r="B157"/>
      <c r="C157"/>
      <c r="D157"/>
      <c r="E157"/>
      <c r="F157"/>
      <c r="G157"/>
      <c r="H157"/>
      <c r="I157"/>
      <c r="J157"/>
      <c r="K157"/>
    </row>
    <row r="158" spans="2:11" x14ac:dyDescent="0.15">
      <c r="B158"/>
      <c r="C158"/>
      <c r="D158"/>
      <c r="E158"/>
      <c r="F158"/>
      <c r="G158"/>
      <c r="H158"/>
      <c r="I158"/>
      <c r="J158"/>
      <c r="K158"/>
    </row>
    <row r="159" spans="2:11" x14ac:dyDescent="0.15">
      <c r="B159"/>
      <c r="C159"/>
      <c r="D159"/>
      <c r="E159"/>
      <c r="F159"/>
      <c r="G159"/>
      <c r="H159"/>
      <c r="I159"/>
      <c r="J159"/>
      <c r="K159"/>
    </row>
    <row r="160" spans="2: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sheetData>
  <sheetProtection password="CF27" sheet="1" objects="1" scenarios="1"/>
  <mergeCells count="50">
    <mergeCell ref="E75:F75"/>
    <mergeCell ref="B81:H81"/>
    <mergeCell ref="I81:J81"/>
    <mergeCell ref="B65:C65"/>
    <mergeCell ref="E65:F65"/>
    <mergeCell ref="B71:H71"/>
    <mergeCell ref="I71:J71"/>
    <mergeCell ref="C73:J73"/>
    <mergeCell ref="B75:C75"/>
    <mergeCell ref="B101:H101"/>
    <mergeCell ref="I101:J101"/>
    <mergeCell ref="C83:J83"/>
    <mergeCell ref="B85:C85"/>
    <mergeCell ref="E85:F85"/>
    <mergeCell ref="B91:H91"/>
    <mergeCell ref="I91:J91"/>
    <mergeCell ref="C93:J93"/>
    <mergeCell ref="B95:C95"/>
    <mergeCell ref="E95:F95"/>
    <mergeCell ref="B55:C55"/>
    <mergeCell ref="E55:F55"/>
    <mergeCell ref="B61:H61"/>
    <mergeCell ref="I61:J61"/>
    <mergeCell ref="C63:J63"/>
    <mergeCell ref="B45:C45"/>
    <mergeCell ref="E45:F45"/>
    <mergeCell ref="B51:H51"/>
    <mergeCell ref="I51:J51"/>
    <mergeCell ref="C53:J53"/>
    <mergeCell ref="B35:C35"/>
    <mergeCell ref="E35:F35"/>
    <mergeCell ref="B41:H41"/>
    <mergeCell ref="I41:J41"/>
    <mergeCell ref="C43:J43"/>
    <mergeCell ref="C11:D11"/>
    <mergeCell ref="C12:D12"/>
    <mergeCell ref="C13:D13"/>
    <mergeCell ref="C33:J33"/>
    <mergeCell ref="C23:J23"/>
    <mergeCell ref="B25:C25"/>
    <mergeCell ref="E25:F25"/>
    <mergeCell ref="I31:J31"/>
    <mergeCell ref="C7:D7"/>
    <mergeCell ref="C8:D8"/>
    <mergeCell ref="C9:D9"/>
    <mergeCell ref="C10:D10"/>
    <mergeCell ref="C2:I2"/>
    <mergeCell ref="B4:D4"/>
    <mergeCell ref="B5:D5"/>
    <mergeCell ref="C6:D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Foglio226"/>
  <dimension ref="A1:P39"/>
  <sheetViews>
    <sheetView workbookViewId="0">
      <selection sqref="A1:K1"/>
    </sheetView>
  </sheetViews>
  <sheetFormatPr baseColWidth="10" defaultColWidth="8.83203125" defaultRowHeight="13" x14ac:dyDescent="0.15"/>
  <cols>
    <col min="1" max="1" width="16.6640625" style="15" customWidth="1"/>
    <col min="2" max="13" width="4.5" style="15" customWidth="1"/>
    <col min="14" max="15" width="5" style="15" customWidth="1"/>
    <col min="16" max="16" width="5.6640625" style="15" customWidth="1"/>
    <col min="17" max="16384" width="8.83203125" style="15"/>
  </cols>
  <sheetData>
    <row r="1" spans="1:16" ht="19" thickBot="1" x14ac:dyDescent="0.25">
      <c r="A1" s="2358" t="s">
        <v>196</v>
      </c>
      <c r="B1" s="2358"/>
      <c r="C1" s="2358"/>
      <c r="D1" s="2358"/>
      <c r="E1"/>
      <c r="F1"/>
      <c r="G1"/>
      <c r="H1" s="51"/>
      <c r="I1" s="51"/>
      <c r="J1" s="51"/>
      <c r="K1" s="51"/>
      <c r="L1" s="51"/>
      <c r="M1" s="51"/>
      <c r="N1" s="51"/>
      <c r="O1" s="51"/>
      <c r="P1" s="81"/>
    </row>
    <row r="2" spans="1:16" ht="15.75" customHeight="1" x14ac:dyDescent="0.2">
      <c r="A2" s="2361">
        <v>1</v>
      </c>
      <c r="B2" s="2362"/>
      <c r="C2" s="2362"/>
      <c r="D2" s="2363"/>
      <c r="E2"/>
      <c r="F2"/>
      <c r="G2"/>
      <c r="H2" s="49"/>
      <c r="I2" s="51"/>
      <c r="J2"/>
      <c r="K2"/>
      <c r="L2"/>
      <c r="M2"/>
      <c r="N2"/>
      <c r="O2"/>
      <c r="P2"/>
    </row>
    <row r="3" spans="1:16" ht="15.75" customHeight="1" x14ac:dyDescent="0.2">
      <c r="A3" s="2236">
        <v>2</v>
      </c>
      <c r="B3" s="1763"/>
      <c r="C3" s="1763"/>
      <c r="D3" s="2246"/>
      <c r="E3"/>
      <c r="F3"/>
      <c r="G3"/>
      <c r="H3" s="51"/>
      <c r="I3" s="51"/>
      <c r="J3" s="51"/>
      <c r="K3" s="51"/>
      <c r="L3" s="51"/>
      <c r="M3" s="51"/>
      <c r="N3" s="51"/>
      <c r="O3" s="51"/>
      <c r="P3" s="81"/>
    </row>
    <row r="4" spans="1:16" ht="18" x14ac:dyDescent="0.2">
      <c r="A4" s="2236">
        <v>3</v>
      </c>
      <c r="B4" s="1763"/>
      <c r="C4" s="1763"/>
      <c r="D4" s="2246"/>
      <c r="E4"/>
      <c r="F4"/>
      <c r="G4"/>
      <c r="H4" s="51"/>
      <c r="I4" s="51"/>
      <c r="J4" s="51"/>
      <c r="K4" s="51"/>
      <c r="L4" s="51"/>
      <c r="M4" s="51"/>
      <c r="N4" s="51"/>
      <c r="O4" s="51"/>
      <c r="P4" s="81"/>
    </row>
    <row r="5" spans="1:16" ht="18" x14ac:dyDescent="0.2">
      <c r="A5" s="2236">
        <v>4</v>
      </c>
      <c r="B5" s="1763"/>
      <c r="C5" s="1763"/>
      <c r="D5" s="2246"/>
      <c r="E5"/>
      <c r="F5"/>
      <c r="G5"/>
      <c r="H5" s="51"/>
      <c r="I5" s="51"/>
      <c r="J5" s="51"/>
      <c r="K5" s="51"/>
      <c r="L5" s="51"/>
      <c r="M5" s="51"/>
      <c r="N5" s="51"/>
      <c r="O5" s="51"/>
      <c r="P5" s="81"/>
    </row>
    <row r="6" spans="1:16" ht="18" x14ac:dyDescent="0.2">
      <c r="A6" s="2236">
        <v>5</v>
      </c>
      <c r="B6" s="1763"/>
      <c r="C6" s="1763"/>
      <c r="D6" s="2246"/>
      <c r="E6"/>
      <c r="F6"/>
      <c r="G6"/>
      <c r="H6" s="51"/>
      <c r="I6" s="51"/>
      <c r="J6" s="51"/>
      <c r="K6" s="51"/>
      <c r="L6" s="51"/>
      <c r="M6" s="80"/>
      <c r="N6" s="51"/>
      <c r="O6" s="51"/>
      <c r="P6" s="81"/>
    </row>
    <row r="7" spans="1:16" ht="18" x14ac:dyDescent="0.2">
      <c r="A7" s="2236">
        <v>6</v>
      </c>
      <c r="B7" s="1763"/>
      <c r="C7" s="1763"/>
      <c r="D7" s="2246"/>
      <c r="E7"/>
      <c r="F7"/>
      <c r="G7"/>
      <c r="H7" s="51"/>
      <c r="I7" s="51"/>
      <c r="J7" s="51"/>
      <c r="K7" s="51"/>
      <c r="L7" s="51"/>
      <c r="M7" s="51"/>
      <c r="N7" s="51"/>
      <c r="O7" s="51"/>
      <c r="P7" s="81"/>
    </row>
    <row r="8" spans="1:16" ht="15.75" customHeight="1" x14ac:dyDescent="0.2">
      <c r="A8" s="2236">
        <v>7</v>
      </c>
      <c r="B8" s="1763"/>
      <c r="C8" s="1763"/>
      <c r="D8" s="2246"/>
      <c r="E8"/>
      <c r="F8"/>
      <c r="G8"/>
      <c r="H8" s="51"/>
      <c r="I8" s="51"/>
      <c r="J8" s="51"/>
      <c r="K8" s="51"/>
      <c r="L8" s="51"/>
      <c r="M8" s="80"/>
      <c r="N8" s="51"/>
      <c r="O8" s="51"/>
      <c r="P8" s="81"/>
    </row>
    <row r="9" spans="1:16" ht="15.75" customHeight="1" x14ac:dyDescent="0.2">
      <c r="A9" s="2236">
        <v>8</v>
      </c>
      <c r="B9" s="1763"/>
      <c r="C9" s="1763"/>
      <c r="D9" s="2246"/>
      <c r="E9"/>
      <c r="F9"/>
      <c r="G9"/>
      <c r="H9" s="51"/>
      <c r="I9" s="51"/>
      <c r="J9" s="51"/>
      <c r="K9" s="51"/>
      <c r="L9" s="51"/>
      <c r="M9" s="51"/>
      <c r="N9" s="51"/>
      <c r="O9" s="51"/>
      <c r="P9" s="81"/>
    </row>
    <row r="10" spans="1:16" ht="15.75" customHeight="1" x14ac:dyDescent="0.2">
      <c r="A10" s="2236">
        <v>9</v>
      </c>
      <c r="B10" s="1763"/>
      <c r="C10" s="1763"/>
      <c r="D10" s="2246"/>
      <c r="E10"/>
      <c r="F10"/>
      <c r="G10"/>
      <c r="H10" s="51"/>
      <c r="I10" s="51"/>
      <c r="J10" s="51"/>
      <c r="K10" s="51"/>
      <c r="L10" s="51"/>
      <c r="M10" s="51"/>
      <c r="N10" s="51"/>
      <c r="O10" s="51"/>
      <c r="P10" s="81"/>
    </row>
    <row r="11" spans="1:16" ht="15.75" customHeight="1" x14ac:dyDescent="0.2">
      <c r="A11" s="2236">
        <v>10</v>
      </c>
      <c r="B11" s="1763"/>
      <c r="C11" s="1763"/>
      <c r="D11" s="2246"/>
      <c r="E11"/>
      <c r="F11"/>
      <c r="G11"/>
      <c r="H11" s="51"/>
      <c r="I11" s="51"/>
      <c r="J11" s="51"/>
      <c r="K11" s="51"/>
      <c r="L11" s="51"/>
      <c r="M11" s="51"/>
      <c r="N11" s="51"/>
      <c r="O11" s="51"/>
      <c r="P11" s="81"/>
    </row>
    <row r="12" spans="1:16" ht="15.75" customHeight="1" x14ac:dyDescent="0.2">
      <c r="A12" s="2236">
        <v>11</v>
      </c>
      <c r="B12" s="1763"/>
      <c r="C12" s="1763"/>
      <c r="D12" s="2246"/>
      <c r="E12"/>
      <c r="F12"/>
      <c r="G12"/>
      <c r="H12" s="51"/>
      <c r="I12" s="51"/>
      <c r="J12" s="51"/>
      <c r="K12" s="51"/>
      <c r="L12" s="51"/>
      <c r="M12" s="81"/>
      <c r="N12" s="51"/>
      <c r="O12" s="51"/>
      <c r="P12" s="81"/>
    </row>
    <row r="13" spans="1:16" ht="15.75" customHeight="1" thickBot="1" x14ac:dyDescent="0.25">
      <c r="A13" s="2240">
        <v>12</v>
      </c>
      <c r="B13" s="2227"/>
      <c r="C13" s="2227"/>
      <c r="D13" s="2357"/>
      <c r="E13"/>
      <c r="F13"/>
      <c r="G13"/>
      <c r="H13" s="51"/>
      <c r="I13" s="51"/>
      <c r="J13" s="51"/>
      <c r="K13" s="51"/>
      <c r="L13" s="51"/>
      <c r="M13" s="51"/>
      <c r="N13" s="51"/>
      <c r="O13" s="51"/>
      <c r="P13" s="81"/>
    </row>
    <row r="14" spans="1:16" ht="15.75" customHeight="1" x14ac:dyDescent="0.2">
      <c r="A14"/>
      <c r="B14"/>
      <c r="C14"/>
      <c r="D14"/>
      <c r="E14"/>
      <c r="F14"/>
      <c r="G14"/>
      <c r="H14" s="51"/>
      <c r="I14" s="51"/>
      <c r="J14" s="51"/>
      <c r="K14" s="51"/>
      <c r="L14" s="51"/>
      <c r="M14" s="51"/>
      <c r="N14" s="51"/>
      <c r="O14" s="51"/>
      <c r="P14" s="81"/>
    </row>
    <row r="15" spans="1:16" ht="11.25" customHeight="1" x14ac:dyDescent="0.2">
      <c r="A15"/>
      <c r="B15"/>
      <c r="C15"/>
      <c r="D15"/>
      <c r="E15"/>
      <c r="F15"/>
      <c r="G15"/>
      <c r="H15" s="51"/>
      <c r="I15" s="51"/>
      <c r="J15" s="51"/>
      <c r="K15" s="51"/>
      <c r="L15" s="51"/>
      <c r="M15" s="51"/>
      <c r="N15" s="51"/>
      <c r="O15" s="51"/>
      <c r="P15" s="81"/>
    </row>
    <row r="16" spans="1:16" ht="15.75" customHeight="1" thickBot="1" x14ac:dyDescent="0.25">
      <c r="A16"/>
      <c r="B16"/>
      <c r="C16"/>
      <c r="D16"/>
      <c r="H16" s="51"/>
      <c r="I16" s="51"/>
      <c r="J16" s="51"/>
      <c r="K16" s="51"/>
      <c r="L16" s="51"/>
      <c r="M16" s="51"/>
      <c r="N16" s="51"/>
      <c r="O16" s="51"/>
      <c r="P16" s="81"/>
    </row>
    <row r="17" spans="1:16" ht="15.75" customHeight="1" x14ac:dyDescent="0.15">
      <c r="A17" s="2354" t="s">
        <v>1351</v>
      </c>
      <c r="B17" s="2350">
        <f>A20</f>
        <v>0</v>
      </c>
      <c r="C17" s="2350">
        <f>A21</f>
        <v>2</v>
      </c>
      <c r="D17" s="2350">
        <f>A22</f>
        <v>3</v>
      </c>
      <c r="E17" s="2359">
        <f>A23</f>
        <v>4</v>
      </c>
      <c r="F17" s="2348" t="s">
        <v>92</v>
      </c>
      <c r="G17" s="2352" t="s">
        <v>2039</v>
      </c>
      <c r="H17" s="2352" t="s">
        <v>1984</v>
      </c>
      <c r="I17"/>
      <c r="J17"/>
      <c r="K17"/>
      <c r="L17"/>
      <c r="M17"/>
      <c r="N17"/>
      <c r="O17"/>
      <c r="P17"/>
    </row>
    <row r="18" spans="1:16" ht="15.75" customHeight="1" x14ac:dyDescent="0.2">
      <c r="A18" s="2355"/>
      <c r="B18" s="2351"/>
      <c r="C18" s="2351"/>
      <c r="D18" s="2351"/>
      <c r="E18" s="2360"/>
      <c r="F18" s="2349"/>
      <c r="G18" s="2353"/>
      <c r="H18" s="2353"/>
      <c r="I18"/>
      <c r="J18" s="51"/>
      <c r="K18" s="51"/>
      <c r="L18" s="51"/>
      <c r="M18" s="51"/>
      <c r="N18" s="51"/>
      <c r="O18" s="51"/>
      <c r="P18" s="81"/>
    </row>
    <row r="19" spans="1:16" ht="33" customHeight="1" x14ac:dyDescent="0.15">
      <c r="A19" s="2356"/>
      <c r="B19" s="2351"/>
      <c r="C19" s="2351"/>
      <c r="D19" s="2351"/>
      <c r="E19" s="2360"/>
      <c r="F19" s="2349"/>
      <c r="G19" s="2353"/>
      <c r="H19" s="2353"/>
      <c r="I19"/>
      <c r="J19"/>
      <c r="K19"/>
      <c r="L19"/>
      <c r="M19"/>
      <c r="N19"/>
      <c r="O19"/>
      <c r="P19" s="112"/>
    </row>
    <row r="20" spans="1:16" ht="16.5" customHeight="1" x14ac:dyDescent="0.2">
      <c r="A20" s="715"/>
      <c r="B20" s="711"/>
      <c r="C20" s="99"/>
      <c r="D20" s="99"/>
      <c r="E20" s="102"/>
      <c r="F20" s="803"/>
      <c r="G20" s="726"/>
      <c r="H20" s="713"/>
      <c r="I20"/>
      <c r="J20"/>
      <c r="K20"/>
      <c r="L20"/>
      <c r="M20"/>
      <c r="N20"/>
      <c r="O20"/>
      <c r="P20" s="81"/>
    </row>
    <row r="21" spans="1:16" ht="18" x14ac:dyDescent="0.2">
      <c r="A21" s="715">
        <v>2</v>
      </c>
      <c r="B21" s="99"/>
      <c r="C21" s="711"/>
      <c r="D21" s="99"/>
      <c r="E21" s="102"/>
      <c r="F21" s="803"/>
      <c r="G21" s="726"/>
      <c r="H21" s="713"/>
      <c r="I21"/>
      <c r="J21"/>
      <c r="K21"/>
      <c r="L21"/>
      <c r="M21"/>
      <c r="N21"/>
      <c r="O21"/>
      <c r="P21" s="81"/>
    </row>
    <row r="22" spans="1:16" ht="18" x14ac:dyDescent="0.2">
      <c r="A22" s="715">
        <v>3</v>
      </c>
      <c r="B22" s="99"/>
      <c r="C22" s="99"/>
      <c r="D22" s="711"/>
      <c r="E22" s="102"/>
      <c r="F22" s="803"/>
      <c r="G22" s="726"/>
      <c r="H22" s="713"/>
      <c r="I22"/>
      <c r="J22"/>
      <c r="K22"/>
      <c r="L22"/>
      <c r="M22"/>
      <c r="N22"/>
      <c r="O22"/>
      <c r="P22" s="81"/>
    </row>
    <row r="23" spans="1:16" ht="18" customHeight="1" thickBot="1" x14ac:dyDescent="0.2">
      <c r="A23" s="716">
        <v>4</v>
      </c>
      <c r="B23" s="103"/>
      <c r="C23" s="103"/>
      <c r="D23" s="103"/>
      <c r="E23" s="717"/>
      <c r="F23" s="769"/>
      <c r="G23" s="714"/>
      <c r="H23" s="714"/>
      <c r="I23"/>
    </row>
    <row r="24" spans="1:16" ht="18" customHeight="1" x14ac:dyDescent="0.15">
      <c r="A24" s="356"/>
      <c r="B24" s="52"/>
      <c r="C24" s="52"/>
      <c r="D24" s="52"/>
      <c r="E24"/>
      <c r="F24" s="52"/>
      <c r="G24" s="52"/>
      <c r="H24" s="52"/>
      <c r="I24"/>
    </row>
    <row r="25" spans="1:16" ht="11.25" customHeight="1" x14ac:dyDescent="0.15">
      <c r="A25" s="356"/>
      <c r="B25" s="52"/>
      <c r="C25" s="52"/>
      <c r="D25" s="52"/>
      <c r="E25"/>
      <c r="F25" s="52"/>
      <c r="G25" s="52"/>
      <c r="H25" s="52"/>
      <c r="I25"/>
    </row>
    <row r="26" spans="1:16" ht="14" thickBot="1" x14ac:dyDescent="0.2">
      <c r="B26" s="50"/>
      <c r="C26" s="49"/>
      <c r="D26" s="49"/>
      <c r="E26" s="49"/>
      <c r="F26" s="49"/>
      <c r="G26" s="49"/>
      <c r="H26" s="49"/>
      <c r="I26" s="49"/>
      <c r="J26" s="49"/>
    </row>
    <row r="27" spans="1:16" ht="89.25" customHeight="1" x14ac:dyDescent="0.2">
      <c r="A27" s="82"/>
      <c r="B27" s="487">
        <f>A2</f>
        <v>1</v>
      </c>
      <c r="C27" s="487">
        <f>A3</f>
        <v>2</v>
      </c>
      <c r="D27" s="487">
        <f>A4</f>
        <v>3</v>
      </c>
      <c r="E27" s="487">
        <f>A5</f>
        <v>4</v>
      </c>
      <c r="F27" s="487">
        <f>A6</f>
        <v>5</v>
      </c>
      <c r="G27" s="487">
        <f>A7</f>
        <v>6</v>
      </c>
      <c r="H27" s="487">
        <f>A8</f>
        <v>7</v>
      </c>
      <c r="I27" s="487">
        <f>A9</f>
        <v>8</v>
      </c>
      <c r="J27" s="487">
        <f>A10</f>
        <v>9</v>
      </c>
      <c r="K27" s="487">
        <f>A11</f>
        <v>10</v>
      </c>
      <c r="L27" s="487">
        <f>A12</f>
        <v>11</v>
      </c>
      <c r="M27" s="487">
        <f>A13</f>
        <v>12</v>
      </c>
      <c r="N27" s="83" t="s">
        <v>92</v>
      </c>
      <c r="O27" s="84" t="s">
        <v>2039</v>
      </c>
      <c r="P27" s="84" t="s">
        <v>1984</v>
      </c>
    </row>
    <row r="28" spans="1:16" ht="18.75" customHeight="1" x14ac:dyDescent="0.2">
      <c r="A28" s="484">
        <f t="shared" ref="A28:A39" si="0">A2</f>
        <v>1</v>
      </c>
      <c r="B28" s="85"/>
      <c r="C28" s="706"/>
      <c r="D28" s="707"/>
      <c r="E28" s="707"/>
      <c r="F28" s="707"/>
      <c r="G28" s="707"/>
      <c r="H28" s="707"/>
      <c r="I28" s="707"/>
      <c r="J28" s="707"/>
      <c r="K28" s="707"/>
      <c r="L28" s="707"/>
      <c r="M28" s="707"/>
      <c r="N28" s="142"/>
      <c r="O28" s="804"/>
      <c r="P28" s="708"/>
    </row>
    <row r="29" spans="1:16" ht="18.75" customHeight="1" x14ac:dyDescent="0.2">
      <c r="A29" s="485">
        <f t="shared" si="0"/>
        <v>2</v>
      </c>
      <c r="B29" s="138"/>
      <c r="C29" s="90"/>
      <c r="D29" s="705"/>
      <c r="E29" s="705"/>
      <c r="F29" s="705"/>
      <c r="G29" s="705"/>
      <c r="H29" s="705"/>
      <c r="I29" s="705"/>
      <c r="J29" s="705"/>
      <c r="K29" s="705"/>
      <c r="L29" s="705"/>
      <c r="M29" s="705"/>
      <c r="N29" s="143"/>
      <c r="O29" s="804"/>
      <c r="P29" s="709"/>
    </row>
    <row r="30" spans="1:16" ht="18.75" customHeight="1" x14ac:dyDescent="0.2">
      <c r="A30" s="485">
        <f t="shared" si="0"/>
        <v>3</v>
      </c>
      <c r="B30" s="138"/>
      <c r="C30" s="93"/>
      <c r="D30" s="94"/>
      <c r="E30" s="705"/>
      <c r="F30" s="705"/>
      <c r="G30" s="705"/>
      <c r="H30" s="705"/>
      <c r="I30" s="705"/>
      <c r="J30" s="705"/>
      <c r="K30" s="705"/>
      <c r="L30" s="705"/>
      <c r="M30" s="705"/>
      <c r="N30" s="143"/>
      <c r="O30" s="804"/>
      <c r="P30" s="709"/>
    </row>
    <row r="31" spans="1:16" ht="18.75" customHeight="1" x14ac:dyDescent="0.2">
      <c r="A31" s="485">
        <f t="shared" si="0"/>
        <v>4</v>
      </c>
      <c r="B31" s="138"/>
      <c r="C31" s="93"/>
      <c r="D31" s="138"/>
      <c r="E31" s="94"/>
      <c r="F31" s="705"/>
      <c r="G31" s="705"/>
      <c r="H31" s="705"/>
      <c r="I31" s="705"/>
      <c r="J31" s="705"/>
      <c r="K31" s="705"/>
      <c r="L31" s="705"/>
      <c r="M31" s="705"/>
      <c r="N31" s="143"/>
      <c r="O31" s="804"/>
      <c r="P31" s="709"/>
    </row>
    <row r="32" spans="1:16" ht="18.75" customHeight="1" x14ac:dyDescent="0.2">
      <c r="A32" s="485">
        <f t="shared" si="0"/>
        <v>5</v>
      </c>
      <c r="B32" s="138"/>
      <c r="C32" s="93"/>
      <c r="D32" s="138"/>
      <c r="E32" s="138"/>
      <c r="F32" s="94"/>
      <c r="G32" s="705"/>
      <c r="H32" s="705"/>
      <c r="I32" s="705"/>
      <c r="J32" s="705"/>
      <c r="K32" s="705"/>
      <c r="L32" s="705"/>
      <c r="M32" s="705"/>
      <c r="N32" s="143"/>
      <c r="O32" s="804"/>
      <c r="P32" s="709"/>
    </row>
    <row r="33" spans="1:16" ht="18.75" customHeight="1" x14ac:dyDescent="0.2">
      <c r="A33" s="485">
        <f t="shared" si="0"/>
        <v>6</v>
      </c>
      <c r="B33" s="138"/>
      <c r="C33" s="93"/>
      <c r="D33" s="138"/>
      <c r="E33" s="138"/>
      <c r="F33" s="138"/>
      <c r="G33" s="94"/>
      <c r="H33" s="705"/>
      <c r="I33" s="705"/>
      <c r="J33" s="705"/>
      <c r="K33" s="705"/>
      <c r="L33" s="705"/>
      <c r="M33" s="705"/>
      <c r="N33" s="143"/>
      <c r="O33" s="804"/>
      <c r="P33" s="709"/>
    </row>
    <row r="34" spans="1:16" ht="18.75" customHeight="1" x14ac:dyDescent="0.2">
      <c r="A34" s="485">
        <f t="shared" si="0"/>
        <v>7</v>
      </c>
      <c r="B34" s="138"/>
      <c r="C34" s="93"/>
      <c r="D34" s="138"/>
      <c r="E34" s="138"/>
      <c r="F34" s="138"/>
      <c r="G34" s="138"/>
      <c r="H34" s="94"/>
      <c r="I34" s="705"/>
      <c r="J34" s="705"/>
      <c r="K34" s="705"/>
      <c r="L34" s="705"/>
      <c r="M34" s="705"/>
      <c r="N34" s="143"/>
      <c r="O34" s="804"/>
      <c r="P34" s="709"/>
    </row>
    <row r="35" spans="1:16" ht="18.75" customHeight="1" x14ac:dyDescent="0.2">
      <c r="A35" s="485">
        <f t="shared" si="0"/>
        <v>8</v>
      </c>
      <c r="B35" s="138"/>
      <c r="C35" s="93"/>
      <c r="D35" s="138"/>
      <c r="E35" s="138"/>
      <c r="F35" s="138"/>
      <c r="G35" s="138"/>
      <c r="H35" s="138"/>
      <c r="I35" s="94"/>
      <c r="J35" s="705"/>
      <c r="K35" s="705"/>
      <c r="L35" s="705"/>
      <c r="M35" s="705"/>
      <c r="N35" s="143"/>
      <c r="O35" s="804"/>
      <c r="P35" s="709"/>
    </row>
    <row r="36" spans="1:16" ht="18.75" customHeight="1" x14ac:dyDescent="0.2">
      <c r="A36" s="485">
        <f t="shared" si="0"/>
        <v>9</v>
      </c>
      <c r="B36" s="138"/>
      <c r="C36" s="93"/>
      <c r="D36" s="138"/>
      <c r="E36" s="138"/>
      <c r="F36" s="138"/>
      <c r="G36" s="138"/>
      <c r="H36" s="138"/>
      <c r="I36" s="138"/>
      <c r="J36" s="94"/>
      <c r="K36" s="705"/>
      <c r="L36" s="705"/>
      <c r="M36" s="705"/>
      <c r="N36" s="143"/>
      <c r="O36" s="804"/>
      <c r="P36" s="709"/>
    </row>
    <row r="37" spans="1:16" ht="18.75" customHeight="1" x14ac:dyDescent="0.2">
      <c r="A37" s="485">
        <f t="shared" si="0"/>
        <v>10</v>
      </c>
      <c r="B37" s="138"/>
      <c r="C37" s="93"/>
      <c r="D37" s="138"/>
      <c r="E37" s="138"/>
      <c r="F37" s="138"/>
      <c r="G37" s="138"/>
      <c r="H37" s="138"/>
      <c r="I37" s="138"/>
      <c r="J37" s="138"/>
      <c r="K37" s="94"/>
      <c r="L37" s="705"/>
      <c r="M37" s="705"/>
      <c r="N37" s="143"/>
      <c r="O37" s="804"/>
      <c r="P37" s="709"/>
    </row>
    <row r="38" spans="1:16" ht="18.75" customHeight="1" x14ac:dyDescent="0.2">
      <c r="A38" s="485">
        <f t="shared" si="0"/>
        <v>11</v>
      </c>
      <c r="B38" s="138"/>
      <c r="C38" s="93"/>
      <c r="D38" s="138"/>
      <c r="E38" s="138"/>
      <c r="F38" s="138"/>
      <c r="G38" s="138"/>
      <c r="H38" s="138"/>
      <c r="I38" s="138"/>
      <c r="J38" s="138"/>
      <c r="K38" s="138"/>
      <c r="L38" s="94"/>
      <c r="M38" s="705"/>
      <c r="N38" s="143"/>
      <c r="O38" s="804"/>
      <c r="P38" s="709"/>
    </row>
    <row r="39" spans="1:16" ht="18.75" customHeight="1" thickBot="1" x14ac:dyDescent="0.25">
      <c r="A39" s="496">
        <f t="shared" si="0"/>
        <v>12</v>
      </c>
      <c r="B39" s="139"/>
      <c r="C39" s="140"/>
      <c r="D39" s="139"/>
      <c r="E39" s="139"/>
      <c r="F39" s="139"/>
      <c r="G39" s="139"/>
      <c r="H39" s="139"/>
      <c r="I39" s="139"/>
      <c r="J39" s="139"/>
      <c r="K39" s="139"/>
      <c r="L39" s="139"/>
      <c r="M39" s="141"/>
      <c r="N39" s="145"/>
      <c r="O39" s="805"/>
      <c r="P39" s="710"/>
    </row>
  </sheetData>
  <sheetProtection password="CF27" sheet="1" objects="1" scenarios="1"/>
  <mergeCells count="21">
    <mergeCell ref="A3:D3"/>
    <mergeCell ref="D17:D19"/>
    <mergeCell ref="A1:D1"/>
    <mergeCell ref="E17:E19"/>
    <mergeCell ref="A12:D12"/>
    <mergeCell ref="A8:D8"/>
    <mergeCell ref="A7:D7"/>
    <mergeCell ref="A2:D2"/>
    <mergeCell ref="A10:D10"/>
    <mergeCell ref="A5:D5"/>
    <mergeCell ref="A4:D4"/>
    <mergeCell ref="A9:D9"/>
    <mergeCell ref="A6:D6"/>
    <mergeCell ref="F17:F19"/>
    <mergeCell ref="C17:C19"/>
    <mergeCell ref="H17:H19"/>
    <mergeCell ref="G17:G19"/>
    <mergeCell ref="A11:D11"/>
    <mergeCell ref="A17:A19"/>
    <mergeCell ref="A13:D13"/>
    <mergeCell ref="B17:B19"/>
  </mergeCells>
  <phoneticPr fontId="0" type="noConversion"/>
  <pageMargins left="0.59055118110236227" right="0" top="0.39370078740157483" bottom="0" header="0" footer="0"/>
  <pageSetup paperSize="9" orientation="portrait" horizontalDpi="360" verticalDpi="360" r:id="rId1"/>
  <headerFooter alignWithMargins="0">
    <oddHeader>&amp;L&amp;D  &amp;T&amp;RPagina &amp;P di &amp;N</oddHead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Foglio227"/>
  <dimension ref="A1:M180"/>
  <sheetViews>
    <sheetView workbookViewId="0">
      <selection sqref="A1:K1"/>
    </sheetView>
  </sheetViews>
  <sheetFormatPr baseColWidth="10" defaultColWidth="11.5" defaultRowHeight="13" x14ac:dyDescent="0.15"/>
  <cols>
    <col min="1" max="1" width="4.33203125" style="15" customWidth="1"/>
    <col min="2" max="2" width="4.1640625" style="15" customWidth="1"/>
    <col min="3" max="3" width="15.6640625" style="15" customWidth="1"/>
    <col min="4" max="4" width="4.1640625" style="15" customWidth="1"/>
    <col min="5" max="5" width="15.6640625" style="15" customWidth="1"/>
    <col min="6" max="6" width="11.5" style="15" customWidth="1"/>
    <col min="7" max="7" width="4.33203125" style="15" customWidth="1"/>
    <col min="8" max="8" width="4.1640625" style="15" customWidth="1"/>
    <col min="9" max="9" width="15.6640625" style="15" customWidth="1"/>
    <col min="10" max="10" width="4.1640625" style="15" customWidth="1"/>
    <col min="11" max="11" width="15.6640625" style="15" customWidth="1"/>
    <col min="12" max="16384" width="11.5" style="15"/>
  </cols>
  <sheetData>
    <row r="1" spans="1:11" x14ac:dyDescent="0.15">
      <c r="A1" s="1637" t="s">
        <v>1631</v>
      </c>
      <c r="B1" s="1637"/>
      <c r="C1" s="1637"/>
      <c r="D1" s="1637"/>
      <c r="E1" s="1637"/>
      <c r="F1" s="1637"/>
      <c r="G1" s="1637"/>
      <c r="H1" s="1637"/>
      <c r="I1" s="1637"/>
      <c r="J1" s="1637"/>
      <c r="K1" s="1637"/>
    </row>
    <row r="2" spans="1:11" x14ac:dyDescent="0.15">
      <c r="B2" s="383" t="s">
        <v>362</v>
      </c>
      <c r="C2" s="24" t="s">
        <v>895</v>
      </c>
      <c r="D2" s="383" t="s">
        <v>892</v>
      </c>
      <c r="E2" s="24"/>
      <c r="F2" s="1959" t="s">
        <v>301</v>
      </c>
      <c r="G2" s="1959"/>
      <c r="H2" s="389" t="s">
        <v>1602</v>
      </c>
      <c r="I2" s="1811" t="s">
        <v>647</v>
      </c>
      <c r="J2" s="1811"/>
      <c r="K2" s="24" t="s">
        <v>1605</v>
      </c>
    </row>
    <row r="4" spans="1:11" ht="14" thickBot="1" x14ac:dyDescent="0.2">
      <c r="E4" s="15" t="s">
        <v>307</v>
      </c>
      <c r="G4" s="2018" t="s">
        <v>1632</v>
      </c>
      <c r="H4" s="2018"/>
      <c r="I4" s="2018"/>
      <c r="J4" s="2018"/>
      <c r="K4" s="15" t="s">
        <v>308</v>
      </c>
    </row>
    <row r="5" spans="1:11" ht="14" thickBot="1" x14ac:dyDescent="0.2">
      <c r="A5" s="410" t="s">
        <v>892</v>
      </c>
      <c r="B5" s="411" t="s">
        <v>197</v>
      </c>
      <c r="C5" s="412" t="s">
        <v>865</v>
      </c>
      <c r="D5" s="413" t="s">
        <v>197</v>
      </c>
      <c r="E5" s="414" t="s">
        <v>866</v>
      </c>
      <c r="G5" s="410" t="s">
        <v>892</v>
      </c>
      <c r="H5" s="411" t="s">
        <v>197</v>
      </c>
      <c r="I5" s="412" t="s">
        <v>865</v>
      </c>
      <c r="J5" s="413" t="s">
        <v>197</v>
      </c>
      <c r="K5" s="414" t="s">
        <v>866</v>
      </c>
    </row>
    <row r="6" spans="1:11" x14ac:dyDescent="0.15">
      <c r="A6" s="407">
        <v>1</v>
      </c>
      <c r="B6" s="408"/>
      <c r="C6" s="409"/>
      <c r="D6" s="246"/>
      <c r="E6" s="239"/>
      <c r="F6" s="233" t="s">
        <v>898</v>
      </c>
      <c r="G6" s="407">
        <v>1</v>
      </c>
      <c r="H6" s="408"/>
      <c r="I6" s="409"/>
      <c r="J6" s="246"/>
      <c r="K6" s="239"/>
    </row>
    <row r="7" spans="1:11" ht="14" thickBot="1" x14ac:dyDescent="0.2">
      <c r="A7" s="66">
        <v>2</v>
      </c>
      <c r="B7" s="67"/>
      <c r="C7" s="70"/>
      <c r="D7" s="71"/>
      <c r="E7" s="43"/>
      <c r="F7" s="233" t="s">
        <v>897</v>
      </c>
      <c r="G7" s="66">
        <v>2</v>
      </c>
      <c r="H7" s="67"/>
      <c r="I7" s="70"/>
      <c r="J7" s="71"/>
      <c r="K7" s="43"/>
    </row>
    <row r="9" spans="1:11" ht="14" thickBot="1" x14ac:dyDescent="0.2">
      <c r="B9" s="2018" t="s">
        <v>1796</v>
      </c>
      <c r="C9" s="2018"/>
      <c r="E9" s="15" t="s">
        <v>309</v>
      </c>
      <c r="G9" s="2018" t="s">
        <v>1632</v>
      </c>
      <c r="H9" s="2018"/>
      <c r="I9" s="2018"/>
      <c r="J9" s="2018"/>
      <c r="K9" s="15" t="s">
        <v>2186</v>
      </c>
    </row>
    <row r="10" spans="1:11" ht="14" thickBot="1" x14ac:dyDescent="0.2">
      <c r="A10" s="410" t="s">
        <v>892</v>
      </c>
      <c r="B10" s="411" t="s">
        <v>197</v>
      </c>
      <c r="C10" s="412" t="s">
        <v>865</v>
      </c>
      <c r="D10" s="413" t="s">
        <v>197</v>
      </c>
      <c r="E10" s="414" t="s">
        <v>866</v>
      </c>
      <c r="G10" s="410" t="s">
        <v>892</v>
      </c>
      <c r="H10" s="411" t="s">
        <v>197</v>
      </c>
      <c r="I10" s="412" t="s">
        <v>865</v>
      </c>
      <c r="J10" s="413" t="s">
        <v>197</v>
      </c>
      <c r="K10" s="414" t="s">
        <v>866</v>
      </c>
    </row>
    <row r="11" spans="1:11" x14ac:dyDescent="0.15">
      <c r="A11" s="407">
        <v>1</v>
      </c>
      <c r="B11" s="408"/>
      <c r="C11" s="409"/>
      <c r="D11" s="246"/>
      <c r="E11" s="239"/>
      <c r="F11" s="233" t="s">
        <v>898</v>
      </c>
      <c r="G11" s="407">
        <v>1</v>
      </c>
      <c r="H11" s="408"/>
      <c r="I11" s="409"/>
      <c r="J11" s="246"/>
      <c r="K11" s="239"/>
    </row>
    <row r="12" spans="1:11" ht="14" thickBot="1" x14ac:dyDescent="0.2">
      <c r="A12" s="66">
        <v>2</v>
      </c>
      <c r="B12" s="67"/>
      <c r="C12" s="70"/>
      <c r="D12" s="71"/>
      <c r="E12" s="43"/>
      <c r="F12" s="233" t="s">
        <v>897</v>
      </c>
      <c r="G12" s="66">
        <v>2</v>
      </c>
      <c r="H12" s="67"/>
      <c r="I12" s="70"/>
      <c r="J12" s="71"/>
      <c r="K12" s="43"/>
    </row>
    <row r="14" spans="1:11" x14ac:dyDescent="0.15">
      <c r="I14" s="2016" t="s">
        <v>28</v>
      </c>
      <c r="J14" s="2016"/>
      <c r="K14" s="2016"/>
    </row>
    <row r="15" spans="1:11" ht="14" thickBot="1" x14ac:dyDescent="0.2">
      <c r="B15" s="2018" t="s">
        <v>1796</v>
      </c>
      <c r="C15" s="2018"/>
      <c r="E15" s="15" t="s">
        <v>2185</v>
      </c>
      <c r="H15"/>
      <c r="I15" s="2060"/>
      <c r="J15" s="2062"/>
      <c r="K15" s="99"/>
    </row>
    <row r="16" spans="1:11" ht="14" thickBot="1" x14ac:dyDescent="0.2">
      <c r="A16" s="410" t="s">
        <v>892</v>
      </c>
      <c r="B16" s="411" t="s">
        <v>197</v>
      </c>
      <c r="C16" s="412" t="s">
        <v>865</v>
      </c>
      <c r="D16" s="413" t="s">
        <v>197</v>
      </c>
      <c r="E16" s="414" t="s">
        <v>866</v>
      </c>
      <c r="H16"/>
      <c r="I16" s="2364"/>
      <c r="J16" s="2365"/>
      <c r="K16" s="99"/>
    </row>
    <row r="17" spans="1:13" x14ac:dyDescent="0.15">
      <c r="A17" s="407">
        <v>1</v>
      </c>
      <c r="B17" s="408"/>
      <c r="C17" s="409"/>
      <c r="D17" s="246"/>
      <c r="E17" s="239"/>
      <c r="F17" s="233" t="s">
        <v>898</v>
      </c>
      <c r="H17"/>
      <c r="I17" s="2060"/>
      <c r="J17" s="2062"/>
      <c r="K17" s="99"/>
    </row>
    <row r="18" spans="1:13" ht="14" thickBot="1" x14ac:dyDescent="0.2">
      <c r="A18" s="66">
        <v>2</v>
      </c>
      <c r="B18" s="67"/>
      <c r="C18" s="70"/>
      <c r="D18" s="71"/>
      <c r="E18" s="43"/>
      <c r="F18" s="233" t="s">
        <v>897</v>
      </c>
      <c r="H18"/>
      <c r="I18" s="2364"/>
      <c r="J18" s="2365"/>
      <c r="K18" s="99"/>
    </row>
    <row r="20" spans="1:13" x14ac:dyDescent="0.15">
      <c r="A20" s="1637" t="s">
        <v>896</v>
      </c>
      <c r="B20" s="1637"/>
      <c r="C20" s="1637"/>
      <c r="D20" s="1637"/>
      <c r="E20" s="1637"/>
      <c r="F20" s="1637"/>
      <c r="G20" s="1637"/>
      <c r="H20" s="1637"/>
      <c r="I20" s="1637"/>
      <c r="J20" s="1637"/>
      <c r="K20" s="1637"/>
    </row>
    <row r="21" spans="1:13" x14ac:dyDescent="0.15">
      <c r="B21" s="383" t="s">
        <v>362</v>
      </c>
      <c r="C21" s="24" t="s">
        <v>895</v>
      </c>
      <c r="D21" s="383" t="s">
        <v>892</v>
      </c>
      <c r="E21" s="24"/>
      <c r="F21" s="1959" t="s">
        <v>301</v>
      </c>
      <c r="G21" s="1959"/>
      <c r="H21" s="389" t="s">
        <v>1602</v>
      </c>
      <c r="I21" s="1811" t="s">
        <v>647</v>
      </c>
      <c r="J21" s="1811"/>
      <c r="K21" s="24" t="s">
        <v>1605</v>
      </c>
    </row>
    <row r="24" spans="1:13" ht="14" thickBot="1" x14ac:dyDescent="0.2">
      <c r="E24" s="15" t="s">
        <v>307</v>
      </c>
      <c r="G24" s="2018" t="s">
        <v>1632</v>
      </c>
      <c r="H24" s="2018"/>
      <c r="I24" s="2018"/>
      <c r="J24" s="2018"/>
      <c r="K24" s="15" t="s">
        <v>308</v>
      </c>
    </row>
    <row r="25" spans="1:13" ht="14" thickBot="1" x14ac:dyDescent="0.2">
      <c r="A25" s="410" t="s">
        <v>892</v>
      </c>
      <c r="B25" s="411" t="s">
        <v>197</v>
      </c>
      <c r="C25" s="412" t="s">
        <v>865</v>
      </c>
      <c r="D25" s="413" t="s">
        <v>197</v>
      </c>
      <c r="E25" s="414" t="s">
        <v>866</v>
      </c>
      <c r="G25" s="410" t="s">
        <v>892</v>
      </c>
      <c r="H25" s="411" t="s">
        <v>197</v>
      </c>
      <c r="I25" s="412" t="s">
        <v>865</v>
      </c>
      <c r="J25" s="413" t="s">
        <v>197</v>
      </c>
      <c r="K25" s="414" t="s">
        <v>866</v>
      </c>
    </row>
    <row r="26" spans="1:13" x14ac:dyDescent="0.15">
      <c r="A26" s="407">
        <v>1</v>
      </c>
      <c r="B26" s="408"/>
      <c r="C26" s="409"/>
      <c r="D26" s="246"/>
      <c r="E26" s="239"/>
      <c r="F26" s="233" t="s">
        <v>274</v>
      </c>
      <c r="G26" s="407">
        <v>1</v>
      </c>
      <c r="H26" s="408"/>
      <c r="I26" s="409"/>
      <c r="J26" s="246"/>
      <c r="K26" s="239"/>
    </row>
    <row r="27" spans="1:13" ht="14" thickBot="1" x14ac:dyDescent="0.2">
      <c r="A27" s="66">
        <v>2</v>
      </c>
      <c r="B27" s="67"/>
      <c r="C27" s="70"/>
      <c r="D27" s="71"/>
      <c r="E27" s="43"/>
      <c r="F27" s="233" t="s">
        <v>1761</v>
      </c>
      <c r="G27" s="66">
        <v>2</v>
      </c>
      <c r="H27" s="67"/>
      <c r="I27" s="70"/>
      <c r="J27" s="71"/>
      <c r="K27" s="43"/>
    </row>
    <row r="28" spans="1:13" x14ac:dyDescent="0.15">
      <c r="F28" s="101"/>
    </row>
    <row r="29" spans="1:13" x14ac:dyDescent="0.15">
      <c r="F29" s="101"/>
    </row>
    <row r="30" spans="1:13" ht="14" thickBot="1" x14ac:dyDescent="0.2">
      <c r="B30" s="2018" t="s">
        <v>1796</v>
      </c>
      <c r="C30" s="2018"/>
      <c r="E30" s="15" t="s">
        <v>309</v>
      </c>
      <c r="F30" s="101"/>
      <c r="G30" s="2018" t="s">
        <v>1632</v>
      </c>
      <c r="H30" s="2018"/>
      <c r="I30" s="2018"/>
      <c r="J30" s="2018"/>
      <c r="K30" s="15" t="s">
        <v>2186</v>
      </c>
    </row>
    <row r="31" spans="1:13" ht="14" thickBot="1" x14ac:dyDescent="0.2">
      <c r="A31" s="410" t="s">
        <v>892</v>
      </c>
      <c r="B31" s="411" t="s">
        <v>197</v>
      </c>
      <c r="C31" s="412" t="s">
        <v>865</v>
      </c>
      <c r="D31" s="413" t="s">
        <v>197</v>
      </c>
      <c r="E31" s="414" t="s">
        <v>866</v>
      </c>
      <c r="F31" s="101"/>
      <c r="G31" s="410" t="s">
        <v>892</v>
      </c>
      <c r="H31" s="411" t="s">
        <v>197</v>
      </c>
      <c r="I31" s="412" t="s">
        <v>865</v>
      </c>
      <c r="J31" s="413" t="s">
        <v>197</v>
      </c>
      <c r="K31" s="414" t="s">
        <v>866</v>
      </c>
    </row>
    <row r="32" spans="1:13" x14ac:dyDescent="0.15">
      <c r="A32" s="407">
        <v>1</v>
      </c>
      <c r="B32" s="408"/>
      <c r="C32" s="409"/>
      <c r="D32" s="246"/>
      <c r="E32" s="239"/>
      <c r="F32" s="233" t="s">
        <v>274</v>
      </c>
      <c r="G32" s="407">
        <v>1</v>
      </c>
      <c r="H32" s="408"/>
      <c r="I32" s="409"/>
      <c r="J32" s="246"/>
      <c r="K32" s="239"/>
      <c r="M32" s="221"/>
    </row>
    <row r="33" spans="1:13" ht="14" thickBot="1" x14ac:dyDescent="0.2">
      <c r="A33" s="66">
        <v>2</v>
      </c>
      <c r="B33" s="67"/>
      <c r="C33" s="70"/>
      <c r="D33" s="71"/>
      <c r="E33" s="43"/>
      <c r="F33" s="233" t="s">
        <v>1761</v>
      </c>
      <c r="G33" s="66">
        <v>2</v>
      </c>
      <c r="H33" s="67"/>
      <c r="I33" s="70"/>
      <c r="J33" s="71"/>
      <c r="K33" s="43"/>
      <c r="M33" s="221"/>
    </row>
    <row r="34" spans="1:13" x14ac:dyDescent="0.15">
      <c r="F34" s="101"/>
    </row>
    <row r="35" spans="1:13" x14ac:dyDescent="0.15">
      <c r="F35" s="101"/>
    </row>
    <row r="36" spans="1:13" ht="14" thickBot="1" x14ac:dyDescent="0.2">
      <c r="B36" s="2018" t="s">
        <v>1796</v>
      </c>
      <c r="C36" s="2018"/>
      <c r="E36" s="15" t="s">
        <v>2185</v>
      </c>
      <c r="F36" s="101"/>
      <c r="I36" s="2016" t="s">
        <v>829</v>
      </c>
      <c r="J36" s="2016"/>
      <c r="K36" s="2016"/>
    </row>
    <row r="37" spans="1:13" ht="14" thickBot="1" x14ac:dyDescent="0.2">
      <c r="A37" s="410" t="s">
        <v>892</v>
      </c>
      <c r="B37" s="411" t="s">
        <v>197</v>
      </c>
      <c r="C37" s="412" t="s">
        <v>865</v>
      </c>
      <c r="D37" s="413" t="s">
        <v>197</v>
      </c>
      <c r="E37" s="414" t="s">
        <v>866</v>
      </c>
      <c r="F37" s="101"/>
      <c r="I37" s="2129"/>
      <c r="J37" s="2130"/>
      <c r="K37" s="99"/>
    </row>
    <row r="38" spans="1:13" x14ac:dyDescent="0.15">
      <c r="A38" s="407">
        <v>1</v>
      </c>
      <c r="B38" s="408"/>
      <c r="C38" s="409"/>
      <c r="D38" s="246"/>
      <c r="E38" s="239"/>
      <c r="F38" s="233" t="s">
        <v>274</v>
      </c>
      <c r="I38" s="2366"/>
      <c r="J38" s="2367"/>
      <c r="K38" s="99"/>
    </row>
    <row r="39" spans="1:13" ht="14" thickBot="1" x14ac:dyDescent="0.2">
      <c r="A39" s="66">
        <v>2</v>
      </c>
      <c r="B39" s="67"/>
      <c r="C39" s="70"/>
      <c r="D39" s="71"/>
      <c r="E39" s="43"/>
      <c r="F39" s="233" t="s">
        <v>1761</v>
      </c>
      <c r="I39" s="2129"/>
      <c r="J39" s="2130"/>
      <c r="K39" s="99"/>
    </row>
    <row r="40" spans="1:13" x14ac:dyDescent="0.15">
      <c r="I40" s="2366"/>
      <c r="J40" s="2367"/>
      <c r="K40" s="99"/>
    </row>
    <row r="44" spans="1:13" x14ac:dyDescent="0.15">
      <c r="A44" s="1872" t="s">
        <v>582</v>
      </c>
      <c r="B44" s="1872"/>
      <c r="C44" s="1872"/>
      <c r="D44" s="1872"/>
      <c r="E44" s="1872"/>
      <c r="F44" s="1872"/>
      <c r="G44" s="1872"/>
      <c r="H44" s="1872"/>
      <c r="I44" s="1872"/>
      <c r="J44" s="1872"/>
      <c r="K44" s="1872"/>
    </row>
    <row r="45" spans="1:13" x14ac:dyDescent="0.15">
      <c r="A45" s="1872" t="s">
        <v>899</v>
      </c>
      <c r="B45" s="1872"/>
      <c r="C45" s="1872"/>
      <c r="D45" s="1872"/>
      <c r="E45" s="1872"/>
      <c r="F45" s="1872"/>
      <c r="G45" s="1872"/>
      <c r="H45" s="1872"/>
      <c r="I45" s="1872"/>
      <c r="J45" s="1872"/>
      <c r="K45" s="1872"/>
    </row>
    <row r="46" spans="1:13" x14ac:dyDescent="0.15">
      <c r="A46" s="1872" t="s">
        <v>900</v>
      </c>
      <c r="B46" s="1872"/>
      <c r="C46" s="1872"/>
      <c r="D46" s="1872"/>
      <c r="E46" s="1872"/>
      <c r="F46" s="1872"/>
      <c r="G46" s="1872"/>
      <c r="H46" s="1872"/>
      <c r="I46" s="1872"/>
      <c r="J46" s="1872"/>
      <c r="K46" s="1872"/>
    </row>
    <row r="47" spans="1:13" x14ac:dyDescent="0.15">
      <c r="A47" s="1872" t="s">
        <v>901</v>
      </c>
      <c r="B47" s="1872"/>
      <c r="C47" s="1872"/>
      <c r="D47" s="1872"/>
      <c r="E47" s="1872"/>
      <c r="F47" s="1872"/>
      <c r="G47" s="1872"/>
      <c r="H47" s="1872"/>
      <c r="I47" s="1872"/>
      <c r="J47" s="1872"/>
      <c r="K47" s="1872"/>
    </row>
    <row r="48" spans="1:13" x14ac:dyDescent="0.15">
      <c r="A48" s="1872" t="s">
        <v>583</v>
      </c>
      <c r="B48" s="1872"/>
      <c r="C48" s="1872"/>
      <c r="D48" s="1872"/>
      <c r="E48" s="1872"/>
      <c r="F48" s="1872"/>
      <c r="G48" s="1872"/>
      <c r="H48" s="1872"/>
      <c r="I48" s="1872"/>
      <c r="J48" s="1872"/>
      <c r="K48" s="1872"/>
    </row>
    <row r="49" spans="1:11" x14ac:dyDescent="0.15">
      <c r="A49" s="1872" t="s">
        <v>1837</v>
      </c>
      <c r="B49" s="1872"/>
      <c r="C49" s="1872"/>
      <c r="D49" s="1872"/>
      <c r="E49" s="1872"/>
      <c r="F49" s="1872"/>
      <c r="G49" s="1872"/>
      <c r="H49" s="1872"/>
      <c r="I49" s="1872"/>
      <c r="J49" s="1872"/>
      <c r="K49" s="1872"/>
    </row>
    <row r="50" spans="1:11" x14ac:dyDescent="0.15">
      <c r="A50" s="1926" t="s">
        <v>584</v>
      </c>
      <c r="B50" s="1926"/>
      <c r="C50" s="1926"/>
      <c r="D50" s="1926"/>
      <c r="E50" s="1926"/>
      <c r="F50" s="1926"/>
      <c r="G50" s="1926"/>
      <c r="H50" s="1926"/>
      <c r="I50" s="1926"/>
      <c r="J50" s="1926"/>
      <c r="K50" s="1926"/>
    </row>
    <row r="51" spans="1:11" x14ac:dyDescent="0.15">
      <c r="A51" s="1872" t="s">
        <v>1838</v>
      </c>
      <c r="B51" s="1872"/>
      <c r="C51" s="1872"/>
      <c r="D51" s="1872"/>
      <c r="E51" s="1872"/>
      <c r="F51" s="1872"/>
      <c r="G51" s="1872"/>
      <c r="H51" s="1872"/>
      <c r="I51" s="1872"/>
      <c r="J51" s="1872"/>
      <c r="K51" s="1872"/>
    </row>
    <row r="52" spans="1:11" x14ac:dyDescent="0.15">
      <c r="A52" s="1872" t="s">
        <v>1799</v>
      </c>
      <c r="B52" s="1872"/>
      <c r="C52" s="1872"/>
      <c r="D52" s="1872"/>
      <c r="E52" s="1872"/>
      <c r="F52" s="1872"/>
      <c r="G52" s="1872"/>
      <c r="H52" s="1872"/>
      <c r="I52" s="1872"/>
      <c r="J52" s="1872"/>
      <c r="K52" s="1872"/>
    </row>
    <row r="53" spans="1:11" x14ac:dyDescent="0.15">
      <c r="A53" s="836"/>
      <c r="B53" s="836"/>
      <c r="C53" s="836"/>
      <c r="D53" s="836"/>
      <c r="E53" s="836"/>
      <c r="F53" s="836"/>
      <c r="G53" s="836"/>
      <c r="H53" s="836"/>
      <c r="I53" s="836"/>
      <c r="J53" s="836"/>
      <c r="K53" s="836"/>
    </row>
    <row r="54" spans="1:11" x14ac:dyDescent="0.15">
      <c r="A54" s="2368" t="s">
        <v>1184</v>
      </c>
      <c r="B54" s="2368"/>
      <c r="C54" s="2368"/>
      <c r="D54" s="2368"/>
      <c r="E54" s="2368"/>
      <c r="F54" s="2368"/>
      <c r="G54" s="2368"/>
      <c r="H54" s="2368"/>
      <c r="I54" s="2368"/>
      <c r="J54" s="2368"/>
      <c r="K54" s="2368"/>
    </row>
    <row r="55" spans="1:11" x14ac:dyDescent="0.15">
      <c r="A55" s="2368" t="s">
        <v>1185</v>
      </c>
      <c r="B55" s="2368"/>
      <c r="C55" s="2368"/>
      <c r="D55" s="2368"/>
      <c r="E55" s="2368"/>
      <c r="F55" s="2368"/>
      <c r="G55" s="2368"/>
      <c r="H55" s="2368"/>
      <c r="I55" s="2368"/>
      <c r="J55" s="2368"/>
      <c r="K55" s="2368"/>
    </row>
    <row r="56" spans="1:11" x14ac:dyDescent="0.15">
      <c r="A56" s="2368" t="s">
        <v>1186</v>
      </c>
      <c r="B56" s="2368"/>
      <c r="C56" s="2368"/>
      <c r="D56" s="2368"/>
      <c r="E56" s="2368"/>
      <c r="F56" s="2368"/>
      <c r="G56" s="2368"/>
      <c r="H56" s="2368"/>
      <c r="I56" s="2368"/>
      <c r="J56" s="2368"/>
      <c r="K56" s="2368"/>
    </row>
    <row r="57" spans="1:11" x14ac:dyDescent="0.15">
      <c r="A57" s="2368" t="s">
        <v>1187</v>
      </c>
      <c r="B57" s="2368"/>
      <c r="C57" s="2368"/>
      <c r="D57" s="2368"/>
      <c r="E57" s="2368"/>
      <c r="F57" s="2368"/>
      <c r="G57" s="2368"/>
      <c r="H57" s="2368"/>
      <c r="I57" s="2368"/>
      <c r="J57" s="2368"/>
      <c r="K57" s="2368"/>
    </row>
    <row r="58" spans="1:11" x14ac:dyDescent="0.15">
      <c r="A58" s="2368" t="s">
        <v>1188</v>
      </c>
      <c r="B58" s="2368"/>
      <c r="C58" s="2368"/>
      <c r="D58" s="2368"/>
      <c r="E58" s="2368"/>
      <c r="F58" s="2368"/>
      <c r="G58" s="2368"/>
      <c r="H58" s="2368"/>
      <c r="I58" s="2368"/>
      <c r="J58" s="2368"/>
      <c r="K58" s="2368"/>
    </row>
    <row r="59" spans="1:11" x14ac:dyDescent="0.15">
      <c r="A59" s="2368" t="s">
        <v>1189</v>
      </c>
      <c r="B59" s="2368"/>
      <c r="C59" s="2368"/>
      <c r="D59" s="2368"/>
      <c r="E59" s="2368"/>
      <c r="F59" s="2368"/>
      <c r="G59" s="2368"/>
      <c r="H59" s="2368"/>
      <c r="I59" s="2368"/>
      <c r="J59" s="2368"/>
      <c r="K59" s="2368"/>
    </row>
    <row r="60" spans="1:11" x14ac:dyDescent="0.15">
      <c r="A60" s="836"/>
      <c r="B60" s="836"/>
      <c r="C60" s="836"/>
      <c r="D60" s="836"/>
      <c r="E60" s="836"/>
      <c r="F60" s="836"/>
      <c r="G60" s="836"/>
      <c r="H60" s="836"/>
      <c r="I60" s="836"/>
      <c r="J60" s="836"/>
      <c r="K60" s="836"/>
    </row>
    <row r="61" spans="1:11" x14ac:dyDescent="0.15">
      <c r="A61" s="836"/>
      <c r="B61" s="836"/>
      <c r="C61" s="836"/>
      <c r="D61" s="836"/>
      <c r="E61" s="836"/>
      <c r="F61" s="836"/>
      <c r="G61" s="836"/>
      <c r="H61" s="836"/>
      <c r="I61" s="836"/>
      <c r="J61" s="836"/>
      <c r="K61" s="836"/>
    </row>
    <row r="64" spans="1:11" x14ac:dyDescent="0.15">
      <c r="A64" s="1637" t="s">
        <v>322</v>
      </c>
      <c r="B64" s="1637"/>
      <c r="C64" s="1637"/>
      <c r="D64" s="1637"/>
      <c r="E64" s="1637"/>
      <c r="F64" s="1637"/>
      <c r="G64" s="1637"/>
      <c r="H64" s="1637"/>
      <c r="I64" s="1637"/>
      <c r="J64" s="1637"/>
      <c r="K64" s="1637"/>
    </row>
    <row r="65" spans="1:11" x14ac:dyDescent="0.15">
      <c r="B65" s="383" t="s">
        <v>362</v>
      </c>
      <c r="C65" s="24" t="s">
        <v>29</v>
      </c>
      <c r="D65" s="383" t="s">
        <v>892</v>
      </c>
      <c r="E65" s="24"/>
      <c r="F65" s="1959" t="s">
        <v>301</v>
      </c>
      <c r="G65" s="1959"/>
      <c r="H65" s="389" t="s">
        <v>1620</v>
      </c>
      <c r="I65" s="1811" t="s">
        <v>31</v>
      </c>
      <c r="J65" s="1811"/>
      <c r="K65" s="24" t="s">
        <v>30</v>
      </c>
    </row>
    <row r="67" spans="1:11" ht="14" thickBot="1" x14ac:dyDescent="0.2">
      <c r="E67" s="15" t="s">
        <v>307</v>
      </c>
      <c r="G67" s="2018" t="s">
        <v>1632</v>
      </c>
      <c r="H67" s="2018"/>
      <c r="I67" s="2018"/>
      <c r="J67" s="2018"/>
      <c r="K67" s="15" t="s">
        <v>308</v>
      </c>
    </row>
    <row r="68" spans="1:11" ht="14" thickBot="1" x14ac:dyDescent="0.2">
      <c r="A68" s="410" t="s">
        <v>892</v>
      </c>
      <c r="B68" s="411" t="s">
        <v>197</v>
      </c>
      <c r="C68" s="412" t="s">
        <v>865</v>
      </c>
      <c r="D68" s="413" t="s">
        <v>197</v>
      </c>
      <c r="E68" s="414" t="s">
        <v>866</v>
      </c>
      <c r="G68" s="410" t="s">
        <v>892</v>
      </c>
      <c r="H68" s="411" t="s">
        <v>197</v>
      </c>
      <c r="I68" s="412" t="s">
        <v>865</v>
      </c>
      <c r="J68" s="413" t="s">
        <v>197</v>
      </c>
      <c r="K68" s="414" t="s">
        <v>866</v>
      </c>
    </row>
    <row r="69" spans="1:11" x14ac:dyDescent="0.15">
      <c r="A69" s="407">
        <v>1</v>
      </c>
      <c r="B69" s="408"/>
      <c r="C69" s="409" t="s">
        <v>1613</v>
      </c>
      <c r="D69" s="246"/>
      <c r="E69" s="239" t="s">
        <v>1673</v>
      </c>
      <c r="F69" s="1250"/>
      <c r="G69" s="407">
        <v>1</v>
      </c>
      <c r="H69" s="408"/>
      <c r="I69" s="409" t="s">
        <v>1673</v>
      </c>
      <c r="J69" s="246"/>
      <c r="K69" s="239" t="s">
        <v>1613</v>
      </c>
    </row>
    <row r="70" spans="1:11" ht="14" thickBot="1" x14ac:dyDescent="0.2">
      <c r="A70" s="66">
        <v>2</v>
      </c>
      <c r="B70" s="67"/>
      <c r="C70" s="70" t="s">
        <v>1849</v>
      </c>
      <c r="D70" s="71"/>
      <c r="E70" s="43" t="s">
        <v>1848</v>
      </c>
      <c r="F70" s="1250"/>
      <c r="G70" s="66">
        <v>2</v>
      </c>
      <c r="H70" s="67"/>
      <c r="I70" s="70" t="s">
        <v>1848</v>
      </c>
      <c r="J70" s="71"/>
      <c r="K70" s="43" t="s">
        <v>1849</v>
      </c>
    </row>
    <row r="71" spans="1:11" x14ac:dyDescent="0.15">
      <c r="A71" s="407">
        <v>3</v>
      </c>
      <c r="B71" s="408"/>
      <c r="C71" s="409" t="s">
        <v>1846</v>
      </c>
      <c r="D71" s="246"/>
      <c r="E71" s="239" t="s">
        <v>1845</v>
      </c>
      <c r="F71" s="233" t="s">
        <v>1988</v>
      </c>
      <c r="G71" s="407">
        <v>3</v>
      </c>
      <c r="H71" s="408"/>
      <c r="I71" s="409" t="s">
        <v>1845</v>
      </c>
      <c r="J71" s="246"/>
      <c r="K71" s="239" t="s">
        <v>1846</v>
      </c>
    </row>
    <row r="72" spans="1:11" ht="14" thickBot="1" x14ac:dyDescent="0.2">
      <c r="A72" s="66">
        <v>4</v>
      </c>
      <c r="B72" s="67"/>
      <c r="C72" s="70" t="s">
        <v>1847</v>
      </c>
      <c r="D72" s="71"/>
      <c r="E72" s="43" t="s">
        <v>1844</v>
      </c>
      <c r="F72" s="233" t="s">
        <v>1987</v>
      </c>
      <c r="G72" s="66">
        <v>4</v>
      </c>
      <c r="H72" s="67"/>
      <c r="I72" s="70" t="s">
        <v>1844</v>
      </c>
      <c r="J72" s="71"/>
      <c r="K72" s="43" t="s">
        <v>1847</v>
      </c>
    </row>
    <row r="73" spans="1:11" x14ac:dyDescent="0.15">
      <c r="A73"/>
      <c r="B73"/>
      <c r="C73"/>
      <c r="D73"/>
      <c r="E73"/>
      <c r="F73"/>
      <c r="G73"/>
      <c r="H73"/>
      <c r="I73"/>
      <c r="J73"/>
      <c r="K73"/>
    </row>
    <row r="74" spans="1:11" x14ac:dyDescent="0.15">
      <c r="A74"/>
      <c r="B74"/>
      <c r="C74"/>
      <c r="D74"/>
      <c r="E74"/>
      <c r="F74"/>
      <c r="G74"/>
      <c r="H74"/>
      <c r="I74"/>
      <c r="J74"/>
      <c r="K74"/>
    </row>
    <row r="75" spans="1:11" ht="14" thickBot="1" x14ac:dyDescent="0.2">
      <c r="B75" s="2018" t="s">
        <v>1796</v>
      </c>
      <c r="C75" s="2018"/>
      <c r="E75" s="15" t="s">
        <v>309</v>
      </c>
      <c r="G75" s="2018" t="s">
        <v>1632</v>
      </c>
      <c r="H75" s="2018"/>
      <c r="I75" s="2018"/>
      <c r="J75" s="2018"/>
      <c r="K75" s="15" t="s">
        <v>2186</v>
      </c>
    </row>
    <row r="76" spans="1:11" ht="14" thickBot="1" x14ac:dyDescent="0.2">
      <c r="A76" s="410" t="s">
        <v>892</v>
      </c>
      <c r="B76" s="411" t="s">
        <v>197</v>
      </c>
      <c r="C76" s="412" t="s">
        <v>865</v>
      </c>
      <c r="D76" s="413" t="s">
        <v>197</v>
      </c>
      <c r="E76" s="414" t="s">
        <v>866</v>
      </c>
      <c r="G76" s="410" t="s">
        <v>892</v>
      </c>
      <c r="H76" s="411" t="s">
        <v>197</v>
      </c>
      <c r="I76" s="412" t="s">
        <v>865</v>
      </c>
      <c r="J76" s="413" t="s">
        <v>197</v>
      </c>
      <c r="K76" s="414" t="s">
        <v>866</v>
      </c>
    </row>
    <row r="77" spans="1:11" x14ac:dyDescent="0.15">
      <c r="A77" s="407">
        <v>1</v>
      </c>
      <c r="B77" s="408"/>
      <c r="C77" s="409" t="s">
        <v>1613</v>
      </c>
      <c r="D77" s="246"/>
      <c r="E77" s="239" t="s">
        <v>1673</v>
      </c>
      <c r="F77" s="1250"/>
      <c r="G77" s="407">
        <v>1</v>
      </c>
      <c r="H77" s="408"/>
      <c r="I77" s="409" t="s">
        <v>1673</v>
      </c>
      <c r="J77" s="246"/>
      <c r="K77" s="239" t="s">
        <v>1613</v>
      </c>
    </row>
    <row r="78" spans="1:11" ht="14" thickBot="1" x14ac:dyDescent="0.2">
      <c r="A78" s="66">
        <v>2</v>
      </c>
      <c r="B78" s="67"/>
      <c r="C78" s="70" t="s">
        <v>1849</v>
      </c>
      <c r="D78" s="71"/>
      <c r="E78" s="43" t="s">
        <v>1848</v>
      </c>
      <c r="F78" s="1250"/>
      <c r="G78" s="66">
        <v>2</v>
      </c>
      <c r="H78" s="67"/>
      <c r="I78" s="70" t="s">
        <v>1848</v>
      </c>
      <c r="J78" s="71"/>
      <c r="K78" s="43" t="s">
        <v>1849</v>
      </c>
    </row>
    <row r="79" spans="1:11" x14ac:dyDescent="0.15">
      <c r="A79" s="407">
        <v>3</v>
      </c>
      <c r="B79" s="408"/>
      <c r="C79" s="409" t="s">
        <v>1846</v>
      </c>
      <c r="D79" s="246"/>
      <c r="E79" s="239" t="s">
        <v>1845</v>
      </c>
      <c r="F79" s="233" t="s">
        <v>1988</v>
      </c>
      <c r="G79" s="407">
        <v>3</v>
      </c>
      <c r="H79" s="408"/>
      <c r="I79" s="409" t="s">
        <v>1845</v>
      </c>
      <c r="J79" s="246"/>
      <c r="K79" s="239" t="s">
        <v>1846</v>
      </c>
    </row>
    <row r="80" spans="1:11" ht="14" thickBot="1" x14ac:dyDescent="0.2">
      <c r="A80" s="66">
        <v>4</v>
      </c>
      <c r="B80" s="67"/>
      <c r="C80" s="70" t="s">
        <v>1847</v>
      </c>
      <c r="D80" s="71"/>
      <c r="E80" s="43" t="s">
        <v>1844</v>
      </c>
      <c r="F80" s="233" t="s">
        <v>1987</v>
      </c>
      <c r="G80" s="66">
        <v>4</v>
      </c>
      <c r="H80" s="67"/>
      <c r="I80" s="70" t="s">
        <v>1844</v>
      </c>
      <c r="J80" s="71"/>
      <c r="K80" s="43" t="s">
        <v>1847</v>
      </c>
    </row>
    <row r="81" spans="1:11" x14ac:dyDescent="0.15">
      <c r="A81"/>
      <c r="B81"/>
      <c r="C81"/>
      <c r="D81"/>
      <c r="E81"/>
      <c r="F81"/>
      <c r="G81"/>
      <c r="H81"/>
      <c r="I81"/>
      <c r="J81"/>
      <c r="K81"/>
    </row>
    <row r="82" spans="1:11" x14ac:dyDescent="0.15">
      <c r="A82"/>
      <c r="B82"/>
      <c r="C82"/>
      <c r="D82"/>
      <c r="E82"/>
      <c r="F82"/>
      <c r="G82"/>
      <c r="H82"/>
      <c r="I82"/>
      <c r="J82"/>
      <c r="K82"/>
    </row>
    <row r="83" spans="1:11" ht="14" thickBot="1" x14ac:dyDescent="0.2">
      <c r="B83" s="2018" t="s">
        <v>1796</v>
      </c>
      <c r="C83" s="2018"/>
      <c r="E83" s="15" t="s">
        <v>2185</v>
      </c>
      <c r="H83" s="2150" t="s">
        <v>28</v>
      </c>
      <c r="I83" s="2016"/>
      <c r="J83" s="2016"/>
      <c r="K83" s="2016"/>
    </row>
    <row r="84" spans="1:11" ht="14" thickBot="1" x14ac:dyDescent="0.2">
      <c r="A84" s="410" t="s">
        <v>892</v>
      </c>
      <c r="B84" s="411" t="s">
        <v>197</v>
      </c>
      <c r="C84" s="412" t="s">
        <v>865</v>
      </c>
      <c r="D84" s="413" t="s">
        <v>197</v>
      </c>
      <c r="E84" s="414" t="s">
        <v>866</v>
      </c>
      <c r="H84" s="1249"/>
      <c r="I84" s="99" t="str">
        <f>E72</f>
        <v>1°</v>
      </c>
      <c r="J84" s="1686"/>
      <c r="K84" s="1686"/>
    </row>
    <row r="85" spans="1:11" x14ac:dyDescent="0.15">
      <c r="A85" s="407">
        <v>1</v>
      </c>
      <c r="B85" s="408"/>
      <c r="C85" s="409" t="s">
        <v>1613</v>
      </c>
      <c r="D85" s="246"/>
      <c r="E85" s="239" t="s">
        <v>1673</v>
      </c>
      <c r="F85" s="1250"/>
      <c r="H85"/>
      <c r="I85" s="99" t="str">
        <f>C71</f>
        <v>3°</v>
      </c>
      <c r="J85" s="2060"/>
      <c r="K85" s="2062"/>
    </row>
    <row r="86" spans="1:11" ht="14" thickBot="1" x14ac:dyDescent="0.2">
      <c r="A86" s="66">
        <v>2</v>
      </c>
      <c r="B86" s="67"/>
      <c r="C86" s="70" t="s">
        <v>1849</v>
      </c>
      <c r="D86" s="71"/>
      <c r="E86" s="43" t="s">
        <v>1848</v>
      </c>
      <c r="F86" s="1250"/>
      <c r="H86"/>
      <c r="I86" s="739" t="str">
        <f>E71</f>
        <v>2°</v>
      </c>
      <c r="J86" s="1686"/>
      <c r="K86" s="1686"/>
    </row>
    <row r="87" spans="1:11" x14ac:dyDescent="0.15">
      <c r="A87" s="407">
        <v>3</v>
      </c>
      <c r="B87" s="408"/>
      <c r="C87" s="409" t="s">
        <v>1846</v>
      </c>
      <c r="D87" s="246"/>
      <c r="E87" s="239" t="s">
        <v>1845</v>
      </c>
      <c r="F87" s="233" t="s">
        <v>1988</v>
      </c>
      <c r="H87"/>
      <c r="I87" s="739" t="str">
        <f>C72</f>
        <v>4°</v>
      </c>
      <c r="J87" s="2060"/>
      <c r="K87" s="2062"/>
    </row>
    <row r="88" spans="1:11" ht="14" thickBot="1" x14ac:dyDescent="0.2">
      <c r="A88" s="66">
        <v>4</v>
      </c>
      <c r="B88" s="67"/>
      <c r="C88" s="70" t="s">
        <v>1847</v>
      </c>
      <c r="D88" s="71"/>
      <c r="E88" s="43" t="s">
        <v>1844</v>
      </c>
      <c r="F88" s="233" t="s">
        <v>1987</v>
      </c>
      <c r="H88"/>
      <c r="I88" s="739" t="str">
        <f>E70</f>
        <v>5°</v>
      </c>
      <c r="J88" s="1686"/>
      <c r="K88" s="1686"/>
    </row>
    <row r="89" spans="1:11" x14ac:dyDescent="0.15">
      <c r="A89"/>
      <c r="B89"/>
      <c r="C89"/>
      <c r="D89"/>
      <c r="E89"/>
      <c r="F89"/>
      <c r="H89"/>
      <c r="I89" s="739" t="str">
        <f>C70</f>
        <v>6°</v>
      </c>
      <c r="J89" s="2060"/>
      <c r="K89" s="2062"/>
    </row>
    <row r="90" spans="1:11" x14ac:dyDescent="0.15">
      <c r="A90"/>
      <c r="B90"/>
      <c r="C90"/>
      <c r="D90"/>
      <c r="E90"/>
      <c r="F90"/>
      <c r="H90"/>
      <c r="I90" s="739" t="str">
        <f>E69</f>
        <v>7°</v>
      </c>
      <c r="J90" s="1686"/>
      <c r="K90" s="1686"/>
    </row>
    <row r="91" spans="1:11" x14ac:dyDescent="0.15">
      <c r="H91"/>
      <c r="I91" s="739" t="str">
        <f>C69</f>
        <v>8°</v>
      </c>
      <c r="J91" s="2060"/>
      <c r="K91" s="2062"/>
    </row>
    <row r="93" spans="1:11" x14ac:dyDescent="0.15">
      <c r="A93" s="1637" t="s">
        <v>273</v>
      </c>
      <c r="B93" s="1637"/>
      <c r="C93" s="1637"/>
      <c r="D93" s="1637"/>
      <c r="E93" s="1637"/>
      <c r="F93" s="1637"/>
      <c r="G93" s="1637"/>
      <c r="H93" s="1637"/>
      <c r="I93" s="1637"/>
      <c r="J93" s="1637"/>
      <c r="K93" s="1637"/>
    </row>
    <row r="94" spans="1:11" x14ac:dyDescent="0.15">
      <c r="B94" s="383" t="s">
        <v>362</v>
      </c>
      <c r="C94" s="24" t="s">
        <v>29</v>
      </c>
      <c r="D94" s="383" t="s">
        <v>892</v>
      </c>
      <c r="E94" s="24"/>
      <c r="F94" s="1959" t="s">
        <v>301</v>
      </c>
      <c r="G94" s="1959"/>
      <c r="H94" s="389" t="s">
        <v>1620</v>
      </c>
      <c r="I94" s="1811" t="s">
        <v>2014</v>
      </c>
      <c r="J94" s="1811"/>
      <c r="K94" s="24" t="s">
        <v>30</v>
      </c>
    </row>
    <row r="96" spans="1:11" ht="14" thickBot="1" x14ac:dyDescent="0.2">
      <c r="E96" s="15" t="s">
        <v>307</v>
      </c>
      <c r="G96" s="2018" t="s">
        <v>1632</v>
      </c>
      <c r="H96" s="2018"/>
      <c r="I96" s="2018"/>
      <c r="J96" s="2018"/>
      <c r="K96" s="15" t="s">
        <v>308</v>
      </c>
    </row>
    <row r="97" spans="1:11" ht="14" thickBot="1" x14ac:dyDescent="0.2">
      <c r="A97" s="410" t="s">
        <v>892</v>
      </c>
      <c r="B97" s="411" t="s">
        <v>197</v>
      </c>
      <c r="C97" s="412" t="s">
        <v>865</v>
      </c>
      <c r="D97" s="413" t="s">
        <v>197</v>
      </c>
      <c r="E97" s="414" t="s">
        <v>866</v>
      </c>
      <c r="G97" s="410" t="s">
        <v>892</v>
      </c>
      <c r="H97" s="411" t="s">
        <v>197</v>
      </c>
      <c r="I97" s="412" t="s">
        <v>865</v>
      </c>
      <c r="J97" s="413" t="s">
        <v>197</v>
      </c>
      <c r="K97" s="414" t="s">
        <v>866</v>
      </c>
    </row>
    <row r="98" spans="1:11" x14ac:dyDescent="0.15">
      <c r="A98" s="407">
        <v>1</v>
      </c>
      <c r="B98" s="408"/>
      <c r="C98" s="409" t="s">
        <v>2067</v>
      </c>
      <c r="D98" s="246"/>
      <c r="E98" s="239" t="s">
        <v>2066</v>
      </c>
      <c r="F98" s="1250"/>
      <c r="G98" s="407">
        <v>1</v>
      </c>
      <c r="H98" s="408"/>
      <c r="I98" s="409" t="s">
        <v>2066</v>
      </c>
      <c r="J98" s="246"/>
      <c r="K98" s="239" t="s">
        <v>2067</v>
      </c>
    </row>
    <row r="99" spans="1:11" ht="14" thickBot="1" x14ac:dyDescent="0.2">
      <c r="A99" s="66">
        <v>2</v>
      </c>
      <c r="B99" s="67"/>
      <c r="C99" s="70" t="s">
        <v>2065</v>
      </c>
      <c r="D99" s="71"/>
      <c r="E99" s="43" t="s">
        <v>2064</v>
      </c>
      <c r="F99" s="1250"/>
      <c r="G99" s="66">
        <v>2</v>
      </c>
      <c r="H99" s="67"/>
      <c r="I99" s="70" t="s">
        <v>2064</v>
      </c>
      <c r="J99" s="71"/>
      <c r="K99" s="43" t="s">
        <v>2065</v>
      </c>
    </row>
    <row r="100" spans="1:11" x14ac:dyDescent="0.15">
      <c r="A100" s="407">
        <v>3</v>
      </c>
      <c r="B100" s="408"/>
      <c r="C100" s="409" t="s">
        <v>1846</v>
      </c>
      <c r="D100" s="246"/>
      <c r="E100" s="239" t="s">
        <v>1845</v>
      </c>
      <c r="F100" s="233" t="s">
        <v>274</v>
      </c>
      <c r="G100" s="407">
        <v>3</v>
      </c>
      <c r="H100" s="408"/>
      <c r="I100" s="409" t="s">
        <v>1845</v>
      </c>
      <c r="J100" s="246"/>
      <c r="K100" s="239" t="s">
        <v>1846</v>
      </c>
    </row>
    <row r="101" spans="1:11" ht="14" thickBot="1" x14ac:dyDescent="0.2">
      <c r="A101" s="66">
        <v>4</v>
      </c>
      <c r="B101" s="67"/>
      <c r="C101" s="70" t="s">
        <v>1847</v>
      </c>
      <c r="D101" s="71"/>
      <c r="E101" s="43" t="s">
        <v>1844</v>
      </c>
      <c r="F101" s="233" t="s">
        <v>1761</v>
      </c>
      <c r="G101" s="66">
        <v>4</v>
      </c>
      <c r="H101" s="67"/>
      <c r="I101" s="70" t="s">
        <v>1844</v>
      </c>
      <c r="J101" s="71"/>
      <c r="K101" s="43" t="s">
        <v>1847</v>
      </c>
    </row>
    <row r="102" spans="1:11" x14ac:dyDescent="0.15">
      <c r="A102"/>
      <c r="B102"/>
      <c r="C102"/>
      <c r="D102"/>
      <c r="E102"/>
      <c r="F102" s="1075"/>
      <c r="G102"/>
      <c r="H102"/>
      <c r="I102"/>
      <c r="J102"/>
      <c r="K102"/>
    </row>
    <row r="103" spans="1:11" x14ac:dyDescent="0.15">
      <c r="A103"/>
      <c r="B103"/>
      <c r="C103"/>
      <c r="D103"/>
      <c r="E103"/>
      <c r="F103" s="1075"/>
      <c r="G103"/>
      <c r="H103"/>
      <c r="I103"/>
      <c r="J103"/>
      <c r="K103"/>
    </row>
    <row r="104" spans="1:11" ht="14" thickBot="1" x14ac:dyDescent="0.2">
      <c r="B104" s="2018" t="s">
        <v>1796</v>
      </c>
      <c r="C104" s="2018"/>
      <c r="E104" s="15" t="s">
        <v>309</v>
      </c>
      <c r="F104" s="101"/>
      <c r="G104" s="2018" t="s">
        <v>1632</v>
      </c>
      <c r="H104" s="2018"/>
      <c r="I104" s="2018"/>
      <c r="J104" s="2018"/>
      <c r="K104" s="15" t="s">
        <v>2186</v>
      </c>
    </row>
    <row r="105" spans="1:11" ht="14" thickBot="1" x14ac:dyDescent="0.2">
      <c r="A105" s="410" t="s">
        <v>892</v>
      </c>
      <c r="B105" s="411" t="s">
        <v>197</v>
      </c>
      <c r="C105" s="412" t="s">
        <v>865</v>
      </c>
      <c r="D105" s="413" t="s">
        <v>197</v>
      </c>
      <c r="E105" s="414" t="s">
        <v>866</v>
      </c>
      <c r="F105" s="101"/>
      <c r="G105" s="410" t="s">
        <v>892</v>
      </c>
      <c r="H105" s="411" t="s">
        <v>197</v>
      </c>
      <c r="I105" s="412" t="s">
        <v>865</v>
      </c>
      <c r="J105" s="413" t="s">
        <v>197</v>
      </c>
      <c r="K105" s="414" t="s">
        <v>866</v>
      </c>
    </row>
    <row r="106" spans="1:11" x14ac:dyDescent="0.15">
      <c r="A106" s="407">
        <v>1</v>
      </c>
      <c r="B106" s="408"/>
      <c r="C106" s="409" t="s">
        <v>2067</v>
      </c>
      <c r="D106" s="246"/>
      <c r="E106" s="239" t="s">
        <v>2066</v>
      </c>
      <c r="F106" s="1250"/>
      <c r="G106" s="407">
        <v>1</v>
      </c>
      <c r="H106" s="408"/>
      <c r="I106" s="409" t="s">
        <v>2066</v>
      </c>
      <c r="J106" s="246"/>
      <c r="K106" s="239" t="s">
        <v>2067</v>
      </c>
    </row>
    <row r="107" spans="1:11" ht="14" thickBot="1" x14ac:dyDescent="0.2">
      <c r="A107" s="66">
        <v>2</v>
      </c>
      <c r="B107" s="67"/>
      <c r="C107" s="70" t="s">
        <v>2065</v>
      </c>
      <c r="D107" s="71"/>
      <c r="E107" s="43" t="s">
        <v>2064</v>
      </c>
      <c r="F107" s="1250"/>
      <c r="G107" s="66">
        <v>2</v>
      </c>
      <c r="H107" s="67"/>
      <c r="I107" s="70" t="s">
        <v>2064</v>
      </c>
      <c r="J107" s="71"/>
      <c r="K107" s="43" t="s">
        <v>2065</v>
      </c>
    </row>
    <row r="108" spans="1:11" x14ac:dyDescent="0.15">
      <c r="A108" s="407">
        <v>3</v>
      </c>
      <c r="B108" s="408"/>
      <c r="C108" s="409" t="s">
        <v>1846</v>
      </c>
      <c r="D108" s="246"/>
      <c r="E108" s="239" t="s">
        <v>1845</v>
      </c>
      <c r="F108" s="233" t="s">
        <v>274</v>
      </c>
      <c r="G108" s="407">
        <v>3</v>
      </c>
      <c r="H108" s="1246"/>
      <c r="I108" s="1247" t="s">
        <v>1845</v>
      </c>
      <c r="J108" s="1248"/>
      <c r="K108" s="1247" t="s">
        <v>1846</v>
      </c>
    </row>
    <row r="109" spans="1:11" ht="14" thickBot="1" x14ac:dyDescent="0.2">
      <c r="A109" s="66">
        <v>4</v>
      </c>
      <c r="B109" s="67"/>
      <c r="C109" s="70" t="s">
        <v>1847</v>
      </c>
      <c r="D109" s="71"/>
      <c r="E109" s="43" t="s">
        <v>1844</v>
      </c>
      <c r="F109" s="233" t="s">
        <v>1761</v>
      </c>
      <c r="G109" s="66">
        <v>4</v>
      </c>
      <c r="H109" s="47"/>
      <c r="I109" s="43" t="s">
        <v>1844</v>
      </c>
      <c r="J109" s="71"/>
      <c r="K109" s="43" t="s">
        <v>1847</v>
      </c>
    </row>
    <row r="110" spans="1:11" x14ac:dyDescent="0.15">
      <c r="A110"/>
      <c r="B110"/>
      <c r="C110"/>
      <c r="D110"/>
      <c r="E110"/>
      <c r="F110"/>
      <c r="G110"/>
      <c r="H110" s="2369" t="s">
        <v>1989</v>
      </c>
      <c r="I110" s="2369"/>
      <c r="J110" s="2369"/>
      <c r="K110" s="2369"/>
    </row>
    <row r="111" spans="1:11" x14ac:dyDescent="0.15">
      <c r="A111"/>
      <c r="B111"/>
      <c r="C111"/>
      <c r="D111"/>
      <c r="E111"/>
      <c r="F111"/>
      <c r="G111"/>
      <c r="H111" s="24" t="s">
        <v>1844</v>
      </c>
      <c r="I111" s="45"/>
      <c r="J111" s="1686"/>
      <c r="K111" s="1686"/>
    </row>
    <row r="112" spans="1:11" x14ac:dyDescent="0.15">
      <c r="A112"/>
      <c r="B112"/>
      <c r="C112"/>
      <c r="D112"/>
      <c r="E112"/>
      <c r="F112"/>
      <c r="G112"/>
      <c r="H112" s="24" t="s">
        <v>1845</v>
      </c>
      <c r="I112" s="45"/>
      <c r="J112" s="1686"/>
      <c r="K112" s="1686"/>
    </row>
    <row r="113" spans="1:11" ht="14" thickBot="1" x14ac:dyDescent="0.2">
      <c r="B113" s="2018" t="s">
        <v>1796</v>
      </c>
      <c r="C113" s="2018"/>
      <c r="E113" s="15" t="s">
        <v>2185</v>
      </c>
      <c r="H113" s="740" t="s">
        <v>1846</v>
      </c>
      <c r="I113" s="1245"/>
      <c r="J113" s="1686"/>
      <c r="K113" s="1686"/>
    </row>
    <row r="114" spans="1:11" ht="14" thickBot="1" x14ac:dyDescent="0.2">
      <c r="A114" s="410" t="s">
        <v>892</v>
      </c>
      <c r="B114" s="411" t="s">
        <v>197</v>
      </c>
      <c r="C114" s="412" t="s">
        <v>865</v>
      </c>
      <c r="D114" s="413" t="s">
        <v>197</v>
      </c>
      <c r="E114" s="414" t="s">
        <v>866</v>
      </c>
      <c r="H114" s="740" t="s">
        <v>1847</v>
      </c>
      <c r="I114" s="1245"/>
      <c r="J114" s="1686"/>
      <c r="K114" s="1686"/>
    </row>
    <row r="115" spans="1:11" x14ac:dyDescent="0.15">
      <c r="A115" s="407">
        <v>1</v>
      </c>
      <c r="B115" s="408"/>
      <c r="C115" s="409" t="s">
        <v>2067</v>
      </c>
      <c r="D115" s="246"/>
      <c r="E115" s="239" t="s">
        <v>2066</v>
      </c>
      <c r="F115" s="1250"/>
      <c r="H115" s="740" t="s">
        <v>1848</v>
      </c>
      <c r="I115" s="1245"/>
      <c r="J115" s="1686"/>
      <c r="K115" s="1686"/>
    </row>
    <row r="116" spans="1:11" ht="14" thickBot="1" x14ac:dyDescent="0.2">
      <c r="A116" s="66">
        <v>2</v>
      </c>
      <c r="B116" s="67"/>
      <c r="C116" s="70" t="s">
        <v>2065</v>
      </c>
      <c r="D116" s="71"/>
      <c r="E116" s="43" t="s">
        <v>2064</v>
      </c>
      <c r="F116" s="1250"/>
      <c r="H116" s="740" t="s">
        <v>1849</v>
      </c>
      <c r="I116" s="1245"/>
      <c r="J116" s="1686"/>
      <c r="K116" s="1686"/>
    </row>
    <row r="117" spans="1:11" x14ac:dyDescent="0.15">
      <c r="A117" s="407">
        <v>3</v>
      </c>
      <c r="B117" s="408"/>
      <c r="C117" s="409" t="s">
        <v>1846</v>
      </c>
      <c r="D117" s="246"/>
      <c r="E117" s="239" t="s">
        <v>1845</v>
      </c>
      <c r="F117" s="233" t="s">
        <v>274</v>
      </c>
      <c r="H117" s="740" t="s">
        <v>1673</v>
      </c>
      <c r="I117" s="1245"/>
      <c r="J117" s="1686"/>
      <c r="K117" s="1686"/>
    </row>
    <row r="118" spans="1:11" ht="14" thickBot="1" x14ac:dyDescent="0.2">
      <c r="A118" s="66">
        <v>4</v>
      </c>
      <c r="B118" s="67"/>
      <c r="C118" s="70" t="s">
        <v>1847</v>
      </c>
      <c r="D118" s="71"/>
      <c r="E118" s="43" t="s">
        <v>1844</v>
      </c>
      <c r="F118" s="233" t="s">
        <v>1761</v>
      </c>
      <c r="H118" s="740" t="s">
        <v>1613</v>
      </c>
      <c r="I118" s="1245"/>
      <c r="J118" s="1686"/>
      <c r="K118" s="1686"/>
    </row>
    <row r="119" spans="1:11" x14ac:dyDescent="0.15">
      <c r="A119"/>
      <c r="B119"/>
      <c r="C119"/>
      <c r="D119"/>
      <c r="E119"/>
      <c r="F119"/>
      <c r="H119" s="740" t="s">
        <v>2064</v>
      </c>
      <c r="I119" s="1245"/>
      <c r="J119" s="1686"/>
      <c r="K119" s="1686"/>
    </row>
    <row r="120" spans="1:11" x14ac:dyDescent="0.15">
      <c r="A120"/>
      <c r="B120"/>
      <c r="C120"/>
      <c r="D120"/>
      <c r="E120"/>
      <c r="F120"/>
      <c r="H120" s="740" t="s">
        <v>2065</v>
      </c>
      <c r="I120" s="1245"/>
      <c r="J120" s="1686"/>
      <c r="K120" s="1686"/>
    </row>
    <row r="121" spans="1:11" x14ac:dyDescent="0.15">
      <c r="H121" s="740" t="s">
        <v>2066</v>
      </c>
      <c r="I121" s="1245"/>
      <c r="J121" s="1686"/>
      <c r="K121" s="1686"/>
    </row>
    <row r="122" spans="1:11" x14ac:dyDescent="0.15">
      <c r="A122"/>
      <c r="B122"/>
      <c r="C122"/>
      <c r="D122"/>
      <c r="E122"/>
      <c r="F122"/>
      <c r="G122"/>
      <c r="H122" s="740" t="s">
        <v>2067</v>
      </c>
      <c r="I122" s="1245"/>
      <c r="J122" s="1686"/>
      <c r="K122" s="1686"/>
    </row>
    <row r="123" spans="1:11" x14ac:dyDescent="0.15">
      <c r="A123"/>
      <c r="B123"/>
      <c r="C123"/>
      <c r="D123"/>
      <c r="E123"/>
      <c r="F123"/>
      <c r="G123"/>
      <c r="H123"/>
      <c r="I123"/>
      <c r="J123"/>
      <c r="K123"/>
    </row>
    <row r="124" spans="1:11" x14ac:dyDescent="0.15">
      <c r="A124"/>
      <c r="B124"/>
      <c r="C124"/>
      <c r="D124"/>
      <c r="E124"/>
      <c r="F124"/>
      <c r="G124"/>
      <c r="H124"/>
      <c r="I124"/>
      <c r="J124"/>
      <c r="K124"/>
    </row>
    <row r="125" spans="1:11" x14ac:dyDescent="0.15">
      <c r="A125" s="1873" t="s">
        <v>1797</v>
      </c>
      <c r="B125" s="1873"/>
      <c r="C125" s="1873"/>
      <c r="D125" s="1873"/>
      <c r="E125" s="1873"/>
      <c r="F125" s="1873"/>
      <c r="G125" s="1873"/>
      <c r="H125" s="1873"/>
      <c r="I125" s="1873"/>
      <c r="J125" s="1873"/>
      <c r="K125" s="1873"/>
    </row>
    <row r="126" spans="1:11" x14ac:dyDescent="0.15">
      <c r="A126"/>
      <c r="B126"/>
      <c r="C126"/>
      <c r="D126"/>
      <c r="E126"/>
      <c r="F126"/>
      <c r="G126"/>
      <c r="H126"/>
      <c r="I126"/>
      <c r="J126"/>
      <c r="K126"/>
    </row>
    <row r="127" spans="1:11" x14ac:dyDescent="0.15">
      <c r="A127"/>
      <c r="B127"/>
      <c r="C127"/>
      <c r="D127"/>
      <c r="E127"/>
      <c r="F127"/>
      <c r="G127"/>
      <c r="H127"/>
      <c r="I127"/>
      <c r="J127"/>
      <c r="K127"/>
    </row>
    <row r="128" spans="1:11" ht="14" thickBot="1" x14ac:dyDescent="0.2">
      <c r="E128" s="15" t="s">
        <v>307</v>
      </c>
      <c r="G128" s="2018" t="s">
        <v>1632</v>
      </c>
      <c r="H128" s="2018"/>
      <c r="I128" s="2018"/>
      <c r="J128" s="2018"/>
      <c r="K128" s="15" t="s">
        <v>308</v>
      </c>
    </row>
    <row r="129" spans="1:11" ht="14" thickBot="1" x14ac:dyDescent="0.2">
      <c r="A129" s="410" t="s">
        <v>892</v>
      </c>
      <c r="B129" s="411" t="s">
        <v>197</v>
      </c>
      <c r="C129" s="412" t="s">
        <v>865</v>
      </c>
      <c r="D129" s="413" t="s">
        <v>197</v>
      </c>
      <c r="E129" s="414" t="s">
        <v>866</v>
      </c>
      <c r="G129" s="410" t="s">
        <v>892</v>
      </c>
      <c r="H129" s="411" t="s">
        <v>197</v>
      </c>
      <c r="I129" s="412" t="s">
        <v>865</v>
      </c>
      <c r="J129" s="413" t="s">
        <v>197</v>
      </c>
      <c r="K129" s="414" t="s">
        <v>866</v>
      </c>
    </row>
    <row r="130" spans="1:11" x14ac:dyDescent="0.15">
      <c r="A130" s="407">
        <v>1</v>
      </c>
      <c r="B130" s="408"/>
      <c r="C130" s="409"/>
      <c r="D130" s="246"/>
      <c r="E130" s="239"/>
      <c r="F130" s="1250"/>
      <c r="G130" s="407">
        <v>1</v>
      </c>
      <c r="H130" s="408"/>
      <c r="I130" s="409"/>
      <c r="J130" s="246"/>
      <c r="K130" s="239"/>
    </row>
    <row r="131" spans="1:11" ht="14" thickBot="1" x14ac:dyDescent="0.2">
      <c r="A131" s="66">
        <v>2</v>
      </c>
      <c r="B131" s="67"/>
      <c r="C131" s="70"/>
      <c r="D131" s="71"/>
      <c r="E131" s="43"/>
      <c r="F131" s="1250"/>
      <c r="G131" s="66">
        <v>2</v>
      </c>
      <c r="H131" s="67"/>
      <c r="I131" s="70"/>
      <c r="J131" s="71"/>
      <c r="K131" s="43"/>
    </row>
    <row r="132" spans="1:11" x14ac:dyDescent="0.15">
      <c r="A132" s="407">
        <v>3</v>
      </c>
      <c r="B132" s="408"/>
      <c r="C132" s="409"/>
      <c r="D132" s="246"/>
      <c r="E132" s="239"/>
      <c r="F132" s="233" t="s">
        <v>1988</v>
      </c>
      <c r="G132" s="407">
        <v>3</v>
      </c>
      <c r="H132" s="408"/>
      <c r="I132" s="409"/>
      <c r="J132" s="246"/>
      <c r="K132" s="239"/>
    </row>
    <row r="133" spans="1:11" ht="14" thickBot="1" x14ac:dyDescent="0.2">
      <c r="A133" s="66">
        <v>4</v>
      </c>
      <c r="B133" s="67"/>
      <c r="C133" s="70"/>
      <c r="D133" s="71"/>
      <c r="E133" s="43"/>
      <c r="F133" s="233" t="s">
        <v>1987</v>
      </c>
      <c r="G133" s="66">
        <v>4</v>
      </c>
      <c r="H133" s="67"/>
      <c r="I133" s="70"/>
      <c r="J133" s="71"/>
      <c r="K133" s="43"/>
    </row>
    <row r="134" spans="1:11" x14ac:dyDescent="0.15">
      <c r="A134"/>
      <c r="B134"/>
      <c r="C134"/>
      <c r="D134"/>
      <c r="E134"/>
      <c r="F134"/>
      <c r="G134"/>
      <c r="H134"/>
      <c r="I134"/>
      <c r="J134"/>
      <c r="K134"/>
    </row>
    <row r="135" spans="1:11" x14ac:dyDescent="0.15">
      <c r="A135"/>
      <c r="B135"/>
      <c r="C135"/>
      <c r="D135"/>
      <c r="E135"/>
      <c r="F135"/>
      <c r="G135"/>
      <c r="H135"/>
      <c r="I135"/>
      <c r="J135"/>
      <c r="K135"/>
    </row>
    <row r="136" spans="1:11" ht="14" thickBot="1" x14ac:dyDescent="0.2">
      <c r="B136" s="2018" t="s">
        <v>1796</v>
      </c>
      <c r="C136" s="2018"/>
      <c r="E136" s="15" t="s">
        <v>309</v>
      </c>
      <c r="G136" s="2018" t="s">
        <v>1632</v>
      </c>
      <c r="H136" s="2018"/>
      <c r="I136" s="2018"/>
      <c r="J136" s="2018"/>
      <c r="K136" s="15" t="s">
        <v>2186</v>
      </c>
    </row>
    <row r="137" spans="1:11" ht="14" thickBot="1" x14ac:dyDescent="0.2">
      <c r="A137" s="410" t="s">
        <v>892</v>
      </c>
      <c r="B137" s="411" t="s">
        <v>197</v>
      </c>
      <c r="C137" s="412" t="s">
        <v>865</v>
      </c>
      <c r="D137" s="413" t="s">
        <v>197</v>
      </c>
      <c r="E137" s="414" t="s">
        <v>866</v>
      </c>
      <c r="G137" s="410" t="s">
        <v>892</v>
      </c>
      <c r="H137" s="411" t="s">
        <v>197</v>
      </c>
      <c r="I137" s="412" t="s">
        <v>865</v>
      </c>
      <c r="J137" s="413" t="s">
        <v>197</v>
      </c>
      <c r="K137" s="414" t="s">
        <v>866</v>
      </c>
    </row>
    <row r="138" spans="1:11" x14ac:dyDescent="0.15">
      <c r="A138" s="407">
        <v>1</v>
      </c>
      <c r="B138" s="408"/>
      <c r="C138" s="409"/>
      <c r="D138" s="246"/>
      <c r="E138" s="239"/>
      <c r="F138" s="1250"/>
      <c r="G138" s="407">
        <v>1</v>
      </c>
      <c r="H138" s="408"/>
      <c r="I138" s="409"/>
      <c r="J138" s="246"/>
      <c r="K138" s="239"/>
    </row>
    <row r="139" spans="1:11" ht="14" thickBot="1" x14ac:dyDescent="0.2">
      <c r="A139" s="66">
        <v>2</v>
      </c>
      <c r="B139" s="67"/>
      <c r="C139" s="70"/>
      <c r="D139" s="71"/>
      <c r="E139" s="43"/>
      <c r="F139" s="1250"/>
      <c r="G139" s="66">
        <v>2</v>
      </c>
      <c r="H139" s="67"/>
      <c r="I139" s="70"/>
      <c r="J139" s="71"/>
      <c r="K139" s="43"/>
    </row>
    <row r="140" spans="1:11" x14ac:dyDescent="0.15">
      <c r="A140" s="407">
        <v>3</v>
      </c>
      <c r="B140" s="408"/>
      <c r="C140" s="409"/>
      <c r="D140" s="246"/>
      <c r="E140" s="239"/>
      <c r="F140" s="233" t="s">
        <v>1988</v>
      </c>
      <c r="G140" s="407">
        <v>3</v>
      </c>
      <c r="H140" s="1246"/>
      <c r="I140" s="1247"/>
      <c r="J140" s="1248"/>
      <c r="K140" s="1247"/>
    </row>
    <row r="141" spans="1:11" ht="14" thickBot="1" x14ac:dyDescent="0.2">
      <c r="A141" s="66">
        <v>4</v>
      </c>
      <c r="B141" s="67"/>
      <c r="C141" s="70"/>
      <c r="D141" s="71"/>
      <c r="E141" s="43"/>
      <c r="F141" s="233" t="s">
        <v>1987</v>
      </c>
      <c r="G141" s="66">
        <v>4</v>
      </c>
      <c r="H141" s="47"/>
      <c r="I141" s="43"/>
      <c r="J141" s="71"/>
      <c r="K141" s="43"/>
    </row>
    <row r="142" spans="1:11" x14ac:dyDescent="0.15">
      <c r="A142"/>
      <c r="B142"/>
      <c r="C142"/>
      <c r="D142"/>
      <c r="E142"/>
      <c r="F142"/>
      <c r="G142"/>
      <c r="H142"/>
      <c r="I142"/>
      <c r="J142"/>
      <c r="K142"/>
    </row>
    <row r="143" spans="1:11" x14ac:dyDescent="0.15">
      <c r="A143"/>
      <c r="B143"/>
      <c r="C143"/>
      <c r="D143"/>
      <c r="E143"/>
      <c r="F143"/>
      <c r="G143"/>
      <c r="H143"/>
      <c r="I143"/>
      <c r="J143"/>
      <c r="K143"/>
    </row>
    <row r="144" spans="1:11" x14ac:dyDescent="0.15">
      <c r="A144"/>
      <c r="B144"/>
      <c r="C144"/>
      <c r="D144"/>
      <c r="E144"/>
      <c r="F144"/>
      <c r="G144"/>
      <c r="H144"/>
      <c r="I144"/>
      <c r="J144"/>
      <c r="K144"/>
    </row>
    <row r="145" spans="1:11" ht="14" thickBot="1" x14ac:dyDescent="0.2">
      <c r="B145" s="2018" t="s">
        <v>1796</v>
      </c>
      <c r="C145" s="2018"/>
      <c r="E145" s="15" t="s">
        <v>2185</v>
      </c>
      <c r="H145"/>
      <c r="I145"/>
      <c r="J145"/>
      <c r="K145"/>
    </row>
    <row r="146" spans="1:11" ht="14" thickBot="1" x14ac:dyDescent="0.2">
      <c r="A146" s="410" t="s">
        <v>892</v>
      </c>
      <c r="B146" s="411" t="s">
        <v>197</v>
      </c>
      <c r="C146" s="412" t="s">
        <v>865</v>
      </c>
      <c r="D146" s="413" t="s">
        <v>197</v>
      </c>
      <c r="E146" s="414" t="s">
        <v>866</v>
      </c>
      <c r="H146"/>
      <c r="I146"/>
      <c r="J146"/>
      <c r="K146"/>
    </row>
    <row r="147" spans="1:11" x14ac:dyDescent="0.15">
      <c r="A147" s="407">
        <v>1</v>
      </c>
      <c r="B147" s="408"/>
      <c r="C147" s="409"/>
      <c r="D147" s="246"/>
      <c r="E147" s="239"/>
      <c r="F147" s="1250"/>
      <c r="H147"/>
      <c r="I147"/>
      <c r="J147"/>
      <c r="K147"/>
    </row>
    <row r="148" spans="1:11" ht="14" thickBot="1" x14ac:dyDescent="0.2">
      <c r="A148" s="66">
        <v>2</v>
      </c>
      <c r="B148" s="67"/>
      <c r="C148" s="70"/>
      <c r="D148" s="71"/>
      <c r="E148" s="43"/>
      <c r="F148" s="1250"/>
      <c r="H148"/>
      <c r="I148"/>
      <c r="J148"/>
      <c r="K148"/>
    </row>
    <row r="149" spans="1:11" x14ac:dyDescent="0.15">
      <c r="A149" s="407">
        <v>3</v>
      </c>
      <c r="B149" s="408"/>
      <c r="C149" s="409"/>
      <c r="D149" s="246"/>
      <c r="E149" s="239"/>
      <c r="F149" s="233" t="s">
        <v>1988</v>
      </c>
      <c r="H149"/>
      <c r="I149"/>
      <c r="J149"/>
      <c r="K149"/>
    </row>
    <row r="150" spans="1:11" ht="14" thickBot="1" x14ac:dyDescent="0.2">
      <c r="A150" s="66">
        <v>4</v>
      </c>
      <c r="B150" s="67"/>
      <c r="C150" s="70"/>
      <c r="D150" s="71"/>
      <c r="E150" s="43"/>
      <c r="F150" s="233" t="s">
        <v>1987</v>
      </c>
      <c r="H150"/>
      <c r="I150"/>
      <c r="J150"/>
      <c r="K150"/>
    </row>
    <row r="151" spans="1:11" x14ac:dyDescent="0.15">
      <c r="A151"/>
      <c r="B151"/>
      <c r="C151"/>
      <c r="D151"/>
      <c r="E151"/>
      <c r="F151" s="233"/>
      <c r="H151"/>
      <c r="I151"/>
      <c r="J151"/>
      <c r="K151"/>
    </row>
    <row r="152" spans="1:11" x14ac:dyDescent="0.15">
      <c r="A152"/>
      <c r="B152"/>
      <c r="C152"/>
      <c r="D152"/>
      <c r="E152"/>
      <c r="F152" s="233"/>
      <c r="H152"/>
      <c r="I152"/>
      <c r="J152"/>
      <c r="K152"/>
    </row>
    <row r="155" spans="1:11" x14ac:dyDescent="0.15">
      <c r="A155" s="1637" t="s">
        <v>1798</v>
      </c>
      <c r="B155" s="1637"/>
      <c r="C155" s="1637"/>
      <c r="D155" s="1637"/>
      <c r="E155" s="1637"/>
      <c r="F155" s="1637"/>
      <c r="G155" s="1637"/>
      <c r="H155" s="1637"/>
      <c r="I155" s="1637"/>
      <c r="J155" s="1637"/>
      <c r="K155" s="1637"/>
    </row>
    <row r="158" spans="1:11" ht="14" thickBot="1" x14ac:dyDescent="0.2">
      <c r="E158" s="15" t="s">
        <v>307</v>
      </c>
      <c r="G158" s="2018" t="s">
        <v>1632</v>
      </c>
      <c r="H158" s="2018"/>
      <c r="I158" s="2018"/>
      <c r="J158" s="2018"/>
      <c r="K158" s="15" t="s">
        <v>308</v>
      </c>
    </row>
    <row r="159" spans="1:11" ht="14" thickBot="1" x14ac:dyDescent="0.2">
      <c r="A159" s="410" t="s">
        <v>892</v>
      </c>
      <c r="B159" s="411" t="s">
        <v>197</v>
      </c>
      <c r="C159" s="412" t="s">
        <v>865</v>
      </c>
      <c r="D159" s="413" t="s">
        <v>197</v>
      </c>
      <c r="E159" s="414" t="s">
        <v>866</v>
      </c>
      <c r="G159" s="410" t="s">
        <v>892</v>
      </c>
      <c r="H159" s="411" t="s">
        <v>197</v>
      </c>
      <c r="I159" s="412" t="s">
        <v>865</v>
      </c>
      <c r="J159" s="413" t="s">
        <v>197</v>
      </c>
      <c r="K159" s="414" t="s">
        <v>866</v>
      </c>
    </row>
    <row r="160" spans="1:11" x14ac:dyDescent="0.15">
      <c r="A160" s="407">
        <v>1</v>
      </c>
      <c r="B160" s="408"/>
      <c r="C160" s="409"/>
      <c r="D160" s="246"/>
      <c r="E160" s="239"/>
      <c r="F160" s="1250"/>
      <c r="G160" s="407">
        <v>1</v>
      </c>
      <c r="H160" s="408"/>
      <c r="I160" s="409"/>
      <c r="J160" s="246"/>
      <c r="K160" s="239"/>
    </row>
    <row r="161" spans="1:11" ht="14" thickBot="1" x14ac:dyDescent="0.2">
      <c r="A161" s="66">
        <v>2</v>
      </c>
      <c r="B161" s="67"/>
      <c r="C161" s="70"/>
      <c r="D161" s="71"/>
      <c r="E161" s="43"/>
      <c r="F161" s="1250"/>
      <c r="G161" s="66">
        <v>2</v>
      </c>
      <c r="H161" s="67"/>
      <c r="I161" s="70"/>
      <c r="J161" s="71"/>
      <c r="K161" s="43"/>
    </row>
    <row r="162" spans="1:11" x14ac:dyDescent="0.15">
      <c r="A162" s="407">
        <v>3</v>
      </c>
      <c r="B162" s="408"/>
      <c r="C162" s="409"/>
      <c r="D162" s="246"/>
      <c r="E162" s="239"/>
      <c r="F162" s="233" t="s">
        <v>274</v>
      </c>
      <c r="G162" s="407">
        <v>3</v>
      </c>
      <c r="H162" s="408"/>
      <c r="I162" s="409"/>
      <c r="J162" s="246"/>
      <c r="K162" s="239"/>
    </row>
    <row r="163" spans="1:11" ht="14" thickBot="1" x14ac:dyDescent="0.2">
      <c r="A163" s="66">
        <v>4</v>
      </c>
      <c r="B163" s="67"/>
      <c r="C163" s="70"/>
      <c r="D163" s="71"/>
      <c r="E163" s="43"/>
      <c r="F163" s="233" t="s">
        <v>1761</v>
      </c>
      <c r="G163" s="66">
        <v>4</v>
      </c>
      <c r="H163" s="67"/>
      <c r="I163" s="70"/>
      <c r="J163" s="71"/>
      <c r="K163" s="43"/>
    </row>
    <row r="164" spans="1:11" x14ac:dyDescent="0.15">
      <c r="A164"/>
      <c r="B164"/>
      <c r="C164"/>
      <c r="D164"/>
      <c r="E164"/>
      <c r="F164"/>
      <c r="G164"/>
      <c r="H164"/>
      <c r="I164"/>
      <c r="J164"/>
      <c r="K164"/>
    </row>
    <row r="165" spans="1:11" x14ac:dyDescent="0.15">
      <c r="A165"/>
      <c r="B165"/>
      <c r="C165"/>
      <c r="D165"/>
      <c r="E165"/>
      <c r="F165"/>
      <c r="G165"/>
      <c r="H165"/>
      <c r="I165"/>
      <c r="J165"/>
      <c r="K165"/>
    </row>
    <row r="166" spans="1:11" ht="14" thickBot="1" x14ac:dyDescent="0.2">
      <c r="B166" s="2018" t="s">
        <v>1796</v>
      </c>
      <c r="C166" s="2018"/>
      <c r="E166" s="15" t="s">
        <v>309</v>
      </c>
      <c r="G166" s="2018" t="s">
        <v>1632</v>
      </c>
      <c r="H166" s="2018"/>
      <c r="I166" s="2018"/>
      <c r="J166" s="2018"/>
      <c r="K166" s="15" t="s">
        <v>2186</v>
      </c>
    </row>
    <row r="167" spans="1:11" ht="14" thickBot="1" x14ac:dyDescent="0.2">
      <c r="A167" s="410" t="s">
        <v>892</v>
      </c>
      <c r="B167" s="411" t="s">
        <v>197</v>
      </c>
      <c r="C167" s="412" t="s">
        <v>865</v>
      </c>
      <c r="D167" s="413" t="s">
        <v>197</v>
      </c>
      <c r="E167" s="414" t="s">
        <v>866</v>
      </c>
      <c r="G167" s="410" t="s">
        <v>892</v>
      </c>
      <c r="H167" s="411" t="s">
        <v>197</v>
      </c>
      <c r="I167" s="412" t="s">
        <v>865</v>
      </c>
      <c r="J167" s="413" t="s">
        <v>197</v>
      </c>
      <c r="K167" s="414" t="s">
        <v>866</v>
      </c>
    </row>
    <row r="168" spans="1:11" x14ac:dyDescent="0.15">
      <c r="A168" s="407">
        <v>1</v>
      </c>
      <c r="B168" s="408"/>
      <c r="C168" s="409"/>
      <c r="D168" s="246"/>
      <c r="E168" s="239"/>
      <c r="F168" s="1250"/>
      <c r="G168" s="407">
        <v>1</v>
      </c>
      <c r="H168" s="408"/>
      <c r="I168" s="409"/>
      <c r="J168" s="246"/>
      <c r="K168" s="239"/>
    </row>
    <row r="169" spans="1:11" ht="14" thickBot="1" x14ac:dyDescent="0.2">
      <c r="A169" s="66">
        <v>2</v>
      </c>
      <c r="B169" s="67"/>
      <c r="C169" s="70"/>
      <c r="D169" s="71"/>
      <c r="E169" s="43"/>
      <c r="F169" s="1250"/>
      <c r="G169" s="66">
        <v>2</v>
      </c>
      <c r="H169" s="67"/>
      <c r="I169" s="70"/>
      <c r="J169" s="71"/>
      <c r="K169" s="43"/>
    </row>
    <row r="170" spans="1:11" x14ac:dyDescent="0.15">
      <c r="A170" s="407">
        <v>3</v>
      </c>
      <c r="B170" s="408"/>
      <c r="C170" s="409"/>
      <c r="D170" s="246"/>
      <c r="E170" s="239"/>
      <c r="F170" s="233" t="s">
        <v>274</v>
      </c>
      <c r="G170" s="407">
        <v>3</v>
      </c>
      <c r="H170" s="1246"/>
      <c r="I170" s="1247"/>
      <c r="J170" s="1248"/>
      <c r="K170" s="1247"/>
    </row>
    <row r="171" spans="1:11" ht="14" thickBot="1" x14ac:dyDescent="0.2">
      <c r="A171" s="66">
        <v>4</v>
      </c>
      <c r="B171" s="67"/>
      <c r="C171" s="70"/>
      <c r="D171" s="71"/>
      <c r="E171" s="43"/>
      <c r="F171" s="233" t="s">
        <v>1761</v>
      </c>
      <c r="G171" s="66">
        <v>4</v>
      </c>
      <c r="H171" s="47"/>
      <c r="I171" s="43"/>
      <c r="J171" s="71"/>
      <c r="K171" s="43"/>
    </row>
    <row r="172" spans="1:11" x14ac:dyDescent="0.15">
      <c r="A172"/>
      <c r="B172"/>
      <c r="C172"/>
      <c r="D172"/>
      <c r="E172"/>
      <c r="F172"/>
      <c r="G172"/>
      <c r="H172"/>
      <c r="I172"/>
      <c r="J172"/>
      <c r="K172"/>
    </row>
    <row r="173" spans="1:11" x14ac:dyDescent="0.15">
      <c r="A173"/>
      <c r="B173"/>
      <c r="C173"/>
      <c r="D173"/>
      <c r="E173"/>
      <c r="F173"/>
      <c r="G173"/>
      <c r="H173"/>
      <c r="I173"/>
      <c r="J173"/>
      <c r="K173"/>
    </row>
    <row r="174" spans="1:11" x14ac:dyDescent="0.15">
      <c r="A174"/>
      <c r="B174"/>
      <c r="C174"/>
      <c r="D174"/>
      <c r="E174"/>
      <c r="F174"/>
      <c r="G174"/>
      <c r="H174"/>
      <c r="I174"/>
      <c r="J174"/>
      <c r="K174"/>
    </row>
    <row r="175" spans="1:11" ht="14" thickBot="1" x14ac:dyDescent="0.2">
      <c r="B175" s="2018" t="s">
        <v>1796</v>
      </c>
      <c r="C175" s="2018"/>
      <c r="E175" s="15" t="s">
        <v>2185</v>
      </c>
      <c r="H175"/>
      <c r="I175"/>
      <c r="J175"/>
      <c r="K175"/>
    </row>
    <row r="176" spans="1:11" ht="14" thickBot="1" x14ac:dyDescent="0.2">
      <c r="A176" s="410" t="s">
        <v>892</v>
      </c>
      <c r="B176" s="411" t="s">
        <v>197</v>
      </c>
      <c r="C176" s="412" t="s">
        <v>865</v>
      </c>
      <c r="D176" s="413" t="s">
        <v>197</v>
      </c>
      <c r="E176" s="414" t="s">
        <v>866</v>
      </c>
      <c r="H176"/>
      <c r="I176"/>
      <c r="J176"/>
      <c r="K176"/>
    </row>
    <row r="177" spans="1:11" x14ac:dyDescent="0.15">
      <c r="A177" s="407">
        <v>1</v>
      </c>
      <c r="B177" s="408"/>
      <c r="C177" s="409"/>
      <c r="D177" s="246"/>
      <c r="E177" s="239"/>
      <c r="F177" s="1250"/>
      <c r="H177"/>
      <c r="I177"/>
      <c r="J177"/>
      <c r="K177"/>
    </row>
    <row r="178" spans="1:11" ht="14" thickBot="1" x14ac:dyDescent="0.2">
      <c r="A178" s="66">
        <v>2</v>
      </c>
      <c r="B178" s="67"/>
      <c r="C178" s="70"/>
      <c r="D178" s="71"/>
      <c r="E178" s="43"/>
      <c r="F178" s="1250"/>
      <c r="H178"/>
      <c r="I178"/>
      <c r="J178"/>
      <c r="K178"/>
    </row>
    <row r="179" spans="1:11" x14ac:dyDescent="0.15">
      <c r="A179" s="407">
        <v>3</v>
      </c>
      <c r="B179" s="408"/>
      <c r="C179" s="409"/>
      <c r="D179" s="246"/>
      <c r="E179" s="239"/>
      <c r="F179" s="233" t="s">
        <v>274</v>
      </c>
      <c r="H179"/>
      <c r="I179"/>
      <c r="J179"/>
      <c r="K179"/>
    </row>
    <row r="180" spans="1:11" ht="14" thickBot="1" x14ac:dyDescent="0.2">
      <c r="A180" s="66">
        <v>4</v>
      </c>
      <c r="B180" s="67"/>
      <c r="C180" s="70"/>
      <c r="D180" s="71"/>
      <c r="E180" s="43"/>
      <c r="F180" s="233" t="s">
        <v>1761</v>
      </c>
      <c r="H180"/>
      <c r="I180"/>
      <c r="J180"/>
      <c r="K180"/>
    </row>
  </sheetData>
  <sheetProtection password="CF27" sheet="1" objects="1" scenarios="1"/>
  <mergeCells count="85">
    <mergeCell ref="G104:J104"/>
    <mergeCell ref="I18:J18"/>
    <mergeCell ref="I37:J37"/>
    <mergeCell ref="I40:J40"/>
    <mergeCell ref="I36:K36"/>
    <mergeCell ref="G24:J24"/>
    <mergeCell ref="G30:J30"/>
    <mergeCell ref="F21:G21"/>
    <mergeCell ref="I21:J21"/>
    <mergeCell ref="A46:K46"/>
    <mergeCell ref="A50:K50"/>
    <mergeCell ref="A52:K52"/>
    <mergeCell ref="A49:K49"/>
    <mergeCell ref="A51:K51"/>
    <mergeCell ref="A20:K20"/>
    <mergeCell ref="A56:K56"/>
    <mergeCell ref="J111:K111"/>
    <mergeCell ref="J112:K112"/>
    <mergeCell ref="J113:K113"/>
    <mergeCell ref="J114:K114"/>
    <mergeCell ref="H110:K110"/>
    <mergeCell ref="A1:K1"/>
    <mergeCell ref="F2:G2"/>
    <mergeCell ref="I2:J2"/>
    <mergeCell ref="I14:K14"/>
    <mergeCell ref="G9:J9"/>
    <mergeCell ref="G4:J4"/>
    <mergeCell ref="B9:C9"/>
    <mergeCell ref="I15:J15"/>
    <mergeCell ref="I16:J16"/>
    <mergeCell ref="J84:K84"/>
    <mergeCell ref="A44:K44"/>
    <mergeCell ref="A45:K45"/>
    <mergeCell ref="I39:J39"/>
    <mergeCell ref="I38:J38"/>
    <mergeCell ref="A48:K48"/>
    <mergeCell ref="A47:K47"/>
    <mergeCell ref="I17:J17"/>
    <mergeCell ref="A57:K57"/>
    <mergeCell ref="A58:K58"/>
    <mergeCell ref="A59:K59"/>
    <mergeCell ref="A54:K54"/>
    <mergeCell ref="A55:K55"/>
    <mergeCell ref="J85:K85"/>
    <mergeCell ref="J86:K86"/>
    <mergeCell ref="A64:K64"/>
    <mergeCell ref="F65:G65"/>
    <mergeCell ref="I65:J65"/>
    <mergeCell ref="G67:J67"/>
    <mergeCell ref="G75:J75"/>
    <mergeCell ref="B75:C75"/>
    <mergeCell ref="B83:C83"/>
    <mergeCell ref="H83:K83"/>
    <mergeCell ref="G128:J128"/>
    <mergeCell ref="B136:C136"/>
    <mergeCell ref="G136:J136"/>
    <mergeCell ref="J87:K87"/>
    <mergeCell ref="J115:K115"/>
    <mergeCell ref="J116:K116"/>
    <mergeCell ref="J117:K117"/>
    <mergeCell ref="G96:J96"/>
    <mergeCell ref="A93:K93"/>
    <mergeCell ref="F94:G94"/>
    <mergeCell ref="I94:J94"/>
    <mergeCell ref="J88:K88"/>
    <mergeCell ref="J89:K89"/>
    <mergeCell ref="J90:K90"/>
    <mergeCell ref="J91:K91"/>
    <mergeCell ref="J118:K118"/>
    <mergeCell ref="G166:J166"/>
    <mergeCell ref="B15:C15"/>
    <mergeCell ref="B166:C166"/>
    <mergeCell ref="B175:C175"/>
    <mergeCell ref="B30:C30"/>
    <mergeCell ref="B36:C36"/>
    <mergeCell ref="B104:C104"/>
    <mergeCell ref="B113:C113"/>
    <mergeCell ref="B145:C145"/>
    <mergeCell ref="A155:K155"/>
    <mergeCell ref="G158:J158"/>
    <mergeCell ref="J119:K119"/>
    <mergeCell ref="J120:K120"/>
    <mergeCell ref="J121:K121"/>
    <mergeCell ref="J122:K122"/>
    <mergeCell ref="A125:K125"/>
  </mergeCells>
  <phoneticPr fontId="0" type="noConversion"/>
  <pageMargins left="0.19685039370078741" right="0" top="0.19685039370078741" bottom="0" header="0" footer="0"/>
  <pageSetup paperSize="9" orientation="portrait" horizontalDpi="360" verticalDpi="360" r:id="rId1"/>
  <headerFooter alignWithMargins="0">
    <oddHeader>&amp;L&amp;D  &amp;T&amp;RPagina &amp;P di &amp;N</oddHead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Foglio228"/>
  <dimension ref="B2:L40"/>
  <sheetViews>
    <sheetView workbookViewId="0">
      <selection sqref="A1:K1"/>
    </sheetView>
  </sheetViews>
  <sheetFormatPr baseColWidth="10" defaultColWidth="8.83203125" defaultRowHeight="13" x14ac:dyDescent="0.15"/>
  <cols>
    <col min="1" max="1" width="2.6640625" customWidth="1"/>
    <col min="5" max="5" width="6.6640625" customWidth="1"/>
    <col min="9" max="9" width="6.6640625" customWidth="1"/>
  </cols>
  <sheetData>
    <row r="2" spans="2:12" ht="14" thickBot="1" x14ac:dyDescent="0.2"/>
    <row r="3" spans="2:12" x14ac:dyDescent="0.15">
      <c r="B3" s="2370">
        <v>1</v>
      </c>
      <c r="C3" s="2371"/>
      <c r="D3" s="2372"/>
      <c r="F3" s="2370">
        <v>2</v>
      </c>
      <c r="G3" s="2371"/>
      <c r="H3" s="2372"/>
      <c r="J3" s="2370">
        <v>3</v>
      </c>
      <c r="K3" s="2371"/>
      <c r="L3" s="2372"/>
    </row>
    <row r="4" spans="2:12" x14ac:dyDescent="0.15">
      <c r="B4" s="2373"/>
      <c r="C4" s="2374"/>
      <c r="D4" s="2375"/>
      <c r="F4" s="2373"/>
      <c r="G4" s="2374"/>
      <c r="H4" s="2375"/>
      <c r="J4" s="2373"/>
      <c r="K4" s="2374"/>
      <c r="L4" s="2375"/>
    </row>
    <row r="5" spans="2:12" x14ac:dyDescent="0.15">
      <c r="B5" s="2373"/>
      <c r="C5" s="2374"/>
      <c r="D5" s="2375"/>
      <c r="F5" s="2373"/>
      <c r="G5" s="2374"/>
      <c r="H5" s="2375"/>
      <c r="J5" s="2373"/>
      <c r="K5" s="2374"/>
      <c r="L5" s="2375"/>
    </row>
    <row r="6" spans="2:12" x14ac:dyDescent="0.15">
      <c r="B6" s="2373"/>
      <c r="C6" s="2374"/>
      <c r="D6" s="2375"/>
      <c r="F6" s="2373"/>
      <c r="G6" s="2374"/>
      <c r="H6" s="2375"/>
      <c r="J6" s="2373"/>
      <c r="K6" s="2374"/>
      <c r="L6" s="2375"/>
    </row>
    <row r="7" spans="2:12" x14ac:dyDescent="0.15">
      <c r="B7" s="2373"/>
      <c r="C7" s="2374"/>
      <c r="D7" s="2375"/>
      <c r="F7" s="2373"/>
      <c r="G7" s="2374"/>
      <c r="H7" s="2375"/>
      <c r="J7" s="2373"/>
      <c r="K7" s="2374"/>
      <c r="L7" s="2375"/>
    </row>
    <row r="8" spans="2:12" x14ac:dyDescent="0.15">
      <c r="B8" s="2373"/>
      <c r="C8" s="2374"/>
      <c r="D8" s="2375"/>
      <c r="F8" s="2373"/>
      <c r="G8" s="2374"/>
      <c r="H8" s="2375"/>
      <c r="J8" s="2373"/>
      <c r="K8" s="2374"/>
      <c r="L8" s="2375"/>
    </row>
    <row r="9" spans="2:12" x14ac:dyDescent="0.15">
      <c r="B9" s="2373"/>
      <c r="C9" s="2374"/>
      <c r="D9" s="2375"/>
      <c r="F9" s="2373"/>
      <c r="G9" s="2374"/>
      <c r="H9" s="2375"/>
      <c r="J9" s="2373"/>
      <c r="K9" s="2374"/>
      <c r="L9" s="2375"/>
    </row>
    <row r="10" spans="2:12" ht="14" thickBot="1" x14ac:dyDescent="0.2">
      <c r="B10" s="2376"/>
      <c r="C10" s="2377"/>
      <c r="D10" s="2378"/>
      <c r="F10" s="2376"/>
      <c r="G10" s="2377"/>
      <c r="H10" s="2378"/>
      <c r="J10" s="2376"/>
      <c r="K10" s="2377"/>
      <c r="L10" s="2378"/>
    </row>
    <row r="12" spans="2:12" ht="14" thickBot="1" x14ac:dyDescent="0.2"/>
    <row r="13" spans="2:12" x14ac:dyDescent="0.15">
      <c r="B13" s="2370">
        <v>4</v>
      </c>
      <c r="C13" s="2371"/>
      <c r="D13" s="2372"/>
      <c r="F13" s="2370">
        <v>5</v>
      </c>
      <c r="G13" s="2371"/>
      <c r="H13" s="2372"/>
      <c r="J13" s="2379">
        <v>6</v>
      </c>
      <c r="K13" s="2380"/>
      <c r="L13" s="2381"/>
    </row>
    <row r="14" spans="2:12" x14ac:dyDescent="0.15">
      <c r="B14" s="2373"/>
      <c r="C14" s="2374"/>
      <c r="D14" s="2375"/>
      <c r="F14" s="2373"/>
      <c r="G14" s="2374"/>
      <c r="H14" s="2375"/>
      <c r="J14" s="2382"/>
      <c r="K14" s="2383"/>
      <c r="L14" s="2384"/>
    </row>
    <row r="15" spans="2:12" x14ac:dyDescent="0.15">
      <c r="B15" s="2373"/>
      <c r="C15" s="2374"/>
      <c r="D15" s="2375"/>
      <c r="F15" s="2373"/>
      <c r="G15" s="2374"/>
      <c r="H15" s="2375"/>
      <c r="J15" s="2382"/>
      <c r="K15" s="2383"/>
      <c r="L15" s="2384"/>
    </row>
    <row r="16" spans="2:12" x14ac:dyDescent="0.15">
      <c r="B16" s="2373"/>
      <c r="C16" s="2374"/>
      <c r="D16" s="2375"/>
      <c r="F16" s="2373"/>
      <c r="G16" s="2374"/>
      <c r="H16" s="2375"/>
      <c r="J16" s="2382"/>
      <c r="K16" s="2383"/>
      <c r="L16" s="2384"/>
    </row>
    <row r="17" spans="2:12" x14ac:dyDescent="0.15">
      <c r="B17" s="2373"/>
      <c r="C17" s="2374"/>
      <c r="D17" s="2375"/>
      <c r="F17" s="2373"/>
      <c r="G17" s="2374"/>
      <c r="H17" s="2375"/>
      <c r="J17" s="2382"/>
      <c r="K17" s="2383"/>
      <c r="L17" s="2384"/>
    </row>
    <row r="18" spans="2:12" x14ac:dyDescent="0.15">
      <c r="B18" s="2373"/>
      <c r="C18" s="2374"/>
      <c r="D18" s="2375"/>
      <c r="F18" s="2373"/>
      <c r="G18" s="2374"/>
      <c r="H18" s="2375"/>
      <c r="J18" s="2382"/>
      <c r="K18" s="2383"/>
      <c r="L18" s="2384"/>
    </row>
    <row r="19" spans="2:12" x14ac:dyDescent="0.15">
      <c r="B19" s="2373"/>
      <c r="C19" s="2374"/>
      <c r="D19" s="2375"/>
      <c r="F19" s="2373"/>
      <c r="G19" s="2374"/>
      <c r="H19" s="2375"/>
      <c r="J19" s="2382"/>
      <c r="K19" s="2383"/>
      <c r="L19" s="2384"/>
    </row>
    <row r="20" spans="2:12" ht="14" thickBot="1" x14ac:dyDescent="0.2">
      <c r="B20" s="2376"/>
      <c r="C20" s="2377"/>
      <c r="D20" s="2378"/>
      <c r="F20" s="2376"/>
      <c r="G20" s="2377"/>
      <c r="H20" s="2378"/>
      <c r="J20" s="2385"/>
      <c r="K20" s="2386"/>
      <c r="L20" s="2387"/>
    </row>
    <row r="21" spans="2:12" x14ac:dyDescent="0.15">
      <c r="J21" s="468"/>
      <c r="K21" s="468"/>
      <c r="L21" s="468"/>
    </row>
    <row r="22" spans="2:12" ht="14" thickBot="1" x14ac:dyDescent="0.2">
      <c r="J22" s="468"/>
      <c r="K22" s="468"/>
      <c r="L22" s="468"/>
    </row>
    <row r="23" spans="2:12" x14ac:dyDescent="0.15">
      <c r="B23" s="2370">
        <v>7</v>
      </c>
      <c r="C23" s="2371"/>
      <c r="D23" s="2372"/>
      <c r="F23" s="2370">
        <v>8</v>
      </c>
      <c r="G23" s="2371"/>
      <c r="H23" s="2372"/>
      <c r="J23" s="2379">
        <v>9</v>
      </c>
      <c r="K23" s="2380"/>
      <c r="L23" s="2381"/>
    </row>
    <row r="24" spans="2:12" x14ac:dyDescent="0.15">
      <c r="B24" s="2373"/>
      <c r="C24" s="2374"/>
      <c r="D24" s="2375"/>
      <c r="F24" s="2373"/>
      <c r="G24" s="2374"/>
      <c r="H24" s="2375"/>
      <c r="J24" s="2382"/>
      <c r="K24" s="2383"/>
      <c r="L24" s="2384"/>
    </row>
    <row r="25" spans="2:12" x14ac:dyDescent="0.15">
      <c r="B25" s="2373"/>
      <c r="C25" s="2374"/>
      <c r="D25" s="2375"/>
      <c r="F25" s="2373"/>
      <c r="G25" s="2374"/>
      <c r="H25" s="2375"/>
      <c r="J25" s="2382"/>
      <c r="K25" s="2383"/>
      <c r="L25" s="2384"/>
    </row>
    <row r="26" spans="2:12" x14ac:dyDescent="0.15">
      <c r="B26" s="2373"/>
      <c r="C26" s="2374"/>
      <c r="D26" s="2375"/>
      <c r="F26" s="2373"/>
      <c r="G26" s="2374"/>
      <c r="H26" s="2375"/>
      <c r="J26" s="2382"/>
      <c r="K26" s="2383"/>
      <c r="L26" s="2384"/>
    </row>
    <row r="27" spans="2:12" x14ac:dyDescent="0.15">
      <c r="B27" s="2373"/>
      <c r="C27" s="2374"/>
      <c r="D27" s="2375"/>
      <c r="F27" s="2373"/>
      <c r="G27" s="2374"/>
      <c r="H27" s="2375"/>
      <c r="J27" s="2382"/>
      <c r="K27" s="2383"/>
      <c r="L27" s="2384"/>
    </row>
    <row r="28" spans="2:12" x14ac:dyDescent="0.15">
      <c r="B28" s="2373"/>
      <c r="C28" s="2374"/>
      <c r="D28" s="2375"/>
      <c r="F28" s="2373"/>
      <c r="G28" s="2374"/>
      <c r="H28" s="2375"/>
      <c r="J28" s="2382"/>
      <c r="K28" s="2383"/>
      <c r="L28" s="2384"/>
    </row>
    <row r="29" spans="2:12" x14ac:dyDescent="0.15">
      <c r="B29" s="2373"/>
      <c r="C29" s="2374"/>
      <c r="D29" s="2375"/>
      <c r="F29" s="2373"/>
      <c r="G29" s="2374"/>
      <c r="H29" s="2375"/>
      <c r="J29" s="2382"/>
      <c r="K29" s="2383"/>
      <c r="L29" s="2384"/>
    </row>
    <row r="30" spans="2:12" ht="14" thickBot="1" x14ac:dyDescent="0.2">
      <c r="B30" s="2376"/>
      <c r="C30" s="2377"/>
      <c r="D30" s="2378"/>
      <c r="F30" s="2376"/>
      <c r="G30" s="2377"/>
      <c r="H30" s="2378"/>
      <c r="J30" s="2385"/>
      <c r="K30" s="2386"/>
      <c r="L30" s="2387"/>
    </row>
    <row r="32" spans="2:12" ht="14" thickBot="1" x14ac:dyDescent="0.2"/>
    <row r="33" spans="2:12" x14ac:dyDescent="0.15">
      <c r="B33" s="2370">
        <v>10</v>
      </c>
      <c r="C33" s="2371"/>
      <c r="D33" s="2372"/>
      <c r="F33" s="2388" t="s">
        <v>866</v>
      </c>
      <c r="G33" s="2389"/>
      <c r="H33" s="2390"/>
      <c r="J33" s="2388" t="s">
        <v>865</v>
      </c>
      <c r="K33" s="2389"/>
      <c r="L33" s="2390"/>
    </row>
    <row r="34" spans="2:12" x14ac:dyDescent="0.15">
      <c r="B34" s="2373"/>
      <c r="C34" s="2374"/>
      <c r="D34" s="2375"/>
      <c r="F34" s="2391"/>
      <c r="G34" s="2392"/>
      <c r="H34" s="2393"/>
      <c r="J34" s="2391"/>
      <c r="K34" s="2392"/>
      <c r="L34" s="2393"/>
    </row>
    <row r="35" spans="2:12" x14ac:dyDescent="0.15">
      <c r="B35" s="2373"/>
      <c r="C35" s="2374"/>
      <c r="D35" s="2375"/>
      <c r="F35" s="2391"/>
      <c r="G35" s="2392"/>
      <c r="H35" s="2393"/>
      <c r="J35" s="2391"/>
      <c r="K35" s="2392"/>
      <c r="L35" s="2393"/>
    </row>
    <row r="36" spans="2:12" x14ac:dyDescent="0.15">
      <c r="B36" s="2373"/>
      <c r="C36" s="2374"/>
      <c r="D36" s="2375"/>
      <c r="F36" s="2391"/>
      <c r="G36" s="2392"/>
      <c r="H36" s="2393"/>
      <c r="J36" s="2391"/>
      <c r="K36" s="2392"/>
      <c r="L36" s="2393"/>
    </row>
    <row r="37" spans="2:12" x14ac:dyDescent="0.15">
      <c r="B37" s="2373"/>
      <c r="C37" s="2374"/>
      <c r="D37" s="2375"/>
      <c r="F37" s="2391"/>
      <c r="G37" s="2392"/>
      <c r="H37" s="2393"/>
      <c r="J37" s="2391"/>
      <c r="K37" s="2392"/>
      <c r="L37" s="2393"/>
    </row>
    <row r="38" spans="2:12" x14ac:dyDescent="0.15">
      <c r="B38" s="2373"/>
      <c r="C38" s="2374"/>
      <c r="D38" s="2375"/>
      <c r="F38" s="2391"/>
      <c r="G38" s="2392"/>
      <c r="H38" s="2393"/>
      <c r="J38" s="2391"/>
      <c r="K38" s="2392"/>
      <c r="L38" s="2393"/>
    </row>
    <row r="39" spans="2:12" x14ac:dyDescent="0.15">
      <c r="B39" s="2373"/>
      <c r="C39" s="2374"/>
      <c r="D39" s="2375"/>
      <c r="F39" s="2391"/>
      <c r="G39" s="2392"/>
      <c r="H39" s="2393"/>
      <c r="J39" s="2391"/>
      <c r="K39" s="2392"/>
      <c r="L39" s="2393"/>
    </row>
    <row r="40" spans="2:12" ht="14" thickBot="1" x14ac:dyDescent="0.2">
      <c r="B40" s="2376"/>
      <c r="C40" s="2377"/>
      <c r="D40" s="2378"/>
      <c r="F40" s="2394"/>
      <c r="G40" s="2395"/>
      <c r="H40" s="2396"/>
      <c r="J40" s="2394"/>
      <c r="K40" s="2395"/>
      <c r="L40" s="2396"/>
    </row>
  </sheetData>
  <sheetProtection password="CF27" sheet="1" objects="1" scenarios="1"/>
  <mergeCells count="12">
    <mergeCell ref="B23:D30"/>
    <mergeCell ref="F23:H30"/>
    <mergeCell ref="J23:L30"/>
    <mergeCell ref="B33:D40"/>
    <mergeCell ref="F33:H40"/>
    <mergeCell ref="J33:L40"/>
    <mergeCell ref="B3:D10"/>
    <mergeCell ref="F3:H10"/>
    <mergeCell ref="J3:L10"/>
    <mergeCell ref="B13:D20"/>
    <mergeCell ref="F13:H20"/>
    <mergeCell ref="J13:L20"/>
  </mergeCells>
  <phoneticPr fontId="0" type="noConversion"/>
  <pageMargins left="0.28000000000000003" right="0" top="0.78740157480314965" bottom="0" header="0" footer="0"/>
  <pageSetup paperSize="9" orientation="portrait" horizontalDpi="360" verticalDpi="360"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M99"/>
  <sheetViews>
    <sheetView topLeftCell="A11" workbookViewId="0">
      <selection sqref="A1:K1"/>
    </sheetView>
  </sheetViews>
  <sheetFormatPr baseColWidth="10" defaultColWidth="11.5" defaultRowHeight="13" x14ac:dyDescent="0.15"/>
  <cols>
    <col min="1" max="1" width="5.1640625" style="15" customWidth="1"/>
    <col min="2" max="2" width="6.5" style="15" customWidth="1"/>
    <col min="3" max="3" width="19.6640625" style="15" customWidth="1"/>
    <col min="4" max="4" width="6.5" style="15" customWidth="1"/>
    <col min="5" max="5" width="19.6640625" style="15" customWidth="1"/>
    <col min="6" max="6" width="11.5" style="15" customWidth="1"/>
    <col min="7" max="8" width="4.33203125" style="15" customWidth="1"/>
    <col min="9" max="9" width="11.5" style="15" customWidth="1"/>
    <col min="10" max="10" width="5.6640625" style="15" customWidth="1"/>
    <col min="11" max="11" width="15.33203125" style="15" customWidth="1"/>
    <col min="12" max="16384" width="11.5" style="15"/>
  </cols>
  <sheetData>
    <row r="1" spans="1:13" x14ac:dyDescent="0.15">
      <c r="I1"/>
      <c r="J1"/>
      <c r="K1" s="171"/>
    </row>
    <row r="2" spans="1:13" ht="20.25" customHeight="1" x14ac:dyDescent="0.2">
      <c r="A2" s="1761" t="s">
        <v>1155</v>
      </c>
      <c r="B2" s="1761"/>
      <c r="C2" s="1761"/>
      <c r="D2" s="1761"/>
      <c r="E2" s="1761"/>
      <c r="F2" s="1761"/>
      <c r="G2" s="1761"/>
      <c r="H2" s="1761"/>
      <c r="I2" s="1761"/>
      <c r="J2" s="1761"/>
      <c r="K2" s="189"/>
      <c r="L2" s="25"/>
    </row>
    <row r="4" spans="1:13" ht="15" customHeight="1" x14ac:dyDescent="0.15">
      <c r="C4" s="1316" t="s">
        <v>1151</v>
      </c>
      <c r="D4" s="24" t="s">
        <v>1602</v>
      </c>
      <c r="F4" s="1959" t="s">
        <v>1156</v>
      </c>
      <c r="G4" s="1959"/>
      <c r="H4" s="1959"/>
      <c r="I4" s="1959"/>
      <c r="J4" s="1317" t="s">
        <v>1153</v>
      </c>
    </row>
    <row r="5" spans="1:13" ht="15" customHeight="1" x14ac:dyDescent="0.15">
      <c r="C5" s="1316" t="s">
        <v>1151</v>
      </c>
      <c r="D5" s="24" t="s">
        <v>1602</v>
      </c>
      <c r="F5" s="1959" t="s">
        <v>1157</v>
      </c>
      <c r="G5" s="1959"/>
      <c r="H5" s="1959"/>
      <c r="I5" s="1959"/>
      <c r="J5" s="1317" t="s">
        <v>1152</v>
      </c>
    </row>
    <row r="6" spans="1:13" x14ac:dyDescent="0.15">
      <c r="B6" s="174"/>
      <c r="C6" s="174"/>
      <c r="D6" s="20"/>
      <c r="F6" s="169"/>
      <c r="G6" s="169"/>
      <c r="H6" s="169"/>
      <c r="I6" s="169"/>
      <c r="J6" s="744"/>
    </row>
    <row r="7" spans="1:13" x14ac:dyDescent="0.15">
      <c r="A7" s="1638" t="s">
        <v>138</v>
      </c>
      <c r="B7" s="1638"/>
      <c r="C7" s="1638"/>
      <c r="D7" s="1638"/>
      <c r="E7" s="1638"/>
      <c r="F7" s="1638"/>
      <c r="G7" s="1638"/>
      <c r="H7" s="1638"/>
      <c r="I7" s="1638"/>
      <c r="J7" s="1638"/>
    </row>
    <row r="8" spans="1:13" x14ac:dyDescent="0.15">
      <c r="A8" s="1952" t="s">
        <v>135</v>
      </c>
      <c r="B8" s="1952"/>
      <c r="C8" s="1952"/>
      <c r="D8" s="1952"/>
      <c r="E8" s="1952"/>
      <c r="F8" s="1952"/>
      <c r="G8" s="1952"/>
      <c r="H8" s="1952"/>
      <c r="I8" s="1952"/>
      <c r="J8" s="1952"/>
      <c r="K8" s="97"/>
    </row>
    <row r="9" spans="1:13" x14ac:dyDescent="0.15">
      <c r="A9" s="2210" t="s">
        <v>136</v>
      </c>
      <c r="B9" s="2210"/>
      <c r="C9" s="2210"/>
      <c r="D9" s="2210"/>
      <c r="E9" s="2210"/>
      <c r="F9" s="2210"/>
      <c r="G9" s="2210"/>
      <c r="H9" s="2210"/>
      <c r="I9" s="2210"/>
      <c r="J9" s="2210"/>
      <c r="K9" s="174"/>
      <c r="L9" s="1593"/>
      <c r="M9" s="25"/>
    </row>
    <row r="10" spans="1:13" x14ac:dyDescent="0.15">
      <c r="A10" s="1952" t="s">
        <v>137</v>
      </c>
      <c r="B10" s="1952"/>
      <c r="C10" s="1952"/>
      <c r="D10" s="1952"/>
      <c r="E10" s="1952"/>
      <c r="F10" s="1952"/>
      <c r="G10" s="1952"/>
      <c r="H10" s="1952"/>
      <c r="I10" s="1952"/>
      <c r="J10" s="1952"/>
      <c r="K10" s="1318"/>
    </row>
    <row r="11" spans="1:13" x14ac:dyDescent="0.15">
      <c r="A11" s="1818" t="s">
        <v>139</v>
      </c>
      <c r="B11" s="1818"/>
      <c r="C11" s="1818"/>
      <c r="D11" s="1818"/>
      <c r="E11" s="1818"/>
      <c r="F11" s="1818"/>
      <c r="G11" s="1818"/>
      <c r="H11" s="1818"/>
      <c r="I11" s="1818"/>
      <c r="J11" s="1818"/>
      <c r="K11" s="1318"/>
    </row>
    <row r="12" spans="1:13" x14ac:dyDescent="0.15">
      <c r="A12" s="2399" t="s">
        <v>140</v>
      </c>
      <c r="B12" s="2399"/>
      <c r="C12" s="2399"/>
      <c r="D12" s="2399"/>
      <c r="E12" s="2399"/>
      <c r="F12" s="2399"/>
      <c r="G12" s="2399"/>
      <c r="H12" s="2399"/>
      <c r="I12" s="2399"/>
      <c r="J12" s="2399"/>
      <c r="K12" s="25"/>
    </row>
    <row r="13" spans="1:13" x14ac:dyDescent="0.15">
      <c r="A13" s="1818" t="s">
        <v>141</v>
      </c>
      <c r="B13" s="1818"/>
      <c r="C13" s="1818"/>
      <c r="D13" s="1818"/>
      <c r="E13" s="1818"/>
      <c r="F13" s="1818"/>
      <c r="G13" s="1818"/>
      <c r="H13" s="1818"/>
      <c r="I13" s="1818"/>
      <c r="J13" s="1818"/>
      <c r="K13" s="1318"/>
    </row>
    <row r="15" spans="1:13" x14ac:dyDescent="0.15">
      <c r="A15" s="1637" t="s">
        <v>142</v>
      </c>
      <c r="B15" s="1637"/>
      <c r="C15" s="1637"/>
      <c r="D15" s="1637"/>
      <c r="E15" s="1637"/>
      <c r="F15" s="1637"/>
      <c r="G15" s="1637"/>
      <c r="H15" s="1637"/>
      <c r="I15" s="1637"/>
      <c r="J15" s="1637"/>
    </row>
    <row r="16" spans="1:13" ht="14" thickBot="1" x14ac:dyDescent="0.2">
      <c r="E16" s="25" t="s">
        <v>1381</v>
      </c>
    </row>
    <row r="17" spans="1:10" x14ac:dyDescent="0.15">
      <c r="A17" s="178" t="s">
        <v>892</v>
      </c>
      <c r="B17" s="255" t="s">
        <v>197</v>
      </c>
      <c r="C17" s="324" t="s">
        <v>865</v>
      </c>
      <c r="D17" s="325" t="s">
        <v>197</v>
      </c>
      <c r="E17" s="326" t="s">
        <v>866</v>
      </c>
    </row>
    <row r="18" spans="1:10" ht="20.25" customHeight="1" x14ac:dyDescent="0.15">
      <c r="A18" s="31">
        <v>1</v>
      </c>
      <c r="B18" s="689"/>
      <c r="C18" s="1594"/>
      <c r="D18" s="691"/>
      <c r="E18" s="1594"/>
      <c r="F18" s="221" t="s">
        <v>1988</v>
      </c>
      <c r="H18" s="2397" t="s">
        <v>1935</v>
      </c>
      <c r="I18" s="2397"/>
      <c r="J18" s="2397"/>
    </row>
    <row r="19" spans="1:10" ht="20.25" customHeight="1" thickBot="1" x14ac:dyDescent="0.2">
      <c r="A19" s="41">
        <v>2</v>
      </c>
      <c r="B19" s="967"/>
      <c r="C19" s="1595"/>
      <c r="D19" s="694"/>
      <c r="E19" s="1595"/>
      <c r="F19" s="221" t="s">
        <v>1987</v>
      </c>
      <c r="H19" s="2397" t="s">
        <v>1936</v>
      </c>
      <c r="I19" s="2397"/>
      <c r="J19" s="2397"/>
    </row>
    <row r="22" spans="1:10" ht="14" thickBot="1" x14ac:dyDescent="0.2">
      <c r="B22" s="2018" t="s">
        <v>1154</v>
      </c>
      <c r="C22" s="2018"/>
      <c r="E22" s="25" t="s">
        <v>1361</v>
      </c>
    </row>
    <row r="23" spans="1:10" x14ac:dyDescent="0.15">
      <c r="A23" s="178" t="s">
        <v>892</v>
      </c>
      <c r="B23" s="255" t="s">
        <v>197</v>
      </c>
      <c r="C23" s="324" t="s">
        <v>865</v>
      </c>
      <c r="D23" s="325" t="s">
        <v>197</v>
      </c>
      <c r="E23" s="326" t="s">
        <v>866</v>
      </c>
    </row>
    <row r="24" spans="1:10" ht="20.25" customHeight="1" x14ac:dyDescent="0.15">
      <c r="A24" s="31">
        <v>1</v>
      </c>
      <c r="B24" s="39">
        <f>B18</f>
        <v>0</v>
      </c>
      <c r="C24" s="1221">
        <f>E18</f>
        <v>0</v>
      </c>
      <c r="D24" s="40">
        <f>D18</f>
        <v>0</v>
      </c>
      <c r="E24" s="1221">
        <f>C18</f>
        <v>0</v>
      </c>
      <c r="F24" s="221" t="s">
        <v>1988</v>
      </c>
      <c r="H24" s="2397" t="s">
        <v>1935</v>
      </c>
      <c r="I24" s="2397"/>
      <c r="J24" s="2397"/>
    </row>
    <row r="25" spans="1:10" ht="20.25" customHeight="1" thickBot="1" x14ac:dyDescent="0.2">
      <c r="A25" s="41">
        <v>2</v>
      </c>
      <c r="B25" s="42">
        <f>B19</f>
        <v>0</v>
      </c>
      <c r="C25" s="975">
        <f>E19</f>
        <v>0</v>
      </c>
      <c r="D25" s="44">
        <f>D19</f>
        <v>0</v>
      </c>
      <c r="E25" s="975">
        <f>C19</f>
        <v>0</v>
      </c>
      <c r="F25" s="221" t="s">
        <v>1987</v>
      </c>
      <c r="H25" s="2397" t="s">
        <v>1936</v>
      </c>
      <c r="I25" s="2397"/>
      <c r="J25" s="2397"/>
    </row>
    <row r="28" spans="1:10" ht="14" thickBot="1" x14ac:dyDescent="0.2">
      <c r="B28" s="2018" t="s">
        <v>1937</v>
      </c>
      <c r="C28" s="2018"/>
      <c r="E28" s="25" t="s">
        <v>2184</v>
      </c>
    </row>
    <row r="29" spans="1:10" x14ac:dyDescent="0.15">
      <c r="A29" s="178" t="s">
        <v>892</v>
      </c>
      <c r="B29" s="255" t="s">
        <v>197</v>
      </c>
      <c r="C29" s="324" t="s">
        <v>865</v>
      </c>
      <c r="D29" s="325" t="s">
        <v>197</v>
      </c>
      <c r="E29" s="326" t="s">
        <v>866</v>
      </c>
    </row>
    <row r="30" spans="1:10" ht="20.25" customHeight="1" x14ac:dyDescent="0.15">
      <c r="A30" s="31">
        <v>1</v>
      </c>
      <c r="B30" s="39">
        <f>D18</f>
        <v>0</v>
      </c>
      <c r="C30" s="1221">
        <f>C18</f>
        <v>0</v>
      </c>
      <c r="D30" s="40">
        <f>B18</f>
        <v>0</v>
      </c>
      <c r="E30" s="1221">
        <f>E18</f>
        <v>0</v>
      </c>
      <c r="F30" s="221" t="s">
        <v>1988</v>
      </c>
      <c r="H30" s="2397" t="s">
        <v>1935</v>
      </c>
      <c r="I30" s="2397"/>
      <c r="J30" s="2397"/>
    </row>
    <row r="31" spans="1:10" ht="20.25" customHeight="1" thickBot="1" x14ac:dyDescent="0.2">
      <c r="A31" s="41">
        <v>2</v>
      </c>
      <c r="B31" s="42">
        <f>D19</f>
        <v>0</v>
      </c>
      <c r="C31" s="975">
        <f>C19</f>
        <v>0</v>
      </c>
      <c r="D31" s="44">
        <f>B19</f>
        <v>0</v>
      </c>
      <c r="E31" s="975">
        <f>E19</f>
        <v>0</v>
      </c>
      <c r="F31" s="221" t="s">
        <v>1987</v>
      </c>
      <c r="H31" s="2397" t="s">
        <v>1936</v>
      </c>
      <c r="I31" s="2397"/>
      <c r="J31" s="2397"/>
    </row>
    <row r="34" spans="1:10" ht="14" thickBot="1" x14ac:dyDescent="0.2">
      <c r="B34" s="2018" t="s">
        <v>1154</v>
      </c>
      <c r="C34" s="2018"/>
      <c r="E34" s="25" t="s">
        <v>2099</v>
      </c>
    </row>
    <row r="35" spans="1:10" x14ac:dyDescent="0.15">
      <c r="A35" s="178" t="s">
        <v>892</v>
      </c>
      <c r="B35" s="255" t="s">
        <v>197</v>
      </c>
      <c r="C35" s="324" t="s">
        <v>865</v>
      </c>
      <c r="D35" s="325" t="s">
        <v>197</v>
      </c>
      <c r="E35" s="326" t="s">
        <v>866</v>
      </c>
    </row>
    <row r="36" spans="1:10" ht="20.25" customHeight="1" x14ac:dyDescent="0.15">
      <c r="A36" s="31">
        <v>1</v>
      </c>
      <c r="B36" s="39">
        <f>D18</f>
        <v>0</v>
      </c>
      <c r="C36" s="1221">
        <f>E18</f>
        <v>0</v>
      </c>
      <c r="D36" s="40">
        <f>B18</f>
        <v>0</v>
      </c>
      <c r="E36" s="1221">
        <f>C18</f>
        <v>0</v>
      </c>
      <c r="F36" s="221" t="s">
        <v>1988</v>
      </c>
      <c r="H36" s="2397" t="s">
        <v>1935</v>
      </c>
      <c r="I36" s="2397"/>
      <c r="J36" s="2397"/>
    </row>
    <row r="37" spans="1:10" ht="20.25" customHeight="1" thickBot="1" x14ac:dyDescent="0.2">
      <c r="A37" s="41">
        <v>2</v>
      </c>
      <c r="B37" s="42">
        <f>D19</f>
        <v>0</v>
      </c>
      <c r="C37" s="975">
        <f>E19</f>
        <v>0</v>
      </c>
      <c r="D37" s="44">
        <f>B19</f>
        <v>0</v>
      </c>
      <c r="E37" s="975">
        <f>C19</f>
        <v>0</v>
      </c>
      <c r="F37" s="221" t="s">
        <v>1987</v>
      </c>
      <c r="H37" s="2397" t="s">
        <v>1936</v>
      </c>
      <c r="I37" s="2397"/>
      <c r="J37" s="2397"/>
    </row>
    <row r="40" spans="1:10" ht="14" thickBot="1" x14ac:dyDescent="0.2">
      <c r="B40" s="2018" t="s">
        <v>1937</v>
      </c>
      <c r="C40" s="2018"/>
      <c r="E40" s="25" t="s">
        <v>2100</v>
      </c>
    </row>
    <row r="41" spans="1:10" x14ac:dyDescent="0.15">
      <c r="A41" s="178" t="s">
        <v>892</v>
      </c>
      <c r="B41" s="255" t="s">
        <v>197</v>
      </c>
      <c r="C41" s="324" t="s">
        <v>865</v>
      </c>
      <c r="D41" s="325" t="s">
        <v>197</v>
      </c>
      <c r="E41" s="326" t="s">
        <v>866</v>
      </c>
    </row>
    <row r="42" spans="1:10" ht="20.25" customHeight="1" x14ac:dyDescent="0.15">
      <c r="A42" s="31">
        <v>1</v>
      </c>
      <c r="B42" s="39">
        <f t="shared" ref="B42:E43" si="0">B18</f>
        <v>0</v>
      </c>
      <c r="C42" s="1221">
        <f t="shared" si="0"/>
        <v>0</v>
      </c>
      <c r="D42" s="40">
        <f t="shared" si="0"/>
        <v>0</v>
      </c>
      <c r="E42" s="1221">
        <f t="shared" si="0"/>
        <v>0</v>
      </c>
      <c r="F42" s="221" t="s">
        <v>1988</v>
      </c>
      <c r="H42" s="2397" t="s">
        <v>1935</v>
      </c>
      <c r="I42" s="2397"/>
      <c r="J42" s="2397"/>
    </row>
    <row r="43" spans="1:10" ht="20.25" customHeight="1" thickBot="1" x14ac:dyDescent="0.2">
      <c r="A43" s="41">
        <v>2</v>
      </c>
      <c r="B43" s="42">
        <f t="shared" si="0"/>
        <v>0</v>
      </c>
      <c r="C43" s="975">
        <f t="shared" si="0"/>
        <v>0</v>
      </c>
      <c r="D43" s="44">
        <f t="shared" si="0"/>
        <v>0</v>
      </c>
      <c r="E43" s="975">
        <f t="shared" si="0"/>
        <v>0</v>
      </c>
      <c r="F43" s="221" t="s">
        <v>1987</v>
      </c>
      <c r="H43" s="2397" t="s">
        <v>1936</v>
      </c>
      <c r="I43" s="2397"/>
      <c r="J43" s="2397"/>
    </row>
    <row r="45" spans="1:10" ht="20.25" customHeight="1" x14ac:dyDescent="0.15">
      <c r="B45" s="2398" t="s">
        <v>128</v>
      </c>
      <c r="C45" s="2398"/>
      <c r="D45" s="2398"/>
      <c r="E45" s="171"/>
    </row>
    <row r="46" spans="1:10" ht="20.25" customHeight="1" x14ac:dyDescent="0.15">
      <c r="B46" s="1591" t="s">
        <v>1529</v>
      </c>
      <c r="C46" s="2000"/>
      <c r="D46" s="2000"/>
    </row>
    <row r="47" spans="1:10" ht="20.25" customHeight="1" x14ac:dyDescent="0.15">
      <c r="B47" s="1591" t="s">
        <v>1528</v>
      </c>
      <c r="C47" s="2000"/>
      <c r="D47" s="2000"/>
    </row>
    <row r="48" spans="1:10" ht="20.25" customHeight="1" x14ac:dyDescent="0.15">
      <c r="B48" s="1592" t="s">
        <v>1526</v>
      </c>
      <c r="C48" s="2000"/>
      <c r="D48" s="2000"/>
    </row>
    <row r="49" spans="1:13" ht="20.25" customHeight="1" x14ac:dyDescent="0.15">
      <c r="B49" s="1592" t="s">
        <v>1527</v>
      </c>
      <c r="C49" s="2000"/>
      <c r="D49" s="2000"/>
    </row>
    <row r="51" spans="1:13" x14ac:dyDescent="0.15">
      <c r="I51"/>
      <c r="J51"/>
      <c r="K51" s="171"/>
    </row>
    <row r="52" spans="1:13" ht="20.25" customHeight="1" x14ac:dyDescent="0.2">
      <c r="A52" s="1761" t="s">
        <v>1741</v>
      </c>
      <c r="B52" s="1761"/>
      <c r="C52" s="1761"/>
      <c r="D52" s="1761"/>
      <c r="E52" s="1761"/>
      <c r="F52" s="1761"/>
      <c r="G52" s="1761"/>
      <c r="H52" s="1761"/>
      <c r="I52" s="1761"/>
      <c r="J52" s="1761"/>
      <c r="K52" s="189"/>
      <c r="L52" s="25"/>
    </row>
    <row r="54" spans="1:13" ht="15" customHeight="1" x14ac:dyDescent="0.15">
      <c r="C54" s="1316" t="s">
        <v>1151</v>
      </c>
      <c r="D54" s="24" t="s">
        <v>1602</v>
      </c>
      <c r="F54" s="1959" t="s">
        <v>1156</v>
      </c>
      <c r="G54" s="1959"/>
      <c r="H54" s="1959"/>
      <c r="I54" s="1959"/>
      <c r="J54" s="1317" t="s">
        <v>1153</v>
      </c>
    </row>
    <row r="55" spans="1:13" ht="15" customHeight="1" x14ac:dyDescent="0.15">
      <c r="C55" s="1316" t="s">
        <v>1151</v>
      </c>
      <c r="D55" s="24" t="s">
        <v>1602</v>
      </c>
      <c r="F55" s="1959" t="s">
        <v>1157</v>
      </c>
      <c r="G55" s="1959"/>
      <c r="H55" s="1959"/>
      <c r="I55" s="1959"/>
      <c r="J55" s="1317" t="s">
        <v>1152</v>
      </c>
    </row>
    <row r="56" spans="1:13" x14ac:dyDescent="0.15">
      <c r="B56" s="174"/>
      <c r="C56" s="174"/>
      <c r="D56" s="20"/>
      <c r="F56" s="169"/>
      <c r="G56" s="169"/>
      <c r="H56" s="169"/>
      <c r="I56" s="169"/>
      <c r="J56" s="744"/>
    </row>
    <row r="57" spans="1:13" x14ac:dyDescent="0.15">
      <c r="A57" s="2210" t="s">
        <v>143</v>
      </c>
      <c r="B57" s="2210"/>
      <c r="C57" s="2210"/>
      <c r="D57" s="2210"/>
      <c r="E57" s="2210"/>
      <c r="F57" s="2210"/>
      <c r="G57" s="2210"/>
      <c r="H57" s="2210"/>
      <c r="I57" s="2210"/>
      <c r="J57" s="2210"/>
      <c r="K57" s="97"/>
    </row>
    <row r="58" spans="1:13" x14ac:dyDescent="0.15">
      <c r="A58" s="1952" t="s">
        <v>1742</v>
      </c>
      <c r="B58" s="1952"/>
      <c r="C58" s="1952"/>
      <c r="D58" s="1952"/>
      <c r="E58" s="1952"/>
      <c r="F58" s="1952"/>
      <c r="G58" s="1952"/>
      <c r="H58" s="1952"/>
      <c r="I58" s="1952"/>
      <c r="J58" s="1952"/>
      <c r="K58" s="174"/>
      <c r="L58" s="25"/>
      <c r="M58" s="25"/>
    </row>
    <row r="59" spans="1:13" x14ac:dyDescent="0.15">
      <c r="A59" s="1638" t="s">
        <v>144</v>
      </c>
      <c r="B59" s="1638"/>
      <c r="C59" s="1638"/>
      <c r="D59" s="1638"/>
      <c r="E59" s="1638"/>
      <c r="F59" s="1638"/>
      <c r="G59" s="1638"/>
      <c r="H59" s="1638"/>
      <c r="I59" s="1638"/>
      <c r="J59" s="1638"/>
      <c r="K59" s="1318"/>
    </row>
    <row r="60" spans="1:13" x14ac:dyDescent="0.15">
      <c r="A60" s="2210" t="s">
        <v>145</v>
      </c>
      <c r="B60" s="2210"/>
      <c r="C60" s="2210"/>
      <c r="D60" s="2210"/>
      <c r="E60" s="2210"/>
      <c r="F60" s="2210"/>
      <c r="G60" s="2210"/>
      <c r="H60" s="2210"/>
      <c r="I60" s="2210"/>
      <c r="J60" s="2210"/>
      <c r="K60" s="1318"/>
    </row>
    <row r="61" spans="1:13" x14ac:dyDescent="0.15">
      <c r="A61" s="2399" t="s">
        <v>146</v>
      </c>
      <c r="B61" s="2399"/>
      <c r="C61" s="2399"/>
      <c r="D61" s="2399"/>
      <c r="E61" s="2399"/>
      <c r="F61" s="2399"/>
      <c r="G61" s="2399"/>
      <c r="H61" s="2399"/>
      <c r="I61" s="2399"/>
      <c r="J61" s="2399"/>
      <c r="K61" s="25"/>
    </row>
    <row r="62" spans="1:13" x14ac:dyDescent="0.15">
      <c r="A62" s="1818" t="s">
        <v>147</v>
      </c>
      <c r="B62" s="1818"/>
      <c r="C62" s="1818"/>
      <c r="D62" s="1818"/>
      <c r="E62" s="1818"/>
      <c r="F62" s="1818"/>
      <c r="G62" s="1818"/>
      <c r="H62" s="1818"/>
      <c r="I62" s="1818"/>
      <c r="J62" s="1818"/>
      <c r="K62" s="1318"/>
    </row>
    <row r="63" spans="1:13" x14ac:dyDescent="0.15">
      <c r="A63" s="1818" t="s">
        <v>148</v>
      </c>
      <c r="B63" s="1818"/>
      <c r="C63" s="1818"/>
      <c r="D63" s="1818"/>
      <c r="E63" s="1818"/>
      <c r="F63" s="1818"/>
      <c r="G63" s="1818"/>
      <c r="H63" s="1818"/>
      <c r="I63" s="1818"/>
      <c r="J63" s="1818"/>
    </row>
    <row r="65" spans="1:10" x14ac:dyDescent="0.15">
      <c r="A65" s="1637" t="s">
        <v>142</v>
      </c>
      <c r="B65" s="1637"/>
      <c r="C65" s="1637"/>
      <c r="D65" s="1637"/>
      <c r="E65" s="1637"/>
      <c r="F65" s="1637"/>
      <c r="G65" s="1637"/>
      <c r="H65" s="1637"/>
      <c r="I65" s="1637"/>
      <c r="J65" s="1637"/>
    </row>
    <row r="66" spans="1:10" ht="14" thickBot="1" x14ac:dyDescent="0.2">
      <c r="E66" s="25" t="s">
        <v>1381</v>
      </c>
    </row>
    <row r="67" spans="1:10" x14ac:dyDescent="0.15">
      <c r="A67" s="178" t="s">
        <v>892</v>
      </c>
      <c r="B67" s="255" t="s">
        <v>197</v>
      </c>
      <c r="C67" s="324" t="s">
        <v>865</v>
      </c>
      <c r="D67" s="325" t="s">
        <v>197</v>
      </c>
      <c r="E67" s="326" t="s">
        <v>866</v>
      </c>
    </row>
    <row r="68" spans="1:10" ht="20.25" customHeight="1" x14ac:dyDescent="0.15">
      <c r="A68" s="31">
        <v>1</v>
      </c>
      <c r="B68" s="689"/>
      <c r="C68" s="1594"/>
      <c r="D68" s="691"/>
      <c r="E68" s="1594"/>
      <c r="F68" s="221" t="s">
        <v>1060</v>
      </c>
      <c r="H68" s="2397" t="s">
        <v>1743</v>
      </c>
      <c r="I68" s="2397"/>
      <c r="J68" s="2397"/>
    </row>
    <row r="69" spans="1:10" ht="20.25" customHeight="1" thickBot="1" x14ac:dyDescent="0.2">
      <c r="A69" s="41">
        <v>2</v>
      </c>
      <c r="B69" s="967"/>
      <c r="C69" s="1595"/>
      <c r="D69" s="694"/>
      <c r="E69" s="1595"/>
      <c r="F69" s="221" t="s">
        <v>1059</v>
      </c>
      <c r="H69" s="2397" t="s">
        <v>1744</v>
      </c>
      <c r="I69" s="2397"/>
      <c r="J69" s="2397"/>
    </row>
    <row r="72" spans="1:10" ht="14" thickBot="1" x14ac:dyDescent="0.2">
      <c r="B72" s="2018" t="s">
        <v>1154</v>
      </c>
      <c r="C72" s="2018"/>
      <c r="E72" s="25" t="s">
        <v>1361</v>
      </c>
    </row>
    <row r="73" spans="1:10" x14ac:dyDescent="0.15">
      <c r="A73" s="178" t="s">
        <v>892</v>
      </c>
      <c r="B73" s="255" t="s">
        <v>197</v>
      </c>
      <c r="C73" s="324" t="s">
        <v>865</v>
      </c>
      <c r="D73" s="325" t="s">
        <v>197</v>
      </c>
      <c r="E73" s="326" t="s">
        <v>866</v>
      </c>
    </row>
    <row r="74" spans="1:10" ht="20.25" customHeight="1" x14ac:dyDescent="0.15">
      <c r="A74" s="31">
        <v>1</v>
      </c>
      <c r="B74" s="39">
        <f>B68</f>
        <v>0</v>
      </c>
      <c r="C74" s="1221">
        <f>E68</f>
        <v>0</v>
      </c>
      <c r="D74" s="40">
        <f>D68</f>
        <v>0</v>
      </c>
      <c r="E74" s="1221">
        <f>C68</f>
        <v>0</v>
      </c>
      <c r="F74" s="221" t="s">
        <v>1060</v>
      </c>
      <c r="H74" s="2397" t="s">
        <v>1743</v>
      </c>
      <c r="I74" s="2397"/>
      <c r="J74" s="2397"/>
    </row>
    <row r="75" spans="1:10" ht="20.25" customHeight="1" thickBot="1" x14ac:dyDescent="0.2">
      <c r="A75" s="41">
        <v>2</v>
      </c>
      <c r="B75" s="42">
        <f>B69</f>
        <v>0</v>
      </c>
      <c r="C75" s="975">
        <f>E69</f>
        <v>0</v>
      </c>
      <c r="D75" s="44">
        <f>D69</f>
        <v>0</v>
      </c>
      <c r="E75" s="975">
        <f>C69</f>
        <v>0</v>
      </c>
      <c r="F75" s="221" t="s">
        <v>1059</v>
      </c>
      <c r="H75" s="2397" t="s">
        <v>1744</v>
      </c>
      <c r="I75" s="2397"/>
      <c r="J75" s="2397"/>
    </row>
    <row r="78" spans="1:10" ht="14" thickBot="1" x14ac:dyDescent="0.2">
      <c r="B78" s="2018" t="s">
        <v>1937</v>
      </c>
      <c r="C78" s="2018"/>
      <c r="E78" s="25" t="s">
        <v>2184</v>
      </c>
    </row>
    <row r="79" spans="1:10" x14ac:dyDescent="0.15">
      <c r="A79" s="178" t="s">
        <v>892</v>
      </c>
      <c r="B79" s="255" t="s">
        <v>197</v>
      </c>
      <c r="C79" s="324" t="s">
        <v>865</v>
      </c>
      <c r="D79" s="325" t="s">
        <v>197</v>
      </c>
      <c r="E79" s="326" t="s">
        <v>866</v>
      </c>
    </row>
    <row r="80" spans="1:10" ht="20.25" customHeight="1" x14ac:dyDescent="0.15">
      <c r="A80" s="31">
        <v>1</v>
      </c>
      <c r="B80" s="39">
        <f>D68</f>
        <v>0</v>
      </c>
      <c r="C80" s="1221">
        <f>C68</f>
        <v>0</v>
      </c>
      <c r="D80" s="40">
        <f>B68</f>
        <v>0</v>
      </c>
      <c r="E80" s="1221">
        <f>E68</f>
        <v>0</v>
      </c>
      <c r="F80" s="221" t="s">
        <v>1060</v>
      </c>
      <c r="H80" s="2397" t="s">
        <v>1743</v>
      </c>
      <c r="I80" s="2397"/>
      <c r="J80" s="2397"/>
    </row>
    <row r="81" spans="1:10" ht="20.25" customHeight="1" thickBot="1" x14ac:dyDescent="0.2">
      <c r="A81" s="41">
        <v>2</v>
      </c>
      <c r="B81" s="42">
        <f>D69</f>
        <v>0</v>
      </c>
      <c r="C81" s="975">
        <f>C69</f>
        <v>0</v>
      </c>
      <c r="D81" s="44">
        <f>B69</f>
        <v>0</v>
      </c>
      <c r="E81" s="975">
        <f>E69</f>
        <v>0</v>
      </c>
      <c r="F81" s="221" t="s">
        <v>1059</v>
      </c>
      <c r="H81" s="2397" t="s">
        <v>1744</v>
      </c>
      <c r="I81" s="2397"/>
      <c r="J81" s="2397"/>
    </row>
    <row r="84" spans="1:10" ht="14" thickBot="1" x14ac:dyDescent="0.2">
      <c r="B84" s="2018" t="s">
        <v>1154</v>
      </c>
      <c r="C84" s="2018"/>
      <c r="E84" s="25" t="s">
        <v>2099</v>
      </c>
    </row>
    <row r="85" spans="1:10" x14ac:dyDescent="0.15">
      <c r="A85" s="178" t="s">
        <v>892</v>
      </c>
      <c r="B85" s="255" t="s">
        <v>197</v>
      </c>
      <c r="C85" s="324" t="s">
        <v>865</v>
      </c>
      <c r="D85" s="325" t="s">
        <v>197</v>
      </c>
      <c r="E85" s="326" t="s">
        <v>866</v>
      </c>
    </row>
    <row r="86" spans="1:10" ht="20.25" customHeight="1" x14ac:dyDescent="0.15">
      <c r="A86" s="31">
        <v>1</v>
      </c>
      <c r="B86" s="39">
        <f>D68</f>
        <v>0</v>
      </c>
      <c r="C86" s="1221">
        <f>E68</f>
        <v>0</v>
      </c>
      <c r="D86" s="40">
        <f>B68</f>
        <v>0</v>
      </c>
      <c r="E86" s="1221">
        <f>C68</f>
        <v>0</v>
      </c>
      <c r="F86" s="221" t="s">
        <v>1060</v>
      </c>
      <c r="H86" s="2397" t="s">
        <v>1743</v>
      </c>
      <c r="I86" s="2397"/>
      <c r="J86" s="2397"/>
    </row>
    <row r="87" spans="1:10" ht="20.25" customHeight="1" thickBot="1" x14ac:dyDescent="0.2">
      <c r="A87" s="41">
        <v>2</v>
      </c>
      <c r="B87" s="42">
        <f>D69</f>
        <v>0</v>
      </c>
      <c r="C87" s="975">
        <f>E69</f>
        <v>0</v>
      </c>
      <c r="D87" s="44">
        <f>B69</f>
        <v>0</v>
      </c>
      <c r="E87" s="975">
        <f>C69</f>
        <v>0</v>
      </c>
      <c r="F87" s="221" t="s">
        <v>1059</v>
      </c>
      <c r="H87" s="2397" t="s">
        <v>1744</v>
      </c>
      <c r="I87" s="2397"/>
      <c r="J87" s="2397"/>
    </row>
    <row r="90" spans="1:10" ht="14" thickBot="1" x14ac:dyDescent="0.2">
      <c r="B90" s="2018" t="s">
        <v>1937</v>
      </c>
      <c r="C90" s="2018"/>
      <c r="E90" s="25" t="s">
        <v>2100</v>
      </c>
    </row>
    <row r="91" spans="1:10" x14ac:dyDescent="0.15">
      <c r="A91" s="178" t="s">
        <v>892</v>
      </c>
      <c r="B91" s="255" t="s">
        <v>197</v>
      </c>
      <c r="C91" s="324" t="s">
        <v>865</v>
      </c>
      <c r="D91" s="325" t="s">
        <v>197</v>
      </c>
      <c r="E91" s="326" t="s">
        <v>866</v>
      </c>
    </row>
    <row r="92" spans="1:10" ht="20.25" customHeight="1" x14ac:dyDescent="0.15">
      <c r="A92" s="31">
        <v>1</v>
      </c>
      <c r="B92" s="39">
        <f t="shared" ref="B92:E93" si="1">B68</f>
        <v>0</v>
      </c>
      <c r="C92" s="1221">
        <f t="shared" si="1"/>
        <v>0</v>
      </c>
      <c r="D92" s="40">
        <f t="shared" si="1"/>
        <v>0</v>
      </c>
      <c r="E92" s="1221">
        <f t="shared" si="1"/>
        <v>0</v>
      </c>
      <c r="F92" s="221" t="s">
        <v>1060</v>
      </c>
      <c r="H92" s="2397" t="s">
        <v>1743</v>
      </c>
      <c r="I92" s="2397"/>
      <c r="J92" s="2397"/>
    </row>
    <row r="93" spans="1:10" ht="20.25" customHeight="1" thickBot="1" x14ac:dyDescent="0.2">
      <c r="A93" s="41">
        <v>2</v>
      </c>
      <c r="B93" s="42">
        <f t="shared" si="1"/>
        <v>0</v>
      </c>
      <c r="C93" s="975">
        <f t="shared" si="1"/>
        <v>0</v>
      </c>
      <c r="D93" s="44">
        <f t="shared" si="1"/>
        <v>0</v>
      </c>
      <c r="E93" s="975">
        <f t="shared" si="1"/>
        <v>0</v>
      </c>
      <c r="F93" s="221" t="s">
        <v>1059</v>
      </c>
      <c r="H93" s="2397" t="s">
        <v>1744</v>
      </c>
      <c r="I93" s="2397"/>
      <c r="J93" s="2397"/>
    </row>
    <row r="95" spans="1:10" ht="20.25" customHeight="1" x14ac:dyDescent="0.15">
      <c r="B95" s="2398" t="s">
        <v>1989</v>
      </c>
      <c r="C95" s="2398"/>
      <c r="D95" s="2398"/>
      <c r="E95" s="171"/>
    </row>
    <row r="96" spans="1:10" ht="20.25" customHeight="1" x14ac:dyDescent="0.15">
      <c r="B96" s="1591" t="s">
        <v>1745</v>
      </c>
      <c r="C96" s="2000"/>
      <c r="D96" s="2000"/>
    </row>
    <row r="97" spans="2:4" ht="20.25" customHeight="1" x14ac:dyDescent="0.15">
      <c r="B97" s="1591" t="s">
        <v>1746</v>
      </c>
      <c r="C97" s="2000"/>
      <c r="D97" s="2000"/>
    </row>
    <row r="98" spans="2:4" ht="20.25" customHeight="1" x14ac:dyDescent="0.15">
      <c r="B98" s="1591" t="s">
        <v>1747</v>
      </c>
      <c r="C98" s="2000"/>
      <c r="D98" s="2000"/>
    </row>
    <row r="99" spans="2:4" ht="20.25" customHeight="1" x14ac:dyDescent="0.15">
      <c r="B99" s="1591" t="s">
        <v>1748</v>
      </c>
      <c r="C99" s="2000"/>
      <c r="D99" s="2000"/>
    </row>
  </sheetData>
  <mergeCells count="60">
    <mergeCell ref="A2:J2"/>
    <mergeCell ref="B40:C40"/>
    <mergeCell ref="B34:C34"/>
    <mergeCell ref="H18:J18"/>
    <mergeCell ref="H19:J19"/>
    <mergeCell ref="H24:J24"/>
    <mergeCell ref="H25:J25"/>
    <mergeCell ref="H30:J30"/>
    <mergeCell ref="A12:J12"/>
    <mergeCell ref="A11:J11"/>
    <mergeCell ref="F4:I4"/>
    <mergeCell ref="F5:I5"/>
    <mergeCell ref="A8:J8"/>
    <mergeCell ref="A9:J9"/>
    <mergeCell ref="A7:J7"/>
    <mergeCell ref="A10:J10"/>
    <mergeCell ref="A13:J13"/>
    <mergeCell ref="B28:C28"/>
    <mergeCell ref="C48:D48"/>
    <mergeCell ref="C47:D47"/>
    <mergeCell ref="H42:J42"/>
    <mergeCell ref="H43:J43"/>
    <mergeCell ref="C46:D46"/>
    <mergeCell ref="H31:J31"/>
    <mergeCell ref="H36:J36"/>
    <mergeCell ref="H37:J37"/>
    <mergeCell ref="C49:D49"/>
    <mergeCell ref="B45:D45"/>
    <mergeCell ref="H68:J68"/>
    <mergeCell ref="A59:J59"/>
    <mergeCell ref="A57:J57"/>
    <mergeCell ref="A62:J62"/>
    <mergeCell ref="A61:J61"/>
    <mergeCell ref="A52:J52"/>
    <mergeCell ref="F54:I54"/>
    <mergeCell ref="A58:J58"/>
    <mergeCell ref="H74:J74"/>
    <mergeCell ref="C97:D97"/>
    <mergeCell ref="B78:C78"/>
    <mergeCell ref="H80:J80"/>
    <mergeCell ref="H81:J81"/>
    <mergeCell ref="B84:C84"/>
    <mergeCell ref="H86:J86"/>
    <mergeCell ref="H87:J87"/>
    <mergeCell ref="C98:D98"/>
    <mergeCell ref="C99:D99"/>
    <mergeCell ref="A15:J15"/>
    <mergeCell ref="A65:J65"/>
    <mergeCell ref="B90:C90"/>
    <mergeCell ref="H92:J92"/>
    <mergeCell ref="H93:J93"/>
    <mergeCell ref="B95:D95"/>
    <mergeCell ref="F55:I55"/>
    <mergeCell ref="B22:C22"/>
    <mergeCell ref="A60:J60"/>
    <mergeCell ref="H75:J75"/>
    <mergeCell ref="C96:D96"/>
    <mergeCell ref="H69:J69"/>
    <mergeCell ref="B72:C72"/>
    <mergeCell ref="A63:J63"/>
  </mergeCells>
  <phoneticPr fontId="0" type="noConversion"/>
  <pageMargins left="0.5" right="0" top="0.39370078740157483" bottom="0" header="0" footer="0"/>
  <pageSetup paperSize="9" orientation="portrait" horizontalDpi="360" verticalDpi="360"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Foglio231"/>
  <dimension ref="A1:Y31"/>
  <sheetViews>
    <sheetView workbookViewId="0">
      <selection sqref="A1:K1"/>
    </sheetView>
  </sheetViews>
  <sheetFormatPr baseColWidth="10" defaultColWidth="8.83203125" defaultRowHeight="13" x14ac:dyDescent="0.15"/>
  <cols>
    <col min="1" max="1" width="12.83203125" style="15" customWidth="1"/>
    <col min="2" max="10" width="4.6640625" style="15" customWidth="1"/>
    <col min="11" max="11" width="4.83203125" style="15" customWidth="1"/>
    <col min="12" max="12" width="6.5" style="15" customWidth="1"/>
    <col min="13" max="13" width="4.5" style="15" customWidth="1"/>
    <col min="14" max="14" width="5" style="15" customWidth="1"/>
    <col min="15" max="15" width="12.83203125" style="15" customWidth="1"/>
    <col min="16" max="24" width="4.6640625" style="15" customWidth="1"/>
    <col min="25" max="25" width="4.83203125" style="15" customWidth="1"/>
    <col min="26" max="26" width="8.5" style="15" customWidth="1"/>
    <col min="27" max="27" width="4.83203125" style="15" customWidth="1"/>
    <col min="28" max="44" width="2.6640625" style="15" customWidth="1"/>
    <col min="45" max="16384" width="8.83203125" style="15"/>
  </cols>
  <sheetData>
    <row r="1" spans="1:25" ht="18.75" customHeight="1" thickBot="1" x14ac:dyDescent="0.25">
      <c r="A1" s="49" t="s">
        <v>1985</v>
      </c>
      <c r="B1" s="1728" t="s">
        <v>684</v>
      </c>
      <c r="C1" s="1728"/>
      <c r="D1" s="1728"/>
      <c r="E1" s="1728"/>
      <c r="F1" s="1728"/>
      <c r="G1" s="1728"/>
      <c r="H1" s="51"/>
      <c r="I1" s="51"/>
      <c r="J1" s="51"/>
      <c r="K1" s="51"/>
      <c r="L1" s="51"/>
      <c r="M1" s="51"/>
      <c r="N1" s="51"/>
      <c r="O1" s="49" t="s">
        <v>1985</v>
      </c>
      <c r="P1" s="1716" t="s">
        <v>684</v>
      </c>
      <c r="Q1" s="1716"/>
      <c r="R1" s="1716"/>
      <c r="S1" s="1716"/>
      <c r="T1" s="1716"/>
      <c r="U1" s="1716"/>
    </row>
    <row r="2" spans="1:25" ht="18.75" customHeight="1" x14ac:dyDescent="0.2">
      <c r="A2" s="432">
        <v>1</v>
      </c>
      <c r="B2" s="2405">
        <v>1</v>
      </c>
      <c r="C2" s="2406"/>
      <c r="D2" s="2406"/>
      <c r="E2" s="2406"/>
      <c r="F2" s="2406"/>
      <c r="G2" s="2407"/>
      <c r="H2" s="51"/>
      <c r="I2" s="51"/>
      <c r="J2" s="51"/>
      <c r="K2" s="51"/>
      <c r="L2" s="51"/>
      <c r="M2" s="51"/>
      <c r="N2" s="51"/>
      <c r="O2" s="432">
        <v>1</v>
      </c>
      <c r="P2" s="2405">
        <v>1</v>
      </c>
      <c r="Q2" s="2406"/>
      <c r="R2" s="2406"/>
      <c r="S2" s="2406"/>
      <c r="T2" s="2406"/>
      <c r="U2" s="2407"/>
    </row>
    <row r="3" spans="1:25" ht="18.75" customHeight="1" x14ac:dyDescent="0.2">
      <c r="A3" s="433">
        <f t="shared" ref="A3:A9" si="0">1+A2</f>
        <v>2</v>
      </c>
      <c r="B3" s="831">
        <v>2</v>
      </c>
      <c r="C3" s="832"/>
      <c r="D3" s="832"/>
      <c r="E3" s="832"/>
      <c r="F3" s="832"/>
      <c r="G3" s="833"/>
      <c r="H3" s="51"/>
      <c r="I3" s="51"/>
      <c r="J3" s="51"/>
      <c r="K3" s="80"/>
      <c r="L3" s="51"/>
      <c r="M3" s="51"/>
      <c r="N3" s="51"/>
      <c r="O3" s="433">
        <f t="shared" ref="O3:O9" si="1">1+O2</f>
        <v>2</v>
      </c>
      <c r="P3" s="2403">
        <v>2</v>
      </c>
      <c r="Q3" s="2187"/>
      <c r="R3" s="2187"/>
      <c r="S3" s="2187"/>
      <c r="T3" s="2187"/>
      <c r="U3" s="2404"/>
    </row>
    <row r="4" spans="1:25" ht="18.75" customHeight="1" x14ac:dyDescent="0.2">
      <c r="A4" s="433">
        <f t="shared" si="0"/>
        <v>3</v>
      </c>
      <c r="B4" s="2403">
        <v>3</v>
      </c>
      <c r="C4" s="2187"/>
      <c r="D4" s="2187"/>
      <c r="E4" s="2187"/>
      <c r="F4" s="2187"/>
      <c r="G4" s="2404"/>
      <c r="H4" s="51"/>
      <c r="I4" s="51"/>
      <c r="J4" s="51"/>
      <c r="K4" s="51"/>
      <c r="L4" s="51"/>
      <c r="M4" s="51"/>
      <c r="N4" s="51"/>
      <c r="O4" s="433">
        <f t="shared" si="1"/>
        <v>3</v>
      </c>
      <c r="P4" s="2403">
        <v>3</v>
      </c>
      <c r="Q4" s="2187"/>
      <c r="R4" s="2187"/>
      <c r="S4" s="2187"/>
      <c r="T4" s="2187"/>
      <c r="U4" s="2404"/>
    </row>
    <row r="5" spans="1:25" ht="18.75" customHeight="1" x14ac:dyDescent="0.2">
      <c r="A5" s="433">
        <f t="shared" si="0"/>
        <v>4</v>
      </c>
      <c r="B5" s="2403">
        <v>4</v>
      </c>
      <c r="C5" s="2187"/>
      <c r="D5" s="2187"/>
      <c r="E5" s="2187"/>
      <c r="F5" s="2187"/>
      <c r="G5" s="2404"/>
      <c r="H5" s="51"/>
      <c r="I5" s="51"/>
      <c r="J5" s="51"/>
      <c r="K5" s="80"/>
      <c r="L5" s="51"/>
      <c r="M5" s="51"/>
      <c r="N5" s="51"/>
      <c r="O5" s="433">
        <f t="shared" si="1"/>
        <v>4</v>
      </c>
      <c r="P5" s="2403">
        <v>4</v>
      </c>
      <c r="Q5" s="2187"/>
      <c r="R5" s="2187"/>
      <c r="S5" s="2187"/>
      <c r="T5" s="2187"/>
      <c r="U5" s="2404"/>
    </row>
    <row r="6" spans="1:25" ht="18.75" customHeight="1" x14ac:dyDescent="0.2">
      <c r="A6" s="433">
        <f t="shared" si="0"/>
        <v>5</v>
      </c>
      <c r="B6" s="2403">
        <v>5</v>
      </c>
      <c r="C6" s="2187"/>
      <c r="D6" s="2187"/>
      <c r="E6" s="2187"/>
      <c r="F6" s="2187"/>
      <c r="G6" s="2404"/>
      <c r="H6" s="51"/>
      <c r="I6" s="51"/>
      <c r="J6" s="51"/>
      <c r="K6" s="51"/>
      <c r="L6" s="51"/>
      <c r="M6" s="51"/>
      <c r="N6" s="51"/>
      <c r="O6" s="433">
        <f t="shared" si="1"/>
        <v>5</v>
      </c>
      <c r="P6" s="2403">
        <v>5</v>
      </c>
      <c r="Q6" s="2187"/>
      <c r="R6" s="2187"/>
      <c r="S6" s="2187"/>
      <c r="T6" s="2187"/>
      <c r="U6" s="2404"/>
    </row>
    <row r="7" spans="1:25" ht="18.75" customHeight="1" x14ac:dyDescent="0.2">
      <c r="A7" s="433">
        <f t="shared" si="0"/>
        <v>6</v>
      </c>
      <c r="B7" s="2403">
        <v>6</v>
      </c>
      <c r="C7" s="2187"/>
      <c r="D7" s="2187"/>
      <c r="E7" s="2187"/>
      <c r="F7" s="2187"/>
      <c r="G7" s="2404"/>
      <c r="H7" s="51"/>
      <c r="I7" s="51"/>
      <c r="J7" s="51"/>
      <c r="K7" s="51"/>
      <c r="L7" s="51"/>
      <c r="M7" s="51"/>
      <c r="N7" s="51"/>
      <c r="O7" s="433">
        <f t="shared" si="1"/>
        <v>6</v>
      </c>
      <c r="P7" s="2403">
        <v>6</v>
      </c>
      <c r="Q7" s="2187"/>
      <c r="R7" s="2187"/>
      <c r="S7" s="2187"/>
      <c r="T7" s="2187"/>
      <c r="U7" s="2404"/>
    </row>
    <row r="8" spans="1:25" ht="18.75" customHeight="1" x14ac:dyDescent="0.2">
      <c r="A8" s="433">
        <f t="shared" si="0"/>
        <v>7</v>
      </c>
      <c r="B8" s="2403">
        <v>7</v>
      </c>
      <c r="C8" s="2187"/>
      <c r="D8" s="2187"/>
      <c r="E8" s="2187"/>
      <c r="F8" s="2187"/>
      <c r="G8" s="2404"/>
      <c r="H8" s="51"/>
      <c r="I8" s="51"/>
      <c r="J8" s="51"/>
      <c r="K8" s="51"/>
      <c r="L8" s="51"/>
      <c r="M8" s="51"/>
      <c r="N8" s="51"/>
      <c r="O8" s="433">
        <f t="shared" si="1"/>
        <v>7</v>
      </c>
      <c r="P8" s="2403">
        <v>7</v>
      </c>
      <c r="Q8" s="2187"/>
      <c r="R8" s="2187"/>
      <c r="S8" s="2187"/>
      <c r="T8" s="2187"/>
      <c r="U8" s="2404"/>
    </row>
    <row r="9" spans="1:25" ht="18.75" customHeight="1" thickBot="1" x14ac:dyDescent="0.25">
      <c r="A9" s="434">
        <f t="shared" si="0"/>
        <v>8</v>
      </c>
      <c r="B9" s="2400">
        <v>8</v>
      </c>
      <c r="C9" s="2401"/>
      <c r="D9" s="2401"/>
      <c r="E9" s="2401"/>
      <c r="F9" s="2401"/>
      <c r="G9" s="2402"/>
      <c r="H9" s="51"/>
      <c r="I9" s="51"/>
      <c r="J9" s="51"/>
      <c r="K9" s="81"/>
      <c r="L9" s="51"/>
      <c r="M9" s="51"/>
      <c r="N9" s="51"/>
      <c r="O9" s="434">
        <f t="shared" si="1"/>
        <v>8</v>
      </c>
      <c r="P9" s="2400">
        <v>8</v>
      </c>
      <c r="Q9" s="2401"/>
      <c r="R9" s="2401"/>
      <c r="S9" s="2401"/>
      <c r="T9" s="2401"/>
      <c r="U9" s="2402"/>
    </row>
    <row r="10" spans="1:25" ht="26.25" customHeight="1" thickBot="1" x14ac:dyDescent="0.2"/>
    <row r="11" spans="1:25" ht="78.75" customHeight="1" x14ac:dyDescent="0.15">
      <c r="A11" s="114"/>
      <c r="B11" s="428">
        <f>$B$2</f>
        <v>1</v>
      </c>
      <c r="C11" s="428">
        <f>$B$3</f>
        <v>2</v>
      </c>
      <c r="D11" s="428">
        <f>$B$4</f>
        <v>3</v>
      </c>
      <c r="E11" s="428">
        <f>$B$5</f>
        <v>4</v>
      </c>
      <c r="F11" s="428">
        <f>$B$6</f>
        <v>5</v>
      </c>
      <c r="G11" s="428">
        <f>$B$7</f>
        <v>6</v>
      </c>
      <c r="H11" s="428">
        <f>$B$8</f>
        <v>7</v>
      </c>
      <c r="I11" s="428">
        <f>$B$9</f>
        <v>8</v>
      </c>
      <c r="J11" s="426" t="s">
        <v>92</v>
      </c>
      <c r="K11" s="427" t="s">
        <v>1984</v>
      </c>
      <c r="O11" s="114"/>
      <c r="P11" s="428">
        <f>P2</f>
        <v>1</v>
      </c>
      <c r="Q11" s="428">
        <f>P3</f>
        <v>2</v>
      </c>
      <c r="R11" s="428">
        <f>P4</f>
        <v>3</v>
      </c>
      <c r="S11" s="428">
        <f>P5</f>
        <v>4</v>
      </c>
      <c r="T11" s="428">
        <f>P6</f>
        <v>5</v>
      </c>
      <c r="U11" s="428">
        <f>P7</f>
        <v>6</v>
      </c>
      <c r="V11" s="428">
        <f>P8</f>
        <v>7</v>
      </c>
      <c r="W11" s="428">
        <f>P9</f>
        <v>8</v>
      </c>
      <c r="X11" s="426" t="s">
        <v>92</v>
      </c>
      <c r="Y11" s="427" t="s">
        <v>1984</v>
      </c>
    </row>
    <row r="12" spans="1:25" ht="18.75" customHeight="1" x14ac:dyDescent="0.2">
      <c r="A12" s="429">
        <f>$B$2</f>
        <v>1</v>
      </c>
      <c r="B12" s="117"/>
      <c r="C12" s="12"/>
      <c r="D12" s="13"/>
      <c r="E12" s="13"/>
      <c r="F12" s="13"/>
      <c r="G12" s="13"/>
      <c r="H12" s="13"/>
      <c r="I12" s="13"/>
      <c r="J12" s="245"/>
      <c r="K12" s="465"/>
      <c r="O12" s="429">
        <f t="shared" ref="O12:O19" si="2">P2</f>
        <v>1</v>
      </c>
      <c r="P12" s="117"/>
      <c r="Q12" s="12"/>
      <c r="R12" s="13"/>
      <c r="S12" s="13"/>
      <c r="T12" s="13"/>
      <c r="U12" s="13"/>
      <c r="V12" s="13"/>
      <c r="W12" s="13"/>
      <c r="X12" s="245"/>
      <c r="Y12" s="465"/>
    </row>
    <row r="13" spans="1:25" ht="18.75" customHeight="1" x14ac:dyDescent="0.2">
      <c r="A13" s="430">
        <f>$B$3</f>
        <v>2</v>
      </c>
      <c r="B13" s="120" t="str">
        <f>IF(ISBLANK(C$12),"",1-C$12)</f>
        <v/>
      </c>
      <c r="C13" s="121"/>
      <c r="D13" s="11"/>
      <c r="E13" s="11"/>
      <c r="F13" s="11"/>
      <c r="G13" s="11"/>
      <c r="H13" s="11"/>
      <c r="I13" s="11"/>
      <c r="J13" s="35"/>
      <c r="K13" s="466"/>
      <c r="O13" s="430">
        <f t="shared" si="2"/>
        <v>2</v>
      </c>
      <c r="P13" s="120" t="str">
        <f>IF(ISBLANK(Q$12),"",1-Q$12)</f>
        <v/>
      </c>
      <c r="Q13" s="121"/>
      <c r="R13" s="11"/>
      <c r="S13" s="11"/>
      <c r="T13" s="11"/>
      <c r="U13" s="11"/>
      <c r="V13" s="11"/>
      <c r="W13" s="11"/>
      <c r="X13" s="35"/>
      <c r="Y13" s="466"/>
    </row>
    <row r="14" spans="1:25" ht="18.75" customHeight="1" x14ac:dyDescent="0.2">
      <c r="A14" s="430">
        <f>$B$4</f>
        <v>3</v>
      </c>
      <c r="B14" s="120" t="str">
        <f>IF(ISBLANK(D$12),"",1-D$12)</f>
        <v/>
      </c>
      <c r="C14" s="123" t="str">
        <f>IF(ISBLANK(D$13),"",1-D$13)</f>
        <v/>
      </c>
      <c r="D14" s="124"/>
      <c r="E14" s="11"/>
      <c r="F14" s="11"/>
      <c r="G14" s="11"/>
      <c r="H14" s="11"/>
      <c r="I14" s="11"/>
      <c r="J14" s="35"/>
      <c r="K14" s="466"/>
      <c r="O14" s="430">
        <f t="shared" si="2"/>
        <v>3</v>
      </c>
      <c r="P14" s="120" t="str">
        <f>IF(ISBLANK(R$12),"",1-R$12)</f>
        <v/>
      </c>
      <c r="Q14" s="123" t="str">
        <f>IF(ISBLANK(R$13),"",1-R$13)</f>
        <v/>
      </c>
      <c r="R14" s="124"/>
      <c r="S14" s="11"/>
      <c r="T14" s="11"/>
      <c r="U14" s="11"/>
      <c r="V14" s="11"/>
      <c r="W14" s="11"/>
      <c r="X14" s="35"/>
      <c r="Y14" s="466"/>
    </row>
    <row r="15" spans="1:25" ht="18.75" customHeight="1" x14ac:dyDescent="0.2">
      <c r="A15" s="430">
        <f>$B$5</f>
        <v>4</v>
      </c>
      <c r="B15" s="120" t="str">
        <f>IF(ISBLANK(E$12),"",1-E$12)</f>
        <v/>
      </c>
      <c r="C15" s="123" t="str">
        <f>IF(ISBLANK(E$13),"",1-E$13)</f>
        <v/>
      </c>
      <c r="D15" s="120" t="str">
        <f>IF(ISBLANK(E$14),"",1-E$14)</f>
        <v/>
      </c>
      <c r="E15" s="124"/>
      <c r="F15" s="11"/>
      <c r="G15" s="11"/>
      <c r="H15" s="11"/>
      <c r="I15" s="11"/>
      <c r="J15" s="35"/>
      <c r="K15" s="466"/>
      <c r="O15" s="430">
        <f t="shared" si="2"/>
        <v>4</v>
      </c>
      <c r="P15" s="120" t="str">
        <f>IF(ISBLANK(S$12),"",1-S$12)</f>
        <v/>
      </c>
      <c r="Q15" s="123" t="str">
        <f>IF(ISBLANK(S$13),"",1-S$13)</f>
        <v/>
      </c>
      <c r="R15" s="120" t="str">
        <f>IF(ISBLANK(S$14),"",1-S$14)</f>
        <v/>
      </c>
      <c r="S15" s="124"/>
      <c r="T15" s="11"/>
      <c r="U15" s="11"/>
      <c r="V15" s="11"/>
      <c r="W15" s="11"/>
      <c r="X15" s="35"/>
      <c r="Y15" s="466"/>
    </row>
    <row r="16" spans="1:25" ht="18.75" customHeight="1" x14ac:dyDescent="0.2">
      <c r="A16" s="430">
        <f>$B$6</f>
        <v>5</v>
      </c>
      <c r="B16" s="120" t="str">
        <f>IF(ISBLANK(F$12),"",1-F$12)</f>
        <v/>
      </c>
      <c r="C16" s="123" t="str">
        <f>IF(ISBLANK(F$13),"",1-F$13)</f>
        <v/>
      </c>
      <c r="D16" s="120" t="str">
        <f>IF(ISBLANK(F$14),"",1-F$14)</f>
        <v/>
      </c>
      <c r="E16" s="120" t="str">
        <f>IF(ISBLANK(F$15),"",1-F$15)</f>
        <v/>
      </c>
      <c r="F16" s="124"/>
      <c r="G16" s="11"/>
      <c r="H16" s="11"/>
      <c r="I16" s="11"/>
      <c r="J16" s="35"/>
      <c r="K16" s="466"/>
      <c r="O16" s="430">
        <f t="shared" si="2"/>
        <v>5</v>
      </c>
      <c r="P16" s="120" t="str">
        <f>IF(ISBLANK(T$12),"",1-T$12)</f>
        <v/>
      </c>
      <c r="Q16" s="123" t="str">
        <f>IF(ISBLANK(T$13),"",1-T$13)</f>
        <v/>
      </c>
      <c r="R16" s="120" t="str">
        <f>IF(ISBLANK(T$14),"",1-T$14)</f>
        <v/>
      </c>
      <c r="S16" s="120" t="str">
        <f>IF(ISBLANK(T$15),"",1-T$15)</f>
        <v/>
      </c>
      <c r="T16" s="124"/>
      <c r="U16" s="11"/>
      <c r="V16" s="11"/>
      <c r="W16" s="11"/>
      <c r="X16" s="35"/>
      <c r="Y16" s="466"/>
    </row>
    <row r="17" spans="1:25" ht="18.75" customHeight="1" x14ac:dyDescent="0.2">
      <c r="A17" s="430">
        <f>$B$7</f>
        <v>6</v>
      </c>
      <c r="B17" s="120" t="str">
        <f>IF(ISBLANK(G$12),"",1-G$12)</f>
        <v/>
      </c>
      <c r="C17" s="123" t="str">
        <f>IF(ISBLANK(G$13),"",1-G$13)</f>
        <v/>
      </c>
      <c r="D17" s="120" t="str">
        <f>IF(ISBLANK(G$14),"",1-G$14)</f>
        <v/>
      </c>
      <c r="E17" s="120" t="str">
        <f>IF(ISBLANK(G$15),"",1-G$15)</f>
        <v/>
      </c>
      <c r="F17" s="120" t="str">
        <f>IF(ISBLANK(G$16),"",1-G$16)</f>
        <v/>
      </c>
      <c r="G17" s="124"/>
      <c r="H17" s="11"/>
      <c r="I17" s="11"/>
      <c r="J17" s="35"/>
      <c r="K17" s="466"/>
      <c r="O17" s="430">
        <f t="shared" si="2"/>
        <v>6</v>
      </c>
      <c r="P17" s="120" t="str">
        <f>IF(ISBLANK(U$12),"",1-U$12)</f>
        <v/>
      </c>
      <c r="Q17" s="123" t="str">
        <f>IF(ISBLANK(U$13),"",1-U$13)</f>
        <v/>
      </c>
      <c r="R17" s="120" t="str">
        <f>IF(ISBLANK(U$14),"",1-U$14)</f>
        <v/>
      </c>
      <c r="S17" s="120" t="str">
        <f>IF(ISBLANK(U$15),"",1-U$15)</f>
        <v/>
      </c>
      <c r="T17" s="120" t="str">
        <f>IF(ISBLANK(U$16),"",1-U$16)</f>
        <v/>
      </c>
      <c r="U17" s="124"/>
      <c r="V17" s="11"/>
      <c r="W17" s="11"/>
      <c r="X17" s="35"/>
      <c r="Y17" s="466"/>
    </row>
    <row r="18" spans="1:25" ht="18.75" customHeight="1" x14ac:dyDescent="0.2">
      <c r="A18" s="430">
        <f>$B$8</f>
        <v>7</v>
      </c>
      <c r="B18" s="120" t="str">
        <f>IF(ISBLANK(H$12),"",1-H$12)</f>
        <v/>
      </c>
      <c r="C18" s="123" t="str">
        <f>IF(ISBLANK(H$13),"",1-H$13)</f>
        <v/>
      </c>
      <c r="D18" s="120" t="str">
        <f>IF(ISBLANK(H$14),"",1-H$14)</f>
        <v/>
      </c>
      <c r="E18" s="120" t="str">
        <f>IF(ISBLANK(H$15),"",1-H$15)</f>
        <v/>
      </c>
      <c r="F18" s="120" t="str">
        <f>IF(ISBLANK(H$16),"",1-H$16)</f>
        <v/>
      </c>
      <c r="G18" s="120" t="str">
        <f>IF(ISBLANK(H$17),"",1-H$17)</f>
        <v/>
      </c>
      <c r="H18" s="124"/>
      <c r="I18" s="11"/>
      <c r="J18" s="35"/>
      <c r="K18" s="466"/>
      <c r="O18" s="430">
        <f t="shared" si="2"/>
        <v>7</v>
      </c>
      <c r="P18" s="120" t="str">
        <f>IF(ISBLANK(V$12),"",1-V$12)</f>
        <v/>
      </c>
      <c r="Q18" s="123" t="str">
        <f>IF(ISBLANK(V$13),"",1-V$13)</f>
        <v/>
      </c>
      <c r="R18" s="120" t="str">
        <f>IF(ISBLANK(V$14),"",1-V$14)</f>
        <v/>
      </c>
      <c r="S18" s="120" t="str">
        <f>IF(ISBLANK(V$15),"",1-V$15)</f>
        <v/>
      </c>
      <c r="T18" s="120" t="str">
        <f>IF(ISBLANK(V$16),"",1-V$16)</f>
        <v/>
      </c>
      <c r="U18" s="120" t="str">
        <f>IF(ISBLANK(V$17),"",1-V$17)</f>
        <v/>
      </c>
      <c r="V18" s="124"/>
      <c r="W18" s="11"/>
      <c r="X18" s="35"/>
      <c r="Y18" s="466"/>
    </row>
    <row r="19" spans="1:25" ht="18.75" customHeight="1" thickBot="1" x14ac:dyDescent="0.25">
      <c r="A19" s="431">
        <f>$B$9</f>
        <v>8</v>
      </c>
      <c r="B19" s="125" t="str">
        <f>IF(ISBLANK(I$12),"",1-I$12)</f>
        <v/>
      </c>
      <c r="C19" s="126" t="str">
        <f>IF(ISBLANK(I$13),"",1-I$13)</f>
        <v/>
      </c>
      <c r="D19" s="125" t="str">
        <f>IF(ISBLANK(I$14),"",1-I$14)</f>
        <v/>
      </c>
      <c r="E19" s="125" t="str">
        <f>IF(ISBLANK(I$15),"",1-I$15)</f>
        <v/>
      </c>
      <c r="F19" s="125" t="str">
        <f>IF(ISBLANK(I$16),"",1-I$16)</f>
        <v/>
      </c>
      <c r="G19" s="125" t="str">
        <f>IF(ISBLANK(I$17),"",1-I$17)</f>
        <v/>
      </c>
      <c r="H19" s="125" t="str">
        <f>IF(ISBLANK(I$18),"",1-I$18)</f>
        <v/>
      </c>
      <c r="I19" s="127"/>
      <c r="J19" s="75"/>
      <c r="K19" s="467"/>
      <c r="M19" s="49"/>
      <c r="N19" s="49"/>
      <c r="O19" s="431">
        <f t="shared" si="2"/>
        <v>8</v>
      </c>
      <c r="P19" s="125" t="str">
        <f>IF(ISBLANK(W$12),"",1-W$12)</f>
        <v/>
      </c>
      <c r="Q19" s="126" t="str">
        <f>IF(ISBLANK(W$13),"",1-W$13)</f>
        <v/>
      </c>
      <c r="R19" s="125" t="str">
        <f>IF(ISBLANK(W$14),"",1-W$14)</f>
        <v/>
      </c>
      <c r="S19" s="125" t="str">
        <f>IF(ISBLANK(W$15),"",1-W$15)</f>
        <v/>
      </c>
      <c r="T19" s="125" t="str">
        <f>IF(ISBLANK(W$16),"",1-W$16)</f>
        <v/>
      </c>
      <c r="U19" s="125" t="str">
        <f>IF(ISBLANK(W$17),"",1-W$17)</f>
        <v/>
      </c>
      <c r="V19" s="125" t="str">
        <f>IF(ISBLANK(W$18),"",1-W$18)</f>
        <v/>
      </c>
      <c r="W19" s="127"/>
      <c r="X19" s="75"/>
      <c r="Y19" s="467"/>
    </row>
    <row r="20" spans="1:25" ht="12.75" customHeight="1" x14ac:dyDescent="0.15"/>
    <row r="21" spans="1:25" ht="12.75" customHeight="1" thickBot="1" x14ac:dyDescent="0.2"/>
    <row r="22" spans="1:25" ht="18.75" customHeight="1" x14ac:dyDescent="0.15">
      <c r="A22" s="834" t="s">
        <v>668</v>
      </c>
      <c r="B22" s="918">
        <v>1</v>
      </c>
      <c r="C22" s="918">
        <v>2</v>
      </c>
      <c r="D22" s="918">
        <v>3</v>
      </c>
      <c r="E22" s="919">
        <v>4</v>
      </c>
      <c r="F22" s="1547" t="s">
        <v>92</v>
      </c>
      <c r="G22" s="835" t="s">
        <v>1984</v>
      </c>
      <c r="O22" s="834" t="s">
        <v>668</v>
      </c>
      <c r="P22" s="918">
        <v>1</v>
      </c>
      <c r="Q22" s="918">
        <v>2</v>
      </c>
      <c r="R22" s="918">
        <v>3</v>
      </c>
      <c r="S22" s="919">
        <v>4</v>
      </c>
      <c r="T22" s="1547" t="s">
        <v>92</v>
      </c>
      <c r="U22" s="835" t="s">
        <v>1984</v>
      </c>
    </row>
    <row r="23" spans="1:25" ht="18.75" customHeight="1" x14ac:dyDescent="0.15">
      <c r="A23" s="430">
        <v>1</v>
      </c>
      <c r="B23" s="711"/>
      <c r="C23" s="99"/>
      <c r="D23" s="99"/>
      <c r="E23" s="712"/>
      <c r="F23" s="726"/>
      <c r="G23" s="726"/>
      <c r="O23" s="430">
        <v>1</v>
      </c>
      <c r="P23" s="711"/>
      <c r="Q23" s="99"/>
      <c r="R23" s="99"/>
      <c r="S23" s="712"/>
      <c r="T23" s="726"/>
      <c r="U23" s="726"/>
    </row>
    <row r="24" spans="1:25" ht="18.75" customHeight="1" x14ac:dyDescent="0.15">
      <c r="A24" s="430">
        <v>2</v>
      </c>
      <c r="B24" s="99"/>
      <c r="C24" s="711"/>
      <c r="D24" s="99"/>
      <c r="E24" s="712"/>
      <c r="F24" s="726"/>
      <c r="G24" s="726"/>
      <c r="O24" s="430">
        <v>2</v>
      </c>
      <c r="P24" s="99"/>
      <c r="Q24" s="711"/>
      <c r="R24" s="99"/>
      <c r="S24" s="712"/>
      <c r="T24" s="726"/>
      <c r="U24" s="726"/>
    </row>
    <row r="25" spans="1:25" ht="18.75" customHeight="1" x14ac:dyDescent="0.15">
      <c r="A25" s="430">
        <v>3</v>
      </c>
      <c r="B25" s="99"/>
      <c r="C25" s="99"/>
      <c r="D25" s="711"/>
      <c r="E25" s="712"/>
      <c r="F25" s="726"/>
      <c r="G25" s="726"/>
      <c r="O25" s="430">
        <v>3</v>
      </c>
      <c r="P25" s="99"/>
      <c r="Q25" s="99"/>
      <c r="R25" s="711"/>
      <c r="S25" s="712"/>
      <c r="T25" s="726"/>
      <c r="U25" s="726"/>
    </row>
    <row r="26" spans="1:25" ht="18.75" customHeight="1" thickBot="1" x14ac:dyDescent="0.2">
      <c r="A26" s="431">
        <v>4</v>
      </c>
      <c r="B26" s="103"/>
      <c r="C26" s="103"/>
      <c r="D26" s="103"/>
      <c r="E26" s="727"/>
      <c r="F26" s="714"/>
      <c r="G26" s="714"/>
      <c r="O26" s="431">
        <v>4</v>
      </c>
      <c r="P26" s="103"/>
      <c r="Q26" s="103"/>
      <c r="R26" s="103"/>
      <c r="S26" s="727"/>
      <c r="T26" s="714"/>
      <c r="U26" s="714"/>
    </row>
    <row r="27" spans="1:25" ht="18.75" customHeight="1" x14ac:dyDescent="0.15"/>
    <row r="28" spans="1:25" ht="18.75" customHeight="1" x14ac:dyDescent="0.15"/>
    <row r="29" spans="1:25" ht="18.75" customHeight="1" x14ac:dyDescent="0.15"/>
    <row r="30" spans="1:25" ht="18.75" customHeight="1" x14ac:dyDescent="0.15"/>
    <row r="31" spans="1:25" ht="18.75" customHeight="1" x14ac:dyDescent="0.15"/>
  </sheetData>
  <sheetProtection password="CF27" sheet="1" objects="1" scenarios="1"/>
  <mergeCells count="17">
    <mergeCell ref="B4:G4"/>
    <mergeCell ref="P4:U4"/>
    <mergeCell ref="B8:G8"/>
    <mergeCell ref="P8:U8"/>
    <mergeCell ref="B1:G1"/>
    <mergeCell ref="B2:G2"/>
    <mergeCell ref="P2:U2"/>
    <mergeCell ref="P3:U3"/>
    <mergeCell ref="P1:U1"/>
    <mergeCell ref="B9:G9"/>
    <mergeCell ref="P9:U9"/>
    <mergeCell ref="B5:G5"/>
    <mergeCell ref="P5:U5"/>
    <mergeCell ref="B6:G6"/>
    <mergeCell ref="P6:U6"/>
    <mergeCell ref="B7:G7"/>
    <mergeCell ref="P7:U7"/>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Foglio232"/>
  <dimension ref="A1:V43"/>
  <sheetViews>
    <sheetView workbookViewId="0">
      <selection sqref="A1:K1"/>
    </sheetView>
  </sheetViews>
  <sheetFormatPr baseColWidth="10" defaultColWidth="8.83203125" defaultRowHeight="13" x14ac:dyDescent="0.15"/>
  <cols>
    <col min="1" max="1" width="13.5" style="15" customWidth="1"/>
    <col min="2" max="16" width="3.6640625" style="15" customWidth="1"/>
    <col min="17" max="17" width="3.83203125" style="15" customWidth="1"/>
    <col min="18" max="19" width="4.5" style="15" customWidth="1"/>
    <col min="20" max="20" width="8.5" style="15" customWidth="1"/>
    <col min="21" max="21" width="6.1640625" style="15" customWidth="1"/>
    <col min="22" max="16384" width="8.83203125" style="15"/>
  </cols>
  <sheetData>
    <row r="1" spans="1:22" x14ac:dyDescent="0.15">
      <c r="V1" s="17"/>
    </row>
    <row r="2" spans="1:22" ht="15.75" customHeight="1" x14ac:dyDescent="0.2">
      <c r="A2" s="173" t="s">
        <v>1995</v>
      </c>
      <c r="B2" s="2408"/>
      <c r="C2" s="2409"/>
      <c r="D2" s="2409"/>
      <c r="E2" s="2409"/>
      <c r="F2" s="2409"/>
      <c r="G2" s="2409"/>
      <c r="H2" s="2409"/>
      <c r="I2" s="2409"/>
      <c r="J2" s="2409"/>
      <c r="K2" s="2409"/>
      <c r="L2" s="2409"/>
      <c r="M2" s="2409"/>
      <c r="N2" s="2409"/>
      <c r="O2" s="2409"/>
      <c r="P2" s="2409"/>
      <c r="Q2" s="2409"/>
      <c r="R2" s="2409"/>
      <c r="S2" s="2409"/>
      <c r="T2" s="2409"/>
      <c r="U2" s="2410"/>
    </row>
    <row r="3" spans="1:22" ht="15.75" customHeight="1" x14ac:dyDescent="0.15"/>
    <row r="4" spans="1:22" ht="15.75" customHeight="1" thickBot="1" x14ac:dyDescent="0.25">
      <c r="A4" s="113" t="s">
        <v>1985</v>
      </c>
      <c r="B4" s="2039" t="s">
        <v>684</v>
      </c>
      <c r="C4" s="2039"/>
      <c r="D4" s="2039"/>
      <c r="E4" s="2039"/>
      <c r="F4" s="2039"/>
      <c r="G4" s="2039"/>
      <c r="H4" s="113"/>
      <c r="I4" s="113"/>
      <c r="J4" s="113"/>
      <c r="K4" s="113"/>
      <c r="L4" s="113"/>
      <c r="M4" s="113"/>
      <c r="N4" s="113"/>
      <c r="O4" s="113"/>
      <c r="P4" s="113"/>
      <c r="Q4" s="113"/>
      <c r="R4" s="113"/>
      <c r="S4" s="113"/>
      <c r="T4" s="148"/>
      <c r="U4" s="148"/>
    </row>
    <row r="5" spans="1:22" ht="16" x14ac:dyDescent="0.2">
      <c r="A5" s="488">
        <v>1</v>
      </c>
      <c r="B5" s="2413">
        <v>1</v>
      </c>
      <c r="C5" s="2414"/>
      <c r="D5" s="2414"/>
      <c r="E5" s="2414"/>
      <c r="F5" s="2414"/>
      <c r="G5" s="2415"/>
      <c r="H5" s="113"/>
      <c r="I5" s="148"/>
      <c r="J5" s="148"/>
      <c r="K5" s="148"/>
      <c r="L5" s="1835" t="s">
        <v>1672</v>
      </c>
      <c r="M5" s="1835"/>
      <c r="N5" s="1835"/>
      <c r="O5" s="1835"/>
      <c r="P5" s="1835"/>
      <c r="Q5" s="1835"/>
      <c r="R5" s="1866"/>
      <c r="S5" s="1950"/>
      <c r="T5" s="1950"/>
      <c r="U5" s="1867"/>
    </row>
    <row r="6" spans="1:22" ht="16" x14ac:dyDescent="0.2">
      <c r="A6" s="489">
        <f>1+A5</f>
        <v>2</v>
      </c>
      <c r="B6" s="2416">
        <v>2</v>
      </c>
      <c r="C6" s="2417"/>
      <c r="D6" s="2417"/>
      <c r="E6" s="2417"/>
      <c r="F6" s="2417"/>
      <c r="G6" s="2418"/>
      <c r="H6" s="113"/>
      <c r="I6" s="113"/>
      <c r="J6" s="113"/>
      <c r="K6" s="113"/>
      <c r="L6" s="113"/>
      <c r="M6" s="113"/>
      <c r="N6" s="113"/>
      <c r="O6" s="113"/>
      <c r="P6" s="113"/>
      <c r="Q6" s="113"/>
      <c r="R6" s="113"/>
      <c r="S6" s="113"/>
      <c r="T6" s="148"/>
      <c r="U6" s="148"/>
    </row>
    <row r="7" spans="1:22" ht="16" x14ac:dyDescent="0.2">
      <c r="A7" s="489">
        <f>1+A6</f>
        <v>3</v>
      </c>
      <c r="B7" s="2411">
        <v>3</v>
      </c>
      <c r="C7" s="1946"/>
      <c r="D7" s="1946"/>
      <c r="E7" s="1946"/>
      <c r="F7" s="1946"/>
      <c r="G7" s="2412"/>
      <c r="H7" s="113"/>
      <c r="I7" s="113"/>
      <c r="J7" s="113"/>
      <c r="K7" s="113"/>
      <c r="L7" s="113"/>
      <c r="M7" s="113"/>
      <c r="N7" s="113"/>
      <c r="O7" s="113"/>
      <c r="P7" s="113"/>
      <c r="Q7" s="113"/>
      <c r="R7" s="113"/>
      <c r="S7" s="113"/>
      <c r="T7" s="148"/>
      <c r="U7" s="148"/>
    </row>
    <row r="8" spans="1:22" ht="15.75" customHeight="1" x14ac:dyDescent="0.2">
      <c r="A8" s="489">
        <f t="shared" ref="A8:A20" si="0">1+A7</f>
        <v>4</v>
      </c>
      <c r="B8" s="2411">
        <v>4</v>
      </c>
      <c r="C8" s="1946"/>
      <c r="D8" s="1946"/>
      <c r="E8" s="1946"/>
      <c r="F8" s="1946"/>
      <c r="G8" s="2412"/>
    </row>
    <row r="9" spans="1:22" ht="15.75" customHeight="1" x14ac:dyDescent="0.2">
      <c r="A9" s="489">
        <f t="shared" si="0"/>
        <v>5</v>
      </c>
      <c r="B9" s="2411">
        <v>5</v>
      </c>
      <c r="C9" s="1946"/>
      <c r="D9" s="1946"/>
      <c r="E9" s="1946"/>
      <c r="F9" s="1946"/>
      <c r="G9" s="2412"/>
    </row>
    <row r="10" spans="1:22" ht="15.75" customHeight="1" x14ac:dyDescent="0.2">
      <c r="A10" s="489">
        <f t="shared" si="0"/>
        <v>6</v>
      </c>
      <c r="B10" s="2411">
        <v>6</v>
      </c>
      <c r="C10" s="1946"/>
      <c r="D10" s="1946"/>
      <c r="E10" s="1946"/>
      <c r="F10" s="1946"/>
      <c r="G10" s="2412"/>
      <c r="H10" s="113"/>
      <c r="I10" s="113"/>
      <c r="J10" s="113"/>
      <c r="K10" s="113"/>
      <c r="L10" s="113"/>
      <c r="M10" s="113"/>
      <c r="N10" s="113"/>
      <c r="O10" s="113"/>
      <c r="P10" s="113"/>
      <c r="Q10" s="113"/>
      <c r="R10" s="113"/>
      <c r="S10" s="113"/>
      <c r="T10" s="148"/>
      <c r="U10" s="148"/>
    </row>
    <row r="11" spans="1:22" ht="15.75" customHeight="1" x14ac:dyDescent="0.2">
      <c r="A11" s="489">
        <f t="shared" si="0"/>
        <v>7</v>
      </c>
      <c r="B11" s="2411">
        <v>7</v>
      </c>
      <c r="C11" s="1946"/>
      <c r="D11" s="1946"/>
      <c r="E11" s="1946"/>
      <c r="F11" s="1946"/>
      <c r="G11" s="2412"/>
      <c r="H11" s="113"/>
      <c r="I11" s="113"/>
      <c r="J11" s="113"/>
      <c r="K11" s="113"/>
      <c r="L11" s="113"/>
      <c r="M11" s="346"/>
      <c r="N11" s="113"/>
      <c r="O11" s="113"/>
      <c r="P11" s="113"/>
      <c r="Q11" s="113"/>
      <c r="R11" s="113"/>
      <c r="S11" s="113"/>
      <c r="T11" s="148"/>
      <c r="U11" s="148"/>
    </row>
    <row r="12" spans="1:22" ht="15.75" customHeight="1" x14ac:dyDescent="0.2">
      <c r="A12" s="489">
        <f t="shared" si="0"/>
        <v>8</v>
      </c>
      <c r="B12" s="2411">
        <v>8</v>
      </c>
      <c r="C12" s="1946"/>
      <c r="D12" s="1946"/>
      <c r="E12" s="1946"/>
      <c r="F12" s="1946"/>
      <c r="G12" s="2412"/>
      <c r="H12" s="878"/>
      <c r="I12" s="173"/>
      <c r="J12" s="173"/>
      <c r="K12" s="173"/>
      <c r="L12" s="1835" t="s">
        <v>1500</v>
      </c>
      <c r="M12" s="1835"/>
      <c r="N12" s="1835"/>
      <c r="O12" s="1835"/>
      <c r="P12" s="1835"/>
      <c r="Q12" s="1835"/>
      <c r="R12" s="1835"/>
      <c r="S12" s="1835"/>
      <c r="T12" s="1886"/>
      <c r="U12" s="920"/>
    </row>
    <row r="13" spans="1:22" ht="15.75" customHeight="1" x14ac:dyDescent="0.2">
      <c r="A13" s="489">
        <f t="shared" si="0"/>
        <v>9</v>
      </c>
      <c r="B13" s="2411">
        <v>9</v>
      </c>
      <c r="C13" s="1946"/>
      <c r="D13" s="1946"/>
      <c r="E13" s="1946"/>
      <c r="F13" s="1946"/>
      <c r="G13" s="2412"/>
      <c r="H13" s="878"/>
      <c r="I13" s="173"/>
      <c r="J13" s="173"/>
      <c r="K13" s="173"/>
      <c r="L13" s="1835" t="s">
        <v>1502</v>
      </c>
      <c r="M13" s="1835"/>
      <c r="N13" s="1835"/>
      <c r="O13" s="1835"/>
      <c r="P13" s="1835"/>
      <c r="Q13" s="1835"/>
      <c r="R13" s="1835"/>
      <c r="S13" s="1835"/>
      <c r="T13" s="1886"/>
      <c r="U13" s="599"/>
    </row>
    <row r="14" spans="1:22" ht="15.75" customHeight="1" x14ac:dyDescent="0.2">
      <c r="A14" s="538">
        <f t="shared" si="0"/>
        <v>10</v>
      </c>
      <c r="B14" s="2411">
        <v>10</v>
      </c>
      <c r="C14" s="1946"/>
      <c r="D14" s="1946"/>
      <c r="E14" s="1946"/>
      <c r="F14" s="1946"/>
      <c r="G14" s="2412"/>
      <c r="H14" s="113"/>
      <c r="I14" s="113"/>
      <c r="J14" s="113"/>
      <c r="K14" s="113"/>
      <c r="L14" s="113"/>
      <c r="M14" s="113"/>
      <c r="N14" s="113"/>
      <c r="O14" s="113"/>
      <c r="P14" s="113"/>
      <c r="Q14" s="113"/>
      <c r="R14" s="113"/>
      <c r="S14" s="113"/>
      <c r="T14" s="148"/>
      <c r="U14" s="148"/>
    </row>
    <row r="15" spans="1:22" ht="15.75" customHeight="1" x14ac:dyDescent="0.2">
      <c r="A15" s="489">
        <f t="shared" si="0"/>
        <v>11</v>
      </c>
      <c r="B15" s="2411">
        <v>11</v>
      </c>
      <c r="C15" s="1946"/>
      <c r="D15" s="1946"/>
      <c r="E15" s="1946"/>
      <c r="F15" s="1946"/>
      <c r="G15" s="2412"/>
      <c r="H15" s="113"/>
      <c r="I15" s="113"/>
      <c r="J15" s="113"/>
      <c r="K15" s="113"/>
      <c r="L15" s="113"/>
      <c r="M15" s="148"/>
      <c r="N15" s="113"/>
      <c r="O15" s="113"/>
      <c r="P15" s="113"/>
      <c r="Q15" s="113"/>
      <c r="R15" s="113"/>
      <c r="S15" s="113"/>
      <c r="T15" s="148"/>
      <c r="U15" s="148"/>
    </row>
    <row r="16" spans="1:22" ht="15.75" customHeight="1" x14ac:dyDescent="0.2">
      <c r="A16" s="489">
        <f t="shared" si="0"/>
        <v>12</v>
      </c>
      <c r="B16" s="2411">
        <v>12</v>
      </c>
      <c r="C16" s="1946"/>
      <c r="D16" s="1946"/>
      <c r="E16" s="1946"/>
      <c r="F16" s="1946"/>
      <c r="G16" s="2412"/>
      <c r="H16" s="113"/>
      <c r="I16" s="148"/>
      <c r="J16" s="148"/>
      <c r="K16" s="148"/>
      <c r="L16" s="148"/>
      <c r="M16" s="148"/>
      <c r="N16" s="148"/>
      <c r="O16" s="1835" t="s">
        <v>1037</v>
      </c>
      <c r="P16" s="1835"/>
      <c r="Q16" s="1835"/>
      <c r="R16" s="1866"/>
      <c r="S16" s="1950"/>
      <c r="T16" s="1950"/>
      <c r="U16" s="1867"/>
    </row>
    <row r="17" spans="1:21" ht="15.75" customHeight="1" x14ac:dyDescent="0.2">
      <c r="A17" s="489">
        <f t="shared" si="0"/>
        <v>13</v>
      </c>
      <c r="B17" s="2411">
        <v>13</v>
      </c>
      <c r="C17" s="1946"/>
      <c r="D17" s="1946"/>
      <c r="E17" s="1946"/>
      <c r="F17" s="1946"/>
      <c r="G17" s="2412"/>
      <c r="H17" s="113"/>
      <c r="I17" s="113"/>
      <c r="J17" s="113"/>
      <c r="K17" s="113"/>
      <c r="L17" s="113"/>
      <c r="M17" s="113"/>
      <c r="N17" s="113"/>
      <c r="O17" s="1835" t="s">
        <v>1467</v>
      </c>
      <c r="P17" s="1835"/>
      <c r="Q17" s="1835"/>
      <c r="R17" s="1866"/>
      <c r="S17" s="1950"/>
      <c r="T17" s="1950"/>
      <c r="U17" s="1867"/>
    </row>
    <row r="18" spans="1:21" ht="15.75" customHeight="1" x14ac:dyDescent="0.2">
      <c r="A18" s="489">
        <f t="shared" si="0"/>
        <v>14</v>
      </c>
      <c r="B18" s="2411">
        <v>14</v>
      </c>
      <c r="C18" s="1946"/>
      <c r="D18" s="1946"/>
      <c r="E18" s="1946"/>
      <c r="F18" s="1946"/>
      <c r="G18" s="2412"/>
      <c r="H18" s="113"/>
      <c r="I18" s="113"/>
      <c r="J18" s="113"/>
      <c r="K18" s="113"/>
      <c r="L18" s="113"/>
      <c r="M18" s="113"/>
      <c r="N18" s="113"/>
      <c r="O18" s="113"/>
      <c r="P18" s="113"/>
      <c r="Q18" s="113"/>
      <c r="R18" s="113"/>
      <c r="S18" s="113"/>
      <c r="T18" s="148"/>
      <c r="U18" s="148"/>
    </row>
    <row r="19" spans="1:21" ht="16" x14ac:dyDescent="0.2">
      <c r="A19" s="489">
        <f t="shared" si="0"/>
        <v>15</v>
      </c>
      <c r="B19" s="2411">
        <v>15</v>
      </c>
      <c r="C19" s="1946"/>
      <c r="D19" s="1946"/>
      <c r="E19" s="1946"/>
      <c r="F19" s="1946"/>
      <c r="G19" s="2412"/>
      <c r="H19" s="113"/>
      <c r="I19" s="113"/>
      <c r="J19" s="113"/>
      <c r="K19" s="113"/>
      <c r="L19" s="113"/>
      <c r="M19" s="113"/>
      <c r="N19" s="113"/>
      <c r="O19" s="113"/>
      <c r="P19" s="113"/>
      <c r="Q19" s="113"/>
      <c r="R19" s="113"/>
      <c r="S19" s="113"/>
      <c r="T19" s="148"/>
      <c r="U19" s="148"/>
    </row>
    <row r="20" spans="1:21" ht="17" thickBot="1" x14ac:dyDescent="0.25">
      <c r="A20" s="490">
        <f t="shared" si="0"/>
        <v>16</v>
      </c>
      <c r="B20" s="2419">
        <v>16</v>
      </c>
      <c r="C20" s="2420"/>
      <c r="D20" s="2420"/>
      <c r="E20" s="2420"/>
      <c r="F20" s="2420"/>
      <c r="G20" s="2421"/>
      <c r="H20" s="148"/>
      <c r="I20" s="148"/>
      <c r="J20" s="148"/>
      <c r="K20" s="148"/>
      <c r="L20" s="148"/>
      <c r="M20" s="148"/>
      <c r="N20" s="148"/>
      <c r="O20" s="148"/>
      <c r="P20" s="148"/>
      <c r="Q20" s="148"/>
      <c r="R20" s="148"/>
      <c r="S20" s="148"/>
      <c r="T20" s="910"/>
      <c r="U20" s="910"/>
    </row>
    <row r="21" spans="1:21" ht="16" x14ac:dyDescent="0.2">
      <c r="A21"/>
      <c r="B21"/>
      <c r="C21"/>
      <c r="D21"/>
      <c r="E21"/>
      <c r="F21"/>
      <c r="G21"/>
      <c r="H21"/>
      <c r="I21"/>
      <c r="J21"/>
      <c r="K21"/>
      <c r="L21"/>
      <c r="M21" s="148"/>
      <c r="N21" s="148"/>
      <c r="O21" s="148"/>
      <c r="P21" s="148"/>
      <c r="Q21" s="148"/>
      <c r="R21" s="148"/>
      <c r="S21" s="148"/>
      <c r="T21" s="910"/>
      <c r="U21" s="910"/>
    </row>
    <row r="22" spans="1:21" ht="16" x14ac:dyDescent="0.2">
      <c r="A22"/>
      <c r="B22"/>
      <c r="C22"/>
      <c r="D22"/>
      <c r="E22"/>
      <c r="F22"/>
      <c r="G22"/>
      <c r="H22"/>
      <c r="I22"/>
      <c r="J22"/>
      <c r="K22"/>
      <c r="L22"/>
      <c r="M22" s="148"/>
      <c r="N22" s="148"/>
      <c r="O22" s="148"/>
      <c r="P22" s="148"/>
      <c r="Q22" s="148"/>
      <c r="R22" s="148"/>
      <c r="S22" s="148"/>
      <c r="T22" s="910"/>
      <c r="U22" s="910"/>
    </row>
    <row r="23" spans="1:21" ht="17" thickBot="1" x14ac:dyDescent="0.25">
      <c r="A23"/>
      <c r="B23"/>
      <c r="C23"/>
      <c r="D23"/>
      <c r="E23"/>
      <c r="F23"/>
      <c r="G23"/>
      <c r="H23"/>
      <c r="I23"/>
      <c r="J23"/>
      <c r="K23"/>
      <c r="L23"/>
      <c r="M23" s="148"/>
      <c r="N23" s="148"/>
      <c r="O23" s="148"/>
      <c r="P23" s="148"/>
      <c r="Q23" s="148"/>
      <c r="R23" s="148"/>
      <c r="S23" s="148"/>
      <c r="T23" s="148"/>
      <c r="U23" s="148"/>
    </row>
    <row r="24" spans="1:21" ht="84.75" customHeight="1" x14ac:dyDescent="0.2">
      <c r="A24" s="904"/>
      <c r="B24" s="487">
        <f>$B$5</f>
        <v>1</v>
      </c>
      <c r="C24" s="487">
        <f>$B$6</f>
        <v>2</v>
      </c>
      <c r="D24" s="487">
        <f>$B$7</f>
        <v>3</v>
      </c>
      <c r="E24" s="487">
        <f>$B$8</f>
        <v>4</v>
      </c>
      <c r="F24" s="487">
        <f>$B$9</f>
        <v>5</v>
      </c>
      <c r="G24" s="487">
        <f>$B$10</f>
        <v>6</v>
      </c>
      <c r="H24" s="487">
        <f>$B$11</f>
        <v>7</v>
      </c>
      <c r="I24" s="487">
        <f>$B$12</f>
        <v>8</v>
      </c>
      <c r="J24" s="487">
        <f>$B$13</f>
        <v>9</v>
      </c>
      <c r="K24" s="487">
        <f>$B$14</f>
        <v>10</v>
      </c>
      <c r="L24" s="487">
        <f>$B$15</f>
        <v>11</v>
      </c>
      <c r="M24" s="487">
        <f>$B$16</f>
        <v>12</v>
      </c>
      <c r="N24" s="487">
        <f>$B$17</f>
        <v>13</v>
      </c>
      <c r="O24" s="487">
        <f>$B$18</f>
        <v>14</v>
      </c>
      <c r="P24" s="487">
        <f>$B$19</f>
        <v>15</v>
      </c>
      <c r="Q24" s="487">
        <f>$B$20</f>
        <v>16</v>
      </c>
      <c r="R24" s="890" t="s">
        <v>92</v>
      </c>
      <c r="S24" s="899" t="s">
        <v>1982</v>
      </c>
      <c r="T24" s="532" t="s">
        <v>1983</v>
      </c>
      <c r="U24" s="894" t="s">
        <v>1984</v>
      </c>
    </row>
    <row r="25" spans="1:21" ht="18.75" customHeight="1" x14ac:dyDescent="0.2">
      <c r="A25" s="484">
        <f>$B$5</f>
        <v>1</v>
      </c>
      <c r="B25" s="921"/>
      <c r="C25" s="922"/>
      <c r="D25" s="923"/>
      <c r="E25" s="923"/>
      <c r="F25" s="923"/>
      <c r="G25" s="923"/>
      <c r="H25" s="923"/>
      <c r="I25" s="923"/>
      <c r="J25" s="923"/>
      <c r="K25" s="923"/>
      <c r="L25" s="923"/>
      <c r="M25" s="923"/>
      <c r="N25" s="923"/>
      <c r="O25" s="923"/>
      <c r="P25" s="923"/>
      <c r="Q25" s="923"/>
      <c r="R25" s="1416">
        <f t="shared" ref="R25:R40" si="1">SUM(B25:Q25)</f>
        <v>0</v>
      </c>
      <c r="S25" s="1440">
        <f>COUNTIF(B25:M25,1)+COUNTIF(B25:M25,0)</f>
        <v>0</v>
      </c>
      <c r="T25" s="891" t="str">
        <f>IF(S25=0,"",R25/S25)</f>
        <v/>
      </c>
      <c r="U25" s="887"/>
    </row>
    <row r="26" spans="1:21" ht="18.75" customHeight="1" x14ac:dyDescent="0.2">
      <c r="A26" s="485">
        <f>$B$6</f>
        <v>2</v>
      </c>
      <c r="B26" s="292" t="str">
        <f>IF(ISBLANK(C$25),"",1-C$25)</f>
        <v/>
      </c>
      <c r="C26" s="924"/>
      <c r="D26" s="599"/>
      <c r="E26" s="599"/>
      <c r="F26" s="599"/>
      <c r="G26" s="599"/>
      <c r="H26" s="599"/>
      <c r="I26" s="599"/>
      <c r="J26" s="599"/>
      <c r="K26" s="599"/>
      <c r="L26" s="599"/>
      <c r="M26" s="599"/>
      <c r="N26" s="599"/>
      <c r="O26" s="599"/>
      <c r="P26" s="599"/>
      <c r="Q26" s="599"/>
      <c r="R26" s="1417">
        <f t="shared" si="1"/>
        <v>0</v>
      </c>
      <c r="S26" s="1440">
        <f>COUNTIF(B26:Q26,1)+COUNTIF(B26:Q26,0)</f>
        <v>0</v>
      </c>
      <c r="T26" s="891" t="str">
        <f t="shared" ref="T26:T40" si="2">IF(S26=0,"",R26/S26)</f>
        <v/>
      </c>
      <c r="U26" s="888"/>
    </row>
    <row r="27" spans="1:21" ht="18.75" customHeight="1" x14ac:dyDescent="0.2">
      <c r="A27" s="485">
        <f>$B$7</f>
        <v>3</v>
      </c>
      <c r="B27" s="292" t="str">
        <f>IF(ISBLANK(D$25),"",1-D$25)</f>
        <v/>
      </c>
      <c r="C27" s="343" t="str">
        <f>IF(ISBLANK(D$26),"",1-D$26)</f>
        <v/>
      </c>
      <c r="D27" s="925"/>
      <c r="E27" s="599"/>
      <c r="F27" s="599"/>
      <c r="G27" s="599"/>
      <c r="H27" s="599"/>
      <c r="I27" s="599"/>
      <c r="J27" s="599"/>
      <c r="K27" s="599"/>
      <c r="L27" s="599"/>
      <c r="M27" s="599"/>
      <c r="N27" s="599"/>
      <c r="O27" s="599"/>
      <c r="P27" s="599"/>
      <c r="Q27" s="599"/>
      <c r="R27" s="1417">
        <f t="shared" si="1"/>
        <v>0</v>
      </c>
      <c r="S27" s="1440">
        <f t="shared" ref="S27:S40" si="3">COUNTIF(B27:Q27,1)+COUNTIF(B27:Q27,0)</f>
        <v>0</v>
      </c>
      <c r="T27" s="891" t="str">
        <f t="shared" si="2"/>
        <v/>
      </c>
      <c r="U27" s="888"/>
    </row>
    <row r="28" spans="1:21" ht="18.75" customHeight="1" x14ac:dyDescent="0.2">
      <c r="A28" s="485">
        <f>$B$8</f>
        <v>4</v>
      </c>
      <c r="B28" s="292" t="str">
        <f>IF(ISBLANK(E$25),"",1-E$25)</f>
        <v/>
      </c>
      <c r="C28" s="343" t="str">
        <f>IF(ISBLANK(E$26),"",1-E$26)</f>
        <v/>
      </c>
      <c r="D28" s="292" t="str">
        <f>IF(ISBLANK(E$27),"",1-E$27)</f>
        <v/>
      </c>
      <c r="E28" s="925"/>
      <c r="F28" s="599"/>
      <c r="G28" s="599"/>
      <c r="H28" s="599"/>
      <c r="I28" s="599"/>
      <c r="J28" s="599"/>
      <c r="K28" s="599"/>
      <c r="L28" s="599"/>
      <c r="M28" s="599"/>
      <c r="N28" s="599"/>
      <c r="O28" s="599"/>
      <c r="P28" s="599"/>
      <c r="Q28" s="599"/>
      <c r="R28" s="1417">
        <f t="shared" si="1"/>
        <v>0</v>
      </c>
      <c r="S28" s="1440">
        <f t="shared" si="3"/>
        <v>0</v>
      </c>
      <c r="T28" s="891" t="str">
        <f t="shared" si="2"/>
        <v/>
      </c>
      <c r="U28" s="888"/>
    </row>
    <row r="29" spans="1:21" ht="18.75" customHeight="1" x14ac:dyDescent="0.2">
      <c r="A29" s="485">
        <f>$B$9</f>
        <v>5</v>
      </c>
      <c r="B29" s="292" t="str">
        <f>IF(ISBLANK(F$25),"",1-F$25)</f>
        <v/>
      </c>
      <c r="C29" s="343" t="str">
        <f>IF(ISBLANK(F$26),"",1-F$26)</f>
        <v/>
      </c>
      <c r="D29" s="292" t="str">
        <f>IF(ISBLANK(F$27),"",1-F$27)</f>
        <v/>
      </c>
      <c r="E29" s="292" t="str">
        <f>IF(ISBLANK(F$28),"",1-F$28)</f>
        <v/>
      </c>
      <c r="F29" s="925"/>
      <c r="G29" s="599"/>
      <c r="H29" s="599"/>
      <c r="I29" s="599"/>
      <c r="J29" s="599"/>
      <c r="K29" s="599"/>
      <c r="L29" s="599"/>
      <c r="M29" s="599"/>
      <c r="N29" s="599"/>
      <c r="O29" s="599"/>
      <c r="P29" s="599"/>
      <c r="Q29" s="599"/>
      <c r="R29" s="1417">
        <f t="shared" si="1"/>
        <v>0</v>
      </c>
      <c r="S29" s="1440">
        <f t="shared" si="3"/>
        <v>0</v>
      </c>
      <c r="T29" s="891" t="str">
        <f t="shared" si="2"/>
        <v/>
      </c>
      <c r="U29" s="888"/>
    </row>
    <row r="30" spans="1:21" ht="18.75" customHeight="1" x14ac:dyDescent="0.2">
      <c r="A30" s="485">
        <f>$B$10</f>
        <v>6</v>
      </c>
      <c r="B30" s="292" t="str">
        <f>IF(ISBLANK(G$25),"",1-G$25)</f>
        <v/>
      </c>
      <c r="C30" s="343" t="str">
        <f>IF(ISBLANK(G$26),"",1-G$26)</f>
        <v/>
      </c>
      <c r="D30" s="292" t="str">
        <f>IF(ISBLANK(G$27),"",1-G$27)</f>
        <v/>
      </c>
      <c r="E30" s="292" t="str">
        <f>IF(ISBLANK(G$28),"",1-G$28)</f>
        <v/>
      </c>
      <c r="F30" s="292" t="str">
        <f>IF(ISBLANK(G$29),"",1-G$29)</f>
        <v/>
      </c>
      <c r="G30" s="925"/>
      <c r="H30" s="599"/>
      <c r="I30" s="599"/>
      <c r="J30" s="599"/>
      <c r="K30" s="599"/>
      <c r="L30" s="599"/>
      <c r="M30" s="599"/>
      <c r="N30" s="599"/>
      <c r="O30" s="599"/>
      <c r="P30" s="599"/>
      <c r="Q30" s="599"/>
      <c r="R30" s="1417">
        <f t="shared" si="1"/>
        <v>0</v>
      </c>
      <c r="S30" s="1440">
        <f t="shared" si="3"/>
        <v>0</v>
      </c>
      <c r="T30" s="891" t="str">
        <f t="shared" si="2"/>
        <v/>
      </c>
      <c r="U30" s="888"/>
    </row>
    <row r="31" spans="1:21" ht="18.75" customHeight="1" x14ac:dyDescent="0.2">
      <c r="A31" s="485">
        <f>$B$11</f>
        <v>7</v>
      </c>
      <c r="B31" s="292" t="str">
        <f>IF(ISBLANK(H$25),"",1-H$25)</f>
        <v/>
      </c>
      <c r="C31" s="343" t="str">
        <f>IF(ISBLANK(H$26),"",1-H$26)</f>
        <v/>
      </c>
      <c r="D31" s="292" t="str">
        <f>IF(ISBLANK(H$27),"",1-H$27)</f>
        <v/>
      </c>
      <c r="E31" s="292" t="str">
        <f>IF(ISBLANK(H$28),"",1-H$28)</f>
        <v/>
      </c>
      <c r="F31" s="292" t="str">
        <f>IF(ISBLANK(H$29),"",1-H$29)</f>
        <v/>
      </c>
      <c r="G31" s="292" t="str">
        <f>IF(ISBLANK(H$30),"",1-H$30)</f>
        <v/>
      </c>
      <c r="H31" s="925"/>
      <c r="I31" s="599"/>
      <c r="J31" s="599"/>
      <c r="K31" s="599"/>
      <c r="L31" s="599"/>
      <c r="M31" s="599"/>
      <c r="N31" s="599"/>
      <c r="O31" s="599"/>
      <c r="P31" s="599"/>
      <c r="Q31" s="599"/>
      <c r="R31" s="1417">
        <f t="shared" si="1"/>
        <v>0</v>
      </c>
      <c r="S31" s="1440">
        <f t="shared" si="3"/>
        <v>0</v>
      </c>
      <c r="T31" s="891" t="str">
        <f t="shared" si="2"/>
        <v/>
      </c>
      <c r="U31" s="888"/>
    </row>
    <row r="32" spans="1:21" ht="18.75" customHeight="1" x14ac:dyDescent="0.2">
      <c r="A32" s="485">
        <f>$B$12</f>
        <v>8</v>
      </c>
      <c r="B32" s="292" t="str">
        <f>IF(ISBLANK(I$25),"",1-I$25)</f>
        <v/>
      </c>
      <c r="C32" s="343" t="str">
        <f>IF(ISBLANK(I$26),"",1-I$26)</f>
        <v/>
      </c>
      <c r="D32" s="292" t="str">
        <f>IF(ISBLANK(I$27),"",1-I$27)</f>
        <v/>
      </c>
      <c r="E32" s="292" t="str">
        <f>IF(ISBLANK(I$28),"",1-I$28)</f>
        <v/>
      </c>
      <c r="F32" s="292" t="str">
        <f>IF(ISBLANK(I$29),"",1-I$29)</f>
        <v/>
      </c>
      <c r="G32" s="292" t="str">
        <f>IF(ISBLANK(I$30),"",1-I$30)</f>
        <v/>
      </c>
      <c r="H32" s="292" t="str">
        <f>IF(ISBLANK(I$31),"",1-I$31)</f>
        <v/>
      </c>
      <c r="I32" s="925"/>
      <c r="J32" s="599"/>
      <c r="K32" s="599"/>
      <c r="L32" s="599"/>
      <c r="M32" s="599"/>
      <c r="N32" s="599"/>
      <c r="O32" s="599"/>
      <c r="P32" s="599"/>
      <c r="Q32" s="599"/>
      <c r="R32" s="1417">
        <f t="shared" si="1"/>
        <v>0</v>
      </c>
      <c r="S32" s="1440">
        <f t="shared" si="3"/>
        <v>0</v>
      </c>
      <c r="T32" s="891" t="str">
        <f t="shared" si="2"/>
        <v/>
      </c>
      <c r="U32" s="888"/>
    </row>
    <row r="33" spans="1:21" ht="18.75" customHeight="1" x14ac:dyDescent="0.2">
      <c r="A33" s="485">
        <f>$B$13</f>
        <v>9</v>
      </c>
      <c r="B33" s="292" t="str">
        <f>IF(ISBLANK(J$25),"",1-J$25)</f>
        <v/>
      </c>
      <c r="C33" s="343" t="str">
        <f>IF(ISBLANK(J$26),"",1-J$26)</f>
        <v/>
      </c>
      <c r="D33" s="292" t="str">
        <f>IF(ISBLANK(J$27),"",1-J$27)</f>
        <v/>
      </c>
      <c r="E33" s="292" t="str">
        <f>IF(ISBLANK(J$28),"",1-J$28)</f>
        <v/>
      </c>
      <c r="F33" s="292" t="str">
        <f>IF(ISBLANK(J$29),"",1-J$29)</f>
        <v/>
      </c>
      <c r="G33" s="292" t="str">
        <f>IF(ISBLANK(J$30),"",1-J$30)</f>
        <v/>
      </c>
      <c r="H33" s="292" t="str">
        <f>IF(ISBLANK(J$31),"",1-J$31)</f>
        <v/>
      </c>
      <c r="I33" s="292" t="str">
        <f>IF(ISBLANK(J$32),"",1-J$32)</f>
        <v/>
      </c>
      <c r="J33" s="925"/>
      <c r="K33" s="599"/>
      <c r="L33" s="599"/>
      <c r="M33" s="599"/>
      <c r="N33" s="599"/>
      <c r="O33" s="599"/>
      <c r="P33" s="599"/>
      <c r="Q33" s="599"/>
      <c r="R33" s="1417">
        <f t="shared" si="1"/>
        <v>0</v>
      </c>
      <c r="S33" s="1440">
        <f t="shared" si="3"/>
        <v>0</v>
      </c>
      <c r="T33" s="891" t="str">
        <f t="shared" si="2"/>
        <v/>
      </c>
      <c r="U33" s="888"/>
    </row>
    <row r="34" spans="1:21" ht="18.75" customHeight="1" x14ac:dyDescent="0.2">
      <c r="A34" s="485">
        <f>$B$14</f>
        <v>10</v>
      </c>
      <c r="B34" s="292" t="str">
        <f>IF(ISBLANK(K$25),"",1-K$25)</f>
        <v/>
      </c>
      <c r="C34" s="343" t="str">
        <f>IF(ISBLANK(K$26),"",1-K$26)</f>
        <v/>
      </c>
      <c r="D34" s="292" t="str">
        <f>IF(ISBLANK(K$27),"",1-K$27)</f>
        <v/>
      </c>
      <c r="E34" s="292" t="str">
        <f>IF(ISBLANK(K$28),"",1-K$28)</f>
        <v/>
      </c>
      <c r="F34" s="292" t="str">
        <f>IF(ISBLANK(K$29),"",1-K$29)</f>
        <v/>
      </c>
      <c r="G34" s="292" t="str">
        <f>IF(ISBLANK(K$30),"",1-K$30)</f>
        <v/>
      </c>
      <c r="H34" s="292" t="str">
        <f>IF(ISBLANK(K$31),"",1-K$31)</f>
        <v/>
      </c>
      <c r="I34" s="292" t="str">
        <f>IF(ISBLANK(K$32),"",1-K$32)</f>
        <v/>
      </c>
      <c r="J34" s="292" t="str">
        <f>IF(ISBLANK(K$33),"",1-K$33)</f>
        <v/>
      </c>
      <c r="K34" s="925"/>
      <c r="L34" s="599"/>
      <c r="M34" s="599"/>
      <c r="N34" s="599"/>
      <c r="O34" s="599"/>
      <c r="P34" s="599"/>
      <c r="Q34" s="599"/>
      <c r="R34" s="1417">
        <f t="shared" si="1"/>
        <v>0</v>
      </c>
      <c r="S34" s="1440">
        <f t="shared" si="3"/>
        <v>0</v>
      </c>
      <c r="T34" s="891" t="str">
        <f t="shared" si="2"/>
        <v/>
      </c>
      <c r="U34" s="888"/>
    </row>
    <row r="35" spans="1:21" ht="18.75" customHeight="1" x14ac:dyDescent="0.2">
      <c r="A35" s="485">
        <f>$B$15</f>
        <v>11</v>
      </c>
      <c r="B35" s="292" t="str">
        <f>IF(ISBLANK(L$25),"",1-L$25)</f>
        <v/>
      </c>
      <c r="C35" s="343" t="str">
        <f>IF(ISBLANK(L$26),"",1-L$26)</f>
        <v/>
      </c>
      <c r="D35" s="292" t="str">
        <f>IF(ISBLANK(L$27),"",1-L$27)</f>
        <v/>
      </c>
      <c r="E35" s="292" t="str">
        <f>IF(ISBLANK(L$28),"",1-L$28)</f>
        <v/>
      </c>
      <c r="F35" s="292" t="str">
        <f>IF(ISBLANK(L$29),"",1-L$29)</f>
        <v/>
      </c>
      <c r="G35" s="292" t="str">
        <f>IF(ISBLANK(L$30),"",1-L$30)</f>
        <v/>
      </c>
      <c r="H35" s="292" t="str">
        <f>IF(ISBLANK(L$31),"",1-L$31)</f>
        <v/>
      </c>
      <c r="I35" s="292" t="str">
        <f>IF(ISBLANK(L$32),"",1-L$32)</f>
        <v/>
      </c>
      <c r="J35" s="292" t="str">
        <f>IF(ISBLANK(L$33),"",1-L$33)</f>
        <v/>
      </c>
      <c r="K35" s="292" t="str">
        <f>IF(ISBLANK(L$34),"",1-L$34)</f>
        <v/>
      </c>
      <c r="L35" s="925"/>
      <c r="M35" s="599"/>
      <c r="N35" s="599"/>
      <c r="O35" s="599"/>
      <c r="P35" s="599"/>
      <c r="Q35" s="599"/>
      <c r="R35" s="1417">
        <f t="shared" si="1"/>
        <v>0</v>
      </c>
      <c r="S35" s="1440">
        <f t="shared" si="3"/>
        <v>0</v>
      </c>
      <c r="T35" s="891" t="str">
        <f t="shared" si="2"/>
        <v/>
      </c>
      <c r="U35" s="888"/>
    </row>
    <row r="36" spans="1:21" ht="18.75" customHeight="1" x14ac:dyDescent="0.2">
      <c r="A36" s="485">
        <f>$B$16</f>
        <v>12</v>
      </c>
      <c r="B36" s="292" t="str">
        <f>IF(ISBLANK(M$25),"",1-M$25)</f>
        <v/>
      </c>
      <c r="C36" s="343" t="str">
        <f>IF(ISBLANK(M$26),"",1-M$26)</f>
        <v/>
      </c>
      <c r="D36" s="292" t="str">
        <f>IF(ISBLANK(M$27),"",1-M$27)</f>
        <v/>
      </c>
      <c r="E36" s="292" t="str">
        <f>IF(ISBLANK(M$28),"",1-M$28)</f>
        <v/>
      </c>
      <c r="F36" s="292" t="str">
        <f>IF(ISBLANK(M$29),"",1-M$29)</f>
        <v/>
      </c>
      <c r="G36" s="292" t="str">
        <f>IF(ISBLANK(M$30),"",1-M$30)</f>
        <v/>
      </c>
      <c r="H36" s="292" t="str">
        <f>IF(ISBLANK(M$31),"",1-M$31)</f>
        <v/>
      </c>
      <c r="I36" s="292" t="str">
        <f>IF(ISBLANK(M$32),"",1-M$32)</f>
        <v/>
      </c>
      <c r="J36" s="292" t="str">
        <f>IF(ISBLANK(M$33),"",1-M$33)</f>
        <v/>
      </c>
      <c r="K36" s="292" t="str">
        <f>IF(ISBLANK(M$34),"",1-M$34)</f>
        <v/>
      </c>
      <c r="L36" s="292" t="str">
        <f>IF(ISBLANK(M$35),"",1-M$35)</f>
        <v/>
      </c>
      <c r="M36" s="925"/>
      <c r="N36" s="599"/>
      <c r="O36" s="599"/>
      <c r="P36" s="599"/>
      <c r="Q36" s="599"/>
      <c r="R36" s="1417">
        <f t="shared" si="1"/>
        <v>0</v>
      </c>
      <c r="S36" s="1440">
        <f t="shared" si="3"/>
        <v>0</v>
      </c>
      <c r="T36" s="891" t="str">
        <f t="shared" si="2"/>
        <v/>
      </c>
      <c r="U36" s="888"/>
    </row>
    <row r="37" spans="1:21" ht="18.75" customHeight="1" x14ac:dyDescent="0.2">
      <c r="A37" s="485">
        <f>$B$17</f>
        <v>13</v>
      </c>
      <c r="B37" s="292" t="str">
        <f>IF(ISBLANK(N$25),"",1-N$25)</f>
        <v/>
      </c>
      <c r="C37" s="343" t="str">
        <f>IF(ISBLANK(N$26),"",1-N$26)</f>
        <v/>
      </c>
      <c r="D37" s="292" t="str">
        <f>IF(ISBLANK(N$27),"",1-N$27)</f>
        <v/>
      </c>
      <c r="E37" s="292" t="str">
        <f>IF(ISBLANK(N$28),"",1-N$28)</f>
        <v/>
      </c>
      <c r="F37" s="292" t="str">
        <f>IF(ISBLANK(N$29),"",1-N$29)</f>
        <v/>
      </c>
      <c r="G37" s="292" t="str">
        <f>IF(ISBLANK(N$30),"",1-N$30)</f>
        <v/>
      </c>
      <c r="H37" s="292" t="str">
        <f>IF(ISBLANK(N$31),"",1-N$31)</f>
        <v/>
      </c>
      <c r="I37" s="292" t="str">
        <f>IF(ISBLANK(N$32),"",1-N$32)</f>
        <v/>
      </c>
      <c r="J37" s="292" t="str">
        <f>IF(ISBLANK(N$33),"",1-N$33)</f>
        <v/>
      </c>
      <c r="K37" s="292" t="str">
        <f>IF(ISBLANK(N$34),"",1-N$34)</f>
        <v/>
      </c>
      <c r="L37" s="292" t="str">
        <f>IF(ISBLANK(N$35),"",1-N$35)</f>
        <v/>
      </c>
      <c r="M37" s="292" t="str">
        <f>IF(ISBLANK(N$36),"",1-N$36)</f>
        <v/>
      </c>
      <c r="N37" s="925"/>
      <c r="O37" s="599"/>
      <c r="P37" s="599"/>
      <c r="Q37" s="599"/>
      <c r="R37" s="1417">
        <f t="shared" si="1"/>
        <v>0</v>
      </c>
      <c r="S37" s="1440">
        <f t="shared" si="3"/>
        <v>0</v>
      </c>
      <c r="T37" s="891" t="str">
        <f t="shared" si="2"/>
        <v/>
      </c>
      <c r="U37" s="888"/>
    </row>
    <row r="38" spans="1:21" ht="18.75" customHeight="1" x14ac:dyDescent="0.2">
      <c r="A38" s="485">
        <f>$B$18</f>
        <v>14</v>
      </c>
      <c r="B38" s="292" t="str">
        <f>IF(ISBLANK(O$25),"",1-O$25)</f>
        <v/>
      </c>
      <c r="C38" s="343" t="str">
        <f>IF(ISBLANK(O$26),"",1-O$26)</f>
        <v/>
      </c>
      <c r="D38" s="292" t="str">
        <f>IF(ISBLANK(O$27),"",1-O$27)</f>
        <v/>
      </c>
      <c r="E38" s="292" t="str">
        <f>IF(ISBLANK(O$28),"",1-O$28)</f>
        <v/>
      </c>
      <c r="F38" s="292" t="str">
        <f>IF(ISBLANK(O$29),"",1-O$29)</f>
        <v/>
      </c>
      <c r="G38" s="292" t="str">
        <f>IF(ISBLANK(O$30),"",1-O$30)</f>
        <v/>
      </c>
      <c r="H38" s="292" t="str">
        <f>IF(ISBLANK(O$31),"",1-O$31)</f>
        <v/>
      </c>
      <c r="I38" s="292" t="str">
        <f>IF(ISBLANK(O$32),"",1-O$32)</f>
        <v/>
      </c>
      <c r="J38" s="292" t="str">
        <f>IF(ISBLANK(O$33),"",1-O$33)</f>
        <v/>
      </c>
      <c r="K38" s="292" t="str">
        <f>IF(ISBLANK(O$34),"",1-O$34)</f>
        <v/>
      </c>
      <c r="L38" s="292" t="str">
        <f>IF(ISBLANK(O$35),"",1-O$35)</f>
        <v/>
      </c>
      <c r="M38" s="292" t="str">
        <f>IF(ISBLANK(O$36),"",1-O$36)</f>
        <v/>
      </c>
      <c r="N38" s="292" t="str">
        <f>IF(ISBLANK(O$37),"",1-O$37)</f>
        <v/>
      </c>
      <c r="O38" s="925"/>
      <c r="P38" s="599"/>
      <c r="Q38" s="599"/>
      <c r="R38" s="1417">
        <f t="shared" si="1"/>
        <v>0</v>
      </c>
      <c r="S38" s="1440">
        <f t="shared" si="3"/>
        <v>0</v>
      </c>
      <c r="T38" s="891" t="str">
        <f t="shared" si="2"/>
        <v/>
      </c>
      <c r="U38" s="888"/>
    </row>
    <row r="39" spans="1:21" ht="18.75" customHeight="1" x14ac:dyDescent="0.2">
      <c r="A39" s="485">
        <f>$B$19</f>
        <v>15</v>
      </c>
      <c r="B39" s="292" t="str">
        <f>IF(ISBLANK(P$25),"",1-P$25)</f>
        <v/>
      </c>
      <c r="C39" s="343" t="str">
        <f>IF(ISBLANK(P$26),"",1-P$26)</f>
        <v/>
      </c>
      <c r="D39" s="292" t="str">
        <f>IF(ISBLANK(P$27),"",1-P$27)</f>
        <v/>
      </c>
      <c r="E39" s="292" t="str">
        <f>IF(ISBLANK(P$28),"",1-P$28)</f>
        <v/>
      </c>
      <c r="F39" s="292" t="str">
        <f>IF(ISBLANK(P$29),"",1-P$29)</f>
        <v/>
      </c>
      <c r="G39" s="292" t="str">
        <f>IF(ISBLANK(P$30),"",1-P$30)</f>
        <v/>
      </c>
      <c r="H39" s="292" t="str">
        <f>IF(ISBLANK(P$31),"",1-P$31)</f>
        <v/>
      </c>
      <c r="I39" s="292" t="str">
        <f>IF(ISBLANK(P$32),"",1-P$32)</f>
        <v/>
      </c>
      <c r="J39" s="292" t="str">
        <f>IF(ISBLANK(P$33),"",1-P$33)</f>
        <v/>
      </c>
      <c r="K39" s="292" t="str">
        <f>IF(ISBLANK(P$34),"",1-P$34)</f>
        <v/>
      </c>
      <c r="L39" s="292" t="str">
        <f>IF(ISBLANK(P$35),"",1-P$35)</f>
        <v/>
      </c>
      <c r="M39" s="292" t="str">
        <f>IF(ISBLANK(P$36),"",1-P$36)</f>
        <v/>
      </c>
      <c r="N39" s="292" t="str">
        <f>IF(ISBLANK(P$37),"",1-P$37)</f>
        <v/>
      </c>
      <c r="O39" s="292" t="str">
        <f>IF(ISBLANK(P$38),"",1-P$38)</f>
        <v/>
      </c>
      <c r="P39" s="925"/>
      <c r="Q39" s="599"/>
      <c r="R39" s="1417">
        <f t="shared" si="1"/>
        <v>0</v>
      </c>
      <c r="S39" s="1440">
        <f t="shared" si="3"/>
        <v>0</v>
      </c>
      <c r="T39" s="891" t="str">
        <f t="shared" si="2"/>
        <v/>
      </c>
      <c r="U39" s="929"/>
    </row>
    <row r="40" spans="1:21" ht="18.75" customHeight="1" thickBot="1" x14ac:dyDescent="0.25">
      <c r="A40" s="486">
        <f>$B$20</f>
        <v>16</v>
      </c>
      <c r="B40" s="892" t="str">
        <f>IF(ISBLANK(Q$25),"",1-Q$25)</f>
        <v/>
      </c>
      <c r="C40" s="892" t="str">
        <f>IF(ISBLANK(Q$26),"",1-Q$26)</f>
        <v/>
      </c>
      <c r="D40" s="892" t="str">
        <f>IF(ISBLANK(Q$27),"",1-Q$27)</f>
        <v/>
      </c>
      <c r="E40" s="892" t="str">
        <f>IF(ISBLANK(Q$28),"",1-Q$28)</f>
        <v/>
      </c>
      <c r="F40" s="892" t="str">
        <f>IF(ISBLANK(Q$29),"",1-Q$29)</f>
        <v/>
      </c>
      <c r="G40" s="892" t="str">
        <f>IF(ISBLANK(Q$30),"",1-Q$30)</f>
        <v/>
      </c>
      <c r="H40" s="892" t="str">
        <f>IF(ISBLANK(Q$31),"",1-Q$31)</f>
        <v/>
      </c>
      <c r="I40" s="892" t="str">
        <f>IF(ISBLANK(Q$32),"",1-Q$32)</f>
        <v/>
      </c>
      <c r="J40" s="892" t="str">
        <f>IF(ISBLANK(Q$33),"",1-Q$33)</f>
        <v/>
      </c>
      <c r="K40" s="892" t="str">
        <f>IF(ISBLANK(Q$34),"",1-Q$34)</f>
        <v/>
      </c>
      <c r="L40" s="892" t="str">
        <f>IF(ISBLANK(Q$35),"",1-Q$35)</f>
        <v/>
      </c>
      <c r="M40" s="892" t="str">
        <f>IF(ISBLANK(Q$36),"",1-Q$36)</f>
        <v/>
      </c>
      <c r="N40" s="892" t="str">
        <f>IF(ISBLANK(Q$37),"",1-Q$37)</f>
        <v/>
      </c>
      <c r="O40" s="892" t="str">
        <f>IF(ISBLANK(Q$38),"",1-Q$38)</f>
        <v/>
      </c>
      <c r="P40" s="892" t="str">
        <f>IF(ISBLANK(Q$39),"",1-Q$39)</f>
        <v/>
      </c>
      <c r="Q40" s="927"/>
      <c r="R40" s="1441">
        <f t="shared" si="1"/>
        <v>0</v>
      </c>
      <c r="S40" s="1441">
        <f t="shared" si="3"/>
        <v>0</v>
      </c>
      <c r="T40" s="893" t="str">
        <f t="shared" si="2"/>
        <v/>
      </c>
      <c r="U40" s="889"/>
    </row>
    <row r="41" spans="1:21" ht="18.75" customHeight="1" x14ac:dyDescent="0.2">
      <c r="A41" s="148"/>
      <c r="B41" s="148"/>
      <c r="C41" s="148"/>
      <c r="D41" s="148"/>
      <c r="E41" s="148"/>
      <c r="F41" s="148"/>
      <c r="G41" s="148"/>
      <c r="H41" s="148"/>
      <c r="I41" s="148"/>
      <c r="J41" s="148"/>
      <c r="K41" s="148"/>
      <c r="L41" s="148"/>
      <c r="M41" s="113"/>
      <c r="N41" s="113"/>
      <c r="O41" s="113" t="s">
        <v>1986</v>
      </c>
      <c r="P41" s="113"/>
      <c r="Q41" s="148"/>
      <c r="R41" s="1357">
        <f>SUM(R25:R40)</f>
        <v>0</v>
      </c>
      <c r="S41" s="1442"/>
      <c r="T41" s="148"/>
      <c r="U41" s="148"/>
    </row>
    <row r="42" spans="1:21" ht="18.75" customHeight="1" x14ac:dyDescent="0.15"/>
    <row r="43" spans="1:21" ht="18.75" customHeight="1" x14ac:dyDescent="0.15">
      <c r="L43" s="49"/>
    </row>
  </sheetData>
  <sheetProtection password="CF27" sheet="1" objects="1" scenarios="1"/>
  <mergeCells count="26">
    <mergeCell ref="B19:G19"/>
    <mergeCell ref="B20:G20"/>
    <mergeCell ref="B16:G16"/>
    <mergeCell ref="B17:G17"/>
    <mergeCell ref="B10:G10"/>
    <mergeCell ref="B11:G11"/>
    <mergeCell ref="B18:G18"/>
    <mergeCell ref="B12:G12"/>
    <mergeCell ref="B13:G13"/>
    <mergeCell ref="B14:G14"/>
    <mergeCell ref="B2:U2"/>
    <mergeCell ref="R16:U16"/>
    <mergeCell ref="R17:U17"/>
    <mergeCell ref="B15:G15"/>
    <mergeCell ref="R5:U5"/>
    <mergeCell ref="L5:Q5"/>
    <mergeCell ref="B7:G7"/>
    <mergeCell ref="B4:G4"/>
    <mergeCell ref="B5:G5"/>
    <mergeCell ref="B6:G6"/>
    <mergeCell ref="L12:T12"/>
    <mergeCell ref="O16:Q16"/>
    <mergeCell ref="O17:Q17"/>
    <mergeCell ref="L13:T13"/>
    <mergeCell ref="B8:G8"/>
    <mergeCell ref="B9:G9"/>
  </mergeCells>
  <phoneticPr fontId="0" type="noConversion"/>
  <pageMargins left="0.39370078740157483" right="0" top="0.39370078740157483" bottom="0" header="0" footer="0"/>
  <pageSetup paperSize="9" fitToHeight="8" orientation="portrait" horizontalDpi="360" verticalDpi="360" r:id="rId1"/>
  <headerFooter alignWithMargins="0">
    <oddHeader>&amp;L&amp;D  &amp;T&amp;RPagina &amp;P di &amp;N</oddHead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Foglio233"/>
  <dimension ref="A2:W45"/>
  <sheetViews>
    <sheetView workbookViewId="0">
      <selection sqref="A1:K1"/>
    </sheetView>
  </sheetViews>
  <sheetFormatPr baseColWidth="10" defaultColWidth="8.83203125" defaultRowHeight="13" x14ac:dyDescent="0.15"/>
  <cols>
    <col min="1" max="1" width="16.6640625" style="15" customWidth="1"/>
    <col min="2" max="3" width="3.5" style="15" customWidth="1"/>
    <col min="4" max="19" width="3.33203125" style="15" customWidth="1"/>
    <col min="20" max="20" width="4.33203125" style="15" customWidth="1"/>
    <col min="21" max="21" width="4.5" style="15" customWidth="1"/>
    <col min="22" max="22" width="8.5" style="15" customWidth="1"/>
    <col min="23" max="23" width="5" style="15" customWidth="1"/>
    <col min="24" max="25" width="3.33203125" style="15" customWidth="1"/>
    <col min="26" max="16384" width="8.83203125" style="15"/>
  </cols>
  <sheetData>
    <row r="2" spans="1:23" ht="16" x14ac:dyDescent="0.2">
      <c r="A2" s="173" t="s">
        <v>1995</v>
      </c>
      <c r="B2" s="2428"/>
      <c r="C2" s="2429"/>
      <c r="D2" s="2429"/>
      <c r="E2" s="2429"/>
      <c r="F2" s="2429"/>
      <c r="G2" s="2429"/>
      <c r="H2" s="2429"/>
      <c r="I2" s="2429"/>
      <c r="J2" s="2429"/>
      <c r="K2" s="2429"/>
      <c r="L2" s="2429"/>
      <c r="M2" s="2429"/>
      <c r="N2" s="2429"/>
      <c r="O2" s="2429"/>
      <c r="P2" s="2429"/>
      <c r="Q2" s="2429"/>
      <c r="R2" s="2429"/>
      <c r="S2" s="2429"/>
      <c r="T2" s="2429"/>
      <c r="U2" s="2429"/>
      <c r="V2" s="2429"/>
      <c r="W2" s="2430"/>
    </row>
    <row r="4" spans="1:23" ht="17" thickBot="1" x14ac:dyDescent="0.25">
      <c r="A4" s="113" t="s">
        <v>1985</v>
      </c>
      <c r="B4" s="2039" t="s">
        <v>684</v>
      </c>
      <c r="C4" s="2039"/>
      <c r="D4" s="2039"/>
      <c r="E4" s="2039"/>
      <c r="F4" s="2039"/>
      <c r="G4" s="2039"/>
      <c r="H4" s="113"/>
      <c r="I4" s="113"/>
      <c r="J4" s="113"/>
      <c r="K4" s="113"/>
      <c r="L4" s="113"/>
      <c r="M4" s="113"/>
      <c r="N4" s="113"/>
      <c r="O4" s="113"/>
      <c r="P4" s="113"/>
      <c r="Q4" s="113"/>
      <c r="R4" s="113"/>
      <c r="S4" s="113"/>
      <c r="T4" s="113"/>
      <c r="U4" s="113"/>
      <c r="V4" s="148"/>
      <c r="W4" s="148"/>
    </row>
    <row r="5" spans="1:23" ht="15" customHeight="1" x14ac:dyDescent="0.2">
      <c r="A5" s="488">
        <v>1</v>
      </c>
      <c r="B5" s="2413">
        <v>1</v>
      </c>
      <c r="C5" s="2414"/>
      <c r="D5" s="2414"/>
      <c r="E5" s="2414"/>
      <c r="F5" s="2414"/>
      <c r="G5" s="2415"/>
      <c r="H5" s="148"/>
      <c r="I5" s="148"/>
      <c r="J5" s="148"/>
      <c r="K5" s="148"/>
      <c r="L5" s="1835" t="s">
        <v>1672</v>
      </c>
      <c r="M5" s="1835"/>
      <c r="N5" s="1835"/>
      <c r="O5" s="1835"/>
      <c r="P5" s="1835"/>
      <c r="Q5" s="1835"/>
      <c r="R5" s="1835"/>
      <c r="S5" s="2431"/>
      <c r="T5" s="1866"/>
      <c r="U5" s="1950"/>
      <c r="V5" s="1950"/>
      <c r="W5" s="1867"/>
    </row>
    <row r="6" spans="1:23" ht="15.75" customHeight="1" x14ac:dyDescent="0.2">
      <c r="A6" s="489">
        <f>1+A5</f>
        <v>2</v>
      </c>
      <c r="B6" s="2416">
        <v>2</v>
      </c>
      <c r="C6" s="2417"/>
      <c r="D6" s="2417"/>
      <c r="E6" s="2417"/>
      <c r="F6" s="2417"/>
      <c r="G6" s="2418"/>
      <c r="H6" s="148"/>
      <c r="I6" s="113"/>
      <c r="J6" s="113"/>
      <c r="K6" s="113"/>
      <c r="L6" s="113"/>
      <c r="M6" s="113"/>
      <c r="N6" s="113"/>
      <c r="O6" s="113"/>
      <c r="P6" s="113"/>
      <c r="Q6" s="113"/>
      <c r="R6" s="113"/>
      <c r="S6" s="113"/>
      <c r="T6" s="113"/>
      <c r="U6" s="113"/>
      <c r="V6" s="148"/>
      <c r="W6" s="148"/>
    </row>
    <row r="7" spans="1:23" ht="15.75" customHeight="1" x14ac:dyDescent="0.2">
      <c r="A7" s="489">
        <f>1+A6</f>
        <v>3</v>
      </c>
      <c r="B7" s="2416">
        <v>3</v>
      </c>
      <c r="C7" s="2417"/>
      <c r="D7" s="2417"/>
      <c r="E7" s="2417"/>
      <c r="F7" s="2417"/>
      <c r="G7" s="2418"/>
      <c r="H7" s="148"/>
      <c r="I7" s="113"/>
      <c r="J7" s="113"/>
      <c r="K7" s="113"/>
      <c r="L7" s="113"/>
      <c r="M7" s="113"/>
      <c r="N7" s="113"/>
      <c r="O7" s="113"/>
      <c r="P7" s="113"/>
      <c r="Q7" s="113"/>
      <c r="R7" s="113"/>
      <c r="S7" s="113"/>
      <c r="T7" s="113"/>
      <c r="U7" s="113"/>
      <c r="V7" s="148"/>
      <c r="W7" s="148"/>
    </row>
    <row r="8" spans="1:23" ht="16" x14ac:dyDescent="0.2">
      <c r="A8" s="489">
        <f t="shared" ref="A8:A22" si="0">1+A7</f>
        <v>4</v>
      </c>
      <c r="B8" s="2416">
        <v>4</v>
      </c>
      <c r="C8" s="2417"/>
      <c r="D8" s="2417"/>
      <c r="E8" s="2417"/>
      <c r="F8" s="2417"/>
      <c r="G8" s="2418"/>
      <c r="H8" s="148"/>
      <c r="I8"/>
      <c r="J8"/>
      <c r="K8"/>
      <c r="L8"/>
      <c r="M8"/>
      <c r="N8"/>
      <c r="O8"/>
      <c r="P8"/>
      <c r="Q8"/>
      <c r="R8"/>
      <c r="S8"/>
      <c r="T8"/>
      <c r="U8"/>
      <c r="V8"/>
      <c r="W8"/>
    </row>
    <row r="9" spans="1:23" ht="16" x14ac:dyDescent="0.2">
      <c r="A9" s="489">
        <f t="shared" si="0"/>
        <v>5</v>
      </c>
      <c r="B9" s="2416">
        <v>5</v>
      </c>
      <c r="C9" s="2417"/>
      <c r="D9" s="2417"/>
      <c r="E9" s="2417"/>
      <c r="F9" s="2417"/>
      <c r="G9" s="2418"/>
      <c r="H9" s="148"/>
      <c r="I9"/>
      <c r="J9"/>
      <c r="K9"/>
      <c r="L9"/>
      <c r="M9"/>
      <c r="N9"/>
      <c r="O9"/>
      <c r="P9"/>
      <c r="Q9"/>
      <c r="R9"/>
      <c r="S9"/>
      <c r="T9"/>
      <c r="U9"/>
      <c r="V9"/>
      <c r="W9"/>
    </row>
    <row r="10" spans="1:23" ht="16" x14ac:dyDescent="0.2">
      <c r="A10" s="489">
        <f t="shared" si="0"/>
        <v>6</v>
      </c>
      <c r="B10" s="2416">
        <v>6</v>
      </c>
      <c r="C10" s="2417"/>
      <c r="D10" s="2417"/>
      <c r="E10" s="2417"/>
      <c r="F10" s="2417"/>
      <c r="G10" s="2418"/>
      <c r="H10" s="148"/>
      <c r="I10" s="113"/>
      <c r="J10" s="113"/>
      <c r="K10" s="113"/>
      <c r="L10" s="113"/>
      <c r="M10" s="113"/>
      <c r="N10" s="113"/>
      <c r="O10" s="113"/>
      <c r="P10" s="113"/>
      <c r="Q10" s="113"/>
      <c r="R10" s="113"/>
      <c r="S10" s="113"/>
      <c r="T10" s="113"/>
      <c r="U10" s="113"/>
      <c r="V10" s="148"/>
      <c r="W10" s="148"/>
    </row>
    <row r="11" spans="1:23" ht="15.75" customHeight="1" x14ac:dyDescent="0.2">
      <c r="A11" s="489">
        <f t="shared" si="0"/>
        <v>7</v>
      </c>
      <c r="B11" s="2416">
        <v>7</v>
      </c>
      <c r="C11" s="2417"/>
      <c r="D11" s="2417"/>
      <c r="E11" s="2417"/>
      <c r="F11" s="2417"/>
      <c r="G11" s="2418"/>
      <c r="H11" s="148"/>
      <c r="I11" s="113"/>
      <c r="J11" s="113"/>
      <c r="K11" s="113"/>
      <c r="L11" s="113"/>
      <c r="M11" s="346"/>
      <c r="N11" s="113"/>
      <c r="O11" s="113"/>
      <c r="P11" s="113"/>
      <c r="Q11" s="113"/>
      <c r="R11" s="113"/>
      <c r="S11" s="113"/>
      <c r="T11" s="113"/>
      <c r="U11" s="113"/>
      <c r="V11" s="148"/>
      <c r="W11" s="148"/>
    </row>
    <row r="12" spans="1:23" ht="15.75" customHeight="1" x14ac:dyDescent="0.2">
      <c r="A12" s="489">
        <f t="shared" si="0"/>
        <v>8</v>
      </c>
      <c r="B12" s="2416">
        <v>8</v>
      </c>
      <c r="C12" s="2417"/>
      <c r="D12" s="2417"/>
      <c r="E12" s="2417"/>
      <c r="F12" s="2417"/>
      <c r="G12" s="2418"/>
      <c r="H12" s="148"/>
      <c r="I12" s="1835" t="s">
        <v>1500</v>
      </c>
      <c r="J12" s="1835"/>
      <c r="K12" s="1835"/>
      <c r="L12" s="1835"/>
      <c r="M12" s="1835"/>
      <c r="N12" s="1835"/>
      <c r="O12" s="1835"/>
      <c r="P12" s="1835"/>
      <c r="Q12" s="1835"/>
      <c r="R12" s="1835"/>
      <c r="S12" s="1835"/>
      <c r="T12" s="1835"/>
      <c r="U12" s="1835"/>
      <c r="V12" s="1800"/>
      <c r="W12" s="920"/>
    </row>
    <row r="13" spans="1:23" ht="15.75" customHeight="1" x14ac:dyDescent="0.2">
      <c r="A13" s="489">
        <f t="shared" si="0"/>
        <v>9</v>
      </c>
      <c r="B13" s="2416">
        <v>9</v>
      </c>
      <c r="C13" s="2417"/>
      <c r="D13" s="2417"/>
      <c r="E13" s="2417"/>
      <c r="F13" s="2417"/>
      <c r="G13" s="2418"/>
      <c r="H13" s="148"/>
      <c r="I13" s="1835" t="s">
        <v>1502</v>
      </c>
      <c r="J13" s="1835"/>
      <c r="K13" s="1835"/>
      <c r="L13" s="1835"/>
      <c r="M13" s="1835"/>
      <c r="N13" s="1835"/>
      <c r="O13" s="1835"/>
      <c r="P13" s="1835"/>
      <c r="Q13" s="1835"/>
      <c r="R13" s="1835"/>
      <c r="S13" s="1835"/>
      <c r="T13" s="1835"/>
      <c r="U13" s="1835"/>
      <c r="V13" s="1886"/>
      <c r="W13" s="599"/>
    </row>
    <row r="14" spans="1:23" ht="15.75" customHeight="1" x14ac:dyDescent="0.2">
      <c r="A14" s="538">
        <f t="shared" si="0"/>
        <v>10</v>
      </c>
      <c r="B14" s="2416">
        <v>10</v>
      </c>
      <c r="C14" s="2417"/>
      <c r="D14" s="2417"/>
      <c r="E14" s="2417"/>
      <c r="F14" s="2417"/>
      <c r="G14" s="2418"/>
      <c r="H14" s="148"/>
      <c r="I14" s="113"/>
      <c r="J14" s="113"/>
      <c r="K14" s="113"/>
      <c r="L14" s="113"/>
      <c r="M14" s="113"/>
      <c r="N14" s="113"/>
      <c r="O14" s="113"/>
      <c r="P14" s="113"/>
      <c r="Q14" s="113"/>
      <c r="R14" s="113"/>
      <c r="S14" s="113"/>
      <c r="T14" s="113"/>
      <c r="U14" s="113"/>
      <c r="V14" s="148"/>
      <c r="W14" s="148"/>
    </row>
    <row r="15" spans="1:23" ht="15.75" customHeight="1" x14ac:dyDescent="0.2">
      <c r="A15" s="489">
        <f t="shared" si="0"/>
        <v>11</v>
      </c>
      <c r="B15" s="2416">
        <v>11</v>
      </c>
      <c r="C15" s="2417"/>
      <c r="D15" s="2417"/>
      <c r="E15" s="2417"/>
      <c r="F15" s="2417"/>
      <c r="G15" s="2418"/>
      <c r="H15" s="148"/>
      <c r="I15" s="113"/>
      <c r="J15" s="113"/>
      <c r="K15" s="113"/>
      <c r="L15" s="113"/>
      <c r="M15" s="148"/>
      <c r="N15" s="113"/>
      <c r="O15" s="113"/>
      <c r="P15" s="113"/>
      <c r="Q15" s="113"/>
      <c r="R15" s="113"/>
      <c r="S15" s="113"/>
      <c r="T15" s="113"/>
      <c r="U15" s="113"/>
      <c r="V15" s="148"/>
      <c r="W15" s="148"/>
    </row>
    <row r="16" spans="1:23" ht="15.75" customHeight="1" x14ac:dyDescent="0.2">
      <c r="A16" s="489">
        <f t="shared" si="0"/>
        <v>12</v>
      </c>
      <c r="B16" s="2416">
        <v>12</v>
      </c>
      <c r="C16" s="2417"/>
      <c r="D16" s="2417"/>
      <c r="E16" s="2417"/>
      <c r="F16" s="2417"/>
      <c r="G16" s="2418"/>
      <c r="H16" s="148"/>
      <c r="I16" s="148"/>
      <c r="J16" s="148"/>
      <c r="K16" s="148"/>
      <c r="L16" s="148"/>
      <c r="M16" s="148"/>
      <c r="N16" s="148"/>
      <c r="O16" s="148"/>
      <c r="P16" s="1835" t="s">
        <v>2218</v>
      </c>
      <c r="Q16" s="1835"/>
      <c r="R16" s="1835"/>
      <c r="S16" s="1886"/>
      <c r="T16" s="2422"/>
      <c r="U16" s="2423"/>
      <c r="V16" s="2423"/>
      <c r="W16" s="2424"/>
    </row>
    <row r="17" spans="1:23" ht="15.75" customHeight="1" x14ac:dyDescent="0.2">
      <c r="A17" s="489">
        <f t="shared" si="0"/>
        <v>13</v>
      </c>
      <c r="B17" s="2416">
        <v>13</v>
      </c>
      <c r="C17" s="2417"/>
      <c r="D17" s="2417"/>
      <c r="E17" s="2417"/>
      <c r="F17" s="2417"/>
      <c r="G17" s="2418"/>
      <c r="H17" s="148"/>
      <c r="I17" s="113"/>
      <c r="J17" s="113"/>
      <c r="K17" s="113"/>
      <c r="L17" s="113"/>
      <c r="M17" s="113"/>
      <c r="N17" s="113"/>
      <c r="O17" s="1835" t="s">
        <v>1501</v>
      </c>
      <c r="P17" s="1835"/>
      <c r="Q17" s="1835"/>
      <c r="R17" s="1835"/>
      <c r="S17" s="1886"/>
      <c r="T17" s="1866"/>
      <c r="U17" s="1950"/>
      <c r="V17" s="1950"/>
      <c r="W17" s="1867"/>
    </row>
    <row r="18" spans="1:23" ht="15.75" customHeight="1" x14ac:dyDescent="0.2">
      <c r="A18" s="489">
        <f t="shared" si="0"/>
        <v>14</v>
      </c>
      <c r="B18" s="2416">
        <v>14</v>
      </c>
      <c r="C18" s="2417"/>
      <c r="D18" s="2417"/>
      <c r="E18" s="2417"/>
      <c r="F18" s="2417"/>
      <c r="G18" s="2418"/>
      <c r="H18" s="148"/>
      <c r="I18" s="148"/>
      <c r="J18" s="148"/>
      <c r="K18" s="148"/>
      <c r="L18" s="148"/>
      <c r="M18" s="148"/>
      <c r="N18" s="148"/>
      <c r="O18" s="148"/>
      <c r="P18" s="148"/>
      <c r="Q18" s="148"/>
      <c r="R18" s="148"/>
      <c r="S18" s="148"/>
      <c r="T18" s="148"/>
      <c r="U18" s="148"/>
      <c r="V18" s="148"/>
      <c r="W18" s="148"/>
    </row>
    <row r="19" spans="1:23" ht="15.75" customHeight="1" x14ac:dyDescent="0.2">
      <c r="A19" s="489">
        <f t="shared" si="0"/>
        <v>15</v>
      </c>
      <c r="B19" s="2416">
        <v>15</v>
      </c>
      <c r="C19" s="2417"/>
      <c r="D19" s="2417"/>
      <c r="E19" s="2417"/>
      <c r="F19" s="2417"/>
      <c r="G19" s="2418"/>
      <c r="H19" s="148"/>
      <c r="I19" s="148"/>
      <c r="J19" s="148"/>
      <c r="K19" s="148"/>
      <c r="L19" s="148"/>
      <c r="M19" s="148"/>
      <c r="N19" s="148"/>
      <c r="O19" s="148"/>
      <c r="P19" s="148"/>
      <c r="Q19" s="148"/>
      <c r="R19" s="148"/>
      <c r="S19" s="148"/>
      <c r="T19" s="148"/>
      <c r="U19" s="148"/>
      <c r="V19" s="148"/>
      <c r="W19" s="148"/>
    </row>
    <row r="20" spans="1:23" ht="15.75" customHeight="1" x14ac:dyDescent="0.2">
      <c r="A20" s="489">
        <f t="shared" si="0"/>
        <v>16</v>
      </c>
      <c r="B20" s="2416">
        <v>16</v>
      </c>
      <c r="C20" s="2417"/>
      <c r="D20" s="2417"/>
      <c r="E20" s="2417"/>
      <c r="F20" s="2417"/>
      <c r="G20" s="2418"/>
      <c r="H20" s="148"/>
      <c r="I20" s="148"/>
      <c r="J20" s="148"/>
      <c r="K20" s="148"/>
      <c r="L20" s="148"/>
      <c r="M20" s="148"/>
      <c r="N20" s="148"/>
      <c r="O20" s="148"/>
      <c r="P20" s="148"/>
      <c r="Q20" s="148"/>
      <c r="R20" s="148"/>
      <c r="S20" s="148"/>
      <c r="T20" s="148"/>
      <c r="U20" s="148"/>
      <c r="V20" s="148"/>
      <c r="W20" s="148"/>
    </row>
    <row r="21" spans="1:23" ht="15.75" customHeight="1" x14ac:dyDescent="0.2">
      <c r="A21" s="930">
        <f t="shared" si="0"/>
        <v>17</v>
      </c>
      <c r="B21" s="2416">
        <v>17</v>
      </c>
      <c r="C21" s="2417"/>
      <c r="D21" s="2417"/>
      <c r="E21" s="2417"/>
      <c r="F21" s="2417"/>
      <c r="G21" s="2418"/>
      <c r="H21" s="148"/>
      <c r="I21" s="148"/>
      <c r="J21" s="148"/>
      <c r="K21" s="148"/>
      <c r="L21" s="148"/>
      <c r="M21" s="148"/>
      <c r="N21" s="148"/>
      <c r="O21" s="148"/>
      <c r="P21" s="148"/>
      <c r="Q21" s="148"/>
      <c r="R21" s="148"/>
      <c r="S21" s="148"/>
      <c r="T21" s="148"/>
      <c r="U21" s="148"/>
      <c r="V21" s="148"/>
      <c r="W21" s="148"/>
    </row>
    <row r="22" spans="1:23" ht="15.75" customHeight="1" thickBot="1" x14ac:dyDescent="0.25">
      <c r="A22" s="490">
        <f t="shared" si="0"/>
        <v>18</v>
      </c>
      <c r="B22" s="2425">
        <v>18</v>
      </c>
      <c r="C22" s="2426"/>
      <c r="D22" s="2426"/>
      <c r="E22" s="2426"/>
      <c r="F22" s="2426"/>
      <c r="G22" s="2427"/>
      <c r="H22" s="148"/>
      <c r="I22" s="148"/>
      <c r="J22" s="148"/>
      <c r="K22" s="148"/>
      <c r="L22" s="148"/>
      <c r="M22" s="148"/>
      <c r="N22" s="148"/>
      <c r="O22" s="148"/>
      <c r="P22" s="148"/>
      <c r="Q22" s="148"/>
      <c r="R22" s="148"/>
      <c r="S22" s="148"/>
      <c r="T22" s="148"/>
      <c r="U22" s="148"/>
      <c r="V22" s="148"/>
      <c r="W22" s="148"/>
    </row>
    <row r="23" spans="1:23" ht="16" x14ac:dyDescent="0.2">
      <c r="A23" s="148"/>
      <c r="B23" s="148"/>
      <c r="C23" s="148"/>
      <c r="D23" s="148"/>
      <c r="E23" s="148"/>
      <c r="F23" s="148"/>
      <c r="G23" s="148"/>
      <c r="H23" s="148"/>
      <c r="I23" s="148"/>
      <c r="J23" s="148"/>
      <c r="K23" s="148"/>
      <c r="L23" s="148"/>
      <c r="M23" s="148"/>
      <c r="N23" s="148"/>
      <c r="O23" s="148"/>
      <c r="P23" s="148"/>
      <c r="Q23" s="148"/>
      <c r="R23" s="148"/>
      <c r="S23" s="148"/>
      <c r="T23" s="148"/>
      <c r="U23" s="148"/>
      <c r="V23" s="148"/>
      <c r="W23" s="148"/>
    </row>
    <row r="24" spans="1:23" ht="16" x14ac:dyDescent="0.2">
      <c r="A24" s="148"/>
      <c r="B24" s="148"/>
      <c r="C24" s="148"/>
      <c r="D24" s="148"/>
      <c r="E24" s="148"/>
      <c r="F24" s="148"/>
      <c r="G24" s="148"/>
      <c r="H24" s="113"/>
      <c r="I24" s="113"/>
      <c r="J24" s="113"/>
      <c r="K24" s="113"/>
      <c r="L24" s="113"/>
      <c r="M24" s="113"/>
      <c r="N24" s="113"/>
      <c r="O24" s="113"/>
      <c r="P24" s="113"/>
      <c r="Q24" s="113"/>
      <c r="R24" s="113"/>
      <c r="S24" s="113"/>
      <c r="T24" s="113"/>
      <c r="U24" s="113"/>
      <c r="V24" s="148"/>
      <c r="W24" s="148"/>
    </row>
    <row r="25" spans="1:23" ht="17" thickBot="1" x14ac:dyDescent="0.25">
      <c r="A25" s="148"/>
      <c r="B25" s="148"/>
      <c r="C25" s="148"/>
      <c r="D25" s="148"/>
      <c r="E25" s="148"/>
      <c r="F25" s="148"/>
      <c r="G25" s="346"/>
      <c r="H25" s="113"/>
      <c r="I25" s="113"/>
      <c r="J25" s="113"/>
      <c r="K25" s="113"/>
      <c r="L25" s="113"/>
      <c r="M25" s="113"/>
      <c r="N25" s="113"/>
      <c r="O25" s="113"/>
      <c r="P25" s="148"/>
      <c r="Q25" s="148"/>
      <c r="R25" s="148"/>
      <c r="S25" s="148"/>
      <c r="T25" s="148"/>
      <c r="U25" s="148"/>
      <c r="V25" s="148"/>
      <c r="W25" s="148"/>
    </row>
    <row r="26" spans="1:23" ht="86.25" customHeight="1" x14ac:dyDescent="0.2">
      <c r="A26" s="904"/>
      <c r="B26" s="487">
        <f>$B$5</f>
        <v>1</v>
      </c>
      <c r="C26" s="487">
        <f>$B$6</f>
        <v>2</v>
      </c>
      <c r="D26" s="487">
        <f>$B$7</f>
        <v>3</v>
      </c>
      <c r="E26" s="487">
        <f>$B$8</f>
        <v>4</v>
      </c>
      <c r="F26" s="487">
        <f>$B$9</f>
        <v>5</v>
      </c>
      <c r="G26" s="487">
        <f>$B$10</f>
        <v>6</v>
      </c>
      <c r="H26" s="487">
        <f>$B$11</f>
        <v>7</v>
      </c>
      <c r="I26" s="487">
        <f>$B$12</f>
        <v>8</v>
      </c>
      <c r="J26" s="487">
        <f>$B$13</f>
        <v>9</v>
      </c>
      <c r="K26" s="487">
        <f>$B$14</f>
        <v>10</v>
      </c>
      <c r="L26" s="487">
        <f>$B$15</f>
        <v>11</v>
      </c>
      <c r="M26" s="487">
        <f>$B$16</f>
        <v>12</v>
      </c>
      <c r="N26" s="487">
        <f>$B$17</f>
        <v>13</v>
      </c>
      <c r="O26" s="487">
        <f>$B$18</f>
        <v>14</v>
      </c>
      <c r="P26" s="487">
        <f>$B$19</f>
        <v>15</v>
      </c>
      <c r="Q26" s="487">
        <f>$B$20</f>
        <v>16</v>
      </c>
      <c r="R26" s="487">
        <f>$B$21</f>
        <v>17</v>
      </c>
      <c r="S26" s="487">
        <f>$B$22</f>
        <v>18</v>
      </c>
      <c r="T26" s="487" t="s">
        <v>92</v>
      </c>
      <c r="U26" s="899" t="s">
        <v>1982</v>
      </c>
      <c r="V26" s="933" t="s">
        <v>1983</v>
      </c>
      <c r="W26" s="934" t="s">
        <v>1984</v>
      </c>
    </row>
    <row r="27" spans="1:23" ht="15" customHeight="1" x14ac:dyDescent="0.2">
      <c r="A27" s="484">
        <f>$B$5</f>
        <v>1</v>
      </c>
      <c r="B27" s="921"/>
      <c r="C27" s="922"/>
      <c r="D27" s="599"/>
      <c r="E27" s="599"/>
      <c r="F27" s="599"/>
      <c r="G27" s="599"/>
      <c r="H27" s="599"/>
      <c r="I27" s="599"/>
      <c r="J27" s="599"/>
      <c r="K27" s="599"/>
      <c r="L27" s="599"/>
      <c r="M27" s="599"/>
      <c r="N27" s="599"/>
      <c r="O27" s="599"/>
      <c r="P27" s="599"/>
      <c r="Q27" s="599"/>
      <c r="R27" s="599"/>
      <c r="S27" s="599"/>
      <c r="T27" s="1443">
        <f t="shared" ref="T27:T44" si="1">SUM(B27:S27)</f>
        <v>0</v>
      </c>
      <c r="U27" s="1440">
        <f>COUNTIF(B27:S27,1)+COUNTIF(B27:S27,0)</f>
        <v>0</v>
      </c>
      <c r="V27" s="891" t="str">
        <f>IF(U27=0,"",T27/U27)</f>
        <v/>
      </c>
      <c r="W27" s="887"/>
    </row>
    <row r="28" spans="1:23" ht="15" customHeight="1" x14ac:dyDescent="0.2">
      <c r="A28" s="485">
        <f>$B$6</f>
        <v>2</v>
      </c>
      <c r="B28" s="292" t="str">
        <f>IF(ISBLANK(C$27),"",1-C$27)</f>
        <v/>
      </c>
      <c r="C28" s="924"/>
      <c r="D28" s="931"/>
      <c r="E28" s="599"/>
      <c r="F28" s="599"/>
      <c r="G28" s="599"/>
      <c r="H28" s="599"/>
      <c r="I28" s="599"/>
      <c r="J28" s="599"/>
      <c r="K28" s="599"/>
      <c r="L28" s="599"/>
      <c r="M28" s="599"/>
      <c r="N28" s="599"/>
      <c r="O28" s="599"/>
      <c r="P28" s="599"/>
      <c r="Q28" s="599"/>
      <c r="R28" s="599"/>
      <c r="S28" s="599"/>
      <c r="T28" s="1444">
        <f t="shared" si="1"/>
        <v>0</v>
      </c>
      <c r="U28" s="1440">
        <f>COUNTIF(B28:S28,1)+COUNTIF(B28:S28,0)</f>
        <v>0</v>
      </c>
      <c r="V28" s="891" t="str">
        <f t="shared" ref="V28:V44" si="2">IF(U28=0,"",T28/U28)</f>
        <v/>
      </c>
      <c r="W28" s="888"/>
    </row>
    <row r="29" spans="1:23" ht="15" customHeight="1" x14ac:dyDescent="0.2">
      <c r="A29" s="485">
        <f>$B$7</f>
        <v>3</v>
      </c>
      <c r="B29" s="292" t="str">
        <f>IF(ISBLANK(D$27),"",1-D$27)</f>
        <v/>
      </c>
      <c r="C29" s="343" t="str">
        <f>IF(ISBLANK(D$28),"",1-D$28)</f>
        <v/>
      </c>
      <c r="D29" s="925"/>
      <c r="E29" s="599"/>
      <c r="F29" s="599"/>
      <c r="G29" s="599"/>
      <c r="H29" s="599"/>
      <c r="I29" s="599"/>
      <c r="J29" s="599"/>
      <c r="K29" s="599"/>
      <c r="L29" s="599"/>
      <c r="M29" s="599"/>
      <c r="N29" s="599"/>
      <c r="O29" s="599"/>
      <c r="P29" s="599"/>
      <c r="Q29" s="599"/>
      <c r="R29" s="599"/>
      <c r="S29" s="599"/>
      <c r="T29" s="1444">
        <f t="shared" si="1"/>
        <v>0</v>
      </c>
      <c r="U29" s="1440">
        <f t="shared" ref="U29:U44" si="3">COUNTIF(B29:S29,1)+COUNTIF(B29:S29,0)</f>
        <v>0</v>
      </c>
      <c r="V29" s="891" t="str">
        <f t="shared" si="2"/>
        <v/>
      </c>
      <c r="W29" s="888"/>
    </row>
    <row r="30" spans="1:23" ht="15" customHeight="1" x14ac:dyDescent="0.2">
      <c r="A30" s="485">
        <f>$B$8</f>
        <v>4</v>
      </c>
      <c r="B30" s="292" t="str">
        <f>IF(ISBLANK(E$27),"",1-E$27)</f>
        <v/>
      </c>
      <c r="C30" s="343" t="str">
        <f>IF(ISBLANK(E$28),"",1-E$28)</f>
        <v/>
      </c>
      <c r="D30" s="292" t="str">
        <f>IF(ISBLANK(E$29),"",1-E$29)</f>
        <v/>
      </c>
      <c r="E30" s="925"/>
      <c r="F30" s="599"/>
      <c r="G30" s="599"/>
      <c r="H30" s="599"/>
      <c r="I30" s="599"/>
      <c r="J30" s="599"/>
      <c r="K30" s="599"/>
      <c r="L30" s="599"/>
      <c r="M30" s="599"/>
      <c r="N30" s="599"/>
      <c r="O30" s="599"/>
      <c r="P30" s="599"/>
      <c r="Q30" s="599"/>
      <c r="R30" s="599"/>
      <c r="S30" s="599"/>
      <c r="T30" s="1444">
        <f t="shared" si="1"/>
        <v>0</v>
      </c>
      <c r="U30" s="1440">
        <f t="shared" si="3"/>
        <v>0</v>
      </c>
      <c r="V30" s="891" t="str">
        <f t="shared" si="2"/>
        <v/>
      </c>
      <c r="W30" s="888"/>
    </row>
    <row r="31" spans="1:23" ht="15" customHeight="1" x14ac:dyDescent="0.2">
      <c r="A31" s="485">
        <f>$B$9</f>
        <v>5</v>
      </c>
      <c r="B31" s="292" t="str">
        <f>IF(ISBLANK(F$27),"",1-F$27)</f>
        <v/>
      </c>
      <c r="C31" s="343" t="str">
        <f>IF(ISBLANK(F$28),"",1-F$28)</f>
        <v/>
      </c>
      <c r="D31" s="292" t="str">
        <f>IF(ISBLANK(F$29),"",1-F$29)</f>
        <v/>
      </c>
      <c r="E31" s="292" t="str">
        <f>IF(ISBLANK(F$30),"",1-F$30)</f>
        <v/>
      </c>
      <c r="F31" s="925"/>
      <c r="G31" s="931"/>
      <c r="H31" s="599"/>
      <c r="I31" s="599"/>
      <c r="J31" s="599"/>
      <c r="K31" s="599"/>
      <c r="L31" s="599"/>
      <c r="M31" s="599"/>
      <c r="N31" s="599"/>
      <c r="O31" s="599"/>
      <c r="P31" s="599"/>
      <c r="Q31" s="599"/>
      <c r="R31" s="599"/>
      <c r="S31" s="599"/>
      <c r="T31" s="1444">
        <f t="shared" si="1"/>
        <v>0</v>
      </c>
      <c r="U31" s="1440">
        <f t="shared" si="3"/>
        <v>0</v>
      </c>
      <c r="V31" s="891" t="str">
        <f t="shared" si="2"/>
        <v/>
      </c>
      <c r="W31" s="888"/>
    </row>
    <row r="32" spans="1:23" ht="15" customHeight="1" x14ac:dyDescent="0.2">
      <c r="A32" s="485">
        <f>$B$10</f>
        <v>6</v>
      </c>
      <c r="B32" s="292" t="str">
        <f>IF(ISBLANK(G$27),"",1-G$27)</f>
        <v/>
      </c>
      <c r="C32" s="343" t="str">
        <f>IF(ISBLANK(G$28),"",1-G$28)</f>
        <v/>
      </c>
      <c r="D32" s="292" t="str">
        <f>IF(ISBLANK(G$29),"",1-G$29)</f>
        <v/>
      </c>
      <c r="E32" s="292" t="str">
        <f>IF(ISBLANK(G$30),"",1-G$30)</f>
        <v/>
      </c>
      <c r="F32" s="292" t="str">
        <f>IF(ISBLANK(G$31),"",1-G$31)</f>
        <v/>
      </c>
      <c r="G32" s="925"/>
      <c r="H32" s="599"/>
      <c r="I32" s="599"/>
      <c r="J32" s="599"/>
      <c r="K32" s="599"/>
      <c r="L32" s="599"/>
      <c r="M32" s="599"/>
      <c r="N32" s="599"/>
      <c r="O32" s="599"/>
      <c r="P32" s="599"/>
      <c r="Q32" s="599"/>
      <c r="R32" s="599"/>
      <c r="S32" s="599"/>
      <c r="T32" s="1444">
        <f t="shared" si="1"/>
        <v>0</v>
      </c>
      <c r="U32" s="1440">
        <f t="shared" si="3"/>
        <v>0</v>
      </c>
      <c r="V32" s="891" t="str">
        <f t="shared" si="2"/>
        <v/>
      </c>
      <c r="W32" s="888"/>
    </row>
    <row r="33" spans="1:23" ht="15" customHeight="1" x14ac:dyDescent="0.2">
      <c r="A33" s="485">
        <f>$B$11</f>
        <v>7</v>
      </c>
      <c r="B33" s="292" t="str">
        <f>IF(ISBLANK(H$27),"",1-H$27)</f>
        <v/>
      </c>
      <c r="C33" s="343" t="str">
        <f>IF(ISBLANK(H$28),"",1-H$28)</f>
        <v/>
      </c>
      <c r="D33" s="292" t="str">
        <f>IF(ISBLANK(H$29),"",1-H$29)</f>
        <v/>
      </c>
      <c r="E33" s="292" t="str">
        <f>IF(ISBLANK(H$30),"",1-H$30)</f>
        <v/>
      </c>
      <c r="F33" s="292" t="str">
        <f>IF(ISBLANK(H$31),"",1-H$31)</f>
        <v/>
      </c>
      <c r="G33" s="292" t="str">
        <f>IF(ISBLANK(H$32),"",1-H$32)</f>
        <v/>
      </c>
      <c r="H33" s="925"/>
      <c r="I33" s="599"/>
      <c r="J33" s="599"/>
      <c r="K33" s="599"/>
      <c r="L33" s="599"/>
      <c r="M33" s="599"/>
      <c r="N33" s="599"/>
      <c r="O33" s="599"/>
      <c r="P33" s="599"/>
      <c r="Q33" s="599"/>
      <c r="R33" s="599"/>
      <c r="S33" s="599"/>
      <c r="T33" s="1444">
        <f t="shared" si="1"/>
        <v>0</v>
      </c>
      <c r="U33" s="1440">
        <f t="shared" si="3"/>
        <v>0</v>
      </c>
      <c r="V33" s="891" t="str">
        <f t="shared" si="2"/>
        <v/>
      </c>
      <c r="W33" s="888"/>
    </row>
    <row r="34" spans="1:23" ht="15" customHeight="1" x14ac:dyDescent="0.2">
      <c r="A34" s="485">
        <f>$B$12</f>
        <v>8</v>
      </c>
      <c r="B34" s="292" t="str">
        <f>IF(ISBLANK(I$27),"",1-I$27)</f>
        <v/>
      </c>
      <c r="C34" s="343" t="str">
        <f>IF(ISBLANK(I$28),"",1-I$28)</f>
        <v/>
      </c>
      <c r="D34" s="292" t="str">
        <f>IF(ISBLANK(I$29),"",1-I$29)</f>
        <v/>
      </c>
      <c r="E34" s="292" t="str">
        <f>IF(ISBLANK(I$30),"",1-I$30)</f>
        <v/>
      </c>
      <c r="F34" s="292" t="str">
        <f>IF(ISBLANK(I$31),"",1-I$31)</f>
        <v/>
      </c>
      <c r="G34" s="292" t="str">
        <f>IF(ISBLANK(I$32),"",1-I$32)</f>
        <v/>
      </c>
      <c r="H34" s="292" t="str">
        <f>IF(ISBLANK(I$33),"",1-I$33)</f>
        <v/>
      </c>
      <c r="I34" s="925"/>
      <c r="J34" s="931"/>
      <c r="K34" s="599"/>
      <c r="L34" s="599"/>
      <c r="M34" s="599"/>
      <c r="N34" s="599"/>
      <c r="O34" s="599"/>
      <c r="P34" s="599"/>
      <c r="Q34" s="599"/>
      <c r="R34" s="599"/>
      <c r="S34" s="599"/>
      <c r="T34" s="1444">
        <f t="shared" si="1"/>
        <v>0</v>
      </c>
      <c r="U34" s="1440">
        <f t="shared" si="3"/>
        <v>0</v>
      </c>
      <c r="V34" s="891" t="str">
        <f t="shared" si="2"/>
        <v/>
      </c>
      <c r="W34" s="888"/>
    </row>
    <row r="35" spans="1:23" ht="15" customHeight="1" x14ac:dyDescent="0.2">
      <c r="A35" s="485">
        <f>$B$13</f>
        <v>9</v>
      </c>
      <c r="B35" s="292" t="str">
        <f>IF(ISBLANK(J$27),"",1-J$27)</f>
        <v/>
      </c>
      <c r="C35" s="343" t="str">
        <f>IF(ISBLANK(J$28),"",1-J$28)</f>
        <v/>
      </c>
      <c r="D35" s="292" t="str">
        <f>IF(ISBLANK(J$29),"",1-J$29)</f>
        <v/>
      </c>
      <c r="E35" s="292" t="str">
        <f>IF(ISBLANK(J$30),"",1-J$30)</f>
        <v/>
      </c>
      <c r="F35" s="292" t="str">
        <f>IF(ISBLANK(J$31),"",1-J$31)</f>
        <v/>
      </c>
      <c r="G35" s="292" t="str">
        <f>IF(ISBLANK(J$32),"",1-J$32)</f>
        <v/>
      </c>
      <c r="H35" s="292" t="str">
        <f>IF(ISBLANK(J$33),"",1-J$33)</f>
        <v/>
      </c>
      <c r="I35" s="292" t="str">
        <f>IF(ISBLANK(J$34),"",1-J$34)</f>
        <v/>
      </c>
      <c r="J35" s="925"/>
      <c r="K35" s="599"/>
      <c r="L35" s="599"/>
      <c r="M35" s="599"/>
      <c r="N35" s="599"/>
      <c r="O35" s="599"/>
      <c r="P35" s="599"/>
      <c r="Q35" s="599"/>
      <c r="R35" s="599"/>
      <c r="S35" s="599"/>
      <c r="T35" s="1444">
        <f t="shared" si="1"/>
        <v>0</v>
      </c>
      <c r="U35" s="1440">
        <f t="shared" si="3"/>
        <v>0</v>
      </c>
      <c r="V35" s="891" t="str">
        <f t="shared" si="2"/>
        <v/>
      </c>
      <c r="W35" s="888"/>
    </row>
    <row r="36" spans="1:23" ht="15" customHeight="1" x14ac:dyDescent="0.2">
      <c r="A36" s="485">
        <f>$B$14</f>
        <v>10</v>
      </c>
      <c r="B36" s="292" t="str">
        <f>IF(ISBLANK(K$27),"",1-K$27)</f>
        <v/>
      </c>
      <c r="C36" s="343" t="str">
        <f>IF(ISBLANK(K$28),"",1-K$28)</f>
        <v/>
      </c>
      <c r="D36" s="292" t="str">
        <f>IF(ISBLANK(K$29),"",1-K$29)</f>
        <v/>
      </c>
      <c r="E36" s="292" t="str">
        <f>IF(ISBLANK(K$30),"",1-K$30)</f>
        <v/>
      </c>
      <c r="F36" s="292" t="str">
        <f>IF(ISBLANK(K$31),"",1-K$31)</f>
        <v/>
      </c>
      <c r="G36" s="292" t="str">
        <f>IF(ISBLANK(K$32),"",1-K$32)</f>
        <v/>
      </c>
      <c r="H36" s="292" t="str">
        <f>IF(ISBLANK(K$33),"",1-K$33)</f>
        <v/>
      </c>
      <c r="I36" s="292" t="str">
        <f>IF(ISBLANK(K$34),"",1-K$34)</f>
        <v/>
      </c>
      <c r="J36" s="292" t="str">
        <f>IF(ISBLANK(K$35),"",1-K$35)</f>
        <v/>
      </c>
      <c r="K36" s="925"/>
      <c r="L36" s="931"/>
      <c r="M36" s="599"/>
      <c r="N36" s="599"/>
      <c r="O36" s="599"/>
      <c r="P36" s="599"/>
      <c r="Q36" s="599"/>
      <c r="R36" s="599"/>
      <c r="S36" s="599"/>
      <c r="T36" s="1444">
        <f t="shared" si="1"/>
        <v>0</v>
      </c>
      <c r="U36" s="1440">
        <f t="shared" si="3"/>
        <v>0</v>
      </c>
      <c r="V36" s="891" t="str">
        <f t="shared" si="2"/>
        <v/>
      </c>
      <c r="W36" s="888"/>
    </row>
    <row r="37" spans="1:23" ht="15" customHeight="1" x14ac:dyDescent="0.2">
      <c r="A37" s="485">
        <f>$B$15</f>
        <v>11</v>
      </c>
      <c r="B37" s="292" t="str">
        <f>IF(ISBLANK(L$27),"",1-L$27)</f>
        <v/>
      </c>
      <c r="C37" s="343" t="str">
        <f>IF(ISBLANK(L$28),"",1-L$28)</f>
        <v/>
      </c>
      <c r="D37" s="292" t="str">
        <f>IF(ISBLANK(L$29),"",1-L$29)</f>
        <v/>
      </c>
      <c r="E37" s="292" t="str">
        <f>IF(ISBLANK(L$30),"",1-L$30)</f>
        <v/>
      </c>
      <c r="F37" s="292" t="str">
        <f>IF(ISBLANK(L$31),"",1-L$31)</f>
        <v/>
      </c>
      <c r="G37" s="292" t="str">
        <f>IF(ISBLANK(L$32),"",1-L$32)</f>
        <v/>
      </c>
      <c r="H37" s="292" t="str">
        <f>IF(ISBLANK(L$33),"",1-L$33)</f>
        <v/>
      </c>
      <c r="I37" s="292" t="str">
        <f>IF(ISBLANK(L$34),"",1-L$34)</f>
        <v/>
      </c>
      <c r="J37" s="292" t="str">
        <f>IF(ISBLANK(L$35),"",1-L$35)</f>
        <v/>
      </c>
      <c r="K37" s="292" t="str">
        <f>IF(ISBLANK(L$36),"",1-L$36)</f>
        <v/>
      </c>
      <c r="L37" s="925"/>
      <c r="M37" s="599"/>
      <c r="N37" s="599"/>
      <c r="O37" s="599"/>
      <c r="P37" s="599"/>
      <c r="Q37" s="599"/>
      <c r="R37" s="599"/>
      <c r="S37" s="599"/>
      <c r="T37" s="1444">
        <f t="shared" si="1"/>
        <v>0</v>
      </c>
      <c r="U37" s="1440">
        <f t="shared" si="3"/>
        <v>0</v>
      </c>
      <c r="V37" s="891" t="str">
        <f t="shared" si="2"/>
        <v/>
      </c>
      <c r="W37" s="888"/>
    </row>
    <row r="38" spans="1:23" ht="15" customHeight="1" x14ac:dyDescent="0.2">
      <c r="A38" s="485">
        <f>$B$16</f>
        <v>12</v>
      </c>
      <c r="B38" s="292" t="str">
        <f>IF(ISBLANK(M$27),"",1-M$27)</f>
        <v/>
      </c>
      <c r="C38" s="343" t="str">
        <f>IF(ISBLANK(M$28),"",1-M$28)</f>
        <v/>
      </c>
      <c r="D38" s="292" t="str">
        <f>IF(ISBLANK(M$29),"",1-M$29)</f>
        <v/>
      </c>
      <c r="E38" s="292" t="str">
        <f>IF(ISBLANK(M$30),"",1-M$30)</f>
        <v/>
      </c>
      <c r="F38" s="292" t="str">
        <f>IF(ISBLANK(M$31),"",1-M$31)</f>
        <v/>
      </c>
      <c r="G38" s="292" t="str">
        <f>IF(ISBLANK(M$32),"",1-M$32)</f>
        <v/>
      </c>
      <c r="H38" s="292" t="str">
        <f>IF(ISBLANK(M$33),"",1-M$33)</f>
        <v/>
      </c>
      <c r="I38" s="292" t="str">
        <f>IF(ISBLANK(M$34),"",1-M$34)</f>
        <v/>
      </c>
      <c r="J38" s="292" t="str">
        <f>IF(ISBLANK(M$35),"",1-M$35)</f>
        <v/>
      </c>
      <c r="K38" s="292" t="str">
        <f>IF(ISBLANK(M$36),"",1-M$36)</f>
        <v/>
      </c>
      <c r="L38" s="292" t="str">
        <f>IF(ISBLANK(M$37),"",1-M$37)</f>
        <v/>
      </c>
      <c r="M38" s="925"/>
      <c r="N38" s="599"/>
      <c r="O38" s="599"/>
      <c r="P38" s="599"/>
      <c r="Q38" s="599"/>
      <c r="R38" s="599"/>
      <c r="S38" s="599"/>
      <c r="T38" s="1444">
        <f t="shared" si="1"/>
        <v>0</v>
      </c>
      <c r="U38" s="1440">
        <f t="shared" si="3"/>
        <v>0</v>
      </c>
      <c r="V38" s="891" t="str">
        <f t="shared" si="2"/>
        <v/>
      </c>
      <c r="W38" s="888"/>
    </row>
    <row r="39" spans="1:23" ht="15" customHeight="1" x14ac:dyDescent="0.2">
      <c r="A39" s="485">
        <f>$B$17</f>
        <v>13</v>
      </c>
      <c r="B39" s="292" t="str">
        <f>IF(ISBLANK(N$27),"",1-N$27)</f>
        <v/>
      </c>
      <c r="C39" s="343" t="str">
        <f>IF(ISBLANK(N$28),"",1-N$28)</f>
        <v/>
      </c>
      <c r="D39" s="292" t="str">
        <f>IF(ISBLANK(N$29),"",1-N$29)</f>
        <v/>
      </c>
      <c r="E39" s="292" t="str">
        <f>IF(ISBLANK(N$30),"",1-N$30)</f>
        <v/>
      </c>
      <c r="F39" s="292" t="str">
        <f>IF(ISBLANK(N$31),"",1-N$31)</f>
        <v/>
      </c>
      <c r="G39" s="292" t="str">
        <f>IF(ISBLANK(N$32),"",1-N$32)</f>
        <v/>
      </c>
      <c r="H39" s="292" t="str">
        <f>IF(ISBLANK(N$33),"",1-N$33)</f>
        <v/>
      </c>
      <c r="I39" s="292" t="str">
        <f>IF(ISBLANK(N$34),"",1-N$34)</f>
        <v/>
      </c>
      <c r="J39" s="292" t="str">
        <f>IF(ISBLANK(N$35),"",1-N$35)</f>
        <v/>
      </c>
      <c r="K39" s="292" t="str">
        <f>IF(ISBLANK(N$36),"",1-N$36)</f>
        <v/>
      </c>
      <c r="L39" s="292" t="str">
        <f>IF(ISBLANK(N$37),"",1-N$37)</f>
        <v/>
      </c>
      <c r="M39" s="292" t="str">
        <f>IF(ISBLANK(N$38),"",1-N$38)</f>
        <v/>
      </c>
      <c r="N39" s="925"/>
      <c r="O39" s="599"/>
      <c r="P39" s="931"/>
      <c r="Q39" s="599"/>
      <c r="R39" s="599"/>
      <c r="S39" s="599"/>
      <c r="T39" s="1444">
        <f t="shared" si="1"/>
        <v>0</v>
      </c>
      <c r="U39" s="1440">
        <f t="shared" si="3"/>
        <v>0</v>
      </c>
      <c r="V39" s="891" t="str">
        <f t="shared" si="2"/>
        <v/>
      </c>
      <c r="W39" s="888"/>
    </row>
    <row r="40" spans="1:23" ht="15" customHeight="1" x14ac:dyDescent="0.2">
      <c r="A40" s="485">
        <f>$B$18</f>
        <v>14</v>
      </c>
      <c r="B40" s="292" t="str">
        <f>IF(ISBLANK(O$27),"",1-O$27)</f>
        <v/>
      </c>
      <c r="C40" s="343" t="str">
        <f>IF(ISBLANK(O$28),"",1-O$28)</f>
        <v/>
      </c>
      <c r="D40" s="292" t="str">
        <f>IF(ISBLANK(O$29),"",1-O$29)</f>
        <v/>
      </c>
      <c r="E40" s="292" t="str">
        <f>IF(ISBLANK(O$30),"",1-O$30)</f>
        <v/>
      </c>
      <c r="F40" s="292" t="str">
        <f>IF(ISBLANK(O$31),"",1-O$31)</f>
        <v/>
      </c>
      <c r="G40" s="292" t="str">
        <f>IF(ISBLANK(O$32),"",1-O$32)</f>
        <v/>
      </c>
      <c r="H40" s="292" t="str">
        <f>IF(ISBLANK(O$33),"",1-O$33)</f>
        <v/>
      </c>
      <c r="I40" s="292" t="str">
        <f>IF(ISBLANK(O$34),"",1-O$34)</f>
        <v/>
      </c>
      <c r="J40" s="292" t="str">
        <f>IF(ISBLANK(O$35),"",1-O$35)</f>
        <v/>
      </c>
      <c r="K40" s="292" t="str">
        <f>IF(ISBLANK(O$36),"",1-O$36)</f>
        <v/>
      </c>
      <c r="L40" s="292" t="str">
        <f>IF(ISBLANK(O$37),"",1-O$37)</f>
        <v/>
      </c>
      <c r="M40" s="292" t="str">
        <f>IF(ISBLANK(O$38),"",1-O$38)</f>
        <v/>
      </c>
      <c r="N40" s="292" t="str">
        <f>IF(ISBLANK(O$39),"",1-O$39)</f>
        <v/>
      </c>
      <c r="O40" s="925"/>
      <c r="P40" s="599"/>
      <c r="Q40" s="599"/>
      <c r="R40" s="599"/>
      <c r="S40" s="599"/>
      <c r="T40" s="1444">
        <f t="shared" si="1"/>
        <v>0</v>
      </c>
      <c r="U40" s="1440">
        <f t="shared" si="3"/>
        <v>0</v>
      </c>
      <c r="V40" s="891" t="str">
        <f t="shared" si="2"/>
        <v/>
      </c>
      <c r="W40" s="888"/>
    </row>
    <row r="41" spans="1:23" ht="15" customHeight="1" x14ac:dyDescent="0.2">
      <c r="A41" s="485">
        <f>$B$19</f>
        <v>15</v>
      </c>
      <c r="B41" s="292" t="str">
        <f>IF(ISBLANK(P$27),"",1-P$27)</f>
        <v/>
      </c>
      <c r="C41" s="343" t="str">
        <f>IF(ISBLANK(P$28),"",1-P$28)</f>
        <v/>
      </c>
      <c r="D41" s="292" t="str">
        <f>IF(ISBLANK(P$29),"",1-P$29)</f>
        <v/>
      </c>
      <c r="E41" s="292" t="str">
        <f>IF(ISBLANK(P$30),"",1-P$30)</f>
        <v/>
      </c>
      <c r="F41" s="292" t="str">
        <f>IF(ISBLANK(P$31),"",1-P$31)</f>
        <v/>
      </c>
      <c r="G41" s="292" t="str">
        <f>IF(ISBLANK(P$32),"",1-P$32)</f>
        <v/>
      </c>
      <c r="H41" s="292" t="str">
        <f>IF(ISBLANK(P$33),"",1-P$33)</f>
        <v/>
      </c>
      <c r="I41" s="292" t="str">
        <f>IF(ISBLANK(P$34),"",1-P$34)</f>
        <v/>
      </c>
      <c r="J41" s="292" t="str">
        <f>IF(ISBLANK(P$35),"",1-P$35)</f>
        <v/>
      </c>
      <c r="K41" s="292" t="str">
        <f>IF(ISBLANK(P$36),"",1-P$36)</f>
        <v/>
      </c>
      <c r="L41" s="292" t="str">
        <f>IF(ISBLANK(P$37),"",1-P$37)</f>
        <v/>
      </c>
      <c r="M41" s="292" t="str">
        <f>IF(ISBLANK(P$38),"",1-P$38)</f>
        <v/>
      </c>
      <c r="N41" s="292" t="str">
        <f>IF(ISBLANK(P$39),"",1-P$39)</f>
        <v/>
      </c>
      <c r="O41" s="292" t="str">
        <f>IF(ISBLANK(P$40),"",1-P$40)</f>
        <v/>
      </c>
      <c r="P41" s="925"/>
      <c r="Q41" s="599"/>
      <c r="R41" s="599"/>
      <c r="S41" s="599"/>
      <c r="T41" s="1444">
        <f t="shared" si="1"/>
        <v>0</v>
      </c>
      <c r="U41" s="1440">
        <f t="shared" si="3"/>
        <v>0</v>
      </c>
      <c r="V41" s="891" t="str">
        <f t="shared" si="2"/>
        <v/>
      </c>
      <c r="W41" s="888"/>
    </row>
    <row r="42" spans="1:23" ht="15" customHeight="1" x14ac:dyDescent="0.2">
      <c r="A42" s="485">
        <f>$B$20</f>
        <v>16</v>
      </c>
      <c r="B42" s="292" t="str">
        <f>IF(ISBLANK(Q$27),"",1-Q$27)</f>
        <v/>
      </c>
      <c r="C42" s="343" t="str">
        <f>IF(ISBLANK(Q$28),"",1-Q$28)</f>
        <v/>
      </c>
      <c r="D42" s="292" t="str">
        <f>IF(ISBLANK(Q$29),"",1-Q$29)</f>
        <v/>
      </c>
      <c r="E42" s="292" t="str">
        <f>IF(ISBLANK(Q$30),"",1-Q$30)</f>
        <v/>
      </c>
      <c r="F42" s="292" t="str">
        <f>IF(ISBLANK(Q$31),"",1-Q$31)</f>
        <v/>
      </c>
      <c r="G42" s="292" t="str">
        <f>IF(ISBLANK(Q$32),"",1-Q$32)</f>
        <v/>
      </c>
      <c r="H42" s="292" t="str">
        <f>IF(ISBLANK(Q$33),"",1-Q$33)</f>
        <v/>
      </c>
      <c r="I42" s="292" t="str">
        <f>IF(ISBLANK(Q$34),"",1-Q$34)</f>
        <v/>
      </c>
      <c r="J42" s="292" t="str">
        <f>IF(ISBLANK(Q$35),"",1-Q$35)</f>
        <v/>
      </c>
      <c r="K42" s="292" t="str">
        <f>IF(ISBLANK(Q$36),"",1-Q$36)</f>
        <v/>
      </c>
      <c r="L42" s="292" t="str">
        <f>IF(ISBLANK(Q$37),"",1-Q$37)</f>
        <v/>
      </c>
      <c r="M42" s="292" t="str">
        <f>IF(ISBLANK(Q$38),"",1-Q$38)</f>
        <v/>
      </c>
      <c r="N42" s="292" t="str">
        <f>IF(ISBLANK(Q$39),"",1-Q$39)</f>
        <v/>
      </c>
      <c r="O42" s="292" t="str">
        <f>IF(ISBLANK(Q$40),"",1-Q$40)</f>
        <v/>
      </c>
      <c r="P42" s="292" t="str">
        <f>IF(ISBLANK(Q$41),"",1-Q$41)</f>
        <v/>
      </c>
      <c r="Q42" s="925"/>
      <c r="R42" s="931"/>
      <c r="S42" s="599"/>
      <c r="T42" s="1444">
        <f t="shared" si="1"/>
        <v>0</v>
      </c>
      <c r="U42" s="1440">
        <f t="shared" si="3"/>
        <v>0</v>
      </c>
      <c r="V42" s="891" t="str">
        <f t="shared" si="2"/>
        <v/>
      </c>
      <c r="W42" s="888"/>
    </row>
    <row r="43" spans="1:23" ht="15" customHeight="1" x14ac:dyDescent="0.2">
      <c r="A43" s="485">
        <f>$B$21</f>
        <v>17</v>
      </c>
      <c r="B43" s="292" t="str">
        <f>IF(ISBLANK(R$27),"",1-R$27)</f>
        <v/>
      </c>
      <c r="C43" s="343" t="str">
        <f>IF(ISBLANK(R$28),"",1-R$28)</f>
        <v/>
      </c>
      <c r="D43" s="292" t="str">
        <f>IF(ISBLANK(R$29),"",1-R$29)</f>
        <v/>
      </c>
      <c r="E43" s="292" t="str">
        <f>IF(ISBLANK(R$30),"",1-R$30)</f>
        <v/>
      </c>
      <c r="F43" s="292" t="str">
        <f>IF(ISBLANK(R$31),"",1-R$31)</f>
        <v/>
      </c>
      <c r="G43" s="292" t="str">
        <f>IF(ISBLANK(R$32),"",1-R$32)</f>
        <v/>
      </c>
      <c r="H43" s="292" t="str">
        <f>IF(ISBLANK(R$33),"",1-R$33)</f>
        <v/>
      </c>
      <c r="I43" s="292" t="str">
        <f>IF(ISBLANK(R$34),"",1-R$34)</f>
        <v/>
      </c>
      <c r="J43" s="292" t="str">
        <f>IF(ISBLANK(R$35),"",1-R$35)</f>
        <v/>
      </c>
      <c r="K43" s="292" t="str">
        <f>IF(ISBLANK(R$36),"",1-R$36)</f>
        <v/>
      </c>
      <c r="L43" s="292" t="str">
        <f>IF(ISBLANK(R$37),"",1-R$37)</f>
        <v/>
      </c>
      <c r="M43" s="292" t="str">
        <f>IF(ISBLANK(R$38),"",1-R$38)</f>
        <v/>
      </c>
      <c r="N43" s="292" t="str">
        <f>IF(ISBLANK(R$39),"",1-R$39)</f>
        <v/>
      </c>
      <c r="O43" s="292" t="str">
        <f>IF(ISBLANK(R$40),"",1-R$40)</f>
        <v/>
      </c>
      <c r="P43" s="292" t="str">
        <f>IF(ISBLANK(R$41),"",1-R$41)</f>
        <v/>
      </c>
      <c r="Q43" s="292" t="str">
        <f>IF(ISBLANK(R$42),"",1-R$42)</f>
        <v/>
      </c>
      <c r="R43" s="925"/>
      <c r="S43" s="599"/>
      <c r="T43" s="1444">
        <f t="shared" si="1"/>
        <v>0</v>
      </c>
      <c r="U43" s="1440">
        <f t="shared" si="3"/>
        <v>0</v>
      </c>
      <c r="V43" s="891" t="str">
        <f t="shared" si="2"/>
        <v/>
      </c>
      <c r="W43" s="888"/>
    </row>
    <row r="44" spans="1:23" ht="15" customHeight="1" thickBot="1" x14ac:dyDescent="0.25">
      <c r="A44" s="496">
        <f>$B$22</f>
        <v>18</v>
      </c>
      <c r="B44" s="892" t="str">
        <f>IF(ISBLANK(S$27),"",1-S$27)</f>
        <v/>
      </c>
      <c r="C44" s="932" t="str">
        <f>IF(ISBLANK(S$28),"",1-S$28)</f>
        <v/>
      </c>
      <c r="D44" s="892" t="str">
        <f>IF(ISBLANK(S$29),"",1-S$29)</f>
        <v/>
      </c>
      <c r="E44" s="892" t="str">
        <f>IF(ISBLANK(S$30),"",1-S$30)</f>
        <v/>
      </c>
      <c r="F44" s="892" t="str">
        <f>IF(ISBLANK(S$31),"",1-S$31)</f>
        <v/>
      </c>
      <c r="G44" s="892" t="str">
        <f>IF(ISBLANK(S$32),"",1-S$32)</f>
        <v/>
      </c>
      <c r="H44" s="892" t="str">
        <f>IF(ISBLANK(S$33),"",1-S$33)</f>
        <v/>
      </c>
      <c r="I44" s="892" t="str">
        <f>IF(ISBLANK(S$34),"",1-S$34)</f>
        <v/>
      </c>
      <c r="J44" s="892" t="str">
        <f>IF(ISBLANK(S$35),"",1-S$35)</f>
        <v/>
      </c>
      <c r="K44" s="892" t="str">
        <f>IF(ISBLANK(S$36),"",1-S$36)</f>
        <v/>
      </c>
      <c r="L44" s="892" t="str">
        <f>IF(ISBLANK(S$37),"",1-S$37)</f>
        <v/>
      </c>
      <c r="M44" s="892" t="str">
        <f>IF(ISBLANK(S$38),"",1-S$38)</f>
        <v/>
      </c>
      <c r="N44" s="892" t="str">
        <f>IF(ISBLANK(S$39),"",1-S$39)</f>
        <v/>
      </c>
      <c r="O44" s="892" t="str">
        <f>IF(ISBLANK(S$40),"",1-S$40)</f>
        <v/>
      </c>
      <c r="P44" s="892" t="str">
        <f>IF(ISBLANK(S$41),"",1-S$41)</f>
        <v/>
      </c>
      <c r="Q44" s="892" t="str">
        <f>IF(ISBLANK(S$42),"",1-S$42)</f>
        <v/>
      </c>
      <c r="R44" s="892" t="str">
        <f>IF(ISBLANK(S$43),"",1-S$43)</f>
        <v/>
      </c>
      <c r="S44" s="927"/>
      <c r="T44" s="1445">
        <f t="shared" si="1"/>
        <v>0</v>
      </c>
      <c r="U44" s="1441">
        <f t="shared" si="3"/>
        <v>0</v>
      </c>
      <c r="V44" s="893" t="str">
        <f t="shared" si="2"/>
        <v/>
      </c>
      <c r="W44" s="889"/>
    </row>
    <row r="45" spans="1:23" ht="16" x14ac:dyDescent="0.2">
      <c r="A45" s="148"/>
      <c r="B45" s="148"/>
      <c r="C45" s="148"/>
      <c r="D45" s="148"/>
      <c r="E45" s="148"/>
      <c r="F45" s="148"/>
      <c r="G45" s="148"/>
      <c r="H45" s="148"/>
      <c r="I45" s="148"/>
      <c r="J45" s="148"/>
      <c r="K45" s="113"/>
      <c r="L45" s="148"/>
      <c r="M45" s="1790" t="s">
        <v>2217</v>
      </c>
      <c r="N45" s="1790"/>
      <c r="O45" s="1790"/>
      <c r="P45" s="1790"/>
      <c r="Q45" s="1790"/>
      <c r="R45" s="1790"/>
      <c r="S45" s="1790"/>
      <c r="T45" s="1357">
        <f>SUM(T27:T44)</f>
        <v>0</v>
      </c>
      <c r="U45" s="1442"/>
      <c r="V45" s="148"/>
      <c r="W45" s="148"/>
    </row>
  </sheetData>
  <sheetProtection password="CF27" sheet="1" objects="1" scenarios="1"/>
  <mergeCells count="29">
    <mergeCell ref="I13:V13"/>
    <mergeCell ref="B2:W2"/>
    <mergeCell ref="T5:W5"/>
    <mergeCell ref="L5:S5"/>
    <mergeCell ref="I12:V12"/>
    <mergeCell ref="B4:G4"/>
    <mergeCell ref="B5:G5"/>
    <mergeCell ref="B6:G6"/>
    <mergeCell ref="B11:G11"/>
    <mergeCell ref="B12:G12"/>
    <mergeCell ref="B7:G7"/>
    <mergeCell ref="B14:G14"/>
    <mergeCell ref="B8:G8"/>
    <mergeCell ref="B9:G9"/>
    <mergeCell ref="B10:G10"/>
    <mergeCell ref="B13:G13"/>
    <mergeCell ref="M45:S45"/>
    <mergeCell ref="B22:G22"/>
    <mergeCell ref="B17:G17"/>
    <mergeCell ref="B18:G18"/>
    <mergeCell ref="B19:G19"/>
    <mergeCell ref="O17:S17"/>
    <mergeCell ref="B15:G15"/>
    <mergeCell ref="B16:G16"/>
    <mergeCell ref="B21:G21"/>
    <mergeCell ref="T16:W16"/>
    <mergeCell ref="P16:S16"/>
    <mergeCell ref="B20:G20"/>
    <mergeCell ref="T17:W17"/>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17"/>
  <dimension ref="A2:K310"/>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155</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'14S - 8B - 1 RR'!C4</f>
        <v>1</v>
      </c>
      <c r="D6" s="1763"/>
      <c r="E6" s="120">
        <f>'14S - 8B - 1 RR'!D4</f>
        <v>0</v>
      </c>
      <c r="F6" s="173" t="s">
        <v>1038</v>
      </c>
      <c r="G6" s="437">
        <f>'14S - 8B - 1 RR'!K4</f>
        <v>0</v>
      </c>
    </row>
    <row r="7" spans="2:9" ht="16" x14ac:dyDescent="0.2">
      <c r="B7" s="79">
        <v>2</v>
      </c>
      <c r="C7" s="1763">
        <f>'14S - 8B - 1 RR'!C5</f>
        <v>2</v>
      </c>
      <c r="D7" s="1763"/>
      <c r="E7" s="120">
        <f>'14S - 8B - 1 RR'!D5</f>
        <v>0</v>
      </c>
      <c r="F7" s="173" t="s">
        <v>1038</v>
      </c>
      <c r="G7" s="437">
        <f>'14S - 8B - 1 RR'!K5</f>
        <v>0</v>
      </c>
    </row>
    <row r="8" spans="2:9" ht="16" x14ac:dyDescent="0.2">
      <c r="B8" s="79">
        <v>3</v>
      </c>
      <c r="C8" s="1763">
        <f>'14S - 8B - 1 RR'!C6</f>
        <v>3</v>
      </c>
      <c r="D8" s="1763"/>
      <c r="E8" s="120">
        <f>'14S - 8B - 1 RR'!D6</f>
        <v>0</v>
      </c>
      <c r="F8" s="173" t="s">
        <v>1038</v>
      </c>
      <c r="G8" s="437">
        <f>'14S - 8B - 1 RR'!K6</f>
        <v>0</v>
      </c>
    </row>
    <row r="9" spans="2:9" ht="16" x14ac:dyDescent="0.2">
      <c r="B9" s="79">
        <v>4</v>
      </c>
      <c r="C9" s="1763">
        <f>'14S - 8B - 1 RR'!C7</f>
        <v>4</v>
      </c>
      <c r="D9" s="1763"/>
      <c r="E9" s="120">
        <f>'14S - 8B - 1 RR'!D7</f>
        <v>0</v>
      </c>
      <c r="F9" s="173" t="s">
        <v>1038</v>
      </c>
      <c r="G9" s="437">
        <f>'14S - 8B - 1 RR'!K7</f>
        <v>0</v>
      </c>
    </row>
    <row r="10" spans="2:9" ht="16" x14ac:dyDescent="0.2">
      <c r="B10" s="79">
        <v>5</v>
      </c>
      <c r="C10" s="1763">
        <f>'14S - 8B - 1 RR'!C8</f>
        <v>5</v>
      </c>
      <c r="D10" s="1763"/>
      <c r="E10" s="120">
        <f>'14S - 8B - 1 RR'!D8</f>
        <v>0</v>
      </c>
      <c r="F10" s="173" t="s">
        <v>1038</v>
      </c>
      <c r="G10" s="437">
        <f>'14S - 8B - 1 RR'!K8</f>
        <v>0</v>
      </c>
    </row>
    <row r="11" spans="2:9" ht="16" x14ac:dyDescent="0.2">
      <c r="B11" s="79">
        <v>6</v>
      </c>
      <c r="C11" s="1763">
        <f>'14S - 8B - 1 RR'!C9</f>
        <v>6</v>
      </c>
      <c r="D11" s="1763"/>
      <c r="E11" s="120">
        <f>'14S - 8B - 1 RR'!D9</f>
        <v>0</v>
      </c>
      <c r="F11" s="173" t="s">
        <v>1038</v>
      </c>
      <c r="G11" s="437">
        <f>'14S - 8B - 1 RR'!K9</f>
        <v>0</v>
      </c>
    </row>
    <row r="12" spans="2:9" ht="16" x14ac:dyDescent="0.2">
      <c r="B12" s="79">
        <v>7</v>
      </c>
      <c r="C12" s="1763">
        <f>'14S - 8B - 1 RR'!C10</f>
        <v>7</v>
      </c>
      <c r="D12" s="1763"/>
      <c r="E12" s="120">
        <f>'14S - 8B - 1 RR'!D10</f>
        <v>0</v>
      </c>
      <c r="F12" s="173" t="s">
        <v>1038</v>
      </c>
      <c r="G12" s="437">
        <f>'14S - 8B - 1 RR'!K10</f>
        <v>0</v>
      </c>
    </row>
    <row r="13" spans="2:9" ht="16" x14ac:dyDescent="0.2">
      <c r="B13" s="79">
        <v>8</v>
      </c>
      <c r="C13" s="1763">
        <f>'14S - 8B - 1 RR'!C11</f>
        <v>8</v>
      </c>
      <c r="D13" s="1763"/>
      <c r="E13" s="120">
        <f>'14S - 8B - 1 RR'!D11</f>
        <v>0</v>
      </c>
      <c r="F13" s="173" t="s">
        <v>1038</v>
      </c>
      <c r="G13" s="437">
        <f>'14S - 8B - 1 RR'!K11</f>
        <v>0</v>
      </c>
    </row>
    <row r="14" spans="2:9" ht="16" x14ac:dyDescent="0.2">
      <c r="B14" s="79">
        <v>9</v>
      </c>
      <c r="C14" s="1763">
        <f>'14S - 8B - 1 RR'!C12</f>
        <v>9</v>
      </c>
      <c r="D14" s="1763"/>
      <c r="E14" s="120">
        <f>'14S - 8B - 1 RR'!D12</f>
        <v>0</v>
      </c>
      <c r="F14" s="173"/>
      <c r="G14" s="437"/>
    </row>
    <row r="15" spans="2:9" ht="16" x14ac:dyDescent="0.2">
      <c r="B15" s="79">
        <v>10</v>
      </c>
      <c r="C15" s="1763">
        <f>'14S - 8B - 1 RR'!C13</f>
        <v>10</v>
      </c>
      <c r="D15" s="1763"/>
      <c r="E15" s="120">
        <f>'14S - 8B - 1 RR'!D13</f>
        <v>0</v>
      </c>
      <c r="F15" s="173"/>
      <c r="G15" s="437"/>
    </row>
    <row r="16" spans="2:9" ht="16" x14ac:dyDescent="0.2">
      <c r="B16" s="79">
        <v>11</v>
      </c>
      <c r="C16" s="1763">
        <f>'14S - 8B - 1 RR'!C14</f>
        <v>11</v>
      </c>
      <c r="D16" s="1763"/>
      <c r="E16" s="120">
        <f>'14S - 8B - 1 RR'!D14</f>
        <v>0</v>
      </c>
      <c r="G16" s="437"/>
    </row>
    <row r="17" spans="2:11" ht="16" x14ac:dyDescent="0.2">
      <c r="B17" s="79">
        <v>12</v>
      </c>
      <c r="C17" s="1763">
        <f>'14S - 8B - 1 RR'!C15</f>
        <v>12</v>
      </c>
      <c r="D17" s="1763"/>
      <c r="E17" s="120">
        <f>'14S - 8B - 1 RR'!D15</f>
        <v>0</v>
      </c>
      <c r="G17" s="437"/>
    </row>
    <row r="18" spans="2:11" ht="16" x14ac:dyDescent="0.2">
      <c r="B18" s="79">
        <v>13</v>
      </c>
      <c r="C18" s="1763">
        <f>'14S - 8B - 1 RR'!C16</f>
        <v>13</v>
      </c>
      <c r="D18" s="1763"/>
      <c r="E18" s="120">
        <f>'14S - 8B - 1 RR'!D16</f>
        <v>0</v>
      </c>
      <c r="G18" s="437"/>
    </row>
    <row r="19" spans="2:11" ht="16" x14ac:dyDescent="0.2">
      <c r="B19" s="79">
        <v>14</v>
      </c>
      <c r="C19" s="1763">
        <f>'14S - 8B - 1 RR'!C17</f>
        <v>14</v>
      </c>
      <c r="D19" s="1763"/>
      <c r="E19" s="120">
        <f>'14S - 8B - 1 RR'!D17</f>
        <v>0</v>
      </c>
      <c r="G19" s="437"/>
    </row>
    <row r="21" spans="2:11" ht="16" x14ac:dyDescent="0.2">
      <c r="C21" s="1760" t="s">
        <v>194</v>
      </c>
      <c r="D21" s="1760"/>
      <c r="E21" s="1760"/>
      <c r="F21" s="1760"/>
      <c r="G21" s="1760"/>
      <c r="H21" s="1760"/>
      <c r="I21" s="1760"/>
      <c r="J21" s="1760"/>
    </row>
    <row r="22" spans="2:11" ht="14" thickBot="1" x14ac:dyDescent="0.2"/>
    <row r="23" spans="2:11" ht="19" thickBot="1" x14ac:dyDescent="0.25">
      <c r="B23" s="1764" t="s">
        <v>1461</v>
      </c>
      <c r="C23" s="1825"/>
      <c r="D23" s="220" t="s">
        <v>1460</v>
      </c>
      <c r="E23" s="1699" t="s">
        <v>18</v>
      </c>
      <c r="F23" s="1826"/>
      <c r="G23" s="295" t="s">
        <v>203</v>
      </c>
      <c r="H23" s="296" t="s">
        <v>199</v>
      </c>
      <c r="I23" s="297"/>
      <c r="J23" s="298" t="s">
        <v>200</v>
      </c>
      <c r="K23" s="297">
        <v>1</v>
      </c>
    </row>
    <row r="24" spans="2:11" ht="12.75" customHeight="1" x14ac:dyDescent="0.15">
      <c r="B24" s="300" t="s">
        <v>892</v>
      </c>
      <c r="C24" s="301" t="s">
        <v>197</v>
      </c>
      <c r="D24" s="302" t="s">
        <v>2322</v>
      </c>
      <c r="E24" s="303" t="s">
        <v>197</v>
      </c>
      <c r="F24" s="304" t="s">
        <v>2324</v>
      </c>
      <c r="G24" s="305" t="s">
        <v>1041</v>
      </c>
      <c r="H24" s="106" t="s">
        <v>1042</v>
      </c>
      <c r="I24" s="106" t="s">
        <v>1043</v>
      </c>
      <c r="J24" s="106" t="s">
        <v>193</v>
      </c>
      <c r="K24" s="306" t="s">
        <v>2063</v>
      </c>
    </row>
    <row r="25" spans="2:11" ht="15.75" customHeight="1" x14ac:dyDescent="0.2">
      <c r="B25" s="307">
        <v>1</v>
      </c>
      <c r="C25" s="308">
        <f>G9</f>
        <v>0</v>
      </c>
      <c r="D25" s="33">
        <f>C9</f>
        <v>4</v>
      </c>
      <c r="E25" s="308">
        <f>G6</f>
        <v>0</v>
      </c>
      <c r="F25" s="33">
        <f>C6</f>
        <v>1</v>
      </c>
      <c r="G25" s="309"/>
      <c r="H25" s="99"/>
      <c r="I25" s="211"/>
      <c r="J25" s="99"/>
      <c r="K25" s="102"/>
    </row>
    <row r="26" spans="2:11" ht="15.75" customHeight="1" x14ac:dyDescent="0.2">
      <c r="B26" s="307">
        <v>2</v>
      </c>
      <c r="C26" s="308">
        <f>G13</f>
        <v>0</v>
      </c>
      <c r="D26" s="33">
        <f>C13</f>
        <v>8</v>
      </c>
      <c r="E26" s="308">
        <f>G10</f>
        <v>0</v>
      </c>
      <c r="F26" s="33">
        <f>C10</f>
        <v>5</v>
      </c>
      <c r="G26" s="310"/>
      <c r="H26" s="99"/>
      <c r="I26" s="211"/>
      <c r="J26" s="99"/>
      <c r="K26" s="102"/>
    </row>
    <row r="27" spans="2:11" ht="15.75" customHeight="1" x14ac:dyDescent="0.2">
      <c r="B27" s="307">
        <v>3</v>
      </c>
      <c r="C27" s="308">
        <f>G8</f>
        <v>0</v>
      </c>
      <c r="D27" s="33">
        <f>C8</f>
        <v>3</v>
      </c>
      <c r="E27" s="308">
        <f>G7</f>
        <v>0</v>
      </c>
      <c r="F27" s="33">
        <f>C7</f>
        <v>2</v>
      </c>
      <c r="G27" s="310"/>
      <c r="H27" s="99"/>
      <c r="I27" s="211"/>
      <c r="J27" s="99"/>
      <c r="K27" s="102"/>
    </row>
    <row r="28" spans="2:11" ht="15.75" customHeight="1" thickBot="1" x14ac:dyDescent="0.25">
      <c r="B28" s="579">
        <v>4</v>
      </c>
      <c r="C28" s="580">
        <f>G12</f>
        <v>0</v>
      </c>
      <c r="D28" s="37">
        <f>C12</f>
        <v>7</v>
      </c>
      <c r="E28" s="580">
        <f>G11</f>
        <v>0</v>
      </c>
      <c r="F28" s="37">
        <f>C11</f>
        <v>6</v>
      </c>
      <c r="G28" s="581"/>
      <c r="H28" s="254"/>
      <c r="I28" s="521"/>
      <c r="J28" s="254"/>
      <c r="K28" s="102"/>
    </row>
    <row r="29" spans="2:11" ht="15.75" customHeight="1" thickBot="1" x14ac:dyDescent="0.25">
      <c r="B29" s="1766" t="s">
        <v>1458</v>
      </c>
      <c r="C29" s="1767"/>
      <c r="D29" s="1767"/>
      <c r="E29" s="1767"/>
      <c r="F29" s="1767"/>
      <c r="G29" s="1767"/>
      <c r="H29" s="1828"/>
      <c r="I29" s="1829" t="s">
        <v>2062</v>
      </c>
      <c r="J29" s="1770"/>
      <c r="K29" s="252"/>
    </row>
    <row r="30" spans="2:11" ht="15.75" customHeight="1" x14ac:dyDescent="0.15"/>
    <row r="31" spans="2:11" ht="15.75" customHeight="1" x14ac:dyDescent="0.2">
      <c r="C31" s="1760" t="s">
        <v>194</v>
      </c>
      <c r="D31" s="1760"/>
      <c r="E31" s="1760"/>
      <c r="F31" s="1760"/>
      <c r="G31" s="1760"/>
      <c r="H31" s="1760"/>
      <c r="I31" s="1760"/>
      <c r="J31" s="1760"/>
    </row>
    <row r="32" spans="2:11" ht="15.75" customHeight="1" thickBot="1" x14ac:dyDescent="0.2"/>
    <row r="33" spans="2:11" ht="19" thickBot="1" x14ac:dyDescent="0.25">
      <c r="B33" s="1764" t="s">
        <v>1461</v>
      </c>
      <c r="C33" s="1825"/>
      <c r="D33" s="220" t="s">
        <v>1460</v>
      </c>
      <c r="E33" s="1699" t="s">
        <v>18</v>
      </c>
      <c r="F33" s="1826"/>
      <c r="G33" s="295" t="s">
        <v>203</v>
      </c>
      <c r="H33" s="296" t="s">
        <v>199</v>
      </c>
      <c r="I33" s="297"/>
      <c r="J33" s="298" t="s">
        <v>200</v>
      </c>
      <c r="K33" s="297">
        <v>2</v>
      </c>
    </row>
    <row r="34" spans="2:11" ht="12.75" customHeight="1" x14ac:dyDescent="0.15">
      <c r="B34" s="300" t="s">
        <v>892</v>
      </c>
      <c r="C34" s="301" t="s">
        <v>197</v>
      </c>
      <c r="D34" s="302" t="s">
        <v>2322</v>
      </c>
      <c r="E34" s="303" t="s">
        <v>197</v>
      </c>
      <c r="F34" s="304" t="s">
        <v>2324</v>
      </c>
      <c r="G34" s="305" t="s">
        <v>1041</v>
      </c>
      <c r="H34" s="106" t="s">
        <v>1042</v>
      </c>
      <c r="I34" s="106" t="s">
        <v>1043</v>
      </c>
      <c r="J34" s="106" t="s">
        <v>193</v>
      </c>
      <c r="K34" s="306" t="s">
        <v>2063</v>
      </c>
    </row>
    <row r="35" spans="2:11" ht="16" x14ac:dyDescent="0.2">
      <c r="B35" s="307">
        <v>1</v>
      </c>
      <c r="C35" s="308">
        <f>'14S - 8B - 1 RR'!H24</f>
        <v>0</v>
      </c>
      <c r="D35" s="33">
        <f>'14S - 8B - 1 RR'!I24</f>
        <v>5</v>
      </c>
      <c r="E35" s="308">
        <f>'14S - 8B - 1 RR'!J24</f>
        <v>0</v>
      </c>
      <c r="F35" s="33">
        <f>'14S - 8B - 1 RR'!K24</f>
        <v>1</v>
      </c>
      <c r="G35" s="309"/>
      <c r="H35" s="99"/>
      <c r="I35" s="211"/>
      <c r="J35" s="99"/>
      <c r="K35" s="102"/>
    </row>
    <row r="36" spans="2:11" ht="16" x14ac:dyDescent="0.2">
      <c r="B36" s="307">
        <v>2</v>
      </c>
      <c r="C36" s="308">
        <f>'14S - 8B - 1 RR'!H25</f>
        <v>0</v>
      </c>
      <c r="D36" s="33">
        <f>'14S - 8B - 1 RR'!I25</f>
        <v>9</v>
      </c>
      <c r="E36" s="308">
        <f>'14S - 8B - 1 RR'!J25</f>
        <v>0</v>
      </c>
      <c r="F36" s="33">
        <f>'14S - 8B - 1 RR'!K25</f>
        <v>8</v>
      </c>
      <c r="G36" s="310"/>
      <c r="H36" s="99"/>
      <c r="I36" s="211"/>
      <c r="J36" s="99"/>
      <c r="K36" s="102"/>
    </row>
    <row r="37" spans="2:11" ht="16" x14ac:dyDescent="0.2">
      <c r="B37" s="307">
        <v>3</v>
      </c>
      <c r="C37" s="308">
        <f>'14S - 8B - 1 RR'!H26</f>
        <v>0</v>
      </c>
      <c r="D37" s="33">
        <f>'14S - 8B - 1 RR'!I26</f>
        <v>6</v>
      </c>
      <c r="E37" s="308">
        <f>'14S - 8B - 1 RR'!J26</f>
        <v>0</v>
      </c>
      <c r="F37" s="33">
        <f>'14S - 8B - 1 RR'!K26</f>
        <v>2</v>
      </c>
      <c r="G37" s="310"/>
      <c r="H37" s="99"/>
      <c r="I37" s="211"/>
      <c r="J37" s="99"/>
      <c r="K37" s="102"/>
    </row>
    <row r="38" spans="2:11" ht="15.75" customHeight="1" thickBot="1" x14ac:dyDescent="0.25">
      <c r="B38" s="579">
        <v>4</v>
      </c>
      <c r="C38" s="308">
        <f>'14S - 8B - 1 RR'!H27</f>
        <v>0</v>
      </c>
      <c r="D38" s="33">
        <f>'14S - 8B - 1 RR'!I27</f>
        <v>7</v>
      </c>
      <c r="E38" s="308">
        <f>'14S - 8B - 1 RR'!J27</f>
        <v>0</v>
      </c>
      <c r="F38" s="33">
        <f>'14S - 8B - 1 RR'!K27</f>
        <v>10</v>
      </c>
      <c r="G38" s="581"/>
      <c r="H38" s="254"/>
      <c r="I38" s="521"/>
      <c r="J38" s="254"/>
      <c r="K38" s="102"/>
    </row>
    <row r="39" spans="2:11" ht="17" thickBot="1" x14ac:dyDescent="0.25">
      <c r="B39" s="1766" t="s">
        <v>1458</v>
      </c>
      <c r="C39" s="1767"/>
      <c r="D39" s="1767"/>
      <c r="E39" s="1767"/>
      <c r="F39" s="1767"/>
      <c r="G39" s="1767"/>
      <c r="H39" s="1828"/>
      <c r="I39" s="1829" t="s">
        <v>2062</v>
      </c>
      <c r="J39" s="1770"/>
      <c r="K39" s="252"/>
    </row>
    <row r="41" spans="2:11" ht="16" x14ac:dyDescent="0.2">
      <c r="C41" s="1760" t="s">
        <v>194</v>
      </c>
      <c r="D41" s="1760"/>
      <c r="E41" s="1760"/>
      <c r="F41" s="1760"/>
      <c r="G41" s="1760"/>
      <c r="H41" s="1760"/>
      <c r="I41" s="1760"/>
      <c r="J41" s="1760"/>
    </row>
    <row r="42" spans="2:11" ht="14" thickBot="1" x14ac:dyDescent="0.2"/>
    <row r="43" spans="2:11" ht="19" thickBot="1" x14ac:dyDescent="0.25">
      <c r="B43" s="1764" t="s">
        <v>1461</v>
      </c>
      <c r="C43" s="1825"/>
      <c r="D43" s="220" t="s">
        <v>1460</v>
      </c>
      <c r="E43" s="1699" t="s">
        <v>18</v>
      </c>
      <c r="F43" s="1826"/>
      <c r="G43" s="295" t="s">
        <v>203</v>
      </c>
      <c r="H43" s="296" t="s">
        <v>199</v>
      </c>
      <c r="I43" s="297"/>
      <c r="J43" s="298" t="s">
        <v>200</v>
      </c>
      <c r="K43" s="297">
        <v>3</v>
      </c>
    </row>
    <row r="44" spans="2:11" ht="12.75" customHeight="1" x14ac:dyDescent="0.15">
      <c r="B44" s="300" t="s">
        <v>892</v>
      </c>
      <c r="C44" s="301" t="s">
        <v>197</v>
      </c>
      <c r="D44" s="302" t="s">
        <v>2322</v>
      </c>
      <c r="E44" s="303" t="s">
        <v>197</v>
      </c>
      <c r="F44" s="304" t="s">
        <v>2324</v>
      </c>
      <c r="G44" s="305" t="s">
        <v>1041</v>
      </c>
      <c r="H44" s="106" t="s">
        <v>1042</v>
      </c>
      <c r="I44" s="106" t="s">
        <v>1043</v>
      </c>
      <c r="J44" s="106" t="s">
        <v>193</v>
      </c>
      <c r="K44" s="306" t="s">
        <v>2063</v>
      </c>
    </row>
    <row r="45" spans="2:11" ht="16" x14ac:dyDescent="0.2">
      <c r="B45" s="307">
        <v>1</v>
      </c>
      <c r="C45" s="308">
        <f>'14S - 8B - 1 RR'!B31</f>
        <v>0</v>
      </c>
      <c r="D45" s="33">
        <f>'14S - 8B - 1 RR'!C31</f>
        <v>5</v>
      </c>
      <c r="E45" s="308">
        <f>'14S - 8B - 1 RR'!D31</f>
        <v>0</v>
      </c>
      <c r="F45" s="33">
        <f>'14S - 8B - 1 RR'!E31</f>
        <v>4</v>
      </c>
      <c r="G45" s="309"/>
      <c r="H45" s="99"/>
      <c r="I45" s="211"/>
      <c r="J45" s="99"/>
      <c r="K45" s="102"/>
    </row>
    <row r="46" spans="2:11" ht="16" x14ac:dyDescent="0.2">
      <c r="B46" s="307">
        <v>2</v>
      </c>
      <c r="C46" s="308">
        <f>'14S - 8B - 1 RR'!B32</f>
        <v>0</v>
      </c>
      <c r="D46" s="33">
        <f>'14S - 8B - 1 RR'!C32</f>
        <v>12</v>
      </c>
      <c r="E46" s="308">
        <f>'14S - 8B - 1 RR'!D32</f>
        <v>0</v>
      </c>
      <c r="F46" s="33">
        <f>'14S - 8B - 1 RR'!E32</f>
        <v>8</v>
      </c>
      <c r="G46" s="310"/>
      <c r="H46" s="99"/>
      <c r="I46" s="211"/>
      <c r="J46" s="99"/>
      <c r="K46" s="102"/>
    </row>
    <row r="47" spans="2:11" ht="16" x14ac:dyDescent="0.2">
      <c r="B47" s="307">
        <v>3</v>
      </c>
      <c r="C47" s="308">
        <f>'14S - 8B - 1 RR'!B33</f>
        <v>0</v>
      </c>
      <c r="D47" s="33">
        <f>'14S - 8B - 1 RR'!C33</f>
        <v>6</v>
      </c>
      <c r="E47" s="308">
        <f>'14S - 8B - 1 RR'!D33</f>
        <v>0</v>
      </c>
      <c r="F47" s="33">
        <f>'14S - 8B - 1 RR'!E33</f>
        <v>3</v>
      </c>
      <c r="G47" s="310"/>
      <c r="H47" s="99"/>
      <c r="I47" s="211"/>
      <c r="J47" s="99"/>
      <c r="K47" s="102"/>
    </row>
    <row r="48" spans="2:11" ht="15.75" customHeight="1" thickBot="1" x14ac:dyDescent="0.25">
      <c r="B48" s="579">
        <v>4</v>
      </c>
      <c r="C48" s="308">
        <f>'14S - 8B - 1 RR'!B34</f>
        <v>0</v>
      </c>
      <c r="D48" s="33">
        <f>'14S - 8B - 1 RR'!C34</f>
        <v>11</v>
      </c>
      <c r="E48" s="308">
        <f>'14S - 8B - 1 RR'!D34</f>
        <v>0</v>
      </c>
      <c r="F48" s="33">
        <f>'14S - 8B - 1 RR'!E34</f>
        <v>7</v>
      </c>
      <c r="G48" s="581"/>
      <c r="H48" s="254"/>
      <c r="I48" s="521"/>
      <c r="J48" s="254"/>
      <c r="K48" s="102"/>
    </row>
    <row r="49" spans="2:11" ht="17" thickBot="1" x14ac:dyDescent="0.25">
      <c r="B49" s="1766" t="s">
        <v>1458</v>
      </c>
      <c r="C49" s="1767"/>
      <c r="D49" s="1767"/>
      <c r="E49" s="1767"/>
      <c r="F49" s="1767"/>
      <c r="G49" s="1767"/>
      <c r="H49" s="1828"/>
      <c r="I49" s="1829" t="s">
        <v>2062</v>
      </c>
      <c r="J49" s="1770"/>
      <c r="K49" s="252"/>
    </row>
    <row r="53" spans="2:11" ht="16" x14ac:dyDescent="0.2">
      <c r="C53" s="1760" t="s">
        <v>194</v>
      </c>
      <c r="D53" s="1760"/>
      <c r="E53" s="1760"/>
      <c r="F53" s="1760"/>
      <c r="G53" s="1760"/>
      <c r="H53" s="1760"/>
      <c r="I53" s="1760"/>
      <c r="J53" s="1760"/>
    </row>
    <row r="54" spans="2:11" ht="14" thickBot="1" x14ac:dyDescent="0.2"/>
    <row r="55" spans="2:11" ht="18.75" customHeight="1" thickBot="1" x14ac:dyDescent="0.25">
      <c r="B55" s="1764" t="s">
        <v>1461</v>
      </c>
      <c r="C55" s="1825"/>
      <c r="D55" s="220" t="s">
        <v>1460</v>
      </c>
      <c r="E55" s="1699" t="s">
        <v>18</v>
      </c>
      <c r="F55" s="1826"/>
      <c r="G55" s="295" t="s">
        <v>203</v>
      </c>
      <c r="H55" s="296" t="s">
        <v>199</v>
      </c>
      <c r="I55" s="297"/>
      <c r="J55" s="298" t="s">
        <v>200</v>
      </c>
      <c r="K55" s="297">
        <v>4</v>
      </c>
    </row>
    <row r="56" spans="2:11" x14ac:dyDescent="0.15">
      <c r="B56" s="300" t="s">
        <v>892</v>
      </c>
      <c r="C56" s="301" t="s">
        <v>197</v>
      </c>
      <c r="D56" s="302" t="s">
        <v>2322</v>
      </c>
      <c r="E56" s="303" t="s">
        <v>197</v>
      </c>
      <c r="F56" s="304" t="s">
        <v>2324</v>
      </c>
      <c r="G56" s="305" t="s">
        <v>1041</v>
      </c>
      <c r="H56" s="106" t="s">
        <v>1042</v>
      </c>
      <c r="I56" s="106" t="s">
        <v>1043</v>
      </c>
      <c r="J56" s="106" t="s">
        <v>193</v>
      </c>
      <c r="K56" s="306" t="s">
        <v>2063</v>
      </c>
    </row>
    <row r="57" spans="2:11" ht="16" x14ac:dyDescent="0.2">
      <c r="B57" s="307">
        <v>1</v>
      </c>
      <c r="C57" s="308">
        <f>'14S - 8B - 1 RR'!H31</f>
        <v>0</v>
      </c>
      <c r="D57" s="33">
        <f>'14S - 8B - 1 RR'!I31</f>
        <v>8</v>
      </c>
      <c r="E57" s="308">
        <f>'14S - 8B - 1 RR'!J31</f>
        <v>0</v>
      </c>
      <c r="F57" s="33">
        <f>'14S - 8B - 1 RR'!K31</f>
        <v>1</v>
      </c>
      <c r="G57" s="309"/>
      <c r="H57" s="99"/>
      <c r="I57" s="211"/>
      <c r="J57" s="99"/>
      <c r="K57" s="102"/>
    </row>
    <row r="58" spans="2:11" ht="16" x14ac:dyDescent="0.2">
      <c r="B58" s="307">
        <v>2</v>
      </c>
      <c r="C58" s="308">
        <f>'14S - 8B - 1 RR'!H32</f>
        <v>0</v>
      </c>
      <c r="D58" s="33">
        <f>'14S - 8B - 1 RR'!I32</f>
        <v>4</v>
      </c>
      <c r="E58" s="308">
        <f>'14S - 8B - 1 RR'!J32</f>
        <v>0</v>
      </c>
      <c r="F58" s="33">
        <f>'14S - 8B - 1 RR'!K32</f>
        <v>9</v>
      </c>
      <c r="G58" s="310"/>
      <c r="H58" s="99"/>
      <c r="I58" s="211"/>
      <c r="J58" s="99"/>
      <c r="K58" s="102"/>
    </row>
    <row r="59" spans="2:11" ht="16" x14ac:dyDescent="0.2">
      <c r="B59" s="307">
        <v>3</v>
      </c>
      <c r="C59" s="308">
        <f>'14S - 8B - 1 RR'!H33</f>
        <v>0</v>
      </c>
      <c r="D59" s="33">
        <f>'14S - 8B - 1 RR'!I33</f>
        <v>2</v>
      </c>
      <c r="E59" s="308">
        <f>'14S - 8B - 1 RR'!J33</f>
        <v>0</v>
      </c>
      <c r="F59" s="33">
        <f>'14S - 8B - 1 RR'!K33</f>
        <v>7</v>
      </c>
      <c r="G59" s="310"/>
      <c r="H59" s="99"/>
      <c r="I59" s="211"/>
      <c r="J59" s="99"/>
      <c r="K59" s="102"/>
    </row>
    <row r="60" spans="2:11" ht="15.75" customHeight="1" thickBot="1" x14ac:dyDescent="0.25">
      <c r="B60" s="579">
        <v>4</v>
      </c>
      <c r="C60" s="580">
        <f>'14S - 8B - 1 RR'!H34</f>
        <v>0</v>
      </c>
      <c r="D60" s="37">
        <f>'14S - 8B - 1 RR'!I34</f>
        <v>6</v>
      </c>
      <c r="E60" s="580">
        <f>'14S - 8B - 1 RR'!J34</f>
        <v>0</v>
      </c>
      <c r="F60" s="37">
        <f>'14S - 8B - 1 RR'!K34</f>
        <v>10</v>
      </c>
      <c r="G60" s="581"/>
      <c r="H60" s="254"/>
      <c r="I60" s="521"/>
      <c r="J60" s="254"/>
      <c r="K60" s="102"/>
    </row>
    <row r="61" spans="2:11" ht="17" thickBot="1" x14ac:dyDescent="0.25">
      <c r="B61" s="1766" t="s">
        <v>1458</v>
      </c>
      <c r="C61" s="1767"/>
      <c r="D61" s="1767"/>
      <c r="E61" s="1767"/>
      <c r="F61" s="1767"/>
      <c r="G61" s="1767"/>
      <c r="H61" s="1828"/>
      <c r="I61" s="1829" t="s">
        <v>2062</v>
      </c>
      <c r="J61" s="1770"/>
      <c r="K61" s="252"/>
    </row>
    <row r="63" spans="2:11" ht="16" x14ac:dyDescent="0.2">
      <c r="C63" s="1760" t="s">
        <v>194</v>
      </c>
      <c r="D63" s="1760"/>
      <c r="E63" s="1760"/>
      <c r="F63" s="1760"/>
      <c r="G63" s="1760"/>
      <c r="H63" s="1760"/>
      <c r="I63" s="1760"/>
      <c r="J63" s="1760"/>
    </row>
    <row r="64" spans="2:11" ht="14" thickBot="1" x14ac:dyDescent="0.2"/>
    <row r="65" spans="2:11" ht="19" thickBot="1" x14ac:dyDescent="0.25">
      <c r="B65" s="1764" t="s">
        <v>1461</v>
      </c>
      <c r="C65" s="1825"/>
      <c r="D65" s="220" t="s">
        <v>1460</v>
      </c>
      <c r="E65" s="1699" t="s">
        <v>18</v>
      </c>
      <c r="F65" s="1826"/>
      <c r="G65" s="295" t="s">
        <v>203</v>
      </c>
      <c r="H65" s="296" t="s">
        <v>199</v>
      </c>
      <c r="I65" s="297"/>
      <c r="J65" s="298" t="s">
        <v>200</v>
      </c>
      <c r="K65" s="297">
        <v>5</v>
      </c>
    </row>
    <row r="66" spans="2:11" x14ac:dyDescent="0.15">
      <c r="B66" s="300" t="s">
        <v>892</v>
      </c>
      <c r="C66" s="301" t="s">
        <v>197</v>
      </c>
      <c r="D66" s="302" t="s">
        <v>2322</v>
      </c>
      <c r="E66" s="303" t="s">
        <v>197</v>
      </c>
      <c r="F66" s="304" t="s">
        <v>2324</v>
      </c>
      <c r="G66" s="305" t="s">
        <v>1041</v>
      </c>
      <c r="H66" s="106" t="s">
        <v>1042</v>
      </c>
      <c r="I66" s="106" t="s">
        <v>1043</v>
      </c>
      <c r="J66" s="106" t="s">
        <v>193</v>
      </c>
      <c r="K66" s="306" t="s">
        <v>2063</v>
      </c>
    </row>
    <row r="67" spans="2:11" ht="16" x14ac:dyDescent="0.2">
      <c r="B67" s="307">
        <v>1</v>
      </c>
      <c r="C67" s="308">
        <f>'14S - 8B - 1 RR'!B38</f>
        <v>0</v>
      </c>
      <c r="D67" s="33">
        <f>'14S - 8B - 1 RR'!C38</f>
        <v>1</v>
      </c>
      <c r="E67" s="308">
        <f>'14S - 8B - 1 RR'!D38</f>
        <v>0</v>
      </c>
      <c r="F67" s="33">
        <f>'14S - 8B - 1 RR'!E38</f>
        <v>9</v>
      </c>
      <c r="G67" s="309"/>
      <c r="H67" s="99"/>
      <c r="I67" s="211"/>
      <c r="J67" s="99"/>
      <c r="K67" s="102"/>
    </row>
    <row r="68" spans="2:11" ht="16" x14ac:dyDescent="0.2">
      <c r="B68" s="307">
        <v>2</v>
      </c>
      <c r="C68" s="308">
        <f>'14S - 8B - 1 RR'!B39</f>
        <v>0</v>
      </c>
      <c r="D68" s="33">
        <f>'14S - 8B - 1 RR'!C39</f>
        <v>8</v>
      </c>
      <c r="E68" s="308">
        <f>'14S - 8B - 1 RR'!D39</f>
        <v>0</v>
      </c>
      <c r="F68" s="33">
        <f>'14S - 8B - 1 RR'!E39</f>
        <v>4</v>
      </c>
      <c r="G68" s="310"/>
      <c r="H68" s="99"/>
      <c r="I68" s="211"/>
      <c r="J68" s="99"/>
      <c r="K68" s="102"/>
    </row>
    <row r="69" spans="2:11" ht="16" x14ac:dyDescent="0.2">
      <c r="B69" s="307">
        <v>3</v>
      </c>
      <c r="C69" s="308">
        <f>'14S - 8B - 1 RR'!B40</f>
        <v>0</v>
      </c>
      <c r="D69" s="33">
        <f>'14S - 8B - 1 RR'!C40</f>
        <v>2</v>
      </c>
      <c r="E69" s="308">
        <f>'14S - 8B - 1 RR'!D40</f>
        <v>0</v>
      </c>
      <c r="F69" s="33">
        <f>'14S - 8B - 1 RR'!E40</f>
        <v>10</v>
      </c>
      <c r="G69" s="310"/>
      <c r="H69" s="99"/>
      <c r="I69" s="211"/>
      <c r="J69" s="99"/>
      <c r="K69" s="102"/>
    </row>
    <row r="70" spans="2:11" ht="15.75" customHeight="1" thickBot="1" x14ac:dyDescent="0.25">
      <c r="B70" s="579">
        <v>4</v>
      </c>
      <c r="C70" s="308">
        <f>'14S - 8B - 1 RR'!B41</f>
        <v>0</v>
      </c>
      <c r="D70" s="33">
        <f>'14S - 8B - 1 RR'!C41</f>
        <v>3</v>
      </c>
      <c r="E70" s="308">
        <f>'14S - 8B - 1 RR'!D41</f>
        <v>0</v>
      </c>
      <c r="F70" s="33">
        <f>'14S - 8B - 1 RR'!E41</f>
        <v>7</v>
      </c>
      <c r="G70" s="581"/>
      <c r="H70" s="254"/>
      <c r="I70" s="521"/>
      <c r="J70" s="254"/>
      <c r="K70" s="102"/>
    </row>
    <row r="71" spans="2:11" ht="17" thickBot="1" x14ac:dyDescent="0.25">
      <c r="B71" s="1766" t="s">
        <v>1458</v>
      </c>
      <c r="C71" s="1767"/>
      <c r="D71" s="1767"/>
      <c r="E71" s="1767"/>
      <c r="F71" s="1767"/>
      <c r="G71" s="1767"/>
      <c r="H71" s="1828"/>
      <c r="I71" s="1829" t="s">
        <v>2062</v>
      </c>
      <c r="J71" s="1770"/>
      <c r="K71" s="252"/>
    </row>
    <row r="73" spans="2:11" ht="16" x14ac:dyDescent="0.2">
      <c r="C73" s="1760" t="s">
        <v>194</v>
      </c>
      <c r="D73" s="1760"/>
      <c r="E73" s="1760"/>
      <c r="F73" s="1760"/>
      <c r="G73" s="1760"/>
      <c r="H73" s="1760"/>
      <c r="I73" s="1760"/>
      <c r="J73" s="1760"/>
    </row>
    <row r="74" spans="2:11" ht="14" thickBot="1" x14ac:dyDescent="0.2"/>
    <row r="75" spans="2:11" ht="19" thickBot="1" x14ac:dyDescent="0.25">
      <c r="B75" s="1764" t="s">
        <v>1461</v>
      </c>
      <c r="C75" s="1825"/>
      <c r="D75" s="220" t="s">
        <v>1460</v>
      </c>
      <c r="E75" s="1699" t="s">
        <v>18</v>
      </c>
      <c r="F75" s="1826"/>
      <c r="G75" s="295" t="s">
        <v>203</v>
      </c>
      <c r="H75" s="296" t="s">
        <v>199</v>
      </c>
      <c r="I75" s="297"/>
      <c r="J75" s="298" t="s">
        <v>200</v>
      </c>
      <c r="K75" s="297">
        <v>6</v>
      </c>
    </row>
    <row r="76" spans="2:11" x14ac:dyDescent="0.15">
      <c r="B76" s="300" t="s">
        <v>892</v>
      </c>
      <c r="C76" s="301" t="s">
        <v>197</v>
      </c>
      <c r="D76" s="302" t="s">
        <v>2322</v>
      </c>
      <c r="E76" s="303" t="s">
        <v>197</v>
      </c>
      <c r="F76" s="304" t="s">
        <v>2324</v>
      </c>
      <c r="G76" s="305" t="s">
        <v>1041</v>
      </c>
      <c r="H76" s="106" t="s">
        <v>1042</v>
      </c>
      <c r="I76" s="106" t="s">
        <v>1043</v>
      </c>
      <c r="J76" s="106" t="s">
        <v>193</v>
      </c>
      <c r="K76" s="306" t="s">
        <v>2063</v>
      </c>
    </row>
    <row r="77" spans="2:11" ht="16" x14ac:dyDescent="0.2">
      <c r="B77" s="307">
        <v>1</v>
      </c>
      <c r="C77" s="308">
        <f>'14S - 8B - 1 RR'!H38</f>
        <v>0</v>
      </c>
      <c r="D77" s="33">
        <f>'14S - 8B - 1 RR'!I38</f>
        <v>13</v>
      </c>
      <c r="E77" s="308">
        <f>'14S - 8B - 1 RR'!J38</f>
        <v>0</v>
      </c>
      <c r="F77" s="33">
        <f>'14S - 8B - 1 RR'!K38</f>
        <v>4</v>
      </c>
      <c r="G77" s="309"/>
      <c r="H77" s="99"/>
      <c r="I77" s="211"/>
      <c r="J77" s="99"/>
      <c r="K77" s="102"/>
    </row>
    <row r="78" spans="2:11" ht="16" x14ac:dyDescent="0.2">
      <c r="B78" s="307">
        <v>2</v>
      </c>
      <c r="C78" s="308">
        <f>'14S - 8B - 1 RR'!H39</f>
        <v>0</v>
      </c>
      <c r="D78" s="33">
        <f>'14S - 8B - 1 RR'!I39</f>
        <v>9</v>
      </c>
      <c r="E78" s="308">
        <f>'14S - 8B - 1 RR'!J39</f>
        <v>0</v>
      </c>
      <c r="F78" s="33">
        <f>'14S - 8B - 1 RR'!K39</f>
        <v>5</v>
      </c>
      <c r="G78" s="310"/>
      <c r="H78" s="99"/>
      <c r="I78" s="211"/>
      <c r="J78" s="99"/>
      <c r="K78" s="102"/>
    </row>
    <row r="79" spans="2:11" ht="16" x14ac:dyDescent="0.2">
      <c r="B79" s="307">
        <v>3</v>
      </c>
      <c r="C79" s="308">
        <f>'14S - 8B - 1 RR'!H40</f>
        <v>0</v>
      </c>
      <c r="D79" s="33">
        <f>'14S - 8B - 1 RR'!I40</f>
        <v>11</v>
      </c>
      <c r="E79" s="308">
        <f>'14S - 8B - 1 RR'!J40</f>
        <v>0</v>
      </c>
      <c r="F79" s="33">
        <f>'14S - 8B - 1 RR'!K40</f>
        <v>6</v>
      </c>
      <c r="G79" s="310"/>
      <c r="H79" s="99"/>
      <c r="I79" s="211"/>
      <c r="J79" s="99"/>
      <c r="K79" s="102"/>
    </row>
    <row r="80" spans="2:11" ht="15.75" customHeight="1" thickBot="1" x14ac:dyDescent="0.25">
      <c r="B80" s="579">
        <v>4</v>
      </c>
      <c r="C80" s="308">
        <f>'14S - 8B - 1 RR'!H41</f>
        <v>0</v>
      </c>
      <c r="D80" s="33">
        <f>'14S - 8B - 1 RR'!I41</f>
        <v>7</v>
      </c>
      <c r="E80" s="308">
        <f>'14S - 8B - 1 RR'!J41</f>
        <v>0</v>
      </c>
      <c r="F80" s="33">
        <f>'14S - 8B - 1 RR'!K41</f>
        <v>14</v>
      </c>
      <c r="G80" s="581"/>
      <c r="H80" s="254"/>
      <c r="I80" s="521"/>
      <c r="J80" s="254"/>
      <c r="K80" s="102"/>
    </row>
    <row r="81" spans="2:11" ht="17" thickBot="1" x14ac:dyDescent="0.25">
      <c r="B81" s="1766" t="s">
        <v>1458</v>
      </c>
      <c r="C81" s="1767"/>
      <c r="D81" s="1767"/>
      <c r="E81" s="1767"/>
      <c r="F81" s="1767"/>
      <c r="G81" s="1767"/>
      <c r="H81" s="1828"/>
      <c r="I81" s="1829" t="s">
        <v>2062</v>
      </c>
      <c r="J81" s="1770"/>
      <c r="K81" s="252"/>
    </row>
    <row r="83" spans="2:11" ht="16" x14ac:dyDescent="0.2">
      <c r="C83" s="1760" t="s">
        <v>194</v>
      </c>
      <c r="D83" s="1760"/>
      <c r="E83" s="1760"/>
      <c r="F83" s="1760"/>
      <c r="G83" s="1760"/>
      <c r="H83" s="1760"/>
      <c r="I83" s="1760"/>
      <c r="J83" s="1760"/>
    </row>
    <row r="84" spans="2:11" ht="14" thickBot="1" x14ac:dyDescent="0.2"/>
    <row r="85" spans="2:11" ht="19" thickBot="1" x14ac:dyDescent="0.25">
      <c r="B85" s="1764" t="s">
        <v>1461</v>
      </c>
      <c r="C85" s="1825"/>
      <c r="D85" s="220" t="s">
        <v>1460</v>
      </c>
      <c r="E85" s="1699" t="s">
        <v>18</v>
      </c>
      <c r="F85" s="1826"/>
      <c r="G85" s="295" t="s">
        <v>203</v>
      </c>
      <c r="H85" s="296" t="s">
        <v>199</v>
      </c>
      <c r="I85" s="297"/>
      <c r="J85" s="298" t="s">
        <v>200</v>
      </c>
      <c r="K85" s="297">
        <v>7</v>
      </c>
    </row>
    <row r="86" spans="2:11" x14ac:dyDescent="0.15">
      <c r="B86" s="300" t="s">
        <v>892</v>
      </c>
      <c r="C86" s="301" t="s">
        <v>197</v>
      </c>
      <c r="D86" s="302" t="s">
        <v>2322</v>
      </c>
      <c r="E86" s="303" t="s">
        <v>197</v>
      </c>
      <c r="F86" s="304" t="s">
        <v>2324</v>
      </c>
      <c r="G86" s="305" t="s">
        <v>1041</v>
      </c>
      <c r="H86" s="106" t="s">
        <v>1042</v>
      </c>
      <c r="I86" s="106" t="s">
        <v>1043</v>
      </c>
      <c r="J86" s="106" t="s">
        <v>193</v>
      </c>
      <c r="K86" s="306" t="s">
        <v>2063</v>
      </c>
    </row>
    <row r="87" spans="2:11" ht="16" x14ac:dyDescent="0.2">
      <c r="B87" s="307">
        <v>1</v>
      </c>
      <c r="C87" s="308">
        <f>'14S - 8B - 1 RR'!B45</f>
        <v>0</v>
      </c>
      <c r="D87" s="33">
        <f>'14S - 8B - 1 RR'!C45</f>
        <v>1</v>
      </c>
      <c r="E87" s="308">
        <f>'14S - 8B - 1 RR'!D45</f>
        <v>0</v>
      </c>
      <c r="F87" s="33">
        <f>'14S - 8B - 1 RR'!E45</f>
        <v>12</v>
      </c>
      <c r="G87" s="309"/>
      <c r="H87" s="99"/>
      <c r="I87" s="211"/>
      <c r="J87" s="99"/>
      <c r="K87" s="102"/>
    </row>
    <row r="88" spans="2:11" ht="16" x14ac:dyDescent="0.2">
      <c r="B88" s="307">
        <v>2</v>
      </c>
      <c r="C88" s="308">
        <f>'14S - 8B - 1 RR'!B46</f>
        <v>0</v>
      </c>
      <c r="D88" s="33">
        <f>'14S - 8B - 1 RR'!C46</f>
        <v>13</v>
      </c>
      <c r="E88" s="308">
        <f>'14S - 8B - 1 RR'!D46</f>
        <v>0</v>
      </c>
      <c r="F88" s="33">
        <f>'14S - 8B - 1 RR'!E46</f>
        <v>8</v>
      </c>
      <c r="G88" s="310"/>
      <c r="H88" s="99"/>
      <c r="I88" s="211"/>
      <c r="J88" s="99"/>
      <c r="K88" s="102"/>
    </row>
    <row r="89" spans="2:11" ht="16" x14ac:dyDescent="0.2">
      <c r="B89" s="307">
        <v>3</v>
      </c>
      <c r="C89" s="308">
        <f>'14S - 8B - 1 RR'!B47</f>
        <v>0</v>
      </c>
      <c r="D89" s="33">
        <f>'14S - 8B - 1 RR'!C47</f>
        <v>11</v>
      </c>
      <c r="E89" s="308">
        <f>'14S - 8B - 1 RR'!D47</f>
        <v>0</v>
      </c>
      <c r="F89" s="33">
        <f>'14S - 8B - 1 RR'!E47</f>
        <v>2</v>
      </c>
      <c r="G89" s="310"/>
      <c r="H89" s="99"/>
      <c r="I89" s="211"/>
      <c r="J89" s="99"/>
      <c r="K89" s="102"/>
    </row>
    <row r="90" spans="2:11" ht="15.75" customHeight="1" thickBot="1" x14ac:dyDescent="0.25">
      <c r="B90" s="579">
        <v>4</v>
      </c>
      <c r="C90" s="308">
        <f>'14S - 8B - 1 RR'!B48</f>
        <v>0</v>
      </c>
      <c r="D90" s="33">
        <f>'14S - 8B - 1 RR'!C48</f>
        <v>14</v>
      </c>
      <c r="E90" s="308">
        <f>'14S - 8B - 1 RR'!D48</f>
        <v>0</v>
      </c>
      <c r="F90" s="33">
        <f>'14S - 8B - 1 RR'!E48</f>
        <v>6</v>
      </c>
      <c r="G90" s="581"/>
      <c r="H90" s="254"/>
      <c r="I90" s="521"/>
      <c r="J90" s="254"/>
      <c r="K90" s="102"/>
    </row>
    <row r="91" spans="2:11" ht="17" thickBot="1" x14ac:dyDescent="0.25">
      <c r="B91" s="1766" t="s">
        <v>1458</v>
      </c>
      <c r="C91" s="1767"/>
      <c r="D91" s="1767"/>
      <c r="E91" s="1767"/>
      <c r="F91" s="1767"/>
      <c r="G91" s="1767"/>
      <c r="H91" s="1828"/>
      <c r="I91" s="1829" t="s">
        <v>2062</v>
      </c>
      <c r="J91" s="1770"/>
      <c r="K91" s="252"/>
    </row>
    <row r="93" spans="2:11" ht="16" x14ac:dyDescent="0.2">
      <c r="C93" s="1760" t="s">
        <v>194</v>
      </c>
      <c r="D93" s="1760"/>
      <c r="E93" s="1760"/>
      <c r="F93" s="1760"/>
      <c r="G93" s="1760"/>
      <c r="H93" s="1760"/>
      <c r="I93" s="1760"/>
      <c r="J93" s="1760"/>
    </row>
    <row r="94" spans="2:11" ht="14" thickBot="1" x14ac:dyDescent="0.2"/>
    <row r="95" spans="2:11" ht="19" thickBot="1" x14ac:dyDescent="0.25">
      <c r="B95" s="1764" t="s">
        <v>1461</v>
      </c>
      <c r="C95" s="1825"/>
      <c r="D95" s="220" t="s">
        <v>1460</v>
      </c>
      <c r="E95" s="1699" t="s">
        <v>18</v>
      </c>
      <c r="F95" s="1826"/>
      <c r="G95" s="295" t="s">
        <v>203</v>
      </c>
      <c r="H95" s="296" t="s">
        <v>199</v>
      </c>
      <c r="I95" s="297"/>
      <c r="J95" s="298" t="s">
        <v>200</v>
      </c>
      <c r="K95" s="297">
        <v>8</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'14S - 8B - 1 RR'!H45</f>
        <v>0</v>
      </c>
      <c r="D97" s="33">
        <f>'14S - 8B - 1 RR'!I45</f>
        <v>1</v>
      </c>
      <c r="E97" s="308">
        <f>'14S - 8B - 1 RR'!J45</f>
        <v>0</v>
      </c>
      <c r="F97" s="33">
        <f>'14S - 8B - 1 RR'!K45</f>
        <v>13</v>
      </c>
      <c r="G97" s="309"/>
      <c r="H97" s="99"/>
      <c r="I97" s="211"/>
      <c r="J97" s="99"/>
      <c r="K97" s="102"/>
    </row>
    <row r="98" spans="2:11" ht="16" x14ac:dyDescent="0.2">
      <c r="B98" s="307">
        <v>2</v>
      </c>
      <c r="C98" s="308">
        <f>'14S - 8B - 1 RR'!H46</f>
        <v>0</v>
      </c>
      <c r="D98" s="33">
        <f>'14S - 8B - 1 RR'!I46</f>
        <v>4</v>
      </c>
      <c r="E98" s="308">
        <f>'14S - 8B - 1 RR'!J46</f>
        <v>0</v>
      </c>
      <c r="F98" s="33">
        <f>'14S - 8B - 1 RR'!K46</f>
        <v>12</v>
      </c>
      <c r="G98" s="310"/>
      <c r="H98" s="99"/>
      <c r="I98" s="211"/>
      <c r="J98" s="99"/>
      <c r="K98" s="102"/>
    </row>
    <row r="99" spans="2:11" ht="16" x14ac:dyDescent="0.2">
      <c r="B99" s="307">
        <v>3</v>
      </c>
      <c r="C99" s="308">
        <f>'14S - 8B - 1 RR'!H47</f>
        <v>0</v>
      </c>
      <c r="D99" s="33">
        <f>'14S - 8B - 1 RR'!I47</f>
        <v>2</v>
      </c>
      <c r="E99" s="308">
        <f>'14S - 8B - 1 RR'!J47</f>
        <v>0</v>
      </c>
      <c r="F99" s="33">
        <f>'14S - 8B - 1 RR'!K47</f>
        <v>14</v>
      </c>
      <c r="G99" s="310"/>
      <c r="H99" s="99"/>
      <c r="I99" s="211"/>
      <c r="J99" s="99"/>
      <c r="K99" s="102"/>
    </row>
    <row r="100" spans="2:11" ht="17" thickBot="1" x14ac:dyDescent="0.25">
      <c r="B100" s="579">
        <v>4</v>
      </c>
      <c r="C100" s="308">
        <f>'14S - 8B - 1 RR'!H48</f>
        <v>0</v>
      </c>
      <c r="D100" s="33">
        <f>'14S - 8B - 1 RR'!I48</f>
        <v>3</v>
      </c>
      <c r="E100" s="308">
        <f>'14S - 8B - 1 RR'!J48</f>
        <v>0</v>
      </c>
      <c r="F100" s="33">
        <f>'14S - 8B - 1 RR'!K48</f>
        <v>11</v>
      </c>
      <c r="G100" s="581"/>
      <c r="H100" s="254"/>
      <c r="I100" s="521"/>
      <c r="J100" s="254"/>
      <c r="K100" s="102"/>
    </row>
    <row r="101" spans="2:11" ht="17" thickBot="1" x14ac:dyDescent="0.25">
      <c r="B101" s="1766" t="s">
        <v>1458</v>
      </c>
      <c r="C101" s="1767"/>
      <c r="D101" s="1767"/>
      <c r="E101" s="1767"/>
      <c r="F101" s="1767"/>
      <c r="G101" s="1767"/>
      <c r="H101" s="1828"/>
      <c r="I101" s="1829" t="s">
        <v>2062</v>
      </c>
      <c r="J101" s="1770"/>
      <c r="K101" s="252"/>
    </row>
    <row r="105" spans="2:11" ht="16" x14ac:dyDescent="0.2">
      <c r="C105" s="1760" t="s">
        <v>194</v>
      </c>
      <c r="D105" s="1760"/>
      <c r="E105" s="1760"/>
      <c r="F105" s="1760"/>
      <c r="G105" s="1760"/>
      <c r="H105" s="1760"/>
      <c r="I105" s="1760"/>
      <c r="J105" s="1760"/>
    </row>
    <row r="106" spans="2:11" ht="14" thickBot="1" x14ac:dyDescent="0.2"/>
    <row r="107" spans="2:11" ht="19" thickBot="1" x14ac:dyDescent="0.25">
      <c r="B107" s="1764" t="s">
        <v>1461</v>
      </c>
      <c r="C107" s="1825"/>
      <c r="D107" s="220" t="s">
        <v>1460</v>
      </c>
      <c r="E107" s="1699" t="s">
        <v>18</v>
      </c>
      <c r="F107" s="1826"/>
      <c r="G107" s="295" t="s">
        <v>203</v>
      </c>
      <c r="H107" s="296" t="s">
        <v>199</v>
      </c>
      <c r="I107" s="297"/>
      <c r="J107" s="298" t="s">
        <v>200</v>
      </c>
      <c r="K107" s="297">
        <v>9</v>
      </c>
    </row>
    <row r="108" spans="2:11" x14ac:dyDescent="0.15">
      <c r="B108" s="300" t="s">
        <v>892</v>
      </c>
      <c r="C108" s="301" t="s">
        <v>197</v>
      </c>
      <c r="D108" s="302" t="s">
        <v>2322</v>
      </c>
      <c r="E108" s="303" t="s">
        <v>197</v>
      </c>
      <c r="F108" s="304" t="s">
        <v>2324</v>
      </c>
      <c r="G108" s="305" t="s">
        <v>1041</v>
      </c>
      <c r="H108" s="106" t="s">
        <v>1042</v>
      </c>
      <c r="I108" s="106" t="s">
        <v>1043</v>
      </c>
      <c r="J108" s="106" t="s">
        <v>193</v>
      </c>
      <c r="K108" s="306" t="s">
        <v>2063</v>
      </c>
    </row>
    <row r="109" spans="2:11" ht="16" x14ac:dyDescent="0.2">
      <c r="B109" s="307">
        <v>1</v>
      </c>
      <c r="C109" s="308">
        <f>'14S - 8B - 1 RR'!B52</f>
        <v>0</v>
      </c>
      <c r="D109" s="33">
        <f>'14S - 8B - 1 RR'!C52</f>
        <v>12</v>
      </c>
      <c r="E109" s="308">
        <f>'14S - 8B - 1 RR'!D52</f>
        <v>0</v>
      </c>
      <c r="F109" s="33">
        <f>'14S - 8B - 1 RR'!E52</f>
        <v>5</v>
      </c>
      <c r="G109" s="309"/>
      <c r="H109" s="99"/>
      <c r="I109" s="211"/>
      <c r="J109" s="99"/>
      <c r="K109" s="102"/>
    </row>
    <row r="110" spans="2:11" ht="16" x14ac:dyDescent="0.2">
      <c r="B110" s="307">
        <v>2</v>
      </c>
      <c r="C110" s="308">
        <f>'14S - 8B - 1 RR'!B53</f>
        <v>0</v>
      </c>
      <c r="D110" s="33">
        <f>'14S - 8B - 1 RR'!C53</f>
        <v>14</v>
      </c>
      <c r="E110" s="308">
        <f>'14S - 8B - 1 RR'!D53</f>
        <v>0</v>
      </c>
      <c r="F110" s="33">
        <f>'14S - 8B - 1 RR'!E53</f>
        <v>3</v>
      </c>
      <c r="G110" s="310"/>
      <c r="H110" s="99"/>
      <c r="I110" s="211"/>
      <c r="J110" s="99"/>
      <c r="K110" s="102"/>
    </row>
    <row r="111" spans="2:11" ht="16" x14ac:dyDescent="0.2">
      <c r="B111" s="307">
        <v>3</v>
      </c>
      <c r="C111" s="308">
        <f>'14S - 8B - 1 RR'!B54</f>
        <v>0</v>
      </c>
      <c r="D111" s="33">
        <f>'14S - 8B - 1 RR'!C54</f>
        <v>10</v>
      </c>
      <c r="E111" s="308">
        <f>'14S - 8B - 1 RR'!D54</f>
        <v>0</v>
      </c>
      <c r="F111" s="33">
        <f>'14S - 8B - 1 RR'!E54</f>
        <v>11</v>
      </c>
      <c r="G111" s="310"/>
      <c r="H111" s="99"/>
      <c r="I111" s="211"/>
      <c r="J111" s="99"/>
      <c r="K111" s="102"/>
    </row>
    <row r="112" spans="2:11" ht="17" thickBot="1" x14ac:dyDescent="0.25">
      <c r="B112" s="579">
        <v>4</v>
      </c>
      <c r="C112" s="308">
        <f>'14S - 8B - 1 RR'!B55</f>
        <v>0</v>
      </c>
      <c r="D112" s="33">
        <f>'14S - 8B - 1 RR'!C55</f>
        <v>13</v>
      </c>
      <c r="E112" s="308">
        <f>'14S - 8B - 1 RR'!D55</f>
        <v>0</v>
      </c>
      <c r="F112" s="33">
        <f>'14S - 8B - 1 RR'!E55</f>
        <v>9</v>
      </c>
      <c r="G112" s="581"/>
      <c r="H112" s="254"/>
      <c r="I112" s="521"/>
      <c r="J112" s="254"/>
      <c r="K112" s="102"/>
    </row>
    <row r="113" spans="2:11" ht="17" thickBot="1" x14ac:dyDescent="0.25">
      <c r="B113" s="1766" t="s">
        <v>1458</v>
      </c>
      <c r="C113" s="1767"/>
      <c r="D113" s="1767"/>
      <c r="E113" s="1767"/>
      <c r="F113" s="1767"/>
      <c r="G113" s="1767"/>
      <c r="H113" s="1828"/>
      <c r="I113" s="1829" t="s">
        <v>2062</v>
      </c>
      <c r="J113" s="1770"/>
      <c r="K113" s="252"/>
    </row>
    <row r="115" spans="2:11" ht="16" x14ac:dyDescent="0.2">
      <c r="C115" s="1760" t="s">
        <v>194</v>
      </c>
      <c r="D115" s="1760"/>
      <c r="E115" s="1760"/>
      <c r="F115" s="1760"/>
      <c r="G115" s="1760"/>
      <c r="H115" s="1760"/>
      <c r="I115" s="1760"/>
      <c r="J115" s="1760"/>
    </row>
    <row r="116" spans="2:11" ht="14" thickBot="1" x14ac:dyDescent="0.2"/>
    <row r="117" spans="2:11" ht="19" thickBot="1" x14ac:dyDescent="0.25">
      <c r="B117" s="1764" t="s">
        <v>1461</v>
      </c>
      <c r="C117" s="1825"/>
      <c r="D117" s="220" t="s">
        <v>1460</v>
      </c>
      <c r="E117" s="1699" t="s">
        <v>18</v>
      </c>
      <c r="F117" s="1826"/>
      <c r="G117" s="295" t="s">
        <v>203</v>
      </c>
      <c r="H117" s="296" t="s">
        <v>199</v>
      </c>
      <c r="I117" s="297"/>
      <c r="J117" s="298" t="s">
        <v>200</v>
      </c>
      <c r="K117" s="297">
        <v>10</v>
      </c>
    </row>
    <row r="118" spans="2:11" x14ac:dyDescent="0.15">
      <c r="B118" s="300" t="s">
        <v>892</v>
      </c>
      <c r="C118" s="301" t="s">
        <v>197</v>
      </c>
      <c r="D118" s="302" t="s">
        <v>2322</v>
      </c>
      <c r="E118" s="303" t="s">
        <v>197</v>
      </c>
      <c r="F118" s="304" t="s">
        <v>2324</v>
      </c>
      <c r="G118" s="305" t="s">
        <v>1041</v>
      </c>
      <c r="H118" s="106" t="s">
        <v>1042</v>
      </c>
      <c r="I118" s="106" t="s">
        <v>1043</v>
      </c>
      <c r="J118" s="106" t="s">
        <v>193</v>
      </c>
      <c r="K118" s="306" t="s">
        <v>2063</v>
      </c>
    </row>
    <row r="119" spans="2:11" ht="16" x14ac:dyDescent="0.2">
      <c r="B119" s="307">
        <v>1</v>
      </c>
      <c r="C119" s="308">
        <f>'14S - 8B - 1 RR'!H52</f>
        <v>0</v>
      </c>
      <c r="D119" s="33">
        <f>'14S - 8B - 1 RR'!I52</f>
        <v>10</v>
      </c>
      <c r="E119" s="308">
        <f>'14S - 8B - 1 RR'!J52</f>
        <v>0</v>
      </c>
      <c r="F119" s="33">
        <f>'14S - 8B - 1 RR'!K52</f>
        <v>3</v>
      </c>
      <c r="G119" s="309"/>
      <c r="H119" s="99"/>
      <c r="I119" s="211"/>
      <c r="J119" s="99"/>
      <c r="K119" s="102"/>
    </row>
    <row r="120" spans="2:11" ht="16" x14ac:dyDescent="0.2">
      <c r="B120" s="307">
        <v>2</v>
      </c>
      <c r="C120" s="308">
        <f>'14S - 8B - 1 RR'!H53</f>
        <v>0</v>
      </c>
      <c r="D120" s="33">
        <f>'14S - 8B - 1 RR'!I53</f>
        <v>5</v>
      </c>
      <c r="E120" s="308">
        <f>'14S - 8B - 1 RR'!J53</f>
        <v>0</v>
      </c>
      <c r="F120" s="33">
        <f>'14S - 8B - 1 RR'!K53</f>
        <v>13</v>
      </c>
      <c r="G120" s="310"/>
      <c r="H120" s="99"/>
      <c r="I120" s="211"/>
      <c r="J120" s="99"/>
      <c r="K120" s="102"/>
    </row>
    <row r="121" spans="2:11" ht="16" x14ac:dyDescent="0.2">
      <c r="B121" s="307">
        <v>3</v>
      </c>
      <c r="C121" s="308">
        <f>'14S - 8B - 1 RR'!H54</f>
        <v>0</v>
      </c>
      <c r="D121" s="33">
        <f>'14S - 8B - 1 RR'!I54</f>
        <v>9</v>
      </c>
      <c r="E121" s="308">
        <f>'14S - 8B - 1 RR'!J54</f>
        <v>0</v>
      </c>
      <c r="F121" s="33">
        <f>'14S - 8B - 1 RR'!K54</f>
        <v>12</v>
      </c>
      <c r="G121" s="310"/>
      <c r="H121" s="99"/>
      <c r="I121" s="211"/>
      <c r="J121" s="99"/>
      <c r="K121" s="102"/>
    </row>
    <row r="122" spans="2:11" ht="17" thickBot="1" x14ac:dyDescent="0.25">
      <c r="B122" s="579">
        <v>4</v>
      </c>
      <c r="C122" s="308">
        <f>'14S - 8B - 1 RR'!H55</f>
        <v>0</v>
      </c>
      <c r="D122" s="33">
        <f>'14S - 8B - 1 RR'!I55</f>
        <v>14</v>
      </c>
      <c r="E122" s="308">
        <f>'14S - 8B - 1 RR'!J55</f>
        <v>0</v>
      </c>
      <c r="F122" s="33">
        <f>'14S - 8B - 1 RR'!K55</f>
        <v>11</v>
      </c>
      <c r="G122" s="581"/>
      <c r="H122" s="254"/>
      <c r="I122" s="521"/>
      <c r="J122" s="254"/>
      <c r="K122" s="102"/>
    </row>
    <row r="123" spans="2:11" ht="17" thickBot="1" x14ac:dyDescent="0.25">
      <c r="B123" s="1766" t="s">
        <v>1458</v>
      </c>
      <c r="C123" s="1767"/>
      <c r="D123" s="1767"/>
      <c r="E123" s="1767"/>
      <c r="F123" s="1767"/>
      <c r="G123" s="1767"/>
      <c r="H123" s="1828"/>
      <c r="I123" s="1829" t="s">
        <v>2062</v>
      </c>
      <c r="J123" s="1770"/>
      <c r="K123" s="252"/>
    </row>
    <row r="125" spans="2:11" ht="16" x14ac:dyDescent="0.2">
      <c r="C125" s="1760" t="s">
        <v>194</v>
      </c>
      <c r="D125" s="1760"/>
      <c r="E125" s="1760"/>
      <c r="F125" s="1760"/>
      <c r="G125" s="1760"/>
      <c r="H125" s="1760"/>
      <c r="I125" s="1760"/>
      <c r="J125" s="1760"/>
    </row>
    <row r="126" spans="2:11" ht="14" thickBot="1" x14ac:dyDescent="0.2"/>
    <row r="127" spans="2:11" ht="19" thickBot="1" x14ac:dyDescent="0.25">
      <c r="B127" s="1764" t="s">
        <v>1461</v>
      </c>
      <c r="C127" s="1825"/>
      <c r="D127" s="220" t="s">
        <v>1460</v>
      </c>
      <c r="E127" s="1699" t="s">
        <v>18</v>
      </c>
      <c r="F127" s="1826"/>
      <c r="G127" s="295" t="s">
        <v>203</v>
      </c>
      <c r="H127" s="296" t="s">
        <v>199</v>
      </c>
      <c r="I127" s="297"/>
      <c r="J127" s="298" t="s">
        <v>200</v>
      </c>
      <c r="K127" s="297">
        <v>11</v>
      </c>
    </row>
    <row r="128" spans="2:11" x14ac:dyDescent="0.15">
      <c r="B128" s="300" t="s">
        <v>892</v>
      </c>
      <c r="C128" s="301" t="s">
        <v>197</v>
      </c>
      <c r="D128" s="302" t="s">
        <v>2322</v>
      </c>
      <c r="E128" s="303" t="s">
        <v>197</v>
      </c>
      <c r="F128" s="304" t="s">
        <v>2324</v>
      </c>
      <c r="G128" s="305" t="s">
        <v>1041</v>
      </c>
      <c r="H128" s="106" t="s">
        <v>1042</v>
      </c>
      <c r="I128" s="106" t="s">
        <v>1043</v>
      </c>
      <c r="J128" s="106" t="s">
        <v>193</v>
      </c>
      <c r="K128" s="306" t="s">
        <v>2063</v>
      </c>
    </row>
    <row r="129" spans="2:11" ht="16" x14ac:dyDescent="0.2">
      <c r="B129" s="307">
        <v>1</v>
      </c>
      <c r="C129" s="308">
        <f>'14S - 8B - 1 RR'!B67</f>
        <v>0</v>
      </c>
      <c r="D129" s="33">
        <f>'14S - 8B - 1 RR'!C67</f>
        <v>12</v>
      </c>
      <c r="E129" s="308">
        <f>'14S - 8B - 1 RR'!D67</f>
        <v>0</v>
      </c>
      <c r="F129" s="33">
        <f>'14S - 8B - 1 RR'!E67</f>
        <v>13</v>
      </c>
      <c r="G129" s="309"/>
      <c r="H129" s="99"/>
      <c r="I129" s="211"/>
      <c r="J129" s="99"/>
      <c r="K129" s="102"/>
    </row>
    <row r="130" spans="2:11" ht="16" x14ac:dyDescent="0.2">
      <c r="B130" s="307">
        <v>2</v>
      </c>
      <c r="C130" s="308">
        <f>'14S - 8B - 1 RR'!B68</f>
        <v>0</v>
      </c>
      <c r="D130" s="33">
        <f>'14S - 8B - 1 RR'!C68</f>
        <v>10</v>
      </c>
      <c r="E130" s="308">
        <f>'14S - 8B - 1 RR'!D68</f>
        <v>0</v>
      </c>
      <c r="F130" s="33">
        <f>'14S - 8B - 1 RR'!E68</f>
        <v>14</v>
      </c>
      <c r="G130" s="310"/>
      <c r="H130" s="99"/>
      <c r="I130" s="211"/>
      <c r="J130" s="99"/>
      <c r="K130" s="102"/>
    </row>
    <row r="131" spans="2:11" ht="16" x14ac:dyDescent="0.2">
      <c r="B131" s="307">
        <v>3</v>
      </c>
      <c r="C131" s="308">
        <f>'14S - 8B - 1 RR'!B69</f>
        <v>0</v>
      </c>
      <c r="D131" s="33">
        <f>'14S - 8B - 1 RR'!C69</f>
        <v>1</v>
      </c>
      <c r="E131" s="308">
        <f>'14S - 8B - 1 RR'!D69</f>
        <v>0</v>
      </c>
      <c r="F131" s="33">
        <f>'14S - 8B - 1 RR'!E69</f>
        <v>2</v>
      </c>
      <c r="G131" s="310"/>
      <c r="H131" s="99"/>
      <c r="I131" s="211"/>
      <c r="J131" s="99"/>
      <c r="K131" s="102"/>
    </row>
    <row r="132" spans="2:11" ht="17" thickBot="1" x14ac:dyDescent="0.25">
      <c r="B132" s="579">
        <v>4</v>
      </c>
      <c r="C132" s="308">
        <f>'14S - 8B - 1 RR'!B70</f>
        <v>0</v>
      </c>
      <c r="D132" s="33">
        <f>'14S - 8B - 1 RR'!C70</f>
        <v>3</v>
      </c>
      <c r="E132" s="308">
        <f>'14S - 8B - 1 RR'!D70</f>
        <v>0</v>
      </c>
      <c r="F132" s="33">
        <f>'14S - 8B - 1 RR'!E70</f>
        <v>5</v>
      </c>
      <c r="G132" s="581"/>
      <c r="H132" s="254"/>
      <c r="I132" s="521"/>
      <c r="J132" s="254"/>
      <c r="K132" s="102"/>
    </row>
    <row r="133" spans="2:11" ht="17" thickBot="1" x14ac:dyDescent="0.25">
      <c r="B133" s="1766" t="s">
        <v>1458</v>
      </c>
      <c r="C133" s="1767"/>
      <c r="D133" s="1767"/>
      <c r="E133" s="1767"/>
      <c r="F133" s="1767"/>
      <c r="G133" s="1767"/>
      <c r="H133" s="1828"/>
      <c r="I133" s="1829" t="s">
        <v>2062</v>
      </c>
      <c r="J133" s="1770"/>
      <c r="K133" s="252"/>
    </row>
    <row r="135" spans="2:11" ht="16" x14ac:dyDescent="0.2">
      <c r="C135" s="1760" t="s">
        <v>194</v>
      </c>
      <c r="D135" s="1760"/>
      <c r="E135" s="1760"/>
      <c r="F135" s="1760"/>
      <c r="G135" s="1760"/>
      <c r="H135" s="1760"/>
      <c r="I135" s="1760"/>
      <c r="J135" s="1760"/>
    </row>
    <row r="136" spans="2:11" ht="14" thickBot="1" x14ac:dyDescent="0.2"/>
    <row r="137" spans="2:11" ht="19" thickBot="1" x14ac:dyDescent="0.25">
      <c r="B137" s="1764" t="s">
        <v>1461</v>
      </c>
      <c r="C137" s="1825"/>
      <c r="D137" s="220" t="s">
        <v>1460</v>
      </c>
      <c r="E137" s="1699" t="s">
        <v>18</v>
      </c>
      <c r="F137" s="1826"/>
      <c r="G137" s="295" t="s">
        <v>203</v>
      </c>
      <c r="H137" s="296" t="s">
        <v>199</v>
      </c>
      <c r="I137" s="297"/>
      <c r="J137" s="298" t="s">
        <v>200</v>
      </c>
      <c r="K137" s="297">
        <v>12</v>
      </c>
    </row>
    <row r="138" spans="2:11" x14ac:dyDescent="0.15">
      <c r="B138" s="300" t="s">
        <v>892</v>
      </c>
      <c r="C138" s="301" t="s">
        <v>197</v>
      </c>
      <c r="D138" s="302" t="s">
        <v>2322</v>
      </c>
      <c r="E138" s="303" t="s">
        <v>197</v>
      </c>
      <c r="F138" s="304" t="s">
        <v>2324</v>
      </c>
      <c r="G138" s="305" t="s">
        <v>1041</v>
      </c>
      <c r="H138" s="106" t="s">
        <v>1042</v>
      </c>
      <c r="I138" s="106" t="s">
        <v>1043</v>
      </c>
      <c r="J138" s="106" t="s">
        <v>193</v>
      </c>
      <c r="K138" s="306" t="s">
        <v>2063</v>
      </c>
    </row>
    <row r="139" spans="2:11" ht="16" x14ac:dyDescent="0.2">
      <c r="B139" s="307">
        <v>1</v>
      </c>
      <c r="C139" s="308">
        <f>'14S - 8B - 1 RR'!H67</f>
        <v>0</v>
      </c>
      <c r="D139" s="33">
        <f>'14S - 8B - 1 RR'!I67</f>
        <v>12</v>
      </c>
      <c r="E139" s="308">
        <f>'14S - 8B - 1 RR'!J67</f>
        <v>0</v>
      </c>
      <c r="F139" s="33">
        <f>'14S - 8B - 1 RR'!K67</f>
        <v>7</v>
      </c>
      <c r="G139" s="309"/>
      <c r="H139" s="99"/>
      <c r="I139" s="211"/>
      <c r="J139" s="99"/>
      <c r="K139" s="102"/>
    </row>
    <row r="140" spans="2:11" ht="16" x14ac:dyDescent="0.2">
      <c r="B140" s="307">
        <v>2</v>
      </c>
      <c r="C140" s="308">
        <f>'14S - 8B - 1 RR'!H68</f>
        <v>0</v>
      </c>
      <c r="D140" s="33">
        <f>'14S - 8B - 1 RR'!I68</f>
        <v>6</v>
      </c>
      <c r="E140" s="308">
        <f>'14S - 8B - 1 RR'!J68</f>
        <v>0</v>
      </c>
      <c r="F140" s="33">
        <f>'14S - 8B - 1 RR'!K68</f>
        <v>5</v>
      </c>
      <c r="G140" s="310"/>
      <c r="H140" s="99"/>
      <c r="I140" s="211"/>
      <c r="J140" s="99"/>
      <c r="K140" s="102"/>
    </row>
    <row r="141" spans="2:11" ht="16" x14ac:dyDescent="0.2">
      <c r="B141" s="307">
        <v>3</v>
      </c>
      <c r="C141" s="308">
        <f>'14S - 8B - 1 RR'!H69</f>
        <v>0</v>
      </c>
      <c r="D141" s="33">
        <f>'14S - 8B - 1 RR'!I69</f>
        <v>3</v>
      </c>
      <c r="E141" s="308">
        <f>'14S - 8B - 1 RR'!J69</f>
        <v>0</v>
      </c>
      <c r="F141" s="33">
        <f>'14S - 8B - 1 RR'!K69</f>
        <v>1</v>
      </c>
      <c r="G141" s="310"/>
      <c r="H141" s="99"/>
      <c r="I141" s="211"/>
      <c r="J141" s="99"/>
      <c r="K141" s="102"/>
    </row>
    <row r="142" spans="2:11" ht="17" thickBot="1" x14ac:dyDescent="0.25">
      <c r="B142" s="579">
        <v>4</v>
      </c>
      <c r="C142" s="308">
        <f>'14S - 8B - 1 RR'!H70</f>
        <v>0</v>
      </c>
      <c r="D142" s="33">
        <f>'14S - 8B - 1 RR'!I70</f>
        <v>10</v>
      </c>
      <c r="E142" s="308">
        <f>'14S - 8B - 1 RR'!J70</f>
        <v>0</v>
      </c>
      <c r="F142" s="33">
        <f>'14S - 8B - 1 RR'!K70</f>
        <v>13</v>
      </c>
      <c r="G142" s="581"/>
      <c r="H142" s="254"/>
      <c r="I142" s="521"/>
      <c r="J142" s="254"/>
      <c r="K142" s="102"/>
    </row>
    <row r="143" spans="2:11" ht="17" thickBot="1" x14ac:dyDescent="0.25">
      <c r="B143" s="1766" t="s">
        <v>1458</v>
      </c>
      <c r="C143" s="1767"/>
      <c r="D143" s="1767"/>
      <c r="E143" s="1767"/>
      <c r="F143" s="1767"/>
      <c r="G143" s="1767"/>
      <c r="H143" s="1828"/>
      <c r="I143" s="1829" t="s">
        <v>2062</v>
      </c>
      <c r="J143" s="1770"/>
      <c r="K143" s="252"/>
    </row>
    <row r="145" spans="2:11" ht="17" thickBot="1" x14ac:dyDescent="0.25">
      <c r="C145" s="1760" t="s">
        <v>194</v>
      </c>
      <c r="D145" s="1760"/>
      <c r="E145" s="1760"/>
      <c r="F145" s="1760"/>
      <c r="G145" s="1760"/>
      <c r="H145" s="1760"/>
      <c r="I145" s="1760"/>
      <c r="J145" s="1760"/>
    </row>
    <row r="146" spans="2:11" ht="19" thickBot="1" x14ac:dyDescent="0.25">
      <c r="B146" s="1764" t="s">
        <v>1461</v>
      </c>
      <c r="C146" s="1825"/>
      <c r="D146" s="220" t="s">
        <v>1460</v>
      </c>
      <c r="E146" s="1699" t="s">
        <v>18</v>
      </c>
      <c r="F146" s="1826"/>
      <c r="G146" s="295" t="s">
        <v>203</v>
      </c>
      <c r="H146" s="296" t="s">
        <v>199</v>
      </c>
      <c r="I146" s="297"/>
      <c r="J146" s="298" t="s">
        <v>200</v>
      </c>
      <c r="K146" s="297">
        <v>13</v>
      </c>
    </row>
    <row r="147" spans="2:11" x14ac:dyDescent="0.15">
      <c r="B147" s="300" t="s">
        <v>892</v>
      </c>
      <c r="C147" s="301" t="s">
        <v>197</v>
      </c>
      <c r="D147" s="302" t="s">
        <v>2322</v>
      </c>
      <c r="E147" s="303" t="s">
        <v>197</v>
      </c>
      <c r="F147" s="304" t="s">
        <v>2324</v>
      </c>
      <c r="G147" s="305" t="s">
        <v>1041</v>
      </c>
      <c r="H147" s="106" t="s">
        <v>1042</v>
      </c>
      <c r="I147" s="106" t="s">
        <v>1043</v>
      </c>
      <c r="J147" s="106" t="s">
        <v>193</v>
      </c>
      <c r="K147" s="306" t="s">
        <v>2063</v>
      </c>
    </row>
    <row r="148" spans="2:11" ht="16" x14ac:dyDescent="0.2">
      <c r="B148" s="307">
        <v>1</v>
      </c>
      <c r="C148" s="308">
        <f>'14S - 8B - 1 RR'!B74</f>
        <v>0</v>
      </c>
      <c r="D148" s="33">
        <f>'14S - 8B - 1 RR'!C74</f>
        <v>6</v>
      </c>
      <c r="E148" s="308">
        <f>'14S - 8B - 1 RR'!D74</f>
        <v>0</v>
      </c>
      <c r="F148" s="33">
        <f>'14S - 8B - 1 RR'!E74</f>
        <v>1</v>
      </c>
      <c r="G148" s="309"/>
      <c r="H148" s="99"/>
      <c r="I148" s="211"/>
      <c r="J148" s="99"/>
      <c r="K148" s="102"/>
    </row>
    <row r="149" spans="2:11" ht="16" x14ac:dyDescent="0.2">
      <c r="B149" s="307">
        <v>2</v>
      </c>
      <c r="C149" s="308">
        <f>'14S - 8B - 1 RR'!B75</f>
        <v>0</v>
      </c>
      <c r="D149" s="33">
        <f>'14S - 8B - 1 RR'!C75</f>
        <v>7</v>
      </c>
      <c r="E149" s="308">
        <f>'14S - 8B - 1 RR'!D75</f>
        <v>0</v>
      </c>
      <c r="F149" s="33">
        <f>'14S - 8B - 1 RR'!E75</f>
        <v>5</v>
      </c>
      <c r="G149" s="310"/>
      <c r="H149" s="99"/>
      <c r="I149" s="211"/>
      <c r="J149" s="99"/>
      <c r="K149" s="102"/>
    </row>
    <row r="150" spans="2:11" ht="16" x14ac:dyDescent="0.2">
      <c r="B150" s="307">
        <v>3</v>
      </c>
      <c r="C150" s="308">
        <f>'14S - 8B - 1 RR'!B76</f>
        <v>0</v>
      </c>
      <c r="D150" s="33">
        <f>'14S - 8B - 1 RR'!C76</f>
        <v>2</v>
      </c>
      <c r="E150" s="308">
        <f>'14S - 8B - 1 RR'!D76</f>
        <v>0</v>
      </c>
      <c r="F150" s="33">
        <f>'14S - 8B - 1 RR'!E76</f>
        <v>8</v>
      </c>
      <c r="G150" s="310"/>
      <c r="H150" s="99"/>
      <c r="I150" s="211"/>
      <c r="J150" s="99"/>
      <c r="K150" s="102"/>
    </row>
    <row r="151" spans="2:11" ht="17" thickBot="1" x14ac:dyDescent="0.25">
      <c r="B151" s="579">
        <v>4</v>
      </c>
      <c r="C151" s="308">
        <f>'14S - 8B - 1 RR'!B77</f>
        <v>0</v>
      </c>
      <c r="D151" s="33">
        <f>'14S - 8B - 1 RR'!C77</f>
        <v>4</v>
      </c>
      <c r="E151" s="308">
        <f>'14S - 8B - 1 RR'!D77</f>
        <v>0</v>
      </c>
      <c r="F151" s="33">
        <f>'14S - 8B - 1 RR'!E77</f>
        <v>3</v>
      </c>
      <c r="G151" s="581"/>
      <c r="H151" s="254"/>
      <c r="I151" s="521"/>
      <c r="J151" s="254"/>
      <c r="K151" s="102"/>
    </row>
    <row r="152" spans="2:11" ht="17" thickBot="1" x14ac:dyDescent="0.25">
      <c r="B152" s="1766" t="s">
        <v>1458</v>
      </c>
      <c r="C152" s="1767"/>
      <c r="D152" s="1767"/>
      <c r="E152" s="1767"/>
      <c r="F152" s="1767"/>
      <c r="G152" s="1767"/>
      <c r="H152" s="1828"/>
      <c r="I152" s="1829" t="s">
        <v>2062</v>
      </c>
      <c r="J152" s="1770"/>
      <c r="K152" s="252"/>
    </row>
    <row r="153" spans="2:11" x14ac:dyDescent="0.15">
      <c r="B153"/>
      <c r="C153"/>
      <c r="D153"/>
      <c r="E153"/>
      <c r="F153"/>
      <c r="G153"/>
      <c r="H153"/>
      <c r="I153"/>
      <c r="J153"/>
      <c r="K153"/>
    </row>
    <row r="154" spans="2:11" x14ac:dyDescent="0.15">
      <c r="B154"/>
      <c r="C154"/>
      <c r="D154"/>
      <c r="E154"/>
      <c r="F154"/>
      <c r="G154"/>
      <c r="H154"/>
      <c r="I154"/>
      <c r="J154"/>
      <c r="K154"/>
    </row>
    <row r="155" spans="2:11" x14ac:dyDescent="0.15">
      <c r="B155"/>
      <c r="C155"/>
      <c r="D155"/>
      <c r="E155"/>
      <c r="F155"/>
      <c r="G155"/>
      <c r="H155"/>
      <c r="I155"/>
      <c r="J155"/>
      <c r="K155"/>
    </row>
    <row r="156" spans="2:11" ht="16" x14ac:dyDescent="0.2">
      <c r="C156" s="1760" t="s">
        <v>194</v>
      </c>
      <c r="D156" s="1760"/>
      <c r="E156" s="1760"/>
      <c r="F156" s="1760"/>
      <c r="G156" s="1760"/>
      <c r="H156" s="1760"/>
      <c r="I156" s="1760"/>
      <c r="J156" s="1760"/>
    </row>
    <row r="157" spans="2:11" ht="14" thickBot="1" x14ac:dyDescent="0.2"/>
    <row r="158" spans="2:11" ht="19" thickBot="1" x14ac:dyDescent="0.25">
      <c r="B158" s="1764" t="s">
        <v>1461</v>
      </c>
      <c r="C158" s="1825"/>
      <c r="D158" s="220" t="s">
        <v>1460</v>
      </c>
      <c r="E158" s="1699" t="s">
        <v>18</v>
      </c>
      <c r="F158" s="1826"/>
      <c r="G158" s="295" t="s">
        <v>203</v>
      </c>
      <c r="H158" s="296" t="s">
        <v>199</v>
      </c>
      <c r="I158" s="297"/>
      <c r="J158" s="298" t="s">
        <v>200</v>
      </c>
      <c r="K158" s="297">
        <v>14</v>
      </c>
    </row>
    <row r="159" spans="2:11" x14ac:dyDescent="0.15">
      <c r="B159" s="300" t="s">
        <v>892</v>
      </c>
      <c r="C159" s="301" t="s">
        <v>197</v>
      </c>
      <c r="D159" s="302" t="s">
        <v>2322</v>
      </c>
      <c r="E159" s="303" t="s">
        <v>197</v>
      </c>
      <c r="F159" s="304" t="s">
        <v>2324</v>
      </c>
      <c r="G159" s="305" t="s">
        <v>1041</v>
      </c>
      <c r="H159" s="106" t="s">
        <v>1042</v>
      </c>
      <c r="I159" s="106" t="s">
        <v>1043</v>
      </c>
      <c r="J159" s="106" t="s">
        <v>193</v>
      </c>
      <c r="K159" s="306" t="s">
        <v>2063</v>
      </c>
    </row>
    <row r="160" spans="2:11" ht="16" x14ac:dyDescent="0.2">
      <c r="B160" s="307">
        <v>1</v>
      </c>
      <c r="C160" s="308">
        <f>'14S - 8B - 1 RR'!H74</f>
        <v>0</v>
      </c>
      <c r="D160" s="33">
        <f>'14S - 8B - 1 RR'!I74</f>
        <v>5</v>
      </c>
      <c r="E160" s="308">
        <f>'14S - 8B - 1 RR'!J74</f>
        <v>0</v>
      </c>
      <c r="F160" s="33">
        <f>'14S - 8B - 1 RR'!K74</f>
        <v>2</v>
      </c>
      <c r="G160" s="309"/>
      <c r="H160" s="99"/>
      <c r="I160" s="211"/>
      <c r="J160" s="99"/>
      <c r="K160" s="102"/>
    </row>
    <row r="161" spans="2:11" ht="16" x14ac:dyDescent="0.2">
      <c r="B161" s="307">
        <v>2</v>
      </c>
      <c r="C161" s="308">
        <f>'14S - 8B - 1 RR'!H75</f>
        <v>0</v>
      </c>
      <c r="D161" s="33">
        <f>'14S - 8B - 1 RR'!I75</f>
        <v>8</v>
      </c>
      <c r="E161" s="308">
        <f>'14S - 8B - 1 RR'!J75</f>
        <v>0</v>
      </c>
      <c r="F161" s="33">
        <f>'14S - 8B - 1 RR'!K75</f>
        <v>3</v>
      </c>
      <c r="G161" s="310"/>
      <c r="H161" s="99"/>
      <c r="I161" s="211"/>
      <c r="J161" s="99"/>
      <c r="K161" s="102"/>
    </row>
    <row r="162" spans="2:11" ht="16" x14ac:dyDescent="0.2">
      <c r="B162" s="307">
        <v>3</v>
      </c>
      <c r="C162" s="308">
        <f>'14S - 8B - 1 RR'!H76</f>
        <v>0</v>
      </c>
      <c r="D162" s="33">
        <f>'14S - 8B - 1 RR'!I76</f>
        <v>10</v>
      </c>
      <c r="E162" s="308">
        <f>'14S - 8B - 1 RR'!J76</f>
        <v>0</v>
      </c>
      <c r="F162" s="33">
        <f>'14S - 8B - 1 RR'!K76</f>
        <v>12</v>
      </c>
      <c r="G162" s="310"/>
      <c r="H162" s="99"/>
      <c r="I162" s="211"/>
      <c r="J162" s="99"/>
      <c r="K162" s="102"/>
    </row>
    <row r="163" spans="2:11" ht="17" thickBot="1" x14ac:dyDescent="0.25">
      <c r="B163" s="579">
        <v>4</v>
      </c>
      <c r="C163" s="308">
        <f>'14S - 8B - 1 RR'!H77</f>
        <v>0</v>
      </c>
      <c r="D163" s="33">
        <f>'14S - 8B - 1 RR'!I77</f>
        <v>13</v>
      </c>
      <c r="E163" s="308">
        <f>'14S - 8B - 1 RR'!J77</f>
        <v>0</v>
      </c>
      <c r="F163" s="33">
        <f>'14S - 8B - 1 RR'!K77</f>
        <v>6</v>
      </c>
      <c r="G163" s="581"/>
      <c r="H163" s="254"/>
      <c r="I163" s="521"/>
      <c r="J163" s="254"/>
      <c r="K163" s="102"/>
    </row>
    <row r="164" spans="2:11" ht="17" thickBot="1" x14ac:dyDescent="0.25">
      <c r="B164" s="1766" t="s">
        <v>1458</v>
      </c>
      <c r="C164" s="1767"/>
      <c r="D164" s="1767"/>
      <c r="E164" s="1767"/>
      <c r="F164" s="1767"/>
      <c r="G164" s="1767"/>
      <c r="H164" s="1828"/>
      <c r="I164" s="1829" t="s">
        <v>2062</v>
      </c>
      <c r="J164" s="1770"/>
      <c r="K164" s="252"/>
    </row>
    <row r="166" spans="2:11" ht="16" x14ac:dyDescent="0.2">
      <c r="C166" s="1760" t="s">
        <v>194</v>
      </c>
      <c r="D166" s="1760"/>
      <c r="E166" s="1760"/>
      <c r="F166" s="1760"/>
      <c r="G166" s="1760"/>
      <c r="H166" s="1760"/>
      <c r="I166" s="1760"/>
      <c r="J166" s="1760"/>
    </row>
    <row r="167" spans="2:11" ht="14" thickBot="1" x14ac:dyDescent="0.2"/>
    <row r="168" spans="2:11" ht="19" thickBot="1" x14ac:dyDescent="0.25">
      <c r="B168" s="1764" t="s">
        <v>1461</v>
      </c>
      <c r="C168" s="1825"/>
      <c r="D168" s="220" t="s">
        <v>1460</v>
      </c>
      <c r="E168" s="1699" t="s">
        <v>18</v>
      </c>
      <c r="F168" s="1826"/>
      <c r="G168" s="295" t="s">
        <v>203</v>
      </c>
      <c r="H168" s="296" t="s">
        <v>199</v>
      </c>
      <c r="I168" s="297"/>
      <c r="J168" s="298" t="s">
        <v>200</v>
      </c>
      <c r="K168" s="297">
        <v>15</v>
      </c>
    </row>
    <row r="169" spans="2:11" x14ac:dyDescent="0.15">
      <c r="B169" s="300" t="s">
        <v>892</v>
      </c>
      <c r="C169" s="301" t="s">
        <v>197</v>
      </c>
      <c r="D169" s="302" t="s">
        <v>2322</v>
      </c>
      <c r="E169" s="303" t="s">
        <v>197</v>
      </c>
      <c r="F169" s="304" t="s">
        <v>2324</v>
      </c>
      <c r="G169" s="305" t="s">
        <v>1041</v>
      </c>
      <c r="H169" s="106" t="s">
        <v>1042</v>
      </c>
      <c r="I169" s="106" t="s">
        <v>1043</v>
      </c>
      <c r="J169" s="106" t="s">
        <v>193</v>
      </c>
      <c r="K169" s="306" t="s">
        <v>2063</v>
      </c>
    </row>
    <row r="170" spans="2:11" ht="16" x14ac:dyDescent="0.2">
      <c r="B170" s="307">
        <v>1</v>
      </c>
      <c r="C170" s="308">
        <f>'14S - 8B - 1 RR'!B81</f>
        <v>0</v>
      </c>
      <c r="D170" s="33">
        <f>'14S - 8B - 1 RR'!C81</f>
        <v>7</v>
      </c>
      <c r="E170" s="308">
        <f>'14S - 8B - 1 RR'!D81</f>
        <v>0</v>
      </c>
      <c r="F170" s="33">
        <f>'14S - 8B - 1 RR'!E81</f>
        <v>1</v>
      </c>
      <c r="G170" s="309"/>
      <c r="H170" s="99"/>
      <c r="I170" s="211"/>
      <c r="J170" s="99"/>
      <c r="K170" s="102"/>
    </row>
    <row r="171" spans="2:11" ht="16" x14ac:dyDescent="0.2">
      <c r="B171" s="307">
        <v>2</v>
      </c>
      <c r="C171" s="308">
        <f>'14S - 8B - 1 RR'!B82</f>
        <v>0</v>
      </c>
      <c r="D171" s="33">
        <f>'14S - 8B - 1 RR'!C82</f>
        <v>6</v>
      </c>
      <c r="E171" s="308">
        <f>'14S - 8B - 1 RR'!D82</f>
        <v>0</v>
      </c>
      <c r="F171" s="33">
        <f>'14S - 8B - 1 RR'!E82</f>
        <v>4</v>
      </c>
      <c r="G171" s="310"/>
      <c r="H171" s="99"/>
      <c r="I171" s="211"/>
      <c r="J171" s="99"/>
      <c r="K171" s="102"/>
    </row>
    <row r="172" spans="2:11" ht="16" x14ac:dyDescent="0.2">
      <c r="B172" s="307">
        <v>3</v>
      </c>
      <c r="C172" s="308">
        <f>'14S - 8B - 1 RR'!B83</f>
        <v>0</v>
      </c>
      <c r="D172" s="33">
        <f>'14S - 8B - 1 RR'!C83</f>
        <v>5</v>
      </c>
      <c r="E172" s="308">
        <f>'14S - 8B - 1 RR'!D83</f>
        <v>0</v>
      </c>
      <c r="F172" s="33">
        <f>'14S - 8B - 1 RR'!E83</f>
        <v>10</v>
      </c>
      <c r="G172" s="310"/>
      <c r="H172" s="99"/>
      <c r="I172" s="211"/>
      <c r="J172" s="99"/>
      <c r="K172" s="102"/>
    </row>
    <row r="173" spans="2:11" ht="17" thickBot="1" x14ac:dyDescent="0.25">
      <c r="B173" s="579">
        <v>4</v>
      </c>
      <c r="C173" s="308">
        <f>'14S - 8B - 1 RR'!B84</f>
        <v>0</v>
      </c>
      <c r="D173" s="33">
        <f>'14S - 8B - 1 RR'!C84</f>
        <v>9</v>
      </c>
      <c r="E173" s="308">
        <f>'14S - 8B - 1 RR'!D84</f>
        <v>0</v>
      </c>
      <c r="F173" s="33">
        <f>'14S - 8B - 1 RR'!E84</f>
        <v>3</v>
      </c>
      <c r="G173" s="581"/>
      <c r="H173" s="254"/>
      <c r="I173" s="521"/>
      <c r="J173" s="254"/>
      <c r="K173" s="102"/>
    </row>
    <row r="174" spans="2:11" ht="17" thickBot="1" x14ac:dyDescent="0.25">
      <c r="B174" s="1766" t="s">
        <v>1458</v>
      </c>
      <c r="C174" s="1767"/>
      <c r="D174" s="1767"/>
      <c r="E174" s="1767"/>
      <c r="F174" s="1767"/>
      <c r="G174" s="1767"/>
      <c r="H174" s="1828"/>
      <c r="I174" s="1829" t="s">
        <v>2062</v>
      </c>
      <c r="J174" s="1770"/>
      <c r="K174" s="252"/>
    </row>
    <row r="176" spans="2:11" ht="16" x14ac:dyDescent="0.2">
      <c r="C176" s="1760" t="s">
        <v>194</v>
      </c>
      <c r="D176" s="1760"/>
      <c r="E176" s="1760"/>
      <c r="F176" s="1760"/>
      <c r="G176" s="1760"/>
      <c r="H176" s="1760"/>
      <c r="I176" s="1760"/>
      <c r="J176" s="1760"/>
    </row>
    <row r="177" spans="2:11" ht="14" thickBot="1" x14ac:dyDescent="0.2"/>
    <row r="178" spans="2:11" ht="19" thickBot="1" x14ac:dyDescent="0.25">
      <c r="B178" s="1764" t="s">
        <v>1461</v>
      </c>
      <c r="C178" s="1825"/>
      <c r="D178" s="220" t="s">
        <v>1460</v>
      </c>
      <c r="E178" s="1699" t="s">
        <v>18</v>
      </c>
      <c r="F178" s="1826"/>
      <c r="G178" s="295" t="s">
        <v>203</v>
      </c>
      <c r="H178" s="296" t="s">
        <v>199</v>
      </c>
      <c r="I178" s="297"/>
      <c r="J178" s="298" t="s">
        <v>200</v>
      </c>
      <c r="K178" s="297">
        <v>16</v>
      </c>
    </row>
    <row r="179" spans="2:11" x14ac:dyDescent="0.15">
      <c r="B179" s="300" t="s">
        <v>892</v>
      </c>
      <c r="C179" s="301" t="s">
        <v>197</v>
      </c>
      <c r="D179" s="302" t="s">
        <v>2322</v>
      </c>
      <c r="E179" s="303" t="s">
        <v>197</v>
      </c>
      <c r="F179" s="304" t="s">
        <v>2324</v>
      </c>
      <c r="G179" s="305" t="s">
        <v>1041</v>
      </c>
      <c r="H179" s="106" t="s">
        <v>1042</v>
      </c>
      <c r="I179" s="106" t="s">
        <v>1043</v>
      </c>
      <c r="J179" s="106" t="s">
        <v>193</v>
      </c>
      <c r="K179" s="306" t="s">
        <v>2063</v>
      </c>
    </row>
    <row r="180" spans="2:11" ht="16" x14ac:dyDescent="0.2">
      <c r="B180" s="307">
        <v>1</v>
      </c>
      <c r="C180" s="308">
        <f>'14S - 8B - 1 RR'!H81</f>
        <v>0</v>
      </c>
      <c r="D180" s="33">
        <f>'14S - 8B - 1 RR'!I81</f>
        <v>1</v>
      </c>
      <c r="E180" s="308">
        <f>'14S - 8B - 1 RR'!J81</f>
        <v>0</v>
      </c>
      <c r="F180" s="33">
        <f>'14S - 8B - 1 RR'!K81</f>
        <v>10</v>
      </c>
      <c r="G180" s="309"/>
      <c r="H180" s="99"/>
      <c r="I180" s="211"/>
      <c r="J180" s="99"/>
      <c r="K180" s="102"/>
    </row>
    <row r="181" spans="2:11" ht="16" x14ac:dyDescent="0.2">
      <c r="B181" s="307">
        <v>2</v>
      </c>
      <c r="C181" s="308">
        <f>'14S - 8B - 1 RR'!H82</f>
        <v>0</v>
      </c>
      <c r="D181" s="33">
        <f>'14S - 8B - 1 RR'!I82</f>
        <v>13</v>
      </c>
      <c r="E181" s="308">
        <f>'14S - 8B - 1 RR'!J82</f>
        <v>0</v>
      </c>
      <c r="F181" s="33">
        <f>'14S - 8B - 1 RR'!K82</f>
        <v>14</v>
      </c>
      <c r="G181" s="310"/>
      <c r="H181" s="99"/>
      <c r="I181" s="211"/>
      <c r="J181" s="99"/>
      <c r="K181" s="102"/>
    </row>
    <row r="182" spans="2:11" ht="16" x14ac:dyDescent="0.2">
      <c r="B182" s="307">
        <v>3</v>
      </c>
      <c r="C182" s="308">
        <f>'14S - 8B - 1 RR'!H83</f>
        <v>0</v>
      </c>
      <c r="D182" s="33">
        <f>'14S - 8B - 1 RR'!I83</f>
        <v>5</v>
      </c>
      <c r="E182" s="308">
        <f>'14S - 8B - 1 RR'!J83</f>
        <v>0</v>
      </c>
      <c r="F182" s="33">
        <f>'14S - 8B - 1 RR'!K83</f>
        <v>11</v>
      </c>
      <c r="G182" s="310"/>
      <c r="H182" s="99"/>
      <c r="I182" s="211"/>
      <c r="J182" s="99"/>
      <c r="K182" s="102"/>
    </row>
    <row r="183" spans="2:11" ht="17" thickBot="1" x14ac:dyDescent="0.25">
      <c r="B183" s="579">
        <v>4</v>
      </c>
      <c r="C183" s="308">
        <f>'14S - 8B - 1 RR'!H84</f>
        <v>0</v>
      </c>
      <c r="D183" s="33">
        <f>'14S - 8B - 1 RR'!I84</f>
        <v>9</v>
      </c>
      <c r="E183" s="308">
        <f>'14S - 8B - 1 RR'!J84</f>
        <v>0</v>
      </c>
      <c r="F183" s="33">
        <f>'14S - 8B - 1 RR'!K84</f>
        <v>6</v>
      </c>
      <c r="G183" s="581"/>
      <c r="H183" s="254"/>
      <c r="I183" s="521"/>
      <c r="J183" s="254"/>
      <c r="K183" s="102"/>
    </row>
    <row r="184" spans="2:11" ht="17" thickBot="1" x14ac:dyDescent="0.25">
      <c r="B184" s="1766" t="s">
        <v>1458</v>
      </c>
      <c r="C184" s="1767"/>
      <c r="D184" s="1767"/>
      <c r="E184" s="1767"/>
      <c r="F184" s="1767"/>
      <c r="G184" s="1767"/>
      <c r="H184" s="1828"/>
      <c r="I184" s="1829" t="s">
        <v>2062</v>
      </c>
      <c r="J184" s="1770"/>
      <c r="K184" s="252"/>
    </row>
    <row r="188" spans="2:11" ht="16" x14ac:dyDescent="0.2">
      <c r="C188" s="1760" t="s">
        <v>194</v>
      </c>
      <c r="D188" s="1760"/>
      <c r="E188" s="1760"/>
      <c r="F188" s="1760"/>
      <c r="G188" s="1760"/>
      <c r="H188" s="1760"/>
      <c r="I188" s="1760"/>
      <c r="J188" s="1760"/>
    </row>
    <row r="189" spans="2:11" ht="14" thickBot="1" x14ac:dyDescent="0.2"/>
    <row r="190" spans="2:11" ht="19" thickBot="1" x14ac:dyDescent="0.25">
      <c r="B190" s="1764" t="s">
        <v>1461</v>
      </c>
      <c r="C190" s="1825"/>
      <c r="D190" s="220" t="s">
        <v>1460</v>
      </c>
      <c r="E190" s="1699" t="s">
        <v>18</v>
      </c>
      <c r="F190" s="1826"/>
      <c r="G190" s="295" t="s">
        <v>203</v>
      </c>
      <c r="H190" s="296" t="s">
        <v>199</v>
      </c>
      <c r="I190" s="297"/>
      <c r="J190" s="298" t="s">
        <v>200</v>
      </c>
      <c r="K190" s="297">
        <v>17</v>
      </c>
    </row>
    <row r="191" spans="2:11" x14ac:dyDescent="0.15">
      <c r="B191" s="300" t="s">
        <v>892</v>
      </c>
      <c r="C191" s="301" t="s">
        <v>197</v>
      </c>
      <c r="D191" s="302" t="s">
        <v>2322</v>
      </c>
      <c r="E191" s="303" t="s">
        <v>197</v>
      </c>
      <c r="F191" s="304" t="s">
        <v>2324</v>
      </c>
      <c r="G191" s="305" t="s">
        <v>1041</v>
      </c>
      <c r="H191" s="106" t="s">
        <v>1042</v>
      </c>
      <c r="I191" s="106" t="s">
        <v>1043</v>
      </c>
      <c r="J191" s="106" t="s">
        <v>193</v>
      </c>
      <c r="K191" s="306" t="s">
        <v>2063</v>
      </c>
    </row>
    <row r="192" spans="2:11" ht="16" x14ac:dyDescent="0.2">
      <c r="B192" s="307">
        <v>1</v>
      </c>
      <c r="C192" s="308">
        <f>'14S - 8B - 1 RR'!B88</f>
        <v>0</v>
      </c>
      <c r="D192" s="33">
        <f>'14S - 8B - 1 RR'!C88</f>
        <v>10</v>
      </c>
      <c r="E192" s="308">
        <f>'14S - 8B - 1 RR'!D88</f>
        <v>0</v>
      </c>
      <c r="F192" s="33">
        <f>'14S - 8B - 1 RR'!E88</f>
        <v>4</v>
      </c>
      <c r="G192" s="309"/>
      <c r="H192" s="99"/>
      <c r="I192" s="211"/>
      <c r="J192" s="99"/>
      <c r="K192" s="102"/>
    </row>
    <row r="193" spans="2:11" ht="16" x14ac:dyDescent="0.2">
      <c r="B193" s="307">
        <v>2</v>
      </c>
      <c r="C193" s="308">
        <f>'14S - 8B - 1 RR'!B89</f>
        <v>0</v>
      </c>
      <c r="D193" s="33">
        <f>'14S - 8B - 1 RR'!C89</f>
        <v>14</v>
      </c>
      <c r="E193" s="308">
        <f>'14S - 8B - 1 RR'!D89</f>
        <v>0</v>
      </c>
      <c r="F193" s="33">
        <f>'14S - 8B - 1 RR'!E89</f>
        <v>5</v>
      </c>
      <c r="G193" s="310"/>
      <c r="H193" s="99"/>
      <c r="I193" s="211"/>
      <c r="J193" s="99"/>
      <c r="K193" s="102"/>
    </row>
    <row r="194" spans="2:11" ht="16" x14ac:dyDescent="0.2">
      <c r="B194" s="307">
        <v>3</v>
      </c>
      <c r="C194" s="308">
        <f>'14S - 8B - 1 RR'!B90</f>
        <v>0</v>
      </c>
      <c r="D194" s="33">
        <f>'14S - 8B - 1 RR'!C90</f>
        <v>11</v>
      </c>
      <c r="E194" s="308">
        <f>'14S - 8B - 1 RR'!D90</f>
        <v>0</v>
      </c>
      <c r="F194" s="33">
        <f>'14S - 8B - 1 RR'!E90</f>
        <v>8</v>
      </c>
      <c r="G194" s="310"/>
      <c r="H194" s="99"/>
      <c r="I194" s="211"/>
      <c r="J194" s="99"/>
      <c r="K194" s="102"/>
    </row>
    <row r="195" spans="2:11" ht="17" thickBot="1" x14ac:dyDescent="0.25">
      <c r="B195" s="579">
        <v>4</v>
      </c>
      <c r="C195" s="308">
        <f>'14S - 8B - 1 RR'!B91</f>
        <v>0</v>
      </c>
      <c r="D195" s="33">
        <f>'14S - 8B - 1 RR'!C91</f>
        <v>9</v>
      </c>
      <c r="E195" s="308">
        <f>'14S - 8B - 1 RR'!D91</f>
        <v>0</v>
      </c>
      <c r="F195" s="33">
        <f>'14S - 8B - 1 RR'!E91</f>
        <v>7</v>
      </c>
      <c r="G195" s="581"/>
      <c r="H195" s="254"/>
      <c r="I195" s="521"/>
      <c r="J195" s="254"/>
      <c r="K195" s="102"/>
    </row>
    <row r="196" spans="2:11" ht="17" thickBot="1" x14ac:dyDescent="0.25">
      <c r="B196" s="1766" t="s">
        <v>1458</v>
      </c>
      <c r="C196" s="1767"/>
      <c r="D196" s="1767"/>
      <c r="E196" s="1767"/>
      <c r="F196" s="1767"/>
      <c r="G196" s="1767"/>
      <c r="H196" s="1828"/>
      <c r="I196" s="1829" t="s">
        <v>2062</v>
      </c>
      <c r="J196" s="1770"/>
      <c r="K196" s="252"/>
    </row>
    <row r="198" spans="2:11" ht="16" x14ac:dyDescent="0.2">
      <c r="C198" s="1760" t="s">
        <v>194</v>
      </c>
      <c r="D198" s="1760"/>
      <c r="E198" s="1760"/>
      <c r="F198" s="1760"/>
      <c r="G198" s="1760"/>
      <c r="H198" s="1760"/>
      <c r="I198" s="1760"/>
      <c r="J198" s="1760"/>
    </row>
    <row r="199" spans="2:11" ht="14" thickBot="1" x14ac:dyDescent="0.2"/>
    <row r="200" spans="2:11" ht="19" thickBot="1" x14ac:dyDescent="0.25">
      <c r="B200" s="1764" t="s">
        <v>1461</v>
      </c>
      <c r="C200" s="1825"/>
      <c r="D200" s="220" t="s">
        <v>1460</v>
      </c>
      <c r="E200" s="1699" t="s">
        <v>18</v>
      </c>
      <c r="F200" s="1826"/>
      <c r="G200" s="295" t="s">
        <v>203</v>
      </c>
      <c r="H200" s="296" t="s">
        <v>199</v>
      </c>
      <c r="I200" s="297"/>
      <c r="J200" s="298" t="s">
        <v>200</v>
      </c>
      <c r="K200" s="297">
        <v>18</v>
      </c>
    </row>
    <row r="201" spans="2:11" x14ac:dyDescent="0.15">
      <c r="B201" s="300" t="s">
        <v>892</v>
      </c>
      <c r="C201" s="301" t="s">
        <v>197</v>
      </c>
      <c r="D201" s="302" t="s">
        <v>2322</v>
      </c>
      <c r="E201" s="303" t="s">
        <v>197</v>
      </c>
      <c r="F201" s="304" t="s">
        <v>2324</v>
      </c>
      <c r="G201" s="305" t="s">
        <v>1041</v>
      </c>
      <c r="H201" s="106" t="s">
        <v>1042</v>
      </c>
      <c r="I201" s="106" t="s">
        <v>1043</v>
      </c>
      <c r="J201" s="106" t="s">
        <v>193</v>
      </c>
      <c r="K201" s="306" t="s">
        <v>2063</v>
      </c>
    </row>
    <row r="202" spans="2:11" ht="16" x14ac:dyDescent="0.2">
      <c r="B202" s="307">
        <v>1</v>
      </c>
      <c r="C202" s="308">
        <f>'14S - 8B - 1 RR'!H88</f>
        <v>0</v>
      </c>
      <c r="D202" s="33">
        <f>'14S - 8B - 1 RR'!I88</f>
        <v>1</v>
      </c>
      <c r="E202" s="308">
        <f>'14S - 8B - 1 RR'!J88</f>
        <v>0</v>
      </c>
      <c r="F202" s="33">
        <f>'14S - 8B - 1 RR'!K88</f>
        <v>11</v>
      </c>
      <c r="G202" s="309"/>
      <c r="H202" s="99"/>
      <c r="I202" s="211"/>
      <c r="J202" s="99"/>
      <c r="K202" s="102"/>
    </row>
    <row r="203" spans="2:11" ht="16" x14ac:dyDescent="0.2">
      <c r="B203" s="307">
        <v>2</v>
      </c>
      <c r="C203" s="308">
        <f>'14S - 8B - 1 RR'!H89</f>
        <v>0</v>
      </c>
      <c r="D203" s="33">
        <f>'14S - 8B - 1 RR'!I89</f>
        <v>8</v>
      </c>
      <c r="E203" s="308">
        <f>'14S - 8B - 1 RR'!J89</f>
        <v>0</v>
      </c>
      <c r="F203" s="33">
        <f>'14S - 8B - 1 RR'!K89</f>
        <v>7</v>
      </c>
      <c r="G203" s="310"/>
      <c r="H203" s="99"/>
      <c r="I203" s="211"/>
      <c r="J203" s="99"/>
      <c r="K203" s="102"/>
    </row>
    <row r="204" spans="2:11" ht="16" x14ac:dyDescent="0.2">
      <c r="B204" s="307">
        <v>3</v>
      </c>
      <c r="C204" s="308">
        <f>'14S - 8B - 1 RR'!H90</f>
        <v>0</v>
      </c>
      <c r="D204" s="33">
        <f>'14S - 8B - 1 RR'!I90</f>
        <v>14</v>
      </c>
      <c r="E204" s="308">
        <f>'14S - 8B - 1 RR'!J90</f>
        <v>0</v>
      </c>
      <c r="F204" s="33">
        <f>'14S - 8B - 1 RR'!K90</f>
        <v>9</v>
      </c>
      <c r="G204" s="310"/>
      <c r="H204" s="99"/>
      <c r="I204" s="211"/>
      <c r="J204" s="99"/>
      <c r="K204" s="102"/>
    </row>
    <row r="205" spans="2:11" ht="17" thickBot="1" x14ac:dyDescent="0.25">
      <c r="B205" s="579">
        <v>4</v>
      </c>
      <c r="C205" s="308">
        <f>'14S - 8B - 1 RR'!H91</f>
        <v>0</v>
      </c>
      <c r="D205" s="33">
        <f>'14S - 8B - 1 RR'!I91</f>
        <v>12</v>
      </c>
      <c r="E205" s="308">
        <f>'14S - 8B - 1 RR'!J91</f>
        <v>0</v>
      </c>
      <c r="F205" s="33">
        <f>'14S - 8B - 1 RR'!K91</f>
        <v>3</v>
      </c>
      <c r="G205" s="581"/>
      <c r="H205" s="254"/>
      <c r="I205" s="521"/>
      <c r="J205" s="254"/>
      <c r="K205" s="102"/>
    </row>
    <row r="206" spans="2:11" ht="17" thickBot="1" x14ac:dyDescent="0.25">
      <c r="B206" s="1766" t="s">
        <v>1458</v>
      </c>
      <c r="C206" s="1767"/>
      <c r="D206" s="1767"/>
      <c r="E206" s="1767"/>
      <c r="F206" s="1767"/>
      <c r="G206" s="1767"/>
      <c r="H206" s="1828"/>
      <c r="I206" s="1829" t="s">
        <v>2062</v>
      </c>
      <c r="J206" s="1770"/>
      <c r="K206" s="252"/>
    </row>
    <row r="209" spans="2:11" ht="16" x14ac:dyDescent="0.2">
      <c r="C209" s="1760" t="s">
        <v>194</v>
      </c>
      <c r="D209" s="1760"/>
      <c r="E209" s="1760"/>
      <c r="F209" s="1760"/>
      <c r="G209" s="1760"/>
      <c r="H209" s="1760"/>
      <c r="I209" s="1760"/>
      <c r="J209" s="1760"/>
    </row>
    <row r="210" spans="2:11" ht="14" thickBot="1" x14ac:dyDescent="0.2"/>
    <row r="211" spans="2:11" ht="19" thickBot="1" x14ac:dyDescent="0.25">
      <c r="B211" s="1764" t="s">
        <v>1461</v>
      </c>
      <c r="C211" s="1825"/>
      <c r="D211" s="220" t="s">
        <v>1460</v>
      </c>
      <c r="E211" s="1699" t="s">
        <v>18</v>
      </c>
      <c r="F211" s="1826"/>
      <c r="G211" s="295" t="s">
        <v>203</v>
      </c>
      <c r="H211" s="296" t="s">
        <v>199</v>
      </c>
      <c r="I211" s="297"/>
      <c r="J211" s="298" t="s">
        <v>200</v>
      </c>
      <c r="K211" s="297">
        <v>19</v>
      </c>
    </row>
    <row r="212" spans="2:11" x14ac:dyDescent="0.15">
      <c r="B212" s="300" t="s">
        <v>892</v>
      </c>
      <c r="C212" s="301" t="s">
        <v>197</v>
      </c>
      <c r="D212" s="302" t="s">
        <v>2322</v>
      </c>
      <c r="E212" s="303" t="s">
        <v>197</v>
      </c>
      <c r="F212" s="304" t="s">
        <v>2324</v>
      </c>
      <c r="G212" s="305" t="s">
        <v>1041</v>
      </c>
      <c r="H212" s="106" t="s">
        <v>1042</v>
      </c>
      <c r="I212" s="106" t="s">
        <v>1043</v>
      </c>
      <c r="J212" s="106" t="s">
        <v>193</v>
      </c>
      <c r="K212" s="306" t="s">
        <v>2063</v>
      </c>
    </row>
    <row r="213" spans="2:11" ht="16" x14ac:dyDescent="0.2">
      <c r="B213" s="307">
        <v>1</v>
      </c>
      <c r="C213" s="308">
        <f>'14S - 8B - 1 RR'!B95</f>
        <v>0</v>
      </c>
      <c r="D213" s="33">
        <f>'14S - 8B - 1 RR'!C95</f>
        <v>14</v>
      </c>
      <c r="E213" s="308">
        <f>'14S - 8B - 1 RR'!D95</f>
        <v>0</v>
      </c>
      <c r="F213" s="33">
        <f>'14S - 8B - 1 RR'!E95</f>
        <v>1</v>
      </c>
      <c r="G213" s="309"/>
      <c r="H213" s="99"/>
      <c r="I213" s="211"/>
      <c r="J213" s="99"/>
      <c r="K213" s="102"/>
    </row>
    <row r="214" spans="2:11" ht="16" x14ac:dyDescent="0.2">
      <c r="B214" s="307">
        <v>2</v>
      </c>
      <c r="C214" s="308">
        <f>'14S - 8B - 1 RR'!B96</f>
        <v>0</v>
      </c>
      <c r="D214" s="33">
        <f>'14S - 8B - 1 RR'!C96</f>
        <v>11</v>
      </c>
      <c r="E214" s="308">
        <f>'14S - 8B - 1 RR'!D96</f>
        <v>0</v>
      </c>
      <c r="F214" s="33">
        <f>'14S - 8B - 1 RR'!E96</f>
        <v>4</v>
      </c>
      <c r="G214" s="310"/>
      <c r="H214" s="99"/>
      <c r="I214" s="211"/>
      <c r="J214" s="99"/>
      <c r="K214" s="102"/>
    </row>
    <row r="215" spans="2:11" ht="16" x14ac:dyDescent="0.2">
      <c r="B215" s="307">
        <v>3</v>
      </c>
      <c r="C215" s="308">
        <f>'14S - 8B - 1 RR'!B97</f>
        <v>0</v>
      </c>
      <c r="D215" s="33">
        <f>'14S - 8B - 1 RR'!C97</f>
        <v>10</v>
      </c>
      <c r="E215" s="308">
        <f>'14S - 8B - 1 RR'!D97</f>
        <v>0</v>
      </c>
      <c r="F215" s="33">
        <f>'14S - 8B - 1 RR'!E97</f>
        <v>8</v>
      </c>
      <c r="G215" s="310"/>
      <c r="H215" s="99"/>
      <c r="I215" s="211"/>
      <c r="J215" s="99"/>
      <c r="K215" s="102"/>
    </row>
    <row r="216" spans="2:11" ht="17" thickBot="1" x14ac:dyDescent="0.25">
      <c r="B216" s="579">
        <v>4</v>
      </c>
      <c r="C216" s="308">
        <f>'14S - 8B - 1 RR'!B98</f>
        <v>0</v>
      </c>
      <c r="D216" s="33">
        <f>'14S - 8B - 1 RR'!C98</f>
        <v>12</v>
      </c>
      <c r="E216" s="308">
        <f>'14S - 8B - 1 RR'!D98</f>
        <v>0</v>
      </c>
      <c r="F216" s="33">
        <f>'14S - 8B - 1 RR'!E98</f>
        <v>6</v>
      </c>
      <c r="G216" s="581"/>
      <c r="H216" s="254"/>
      <c r="I216" s="521"/>
      <c r="J216" s="254"/>
      <c r="K216" s="102"/>
    </row>
    <row r="217" spans="2:11" ht="17" thickBot="1" x14ac:dyDescent="0.25">
      <c r="B217" s="1766" t="s">
        <v>1458</v>
      </c>
      <c r="C217" s="1767"/>
      <c r="D217" s="1767"/>
      <c r="E217" s="1767"/>
      <c r="F217" s="1767"/>
      <c r="G217" s="1767"/>
      <c r="H217" s="1828"/>
      <c r="I217" s="1829" t="s">
        <v>2062</v>
      </c>
      <c r="J217" s="1770"/>
      <c r="K217" s="252"/>
    </row>
    <row r="219" spans="2:11" ht="16" x14ac:dyDescent="0.2">
      <c r="C219" s="1760" t="s">
        <v>194</v>
      </c>
      <c r="D219" s="1760"/>
      <c r="E219" s="1760"/>
      <c r="F219" s="1760"/>
      <c r="G219" s="1760"/>
      <c r="H219" s="1760"/>
      <c r="I219" s="1760"/>
      <c r="J219" s="1760"/>
    </row>
    <row r="220" spans="2:11" ht="14" thickBot="1" x14ac:dyDescent="0.2"/>
    <row r="221" spans="2:11" ht="19" thickBot="1" x14ac:dyDescent="0.25">
      <c r="B221" s="1764" t="s">
        <v>1461</v>
      </c>
      <c r="C221" s="1825"/>
      <c r="D221" s="220" t="s">
        <v>1460</v>
      </c>
      <c r="E221" s="1699" t="s">
        <v>18</v>
      </c>
      <c r="F221" s="1826"/>
      <c r="G221" s="295" t="s">
        <v>203</v>
      </c>
      <c r="H221" s="296" t="s">
        <v>199</v>
      </c>
      <c r="I221" s="297"/>
      <c r="J221" s="298" t="s">
        <v>200</v>
      </c>
      <c r="K221" s="297">
        <v>20</v>
      </c>
    </row>
    <row r="222" spans="2:11" x14ac:dyDescent="0.15">
      <c r="B222" s="300" t="s">
        <v>892</v>
      </c>
      <c r="C222" s="301" t="s">
        <v>197</v>
      </c>
      <c r="D222" s="302" t="s">
        <v>2322</v>
      </c>
      <c r="E222" s="303" t="s">
        <v>197</v>
      </c>
      <c r="F222" s="304" t="s">
        <v>2324</v>
      </c>
      <c r="G222" s="305" t="s">
        <v>1041</v>
      </c>
      <c r="H222" s="106" t="s">
        <v>1042</v>
      </c>
      <c r="I222" s="106" t="s">
        <v>1043</v>
      </c>
      <c r="J222" s="106" t="s">
        <v>193</v>
      </c>
      <c r="K222" s="306" t="s">
        <v>2063</v>
      </c>
    </row>
    <row r="223" spans="2:11" ht="16" x14ac:dyDescent="0.2">
      <c r="B223" s="307">
        <v>1</v>
      </c>
      <c r="C223" s="308">
        <f>'14S - 8B - 1 RR'!H95</f>
        <v>0</v>
      </c>
      <c r="D223" s="33">
        <f>'14S - 8B - 1 RR'!I95</f>
        <v>4</v>
      </c>
      <c r="E223" s="308">
        <f>'14S - 8B - 1 RR'!J95</f>
        <v>0</v>
      </c>
      <c r="F223" s="33">
        <f>'14S - 8B - 1 RR'!K95</f>
        <v>14</v>
      </c>
      <c r="G223" s="309"/>
      <c r="H223" s="99"/>
      <c r="I223" s="211"/>
      <c r="J223" s="99"/>
      <c r="K223" s="102"/>
    </row>
    <row r="224" spans="2:11" ht="16" x14ac:dyDescent="0.2">
      <c r="B224" s="307">
        <v>2</v>
      </c>
      <c r="C224" s="308">
        <f>'14S - 8B - 1 RR'!H96</f>
        <v>0</v>
      </c>
      <c r="D224" s="33">
        <f>'14S - 8B - 1 RR'!I96</f>
        <v>8</v>
      </c>
      <c r="E224" s="308">
        <f>'14S - 8B - 1 RR'!J96</f>
        <v>0</v>
      </c>
      <c r="F224" s="33">
        <f>'14S - 8B - 1 RR'!K96</f>
        <v>6</v>
      </c>
      <c r="G224" s="310"/>
      <c r="H224" s="99"/>
      <c r="I224" s="211"/>
      <c r="J224" s="99"/>
      <c r="K224" s="102"/>
    </row>
    <row r="225" spans="2:11" ht="16" x14ac:dyDescent="0.2">
      <c r="B225" s="307">
        <v>3</v>
      </c>
      <c r="C225" s="308">
        <f>'14S - 8B - 1 RR'!H97</f>
        <v>0</v>
      </c>
      <c r="D225" s="33">
        <f>'14S - 8B - 1 RR'!I97</f>
        <v>11</v>
      </c>
      <c r="E225" s="308">
        <f>'14S - 8B - 1 RR'!J97</f>
        <v>0</v>
      </c>
      <c r="F225" s="33">
        <f>'14S - 8B - 1 RR'!K97</f>
        <v>9</v>
      </c>
      <c r="G225" s="310"/>
      <c r="H225" s="99"/>
      <c r="I225" s="211"/>
      <c r="J225" s="99"/>
      <c r="K225" s="102"/>
    </row>
    <row r="226" spans="2:11" ht="17" thickBot="1" x14ac:dyDescent="0.25">
      <c r="B226" s="579">
        <v>4</v>
      </c>
      <c r="C226" s="308">
        <f>'14S - 8B - 1 RR'!H98</f>
        <v>0</v>
      </c>
      <c r="D226" s="33">
        <f>'14S - 8B - 1 RR'!I98</f>
        <v>13</v>
      </c>
      <c r="E226" s="308">
        <f>'14S - 8B - 1 RR'!J98</f>
        <v>0</v>
      </c>
      <c r="F226" s="33">
        <f>'14S - 8B - 1 RR'!K98</f>
        <v>2</v>
      </c>
      <c r="G226" s="581"/>
      <c r="H226" s="254"/>
      <c r="I226" s="521"/>
      <c r="J226" s="254"/>
      <c r="K226" s="102"/>
    </row>
    <row r="227" spans="2:11" ht="17" thickBot="1" x14ac:dyDescent="0.25">
      <c r="B227" s="1766" t="s">
        <v>1458</v>
      </c>
      <c r="C227" s="1767"/>
      <c r="D227" s="1767"/>
      <c r="E227" s="1767"/>
      <c r="F227" s="1767"/>
      <c r="G227" s="1767"/>
      <c r="H227" s="1828"/>
      <c r="I227" s="1829" t="s">
        <v>2062</v>
      </c>
      <c r="J227" s="1770"/>
      <c r="K227" s="252"/>
    </row>
    <row r="229" spans="2:11" ht="16" x14ac:dyDescent="0.2">
      <c r="C229" s="1760" t="s">
        <v>194</v>
      </c>
      <c r="D229" s="1760"/>
      <c r="E229" s="1760"/>
      <c r="F229" s="1760"/>
      <c r="G229" s="1760"/>
      <c r="H229" s="1760"/>
      <c r="I229" s="1760"/>
      <c r="J229" s="1760"/>
    </row>
    <row r="230" spans="2:11" ht="14" thickBot="1" x14ac:dyDescent="0.2"/>
    <row r="231" spans="2:11" ht="19" thickBot="1" x14ac:dyDescent="0.25">
      <c r="B231" s="1764" t="s">
        <v>1461</v>
      </c>
      <c r="C231" s="1825"/>
      <c r="D231" s="220" t="s">
        <v>1460</v>
      </c>
      <c r="E231" s="1699" t="s">
        <v>18</v>
      </c>
      <c r="F231" s="1826"/>
      <c r="G231" s="295" t="s">
        <v>203</v>
      </c>
      <c r="H231" s="296" t="s">
        <v>199</v>
      </c>
      <c r="I231" s="297"/>
      <c r="J231" s="298" t="s">
        <v>200</v>
      </c>
      <c r="K231" s="297">
        <v>21</v>
      </c>
    </row>
    <row r="232" spans="2:11" x14ac:dyDescent="0.15">
      <c r="B232" s="300" t="s">
        <v>892</v>
      </c>
      <c r="C232" s="301" t="s">
        <v>197</v>
      </c>
      <c r="D232" s="302" t="s">
        <v>2322</v>
      </c>
      <c r="E232" s="303" t="s">
        <v>197</v>
      </c>
      <c r="F232" s="304" t="s">
        <v>2324</v>
      </c>
      <c r="G232" s="305" t="s">
        <v>1041</v>
      </c>
      <c r="H232" s="106" t="s">
        <v>1042</v>
      </c>
      <c r="I232" s="106" t="s">
        <v>1043</v>
      </c>
      <c r="J232" s="106" t="s">
        <v>193</v>
      </c>
      <c r="K232" s="306" t="s">
        <v>2063</v>
      </c>
    </row>
    <row r="233" spans="2:11" ht="16" x14ac:dyDescent="0.2">
      <c r="B233" s="307">
        <v>1</v>
      </c>
      <c r="C233" s="308">
        <f>'14S - 8B - 1 RR'!B102</f>
        <v>0</v>
      </c>
      <c r="D233" s="33">
        <f>'14S - 8B - 1 RR'!C102</f>
        <v>8</v>
      </c>
      <c r="E233" s="308">
        <f>'14S - 8B - 1 RR'!D102</f>
        <v>0</v>
      </c>
      <c r="F233" s="33">
        <f>'14S - 8B - 1 RR'!E102</f>
        <v>14</v>
      </c>
      <c r="G233" s="309"/>
      <c r="H233" s="99"/>
      <c r="I233" s="211"/>
      <c r="J233" s="99"/>
      <c r="K233" s="102"/>
    </row>
    <row r="234" spans="2:11" ht="16" x14ac:dyDescent="0.2">
      <c r="B234" s="307">
        <v>2</v>
      </c>
      <c r="C234" s="308">
        <f>'14S - 8B - 1 RR'!B103</f>
        <v>0</v>
      </c>
      <c r="D234" s="33">
        <f>'14S - 8B - 1 RR'!C103</f>
        <v>2</v>
      </c>
      <c r="E234" s="308">
        <f>'14S - 8B - 1 RR'!D103</f>
        <v>0</v>
      </c>
      <c r="F234" s="33">
        <f>'14S - 8B - 1 RR'!E103</f>
        <v>9</v>
      </c>
      <c r="G234" s="310"/>
      <c r="H234" s="99"/>
      <c r="I234" s="211"/>
      <c r="J234" s="99"/>
      <c r="K234" s="102"/>
    </row>
    <row r="235" spans="2:11" ht="16" x14ac:dyDescent="0.2">
      <c r="B235" s="307">
        <v>3</v>
      </c>
      <c r="C235" s="308">
        <f>'14S - 8B - 1 RR'!B104</f>
        <v>0</v>
      </c>
      <c r="D235" s="33">
        <f>'14S - 8B - 1 RR'!C104</f>
        <v>12</v>
      </c>
      <c r="E235" s="308">
        <f>'14S - 8B - 1 RR'!D104</f>
        <v>0</v>
      </c>
      <c r="F235" s="33">
        <f>'14S - 8B - 1 RR'!E104</f>
        <v>11</v>
      </c>
      <c r="G235" s="310"/>
      <c r="H235" s="99"/>
      <c r="I235" s="211"/>
      <c r="J235" s="99"/>
      <c r="K235" s="102"/>
    </row>
    <row r="236" spans="2:11" ht="17" thickBot="1" x14ac:dyDescent="0.25">
      <c r="B236" s="579">
        <v>4</v>
      </c>
      <c r="C236" s="308">
        <f>'14S - 8B - 1 RR'!B105</f>
        <v>0</v>
      </c>
      <c r="D236" s="33">
        <f>'14S - 8B - 1 RR'!C105</f>
        <v>13</v>
      </c>
      <c r="E236" s="308">
        <f>'14S - 8B - 1 RR'!D105</f>
        <v>0</v>
      </c>
      <c r="F236" s="33">
        <f>'14S - 8B - 1 RR'!E105</f>
        <v>7</v>
      </c>
      <c r="G236" s="581"/>
      <c r="H236" s="254"/>
      <c r="I236" s="521"/>
      <c r="J236" s="254"/>
      <c r="K236" s="102"/>
    </row>
    <row r="237" spans="2:11" ht="17" thickBot="1" x14ac:dyDescent="0.25">
      <c r="B237" s="1766" t="s">
        <v>1458</v>
      </c>
      <c r="C237" s="1767"/>
      <c r="D237" s="1767"/>
      <c r="E237" s="1767"/>
      <c r="F237" s="1767"/>
      <c r="G237" s="1767"/>
      <c r="H237" s="1828"/>
      <c r="I237" s="1829" t="s">
        <v>2062</v>
      </c>
      <c r="J237" s="1770"/>
      <c r="K237" s="252"/>
    </row>
    <row r="239" spans="2:11" ht="16" x14ac:dyDescent="0.2">
      <c r="C239" s="1760" t="s">
        <v>194</v>
      </c>
      <c r="D239" s="1760"/>
      <c r="E239" s="1760"/>
      <c r="F239" s="1760"/>
      <c r="G239" s="1760"/>
      <c r="H239" s="1760"/>
      <c r="I239" s="1760"/>
      <c r="J239" s="1760"/>
    </row>
    <row r="240" spans="2:11" ht="14" thickBot="1" x14ac:dyDescent="0.2"/>
    <row r="241" spans="2:11" ht="19" thickBot="1" x14ac:dyDescent="0.25">
      <c r="B241" s="1764" t="s">
        <v>1461</v>
      </c>
      <c r="C241" s="1825"/>
      <c r="D241" s="220" t="s">
        <v>1460</v>
      </c>
      <c r="E241" s="1699" t="s">
        <v>18</v>
      </c>
      <c r="F241" s="1826"/>
      <c r="G241" s="295" t="s">
        <v>203</v>
      </c>
      <c r="H241" s="296" t="s">
        <v>199</v>
      </c>
      <c r="I241" s="297"/>
      <c r="J241" s="298" t="s">
        <v>200</v>
      </c>
      <c r="K241" s="297">
        <v>22</v>
      </c>
    </row>
    <row r="242" spans="2:11" x14ac:dyDescent="0.15">
      <c r="B242" s="300" t="s">
        <v>892</v>
      </c>
      <c r="C242" s="301" t="s">
        <v>197</v>
      </c>
      <c r="D242" s="302" t="s">
        <v>2322</v>
      </c>
      <c r="E242" s="303" t="s">
        <v>197</v>
      </c>
      <c r="F242" s="304" t="s">
        <v>2324</v>
      </c>
      <c r="G242" s="305" t="s">
        <v>1041</v>
      </c>
      <c r="H242" s="106" t="s">
        <v>1042</v>
      </c>
      <c r="I242" s="106" t="s">
        <v>1043</v>
      </c>
      <c r="J242" s="106" t="s">
        <v>193</v>
      </c>
      <c r="K242" s="306" t="s">
        <v>2063</v>
      </c>
    </row>
    <row r="243" spans="2:11" ht="16" x14ac:dyDescent="0.2">
      <c r="B243" s="307">
        <v>1</v>
      </c>
      <c r="C243" s="308">
        <f>'14S - 8B - 1 RR'!H102</f>
        <v>0</v>
      </c>
      <c r="D243" s="33">
        <f>'14S - 8B - 1 RR'!I102</f>
        <v>9</v>
      </c>
      <c r="E243" s="308">
        <f>'14S - 8B - 1 RR'!J102</f>
        <v>0</v>
      </c>
      <c r="F243" s="33">
        <f>'14S - 8B - 1 RR'!K102</f>
        <v>10</v>
      </c>
      <c r="G243" s="309"/>
      <c r="H243" s="99"/>
      <c r="I243" s="211"/>
      <c r="J243" s="99"/>
      <c r="K243" s="102"/>
    </row>
    <row r="244" spans="2:11" ht="16" x14ac:dyDescent="0.2">
      <c r="B244" s="307">
        <v>2</v>
      </c>
      <c r="C244" s="308">
        <f>'14S - 8B - 1 RR'!H103</f>
        <v>0</v>
      </c>
      <c r="D244" s="33">
        <f>'14S - 8B - 1 RR'!I103</f>
        <v>2</v>
      </c>
      <c r="E244" s="308">
        <f>'14S - 8B - 1 RR'!J103</f>
        <v>0</v>
      </c>
      <c r="F244" s="33">
        <f>'14S - 8B - 1 RR'!K103</f>
        <v>12</v>
      </c>
      <c r="G244" s="310"/>
      <c r="H244" s="99"/>
      <c r="I244" s="211"/>
      <c r="J244" s="99"/>
      <c r="K244" s="102"/>
    </row>
    <row r="245" spans="2:11" ht="16" x14ac:dyDescent="0.2">
      <c r="B245" s="307">
        <v>3</v>
      </c>
      <c r="C245" s="308">
        <f>'14S - 8B - 1 RR'!H104</f>
        <v>0</v>
      </c>
      <c r="D245" s="33">
        <f>'14S - 8B - 1 RR'!I104</f>
        <v>11</v>
      </c>
      <c r="E245" s="308">
        <f>'14S - 8B - 1 RR'!J104</f>
        <v>0</v>
      </c>
      <c r="F245" s="33">
        <f>'14S - 8B - 1 RR'!K104</f>
        <v>13</v>
      </c>
      <c r="G245" s="310"/>
      <c r="H245" s="99"/>
      <c r="I245" s="211"/>
      <c r="J245" s="99"/>
      <c r="K245" s="102"/>
    </row>
    <row r="246" spans="2:11" ht="17" thickBot="1" x14ac:dyDescent="0.25">
      <c r="B246" s="579">
        <v>4</v>
      </c>
      <c r="C246" s="308">
        <f>'14S - 8B - 1 RR'!H105</f>
        <v>0</v>
      </c>
      <c r="D246" s="33">
        <f>'14S - 8B - 1 RR'!I105</f>
        <v>7</v>
      </c>
      <c r="E246" s="308">
        <f>'14S - 8B - 1 RR'!J105</f>
        <v>0</v>
      </c>
      <c r="F246" s="33">
        <f>'14S - 8B - 1 RR'!K105</f>
        <v>4</v>
      </c>
      <c r="G246" s="581"/>
      <c r="H246" s="254"/>
      <c r="I246" s="521"/>
      <c r="J246" s="254"/>
      <c r="K246" s="102"/>
    </row>
    <row r="247" spans="2:11" ht="17" thickBot="1" x14ac:dyDescent="0.25">
      <c r="B247" s="1766" t="s">
        <v>1458</v>
      </c>
      <c r="C247" s="1767"/>
      <c r="D247" s="1767"/>
      <c r="E247" s="1767"/>
      <c r="F247" s="1767"/>
      <c r="G247" s="1767"/>
      <c r="H247" s="1828"/>
      <c r="I247" s="1829" t="s">
        <v>2062</v>
      </c>
      <c r="J247" s="1770"/>
      <c r="K247" s="252"/>
    </row>
    <row r="249" spans="2:11" ht="16" x14ac:dyDescent="0.2">
      <c r="C249" s="1760" t="s">
        <v>194</v>
      </c>
      <c r="D249" s="1760"/>
      <c r="E249" s="1760"/>
      <c r="F249" s="1760"/>
      <c r="G249" s="1760"/>
      <c r="H249" s="1760"/>
      <c r="I249" s="1760"/>
      <c r="J249" s="1760"/>
    </row>
    <row r="250" spans="2:11" ht="14" thickBot="1" x14ac:dyDescent="0.2"/>
    <row r="251" spans="2:11" ht="19" thickBot="1" x14ac:dyDescent="0.25">
      <c r="B251" s="1764" t="s">
        <v>1461</v>
      </c>
      <c r="C251" s="1825"/>
      <c r="D251" s="220" t="s">
        <v>1460</v>
      </c>
      <c r="E251" s="1699" t="s">
        <v>18</v>
      </c>
      <c r="F251" s="1826"/>
      <c r="G251" s="295" t="s">
        <v>203</v>
      </c>
      <c r="H251" s="296" t="s">
        <v>199</v>
      </c>
      <c r="I251" s="297"/>
      <c r="J251" s="298" t="s">
        <v>200</v>
      </c>
      <c r="K251" s="297">
        <v>23</v>
      </c>
    </row>
    <row r="252" spans="2:11" x14ac:dyDescent="0.15">
      <c r="B252" s="300" t="s">
        <v>892</v>
      </c>
      <c r="C252" s="301" t="s">
        <v>197</v>
      </c>
      <c r="D252" s="302" t="s">
        <v>2322</v>
      </c>
      <c r="E252" s="303" t="s">
        <v>197</v>
      </c>
      <c r="F252" s="304" t="s">
        <v>2324</v>
      </c>
      <c r="G252" s="305" t="s">
        <v>1041</v>
      </c>
      <c r="H252" s="106" t="s">
        <v>1042</v>
      </c>
      <c r="I252" s="106" t="s">
        <v>1043</v>
      </c>
      <c r="J252" s="106" t="s">
        <v>193</v>
      </c>
      <c r="K252" s="306" t="s">
        <v>2063</v>
      </c>
    </row>
    <row r="253" spans="2:11" ht="16" x14ac:dyDescent="0.2">
      <c r="B253" s="307">
        <v>1</v>
      </c>
      <c r="C253" s="308">
        <f>'14S - 8B - 1 RR'!B109</f>
        <v>0</v>
      </c>
      <c r="D253" s="33">
        <f>'14S - 8B - 1 RR'!C109</f>
        <v>14</v>
      </c>
      <c r="E253" s="308">
        <f>'14S - 8B - 1 RR'!D109</f>
        <v>0</v>
      </c>
      <c r="F253" s="33">
        <f>'14S - 8B - 1 RR'!E109</f>
        <v>12</v>
      </c>
      <c r="G253" s="309"/>
      <c r="H253" s="99"/>
      <c r="I253" s="211"/>
      <c r="J253" s="99"/>
      <c r="K253" s="102"/>
    </row>
    <row r="254" spans="2:11" ht="16" x14ac:dyDescent="0.2">
      <c r="B254" s="307">
        <v>2</v>
      </c>
      <c r="C254" s="308">
        <f>'14S - 8B - 1 RR'!B110</f>
        <v>0</v>
      </c>
      <c r="D254" s="33">
        <f>'14S - 8B - 1 RR'!C110</f>
        <v>3</v>
      </c>
      <c r="E254" s="308">
        <f>'14S - 8B - 1 RR'!D110</f>
        <v>0</v>
      </c>
      <c r="F254" s="33">
        <f>'14S - 8B - 1 RR'!E110</f>
        <v>13</v>
      </c>
      <c r="G254" s="310"/>
      <c r="H254" s="99"/>
      <c r="I254" s="211"/>
      <c r="J254" s="99"/>
      <c r="K254" s="102"/>
    </row>
    <row r="255" spans="2:11" ht="17" thickBot="1" x14ac:dyDescent="0.25">
      <c r="B255" s="579">
        <v>3</v>
      </c>
      <c r="C255" s="308">
        <f>'14S - 8B - 1 RR'!B111</f>
        <v>0</v>
      </c>
      <c r="D255" s="33">
        <f>'14S - 8B - 1 RR'!C111</f>
        <v>4</v>
      </c>
      <c r="E255" s="308">
        <f>'14S - 8B - 1 RR'!D111</f>
        <v>0</v>
      </c>
      <c r="F255" s="33">
        <f>'14S - 8B - 1 RR'!E111</f>
        <v>2</v>
      </c>
      <c r="G255" s="581"/>
      <c r="H255" s="254"/>
      <c r="I255" s="521"/>
      <c r="J255" s="254"/>
      <c r="K255" s="102"/>
    </row>
    <row r="256" spans="2:11" ht="17" thickBot="1" x14ac:dyDescent="0.25">
      <c r="B256" s="1766" t="s">
        <v>1458</v>
      </c>
      <c r="C256" s="1767"/>
      <c r="D256" s="1767"/>
      <c r="E256" s="1767"/>
      <c r="F256" s="1767"/>
      <c r="G256" s="1767"/>
      <c r="H256" s="1828"/>
      <c r="I256" s="1829" t="s">
        <v>2062</v>
      </c>
      <c r="J256" s="1770"/>
      <c r="K256" s="252"/>
    </row>
    <row r="262" spans="1:11" x14ac:dyDescent="0.15">
      <c r="A262"/>
      <c r="B262"/>
      <c r="C262"/>
      <c r="D262"/>
      <c r="E262"/>
      <c r="F262"/>
      <c r="G262"/>
      <c r="H262"/>
      <c r="I262"/>
      <c r="J262"/>
      <c r="K262"/>
    </row>
    <row r="263" spans="1:11" x14ac:dyDescent="0.15">
      <c r="A263"/>
      <c r="B263"/>
      <c r="C263"/>
      <c r="D263"/>
      <c r="E263"/>
      <c r="F263"/>
      <c r="G263"/>
      <c r="H263"/>
      <c r="I263"/>
      <c r="J263"/>
      <c r="K263"/>
    </row>
    <row r="264" spans="1:11" x14ac:dyDescent="0.15">
      <c r="A264"/>
      <c r="B264"/>
      <c r="C264"/>
      <c r="D264"/>
      <c r="E264"/>
      <c r="F264"/>
      <c r="G264"/>
      <c r="H264"/>
      <c r="I264"/>
      <c r="J264"/>
      <c r="K264"/>
    </row>
    <row r="265" spans="1:11" x14ac:dyDescent="0.15">
      <c r="A265"/>
      <c r="B265"/>
      <c r="C265"/>
      <c r="D265"/>
      <c r="E265"/>
      <c r="F265"/>
      <c r="G265"/>
      <c r="H265"/>
      <c r="I265"/>
      <c r="J265"/>
      <c r="K265"/>
    </row>
    <row r="266" spans="1:11" x14ac:dyDescent="0.15">
      <c r="A266"/>
      <c r="B266"/>
      <c r="C266"/>
      <c r="D266"/>
      <c r="E266"/>
      <c r="F266"/>
      <c r="G266"/>
      <c r="H266"/>
      <c r="I266"/>
      <c r="J266"/>
      <c r="K266"/>
    </row>
    <row r="267" spans="1:11" x14ac:dyDescent="0.15">
      <c r="A267"/>
      <c r="B267"/>
      <c r="C267"/>
      <c r="D267"/>
      <c r="E267"/>
      <c r="F267"/>
      <c r="G267"/>
      <c r="H267"/>
      <c r="I267"/>
      <c r="J267"/>
      <c r="K267"/>
    </row>
    <row r="268" spans="1:11" x14ac:dyDescent="0.15">
      <c r="A268"/>
      <c r="B268"/>
      <c r="C268"/>
      <c r="D268"/>
      <c r="E268"/>
      <c r="F268"/>
      <c r="G268"/>
      <c r="H268"/>
      <c r="I268"/>
      <c r="J268"/>
      <c r="K268"/>
    </row>
    <row r="269" spans="1:11" x14ac:dyDescent="0.15">
      <c r="A269"/>
      <c r="B269"/>
      <c r="C269"/>
      <c r="D269"/>
      <c r="E269"/>
      <c r="F269"/>
      <c r="G269"/>
      <c r="H269"/>
      <c r="I269"/>
      <c r="J269"/>
      <c r="K269"/>
    </row>
    <row r="270" spans="1:11" x14ac:dyDescent="0.15">
      <c r="A270"/>
      <c r="B270"/>
      <c r="C270"/>
      <c r="D270"/>
      <c r="E270"/>
      <c r="F270"/>
      <c r="G270"/>
      <c r="H270"/>
      <c r="I270"/>
      <c r="J270"/>
      <c r="K270"/>
    </row>
    <row r="271" spans="1:11" x14ac:dyDescent="0.15">
      <c r="A271"/>
      <c r="B271"/>
      <c r="C271"/>
      <c r="D271"/>
      <c r="E271"/>
      <c r="F271"/>
      <c r="G271"/>
      <c r="H271"/>
      <c r="I271"/>
      <c r="J271"/>
      <c r="K271"/>
    </row>
    <row r="272" spans="1:11" x14ac:dyDescent="0.15">
      <c r="A272"/>
      <c r="B272"/>
      <c r="C272"/>
      <c r="D272"/>
      <c r="E272"/>
      <c r="F272"/>
      <c r="G272"/>
      <c r="H272"/>
      <c r="I272"/>
      <c r="J272"/>
      <c r="K272"/>
    </row>
    <row r="273" spans="1:11" x14ac:dyDescent="0.15">
      <c r="A273"/>
      <c r="B273"/>
      <c r="C273"/>
      <c r="D273"/>
      <c r="E273"/>
      <c r="F273"/>
      <c r="G273"/>
      <c r="H273"/>
      <c r="I273"/>
      <c r="J273"/>
      <c r="K273"/>
    </row>
    <row r="274" spans="1:11" x14ac:dyDescent="0.15">
      <c r="A274"/>
      <c r="B274"/>
      <c r="C274"/>
      <c r="D274"/>
      <c r="E274"/>
      <c r="F274"/>
      <c r="G274"/>
      <c r="H274"/>
      <c r="I274"/>
      <c r="J274"/>
      <c r="K274"/>
    </row>
    <row r="275" spans="1:11" x14ac:dyDescent="0.15">
      <c r="A275"/>
      <c r="B275"/>
      <c r="C275"/>
      <c r="D275"/>
      <c r="E275"/>
      <c r="F275"/>
      <c r="G275"/>
      <c r="H275"/>
      <c r="I275"/>
      <c r="J275"/>
      <c r="K275"/>
    </row>
    <row r="276" spans="1:11" x14ac:dyDescent="0.15">
      <c r="A276"/>
      <c r="B276"/>
      <c r="C276"/>
      <c r="D276"/>
      <c r="E276"/>
      <c r="F276"/>
      <c r="G276"/>
      <c r="H276"/>
      <c r="I276"/>
      <c r="J276"/>
      <c r="K276"/>
    </row>
    <row r="277" spans="1:11" x14ac:dyDescent="0.15">
      <c r="A277"/>
      <c r="B277"/>
      <c r="C277"/>
      <c r="D277"/>
      <c r="E277"/>
      <c r="F277"/>
      <c r="G277"/>
      <c r="H277"/>
      <c r="I277"/>
      <c r="J277"/>
      <c r="K277"/>
    </row>
    <row r="278" spans="1:11" x14ac:dyDescent="0.15">
      <c r="A278"/>
      <c r="B278"/>
      <c r="C278"/>
      <c r="D278"/>
      <c r="E278"/>
      <c r="F278"/>
      <c r="G278"/>
      <c r="H278"/>
      <c r="I278"/>
      <c r="J278"/>
      <c r="K278"/>
    </row>
    <row r="279" spans="1:11" x14ac:dyDescent="0.15">
      <c r="A279"/>
      <c r="B279"/>
      <c r="C279"/>
      <c r="D279"/>
      <c r="E279"/>
      <c r="F279"/>
      <c r="G279"/>
      <c r="H279"/>
      <c r="I279"/>
      <c r="J279"/>
      <c r="K279"/>
    </row>
    <row r="280" spans="1:11" x14ac:dyDescent="0.15">
      <c r="A280"/>
      <c r="B280"/>
      <c r="C280"/>
      <c r="D280"/>
      <c r="E280"/>
      <c r="F280"/>
      <c r="G280"/>
      <c r="H280"/>
      <c r="I280"/>
      <c r="J280"/>
      <c r="K280"/>
    </row>
    <row r="281" spans="1:11" x14ac:dyDescent="0.15">
      <c r="A281"/>
      <c r="B281"/>
      <c r="C281"/>
      <c r="D281"/>
      <c r="E281"/>
      <c r="F281"/>
      <c r="G281"/>
      <c r="H281"/>
      <c r="I281"/>
      <c r="J281"/>
      <c r="K281"/>
    </row>
    <row r="282" spans="1:11" x14ac:dyDescent="0.15">
      <c r="A282"/>
      <c r="B282"/>
      <c r="C282"/>
      <c r="D282"/>
      <c r="E282"/>
      <c r="F282"/>
      <c r="G282"/>
      <c r="H282"/>
      <c r="I282"/>
      <c r="J282"/>
      <c r="K282"/>
    </row>
    <row r="283" spans="1:11" x14ac:dyDescent="0.15">
      <c r="A283"/>
      <c r="B283"/>
      <c r="C283"/>
      <c r="D283"/>
      <c r="E283"/>
      <c r="F283"/>
      <c r="G283"/>
      <c r="H283"/>
      <c r="I283"/>
      <c r="J283"/>
      <c r="K283"/>
    </row>
    <row r="284" spans="1:11" x14ac:dyDescent="0.15">
      <c r="A284"/>
      <c r="B284"/>
      <c r="C284"/>
      <c r="D284"/>
      <c r="E284"/>
      <c r="F284"/>
      <c r="G284"/>
      <c r="H284"/>
      <c r="I284"/>
      <c r="J284"/>
      <c r="K284"/>
    </row>
    <row r="285" spans="1:11" x14ac:dyDescent="0.15">
      <c r="A285"/>
      <c r="B285"/>
      <c r="C285"/>
      <c r="D285"/>
      <c r="E285"/>
      <c r="F285"/>
      <c r="G285"/>
      <c r="H285"/>
      <c r="I285"/>
      <c r="J285"/>
      <c r="K285"/>
    </row>
    <row r="286" spans="1:11" x14ac:dyDescent="0.15">
      <c r="A286"/>
      <c r="B286"/>
      <c r="C286"/>
      <c r="D286"/>
      <c r="E286"/>
      <c r="F286"/>
      <c r="G286"/>
      <c r="H286"/>
      <c r="I286"/>
      <c r="J286"/>
      <c r="K286"/>
    </row>
    <row r="287" spans="1:11" x14ac:dyDescent="0.15">
      <c r="A287"/>
      <c r="B287"/>
      <c r="C287"/>
      <c r="D287"/>
      <c r="E287"/>
      <c r="F287"/>
      <c r="G287"/>
      <c r="H287"/>
      <c r="I287"/>
      <c r="J287"/>
      <c r="K287"/>
    </row>
    <row r="288" spans="1:11" x14ac:dyDescent="0.15">
      <c r="A288"/>
      <c r="B288"/>
      <c r="C288"/>
      <c r="D288"/>
      <c r="E288"/>
      <c r="F288"/>
      <c r="G288"/>
      <c r="H288"/>
      <c r="I288"/>
      <c r="J288"/>
      <c r="K288"/>
    </row>
    <row r="289" spans="1:11" x14ac:dyDescent="0.15">
      <c r="A289"/>
      <c r="B289"/>
      <c r="C289"/>
      <c r="D289"/>
      <c r="E289"/>
      <c r="F289"/>
      <c r="G289"/>
      <c r="H289"/>
      <c r="I289"/>
      <c r="J289"/>
      <c r="K289"/>
    </row>
    <row r="290" spans="1:11" x14ac:dyDescent="0.15">
      <c r="A290"/>
      <c r="B290"/>
      <c r="C290"/>
      <c r="D290"/>
      <c r="E290"/>
      <c r="F290"/>
      <c r="G290"/>
      <c r="H290"/>
      <c r="I290"/>
      <c r="J290"/>
      <c r="K290"/>
    </row>
    <row r="291" spans="1:11" x14ac:dyDescent="0.15">
      <c r="A291"/>
      <c r="B291"/>
      <c r="C291"/>
      <c r="D291"/>
      <c r="E291"/>
      <c r="F291"/>
      <c r="G291"/>
      <c r="H291"/>
      <c r="I291"/>
      <c r="J291"/>
      <c r="K291"/>
    </row>
    <row r="292" spans="1:11" x14ac:dyDescent="0.15">
      <c r="A292"/>
      <c r="B292"/>
      <c r="C292"/>
      <c r="D292"/>
      <c r="E292"/>
      <c r="F292"/>
      <c r="G292"/>
      <c r="H292"/>
      <c r="I292"/>
      <c r="J292"/>
      <c r="K292"/>
    </row>
    <row r="293" spans="1:11" x14ac:dyDescent="0.15">
      <c r="A293"/>
      <c r="B293"/>
      <c r="C293"/>
      <c r="D293"/>
      <c r="E293"/>
      <c r="F293"/>
      <c r="G293"/>
      <c r="H293"/>
      <c r="I293"/>
      <c r="J293"/>
      <c r="K293"/>
    </row>
    <row r="294" spans="1:11" x14ac:dyDescent="0.15">
      <c r="A294"/>
      <c r="B294"/>
      <c r="C294"/>
      <c r="D294"/>
      <c r="E294"/>
      <c r="F294"/>
      <c r="G294"/>
      <c r="H294"/>
      <c r="I294"/>
      <c r="J294"/>
      <c r="K294"/>
    </row>
    <row r="295" spans="1:11" x14ac:dyDescent="0.15">
      <c r="A295"/>
      <c r="B295"/>
      <c r="C295"/>
      <c r="D295"/>
      <c r="E295"/>
      <c r="F295"/>
      <c r="G295"/>
      <c r="H295"/>
      <c r="I295"/>
      <c r="J295"/>
      <c r="K295"/>
    </row>
    <row r="296" spans="1:11" x14ac:dyDescent="0.15">
      <c r="A296"/>
      <c r="B296"/>
      <c r="C296"/>
      <c r="D296"/>
      <c r="E296"/>
      <c r="F296"/>
      <c r="G296"/>
      <c r="H296"/>
      <c r="I296"/>
      <c r="J296"/>
      <c r="K296"/>
    </row>
    <row r="297" spans="1:11" x14ac:dyDescent="0.15">
      <c r="A297"/>
      <c r="B297"/>
      <c r="C297"/>
      <c r="D297"/>
      <c r="E297"/>
      <c r="F297"/>
      <c r="G297"/>
      <c r="H297"/>
      <c r="I297"/>
      <c r="J297"/>
      <c r="K297"/>
    </row>
    <row r="298" spans="1:11" x14ac:dyDescent="0.15">
      <c r="A298"/>
      <c r="B298"/>
      <c r="C298"/>
      <c r="D298"/>
      <c r="E298"/>
      <c r="F298"/>
      <c r="G298"/>
      <c r="H298"/>
      <c r="I298"/>
      <c r="J298"/>
      <c r="K298"/>
    </row>
    <row r="299" spans="1:11" x14ac:dyDescent="0.15">
      <c r="A299"/>
      <c r="B299"/>
      <c r="C299"/>
      <c r="D299"/>
      <c r="E299"/>
      <c r="F299"/>
      <c r="G299"/>
      <c r="H299"/>
      <c r="I299"/>
      <c r="J299"/>
      <c r="K299"/>
    </row>
    <row r="300" spans="1:11" x14ac:dyDescent="0.15">
      <c r="A300"/>
      <c r="B300"/>
      <c r="C300"/>
      <c r="D300"/>
      <c r="E300"/>
      <c r="F300"/>
      <c r="G300"/>
      <c r="H300"/>
      <c r="I300"/>
      <c r="J300"/>
      <c r="K300"/>
    </row>
    <row r="301" spans="1:11" x14ac:dyDescent="0.15">
      <c r="A301"/>
      <c r="B301"/>
      <c r="C301"/>
      <c r="D301"/>
      <c r="E301"/>
      <c r="F301"/>
      <c r="G301"/>
      <c r="H301"/>
      <c r="I301"/>
      <c r="J301"/>
      <c r="K301"/>
    </row>
    <row r="302" spans="1:11" x14ac:dyDescent="0.15">
      <c r="A302"/>
      <c r="B302"/>
      <c r="C302"/>
      <c r="D302"/>
      <c r="E302"/>
      <c r="F302"/>
      <c r="G302"/>
      <c r="H302"/>
      <c r="I302"/>
      <c r="J302"/>
      <c r="K302"/>
    </row>
    <row r="303" spans="1:11" x14ac:dyDescent="0.15">
      <c r="A303"/>
      <c r="B303"/>
      <c r="C303"/>
      <c r="D303"/>
      <c r="E303"/>
      <c r="F303"/>
      <c r="G303"/>
      <c r="H303"/>
      <c r="I303"/>
      <c r="J303"/>
      <c r="K303"/>
    </row>
    <row r="304" spans="1:11" x14ac:dyDescent="0.15">
      <c r="A304"/>
      <c r="B304"/>
      <c r="C304"/>
      <c r="D304"/>
      <c r="E304"/>
      <c r="F304"/>
      <c r="G304"/>
      <c r="H304"/>
      <c r="I304"/>
      <c r="J304"/>
      <c r="K304"/>
    </row>
    <row r="305" spans="1:11" x14ac:dyDescent="0.15">
      <c r="A305"/>
      <c r="B305"/>
      <c r="C305"/>
      <c r="D305"/>
      <c r="E305"/>
      <c r="F305"/>
      <c r="G305"/>
      <c r="H305"/>
      <c r="I305"/>
      <c r="J305"/>
      <c r="K305"/>
    </row>
    <row r="306" spans="1:11" x14ac:dyDescent="0.15">
      <c r="A306"/>
      <c r="B306"/>
      <c r="C306"/>
      <c r="D306"/>
      <c r="E306"/>
      <c r="F306"/>
      <c r="G306"/>
      <c r="H306"/>
      <c r="I306"/>
      <c r="J306"/>
      <c r="K306"/>
    </row>
    <row r="307" spans="1:11" x14ac:dyDescent="0.15">
      <c r="A307"/>
      <c r="B307"/>
      <c r="C307"/>
      <c r="D307"/>
      <c r="E307"/>
      <c r="F307"/>
      <c r="G307"/>
      <c r="H307"/>
      <c r="I307"/>
      <c r="J307"/>
      <c r="K307"/>
    </row>
    <row r="308" spans="1:11" x14ac:dyDescent="0.15">
      <c r="A308"/>
      <c r="B308"/>
      <c r="C308"/>
      <c r="D308"/>
      <c r="E308"/>
      <c r="F308"/>
      <c r="G308"/>
      <c r="H308"/>
      <c r="I308"/>
      <c r="J308"/>
      <c r="K308"/>
    </row>
    <row r="309" spans="1:11" x14ac:dyDescent="0.15">
      <c r="A309"/>
      <c r="B309"/>
      <c r="C309"/>
      <c r="D309"/>
      <c r="E309"/>
      <c r="F309"/>
      <c r="G309"/>
      <c r="H309"/>
      <c r="I309"/>
      <c r="J309"/>
      <c r="K309"/>
    </row>
    <row r="310" spans="1:11" x14ac:dyDescent="0.15">
      <c r="A310"/>
      <c r="B310"/>
      <c r="C310"/>
      <c r="D310"/>
      <c r="E310"/>
      <c r="F310"/>
      <c r="G310"/>
      <c r="H310"/>
      <c r="I310"/>
      <c r="J310"/>
      <c r="K310"/>
    </row>
  </sheetData>
  <sheetProtection password="CF27" sheet="1" objects="1" scenarios="1"/>
  <mergeCells count="132">
    <mergeCell ref="C249:J249"/>
    <mergeCell ref="B251:C251"/>
    <mergeCell ref="E251:F251"/>
    <mergeCell ref="B256:H256"/>
    <mergeCell ref="I256:J256"/>
    <mergeCell ref="B237:H237"/>
    <mergeCell ref="I237:J237"/>
    <mergeCell ref="C239:J239"/>
    <mergeCell ref="B241:C241"/>
    <mergeCell ref="E241:F241"/>
    <mergeCell ref="C219:J219"/>
    <mergeCell ref="B247:H247"/>
    <mergeCell ref="I247:J247"/>
    <mergeCell ref="B221:C221"/>
    <mergeCell ref="E221:F221"/>
    <mergeCell ref="B227:H227"/>
    <mergeCell ref="I227:J227"/>
    <mergeCell ref="C229:J229"/>
    <mergeCell ref="B231:C231"/>
    <mergeCell ref="E231:F231"/>
    <mergeCell ref="B200:C200"/>
    <mergeCell ref="E200:F200"/>
    <mergeCell ref="B206:H206"/>
    <mergeCell ref="I206:J206"/>
    <mergeCell ref="C209:J209"/>
    <mergeCell ref="B211:C211"/>
    <mergeCell ref="E211:F211"/>
    <mergeCell ref="B217:H217"/>
    <mergeCell ref="I217:J217"/>
    <mergeCell ref="C188:J188"/>
    <mergeCell ref="B190:C190"/>
    <mergeCell ref="E190:F190"/>
    <mergeCell ref="C11:D11"/>
    <mergeCell ref="C12:D12"/>
    <mergeCell ref="C13:D13"/>
    <mergeCell ref="B196:H196"/>
    <mergeCell ref="I196:J196"/>
    <mergeCell ref="C198:J198"/>
    <mergeCell ref="C14:D14"/>
    <mergeCell ref="B29:H29"/>
    <mergeCell ref="I29:J29"/>
    <mergeCell ref="C31:J31"/>
    <mergeCell ref="B33:C33"/>
    <mergeCell ref="E33:F33"/>
    <mergeCell ref="B23:C23"/>
    <mergeCell ref="E23:F23"/>
    <mergeCell ref="B49:H49"/>
    <mergeCell ref="I49:J49"/>
    <mergeCell ref="C53:J53"/>
    <mergeCell ref="B55:C55"/>
    <mergeCell ref="E55:F55"/>
    <mergeCell ref="B39:H39"/>
    <mergeCell ref="I39:J39"/>
    <mergeCell ref="C7:D7"/>
    <mergeCell ref="C8:D8"/>
    <mergeCell ref="C9:D9"/>
    <mergeCell ref="C10:D10"/>
    <mergeCell ref="C21:J21"/>
    <mergeCell ref="C19:D19"/>
    <mergeCell ref="C2:I2"/>
    <mergeCell ref="B4:D4"/>
    <mergeCell ref="B5:D5"/>
    <mergeCell ref="C6:D6"/>
    <mergeCell ref="C15:D15"/>
    <mergeCell ref="C16:D16"/>
    <mergeCell ref="C17:D17"/>
    <mergeCell ref="C18:D18"/>
    <mergeCell ref="C41:J41"/>
    <mergeCell ref="B43:C43"/>
    <mergeCell ref="E43:F43"/>
    <mergeCell ref="B71:H71"/>
    <mergeCell ref="I71:J71"/>
    <mergeCell ref="C73:J73"/>
    <mergeCell ref="B75:C75"/>
    <mergeCell ref="E75:F75"/>
    <mergeCell ref="B61:H61"/>
    <mergeCell ref="I61:J61"/>
    <mergeCell ref="C63:J63"/>
    <mergeCell ref="B65:C65"/>
    <mergeCell ref="E65:F65"/>
    <mergeCell ref="B91:H91"/>
    <mergeCell ref="I91:J91"/>
    <mergeCell ref="C93:J93"/>
    <mergeCell ref="B95:C95"/>
    <mergeCell ref="E95:F95"/>
    <mergeCell ref="B81:H81"/>
    <mergeCell ref="I81:J81"/>
    <mergeCell ref="C83:J83"/>
    <mergeCell ref="B85:C85"/>
    <mergeCell ref="E85:F85"/>
    <mergeCell ref="B101:H101"/>
    <mergeCell ref="I101:J101"/>
    <mergeCell ref="C105:J105"/>
    <mergeCell ref="B133:H133"/>
    <mergeCell ref="I133:J133"/>
    <mergeCell ref="B107:C107"/>
    <mergeCell ref="E107:F107"/>
    <mergeCell ref="B113:H113"/>
    <mergeCell ref="I113:J113"/>
    <mergeCell ref="C115:J115"/>
    <mergeCell ref="B123:H123"/>
    <mergeCell ref="I123:J123"/>
    <mergeCell ref="C125:J125"/>
    <mergeCell ref="B127:C127"/>
    <mergeCell ref="E127:F127"/>
    <mergeCell ref="B117:C117"/>
    <mergeCell ref="E117:F117"/>
    <mergeCell ref="C135:J135"/>
    <mergeCell ref="B137:C137"/>
    <mergeCell ref="E137:F137"/>
    <mergeCell ref="B143:H143"/>
    <mergeCell ref="I143:J143"/>
    <mergeCell ref="B158:C158"/>
    <mergeCell ref="E158:F158"/>
    <mergeCell ref="B164:H164"/>
    <mergeCell ref="I164:J164"/>
    <mergeCell ref="C145:J145"/>
    <mergeCell ref="B146:C146"/>
    <mergeCell ref="E146:F146"/>
    <mergeCell ref="B152:H152"/>
    <mergeCell ref="C156:J156"/>
    <mergeCell ref="I152:J152"/>
    <mergeCell ref="B184:H184"/>
    <mergeCell ref="I184:J184"/>
    <mergeCell ref="C166:J166"/>
    <mergeCell ref="B168:C168"/>
    <mergeCell ref="E168:F168"/>
    <mergeCell ref="B174:H174"/>
    <mergeCell ref="I174:J174"/>
    <mergeCell ref="B178:C178"/>
    <mergeCell ref="E178:F178"/>
    <mergeCell ref="C176:J176"/>
  </mergeCells>
  <phoneticPr fontId="0" type="noConversion"/>
  <pageMargins left="0" right="0" top="0" bottom="0" header="0" footer="0"/>
  <pageSetup paperSize="9" orientation="portrait" horizontalDpi="360" verticalDpi="360"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Foglio234"/>
  <dimension ref="A1:AR567"/>
  <sheetViews>
    <sheetView workbookViewId="0">
      <selection sqref="A1:M1"/>
    </sheetView>
  </sheetViews>
  <sheetFormatPr baseColWidth="10" defaultColWidth="3.6640625" defaultRowHeight="13" x14ac:dyDescent="0.15"/>
  <cols>
    <col min="1" max="1" width="14.83203125" style="50" customWidth="1"/>
    <col min="2" max="21" width="3.33203125" style="49" customWidth="1"/>
    <col min="22" max="23" width="4.5" style="15" customWidth="1"/>
    <col min="24" max="24" width="7.33203125" style="15" customWidth="1"/>
    <col min="25" max="25" width="4.6640625" style="15" customWidth="1"/>
    <col min="26" max="30" width="3.6640625" style="15" customWidth="1"/>
    <col min="31" max="31" width="10" style="15" bestFit="1" customWidth="1"/>
    <col min="32" max="16384" width="3.6640625" style="15"/>
  </cols>
  <sheetData>
    <row r="1" spans="1:25" ht="17" customHeight="1" thickBot="1" x14ac:dyDescent="0.25">
      <c r="A1" s="113" t="s">
        <v>1985</v>
      </c>
      <c r="B1" s="2039" t="s">
        <v>684</v>
      </c>
      <c r="C1" s="2039"/>
      <c r="D1" s="2039"/>
      <c r="E1" s="2039"/>
      <c r="F1" s="2039"/>
      <c r="G1" s="2039"/>
      <c r="H1" s="113"/>
      <c r="I1" s="113"/>
      <c r="J1" s="113"/>
      <c r="K1" s="1800" t="s">
        <v>1995</v>
      </c>
      <c r="L1" s="1800"/>
      <c r="M1" s="1886"/>
      <c r="N1" s="1866"/>
      <c r="O1" s="1950"/>
      <c r="P1" s="1950"/>
      <c r="Q1" s="1950"/>
      <c r="R1" s="1950"/>
      <c r="S1" s="1950"/>
      <c r="T1" s="1950"/>
      <c r="U1" s="1950"/>
      <c r="V1" s="1950"/>
      <c r="W1" s="1950"/>
      <c r="X1" s="1950"/>
      <c r="Y1" s="1867"/>
    </row>
    <row r="2" spans="1:25" ht="15" customHeight="1" x14ac:dyDescent="0.2">
      <c r="A2" s="488">
        <v>1</v>
      </c>
      <c r="B2" s="2414">
        <v>1</v>
      </c>
      <c r="C2" s="2414"/>
      <c r="D2" s="2414"/>
      <c r="E2" s="2414"/>
      <c r="F2" s="2414"/>
      <c r="G2" s="2415"/>
      <c r="H2" s="148"/>
      <c r="I2" s="148"/>
      <c r="J2" s="148"/>
      <c r="K2" s="113"/>
      <c r="L2" s="113"/>
      <c r="M2" s="113"/>
      <c r="N2"/>
      <c r="O2"/>
      <c r="P2"/>
      <c r="Q2"/>
      <c r="R2"/>
      <c r="S2"/>
      <c r="T2"/>
      <c r="U2"/>
      <c r="V2"/>
      <c r="W2"/>
      <c r="X2"/>
      <c r="Y2"/>
    </row>
    <row r="3" spans="1:25" ht="15" customHeight="1" x14ac:dyDescent="0.2">
      <c r="A3" s="489">
        <f>1+A2</f>
        <v>2</v>
      </c>
      <c r="B3" s="2232">
        <v>2</v>
      </c>
      <c r="C3" s="2417"/>
      <c r="D3" s="2417"/>
      <c r="E3" s="2417"/>
      <c r="F3" s="2417"/>
      <c r="G3" s="2418"/>
      <c r="H3" s="148"/>
      <c r="I3" s="148"/>
      <c r="J3" s="148"/>
      <c r="K3" s="113"/>
      <c r="L3" s="113"/>
      <c r="M3" s="113"/>
      <c r="N3" s="113"/>
      <c r="O3" s="113"/>
      <c r="P3" s="113"/>
      <c r="Q3" s="113"/>
      <c r="R3" s="113"/>
      <c r="S3" s="113"/>
      <c r="T3" s="113"/>
      <c r="U3" s="113"/>
      <c r="V3" s="113"/>
      <c r="W3" s="113"/>
      <c r="X3" s="148"/>
      <c r="Y3" s="148"/>
    </row>
    <row r="4" spans="1:25" ht="15" customHeight="1" x14ac:dyDescent="0.2">
      <c r="A4" s="489">
        <f>1+A3</f>
        <v>3</v>
      </c>
      <c r="B4" s="2232">
        <v>3</v>
      </c>
      <c r="C4" s="2417"/>
      <c r="D4" s="2417"/>
      <c r="E4" s="2417"/>
      <c r="F4" s="2417"/>
      <c r="G4" s="2418"/>
      <c r="H4" s="2432" t="s">
        <v>305</v>
      </c>
      <c r="I4" s="2041"/>
      <c r="J4" s="2041"/>
      <c r="K4" s="2041"/>
      <c r="L4" s="2041"/>
      <c r="M4" s="2042"/>
      <c r="N4" s="2433"/>
      <c r="O4" s="2433"/>
      <c r="P4" s="2433"/>
      <c r="Q4" s="2433"/>
      <c r="R4"/>
      <c r="S4"/>
      <c r="T4" s="113"/>
      <c r="U4" s="113"/>
      <c r="V4" s="113"/>
      <c r="W4" s="113"/>
      <c r="X4" s="148"/>
      <c r="Y4" s="148"/>
    </row>
    <row r="5" spans="1:25" ht="15" customHeight="1" x14ac:dyDescent="0.2">
      <c r="A5" s="489">
        <f t="shared" ref="A5:A21" si="0">1+A4</f>
        <v>4</v>
      </c>
      <c r="B5" s="2232">
        <v>4</v>
      </c>
      <c r="C5" s="2417"/>
      <c r="D5" s="2417"/>
      <c r="E5" s="2417"/>
      <c r="F5" s="2417"/>
      <c r="G5" s="2418"/>
      <c r="H5" s="148"/>
    </row>
    <row r="6" spans="1:25" ht="15" customHeight="1" x14ac:dyDescent="0.2">
      <c r="A6" s="489">
        <f t="shared" si="0"/>
        <v>5</v>
      </c>
      <c r="B6" s="2232">
        <v>5</v>
      </c>
      <c r="C6" s="2417"/>
      <c r="D6" s="2417"/>
      <c r="E6" s="2417"/>
      <c r="F6" s="2417"/>
      <c r="G6" s="2418"/>
      <c r="H6" s="148"/>
      <c r="I6" s="148"/>
      <c r="J6" s="148"/>
    </row>
    <row r="7" spans="1:25" ht="15" customHeight="1" x14ac:dyDescent="0.2">
      <c r="A7" s="489">
        <f t="shared" si="0"/>
        <v>6</v>
      </c>
      <c r="B7" s="2232">
        <v>6</v>
      </c>
      <c r="C7" s="2417"/>
      <c r="D7" s="2417"/>
      <c r="E7" s="2417"/>
      <c r="F7" s="2417"/>
      <c r="G7" s="2418"/>
      <c r="H7" s="148"/>
      <c r="I7" s="148"/>
      <c r="J7" s="148"/>
      <c r="K7" s="113"/>
      <c r="L7" s="113"/>
      <c r="M7" s="113"/>
      <c r="N7" s="113"/>
      <c r="O7" s="113"/>
      <c r="P7" s="113"/>
      <c r="Q7" s="113"/>
      <c r="R7" s="113"/>
      <c r="S7" s="113"/>
      <c r="T7" s="113"/>
      <c r="U7" s="113"/>
      <c r="V7" s="113"/>
      <c r="W7" s="113"/>
      <c r="X7" s="148"/>
      <c r="Y7" s="148"/>
    </row>
    <row r="8" spans="1:25" ht="15" customHeight="1" x14ac:dyDescent="0.2">
      <c r="A8" s="489">
        <f t="shared" si="0"/>
        <v>7</v>
      </c>
      <c r="B8" s="2232">
        <v>7</v>
      </c>
      <c r="C8" s="2417"/>
      <c r="D8" s="2417"/>
      <c r="E8" s="2417"/>
      <c r="F8" s="2417"/>
      <c r="G8" s="2418"/>
      <c r="H8" s="148"/>
      <c r="I8" s="148"/>
      <c r="J8" s="148"/>
      <c r="K8" s="113"/>
      <c r="L8" s="113"/>
      <c r="M8" s="113"/>
      <c r="N8" s="113"/>
      <c r="O8" s="346"/>
      <c r="P8" s="113"/>
      <c r="Q8" s="113"/>
      <c r="R8" s="113"/>
      <c r="S8" s="113"/>
      <c r="T8" s="113"/>
      <c r="U8" s="113"/>
      <c r="V8" s="113"/>
      <c r="W8" s="113"/>
      <c r="X8" s="148"/>
      <c r="Y8" s="148"/>
    </row>
    <row r="9" spans="1:25" ht="15" customHeight="1" x14ac:dyDescent="0.2">
      <c r="A9" s="489">
        <f t="shared" si="0"/>
        <v>8</v>
      </c>
      <c r="B9" s="2232">
        <v>8</v>
      </c>
      <c r="C9" s="2417"/>
      <c r="D9" s="2417"/>
      <c r="E9" s="2417"/>
      <c r="F9" s="2417"/>
      <c r="G9" s="2418"/>
      <c r="H9" s="148"/>
      <c r="I9" s="148"/>
      <c r="J9" s="148"/>
    </row>
    <row r="10" spans="1:25" ht="15" customHeight="1" x14ac:dyDescent="0.2">
      <c r="A10" s="489">
        <f t="shared" si="0"/>
        <v>9</v>
      </c>
      <c r="B10" s="2232">
        <v>9</v>
      </c>
      <c r="C10" s="2417"/>
      <c r="D10" s="2417"/>
      <c r="E10" s="2417"/>
      <c r="F10" s="2417"/>
      <c r="G10" s="2418"/>
      <c r="H10" s="148"/>
      <c r="I10" s="148"/>
      <c r="J10" s="148"/>
    </row>
    <row r="11" spans="1:25" ht="15" customHeight="1" x14ac:dyDescent="0.2">
      <c r="A11" s="538">
        <f t="shared" si="0"/>
        <v>10</v>
      </c>
      <c r="B11" s="2232">
        <v>10</v>
      </c>
      <c r="C11" s="2417"/>
      <c r="D11" s="2417"/>
      <c r="E11" s="2417"/>
      <c r="F11" s="2417"/>
      <c r="G11" s="2418"/>
      <c r="H11" s="148"/>
      <c r="I11" s="148"/>
      <c r="J11" s="148"/>
    </row>
    <row r="12" spans="1:25" ht="15" customHeight="1" x14ac:dyDescent="0.2">
      <c r="A12" s="489">
        <f t="shared" si="0"/>
        <v>11</v>
      </c>
      <c r="B12" s="2232">
        <v>11</v>
      </c>
      <c r="C12" s="2417"/>
      <c r="D12" s="2417"/>
      <c r="E12" s="2417"/>
      <c r="F12" s="2417"/>
      <c r="G12" s="2418"/>
      <c r="H12" s="148"/>
      <c r="I12" s="148"/>
      <c r="J12" s="148"/>
    </row>
    <row r="13" spans="1:25" ht="15" customHeight="1" x14ac:dyDescent="0.2">
      <c r="A13" s="489">
        <f t="shared" si="0"/>
        <v>12</v>
      </c>
      <c r="B13" s="2232">
        <v>12</v>
      </c>
      <c r="C13" s="2417"/>
      <c r="D13" s="2417"/>
      <c r="E13" s="2417"/>
      <c r="F13" s="2417"/>
      <c r="G13" s="2418"/>
      <c r="H13" s="148"/>
      <c r="I13" s="148"/>
      <c r="J13" s="148"/>
    </row>
    <row r="14" spans="1:25" ht="15" customHeight="1" x14ac:dyDescent="0.2">
      <c r="A14" s="489">
        <f t="shared" si="0"/>
        <v>13</v>
      </c>
      <c r="B14" s="2232">
        <v>13</v>
      </c>
      <c r="C14" s="2417"/>
      <c r="D14" s="2417"/>
      <c r="E14" s="2417"/>
      <c r="F14" s="2417"/>
      <c r="G14" s="2418"/>
      <c r="H14" s="148"/>
      <c r="I14" s="148"/>
      <c r="J14" s="148"/>
    </row>
    <row r="15" spans="1:25" ht="15" customHeight="1" x14ac:dyDescent="0.2">
      <c r="A15" s="489">
        <f t="shared" si="0"/>
        <v>14</v>
      </c>
      <c r="B15" s="2232">
        <v>14</v>
      </c>
      <c r="C15" s="2417"/>
      <c r="D15" s="2417"/>
      <c r="E15" s="2417"/>
      <c r="F15" s="2417"/>
      <c r="G15" s="2418"/>
      <c r="H15" s="148"/>
      <c r="I15" s="148"/>
      <c r="J15" s="148"/>
      <c r="K15" s="1835" t="s">
        <v>1500</v>
      </c>
      <c r="L15" s="1835"/>
      <c r="M15" s="1835"/>
      <c r="N15" s="1835"/>
      <c r="O15" s="1835"/>
      <c r="P15" s="1835"/>
      <c r="Q15" s="1835"/>
      <c r="R15" s="1835"/>
      <c r="S15" s="1835"/>
      <c r="T15" s="1835"/>
      <c r="U15" s="1835"/>
      <c r="V15" s="1835"/>
      <c r="W15" s="1835"/>
      <c r="X15" s="1800"/>
      <c r="Y15" s="920"/>
    </row>
    <row r="16" spans="1:25" ht="15" customHeight="1" x14ac:dyDescent="0.2">
      <c r="A16" s="489">
        <f t="shared" si="0"/>
        <v>15</v>
      </c>
      <c r="B16" s="2232">
        <v>15</v>
      </c>
      <c r="C16" s="2417"/>
      <c r="D16" s="2417"/>
      <c r="E16" s="2417"/>
      <c r="F16" s="2417"/>
      <c r="G16" s="2418"/>
      <c r="H16" s="148"/>
      <c r="I16" s="148"/>
      <c r="J16" s="148"/>
      <c r="K16" s="1835" t="s">
        <v>1502</v>
      </c>
      <c r="L16" s="1835"/>
      <c r="M16" s="1835"/>
      <c r="N16" s="1835"/>
      <c r="O16" s="1835"/>
      <c r="P16" s="1835"/>
      <c r="Q16" s="1835"/>
      <c r="R16" s="1835"/>
      <c r="S16" s="1835"/>
      <c r="T16" s="1835"/>
      <c r="U16" s="1835"/>
      <c r="V16" s="1835"/>
      <c r="W16" s="1835"/>
      <c r="X16" s="1886"/>
      <c r="Y16" s="599"/>
    </row>
    <row r="17" spans="1:44" ht="15" customHeight="1" x14ac:dyDescent="0.2">
      <c r="A17" s="489">
        <f t="shared" si="0"/>
        <v>16</v>
      </c>
      <c r="B17" s="2232">
        <v>16</v>
      </c>
      <c r="C17" s="2417"/>
      <c r="D17" s="2417"/>
      <c r="E17" s="2417"/>
      <c r="F17" s="2417"/>
      <c r="G17" s="2418"/>
      <c r="H17" s="148"/>
      <c r="I17" s="148"/>
      <c r="J17" s="148"/>
      <c r="K17" s="113"/>
      <c r="L17" s="113"/>
      <c r="M17" s="113"/>
      <c r="N17" s="113"/>
      <c r="O17" s="113"/>
      <c r="P17" s="113"/>
      <c r="Q17" s="113"/>
      <c r="R17" s="113"/>
      <c r="S17" s="113"/>
      <c r="T17" s="113"/>
      <c r="U17" s="113"/>
      <c r="V17" s="113"/>
      <c r="W17" s="113"/>
      <c r="X17" s="148"/>
      <c r="Y17" s="148"/>
    </row>
    <row r="18" spans="1:44" ht="15" customHeight="1" x14ac:dyDescent="0.2">
      <c r="A18" s="930">
        <f t="shared" si="0"/>
        <v>17</v>
      </c>
      <c r="B18" s="2232">
        <v>17</v>
      </c>
      <c r="C18" s="2417"/>
      <c r="D18" s="2417"/>
      <c r="E18" s="2417"/>
      <c r="F18" s="2417"/>
      <c r="G18" s="2418"/>
      <c r="H18" s="148"/>
      <c r="I18" s="148"/>
      <c r="J18" s="148"/>
      <c r="K18" s="113"/>
      <c r="L18" s="113"/>
      <c r="M18" s="113"/>
      <c r="N18" s="113"/>
      <c r="O18" s="148"/>
      <c r="P18" s="113"/>
      <c r="Q18" s="113"/>
      <c r="R18" s="113"/>
      <c r="S18" s="113"/>
      <c r="T18" s="113"/>
      <c r="U18" s="113"/>
      <c r="V18" s="113"/>
      <c r="W18" s="113"/>
      <c r="X18" s="148"/>
      <c r="Y18" s="148"/>
    </row>
    <row r="19" spans="1:44" ht="15" customHeight="1" x14ac:dyDescent="0.2">
      <c r="A19" s="489">
        <f t="shared" si="0"/>
        <v>18</v>
      </c>
      <c r="B19" s="2232">
        <v>18</v>
      </c>
      <c r="C19" s="2417"/>
      <c r="D19" s="2417"/>
      <c r="E19" s="2417"/>
      <c r="F19" s="2417"/>
      <c r="G19" s="2418"/>
      <c r="H19" s="148"/>
      <c r="I19" s="148"/>
      <c r="J19" s="148"/>
      <c r="K19" s="148"/>
      <c r="L19" s="148"/>
      <c r="M19" s="148"/>
      <c r="N19" s="148"/>
      <c r="O19" s="148"/>
      <c r="P19" s="148"/>
      <c r="Q19" s="148"/>
      <c r="R19" s="1835" t="s">
        <v>2218</v>
      </c>
      <c r="S19" s="1835"/>
      <c r="T19" s="1835"/>
      <c r="U19" s="1886"/>
      <c r="V19" s="2422"/>
      <c r="W19" s="2423"/>
      <c r="X19" s="2423"/>
      <c r="Y19" s="2424"/>
    </row>
    <row r="20" spans="1:44" ht="15" customHeight="1" x14ac:dyDescent="0.2">
      <c r="A20" s="489">
        <f t="shared" si="0"/>
        <v>19</v>
      </c>
      <c r="B20" s="2232">
        <v>19</v>
      </c>
      <c r="C20" s="2417"/>
      <c r="D20" s="2417"/>
      <c r="E20" s="2417"/>
      <c r="F20" s="2417"/>
      <c r="G20" s="2418"/>
      <c r="H20" s="148"/>
      <c r="I20" s="148"/>
      <c r="J20" s="148"/>
      <c r="K20" s="113"/>
      <c r="L20" s="113"/>
      <c r="M20" s="113"/>
      <c r="N20" s="113"/>
      <c r="O20" s="113"/>
      <c r="P20" s="113"/>
      <c r="Q20" s="1835" t="s">
        <v>1501</v>
      </c>
      <c r="R20" s="1835"/>
      <c r="S20" s="1835"/>
      <c r="T20" s="1835"/>
      <c r="U20" s="1886"/>
      <c r="V20" s="1866"/>
      <c r="W20" s="1950"/>
      <c r="X20" s="1950"/>
      <c r="Y20" s="1867"/>
    </row>
    <row r="21" spans="1:44" ht="15" customHeight="1" thickBot="1" x14ac:dyDescent="0.25">
      <c r="A21" s="490">
        <f t="shared" si="0"/>
        <v>20</v>
      </c>
      <c r="B21" s="2434">
        <v>20</v>
      </c>
      <c r="C21" s="2435"/>
      <c r="D21" s="2435"/>
      <c r="E21" s="2435"/>
      <c r="F21" s="2435"/>
      <c r="G21" s="2436"/>
      <c r="H21" s="113"/>
      <c r="I21" s="113"/>
      <c r="J21" s="113"/>
      <c r="K21" s="113"/>
      <c r="L21" s="113"/>
      <c r="M21" s="113"/>
      <c r="N21" s="113"/>
      <c r="O21" s="113"/>
      <c r="P21" s="113"/>
      <c r="Q21" s="113"/>
      <c r="R21" s="113"/>
      <c r="S21" s="113"/>
      <c r="T21" s="113"/>
      <c r="U21" s="113"/>
      <c r="V21" s="148"/>
      <c r="W21" s="148"/>
      <c r="X21" s="148"/>
      <c r="Y21" s="148"/>
    </row>
    <row r="22" spans="1:44" ht="10.5" customHeight="1" thickBot="1" x14ac:dyDescent="0.25">
      <c r="A22" s="148"/>
      <c r="B22" s="943"/>
      <c r="C22" s="148"/>
      <c r="D22" s="148"/>
      <c r="E22" s="148"/>
      <c r="F22" s="148"/>
      <c r="G22" s="148"/>
      <c r="H22" s="346"/>
      <c r="I22" s="113"/>
      <c r="J22" s="113"/>
      <c r="K22" s="113"/>
      <c r="L22" s="113"/>
      <c r="M22" s="113"/>
      <c r="N22" s="113"/>
      <c r="O22" s="113"/>
      <c r="P22" s="113"/>
      <c r="Q22" s="113"/>
      <c r="R22" s="148"/>
      <c r="S22" s="148"/>
      <c r="T22" s="148"/>
      <c r="U22" s="148"/>
      <c r="V22" s="148"/>
      <c r="W22" s="148"/>
      <c r="X22" s="148"/>
      <c r="Y22" s="148"/>
    </row>
    <row r="23" spans="1:44" s="53" customFormat="1" ht="75" customHeight="1" x14ac:dyDescent="0.2">
      <c r="A23" s="904"/>
      <c r="B23" s="487">
        <f>$B$2</f>
        <v>1</v>
      </c>
      <c r="C23" s="487">
        <f>$B$3</f>
        <v>2</v>
      </c>
      <c r="D23" s="487">
        <f>$B$4</f>
        <v>3</v>
      </c>
      <c r="E23" s="487">
        <f>$B$5</f>
        <v>4</v>
      </c>
      <c r="F23" s="487">
        <f>$B$6</f>
        <v>5</v>
      </c>
      <c r="G23" s="487">
        <f>$B$7</f>
        <v>6</v>
      </c>
      <c r="H23" s="487">
        <f>$B$8</f>
        <v>7</v>
      </c>
      <c r="I23" s="487">
        <f>$B$9</f>
        <v>8</v>
      </c>
      <c r="J23" s="487">
        <f>$B$10</f>
        <v>9</v>
      </c>
      <c r="K23" s="487">
        <f>$B$11</f>
        <v>10</v>
      </c>
      <c r="L23" s="487">
        <f>$B$12</f>
        <v>11</v>
      </c>
      <c r="M23" s="487">
        <f>$B$13</f>
        <v>12</v>
      </c>
      <c r="N23" s="487">
        <f>$B$14</f>
        <v>13</v>
      </c>
      <c r="O23" s="487">
        <f>$B$15</f>
        <v>14</v>
      </c>
      <c r="P23" s="487">
        <f>$B$16</f>
        <v>15</v>
      </c>
      <c r="Q23" s="487">
        <f>$B$17</f>
        <v>16</v>
      </c>
      <c r="R23" s="487">
        <f>$B$18</f>
        <v>17</v>
      </c>
      <c r="S23" s="487">
        <f>$B$19</f>
        <v>18</v>
      </c>
      <c r="T23" s="487">
        <f>$B$20</f>
        <v>19</v>
      </c>
      <c r="U23" s="532">
        <f>$B$21</f>
        <v>20</v>
      </c>
      <c r="V23" s="890" t="s">
        <v>92</v>
      </c>
      <c r="W23" s="899" t="s">
        <v>1982</v>
      </c>
      <c r="X23" s="513" t="s">
        <v>1983</v>
      </c>
      <c r="Y23" s="894" t="s">
        <v>1984</v>
      </c>
      <c r="AD23" s="55"/>
      <c r="AE23" s="55"/>
      <c r="AF23" s="55"/>
      <c r="AG23" s="55"/>
      <c r="AH23" s="55"/>
      <c r="AI23" s="55"/>
      <c r="AJ23" s="55"/>
      <c r="AK23" s="55"/>
      <c r="AL23" s="55"/>
      <c r="AM23" s="55"/>
      <c r="AN23" s="55"/>
      <c r="AO23" s="55"/>
      <c r="AP23" s="55"/>
      <c r="AQ23" s="55"/>
      <c r="AR23" s="55"/>
    </row>
    <row r="24" spans="1:44" ht="17" customHeight="1" x14ac:dyDescent="0.2">
      <c r="A24" s="485">
        <f>$B$2</f>
        <v>1</v>
      </c>
      <c r="B24" s="921"/>
      <c r="C24" s="922"/>
      <c r="D24" s="923"/>
      <c r="E24" s="923"/>
      <c r="F24" s="923"/>
      <c r="G24" s="923"/>
      <c r="H24" s="923"/>
      <c r="I24" s="923"/>
      <c r="J24" s="923"/>
      <c r="K24" s="923"/>
      <c r="L24" s="923"/>
      <c r="M24" s="923"/>
      <c r="N24" s="923"/>
      <c r="O24" s="923"/>
      <c r="P24" s="923"/>
      <c r="Q24" s="923"/>
      <c r="R24" s="923"/>
      <c r="S24" s="923"/>
      <c r="T24" s="923"/>
      <c r="U24" s="935"/>
      <c r="V24" s="1416">
        <f t="shared" ref="V24:V43" si="1">SUM(B24:U24)</f>
        <v>0</v>
      </c>
      <c r="W24" s="1440">
        <f t="shared" ref="W24:W43" si="2">COUNTIF(B24:U24,1)+COUNTIF(B24:U24,0)</f>
        <v>0</v>
      </c>
      <c r="X24" s="891" t="str">
        <f>IF(W24=0,"",V24/W24)</f>
        <v/>
      </c>
      <c r="Y24" s="896"/>
      <c r="AD24" s="52"/>
      <c r="AE24" s="52"/>
      <c r="AF24" s="52"/>
      <c r="AG24" s="52"/>
      <c r="AH24" s="52"/>
      <c r="AI24" s="52"/>
      <c r="AJ24" s="52"/>
      <c r="AK24" s="52"/>
      <c r="AL24" s="52"/>
      <c r="AM24" s="52"/>
      <c r="AN24" s="52"/>
      <c r="AO24" s="52"/>
      <c r="AP24" s="52"/>
      <c r="AQ24" s="52"/>
      <c r="AR24" s="52"/>
    </row>
    <row r="25" spans="1:44" ht="17" customHeight="1" x14ac:dyDescent="0.2">
      <c r="A25" s="485">
        <f>$B$3</f>
        <v>2</v>
      </c>
      <c r="B25" s="437" t="str">
        <f>IF(ISBLANK(C$24),"",1-C$24)</f>
        <v/>
      </c>
      <c r="C25" s="924"/>
      <c r="D25" s="599"/>
      <c r="E25" s="599"/>
      <c r="F25" s="599"/>
      <c r="G25" s="599"/>
      <c r="H25" s="599"/>
      <c r="I25" s="599"/>
      <c r="J25" s="599"/>
      <c r="K25" s="599"/>
      <c r="L25" s="599"/>
      <c r="M25" s="599"/>
      <c r="N25" s="599"/>
      <c r="O25" s="599"/>
      <c r="P25" s="599"/>
      <c r="Q25" s="599"/>
      <c r="R25" s="599"/>
      <c r="S25" s="599"/>
      <c r="T25" s="599"/>
      <c r="U25" s="879"/>
      <c r="V25" s="1417">
        <f t="shared" si="1"/>
        <v>0</v>
      </c>
      <c r="W25" s="1440">
        <f t="shared" si="2"/>
        <v>0</v>
      </c>
      <c r="X25" s="891" t="str">
        <f t="shared" ref="X25:X43" si="3">IF(W25=0,"",V25/W25)</f>
        <v/>
      </c>
      <c r="Y25" s="897"/>
      <c r="AD25" s="52"/>
      <c r="AE25" s="52"/>
      <c r="AF25" s="52"/>
      <c r="AG25" s="52"/>
      <c r="AH25" s="52"/>
      <c r="AI25" s="52"/>
      <c r="AJ25" s="52"/>
      <c r="AK25" s="52"/>
      <c r="AL25" s="52"/>
      <c r="AM25" s="52"/>
      <c r="AN25" s="52"/>
      <c r="AO25" s="52"/>
      <c r="AP25" s="52"/>
      <c r="AQ25" s="52"/>
      <c r="AR25" s="52"/>
    </row>
    <row r="26" spans="1:44" ht="17" customHeight="1" x14ac:dyDescent="0.2">
      <c r="A26" s="485">
        <f>$B$4</f>
        <v>3</v>
      </c>
      <c r="B26" s="437" t="str">
        <f>IF(ISBLANK(D$24),"",1-D$24)</f>
        <v/>
      </c>
      <c r="C26" s="936" t="str">
        <f>IF(ISBLANK(D$25),"",1-D$25)</f>
        <v/>
      </c>
      <c r="D26" s="925"/>
      <c r="E26" s="599"/>
      <c r="F26" s="599"/>
      <c r="G26" s="599"/>
      <c r="H26" s="599"/>
      <c r="I26" s="599"/>
      <c r="J26" s="599"/>
      <c r="K26" s="599"/>
      <c r="L26" s="599"/>
      <c r="M26" s="599"/>
      <c r="N26" s="599"/>
      <c r="O26" s="599"/>
      <c r="P26" s="599"/>
      <c r="Q26" s="599"/>
      <c r="R26" s="599"/>
      <c r="S26" s="599"/>
      <c r="T26" s="599"/>
      <c r="U26" s="879"/>
      <c r="V26" s="1417">
        <f t="shared" si="1"/>
        <v>0</v>
      </c>
      <c r="W26" s="1440">
        <f t="shared" si="2"/>
        <v>0</v>
      </c>
      <c r="X26" s="891" t="str">
        <f t="shared" si="3"/>
        <v/>
      </c>
      <c r="Y26" s="897"/>
      <c r="AD26" s="52"/>
      <c r="AE26" s="52"/>
      <c r="AF26" s="52"/>
      <c r="AG26" s="52"/>
      <c r="AH26" s="52"/>
      <c r="AI26" s="52"/>
      <c r="AJ26" s="52"/>
      <c r="AK26" s="52"/>
      <c r="AL26" s="52"/>
      <c r="AM26" s="52"/>
      <c r="AN26" s="52"/>
      <c r="AO26" s="52"/>
      <c r="AP26" s="52"/>
      <c r="AQ26" s="52"/>
      <c r="AR26" s="52"/>
    </row>
    <row r="27" spans="1:44" ht="17" customHeight="1" x14ac:dyDescent="0.2">
      <c r="A27" s="485">
        <f>$B$5</f>
        <v>4</v>
      </c>
      <c r="B27" s="437" t="str">
        <f>IF(ISBLANK(E$24),"",1-E$24)</f>
        <v/>
      </c>
      <c r="C27" s="936" t="str">
        <f>IF(ISBLANK(E$25),"",1-E$25)</f>
        <v/>
      </c>
      <c r="D27" s="437" t="str">
        <f>IF(ISBLANK(E$26),"",1-E$26)</f>
        <v/>
      </c>
      <c r="E27" s="925"/>
      <c r="F27" s="599"/>
      <c r="G27" s="599"/>
      <c r="H27" s="599"/>
      <c r="I27" s="599"/>
      <c r="J27" s="599"/>
      <c r="K27" s="599"/>
      <c r="L27" s="599"/>
      <c r="M27" s="599"/>
      <c r="N27" s="599"/>
      <c r="O27" s="599"/>
      <c r="P27" s="599"/>
      <c r="Q27" s="599"/>
      <c r="R27" s="599"/>
      <c r="S27" s="599"/>
      <c r="T27" s="599"/>
      <c r="U27" s="879"/>
      <c r="V27" s="1417">
        <f t="shared" si="1"/>
        <v>0</v>
      </c>
      <c r="W27" s="1440">
        <f t="shared" si="2"/>
        <v>0</v>
      </c>
      <c r="X27" s="891" t="str">
        <f t="shared" si="3"/>
        <v/>
      </c>
      <c r="Y27" s="897"/>
      <c r="AD27" s="52"/>
      <c r="AE27" s="52"/>
      <c r="AF27" s="52"/>
      <c r="AG27" s="52"/>
      <c r="AH27" s="52"/>
      <c r="AI27" s="52"/>
      <c r="AJ27" s="52"/>
      <c r="AK27" s="52"/>
      <c r="AL27" s="52"/>
      <c r="AM27" s="52"/>
      <c r="AN27" s="52"/>
      <c r="AO27" s="52"/>
      <c r="AP27" s="52"/>
      <c r="AQ27" s="52"/>
      <c r="AR27" s="52"/>
    </row>
    <row r="28" spans="1:44" ht="17" customHeight="1" x14ac:dyDescent="0.2">
      <c r="A28" s="485">
        <f>$B$6</f>
        <v>5</v>
      </c>
      <c r="B28" s="437" t="str">
        <f>IF(ISBLANK(F$24),"",1-F$24)</f>
        <v/>
      </c>
      <c r="C28" s="936" t="str">
        <f>IF(ISBLANK(F$25),"",1-F$25)</f>
        <v/>
      </c>
      <c r="D28" s="437" t="str">
        <f>IF(ISBLANK(F$26),"",1-F$26)</f>
        <v/>
      </c>
      <c r="E28" s="437" t="str">
        <f>IF(ISBLANK(F$27),"",1-F$27)</f>
        <v/>
      </c>
      <c r="F28" s="925"/>
      <c r="G28" s="599"/>
      <c r="H28" s="599"/>
      <c r="I28" s="599"/>
      <c r="J28" s="599"/>
      <c r="K28" s="599"/>
      <c r="L28" s="599"/>
      <c r="M28" s="599"/>
      <c r="N28" s="599"/>
      <c r="O28" s="599"/>
      <c r="P28" s="599"/>
      <c r="Q28" s="599"/>
      <c r="R28" s="599"/>
      <c r="S28" s="599"/>
      <c r="T28" s="599"/>
      <c r="U28" s="879"/>
      <c r="V28" s="1417">
        <f t="shared" si="1"/>
        <v>0</v>
      </c>
      <c r="W28" s="1440">
        <f t="shared" si="2"/>
        <v>0</v>
      </c>
      <c r="X28" s="891" t="str">
        <f t="shared" si="3"/>
        <v/>
      </c>
      <c r="Y28" s="897"/>
      <c r="AD28" s="52"/>
      <c r="AE28" s="52"/>
      <c r="AF28" s="52"/>
      <c r="AG28" s="52"/>
      <c r="AH28" s="52"/>
      <c r="AI28" s="52"/>
      <c r="AJ28" s="52"/>
      <c r="AK28" s="52"/>
      <c r="AL28" s="52"/>
      <c r="AM28" s="52"/>
      <c r="AN28" s="52"/>
      <c r="AO28" s="52"/>
      <c r="AP28" s="52"/>
      <c r="AQ28" s="52"/>
      <c r="AR28" s="52"/>
    </row>
    <row r="29" spans="1:44" ht="17" customHeight="1" x14ac:dyDescent="0.2">
      <c r="A29" s="485">
        <f>$B$7</f>
        <v>6</v>
      </c>
      <c r="B29" s="437" t="str">
        <f>IF(ISBLANK(G$24),"",1-G$24)</f>
        <v/>
      </c>
      <c r="C29" s="936" t="str">
        <f>IF(ISBLANK(G$25),"",1-G$25)</f>
        <v/>
      </c>
      <c r="D29" s="437" t="str">
        <f>IF(ISBLANK(G$26),"",1-G$26)</f>
        <v/>
      </c>
      <c r="E29" s="437" t="str">
        <f>IF(ISBLANK(G$27),"",1-G$27)</f>
        <v/>
      </c>
      <c r="F29" s="437" t="str">
        <f>IF(ISBLANK(G$28),"",1-G$28)</f>
        <v/>
      </c>
      <c r="G29" s="925"/>
      <c r="H29" s="599"/>
      <c r="I29" s="599"/>
      <c r="J29" s="599"/>
      <c r="K29" s="599"/>
      <c r="L29" s="599"/>
      <c r="M29" s="599"/>
      <c r="N29" s="599"/>
      <c r="O29" s="599"/>
      <c r="P29" s="599"/>
      <c r="Q29" s="599"/>
      <c r="R29" s="599"/>
      <c r="S29" s="599"/>
      <c r="T29" s="599"/>
      <c r="U29" s="879"/>
      <c r="V29" s="1417">
        <f t="shared" si="1"/>
        <v>0</v>
      </c>
      <c r="W29" s="1440">
        <f t="shared" si="2"/>
        <v>0</v>
      </c>
      <c r="X29" s="891" t="str">
        <f t="shared" si="3"/>
        <v/>
      </c>
      <c r="Y29" s="897"/>
      <c r="AD29" s="52"/>
      <c r="AE29" s="52"/>
      <c r="AF29" s="52"/>
      <c r="AG29" s="52"/>
      <c r="AH29" s="52"/>
      <c r="AI29" s="52"/>
      <c r="AJ29" s="52"/>
      <c r="AK29" s="52"/>
      <c r="AL29" s="52"/>
      <c r="AM29" s="52"/>
      <c r="AN29" s="52"/>
      <c r="AO29" s="52"/>
      <c r="AP29" s="52"/>
      <c r="AQ29" s="52"/>
      <c r="AR29" s="52"/>
    </row>
    <row r="30" spans="1:44" ht="17" customHeight="1" x14ac:dyDescent="0.2">
      <c r="A30" s="485">
        <f>$B$8</f>
        <v>7</v>
      </c>
      <c r="B30" s="437" t="str">
        <f>IF(ISBLANK(H$24),"",1-H$24)</f>
        <v/>
      </c>
      <c r="C30" s="936" t="str">
        <f>IF(ISBLANK(H$25),"",1-H$25)</f>
        <v/>
      </c>
      <c r="D30" s="437" t="str">
        <f>IF(ISBLANK(H$26),"",1-H$26)</f>
        <v/>
      </c>
      <c r="E30" s="437" t="str">
        <f>IF(ISBLANK(H$27),"",1-H$27)</f>
        <v/>
      </c>
      <c r="F30" s="437" t="str">
        <f>IF(ISBLANK(H$28),"",1-H$28)</f>
        <v/>
      </c>
      <c r="G30" s="437" t="str">
        <f>IF(ISBLANK(H$29),"",1-H$29)</f>
        <v/>
      </c>
      <c r="H30" s="925"/>
      <c r="I30" s="599"/>
      <c r="J30" s="599"/>
      <c r="K30" s="599"/>
      <c r="L30" s="599"/>
      <c r="M30" s="599"/>
      <c r="N30" s="599"/>
      <c r="O30" s="599"/>
      <c r="P30" s="599"/>
      <c r="Q30" s="599"/>
      <c r="R30" s="599"/>
      <c r="S30" s="599"/>
      <c r="T30" s="599"/>
      <c r="U30" s="879"/>
      <c r="V30" s="1417">
        <f t="shared" si="1"/>
        <v>0</v>
      </c>
      <c r="W30" s="1440">
        <f t="shared" si="2"/>
        <v>0</v>
      </c>
      <c r="X30" s="891" t="str">
        <f t="shared" si="3"/>
        <v/>
      </c>
      <c r="Y30" s="897"/>
      <c r="AD30" s="52"/>
      <c r="AE30" s="52"/>
      <c r="AF30" s="52"/>
      <c r="AG30" s="52"/>
      <c r="AH30" s="52"/>
      <c r="AI30" s="52"/>
      <c r="AJ30" s="52"/>
      <c r="AK30" s="52"/>
      <c r="AL30" s="52"/>
      <c r="AM30" s="52"/>
      <c r="AN30" s="52"/>
      <c r="AO30" s="52"/>
      <c r="AP30" s="52"/>
      <c r="AQ30" s="52"/>
      <c r="AR30" s="52"/>
    </row>
    <row r="31" spans="1:44" ht="17" customHeight="1" x14ac:dyDescent="0.2">
      <c r="A31" s="485">
        <f>$B$9</f>
        <v>8</v>
      </c>
      <c r="B31" s="437" t="str">
        <f>IF(ISBLANK(I$24),"",1-I$24)</f>
        <v/>
      </c>
      <c r="C31" s="936" t="str">
        <f>IF(ISBLANK(I$25),"",1-I$25)</f>
        <v/>
      </c>
      <c r="D31" s="437" t="str">
        <f>IF(ISBLANK(I$26),"",1-I$26)</f>
        <v/>
      </c>
      <c r="E31" s="437" t="str">
        <f>IF(ISBLANK(I$27),"",1-I$27)</f>
        <v/>
      </c>
      <c r="F31" s="437" t="str">
        <f>IF(ISBLANK(I$28),"",1-I$28)</f>
        <v/>
      </c>
      <c r="G31" s="437" t="str">
        <f>IF(ISBLANK(I$29),"",1-I$29)</f>
        <v/>
      </c>
      <c r="H31" s="437" t="str">
        <f>IF(ISBLANK(I$30),"",1-I$30)</f>
        <v/>
      </c>
      <c r="I31" s="925"/>
      <c r="J31" s="599"/>
      <c r="K31" s="599"/>
      <c r="L31" s="599"/>
      <c r="M31" s="599"/>
      <c r="N31" s="599"/>
      <c r="O31" s="599"/>
      <c r="P31" s="599"/>
      <c r="Q31" s="599"/>
      <c r="R31" s="599"/>
      <c r="S31" s="599"/>
      <c r="T31" s="599"/>
      <c r="U31" s="879"/>
      <c r="V31" s="1417">
        <f t="shared" si="1"/>
        <v>0</v>
      </c>
      <c r="W31" s="1440">
        <f t="shared" si="2"/>
        <v>0</v>
      </c>
      <c r="X31" s="891" t="str">
        <f t="shared" si="3"/>
        <v/>
      </c>
      <c r="Y31" s="897"/>
      <c r="AD31" s="52"/>
      <c r="AE31" s="52"/>
      <c r="AF31" s="52"/>
      <c r="AG31" s="52"/>
      <c r="AH31" s="52"/>
      <c r="AI31" s="52"/>
      <c r="AJ31" s="52"/>
      <c r="AK31" s="52"/>
      <c r="AL31" s="52"/>
      <c r="AM31" s="52"/>
      <c r="AN31" s="52"/>
      <c r="AO31" s="52"/>
      <c r="AP31" s="52"/>
      <c r="AQ31" s="52"/>
      <c r="AR31" s="52"/>
    </row>
    <row r="32" spans="1:44" ht="17" customHeight="1" x14ac:dyDescent="0.2">
      <c r="A32" s="485">
        <f>$B$10</f>
        <v>9</v>
      </c>
      <c r="B32" s="437" t="str">
        <f>IF(ISBLANK(J$24),"",1-J$24)</f>
        <v/>
      </c>
      <c r="C32" s="936" t="str">
        <f>IF(ISBLANK(J$25),"",1-J$25)</f>
        <v/>
      </c>
      <c r="D32" s="437" t="str">
        <f>IF(ISBLANK(J$26),"",1-J$26)</f>
        <v/>
      </c>
      <c r="E32" s="437" t="str">
        <f>IF(ISBLANK(J$27),"",1-J$27)</f>
        <v/>
      </c>
      <c r="F32" s="437" t="str">
        <f>IF(ISBLANK(J$28),"",1-J$28)</f>
        <v/>
      </c>
      <c r="G32" s="437" t="str">
        <f>IF(ISBLANK(J$29),"",1-J$29)</f>
        <v/>
      </c>
      <c r="H32" s="437" t="str">
        <f>IF(ISBLANK(J$30),"",1-J$30)</f>
        <v/>
      </c>
      <c r="I32" s="437" t="str">
        <f>IF(ISBLANK(J$31),"",1-J$31)</f>
        <v/>
      </c>
      <c r="J32" s="925"/>
      <c r="K32" s="599"/>
      <c r="L32" s="599"/>
      <c r="M32" s="599"/>
      <c r="N32" s="599"/>
      <c r="O32" s="599"/>
      <c r="P32" s="599"/>
      <c r="Q32" s="599"/>
      <c r="R32" s="599"/>
      <c r="S32" s="599"/>
      <c r="T32" s="599"/>
      <c r="U32" s="879"/>
      <c r="V32" s="1417">
        <f t="shared" si="1"/>
        <v>0</v>
      </c>
      <c r="W32" s="1440">
        <f t="shared" si="2"/>
        <v>0</v>
      </c>
      <c r="X32" s="891" t="str">
        <f t="shared" si="3"/>
        <v/>
      </c>
      <c r="Y32" s="897"/>
      <c r="AD32" s="52"/>
      <c r="AE32" s="52"/>
      <c r="AF32" s="52"/>
      <c r="AG32" s="52"/>
      <c r="AH32" s="52"/>
      <c r="AI32" s="52"/>
      <c r="AJ32" s="52"/>
      <c r="AK32" s="52"/>
      <c r="AL32" s="52"/>
      <c r="AM32" s="52"/>
      <c r="AN32" s="52"/>
      <c r="AO32" s="52"/>
      <c r="AP32" s="52"/>
      <c r="AQ32" s="52"/>
      <c r="AR32" s="52"/>
    </row>
    <row r="33" spans="1:44" ht="17" customHeight="1" x14ac:dyDescent="0.2">
      <c r="A33" s="485">
        <f>$B$11</f>
        <v>10</v>
      </c>
      <c r="B33" s="437" t="str">
        <f>IF(ISBLANK(K$24),"",1-K$24)</f>
        <v/>
      </c>
      <c r="C33" s="936" t="str">
        <f>IF(ISBLANK(K$25),"",1-K$25)</f>
        <v/>
      </c>
      <c r="D33" s="437" t="str">
        <f>IF(ISBLANK(K$26),"",1-K$26)</f>
        <v/>
      </c>
      <c r="E33" s="437" t="str">
        <f>IF(ISBLANK(K$27),"",1-K$27)</f>
        <v/>
      </c>
      <c r="F33" s="437" t="str">
        <f>IF(ISBLANK(K$28),"",1-K$28)</f>
        <v/>
      </c>
      <c r="G33" s="437" t="str">
        <f>IF(ISBLANK(K$29),"",1-K$29)</f>
        <v/>
      </c>
      <c r="H33" s="437" t="str">
        <f>IF(ISBLANK(K$30),"",1-K$30)</f>
        <v/>
      </c>
      <c r="I33" s="437" t="str">
        <f>IF(ISBLANK(K$31),"",1-K$31)</f>
        <v/>
      </c>
      <c r="J33" s="437" t="str">
        <f>IF(ISBLANK(K$32),"",1-K$32)</f>
        <v/>
      </c>
      <c r="K33" s="926"/>
      <c r="L33" s="599"/>
      <c r="M33" s="599"/>
      <c r="N33" s="599"/>
      <c r="O33" s="599"/>
      <c r="P33" s="599"/>
      <c r="Q33" s="599"/>
      <c r="R33" s="599"/>
      <c r="S33" s="599"/>
      <c r="T33" s="599"/>
      <c r="U33" s="879"/>
      <c r="V33" s="1417">
        <f t="shared" si="1"/>
        <v>0</v>
      </c>
      <c r="W33" s="1440">
        <f t="shared" si="2"/>
        <v>0</v>
      </c>
      <c r="X33" s="891" t="str">
        <f t="shared" si="3"/>
        <v/>
      </c>
      <c r="Y33" s="897"/>
      <c r="AD33" s="52"/>
      <c r="AE33" s="52"/>
      <c r="AF33" s="52"/>
      <c r="AG33" s="52"/>
      <c r="AH33" s="52"/>
      <c r="AI33" s="52"/>
      <c r="AJ33" s="52"/>
      <c r="AK33" s="52"/>
      <c r="AL33" s="52"/>
      <c r="AM33" s="52"/>
      <c r="AN33" s="52"/>
      <c r="AO33" s="52"/>
      <c r="AP33" s="52"/>
      <c r="AQ33" s="52"/>
      <c r="AR33" s="52"/>
    </row>
    <row r="34" spans="1:44" ht="17" customHeight="1" x14ac:dyDescent="0.2">
      <c r="A34" s="485">
        <f>$B$12</f>
        <v>11</v>
      </c>
      <c r="B34" s="437" t="str">
        <f>IF(ISBLANK(L$24),"",1-L$24)</f>
        <v/>
      </c>
      <c r="C34" s="936" t="str">
        <f>IF(ISBLANK(L$25),"",1-L$25)</f>
        <v/>
      </c>
      <c r="D34" s="437" t="str">
        <f>IF(ISBLANK(L$26),"",1-L$26)</f>
        <v/>
      </c>
      <c r="E34" s="437" t="str">
        <f>IF(ISBLANK(L$27),"",1-L$27)</f>
        <v/>
      </c>
      <c r="F34" s="437" t="str">
        <f>IF(ISBLANK(L$28),"",1-L$28)</f>
        <v/>
      </c>
      <c r="G34" s="437" t="str">
        <f>IF(ISBLANK(L$29),"",1-L$29)</f>
        <v/>
      </c>
      <c r="H34" s="437" t="str">
        <f>IF(ISBLANK(L$30),"",1-L$30)</f>
        <v/>
      </c>
      <c r="I34" s="437" t="str">
        <f>IF(ISBLANK(L$31),"",1-L$31)</f>
        <v/>
      </c>
      <c r="J34" s="437" t="str">
        <f>IF(ISBLANK(L$32),"",1-L$32)</f>
        <v/>
      </c>
      <c r="K34" s="437" t="str">
        <f>IF(ISBLANK(L$33),"",1-L$33)</f>
        <v/>
      </c>
      <c r="L34" s="925"/>
      <c r="M34" s="599"/>
      <c r="N34" s="599"/>
      <c r="O34" s="599"/>
      <c r="P34" s="599"/>
      <c r="Q34" s="599"/>
      <c r="R34" s="599"/>
      <c r="S34" s="599"/>
      <c r="T34" s="599"/>
      <c r="U34" s="879"/>
      <c r="V34" s="1417">
        <f t="shared" si="1"/>
        <v>0</v>
      </c>
      <c r="W34" s="1440">
        <f t="shared" si="2"/>
        <v>0</v>
      </c>
      <c r="X34" s="891" t="str">
        <f t="shared" si="3"/>
        <v/>
      </c>
      <c r="Y34" s="897"/>
      <c r="AD34" s="52"/>
      <c r="AE34" s="52"/>
      <c r="AF34" s="52"/>
      <c r="AG34" s="52"/>
      <c r="AH34" s="52"/>
      <c r="AI34" s="52"/>
      <c r="AJ34" s="52"/>
      <c r="AK34" s="52"/>
      <c r="AL34" s="52"/>
      <c r="AM34" s="52"/>
      <c r="AN34" s="52"/>
      <c r="AO34" s="52"/>
      <c r="AP34" s="52"/>
      <c r="AQ34" s="52"/>
      <c r="AR34" s="52"/>
    </row>
    <row r="35" spans="1:44" ht="17" customHeight="1" x14ac:dyDescent="0.2">
      <c r="A35" s="485">
        <f>$B$13</f>
        <v>12</v>
      </c>
      <c r="B35" s="437" t="str">
        <f>IF(ISBLANK(M$24),"",1-M$24)</f>
        <v/>
      </c>
      <c r="C35" s="936" t="str">
        <f>IF(ISBLANK(M$25),"",1-M$25)</f>
        <v/>
      </c>
      <c r="D35" s="437" t="str">
        <f>IF(ISBLANK(M$26),"",1-M$26)</f>
        <v/>
      </c>
      <c r="E35" s="437" t="str">
        <f>IF(ISBLANK(M$27),"",1-M$27)</f>
        <v/>
      </c>
      <c r="F35" s="437" t="str">
        <f>IF(ISBLANK(M$28),"",1-M$28)</f>
        <v/>
      </c>
      <c r="G35" s="437" t="str">
        <f>IF(ISBLANK(M$29),"",1-M$29)</f>
        <v/>
      </c>
      <c r="H35" s="437" t="str">
        <f>IF(ISBLANK(M$30),"",1-M$30)</f>
        <v/>
      </c>
      <c r="I35" s="437" t="str">
        <f>IF(ISBLANK(M$31),"",1-M$31)</f>
        <v/>
      </c>
      <c r="J35" s="437" t="str">
        <f>IF(ISBLANK(M$32),"",1-M$32)</f>
        <v/>
      </c>
      <c r="K35" s="437" t="str">
        <f>IF(ISBLANK(M$33),"",1-M$33)</f>
        <v/>
      </c>
      <c r="L35" s="437" t="str">
        <f>IF(ISBLANK(M$34),"",1-M$34)</f>
        <v/>
      </c>
      <c r="M35" s="925"/>
      <c r="N35" s="599"/>
      <c r="O35" s="599"/>
      <c r="P35" s="599"/>
      <c r="Q35" s="599"/>
      <c r="R35" s="599"/>
      <c r="S35" s="599"/>
      <c r="T35" s="599"/>
      <c r="U35" s="879"/>
      <c r="V35" s="1417">
        <f t="shared" si="1"/>
        <v>0</v>
      </c>
      <c r="W35" s="1440">
        <f t="shared" si="2"/>
        <v>0</v>
      </c>
      <c r="X35" s="891" t="str">
        <f t="shared" si="3"/>
        <v/>
      </c>
      <c r="Y35" s="897"/>
      <c r="AD35" s="52"/>
      <c r="AE35" s="52"/>
      <c r="AF35" s="52"/>
      <c r="AG35" s="52"/>
      <c r="AH35" s="52"/>
      <c r="AI35" s="52"/>
      <c r="AJ35" s="52"/>
      <c r="AK35" s="52"/>
      <c r="AL35" s="52"/>
      <c r="AM35" s="52"/>
      <c r="AN35" s="52"/>
      <c r="AO35" s="52"/>
      <c r="AP35" s="52"/>
      <c r="AQ35" s="52"/>
      <c r="AR35" s="52"/>
    </row>
    <row r="36" spans="1:44" ht="17" customHeight="1" x14ac:dyDescent="0.2">
      <c r="A36" s="485">
        <f>$B$14</f>
        <v>13</v>
      </c>
      <c r="B36" s="437" t="str">
        <f>IF(ISBLANK(N$24),"",1-N$24)</f>
        <v/>
      </c>
      <c r="C36" s="936" t="str">
        <f>IF(ISBLANK(N$25),"",1-N$25)</f>
        <v/>
      </c>
      <c r="D36" s="437" t="str">
        <f>IF(ISBLANK(N$26),"",1-N$26)</f>
        <v/>
      </c>
      <c r="E36" s="437" t="str">
        <f>IF(ISBLANK(N$27),"",1-N$27)</f>
        <v/>
      </c>
      <c r="F36" s="437" t="str">
        <f>IF(ISBLANK(N$28),"",1-N$28)</f>
        <v/>
      </c>
      <c r="G36" s="437" t="str">
        <f>IF(ISBLANK(N$29),"",1-N$29)</f>
        <v/>
      </c>
      <c r="H36" s="437" t="str">
        <f>IF(ISBLANK(N$30),"",1-N$30)</f>
        <v/>
      </c>
      <c r="I36" s="437" t="str">
        <f>IF(ISBLANK(N$31),"",1-N$31)</f>
        <v/>
      </c>
      <c r="J36" s="437" t="str">
        <f>IF(ISBLANK(N$32),"",1-N$32)</f>
        <v/>
      </c>
      <c r="K36" s="437" t="str">
        <f>IF(ISBLANK(N$33),"",1-N$33)</f>
        <v/>
      </c>
      <c r="L36" s="437" t="str">
        <f>IF(ISBLANK(N$34),"",1-N$34)</f>
        <v/>
      </c>
      <c r="M36" s="437" t="str">
        <f>IF(ISBLANK(N$35),"",1-N$35)</f>
        <v/>
      </c>
      <c r="N36" s="925"/>
      <c r="O36" s="599"/>
      <c r="P36" s="599"/>
      <c r="Q36" s="599"/>
      <c r="R36" s="599"/>
      <c r="S36" s="599"/>
      <c r="T36" s="599"/>
      <c r="U36" s="879"/>
      <c r="V36" s="1417">
        <f t="shared" si="1"/>
        <v>0</v>
      </c>
      <c r="W36" s="1440">
        <f t="shared" si="2"/>
        <v>0</v>
      </c>
      <c r="X36" s="891" t="str">
        <f t="shared" si="3"/>
        <v/>
      </c>
      <c r="Y36" s="897"/>
      <c r="AD36" s="52"/>
      <c r="AE36" s="52"/>
      <c r="AF36" s="52"/>
      <c r="AG36" s="52"/>
      <c r="AH36" s="52"/>
      <c r="AI36" s="52"/>
      <c r="AJ36" s="52"/>
      <c r="AK36" s="52"/>
      <c r="AL36" s="52"/>
      <c r="AM36" s="52"/>
      <c r="AN36" s="52"/>
      <c r="AO36" s="52"/>
      <c r="AP36" s="52"/>
      <c r="AQ36" s="52"/>
      <c r="AR36" s="52"/>
    </row>
    <row r="37" spans="1:44" ht="17" customHeight="1" x14ac:dyDescent="0.2">
      <c r="A37" s="485">
        <f>$B$15</f>
        <v>14</v>
      </c>
      <c r="B37" s="437" t="str">
        <f>IF(ISBLANK(O$24),"",1-O$24)</f>
        <v/>
      </c>
      <c r="C37" s="936" t="str">
        <f>IF(ISBLANK(O$25),"",1-O$25)</f>
        <v/>
      </c>
      <c r="D37" s="437" t="str">
        <f>IF(ISBLANK(O$26),"",1-O$26)</f>
        <v/>
      </c>
      <c r="E37" s="437" t="str">
        <f>IF(ISBLANK(O$27),"",1-O$27)</f>
        <v/>
      </c>
      <c r="F37" s="437" t="str">
        <f>IF(ISBLANK(O$28),"",1-O$28)</f>
        <v/>
      </c>
      <c r="G37" s="437" t="str">
        <f>IF(ISBLANK(O$29),"",1-O$29)</f>
        <v/>
      </c>
      <c r="H37" s="437" t="str">
        <f>IF(ISBLANK(O$30),"",1-O$30)</f>
        <v/>
      </c>
      <c r="I37" s="437" t="str">
        <f>IF(ISBLANK(O$31),"",1-O$31)</f>
        <v/>
      </c>
      <c r="J37" s="437" t="str">
        <f>IF(ISBLANK(O$32),"",1-O$32)</f>
        <v/>
      </c>
      <c r="K37" s="437" t="str">
        <f>IF(ISBLANK(O$33),"",1-O$33)</f>
        <v/>
      </c>
      <c r="L37" s="437" t="str">
        <f>IF(ISBLANK(O$34),"",1-O$34)</f>
        <v/>
      </c>
      <c r="M37" s="437" t="str">
        <f>IF(ISBLANK(O$35),"",1-O$35)</f>
        <v/>
      </c>
      <c r="N37" s="437" t="str">
        <f>IF(ISBLANK(O$36),"",1-O$36)</f>
        <v/>
      </c>
      <c r="O37" s="925"/>
      <c r="P37" s="599"/>
      <c r="Q37" s="599"/>
      <c r="R37" s="599"/>
      <c r="S37" s="599"/>
      <c r="T37" s="599"/>
      <c r="U37" s="879"/>
      <c r="V37" s="1417">
        <f t="shared" si="1"/>
        <v>0</v>
      </c>
      <c r="W37" s="1440">
        <f t="shared" si="2"/>
        <v>0</v>
      </c>
      <c r="X37" s="891" t="str">
        <f t="shared" si="3"/>
        <v/>
      </c>
      <c r="Y37" s="897"/>
      <c r="AD37" s="52"/>
      <c r="AE37" s="52"/>
      <c r="AF37" s="52"/>
      <c r="AG37" s="52"/>
      <c r="AH37" s="52"/>
      <c r="AI37" s="52"/>
      <c r="AJ37" s="52"/>
      <c r="AK37" s="52"/>
      <c r="AL37" s="52"/>
      <c r="AM37" s="52"/>
      <c r="AN37" s="52"/>
      <c r="AO37" s="52"/>
      <c r="AP37" s="52"/>
      <c r="AQ37" s="52"/>
      <c r="AR37" s="52"/>
    </row>
    <row r="38" spans="1:44" ht="17" customHeight="1" x14ac:dyDescent="0.2">
      <c r="A38" s="485">
        <f>$B$16</f>
        <v>15</v>
      </c>
      <c r="B38" s="437" t="str">
        <f>IF(ISBLANK(P$24),"",1-P$24)</f>
        <v/>
      </c>
      <c r="C38" s="936" t="str">
        <f>IF(ISBLANK(P$25),"",1-P$25)</f>
        <v/>
      </c>
      <c r="D38" s="437" t="str">
        <f>IF(ISBLANK(P$26),"",1-P$26)</f>
        <v/>
      </c>
      <c r="E38" s="437" t="str">
        <f>IF(ISBLANK(P$27),"",1-P$27)</f>
        <v/>
      </c>
      <c r="F38" s="437" t="str">
        <f>IF(ISBLANK(P$28),"",1-P$28)</f>
        <v/>
      </c>
      <c r="G38" s="437" t="str">
        <f>IF(ISBLANK(P$29),"",1-P$29)</f>
        <v/>
      </c>
      <c r="H38" s="437" t="str">
        <f>IF(ISBLANK(P$30),"",1-P$30)</f>
        <v/>
      </c>
      <c r="I38" s="437" t="str">
        <f>IF(ISBLANK(P$31),"",1-P$31)</f>
        <v/>
      </c>
      <c r="J38" s="437" t="str">
        <f>IF(ISBLANK(P$32),"",1-P$32)</f>
        <v/>
      </c>
      <c r="K38" s="437" t="str">
        <f>IF(ISBLANK(P$33),"",1-P$33)</f>
        <v/>
      </c>
      <c r="L38" s="437" t="str">
        <f>IF(ISBLANK(P$34),"",1-P$34)</f>
        <v/>
      </c>
      <c r="M38" s="437" t="str">
        <f>IF(ISBLANK(P$35),"",1-P$35)</f>
        <v/>
      </c>
      <c r="N38" s="437" t="str">
        <f>IF(ISBLANK(P$36),"",1-P$36)</f>
        <v/>
      </c>
      <c r="O38" s="437" t="str">
        <f>IF(ISBLANK(P$37),"",1-P$37)</f>
        <v/>
      </c>
      <c r="P38" s="925"/>
      <c r="Q38" s="599"/>
      <c r="R38" s="599"/>
      <c r="S38" s="599"/>
      <c r="T38" s="599"/>
      <c r="U38" s="879"/>
      <c r="V38" s="1417">
        <f t="shared" si="1"/>
        <v>0</v>
      </c>
      <c r="W38" s="1440">
        <f t="shared" si="2"/>
        <v>0</v>
      </c>
      <c r="X38" s="891" t="str">
        <f t="shared" si="3"/>
        <v/>
      </c>
      <c r="Y38" s="897"/>
      <c r="AD38" s="52"/>
      <c r="AE38" s="52"/>
      <c r="AF38" s="52"/>
      <c r="AG38" s="52"/>
      <c r="AH38" s="52"/>
      <c r="AI38" s="52"/>
      <c r="AJ38" s="52"/>
      <c r="AK38" s="52"/>
      <c r="AL38" s="52"/>
      <c r="AM38" s="52"/>
      <c r="AN38" s="52"/>
      <c r="AO38" s="52"/>
      <c r="AP38" s="52"/>
      <c r="AQ38" s="52"/>
      <c r="AR38" s="52"/>
    </row>
    <row r="39" spans="1:44" ht="17" customHeight="1" x14ac:dyDescent="0.2">
      <c r="A39" s="485">
        <f>$B$17</f>
        <v>16</v>
      </c>
      <c r="B39" s="437" t="str">
        <f>IF(ISBLANK(Q$24),"",1-Q$24)</f>
        <v/>
      </c>
      <c r="C39" s="936" t="str">
        <f>IF(ISBLANK(Q$25),"",1-Q$25)</f>
        <v/>
      </c>
      <c r="D39" s="437" t="str">
        <f>IF(ISBLANK(Q$26),"",1-Q$26)</f>
        <v/>
      </c>
      <c r="E39" s="437" t="str">
        <f>IF(ISBLANK(Q$27),"",1-Q$27)</f>
        <v/>
      </c>
      <c r="F39" s="437" t="str">
        <f>IF(ISBLANK(Q$28),"",1-Q$28)</f>
        <v/>
      </c>
      <c r="G39" s="437" t="str">
        <f>IF(ISBLANK(Q$29),"",1-Q$29)</f>
        <v/>
      </c>
      <c r="H39" s="437" t="str">
        <f>IF(ISBLANK(Q$30),"",1-Q$30)</f>
        <v/>
      </c>
      <c r="I39" s="437" t="str">
        <f>IF(ISBLANK(Q$31),"",1-Q$31)</f>
        <v/>
      </c>
      <c r="J39" s="437" t="str">
        <f>IF(ISBLANK(Q$32),"",1-Q$32)</f>
        <v/>
      </c>
      <c r="K39" s="437" t="str">
        <f>IF(ISBLANK(Q$33),"",1-Q$33)</f>
        <v/>
      </c>
      <c r="L39" s="437" t="str">
        <f>IF(ISBLANK(Q$34),"",1-Q$34)</f>
        <v/>
      </c>
      <c r="M39" s="437" t="str">
        <f>IF(ISBLANK(Q$35),"",1-Q$35)</f>
        <v/>
      </c>
      <c r="N39" s="437" t="str">
        <f>IF(ISBLANK(Q$36),"",1-Q$36)</f>
        <v/>
      </c>
      <c r="O39" s="437" t="str">
        <f>IF(ISBLANK(Q$37),"",1-Q$37)</f>
        <v/>
      </c>
      <c r="P39" s="437" t="str">
        <f>IF(ISBLANK(Q$38),"",1-Q$38)</f>
        <v/>
      </c>
      <c r="Q39" s="925"/>
      <c r="R39" s="599"/>
      <c r="S39" s="599"/>
      <c r="T39" s="599"/>
      <c r="U39" s="879"/>
      <c r="V39" s="1417">
        <f t="shared" si="1"/>
        <v>0</v>
      </c>
      <c r="W39" s="1440">
        <f t="shared" si="2"/>
        <v>0</v>
      </c>
      <c r="X39" s="891" t="str">
        <f t="shared" si="3"/>
        <v/>
      </c>
      <c r="Y39" s="897"/>
      <c r="AD39" s="52"/>
      <c r="AE39" s="52"/>
      <c r="AF39" s="52"/>
      <c r="AG39" s="52"/>
      <c r="AH39" s="52"/>
      <c r="AI39" s="52"/>
      <c r="AJ39" s="52"/>
      <c r="AK39" s="52"/>
      <c r="AL39" s="52"/>
      <c r="AM39" s="52"/>
      <c r="AN39" s="52"/>
      <c r="AO39" s="52"/>
      <c r="AP39" s="52"/>
      <c r="AQ39" s="52"/>
      <c r="AR39" s="52"/>
    </row>
    <row r="40" spans="1:44" ht="17" customHeight="1" x14ac:dyDescent="0.2">
      <c r="A40" s="485">
        <f>$B$18</f>
        <v>17</v>
      </c>
      <c r="B40" s="437" t="str">
        <f>IF(ISBLANK(R$24),"",1-R$24)</f>
        <v/>
      </c>
      <c r="C40" s="936" t="str">
        <f>IF(ISBLANK(R$25),"",1-R$25)</f>
        <v/>
      </c>
      <c r="D40" s="437" t="str">
        <f>IF(ISBLANK(R$26),"",1-R$26)</f>
        <v/>
      </c>
      <c r="E40" s="437" t="str">
        <f>IF(ISBLANK(R$27),"",1-R$27)</f>
        <v/>
      </c>
      <c r="F40" s="437" t="str">
        <f>IF(ISBLANK(R$28),"",1-R$28)</f>
        <v/>
      </c>
      <c r="G40" s="437" t="str">
        <f>IF(ISBLANK(R$29),"",1-R$29)</f>
        <v/>
      </c>
      <c r="H40" s="437" t="str">
        <f>IF(ISBLANK(R$30),"",1-R$30)</f>
        <v/>
      </c>
      <c r="I40" s="437" t="str">
        <f>IF(ISBLANK(R$31),"",1-R$31)</f>
        <v/>
      </c>
      <c r="J40" s="437" t="str">
        <f>IF(ISBLANK(R$32),"",1-R$32)</f>
        <v/>
      </c>
      <c r="K40" s="437" t="str">
        <f>IF(ISBLANK(R$33),"",1-R$33)</f>
        <v/>
      </c>
      <c r="L40" s="437" t="str">
        <f>IF(ISBLANK(R$34),"",1-R$34)</f>
        <v/>
      </c>
      <c r="M40" s="437" t="str">
        <f>IF(ISBLANK(R$35),"",1-R$35)</f>
        <v/>
      </c>
      <c r="N40" s="437" t="str">
        <f>IF(ISBLANK(R$36),"",1-R$36)</f>
        <v/>
      </c>
      <c r="O40" s="437" t="str">
        <f>IF(ISBLANK(R$37),"",1-R$37)</f>
        <v/>
      </c>
      <c r="P40" s="437" t="str">
        <f>IF(ISBLANK(R$38),"",1-R$38)</f>
        <v/>
      </c>
      <c r="Q40" s="437" t="str">
        <f>IF(ISBLANK(R$39),"",1-R$39)</f>
        <v/>
      </c>
      <c r="R40" s="925"/>
      <c r="S40" s="599"/>
      <c r="T40" s="599"/>
      <c r="U40" s="879"/>
      <c r="V40" s="1417">
        <f t="shared" si="1"/>
        <v>0</v>
      </c>
      <c r="W40" s="1440">
        <f t="shared" si="2"/>
        <v>0</v>
      </c>
      <c r="X40" s="891" t="str">
        <f t="shared" si="3"/>
        <v/>
      </c>
      <c r="Y40" s="897"/>
      <c r="AD40" s="52"/>
      <c r="AE40" s="52"/>
      <c r="AF40" s="52"/>
      <c r="AG40" s="52"/>
      <c r="AH40" s="52"/>
      <c r="AI40" s="52"/>
      <c r="AJ40" s="52"/>
      <c r="AK40" s="52"/>
      <c r="AL40" s="52"/>
      <c r="AM40" s="52"/>
      <c r="AN40" s="52"/>
      <c r="AO40" s="52"/>
      <c r="AP40" s="52"/>
      <c r="AQ40" s="52"/>
      <c r="AR40" s="52"/>
    </row>
    <row r="41" spans="1:44" ht="17" customHeight="1" x14ac:dyDescent="0.2">
      <c r="A41" s="944">
        <f>$B$19</f>
        <v>18</v>
      </c>
      <c r="B41" s="937" t="str">
        <f>IF(ISBLANK(S$24),"",1-S$24)</f>
        <v/>
      </c>
      <c r="C41" s="938" t="str">
        <f>IF(ISBLANK(S$25),"",1-S$25)</f>
        <v/>
      </c>
      <c r="D41" s="937" t="str">
        <f>IF(ISBLANK(S$26),"",1-S$26)</f>
        <v/>
      </c>
      <c r="E41" s="937" t="str">
        <f>IF(ISBLANK(S$27),"",1-S$27)</f>
        <v/>
      </c>
      <c r="F41" s="937" t="str">
        <f>IF(ISBLANK(S$28),"",1-S$28)</f>
        <v/>
      </c>
      <c r="G41" s="937" t="str">
        <f>IF(ISBLANK(S$29),"",1-S$29)</f>
        <v/>
      </c>
      <c r="H41" s="937" t="str">
        <f>IF(ISBLANK(S$30),"",1-S$30)</f>
        <v/>
      </c>
      <c r="I41" s="937" t="str">
        <f>IF(ISBLANK(S$31),"",1-S$31)</f>
        <v/>
      </c>
      <c r="J41" s="937" t="str">
        <f>IF(ISBLANK(S$32),"",1-S$32)</f>
        <v/>
      </c>
      <c r="K41" s="937" t="str">
        <f>IF(ISBLANK(S$33),"",1-S$33)</f>
        <v/>
      </c>
      <c r="L41" s="937" t="str">
        <f>IF(ISBLANK(S$34),"",1-S$34)</f>
        <v/>
      </c>
      <c r="M41" s="937" t="str">
        <f>IF(ISBLANK(S$35),"",1-S$35)</f>
        <v/>
      </c>
      <c r="N41" s="937" t="str">
        <f>IF(ISBLANK(S$36),"",1-S$36)</f>
        <v/>
      </c>
      <c r="O41" s="937" t="str">
        <f>IF(ISBLANK(S$37),"",1-S$37)</f>
        <v/>
      </c>
      <c r="P41" s="937" t="str">
        <f>IF(ISBLANK(S$38),"",1-S$38)</f>
        <v/>
      </c>
      <c r="Q41" s="937" t="str">
        <f>IF(ISBLANK(S$39),"",1-S$39)</f>
        <v/>
      </c>
      <c r="R41" s="937" t="str">
        <f>IF(ISBLANK(S$40),"",1-S$40)</f>
        <v/>
      </c>
      <c r="S41" s="939"/>
      <c r="T41" s="920"/>
      <c r="U41" s="940"/>
      <c r="V41" s="1446">
        <f t="shared" si="1"/>
        <v>0</v>
      </c>
      <c r="W41" s="1440">
        <f t="shared" si="2"/>
        <v>0</v>
      </c>
      <c r="X41" s="891" t="str">
        <f t="shared" si="3"/>
        <v/>
      </c>
      <c r="Y41" s="928"/>
      <c r="AD41" s="52"/>
      <c r="AE41" s="52"/>
      <c r="AF41" s="52"/>
      <c r="AG41" s="52"/>
      <c r="AH41" s="52"/>
      <c r="AI41" s="52"/>
      <c r="AJ41" s="52"/>
      <c r="AK41" s="52"/>
      <c r="AL41" s="52"/>
      <c r="AM41" s="52"/>
      <c r="AN41" s="52"/>
      <c r="AO41" s="52"/>
      <c r="AP41" s="52"/>
      <c r="AQ41" s="52"/>
      <c r="AR41" s="52"/>
    </row>
    <row r="42" spans="1:44" ht="17" customHeight="1" x14ac:dyDescent="0.2">
      <c r="A42" s="485">
        <f>$B$20</f>
        <v>19</v>
      </c>
      <c r="B42" s="437" t="str">
        <f>IF(ISBLANK(T$24),"",1-T$24)</f>
        <v/>
      </c>
      <c r="C42" s="437" t="str">
        <f>IF(ISBLANK(T$25),"",1-T$25)</f>
        <v/>
      </c>
      <c r="D42" s="437" t="str">
        <f>IF(ISBLANK(T$26),"",1-T$26)</f>
        <v/>
      </c>
      <c r="E42" s="437" t="str">
        <f>IF(ISBLANK(T$27),"",1-T$27)</f>
        <v/>
      </c>
      <c r="F42" s="437" t="str">
        <f>IF(ISBLANK(T$28),"",1-T$28)</f>
        <v/>
      </c>
      <c r="G42" s="437" t="str">
        <f>IF(ISBLANK(T$29),"",1-T$29)</f>
        <v/>
      </c>
      <c r="H42" s="437" t="str">
        <f>IF(ISBLANK(T$30),"",1-T$30)</f>
        <v/>
      </c>
      <c r="I42" s="437" t="str">
        <f>IF(ISBLANK(T$31),"",1-T$31)</f>
        <v/>
      </c>
      <c r="J42" s="437" t="str">
        <f>IF(ISBLANK(T$32),"",1-T$32)</f>
        <v/>
      </c>
      <c r="K42" s="437" t="str">
        <f>IF(ISBLANK(T$33),"",1-T$33)</f>
        <v/>
      </c>
      <c r="L42" s="437" t="str">
        <f>IF(ISBLANK(T$34),"",1-T$34)</f>
        <v/>
      </c>
      <c r="M42" s="437" t="str">
        <f>IF(ISBLANK(T$35),"",1-T$35)</f>
        <v/>
      </c>
      <c r="N42" s="437" t="str">
        <f>IF(ISBLANK(T$36),"",1-T$36)</f>
        <v/>
      </c>
      <c r="O42" s="437" t="str">
        <f>IF(ISBLANK(T$37),"",1-T$37)</f>
        <v/>
      </c>
      <c r="P42" s="437" t="str">
        <f>IF(ISBLANK(T$38),"",1-T$38)</f>
        <v/>
      </c>
      <c r="Q42" s="437" t="str">
        <f>IF(ISBLANK(T$39),"",1-T$39)</f>
        <v/>
      </c>
      <c r="R42" s="437" t="str">
        <f>IF(ISBLANK(T$40),"",1-T$40)</f>
        <v/>
      </c>
      <c r="S42" s="437" t="str">
        <f>IF(ISBLANK(T$41),"",1-T$41)</f>
        <v/>
      </c>
      <c r="T42" s="925"/>
      <c r="U42" s="879"/>
      <c r="V42" s="1417">
        <f t="shared" si="1"/>
        <v>0</v>
      </c>
      <c r="W42" s="1440">
        <f t="shared" si="2"/>
        <v>0</v>
      </c>
      <c r="X42" s="891" t="str">
        <f t="shared" si="3"/>
        <v/>
      </c>
      <c r="Y42" s="897"/>
      <c r="AD42" s="52"/>
      <c r="AE42" s="52"/>
      <c r="AF42" s="52"/>
      <c r="AG42" s="52"/>
      <c r="AH42" s="52"/>
      <c r="AI42" s="52"/>
      <c r="AJ42" s="52"/>
      <c r="AK42" s="52"/>
      <c r="AL42" s="52"/>
      <c r="AM42" s="52"/>
      <c r="AN42" s="52"/>
      <c r="AO42" s="52"/>
      <c r="AP42" s="52"/>
      <c r="AQ42" s="52"/>
      <c r="AR42" s="52"/>
    </row>
    <row r="43" spans="1:44" ht="16.5" customHeight="1" thickBot="1" x14ac:dyDescent="0.25">
      <c r="A43" s="496">
        <f>$B$21</f>
        <v>20</v>
      </c>
      <c r="B43" s="941" t="str">
        <f>IF(ISBLANK(U$24),"",1-U$24)</f>
        <v/>
      </c>
      <c r="C43" s="941" t="str">
        <f>IF(ISBLANK(U$25),"",1-U$25)</f>
        <v/>
      </c>
      <c r="D43" s="941" t="str">
        <f>IF(ISBLANK(U$26),"",1-U$26)</f>
        <v/>
      </c>
      <c r="E43" s="941" t="str">
        <f>IF(ISBLANK(U$27),"",1-U$27)</f>
        <v/>
      </c>
      <c r="F43" s="941" t="str">
        <f>IF(ISBLANK(U$28),"",1-U$28)</f>
        <v/>
      </c>
      <c r="G43" s="941" t="str">
        <f>IF(ISBLANK(U$29),"",1-U$29)</f>
        <v/>
      </c>
      <c r="H43" s="941" t="str">
        <f>IF(ISBLANK(U$30),"",1-U$30)</f>
        <v/>
      </c>
      <c r="I43" s="941" t="str">
        <f>IF(ISBLANK(U$31),"",1-U$31)</f>
        <v/>
      </c>
      <c r="J43" s="941" t="str">
        <f>IF(ISBLANK(U$32),"",1-U$32)</f>
        <v/>
      </c>
      <c r="K43" s="941" t="str">
        <f>IF(ISBLANK(U$33),"",1-U$33)</f>
        <v/>
      </c>
      <c r="L43" s="941" t="str">
        <f>IF(ISBLANK(U$34),"",1-U$34)</f>
        <v/>
      </c>
      <c r="M43" s="941" t="str">
        <f>IF(ISBLANK(U$35),"",1-U$35)</f>
        <v/>
      </c>
      <c r="N43" s="941" t="str">
        <f>IF(ISBLANK(U$36),"",1-U$36)</f>
        <v/>
      </c>
      <c r="O43" s="941" t="str">
        <f>IF(ISBLANK(U$37),"",1-U$37)</f>
        <v/>
      </c>
      <c r="P43" s="941" t="str">
        <f>IF(ISBLANK(U$38),"",1-U$38)</f>
        <v/>
      </c>
      <c r="Q43" s="941" t="str">
        <f>IF(ISBLANK(U$39),"",1-U$39)</f>
        <v/>
      </c>
      <c r="R43" s="941" t="str">
        <f>IF(ISBLANK(U$40),"",1-U$40)</f>
        <v/>
      </c>
      <c r="S43" s="941" t="str">
        <f>IF(ISBLANK(U$41),"",1-U$41)</f>
        <v/>
      </c>
      <c r="T43" s="941" t="str">
        <f>IF(ISBLANK(U$42),"",1-U$42)</f>
        <v/>
      </c>
      <c r="U43" s="942"/>
      <c r="V43" s="1418">
        <f t="shared" si="1"/>
        <v>0</v>
      </c>
      <c r="W43" s="1441">
        <f t="shared" si="2"/>
        <v>0</v>
      </c>
      <c r="X43" s="893" t="str">
        <f t="shared" si="3"/>
        <v/>
      </c>
      <c r="Y43" s="898"/>
      <c r="AD43" s="52"/>
      <c r="AE43" s="52"/>
      <c r="AF43" s="52"/>
      <c r="AG43" s="52"/>
      <c r="AH43" s="52"/>
      <c r="AI43" s="52"/>
      <c r="AJ43" s="52"/>
      <c r="AK43" s="52"/>
      <c r="AL43" s="52"/>
      <c r="AM43" s="52"/>
      <c r="AN43" s="52"/>
      <c r="AO43" s="52"/>
      <c r="AP43" s="52"/>
      <c r="AQ43" s="52"/>
      <c r="AR43" s="52"/>
    </row>
    <row r="44" spans="1:44" ht="17" customHeight="1" x14ac:dyDescent="0.2">
      <c r="A44" s="346"/>
      <c r="B44" s="113"/>
      <c r="C44" s="113"/>
      <c r="D44" s="113"/>
      <c r="E44" s="113"/>
      <c r="F44" s="113"/>
      <c r="G44" s="113"/>
      <c r="H44" s="113"/>
      <c r="I44" s="113"/>
      <c r="J44" s="113"/>
      <c r="K44" s="113"/>
      <c r="L44" s="113"/>
      <c r="M44" s="113"/>
      <c r="N44" s="113"/>
      <c r="O44" s="1790" t="s">
        <v>2216</v>
      </c>
      <c r="P44" s="1790"/>
      <c r="Q44" s="1790"/>
      <c r="R44" s="1790"/>
      <c r="S44" s="1790"/>
      <c r="T44" s="1790"/>
      <c r="U44" s="1790"/>
      <c r="V44" s="1357">
        <f>SUM(V24:V43)</f>
        <v>0</v>
      </c>
      <c r="W44" s="1442"/>
      <c r="X44" s="148"/>
      <c r="Y44" s="148"/>
      <c r="AD44" s="52"/>
      <c r="AE44" s="52"/>
      <c r="AF44" s="52"/>
      <c r="AG44" s="52"/>
      <c r="AH44" s="52"/>
      <c r="AI44" s="52"/>
      <c r="AJ44" s="52"/>
      <c r="AK44" s="52"/>
      <c r="AL44" s="52"/>
      <c r="AM44" s="52"/>
      <c r="AN44" s="52"/>
      <c r="AO44" s="52"/>
      <c r="AP44" s="52"/>
      <c r="AQ44" s="52"/>
      <c r="AR44" s="52"/>
    </row>
    <row r="45" spans="1:44" ht="15.75" customHeight="1" x14ac:dyDescent="0.15">
      <c r="AD45" s="52"/>
      <c r="AE45" s="52"/>
      <c r="AF45" s="52"/>
      <c r="AG45" s="52"/>
      <c r="AH45" s="52"/>
      <c r="AI45" s="52"/>
      <c r="AJ45" s="52"/>
      <c r="AK45" s="52"/>
      <c r="AL45" s="52"/>
      <c r="AM45" s="52"/>
      <c r="AN45" s="52"/>
      <c r="AO45" s="52"/>
      <c r="AP45" s="52"/>
      <c r="AQ45" s="52"/>
      <c r="AR45" s="52"/>
    </row>
    <row r="46" spans="1:44" ht="12.75" customHeight="1" x14ac:dyDescent="0.15">
      <c r="B46" s="48"/>
      <c r="C46" s="54"/>
    </row>
    <row r="47" spans="1:44" ht="16.5" customHeight="1" x14ac:dyDescent="0.15">
      <c r="A47" s="15"/>
      <c r="B47" s="15"/>
      <c r="C47" s="15"/>
      <c r="D47" s="15"/>
      <c r="E47" s="15"/>
      <c r="F47" s="15"/>
      <c r="G47" s="15"/>
      <c r="H47" s="15"/>
      <c r="I47" s="15"/>
      <c r="J47" s="15"/>
      <c r="K47" s="15"/>
      <c r="L47" s="15"/>
      <c r="M47" s="15"/>
      <c r="N47" s="15"/>
      <c r="O47" s="15"/>
      <c r="P47" s="15"/>
      <c r="Q47" s="15"/>
      <c r="R47" s="15"/>
      <c r="S47" s="15"/>
      <c r="T47" s="15"/>
      <c r="U47" s="15"/>
    </row>
    <row r="48" spans="1:44" ht="16.5" customHeight="1" x14ac:dyDescent="0.15">
      <c r="A48" s="15"/>
      <c r="B48" s="15"/>
      <c r="C48" s="15"/>
      <c r="D48" s="15"/>
      <c r="E48" s="15"/>
      <c r="F48" s="15"/>
      <c r="G48" s="15"/>
      <c r="H48" s="15"/>
      <c r="I48" s="15"/>
      <c r="J48" s="15"/>
      <c r="K48" s="15"/>
      <c r="L48" s="15"/>
      <c r="M48" s="15"/>
      <c r="N48" s="15"/>
      <c r="O48" s="15"/>
      <c r="P48" s="15"/>
      <c r="Q48" s="15"/>
      <c r="R48" s="15"/>
      <c r="S48" s="15"/>
      <c r="T48" s="15"/>
      <c r="U48" s="15"/>
    </row>
    <row r="49" spans="1:22" ht="16.5" customHeight="1" x14ac:dyDescent="0.15">
      <c r="A49" s="15"/>
      <c r="B49" s="15"/>
      <c r="C49" s="15"/>
      <c r="D49" s="15"/>
      <c r="E49" s="15"/>
      <c r="F49" s="15"/>
      <c r="G49" s="15"/>
      <c r="H49" s="15"/>
      <c r="I49" s="15"/>
      <c r="J49" s="15"/>
      <c r="K49" s="15"/>
      <c r="L49" s="15"/>
      <c r="M49" s="15"/>
      <c r="N49" s="15"/>
      <c r="O49" s="15"/>
      <c r="P49" s="15"/>
      <c r="Q49" s="15"/>
      <c r="R49" s="15"/>
      <c r="S49" s="15"/>
      <c r="T49" s="15"/>
      <c r="U49" s="15"/>
    </row>
    <row r="50" spans="1:22" ht="17" customHeight="1" x14ac:dyDescent="0.15">
      <c r="A50" s="15"/>
      <c r="B50" s="15"/>
      <c r="C50" s="15"/>
      <c r="D50" s="15"/>
      <c r="E50" s="15"/>
      <c r="F50" s="15"/>
      <c r="G50" s="15"/>
      <c r="H50" s="15"/>
      <c r="I50" s="15"/>
      <c r="J50" s="15"/>
      <c r="K50" s="15"/>
      <c r="L50" s="15"/>
      <c r="M50" s="15"/>
      <c r="N50" s="15"/>
      <c r="O50" s="15"/>
      <c r="P50" s="15"/>
      <c r="Q50" s="15"/>
      <c r="R50" s="15"/>
      <c r="S50" s="15"/>
      <c r="T50" s="15"/>
      <c r="U50" s="15"/>
    </row>
    <row r="51" spans="1:22" ht="17" customHeight="1" x14ac:dyDescent="0.15">
      <c r="A51" s="15"/>
      <c r="B51" s="15"/>
      <c r="C51" s="15"/>
      <c r="D51" s="15"/>
      <c r="E51" s="15"/>
      <c r="F51" s="15"/>
      <c r="G51" s="15"/>
      <c r="H51" s="15"/>
      <c r="I51" s="15"/>
      <c r="J51" s="15"/>
      <c r="K51" s="15"/>
      <c r="L51" s="15"/>
      <c r="M51" s="15"/>
      <c r="N51" s="15"/>
      <c r="O51" s="15"/>
      <c r="P51" s="15"/>
      <c r="Q51" s="15"/>
      <c r="R51" s="15"/>
      <c r="S51" s="15"/>
      <c r="T51" s="15"/>
      <c r="U51" s="15"/>
    </row>
    <row r="52" spans="1:22" ht="17" customHeight="1" x14ac:dyDescent="0.15">
      <c r="A52" s="15"/>
      <c r="B52" s="15"/>
      <c r="C52" s="15"/>
      <c r="D52" s="15"/>
      <c r="E52" s="15"/>
      <c r="F52" s="15"/>
      <c r="G52" s="15"/>
      <c r="H52" s="15"/>
      <c r="I52" s="15"/>
      <c r="J52" s="15"/>
      <c r="K52" s="15"/>
      <c r="L52" s="15"/>
      <c r="M52" s="15"/>
      <c r="N52" s="15"/>
      <c r="O52" s="15"/>
      <c r="P52" s="15"/>
      <c r="Q52" s="15"/>
      <c r="R52" s="15"/>
      <c r="S52" s="15"/>
      <c r="T52" s="15"/>
      <c r="U52" s="15"/>
    </row>
    <row r="53" spans="1:22" ht="16.5" customHeight="1" x14ac:dyDescent="0.15">
      <c r="A53" s="15"/>
      <c r="B53" s="15"/>
      <c r="C53" s="15"/>
      <c r="D53" s="15"/>
      <c r="E53" s="15"/>
      <c r="F53" s="15"/>
      <c r="G53" s="15"/>
      <c r="H53" s="15"/>
      <c r="I53" s="15"/>
      <c r="J53" s="15"/>
      <c r="K53" s="15"/>
      <c r="L53" s="15"/>
      <c r="M53" s="15"/>
      <c r="N53" s="15"/>
      <c r="O53" s="15"/>
      <c r="P53" s="15"/>
      <c r="Q53" s="15"/>
      <c r="R53" s="15"/>
      <c r="S53" s="15"/>
      <c r="T53" s="15"/>
      <c r="U53" s="15"/>
      <c r="V53" s="49"/>
    </row>
    <row r="54" spans="1:22" ht="16.5" customHeight="1" x14ac:dyDescent="0.15">
      <c r="A54" s="15"/>
      <c r="B54" s="15"/>
      <c r="C54" s="15"/>
      <c r="D54" s="15"/>
      <c r="E54" s="15"/>
      <c r="F54" s="15"/>
      <c r="G54" s="15"/>
      <c r="H54" s="15"/>
      <c r="I54" s="15"/>
      <c r="J54" s="15"/>
      <c r="K54" s="15"/>
      <c r="L54" s="15"/>
      <c r="M54" s="15"/>
      <c r="N54" s="15"/>
      <c r="O54" s="15"/>
      <c r="P54" s="15"/>
      <c r="Q54" s="15"/>
      <c r="R54" s="15"/>
      <c r="S54" s="15"/>
      <c r="T54" s="15"/>
      <c r="U54" s="15"/>
    </row>
    <row r="55" spans="1:22" ht="16.5" customHeight="1" x14ac:dyDescent="0.15">
      <c r="A55" s="15"/>
      <c r="B55" s="15"/>
      <c r="C55" s="15"/>
      <c r="D55" s="15"/>
      <c r="E55" s="15"/>
      <c r="F55" s="15"/>
      <c r="G55" s="15"/>
      <c r="H55" s="15"/>
      <c r="I55" s="15"/>
      <c r="J55" s="15"/>
      <c r="K55" s="15"/>
      <c r="L55" s="15"/>
      <c r="M55" s="15"/>
      <c r="N55" s="15"/>
      <c r="O55" s="15"/>
      <c r="P55" s="15"/>
      <c r="Q55" s="15"/>
      <c r="R55" s="15"/>
      <c r="S55" s="15"/>
      <c r="T55" s="15"/>
      <c r="U55" s="15"/>
    </row>
    <row r="56" spans="1:22" ht="17.25" customHeight="1" x14ac:dyDescent="0.15">
      <c r="A56" s="15"/>
      <c r="B56" s="15"/>
      <c r="C56" s="15"/>
      <c r="D56" s="15"/>
      <c r="E56" s="15"/>
      <c r="F56" s="15"/>
      <c r="G56" s="15"/>
      <c r="H56" s="15"/>
      <c r="I56" s="15"/>
      <c r="J56" s="15"/>
      <c r="K56" s="15"/>
      <c r="L56" s="15"/>
      <c r="M56" s="15"/>
      <c r="N56" s="15"/>
      <c r="O56" s="15"/>
      <c r="P56" s="15"/>
      <c r="Q56" s="15"/>
      <c r="R56" s="15"/>
      <c r="S56" s="15"/>
      <c r="T56" s="15"/>
      <c r="U56" s="15"/>
    </row>
    <row r="57" spans="1:22" ht="17.25" customHeight="1" x14ac:dyDescent="0.15">
      <c r="A57" s="15"/>
      <c r="B57" s="15"/>
      <c r="C57" s="15"/>
      <c r="D57" s="15"/>
      <c r="E57" s="15"/>
      <c r="F57" s="15"/>
      <c r="G57" s="15"/>
      <c r="H57" s="15"/>
      <c r="I57" s="15"/>
      <c r="J57" s="15"/>
      <c r="K57" s="15"/>
      <c r="L57" s="15"/>
      <c r="M57" s="15"/>
      <c r="N57" s="15"/>
      <c r="O57" s="15"/>
      <c r="P57" s="15"/>
      <c r="Q57" s="15"/>
      <c r="R57" s="15"/>
      <c r="S57" s="15"/>
      <c r="T57" s="15"/>
      <c r="U57" s="15"/>
    </row>
    <row r="58" spans="1:22" ht="17.25" customHeight="1" x14ac:dyDescent="0.15">
      <c r="A58" s="15"/>
      <c r="B58" s="15"/>
      <c r="C58" s="15"/>
      <c r="D58" s="15"/>
      <c r="E58" s="15"/>
      <c r="F58" s="15"/>
      <c r="G58" s="15"/>
      <c r="H58" s="15"/>
      <c r="I58" s="15"/>
      <c r="J58" s="15"/>
      <c r="K58" s="15"/>
      <c r="L58" s="15"/>
      <c r="M58" s="15"/>
      <c r="N58" s="15"/>
      <c r="O58" s="15"/>
      <c r="P58" s="15"/>
      <c r="Q58" s="15"/>
      <c r="R58" s="15"/>
      <c r="S58" s="15"/>
      <c r="T58" s="15"/>
      <c r="U58" s="15"/>
    </row>
    <row r="59" spans="1:22" ht="17.25" customHeight="1" x14ac:dyDescent="0.15">
      <c r="A59" s="15"/>
      <c r="B59" s="15"/>
      <c r="C59" s="15"/>
      <c r="D59" s="15"/>
      <c r="E59" s="15"/>
      <c r="F59" s="15"/>
      <c r="G59" s="15"/>
      <c r="H59" s="15"/>
      <c r="I59" s="15"/>
      <c r="J59" s="15"/>
      <c r="K59" s="15"/>
      <c r="L59" s="15"/>
      <c r="M59" s="15"/>
      <c r="N59" s="15"/>
      <c r="O59" s="15"/>
      <c r="P59" s="15"/>
      <c r="Q59" s="15"/>
      <c r="R59" s="15"/>
      <c r="S59" s="15"/>
      <c r="T59" s="15"/>
      <c r="U59" s="15"/>
    </row>
    <row r="60" spans="1:22" ht="17.25" customHeight="1" x14ac:dyDescent="0.15">
      <c r="A60" s="15"/>
      <c r="B60" s="15"/>
      <c r="C60" s="15"/>
      <c r="D60" s="15"/>
      <c r="E60" s="15"/>
      <c r="F60" s="15"/>
      <c r="G60" s="15"/>
      <c r="H60" s="15"/>
      <c r="I60" s="15"/>
      <c r="J60" s="15"/>
      <c r="K60" s="15"/>
      <c r="L60" s="15"/>
      <c r="M60" s="15"/>
      <c r="N60" s="15"/>
      <c r="O60" s="15"/>
      <c r="P60" s="15"/>
      <c r="Q60" s="15"/>
      <c r="R60" s="15"/>
      <c r="S60" s="15"/>
      <c r="T60" s="15"/>
      <c r="U60" s="15"/>
    </row>
    <row r="61" spans="1:22" ht="17.25" customHeight="1" x14ac:dyDescent="0.15">
      <c r="A61" s="15"/>
      <c r="B61" s="15"/>
      <c r="C61" s="15"/>
      <c r="D61" s="15"/>
      <c r="E61" s="15"/>
      <c r="F61" s="15"/>
      <c r="G61" s="15"/>
      <c r="H61" s="15"/>
      <c r="I61" s="15"/>
      <c r="J61" s="15"/>
      <c r="K61" s="15"/>
      <c r="L61" s="15"/>
      <c r="M61" s="15"/>
      <c r="N61" s="15"/>
      <c r="O61" s="15"/>
      <c r="P61" s="15"/>
      <c r="Q61" s="15"/>
      <c r="R61" s="15"/>
      <c r="S61" s="15"/>
      <c r="T61" s="15"/>
      <c r="U61" s="15"/>
    </row>
    <row r="62" spans="1:22" ht="17.25" customHeight="1" x14ac:dyDescent="0.15">
      <c r="A62" s="15"/>
      <c r="B62" s="15"/>
      <c r="C62" s="15"/>
      <c r="D62" s="15"/>
      <c r="E62" s="15"/>
      <c r="F62" s="15"/>
      <c r="G62" s="15"/>
      <c r="H62" s="15"/>
      <c r="I62" s="15"/>
      <c r="J62" s="15"/>
      <c r="K62" s="15"/>
      <c r="L62" s="15"/>
      <c r="M62" s="15"/>
      <c r="N62" s="15"/>
      <c r="O62" s="15"/>
      <c r="P62" s="15"/>
      <c r="Q62" s="15"/>
      <c r="R62" s="15"/>
      <c r="S62" s="15"/>
      <c r="T62" s="15"/>
      <c r="U62" s="15"/>
    </row>
    <row r="63" spans="1:22" ht="17.25" customHeight="1" x14ac:dyDescent="0.15">
      <c r="A63" s="15"/>
      <c r="B63" s="15"/>
      <c r="C63" s="15"/>
      <c r="D63" s="15"/>
      <c r="E63" s="15"/>
      <c r="F63" s="15"/>
      <c r="G63" s="15"/>
      <c r="H63" s="15"/>
      <c r="I63" s="15"/>
      <c r="J63" s="15"/>
      <c r="K63" s="15"/>
      <c r="L63" s="15"/>
      <c r="M63" s="15"/>
      <c r="N63" s="15"/>
      <c r="O63" s="15"/>
      <c r="P63" s="15"/>
      <c r="Q63" s="15"/>
      <c r="R63" s="15"/>
      <c r="S63" s="15"/>
      <c r="T63" s="15"/>
      <c r="U63" s="15"/>
    </row>
    <row r="64" spans="1:22" ht="17.25" customHeight="1" x14ac:dyDescent="0.15">
      <c r="A64" s="15"/>
      <c r="B64" s="15"/>
      <c r="C64" s="15"/>
      <c r="D64" s="15"/>
      <c r="E64" s="15"/>
      <c r="F64" s="15"/>
      <c r="G64" s="15"/>
      <c r="H64" s="15"/>
      <c r="I64" s="15"/>
      <c r="J64" s="15"/>
      <c r="K64" s="15"/>
      <c r="L64" s="15"/>
      <c r="M64" s="15"/>
      <c r="N64" s="15"/>
      <c r="O64" s="15"/>
      <c r="P64" s="15"/>
      <c r="Q64" s="15"/>
      <c r="R64" s="15"/>
      <c r="S64" s="15"/>
      <c r="T64" s="15"/>
      <c r="U64" s="15"/>
    </row>
    <row r="65" spans="1:21" ht="17.25" customHeight="1" x14ac:dyDescent="0.15">
      <c r="A65" s="15"/>
      <c r="B65" s="15"/>
      <c r="C65" s="15"/>
      <c r="D65" s="15"/>
      <c r="E65" s="15"/>
      <c r="F65" s="15"/>
      <c r="G65" s="15"/>
      <c r="H65" s="15"/>
      <c r="I65" s="15"/>
      <c r="J65" s="15"/>
      <c r="K65" s="15"/>
      <c r="L65" s="15"/>
      <c r="M65" s="15"/>
      <c r="N65" s="15"/>
      <c r="O65" s="15"/>
      <c r="P65" s="15"/>
      <c r="Q65" s="15"/>
      <c r="R65" s="15"/>
      <c r="S65" s="15"/>
      <c r="T65" s="15"/>
      <c r="U65" s="15"/>
    </row>
    <row r="66" spans="1:21" ht="17.25" customHeight="1" x14ac:dyDescent="0.15">
      <c r="A66" s="15"/>
      <c r="B66" s="15"/>
      <c r="C66" s="15"/>
      <c r="D66" s="15"/>
      <c r="E66" s="15"/>
      <c r="F66" s="15"/>
      <c r="G66" s="15"/>
      <c r="H66" s="15"/>
      <c r="I66" s="15"/>
      <c r="J66" s="15"/>
      <c r="K66" s="15"/>
      <c r="L66" s="15"/>
      <c r="M66" s="15"/>
      <c r="N66" s="15"/>
      <c r="O66" s="15"/>
      <c r="P66" s="15"/>
      <c r="Q66" s="15"/>
      <c r="R66" s="15"/>
      <c r="S66" s="15"/>
      <c r="T66" s="15"/>
      <c r="U66" s="15"/>
    </row>
    <row r="67" spans="1:21" x14ac:dyDescent="0.15">
      <c r="A67" s="15"/>
      <c r="B67" s="15"/>
      <c r="C67" s="15"/>
      <c r="D67" s="15"/>
      <c r="E67" s="15"/>
      <c r="F67" s="15"/>
      <c r="G67" s="15"/>
      <c r="H67" s="15"/>
      <c r="I67" s="15"/>
      <c r="J67" s="15"/>
      <c r="K67" s="15"/>
      <c r="L67" s="15"/>
      <c r="M67" s="15"/>
      <c r="N67" s="15"/>
      <c r="O67" s="15"/>
      <c r="P67" s="15"/>
      <c r="Q67" s="15"/>
      <c r="R67" s="15"/>
      <c r="S67" s="15"/>
      <c r="T67" s="15"/>
      <c r="U67" s="15"/>
    </row>
    <row r="68" spans="1:21" ht="15" customHeight="1" x14ac:dyDescent="0.15">
      <c r="A68" s="15"/>
      <c r="B68" s="15"/>
      <c r="C68" s="15"/>
      <c r="D68" s="15"/>
      <c r="E68" s="15"/>
      <c r="F68" s="15"/>
      <c r="G68" s="15"/>
      <c r="H68" s="15"/>
      <c r="I68" s="15"/>
      <c r="J68" s="15"/>
      <c r="K68" s="15"/>
      <c r="L68" s="15"/>
      <c r="M68" s="15"/>
      <c r="N68" s="15"/>
      <c r="O68" s="15"/>
      <c r="P68" s="15"/>
      <c r="Q68" s="15"/>
      <c r="R68" s="15"/>
      <c r="S68" s="15"/>
      <c r="T68" s="15"/>
      <c r="U68" s="15"/>
    </row>
    <row r="69" spans="1:21" ht="15" customHeight="1" x14ac:dyDescent="0.15">
      <c r="A69" s="15"/>
      <c r="B69" s="15"/>
      <c r="C69" s="15"/>
      <c r="D69" s="15"/>
      <c r="E69" s="15"/>
      <c r="F69" s="15"/>
      <c r="G69" s="15"/>
      <c r="H69" s="15"/>
      <c r="I69" s="15"/>
      <c r="J69" s="15"/>
      <c r="K69" s="15"/>
      <c r="L69" s="15"/>
      <c r="M69" s="15"/>
      <c r="N69" s="15"/>
      <c r="O69" s="15"/>
      <c r="P69" s="15"/>
      <c r="Q69" s="15"/>
      <c r="R69" s="15"/>
      <c r="S69" s="15"/>
      <c r="T69" s="15"/>
      <c r="U69" s="15"/>
    </row>
    <row r="70" spans="1:21" ht="15" customHeight="1" x14ac:dyDescent="0.15">
      <c r="A70" s="15"/>
      <c r="B70" s="15"/>
      <c r="C70" s="15"/>
      <c r="D70" s="15"/>
      <c r="E70" s="15"/>
      <c r="F70" s="15"/>
      <c r="G70" s="15"/>
      <c r="H70" s="15"/>
      <c r="I70" s="15"/>
      <c r="J70" s="15"/>
      <c r="K70" s="15"/>
      <c r="L70" s="15"/>
      <c r="M70" s="15"/>
      <c r="N70" s="15"/>
      <c r="O70" s="15"/>
      <c r="P70" s="15"/>
      <c r="Q70" s="15"/>
      <c r="R70" s="15"/>
      <c r="S70" s="15"/>
      <c r="T70" s="15"/>
      <c r="U70" s="15"/>
    </row>
    <row r="71" spans="1:21" ht="15" customHeight="1" x14ac:dyDescent="0.15">
      <c r="A71" s="15"/>
      <c r="B71" s="15"/>
      <c r="C71" s="15"/>
      <c r="D71" s="15"/>
      <c r="E71" s="15"/>
      <c r="F71" s="15"/>
      <c r="G71" s="15"/>
      <c r="H71" s="15"/>
      <c r="I71" s="15"/>
      <c r="J71" s="15"/>
      <c r="K71" s="15"/>
      <c r="L71" s="15"/>
      <c r="M71" s="15"/>
      <c r="N71" s="15"/>
      <c r="O71" s="15"/>
      <c r="P71" s="15"/>
      <c r="Q71" s="15"/>
      <c r="R71" s="15"/>
      <c r="S71" s="15"/>
      <c r="T71" s="15"/>
      <c r="U71" s="15"/>
    </row>
    <row r="72" spans="1:21" ht="15" customHeight="1" x14ac:dyDescent="0.15">
      <c r="A72" s="15"/>
      <c r="B72" s="15"/>
      <c r="C72" s="15"/>
      <c r="D72" s="15"/>
      <c r="E72" s="15"/>
      <c r="F72" s="15"/>
      <c r="G72" s="15"/>
      <c r="H72" s="15"/>
      <c r="I72" s="15"/>
      <c r="J72" s="15"/>
      <c r="K72" s="15"/>
      <c r="L72" s="15"/>
      <c r="M72" s="15"/>
      <c r="N72" s="15"/>
      <c r="O72" s="15"/>
      <c r="P72" s="15"/>
      <c r="Q72" s="15"/>
      <c r="R72" s="15"/>
      <c r="S72" s="15"/>
      <c r="T72" s="15"/>
      <c r="U72" s="15"/>
    </row>
    <row r="73" spans="1:21" ht="15" customHeight="1" x14ac:dyDescent="0.15">
      <c r="A73" s="15"/>
      <c r="B73" s="15"/>
      <c r="C73" s="15"/>
      <c r="D73" s="15"/>
      <c r="E73" s="15"/>
      <c r="F73" s="15"/>
      <c r="G73" s="15"/>
      <c r="H73" s="15"/>
      <c r="I73" s="15"/>
      <c r="J73" s="15"/>
      <c r="K73" s="15"/>
      <c r="L73" s="15"/>
      <c r="M73" s="15"/>
      <c r="N73" s="15"/>
      <c r="O73" s="15"/>
      <c r="P73" s="15"/>
      <c r="Q73" s="15"/>
      <c r="R73" s="15"/>
      <c r="S73" s="15"/>
      <c r="T73" s="15"/>
      <c r="U73" s="15"/>
    </row>
    <row r="74" spans="1:21" ht="15" customHeight="1" x14ac:dyDescent="0.15">
      <c r="A74" s="15"/>
      <c r="B74" s="15"/>
      <c r="C74" s="15"/>
      <c r="D74" s="15"/>
      <c r="E74" s="15"/>
      <c r="F74" s="15"/>
      <c r="G74" s="15"/>
      <c r="H74" s="15"/>
      <c r="I74" s="15"/>
      <c r="J74" s="15"/>
      <c r="K74" s="15"/>
      <c r="L74" s="15"/>
      <c r="M74" s="15"/>
      <c r="N74" s="15"/>
      <c r="O74" s="15"/>
      <c r="P74" s="15"/>
      <c r="Q74" s="15"/>
      <c r="R74" s="15"/>
      <c r="S74" s="15"/>
      <c r="T74" s="15"/>
      <c r="U74" s="15"/>
    </row>
    <row r="75" spans="1:21" ht="15" customHeight="1" x14ac:dyDescent="0.15">
      <c r="A75" s="15"/>
      <c r="B75" s="15"/>
      <c r="C75" s="15"/>
      <c r="D75" s="15"/>
      <c r="E75" s="15"/>
      <c r="F75" s="15"/>
      <c r="G75" s="15"/>
      <c r="H75" s="15"/>
      <c r="I75" s="15"/>
      <c r="J75" s="15"/>
      <c r="K75" s="15"/>
      <c r="L75" s="15"/>
      <c r="M75" s="15"/>
      <c r="N75" s="15"/>
      <c r="O75" s="15"/>
      <c r="P75" s="15"/>
      <c r="Q75" s="15"/>
      <c r="R75" s="15"/>
      <c r="S75" s="15"/>
      <c r="T75" s="15"/>
      <c r="U75" s="15"/>
    </row>
    <row r="76" spans="1:21" ht="15" customHeight="1" x14ac:dyDescent="0.15">
      <c r="A76" s="15"/>
      <c r="B76" s="15"/>
      <c r="C76" s="15"/>
      <c r="D76" s="15"/>
      <c r="E76" s="15"/>
      <c r="F76" s="15"/>
      <c r="G76" s="15"/>
      <c r="H76" s="15"/>
      <c r="I76" s="15"/>
      <c r="J76" s="15"/>
      <c r="K76" s="15"/>
      <c r="L76" s="15"/>
      <c r="M76" s="15"/>
      <c r="N76" s="15"/>
      <c r="O76" s="15"/>
      <c r="P76" s="15"/>
      <c r="Q76" s="15"/>
      <c r="R76" s="15"/>
      <c r="S76" s="15"/>
      <c r="T76" s="15"/>
      <c r="U76" s="15"/>
    </row>
    <row r="77" spans="1:21" ht="15" customHeight="1" x14ac:dyDescent="0.15">
      <c r="A77" s="15"/>
      <c r="B77" s="15"/>
      <c r="C77" s="15"/>
      <c r="D77" s="15"/>
      <c r="E77" s="15"/>
      <c r="F77" s="15"/>
      <c r="G77" s="15"/>
      <c r="H77" s="15"/>
      <c r="I77" s="15"/>
      <c r="J77" s="15"/>
      <c r="K77" s="15"/>
      <c r="L77" s="15"/>
      <c r="M77" s="15"/>
      <c r="N77" s="15"/>
      <c r="O77" s="15"/>
      <c r="P77" s="15"/>
      <c r="Q77" s="15"/>
      <c r="R77" s="15"/>
      <c r="S77" s="15"/>
      <c r="T77" s="15"/>
      <c r="U77" s="15"/>
    </row>
    <row r="78" spans="1:21" ht="15" customHeight="1" x14ac:dyDescent="0.15">
      <c r="A78" s="15"/>
      <c r="B78" s="15"/>
      <c r="C78" s="15"/>
      <c r="D78" s="15"/>
      <c r="E78" s="15"/>
      <c r="F78" s="15"/>
      <c r="G78" s="15"/>
      <c r="H78" s="15"/>
      <c r="I78" s="15"/>
      <c r="J78" s="15"/>
      <c r="K78" s="15"/>
      <c r="L78" s="15"/>
      <c r="M78" s="15"/>
      <c r="N78" s="15"/>
      <c r="O78" s="15"/>
      <c r="P78" s="15"/>
      <c r="Q78" s="15"/>
      <c r="R78" s="15"/>
      <c r="S78" s="15"/>
      <c r="T78" s="15"/>
      <c r="U78" s="15"/>
    </row>
    <row r="79" spans="1:21" ht="15" customHeight="1" x14ac:dyDescent="0.15">
      <c r="A79" s="15"/>
      <c r="B79" s="15"/>
      <c r="C79" s="15"/>
      <c r="D79" s="15"/>
      <c r="E79" s="15"/>
      <c r="F79" s="15"/>
      <c r="G79" s="15"/>
      <c r="H79" s="15"/>
      <c r="I79" s="15"/>
      <c r="J79" s="15"/>
      <c r="K79" s="15"/>
      <c r="L79" s="15"/>
      <c r="M79" s="15"/>
      <c r="N79" s="15"/>
      <c r="O79" s="15"/>
      <c r="P79" s="15"/>
      <c r="Q79" s="15"/>
      <c r="R79" s="15"/>
      <c r="S79" s="15"/>
      <c r="T79" s="15"/>
      <c r="U79" s="15"/>
    </row>
    <row r="80" spans="1:21" ht="15" customHeight="1" x14ac:dyDescent="0.15">
      <c r="A80" s="15"/>
      <c r="B80" s="15"/>
      <c r="C80" s="15"/>
      <c r="D80" s="15"/>
      <c r="E80" s="15"/>
      <c r="F80" s="15"/>
      <c r="G80" s="15"/>
      <c r="H80" s="15"/>
      <c r="I80" s="15"/>
      <c r="J80" s="15"/>
      <c r="K80" s="15"/>
      <c r="L80" s="15"/>
      <c r="M80" s="15"/>
      <c r="N80" s="15"/>
      <c r="O80" s="15"/>
      <c r="P80" s="15"/>
      <c r="Q80" s="15"/>
      <c r="R80" s="15"/>
      <c r="S80" s="15"/>
      <c r="T80" s="15"/>
      <c r="U80" s="15"/>
    </row>
    <row r="81" spans="1:21" ht="15" customHeight="1" x14ac:dyDescent="0.15">
      <c r="A81" s="15"/>
      <c r="B81" s="15"/>
      <c r="C81" s="15"/>
      <c r="D81" s="15"/>
      <c r="E81" s="15"/>
      <c r="F81" s="15"/>
      <c r="G81" s="15"/>
      <c r="H81" s="15"/>
      <c r="I81" s="15"/>
      <c r="J81" s="15"/>
      <c r="K81" s="15"/>
      <c r="L81" s="15"/>
      <c r="M81" s="15"/>
      <c r="N81" s="15"/>
      <c r="O81" s="15"/>
      <c r="P81" s="15"/>
      <c r="Q81" s="15"/>
      <c r="R81" s="15"/>
      <c r="S81" s="15"/>
      <c r="T81" s="15"/>
      <c r="U81" s="15"/>
    </row>
    <row r="82" spans="1:21" ht="15" customHeight="1" x14ac:dyDescent="0.15">
      <c r="A82" s="15"/>
      <c r="B82" s="15"/>
      <c r="C82" s="15"/>
      <c r="D82" s="15"/>
      <c r="E82" s="15"/>
      <c r="F82" s="15"/>
      <c r="G82" s="15"/>
      <c r="H82" s="15"/>
      <c r="I82" s="15"/>
      <c r="J82" s="15"/>
      <c r="K82" s="15"/>
      <c r="L82" s="15"/>
      <c r="M82" s="15"/>
      <c r="N82" s="15"/>
      <c r="O82" s="15"/>
      <c r="P82" s="15"/>
      <c r="Q82" s="15"/>
      <c r="R82" s="15"/>
      <c r="S82" s="15"/>
      <c r="T82" s="15"/>
      <c r="U82" s="15"/>
    </row>
    <row r="83" spans="1:21" ht="15" customHeight="1" x14ac:dyDescent="0.15">
      <c r="A83" s="15"/>
      <c r="B83" s="15"/>
      <c r="C83" s="15"/>
      <c r="D83" s="15"/>
      <c r="E83" s="15"/>
      <c r="F83" s="15"/>
      <c r="G83" s="15"/>
      <c r="H83" s="15"/>
      <c r="I83" s="15"/>
      <c r="J83" s="15"/>
      <c r="K83" s="15"/>
      <c r="L83" s="15"/>
      <c r="M83" s="15"/>
      <c r="N83" s="15"/>
      <c r="O83" s="15"/>
      <c r="P83" s="15"/>
      <c r="Q83" s="15"/>
      <c r="R83" s="15"/>
      <c r="S83" s="15"/>
      <c r="T83" s="15"/>
      <c r="U83" s="15"/>
    </row>
    <row r="84" spans="1:21" ht="15" customHeight="1" x14ac:dyDescent="0.15">
      <c r="A84" s="15"/>
      <c r="B84" s="15"/>
      <c r="C84" s="15"/>
      <c r="D84" s="15"/>
      <c r="E84" s="15"/>
      <c r="F84" s="15"/>
      <c r="G84" s="15"/>
      <c r="H84" s="15"/>
      <c r="I84" s="15"/>
      <c r="J84" s="15"/>
      <c r="K84" s="15"/>
      <c r="L84" s="15"/>
      <c r="M84" s="15"/>
      <c r="N84" s="15"/>
      <c r="O84" s="15"/>
      <c r="P84" s="15"/>
      <c r="Q84" s="15"/>
      <c r="R84" s="15"/>
      <c r="S84" s="15"/>
      <c r="T84" s="15"/>
      <c r="U84" s="15"/>
    </row>
    <row r="85" spans="1:21" ht="15" customHeight="1" x14ac:dyDescent="0.15">
      <c r="A85" s="15"/>
      <c r="B85" s="15"/>
      <c r="C85" s="15"/>
      <c r="D85" s="15"/>
      <c r="E85" s="15"/>
      <c r="F85" s="15"/>
      <c r="G85" s="15"/>
      <c r="H85" s="15"/>
      <c r="I85" s="15"/>
      <c r="J85" s="15"/>
      <c r="K85" s="15"/>
      <c r="L85" s="15"/>
      <c r="M85" s="15"/>
      <c r="N85" s="15"/>
      <c r="O85" s="15"/>
      <c r="P85" s="15"/>
      <c r="Q85" s="15"/>
      <c r="R85" s="15"/>
      <c r="S85" s="15"/>
      <c r="T85" s="15"/>
      <c r="U85" s="15"/>
    </row>
    <row r="86" spans="1:21" ht="13.5" customHeight="1" x14ac:dyDescent="0.15">
      <c r="A86" s="15"/>
      <c r="B86" s="15"/>
      <c r="C86" s="15"/>
      <c r="D86" s="15"/>
      <c r="E86" s="15"/>
      <c r="F86" s="15"/>
      <c r="G86" s="15"/>
      <c r="H86" s="15"/>
      <c r="I86" s="15"/>
      <c r="J86" s="15"/>
      <c r="K86" s="15"/>
      <c r="L86" s="15"/>
      <c r="M86" s="15"/>
      <c r="N86" s="15"/>
      <c r="O86" s="15"/>
      <c r="P86" s="15"/>
      <c r="Q86" s="15"/>
      <c r="R86" s="15"/>
      <c r="S86" s="15"/>
      <c r="T86" s="15"/>
      <c r="U86" s="15"/>
    </row>
    <row r="87" spans="1:21" ht="13.5" customHeight="1" x14ac:dyDescent="0.15">
      <c r="A87" s="15"/>
      <c r="B87" s="15"/>
      <c r="C87" s="15"/>
      <c r="D87" s="15"/>
      <c r="E87" s="15"/>
      <c r="F87" s="15"/>
      <c r="G87" s="15"/>
      <c r="H87" s="15"/>
      <c r="I87" s="15"/>
      <c r="J87" s="15"/>
      <c r="K87" s="15"/>
      <c r="L87" s="15"/>
      <c r="M87" s="15"/>
      <c r="N87" s="15"/>
      <c r="O87" s="15"/>
      <c r="P87" s="15"/>
      <c r="Q87" s="15"/>
      <c r="R87" s="15"/>
      <c r="S87" s="15"/>
      <c r="T87" s="15"/>
      <c r="U87" s="15"/>
    </row>
    <row r="88" spans="1:21" ht="13.5" customHeight="1" x14ac:dyDescent="0.15">
      <c r="A88" s="15"/>
      <c r="B88" s="15"/>
      <c r="C88" s="15"/>
      <c r="D88" s="15"/>
      <c r="E88" s="15"/>
      <c r="F88" s="15"/>
      <c r="G88" s="15"/>
      <c r="H88" s="15"/>
      <c r="I88" s="15"/>
      <c r="J88" s="15"/>
      <c r="K88" s="15"/>
      <c r="L88" s="15"/>
      <c r="M88" s="15"/>
      <c r="N88" s="15"/>
      <c r="O88" s="15"/>
      <c r="P88" s="15"/>
      <c r="Q88" s="15"/>
      <c r="R88" s="15"/>
      <c r="S88" s="15"/>
      <c r="T88" s="15"/>
      <c r="U88" s="15"/>
    </row>
    <row r="89" spans="1:21" ht="13.5" customHeight="1" x14ac:dyDescent="0.15">
      <c r="A89" s="15"/>
      <c r="B89" s="15"/>
      <c r="C89" s="15"/>
      <c r="D89" s="15"/>
      <c r="E89" s="15"/>
      <c r="F89" s="15"/>
      <c r="G89" s="15"/>
      <c r="H89" s="15"/>
      <c r="I89" s="15"/>
      <c r="J89" s="15"/>
      <c r="K89" s="15"/>
      <c r="L89" s="15"/>
      <c r="M89" s="15"/>
      <c r="N89" s="15"/>
      <c r="O89" s="15"/>
      <c r="P89" s="15"/>
      <c r="Q89" s="15"/>
      <c r="R89" s="15"/>
      <c r="S89" s="15"/>
      <c r="T89" s="15"/>
      <c r="U89" s="15"/>
    </row>
    <row r="90" spans="1:21" ht="13.5" customHeight="1" x14ac:dyDescent="0.15">
      <c r="A90" s="15"/>
      <c r="B90" s="15"/>
      <c r="C90" s="15"/>
      <c r="D90" s="15"/>
      <c r="E90" s="15"/>
      <c r="F90" s="15"/>
      <c r="G90" s="15"/>
      <c r="H90" s="15"/>
      <c r="I90" s="15"/>
      <c r="J90" s="15"/>
      <c r="K90" s="15"/>
      <c r="L90" s="15"/>
      <c r="M90" s="15"/>
      <c r="N90" s="15"/>
      <c r="O90" s="15"/>
      <c r="P90" s="15"/>
      <c r="Q90" s="15"/>
      <c r="R90" s="15"/>
      <c r="S90" s="15"/>
      <c r="T90" s="15"/>
      <c r="U90" s="15"/>
    </row>
    <row r="91" spans="1:21" ht="13.5" customHeight="1" x14ac:dyDescent="0.15">
      <c r="A91" s="15"/>
      <c r="B91" s="15"/>
      <c r="C91" s="15"/>
      <c r="D91" s="15"/>
      <c r="E91" s="15"/>
      <c r="F91" s="15"/>
      <c r="G91" s="15"/>
      <c r="H91" s="15"/>
      <c r="I91" s="15"/>
      <c r="J91" s="15"/>
      <c r="K91" s="15"/>
      <c r="L91" s="15"/>
      <c r="M91" s="15"/>
      <c r="N91" s="15"/>
      <c r="O91" s="15"/>
      <c r="P91" s="15"/>
      <c r="Q91" s="15"/>
      <c r="R91" s="15"/>
      <c r="S91" s="15"/>
      <c r="T91" s="15"/>
      <c r="U91" s="15"/>
    </row>
    <row r="92" spans="1:21" ht="13.5" customHeight="1" x14ac:dyDescent="0.15">
      <c r="A92" s="15"/>
      <c r="B92" s="15"/>
      <c r="C92" s="15"/>
      <c r="D92" s="15"/>
      <c r="E92" s="15"/>
      <c r="F92" s="15"/>
      <c r="G92" s="15"/>
      <c r="H92" s="15"/>
      <c r="I92" s="15"/>
      <c r="J92" s="15"/>
      <c r="K92" s="15"/>
      <c r="L92" s="15"/>
      <c r="M92" s="15"/>
      <c r="N92" s="15"/>
      <c r="O92" s="15"/>
      <c r="P92" s="15"/>
      <c r="Q92" s="15"/>
      <c r="R92" s="15"/>
      <c r="S92" s="15"/>
      <c r="T92" s="15"/>
      <c r="U92" s="15"/>
    </row>
    <row r="93" spans="1:21" ht="13.5" customHeight="1" x14ac:dyDescent="0.15">
      <c r="A93" s="15"/>
      <c r="B93" s="15"/>
      <c r="C93" s="15"/>
      <c r="D93" s="15"/>
      <c r="E93" s="15"/>
      <c r="F93" s="15"/>
      <c r="G93" s="15"/>
      <c r="H93" s="15"/>
      <c r="I93" s="15"/>
      <c r="J93" s="15"/>
      <c r="K93" s="15"/>
      <c r="L93" s="15"/>
      <c r="M93" s="15"/>
      <c r="N93" s="15"/>
      <c r="O93" s="15"/>
      <c r="P93" s="15"/>
      <c r="Q93" s="15"/>
      <c r="R93" s="15"/>
      <c r="S93" s="15"/>
      <c r="T93" s="15"/>
      <c r="U93" s="15"/>
    </row>
    <row r="94" spans="1:21" ht="13.5" customHeight="1" x14ac:dyDescent="0.15">
      <c r="A94" s="15"/>
      <c r="B94" s="15"/>
      <c r="C94" s="15"/>
      <c r="D94" s="15"/>
      <c r="E94" s="15"/>
      <c r="F94" s="15"/>
      <c r="G94" s="15"/>
      <c r="H94" s="15"/>
      <c r="I94" s="15"/>
      <c r="J94" s="15"/>
      <c r="K94" s="15"/>
      <c r="L94" s="15"/>
      <c r="M94" s="15"/>
      <c r="N94" s="15"/>
      <c r="O94" s="15"/>
      <c r="P94" s="15"/>
      <c r="Q94" s="15"/>
      <c r="R94" s="15"/>
      <c r="S94" s="15"/>
      <c r="T94" s="15"/>
      <c r="U94" s="15"/>
    </row>
    <row r="95" spans="1:21" ht="13.5" customHeight="1" x14ac:dyDescent="0.15">
      <c r="A95" s="15"/>
      <c r="B95" s="15"/>
      <c r="C95" s="15"/>
      <c r="D95" s="15"/>
      <c r="E95" s="15"/>
      <c r="F95" s="15"/>
      <c r="G95" s="15"/>
      <c r="H95" s="15"/>
      <c r="I95" s="15"/>
      <c r="J95" s="15"/>
      <c r="K95" s="15"/>
      <c r="L95" s="15"/>
      <c r="M95" s="15"/>
      <c r="N95" s="15"/>
      <c r="O95" s="15"/>
      <c r="P95" s="15"/>
      <c r="Q95" s="15"/>
      <c r="R95" s="15"/>
      <c r="S95" s="15"/>
      <c r="T95" s="15"/>
      <c r="U95" s="15"/>
    </row>
    <row r="96" spans="1:21" ht="13.5" customHeight="1" x14ac:dyDescent="0.15">
      <c r="A96" s="15"/>
      <c r="B96" s="15"/>
      <c r="C96" s="15"/>
      <c r="D96" s="15"/>
      <c r="E96" s="15"/>
      <c r="F96" s="15"/>
      <c r="G96" s="15"/>
      <c r="H96" s="15"/>
      <c r="I96" s="15"/>
      <c r="J96" s="15"/>
      <c r="K96" s="15"/>
      <c r="L96" s="15"/>
      <c r="M96" s="15"/>
      <c r="N96" s="15"/>
      <c r="O96" s="15"/>
      <c r="P96" s="15"/>
      <c r="Q96" s="15"/>
      <c r="R96" s="15"/>
      <c r="S96" s="15"/>
      <c r="T96" s="15"/>
      <c r="U96" s="15"/>
    </row>
    <row r="97" spans="1:21" ht="13.5" customHeight="1" x14ac:dyDescent="0.15">
      <c r="A97" s="15"/>
      <c r="B97" s="15"/>
      <c r="C97" s="15"/>
      <c r="D97" s="15"/>
      <c r="E97" s="15"/>
      <c r="F97" s="15"/>
      <c r="G97" s="15"/>
      <c r="H97" s="15"/>
      <c r="I97" s="15"/>
      <c r="J97" s="15"/>
      <c r="K97" s="15"/>
      <c r="L97" s="15"/>
      <c r="M97" s="15"/>
      <c r="N97" s="15"/>
      <c r="O97" s="15"/>
      <c r="P97" s="15"/>
      <c r="Q97" s="15"/>
      <c r="R97" s="15"/>
      <c r="S97" s="15"/>
      <c r="T97" s="15"/>
      <c r="U97" s="15"/>
    </row>
    <row r="98" spans="1:21" ht="13.5" customHeight="1" x14ac:dyDescent="0.15">
      <c r="A98" s="15"/>
      <c r="B98" s="15"/>
      <c r="C98" s="15"/>
      <c r="D98" s="15"/>
      <c r="E98" s="15"/>
      <c r="F98" s="15"/>
      <c r="G98" s="15"/>
      <c r="H98" s="15"/>
      <c r="I98" s="15"/>
      <c r="J98" s="15"/>
      <c r="K98" s="15"/>
      <c r="L98" s="15"/>
      <c r="M98" s="15"/>
      <c r="N98" s="15"/>
      <c r="O98" s="15"/>
      <c r="P98" s="15"/>
      <c r="Q98" s="15"/>
      <c r="R98" s="15"/>
      <c r="S98" s="15"/>
      <c r="T98" s="15"/>
      <c r="U98" s="15"/>
    </row>
    <row r="99" spans="1:21" ht="13.5" customHeight="1" x14ac:dyDescent="0.15">
      <c r="A99" s="15"/>
      <c r="B99" s="15"/>
      <c r="C99" s="15"/>
      <c r="D99" s="15"/>
      <c r="E99" s="15"/>
      <c r="F99" s="15"/>
      <c r="G99" s="15"/>
      <c r="H99" s="15"/>
      <c r="I99" s="15"/>
      <c r="J99" s="15"/>
      <c r="K99" s="15"/>
      <c r="L99" s="15"/>
      <c r="M99" s="15"/>
      <c r="N99" s="15"/>
      <c r="O99" s="15"/>
      <c r="P99" s="15"/>
      <c r="Q99" s="15"/>
      <c r="R99" s="15"/>
      <c r="S99" s="15"/>
      <c r="T99" s="15"/>
      <c r="U99" s="15"/>
    </row>
    <row r="100" spans="1:21" ht="13.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row>
    <row r="101" spans="1:21" ht="13.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row>
    <row r="102" spans="1:21" ht="13.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row>
    <row r="103" spans="1:21" ht="13.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row>
    <row r="104" spans="1:21" x14ac:dyDescent="0.15">
      <c r="A104" s="15"/>
      <c r="B104" s="15"/>
      <c r="C104" s="15"/>
      <c r="D104" s="15"/>
      <c r="E104" s="15"/>
      <c r="F104" s="15"/>
      <c r="G104" s="15"/>
      <c r="H104" s="15"/>
      <c r="I104" s="15"/>
      <c r="J104" s="17"/>
      <c r="K104" s="15"/>
      <c r="L104" s="15"/>
      <c r="M104" s="15"/>
      <c r="N104" s="15"/>
      <c r="O104" s="15"/>
      <c r="P104" s="15"/>
      <c r="Q104" s="15"/>
      <c r="R104" s="15"/>
      <c r="S104" s="15"/>
      <c r="T104" s="15"/>
      <c r="U104" s="15"/>
    </row>
    <row r="105" spans="1:21" x14ac:dyDescent="0.15">
      <c r="A105" s="15"/>
      <c r="B105" s="15"/>
      <c r="C105" s="15"/>
      <c r="D105" s="15"/>
      <c r="E105" s="15"/>
      <c r="F105" s="15"/>
      <c r="G105" s="15"/>
      <c r="H105" s="15"/>
      <c r="I105" s="15"/>
      <c r="J105" s="15"/>
      <c r="K105" s="15"/>
      <c r="L105" s="15"/>
      <c r="M105" s="15"/>
      <c r="N105" s="15"/>
      <c r="O105" s="15"/>
      <c r="P105" s="15"/>
      <c r="Q105" s="15"/>
      <c r="R105" s="15"/>
      <c r="S105" s="15"/>
      <c r="T105" s="15"/>
      <c r="U105" s="15"/>
    </row>
    <row r="106" spans="1:21" x14ac:dyDescent="0.15">
      <c r="A106" s="15"/>
      <c r="B106" s="15"/>
      <c r="C106" s="15"/>
      <c r="D106" s="15"/>
      <c r="E106" s="15"/>
      <c r="F106" s="15"/>
      <c r="G106" s="15"/>
      <c r="H106" s="15"/>
      <c r="I106" s="15"/>
      <c r="J106" s="15"/>
      <c r="K106" s="15"/>
      <c r="L106" s="15"/>
      <c r="M106" s="15"/>
      <c r="N106" s="15"/>
      <c r="O106" s="15"/>
      <c r="P106" s="15"/>
      <c r="Q106" s="15"/>
      <c r="R106" s="15"/>
      <c r="S106" s="15"/>
      <c r="T106" s="15"/>
      <c r="U106" s="15"/>
    </row>
    <row r="107" spans="1:21" x14ac:dyDescent="0.15">
      <c r="A107" s="15"/>
      <c r="B107" s="15"/>
      <c r="C107" s="15"/>
      <c r="D107" s="15"/>
      <c r="E107" s="15"/>
      <c r="F107" s="15"/>
      <c r="G107" s="15"/>
      <c r="H107" s="15"/>
      <c r="I107" s="15"/>
      <c r="J107" s="15"/>
      <c r="K107" s="15"/>
      <c r="L107" s="15"/>
      <c r="M107" s="15"/>
      <c r="N107" s="15"/>
      <c r="O107" s="15"/>
      <c r="P107" s="15"/>
      <c r="Q107" s="15"/>
      <c r="R107" s="15"/>
      <c r="S107" s="15"/>
      <c r="T107" s="15"/>
      <c r="U107" s="15"/>
    </row>
    <row r="108" spans="1:21" x14ac:dyDescent="0.15">
      <c r="A108" s="15"/>
      <c r="B108" s="15"/>
      <c r="C108" s="15"/>
      <c r="D108" s="15"/>
      <c r="E108" s="15"/>
      <c r="F108" s="15"/>
      <c r="G108" s="15"/>
      <c r="H108" s="15"/>
      <c r="I108" s="15"/>
      <c r="J108" s="15"/>
      <c r="K108" s="15"/>
      <c r="L108" s="15"/>
      <c r="M108" s="15"/>
      <c r="N108" s="15"/>
      <c r="O108" s="15"/>
      <c r="P108" s="15"/>
      <c r="Q108" s="15"/>
      <c r="R108" s="15"/>
      <c r="S108" s="15"/>
      <c r="T108" s="15"/>
      <c r="U108" s="15"/>
    </row>
    <row r="109" spans="1:21" x14ac:dyDescent="0.15">
      <c r="A109" s="15"/>
      <c r="B109" s="15"/>
      <c r="C109" s="15"/>
      <c r="D109" s="15"/>
      <c r="E109" s="15"/>
      <c r="F109" s="15"/>
      <c r="G109" s="15"/>
      <c r="H109" s="15"/>
      <c r="I109" s="15"/>
      <c r="J109" s="15"/>
      <c r="K109" s="15"/>
      <c r="L109" s="15"/>
      <c r="M109" s="15"/>
      <c r="N109" s="15"/>
      <c r="O109" s="15"/>
      <c r="P109" s="15"/>
      <c r="Q109" s="15"/>
      <c r="R109" s="15"/>
      <c r="S109" s="15"/>
      <c r="T109" s="15"/>
      <c r="U109" s="15"/>
    </row>
    <row r="110" spans="1:21" x14ac:dyDescent="0.15">
      <c r="A110" s="15"/>
      <c r="B110" s="15"/>
      <c r="C110" s="15"/>
      <c r="D110" s="15"/>
      <c r="E110" s="15"/>
      <c r="F110" s="15"/>
      <c r="G110" s="15"/>
      <c r="H110" s="15"/>
      <c r="I110" s="15"/>
      <c r="J110" s="15"/>
      <c r="K110" s="15"/>
      <c r="L110" s="15"/>
      <c r="M110" s="15"/>
      <c r="N110" s="15"/>
      <c r="O110" s="15"/>
      <c r="P110" s="15"/>
      <c r="Q110" s="15"/>
      <c r="R110" s="15"/>
      <c r="S110" s="15"/>
      <c r="T110" s="15"/>
      <c r="U110" s="15"/>
    </row>
    <row r="111" spans="1:21" x14ac:dyDescent="0.15">
      <c r="A111" s="15"/>
      <c r="B111" s="15"/>
      <c r="C111" s="15"/>
      <c r="D111" s="15"/>
      <c r="E111" s="15"/>
      <c r="F111" s="15"/>
      <c r="G111" s="15"/>
      <c r="H111" s="15"/>
      <c r="I111" s="15"/>
      <c r="J111" s="15"/>
      <c r="K111" s="15"/>
      <c r="L111" s="15"/>
      <c r="M111" s="15"/>
      <c r="N111" s="15"/>
      <c r="O111" s="15"/>
      <c r="P111" s="15"/>
      <c r="Q111" s="15"/>
      <c r="R111" s="15"/>
      <c r="S111" s="15"/>
      <c r="T111" s="15"/>
      <c r="U111" s="15"/>
    </row>
    <row r="112" spans="1:21" x14ac:dyDescent="0.15">
      <c r="A112" s="15"/>
      <c r="B112" s="15"/>
      <c r="C112" s="15"/>
      <c r="D112" s="15"/>
      <c r="E112" s="15"/>
      <c r="F112" s="15"/>
      <c r="G112" s="15"/>
      <c r="H112" s="15"/>
      <c r="I112" s="15"/>
      <c r="J112" s="15"/>
      <c r="K112" s="15"/>
      <c r="L112" s="15"/>
      <c r="M112" s="15"/>
      <c r="N112" s="15"/>
      <c r="O112" s="15"/>
      <c r="P112" s="15"/>
      <c r="Q112" s="15"/>
      <c r="R112" s="15"/>
      <c r="S112" s="15"/>
      <c r="T112" s="15"/>
      <c r="U112" s="15"/>
    </row>
    <row r="113" spans="1:21" x14ac:dyDescent="0.15">
      <c r="A113" s="15"/>
      <c r="B113" s="15"/>
      <c r="C113" s="15"/>
      <c r="D113" s="15"/>
      <c r="E113" s="15"/>
      <c r="F113" s="15"/>
      <c r="G113" s="15"/>
      <c r="H113" s="15"/>
      <c r="I113" s="15"/>
      <c r="J113" s="15"/>
      <c r="K113" s="15"/>
      <c r="L113" s="15"/>
      <c r="M113" s="15"/>
      <c r="N113" s="15"/>
      <c r="O113" s="15"/>
      <c r="P113" s="15"/>
      <c r="Q113" s="15"/>
      <c r="R113" s="15"/>
      <c r="S113" s="15"/>
      <c r="T113" s="15"/>
      <c r="U113" s="15"/>
    </row>
    <row r="114" spans="1:21" x14ac:dyDescent="0.15">
      <c r="A114" s="15"/>
      <c r="B114" s="15"/>
      <c r="C114" s="15"/>
      <c r="D114" s="15"/>
      <c r="E114" s="15"/>
      <c r="F114" s="15"/>
      <c r="G114" s="15"/>
      <c r="H114" s="15"/>
      <c r="I114" s="15"/>
      <c r="J114" s="15"/>
      <c r="K114" s="15"/>
      <c r="L114" s="15"/>
      <c r="M114" s="15"/>
      <c r="N114" s="15"/>
      <c r="O114" s="15"/>
      <c r="P114" s="15"/>
      <c r="Q114" s="15"/>
      <c r="R114" s="15"/>
      <c r="S114" s="15"/>
      <c r="T114" s="15"/>
      <c r="U114" s="15"/>
    </row>
    <row r="115" spans="1:21" x14ac:dyDescent="0.15">
      <c r="A115" s="15"/>
      <c r="B115" s="15"/>
      <c r="C115" s="15"/>
      <c r="D115" s="15"/>
      <c r="E115" s="15"/>
      <c r="F115" s="15"/>
      <c r="G115" s="15"/>
      <c r="H115" s="15"/>
      <c r="I115" s="15"/>
      <c r="J115" s="15"/>
      <c r="K115" s="15"/>
      <c r="L115" s="15"/>
      <c r="M115" s="15"/>
      <c r="N115" s="15"/>
      <c r="O115" s="15"/>
      <c r="P115" s="15"/>
      <c r="Q115" s="15"/>
      <c r="R115" s="15"/>
      <c r="S115" s="15"/>
      <c r="T115" s="15"/>
      <c r="U115" s="15"/>
    </row>
    <row r="116" spans="1:21" x14ac:dyDescent="0.15">
      <c r="A116" s="15"/>
      <c r="B116" s="15"/>
      <c r="C116" s="15"/>
      <c r="D116" s="15"/>
      <c r="E116" s="15"/>
      <c r="F116" s="15"/>
      <c r="G116" s="15"/>
      <c r="H116" s="15"/>
      <c r="I116" s="15"/>
      <c r="J116" s="15"/>
      <c r="K116" s="15"/>
      <c r="L116" s="15"/>
      <c r="M116" s="15"/>
      <c r="N116" s="15"/>
      <c r="O116" s="15"/>
      <c r="P116" s="15"/>
      <c r="Q116" s="15"/>
      <c r="R116" s="15"/>
      <c r="S116" s="15"/>
      <c r="T116" s="15"/>
      <c r="U116" s="15"/>
    </row>
    <row r="117" spans="1:21" x14ac:dyDescent="0.15">
      <c r="A117" s="15"/>
      <c r="B117" s="15"/>
      <c r="C117" s="15"/>
      <c r="D117" s="15"/>
      <c r="E117" s="15"/>
      <c r="F117" s="15"/>
      <c r="G117" s="15"/>
      <c r="H117" s="15"/>
      <c r="I117" s="15"/>
      <c r="J117" s="15"/>
      <c r="K117" s="15"/>
      <c r="L117" s="15"/>
      <c r="M117" s="15"/>
      <c r="N117" s="15"/>
      <c r="O117" s="15"/>
      <c r="P117" s="15"/>
      <c r="Q117" s="15"/>
      <c r="R117" s="15"/>
      <c r="S117" s="15"/>
      <c r="T117" s="15"/>
      <c r="U117" s="15"/>
    </row>
    <row r="118" spans="1:21" x14ac:dyDescent="0.15">
      <c r="A118" s="15"/>
      <c r="B118" s="15"/>
      <c r="C118" s="15"/>
      <c r="D118" s="15"/>
      <c r="E118" s="15"/>
      <c r="F118" s="15"/>
      <c r="G118" s="15"/>
      <c r="H118" s="15"/>
      <c r="I118" s="15"/>
      <c r="J118" s="15"/>
      <c r="K118" s="15"/>
      <c r="L118" s="15"/>
      <c r="M118" s="15"/>
      <c r="N118" s="15"/>
      <c r="O118" s="15"/>
      <c r="P118" s="15"/>
      <c r="Q118" s="15"/>
      <c r="R118" s="15"/>
      <c r="S118" s="15"/>
      <c r="T118" s="15"/>
      <c r="U118" s="15"/>
    </row>
    <row r="119" spans="1:21" x14ac:dyDescent="0.15">
      <c r="A119" s="15"/>
      <c r="B119" s="15"/>
      <c r="C119" s="15"/>
      <c r="D119" s="15"/>
      <c r="E119" s="15"/>
      <c r="F119" s="15"/>
      <c r="G119" s="15"/>
      <c r="H119" s="15"/>
      <c r="I119" s="15"/>
      <c r="J119" s="15"/>
      <c r="K119" s="15"/>
      <c r="L119" s="15"/>
      <c r="M119" s="15"/>
      <c r="N119" s="15"/>
      <c r="O119" s="15"/>
      <c r="P119" s="15"/>
      <c r="Q119" s="15"/>
      <c r="R119" s="15"/>
      <c r="S119" s="15"/>
      <c r="T119" s="15"/>
      <c r="U119" s="15"/>
    </row>
    <row r="120" spans="1:21" x14ac:dyDescent="0.15">
      <c r="A120" s="15"/>
      <c r="B120" s="15"/>
      <c r="C120" s="15"/>
      <c r="D120" s="15"/>
      <c r="E120" s="15"/>
      <c r="F120" s="15"/>
      <c r="G120" s="15"/>
      <c r="H120" s="15"/>
      <c r="I120" s="15"/>
      <c r="J120" s="15"/>
      <c r="K120" s="15"/>
      <c r="L120" s="15"/>
      <c r="M120" s="15"/>
      <c r="N120" s="15"/>
      <c r="O120" s="15"/>
      <c r="P120" s="15"/>
      <c r="Q120" s="15"/>
      <c r="R120" s="15"/>
      <c r="S120" s="15"/>
      <c r="T120" s="15"/>
      <c r="U120" s="15"/>
    </row>
    <row r="121" spans="1:21" x14ac:dyDescent="0.15">
      <c r="A121" s="15"/>
      <c r="B121" s="15"/>
      <c r="C121" s="15"/>
      <c r="D121" s="15"/>
      <c r="E121" s="15"/>
      <c r="F121" s="15"/>
      <c r="G121" s="15"/>
      <c r="H121" s="15"/>
      <c r="I121" s="15"/>
      <c r="J121" s="15"/>
      <c r="K121" s="15"/>
      <c r="L121" s="15"/>
      <c r="M121" s="15"/>
      <c r="N121" s="15"/>
      <c r="O121" s="15"/>
      <c r="P121" s="15"/>
      <c r="Q121" s="15"/>
      <c r="R121" s="15"/>
      <c r="S121" s="15"/>
      <c r="T121" s="15"/>
      <c r="U121" s="15"/>
    </row>
    <row r="122" spans="1:21" x14ac:dyDescent="0.15">
      <c r="A122" s="15"/>
      <c r="B122" s="15"/>
      <c r="C122" s="15"/>
      <c r="D122" s="15"/>
      <c r="E122" s="15"/>
      <c r="F122" s="15"/>
      <c r="G122" s="15"/>
      <c r="H122" s="15"/>
      <c r="I122" s="15"/>
      <c r="J122" s="15"/>
      <c r="K122" s="15"/>
      <c r="L122" s="15"/>
      <c r="M122" s="15"/>
      <c r="N122" s="15"/>
      <c r="O122" s="15"/>
      <c r="P122" s="15"/>
      <c r="Q122" s="15"/>
      <c r="R122" s="15"/>
      <c r="S122" s="15"/>
      <c r="T122" s="15"/>
      <c r="U122" s="15"/>
    </row>
    <row r="123" spans="1:21" x14ac:dyDescent="0.15">
      <c r="A123" s="15"/>
      <c r="B123" s="15"/>
      <c r="C123" s="15"/>
      <c r="D123" s="15"/>
      <c r="E123" s="15"/>
      <c r="F123" s="15"/>
      <c r="G123" s="15"/>
      <c r="H123" s="15"/>
      <c r="I123" s="15"/>
      <c r="J123" s="15"/>
      <c r="K123" s="15"/>
      <c r="L123" s="15"/>
      <c r="M123" s="15"/>
      <c r="N123" s="15"/>
      <c r="O123" s="15"/>
      <c r="P123" s="15"/>
      <c r="Q123" s="15"/>
      <c r="R123" s="15"/>
      <c r="S123" s="15"/>
      <c r="T123" s="15"/>
      <c r="U123" s="15"/>
    </row>
    <row r="124" spans="1:21" x14ac:dyDescent="0.15">
      <c r="A124" s="15"/>
      <c r="B124" s="15"/>
      <c r="C124" s="15"/>
      <c r="D124" s="15"/>
      <c r="E124" s="15"/>
      <c r="F124" s="15"/>
      <c r="G124" s="15"/>
      <c r="H124" s="15"/>
      <c r="I124" s="15"/>
      <c r="J124" s="15"/>
      <c r="K124" s="15"/>
      <c r="L124" s="15"/>
      <c r="M124" s="15"/>
      <c r="N124" s="15"/>
      <c r="O124" s="15"/>
      <c r="P124" s="15"/>
      <c r="Q124" s="15"/>
      <c r="R124" s="15"/>
      <c r="S124" s="15"/>
      <c r="T124" s="15"/>
      <c r="U124" s="15"/>
    </row>
    <row r="125" spans="1:21" x14ac:dyDescent="0.15">
      <c r="A125" s="15"/>
      <c r="B125" s="15"/>
      <c r="C125" s="15"/>
      <c r="D125" s="15"/>
      <c r="E125" s="15"/>
      <c r="F125" s="15"/>
      <c r="G125" s="15"/>
      <c r="H125" s="15"/>
      <c r="I125" s="15"/>
      <c r="J125" s="15"/>
      <c r="K125" s="15"/>
      <c r="L125" s="15"/>
      <c r="M125" s="15"/>
      <c r="N125" s="15"/>
      <c r="O125" s="15"/>
      <c r="P125" s="15"/>
      <c r="Q125" s="15"/>
      <c r="R125" s="15"/>
      <c r="S125" s="15"/>
      <c r="T125" s="15"/>
      <c r="U125" s="15"/>
    </row>
    <row r="126" spans="1:21" x14ac:dyDescent="0.15">
      <c r="A126" s="15"/>
      <c r="B126" s="15"/>
      <c r="C126" s="15"/>
      <c r="D126" s="15"/>
      <c r="E126" s="15"/>
      <c r="F126" s="15"/>
      <c r="G126" s="15"/>
      <c r="H126" s="15"/>
      <c r="I126" s="15"/>
      <c r="J126" s="15"/>
      <c r="K126" s="15"/>
      <c r="L126" s="15"/>
      <c r="M126" s="15"/>
      <c r="N126" s="15"/>
      <c r="O126" s="15"/>
      <c r="P126" s="15"/>
      <c r="Q126" s="15"/>
      <c r="R126" s="15"/>
      <c r="S126" s="15"/>
      <c r="T126" s="15"/>
      <c r="U126" s="15"/>
    </row>
    <row r="127" spans="1:21" x14ac:dyDescent="0.15">
      <c r="A127" s="15"/>
      <c r="B127" s="15"/>
      <c r="C127" s="15"/>
      <c r="D127" s="15"/>
      <c r="E127" s="15"/>
      <c r="F127" s="15"/>
      <c r="G127" s="15"/>
      <c r="H127" s="15"/>
      <c r="I127" s="15"/>
      <c r="J127" s="15"/>
      <c r="K127" s="15"/>
      <c r="L127" s="15"/>
      <c r="M127" s="15"/>
      <c r="N127" s="15"/>
      <c r="O127" s="15"/>
      <c r="P127" s="15"/>
      <c r="Q127" s="15"/>
      <c r="R127" s="15"/>
      <c r="S127" s="15"/>
      <c r="T127" s="15"/>
      <c r="U127" s="15"/>
    </row>
    <row r="128" spans="1:21" x14ac:dyDescent="0.15">
      <c r="A128" s="15"/>
      <c r="B128" s="15"/>
      <c r="C128" s="15"/>
      <c r="D128" s="15"/>
      <c r="E128" s="15"/>
      <c r="F128" s="15"/>
      <c r="G128" s="15"/>
      <c r="H128" s="15"/>
      <c r="I128" s="15"/>
      <c r="J128" s="15"/>
      <c r="K128" s="15"/>
      <c r="L128" s="15"/>
      <c r="M128" s="15"/>
      <c r="N128" s="15"/>
      <c r="O128" s="15"/>
      <c r="P128" s="15"/>
      <c r="Q128" s="15"/>
      <c r="R128" s="15"/>
      <c r="S128" s="15"/>
      <c r="T128" s="15"/>
      <c r="U128" s="15"/>
    </row>
    <row r="129" spans="1:21" x14ac:dyDescent="0.15">
      <c r="A129" s="15"/>
      <c r="B129" s="15"/>
      <c r="C129" s="15"/>
      <c r="D129" s="15"/>
      <c r="E129" s="15"/>
      <c r="F129" s="15"/>
      <c r="G129" s="15"/>
      <c r="H129" s="15"/>
      <c r="I129" s="15"/>
      <c r="J129" s="15"/>
      <c r="K129" s="15"/>
      <c r="L129" s="15"/>
      <c r="M129" s="15"/>
      <c r="N129" s="15"/>
      <c r="O129" s="15"/>
      <c r="P129" s="15"/>
      <c r="Q129" s="15"/>
      <c r="R129" s="15"/>
      <c r="S129" s="15"/>
      <c r="T129" s="15"/>
      <c r="U129" s="15"/>
    </row>
    <row r="130" spans="1:21" x14ac:dyDescent="0.15">
      <c r="A130" s="15"/>
      <c r="B130" s="15"/>
      <c r="C130" s="15"/>
      <c r="D130" s="15"/>
      <c r="E130" s="15"/>
      <c r="F130" s="15"/>
      <c r="G130" s="15"/>
      <c r="H130" s="15"/>
      <c r="I130" s="15"/>
      <c r="J130" s="15"/>
      <c r="K130" s="15"/>
      <c r="L130" s="15"/>
      <c r="M130" s="15"/>
      <c r="N130" s="15"/>
      <c r="O130" s="15"/>
      <c r="P130" s="15"/>
      <c r="Q130" s="15"/>
      <c r="R130" s="15"/>
      <c r="S130" s="15"/>
      <c r="T130" s="15"/>
      <c r="U130" s="15"/>
    </row>
    <row r="131" spans="1:21" x14ac:dyDescent="0.15">
      <c r="A131" s="15"/>
      <c r="B131" s="15"/>
      <c r="C131" s="15"/>
      <c r="D131" s="15"/>
      <c r="E131" s="15"/>
      <c r="F131" s="15"/>
      <c r="G131" s="15"/>
      <c r="H131" s="15"/>
      <c r="I131" s="15"/>
      <c r="J131" s="15"/>
      <c r="K131" s="15"/>
      <c r="L131" s="15"/>
      <c r="M131" s="15"/>
      <c r="N131" s="15"/>
      <c r="O131" s="15"/>
      <c r="P131" s="15"/>
      <c r="Q131" s="15"/>
      <c r="R131" s="15"/>
      <c r="S131" s="15"/>
      <c r="T131" s="15"/>
      <c r="U131" s="15"/>
    </row>
    <row r="132" spans="1:21" x14ac:dyDescent="0.15">
      <c r="A132" s="15"/>
      <c r="B132" s="15"/>
      <c r="C132" s="15"/>
      <c r="D132" s="15"/>
      <c r="E132" s="15"/>
      <c r="F132" s="15"/>
      <c r="G132" s="15"/>
      <c r="H132" s="15"/>
      <c r="I132" s="15"/>
      <c r="J132" s="15"/>
      <c r="K132" s="15"/>
      <c r="L132" s="15"/>
      <c r="M132" s="15"/>
      <c r="N132" s="15"/>
      <c r="O132" s="15"/>
      <c r="P132" s="15"/>
      <c r="Q132" s="15"/>
      <c r="R132" s="15"/>
      <c r="S132" s="15"/>
      <c r="T132" s="15"/>
      <c r="U132" s="15"/>
    </row>
    <row r="133" spans="1:21" x14ac:dyDescent="0.15">
      <c r="A133" s="15"/>
      <c r="B133" s="15"/>
      <c r="C133" s="15"/>
      <c r="D133" s="15"/>
      <c r="E133" s="15"/>
      <c r="F133" s="15"/>
      <c r="G133" s="15"/>
      <c r="H133" s="15"/>
      <c r="I133" s="15"/>
      <c r="J133" s="15"/>
      <c r="K133" s="15"/>
      <c r="L133" s="15"/>
      <c r="M133" s="15"/>
      <c r="N133" s="15"/>
      <c r="O133" s="15"/>
      <c r="P133" s="15"/>
      <c r="Q133" s="15"/>
      <c r="R133" s="15"/>
      <c r="S133" s="15"/>
      <c r="T133" s="15"/>
      <c r="U133" s="15"/>
    </row>
    <row r="134" spans="1:21" x14ac:dyDescent="0.15">
      <c r="A134" s="15"/>
      <c r="B134" s="15"/>
      <c r="C134" s="15"/>
      <c r="D134" s="15"/>
      <c r="E134" s="15"/>
      <c r="F134" s="15"/>
      <c r="G134" s="15"/>
      <c r="H134" s="15"/>
      <c r="I134" s="15"/>
      <c r="J134" s="15"/>
      <c r="K134" s="15"/>
      <c r="L134" s="15"/>
      <c r="M134" s="15"/>
      <c r="N134" s="15"/>
      <c r="O134" s="15"/>
      <c r="P134" s="15"/>
      <c r="Q134" s="15"/>
      <c r="R134" s="15"/>
      <c r="S134" s="15"/>
      <c r="T134" s="15"/>
      <c r="U134" s="15"/>
    </row>
    <row r="135" spans="1:21" x14ac:dyDescent="0.15">
      <c r="A135" s="15"/>
      <c r="B135" s="15"/>
      <c r="C135" s="15"/>
      <c r="D135" s="15"/>
      <c r="E135" s="15"/>
      <c r="F135" s="15"/>
      <c r="G135" s="15"/>
      <c r="H135" s="15"/>
      <c r="I135" s="15"/>
      <c r="J135" s="15"/>
      <c r="K135" s="15"/>
      <c r="L135" s="15"/>
      <c r="M135" s="15"/>
      <c r="N135" s="15"/>
      <c r="O135" s="15"/>
      <c r="P135" s="15"/>
      <c r="Q135" s="15"/>
      <c r="R135" s="15"/>
      <c r="S135" s="15"/>
      <c r="T135" s="15"/>
      <c r="U135" s="15"/>
    </row>
    <row r="136" spans="1:21" x14ac:dyDescent="0.15">
      <c r="A136" s="15"/>
      <c r="B136" s="15"/>
      <c r="C136" s="15"/>
      <c r="D136" s="15"/>
      <c r="E136" s="15"/>
      <c r="F136" s="15"/>
      <c r="G136" s="15"/>
      <c r="H136" s="15"/>
      <c r="I136" s="15"/>
      <c r="J136" s="15"/>
      <c r="K136" s="15"/>
      <c r="L136" s="15"/>
      <c r="M136" s="15"/>
      <c r="N136" s="15"/>
      <c r="O136" s="15"/>
      <c r="P136" s="15"/>
      <c r="Q136" s="15"/>
      <c r="R136" s="15"/>
      <c r="S136" s="15"/>
      <c r="T136" s="15"/>
      <c r="U136" s="15"/>
    </row>
    <row r="137" spans="1:21" x14ac:dyDescent="0.15">
      <c r="A137" s="15"/>
      <c r="B137" s="15"/>
      <c r="C137" s="15"/>
      <c r="D137" s="15"/>
      <c r="E137" s="15"/>
      <c r="F137" s="15"/>
      <c r="G137" s="15"/>
      <c r="H137" s="15"/>
      <c r="I137" s="15"/>
      <c r="J137" s="15"/>
      <c r="K137" s="15"/>
      <c r="L137" s="15"/>
      <c r="M137" s="15"/>
      <c r="N137" s="15"/>
      <c r="O137" s="15"/>
      <c r="P137" s="15"/>
      <c r="Q137" s="15"/>
      <c r="R137" s="15"/>
      <c r="S137" s="15"/>
      <c r="T137" s="15"/>
      <c r="U137" s="15"/>
    </row>
    <row r="138" spans="1:21" x14ac:dyDescent="0.15">
      <c r="A138" s="15"/>
      <c r="B138" s="15"/>
      <c r="C138" s="15"/>
      <c r="D138" s="15"/>
      <c r="E138" s="15"/>
      <c r="F138" s="15"/>
      <c r="G138" s="15"/>
      <c r="H138" s="15"/>
      <c r="I138" s="15"/>
      <c r="J138" s="15"/>
      <c r="K138" s="15"/>
      <c r="L138" s="15"/>
      <c r="M138" s="15"/>
      <c r="N138" s="15"/>
      <c r="O138" s="15"/>
      <c r="P138" s="15"/>
      <c r="Q138" s="15"/>
      <c r="R138" s="15"/>
      <c r="S138" s="15"/>
      <c r="T138" s="15"/>
      <c r="U138" s="15"/>
    </row>
    <row r="139" spans="1:21" x14ac:dyDescent="0.15">
      <c r="A139" s="15"/>
      <c r="B139" s="15"/>
      <c r="C139" s="15"/>
      <c r="D139" s="15"/>
      <c r="E139" s="15"/>
      <c r="F139" s="15"/>
      <c r="G139" s="15"/>
      <c r="H139" s="15"/>
      <c r="I139" s="15"/>
      <c r="J139" s="15"/>
      <c r="K139" s="15"/>
      <c r="L139" s="15"/>
      <c r="M139" s="15"/>
      <c r="N139" s="15"/>
      <c r="O139" s="15"/>
      <c r="P139" s="15"/>
      <c r="Q139" s="15"/>
      <c r="R139" s="15"/>
      <c r="S139" s="15"/>
      <c r="T139" s="15"/>
      <c r="U139" s="15"/>
    </row>
    <row r="140" spans="1:21" x14ac:dyDescent="0.15">
      <c r="A140" s="15"/>
      <c r="B140" s="15"/>
      <c r="C140" s="15"/>
      <c r="D140" s="15"/>
      <c r="E140" s="15"/>
      <c r="F140" s="15"/>
      <c r="G140" s="15"/>
      <c r="H140" s="15"/>
      <c r="I140" s="15"/>
      <c r="J140" s="15"/>
      <c r="K140" s="15"/>
      <c r="L140" s="15"/>
      <c r="M140" s="15"/>
      <c r="N140" s="15"/>
      <c r="O140" s="15"/>
      <c r="P140" s="15"/>
      <c r="Q140" s="15"/>
      <c r="R140" s="15"/>
      <c r="S140" s="15"/>
      <c r="T140" s="15"/>
      <c r="U140" s="15"/>
    </row>
    <row r="141" spans="1:21" x14ac:dyDescent="0.15">
      <c r="A141" s="15"/>
      <c r="B141" s="15"/>
      <c r="C141" s="15"/>
      <c r="D141" s="15"/>
      <c r="E141" s="15"/>
      <c r="F141" s="15"/>
      <c r="G141" s="15"/>
      <c r="H141" s="15"/>
      <c r="I141" s="15"/>
      <c r="J141" s="15"/>
      <c r="K141" s="15"/>
      <c r="L141" s="15"/>
      <c r="M141" s="15"/>
      <c r="N141" s="15"/>
      <c r="O141" s="15"/>
      <c r="P141" s="15"/>
      <c r="Q141" s="15"/>
      <c r="R141" s="15"/>
      <c r="S141" s="15"/>
      <c r="T141" s="15"/>
      <c r="U141" s="15"/>
    </row>
    <row r="142" spans="1:21" x14ac:dyDescent="0.15">
      <c r="A142" s="15"/>
      <c r="B142" s="15"/>
      <c r="C142" s="15"/>
      <c r="D142" s="15"/>
      <c r="E142" s="15"/>
      <c r="F142" s="15"/>
      <c r="G142" s="15"/>
      <c r="H142" s="15"/>
      <c r="I142" s="15"/>
      <c r="J142" s="15"/>
      <c r="K142" s="15"/>
      <c r="L142" s="15"/>
      <c r="M142" s="15"/>
      <c r="N142" s="15"/>
      <c r="O142" s="15"/>
      <c r="P142" s="15"/>
      <c r="Q142" s="15"/>
      <c r="R142" s="15"/>
      <c r="S142" s="15"/>
      <c r="T142" s="15"/>
      <c r="U142" s="15"/>
    </row>
    <row r="143" spans="1:21" x14ac:dyDescent="0.15">
      <c r="A143" s="15"/>
      <c r="B143" s="15"/>
      <c r="C143" s="15"/>
      <c r="D143" s="15"/>
      <c r="E143" s="15"/>
      <c r="F143" s="15"/>
      <c r="G143" s="15"/>
      <c r="H143" s="15"/>
      <c r="I143" s="15"/>
      <c r="J143" s="15"/>
      <c r="K143" s="15"/>
      <c r="L143" s="15"/>
      <c r="M143" s="15"/>
      <c r="N143" s="15"/>
      <c r="O143" s="15"/>
      <c r="P143" s="15"/>
      <c r="Q143" s="15"/>
      <c r="R143" s="15"/>
      <c r="S143" s="15"/>
      <c r="T143" s="15"/>
      <c r="U143" s="15"/>
    </row>
    <row r="144" spans="1:21" x14ac:dyDescent="0.15">
      <c r="A144" s="15"/>
      <c r="B144" s="15"/>
      <c r="C144" s="15"/>
      <c r="D144" s="15"/>
      <c r="E144" s="15"/>
      <c r="F144" s="15"/>
      <c r="G144" s="15"/>
      <c r="H144" s="15"/>
      <c r="I144" s="15"/>
      <c r="J144" s="15"/>
      <c r="K144" s="15"/>
      <c r="L144" s="15"/>
      <c r="M144" s="15"/>
      <c r="N144" s="15"/>
      <c r="O144" s="15"/>
      <c r="P144" s="15"/>
      <c r="Q144" s="15"/>
      <c r="R144" s="15"/>
      <c r="S144" s="15"/>
      <c r="T144" s="15"/>
      <c r="U144" s="15"/>
    </row>
    <row r="145" spans="1:21" x14ac:dyDescent="0.15">
      <c r="A145" s="15"/>
      <c r="B145" s="15"/>
      <c r="C145" s="15"/>
      <c r="D145" s="15"/>
      <c r="E145" s="15"/>
      <c r="F145" s="15"/>
      <c r="G145" s="15"/>
      <c r="H145" s="15"/>
      <c r="I145" s="15"/>
      <c r="J145" s="15"/>
      <c r="K145" s="15"/>
      <c r="L145" s="15"/>
      <c r="M145" s="15"/>
      <c r="N145" s="15"/>
      <c r="O145" s="15"/>
      <c r="P145" s="15"/>
      <c r="Q145" s="15"/>
      <c r="R145" s="15"/>
      <c r="S145" s="15"/>
      <c r="T145" s="15"/>
      <c r="U145" s="15"/>
    </row>
    <row r="146" spans="1:21" x14ac:dyDescent="0.15">
      <c r="A146" s="15"/>
      <c r="B146" s="15"/>
      <c r="C146" s="15"/>
      <c r="D146" s="15"/>
      <c r="E146" s="15"/>
      <c r="F146" s="15"/>
      <c r="G146" s="15"/>
      <c r="H146" s="15"/>
      <c r="I146" s="15"/>
      <c r="J146" s="15"/>
      <c r="K146" s="15"/>
      <c r="L146" s="15"/>
      <c r="M146" s="15"/>
      <c r="N146" s="15"/>
      <c r="O146" s="15"/>
      <c r="P146" s="15"/>
      <c r="Q146" s="15"/>
      <c r="R146" s="15"/>
      <c r="S146" s="15"/>
      <c r="T146" s="15"/>
      <c r="U146" s="15"/>
    </row>
    <row r="147" spans="1:21" x14ac:dyDescent="0.15">
      <c r="A147" s="15"/>
      <c r="B147" s="15"/>
      <c r="C147" s="15"/>
      <c r="D147" s="15"/>
      <c r="E147" s="15"/>
      <c r="F147" s="15"/>
      <c r="G147" s="15"/>
      <c r="H147" s="15"/>
      <c r="I147" s="15"/>
      <c r="J147" s="15"/>
      <c r="K147" s="15"/>
      <c r="L147" s="15"/>
      <c r="M147" s="15"/>
      <c r="N147" s="15"/>
      <c r="O147" s="15"/>
      <c r="P147" s="15"/>
      <c r="Q147" s="15"/>
      <c r="R147" s="15"/>
      <c r="S147" s="15"/>
      <c r="T147" s="15"/>
      <c r="U147" s="15"/>
    </row>
    <row r="148" spans="1:21" x14ac:dyDescent="0.15">
      <c r="A148" s="15"/>
      <c r="B148" s="15"/>
      <c r="C148" s="15"/>
      <c r="D148" s="15"/>
      <c r="E148" s="15"/>
      <c r="F148" s="15"/>
      <c r="G148" s="15"/>
      <c r="H148" s="15"/>
      <c r="I148" s="15"/>
      <c r="J148" s="15"/>
      <c r="K148" s="15"/>
      <c r="L148" s="15"/>
      <c r="M148" s="15"/>
      <c r="N148" s="15"/>
      <c r="O148" s="15"/>
      <c r="P148" s="15"/>
      <c r="Q148" s="15"/>
      <c r="R148" s="15"/>
      <c r="S148" s="15"/>
      <c r="T148" s="15"/>
      <c r="U148" s="15"/>
    </row>
    <row r="149" spans="1:21" x14ac:dyDescent="0.15">
      <c r="A149" s="15"/>
      <c r="B149" s="15"/>
      <c r="C149" s="15"/>
      <c r="D149" s="15"/>
      <c r="E149" s="15"/>
      <c r="F149" s="15"/>
      <c r="G149" s="15"/>
      <c r="H149" s="15"/>
      <c r="I149" s="15"/>
      <c r="J149" s="15"/>
      <c r="K149" s="15"/>
      <c r="L149" s="15"/>
      <c r="M149" s="15"/>
      <c r="N149" s="15"/>
      <c r="O149" s="15"/>
      <c r="P149" s="15"/>
      <c r="Q149" s="15"/>
      <c r="R149" s="15"/>
      <c r="S149" s="15"/>
      <c r="T149" s="15"/>
      <c r="U149" s="15"/>
    </row>
    <row r="150" spans="1:21" x14ac:dyDescent="0.15">
      <c r="A150" s="15"/>
      <c r="B150" s="15"/>
      <c r="C150" s="15"/>
      <c r="D150" s="15"/>
      <c r="E150" s="15"/>
      <c r="F150" s="15"/>
      <c r="G150" s="15"/>
      <c r="H150" s="15"/>
      <c r="I150" s="15"/>
      <c r="J150" s="15"/>
      <c r="K150" s="15"/>
      <c r="L150" s="15"/>
      <c r="M150" s="15"/>
      <c r="N150" s="15"/>
      <c r="O150" s="15"/>
      <c r="P150" s="15"/>
      <c r="Q150" s="15"/>
      <c r="R150" s="15"/>
      <c r="S150" s="15"/>
      <c r="T150" s="15"/>
      <c r="U150" s="15"/>
    </row>
    <row r="151" spans="1:21" x14ac:dyDescent="0.15">
      <c r="A151" s="15"/>
      <c r="B151" s="15"/>
      <c r="C151" s="15"/>
      <c r="D151" s="15"/>
      <c r="E151" s="15"/>
      <c r="F151" s="15"/>
      <c r="G151" s="15"/>
      <c r="H151" s="15"/>
      <c r="I151" s="15"/>
      <c r="J151" s="15"/>
      <c r="K151" s="15"/>
      <c r="L151" s="15"/>
      <c r="M151" s="15"/>
      <c r="N151" s="15"/>
      <c r="O151" s="15"/>
      <c r="P151" s="15"/>
      <c r="Q151" s="15"/>
      <c r="R151" s="15"/>
      <c r="S151" s="15"/>
      <c r="T151" s="15"/>
      <c r="U151" s="15"/>
    </row>
    <row r="152" spans="1:21" x14ac:dyDescent="0.15">
      <c r="A152" s="15"/>
      <c r="B152" s="15"/>
      <c r="C152" s="15"/>
      <c r="D152" s="15"/>
      <c r="E152" s="15"/>
      <c r="F152" s="15"/>
      <c r="G152" s="15"/>
      <c r="H152" s="15"/>
      <c r="I152" s="15"/>
      <c r="J152" s="15"/>
      <c r="K152" s="15"/>
      <c r="L152" s="15"/>
      <c r="M152" s="15"/>
      <c r="N152" s="15"/>
      <c r="O152" s="15"/>
      <c r="P152" s="15"/>
      <c r="Q152" s="15"/>
      <c r="R152" s="15"/>
      <c r="S152" s="15"/>
      <c r="T152" s="15"/>
      <c r="U152" s="15"/>
    </row>
    <row r="153" spans="1:21" x14ac:dyDescent="0.15">
      <c r="A153" s="15"/>
      <c r="B153" s="15"/>
      <c r="C153" s="15"/>
      <c r="D153" s="15"/>
      <c r="E153" s="15"/>
      <c r="F153" s="15"/>
      <c r="G153" s="15"/>
      <c r="H153" s="15"/>
      <c r="I153" s="15"/>
      <c r="J153" s="15"/>
      <c r="K153" s="15"/>
      <c r="L153" s="15"/>
      <c r="M153" s="15"/>
      <c r="N153" s="15"/>
      <c r="O153" s="15"/>
      <c r="P153" s="15"/>
      <c r="Q153" s="15"/>
      <c r="R153" s="15"/>
      <c r="S153" s="15"/>
      <c r="T153" s="15"/>
      <c r="U153" s="15"/>
    </row>
    <row r="154" spans="1:21" x14ac:dyDescent="0.15">
      <c r="A154" s="15"/>
      <c r="B154" s="15"/>
      <c r="C154" s="15"/>
      <c r="D154" s="15"/>
      <c r="E154" s="15"/>
      <c r="F154" s="15"/>
      <c r="G154" s="15"/>
      <c r="H154" s="15"/>
      <c r="I154" s="15"/>
      <c r="J154" s="15"/>
      <c r="K154" s="15"/>
      <c r="L154" s="15"/>
      <c r="M154" s="15"/>
      <c r="N154" s="15"/>
      <c r="O154" s="15"/>
      <c r="P154" s="15"/>
      <c r="Q154" s="15"/>
      <c r="R154" s="15"/>
      <c r="S154" s="15"/>
      <c r="T154" s="15"/>
      <c r="U154" s="15"/>
    </row>
    <row r="155" spans="1:21" x14ac:dyDescent="0.15">
      <c r="A155" s="15"/>
      <c r="B155" s="15"/>
      <c r="C155" s="15"/>
      <c r="D155" s="15"/>
      <c r="E155" s="15"/>
      <c r="F155" s="15"/>
      <c r="G155" s="15"/>
      <c r="H155" s="15"/>
      <c r="I155" s="15"/>
      <c r="J155" s="15"/>
      <c r="K155" s="15"/>
      <c r="L155" s="15"/>
      <c r="M155" s="15"/>
      <c r="N155" s="15"/>
      <c r="O155" s="15"/>
      <c r="P155" s="15"/>
      <c r="Q155" s="15"/>
      <c r="R155" s="15"/>
      <c r="S155" s="15"/>
      <c r="T155" s="15"/>
      <c r="U155" s="15"/>
    </row>
    <row r="156" spans="1:21" x14ac:dyDescent="0.15">
      <c r="A156" s="15"/>
      <c r="B156" s="15"/>
      <c r="C156" s="15"/>
      <c r="D156" s="15"/>
      <c r="E156" s="15"/>
      <c r="F156" s="15"/>
      <c r="G156" s="15"/>
      <c r="H156" s="15"/>
      <c r="I156" s="15"/>
      <c r="J156" s="15"/>
      <c r="K156" s="15"/>
      <c r="L156" s="15"/>
      <c r="M156" s="15"/>
      <c r="N156" s="15"/>
      <c r="O156" s="15"/>
      <c r="P156" s="15"/>
      <c r="Q156" s="15"/>
      <c r="R156" s="15"/>
      <c r="S156" s="15"/>
      <c r="T156" s="15"/>
      <c r="U156" s="15"/>
    </row>
    <row r="157" spans="1:21" x14ac:dyDescent="0.15">
      <c r="A157" s="15"/>
      <c r="B157" s="15"/>
      <c r="C157" s="15"/>
      <c r="D157" s="15"/>
      <c r="E157" s="15"/>
      <c r="F157" s="15"/>
      <c r="G157" s="15"/>
      <c r="H157" s="15"/>
      <c r="I157" s="15"/>
      <c r="J157" s="15"/>
      <c r="K157" s="15"/>
      <c r="L157" s="15"/>
      <c r="M157" s="15"/>
      <c r="N157" s="15"/>
      <c r="O157" s="15"/>
      <c r="P157" s="15"/>
      <c r="Q157" s="15"/>
      <c r="R157" s="15"/>
      <c r="S157" s="15"/>
      <c r="T157" s="15"/>
      <c r="U157" s="15"/>
    </row>
    <row r="158" spans="1:21" x14ac:dyDescent="0.15">
      <c r="A158" s="15"/>
      <c r="B158" s="15"/>
      <c r="C158" s="15"/>
      <c r="D158" s="15"/>
      <c r="E158" s="15"/>
      <c r="F158" s="15"/>
      <c r="G158" s="15"/>
      <c r="H158" s="15"/>
      <c r="I158" s="15"/>
      <c r="J158" s="15"/>
      <c r="K158" s="15"/>
      <c r="L158" s="15"/>
      <c r="M158" s="15"/>
      <c r="N158" s="15"/>
      <c r="O158" s="15"/>
      <c r="P158" s="15"/>
      <c r="Q158" s="15"/>
      <c r="R158" s="15"/>
      <c r="S158" s="15"/>
      <c r="T158" s="15"/>
      <c r="U158" s="15"/>
    </row>
    <row r="159" spans="1:21" x14ac:dyDescent="0.15">
      <c r="A159" s="15"/>
      <c r="B159" s="15"/>
      <c r="C159" s="15"/>
      <c r="D159" s="15"/>
      <c r="E159" s="15"/>
      <c r="F159" s="15"/>
      <c r="G159" s="15"/>
      <c r="H159" s="15"/>
      <c r="I159" s="15"/>
      <c r="J159" s="15"/>
      <c r="K159" s="15"/>
      <c r="L159" s="15"/>
      <c r="M159" s="15"/>
      <c r="N159" s="15"/>
      <c r="O159" s="15"/>
      <c r="P159" s="15"/>
      <c r="Q159" s="15"/>
      <c r="R159" s="15"/>
      <c r="S159" s="15"/>
      <c r="T159" s="15"/>
      <c r="U159" s="15"/>
    </row>
    <row r="160" spans="1:21" x14ac:dyDescent="0.15">
      <c r="A160" s="15"/>
      <c r="B160" s="15"/>
      <c r="C160" s="15"/>
      <c r="D160" s="15"/>
      <c r="E160" s="15"/>
      <c r="F160" s="15"/>
      <c r="G160" s="15"/>
      <c r="H160" s="15"/>
      <c r="I160" s="15"/>
      <c r="J160" s="15"/>
      <c r="K160" s="15"/>
      <c r="L160" s="15"/>
      <c r="M160" s="15"/>
      <c r="N160" s="15"/>
      <c r="O160" s="15"/>
      <c r="P160" s="15"/>
      <c r="Q160" s="15"/>
      <c r="R160" s="15"/>
      <c r="S160" s="15"/>
      <c r="T160" s="15"/>
      <c r="U160" s="15"/>
    </row>
    <row r="161" spans="1:21" x14ac:dyDescent="0.15">
      <c r="A161" s="15"/>
      <c r="B161" s="15"/>
      <c r="C161" s="15"/>
      <c r="D161" s="15"/>
      <c r="E161" s="15"/>
      <c r="F161" s="15"/>
      <c r="G161" s="15"/>
      <c r="H161" s="15"/>
      <c r="I161" s="15"/>
      <c r="J161" s="15"/>
      <c r="K161" s="15"/>
      <c r="L161" s="15"/>
      <c r="M161" s="15"/>
      <c r="N161" s="15"/>
      <c r="O161" s="15"/>
      <c r="P161" s="15"/>
      <c r="Q161" s="15"/>
      <c r="R161" s="15"/>
      <c r="S161" s="15"/>
      <c r="T161" s="15"/>
      <c r="U161" s="15"/>
    </row>
    <row r="162" spans="1:21" x14ac:dyDescent="0.15">
      <c r="A162" s="15"/>
      <c r="B162" s="15"/>
      <c r="C162" s="15"/>
      <c r="D162" s="15"/>
      <c r="E162" s="15"/>
      <c r="F162" s="15"/>
      <c r="G162" s="15"/>
      <c r="H162" s="15"/>
      <c r="I162" s="15"/>
      <c r="J162" s="15"/>
      <c r="K162" s="15"/>
      <c r="L162" s="15"/>
      <c r="M162" s="15"/>
      <c r="N162" s="15"/>
      <c r="O162" s="15"/>
      <c r="P162" s="15"/>
      <c r="Q162" s="15"/>
      <c r="R162" s="15"/>
      <c r="S162" s="15"/>
      <c r="T162" s="15"/>
      <c r="U162" s="15"/>
    </row>
    <row r="163" spans="1:21" x14ac:dyDescent="0.15">
      <c r="A163" s="15"/>
      <c r="B163" s="15"/>
      <c r="C163" s="15"/>
      <c r="D163" s="15"/>
      <c r="E163" s="15"/>
      <c r="F163" s="15"/>
      <c r="G163" s="15"/>
      <c r="H163" s="15"/>
      <c r="I163" s="15"/>
      <c r="J163" s="15"/>
      <c r="K163" s="15"/>
      <c r="L163" s="15"/>
      <c r="M163" s="15"/>
      <c r="N163" s="15"/>
      <c r="O163" s="15"/>
      <c r="P163" s="15"/>
      <c r="Q163" s="15"/>
      <c r="R163" s="15"/>
      <c r="S163" s="15"/>
      <c r="T163" s="15"/>
      <c r="U163" s="15"/>
    </row>
    <row r="164" spans="1:21" x14ac:dyDescent="0.15">
      <c r="A164" s="15"/>
      <c r="B164" s="15"/>
      <c r="C164" s="15"/>
      <c r="D164" s="15"/>
      <c r="E164" s="15"/>
      <c r="F164" s="15"/>
      <c r="G164" s="15"/>
      <c r="H164" s="15"/>
      <c r="I164" s="15"/>
      <c r="J164" s="15"/>
      <c r="K164" s="15"/>
      <c r="L164" s="15"/>
      <c r="M164" s="15"/>
      <c r="N164" s="15"/>
      <c r="O164" s="15"/>
      <c r="P164" s="15"/>
      <c r="Q164" s="15"/>
      <c r="R164" s="15"/>
      <c r="S164" s="15"/>
      <c r="T164" s="15"/>
      <c r="U164" s="15"/>
    </row>
    <row r="165" spans="1:21" x14ac:dyDescent="0.15">
      <c r="A165" s="15"/>
      <c r="B165" s="15"/>
      <c r="C165" s="15"/>
      <c r="D165" s="15"/>
      <c r="E165" s="15"/>
      <c r="F165" s="15"/>
      <c r="G165" s="15"/>
      <c r="H165" s="15"/>
      <c r="I165" s="15"/>
      <c r="J165" s="15"/>
      <c r="K165" s="15"/>
      <c r="L165" s="15"/>
      <c r="M165" s="15"/>
      <c r="N165" s="15"/>
      <c r="O165" s="15"/>
      <c r="P165" s="15"/>
      <c r="Q165" s="15"/>
      <c r="R165" s="15"/>
      <c r="S165" s="15"/>
      <c r="T165" s="15"/>
      <c r="U165" s="15"/>
    </row>
    <row r="166" spans="1:21" x14ac:dyDescent="0.15">
      <c r="A166" s="15"/>
      <c r="B166" s="15"/>
      <c r="C166" s="15"/>
      <c r="D166" s="15"/>
      <c r="E166" s="15"/>
      <c r="F166" s="15"/>
      <c r="G166" s="15"/>
      <c r="H166" s="15"/>
      <c r="I166" s="15"/>
      <c r="J166" s="15"/>
      <c r="K166" s="15"/>
      <c r="L166" s="15"/>
      <c r="M166" s="15"/>
      <c r="N166" s="15"/>
      <c r="O166" s="15"/>
      <c r="P166" s="15"/>
      <c r="Q166" s="15"/>
      <c r="R166" s="15"/>
      <c r="S166" s="15"/>
      <c r="T166" s="15"/>
      <c r="U166" s="15"/>
    </row>
    <row r="167" spans="1:21" x14ac:dyDescent="0.15">
      <c r="A167" s="15"/>
      <c r="B167" s="15"/>
      <c r="C167" s="15"/>
      <c r="D167" s="15"/>
      <c r="E167" s="15"/>
      <c r="F167" s="15"/>
      <c r="G167" s="15"/>
      <c r="H167" s="15"/>
      <c r="I167" s="15"/>
      <c r="J167" s="15"/>
      <c r="K167" s="15"/>
      <c r="L167" s="15"/>
      <c r="M167" s="15"/>
      <c r="N167" s="15"/>
      <c r="O167" s="15"/>
      <c r="P167" s="15"/>
      <c r="Q167" s="15"/>
      <c r="R167" s="15"/>
      <c r="S167" s="15"/>
      <c r="T167" s="15"/>
      <c r="U167" s="15"/>
    </row>
    <row r="168" spans="1:21" x14ac:dyDescent="0.15">
      <c r="A168" s="15"/>
      <c r="B168" s="15"/>
      <c r="C168" s="15"/>
      <c r="D168" s="15"/>
      <c r="E168" s="15"/>
      <c r="F168" s="15"/>
      <c r="G168" s="15"/>
      <c r="H168" s="15"/>
      <c r="I168" s="15"/>
      <c r="J168" s="15"/>
      <c r="K168" s="15"/>
      <c r="L168" s="15"/>
      <c r="M168" s="15"/>
      <c r="N168" s="15"/>
      <c r="O168" s="15"/>
      <c r="P168" s="15"/>
      <c r="Q168" s="15"/>
      <c r="R168" s="15"/>
      <c r="S168" s="15"/>
      <c r="T168" s="15"/>
      <c r="U168" s="15"/>
    </row>
    <row r="169" spans="1:21" x14ac:dyDescent="0.15">
      <c r="A169" s="15"/>
      <c r="B169" s="15"/>
      <c r="C169" s="15"/>
      <c r="D169" s="15"/>
      <c r="E169" s="15"/>
      <c r="F169" s="15"/>
      <c r="G169" s="15"/>
      <c r="H169" s="15"/>
      <c r="I169" s="15"/>
      <c r="J169" s="15"/>
      <c r="K169" s="15"/>
      <c r="L169" s="15"/>
      <c r="M169" s="15"/>
      <c r="N169" s="15"/>
      <c r="O169" s="15"/>
      <c r="P169" s="15"/>
      <c r="Q169" s="15"/>
      <c r="R169" s="15"/>
      <c r="S169" s="15"/>
      <c r="T169" s="15"/>
      <c r="U169" s="15"/>
    </row>
    <row r="170" spans="1:21" x14ac:dyDescent="0.15">
      <c r="A170" s="15"/>
      <c r="B170" s="15"/>
      <c r="C170" s="15"/>
      <c r="D170" s="15"/>
      <c r="E170" s="15"/>
      <c r="F170" s="15"/>
      <c r="G170" s="15"/>
      <c r="H170" s="15"/>
      <c r="I170" s="15"/>
      <c r="J170" s="15"/>
      <c r="K170" s="15"/>
      <c r="L170" s="15"/>
      <c r="M170" s="15"/>
      <c r="N170" s="15"/>
      <c r="O170" s="15"/>
      <c r="P170" s="15"/>
      <c r="Q170" s="15"/>
      <c r="R170" s="15"/>
      <c r="S170" s="15"/>
      <c r="T170" s="15"/>
      <c r="U170" s="15"/>
    </row>
    <row r="171" spans="1:21" x14ac:dyDescent="0.15">
      <c r="A171" s="15"/>
      <c r="B171" s="15"/>
      <c r="C171" s="15"/>
      <c r="D171" s="15"/>
      <c r="E171" s="15"/>
      <c r="F171" s="15"/>
      <c r="G171" s="15"/>
      <c r="H171" s="15"/>
      <c r="I171" s="15"/>
      <c r="J171" s="15"/>
      <c r="K171" s="15"/>
      <c r="L171" s="15"/>
      <c r="M171" s="15"/>
      <c r="N171" s="15"/>
      <c r="O171" s="15"/>
      <c r="P171" s="15"/>
      <c r="Q171" s="15"/>
      <c r="R171" s="15"/>
      <c r="S171" s="15"/>
      <c r="T171" s="15"/>
      <c r="U171" s="15"/>
    </row>
    <row r="172" spans="1:21" x14ac:dyDescent="0.15">
      <c r="A172" s="15"/>
      <c r="B172" s="15"/>
      <c r="C172" s="15"/>
      <c r="D172" s="15"/>
      <c r="E172" s="15"/>
      <c r="F172" s="15"/>
      <c r="G172" s="15"/>
      <c r="H172" s="15"/>
      <c r="I172" s="15"/>
      <c r="J172" s="15"/>
      <c r="K172" s="15"/>
      <c r="L172" s="15"/>
      <c r="M172" s="15"/>
      <c r="N172" s="15"/>
      <c r="O172" s="15"/>
      <c r="P172" s="15"/>
      <c r="Q172" s="15"/>
      <c r="R172" s="15"/>
      <c r="S172" s="15"/>
      <c r="T172" s="15"/>
      <c r="U172" s="15"/>
    </row>
    <row r="173" spans="1:21" x14ac:dyDescent="0.15">
      <c r="A173" s="15"/>
      <c r="B173" s="15"/>
      <c r="C173" s="15"/>
      <c r="D173" s="15"/>
      <c r="E173" s="15"/>
      <c r="F173" s="15"/>
      <c r="G173" s="15"/>
      <c r="H173" s="15"/>
      <c r="I173" s="15"/>
      <c r="J173" s="15"/>
      <c r="K173" s="15"/>
      <c r="L173" s="15"/>
      <c r="M173" s="15"/>
      <c r="N173" s="15"/>
      <c r="O173" s="15"/>
      <c r="P173" s="15"/>
      <c r="Q173" s="15"/>
      <c r="R173" s="15"/>
      <c r="S173" s="15"/>
      <c r="T173" s="15"/>
      <c r="U173" s="15"/>
    </row>
    <row r="174" spans="1:21" x14ac:dyDescent="0.15">
      <c r="A174" s="15"/>
      <c r="B174" s="15"/>
      <c r="C174" s="15"/>
      <c r="D174" s="15"/>
      <c r="E174" s="15"/>
      <c r="F174" s="15"/>
      <c r="G174" s="15"/>
      <c r="H174" s="15"/>
      <c r="I174" s="15"/>
      <c r="J174" s="15"/>
      <c r="K174" s="15"/>
      <c r="L174" s="15"/>
      <c r="M174" s="15"/>
      <c r="N174" s="15"/>
      <c r="O174" s="15"/>
      <c r="P174" s="15"/>
      <c r="Q174" s="15"/>
      <c r="R174" s="15"/>
      <c r="S174" s="15"/>
      <c r="T174" s="15"/>
      <c r="U174" s="15"/>
    </row>
    <row r="175" spans="1:21" x14ac:dyDescent="0.15">
      <c r="A175" s="15"/>
      <c r="B175" s="15"/>
      <c r="C175" s="15"/>
      <c r="D175" s="15"/>
      <c r="E175" s="15"/>
      <c r="F175" s="15"/>
      <c r="G175" s="15"/>
      <c r="H175" s="15"/>
      <c r="I175" s="15"/>
      <c r="J175" s="15"/>
      <c r="K175" s="15"/>
      <c r="L175" s="15"/>
      <c r="M175" s="15"/>
      <c r="N175" s="15"/>
      <c r="O175" s="15"/>
      <c r="P175" s="15"/>
      <c r="Q175" s="15"/>
      <c r="R175" s="15"/>
      <c r="S175" s="15"/>
      <c r="T175" s="15"/>
      <c r="U175" s="15"/>
    </row>
    <row r="176" spans="1:21" x14ac:dyDescent="0.15">
      <c r="A176" s="15"/>
      <c r="B176" s="15"/>
      <c r="C176" s="15"/>
      <c r="D176" s="15"/>
      <c r="E176" s="15"/>
      <c r="F176" s="15"/>
      <c r="G176" s="15"/>
      <c r="H176" s="15"/>
      <c r="I176" s="15"/>
      <c r="J176" s="15"/>
      <c r="K176" s="15"/>
      <c r="L176" s="15"/>
      <c r="M176" s="15"/>
      <c r="N176" s="15"/>
      <c r="O176" s="15"/>
      <c r="P176" s="15"/>
      <c r="Q176" s="15"/>
      <c r="R176" s="15"/>
      <c r="S176" s="15"/>
      <c r="T176" s="15"/>
      <c r="U176" s="15"/>
    </row>
    <row r="177" spans="1:21" x14ac:dyDescent="0.15">
      <c r="A177" s="15"/>
      <c r="B177" s="15"/>
      <c r="C177" s="15"/>
      <c r="D177" s="15"/>
      <c r="E177" s="15"/>
      <c r="F177" s="15"/>
      <c r="G177" s="15"/>
      <c r="H177" s="15"/>
      <c r="I177" s="15"/>
      <c r="J177" s="15"/>
      <c r="K177" s="15"/>
      <c r="L177" s="15"/>
      <c r="M177" s="15"/>
      <c r="N177" s="15"/>
      <c r="O177" s="15"/>
      <c r="P177" s="15"/>
      <c r="Q177" s="15"/>
      <c r="R177" s="15"/>
      <c r="S177" s="15"/>
      <c r="T177" s="15"/>
      <c r="U177" s="15"/>
    </row>
    <row r="178" spans="1:21" x14ac:dyDescent="0.15">
      <c r="A178" s="15"/>
      <c r="B178" s="15"/>
      <c r="C178" s="15"/>
      <c r="D178" s="15"/>
      <c r="E178" s="15"/>
      <c r="F178" s="15"/>
      <c r="G178" s="15"/>
      <c r="H178" s="15"/>
      <c r="I178" s="15"/>
      <c r="J178" s="15"/>
      <c r="K178" s="15"/>
      <c r="L178" s="15"/>
      <c r="M178" s="15"/>
      <c r="N178" s="15"/>
      <c r="O178" s="15"/>
      <c r="P178" s="15"/>
      <c r="Q178" s="15"/>
      <c r="R178" s="15"/>
      <c r="S178" s="15"/>
      <c r="T178" s="15"/>
      <c r="U178" s="15"/>
    </row>
    <row r="179" spans="1:21" x14ac:dyDescent="0.15">
      <c r="A179" s="15"/>
      <c r="B179" s="15"/>
      <c r="C179" s="15"/>
      <c r="D179" s="15"/>
      <c r="E179" s="15"/>
      <c r="F179" s="15"/>
      <c r="G179" s="15"/>
      <c r="H179" s="15"/>
      <c r="I179" s="15"/>
      <c r="J179" s="15"/>
      <c r="K179" s="15"/>
      <c r="L179" s="15"/>
      <c r="M179" s="15"/>
      <c r="N179" s="15"/>
      <c r="O179" s="15"/>
      <c r="P179" s="15"/>
      <c r="Q179" s="15"/>
      <c r="R179" s="15"/>
      <c r="S179" s="15"/>
      <c r="T179" s="15"/>
      <c r="U179" s="15"/>
    </row>
    <row r="180" spans="1:21" x14ac:dyDescent="0.15">
      <c r="A180" s="15"/>
      <c r="B180" s="15"/>
      <c r="C180" s="15"/>
      <c r="D180" s="15"/>
      <c r="E180" s="15"/>
      <c r="F180" s="15"/>
      <c r="G180" s="15"/>
      <c r="H180" s="15"/>
      <c r="I180" s="15"/>
      <c r="J180" s="15"/>
      <c r="K180" s="15"/>
      <c r="L180" s="15"/>
      <c r="M180" s="15"/>
      <c r="N180" s="15"/>
      <c r="O180" s="15"/>
      <c r="P180" s="15"/>
      <c r="Q180" s="15"/>
      <c r="R180" s="15"/>
      <c r="S180" s="15"/>
      <c r="T180" s="15"/>
      <c r="U180" s="15"/>
    </row>
    <row r="181" spans="1:21" x14ac:dyDescent="0.15">
      <c r="A181" s="15"/>
      <c r="B181" s="15"/>
      <c r="C181" s="15"/>
      <c r="D181" s="15"/>
      <c r="E181" s="15"/>
      <c r="F181" s="15"/>
      <c r="G181" s="15"/>
      <c r="H181" s="15"/>
      <c r="I181" s="15"/>
      <c r="J181" s="15"/>
      <c r="K181" s="15"/>
      <c r="L181" s="15"/>
      <c r="M181" s="15"/>
      <c r="N181" s="15"/>
      <c r="O181" s="15"/>
      <c r="P181" s="15"/>
      <c r="Q181" s="15"/>
      <c r="R181" s="15"/>
      <c r="S181" s="15"/>
      <c r="T181" s="15"/>
      <c r="U181" s="15"/>
    </row>
    <row r="182" spans="1:21" x14ac:dyDescent="0.15">
      <c r="A182" s="15"/>
      <c r="B182" s="15"/>
      <c r="C182" s="15"/>
      <c r="D182" s="15"/>
      <c r="E182" s="15"/>
      <c r="F182" s="15"/>
      <c r="G182" s="15"/>
      <c r="H182" s="15"/>
      <c r="I182" s="15"/>
      <c r="J182" s="15"/>
      <c r="K182" s="15"/>
      <c r="L182" s="15"/>
      <c r="M182" s="15"/>
      <c r="N182" s="15"/>
      <c r="O182" s="15"/>
      <c r="P182" s="15"/>
      <c r="Q182" s="15"/>
      <c r="R182" s="15"/>
      <c r="S182" s="15"/>
      <c r="T182" s="15"/>
      <c r="U182" s="15"/>
    </row>
    <row r="183" spans="1:21" x14ac:dyDescent="0.15">
      <c r="A183" s="15"/>
      <c r="B183" s="15"/>
      <c r="C183" s="15"/>
      <c r="D183" s="15"/>
      <c r="E183" s="15"/>
      <c r="F183" s="15"/>
      <c r="G183" s="15"/>
      <c r="H183" s="15"/>
      <c r="I183" s="15"/>
      <c r="J183" s="15"/>
      <c r="K183" s="15"/>
      <c r="L183" s="15"/>
      <c r="M183" s="15"/>
      <c r="N183" s="15"/>
      <c r="O183" s="15"/>
      <c r="P183" s="15"/>
      <c r="Q183" s="15"/>
      <c r="R183" s="15"/>
      <c r="S183" s="15"/>
      <c r="T183" s="15"/>
      <c r="U183" s="15"/>
    </row>
    <row r="184" spans="1:21" x14ac:dyDescent="0.15">
      <c r="A184" s="15"/>
      <c r="B184" s="15"/>
      <c r="C184" s="15"/>
      <c r="D184" s="15"/>
      <c r="E184" s="15"/>
      <c r="F184" s="15"/>
      <c r="G184" s="15"/>
      <c r="H184" s="15"/>
      <c r="I184" s="15"/>
      <c r="J184" s="15"/>
      <c r="K184" s="15"/>
      <c r="L184" s="15"/>
      <c r="M184" s="15"/>
      <c r="N184" s="15"/>
      <c r="O184" s="15"/>
      <c r="P184" s="15"/>
      <c r="Q184" s="15"/>
      <c r="R184" s="15"/>
      <c r="S184" s="15"/>
      <c r="T184" s="15"/>
      <c r="U184" s="15"/>
    </row>
    <row r="185" spans="1:21" x14ac:dyDescent="0.15">
      <c r="A185" s="15"/>
      <c r="B185" s="15"/>
      <c r="C185" s="15"/>
      <c r="D185" s="15"/>
      <c r="E185" s="15"/>
      <c r="F185" s="15"/>
      <c r="G185" s="15"/>
      <c r="H185" s="15"/>
      <c r="I185" s="15"/>
      <c r="J185" s="15"/>
      <c r="K185" s="15"/>
      <c r="L185" s="15"/>
      <c r="M185" s="15"/>
      <c r="N185" s="15"/>
      <c r="O185" s="15"/>
      <c r="P185" s="15"/>
      <c r="Q185" s="15"/>
      <c r="R185" s="15"/>
      <c r="S185" s="15"/>
      <c r="T185" s="15"/>
      <c r="U185" s="15"/>
    </row>
    <row r="186" spans="1:21" x14ac:dyDescent="0.15">
      <c r="A186" s="15"/>
      <c r="B186" s="15"/>
      <c r="C186" s="15"/>
      <c r="D186" s="15"/>
      <c r="E186" s="15"/>
      <c r="F186" s="15"/>
      <c r="G186" s="15"/>
      <c r="H186" s="15"/>
      <c r="I186" s="15"/>
      <c r="J186" s="15"/>
      <c r="K186" s="15"/>
      <c r="L186" s="15"/>
      <c r="M186" s="15"/>
      <c r="N186" s="15"/>
      <c r="O186" s="15"/>
      <c r="P186" s="15"/>
      <c r="Q186" s="15"/>
      <c r="R186" s="15"/>
      <c r="S186" s="15"/>
      <c r="T186" s="15"/>
      <c r="U186" s="15"/>
    </row>
    <row r="187" spans="1:21" x14ac:dyDescent="0.15">
      <c r="A187" s="15"/>
      <c r="B187" s="15"/>
      <c r="C187" s="15"/>
      <c r="D187" s="15"/>
      <c r="E187" s="15"/>
      <c r="F187" s="15"/>
      <c r="G187" s="15"/>
      <c r="H187" s="15"/>
      <c r="I187" s="15"/>
      <c r="J187" s="15"/>
      <c r="K187" s="15"/>
      <c r="L187" s="15"/>
      <c r="M187" s="15"/>
      <c r="N187" s="15"/>
      <c r="O187" s="15"/>
      <c r="P187" s="15"/>
      <c r="Q187" s="15"/>
      <c r="R187" s="15"/>
      <c r="S187" s="15"/>
      <c r="T187" s="15"/>
      <c r="U187" s="15"/>
    </row>
    <row r="188" spans="1:21" x14ac:dyDescent="0.15">
      <c r="A188" s="15"/>
      <c r="B188" s="15"/>
      <c r="C188" s="15"/>
      <c r="D188" s="15"/>
      <c r="E188" s="15"/>
      <c r="F188" s="15"/>
      <c r="G188" s="15"/>
      <c r="H188" s="15"/>
      <c r="I188" s="15"/>
      <c r="J188" s="15"/>
      <c r="K188" s="15"/>
      <c r="L188" s="15"/>
      <c r="M188" s="15"/>
      <c r="N188" s="15"/>
      <c r="O188" s="15"/>
      <c r="P188" s="15"/>
      <c r="Q188" s="15"/>
      <c r="R188" s="15"/>
      <c r="S188" s="15"/>
      <c r="T188" s="15"/>
      <c r="U188" s="15"/>
    </row>
    <row r="189" spans="1:21" x14ac:dyDescent="0.15">
      <c r="A189" s="15"/>
      <c r="B189" s="15"/>
      <c r="C189" s="15"/>
      <c r="D189" s="15"/>
      <c r="E189" s="15"/>
      <c r="F189" s="15"/>
      <c r="G189" s="15"/>
      <c r="H189" s="15"/>
      <c r="I189" s="15"/>
      <c r="J189" s="15"/>
      <c r="K189" s="15"/>
      <c r="L189" s="15"/>
      <c r="M189" s="15"/>
      <c r="N189" s="15"/>
      <c r="O189" s="15"/>
      <c r="P189" s="15"/>
      <c r="Q189" s="15"/>
      <c r="R189" s="15"/>
      <c r="S189" s="15"/>
      <c r="T189" s="15"/>
      <c r="U189" s="15"/>
    </row>
    <row r="190" spans="1:21" x14ac:dyDescent="0.15">
      <c r="A190" s="15"/>
      <c r="B190" s="15"/>
      <c r="C190" s="15"/>
      <c r="D190" s="15"/>
      <c r="E190" s="15"/>
      <c r="F190" s="15"/>
      <c r="G190" s="15"/>
      <c r="H190" s="15"/>
      <c r="I190" s="15"/>
      <c r="J190" s="15"/>
      <c r="K190" s="15"/>
      <c r="L190" s="15"/>
      <c r="M190" s="15"/>
      <c r="N190" s="15"/>
      <c r="O190" s="15"/>
      <c r="P190" s="15"/>
      <c r="Q190" s="15"/>
      <c r="R190" s="15"/>
      <c r="S190" s="15"/>
      <c r="T190" s="15"/>
      <c r="U190" s="15"/>
    </row>
    <row r="191" spans="1:21" x14ac:dyDescent="0.15">
      <c r="A191" s="15"/>
      <c r="B191" s="15"/>
      <c r="C191" s="15"/>
      <c r="D191" s="15"/>
      <c r="E191" s="15"/>
      <c r="F191" s="15"/>
      <c r="G191" s="15"/>
      <c r="H191" s="15"/>
      <c r="I191" s="15"/>
      <c r="J191" s="15"/>
      <c r="K191" s="15"/>
      <c r="L191" s="15"/>
      <c r="M191" s="15"/>
      <c r="N191" s="15"/>
      <c r="O191" s="15"/>
      <c r="P191" s="15"/>
      <c r="Q191" s="15"/>
      <c r="R191" s="15"/>
      <c r="S191" s="15"/>
      <c r="T191" s="15"/>
      <c r="U191" s="15"/>
    </row>
    <row r="192" spans="1:21" x14ac:dyDescent="0.15">
      <c r="A192" s="15"/>
      <c r="B192" s="15"/>
      <c r="C192" s="15"/>
      <c r="D192" s="15"/>
      <c r="E192" s="15"/>
      <c r="F192" s="15"/>
      <c r="G192" s="15"/>
      <c r="H192" s="15"/>
      <c r="I192" s="15"/>
      <c r="J192" s="15"/>
      <c r="K192" s="15"/>
      <c r="L192" s="15"/>
      <c r="M192" s="15"/>
      <c r="N192" s="15"/>
      <c r="O192" s="15"/>
      <c r="P192" s="15"/>
      <c r="Q192" s="15"/>
      <c r="R192" s="15"/>
      <c r="S192" s="15"/>
      <c r="T192" s="15"/>
      <c r="U192" s="15"/>
    </row>
    <row r="193" spans="1:21" x14ac:dyDescent="0.15">
      <c r="A193" s="15"/>
      <c r="B193" s="15"/>
      <c r="C193" s="15"/>
      <c r="D193" s="15"/>
      <c r="E193" s="15"/>
      <c r="F193" s="15"/>
      <c r="G193" s="15"/>
      <c r="H193" s="15"/>
      <c r="I193" s="15"/>
      <c r="J193" s="15"/>
      <c r="K193" s="15"/>
      <c r="L193" s="15"/>
      <c r="M193" s="15"/>
      <c r="N193" s="15"/>
      <c r="O193" s="15"/>
      <c r="P193" s="15"/>
      <c r="Q193" s="15"/>
      <c r="R193" s="15"/>
      <c r="S193" s="15"/>
      <c r="T193" s="15"/>
      <c r="U193" s="15"/>
    </row>
    <row r="194" spans="1:21" x14ac:dyDescent="0.15">
      <c r="A194" s="15"/>
      <c r="B194" s="15"/>
      <c r="C194" s="15"/>
      <c r="D194" s="15"/>
      <c r="E194" s="15"/>
      <c r="F194" s="15"/>
      <c r="G194" s="15"/>
      <c r="H194" s="15"/>
      <c r="I194" s="15"/>
      <c r="J194" s="15"/>
      <c r="K194" s="15"/>
      <c r="L194" s="15"/>
      <c r="M194" s="15"/>
      <c r="N194" s="15"/>
      <c r="O194" s="15"/>
      <c r="P194" s="15"/>
      <c r="Q194" s="15"/>
      <c r="R194" s="15"/>
      <c r="S194" s="15"/>
      <c r="T194" s="15"/>
      <c r="U194" s="15"/>
    </row>
    <row r="195" spans="1:21" x14ac:dyDescent="0.15">
      <c r="A195" s="15"/>
      <c r="B195" s="15"/>
      <c r="C195" s="15"/>
      <c r="D195" s="15"/>
      <c r="E195" s="15"/>
      <c r="F195" s="15"/>
      <c r="G195" s="15"/>
      <c r="H195" s="15"/>
      <c r="I195" s="15"/>
      <c r="J195" s="15"/>
      <c r="K195" s="15"/>
      <c r="L195" s="15"/>
      <c r="M195" s="15"/>
      <c r="N195" s="15"/>
      <c r="O195" s="15"/>
      <c r="P195" s="15"/>
      <c r="Q195" s="15"/>
      <c r="R195" s="15"/>
      <c r="S195" s="15"/>
      <c r="T195" s="15"/>
      <c r="U195" s="15"/>
    </row>
    <row r="196" spans="1:21" x14ac:dyDescent="0.15">
      <c r="A196" s="15"/>
      <c r="B196" s="15"/>
      <c r="C196" s="15"/>
      <c r="D196" s="15"/>
      <c r="E196" s="15"/>
      <c r="F196" s="15"/>
      <c r="G196" s="15"/>
      <c r="H196" s="15"/>
      <c r="I196" s="15"/>
      <c r="J196" s="15"/>
      <c r="K196" s="15"/>
      <c r="L196" s="15"/>
      <c r="M196" s="15"/>
      <c r="N196" s="15"/>
      <c r="O196" s="15"/>
      <c r="P196" s="15"/>
      <c r="Q196" s="15"/>
      <c r="R196" s="15"/>
      <c r="S196" s="15"/>
      <c r="T196" s="15"/>
      <c r="U196" s="15"/>
    </row>
    <row r="197" spans="1:21" x14ac:dyDescent="0.15">
      <c r="A197" s="15"/>
      <c r="B197" s="15"/>
      <c r="C197" s="15"/>
      <c r="D197" s="15"/>
      <c r="E197" s="15"/>
      <c r="F197" s="15"/>
      <c r="G197" s="15"/>
      <c r="H197" s="15"/>
      <c r="I197" s="15"/>
      <c r="J197" s="15"/>
      <c r="K197" s="15"/>
      <c r="L197" s="15"/>
      <c r="M197" s="15"/>
      <c r="N197" s="15"/>
      <c r="O197" s="15"/>
      <c r="P197" s="15"/>
      <c r="Q197" s="15"/>
      <c r="R197" s="15"/>
      <c r="S197" s="15"/>
      <c r="T197" s="15"/>
      <c r="U197" s="15"/>
    </row>
    <row r="198" spans="1:21" x14ac:dyDescent="0.15">
      <c r="A198" s="15"/>
      <c r="B198" s="15"/>
      <c r="C198" s="15"/>
      <c r="D198" s="15"/>
      <c r="E198" s="15"/>
      <c r="F198" s="15"/>
      <c r="G198" s="15"/>
      <c r="H198" s="15"/>
      <c r="I198" s="15"/>
      <c r="J198" s="15"/>
      <c r="K198" s="15"/>
      <c r="L198" s="15"/>
      <c r="M198" s="15"/>
      <c r="N198" s="15"/>
      <c r="O198" s="15"/>
      <c r="P198" s="15"/>
      <c r="Q198" s="15"/>
      <c r="R198" s="15"/>
      <c r="S198" s="15"/>
      <c r="T198" s="15"/>
      <c r="U198" s="15"/>
    </row>
    <row r="199" spans="1:21" x14ac:dyDescent="0.15">
      <c r="A199" s="15"/>
      <c r="B199" s="15"/>
      <c r="C199" s="15"/>
      <c r="D199" s="15"/>
      <c r="E199" s="15"/>
      <c r="F199" s="15"/>
      <c r="G199" s="15"/>
      <c r="H199" s="15"/>
      <c r="I199" s="15"/>
      <c r="J199" s="15"/>
      <c r="K199" s="15"/>
      <c r="L199" s="15"/>
      <c r="M199" s="15"/>
      <c r="N199" s="15"/>
      <c r="O199" s="15"/>
      <c r="P199" s="15"/>
      <c r="Q199" s="15"/>
      <c r="R199" s="15"/>
      <c r="S199" s="15"/>
      <c r="T199" s="15"/>
      <c r="U199" s="15"/>
    </row>
    <row r="200" spans="1:21" x14ac:dyDescent="0.15">
      <c r="A200" s="15"/>
      <c r="B200" s="15"/>
      <c r="C200" s="15"/>
      <c r="D200" s="15"/>
      <c r="E200" s="15"/>
      <c r="F200" s="15"/>
      <c r="G200" s="15"/>
      <c r="H200" s="15"/>
      <c r="I200" s="15"/>
      <c r="J200" s="15"/>
      <c r="K200" s="15"/>
      <c r="L200" s="15"/>
      <c r="M200" s="15"/>
      <c r="N200" s="15"/>
      <c r="O200" s="15"/>
      <c r="P200" s="15"/>
      <c r="Q200" s="15"/>
      <c r="R200" s="15"/>
      <c r="S200" s="15"/>
      <c r="T200" s="15"/>
      <c r="U200" s="15"/>
    </row>
    <row r="201" spans="1:21" x14ac:dyDescent="0.15">
      <c r="A201" s="15"/>
      <c r="B201" s="15"/>
      <c r="C201" s="15"/>
      <c r="D201" s="15"/>
      <c r="E201" s="15"/>
      <c r="F201" s="15"/>
      <c r="G201" s="15"/>
      <c r="H201" s="15"/>
      <c r="I201" s="15"/>
      <c r="J201" s="15"/>
      <c r="K201" s="15"/>
      <c r="L201" s="15"/>
      <c r="M201" s="15"/>
      <c r="N201" s="15"/>
      <c r="O201" s="15"/>
      <c r="P201" s="15"/>
      <c r="Q201" s="15"/>
      <c r="R201" s="15"/>
      <c r="S201" s="15"/>
      <c r="T201" s="15"/>
      <c r="U201" s="15"/>
    </row>
    <row r="202" spans="1:21" x14ac:dyDescent="0.15">
      <c r="A202" s="15"/>
      <c r="B202" s="15"/>
      <c r="C202" s="15"/>
      <c r="D202" s="15"/>
      <c r="E202" s="15"/>
      <c r="F202" s="15"/>
      <c r="G202" s="15"/>
      <c r="H202" s="15"/>
      <c r="I202" s="15"/>
      <c r="J202" s="15"/>
      <c r="K202" s="15"/>
      <c r="L202" s="15"/>
      <c r="M202" s="15"/>
      <c r="N202" s="15"/>
      <c r="O202" s="15"/>
      <c r="P202" s="15"/>
      <c r="Q202" s="15"/>
      <c r="R202" s="15"/>
      <c r="S202" s="15"/>
      <c r="T202" s="15"/>
      <c r="U202" s="15"/>
    </row>
    <row r="203" spans="1:21" x14ac:dyDescent="0.15">
      <c r="A203" s="15"/>
      <c r="B203" s="15"/>
      <c r="C203" s="15"/>
      <c r="D203" s="15"/>
      <c r="E203" s="15"/>
      <c r="F203" s="15"/>
      <c r="G203" s="15"/>
      <c r="H203" s="15"/>
      <c r="I203" s="15"/>
      <c r="J203" s="15"/>
      <c r="K203" s="15"/>
      <c r="L203" s="15"/>
      <c r="M203" s="15"/>
      <c r="N203" s="15"/>
      <c r="O203" s="15"/>
      <c r="P203" s="15"/>
      <c r="Q203" s="15"/>
      <c r="R203" s="15"/>
      <c r="S203" s="15"/>
      <c r="T203" s="15"/>
      <c r="U203" s="15"/>
    </row>
    <row r="204" spans="1:21" x14ac:dyDescent="0.15">
      <c r="A204" s="15"/>
      <c r="B204" s="15"/>
      <c r="C204" s="15"/>
      <c r="D204" s="15"/>
      <c r="E204" s="15"/>
      <c r="F204" s="15"/>
      <c r="G204" s="15"/>
      <c r="H204" s="15"/>
      <c r="I204" s="15"/>
      <c r="J204" s="15"/>
      <c r="K204" s="15"/>
      <c r="L204" s="15"/>
      <c r="M204" s="15"/>
      <c r="N204" s="15"/>
      <c r="O204" s="15"/>
      <c r="P204" s="15"/>
      <c r="Q204" s="15"/>
      <c r="R204" s="15"/>
      <c r="S204" s="15"/>
      <c r="T204" s="15"/>
      <c r="U204" s="15"/>
    </row>
    <row r="205" spans="1:21" x14ac:dyDescent="0.15">
      <c r="A205" s="15"/>
      <c r="B205" s="15"/>
      <c r="C205" s="15"/>
      <c r="D205" s="15"/>
      <c r="E205" s="15"/>
      <c r="F205" s="15"/>
      <c r="G205" s="15"/>
      <c r="H205" s="15"/>
      <c r="I205" s="15"/>
      <c r="J205" s="15"/>
      <c r="K205" s="15"/>
      <c r="L205" s="15"/>
      <c r="M205" s="15"/>
      <c r="N205" s="15"/>
      <c r="O205" s="15"/>
      <c r="P205" s="15"/>
      <c r="Q205" s="15"/>
      <c r="R205" s="15"/>
      <c r="S205" s="15"/>
      <c r="T205" s="15"/>
      <c r="U205" s="15"/>
    </row>
    <row r="206" spans="1:21" x14ac:dyDescent="0.15">
      <c r="A206" s="15"/>
      <c r="B206" s="15"/>
      <c r="C206" s="15"/>
      <c r="D206" s="15"/>
      <c r="E206" s="15"/>
      <c r="F206" s="15"/>
      <c r="G206" s="15"/>
      <c r="H206" s="15"/>
      <c r="I206" s="15"/>
      <c r="J206" s="15"/>
      <c r="K206" s="15"/>
      <c r="L206" s="15"/>
      <c r="M206" s="15"/>
      <c r="N206" s="15"/>
      <c r="O206" s="15"/>
      <c r="P206" s="15"/>
      <c r="Q206" s="15"/>
      <c r="R206" s="15"/>
      <c r="S206" s="15"/>
      <c r="T206" s="15"/>
      <c r="U206" s="15"/>
    </row>
    <row r="207" spans="1:21" x14ac:dyDescent="0.15">
      <c r="A207" s="15"/>
      <c r="B207" s="15"/>
      <c r="C207" s="15"/>
      <c r="D207" s="15"/>
      <c r="E207" s="15"/>
      <c r="F207" s="15"/>
      <c r="G207" s="15"/>
      <c r="H207" s="15"/>
      <c r="I207" s="15"/>
      <c r="J207" s="15"/>
      <c r="K207" s="15"/>
      <c r="L207" s="15"/>
      <c r="M207" s="15"/>
      <c r="N207" s="15"/>
      <c r="O207" s="15"/>
      <c r="P207" s="15"/>
      <c r="Q207" s="15"/>
      <c r="R207" s="15"/>
      <c r="S207" s="15"/>
      <c r="T207" s="15"/>
      <c r="U207" s="15"/>
    </row>
    <row r="208" spans="1:21" x14ac:dyDescent="0.15">
      <c r="A208" s="15"/>
      <c r="B208" s="15"/>
      <c r="C208" s="15"/>
      <c r="D208" s="15"/>
      <c r="E208" s="15"/>
      <c r="F208" s="15"/>
      <c r="G208" s="15"/>
      <c r="H208" s="15"/>
      <c r="I208" s="15"/>
      <c r="J208" s="15"/>
      <c r="K208" s="15"/>
      <c r="L208" s="15"/>
      <c r="M208" s="15"/>
      <c r="N208" s="15"/>
      <c r="O208" s="15"/>
      <c r="P208" s="15"/>
      <c r="Q208" s="15"/>
      <c r="R208" s="15"/>
      <c r="S208" s="15"/>
      <c r="T208" s="15"/>
      <c r="U208" s="15"/>
    </row>
    <row r="209" spans="1:21" x14ac:dyDescent="0.15">
      <c r="A209" s="15"/>
      <c r="B209" s="15"/>
      <c r="C209" s="15"/>
      <c r="D209" s="15"/>
      <c r="E209" s="15"/>
      <c r="F209" s="15"/>
      <c r="G209" s="15"/>
      <c r="H209" s="15"/>
      <c r="I209" s="15"/>
      <c r="J209" s="15"/>
      <c r="K209" s="15"/>
      <c r="L209" s="15"/>
      <c r="M209" s="15"/>
      <c r="N209" s="15"/>
      <c r="O209" s="15"/>
      <c r="P209" s="15"/>
      <c r="Q209" s="15"/>
      <c r="R209" s="15"/>
      <c r="S209" s="15"/>
      <c r="T209" s="15"/>
      <c r="U209" s="15"/>
    </row>
    <row r="210" spans="1:21" x14ac:dyDescent="0.15">
      <c r="A210" s="15"/>
      <c r="B210" s="15"/>
      <c r="C210" s="15"/>
      <c r="D210" s="15"/>
      <c r="E210" s="15"/>
      <c r="F210" s="15"/>
      <c r="G210" s="15"/>
      <c r="H210" s="15"/>
      <c r="I210" s="15"/>
      <c r="J210" s="15"/>
      <c r="K210" s="15"/>
      <c r="L210" s="15"/>
      <c r="M210" s="15"/>
      <c r="N210" s="15"/>
      <c r="O210" s="15"/>
      <c r="P210" s="15"/>
      <c r="Q210" s="15"/>
      <c r="R210" s="15"/>
      <c r="S210" s="15"/>
      <c r="T210" s="15"/>
      <c r="U210" s="15"/>
    </row>
    <row r="211" spans="1:21" x14ac:dyDescent="0.15">
      <c r="A211" s="15"/>
      <c r="B211" s="15"/>
      <c r="C211" s="15"/>
      <c r="D211" s="15"/>
      <c r="E211" s="15"/>
      <c r="F211" s="15"/>
      <c r="G211" s="15"/>
      <c r="H211" s="15"/>
      <c r="I211" s="15"/>
      <c r="J211" s="15"/>
      <c r="K211" s="15"/>
      <c r="L211" s="15"/>
      <c r="M211" s="15"/>
      <c r="N211" s="15"/>
      <c r="O211" s="15"/>
      <c r="P211" s="15"/>
      <c r="Q211" s="15"/>
      <c r="R211" s="15"/>
      <c r="S211" s="15"/>
      <c r="T211" s="15"/>
      <c r="U211" s="15"/>
    </row>
    <row r="212" spans="1:21" x14ac:dyDescent="0.15">
      <c r="A212" s="15"/>
      <c r="B212" s="15"/>
      <c r="C212" s="15"/>
      <c r="D212" s="15"/>
      <c r="E212" s="15"/>
      <c r="F212" s="15"/>
      <c r="G212" s="15"/>
      <c r="H212" s="15"/>
      <c r="I212" s="15"/>
      <c r="J212" s="15"/>
      <c r="K212" s="15"/>
      <c r="L212" s="15"/>
      <c r="M212" s="15"/>
      <c r="N212" s="15"/>
      <c r="O212" s="15"/>
      <c r="P212" s="15"/>
      <c r="Q212" s="15"/>
      <c r="R212" s="15"/>
      <c r="S212" s="15"/>
      <c r="T212" s="15"/>
      <c r="U212" s="15"/>
    </row>
    <row r="213" spans="1:21" x14ac:dyDescent="0.15">
      <c r="A213" s="15"/>
      <c r="B213" s="15"/>
      <c r="C213" s="15"/>
      <c r="D213" s="15"/>
      <c r="E213" s="15"/>
      <c r="F213" s="15"/>
      <c r="G213" s="15"/>
      <c r="H213" s="15"/>
      <c r="I213" s="15"/>
      <c r="J213" s="15"/>
      <c r="K213" s="15"/>
      <c r="L213" s="15"/>
      <c r="M213" s="15"/>
      <c r="N213" s="15"/>
      <c r="O213" s="15"/>
      <c r="P213" s="15"/>
      <c r="Q213" s="15"/>
      <c r="R213" s="15"/>
      <c r="S213" s="15"/>
      <c r="T213" s="15"/>
      <c r="U213" s="15"/>
    </row>
    <row r="214" spans="1:21" x14ac:dyDescent="0.15">
      <c r="A214" s="15"/>
      <c r="B214" s="15"/>
      <c r="C214" s="15"/>
      <c r="D214" s="15"/>
      <c r="E214" s="15"/>
      <c r="F214" s="15"/>
      <c r="G214" s="15"/>
      <c r="H214" s="15"/>
      <c r="I214" s="15"/>
      <c r="J214" s="15"/>
      <c r="K214" s="15"/>
      <c r="L214" s="15"/>
      <c r="M214" s="15"/>
      <c r="N214" s="15"/>
      <c r="O214" s="15"/>
      <c r="P214" s="15"/>
      <c r="Q214" s="15"/>
      <c r="R214" s="15"/>
      <c r="S214" s="15"/>
      <c r="T214" s="15"/>
      <c r="U214" s="15"/>
    </row>
    <row r="215" spans="1:21" x14ac:dyDescent="0.15">
      <c r="A215" s="15"/>
      <c r="B215" s="15"/>
      <c r="C215" s="15"/>
      <c r="D215" s="15"/>
      <c r="E215" s="15"/>
      <c r="F215" s="15"/>
      <c r="G215" s="15"/>
      <c r="H215" s="15"/>
      <c r="I215" s="15"/>
      <c r="J215" s="15"/>
      <c r="K215" s="15"/>
      <c r="L215" s="15"/>
      <c r="M215" s="15"/>
      <c r="N215" s="15"/>
      <c r="O215" s="15"/>
      <c r="P215" s="15"/>
      <c r="Q215" s="15"/>
      <c r="R215" s="15"/>
      <c r="S215" s="15"/>
      <c r="T215" s="15"/>
      <c r="U215" s="15"/>
    </row>
    <row r="216" spans="1:21" x14ac:dyDescent="0.15">
      <c r="A216" s="15"/>
      <c r="B216" s="15"/>
      <c r="C216" s="15"/>
      <c r="D216" s="15"/>
      <c r="E216" s="15"/>
      <c r="F216" s="15"/>
      <c r="G216" s="15"/>
      <c r="H216" s="15"/>
      <c r="I216" s="15"/>
      <c r="J216" s="15"/>
      <c r="K216" s="15"/>
      <c r="L216" s="15"/>
      <c r="M216" s="15"/>
      <c r="N216" s="15"/>
      <c r="O216" s="15"/>
      <c r="P216" s="15"/>
      <c r="Q216" s="15"/>
      <c r="R216" s="15"/>
      <c r="S216" s="15"/>
      <c r="T216" s="15"/>
      <c r="U216" s="15"/>
    </row>
    <row r="217" spans="1:21" x14ac:dyDescent="0.15">
      <c r="A217" s="15"/>
      <c r="B217" s="15"/>
      <c r="C217" s="15"/>
      <c r="D217" s="15"/>
      <c r="E217" s="15"/>
      <c r="F217" s="15"/>
      <c r="G217" s="15"/>
      <c r="H217" s="15"/>
      <c r="I217" s="15"/>
      <c r="J217" s="15"/>
      <c r="K217" s="15"/>
      <c r="L217" s="15"/>
      <c r="M217" s="15"/>
      <c r="N217" s="15"/>
      <c r="O217" s="15"/>
      <c r="P217" s="15"/>
      <c r="Q217" s="15"/>
      <c r="R217" s="15"/>
      <c r="S217" s="15"/>
      <c r="T217" s="15"/>
      <c r="U217" s="15"/>
    </row>
    <row r="218" spans="1:21" x14ac:dyDescent="0.15">
      <c r="A218" s="15"/>
      <c r="B218" s="15"/>
      <c r="C218" s="15"/>
      <c r="D218" s="15"/>
      <c r="E218" s="15"/>
      <c r="F218" s="15"/>
      <c r="G218" s="15"/>
      <c r="H218" s="15"/>
      <c r="I218" s="15"/>
      <c r="J218" s="15"/>
      <c r="K218" s="15"/>
      <c r="L218" s="15"/>
      <c r="M218" s="15"/>
      <c r="N218" s="15"/>
      <c r="O218" s="15"/>
      <c r="P218" s="15"/>
      <c r="Q218" s="15"/>
      <c r="R218" s="15"/>
      <c r="S218" s="15"/>
      <c r="T218" s="15"/>
      <c r="U218" s="15"/>
    </row>
    <row r="219" spans="1:21" x14ac:dyDescent="0.15">
      <c r="A219" s="15"/>
      <c r="B219" s="15"/>
      <c r="C219" s="15"/>
      <c r="D219" s="15"/>
      <c r="E219" s="15"/>
      <c r="F219" s="15"/>
      <c r="G219" s="15"/>
      <c r="H219" s="15"/>
      <c r="I219" s="15"/>
      <c r="J219" s="15"/>
      <c r="K219" s="15"/>
      <c r="L219" s="15"/>
      <c r="M219" s="15"/>
      <c r="N219" s="15"/>
      <c r="O219" s="15"/>
      <c r="P219" s="15"/>
      <c r="Q219" s="15"/>
      <c r="R219" s="15"/>
      <c r="S219" s="15"/>
      <c r="T219" s="15"/>
      <c r="U219" s="15"/>
    </row>
    <row r="220" spans="1:21" x14ac:dyDescent="0.15">
      <c r="A220" s="15"/>
      <c r="B220" s="15"/>
      <c r="C220" s="15"/>
      <c r="D220" s="15"/>
      <c r="E220" s="15"/>
      <c r="F220" s="15"/>
      <c r="G220" s="15"/>
      <c r="H220" s="15"/>
      <c r="I220" s="15"/>
      <c r="J220" s="15"/>
      <c r="K220" s="15"/>
      <c r="L220" s="15"/>
      <c r="M220" s="15"/>
      <c r="N220" s="15"/>
      <c r="O220" s="15"/>
      <c r="P220" s="15"/>
      <c r="Q220" s="15"/>
      <c r="R220" s="15"/>
      <c r="S220" s="15"/>
      <c r="T220" s="15"/>
      <c r="U220" s="15"/>
    </row>
    <row r="221" spans="1:21" x14ac:dyDescent="0.15">
      <c r="A221" s="15"/>
      <c r="B221" s="15"/>
      <c r="C221" s="15"/>
      <c r="D221" s="15"/>
      <c r="E221" s="15"/>
      <c r="F221" s="15"/>
      <c r="G221" s="15"/>
      <c r="H221" s="15"/>
      <c r="I221" s="15"/>
      <c r="J221" s="15"/>
      <c r="K221" s="15"/>
      <c r="L221" s="15"/>
      <c r="M221" s="15"/>
      <c r="N221" s="15"/>
      <c r="O221" s="15"/>
      <c r="P221" s="15"/>
      <c r="Q221" s="15"/>
      <c r="R221" s="15"/>
      <c r="S221" s="15"/>
      <c r="T221" s="15"/>
      <c r="U221" s="15"/>
    </row>
    <row r="222" spans="1:21" x14ac:dyDescent="0.15">
      <c r="A222" s="15"/>
      <c r="B222" s="15"/>
      <c r="C222" s="15"/>
      <c r="D222" s="15"/>
      <c r="E222" s="15"/>
      <c r="F222" s="15"/>
      <c r="G222" s="15"/>
      <c r="H222" s="15"/>
      <c r="I222" s="15"/>
      <c r="J222" s="15"/>
      <c r="K222" s="15"/>
      <c r="L222" s="15"/>
      <c r="M222" s="15"/>
      <c r="N222" s="15"/>
      <c r="O222" s="15"/>
      <c r="P222" s="15"/>
      <c r="Q222" s="15"/>
      <c r="R222" s="15"/>
      <c r="S222" s="15"/>
      <c r="T222" s="15"/>
      <c r="U222" s="15"/>
    </row>
    <row r="223" spans="1:21" x14ac:dyDescent="0.15">
      <c r="A223" s="15"/>
      <c r="B223" s="15"/>
      <c r="C223" s="15"/>
      <c r="D223" s="15"/>
      <c r="E223" s="15"/>
      <c r="F223" s="15"/>
      <c r="G223" s="15"/>
      <c r="H223" s="15"/>
      <c r="I223" s="15"/>
      <c r="J223" s="15"/>
      <c r="K223" s="15"/>
      <c r="L223" s="15"/>
      <c r="M223" s="15"/>
      <c r="N223" s="15"/>
      <c r="O223" s="15"/>
      <c r="P223" s="15"/>
      <c r="Q223" s="15"/>
      <c r="R223" s="15"/>
      <c r="S223" s="15"/>
      <c r="T223" s="15"/>
      <c r="U223" s="15"/>
    </row>
    <row r="224" spans="1:21" x14ac:dyDescent="0.15">
      <c r="A224" s="15"/>
      <c r="B224" s="15"/>
      <c r="C224" s="15"/>
      <c r="D224" s="15"/>
      <c r="E224" s="15"/>
      <c r="F224" s="15"/>
      <c r="G224" s="15"/>
      <c r="H224" s="15"/>
      <c r="I224" s="15"/>
      <c r="J224" s="15"/>
      <c r="K224" s="15"/>
      <c r="L224" s="15"/>
      <c r="M224" s="15"/>
      <c r="N224" s="15"/>
      <c r="O224" s="15"/>
      <c r="P224" s="15"/>
      <c r="Q224" s="15"/>
      <c r="R224" s="15"/>
      <c r="S224" s="15"/>
      <c r="T224" s="15"/>
      <c r="U224" s="15"/>
    </row>
    <row r="225" spans="1:21" x14ac:dyDescent="0.15">
      <c r="A225" s="15"/>
      <c r="B225" s="15"/>
      <c r="C225" s="15"/>
      <c r="D225" s="15"/>
      <c r="E225" s="15"/>
      <c r="F225" s="15"/>
      <c r="G225" s="15"/>
      <c r="H225" s="15"/>
      <c r="I225" s="15"/>
      <c r="J225" s="15"/>
      <c r="K225" s="15"/>
      <c r="L225" s="15"/>
      <c r="M225" s="15"/>
      <c r="N225" s="15"/>
      <c r="O225" s="15"/>
      <c r="P225" s="15"/>
      <c r="Q225" s="15"/>
      <c r="R225" s="15"/>
      <c r="S225" s="15"/>
      <c r="T225" s="15"/>
      <c r="U225" s="15"/>
    </row>
    <row r="226" spans="1:21" x14ac:dyDescent="0.15">
      <c r="A226" s="15"/>
      <c r="B226" s="15"/>
      <c r="C226" s="15"/>
      <c r="D226" s="15"/>
      <c r="E226" s="15"/>
      <c r="F226" s="15"/>
      <c r="G226" s="15"/>
      <c r="H226" s="15"/>
      <c r="I226" s="15"/>
      <c r="J226" s="15"/>
      <c r="K226" s="15"/>
      <c r="L226" s="15"/>
      <c r="M226" s="15"/>
      <c r="N226" s="15"/>
      <c r="O226" s="15"/>
      <c r="P226" s="15"/>
      <c r="Q226" s="15"/>
      <c r="R226" s="15"/>
      <c r="S226" s="15"/>
      <c r="T226" s="15"/>
      <c r="U226" s="15"/>
    </row>
    <row r="227" spans="1:21" x14ac:dyDescent="0.15">
      <c r="A227" s="15"/>
      <c r="B227" s="15"/>
      <c r="C227" s="15"/>
      <c r="D227" s="15"/>
      <c r="E227" s="15"/>
      <c r="F227" s="15"/>
      <c r="G227" s="15"/>
      <c r="H227" s="15"/>
      <c r="I227" s="15"/>
      <c r="J227" s="15"/>
      <c r="K227" s="15"/>
      <c r="L227" s="15"/>
      <c r="M227" s="15"/>
      <c r="N227" s="15"/>
      <c r="O227" s="15"/>
      <c r="P227" s="15"/>
      <c r="Q227" s="15"/>
      <c r="R227" s="15"/>
      <c r="S227" s="15"/>
      <c r="T227" s="15"/>
      <c r="U227" s="15"/>
    </row>
    <row r="228" spans="1:21" x14ac:dyDescent="0.15">
      <c r="A228" s="15"/>
      <c r="B228" s="15"/>
      <c r="C228" s="15"/>
      <c r="D228" s="15"/>
      <c r="E228" s="15"/>
      <c r="F228" s="15"/>
      <c r="G228" s="15"/>
      <c r="H228" s="15"/>
      <c r="I228" s="15"/>
      <c r="J228" s="15"/>
      <c r="K228" s="15"/>
      <c r="L228" s="15"/>
      <c r="M228" s="15"/>
      <c r="N228" s="15"/>
      <c r="O228" s="15"/>
      <c r="P228" s="15"/>
      <c r="Q228" s="15"/>
      <c r="R228" s="15"/>
      <c r="S228" s="15"/>
      <c r="T228" s="15"/>
      <c r="U228" s="15"/>
    </row>
    <row r="229" spans="1:21" x14ac:dyDescent="0.15">
      <c r="A229" s="15"/>
      <c r="B229" s="15"/>
      <c r="C229" s="15"/>
      <c r="D229" s="15"/>
      <c r="E229" s="15"/>
      <c r="F229" s="15"/>
      <c r="G229" s="15"/>
      <c r="H229" s="15"/>
      <c r="I229" s="15"/>
      <c r="J229" s="15"/>
      <c r="K229" s="15"/>
      <c r="L229" s="15"/>
      <c r="M229" s="15"/>
      <c r="N229" s="15"/>
      <c r="O229" s="15"/>
      <c r="P229" s="15"/>
      <c r="Q229" s="15"/>
      <c r="R229" s="15"/>
      <c r="S229" s="15"/>
      <c r="T229" s="15"/>
      <c r="U229" s="15"/>
    </row>
    <row r="230" spans="1:21" x14ac:dyDescent="0.15">
      <c r="A230" s="15"/>
      <c r="B230" s="15"/>
      <c r="C230" s="15"/>
      <c r="D230" s="15"/>
      <c r="E230" s="15"/>
      <c r="F230" s="15"/>
      <c r="G230" s="15"/>
      <c r="H230" s="15"/>
      <c r="I230" s="15"/>
      <c r="J230" s="15"/>
      <c r="K230" s="15"/>
      <c r="L230" s="15"/>
      <c r="M230" s="15"/>
      <c r="N230" s="15"/>
      <c r="O230" s="15"/>
      <c r="P230" s="15"/>
      <c r="Q230" s="15"/>
      <c r="R230" s="15"/>
      <c r="S230" s="15"/>
      <c r="T230" s="15"/>
      <c r="U230" s="15"/>
    </row>
    <row r="231" spans="1:21" x14ac:dyDescent="0.15">
      <c r="A231" s="15"/>
      <c r="B231" s="15"/>
      <c r="C231" s="15"/>
      <c r="D231" s="15"/>
      <c r="E231" s="15"/>
      <c r="F231" s="15"/>
      <c r="G231" s="15"/>
      <c r="H231" s="15"/>
      <c r="I231" s="15"/>
      <c r="J231" s="15"/>
      <c r="K231" s="15"/>
      <c r="L231" s="15"/>
      <c r="M231" s="15"/>
      <c r="N231" s="15"/>
      <c r="O231" s="15"/>
      <c r="P231" s="15"/>
      <c r="Q231" s="15"/>
      <c r="R231" s="15"/>
      <c r="S231" s="15"/>
      <c r="T231" s="15"/>
      <c r="U231" s="15"/>
    </row>
    <row r="232" spans="1:21" x14ac:dyDescent="0.15">
      <c r="A232" s="15"/>
      <c r="B232" s="15"/>
      <c r="C232" s="15"/>
      <c r="D232" s="15"/>
      <c r="E232" s="15"/>
      <c r="F232" s="15"/>
      <c r="G232" s="15"/>
      <c r="H232" s="15"/>
      <c r="I232" s="15"/>
      <c r="J232" s="15"/>
      <c r="K232" s="15"/>
      <c r="L232" s="15"/>
      <c r="M232" s="15"/>
      <c r="N232" s="15"/>
      <c r="O232" s="15"/>
      <c r="P232" s="15"/>
      <c r="Q232" s="15"/>
      <c r="R232" s="15"/>
      <c r="S232" s="15"/>
      <c r="T232" s="15"/>
      <c r="U232" s="15"/>
    </row>
    <row r="233" spans="1:21" x14ac:dyDescent="0.15">
      <c r="A233" s="15"/>
      <c r="B233" s="15"/>
      <c r="C233" s="15"/>
      <c r="D233" s="15"/>
      <c r="E233" s="15"/>
      <c r="F233" s="15"/>
      <c r="G233" s="15"/>
      <c r="H233" s="15"/>
      <c r="I233" s="15"/>
      <c r="J233" s="15"/>
      <c r="K233" s="15"/>
      <c r="L233" s="15"/>
      <c r="M233" s="15"/>
      <c r="N233" s="15"/>
      <c r="O233" s="15"/>
      <c r="P233" s="15"/>
      <c r="Q233" s="15"/>
      <c r="R233" s="15"/>
      <c r="S233" s="15"/>
      <c r="T233" s="15"/>
      <c r="U233" s="15"/>
    </row>
    <row r="234" spans="1:21" x14ac:dyDescent="0.15">
      <c r="A234" s="15"/>
      <c r="B234" s="15"/>
      <c r="C234" s="15"/>
      <c r="D234" s="15"/>
      <c r="E234" s="15"/>
      <c r="F234" s="15"/>
      <c r="G234" s="15"/>
      <c r="H234" s="15"/>
      <c r="I234" s="15"/>
      <c r="J234" s="15"/>
      <c r="K234" s="15"/>
      <c r="L234" s="15"/>
      <c r="M234" s="15"/>
      <c r="N234" s="15"/>
      <c r="O234" s="15"/>
      <c r="P234" s="15"/>
      <c r="Q234" s="15"/>
      <c r="R234" s="15"/>
      <c r="S234" s="15"/>
      <c r="T234" s="15"/>
      <c r="U234" s="15"/>
    </row>
    <row r="235" spans="1:21" x14ac:dyDescent="0.15">
      <c r="A235" s="15"/>
      <c r="B235" s="15"/>
      <c r="C235" s="15"/>
      <c r="D235" s="15"/>
      <c r="E235" s="15"/>
      <c r="F235" s="15"/>
      <c r="G235" s="15"/>
      <c r="H235" s="15"/>
      <c r="I235" s="15"/>
      <c r="J235" s="15"/>
      <c r="K235" s="15"/>
      <c r="L235" s="15"/>
      <c r="M235" s="15"/>
      <c r="N235" s="15"/>
      <c r="O235" s="15"/>
      <c r="P235" s="15"/>
      <c r="Q235" s="15"/>
      <c r="R235" s="15"/>
      <c r="S235" s="15"/>
      <c r="T235" s="15"/>
      <c r="U235" s="15"/>
    </row>
    <row r="236" spans="1:21" x14ac:dyDescent="0.15">
      <c r="A236" s="15"/>
      <c r="B236" s="15"/>
      <c r="C236" s="15"/>
      <c r="D236" s="15"/>
      <c r="E236" s="15"/>
      <c r="F236" s="15"/>
      <c r="G236" s="15"/>
      <c r="H236" s="15"/>
      <c r="I236" s="15"/>
      <c r="J236" s="15"/>
      <c r="K236" s="15"/>
      <c r="L236" s="15"/>
      <c r="M236" s="15"/>
      <c r="N236" s="15"/>
      <c r="O236" s="15"/>
      <c r="P236" s="15"/>
      <c r="Q236" s="15"/>
      <c r="R236" s="15"/>
      <c r="S236" s="15"/>
      <c r="T236" s="15"/>
      <c r="U236" s="15"/>
    </row>
    <row r="237" spans="1:21" x14ac:dyDescent="0.15">
      <c r="A237" s="15"/>
      <c r="B237" s="15"/>
      <c r="C237" s="15"/>
      <c r="D237" s="15"/>
      <c r="E237" s="15"/>
      <c r="F237" s="15"/>
      <c r="G237" s="15"/>
      <c r="H237" s="15"/>
      <c r="I237" s="15"/>
      <c r="J237" s="15"/>
      <c r="K237" s="15"/>
      <c r="L237" s="15"/>
      <c r="M237" s="15"/>
      <c r="N237" s="15"/>
      <c r="O237" s="15"/>
      <c r="P237" s="15"/>
      <c r="Q237" s="15"/>
      <c r="R237" s="15"/>
      <c r="S237" s="15"/>
      <c r="T237" s="15"/>
      <c r="U237" s="15"/>
    </row>
    <row r="238" spans="1:21" x14ac:dyDescent="0.15">
      <c r="A238" s="15"/>
      <c r="B238" s="15"/>
      <c r="C238" s="15"/>
      <c r="D238" s="15"/>
      <c r="E238" s="15"/>
      <c r="F238" s="15"/>
      <c r="G238" s="15"/>
      <c r="H238" s="15"/>
      <c r="I238" s="15"/>
      <c r="J238" s="15"/>
      <c r="K238" s="15"/>
      <c r="L238" s="15"/>
      <c r="M238" s="15"/>
      <c r="N238" s="15"/>
      <c r="O238" s="15"/>
      <c r="P238" s="15"/>
      <c r="Q238" s="15"/>
      <c r="R238" s="15"/>
      <c r="S238" s="15"/>
      <c r="T238" s="15"/>
      <c r="U238" s="15"/>
    </row>
    <row r="239" spans="1:21" x14ac:dyDescent="0.15">
      <c r="A239" s="15"/>
      <c r="B239" s="15"/>
      <c r="C239" s="15"/>
      <c r="D239" s="15"/>
      <c r="E239" s="15"/>
      <c r="F239" s="15"/>
      <c r="G239" s="15"/>
      <c r="H239" s="15"/>
      <c r="I239" s="15"/>
      <c r="J239" s="15"/>
      <c r="K239" s="15"/>
      <c r="L239" s="15"/>
      <c r="M239" s="15"/>
      <c r="N239" s="15"/>
      <c r="O239" s="15"/>
      <c r="P239" s="15"/>
      <c r="Q239" s="15"/>
      <c r="R239" s="15"/>
      <c r="S239" s="15"/>
      <c r="T239" s="15"/>
      <c r="U239" s="15"/>
    </row>
    <row r="240" spans="1:21" x14ac:dyDescent="0.15">
      <c r="A240" s="15"/>
      <c r="B240" s="15"/>
      <c r="C240" s="15"/>
      <c r="D240" s="15"/>
      <c r="E240" s="15"/>
      <c r="F240" s="15"/>
      <c r="G240" s="15"/>
      <c r="H240" s="15"/>
      <c r="I240" s="15"/>
      <c r="J240" s="15"/>
      <c r="K240" s="15"/>
      <c r="L240" s="15"/>
      <c r="M240" s="15"/>
      <c r="N240" s="15"/>
      <c r="O240" s="15"/>
      <c r="P240" s="15"/>
      <c r="Q240" s="15"/>
      <c r="R240" s="15"/>
      <c r="S240" s="15"/>
      <c r="T240" s="15"/>
      <c r="U240" s="15"/>
    </row>
    <row r="241" spans="1:21" x14ac:dyDescent="0.15">
      <c r="A241" s="15"/>
      <c r="B241" s="15"/>
      <c r="C241" s="15"/>
      <c r="D241" s="15"/>
      <c r="E241" s="15"/>
      <c r="F241" s="15"/>
      <c r="G241" s="15"/>
      <c r="H241" s="15"/>
      <c r="I241" s="15"/>
      <c r="J241" s="15"/>
      <c r="K241" s="15"/>
      <c r="L241" s="15"/>
      <c r="M241" s="15"/>
      <c r="N241" s="15"/>
      <c r="O241" s="15"/>
      <c r="P241" s="15"/>
      <c r="Q241" s="15"/>
      <c r="R241" s="15"/>
      <c r="S241" s="15"/>
      <c r="T241" s="15"/>
      <c r="U241" s="15"/>
    </row>
    <row r="242" spans="1:21" x14ac:dyDescent="0.15">
      <c r="A242" s="15"/>
      <c r="B242" s="15"/>
      <c r="C242" s="15"/>
      <c r="D242" s="15"/>
      <c r="E242" s="15"/>
      <c r="F242" s="15"/>
      <c r="G242" s="15"/>
      <c r="H242" s="15"/>
      <c r="I242" s="15"/>
      <c r="J242" s="15"/>
      <c r="K242" s="15"/>
      <c r="L242" s="15"/>
      <c r="M242" s="15"/>
      <c r="N242" s="15"/>
      <c r="O242" s="15"/>
      <c r="P242" s="15"/>
      <c r="Q242" s="15"/>
      <c r="R242" s="15"/>
      <c r="S242" s="15"/>
      <c r="T242" s="15"/>
      <c r="U242" s="15"/>
    </row>
    <row r="243" spans="1:21" x14ac:dyDescent="0.15">
      <c r="A243" s="15"/>
      <c r="B243" s="15"/>
      <c r="C243" s="15"/>
      <c r="D243" s="15"/>
      <c r="E243" s="15"/>
      <c r="F243" s="15"/>
      <c r="G243" s="15"/>
      <c r="H243" s="15"/>
      <c r="I243" s="15"/>
      <c r="J243" s="15"/>
      <c r="K243" s="15"/>
      <c r="L243" s="15"/>
      <c r="M243" s="15"/>
      <c r="N243" s="15"/>
      <c r="O243" s="15"/>
      <c r="P243" s="15"/>
      <c r="Q243" s="15"/>
      <c r="R243" s="15"/>
      <c r="S243" s="15"/>
      <c r="T243" s="15"/>
      <c r="U243" s="15"/>
    </row>
    <row r="244" spans="1:21" x14ac:dyDescent="0.15">
      <c r="A244" s="15"/>
      <c r="B244" s="15"/>
      <c r="C244" s="15"/>
      <c r="D244" s="15"/>
      <c r="E244" s="15"/>
      <c r="F244" s="15"/>
      <c r="G244" s="15"/>
      <c r="H244" s="15"/>
      <c r="I244" s="15"/>
      <c r="J244" s="15"/>
      <c r="K244" s="15"/>
      <c r="L244" s="15"/>
      <c r="M244" s="15"/>
      <c r="N244" s="15"/>
      <c r="O244" s="15"/>
      <c r="P244" s="15"/>
      <c r="Q244" s="15"/>
      <c r="R244" s="15"/>
      <c r="S244" s="15"/>
      <c r="T244" s="15"/>
      <c r="U244" s="15"/>
    </row>
    <row r="245" spans="1:21" x14ac:dyDescent="0.15">
      <c r="A245" s="15"/>
      <c r="B245" s="15"/>
      <c r="C245" s="15"/>
      <c r="D245" s="15"/>
      <c r="E245" s="15"/>
      <c r="F245" s="15"/>
      <c r="G245" s="15"/>
      <c r="H245" s="15"/>
      <c r="I245" s="15"/>
      <c r="J245" s="15"/>
      <c r="K245" s="15"/>
      <c r="L245" s="15"/>
      <c r="M245" s="15"/>
      <c r="N245" s="15"/>
      <c r="O245" s="15"/>
      <c r="P245" s="15"/>
      <c r="Q245" s="15"/>
      <c r="R245" s="15"/>
      <c r="S245" s="15"/>
      <c r="T245" s="15"/>
      <c r="U245" s="15"/>
    </row>
    <row r="246" spans="1:21" x14ac:dyDescent="0.15">
      <c r="A246" s="15"/>
      <c r="B246" s="15"/>
      <c r="C246" s="15"/>
      <c r="D246" s="15"/>
      <c r="E246" s="15"/>
      <c r="F246" s="15"/>
      <c r="G246" s="15"/>
      <c r="H246" s="15"/>
      <c r="I246" s="15"/>
      <c r="J246" s="15"/>
      <c r="K246" s="15"/>
      <c r="L246" s="15"/>
      <c r="M246" s="15"/>
      <c r="N246" s="15"/>
      <c r="O246" s="15"/>
      <c r="P246" s="15"/>
      <c r="Q246" s="15"/>
      <c r="R246" s="15"/>
      <c r="S246" s="15"/>
      <c r="T246" s="15"/>
      <c r="U246" s="15"/>
    </row>
    <row r="247" spans="1:21" x14ac:dyDescent="0.15">
      <c r="A247" s="15"/>
      <c r="B247" s="15"/>
      <c r="C247" s="15"/>
      <c r="D247" s="15"/>
      <c r="E247" s="15"/>
      <c r="F247" s="15"/>
      <c r="G247" s="15"/>
      <c r="H247" s="15"/>
      <c r="I247" s="15"/>
      <c r="J247" s="15"/>
      <c r="K247" s="15"/>
      <c r="L247" s="15"/>
      <c r="M247" s="15"/>
      <c r="N247" s="15"/>
      <c r="O247" s="15"/>
      <c r="P247" s="15"/>
      <c r="Q247" s="15"/>
      <c r="R247" s="15"/>
      <c r="S247" s="15"/>
      <c r="T247" s="15"/>
      <c r="U247" s="15"/>
    </row>
    <row r="248" spans="1:21" x14ac:dyDescent="0.15">
      <c r="A248" s="15"/>
      <c r="B248" s="15"/>
      <c r="C248" s="15"/>
      <c r="D248" s="15"/>
      <c r="E248" s="15"/>
      <c r="F248" s="15"/>
      <c r="G248" s="15"/>
      <c r="H248" s="15"/>
      <c r="I248" s="15"/>
      <c r="J248" s="15"/>
      <c r="K248" s="15"/>
      <c r="L248" s="15"/>
      <c r="M248" s="15"/>
      <c r="N248" s="15"/>
      <c r="O248" s="15"/>
      <c r="P248" s="15"/>
      <c r="Q248" s="15"/>
      <c r="R248" s="15"/>
      <c r="S248" s="15"/>
      <c r="T248" s="15"/>
      <c r="U248" s="15"/>
    </row>
    <row r="249" spans="1:21" x14ac:dyDescent="0.15">
      <c r="A249" s="15"/>
      <c r="B249" s="15"/>
      <c r="C249" s="15"/>
      <c r="D249" s="15"/>
      <c r="E249" s="15"/>
      <c r="F249" s="15"/>
      <c r="G249" s="15"/>
      <c r="H249" s="15"/>
      <c r="I249" s="15"/>
      <c r="J249" s="15"/>
      <c r="K249" s="15"/>
      <c r="L249" s="15"/>
      <c r="M249" s="15"/>
      <c r="N249" s="15"/>
      <c r="O249" s="15"/>
      <c r="P249" s="15"/>
      <c r="Q249" s="15"/>
      <c r="R249" s="15"/>
      <c r="S249" s="15"/>
      <c r="T249" s="15"/>
      <c r="U249" s="15"/>
    </row>
    <row r="250" spans="1:21" x14ac:dyDescent="0.15">
      <c r="A250" s="15"/>
      <c r="B250" s="15"/>
      <c r="C250" s="15"/>
      <c r="D250" s="15"/>
      <c r="E250" s="15"/>
      <c r="F250" s="15"/>
      <c r="G250" s="15"/>
      <c r="H250" s="15"/>
      <c r="I250" s="15"/>
      <c r="J250" s="15"/>
      <c r="K250" s="15"/>
      <c r="L250" s="15"/>
      <c r="M250" s="15"/>
      <c r="N250" s="15"/>
      <c r="O250" s="15"/>
      <c r="P250" s="15"/>
      <c r="Q250" s="15"/>
      <c r="R250" s="15"/>
      <c r="S250" s="15"/>
      <c r="T250" s="15"/>
      <c r="U250" s="15"/>
    </row>
    <row r="251" spans="1:21" x14ac:dyDescent="0.15">
      <c r="A251" s="15"/>
      <c r="B251" s="15"/>
      <c r="C251" s="15"/>
      <c r="D251" s="15"/>
      <c r="E251" s="15"/>
      <c r="F251" s="15"/>
      <c r="G251" s="15"/>
      <c r="H251" s="15"/>
      <c r="I251" s="15"/>
      <c r="J251" s="15"/>
      <c r="K251" s="15"/>
      <c r="L251" s="15"/>
      <c r="M251" s="15"/>
      <c r="N251" s="15"/>
      <c r="O251" s="15"/>
      <c r="P251" s="15"/>
      <c r="Q251" s="15"/>
      <c r="R251" s="15"/>
      <c r="S251" s="15"/>
      <c r="T251" s="15"/>
      <c r="U251" s="15"/>
    </row>
    <row r="252" spans="1:21" x14ac:dyDescent="0.15">
      <c r="A252" s="15"/>
      <c r="B252" s="15"/>
      <c r="C252" s="15"/>
      <c r="D252" s="15"/>
      <c r="E252" s="15"/>
      <c r="F252" s="15"/>
      <c r="G252" s="15"/>
      <c r="H252" s="15"/>
      <c r="I252" s="15"/>
      <c r="J252" s="15"/>
      <c r="K252" s="15"/>
      <c r="L252" s="15"/>
      <c r="M252" s="15"/>
      <c r="N252" s="15"/>
      <c r="O252" s="15"/>
      <c r="P252" s="15"/>
      <c r="Q252" s="15"/>
      <c r="R252" s="15"/>
      <c r="S252" s="15"/>
      <c r="T252" s="15"/>
      <c r="U252" s="15"/>
    </row>
    <row r="253" spans="1:21" x14ac:dyDescent="0.15">
      <c r="A253" s="15"/>
      <c r="B253" s="15"/>
      <c r="C253" s="15"/>
      <c r="D253" s="15"/>
      <c r="E253" s="15"/>
      <c r="F253" s="15"/>
      <c r="G253" s="15"/>
      <c r="H253" s="15"/>
      <c r="I253" s="15"/>
      <c r="J253" s="15"/>
      <c r="K253" s="15"/>
      <c r="L253" s="15"/>
      <c r="M253" s="15"/>
      <c r="N253" s="15"/>
      <c r="O253" s="15"/>
      <c r="P253" s="15"/>
      <c r="Q253" s="15"/>
      <c r="R253" s="15"/>
      <c r="S253" s="15"/>
      <c r="T253" s="15"/>
      <c r="U253" s="15"/>
    </row>
    <row r="254" spans="1:21" x14ac:dyDescent="0.15">
      <c r="A254" s="15"/>
      <c r="B254" s="15"/>
      <c r="C254" s="15"/>
      <c r="D254" s="15"/>
      <c r="E254" s="15"/>
      <c r="F254" s="15"/>
      <c r="G254" s="15"/>
      <c r="H254" s="15"/>
      <c r="I254" s="15"/>
      <c r="J254" s="15"/>
      <c r="K254" s="15"/>
      <c r="L254" s="15"/>
      <c r="M254" s="15"/>
      <c r="N254" s="15"/>
      <c r="O254" s="15"/>
      <c r="P254" s="15"/>
      <c r="Q254" s="15"/>
      <c r="R254" s="15"/>
      <c r="S254" s="15"/>
      <c r="T254" s="15"/>
      <c r="U254" s="15"/>
    </row>
    <row r="255" spans="1:21" x14ac:dyDescent="0.15">
      <c r="A255" s="15"/>
      <c r="B255" s="15"/>
      <c r="C255" s="15"/>
      <c r="D255" s="15"/>
      <c r="E255" s="15"/>
      <c r="F255" s="15"/>
      <c r="G255" s="15"/>
      <c r="H255" s="15"/>
      <c r="I255" s="15"/>
      <c r="J255" s="15"/>
      <c r="K255" s="15"/>
      <c r="L255" s="15"/>
      <c r="M255" s="15"/>
      <c r="N255" s="15"/>
      <c r="O255" s="15"/>
      <c r="P255" s="15"/>
      <c r="Q255" s="15"/>
      <c r="R255" s="15"/>
      <c r="S255" s="15"/>
      <c r="T255" s="15"/>
      <c r="U255" s="15"/>
    </row>
    <row r="256" spans="1:21" x14ac:dyDescent="0.15">
      <c r="A256" s="15"/>
      <c r="B256" s="15"/>
      <c r="C256" s="15"/>
      <c r="D256" s="15"/>
      <c r="E256" s="15"/>
      <c r="F256" s="15"/>
      <c r="G256" s="15"/>
      <c r="H256" s="15"/>
      <c r="I256" s="15"/>
      <c r="J256" s="15"/>
      <c r="K256" s="15"/>
      <c r="L256" s="15"/>
      <c r="M256" s="15"/>
      <c r="N256" s="15"/>
      <c r="O256" s="15"/>
      <c r="P256" s="15"/>
      <c r="Q256" s="15"/>
      <c r="R256" s="15"/>
      <c r="S256" s="15"/>
      <c r="T256" s="15"/>
      <c r="U256" s="15"/>
    </row>
    <row r="257" spans="1:21" x14ac:dyDescent="0.15">
      <c r="A257" s="15"/>
      <c r="B257" s="15"/>
      <c r="C257" s="15"/>
      <c r="D257" s="15"/>
      <c r="E257" s="15"/>
      <c r="F257" s="15"/>
      <c r="G257" s="15"/>
      <c r="H257" s="15"/>
      <c r="I257" s="15"/>
      <c r="J257" s="15"/>
      <c r="K257" s="15"/>
      <c r="L257" s="15"/>
      <c r="M257" s="15"/>
      <c r="N257" s="15"/>
      <c r="O257" s="15"/>
      <c r="P257" s="15"/>
      <c r="Q257" s="15"/>
      <c r="R257" s="15"/>
      <c r="S257" s="15"/>
      <c r="T257" s="15"/>
      <c r="U257" s="15"/>
    </row>
    <row r="258" spans="1:21" x14ac:dyDescent="0.15">
      <c r="A258" s="15"/>
      <c r="B258" s="15"/>
      <c r="C258" s="15"/>
      <c r="D258" s="15"/>
      <c r="E258" s="15"/>
      <c r="F258" s="15"/>
      <c r="G258" s="15"/>
      <c r="H258" s="15"/>
      <c r="I258" s="15"/>
      <c r="J258" s="15"/>
      <c r="K258" s="15"/>
      <c r="L258" s="15"/>
      <c r="M258" s="15"/>
      <c r="N258" s="15"/>
      <c r="O258" s="15"/>
      <c r="P258" s="15"/>
      <c r="Q258" s="15"/>
      <c r="R258" s="15"/>
      <c r="S258" s="15"/>
      <c r="T258" s="15"/>
      <c r="U258" s="15"/>
    </row>
    <row r="259" spans="1:21" x14ac:dyDescent="0.15">
      <c r="A259" s="15"/>
      <c r="B259" s="15"/>
      <c r="C259" s="15"/>
      <c r="D259" s="15"/>
      <c r="E259" s="15"/>
      <c r="F259" s="15"/>
      <c r="G259" s="15"/>
      <c r="H259" s="15"/>
      <c r="I259" s="15"/>
      <c r="J259" s="15"/>
      <c r="K259" s="15"/>
      <c r="L259" s="15"/>
      <c r="M259" s="15"/>
      <c r="N259" s="15"/>
      <c r="O259" s="15"/>
      <c r="P259" s="15"/>
      <c r="Q259" s="15"/>
      <c r="R259" s="15"/>
      <c r="S259" s="15"/>
      <c r="T259" s="15"/>
      <c r="U259" s="15"/>
    </row>
    <row r="260" spans="1:21" x14ac:dyDescent="0.15">
      <c r="A260" s="15"/>
      <c r="B260" s="15"/>
      <c r="C260" s="15"/>
      <c r="D260" s="15"/>
      <c r="E260" s="15"/>
      <c r="F260" s="15"/>
      <c r="G260" s="15"/>
      <c r="H260" s="15"/>
      <c r="I260" s="15"/>
      <c r="J260" s="15"/>
      <c r="K260" s="15"/>
      <c r="L260" s="15"/>
      <c r="M260" s="15"/>
      <c r="N260" s="15"/>
      <c r="O260" s="15"/>
      <c r="P260" s="15"/>
      <c r="Q260" s="15"/>
      <c r="R260" s="15"/>
      <c r="S260" s="15"/>
      <c r="T260" s="15"/>
      <c r="U260" s="15"/>
    </row>
    <row r="261" spans="1:21" x14ac:dyDescent="0.15">
      <c r="A261" s="15"/>
      <c r="B261" s="15"/>
      <c r="C261" s="15"/>
      <c r="D261" s="15"/>
      <c r="E261" s="15"/>
      <c r="F261" s="15"/>
      <c r="G261" s="15"/>
      <c r="H261" s="15"/>
      <c r="I261" s="15"/>
      <c r="J261" s="15"/>
      <c r="K261" s="15"/>
      <c r="L261" s="15"/>
      <c r="M261" s="15"/>
      <c r="N261" s="15"/>
      <c r="O261" s="15"/>
      <c r="P261" s="15"/>
      <c r="Q261" s="15"/>
      <c r="R261" s="15"/>
      <c r="S261" s="15"/>
      <c r="T261" s="15"/>
      <c r="U261" s="15"/>
    </row>
    <row r="262" spans="1:21" x14ac:dyDescent="0.15">
      <c r="A262" s="15"/>
      <c r="B262" s="15"/>
      <c r="C262" s="15"/>
      <c r="D262" s="15"/>
      <c r="E262" s="15"/>
      <c r="F262" s="15"/>
      <c r="G262" s="15"/>
      <c r="H262" s="15"/>
      <c r="I262" s="15"/>
      <c r="J262" s="15"/>
      <c r="K262" s="15"/>
      <c r="L262" s="15"/>
      <c r="M262" s="15"/>
      <c r="N262" s="15"/>
      <c r="O262" s="15"/>
      <c r="P262" s="15"/>
      <c r="Q262" s="15"/>
      <c r="R262" s="15"/>
      <c r="S262" s="15"/>
      <c r="T262" s="15"/>
      <c r="U262" s="15"/>
    </row>
    <row r="263" spans="1:21" x14ac:dyDescent="0.15">
      <c r="A263" s="15"/>
      <c r="B263" s="15"/>
      <c r="C263" s="15"/>
      <c r="D263" s="15"/>
      <c r="E263" s="15"/>
      <c r="F263" s="15"/>
      <c r="G263" s="15"/>
      <c r="H263" s="15"/>
      <c r="I263" s="15"/>
      <c r="J263" s="15"/>
      <c r="K263" s="15"/>
      <c r="L263" s="15"/>
      <c r="M263" s="15"/>
      <c r="N263" s="15"/>
      <c r="O263" s="15"/>
      <c r="P263" s="15"/>
      <c r="Q263" s="15"/>
      <c r="R263" s="15"/>
      <c r="S263" s="15"/>
      <c r="T263" s="15"/>
      <c r="U263" s="15"/>
    </row>
    <row r="264" spans="1:21" x14ac:dyDescent="0.15">
      <c r="A264" s="15"/>
      <c r="B264" s="15"/>
      <c r="C264" s="15"/>
      <c r="D264" s="15"/>
      <c r="E264" s="15"/>
      <c r="F264" s="15"/>
      <c r="G264" s="15"/>
      <c r="H264" s="15"/>
      <c r="I264" s="15"/>
      <c r="J264" s="15"/>
      <c r="K264" s="15"/>
      <c r="L264" s="15"/>
      <c r="M264" s="15"/>
      <c r="N264" s="15"/>
      <c r="O264" s="15"/>
      <c r="P264" s="15"/>
      <c r="Q264" s="15"/>
      <c r="R264" s="15"/>
      <c r="S264" s="15"/>
      <c r="T264" s="15"/>
      <c r="U264" s="15"/>
    </row>
    <row r="265" spans="1:21" x14ac:dyDescent="0.15">
      <c r="A265" s="15"/>
      <c r="B265" s="15"/>
      <c r="C265" s="15"/>
      <c r="D265" s="15"/>
      <c r="E265" s="15"/>
      <c r="F265" s="15"/>
      <c r="G265" s="15"/>
      <c r="H265" s="15"/>
      <c r="I265" s="15"/>
      <c r="J265" s="15"/>
      <c r="K265" s="15"/>
      <c r="L265" s="15"/>
      <c r="M265" s="15"/>
      <c r="N265" s="15"/>
      <c r="O265" s="15"/>
      <c r="P265" s="15"/>
      <c r="Q265" s="15"/>
      <c r="R265" s="15"/>
      <c r="S265" s="15"/>
      <c r="T265" s="15"/>
      <c r="U265" s="15"/>
    </row>
    <row r="266" spans="1:21" x14ac:dyDescent="0.15">
      <c r="A266" s="15"/>
      <c r="B266" s="15"/>
      <c r="C266" s="15"/>
      <c r="D266" s="15"/>
      <c r="E266" s="15"/>
      <c r="F266" s="15"/>
      <c r="G266" s="15"/>
      <c r="H266" s="15"/>
      <c r="I266" s="15"/>
      <c r="J266" s="15"/>
      <c r="K266" s="15"/>
      <c r="L266" s="15"/>
      <c r="M266" s="15"/>
      <c r="N266" s="15"/>
      <c r="O266" s="15"/>
      <c r="P266" s="15"/>
      <c r="Q266" s="15"/>
      <c r="R266" s="15"/>
      <c r="S266" s="15"/>
      <c r="T266" s="15"/>
      <c r="U266" s="15"/>
    </row>
    <row r="267" spans="1:21" x14ac:dyDescent="0.15">
      <c r="A267" s="15"/>
      <c r="B267" s="15"/>
      <c r="C267" s="15"/>
      <c r="D267" s="15"/>
      <c r="E267" s="15"/>
      <c r="F267" s="15"/>
      <c r="G267" s="15"/>
      <c r="H267" s="15"/>
      <c r="I267" s="15"/>
      <c r="J267" s="15"/>
      <c r="K267" s="15"/>
      <c r="L267" s="15"/>
      <c r="M267" s="15"/>
      <c r="N267" s="15"/>
      <c r="O267" s="15"/>
      <c r="P267" s="15"/>
      <c r="Q267" s="15"/>
      <c r="R267" s="15"/>
      <c r="S267" s="15"/>
      <c r="T267" s="15"/>
      <c r="U267" s="15"/>
    </row>
    <row r="268" spans="1:21" x14ac:dyDescent="0.15">
      <c r="A268" s="15"/>
      <c r="B268" s="15"/>
      <c r="C268" s="15"/>
      <c r="D268" s="15"/>
      <c r="E268" s="15"/>
      <c r="F268" s="15"/>
      <c r="G268" s="15"/>
      <c r="H268" s="15"/>
      <c r="I268" s="15"/>
      <c r="J268" s="15"/>
      <c r="K268" s="15"/>
      <c r="L268" s="15"/>
      <c r="M268" s="15"/>
      <c r="N268" s="15"/>
      <c r="O268" s="15"/>
      <c r="P268" s="15"/>
      <c r="Q268" s="15"/>
      <c r="R268" s="15"/>
      <c r="S268" s="15"/>
      <c r="T268" s="15"/>
      <c r="U268" s="15"/>
    </row>
    <row r="269" spans="1:21" x14ac:dyDescent="0.15">
      <c r="A269" s="15"/>
      <c r="B269" s="15"/>
      <c r="C269" s="15"/>
      <c r="D269" s="15"/>
      <c r="E269" s="15"/>
      <c r="F269" s="15"/>
      <c r="G269" s="15"/>
      <c r="H269" s="15"/>
      <c r="I269" s="15"/>
      <c r="J269" s="15"/>
      <c r="K269" s="15"/>
      <c r="L269" s="15"/>
      <c r="M269" s="15"/>
      <c r="N269" s="15"/>
      <c r="O269" s="15"/>
      <c r="P269" s="15"/>
      <c r="Q269" s="15"/>
      <c r="R269" s="15"/>
      <c r="S269" s="15"/>
      <c r="T269" s="15"/>
      <c r="U269" s="15"/>
    </row>
    <row r="270" spans="1:21" x14ac:dyDescent="0.15">
      <c r="A270" s="15"/>
      <c r="B270" s="15"/>
      <c r="C270" s="15"/>
      <c r="D270" s="15"/>
      <c r="E270" s="15"/>
      <c r="F270" s="15"/>
      <c r="G270" s="15"/>
      <c r="H270" s="15"/>
      <c r="I270" s="15"/>
      <c r="J270" s="15"/>
      <c r="K270" s="15"/>
      <c r="L270" s="15"/>
      <c r="M270" s="15"/>
      <c r="N270" s="15"/>
      <c r="O270" s="15"/>
      <c r="P270" s="15"/>
      <c r="Q270" s="15"/>
      <c r="R270" s="15"/>
      <c r="S270" s="15"/>
      <c r="T270" s="15"/>
      <c r="U270" s="15"/>
    </row>
    <row r="271" spans="1:21" x14ac:dyDescent="0.15">
      <c r="A271" s="15"/>
      <c r="B271" s="15"/>
      <c r="C271" s="15"/>
      <c r="D271" s="15"/>
      <c r="E271" s="15"/>
      <c r="F271" s="15"/>
      <c r="G271" s="15"/>
      <c r="H271" s="15"/>
      <c r="I271" s="15"/>
      <c r="J271" s="15"/>
      <c r="K271" s="15"/>
      <c r="L271" s="15"/>
      <c r="M271" s="15"/>
      <c r="N271" s="15"/>
      <c r="O271" s="15"/>
      <c r="P271" s="15"/>
      <c r="Q271" s="15"/>
      <c r="R271" s="15"/>
      <c r="S271" s="15"/>
      <c r="T271" s="15"/>
      <c r="U271" s="15"/>
    </row>
    <row r="272" spans="1:21" x14ac:dyDescent="0.15">
      <c r="A272" s="15"/>
      <c r="B272" s="15"/>
      <c r="C272" s="15"/>
      <c r="D272" s="15"/>
      <c r="E272" s="15"/>
      <c r="F272" s="15"/>
      <c r="G272" s="15"/>
      <c r="H272" s="15"/>
      <c r="I272" s="15"/>
      <c r="J272" s="15"/>
      <c r="K272" s="15"/>
      <c r="L272" s="15"/>
      <c r="M272" s="15"/>
      <c r="N272" s="15"/>
      <c r="O272" s="15"/>
      <c r="P272" s="15"/>
      <c r="Q272" s="15"/>
      <c r="R272" s="15"/>
      <c r="S272" s="15"/>
      <c r="T272" s="15"/>
      <c r="U272" s="15"/>
    </row>
    <row r="273" spans="1:21" x14ac:dyDescent="0.15">
      <c r="A273" s="15"/>
      <c r="B273" s="15"/>
      <c r="C273" s="15"/>
      <c r="D273" s="15"/>
      <c r="E273" s="15"/>
      <c r="F273" s="15"/>
      <c r="G273" s="15"/>
      <c r="H273" s="15"/>
      <c r="I273" s="15"/>
      <c r="J273" s="15"/>
      <c r="K273" s="15"/>
      <c r="L273" s="15"/>
      <c r="M273" s="15"/>
      <c r="N273" s="15"/>
      <c r="O273" s="15"/>
      <c r="P273" s="15"/>
      <c r="Q273" s="15"/>
      <c r="R273" s="15"/>
      <c r="S273" s="15"/>
      <c r="T273" s="15"/>
      <c r="U273" s="15"/>
    </row>
    <row r="274" spans="1:21" x14ac:dyDescent="0.15">
      <c r="A274" s="15"/>
      <c r="B274" s="15"/>
      <c r="C274" s="15"/>
      <c r="D274" s="15"/>
      <c r="E274" s="15"/>
      <c r="F274" s="15"/>
      <c r="G274" s="15"/>
      <c r="H274" s="15"/>
      <c r="I274" s="15"/>
      <c r="J274" s="15"/>
      <c r="K274" s="15"/>
      <c r="L274" s="15"/>
      <c r="M274" s="15"/>
      <c r="N274" s="15"/>
      <c r="O274" s="15"/>
      <c r="P274" s="15"/>
      <c r="Q274" s="15"/>
      <c r="R274" s="15"/>
      <c r="S274" s="15"/>
      <c r="T274" s="15"/>
      <c r="U274" s="15"/>
    </row>
    <row r="275" spans="1:21" x14ac:dyDescent="0.15">
      <c r="A275" s="15"/>
      <c r="B275" s="15"/>
      <c r="C275" s="15"/>
      <c r="D275" s="15"/>
      <c r="E275" s="15"/>
      <c r="F275" s="15"/>
      <c r="G275" s="15"/>
      <c r="H275" s="15"/>
      <c r="I275" s="15"/>
      <c r="J275" s="15"/>
      <c r="K275" s="15"/>
      <c r="L275" s="15"/>
      <c r="M275" s="15"/>
      <c r="N275" s="15"/>
      <c r="O275" s="15"/>
      <c r="P275" s="15"/>
      <c r="Q275" s="15"/>
      <c r="R275" s="15"/>
      <c r="S275" s="15"/>
      <c r="T275" s="15"/>
      <c r="U275" s="15"/>
    </row>
    <row r="276" spans="1:21" x14ac:dyDescent="0.15">
      <c r="A276" s="15"/>
      <c r="B276" s="15"/>
      <c r="C276" s="15"/>
      <c r="D276" s="15"/>
      <c r="E276" s="15"/>
      <c r="F276" s="15"/>
      <c r="G276" s="15"/>
      <c r="H276" s="15"/>
      <c r="I276" s="15"/>
      <c r="J276" s="15"/>
      <c r="K276" s="15"/>
      <c r="L276" s="15"/>
      <c r="M276" s="15"/>
      <c r="N276" s="15"/>
      <c r="O276" s="15"/>
      <c r="P276" s="15"/>
      <c r="Q276" s="15"/>
      <c r="R276" s="15"/>
      <c r="S276" s="15"/>
      <c r="T276" s="15"/>
      <c r="U276" s="15"/>
    </row>
    <row r="277" spans="1:21" x14ac:dyDescent="0.15">
      <c r="A277" s="15"/>
      <c r="B277" s="15"/>
      <c r="C277" s="15"/>
      <c r="D277" s="15"/>
      <c r="E277" s="15"/>
      <c r="F277" s="15"/>
      <c r="G277" s="15"/>
      <c r="H277" s="15"/>
      <c r="I277" s="15"/>
      <c r="J277" s="15"/>
      <c r="K277" s="15"/>
      <c r="L277" s="15"/>
      <c r="M277" s="15"/>
      <c r="N277" s="15"/>
      <c r="O277" s="15"/>
      <c r="P277" s="15"/>
      <c r="Q277" s="15"/>
      <c r="R277" s="15"/>
      <c r="S277" s="15"/>
      <c r="T277" s="15"/>
      <c r="U277" s="15"/>
    </row>
    <row r="278" spans="1:21" x14ac:dyDescent="0.15">
      <c r="A278" s="15"/>
      <c r="B278" s="15"/>
      <c r="C278" s="15"/>
      <c r="D278" s="15"/>
      <c r="E278" s="15"/>
      <c r="F278" s="15"/>
      <c r="G278" s="15"/>
      <c r="H278" s="15"/>
      <c r="I278" s="15"/>
      <c r="J278" s="15"/>
      <c r="K278" s="15"/>
      <c r="L278" s="15"/>
      <c r="M278" s="15"/>
      <c r="N278" s="15"/>
      <c r="O278" s="15"/>
      <c r="P278" s="15"/>
      <c r="Q278" s="15"/>
      <c r="R278" s="15"/>
      <c r="S278" s="15"/>
      <c r="T278" s="15"/>
      <c r="U278" s="15"/>
    </row>
    <row r="279" spans="1:21" x14ac:dyDescent="0.15">
      <c r="A279" s="15"/>
      <c r="B279" s="15"/>
      <c r="C279" s="15"/>
      <c r="D279" s="15"/>
      <c r="E279" s="15"/>
      <c r="F279" s="15"/>
      <c r="G279" s="15"/>
      <c r="H279" s="15"/>
      <c r="I279" s="15"/>
      <c r="J279" s="15"/>
      <c r="K279" s="15"/>
      <c r="L279" s="15"/>
      <c r="M279" s="15"/>
      <c r="N279" s="15"/>
      <c r="O279" s="15"/>
      <c r="P279" s="15"/>
      <c r="Q279" s="15"/>
      <c r="R279" s="15"/>
      <c r="S279" s="15"/>
      <c r="T279" s="15"/>
      <c r="U279" s="15"/>
    </row>
    <row r="280" spans="1:21" x14ac:dyDescent="0.15">
      <c r="A280" s="15"/>
      <c r="B280" s="15"/>
      <c r="C280" s="15"/>
      <c r="D280" s="15"/>
      <c r="E280" s="15"/>
      <c r="F280" s="15"/>
      <c r="G280" s="15"/>
      <c r="H280" s="15"/>
      <c r="I280" s="15"/>
      <c r="J280" s="15"/>
      <c r="K280" s="15"/>
      <c r="L280" s="15"/>
      <c r="M280" s="15"/>
      <c r="N280" s="15"/>
      <c r="O280" s="15"/>
      <c r="P280" s="15"/>
      <c r="Q280" s="15"/>
      <c r="R280" s="15"/>
      <c r="S280" s="15"/>
      <c r="T280" s="15"/>
      <c r="U280" s="15"/>
    </row>
    <row r="281" spans="1:21" x14ac:dyDescent="0.15">
      <c r="A281" s="15"/>
      <c r="B281" s="15"/>
      <c r="C281" s="15"/>
      <c r="D281" s="15"/>
      <c r="E281" s="15"/>
      <c r="F281" s="15"/>
      <c r="G281" s="15"/>
      <c r="H281" s="15"/>
      <c r="I281" s="15"/>
      <c r="J281" s="15"/>
      <c r="K281" s="15"/>
      <c r="L281" s="15"/>
      <c r="M281" s="15"/>
      <c r="N281" s="15"/>
      <c r="O281" s="15"/>
      <c r="P281" s="15"/>
      <c r="Q281" s="15"/>
      <c r="R281" s="15"/>
      <c r="S281" s="15"/>
      <c r="T281" s="15"/>
      <c r="U281" s="15"/>
    </row>
    <row r="282" spans="1:21" x14ac:dyDescent="0.15">
      <c r="A282" s="15"/>
      <c r="B282" s="15"/>
      <c r="C282" s="15"/>
      <c r="D282" s="15"/>
      <c r="E282" s="15"/>
      <c r="F282" s="15"/>
      <c r="G282" s="15"/>
      <c r="H282" s="15"/>
      <c r="I282" s="15"/>
      <c r="J282" s="15"/>
      <c r="K282" s="15"/>
      <c r="L282" s="15"/>
      <c r="M282" s="15"/>
      <c r="N282" s="15"/>
      <c r="O282" s="15"/>
      <c r="P282" s="15"/>
      <c r="Q282" s="15"/>
      <c r="R282" s="15"/>
      <c r="S282" s="15"/>
      <c r="T282" s="15"/>
      <c r="U282" s="15"/>
    </row>
    <row r="283" spans="1:21" x14ac:dyDescent="0.15">
      <c r="A283" s="15"/>
      <c r="B283" s="15"/>
      <c r="C283" s="15"/>
      <c r="D283" s="15"/>
      <c r="E283" s="15"/>
      <c r="F283" s="15"/>
      <c r="G283" s="15"/>
      <c r="H283" s="15"/>
      <c r="I283" s="15"/>
      <c r="J283" s="15"/>
      <c r="K283" s="15"/>
      <c r="L283" s="15"/>
      <c r="M283" s="15"/>
      <c r="N283" s="15"/>
      <c r="O283" s="15"/>
      <c r="P283" s="15"/>
      <c r="Q283" s="15"/>
      <c r="R283" s="15"/>
      <c r="S283" s="15"/>
      <c r="T283" s="15"/>
      <c r="U283" s="15"/>
    </row>
    <row r="284" spans="1:21" x14ac:dyDescent="0.15">
      <c r="A284" s="15"/>
      <c r="B284" s="15"/>
      <c r="C284" s="15"/>
      <c r="D284" s="15"/>
      <c r="E284" s="15"/>
      <c r="F284" s="15"/>
      <c r="G284" s="15"/>
      <c r="H284" s="15"/>
      <c r="I284" s="15"/>
      <c r="J284" s="15"/>
      <c r="K284" s="15"/>
      <c r="L284" s="15"/>
      <c r="M284" s="15"/>
      <c r="N284" s="15"/>
      <c r="O284" s="15"/>
      <c r="P284" s="15"/>
      <c r="Q284" s="15"/>
      <c r="R284" s="15"/>
      <c r="S284" s="15"/>
      <c r="T284" s="15"/>
      <c r="U284" s="15"/>
    </row>
    <row r="285" spans="1:21" x14ac:dyDescent="0.15">
      <c r="A285" s="15"/>
      <c r="B285" s="15"/>
      <c r="C285" s="15"/>
      <c r="D285" s="15"/>
      <c r="E285" s="15"/>
      <c r="F285" s="15"/>
      <c r="G285" s="15"/>
      <c r="H285" s="15"/>
      <c r="I285" s="15"/>
      <c r="J285" s="15"/>
      <c r="K285" s="15"/>
      <c r="L285" s="15"/>
      <c r="M285" s="15"/>
      <c r="N285" s="15"/>
      <c r="O285" s="15"/>
      <c r="P285" s="15"/>
      <c r="Q285" s="15"/>
      <c r="R285" s="15"/>
      <c r="S285" s="15"/>
      <c r="T285" s="15"/>
      <c r="U285" s="15"/>
    </row>
    <row r="286" spans="1:21" x14ac:dyDescent="0.15">
      <c r="A286" s="15"/>
      <c r="B286" s="15"/>
      <c r="C286" s="15"/>
      <c r="D286" s="15"/>
      <c r="E286" s="15"/>
      <c r="F286" s="15"/>
      <c r="G286" s="15"/>
      <c r="H286" s="15"/>
      <c r="I286" s="15"/>
      <c r="J286" s="15"/>
      <c r="K286" s="15"/>
      <c r="L286" s="15"/>
      <c r="M286" s="15"/>
      <c r="N286" s="15"/>
      <c r="O286" s="15"/>
      <c r="P286" s="15"/>
      <c r="Q286" s="15"/>
      <c r="R286" s="15"/>
      <c r="S286" s="15"/>
      <c r="T286" s="15"/>
      <c r="U286" s="15"/>
    </row>
    <row r="287" spans="1:21" x14ac:dyDescent="0.15">
      <c r="A287" s="15"/>
      <c r="B287" s="15"/>
      <c r="C287" s="15"/>
      <c r="D287" s="15"/>
      <c r="E287" s="15"/>
      <c r="F287" s="15"/>
      <c r="G287" s="15"/>
      <c r="H287" s="15"/>
      <c r="I287" s="15"/>
      <c r="J287" s="15"/>
      <c r="K287" s="15"/>
      <c r="L287" s="15"/>
      <c r="M287" s="15"/>
      <c r="N287" s="15"/>
      <c r="O287" s="15"/>
      <c r="P287" s="15"/>
      <c r="Q287" s="15"/>
      <c r="R287" s="15"/>
      <c r="S287" s="15"/>
      <c r="T287" s="15"/>
      <c r="U287" s="15"/>
    </row>
    <row r="288" spans="1:21" x14ac:dyDescent="0.15">
      <c r="A288" s="15"/>
      <c r="B288" s="15"/>
      <c r="C288" s="15"/>
      <c r="D288" s="15"/>
      <c r="E288" s="15"/>
      <c r="F288" s="15"/>
      <c r="G288" s="15"/>
      <c r="H288" s="15"/>
      <c r="I288" s="15"/>
      <c r="J288" s="15"/>
      <c r="K288" s="15"/>
      <c r="L288" s="15"/>
      <c r="M288" s="15"/>
      <c r="N288" s="15"/>
      <c r="O288" s="15"/>
      <c r="P288" s="15"/>
      <c r="Q288" s="15"/>
      <c r="R288" s="15"/>
      <c r="S288" s="15"/>
      <c r="T288" s="15"/>
      <c r="U288" s="15"/>
    </row>
    <row r="289" spans="1:21" x14ac:dyDescent="0.15">
      <c r="A289" s="15"/>
      <c r="B289" s="15"/>
      <c r="C289" s="15"/>
      <c r="D289" s="15"/>
      <c r="E289" s="15"/>
      <c r="F289" s="15"/>
      <c r="G289" s="15"/>
      <c r="H289" s="15"/>
      <c r="I289" s="15"/>
      <c r="J289" s="15"/>
      <c r="K289" s="15"/>
      <c r="L289" s="15"/>
      <c r="M289" s="15"/>
      <c r="N289" s="15"/>
      <c r="O289" s="15"/>
      <c r="P289" s="15"/>
      <c r="Q289" s="15"/>
      <c r="R289" s="15"/>
      <c r="S289" s="15"/>
      <c r="T289" s="15"/>
      <c r="U289" s="15"/>
    </row>
    <row r="290" spans="1:21" x14ac:dyDescent="0.15">
      <c r="A290" s="15"/>
      <c r="B290" s="15"/>
      <c r="C290" s="15"/>
      <c r="D290" s="15"/>
      <c r="E290" s="15"/>
      <c r="F290" s="15"/>
      <c r="G290" s="15"/>
      <c r="H290" s="15"/>
      <c r="I290" s="15"/>
      <c r="J290" s="15"/>
      <c r="K290" s="15"/>
      <c r="L290" s="15"/>
      <c r="M290" s="15"/>
      <c r="N290" s="15"/>
      <c r="O290" s="15"/>
      <c r="P290" s="15"/>
      <c r="Q290" s="15"/>
      <c r="R290" s="15"/>
      <c r="S290" s="15"/>
      <c r="T290" s="15"/>
      <c r="U290" s="15"/>
    </row>
    <row r="291" spans="1:21" x14ac:dyDescent="0.15">
      <c r="A291" s="15"/>
      <c r="B291" s="15"/>
      <c r="C291" s="15"/>
      <c r="D291" s="15"/>
      <c r="E291" s="15"/>
      <c r="F291" s="15"/>
      <c r="G291" s="15"/>
      <c r="H291" s="15"/>
      <c r="I291" s="15"/>
      <c r="J291" s="15"/>
      <c r="K291" s="15"/>
      <c r="L291" s="15"/>
      <c r="M291" s="15"/>
      <c r="N291" s="15"/>
      <c r="O291" s="15"/>
      <c r="P291" s="15"/>
      <c r="Q291" s="15"/>
      <c r="R291" s="15"/>
      <c r="S291" s="15"/>
      <c r="T291" s="15"/>
      <c r="U291" s="15"/>
    </row>
    <row r="292" spans="1:21" x14ac:dyDescent="0.15">
      <c r="A292" s="15"/>
      <c r="B292" s="15"/>
      <c r="C292" s="15"/>
      <c r="D292" s="15"/>
      <c r="E292" s="15"/>
      <c r="F292" s="15"/>
      <c r="G292" s="15"/>
      <c r="H292" s="15"/>
      <c r="I292" s="15"/>
      <c r="J292" s="15"/>
      <c r="K292" s="15"/>
      <c r="L292" s="15"/>
      <c r="M292" s="15"/>
      <c r="N292" s="15"/>
      <c r="O292" s="15"/>
      <c r="P292" s="15"/>
      <c r="Q292" s="15"/>
      <c r="R292" s="15"/>
      <c r="S292" s="15"/>
      <c r="T292" s="15"/>
      <c r="U292" s="15"/>
    </row>
    <row r="293" spans="1:21" x14ac:dyDescent="0.15">
      <c r="A293" s="15"/>
      <c r="B293" s="15"/>
      <c r="C293" s="15"/>
      <c r="D293" s="15"/>
      <c r="E293" s="15"/>
      <c r="F293" s="15"/>
      <c r="G293" s="15"/>
      <c r="H293" s="15"/>
      <c r="I293" s="15"/>
      <c r="J293" s="15"/>
      <c r="K293" s="15"/>
      <c r="L293" s="15"/>
      <c r="M293" s="15"/>
      <c r="N293" s="15"/>
      <c r="O293" s="15"/>
      <c r="P293" s="15"/>
      <c r="Q293" s="15"/>
      <c r="R293" s="15"/>
      <c r="S293" s="15"/>
      <c r="T293" s="15"/>
      <c r="U293" s="15"/>
    </row>
    <row r="294" spans="1:21" x14ac:dyDescent="0.15">
      <c r="A294" s="15"/>
      <c r="B294" s="15"/>
      <c r="C294" s="15"/>
      <c r="D294" s="15"/>
      <c r="E294" s="15"/>
      <c r="F294" s="15"/>
      <c r="G294" s="15"/>
      <c r="H294" s="15"/>
      <c r="I294" s="15"/>
      <c r="J294" s="15"/>
      <c r="K294" s="15"/>
      <c r="L294" s="15"/>
      <c r="M294" s="15"/>
      <c r="N294" s="15"/>
      <c r="O294" s="15"/>
      <c r="P294" s="15"/>
      <c r="Q294" s="15"/>
      <c r="R294" s="15"/>
      <c r="S294" s="15"/>
      <c r="T294" s="15"/>
      <c r="U294" s="15"/>
    </row>
    <row r="295" spans="1:21" x14ac:dyDescent="0.15">
      <c r="A295" s="15"/>
      <c r="B295" s="15"/>
      <c r="C295" s="15"/>
      <c r="D295" s="15"/>
      <c r="E295" s="15"/>
      <c r="F295" s="15"/>
      <c r="G295" s="15"/>
      <c r="H295" s="15"/>
      <c r="I295" s="15"/>
      <c r="J295" s="15"/>
      <c r="K295" s="15"/>
      <c r="L295" s="15"/>
      <c r="M295" s="15"/>
      <c r="N295" s="15"/>
      <c r="O295" s="15"/>
      <c r="P295" s="15"/>
      <c r="Q295" s="15"/>
      <c r="R295" s="15"/>
      <c r="S295" s="15"/>
      <c r="T295" s="15"/>
      <c r="U295" s="15"/>
    </row>
    <row r="296" spans="1:21" x14ac:dyDescent="0.15">
      <c r="A296" s="15"/>
      <c r="B296" s="15"/>
      <c r="C296" s="15"/>
      <c r="D296" s="15"/>
      <c r="E296" s="15"/>
      <c r="F296" s="15"/>
      <c r="G296" s="15"/>
      <c r="H296" s="15"/>
      <c r="I296" s="15"/>
      <c r="J296" s="15"/>
      <c r="K296" s="15"/>
      <c r="L296" s="15"/>
      <c r="M296" s="15"/>
      <c r="N296" s="15"/>
      <c r="O296" s="15"/>
      <c r="P296" s="15"/>
      <c r="Q296" s="15"/>
      <c r="R296" s="15"/>
      <c r="S296" s="15"/>
      <c r="T296" s="15"/>
      <c r="U296" s="15"/>
    </row>
    <row r="297" spans="1:21" x14ac:dyDescent="0.15">
      <c r="A297" s="15"/>
      <c r="B297" s="15"/>
      <c r="C297" s="15"/>
      <c r="D297" s="15"/>
      <c r="E297" s="15"/>
      <c r="F297" s="15"/>
      <c r="G297" s="15"/>
      <c r="H297" s="15"/>
      <c r="I297" s="15"/>
      <c r="J297" s="15"/>
      <c r="K297" s="15"/>
      <c r="L297" s="15"/>
      <c r="M297" s="15"/>
      <c r="N297" s="15"/>
      <c r="O297" s="15"/>
      <c r="P297" s="15"/>
      <c r="Q297" s="15"/>
      <c r="R297" s="15"/>
      <c r="S297" s="15"/>
      <c r="T297" s="15"/>
      <c r="U297" s="15"/>
    </row>
    <row r="298" spans="1:21" x14ac:dyDescent="0.15">
      <c r="A298" s="15"/>
      <c r="B298" s="15"/>
      <c r="C298" s="15"/>
      <c r="D298" s="15"/>
      <c r="E298" s="15"/>
      <c r="F298" s="15"/>
      <c r="G298" s="15"/>
      <c r="H298" s="15"/>
      <c r="I298" s="15"/>
      <c r="J298" s="15"/>
      <c r="K298" s="15"/>
      <c r="L298" s="15"/>
      <c r="M298" s="15"/>
      <c r="N298" s="15"/>
      <c r="O298" s="15"/>
      <c r="P298" s="15"/>
      <c r="Q298" s="15"/>
      <c r="R298" s="15"/>
      <c r="S298" s="15"/>
      <c r="T298" s="15"/>
      <c r="U298" s="15"/>
    </row>
    <row r="299" spans="1:21" x14ac:dyDescent="0.15">
      <c r="A299" s="15"/>
      <c r="B299" s="15"/>
      <c r="C299" s="15"/>
      <c r="D299" s="15"/>
      <c r="E299" s="15"/>
      <c r="F299" s="15"/>
      <c r="G299" s="15"/>
      <c r="H299" s="15"/>
      <c r="I299" s="15"/>
      <c r="J299" s="15"/>
      <c r="K299" s="15"/>
      <c r="L299" s="15"/>
      <c r="M299" s="15"/>
      <c r="N299" s="15"/>
      <c r="O299" s="15"/>
      <c r="P299" s="15"/>
      <c r="Q299" s="15"/>
      <c r="R299" s="15"/>
      <c r="S299" s="15"/>
      <c r="T299" s="15"/>
      <c r="U299" s="15"/>
    </row>
    <row r="300" spans="1:21" x14ac:dyDescent="0.15">
      <c r="A300" s="15"/>
      <c r="B300" s="15"/>
      <c r="C300" s="15"/>
      <c r="D300" s="15"/>
      <c r="E300" s="15"/>
      <c r="F300" s="15"/>
      <c r="G300" s="15"/>
      <c r="H300" s="15"/>
      <c r="I300" s="15"/>
      <c r="J300" s="15"/>
      <c r="K300" s="15"/>
      <c r="L300" s="15"/>
      <c r="M300" s="15"/>
      <c r="N300" s="15"/>
      <c r="O300" s="15"/>
      <c r="P300" s="15"/>
      <c r="Q300" s="15"/>
      <c r="R300" s="15"/>
      <c r="S300" s="15"/>
      <c r="T300" s="15"/>
      <c r="U300" s="15"/>
    </row>
    <row r="301" spans="1:21" x14ac:dyDescent="0.15">
      <c r="A301" s="15"/>
      <c r="B301" s="15"/>
      <c r="C301" s="15"/>
      <c r="D301" s="15"/>
      <c r="E301" s="15"/>
      <c r="F301" s="15"/>
      <c r="G301" s="15"/>
      <c r="H301" s="15"/>
      <c r="I301" s="15"/>
      <c r="J301" s="15"/>
      <c r="K301" s="15"/>
      <c r="L301" s="15"/>
      <c r="M301" s="15"/>
      <c r="N301" s="15"/>
      <c r="O301" s="15"/>
      <c r="P301" s="15"/>
      <c r="Q301" s="15"/>
      <c r="R301" s="15"/>
      <c r="S301" s="15"/>
      <c r="T301" s="15"/>
      <c r="U301" s="15"/>
    </row>
    <row r="302" spans="1:21" x14ac:dyDescent="0.15">
      <c r="A302" s="15"/>
      <c r="B302" s="15"/>
      <c r="C302" s="15"/>
      <c r="D302" s="15"/>
      <c r="E302" s="15"/>
      <c r="F302" s="15"/>
      <c r="G302" s="15"/>
      <c r="H302" s="15"/>
      <c r="I302" s="15"/>
      <c r="J302" s="15"/>
      <c r="K302" s="15"/>
      <c r="L302" s="15"/>
      <c r="M302" s="15"/>
      <c r="N302" s="15"/>
      <c r="O302" s="15"/>
      <c r="P302" s="15"/>
      <c r="Q302" s="15"/>
      <c r="R302" s="15"/>
      <c r="S302" s="15"/>
      <c r="T302" s="15"/>
      <c r="U302" s="15"/>
    </row>
    <row r="303" spans="1:21" x14ac:dyDescent="0.15">
      <c r="A303" s="15"/>
      <c r="B303" s="15"/>
      <c r="C303" s="15"/>
      <c r="D303" s="15"/>
      <c r="E303" s="15"/>
      <c r="F303" s="15"/>
      <c r="G303" s="15"/>
      <c r="H303" s="15"/>
      <c r="I303" s="15"/>
      <c r="J303" s="15"/>
      <c r="K303" s="15"/>
      <c r="L303" s="15"/>
      <c r="M303" s="15"/>
      <c r="N303" s="15"/>
      <c r="O303" s="15"/>
      <c r="P303" s="15"/>
      <c r="Q303" s="15"/>
      <c r="R303" s="15"/>
      <c r="S303" s="15"/>
      <c r="T303" s="15"/>
      <c r="U303" s="15"/>
    </row>
    <row r="304" spans="1:21" x14ac:dyDescent="0.15">
      <c r="A304" s="15"/>
      <c r="B304" s="15"/>
      <c r="C304" s="15"/>
      <c r="D304" s="15"/>
      <c r="E304" s="15"/>
      <c r="F304" s="15"/>
      <c r="G304" s="15"/>
      <c r="H304" s="15"/>
      <c r="I304" s="15"/>
      <c r="J304" s="15"/>
      <c r="K304" s="15"/>
      <c r="L304" s="15"/>
      <c r="M304" s="15"/>
      <c r="N304" s="15"/>
      <c r="O304" s="15"/>
      <c r="P304" s="15"/>
      <c r="Q304" s="15"/>
      <c r="R304" s="15"/>
      <c r="S304" s="15"/>
      <c r="T304" s="15"/>
      <c r="U304" s="15"/>
    </row>
    <row r="305" spans="1:21" x14ac:dyDescent="0.15">
      <c r="A305" s="15"/>
      <c r="B305" s="15"/>
      <c r="C305" s="15"/>
      <c r="D305" s="15"/>
      <c r="E305" s="15"/>
      <c r="F305" s="15"/>
      <c r="G305" s="15"/>
      <c r="H305" s="15"/>
      <c r="I305" s="15"/>
      <c r="J305" s="15"/>
      <c r="K305" s="15"/>
      <c r="L305" s="15"/>
      <c r="M305" s="15"/>
      <c r="N305" s="15"/>
      <c r="O305" s="15"/>
      <c r="P305" s="15"/>
      <c r="Q305" s="15"/>
      <c r="R305" s="15"/>
      <c r="S305" s="15"/>
      <c r="T305" s="15"/>
      <c r="U305" s="15"/>
    </row>
    <row r="306" spans="1:21" x14ac:dyDescent="0.15">
      <c r="A306" s="15"/>
      <c r="B306" s="15"/>
      <c r="C306" s="15"/>
      <c r="D306" s="15"/>
      <c r="E306" s="15"/>
      <c r="F306" s="15"/>
      <c r="G306" s="15"/>
      <c r="H306" s="15"/>
      <c r="I306" s="15"/>
      <c r="J306" s="15"/>
      <c r="K306" s="15"/>
      <c r="L306" s="15"/>
      <c r="M306" s="15"/>
      <c r="N306" s="15"/>
      <c r="O306" s="15"/>
      <c r="P306" s="15"/>
      <c r="Q306" s="15"/>
      <c r="R306" s="15"/>
      <c r="S306" s="15"/>
      <c r="T306" s="15"/>
      <c r="U306" s="15"/>
    </row>
    <row r="307" spans="1:21" x14ac:dyDescent="0.15">
      <c r="A307" s="15"/>
      <c r="B307" s="15"/>
      <c r="C307" s="15"/>
      <c r="D307" s="15"/>
      <c r="E307" s="15"/>
      <c r="F307" s="15"/>
      <c r="G307" s="15"/>
      <c r="H307" s="15"/>
      <c r="I307" s="15"/>
      <c r="J307" s="15"/>
      <c r="K307" s="15"/>
      <c r="L307" s="15"/>
      <c r="M307" s="15"/>
      <c r="N307" s="15"/>
      <c r="O307" s="15"/>
      <c r="P307" s="15"/>
      <c r="Q307" s="15"/>
      <c r="R307" s="15"/>
      <c r="S307" s="15"/>
      <c r="T307" s="15"/>
      <c r="U307" s="15"/>
    </row>
    <row r="308" spans="1:21" x14ac:dyDescent="0.15">
      <c r="A308" s="15"/>
      <c r="B308" s="15"/>
      <c r="C308" s="15"/>
      <c r="D308" s="15"/>
      <c r="E308" s="15"/>
      <c r="F308" s="15"/>
      <c r="G308" s="15"/>
      <c r="H308" s="15"/>
      <c r="I308" s="15"/>
      <c r="J308" s="15"/>
      <c r="K308" s="15"/>
      <c r="L308" s="15"/>
      <c r="M308" s="15"/>
      <c r="N308" s="15"/>
      <c r="O308" s="15"/>
      <c r="P308" s="15"/>
      <c r="Q308" s="15"/>
      <c r="R308" s="15"/>
      <c r="S308" s="15"/>
      <c r="T308" s="15"/>
      <c r="U308" s="15"/>
    </row>
    <row r="309" spans="1:21" x14ac:dyDescent="0.15">
      <c r="A309" s="15"/>
      <c r="B309" s="15"/>
      <c r="C309" s="15"/>
      <c r="D309" s="15"/>
      <c r="E309" s="15"/>
      <c r="F309" s="15"/>
      <c r="G309" s="15"/>
      <c r="H309" s="15"/>
      <c r="I309" s="15"/>
      <c r="J309" s="15"/>
      <c r="K309" s="15"/>
      <c r="L309" s="15"/>
      <c r="M309" s="15"/>
      <c r="N309" s="15"/>
      <c r="O309" s="15"/>
      <c r="P309" s="15"/>
      <c r="Q309" s="15"/>
      <c r="R309" s="15"/>
      <c r="S309" s="15"/>
      <c r="T309" s="15"/>
      <c r="U309" s="15"/>
    </row>
    <row r="310" spans="1:21" x14ac:dyDescent="0.15">
      <c r="A310" s="15"/>
      <c r="B310" s="15"/>
      <c r="C310" s="15"/>
      <c r="D310" s="15"/>
      <c r="E310" s="15"/>
      <c r="F310" s="15"/>
      <c r="G310" s="15"/>
      <c r="H310" s="15"/>
      <c r="I310" s="15"/>
      <c r="J310" s="15"/>
      <c r="K310" s="15"/>
      <c r="L310" s="15"/>
      <c r="M310" s="15"/>
      <c r="N310" s="15"/>
      <c r="O310" s="15"/>
      <c r="P310" s="15"/>
      <c r="Q310" s="15"/>
      <c r="R310" s="15"/>
      <c r="S310" s="15"/>
      <c r="T310" s="15"/>
      <c r="U310" s="15"/>
    </row>
    <row r="311" spans="1:21" x14ac:dyDescent="0.15">
      <c r="A311" s="15"/>
      <c r="B311" s="15"/>
      <c r="C311" s="15"/>
      <c r="D311" s="15"/>
      <c r="E311" s="15"/>
      <c r="F311" s="15"/>
      <c r="G311" s="15"/>
      <c r="H311" s="15"/>
      <c r="I311" s="15"/>
      <c r="J311" s="15"/>
      <c r="K311" s="15"/>
      <c r="L311" s="15"/>
      <c r="M311" s="15"/>
      <c r="N311" s="15"/>
      <c r="O311" s="15"/>
      <c r="P311" s="15"/>
      <c r="Q311" s="15"/>
      <c r="R311" s="15"/>
      <c r="S311" s="15"/>
      <c r="T311" s="15"/>
      <c r="U311" s="15"/>
    </row>
    <row r="312" spans="1:21" x14ac:dyDescent="0.15">
      <c r="A312" s="15"/>
      <c r="B312" s="15"/>
      <c r="C312" s="15"/>
      <c r="D312" s="15"/>
      <c r="E312" s="15"/>
      <c r="F312" s="15"/>
      <c r="G312" s="15"/>
      <c r="H312" s="15"/>
      <c r="I312" s="15"/>
      <c r="J312" s="15"/>
      <c r="K312" s="15"/>
      <c r="L312" s="15"/>
      <c r="M312" s="15"/>
      <c r="N312" s="15"/>
      <c r="O312" s="15"/>
      <c r="P312" s="15"/>
      <c r="Q312" s="15"/>
      <c r="R312" s="15"/>
      <c r="S312" s="15"/>
      <c r="T312" s="15"/>
      <c r="U312" s="15"/>
    </row>
    <row r="313" spans="1:21" x14ac:dyDescent="0.15">
      <c r="A313" s="15"/>
      <c r="B313" s="15"/>
      <c r="C313" s="15"/>
      <c r="D313" s="15"/>
      <c r="E313" s="15"/>
      <c r="F313" s="15"/>
      <c r="G313" s="15"/>
      <c r="H313" s="15"/>
      <c r="I313" s="15"/>
      <c r="J313" s="15"/>
      <c r="K313" s="15"/>
      <c r="L313" s="15"/>
      <c r="M313" s="15"/>
      <c r="N313" s="15"/>
      <c r="O313" s="15"/>
      <c r="P313" s="15"/>
      <c r="Q313" s="15"/>
      <c r="R313" s="15"/>
      <c r="S313" s="15"/>
      <c r="T313" s="15"/>
      <c r="U313" s="15"/>
    </row>
    <row r="314" spans="1:21" x14ac:dyDescent="0.15">
      <c r="A314" s="15"/>
      <c r="B314" s="15"/>
      <c r="C314" s="15"/>
      <c r="D314" s="15"/>
      <c r="E314" s="15"/>
      <c r="F314" s="15"/>
      <c r="G314" s="15"/>
      <c r="H314" s="15"/>
      <c r="I314" s="15"/>
      <c r="J314" s="15"/>
      <c r="K314" s="15"/>
      <c r="L314" s="15"/>
      <c r="M314" s="15"/>
      <c r="N314" s="15"/>
      <c r="O314" s="15"/>
      <c r="P314" s="15"/>
      <c r="Q314" s="15"/>
      <c r="R314" s="15"/>
      <c r="S314" s="15"/>
      <c r="T314" s="15"/>
      <c r="U314" s="15"/>
    </row>
    <row r="315" spans="1:21" x14ac:dyDescent="0.15">
      <c r="A315" s="15"/>
      <c r="B315" s="15"/>
      <c r="C315" s="15"/>
      <c r="D315" s="15"/>
      <c r="E315" s="15"/>
      <c r="F315" s="15"/>
      <c r="G315" s="15"/>
      <c r="H315" s="15"/>
      <c r="I315" s="15"/>
      <c r="J315" s="15"/>
      <c r="K315" s="15"/>
      <c r="L315" s="15"/>
      <c r="M315" s="15"/>
      <c r="N315" s="15"/>
      <c r="O315" s="15"/>
      <c r="P315" s="15"/>
      <c r="Q315" s="15"/>
      <c r="R315" s="15"/>
      <c r="S315" s="15"/>
      <c r="T315" s="15"/>
      <c r="U315" s="15"/>
    </row>
    <row r="316" spans="1:21" x14ac:dyDescent="0.15">
      <c r="A316" s="15"/>
      <c r="B316" s="15"/>
      <c r="C316" s="15"/>
      <c r="D316" s="15"/>
      <c r="E316" s="15"/>
      <c r="F316" s="15"/>
      <c r="G316" s="15"/>
      <c r="H316" s="15"/>
      <c r="I316" s="15"/>
      <c r="J316" s="15"/>
      <c r="K316" s="15"/>
      <c r="L316" s="15"/>
      <c r="M316" s="15"/>
      <c r="N316" s="15"/>
      <c r="O316" s="15"/>
      <c r="P316" s="15"/>
      <c r="Q316" s="15"/>
      <c r="R316" s="15"/>
      <c r="S316" s="15"/>
      <c r="T316" s="15"/>
      <c r="U316" s="15"/>
    </row>
    <row r="317" spans="1:21" x14ac:dyDescent="0.15">
      <c r="A317" s="15"/>
      <c r="B317" s="15"/>
      <c r="C317" s="15"/>
      <c r="D317" s="15"/>
      <c r="E317" s="15"/>
      <c r="F317" s="15"/>
      <c r="G317" s="15"/>
      <c r="H317" s="15"/>
      <c r="I317" s="15"/>
      <c r="J317" s="15"/>
      <c r="K317" s="15"/>
      <c r="L317" s="15"/>
      <c r="M317" s="15"/>
      <c r="N317" s="15"/>
      <c r="O317" s="15"/>
      <c r="P317" s="15"/>
      <c r="Q317" s="15"/>
      <c r="R317" s="15"/>
      <c r="S317" s="15"/>
      <c r="T317" s="15"/>
      <c r="U317" s="15"/>
    </row>
    <row r="318" spans="1:21" x14ac:dyDescent="0.15">
      <c r="A318" s="15"/>
      <c r="B318" s="15"/>
      <c r="C318" s="15"/>
      <c r="D318" s="15"/>
      <c r="E318" s="15"/>
      <c r="F318" s="15"/>
      <c r="G318" s="15"/>
      <c r="H318" s="15"/>
      <c r="I318" s="15"/>
      <c r="J318" s="15"/>
      <c r="K318" s="15"/>
      <c r="L318" s="15"/>
      <c r="M318" s="15"/>
      <c r="N318" s="15"/>
      <c r="O318" s="15"/>
      <c r="P318" s="15"/>
      <c r="Q318" s="15"/>
      <c r="R318" s="15"/>
      <c r="S318" s="15"/>
      <c r="T318" s="15"/>
      <c r="U318" s="15"/>
    </row>
    <row r="319" spans="1:21" x14ac:dyDescent="0.15">
      <c r="A319" s="15"/>
      <c r="B319" s="15"/>
      <c r="C319" s="15"/>
      <c r="D319" s="15"/>
      <c r="E319" s="15"/>
      <c r="F319" s="15"/>
      <c r="G319" s="15"/>
      <c r="H319" s="15"/>
      <c r="I319" s="15"/>
      <c r="J319" s="15"/>
      <c r="K319" s="15"/>
      <c r="L319" s="15"/>
      <c r="M319" s="15"/>
      <c r="N319" s="15"/>
      <c r="O319" s="15"/>
      <c r="P319" s="15"/>
      <c r="Q319" s="15"/>
      <c r="R319" s="15"/>
      <c r="S319" s="15"/>
      <c r="T319" s="15"/>
      <c r="U319" s="15"/>
    </row>
    <row r="320" spans="1:21" x14ac:dyDescent="0.15">
      <c r="A320" s="15"/>
      <c r="B320" s="15"/>
      <c r="C320" s="15"/>
      <c r="D320" s="15"/>
      <c r="E320" s="15"/>
      <c r="F320" s="15"/>
      <c r="G320" s="15"/>
      <c r="H320" s="15"/>
      <c r="I320" s="15"/>
      <c r="J320" s="15"/>
      <c r="K320" s="15"/>
      <c r="L320" s="15"/>
      <c r="M320" s="15"/>
      <c r="N320" s="15"/>
      <c r="O320" s="15"/>
      <c r="P320" s="15"/>
      <c r="Q320" s="15"/>
      <c r="R320" s="15"/>
      <c r="S320" s="15"/>
      <c r="T320" s="15"/>
      <c r="U320" s="15"/>
    </row>
    <row r="321" spans="1:21" x14ac:dyDescent="0.15">
      <c r="A321" s="15"/>
      <c r="B321" s="15"/>
      <c r="C321" s="15"/>
      <c r="D321" s="15"/>
      <c r="E321" s="15"/>
      <c r="F321" s="15"/>
      <c r="G321" s="15"/>
      <c r="H321" s="15"/>
      <c r="I321" s="15"/>
      <c r="J321" s="15"/>
      <c r="K321" s="15"/>
      <c r="L321" s="15"/>
      <c r="M321" s="15"/>
      <c r="N321" s="15"/>
      <c r="O321" s="15"/>
      <c r="P321" s="15"/>
      <c r="Q321" s="15"/>
      <c r="R321" s="15"/>
      <c r="S321" s="15"/>
      <c r="T321" s="15"/>
      <c r="U321" s="15"/>
    </row>
    <row r="322" spans="1:21" x14ac:dyDescent="0.15">
      <c r="A322" s="15"/>
      <c r="B322" s="15"/>
      <c r="C322" s="15"/>
      <c r="D322" s="15"/>
      <c r="E322" s="15"/>
      <c r="F322" s="15"/>
      <c r="G322" s="15"/>
      <c r="H322" s="15"/>
      <c r="I322" s="15"/>
      <c r="J322" s="15"/>
      <c r="K322" s="15"/>
      <c r="L322" s="15"/>
      <c r="M322" s="15"/>
      <c r="N322" s="15"/>
      <c r="O322" s="15"/>
      <c r="P322" s="15"/>
      <c r="Q322" s="15"/>
      <c r="R322" s="15"/>
      <c r="S322" s="15"/>
      <c r="T322" s="15"/>
      <c r="U322" s="15"/>
    </row>
    <row r="323" spans="1:21" x14ac:dyDescent="0.15">
      <c r="A323" s="15"/>
      <c r="B323" s="15"/>
      <c r="C323" s="15"/>
      <c r="D323" s="15"/>
      <c r="E323" s="15"/>
      <c r="F323" s="15"/>
      <c r="G323" s="15"/>
      <c r="H323" s="15"/>
      <c r="I323" s="15"/>
      <c r="J323" s="15"/>
      <c r="K323" s="15"/>
      <c r="L323" s="15"/>
      <c r="M323" s="15"/>
      <c r="N323" s="15"/>
      <c r="O323" s="15"/>
      <c r="P323" s="15"/>
      <c r="Q323" s="15"/>
      <c r="R323" s="15"/>
      <c r="S323" s="15"/>
      <c r="T323" s="15"/>
      <c r="U323" s="15"/>
    </row>
    <row r="324" spans="1:21" x14ac:dyDescent="0.15">
      <c r="A324" s="15"/>
      <c r="B324" s="15"/>
      <c r="C324" s="15"/>
      <c r="D324" s="15"/>
      <c r="E324" s="15"/>
      <c r="F324" s="15"/>
      <c r="G324" s="15"/>
      <c r="H324" s="15"/>
      <c r="I324" s="15"/>
      <c r="J324" s="15"/>
      <c r="K324" s="15"/>
      <c r="L324" s="15"/>
      <c r="M324" s="15"/>
      <c r="N324" s="15"/>
      <c r="O324" s="15"/>
      <c r="P324" s="15"/>
      <c r="Q324" s="15"/>
      <c r="R324" s="15"/>
      <c r="S324" s="15"/>
      <c r="T324" s="15"/>
      <c r="U324" s="15"/>
    </row>
    <row r="325" spans="1:21" x14ac:dyDescent="0.15">
      <c r="A325" s="15"/>
      <c r="B325" s="15"/>
      <c r="C325" s="15"/>
      <c r="D325" s="15"/>
      <c r="E325" s="15"/>
      <c r="F325" s="15"/>
      <c r="G325" s="15"/>
      <c r="H325" s="15"/>
      <c r="I325" s="15"/>
      <c r="J325" s="15"/>
      <c r="K325" s="15"/>
      <c r="L325" s="15"/>
      <c r="M325" s="15"/>
      <c r="N325" s="15"/>
      <c r="O325" s="15"/>
      <c r="P325" s="15"/>
      <c r="Q325" s="15"/>
      <c r="R325" s="15"/>
      <c r="S325" s="15"/>
      <c r="T325" s="15"/>
      <c r="U325" s="15"/>
    </row>
    <row r="326" spans="1:21" x14ac:dyDescent="0.15">
      <c r="A326" s="15"/>
      <c r="B326" s="15"/>
      <c r="C326" s="15"/>
      <c r="D326" s="15"/>
      <c r="E326" s="15"/>
      <c r="F326" s="15"/>
      <c r="G326" s="15"/>
      <c r="H326" s="15"/>
      <c r="I326" s="15"/>
      <c r="J326" s="15"/>
      <c r="K326" s="15"/>
      <c r="L326" s="15"/>
      <c r="M326" s="15"/>
      <c r="N326" s="15"/>
      <c r="O326" s="15"/>
      <c r="P326" s="15"/>
      <c r="Q326" s="15"/>
      <c r="R326" s="15"/>
      <c r="S326" s="15"/>
      <c r="T326" s="15"/>
      <c r="U326" s="15"/>
    </row>
    <row r="327" spans="1:21" x14ac:dyDescent="0.15">
      <c r="A327" s="15"/>
      <c r="B327" s="15"/>
      <c r="C327" s="15"/>
      <c r="D327" s="15"/>
      <c r="E327" s="15"/>
      <c r="F327" s="15"/>
      <c r="G327" s="15"/>
      <c r="H327" s="15"/>
      <c r="I327" s="15"/>
      <c r="J327" s="15"/>
      <c r="K327" s="15"/>
      <c r="L327" s="15"/>
      <c r="M327" s="15"/>
      <c r="N327" s="15"/>
      <c r="O327" s="15"/>
      <c r="P327" s="15"/>
      <c r="Q327" s="15"/>
      <c r="R327" s="15"/>
      <c r="S327" s="15"/>
      <c r="T327" s="15"/>
      <c r="U327" s="15"/>
    </row>
    <row r="328" spans="1:21" x14ac:dyDescent="0.15">
      <c r="A328" s="15"/>
      <c r="B328" s="15"/>
      <c r="C328" s="15"/>
      <c r="D328" s="15"/>
      <c r="E328" s="15"/>
      <c r="F328" s="15"/>
      <c r="G328" s="15"/>
      <c r="H328" s="15"/>
      <c r="I328" s="15"/>
      <c r="J328" s="15"/>
      <c r="K328" s="15"/>
      <c r="L328" s="15"/>
      <c r="M328" s="15"/>
      <c r="N328" s="15"/>
      <c r="O328" s="15"/>
      <c r="P328" s="15"/>
      <c r="Q328" s="15"/>
      <c r="R328" s="15"/>
      <c r="S328" s="15"/>
      <c r="T328" s="15"/>
      <c r="U328" s="15"/>
    </row>
    <row r="329" spans="1:21" x14ac:dyDescent="0.15">
      <c r="A329" s="15"/>
      <c r="B329" s="15"/>
      <c r="C329" s="15"/>
      <c r="D329" s="15"/>
      <c r="E329" s="15"/>
      <c r="F329" s="15"/>
      <c r="G329" s="15"/>
      <c r="H329" s="15"/>
      <c r="I329" s="15"/>
      <c r="J329" s="15"/>
      <c r="K329" s="15"/>
      <c r="L329" s="15"/>
      <c r="M329" s="15"/>
      <c r="N329" s="15"/>
      <c r="O329" s="15"/>
      <c r="P329" s="15"/>
      <c r="Q329" s="15"/>
      <c r="R329" s="15"/>
      <c r="S329" s="15"/>
      <c r="T329" s="15"/>
      <c r="U329" s="15"/>
    </row>
    <row r="330" spans="1:21" x14ac:dyDescent="0.15">
      <c r="A330" s="15"/>
      <c r="B330" s="15"/>
      <c r="C330" s="15"/>
      <c r="D330" s="15"/>
      <c r="E330" s="15"/>
      <c r="F330" s="15"/>
      <c r="G330" s="15"/>
      <c r="H330" s="15"/>
      <c r="I330" s="15"/>
      <c r="J330" s="15"/>
      <c r="K330" s="15"/>
      <c r="L330" s="15"/>
      <c r="M330" s="15"/>
      <c r="N330" s="15"/>
      <c r="O330" s="15"/>
      <c r="P330" s="15"/>
      <c r="Q330" s="15"/>
      <c r="R330" s="15"/>
      <c r="S330" s="15"/>
      <c r="T330" s="15"/>
      <c r="U330" s="15"/>
    </row>
    <row r="331" spans="1:21" x14ac:dyDescent="0.15">
      <c r="A331" s="15"/>
      <c r="B331" s="15"/>
      <c r="C331" s="15"/>
      <c r="D331" s="15"/>
      <c r="E331" s="15"/>
      <c r="F331" s="15"/>
      <c r="G331" s="15"/>
      <c r="H331" s="15"/>
      <c r="I331" s="15"/>
      <c r="J331" s="15"/>
      <c r="K331" s="15"/>
      <c r="L331" s="15"/>
      <c r="M331" s="15"/>
      <c r="N331" s="15"/>
      <c r="O331" s="15"/>
      <c r="P331" s="15"/>
      <c r="Q331" s="15"/>
      <c r="R331" s="15"/>
      <c r="S331" s="15"/>
      <c r="T331" s="15"/>
      <c r="U331" s="15"/>
    </row>
    <row r="332" spans="1:21" x14ac:dyDescent="0.15">
      <c r="A332" s="15"/>
      <c r="B332" s="15"/>
      <c r="C332" s="15"/>
      <c r="D332" s="15"/>
      <c r="E332" s="15"/>
      <c r="F332" s="15"/>
      <c r="G332" s="15"/>
      <c r="H332" s="15"/>
      <c r="I332" s="15"/>
      <c r="J332" s="15"/>
      <c r="K332" s="15"/>
      <c r="L332" s="15"/>
      <c r="M332" s="15"/>
      <c r="N332" s="15"/>
      <c r="O332" s="15"/>
      <c r="P332" s="15"/>
      <c r="Q332" s="15"/>
      <c r="R332" s="15"/>
      <c r="S332" s="15"/>
      <c r="T332" s="15"/>
      <c r="U332" s="15"/>
    </row>
    <row r="333" spans="1:21" x14ac:dyDescent="0.15">
      <c r="A333" s="15"/>
      <c r="B333" s="15"/>
      <c r="C333" s="15"/>
      <c r="D333" s="15"/>
      <c r="E333" s="15"/>
      <c r="F333" s="15"/>
      <c r="G333" s="15"/>
      <c r="H333" s="15"/>
      <c r="I333" s="15"/>
      <c r="J333" s="15"/>
      <c r="K333" s="15"/>
      <c r="L333" s="15"/>
      <c r="M333" s="15"/>
      <c r="N333" s="15"/>
      <c r="O333" s="15"/>
      <c r="P333" s="15"/>
      <c r="Q333" s="15"/>
      <c r="R333" s="15"/>
      <c r="S333" s="15"/>
      <c r="T333" s="15"/>
      <c r="U333" s="15"/>
    </row>
    <row r="334" spans="1:21" x14ac:dyDescent="0.15">
      <c r="A334" s="15"/>
      <c r="B334" s="15"/>
      <c r="C334" s="15"/>
      <c r="D334" s="15"/>
      <c r="E334" s="15"/>
      <c r="F334" s="15"/>
      <c r="G334" s="15"/>
      <c r="H334" s="15"/>
      <c r="I334" s="15"/>
      <c r="J334" s="15"/>
      <c r="K334" s="15"/>
      <c r="L334" s="15"/>
      <c r="M334" s="15"/>
      <c r="N334" s="15"/>
      <c r="O334" s="15"/>
      <c r="P334" s="15"/>
      <c r="Q334" s="15"/>
      <c r="R334" s="15"/>
      <c r="S334" s="15"/>
      <c r="T334" s="15"/>
      <c r="U334" s="15"/>
    </row>
    <row r="335" spans="1:21" x14ac:dyDescent="0.15">
      <c r="A335" s="15"/>
      <c r="B335" s="15"/>
      <c r="C335" s="15"/>
      <c r="D335" s="15"/>
      <c r="E335" s="15"/>
      <c r="F335" s="15"/>
      <c r="G335" s="15"/>
      <c r="H335" s="15"/>
      <c r="I335" s="15"/>
      <c r="J335" s="15"/>
      <c r="K335" s="15"/>
      <c r="L335" s="15"/>
      <c r="M335" s="15"/>
      <c r="N335" s="15"/>
      <c r="O335" s="15"/>
      <c r="P335" s="15"/>
      <c r="Q335" s="15"/>
      <c r="R335" s="15"/>
      <c r="S335" s="15"/>
      <c r="T335" s="15"/>
      <c r="U335" s="15"/>
    </row>
    <row r="336" spans="1:21" x14ac:dyDescent="0.15">
      <c r="A336" s="15"/>
      <c r="B336" s="15"/>
      <c r="C336" s="15"/>
      <c r="D336" s="15"/>
      <c r="E336" s="15"/>
      <c r="F336" s="15"/>
      <c r="G336" s="15"/>
      <c r="H336" s="15"/>
      <c r="I336" s="15"/>
      <c r="J336" s="15"/>
      <c r="K336" s="15"/>
      <c r="L336" s="15"/>
      <c r="M336" s="15"/>
      <c r="N336" s="15"/>
      <c r="O336" s="15"/>
      <c r="P336" s="15"/>
      <c r="Q336" s="15"/>
      <c r="R336" s="15"/>
      <c r="S336" s="15"/>
      <c r="T336" s="15"/>
      <c r="U336" s="15"/>
    </row>
    <row r="337" spans="1:21" x14ac:dyDescent="0.15">
      <c r="A337" s="15"/>
      <c r="B337" s="15"/>
      <c r="C337" s="15"/>
      <c r="D337" s="15"/>
      <c r="E337" s="15"/>
      <c r="F337" s="15"/>
      <c r="G337" s="15"/>
      <c r="H337" s="15"/>
      <c r="I337" s="15"/>
      <c r="J337" s="15"/>
      <c r="K337" s="15"/>
      <c r="L337" s="15"/>
      <c r="M337" s="15"/>
      <c r="N337" s="15"/>
      <c r="O337" s="15"/>
      <c r="P337" s="15"/>
      <c r="Q337" s="15"/>
      <c r="R337" s="15"/>
      <c r="S337" s="15"/>
      <c r="T337" s="15"/>
      <c r="U337" s="15"/>
    </row>
    <row r="338" spans="1:21" x14ac:dyDescent="0.15">
      <c r="A338" s="15"/>
      <c r="B338" s="15"/>
      <c r="C338" s="15"/>
      <c r="D338" s="15"/>
      <c r="E338" s="15"/>
      <c r="F338" s="15"/>
      <c r="G338" s="15"/>
      <c r="H338" s="15"/>
      <c r="I338" s="15"/>
      <c r="J338" s="15"/>
      <c r="K338" s="15"/>
      <c r="L338" s="15"/>
      <c r="M338" s="15"/>
      <c r="N338" s="15"/>
      <c r="O338" s="15"/>
      <c r="P338" s="15"/>
      <c r="Q338" s="15"/>
      <c r="R338" s="15"/>
      <c r="S338" s="15"/>
      <c r="T338" s="15"/>
      <c r="U338" s="15"/>
    </row>
    <row r="339" spans="1:21" x14ac:dyDescent="0.15">
      <c r="A339" s="15"/>
      <c r="B339" s="15"/>
      <c r="C339" s="15"/>
      <c r="D339" s="15"/>
      <c r="E339" s="15"/>
      <c r="F339" s="15"/>
      <c r="G339" s="15"/>
      <c r="H339" s="15"/>
      <c r="I339" s="15"/>
      <c r="J339" s="15"/>
      <c r="K339" s="15"/>
      <c r="L339" s="15"/>
      <c r="M339" s="15"/>
      <c r="N339" s="15"/>
      <c r="O339" s="15"/>
      <c r="P339" s="15"/>
      <c r="Q339" s="15"/>
      <c r="R339" s="15"/>
      <c r="S339" s="15"/>
      <c r="T339" s="15"/>
      <c r="U339" s="15"/>
    </row>
    <row r="340" spans="1:21" x14ac:dyDescent="0.15">
      <c r="A340" s="15"/>
      <c r="B340" s="15"/>
      <c r="C340" s="15"/>
      <c r="D340" s="15"/>
      <c r="E340" s="15"/>
      <c r="F340" s="15"/>
      <c r="G340" s="15"/>
      <c r="H340" s="15"/>
      <c r="I340" s="15"/>
      <c r="J340" s="15"/>
      <c r="K340" s="15"/>
      <c r="L340" s="15"/>
      <c r="M340" s="15"/>
      <c r="N340" s="15"/>
      <c r="O340" s="15"/>
      <c r="P340" s="15"/>
      <c r="Q340" s="15"/>
      <c r="R340" s="15"/>
      <c r="S340" s="15"/>
      <c r="T340" s="15"/>
      <c r="U340" s="15"/>
    </row>
    <row r="341" spans="1:21" x14ac:dyDescent="0.15">
      <c r="A341" s="15"/>
      <c r="B341" s="15"/>
      <c r="C341" s="15"/>
      <c r="D341" s="15"/>
      <c r="E341" s="15"/>
      <c r="F341" s="15"/>
      <c r="G341" s="15"/>
      <c r="H341" s="15"/>
      <c r="I341" s="15"/>
      <c r="J341" s="15"/>
      <c r="K341" s="15"/>
      <c r="L341" s="15"/>
      <c r="M341" s="15"/>
      <c r="N341" s="15"/>
      <c r="O341" s="15"/>
      <c r="P341" s="15"/>
      <c r="Q341" s="15"/>
      <c r="R341" s="15"/>
      <c r="S341" s="15"/>
      <c r="T341" s="15"/>
      <c r="U341" s="15"/>
    </row>
    <row r="342" spans="1:21" x14ac:dyDescent="0.15">
      <c r="A342" s="15"/>
      <c r="B342" s="15"/>
      <c r="C342" s="15"/>
      <c r="D342" s="15"/>
      <c r="E342" s="15"/>
      <c r="F342" s="15"/>
      <c r="G342" s="15"/>
      <c r="H342" s="15"/>
      <c r="I342" s="15"/>
      <c r="J342" s="15"/>
      <c r="K342" s="15"/>
      <c r="L342" s="15"/>
      <c r="M342" s="15"/>
      <c r="N342" s="15"/>
      <c r="O342" s="15"/>
      <c r="P342" s="15"/>
      <c r="Q342" s="15"/>
      <c r="R342" s="15"/>
      <c r="S342" s="15"/>
      <c r="T342" s="15"/>
      <c r="U342" s="15"/>
    </row>
    <row r="343" spans="1:21" x14ac:dyDescent="0.15">
      <c r="A343" s="15"/>
      <c r="B343" s="15"/>
      <c r="C343" s="15"/>
      <c r="D343" s="15"/>
      <c r="E343" s="15"/>
      <c r="F343" s="15"/>
      <c r="G343" s="15"/>
      <c r="H343" s="15"/>
      <c r="I343" s="15"/>
      <c r="J343" s="15"/>
      <c r="K343" s="15"/>
      <c r="L343" s="15"/>
      <c r="M343" s="15"/>
      <c r="N343" s="15"/>
      <c r="O343" s="15"/>
      <c r="P343" s="15"/>
      <c r="Q343" s="15"/>
      <c r="R343" s="15"/>
      <c r="S343" s="15"/>
      <c r="T343" s="15"/>
      <c r="U343" s="15"/>
    </row>
    <row r="344" spans="1:21" x14ac:dyDescent="0.15">
      <c r="A344" s="15"/>
      <c r="B344" s="15"/>
      <c r="C344" s="15"/>
      <c r="D344" s="15"/>
      <c r="E344" s="15"/>
      <c r="F344" s="15"/>
      <c r="G344" s="15"/>
      <c r="H344" s="15"/>
      <c r="I344" s="15"/>
      <c r="J344" s="15"/>
      <c r="K344" s="15"/>
      <c r="L344" s="15"/>
      <c r="M344" s="15"/>
      <c r="N344" s="15"/>
      <c r="O344" s="15"/>
      <c r="P344" s="15"/>
      <c r="Q344" s="15"/>
      <c r="R344" s="15"/>
      <c r="S344" s="15"/>
      <c r="T344" s="15"/>
      <c r="U344" s="15"/>
    </row>
    <row r="345" spans="1:21" x14ac:dyDescent="0.15">
      <c r="A345" s="15"/>
      <c r="B345" s="15"/>
      <c r="C345" s="15"/>
      <c r="D345" s="15"/>
      <c r="E345" s="15"/>
      <c r="F345" s="15"/>
      <c r="G345" s="15"/>
      <c r="H345" s="15"/>
      <c r="I345" s="15"/>
      <c r="J345" s="15"/>
      <c r="K345" s="15"/>
      <c r="L345" s="15"/>
      <c r="M345" s="15"/>
      <c r="N345" s="15"/>
      <c r="O345" s="15"/>
      <c r="P345" s="15"/>
      <c r="Q345" s="15"/>
      <c r="R345" s="15"/>
      <c r="S345" s="15"/>
      <c r="T345" s="15"/>
      <c r="U345" s="15"/>
    </row>
    <row r="346" spans="1:21" x14ac:dyDescent="0.15">
      <c r="A346" s="15"/>
      <c r="B346" s="15"/>
      <c r="C346" s="15"/>
      <c r="D346" s="15"/>
      <c r="E346" s="15"/>
      <c r="F346" s="15"/>
      <c r="G346" s="15"/>
      <c r="H346" s="15"/>
      <c r="I346" s="15"/>
      <c r="J346" s="15"/>
      <c r="K346" s="15"/>
      <c r="L346" s="15"/>
      <c r="M346" s="15"/>
      <c r="N346" s="15"/>
      <c r="O346" s="15"/>
      <c r="P346" s="15"/>
      <c r="Q346" s="15"/>
      <c r="R346" s="15"/>
      <c r="S346" s="15"/>
      <c r="T346" s="15"/>
      <c r="U346" s="15"/>
    </row>
    <row r="347" spans="1:21" x14ac:dyDescent="0.15">
      <c r="A347" s="15"/>
      <c r="B347" s="15"/>
      <c r="C347" s="15"/>
      <c r="D347" s="15"/>
      <c r="E347" s="15"/>
      <c r="F347" s="15"/>
      <c r="G347" s="15"/>
      <c r="H347" s="15"/>
      <c r="I347" s="15"/>
      <c r="J347" s="15"/>
      <c r="K347" s="15"/>
      <c r="L347" s="15"/>
      <c r="M347" s="15"/>
      <c r="N347" s="15"/>
      <c r="O347" s="15"/>
      <c r="P347" s="15"/>
      <c r="Q347" s="15"/>
      <c r="R347" s="15"/>
      <c r="S347" s="15"/>
      <c r="T347" s="15"/>
      <c r="U347" s="15"/>
    </row>
    <row r="348" spans="1:21" x14ac:dyDescent="0.15">
      <c r="A348" s="15"/>
      <c r="B348" s="15"/>
      <c r="C348" s="15"/>
      <c r="D348" s="15"/>
      <c r="E348" s="15"/>
      <c r="F348" s="15"/>
      <c r="G348" s="15"/>
      <c r="H348" s="15"/>
      <c r="I348" s="15"/>
      <c r="J348" s="15"/>
      <c r="K348" s="15"/>
      <c r="L348" s="15"/>
      <c r="M348" s="15"/>
      <c r="N348" s="15"/>
      <c r="O348" s="15"/>
      <c r="P348" s="15"/>
      <c r="Q348" s="15"/>
      <c r="R348" s="15"/>
      <c r="S348" s="15"/>
      <c r="T348" s="15"/>
      <c r="U348" s="15"/>
    </row>
    <row r="349" spans="1:21" x14ac:dyDescent="0.15">
      <c r="A349" s="15"/>
      <c r="B349" s="15"/>
      <c r="C349" s="15"/>
      <c r="D349" s="15"/>
      <c r="E349" s="15"/>
      <c r="F349" s="15"/>
      <c r="G349" s="15"/>
      <c r="H349" s="15"/>
      <c r="I349" s="15"/>
      <c r="J349" s="15"/>
      <c r="K349" s="15"/>
      <c r="L349" s="15"/>
      <c r="M349" s="15"/>
      <c r="N349" s="15"/>
      <c r="O349" s="15"/>
      <c r="P349" s="15"/>
      <c r="Q349" s="15"/>
      <c r="R349" s="15"/>
      <c r="S349" s="15"/>
      <c r="T349" s="15"/>
      <c r="U349" s="15"/>
    </row>
    <row r="350" spans="1:21" x14ac:dyDescent="0.15">
      <c r="A350" s="15"/>
      <c r="B350" s="15"/>
      <c r="C350" s="15"/>
      <c r="D350" s="15"/>
      <c r="E350" s="15"/>
      <c r="F350" s="15"/>
      <c r="G350" s="15"/>
      <c r="H350" s="15"/>
      <c r="I350" s="15"/>
      <c r="J350" s="15"/>
      <c r="K350" s="15"/>
      <c r="L350" s="15"/>
      <c r="M350" s="15"/>
      <c r="N350" s="15"/>
      <c r="O350" s="15"/>
      <c r="P350" s="15"/>
      <c r="Q350" s="15"/>
      <c r="R350" s="15"/>
      <c r="S350" s="15"/>
      <c r="T350" s="15"/>
      <c r="U350" s="15"/>
    </row>
    <row r="351" spans="1:21" x14ac:dyDescent="0.15">
      <c r="A351" s="15"/>
      <c r="B351" s="15"/>
      <c r="C351" s="15"/>
      <c r="D351" s="15"/>
      <c r="E351" s="15"/>
      <c r="F351" s="15"/>
      <c r="G351" s="15"/>
      <c r="H351" s="15"/>
      <c r="I351" s="15"/>
      <c r="J351" s="15"/>
      <c r="K351" s="15"/>
      <c r="L351" s="15"/>
      <c r="M351" s="15"/>
      <c r="N351" s="15"/>
      <c r="O351" s="15"/>
      <c r="P351" s="15"/>
      <c r="Q351" s="15"/>
      <c r="R351" s="15"/>
      <c r="S351" s="15"/>
      <c r="T351" s="15"/>
      <c r="U351" s="15"/>
    </row>
    <row r="352" spans="1:21" x14ac:dyDescent="0.15">
      <c r="A352" s="15"/>
      <c r="B352" s="15"/>
      <c r="C352" s="15"/>
      <c r="D352" s="15"/>
      <c r="E352" s="15"/>
      <c r="F352" s="15"/>
      <c r="G352" s="15"/>
      <c r="H352" s="15"/>
      <c r="I352" s="15"/>
      <c r="J352" s="15"/>
      <c r="K352" s="15"/>
      <c r="L352" s="15"/>
      <c r="M352" s="15"/>
      <c r="N352" s="15"/>
      <c r="O352" s="15"/>
      <c r="P352" s="15"/>
      <c r="Q352" s="15"/>
      <c r="R352" s="15"/>
      <c r="S352" s="15"/>
      <c r="T352" s="15"/>
      <c r="U352" s="15"/>
    </row>
    <row r="353" spans="1:21" x14ac:dyDescent="0.15">
      <c r="A353" s="15"/>
      <c r="B353" s="15"/>
      <c r="C353" s="15"/>
      <c r="D353" s="15"/>
      <c r="E353" s="15"/>
      <c r="F353" s="15"/>
      <c r="G353" s="15"/>
      <c r="H353" s="15"/>
      <c r="I353" s="15"/>
      <c r="J353" s="15"/>
      <c r="K353" s="15"/>
      <c r="L353" s="15"/>
      <c r="M353" s="15"/>
      <c r="N353" s="15"/>
      <c r="O353" s="15"/>
      <c r="P353" s="15"/>
      <c r="Q353" s="15"/>
      <c r="R353" s="15"/>
      <c r="S353" s="15"/>
      <c r="T353" s="15"/>
      <c r="U353" s="15"/>
    </row>
    <row r="354" spans="1:21" x14ac:dyDescent="0.15">
      <c r="A354" s="15"/>
      <c r="B354" s="15"/>
      <c r="C354" s="15"/>
      <c r="D354" s="15"/>
      <c r="E354" s="15"/>
      <c r="F354" s="15"/>
      <c r="G354" s="15"/>
      <c r="H354" s="15"/>
      <c r="I354" s="15"/>
      <c r="J354" s="15"/>
      <c r="K354" s="15"/>
      <c r="L354" s="15"/>
      <c r="M354" s="15"/>
      <c r="N354" s="15"/>
      <c r="O354" s="15"/>
      <c r="P354" s="15"/>
      <c r="Q354" s="15"/>
      <c r="R354" s="15"/>
      <c r="S354" s="15"/>
      <c r="T354" s="15"/>
      <c r="U354" s="15"/>
    </row>
    <row r="355" spans="1:21" x14ac:dyDescent="0.15">
      <c r="A355" s="15"/>
      <c r="B355" s="15"/>
      <c r="C355" s="15"/>
      <c r="D355" s="15"/>
      <c r="E355" s="15"/>
      <c r="F355" s="15"/>
      <c r="G355" s="15"/>
      <c r="H355" s="15"/>
      <c r="I355" s="15"/>
      <c r="J355" s="15"/>
      <c r="K355" s="15"/>
      <c r="L355" s="15"/>
      <c r="M355" s="15"/>
      <c r="N355" s="15"/>
      <c r="O355" s="15"/>
      <c r="P355" s="15"/>
      <c r="Q355" s="15"/>
      <c r="R355" s="15"/>
      <c r="S355" s="15"/>
      <c r="T355" s="15"/>
      <c r="U355" s="15"/>
    </row>
    <row r="356" spans="1:21" x14ac:dyDescent="0.15">
      <c r="A356" s="15"/>
      <c r="B356" s="15"/>
      <c r="C356" s="15"/>
      <c r="D356" s="15"/>
      <c r="E356" s="15"/>
      <c r="F356" s="15"/>
      <c r="G356" s="15"/>
      <c r="H356" s="15"/>
      <c r="I356" s="15"/>
      <c r="J356" s="15"/>
      <c r="K356" s="15"/>
      <c r="L356" s="15"/>
      <c r="M356" s="15"/>
      <c r="N356" s="15"/>
      <c r="O356" s="15"/>
      <c r="P356" s="15"/>
      <c r="Q356" s="15"/>
      <c r="R356" s="15"/>
      <c r="S356" s="15"/>
      <c r="T356" s="15"/>
      <c r="U356" s="15"/>
    </row>
    <row r="357" spans="1:21" x14ac:dyDescent="0.15">
      <c r="A357" s="15"/>
      <c r="B357" s="15"/>
      <c r="C357" s="15"/>
      <c r="D357" s="15"/>
      <c r="E357" s="15"/>
      <c r="F357" s="15"/>
      <c r="G357" s="15"/>
      <c r="H357" s="15"/>
      <c r="I357" s="15"/>
      <c r="J357" s="15"/>
      <c r="K357" s="15"/>
      <c r="L357" s="15"/>
      <c r="M357" s="15"/>
      <c r="N357" s="15"/>
      <c r="O357" s="15"/>
      <c r="P357" s="15"/>
      <c r="Q357" s="15"/>
      <c r="R357" s="15"/>
      <c r="S357" s="15"/>
      <c r="T357" s="15"/>
      <c r="U357" s="15"/>
    </row>
    <row r="358" spans="1:21" x14ac:dyDescent="0.15">
      <c r="A358" s="15"/>
      <c r="B358" s="15"/>
      <c r="C358" s="15"/>
      <c r="D358" s="15"/>
      <c r="E358" s="15"/>
      <c r="F358" s="15"/>
      <c r="G358" s="15"/>
      <c r="H358" s="15"/>
      <c r="I358" s="15"/>
      <c r="J358" s="15"/>
      <c r="K358" s="15"/>
      <c r="L358" s="15"/>
      <c r="M358" s="15"/>
      <c r="N358" s="15"/>
      <c r="O358" s="15"/>
      <c r="P358" s="15"/>
      <c r="Q358" s="15"/>
      <c r="R358" s="15"/>
      <c r="S358" s="15"/>
      <c r="T358" s="15"/>
      <c r="U358" s="15"/>
    </row>
    <row r="359" spans="1:21" x14ac:dyDescent="0.15">
      <c r="A359" s="15"/>
      <c r="B359" s="15"/>
      <c r="C359" s="15"/>
      <c r="D359" s="15"/>
      <c r="E359" s="15"/>
      <c r="F359" s="15"/>
      <c r="G359" s="15"/>
      <c r="H359" s="15"/>
      <c r="I359" s="15"/>
      <c r="J359" s="15"/>
      <c r="K359" s="15"/>
      <c r="L359" s="15"/>
      <c r="M359" s="15"/>
      <c r="N359" s="15"/>
      <c r="O359" s="15"/>
      <c r="P359" s="15"/>
      <c r="Q359" s="15"/>
      <c r="R359" s="15"/>
      <c r="S359" s="15"/>
      <c r="T359" s="15"/>
      <c r="U359" s="15"/>
    </row>
    <row r="360" spans="1:21" x14ac:dyDescent="0.15">
      <c r="A360" s="15"/>
      <c r="B360" s="15"/>
      <c r="C360" s="15"/>
      <c r="D360" s="15"/>
      <c r="E360" s="15"/>
      <c r="F360" s="15"/>
      <c r="G360" s="15"/>
      <c r="H360" s="15"/>
      <c r="I360" s="15"/>
      <c r="J360" s="15"/>
      <c r="K360" s="15"/>
      <c r="L360" s="15"/>
      <c r="M360" s="15"/>
      <c r="N360" s="15"/>
      <c r="O360" s="15"/>
      <c r="P360" s="15"/>
      <c r="Q360" s="15"/>
      <c r="R360" s="15"/>
      <c r="S360" s="15"/>
      <c r="T360" s="15"/>
      <c r="U360" s="15"/>
    </row>
    <row r="361" spans="1:21" x14ac:dyDescent="0.15">
      <c r="A361" s="15"/>
      <c r="B361" s="15"/>
      <c r="C361" s="15"/>
      <c r="D361" s="15"/>
      <c r="E361" s="15"/>
      <c r="F361" s="15"/>
      <c r="G361" s="15"/>
      <c r="H361" s="15"/>
      <c r="I361" s="15"/>
      <c r="J361" s="15"/>
      <c r="K361" s="15"/>
      <c r="L361" s="15"/>
      <c r="M361" s="15"/>
      <c r="N361" s="15"/>
      <c r="O361" s="15"/>
      <c r="P361" s="15"/>
      <c r="Q361" s="15"/>
      <c r="R361" s="15"/>
      <c r="S361" s="15"/>
      <c r="T361" s="15"/>
      <c r="U361" s="15"/>
    </row>
    <row r="362" spans="1:21" x14ac:dyDescent="0.15">
      <c r="A362" s="15"/>
      <c r="B362" s="15"/>
      <c r="C362" s="15"/>
      <c r="D362" s="15"/>
      <c r="E362" s="15"/>
      <c r="F362" s="15"/>
      <c r="G362" s="15"/>
      <c r="H362" s="15"/>
      <c r="I362" s="15"/>
      <c r="J362" s="15"/>
      <c r="K362" s="15"/>
      <c r="L362" s="15"/>
      <c r="M362" s="15"/>
      <c r="N362" s="15"/>
      <c r="O362" s="15"/>
      <c r="P362" s="15"/>
      <c r="Q362" s="15"/>
      <c r="R362" s="15"/>
      <c r="S362" s="15"/>
      <c r="T362" s="15"/>
      <c r="U362" s="15"/>
    </row>
    <row r="363" spans="1:21" x14ac:dyDescent="0.15">
      <c r="A363" s="15"/>
      <c r="B363" s="15"/>
      <c r="C363" s="15"/>
      <c r="D363" s="15"/>
      <c r="E363" s="15"/>
      <c r="F363" s="15"/>
      <c r="G363" s="15"/>
      <c r="H363" s="15"/>
      <c r="I363" s="15"/>
      <c r="J363" s="15"/>
      <c r="K363" s="15"/>
      <c r="L363" s="15"/>
      <c r="M363" s="15"/>
      <c r="N363" s="15"/>
      <c r="O363" s="15"/>
      <c r="P363" s="15"/>
      <c r="Q363" s="15"/>
      <c r="R363" s="15"/>
      <c r="S363" s="15"/>
      <c r="T363" s="15"/>
      <c r="U363" s="15"/>
    </row>
    <row r="364" spans="1:21" x14ac:dyDescent="0.15">
      <c r="A364" s="15"/>
      <c r="B364" s="15"/>
      <c r="C364" s="15"/>
      <c r="D364" s="15"/>
      <c r="E364" s="15"/>
      <c r="F364" s="15"/>
      <c r="G364" s="15"/>
      <c r="H364" s="15"/>
      <c r="I364" s="15"/>
      <c r="J364" s="15"/>
      <c r="K364" s="15"/>
      <c r="L364" s="15"/>
      <c r="M364" s="15"/>
      <c r="N364" s="15"/>
      <c r="O364" s="15"/>
      <c r="P364" s="15"/>
      <c r="Q364" s="15"/>
      <c r="R364" s="15"/>
      <c r="S364" s="15"/>
      <c r="T364" s="15"/>
      <c r="U364" s="15"/>
    </row>
    <row r="365" spans="1:21" x14ac:dyDescent="0.15">
      <c r="A365" s="15"/>
      <c r="B365" s="15"/>
      <c r="C365" s="15"/>
      <c r="D365" s="15"/>
      <c r="E365" s="15"/>
      <c r="F365" s="15"/>
      <c r="G365" s="15"/>
      <c r="H365" s="15"/>
      <c r="I365" s="15"/>
      <c r="J365" s="15"/>
      <c r="K365" s="15"/>
      <c r="L365" s="15"/>
      <c r="M365" s="15"/>
      <c r="N365" s="15"/>
      <c r="O365" s="15"/>
      <c r="P365" s="15"/>
      <c r="Q365" s="15"/>
      <c r="R365" s="15"/>
      <c r="S365" s="15"/>
      <c r="T365" s="15"/>
      <c r="U365" s="15"/>
    </row>
    <row r="366" spans="1:21" x14ac:dyDescent="0.15">
      <c r="A366" s="15"/>
      <c r="B366" s="15"/>
      <c r="C366" s="15"/>
      <c r="D366" s="15"/>
      <c r="E366" s="15"/>
      <c r="F366" s="15"/>
      <c r="G366" s="15"/>
      <c r="H366" s="15"/>
      <c r="I366" s="15"/>
      <c r="J366" s="15"/>
      <c r="K366" s="15"/>
      <c r="L366" s="15"/>
      <c r="M366" s="15"/>
      <c r="N366" s="15"/>
      <c r="O366" s="15"/>
      <c r="P366" s="15"/>
      <c r="Q366" s="15"/>
      <c r="R366" s="15"/>
      <c r="S366" s="15"/>
      <c r="T366" s="15"/>
      <c r="U366" s="15"/>
    </row>
    <row r="367" spans="1:21" x14ac:dyDescent="0.15">
      <c r="A367" s="15"/>
      <c r="B367" s="15"/>
      <c r="C367" s="15"/>
      <c r="D367" s="15"/>
      <c r="E367" s="15"/>
      <c r="F367" s="15"/>
      <c r="G367" s="15"/>
      <c r="H367" s="15"/>
      <c r="I367" s="15"/>
      <c r="J367" s="15"/>
      <c r="K367" s="15"/>
      <c r="L367" s="15"/>
      <c r="M367" s="15"/>
      <c r="N367" s="15"/>
      <c r="O367" s="15"/>
      <c r="P367" s="15"/>
      <c r="Q367" s="15"/>
      <c r="R367" s="15"/>
      <c r="S367" s="15"/>
      <c r="T367" s="15"/>
      <c r="U367" s="15"/>
    </row>
    <row r="368" spans="1:21" x14ac:dyDescent="0.15">
      <c r="A368" s="15"/>
      <c r="B368" s="15"/>
      <c r="C368" s="15"/>
      <c r="D368" s="15"/>
      <c r="E368" s="15"/>
      <c r="F368" s="15"/>
      <c r="G368" s="15"/>
      <c r="H368" s="15"/>
      <c r="I368" s="15"/>
      <c r="J368" s="15"/>
      <c r="K368" s="15"/>
      <c r="L368" s="15"/>
      <c r="M368" s="15"/>
      <c r="N368" s="15"/>
      <c r="O368" s="15"/>
      <c r="P368" s="15"/>
      <c r="Q368" s="15"/>
      <c r="R368" s="15"/>
      <c r="S368" s="15"/>
      <c r="T368" s="15"/>
      <c r="U368" s="15"/>
    </row>
    <row r="369" spans="1:21" x14ac:dyDescent="0.15">
      <c r="A369" s="15"/>
      <c r="B369" s="15"/>
      <c r="C369" s="15"/>
      <c r="D369" s="15"/>
      <c r="E369" s="15"/>
      <c r="F369" s="15"/>
      <c r="G369" s="15"/>
      <c r="H369" s="15"/>
      <c r="I369" s="15"/>
      <c r="J369" s="15"/>
      <c r="K369" s="15"/>
      <c r="L369" s="15"/>
      <c r="M369" s="15"/>
      <c r="N369" s="15"/>
      <c r="O369" s="15"/>
      <c r="P369" s="15"/>
      <c r="Q369" s="15"/>
      <c r="R369" s="15"/>
      <c r="S369" s="15"/>
      <c r="T369" s="15"/>
      <c r="U369" s="15"/>
    </row>
    <row r="370" spans="1:21" x14ac:dyDescent="0.15">
      <c r="A370" s="15"/>
      <c r="B370" s="15"/>
      <c r="C370" s="15"/>
      <c r="D370" s="15"/>
      <c r="E370" s="15"/>
      <c r="F370" s="15"/>
      <c r="G370" s="15"/>
      <c r="H370" s="15"/>
      <c r="I370" s="15"/>
      <c r="J370" s="15"/>
      <c r="K370" s="15"/>
      <c r="L370" s="15"/>
      <c r="M370" s="15"/>
      <c r="N370" s="15"/>
      <c r="O370" s="15"/>
      <c r="P370" s="15"/>
      <c r="Q370" s="15"/>
      <c r="R370" s="15"/>
      <c r="S370" s="15"/>
      <c r="T370" s="15"/>
      <c r="U370" s="15"/>
    </row>
    <row r="371" spans="1:21" x14ac:dyDescent="0.15">
      <c r="A371" s="15"/>
      <c r="B371" s="15"/>
      <c r="C371" s="15"/>
      <c r="D371" s="15"/>
      <c r="E371" s="15"/>
      <c r="F371" s="15"/>
      <c r="G371" s="15"/>
      <c r="H371" s="15"/>
      <c r="I371" s="15"/>
      <c r="J371" s="15"/>
      <c r="K371" s="15"/>
      <c r="L371" s="15"/>
      <c r="M371" s="15"/>
      <c r="N371" s="15"/>
      <c r="O371" s="15"/>
      <c r="P371" s="15"/>
      <c r="Q371" s="15"/>
      <c r="R371" s="15"/>
      <c r="S371" s="15"/>
      <c r="T371" s="15"/>
      <c r="U371" s="15"/>
    </row>
    <row r="372" spans="1:21" x14ac:dyDescent="0.15">
      <c r="A372" s="15"/>
      <c r="B372" s="15"/>
      <c r="C372" s="15"/>
      <c r="D372" s="15"/>
      <c r="E372" s="15"/>
      <c r="F372" s="15"/>
      <c r="G372" s="15"/>
      <c r="H372" s="15"/>
      <c r="I372" s="15"/>
      <c r="J372" s="15"/>
      <c r="K372" s="15"/>
      <c r="L372" s="15"/>
      <c r="M372" s="15"/>
      <c r="N372" s="15"/>
      <c r="O372" s="15"/>
      <c r="P372" s="15"/>
      <c r="Q372" s="15"/>
      <c r="R372" s="15"/>
      <c r="S372" s="15"/>
      <c r="T372" s="15"/>
      <c r="U372" s="15"/>
    </row>
    <row r="373" spans="1:21" x14ac:dyDescent="0.15">
      <c r="A373" s="15"/>
      <c r="B373" s="15"/>
      <c r="C373" s="15"/>
      <c r="D373" s="15"/>
      <c r="E373" s="15"/>
      <c r="F373" s="15"/>
      <c r="G373" s="15"/>
      <c r="H373" s="15"/>
      <c r="I373" s="15"/>
      <c r="J373" s="15"/>
      <c r="K373" s="15"/>
      <c r="L373" s="15"/>
      <c r="M373" s="15"/>
      <c r="N373" s="15"/>
      <c r="O373" s="15"/>
      <c r="P373" s="15"/>
      <c r="Q373" s="15"/>
      <c r="R373" s="15"/>
      <c r="S373" s="15"/>
      <c r="T373" s="15"/>
      <c r="U373" s="15"/>
    </row>
    <row r="374" spans="1:21" x14ac:dyDescent="0.15">
      <c r="A374" s="15"/>
      <c r="B374" s="15"/>
      <c r="C374" s="15"/>
      <c r="D374" s="15"/>
      <c r="E374" s="15"/>
      <c r="F374" s="15"/>
      <c r="G374" s="15"/>
      <c r="H374" s="15"/>
      <c r="I374" s="15"/>
      <c r="J374" s="15"/>
      <c r="K374" s="15"/>
      <c r="L374" s="15"/>
      <c r="M374" s="15"/>
      <c r="N374" s="15"/>
      <c r="O374" s="15"/>
      <c r="P374" s="15"/>
      <c r="Q374" s="15"/>
      <c r="R374" s="15"/>
      <c r="S374" s="15"/>
      <c r="T374" s="15"/>
      <c r="U374" s="15"/>
    </row>
    <row r="375" spans="1:21" x14ac:dyDescent="0.15">
      <c r="A375" s="15"/>
      <c r="B375" s="15"/>
      <c r="C375" s="15"/>
      <c r="D375" s="15"/>
      <c r="E375" s="15"/>
      <c r="F375" s="15"/>
      <c r="G375" s="15"/>
      <c r="H375" s="15"/>
      <c r="I375" s="15"/>
      <c r="J375" s="15"/>
      <c r="K375" s="15"/>
      <c r="L375" s="15"/>
      <c r="M375" s="15"/>
      <c r="N375" s="15"/>
      <c r="O375" s="15"/>
      <c r="P375" s="15"/>
      <c r="Q375" s="15"/>
      <c r="R375" s="15"/>
      <c r="S375" s="15"/>
      <c r="T375" s="15"/>
      <c r="U375" s="15"/>
    </row>
    <row r="376" spans="1:21" x14ac:dyDescent="0.15">
      <c r="A376" s="15"/>
      <c r="B376" s="15"/>
      <c r="C376" s="15"/>
      <c r="D376" s="15"/>
      <c r="E376" s="15"/>
      <c r="F376" s="15"/>
      <c r="G376" s="15"/>
      <c r="H376" s="15"/>
      <c r="I376" s="15"/>
      <c r="J376" s="15"/>
      <c r="K376" s="15"/>
      <c r="L376" s="15"/>
      <c r="M376" s="15"/>
      <c r="N376" s="15"/>
      <c r="O376" s="15"/>
      <c r="P376" s="15"/>
      <c r="Q376" s="15"/>
      <c r="R376" s="15"/>
      <c r="S376" s="15"/>
      <c r="T376" s="15"/>
      <c r="U376" s="15"/>
    </row>
    <row r="377" spans="1:21" x14ac:dyDescent="0.15">
      <c r="A377" s="15"/>
      <c r="B377" s="15"/>
      <c r="C377" s="15"/>
      <c r="D377" s="15"/>
      <c r="E377" s="15"/>
      <c r="F377" s="15"/>
      <c r="G377" s="15"/>
      <c r="H377" s="15"/>
      <c r="I377" s="15"/>
      <c r="J377" s="15"/>
      <c r="K377" s="15"/>
      <c r="L377" s="15"/>
      <c r="M377" s="15"/>
      <c r="N377" s="15"/>
      <c r="O377" s="15"/>
      <c r="P377" s="15"/>
      <c r="Q377" s="15"/>
      <c r="R377" s="15"/>
      <c r="S377" s="15"/>
      <c r="T377" s="15"/>
      <c r="U377" s="15"/>
    </row>
    <row r="378" spans="1:21" x14ac:dyDescent="0.15">
      <c r="A378" s="15"/>
      <c r="B378" s="15"/>
      <c r="C378" s="15"/>
      <c r="D378" s="15"/>
      <c r="E378" s="15"/>
      <c r="F378" s="15"/>
      <c r="G378" s="15"/>
      <c r="H378" s="15"/>
      <c r="I378" s="15"/>
      <c r="J378" s="15"/>
      <c r="K378" s="15"/>
      <c r="L378" s="15"/>
      <c r="M378" s="15"/>
      <c r="N378" s="15"/>
      <c r="O378" s="15"/>
      <c r="P378" s="15"/>
      <c r="Q378" s="15"/>
      <c r="R378" s="15"/>
      <c r="S378" s="15"/>
      <c r="T378" s="15"/>
      <c r="U378" s="15"/>
    </row>
    <row r="379" spans="1:21" x14ac:dyDescent="0.15">
      <c r="A379" s="15"/>
      <c r="B379" s="15"/>
      <c r="C379" s="15"/>
      <c r="D379" s="15"/>
      <c r="E379" s="15"/>
      <c r="F379" s="15"/>
      <c r="G379" s="15"/>
      <c r="H379" s="15"/>
      <c r="I379" s="15"/>
      <c r="J379" s="15"/>
      <c r="K379" s="15"/>
      <c r="L379" s="15"/>
      <c r="M379" s="15"/>
      <c r="N379" s="15"/>
      <c r="O379" s="15"/>
      <c r="P379" s="15"/>
      <c r="Q379" s="15"/>
      <c r="R379" s="15"/>
      <c r="S379" s="15"/>
      <c r="T379" s="15"/>
      <c r="U379" s="15"/>
    </row>
    <row r="380" spans="1:21" x14ac:dyDescent="0.15">
      <c r="A380" s="15"/>
      <c r="B380" s="15"/>
      <c r="C380" s="15"/>
      <c r="D380" s="15"/>
      <c r="E380" s="15"/>
      <c r="F380" s="15"/>
      <c r="G380" s="15"/>
      <c r="H380" s="15"/>
      <c r="I380" s="15"/>
      <c r="J380" s="15"/>
      <c r="K380" s="15"/>
      <c r="L380" s="15"/>
      <c r="M380" s="15"/>
      <c r="N380" s="15"/>
      <c r="O380" s="15"/>
      <c r="P380" s="15"/>
      <c r="Q380" s="15"/>
      <c r="R380" s="15"/>
      <c r="S380" s="15"/>
      <c r="T380" s="15"/>
      <c r="U380" s="15"/>
    </row>
    <row r="381" spans="1:21" x14ac:dyDescent="0.15">
      <c r="A381" s="15"/>
      <c r="B381" s="15"/>
      <c r="C381" s="15"/>
      <c r="D381" s="15"/>
      <c r="E381" s="15"/>
      <c r="F381" s="15"/>
      <c r="G381" s="15"/>
      <c r="H381" s="15"/>
      <c r="I381" s="15"/>
      <c r="J381" s="15"/>
      <c r="K381" s="15"/>
      <c r="L381" s="15"/>
      <c r="M381" s="15"/>
      <c r="N381" s="15"/>
      <c r="O381" s="15"/>
      <c r="P381" s="15"/>
      <c r="Q381" s="15"/>
      <c r="R381" s="15"/>
      <c r="S381" s="15"/>
      <c r="T381" s="15"/>
      <c r="U381" s="15"/>
    </row>
    <row r="382" spans="1:21" x14ac:dyDescent="0.15">
      <c r="A382" s="15"/>
      <c r="B382" s="15"/>
      <c r="C382" s="15"/>
      <c r="D382" s="15"/>
      <c r="E382" s="15"/>
      <c r="F382" s="15"/>
      <c r="G382" s="15"/>
      <c r="H382" s="15"/>
      <c r="I382" s="15"/>
      <c r="J382" s="15"/>
      <c r="K382" s="15"/>
      <c r="L382" s="15"/>
      <c r="M382" s="15"/>
      <c r="N382" s="15"/>
      <c r="O382" s="15"/>
      <c r="P382" s="15"/>
      <c r="Q382" s="15"/>
      <c r="R382" s="15"/>
      <c r="S382" s="15"/>
      <c r="T382" s="15"/>
      <c r="U382" s="15"/>
    </row>
    <row r="383" spans="1:21" x14ac:dyDescent="0.15">
      <c r="A383" s="15"/>
      <c r="B383" s="15"/>
      <c r="C383" s="15"/>
      <c r="D383" s="15"/>
      <c r="E383" s="15"/>
      <c r="F383" s="15"/>
      <c r="G383" s="15"/>
      <c r="H383" s="15"/>
      <c r="I383" s="15"/>
      <c r="J383" s="15"/>
      <c r="K383" s="15"/>
      <c r="L383" s="15"/>
      <c r="M383" s="15"/>
      <c r="N383" s="15"/>
      <c r="O383" s="15"/>
      <c r="P383" s="15"/>
      <c r="Q383" s="15"/>
      <c r="R383" s="15"/>
      <c r="S383" s="15"/>
      <c r="T383" s="15"/>
      <c r="U383" s="15"/>
    </row>
    <row r="384" spans="1:21" x14ac:dyDescent="0.15">
      <c r="A384" s="15"/>
      <c r="B384" s="15"/>
      <c r="C384" s="15"/>
      <c r="D384" s="15"/>
      <c r="E384" s="15"/>
      <c r="F384" s="15"/>
      <c r="G384" s="15"/>
      <c r="H384" s="15"/>
      <c r="I384" s="15"/>
      <c r="J384" s="15"/>
      <c r="K384" s="15"/>
      <c r="L384" s="15"/>
      <c r="M384" s="15"/>
      <c r="N384" s="15"/>
      <c r="O384" s="15"/>
      <c r="P384" s="15"/>
      <c r="Q384" s="15"/>
      <c r="R384" s="15"/>
      <c r="S384" s="15"/>
      <c r="T384" s="15"/>
      <c r="U384" s="15"/>
    </row>
    <row r="385" spans="1:21" x14ac:dyDescent="0.15">
      <c r="A385" s="15"/>
      <c r="B385" s="15"/>
      <c r="C385" s="15"/>
      <c r="D385" s="15"/>
      <c r="E385" s="15"/>
      <c r="F385" s="15"/>
      <c r="G385" s="15"/>
      <c r="H385" s="15"/>
      <c r="I385" s="15"/>
      <c r="J385" s="15"/>
      <c r="K385" s="15"/>
      <c r="L385" s="15"/>
      <c r="M385" s="15"/>
      <c r="N385" s="15"/>
      <c r="O385" s="15"/>
      <c r="P385" s="15"/>
      <c r="Q385" s="15"/>
      <c r="R385" s="15"/>
      <c r="S385" s="15"/>
      <c r="T385" s="15"/>
      <c r="U385" s="15"/>
    </row>
    <row r="386" spans="1:21" x14ac:dyDescent="0.15">
      <c r="A386" s="15"/>
      <c r="B386" s="15"/>
      <c r="C386" s="15"/>
      <c r="D386" s="15"/>
      <c r="E386" s="15"/>
      <c r="F386" s="15"/>
      <c r="G386" s="15"/>
      <c r="H386" s="15"/>
      <c r="I386" s="15"/>
      <c r="J386" s="15"/>
      <c r="K386" s="15"/>
      <c r="L386" s="15"/>
      <c r="M386" s="15"/>
      <c r="N386" s="15"/>
      <c r="O386" s="15"/>
      <c r="P386" s="15"/>
      <c r="Q386" s="15"/>
      <c r="R386" s="15"/>
      <c r="S386" s="15"/>
      <c r="T386" s="15"/>
      <c r="U386" s="15"/>
    </row>
    <row r="387" spans="1:21" x14ac:dyDescent="0.15">
      <c r="A387" s="15"/>
      <c r="B387" s="15"/>
      <c r="C387" s="15"/>
      <c r="D387" s="15"/>
      <c r="E387" s="15"/>
      <c r="F387" s="15"/>
      <c r="G387" s="15"/>
      <c r="H387" s="15"/>
      <c r="I387" s="15"/>
      <c r="J387" s="15"/>
      <c r="K387" s="15"/>
      <c r="L387" s="15"/>
      <c r="M387" s="15"/>
      <c r="N387" s="15"/>
      <c r="O387" s="15"/>
      <c r="P387" s="15"/>
      <c r="Q387" s="15"/>
      <c r="R387" s="15"/>
      <c r="S387" s="15"/>
      <c r="T387" s="15"/>
      <c r="U387" s="15"/>
    </row>
    <row r="388" spans="1:21" x14ac:dyDescent="0.15">
      <c r="A388" s="15"/>
      <c r="B388" s="15"/>
      <c r="C388" s="15"/>
      <c r="D388" s="15"/>
      <c r="E388" s="15"/>
      <c r="F388" s="15"/>
      <c r="G388" s="15"/>
      <c r="H388" s="15"/>
      <c r="I388" s="15"/>
      <c r="J388" s="15"/>
      <c r="K388" s="15"/>
      <c r="L388" s="15"/>
      <c r="M388" s="15"/>
      <c r="N388" s="15"/>
      <c r="O388" s="15"/>
      <c r="P388" s="15"/>
      <c r="Q388" s="15"/>
      <c r="R388" s="15"/>
      <c r="S388" s="15"/>
      <c r="T388" s="15"/>
      <c r="U388" s="15"/>
    </row>
    <row r="389" spans="1:21" x14ac:dyDescent="0.15">
      <c r="A389" s="15"/>
      <c r="B389" s="15"/>
      <c r="C389" s="15"/>
      <c r="D389" s="15"/>
      <c r="E389" s="15"/>
      <c r="F389" s="15"/>
      <c r="G389" s="15"/>
      <c r="H389" s="15"/>
      <c r="I389" s="15"/>
      <c r="J389" s="15"/>
      <c r="K389" s="15"/>
      <c r="L389" s="15"/>
      <c r="M389" s="15"/>
      <c r="N389" s="15"/>
      <c r="O389" s="15"/>
      <c r="P389" s="15"/>
      <c r="Q389" s="15"/>
      <c r="R389" s="15"/>
      <c r="S389" s="15"/>
      <c r="T389" s="15"/>
      <c r="U389" s="15"/>
    </row>
    <row r="390" spans="1:21" x14ac:dyDescent="0.15">
      <c r="A390" s="15"/>
      <c r="B390" s="15"/>
      <c r="C390" s="15"/>
      <c r="D390" s="15"/>
      <c r="E390" s="15"/>
      <c r="F390" s="15"/>
      <c r="G390" s="15"/>
      <c r="H390" s="15"/>
      <c r="I390" s="15"/>
      <c r="J390" s="15"/>
      <c r="K390" s="15"/>
      <c r="L390" s="15"/>
      <c r="M390" s="15"/>
      <c r="N390" s="15"/>
      <c r="O390" s="15"/>
      <c r="P390" s="15"/>
      <c r="Q390" s="15"/>
      <c r="R390" s="15"/>
      <c r="S390" s="15"/>
      <c r="T390" s="15"/>
      <c r="U390" s="15"/>
    </row>
    <row r="391" spans="1:21" x14ac:dyDescent="0.15">
      <c r="A391" s="15"/>
      <c r="B391" s="15"/>
      <c r="C391" s="15"/>
      <c r="D391" s="15"/>
      <c r="E391" s="15"/>
      <c r="F391" s="15"/>
      <c r="G391" s="15"/>
      <c r="H391" s="15"/>
      <c r="I391" s="15"/>
      <c r="J391" s="15"/>
      <c r="K391" s="15"/>
      <c r="L391" s="15"/>
      <c r="M391" s="15"/>
      <c r="N391" s="15"/>
      <c r="O391" s="15"/>
      <c r="P391" s="15"/>
      <c r="Q391" s="15"/>
      <c r="R391" s="15"/>
      <c r="S391" s="15"/>
      <c r="T391" s="15"/>
      <c r="U391" s="15"/>
    </row>
    <row r="392" spans="1:21" x14ac:dyDescent="0.15">
      <c r="A392" s="15"/>
      <c r="B392" s="15"/>
      <c r="C392" s="15"/>
      <c r="D392" s="15"/>
      <c r="E392" s="15"/>
      <c r="F392" s="15"/>
      <c r="G392" s="15"/>
      <c r="H392" s="15"/>
      <c r="I392" s="15"/>
      <c r="J392" s="15"/>
      <c r="K392" s="15"/>
      <c r="L392" s="15"/>
      <c r="M392" s="15"/>
      <c r="N392" s="15"/>
      <c r="O392" s="15"/>
      <c r="P392" s="15"/>
      <c r="Q392" s="15"/>
      <c r="R392" s="15"/>
      <c r="S392" s="15"/>
      <c r="T392" s="15"/>
      <c r="U392" s="15"/>
    </row>
    <row r="393" spans="1:21" x14ac:dyDescent="0.15">
      <c r="A393" s="15"/>
      <c r="B393" s="15"/>
      <c r="C393" s="15"/>
      <c r="D393" s="15"/>
      <c r="E393" s="15"/>
      <c r="F393" s="15"/>
      <c r="G393" s="15"/>
      <c r="H393" s="15"/>
      <c r="I393" s="15"/>
      <c r="J393" s="15"/>
      <c r="K393" s="15"/>
      <c r="L393" s="15"/>
      <c r="M393" s="15"/>
      <c r="N393" s="15"/>
      <c r="O393" s="15"/>
      <c r="P393" s="15"/>
      <c r="Q393" s="15"/>
      <c r="R393" s="15"/>
      <c r="S393" s="15"/>
      <c r="T393" s="15"/>
      <c r="U393" s="15"/>
    </row>
    <row r="394" spans="1:21" x14ac:dyDescent="0.15">
      <c r="A394" s="15"/>
      <c r="B394" s="15"/>
      <c r="C394" s="15"/>
      <c r="D394" s="15"/>
      <c r="E394" s="15"/>
      <c r="F394" s="15"/>
      <c r="G394" s="15"/>
      <c r="H394" s="15"/>
      <c r="I394" s="15"/>
      <c r="J394" s="15"/>
      <c r="K394" s="15"/>
      <c r="L394" s="15"/>
      <c r="M394" s="15"/>
      <c r="N394" s="15"/>
      <c r="O394" s="15"/>
      <c r="P394" s="15"/>
      <c r="Q394" s="15"/>
      <c r="R394" s="15"/>
      <c r="S394" s="15"/>
      <c r="T394" s="15"/>
      <c r="U394" s="15"/>
    </row>
    <row r="395" spans="1:21" x14ac:dyDescent="0.15">
      <c r="A395" s="15"/>
      <c r="B395" s="15"/>
      <c r="C395" s="15"/>
      <c r="D395" s="15"/>
      <c r="E395" s="15"/>
      <c r="F395" s="15"/>
      <c r="G395" s="15"/>
      <c r="H395" s="15"/>
      <c r="I395" s="15"/>
      <c r="J395" s="15"/>
      <c r="K395" s="15"/>
      <c r="L395" s="15"/>
      <c r="M395" s="15"/>
      <c r="N395" s="15"/>
      <c r="O395" s="15"/>
      <c r="P395" s="15"/>
      <c r="Q395" s="15"/>
      <c r="R395" s="15"/>
      <c r="S395" s="15"/>
      <c r="T395" s="15"/>
      <c r="U395" s="15"/>
    </row>
    <row r="396" spans="1:21" x14ac:dyDescent="0.15">
      <c r="A396" s="15"/>
      <c r="B396" s="15"/>
      <c r="C396" s="15"/>
      <c r="D396" s="15"/>
      <c r="E396" s="15"/>
      <c r="F396" s="15"/>
      <c r="G396" s="15"/>
      <c r="H396" s="15"/>
      <c r="I396" s="15"/>
      <c r="J396" s="15"/>
      <c r="K396" s="15"/>
      <c r="L396" s="15"/>
      <c r="M396" s="15"/>
      <c r="N396" s="15"/>
      <c r="O396" s="15"/>
      <c r="P396" s="15"/>
      <c r="Q396" s="15"/>
      <c r="R396" s="15"/>
      <c r="S396" s="15"/>
      <c r="T396" s="15"/>
      <c r="U396" s="15"/>
    </row>
    <row r="397" spans="1:21" x14ac:dyDescent="0.15">
      <c r="A397" s="15"/>
      <c r="B397" s="15"/>
      <c r="C397" s="15"/>
      <c r="D397" s="15"/>
      <c r="E397" s="15"/>
      <c r="F397" s="15"/>
      <c r="G397" s="15"/>
      <c r="H397" s="15"/>
      <c r="I397" s="15"/>
      <c r="J397" s="15"/>
      <c r="K397" s="15"/>
      <c r="L397" s="15"/>
      <c r="M397" s="15"/>
      <c r="N397" s="15"/>
      <c r="O397" s="15"/>
      <c r="P397" s="15"/>
      <c r="Q397" s="15"/>
      <c r="R397" s="15"/>
      <c r="S397" s="15"/>
      <c r="T397" s="15"/>
      <c r="U397" s="15"/>
    </row>
    <row r="398" spans="1:21" x14ac:dyDescent="0.15">
      <c r="A398" s="15"/>
      <c r="B398" s="15"/>
      <c r="C398" s="15"/>
      <c r="D398" s="15"/>
      <c r="E398" s="15"/>
      <c r="F398" s="15"/>
      <c r="G398" s="15"/>
      <c r="H398" s="15"/>
      <c r="I398" s="15"/>
      <c r="J398" s="15"/>
      <c r="K398" s="15"/>
      <c r="L398" s="15"/>
      <c r="M398" s="15"/>
      <c r="N398" s="15"/>
      <c r="O398" s="15"/>
      <c r="P398" s="15"/>
      <c r="Q398" s="15"/>
      <c r="R398" s="15"/>
      <c r="S398" s="15"/>
      <c r="T398" s="15"/>
      <c r="U398" s="15"/>
    </row>
    <row r="399" spans="1:21" x14ac:dyDescent="0.15">
      <c r="A399" s="15"/>
      <c r="B399" s="15"/>
      <c r="C399" s="15"/>
      <c r="D399" s="15"/>
      <c r="E399" s="15"/>
      <c r="F399" s="15"/>
      <c r="G399" s="15"/>
      <c r="H399" s="15"/>
      <c r="I399" s="15"/>
      <c r="J399" s="15"/>
      <c r="K399" s="15"/>
      <c r="L399" s="15"/>
      <c r="M399" s="15"/>
      <c r="N399" s="15"/>
      <c r="O399" s="15"/>
      <c r="P399" s="15"/>
      <c r="Q399" s="15"/>
      <c r="R399" s="15"/>
      <c r="S399" s="15"/>
      <c r="T399" s="15"/>
      <c r="U399" s="15"/>
    </row>
    <row r="400" spans="1:21" x14ac:dyDescent="0.15">
      <c r="A400" s="15"/>
      <c r="B400" s="15"/>
      <c r="C400" s="15"/>
      <c r="D400" s="15"/>
      <c r="E400" s="15"/>
      <c r="F400" s="15"/>
      <c r="G400" s="15"/>
      <c r="H400" s="15"/>
      <c r="I400" s="15"/>
      <c r="J400" s="15"/>
      <c r="K400" s="15"/>
      <c r="L400" s="15"/>
      <c r="M400" s="15"/>
      <c r="N400" s="15"/>
      <c r="O400" s="15"/>
      <c r="P400" s="15"/>
      <c r="Q400" s="15"/>
      <c r="R400" s="15"/>
      <c r="S400" s="15"/>
      <c r="T400" s="15"/>
      <c r="U400" s="15"/>
    </row>
    <row r="401" spans="1:21" x14ac:dyDescent="0.15">
      <c r="A401" s="15"/>
      <c r="B401" s="15"/>
      <c r="C401" s="15"/>
      <c r="D401" s="15"/>
      <c r="E401" s="15"/>
      <c r="F401" s="15"/>
      <c r="G401" s="15"/>
      <c r="H401" s="15"/>
      <c r="I401" s="15"/>
      <c r="J401" s="15"/>
      <c r="K401" s="15"/>
      <c r="L401" s="15"/>
      <c r="M401" s="15"/>
      <c r="N401" s="15"/>
      <c r="O401" s="15"/>
      <c r="P401" s="15"/>
      <c r="Q401" s="15"/>
      <c r="R401" s="15"/>
      <c r="S401" s="15"/>
      <c r="T401" s="15"/>
      <c r="U401" s="15"/>
    </row>
    <row r="402" spans="1:21" x14ac:dyDescent="0.15">
      <c r="A402" s="15"/>
      <c r="B402" s="15"/>
      <c r="C402" s="15"/>
      <c r="D402" s="15"/>
      <c r="E402" s="15"/>
      <c r="F402" s="15"/>
      <c r="G402" s="15"/>
      <c r="H402" s="15"/>
      <c r="I402" s="15"/>
      <c r="J402" s="15"/>
      <c r="K402" s="15"/>
      <c r="L402" s="15"/>
      <c r="M402" s="15"/>
      <c r="N402" s="15"/>
      <c r="O402" s="15"/>
      <c r="P402" s="15"/>
      <c r="Q402" s="15"/>
      <c r="R402" s="15"/>
      <c r="S402" s="15"/>
      <c r="T402" s="15"/>
      <c r="U402" s="15"/>
    </row>
    <row r="403" spans="1:21" x14ac:dyDescent="0.15">
      <c r="A403" s="15"/>
      <c r="B403" s="15"/>
      <c r="C403" s="15"/>
      <c r="D403" s="15"/>
      <c r="E403" s="15"/>
      <c r="F403" s="15"/>
      <c r="G403" s="15"/>
      <c r="H403" s="15"/>
      <c r="I403" s="15"/>
      <c r="J403" s="15"/>
      <c r="K403" s="15"/>
      <c r="L403" s="15"/>
      <c r="M403" s="15"/>
      <c r="N403" s="15"/>
      <c r="O403" s="15"/>
      <c r="P403" s="15"/>
      <c r="Q403" s="15"/>
      <c r="R403" s="15"/>
      <c r="S403" s="15"/>
      <c r="T403" s="15"/>
      <c r="U403" s="15"/>
    </row>
    <row r="404" spans="1:21" x14ac:dyDescent="0.15">
      <c r="A404" s="15"/>
      <c r="B404" s="15"/>
      <c r="C404" s="15"/>
      <c r="D404" s="15"/>
      <c r="E404" s="15"/>
      <c r="F404" s="15"/>
      <c r="G404" s="15"/>
      <c r="H404" s="15"/>
      <c r="I404" s="15"/>
      <c r="J404" s="15"/>
      <c r="K404" s="15"/>
      <c r="L404" s="15"/>
      <c r="M404" s="15"/>
      <c r="N404" s="15"/>
      <c r="O404" s="15"/>
      <c r="P404" s="15"/>
      <c r="Q404" s="15"/>
      <c r="R404" s="15"/>
      <c r="S404" s="15"/>
      <c r="T404" s="15"/>
      <c r="U404" s="15"/>
    </row>
    <row r="405" spans="1:21" x14ac:dyDescent="0.15">
      <c r="A405" s="15"/>
      <c r="B405" s="15"/>
      <c r="C405" s="15"/>
      <c r="D405" s="15"/>
      <c r="E405" s="15"/>
      <c r="F405" s="15"/>
      <c r="G405" s="15"/>
      <c r="H405" s="15"/>
      <c r="I405" s="15"/>
      <c r="J405" s="15"/>
      <c r="K405" s="15"/>
      <c r="L405" s="15"/>
      <c r="M405" s="15"/>
      <c r="N405" s="15"/>
      <c r="O405" s="15"/>
      <c r="P405" s="15"/>
      <c r="Q405" s="15"/>
      <c r="R405" s="15"/>
      <c r="S405" s="15"/>
      <c r="T405" s="15"/>
      <c r="U405" s="15"/>
    </row>
    <row r="406" spans="1:21" x14ac:dyDescent="0.15">
      <c r="A406" s="15"/>
      <c r="B406" s="15"/>
      <c r="C406" s="15"/>
      <c r="D406" s="15"/>
      <c r="E406" s="15"/>
      <c r="F406" s="15"/>
      <c r="G406" s="15"/>
      <c r="H406" s="15"/>
      <c r="I406" s="15"/>
      <c r="J406" s="15"/>
      <c r="K406" s="15"/>
      <c r="L406" s="15"/>
      <c r="M406" s="15"/>
      <c r="N406" s="15"/>
      <c r="O406" s="15"/>
      <c r="P406" s="15"/>
      <c r="Q406" s="15"/>
      <c r="R406" s="15"/>
      <c r="S406" s="15"/>
      <c r="T406" s="15"/>
      <c r="U406" s="15"/>
    </row>
    <row r="407" spans="1:21" x14ac:dyDescent="0.15">
      <c r="A407" s="15"/>
      <c r="B407" s="15"/>
      <c r="C407" s="15"/>
      <c r="D407" s="15"/>
      <c r="E407" s="15"/>
      <c r="F407" s="15"/>
      <c r="G407" s="15"/>
      <c r="H407" s="15"/>
      <c r="I407" s="15"/>
      <c r="J407" s="15"/>
      <c r="K407" s="15"/>
      <c r="L407" s="15"/>
      <c r="M407" s="15"/>
      <c r="N407" s="15"/>
      <c r="O407" s="15"/>
      <c r="P407" s="15"/>
      <c r="Q407" s="15"/>
      <c r="R407" s="15"/>
      <c r="S407" s="15"/>
      <c r="T407" s="15"/>
      <c r="U407" s="15"/>
    </row>
    <row r="408" spans="1:21" x14ac:dyDescent="0.15">
      <c r="A408" s="15"/>
      <c r="B408" s="15"/>
      <c r="C408" s="15"/>
      <c r="D408" s="15"/>
      <c r="E408" s="15"/>
      <c r="F408" s="15"/>
      <c r="G408" s="15"/>
      <c r="H408" s="15"/>
      <c r="I408" s="15"/>
      <c r="J408" s="15"/>
      <c r="K408" s="15"/>
      <c r="L408" s="15"/>
      <c r="M408" s="15"/>
      <c r="N408" s="15"/>
      <c r="O408" s="15"/>
      <c r="P408" s="15"/>
      <c r="Q408" s="15"/>
      <c r="R408" s="15"/>
      <c r="S408" s="15"/>
      <c r="T408" s="15"/>
      <c r="U408" s="15"/>
    </row>
    <row r="409" spans="1:21" x14ac:dyDescent="0.15">
      <c r="A409" s="15"/>
      <c r="B409" s="15"/>
      <c r="C409" s="15"/>
      <c r="D409" s="15"/>
      <c r="E409" s="15"/>
      <c r="F409" s="15"/>
      <c r="G409" s="15"/>
      <c r="H409" s="15"/>
      <c r="I409" s="15"/>
      <c r="J409" s="15"/>
      <c r="K409" s="15"/>
      <c r="L409" s="15"/>
      <c r="M409" s="15"/>
      <c r="N409" s="15"/>
      <c r="O409" s="15"/>
      <c r="P409" s="15"/>
      <c r="Q409" s="15"/>
      <c r="R409" s="15"/>
      <c r="S409" s="15"/>
      <c r="T409" s="15"/>
      <c r="U409" s="15"/>
    </row>
    <row r="410" spans="1:21" x14ac:dyDescent="0.15">
      <c r="A410" s="15"/>
      <c r="B410" s="15"/>
      <c r="C410" s="15"/>
      <c r="D410" s="15"/>
      <c r="E410" s="15"/>
      <c r="F410" s="15"/>
      <c r="G410" s="15"/>
      <c r="H410" s="15"/>
      <c r="I410" s="15"/>
      <c r="J410" s="15"/>
      <c r="K410" s="15"/>
      <c r="L410" s="15"/>
      <c r="M410" s="15"/>
      <c r="N410" s="15"/>
      <c r="O410" s="15"/>
      <c r="P410" s="15"/>
      <c r="Q410" s="15"/>
      <c r="R410" s="15"/>
      <c r="S410" s="15"/>
      <c r="T410" s="15"/>
      <c r="U410" s="15"/>
    </row>
    <row r="411" spans="1:21" x14ac:dyDescent="0.15">
      <c r="A411" s="15"/>
      <c r="B411" s="15"/>
      <c r="C411" s="15"/>
      <c r="D411" s="15"/>
      <c r="E411" s="15"/>
      <c r="F411" s="15"/>
      <c r="G411" s="15"/>
      <c r="H411" s="15"/>
      <c r="I411" s="15"/>
      <c r="J411" s="15"/>
      <c r="K411" s="15"/>
      <c r="L411" s="15"/>
      <c r="M411" s="15"/>
      <c r="N411" s="15"/>
      <c r="O411" s="15"/>
      <c r="P411" s="15"/>
      <c r="Q411" s="15"/>
      <c r="R411" s="15"/>
      <c r="S411" s="15"/>
      <c r="T411" s="15"/>
      <c r="U411" s="15"/>
    </row>
    <row r="412" spans="1:21" x14ac:dyDescent="0.15">
      <c r="A412" s="15"/>
      <c r="B412" s="15"/>
      <c r="C412" s="15"/>
      <c r="D412" s="15"/>
      <c r="E412" s="15"/>
      <c r="F412" s="15"/>
      <c r="G412" s="15"/>
      <c r="H412" s="15"/>
      <c r="I412" s="15"/>
      <c r="J412" s="15"/>
      <c r="K412" s="15"/>
      <c r="L412" s="15"/>
      <c r="M412" s="15"/>
      <c r="N412" s="15"/>
      <c r="O412" s="15"/>
      <c r="P412" s="15"/>
      <c r="Q412" s="15"/>
      <c r="R412" s="15"/>
      <c r="S412" s="15"/>
      <c r="T412" s="15"/>
      <c r="U412" s="15"/>
    </row>
    <row r="413" spans="1:21" x14ac:dyDescent="0.15">
      <c r="A413" s="15"/>
      <c r="B413" s="15"/>
      <c r="C413" s="15"/>
      <c r="D413" s="15"/>
      <c r="E413" s="15"/>
      <c r="F413" s="15"/>
      <c r="G413" s="15"/>
      <c r="H413" s="15"/>
      <c r="I413" s="15"/>
      <c r="J413" s="15"/>
      <c r="K413" s="15"/>
      <c r="L413" s="15"/>
      <c r="M413" s="15"/>
      <c r="N413" s="15"/>
      <c r="O413" s="15"/>
      <c r="P413" s="15"/>
      <c r="Q413" s="15"/>
      <c r="R413" s="15"/>
      <c r="S413" s="15"/>
      <c r="T413" s="15"/>
      <c r="U413" s="15"/>
    </row>
    <row r="414" spans="1:21" x14ac:dyDescent="0.15">
      <c r="A414" s="15"/>
      <c r="B414" s="15"/>
      <c r="C414" s="15"/>
      <c r="D414" s="15"/>
      <c r="E414" s="15"/>
      <c r="F414" s="15"/>
      <c r="G414" s="15"/>
      <c r="H414" s="15"/>
      <c r="I414" s="15"/>
      <c r="J414" s="15"/>
      <c r="K414" s="15"/>
      <c r="L414" s="15"/>
      <c r="M414" s="15"/>
      <c r="N414" s="15"/>
      <c r="O414" s="15"/>
      <c r="P414" s="15"/>
      <c r="Q414" s="15"/>
      <c r="R414" s="15"/>
      <c r="S414" s="15"/>
      <c r="T414" s="15"/>
      <c r="U414" s="15"/>
    </row>
    <row r="415" spans="1:21" x14ac:dyDescent="0.15">
      <c r="A415" s="15"/>
      <c r="B415" s="15"/>
      <c r="C415" s="15"/>
      <c r="D415" s="15"/>
      <c r="E415" s="15"/>
      <c r="F415" s="15"/>
      <c r="G415" s="15"/>
      <c r="H415" s="15"/>
      <c r="I415" s="15"/>
      <c r="J415" s="15"/>
      <c r="K415" s="15"/>
      <c r="L415" s="15"/>
      <c r="M415" s="15"/>
      <c r="N415" s="15"/>
      <c r="O415" s="15"/>
      <c r="P415" s="15"/>
      <c r="Q415" s="15"/>
      <c r="R415" s="15"/>
      <c r="S415" s="15"/>
      <c r="T415" s="15"/>
      <c r="U415" s="15"/>
    </row>
    <row r="416" spans="1:21" x14ac:dyDescent="0.15">
      <c r="A416" s="15"/>
      <c r="B416" s="15"/>
      <c r="C416" s="15"/>
      <c r="D416" s="15"/>
      <c r="E416" s="15"/>
      <c r="F416" s="15"/>
      <c r="G416" s="15"/>
      <c r="H416" s="15"/>
      <c r="I416" s="15"/>
      <c r="J416" s="15"/>
      <c r="K416" s="15"/>
      <c r="L416" s="15"/>
      <c r="M416" s="15"/>
      <c r="N416" s="15"/>
      <c r="O416" s="15"/>
      <c r="P416" s="15"/>
      <c r="Q416" s="15"/>
      <c r="R416" s="15"/>
      <c r="S416" s="15"/>
      <c r="T416" s="15"/>
      <c r="U416" s="15"/>
    </row>
    <row r="417" spans="1:21" x14ac:dyDescent="0.15">
      <c r="A417" s="15"/>
      <c r="B417" s="15"/>
      <c r="C417" s="15"/>
      <c r="D417" s="15"/>
      <c r="E417" s="15"/>
      <c r="F417" s="15"/>
      <c r="G417" s="15"/>
      <c r="H417" s="15"/>
      <c r="I417" s="15"/>
      <c r="J417" s="15"/>
      <c r="K417" s="15"/>
      <c r="L417" s="15"/>
      <c r="M417" s="15"/>
      <c r="N417" s="15"/>
      <c r="O417" s="15"/>
      <c r="P417" s="15"/>
      <c r="Q417" s="15"/>
      <c r="R417" s="15"/>
      <c r="S417" s="15"/>
      <c r="T417" s="15"/>
      <c r="U417" s="15"/>
    </row>
    <row r="418" spans="1:21" x14ac:dyDescent="0.15">
      <c r="A418" s="15"/>
      <c r="B418" s="15"/>
      <c r="C418" s="15"/>
      <c r="D418" s="15"/>
      <c r="E418" s="15"/>
      <c r="F418" s="15"/>
      <c r="G418" s="15"/>
      <c r="H418" s="15"/>
      <c r="I418" s="15"/>
      <c r="J418" s="15"/>
      <c r="K418" s="15"/>
      <c r="L418" s="15"/>
      <c r="M418" s="15"/>
      <c r="N418" s="15"/>
      <c r="O418" s="15"/>
      <c r="P418" s="15"/>
      <c r="Q418" s="15"/>
      <c r="R418" s="15"/>
      <c r="S418" s="15"/>
      <c r="T418" s="15"/>
      <c r="U418" s="15"/>
    </row>
    <row r="419" spans="1:21" x14ac:dyDescent="0.15">
      <c r="A419" s="15"/>
      <c r="B419" s="15"/>
      <c r="C419" s="15"/>
      <c r="D419" s="15"/>
      <c r="E419" s="15"/>
      <c r="F419" s="15"/>
      <c r="G419" s="15"/>
      <c r="H419" s="15"/>
      <c r="I419" s="15"/>
      <c r="J419" s="15"/>
      <c r="K419" s="15"/>
      <c r="L419" s="15"/>
      <c r="M419" s="15"/>
      <c r="N419" s="15"/>
      <c r="O419" s="15"/>
      <c r="P419" s="15"/>
      <c r="Q419" s="15"/>
      <c r="R419" s="15"/>
      <c r="S419" s="15"/>
      <c r="T419" s="15"/>
      <c r="U419" s="15"/>
    </row>
    <row r="420" spans="1:21" x14ac:dyDescent="0.15">
      <c r="A420" s="15"/>
      <c r="B420" s="15"/>
      <c r="C420" s="15"/>
      <c r="D420" s="15"/>
      <c r="E420" s="15"/>
      <c r="F420" s="15"/>
      <c r="G420" s="15"/>
      <c r="H420" s="15"/>
      <c r="I420" s="15"/>
      <c r="J420" s="15"/>
      <c r="K420" s="15"/>
      <c r="L420" s="15"/>
      <c r="M420" s="15"/>
      <c r="N420" s="15"/>
      <c r="O420" s="15"/>
      <c r="P420" s="15"/>
      <c r="Q420" s="15"/>
      <c r="R420" s="15"/>
      <c r="S420" s="15"/>
      <c r="T420" s="15"/>
      <c r="U420" s="15"/>
    </row>
    <row r="421" spans="1:21" x14ac:dyDescent="0.15">
      <c r="A421" s="15"/>
      <c r="B421" s="15"/>
      <c r="C421" s="15"/>
      <c r="D421" s="15"/>
      <c r="E421" s="15"/>
      <c r="F421" s="15"/>
      <c r="G421" s="15"/>
      <c r="H421" s="15"/>
      <c r="I421" s="15"/>
      <c r="J421" s="15"/>
      <c r="K421" s="15"/>
      <c r="L421" s="15"/>
      <c r="M421" s="15"/>
      <c r="N421" s="15"/>
      <c r="O421" s="15"/>
      <c r="P421" s="15"/>
      <c r="Q421" s="15"/>
      <c r="R421" s="15"/>
      <c r="S421" s="15"/>
      <c r="T421" s="15"/>
      <c r="U421" s="15"/>
    </row>
    <row r="422" spans="1:21" x14ac:dyDescent="0.15">
      <c r="A422" s="15"/>
      <c r="B422" s="15"/>
      <c r="C422" s="15"/>
      <c r="D422" s="15"/>
      <c r="E422" s="15"/>
      <c r="F422" s="15"/>
      <c r="G422" s="15"/>
      <c r="H422" s="15"/>
      <c r="I422" s="15"/>
      <c r="J422" s="15"/>
      <c r="K422" s="15"/>
      <c r="L422" s="15"/>
      <c r="M422" s="15"/>
      <c r="N422" s="15"/>
      <c r="O422" s="15"/>
      <c r="P422" s="15"/>
      <c r="Q422" s="15"/>
      <c r="R422" s="15"/>
      <c r="S422" s="15"/>
      <c r="T422" s="15"/>
      <c r="U422" s="15"/>
    </row>
    <row r="423" spans="1:21" x14ac:dyDescent="0.15">
      <c r="A423" s="15"/>
      <c r="B423" s="15"/>
      <c r="C423" s="15"/>
      <c r="D423" s="15"/>
      <c r="E423" s="15"/>
      <c r="F423" s="15"/>
      <c r="G423" s="15"/>
      <c r="H423" s="15"/>
      <c r="I423" s="15"/>
      <c r="J423" s="15"/>
      <c r="K423" s="15"/>
      <c r="L423" s="15"/>
      <c r="M423" s="15"/>
      <c r="N423" s="15"/>
      <c r="O423" s="15"/>
      <c r="P423" s="15"/>
      <c r="Q423" s="15"/>
      <c r="R423" s="15"/>
      <c r="S423" s="15"/>
      <c r="T423" s="15"/>
      <c r="U423" s="15"/>
    </row>
    <row r="424" spans="1:21" x14ac:dyDescent="0.15">
      <c r="A424" s="15"/>
      <c r="B424" s="15"/>
      <c r="C424" s="15"/>
      <c r="D424" s="15"/>
      <c r="E424" s="15"/>
      <c r="F424" s="15"/>
      <c r="G424" s="15"/>
      <c r="H424" s="15"/>
      <c r="I424" s="15"/>
      <c r="J424" s="15"/>
      <c r="K424" s="15"/>
      <c r="L424" s="15"/>
      <c r="M424" s="15"/>
      <c r="N424" s="15"/>
      <c r="O424" s="15"/>
      <c r="P424" s="15"/>
      <c r="Q424" s="15"/>
      <c r="R424" s="15"/>
      <c r="S424" s="15"/>
      <c r="T424" s="15"/>
      <c r="U424" s="15"/>
    </row>
    <row r="425" spans="1:21" x14ac:dyDescent="0.15">
      <c r="A425" s="15"/>
      <c r="B425" s="15"/>
      <c r="C425" s="15"/>
      <c r="D425" s="15"/>
      <c r="E425" s="15"/>
      <c r="F425" s="15"/>
      <c r="G425" s="15"/>
      <c r="H425" s="15"/>
      <c r="I425" s="15"/>
      <c r="J425" s="15"/>
      <c r="K425" s="15"/>
      <c r="L425" s="15"/>
      <c r="M425" s="15"/>
      <c r="N425" s="15"/>
      <c r="O425" s="15"/>
      <c r="P425" s="15"/>
      <c r="Q425" s="15"/>
      <c r="R425" s="15"/>
      <c r="S425" s="15"/>
      <c r="T425" s="15"/>
      <c r="U425" s="15"/>
    </row>
    <row r="426" spans="1:21" x14ac:dyDescent="0.15">
      <c r="A426" s="15"/>
      <c r="B426" s="15"/>
      <c r="C426" s="15"/>
      <c r="D426" s="15"/>
      <c r="E426" s="15"/>
      <c r="F426" s="15"/>
      <c r="G426" s="15"/>
      <c r="H426" s="15"/>
      <c r="I426" s="15"/>
      <c r="J426" s="15"/>
      <c r="K426" s="15"/>
      <c r="L426" s="15"/>
      <c r="M426" s="15"/>
      <c r="N426" s="15"/>
      <c r="O426" s="15"/>
      <c r="P426" s="15"/>
      <c r="Q426" s="15"/>
      <c r="R426" s="15"/>
      <c r="S426" s="15"/>
      <c r="T426" s="15"/>
      <c r="U426" s="15"/>
    </row>
    <row r="427" spans="1:21" x14ac:dyDescent="0.15">
      <c r="A427" s="15"/>
      <c r="B427" s="15"/>
      <c r="C427" s="15"/>
      <c r="D427" s="15"/>
      <c r="E427" s="15"/>
      <c r="F427" s="15"/>
      <c r="G427" s="15"/>
      <c r="H427" s="15"/>
      <c r="I427" s="15"/>
      <c r="J427" s="15"/>
      <c r="K427" s="15"/>
      <c r="L427" s="15"/>
      <c r="M427" s="15"/>
      <c r="N427" s="15"/>
      <c r="O427" s="15"/>
      <c r="P427" s="15"/>
      <c r="Q427" s="15"/>
      <c r="R427" s="15"/>
      <c r="S427" s="15"/>
      <c r="T427" s="15"/>
      <c r="U427" s="15"/>
    </row>
    <row r="428" spans="1:21" x14ac:dyDescent="0.15">
      <c r="A428" s="15"/>
      <c r="B428" s="15"/>
      <c r="C428" s="15"/>
      <c r="D428" s="15"/>
      <c r="E428" s="15"/>
      <c r="F428" s="15"/>
      <c r="G428" s="15"/>
      <c r="H428" s="15"/>
      <c r="I428" s="15"/>
      <c r="J428" s="15"/>
      <c r="K428" s="15"/>
      <c r="L428" s="15"/>
      <c r="M428" s="15"/>
      <c r="N428" s="15"/>
      <c r="O428" s="15"/>
      <c r="P428" s="15"/>
      <c r="Q428" s="15"/>
      <c r="R428" s="15"/>
      <c r="S428" s="15"/>
      <c r="T428" s="15"/>
      <c r="U428" s="15"/>
    </row>
    <row r="429" spans="1:21" x14ac:dyDescent="0.15">
      <c r="A429" s="15"/>
      <c r="B429" s="15"/>
      <c r="C429" s="15"/>
      <c r="D429" s="15"/>
      <c r="E429" s="15"/>
      <c r="F429" s="15"/>
      <c r="G429" s="15"/>
      <c r="H429" s="15"/>
      <c r="I429" s="15"/>
      <c r="J429" s="15"/>
      <c r="K429" s="15"/>
      <c r="L429" s="15"/>
      <c r="M429" s="15"/>
      <c r="N429" s="15"/>
      <c r="O429" s="15"/>
      <c r="P429" s="15"/>
      <c r="Q429" s="15"/>
      <c r="R429" s="15"/>
      <c r="S429" s="15"/>
      <c r="T429" s="15"/>
      <c r="U429" s="15"/>
    </row>
    <row r="430" spans="1:21" x14ac:dyDescent="0.15">
      <c r="A430" s="15"/>
      <c r="B430" s="15"/>
      <c r="C430" s="15"/>
      <c r="D430" s="15"/>
      <c r="E430" s="15"/>
      <c r="F430" s="15"/>
      <c r="G430" s="15"/>
      <c r="H430" s="15"/>
      <c r="I430" s="15"/>
      <c r="J430" s="15"/>
      <c r="K430" s="15"/>
      <c r="L430" s="15"/>
      <c r="M430" s="15"/>
      <c r="N430" s="15"/>
      <c r="O430" s="15"/>
      <c r="P430" s="15"/>
      <c r="Q430" s="15"/>
      <c r="R430" s="15"/>
      <c r="S430" s="15"/>
      <c r="T430" s="15"/>
      <c r="U430" s="15"/>
    </row>
    <row r="431" spans="1:21" x14ac:dyDescent="0.15">
      <c r="A431" s="15"/>
      <c r="B431" s="15"/>
      <c r="C431" s="15"/>
      <c r="D431" s="15"/>
      <c r="E431" s="15"/>
      <c r="F431" s="15"/>
      <c r="G431" s="15"/>
      <c r="H431" s="15"/>
      <c r="I431" s="15"/>
      <c r="J431" s="15"/>
      <c r="K431" s="15"/>
      <c r="L431" s="15"/>
      <c r="M431" s="15"/>
      <c r="N431" s="15"/>
      <c r="O431" s="15"/>
      <c r="P431" s="15"/>
      <c r="Q431" s="15"/>
      <c r="R431" s="15"/>
      <c r="S431" s="15"/>
      <c r="T431" s="15"/>
      <c r="U431" s="15"/>
    </row>
    <row r="432" spans="1:21" x14ac:dyDescent="0.15">
      <c r="A432" s="15"/>
      <c r="B432" s="15"/>
      <c r="C432" s="15"/>
      <c r="D432" s="15"/>
      <c r="E432" s="15"/>
      <c r="F432" s="15"/>
      <c r="G432" s="15"/>
      <c r="H432" s="15"/>
      <c r="I432" s="15"/>
      <c r="J432" s="15"/>
      <c r="K432" s="15"/>
      <c r="L432" s="15"/>
      <c r="M432" s="15"/>
      <c r="N432" s="15"/>
      <c r="O432" s="15"/>
      <c r="P432" s="15"/>
      <c r="Q432" s="15"/>
      <c r="R432" s="15"/>
      <c r="S432" s="15"/>
      <c r="T432" s="15"/>
      <c r="U432" s="15"/>
    </row>
    <row r="433" spans="1:21" x14ac:dyDescent="0.15">
      <c r="A433" s="15"/>
      <c r="B433" s="15"/>
      <c r="C433" s="15"/>
      <c r="D433" s="15"/>
      <c r="E433" s="15"/>
      <c r="F433" s="15"/>
      <c r="G433" s="15"/>
      <c r="H433" s="15"/>
      <c r="I433" s="15"/>
      <c r="J433" s="15"/>
      <c r="K433" s="15"/>
      <c r="L433" s="15"/>
      <c r="M433" s="15"/>
      <c r="N433" s="15"/>
      <c r="O433" s="15"/>
      <c r="P433" s="15"/>
      <c r="Q433" s="15"/>
      <c r="R433" s="15"/>
      <c r="S433" s="15"/>
      <c r="T433" s="15"/>
      <c r="U433" s="15"/>
    </row>
    <row r="434" spans="1:21" x14ac:dyDescent="0.15">
      <c r="A434" s="15"/>
      <c r="B434" s="15"/>
      <c r="C434" s="15"/>
      <c r="D434" s="15"/>
      <c r="E434" s="15"/>
      <c r="F434" s="15"/>
      <c r="G434" s="15"/>
      <c r="H434" s="15"/>
      <c r="I434" s="15"/>
      <c r="J434" s="15"/>
      <c r="K434" s="15"/>
      <c r="L434" s="15"/>
      <c r="M434" s="15"/>
      <c r="N434" s="15"/>
      <c r="O434" s="15"/>
      <c r="P434" s="15"/>
      <c r="Q434" s="15"/>
      <c r="R434" s="15"/>
      <c r="S434" s="15"/>
      <c r="T434" s="15"/>
      <c r="U434" s="15"/>
    </row>
    <row r="435" spans="1:21" x14ac:dyDescent="0.15">
      <c r="A435" s="15"/>
      <c r="B435" s="15"/>
      <c r="C435" s="15"/>
      <c r="D435" s="15"/>
      <c r="E435" s="15"/>
      <c r="F435" s="15"/>
      <c r="G435" s="15"/>
      <c r="H435" s="15"/>
      <c r="I435" s="15"/>
      <c r="J435" s="15"/>
      <c r="K435" s="15"/>
      <c r="L435" s="15"/>
      <c r="M435" s="15"/>
      <c r="N435" s="15"/>
      <c r="O435" s="15"/>
      <c r="P435" s="15"/>
      <c r="Q435" s="15"/>
      <c r="R435" s="15"/>
      <c r="S435" s="15"/>
      <c r="T435" s="15"/>
      <c r="U435" s="15"/>
    </row>
    <row r="436" spans="1:21" x14ac:dyDescent="0.15">
      <c r="A436" s="15"/>
      <c r="B436" s="15"/>
      <c r="C436" s="15"/>
      <c r="D436" s="15"/>
      <c r="E436" s="15"/>
      <c r="F436" s="15"/>
      <c r="G436" s="15"/>
      <c r="H436" s="15"/>
      <c r="I436" s="15"/>
      <c r="J436" s="15"/>
      <c r="K436" s="15"/>
      <c r="L436" s="15"/>
      <c r="M436" s="15"/>
      <c r="N436" s="15"/>
      <c r="O436" s="15"/>
      <c r="P436" s="15"/>
      <c r="Q436" s="15"/>
      <c r="R436" s="15"/>
      <c r="S436" s="15"/>
      <c r="T436" s="15"/>
      <c r="U436" s="15"/>
    </row>
    <row r="437" spans="1:21" x14ac:dyDescent="0.15">
      <c r="A437" s="15"/>
      <c r="B437" s="15"/>
      <c r="C437" s="15"/>
      <c r="D437" s="15"/>
      <c r="E437" s="15"/>
      <c r="F437" s="15"/>
      <c r="G437" s="15"/>
      <c r="H437" s="15"/>
      <c r="I437" s="15"/>
      <c r="J437" s="15"/>
      <c r="K437" s="15"/>
      <c r="L437" s="15"/>
      <c r="M437" s="15"/>
      <c r="N437" s="15"/>
      <c r="O437" s="15"/>
      <c r="P437" s="15"/>
      <c r="Q437" s="15"/>
      <c r="R437" s="15"/>
      <c r="S437" s="15"/>
      <c r="T437" s="15"/>
      <c r="U437" s="15"/>
    </row>
    <row r="438" spans="1:21" x14ac:dyDescent="0.15">
      <c r="A438" s="15"/>
      <c r="B438" s="15"/>
      <c r="C438" s="15"/>
      <c r="D438" s="15"/>
      <c r="E438" s="15"/>
      <c r="F438" s="15"/>
      <c r="G438" s="15"/>
      <c r="H438" s="15"/>
      <c r="I438" s="15"/>
      <c r="J438" s="15"/>
      <c r="K438" s="15"/>
      <c r="L438" s="15"/>
      <c r="M438" s="15"/>
      <c r="N438" s="15"/>
      <c r="O438" s="15"/>
      <c r="P438" s="15"/>
      <c r="Q438" s="15"/>
      <c r="R438" s="15"/>
      <c r="S438" s="15"/>
      <c r="T438" s="15"/>
      <c r="U438" s="15"/>
    </row>
    <row r="439" spans="1:21" x14ac:dyDescent="0.15">
      <c r="A439" s="15"/>
      <c r="B439" s="15"/>
      <c r="C439" s="15"/>
      <c r="D439" s="15"/>
      <c r="E439" s="15"/>
      <c r="F439" s="15"/>
      <c r="G439" s="15"/>
      <c r="H439" s="15"/>
      <c r="I439" s="15"/>
      <c r="J439" s="15"/>
      <c r="K439" s="15"/>
      <c r="L439" s="15"/>
      <c r="M439" s="15"/>
      <c r="N439" s="15"/>
      <c r="O439" s="15"/>
      <c r="P439" s="15"/>
      <c r="Q439" s="15"/>
      <c r="R439" s="15"/>
      <c r="S439" s="15"/>
      <c r="T439" s="15"/>
      <c r="U439" s="15"/>
    </row>
    <row r="440" spans="1:21" x14ac:dyDescent="0.15">
      <c r="A440" s="15"/>
      <c r="B440" s="15"/>
      <c r="C440" s="15"/>
      <c r="D440" s="15"/>
      <c r="E440" s="15"/>
      <c r="F440" s="15"/>
      <c r="G440" s="15"/>
      <c r="H440" s="15"/>
      <c r="I440" s="15"/>
      <c r="J440" s="15"/>
      <c r="K440" s="15"/>
      <c r="L440" s="15"/>
      <c r="M440" s="15"/>
      <c r="N440" s="15"/>
      <c r="O440" s="15"/>
      <c r="P440" s="15"/>
      <c r="Q440" s="15"/>
      <c r="R440" s="15"/>
      <c r="S440" s="15"/>
      <c r="T440" s="15"/>
      <c r="U440" s="15"/>
    </row>
    <row r="441" spans="1:21" x14ac:dyDescent="0.15">
      <c r="A441" s="15"/>
      <c r="B441" s="15"/>
      <c r="C441" s="15"/>
      <c r="D441" s="15"/>
      <c r="E441" s="15"/>
      <c r="F441" s="15"/>
      <c r="G441" s="15"/>
      <c r="H441" s="15"/>
      <c r="I441" s="15"/>
      <c r="J441" s="15"/>
      <c r="K441" s="15"/>
      <c r="L441" s="15"/>
      <c r="M441" s="15"/>
      <c r="N441" s="15"/>
      <c r="O441" s="15"/>
      <c r="P441" s="15"/>
      <c r="Q441" s="15"/>
      <c r="R441" s="15"/>
      <c r="S441" s="15"/>
      <c r="T441" s="15"/>
      <c r="U441" s="15"/>
    </row>
    <row r="442" spans="1:21" x14ac:dyDescent="0.15">
      <c r="A442" s="15"/>
      <c r="B442" s="15"/>
      <c r="C442" s="15"/>
      <c r="D442" s="15"/>
      <c r="E442" s="15"/>
      <c r="F442" s="15"/>
      <c r="G442" s="15"/>
      <c r="H442" s="15"/>
      <c r="I442" s="15"/>
      <c r="J442" s="15"/>
      <c r="K442" s="15"/>
      <c r="L442" s="15"/>
      <c r="M442" s="15"/>
      <c r="N442" s="15"/>
      <c r="O442" s="15"/>
      <c r="P442" s="15"/>
      <c r="Q442" s="15"/>
      <c r="R442" s="15"/>
      <c r="S442" s="15"/>
      <c r="T442" s="15"/>
      <c r="U442" s="15"/>
    </row>
    <row r="443" spans="1:21" x14ac:dyDescent="0.15">
      <c r="A443" s="15"/>
      <c r="B443" s="15"/>
      <c r="C443" s="15"/>
      <c r="D443" s="15"/>
      <c r="E443" s="15"/>
      <c r="F443" s="15"/>
      <c r="G443" s="15"/>
      <c r="H443" s="15"/>
      <c r="I443" s="15"/>
      <c r="J443" s="15"/>
      <c r="K443" s="15"/>
      <c r="L443" s="15"/>
      <c r="M443" s="15"/>
      <c r="N443" s="15"/>
      <c r="O443" s="15"/>
      <c r="P443" s="15"/>
      <c r="Q443" s="15"/>
      <c r="R443" s="15"/>
      <c r="S443" s="15"/>
      <c r="T443" s="15"/>
      <c r="U443" s="15"/>
    </row>
    <row r="444" spans="1:21" x14ac:dyDescent="0.15">
      <c r="A444" s="15"/>
      <c r="B444" s="15"/>
      <c r="C444" s="15"/>
      <c r="D444" s="15"/>
      <c r="E444" s="15"/>
      <c r="F444" s="15"/>
      <c r="G444" s="15"/>
      <c r="H444" s="15"/>
      <c r="I444" s="15"/>
      <c r="J444" s="15"/>
      <c r="K444" s="15"/>
      <c r="L444" s="15"/>
      <c r="M444" s="15"/>
      <c r="N444" s="15"/>
      <c r="O444" s="15"/>
      <c r="P444" s="15"/>
      <c r="Q444" s="15"/>
      <c r="R444" s="15"/>
      <c r="S444" s="15"/>
      <c r="T444" s="15"/>
      <c r="U444" s="15"/>
    </row>
    <row r="445" spans="1:21" x14ac:dyDescent="0.15">
      <c r="A445" s="15"/>
      <c r="B445" s="15"/>
      <c r="C445" s="15"/>
      <c r="D445" s="15"/>
      <c r="E445" s="15"/>
      <c r="F445" s="15"/>
      <c r="G445" s="15"/>
      <c r="H445" s="15"/>
      <c r="I445" s="15"/>
      <c r="J445" s="15"/>
      <c r="K445" s="15"/>
      <c r="L445" s="15"/>
      <c r="M445" s="15"/>
      <c r="N445" s="15"/>
      <c r="O445" s="15"/>
      <c r="P445" s="15"/>
      <c r="Q445" s="15"/>
      <c r="R445" s="15"/>
      <c r="S445" s="15"/>
      <c r="T445" s="15"/>
      <c r="U445" s="15"/>
    </row>
    <row r="446" spans="1:21" x14ac:dyDescent="0.15">
      <c r="A446" s="15"/>
      <c r="B446" s="15"/>
      <c r="C446" s="15"/>
      <c r="D446" s="15"/>
      <c r="E446" s="15"/>
      <c r="F446" s="15"/>
      <c r="G446" s="15"/>
      <c r="H446" s="15"/>
      <c r="I446" s="15"/>
      <c r="J446" s="15"/>
      <c r="K446" s="15"/>
      <c r="L446" s="15"/>
      <c r="M446" s="15"/>
      <c r="N446" s="15"/>
      <c r="O446" s="15"/>
      <c r="P446" s="15"/>
      <c r="Q446" s="15"/>
      <c r="R446" s="15"/>
      <c r="S446" s="15"/>
      <c r="T446" s="15"/>
      <c r="U446" s="15"/>
    </row>
    <row r="447" spans="1:21" x14ac:dyDescent="0.15">
      <c r="A447" s="15"/>
      <c r="B447" s="15"/>
      <c r="C447" s="15"/>
      <c r="D447" s="15"/>
      <c r="E447" s="15"/>
      <c r="F447" s="15"/>
      <c r="G447" s="15"/>
      <c r="H447" s="15"/>
      <c r="I447" s="15"/>
      <c r="J447" s="15"/>
      <c r="K447" s="15"/>
      <c r="L447" s="15"/>
      <c r="M447" s="15"/>
      <c r="N447" s="15"/>
      <c r="O447" s="15"/>
      <c r="P447" s="15"/>
      <c r="Q447" s="15"/>
      <c r="R447" s="15"/>
      <c r="S447" s="15"/>
      <c r="T447" s="15"/>
      <c r="U447" s="15"/>
    </row>
    <row r="448" spans="1:21" x14ac:dyDescent="0.15">
      <c r="A448" s="15"/>
      <c r="B448" s="15"/>
      <c r="C448" s="15"/>
      <c r="D448" s="15"/>
      <c r="E448" s="15"/>
      <c r="F448" s="15"/>
      <c r="G448" s="15"/>
      <c r="H448" s="15"/>
      <c r="I448" s="15"/>
      <c r="J448" s="15"/>
      <c r="K448" s="15"/>
      <c r="L448" s="15"/>
      <c r="M448" s="15"/>
      <c r="N448" s="15"/>
      <c r="O448" s="15"/>
      <c r="P448" s="15"/>
      <c r="Q448" s="15"/>
      <c r="R448" s="15"/>
      <c r="S448" s="15"/>
      <c r="T448" s="15"/>
      <c r="U448" s="15"/>
    </row>
    <row r="449" spans="1:21" x14ac:dyDescent="0.15">
      <c r="A449" s="15"/>
      <c r="B449" s="15"/>
      <c r="C449" s="15"/>
      <c r="D449" s="15"/>
      <c r="E449" s="15"/>
      <c r="F449" s="15"/>
      <c r="G449" s="15"/>
      <c r="H449" s="15"/>
      <c r="I449" s="15"/>
      <c r="J449" s="15"/>
      <c r="K449" s="15"/>
      <c r="L449" s="15"/>
      <c r="M449" s="15"/>
      <c r="N449" s="15"/>
      <c r="O449" s="15"/>
      <c r="P449" s="15"/>
      <c r="Q449" s="15"/>
      <c r="R449" s="15"/>
      <c r="S449" s="15"/>
      <c r="T449" s="15"/>
      <c r="U449" s="15"/>
    </row>
    <row r="450" spans="1:21" x14ac:dyDescent="0.15">
      <c r="A450" s="15"/>
      <c r="B450" s="15"/>
      <c r="C450" s="15"/>
      <c r="D450" s="15"/>
      <c r="E450" s="15"/>
      <c r="F450" s="15"/>
      <c r="G450" s="15"/>
      <c r="H450" s="15"/>
      <c r="I450" s="15"/>
      <c r="J450" s="15"/>
      <c r="K450" s="15"/>
      <c r="L450" s="15"/>
      <c r="M450" s="15"/>
      <c r="N450" s="15"/>
      <c r="O450" s="15"/>
      <c r="P450" s="15"/>
      <c r="Q450" s="15"/>
      <c r="R450" s="15"/>
      <c r="S450" s="15"/>
      <c r="T450" s="15"/>
      <c r="U450" s="15"/>
    </row>
    <row r="451" spans="1:21" x14ac:dyDescent="0.15">
      <c r="A451" s="15"/>
      <c r="B451" s="15"/>
      <c r="C451" s="15"/>
      <c r="D451" s="15"/>
      <c r="E451" s="15"/>
      <c r="F451" s="15"/>
      <c r="G451" s="15"/>
      <c r="H451" s="15"/>
      <c r="I451" s="15"/>
      <c r="J451" s="15"/>
      <c r="K451" s="15"/>
      <c r="L451" s="15"/>
      <c r="M451" s="15"/>
      <c r="N451" s="15"/>
      <c r="O451" s="15"/>
      <c r="P451" s="15"/>
      <c r="Q451" s="15"/>
      <c r="R451" s="15"/>
      <c r="S451" s="15"/>
      <c r="T451" s="15"/>
      <c r="U451" s="15"/>
    </row>
    <row r="452" spans="1:21" x14ac:dyDescent="0.15">
      <c r="A452" s="15"/>
      <c r="B452" s="15"/>
      <c r="C452" s="15"/>
      <c r="D452" s="15"/>
      <c r="E452" s="15"/>
      <c r="F452" s="15"/>
      <c r="G452" s="15"/>
      <c r="H452" s="15"/>
      <c r="I452" s="15"/>
      <c r="J452" s="15"/>
      <c r="K452" s="15"/>
      <c r="L452" s="15"/>
      <c r="M452" s="15"/>
      <c r="N452" s="15"/>
      <c r="O452" s="15"/>
      <c r="P452" s="15"/>
      <c r="Q452" s="15"/>
      <c r="R452" s="15"/>
      <c r="S452" s="15"/>
      <c r="T452" s="15"/>
      <c r="U452" s="15"/>
    </row>
    <row r="453" spans="1:21" x14ac:dyDescent="0.15">
      <c r="A453" s="15"/>
      <c r="B453" s="15"/>
      <c r="C453" s="15"/>
      <c r="D453" s="15"/>
      <c r="E453" s="15"/>
      <c r="F453" s="15"/>
      <c r="G453" s="15"/>
      <c r="H453" s="15"/>
      <c r="I453" s="15"/>
      <c r="J453" s="15"/>
      <c r="K453" s="15"/>
      <c r="L453" s="15"/>
      <c r="M453" s="15"/>
      <c r="N453" s="15"/>
      <c r="O453" s="15"/>
      <c r="P453" s="15"/>
      <c r="Q453" s="15"/>
      <c r="R453" s="15"/>
      <c r="S453" s="15"/>
      <c r="T453" s="15"/>
      <c r="U453" s="15"/>
    </row>
    <row r="454" spans="1:21" x14ac:dyDescent="0.15">
      <c r="A454" s="15"/>
      <c r="B454" s="15"/>
      <c r="C454" s="15"/>
      <c r="D454" s="15"/>
      <c r="E454" s="15"/>
      <c r="F454" s="15"/>
      <c r="G454" s="15"/>
      <c r="H454" s="15"/>
      <c r="I454" s="15"/>
      <c r="J454" s="15"/>
      <c r="K454" s="15"/>
      <c r="L454" s="15"/>
      <c r="M454" s="15"/>
      <c r="N454" s="15"/>
      <c r="O454" s="15"/>
      <c r="P454" s="15"/>
      <c r="Q454" s="15"/>
      <c r="R454" s="15"/>
      <c r="S454" s="15"/>
      <c r="T454" s="15"/>
      <c r="U454" s="15"/>
    </row>
    <row r="455" spans="1:21" x14ac:dyDescent="0.15">
      <c r="A455" s="15"/>
      <c r="B455" s="15"/>
      <c r="C455" s="15"/>
      <c r="D455" s="15"/>
      <c r="E455" s="15"/>
      <c r="F455" s="15"/>
      <c r="G455" s="15"/>
      <c r="H455" s="15"/>
      <c r="I455" s="15"/>
      <c r="J455" s="15"/>
      <c r="K455" s="15"/>
      <c r="L455" s="15"/>
      <c r="M455" s="15"/>
      <c r="N455" s="15"/>
      <c r="O455" s="15"/>
      <c r="P455" s="15"/>
      <c r="Q455" s="15"/>
      <c r="R455" s="15"/>
      <c r="S455" s="15"/>
      <c r="T455" s="15"/>
      <c r="U455" s="15"/>
    </row>
    <row r="456" spans="1:21" x14ac:dyDescent="0.15">
      <c r="A456" s="15"/>
      <c r="B456" s="15"/>
      <c r="C456" s="15"/>
      <c r="D456" s="15"/>
      <c r="E456" s="15"/>
      <c r="F456" s="15"/>
      <c r="G456" s="15"/>
      <c r="H456" s="15"/>
      <c r="I456" s="15"/>
      <c r="J456" s="15"/>
      <c r="K456" s="15"/>
      <c r="L456" s="15"/>
      <c r="M456" s="15"/>
      <c r="N456" s="15"/>
      <c r="O456" s="15"/>
      <c r="P456" s="15"/>
      <c r="Q456" s="15"/>
      <c r="R456" s="15"/>
      <c r="S456" s="15"/>
      <c r="T456" s="15"/>
      <c r="U456" s="15"/>
    </row>
    <row r="457" spans="1:21" x14ac:dyDescent="0.15">
      <c r="A457" s="15"/>
      <c r="B457" s="15"/>
      <c r="C457" s="15"/>
      <c r="D457" s="15"/>
      <c r="E457" s="15"/>
      <c r="F457" s="15"/>
      <c r="G457" s="15"/>
      <c r="H457" s="15"/>
      <c r="I457" s="15"/>
      <c r="J457" s="15"/>
      <c r="K457" s="15"/>
      <c r="L457" s="15"/>
      <c r="M457" s="15"/>
      <c r="N457" s="15"/>
      <c r="O457" s="15"/>
      <c r="P457" s="15"/>
      <c r="Q457" s="15"/>
      <c r="R457" s="15"/>
      <c r="S457" s="15"/>
      <c r="T457" s="15"/>
      <c r="U457" s="15"/>
    </row>
    <row r="458" spans="1:21" x14ac:dyDescent="0.15">
      <c r="A458" s="15"/>
      <c r="B458" s="15"/>
      <c r="C458" s="15"/>
      <c r="D458" s="15"/>
      <c r="E458" s="15"/>
      <c r="F458" s="15"/>
      <c r="G458" s="15"/>
      <c r="H458" s="15"/>
      <c r="I458" s="15"/>
      <c r="J458" s="15"/>
      <c r="K458" s="15"/>
      <c r="L458" s="15"/>
      <c r="M458" s="15"/>
      <c r="N458" s="15"/>
      <c r="O458" s="15"/>
      <c r="P458" s="15"/>
      <c r="Q458" s="15"/>
      <c r="R458" s="15"/>
      <c r="S458" s="15"/>
      <c r="T458" s="15"/>
      <c r="U458" s="15"/>
    </row>
    <row r="459" spans="1:21" x14ac:dyDescent="0.15">
      <c r="A459" s="15"/>
      <c r="B459" s="15"/>
      <c r="C459" s="15"/>
      <c r="D459" s="15"/>
      <c r="E459" s="15"/>
      <c r="F459" s="15"/>
      <c r="G459" s="15"/>
      <c r="H459" s="15"/>
      <c r="I459" s="15"/>
      <c r="J459" s="15"/>
      <c r="K459" s="15"/>
      <c r="L459" s="15"/>
      <c r="M459" s="15"/>
      <c r="N459" s="15"/>
      <c r="O459" s="15"/>
      <c r="P459" s="15"/>
      <c r="Q459" s="15"/>
      <c r="R459" s="15"/>
      <c r="S459" s="15"/>
      <c r="T459" s="15"/>
      <c r="U459" s="15"/>
    </row>
    <row r="460" spans="1:21" x14ac:dyDescent="0.15">
      <c r="A460" s="15"/>
      <c r="B460" s="15"/>
      <c r="C460" s="15"/>
      <c r="D460" s="15"/>
      <c r="E460" s="15"/>
      <c r="F460" s="15"/>
      <c r="G460" s="15"/>
      <c r="H460" s="15"/>
      <c r="I460" s="15"/>
      <c r="J460" s="15"/>
      <c r="K460" s="15"/>
      <c r="L460" s="15"/>
      <c r="M460" s="15"/>
      <c r="N460" s="15"/>
      <c r="O460" s="15"/>
      <c r="P460" s="15"/>
      <c r="Q460" s="15"/>
      <c r="R460" s="15"/>
      <c r="S460" s="15"/>
      <c r="T460" s="15"/>
      <c r="U460" s="15"/>
    </row>
    <row r="461" spans="1:21" x14ac:dyDescent="0.15">
      <c r="A461" s="15"/>
      <c r="B461" s="15"/>
      <c r="C461" s="15"/>
      <c r="D461" s="15"/>
      <c r="E461" s="15"/>
      <c r="F461" s="15"/>
      <c r="G461" s="15"/>
      <c r="H461" s="15"/>
      <c r="I461" s="15"/>
      <c r="J461" s="15"/>
      <c r="K461" s="15"/>
      <c r="L461" s="15"/>
      <c r="M461" s="15"/>
      <c r="N461" s="15"/>
      <c r="O461" s="15"/>
      <c r="P461" s="15"/>
      <c r="Q461" s="15"/>
      <c r="R461" s="15"/>
      <c r="S461" s="15"/>
      <c r="T461" s="15"/>
      <c r="U461" s="15"/>
    </row>
    <row r="462" spans="1:21" x14ac:dyDescent="0.15">
      <c r="A462" s="15"/>
      <c r="B462" s="15"/>
      <c r="C462" s="15"/>
      <c r="D462" s="15"/>
      <c r="E462" s="15"/>
      <c r="F462" s="15"/>
      <c r="G462" s="15"/>
      <c r="H462" s="15"/>
      <c r="I462" s="15"/>
      <c r="J462" s="15"/>
      <c r="K462" s="15"/>
      <c r="L462" s="15"/>
      <c r="M462" s="15"/>
      <c r="N462" s="15"/>
      <c r="O462" s="15"/>
      <c r="P462" s="15"/>
      <c r="Q462" s="15"/>
      <c r="R462" s="15"/>
      <c r="S462" s="15"/>
      <c r="T462" s="15"/>
      <c r="U462" s="15"/>
    </row>
    <row r="463" spans="1:21" x14ac:dyDescent="0.15">
      <c r="A463" s="15"/>
      <c r="B463" s="15"/>
      <c r="C463" s="15"/>
      <c r="D463" s="15"/>
      <c r="E463" s="15"/>
      <c r="F463" s="15"/>
      <c r="G463" s="15"/>
      <c r="H463" s="15"/>
      <c r="I463" s="15"/>
      <c r="J463" s="15"/>
      <c r="K463" s="15"/>
      <c r="L463" s="15"/>
      <c r="M463" s="15"/>
      <c r="N463" s="15"/>
      <c r="O463" s="15"/>
      <c r="P463" s="15"/>
      <c r="Q463" s="15"/>
      <c r="R463" s="15"/>
      <c r="S463" s="15"/>
      <c r="T463" s="15"/>
      <c r="U463" s="15"/>
    </row>
    <row r="464" spans="1:21" x14ac:dyDescent="0.15">
      <c r="A464" s="15"/>
      <c r="B464" s="15"/>
      <c r="C464" s="15"/>
      <c r="D464" s="15"/>
      <c r="E464" s="15"/>
      <c r="F464" s="15"/>
      <c r="G464" s="15"/>
      <c r="H464" s="15"/>
      <c r="I464" s="15"/>
      <c r="J464" s="15"/>
      <c r="K464" s="15"/>
      <c r="L464" s="15"/>
      <c r="M464" s="15"/>
      <c r="N464" s="15"/>
      <c r="O464" s="15"/>
      <c r="P464" s="15"/>
      <c r="Q464" s="15"/>
      <c r="R464" s="15"/>
      <c r="S464" s="15"/>
      <c r="T464" s="15"/>
      <c r="U464" s="15"/>
    </row>
    <row r="465" spans="1:21" x14ac:dyDescent="0.15">
      <c r="A465" s="15"/>
      <c r="B465" s="15"/>
      <c r="C465" s="15"/>
      <c r="D465" s="15"/>
      <c r="E465" s="15"/>
      <c r="F465" s="15"/>
      <c r="G465" s="15"/>
      <c r="H465" s="15"/>
      <c r="I465" s="15"/>
      <c r="J465" s="15"/>
      <c r="K465" s="15"/>
      <c r="L465" s="15"/>
      <c r="M465" s="15"/>
      <c r="N465" s="15"/>
      <c r="O465" s="15"/>
      <c r="P465" s="15"/>
      <c r="Q465" s="15"/>
      <c r="R465" s="15"/>
      <c r="S465" s="15"/>
      <c r="T465" s="15"/>
      <c r="U465" s="15"/>
    </row>
    <row r="466" spans="1:21" x14ac:dyDescent="0.15">
      <c r="A466" s="15"/>
      <c r="B466" s="15"/>
      <c r="C466" s="15"/>
      <c r="D466" s="15"/>
      <c r="E466" s="15"/>
      <c r="F466" s="15"/>
      <c r="G466" s="15"/>
      <c r="H466" s="15"/>
      <c r="I466" s="15"/>
      <c r="J466" s="15"/>
      <c r="K466" s="15"/>
      <c r="L466" s="15"/>
      <c r="M466" s="15"/>
      <c r="N466" s="15"/>
      <c r="O466" s="15"/>
      <c r="P466" s="15"/>
      <c r="Q466" s="15"/>
      <c r="R466" s="15"/>
      <c r="S466" s="15"/>
      <c r="T466" s="15"/>
      <c r="U466" s="15"/>
    </row>
    <row r="467" spans="1:21" x14ac:dyDescent="0.15">
      <c r="A467" s="15"/>
      <c r="B467" s="15"/>
      <c r="C467" s="15"/>
      <c r="D467" s="15"/>
      <c r="E467" s="15"/>
      <c r="F467" s="15"/>
      <c r="G467" s="15"/>
      <c r="H467" s="15"/>
      <c r="I467" s="15"/>
      <c r="J467" s="15"/>
      <c r="K467" s="15"/>
      <c r="L467" s="15"/>
      <c r="M467" s="15"/>
      <c r="N467" s="15"/>
      <c r="O467" s="15"/>
      <c r="P467" s="15"/>
      <c r="Q467" s="15"/>
      <c r="R467" s="15"/>
      <c r="S467" s="15"/>
      <c r="T467" s="15"/>
      <c r="U467" s="15"/>
    </row>
    <row r="468" spans="1:21" x14ac:dyDescent="0.15">
      <c r="A468" s="15"/>
      <c r="B468" s="15"/>
      <c r="C468" s="15"/>
      <c r="D468" s="15"/>
      <c r="E468" s="15"/>
      <c r="F468" s="15"/>
      <c r="G468" s="15"/>
      <c r="H468" s="15"/>
      <c r="I468" s="15"/>
      <c r="J468" s="15"/>
      <c r="K468" s="15"/>
      <c r="L468" s="15"/>
      <c r="M468" s="15"/>
      <c r="N468" s="15"/>
      <c r="O468" s="15"/>
      <c r="P468" s="15"/>
      <c r="Q468" s="15"/>
      <c r="R468" s="15"/>
      <c r="S468" s="15"/>
      <c r="T468" s="15"/>
      <c r="U468" s="15"/>
    </row>
    <row r="469" spans="1:21" x14ac:dyDescent="0.15">
      <c r="A469" s="15"/>
      <c r="B469" s="15"/>
      <c r="C469" s="15"/>
      <c r="D469" s="15"/>
      <c r="E469" s="15"/>
      <c r="F469" s="15"/>
      <c r="G469" s="15"/>
      <c r="H469" s="15"/>
      <c r="I469" s="15"/>
      <c r="J469" s="15"/>
      <c r="K469" s="15"/>
      <c r="L469" s="15"/>
      <c r="M469" s="15"/>
      <c r="N469" s="15"/>
      <c r="O469" s="15"/>
      <c r="P469" s="15"/>
      <c r="Q469" s="15"/>
      <c r="R469" s="15"/>
      <c r="S469" s="15"/>
      <c r="T469" s="15"/>
      <c r="U469" s="15"/>
    </row>
    <row r="470" spans="1:21" x14ac:dyDescent="0.15">
      <c r="A470" s="15"/>
      <c r="B470" s="15"/>
      <c r="C470" s="15"/>
      <c r="D470" s="15"/>
      <c r="E470" s="15"/>
      <c r="F470" s="15"/>
      <c r="G470" s="15"/>
      <c r="H470" s="15"/>
      <c r="I470" s="15"/>
      <c r="J470" s="15"/>
      <c r="K470" s="15"/>
      <c r="L470" s="15"/>
      <c r="M470" s="15"/>
      <c r="N470" s="15"/>
      <c r="O470" s="15"/>
      <c r="P470" s="15"/>
      <c r="Q470" s="15"/>
      <c r="R470" s="15"/>
      <c r="S470" s="15"/>
      <c r="T470" s="15"/>
      <c r="U470" s="15"/>
    </row>
    <row r="471" spans="1:21" x14ac:dyDescent="0.15">
      <c r="A471" s="15"/>
      <c r="B471" s="15"/>
      <c r="C471" s="15"/>
      <c r="D471" s="15"/>
      <c r="E471" s="15"/>
      <c r="F471" s="15"/>
      <c r="G471" s="15"/>
      <c r="H471" s="15"/>
      <c r="I471" s="15"/>
      <c r="J471" s="15"/>
      <c r="K471" s="15"/>
      <c r="L471" s="15"/>
      <c r="M471" s="15"/>
      <c r="N471" s="15"/>
      <c r="O471" s="15"/>
      <c r="P471" s="15"/>
      <c r="Q471" s="15"/>
      <c r="R471" s="15"/>
      <c r="S471" s="15"/>
      <c r="T471" s="15"/>
      <c r="U471" s="15"/>
    </row>
    <row r="472" spans="1:21" x14ac:dyDescent="0.15">
      <c r="A472" s="15"/>
      <c r="B472" s="15"/>
      <c r="C472" s="15"/>
      <c r="D472" s="15"/>
      <c r="E472" s="15"/>
      <c r="F472" s="15"/>
      <c r="G472" s="15"/>
      <c r="H472" s="15"/>
      <c r="I472" s="15"/>
      <c r="J472" s="15"/>
      <c r="K472" s="15"/>
      <c r="L472" s="15"/>
      <c r="M472" s="15"/>
      <c r="N472" s="15"/>
      <c r="O472" s="15"/>
      <c r="P472" s="15"/>
      <c r="Q472" s="15"/>
      <c r="R472" s="15"/>
      <c r="S472" s="15"/>
      <c r="T472" s="15"/>
      <c r="U472" s="15"/>
    </row>
    <row r="473" spans="1:21" x14ac:dyDescent="0.15">
      <c r="A473" s="15"/>
      <c r="B473" s="15"/>
      <c r="C473" s="15"/>
      <c r="D473" s="15"/>
      <c r="E473" s="15"/>
      <c r="F473" s="15"/>
      <c r="G473" s="15"/>
      <c r="H473" s="15"/>
      <c r="I473" s="15"/>
      <c r="J473" s="15"/>
      <c r="K473" s="15"/>
      <c r="L473" s="15"/>
      <c r="M473" s="15"/>
      <c r="N473" s="15"/>
      <c r="O473" s="15"/>
      <c r="P473" s="15"/>
      <c r="Q473" s="15"/>
      <c r="R473" s="15"/>
      <c r="S473" s="15"/>
      <c r="T473" s="15"/>
      <c r="U473" s="15"/>
    </row>
    <row r="474" spans="1:21" x14ac:dyDescent="0.15">
      <c r="A474" s="15"/>
      <c r="B474" s="15"/>
      <c r="C474" s="15"/>
      <c r="D474" s="15"/>
      <c r="E474" s="15"/>
      <c r="F474" s="15"/>
      <c r="G474" s="15"/>
      <c r="H474" s="15"/>
      <c r="I474" s="15"/>
      <c r="J474" s="15"/>
      <c r="K474" s="15"/>
      <c r="L474" s="15"/>
      <c r="M474" s="15"/>
      <c r="N474" s="15"/>
      <c r="O474" s="15"/>
      <c r="P474" s="15"/>
      <c r="Q474" s="15"/>
      <c r="R474" s="15"/>
      <c r="S474" s="15"/>
      <c r="T474" s="15"/>
      <c r="U474" s="15"/>
    </row>
    <row r="475" spans="1:21" x14ac:dyDescent="0.15">
      <c r="A475" s="15"/>
      <c r="B475" s="15"/>
      <c r="C475" s="15"/>
      <c r="D475" s="15"/>
      <c r="E475" s="15"/>
      <c r="F475" s="15"/>
      <c r="G475" s="15"/>
      <c r="H475" s="15"/>
      <c r="I475" s="15"/>
      <c r="J475" s="15"/>
      <c r="K475" s="15"/>
      <c r="L475" s="15"/>
      <c r="M475" s="15"/>
      <c r="N475" s="15"/>
      <c r="O475" s="15"/>
      <c r="P475" s="15"/>
      <c r="Q475" s="15"/>
      <c r="R475" s="15"/>
      <c r="S475" s="15"/>
      <c r="T475" s="15"/>
      <c r="U475" s="15"/>
    </row>
    <row r="476" spans="1:21" x14ac:dyDescent="0.15">
      <c r="A476" s="15"/>
      <c r="B476" s="15"/>
      <c r="C476" s="15"/>
      <c r="D476" s="15"/>
      <c r="E476" s="15"/>
      <c r="F476" s="15"/>
      <c r="G476" s="15"/>
      <c r="H476" s="15"/>
      <c r="I476" s="15"/>
      <c r="J476" s="15"/>
      <c r="K476" s="15"/>
      <c r="L476" s="15"/>
      <c r="M476" s="15"/>
      <c r="N476" s="15"/>
      <c r="O476" s="15"/>
      <c r="P476" s="15"/>
      <c r="Q476" s="15"/>
      <c r="R476" s="15"/>
      <c r="S476" s="15"/>
      <c r="T476" s="15"/>
      <c r="U476" s="15"/>
    </row>
    <row r="477" spans="1:21" x14ac:dyDescent="0.15">
      <c r="A477" s="15"/>
      <c r="B477" s="15"/>
      <c r="C477" s="15"/>
      <c r="D477" s="15"/>
      <c r="E477" s="15"/>
      <c r="F477" s="15"/>
      <c r="G477" s="15"/>
      <c r="H477" s="15"/>
      <c r="I477" s="15"/>
      <c r="J477" s="15"/>
      <c r="K477" s="15"/>
      <c r="L477" s="15"/>
      <c r="M477" s="15"/>
      <c r="N477" s="15"/>
      <c r="O477" s="15"/>
      <c r="P477" s="15"/>
      <c r="Q477" s="15"/>
      <c r="R477" s="15"/>
      <c r="S477" s="15"/>
      <c r="T477" s="15"/>
      <c r="U477" s="15"/>
    </row>
    <row r="478" spans="1:21" x14ac:dyDescent="0.15">
      <c r="A478" s="15"/>
      <c r="B478" s="15"/>
      <c r="C478" s="15"/>
      <c r="D478" s="15"/>
      <c r="E478" s="15"/>
      <c r="F478" s="15"/>
      <c r="G478" s="15"/>
      <c r="H478" s="15"/>
      <c r="I478" s="15"/>
      <c r="J478" s="15"/>
      <c r="K478" s="15"/>
      <c r="L478" s="15"/>
      <c r="M478" s="15"/>
      <c r="N478" s="15"/>
      <c r="O478" s="15"/>
      <c r="P478" s="15"/>
      <c r="Q478" s="15"/>
      <c r="R478" s="15"/>
      <c r="S478" s="15"/>
      <c r="T478" s="15"/>
      <c r="U478" s="15"/>
    </row>
    <row r="479" spans="1:21" x14ac:dyDescent="0.15">
      <c r="A479" s="15"/>
      <c r="B479" s="15"/>
      <c r="C479" s="15"/>
      <c r="D479" s="15"/>
      <c r="E479" s="15"/>
      <c r="F479" s="15"/>
      <c r="G479" s="15"/>
      <c r="H479" s="15"/>
      <c r="I479" s="15"/>
      <c r="J479" s="15"/>
      <c r="K479" s="15"/>
      <c r="L479" s="15"/>
      <c r="M479" s="15"/>
      <c r="N479" s="15"/>
      <c r="O479" s="15"/>
      <c r="P479" s="15"/>
      <c r="Q479" s="15"/>
      <c r="R479" s="15"/>
      <c r="S479" s="15"/>
      <c r="T479" s="15"/>
      <c r="U479" s="15"/>
    </row>
    <row r="480" spans="1:21" x14ac:dyDescent="0.15">
      <c r="A480" s="15"/>
      <c r="B480" s="15"/>
      <c r="C480" s="15"/>
      <c r="D480" s="15"/>
      <c r="E480" s="15"/>
      <c r="F480" s="15"/>
      <c r="G480" s="15"/>
      <c r="H480" s="15"/>
      <c r="I480" s="15"/>
      <c r="J480" s="15"/>
      <c r="K480" s="15"/>
      <c r="L480" s="15"/>
      <c r="M480" s="15"/>
      <c r="N480" s="15"/>
      <c r="O480" s="15"/>
      <c r="P480" s="15"/>
      <c r="Q480" s="15"/>
      <c r="R480" s="15"/>
      <c r="S480" s="15"/>
      <c r="T480" s="15"/>
      <c r="U480" s="15"/>
    </row>
    <row r="481" spans="1:21" x14ac:dyDescent="0.15">
      <c r="A481" s="15"/>
      <c r="B481" s="15"/>
      <c r="C481" s="15"/>
      <c r="D481" s="15"/>
      <c r="E481" s="15"/>
      <c r="F481" s="15"/>
      <c r="G481" s="15"/>
      <c r="H481" s="15"/>
      <c r="I481" s="15"/>
      <c r="J481" s="15"/>
      <c r="K481" s="15"/>
      <c r="L481" s="15"/>
      <c r="M481" s="15"/>
      <c r="N481" s="15"/>
      <c r="O481" s="15"/>
      <c r="P481" s="15"/>
      <c r="Q481" s="15"/>
      <c r="R481" s="15"/>
      <c r="S481" s="15"/>
      <c r="T481" s="15"/>
      <c r="U481" s="15"/>
    </row>
    <row r="482" spans="1:21" x14ac:dyDescent="0.15">
      <c r="A482" s="15"/>
      <c r="B482" s="15"/>
      <c r="C482" s="15"/>
      <c r="D482" s="15"/>
      <c r="E482" s="15"/>
      <c r="F482" s="15"/>
      <c r="G482" s="15"/>
      <c r="H482" s="15"/>
      <c r="I482" s="15"/>
      <c r="J482" s="15"/>
      <c r="K482" s="15"/>
      <c r="L482" s="15"/>
      <c r="M482" s="15"/>
      <c r="N482" s="15"/>
      <c r="O482" s="15"/>
      <c r="P482" s="15"/>
      <c r="Q482" s="15"/>
      <c r="R482" s="15"/>
      <c r="S482" s="15"/>
      <c r="T482" s="15"/>
      <c r="U482" s="15"/>
    </row>
    <row r="483" spans="1:21" x14ac:dyDescent="0.15">
      <c r="A483" s="15"/>
      <c r="B483" s="15"/>
      <c r="C483" s="15"/>
      <c r="D483" s="15"/>
      <c r="E483" s="15"/>
      <c r="F483" s="15"/>
      <c r="G483" s="15"/>
      <c r="H483" s="15"/>
      <c r="I483" s="15"/>
      <c r="J483" s="15"/>
      <c r="K483" s="15"/>
      <c r="L483" s="15"/>
      <c r="M483" s="15"/>
      <c r="N483" s="15"/>
      <c r="O483" s="15"/>
      <c r="P483" s="15"/>
      <c r="Q483" s="15"/>
      <c r="R483" s="15"/>
      <c r="S483" s="15"/>
      <c r="T483" s="15"/>
      <c r="U483" s="15"/>
    </row>
    <row r="484" spans="1:21" x14ac:dyDescent="0.15">
      <c r="A484" s="15"/>
      <c r="B484" s="15"/>
      <c r="C484" s="15"/>
      <c r="D484" s="15"/>
      <c r="E484" s="15"/>
      <c r="F484" s="15"/>
      <c r="G484" s="15"/>
      <c r="H484" s="15"/>
      <c r="I484" s="15"/>
      <c r="J484" s="15"/>
      <c r="K484" s="15"/>
      <c r="L484" s="15"/>
      <c r="M484" s="15"/>
      <c r="N484" s="15"/>
      <c r="O484" s="15"/>
      <c r="P484" s="15"/>
      <c r="Q484" s="15"/>
      <c r="R484" s="15"/>
      <c r="S484" s="15"/>
      <c r="T484" s="15"/>
      <c r="U484" s="15"/>
    </row>
    <row r="485" spans="1:21" x14ac:dyDescent="0.15">
      <c r="A485" s="15"/>
      <c r="B485" s="15"/>
      <c r="C485" s="15"/>
      <c r="D485" s="15"/>
      <c r="E485" s="15"/>
      <c r="F485" s="15"/>
      <c r="G485" s="15"/>
      <c r="H485" s="15"/>
      <c r="I485" s="15"/>
      <c r="J485" s="15"/>
      <c r="K485" s="15"/>
      <c r="L485" s="15"/>
      <c r="M485" s="15"/>
      <c r="N485" s="15"/>
      <c r="O485" s="15"/>
      <c r="P485" s="15"/>
      <c r="Q485" s="15"/>
      <c r="R485" s="15"/>
      <c r="S485" s="15"/>
      <c r="T485" s="15"/>
      <c r="U485" s="15"/>
    </row>
    <row r="486" spans="1:21" x14ac:dyDescent="0.15">
      <c r="A486" s="15"/>
      <c r="B486" s="15"/>
      <c r="C486" s="15"/>
      <c r="D486" s="15"/>
      <c r="E486" s="15"/>
      <c r="F486" s="15"/>
      <c r="G486" s="15"/>
      <c r="H486" s="15"/>
      <c r="I486" s="15"/>
      <c r="J486" s="15"/>
      <c r="K486" s="15"/>
      <c r="L486" s="15"/>
      <c r="M486" s="15"/>
      <c r="N486" s="15"/>
      <c r="O486" s="15"/>
      <c r="P486" s="15"/>
      <c r="Q486" s="15"/>
      <c r="R486" s="15"/>
      <c r="S486" s="15"/>
      <c r="T486" s="15"/>
      <c r="U486" s="15"/>
    </row>
    <row r="487" spans="1:21" x14ac:dyDescent="0.15">
      <c r="A487" s="15"/>
      <c r="B487" s="15"/>
      <c r="C487" s="15"/>
      <c r="D487" s="15"/>
      <c r="E487" s="15"/>
      <c r="F487" s="15"/>
      <c r="G487" s="15"/>
      <c r="H487" s="15"/>
      <c r="I487" s="15"/>
      <c r="J487" s="15"/>
      <c r="K487" s="15"/>
      <c r="L487" s="15"/>
      <c r="M487" s="15"/>
      <c r="N487" s="15"/>
      <c r="O487" s="15"/>
      <c r="P487" s="15"/>
      <c r="Q487" s="15"/>
      <c r="R487" s="15"/>
      <c r="S487" s="15"/>
      <c r="T487" s="15"/>
      <c r="U487" s="15"/>
    </row>
    <row r="488" spans="1:21" x14ac:dyDescent="0.15">
      <c r="A488" s="15"/>
      <c r="B488" s="15"/>
      <c r="C488" s="15"/>
      <c r="D488" s="15"/>
      <c r="E488" s="15"/>
      <c r="F488" s="15"/>
      <c r="G488" s="15"/>
      <c r="H488" s="15"/>
      <c r="I488" s="15"/>
      <c r="J488" s="15"/>
      <c r="K488" s="15"/>
      <c r="L488" s="15"/>
      <c r="M488" s="15"/>
      <c r="N488" s="15"/>
      <c r="O488" s="15"/>
      <c r="P488" s="15"/>
      <c r="Q488" s="15"/>
      <c r="R488" s="15"/>
      <c r="S488" s="15"/>
      <c r="T488" s="15"/>
      <c r="U488" s="15"/>
    </row>
    <row r="489" spans="1:21" x14ac:dyDescent="0.15">
      <c r="A489" s="15"/>
      <c r="B489" s="15"/>
      <c r="C489" s="15"/>
      <c r="D489" s="15"/>
      <c r="E489" s="15"/>
      <c r="F489" s="15"/>
      <c r="G489" s="15"/>
      <c r="H489" s="15"/>
      <c r="I489" s="15"/>
      <c r="J489" s="15"/>
      <c r="K489" s="15"/>
      <c r="L489" s="15"/>
      <c r="M489" s="15"/>
      <c r="N489" s="15"/>
      <c r="O489" s="15"/>
      <c r="P489" s="15"/>
      <c r="Q489" s="15"/>
      <c r="R489" s="15"/>
      <c r="S489" s="15"/>
      <c r="T489" s="15"/>
      <c r="U489" s="15"/>
    </row>
    <row r="490" spans="1:21" x14ac:dyDescent="0.15">
      <c r="A490" s="15"/>
      <c r="B490" s="15"/>
      <c r="C490" s="15"/>
      <c r="D490" s="15"/>
      <c r="E490" s="15"/>
      <c r="F490" s="15"/>
      <c r="G490" s="15"/>
      <c r="H490" s="15"/>
      <c r="I490" s="15"/>
      <c r="J490" s="15"/>
      <c r="K490" s="15"/>
      <c r="L490" s="15"/>
      <c r="M490" s="15"/>
      <c r="N490" s="15"/>
      <c r="O490" s="15"/>
      <c r="P490" s="15"/>
      <c r="Q490" s="15"/>
      <c r="R490" s="15"/>
      <c r="S490" s="15"/>
      <c r="T490" s="15"/>
      <c r="U490" s="15"/>
    </row>
    <row r="491" spans="1:21" x14ac:dyDescent="0.15">
      <c r="A491" s="15"/>
      <c r="B491" s="15"/>
      <c r="C491" s="15"/>
      <c r="D491" s="15"/>
      <c r="E491" s="15"/>
      <c r="F491" s="15"/>
      <c r="G491" s="15"/>
      <c r="H491" s="15"/>
      <c r="I491" s="15"/>
      <c r="J491" s="15"/>
      <c r="K491" s="15"/>
      <c r="L491" s="15"/>
      <c r="M491" s="15"/>
      <c r="N491" s="15"/>
      <c r="O491" s="15"/>
      <c r="P491" s="15"/>
      <c r="Q491" s="15"/>
      <c r="R491" s="15"/>
      <c r="S491" s="15"/>
      <c r="T491" s="15"/>
      <c r="U491" s="15"/>
    </row>
    <row r="492" spans="1:21" x14ac:dyDescent="0.15">
      <c r="A492" s="15"/>
      <c r="B492" s="15"/>
      <c r="C492" s="15"/>
      <c r="D492" s="15"/>
      <c r="E492" s="15"/>
      <c r="F492" s="15"/>
      <c r="G492" s="15"/>
      <c r="H492" s="15"/>
      <c r="I492" s="15"/>
      <c r="J492" s="15"/>
      <c r="K492" s="15"/>
      <c r="L492" s="15"/>
      <c r="M492" s="15"/>
      <c r="N492" s="15"/>
      <c r="O492" s="15"/>
      <c r="P492" s="15"/>
      <c r="Q492" s="15"/>
      <c r="R492" s="15"/>
      <c r="S492" s="15"/>
      <c r="T492" s="15"/>
      <c r="U492" s="15"/>
    </row>
    <row r="493" spans="1:21" x14ac:dyDescent="0.15">
      <c r="A493" s="15"/>
      <c r="B493" s="15"/>
      <c r="C493" s="15"/>
      <c r="D493" s="15"/>
      <c r="E493" s="15"/>
      <c r="F493" s="15"/>
      <c r="G493" s="15"/>
      <c r="H493" s="15"/>
      <c r="I493" s="15"/>
      <c r="J493" s="15"/>
      <c r="K493" s="15"/>
      <c r="L493" s="15"/>
      <c r="M493" s="15"/>
      <c r="N493" s="15"/>
      <c r="O493" s="15"/>
      <c r="P493" s="15"/>
      <c r="Q493" s="15"/>
      <c r="R493" s="15"/>
      <c r="S493" s="15"/>
      <c r="T493" s="15"/>
      <c r="U493" s="15"/>
    </row>
    <row r="494" spans="1:21" x14ac:dyDescent="0.15">
      <c r="A494" s="15"/>
      <c r="B494" s="15"/>
      <c r="C494" s="15"/>
      <c r="D494" s="15"/>
      <c r="E494" s="15"/>
      <c r="F494" s="15"/>
      <c r="G494" s="15"/>
      <c r="H494" s="15"/>
      <c r="I494" s="15"/>
      <c r="J494" s="15"/>
      <c r="K494" s="15"/>
      <c r="L494" s="15"/>
      <c r="M494" s="15"/>
      <c r="N494" s="15"/>
      <c r="O494" s="15"/>
      <c r="P494" s="15"/>
      <c r="Q494" s="15"/>
      <c r="R494" s="15"/>
      <c r="S494" s="15"/>
      <c r="T494" s="15"/>
      <c r="U494" s="15"/>
    </row>
    <row r="495" spans="1:21" x14ac:dyDescent="0.15">
      <c r="A495" s="15"/>
      <c r="B495" s="15"/>
      <c r="C495" s="15"/>
      <c r="D495" s="15"/>
      <c r="E495" s="15"/>
      <c r="F495" s="15"/>
      <c r="G495" s="15"/>
      <c r="H495" s="15"/>
      <c r="I495" s="15"/>
      <c r="J495" s="15"/>
      <c r="K495" s="15"/>
      <c r="L495" s="15"/>
      <c r="M495" s="15"/>
      <c r="N495" s="15"/>
      <c r="O495" s="15"/>
      <c r="P495" s="15"/>
      <c r="Q495" s="15"/>
      <c r="R495" s="15"/>
      <c r="S495" s="15"/>
      <c r="T495" s="15"/>
      <c r="U495" s="15"/>
    </row>
    <row r="496" spans="1:21" x14ac:dyDescent="0.15">
      <c r="A496" s="15"/>
      <c r="B496" s="15"/>
      <c r="C496" s="15"/>
      <c r="D496" s="15"/>
      <c r="E496" s="15"/>
      <c r="F496" s="15"/>
      <c r="G496" s="15"/>
      <c r="H496" s="15"/>
      <c r="I496" s="15"/>
      <c r="J496" s="15"/>
      <c r="K496" s="15"/>
      <c r="L496" s="15"/>
      <c r="M496" s="15"/>
      <c r="N496" s="15"/>
      <c r="O496" s="15"/>
      <c r="P496" s="15"/>
      <c r="Q496" s="15"/>
      <c r="R496" s="15"/>
      <c r="S496" s="15"/>
      <c r="T496" s="15"/>
      <c r="U496" s="15"/>
    </row>
    <row r="497" spans="1:21" x14ac:dyDescent="0.15">
      <c r="A497" s="15"/>
      <c r="B497" s="15"/>
      <c r="C497" s="15"/>
      <c r="D497" s="15"/>
      <c r="E497" s="15"/>
      <c r="F497" s="15"/>
      <c r="G497" s="15"/>
      <c r="H497" s="15"/>
      <c r="I497" s="15"/>
      <c r="J497" s="15"/>
      <c r="K497" s="15"/>
      <c r="L497" s="15"/>
      <c r="M497" s="15"/>
      <c r="N497" s="15"/>
      <c r="O497" s="15"/>
      <c r="P497" s="15"/>
      <c r="Q497" s="15"/>
      <c r="R497" s="15"/>
      <c r="S497" s="15"/>
      <c r="T497" s="15"/>
      <c r="U497" s="15"/>
    </row>
    <row r="498" spans="1:21" x14ac:dyDescent="0.15">
      <c r="A498" s="15"/>
      <c r="B498" s="15"/>
      <c r="C498" s="15"/>
      <c r="D498" s="15"/>
      <c r="E498" s="15"/>
      <c r="F498" s="15"/>
      <c r="G498" s="15"/>
      <c r="H498" s="15"/>
      <c r="I498" s="15"/>
      <c r="J498" s="15"/>
      <c r="K498" s="15"/>
      <c r="L498" s="15"/>
      <c r="M498" s="15"/>
      <c r="N498" s="15"/>
      <c r="O498" s="15"/>
      <c r="P498" s="15"/>
      <c r="Q498" s="15"/>
      <c r="R498" s="15"/>
      <c r="S498" s="15"/>
      <c r="T498" s="15"/>
      <c r="U498" s="15"/>
    </row>
    <row r="499" spans="1:21" x14ac:dyDescent="0.15">
      <c r="A499" s="15"/>
      <c r="B499" s="15"/>
      <c r="C499" s="15"/>
      <c r="D499" s="15"/>
      <c r="E499" s="15"/>
      <c r="F499" s="15"/>
      <c r="G499" s="15"/>
      <c r="H499" s="15"/>
      <c r="I499" s="15"/>
      <c r="J499" s="15"/>
      <c r="K499" s="15"/>
      <c r="L499" s="15"/>
      <c r="M499" s="15"/>
      <c r="N499" s="15"/>
      <c r="O499" s="15"/>
      <c r="P499" s="15"/>
      <c r="Q499" s="15"/>
      <c r="R499" s="15"/>
      <c r="S499" s="15"/>
      <c r="T499" s="15"/>
      <c r="U499" s="15"/>
    </row>
    <row r="500" spans="1:21" x14ac:dyDescent="0.15">
      <c r="A500" s="15"/>
      <c r="B500" s="15"/>
      <c r="C500" s="15"/>
      <c r="D500" s="15"/>
      <c r="E500" s="15"/>
      <c r="F500" s="15"/>
      <c r="G500" s="15"/>
      <c r="H500" s="15"/>
      <c r="I500" s="15"/>
      <c r="J500" s="15"/>
      <c r="K500" s="15"/>
      <c r="L500" s="15"/>
      <c r="M500" s="15"/>
      <c r="N500" s="15"/>
      <c r="O500" s="15"/>
      <c r="P500" s="15"/>
      <c r="Q500" s="15"/>
      <c r="R500" s="15"/>
      <c r="S500" s="15"/>
      <c r="T500" s="15"/>
      <c r="U500" s="15"/>
    </row>
    <row r="501" spans="1:21" x14ac:dyDescent="0.15">
      <c r="A501" s="15"/>
      <c r="B501" s="15"/>
      <c r="C501" s="15"/>
      <c r="D501" s="15"/>
      <c r="E501" s="15"/>
      <c r="F501" s="15"/>
      <c r="G501" s="15"/>
      <c r="H501" s="15"/>
      <c r="I501" s="15"/>
      <c r="J501" s="15"/>
      <c r="K501" s="15"/>
      <c r="L501" s="15"/>
      <c r="M501" s="15"/>
      <c r="N501" s="15"/>
      <c r="O501" s="15"/>
      <c r="P501" s="15"/>
      <c r="Q501" s="15"/>
      <c r="R501" s="15"/>
      <c r="S501" s="15"/>
      <c r="T501" s="15"/>
      <c r="U501" s="15"/>
    </row>
    <row r="502" spans="1:21" x14ac:dyDescent="0.15">
      <c r="A502" s="15"/>
      <c r="B502" s="15"/>
      <c r="C502" s="15"/>
      <c r="D502" s="15"/>
      <c r="E502" s="15"/>
      <c r="F502" s="15"/>
      <c r="G502" s="15"/>
      <c r="H502" s="15"/>
      <c r="I502" s="15"/>
      <c r="J502" s="15"/>
      <c r="K502" s="15"/>
      <c r="L502" s="15"/>
      <c r="M502" s="15"/>
      <c r="N502" s="15"/>
      <c r="O502" s="15"/>
      <c r="P502" s="15"/>
      <c r="Q502" s="15"/>
      <c r="R502" s="15"/>
      <c r="S502" s="15"/>
      <c r="T502" s="15"/>
      <c r="U502" s="15"/>
    </row>
    <row r="503" spans="1:21" x14ac:dyDescent="0.15">
      <c r="A503" s="15"/>
      <c r="B503" s="15"/>
      <c r="C503" s="15"/>
      <c r="D503" s="15"/>
      <c r="E503" s="15"/>
      <c r="F503" s="15"/>
      <c r="G503" s="15"/>
      <c r="H503" s="15"/>
      <c r="I503" s="15"/>
      <c r="J503" s="15"/>
      <c r="K503" s="15"/>
      <c r="L503" s="15"/>
      <c r="M503" s="15"/>
      <c r="N503" s="15"/>
      <c r="O503" s="15"/>
      <c r="P503" s="15"/>
      <c r="Q503" s="15"/>
      <c r="R503" s="15"/>
      <c r="S503" s="15"/>
      <c r="T503" s="15"/>
      <c r="U503" s="15"/>
    </row>
    <row r="504" spans="1:21" x14ac:dyDescent="0.15">
      <c r="A504" s="15"/>
      <c r="B504" s="15"/>
      <c r="C504" s="15"/>
      <c r="D504" s="15"/>
      <c r="E504" s="15"/>
      <c r="F504" s="15"/>
      <c r="G504" s="15"/>
      <c r="H504" s="15"/>
      <c r="I504" s="15"/>
      <c r="J504" s="15"/>
      <c r="K504" s="15"/>
      <c r="L504" s="15"/>
      <c r="M504" s="15"/>
      <c r="N504" s="15"/>
      <c r="O504" s="15"/>
      <c r="P504" s="15"/>
      <c r="Q504" s="15"/>
      <c r="R504" s="15"/>
      <c r="S504" s="15"/>
      <c r="T504" s="15"/>
      <c r="U504" s="15"/>
    </row>
    <row r="505" spans="1:21" x14ac:dyDescent="0.15">
      <c r="A505" s="15"/>
      <c r="B505" s="15"/>
      <c r="C505" s="15"/>
      <c r="D505" s="15"/>
      <c r="E505" s="15"/>
      <c r="F505" s="15"/>
      <c r="G505" s="15"/>
      <c r="H505" s="15"/>
      <c r="I505" s="15"/>
      <c r="J505" s="15"/>
      <c r="K505" s="15"/>
      <c r="L505" s="15"/>
      <c r="M505" s="15"/>
      <c r="N505" s="15"/>
      <c r="O505" s="15"/>
      <c r="P505" s="15"/>
      <c r="Q505" s="15"/>
      <c r="R505" s="15"/>
      <c r="S505" s="15"/>
      <c r="T505" s="15"/>
      <c r="U505" s="15"/>
    </row>
    <row r="506" spans="1:21" x14ac:dyDescent="0.15">
      <c r="A506" s="15"/>
      <c r="B506" s="15"/>
      <c r="C506" s="15"/>
      <c r="D506" s="15"/>
      <c r="E506" s="15"/>
      <c r="F506" s="15"/>
      <c r="G506" s="15"/>
      <c r="H506" s="15"/>
      <c r="I506" s="15"/>
      <c r="J506" s="15"/>
      <c r="K506" s="15"/>
      <c r="L506" s="15"/>
      <c r="M506" s="15"/>
      <c r="N506" s="15"/>
      <c r="O506" s="15"/>
      <c r="P506" s="15"/>
      <c r="Q506" s="15"/>
      <c r="R506" s="15"/>
      <c r="S506" s="15"/>
      <c r="T506" s="15"/>
      <c r="U506" s="15"/>
    </row>
    <row r="507" spans="1:21" x14ac:dyDescent="0.15">
      <c r="A507" s="15"/>
      <c r="B507" s="15"/>
      <c r="C507" s="15"/>
      <c r="D507" s="15"/>
      <c r="E507" s="15"/>
      <c r="F507" s="15"/>
      <c r="G507" s="15"/>
      <c r="H507" s="15"/>
      <c r="I507" s="15"/>
      <c r="J507" s="15"/>
      <c r="K507" s="15"/>
      <c r="L507" s="15"/>
      <c r="M507" s="15"/>
      <c r="N507" s="15"/>
      <c r="O507" s="15"/>
      <c r="P507" s="15"/>
      <c r="Q507" s="15"/>
      <c r="R507" s="15"/>
      <c r="S507" s="15"/>
      <c r="T507" s="15"/>
      <c r="U507" s="15"/>
    </row>
    <row r="508" spans="1:21" x14ac:dyDescent="0.15">
      <c r="A508" s="15"/>
      <c r="B508" s="15"/>
      <c r="C508" s="15"/>
      <c r="D508" s="15"/>
      <c r="E508" s="15"/>
      <c r="F508" s="15"/>
      <c r="G508" s="15"/>
      <c r="H508" s="15"/>
      <c r="I508" s="15"/>
      <c r="J508" s="15"/>
      <c r="K508" s="15"/>
      <c r="L508" s="15"/>
      <c r="M508" s="15"/>
      <c r="N508" s="15"/>
      <c r="O508" s="15"/>
      <c r="P508" s="15"/>
      <c r="Q508" s="15"/>
      <c r="R508" s="15"/>
      <c r="S508" s="15"/>
      <c r="T508" s="15"/>
      <c r="U508" s="15"/>
    </row>
    <row r="509" spans="1:21" x14ac:dyDescent="0.15">
      <c r="A509" s="15"/>
      <c r="B509" s="15"/>
      <c r="C509" s="15"/>
      <c r="D509" s="15"/>
      <c r="E509" s="15"/>
      <c r="F509" s="15"/>
      <c r="G509" s="15"/>
      <c r="H509" s="15"/>
      <c r="I509" s="15"/>
      <c r="J509" s="15"/>
      <c r="K509" s="15"/>
      <c r="L509" s="15"/>
      <c r="M509" s="15"/>
      <c r="N509" s="15"/>
      <c r="O509" s="15"/>
      <c r="P509" s="15"/>
      <c r="Q509" s="15"/>
      <c r="R509" s="15"/>
      <c r="S509" s="15"/>
      <c r="T509" s="15"/>
      <c r="U509" s="15"/>
    </row>
    <row r="510" spans="1:21" x14ac:dyDescent="0.15">
      <c r="A510" s="15"/>
      <c r="B510" s="15"/>
      <c r="C510" s="15"/>
      <c r="D510" s="15"/>
      <c r="E510" s="15"/>
      <c r="F510" s="15"/>
      <c r="G510" s="15"/>
      <c r="H510" s="15"/>
      <c r="I510" s="15"/>
      <c r="J510" s="15"/>
      <c r="K510" s="15"/>
      <c r="L510" s="15"/>
      <c r="M510" s="15"/>
      <c r="N510" s="15"/>
      <c r="O510" s="15"/>
      <c r="P510" s="15"/>
      <c r="Q510" s="15"/>
      <c r="R510" s="15"/>
      <c r="S510" s="15"/>
      <c r="T510" s="15"/>
      <c r="U510" s="15"/>
    </row>
    <row r="511" spans="1:21" x14ac:dyDescent="0.15">
      <c r="A511" s="15"/>
      <c r="B511" s="15"/>
      <c r="C511" s="15"/>
      <c r="D511" s="15"/>
      <c r="E511" s="15"/>
      <c r="F511" s="15"/>
      <c r="G511" s="15"/>
      <c r="H511" s="15"/>
      <c r="I511" s="15"/>
      <c r="J511" s="15"/>
      <c r="K511" s="15"/>
      <c r="L511" s="15"/>
      <c r="M511" s="15"/>
      <c r="N511" s="15"/>
      <c r="O511" s="15"/>
      <c r="P511" s="15"/>
      <c r="Q511" s="15"/>
      <c r="R511" s="15"/>
      <c r="S511" s="15"/>
      <c r="T511" s="15"/>
      <c r="U511" s="15"/>
    </row>
    <row r="512" spans="1:21" x14ac:dyDescent="0.15">
      <c r="A512" s="15"/>
      <c r="B512" s="15"/>
      <c r="C512" s="15"/>
      <c r="D512" s="15"/>
      <c r="E512" s="15"/>
      <c r="F512" s="15"/>
      <c r="G512" s="15"/>
      <c r="H512" s="15"/>
      <c r="I512" s="15"/>
      <c r="J512" s="15"/>
      <c r="K512" s="15"/>
      <c r="L512" s="15"/>
      <c r="M512" s="15"/>
      <c r="N512" s="15"/>
      <c r="O512" s="15"/>
      <c r="P512" s="15"/>
      <c r="Q512" s="15"/>
      <c r="R512" s="15"/>
      <c r="S512" s="15"/>
      <c r="T512" s="15"/>
      <c r="U512" s="15"/>
    </row>
    <row r="513" spans="1:21" x14ac:dyDescent="0.15">
      <c r="A513" s="15"/>
      <c r="B513" s="15"/>
      <c r="C513" s="15"/>
      <c r="D513" s="15"/>
      <c r="E513" s="15"/>
      <c r="F513" s="15"/>
      <c r="G513" s="15"/>
      <c r="H513" s="15"/>
      <c r="I513" s="15"/>
      <c r="J513" s="15"/>
      <c r="K513" s="15"/>
      <c r="L513" s="15"/>
      <c r="M513" s="15"/>
      <c r="N513" s="15"/>
      <c r="O513" s="15"/>
      <c r="P513" s="15"/>
      <c r="Q513" s="15"/>
      <c r="R513" s="15"/>
      <c r="S513" s="15"/>
      <c r="T513" s="15"/>
      <c r="U513" s="15"/>
    </row>
    <row r="514" spans="1:21" x14ac:dyDescent="0.15">
      <c r="A514" s="15"/>
      <c r="B514" s="15"/>
      <c r="C514" s="15"/>
      <c r="D514" s="15"/>
      <c r="E514" s="15"/>
      <c r="F514" s="15"/>
      <c r="G514" s="15"/>
      <c r="H514" s="15"/>
      <c r="I514" s="15"/>
      <c r="J514" s="15"/>
      <c r="K514" s="15"/>
      <c r="L514" s="15"/>
      <c r="M514" s="15"/>
      <c r="N514" s="15"/>
      <c r="O514" s="15"/>
      <c r="P514" s="15"/>
      <c r="Q514" s="15"/>
      <c r="R514" s="15"/>
      <c r="S514" s="15"/>
      <c r="T514" s="15"/>
      <c r="U514" s="15"/>
    </row>
    <row r="515" spans="1:21" x14ac:dyDescent="0.15">
      <c r="A515" s="15"/>
      <c r="B515" s="15"/>
      <c r="C515" s="15"/>
      <c r="D515" s="15"/>
      <c r="E515" s="15"/>
      <c r="F515" s="15"/>
      <c r="G515" s="15"/>
      <c r="H515" s="15"/>
      <c r="I515" s="15"/>
      <c r="J515" s="15"/>
      <c r="K515" s="15"/>
      <c r="L515" s="15"/>
      <c r="M515" s="15"/>
      <c r="N515" s="15"/>
      <c r="O515" s="15"/>
      <c r="P515" s="15"/>
      <c r="Q515" s="15"/>
      <c r="R515" s="15"/>
      <c r="S515" s="15"/>
      <c r="T515" s="15"/>
      <c r="U515" s="15"/>
    </row>
    <row r="516" spans="1:21" x14ac:dyDescent="0.15">
      <c r="A516" s="15"/>
      <c r="B516" s="15"/>
      <c r="C516" s="15"/>
      <c r="D516" s="15"/>
      <c r="E516" s="15"/>
      <c r="F516" s="15"/>
      <c r="G516" s="15"/>
      <c r="H516" s="15"/>
      <c r="I516" s="15"/>
      <c r="J516" s="15"/>
      <c r="K516" s="15"/>
      <c r="L516" s="15"/>
      <c r="M516" s="15"/>
      <c r="N516" s="15"/>
      <c r="O516" s="15"/>
      <c r="P516" s="15"/>
      <c r="Q516" s="15"/>
      <c r="R516" s="15"/>
      <c r="S516" s="15"/>
      <c r="T516" s="15"/>
      <c r="U516" s="15"/>
    </row>
    <row r="517" spans="1:21" x14ac:dyDescent="0.15">
      <c r="A517" s="15"/>
      <c r="B517" s="15"/>
      <c r="C517" s="15"/>
      <c r="D517" s="15"/>
      <c r="E517" s="15"/>
      <c r="F517" s="15"/>
      <c r="G517" s="15"/>
      <c r="H517" s="15"/>
      <c r="I517" s="15"/>
      <c r="J517" s="15"/>
      <c r="K517" s="15"/>
      <c r="L517" s="15"/>
      <c r="M517" s="15"/>
      <c r="N517" s="15"/>
      <c r="O517" s="15"/>
      <c r="P517" s="15"/>
      <c r="Q517" s="15"/>
      <c r="R517" s="15"/>
      <c r="S517" s="15"/>
      <c r="T517" s="15"/>
      <c r="U517" s="15"/>
    </row>
    <row r="518" spans="1:21" x14ac:dyDescent="0.15">
      <c r="A518" s="15"/>
      <c r="B518" s="15"/>
      <c r="C518" s="15"/>
      <c r="D518" s="15"/>
      <c r="E518" s="15"/>
      <c r="F518" s="15"/>
      <c r="G518" s="15"/>
      <c r="H518" s="15"/>
      <c r="I518" s="15"/>
      <c r="J518" s="15"/>
      <c r="K518" s="15"/>
      <c r="L518" s="15"/>
      <c r="M518" s="15"/>
      <c r="N518" s="15"/>
      <c r="O518" s="15"/>
      <c r="P518" s="15"/>
      <c r="Q518" s="15"/>
      <c r="R518" s="15"/>
      <c r="S518" s="15"/>
      <c r="T518" s="15"/>
      <c r="U518" s="15"/>
    </row>
    <row r="519" spans="1:21" x14ac:dyDescent="0.15">
      <c r="A519" s="15"/>
      <c r="B519" s="15"/>
      <c r="C519" s="15"/>
      <c r="D519" s="15"/>
      <c r="E519" s="15"/>
      <c r="F519" s="15"/>
      <c r="G519" s="15"/>
      <c r="H519" s="15"/>
      <c r="I519" s="15"/>
      <c r="J519" s="15"/>
      <c r="K519" s="15"/>
      <c r="L519" s="15"/>
      <c r="M519" s="15"/>
      <c r="N519" s="15"/>
      <c r="O519" s="15"/>
      <c r="P519" s="15"/>
      <c r="Q519" s="15"/>
      <c r="R519" s="15"/>
      <c r="S519" s="15"/>
      <c r="T519" s="15"/>
      <c r="U519" s="15"/>
    </row>
    <row r="520" spans="1:21" x14ac:dyDescent="0.15">
      <c r="A520" s="15"/>
      <c r="B520" s="15"/>
      <c r="C520" s="15"/>
      <c r="D520" s="15"/>
      <c r="E520" s="15"/>
      <c r="F520" s="15"/>
      <c r="G520" s="15"/>
      <c r="H520" s="15"/>
      <c r="I520" s="15"/>
      <c r="J520" s="15"/>
      <c r="K520" s="15"/>
      <c r="L520" s="15"/>
      <c r="M520" s="15"/>
      <c r="N520" s="15"/>
      <c r="O520" s="15"/>
      <c r="P520" s="15"/>
      <c r="Q520" s="15"/>
      <c r="R520" s="15"/>
      <c r="S520" s="15"/>
      <c r="T520" s="15"/>
      <c r="U520" s="15"/>
    </row>
    <row r="521" spans="1:21" x14ac:dyDescent="0.15">
      <c r="A521" s="15"/>
      <c r="B521" s="15"/>
      <c r="C521" s="15"/>
      <c r="D521" s="15"/>
      <c r="E521" s="15"/>
      <c r="F521" s="15"/>
      <c r="G521" s="15"/>
      <c r="H521" s="15"/>
      <c r="I521" s="15"/>
      <c r="J521" s="15"/>
      <c r="K521" s="15"/>
      <c r="L521" s="15"/>
      <c r="M521" s="15"/>
      <c r="N521" s="15"/>
      <c r="O521" s="15"/>
      <c r="P521" s="15"/>
      <c r="Q521" s="15"/>
      <c r="R521" s="15"/>
      <c r="S521" s="15"/>
      <c r="T521" s="15"/>
      <c r="U521" s="15"/>
    </row>
    <row r="522" spans="1:21" x14ac:dyDescent="0.15">
      <c r="A522" s="15"/>
      <c r="B522" s="15"/>
      <c r="C522" s="15"/>
      <c r="D522" s="15"/>
      <c r="E522" s="15"/>
      <c r="F522" s="15"/>
      <c r="G522" s="15"/>
      <c r="H522" s="15"/>
      <c r="I522" s="15"/>
      <c r="J522" s="15"/>
      <c r="K522" s="15"/>
      <c r="L522" s="15"/>
      <c r="M522" s="15"/>
      <c r="N522" s="15"/>
      <c r="O522" s="15"/>
      <c r="P522" s="15"/>
      <c r="Q522" s="15"/>
      <c r="R522" s="15"/>
      <c r="S522" s="15"/>
      <c r="T522" s="15"/>
      <c r="U522" s="15"/>
    </row>
    <row r="523" spans="1:21" x14ac:dyDescent="0.15">
      <c r="A523" s="15"/>
      <c r="B523" s="15"/>
      <c r="C523" s="15"/>
      <c r="D523" s="15"/>
      <c r="E523" s="15"/>
      <c r="F523" s="15"/>
      <c r="G523" s="15"/>
      <c r="H523" s="15"/>
      <c r="I523" s="15"/>
      <c r="J523" s="15"/>
      <c r="K523" s="15"/>
      <c r="L523" s="15"/>
      <c r="M523" s="15"/>
      <c r="N523" s="15"/>
      <c r="O523" s="15"/>
      <c r="P523" s="15"/>
      <c r="Q523" s="15"/>
      <c r="R523" s="15"/>
      <c r="S523" s="15"/>
      <c r="T523" s="15"/>
      <c r="U523" s="15"/>
    </row>
    <row r="524" spans="1:21" x14ac:dyDescent="0.15">
      <c r="A524" s="15"/>
      <c r="B524" s="15"/>
      <c r="C524" s="15"/>
      <c r="D524" s="15"/>
      <c r="E524" s="15"/>
      <c r="F524" s="15"/>
      <c r="G524" s="15"/>
      <c r="H524" s="15"/>
      <c r="I524" s="15"/>
      <c r="J524" s="15"/>
      <c r="K524" s="15"/>
      <c r="L524" s="15"/>
      <c r="M524" s="15"/>
      <c r="N524" s="15"/>
      <c r="O524" s="15"/>
      <c r="P524" s="15"/>
      <c r="Q524" s="15"/>
      <c r="R524" s="15"/>
      <c r="S524" s="15"/>
      <c r="T524" s="15"/>
      <c r="U524" s="15"/>
    </row>
    <row r="525" spans="1:21" x14ac:dyDescent="0.15">
      <c r="A525" s="15"/>
      <c r="B525" s="15"/>
      <c r="C525" s="15"/>
      <c r="D525" s="15"/>
      <c r="E525" s="15"/>
      <c r="F525" s="15"/>
      <c r="G525" s="15"/>
      <c r="H525" s="15"/>
      <c r="I525" s="15"/>
      <c r="J525" s="15"/>
      <c r="K525" s="15"/>
      <c r="L525" s="15"/>
      <c r="M525" s="15"/>
      <c r="N525" s="15"/>
      <c r="O525" s="15"/>
      <c r="P525" s="15"/>
      <c r="Q525" s="15"/>
      <c r="R525" s="15"/>
      <c r="S525" s="15"/>
      <c r="T525" s="15"/>
      <c r="U525" s="15"/>
    </row>
    <row r="526" spans="1:21" x14ac:dyDescent="0.15">
      <c r="A526" s="15"/>
      <c r="B526" s="15"/>
      <c r="C526" s="15"/>
      <c r="D526" s="15"/>
      <c r="E526" s="15"/>
      <c r="F526" s="15"/>
      <c r="G526" s="15"/>
      <c r="H526" s="15"/>
      <c r="I526" s="15"/>
      <c r="J526" s="15"/>
      <c r="K526" s="15"/>
      <c r="L526" s="15"/>
      <c r="M526" s="15"/>
      <c r="N526" s="15"/>
      <c r="O526" s="15"/>
      <c r="P526" s="15"/>
      <c r="Q526" s="15"/>
      <c r="R526" s="15"/>
      <c r="S526" s="15"/>
      <c r="T526" s="15"/>
      <c r="U526" s="15"/>
    </row>
    <row r="527" spans="1:21" x14ac:dyDescent="0.15">
      <c r="A527" s="15"/>
      <c r="B527" s="15"/>
      <c r="C527" s="15"/>
      <c r="D527" s="15"/>
      <c r="E527" s="15"/>
      <c r="F527" s="15"/>
      <c r="G527" s="15"/>
      <c r="H527" s="15"/>
      <c r="I527" s="15"/>
      <c r="J527" s="15"/>
      <c r="K527" s="15"/>
      <c r="L527" s="15"/>
      <c r="M527" s="15"/>
      <c r="N527" s="15"/>
      <c r="O527" s="15"/>
      <c r="P527" s="15"/>
      <c r="Q527" s="15"/>
      <c r="R527" s="15"/>
      <c r="S527" s="15"/>
      <c r="T527" s="15"/>
      <c r="U527" s="15"/>
    </row>
    <row r="528" spans="1:21" x14ac:dyDescent="0.15">
      <c r="A528" s="15"/>
      <c r="B528" s="15"/>
      <c r="C528" s="15"/>
      <c r="D528" s="15"/>
      <c r="E528" s="15"/>
      <c r="F528" s="15"/>
      <c r="G528" s="15"/>
      <c r="H528" s="15"/>
      <c r="I528" s="15"/>
      <c r="J528" s="15"/>
      <c r="K528" s="15"/>
      <c r="L528" s="15"/>
      <c r="M528" s="15"/>
      <c r="N528" s="15"/>
      <c r="O528" s="15"/>
      <c r="P528" s="15"/>
      <c r="Q528" s="15"/>
      <c r="R528" s="15"/>
      <c r="S528" s="15"/>
      <c r="T528" s="15"/>
      <c r="U528" s="15"/>
    </row>
    <row r="529" spans="1:21" x14ac:dyDescent="0.15">
      <c r="A529" s="15"/>
      <c r="B529" s="15"/>
      <c r="C529" s="15"/>
      <c r="D529" s="15"/>
      <c r="E529" s="15"/>
      <c r="F529" s="15"/>
      <c r="G529" s="15"/>
      <c r="H529" s="15"/>
      <c r="I529" s="15"/>
      <c r="J529" s="15"/>
      <c r="K529" s="15"/>
      <c r="L529" s="15"/>
      <c r="M529" s="15"/>
      <c r="N529" s="15"/>
      <c r="O529" s="15"/>
      <c r="P529" s="15"/>
      <c r="Q529" s="15"/>
      <c r="R529" s="15"/>
      <c r="S529" s="15"/>
      <c r="T529" s="15"/>
      <c r="U529" s="15"/>
    </row>
    <row r="530" spans="1:21" x14ac:dyDescent="0.15">
      <c r="A530" s="15"/>
      <c r="B530" s="15"/>
      <c r="C530" s="15"/>
      <c r="D530" s="15"/>
      <c r="E530" s="15"/>
      <c r="F530" s="15"/>
      <c r="G530" s="15"/>
      <c r="H530" s="15"/>
      <c r="I530" s="15"/>
      <c r="J530" s="15"/>
      <c r="K530" s="15"/>
      <c r="L530" s="15"/>
      <c r="M530" s="15"/>
      <c r="N530" s="15"/>
      <c r="O530" s="15"/>
      <c r="P530" s="15"/>
      <c r="Q530" s="15"/>
      <c r="R530" s="15"/>
      <c r="S530" s="15"/>
      <c r="T530" s="15"/>
      <c r="U530" s="15"/>
    </row>
    <row r="531" spans="1:21" x14ac:dyDescent="0.15">
      <c r="A531" s="15"/>
      <c r="B531" s="15"/>
      <c r="C531" s="15"/>
      <c r="D531" s="15"/>
      <c r="E531" s="15"/>
      <c r="F531" s="15"/>
      <c r="G531" s="15"/>
      <c r="H531" s="15"/>
      <c r="I531" s="15"/>
      <c r="J531" s="15"/>
      <c r="K531" s="15"/>
      <c r="L531" s="15"/>
      <c r="M531" s="15"/>
      <c r="N531" s="15"/>
      <c r="O531" s="15"/>
      <c r="P531" s="15"/>
      <c r="Q531" s="15"/>
      <c r="R531" s="15"/>
      <c r="S531" s="15"/>
      <c r="T531" s="15"/>
      <c r="U531" s="15"/>
    </row>
    <row r="532" spans="1:21" x14ac:dyDescent="0.15">
      <c r="A532" s="15"/>
      <c r="B532" s="15"/>
      <c r="C532" s="15"/>
      <c r="D532" s="15"/>
      <c r="E532" s="15"/>
      <c r="F532" s="15"/>
      <c r="G532" s="15"/>
      <c r="H532" s="15"/>
      <c r="I532" s="15"/>
      <c r="J532" s="15"/>
      <c r="K532" s="15"/>
      <c r="L532" s="15"/>
      <c r="M532" s="15"/>
      <c r="N532" s="15"/>
      <c r="O532" s="15"/>
      <c r="P532" s="15"/>
      <c r="Q532" s="15"/>
      <c r="R532" s="15"/>
      <c r="S532" s="15"/>
      <c r="T532" s="15"/>
      <c r="U532" s="15"/>
    </row>
    <row r="533" spans="1:21" x14ac:dyDescent="0.15">
      <c r="A533" s="15"/>
      <c r="B533" s="15"/>
      <c r="C533" s="15"/>
      <c r="D533" s="15"/>
      <c r="E533" s="15"/>
      <c r="F533" s="15"/>
      <c r="G533" s="15"/>
      <c r="H533" s="15"/>
      <c r="I533" s="15"/>
      <c r="J533" s="15"/>
      <c r="K533" s="15"/>
      <c r="L533" s="15"/>
      <c r="M533" s="15"/>
      <c r="N533" s="15"/>
      <c r="O533" s="15"/>
      <c r="P533" s="15"/>
      <c r="Q533" s="15"/>
      <c r="R533" s="15"/>
      <c r="S533" s="15"/>
      <c r="T533" s="15"/>
      <c r="U533" s="15"/>
    </row>
    <row r="534" spans="1:21" x14ac:dyDescent="0.15">
      <c r="A534" s="15"/>
      <c r="B534" s="15"/>
      <c r="C534" s="15"/>
      <c r="D534" s="15"/>
      <c r="E534" s="15"/>
      <c r="F534" s="15"/>
      <c r="G534" s="15"/>
      <c r="H534" s="15"/>
      <c r="I534" s="15"/>
      <c r="J534" s="15"/>
      <c r="K534" s="15"/>
      <c r="L534" s="15"/>
      <c r="M534" s="15"/>
      <c r="N534" s="15"/>
      <c r="O534" s="15"/>
      <c r="P534" s="15"/>
      <c r="Q534" s="15"/>
      <c r="R534" s="15"/>
      <c r="S534" s="15"/>
      <c r="T534" s="15"/>
      <c r="U534" s="15"/>
    </row>
    <row r="535" spans="1:21" x14ac:dyDescent="0.15">
      <c r="A535" s="15"/>
      <c r="B535" s="15"/>
      <c r="C535" s="15"/>
      <c r="D535" s="15"/>
      <c r="E535" s="15"/>
      <c r="F535" s="15"/>
      <c r="G535" s="15"/>
      <c r="H535" s="15"/>
      <c r="I535" s="15"/>
      <c r="J535" s="15"/>
      <c r="K535" s="15"/>
      <c r="L535" s="15"/>
      <c r="M535" s="15"/>
      <c r="N535" s="15"/>
      <c r="O535" s="15"/>
      <c r="P535" s="15"/>
      <c r="Q535" s="15"/>
      <c r="R535" s="15"/>
      <c r="S535" s="15"/>
      <c r="T535" s="15"/>
      <c r="U535" s="15"/>
    </row>
    <row r="536" spans="1:21" x14ac:dyDescent="0.15">
      <c r="A536" s="15"/>
      <c r="B536" s="15"/>
      <c r="C536" s="15"/>
      <c r="D536" s="15"/>
      <c r="E536" s="15"/>
      <c r="F536" s="15"/>
      <c r="G536" s="15"/>
      <c r="H536" s="15"/>
      <c r="I536" s="15"/>
      <c r="J536" s="15"/>
      <c r="K536" s="15"/>
      <c r="L536" s="15"/>
      <c r="M536" s="15"/>
      <c r="N536" s="15"/>
      <c r="O536" s="15"/>
      <c r="P536" s="15"/>
      <c r="Q536" s="15"/>
      <c r="R536" s="15"/>
      <c r="S536" s="15"/>
      <c r="T536" s="15"/>
      <c r="U536" s="15"/>
    </row>
    <row r="537" spans="1:21" x14ac:dyDescent="0.15">
      <c r="A537" s="15"/>
      <c r="B537" s="15"/>
      <c r="C537" s="15"/>
      <c r="D537" s="15"/>
      <c r="E537" s="15"/>
      <c r="F537" s="15"/>
      <c r="G537" s="15"/>
      <c r="H537" s="15"/>
      <c r="I537" s="15"/>
      <c r="J537" s="15"/>
      <c r="K537" s="15"/>
      <c r="L537" s="15"/>
      <c r="M537" s="15"/>
      <c r="N537" s="15"/>
      <c r="O537" s="15"/>
      <c r="P537" s="15"/>
      <c r="Q537" s="15"/>
      <c r="R537" s="15"/>
      <c r="S537" s="15"/>
      <c r="T537" s="15"/>
      <c r="U537" s="15"/>
    </row>
    <row r="538" spans="1:21" x14ac:dyDescent="0.15">
      <c r="A538" s="15"/>
      <c r="B538" s="15"/>
      <c r="C538" s="15"/>
      <c r="D538" s="15"/>
      <c r="E538" s="15"/>
      <c r="F538" s="15"/>
      <c r="G538" s="15"/>
      <c r="H538" s="15"/>
      <c r="I538" s="15"/>
      <c r="J538" s="15"/>
      <c r="K538" s="15"/>
      <c r="L538" s="15"/>
      <c r="M538" s="15"/>
      <c r="N538" s="15"/>
      <c r="O538" s="15"/>
      <c r="P538" s="15"/>
      <c r="Q538" s="15"/>
      <c r="R538" s="15"/>
      <c r="S538" s="15"/>
      <c r="T538" s="15"/>
      <c r="U538" s="15"/>
    </row>
    <row r="539" spans="1:21" x14ac:dyDescent="0.15">
      <c r="A539" s="15"/>
      <c r="B539" s="15"/>
      <c r="C539" s="15"/>
      <c r="D539" s="15"/>
      <c r="E539" s="15"/>
      <c r="F539" s="15"/>
      <c r="G539" s="15"/>
      <c r="H539" s="15"/>
      <c r="I539" s="15"/>
      <c r="J539" s="15"/>
      <c r="K539" s="15"/>
      <c r="L539" s="15"/>
      <c r="M539" s="15"/>
      <c r="N539" s="15"/>
      <c r="O539" s="15"/>
      <c r="P539" s="15"/>
      <c r="Q539" s="15"/>
      <c r="R539" s="15"/>
      <c r="S539" s="15"/>
      <c r="T539" s="15"/>
      <c r="U539" s="15"/>
    </row>
    <row r="540" spans="1:21" x14ac:dyDescent="0.15">
      <c r="A540" s="15"/>
      <c r="B540" s="15"/>
      <c r="C540" s="15"/>
      <c r="D540" s="15"/>
      <c r="E540" s="15"/>
      <c r="F540" s="15"/>
      <c r="G540" s="15"/>
      <c r="H540" s="15"/>
      <c r="I540" s="15"/>
      <c r="J540" s="15"/>
      <c r="K540" s="15"/>
      <c r="L540" s="15"/>
      <c r="M540" s="15"/>
      <c r="N540" s="15"/>
      <c r="O540" s="15"/>
      <c r="P540" s="15"/>
      <c r="Q540" s="15"/>
      <c r="R540" s="15"/>
      <c r="S540" s="15"/>
      <c r="T540" s="15"/>
      <c r="U540" s="15"/>
    </row>
    <row r="541" spans="1:21" x14ac:dyDescent="0.15">
      <c r="A541" s="15"/>
      <c r="B541" s="15"/>
      <c r="C541" s="15"/>
      <c r="D541" s="15"/>
      <c r="E541" s="15"/>
      <c r="F541" s="15"/>
      <c r="G541" s="15"/>
      <c r="H541" s="15"/>
      <c r="I541" s="15"/>
      <c r="J541" s="15"/>
      <c r="K541" s="15"/>
      <c r="L541" s="15"/>
      <c r="M541" s="15"/>
      <c r="N541" s="15"/>
      <c r="O541" s="15"/>
      <c r="P541" s="15"/>
      <c r="Q541" s="15"/>
      <c r="R541" s="15"/>
      <c r="S541" s="15"/>
      <c r="T541" s="15"/>
      <c r="U541" s="15"/>
    </row>
    <row r="542" spans="1:21" x14ac:dyDescent="0.15">
      <c r="A542" s="15"/>
      <c r="B542" s="15"/>
      <c r="C542" s="15"/>
      <c r="D542" s="15"/>
      <c r="E542" s="15"/>
      <c r="F542" s="15"/>
      <c r="G542" s="15"/>
      <c r="H542" s="15"/>
      <c r="I542" s="15"/>
      <c r="J542" s="15"/>
      <c r="K542" s="15"/>
      <c r="L542" s="15"/>
      <c r="M542" s="15"/>
      <c r="N542" s="15"/>
      <c r="O542" s="15"/>
      <c r="P542" s="15"/>
      <c r="Q542" s="15"/>
      <c r="R542" s="15"/>
      <c r="S542" s="15"/>
      <c r="T542" s="15"/>
      <c r="U542" s="15"/>
    </row>
    <row r="543" spans="1:21" x14ac:dyDescent="0.15">
      <c r="A543" s="15"/>
      <c r="B543" s="15"/>
      <c r="C543" s="15"/>
      <c r="D543" s="15"/>
      <c r="E543" s="15"/>
      <c r="F543" s="15"/>
      <c r="G543" s="15"/>
      <c r="H543" s="15"/>
      <c r="I543" s="15"/>
      <c r="J543" s="15"/>
      <c r="K543" s="15"/>
      <c r="L543" s="15"/>
      <c r="M543" s="15"/>
      <c r="N543" s="15"/>
      <c r="O543" s="15"/>
      <c r="P543" s="15"/>
      <c r="Q543" s="15"/>
      <c r="R543" s="15"/>
      <c r="S543" s="15"/>
      <c r="T543" s="15"/>
      <c r="U543" s="15"/>
    </row>
    <row r="544" spans="1:21" x14ac:dyDescent="0.15">
      <c r="A544" s="15"/>
      <c r="B544" s="15"/>
      <c r="C544" s="15"/>
      <c r="D544" s="15"/>
      <c r="E544" s="15"/>
      <c r="F544" s="15"/>
      <c r="G544" s="15"/>
      <c r="H544" s="15"/>
      <c r="I544" s="15"/>
      <c r="J544" s="15"/>
      <c r="K544" s="15"/>
      <c r="L544" s="15"/>
      <c r="M544" s="15"/>
      <c r="N544" s="15"/>
      <c r="O544" s="15"/>
      <c r="P544" s="15"/>
      <c r="Q544" s="15"/>
      <c r="R544" s="15"/>
      <c r="S544" s="15"/>
      <c r="T544" s="15"/>
      <c r="U544" s="15"/>
    </row>
    <row r="545" spans="1:21" x14ac:dyDescent="0.15">
      <c r="A545" s="15"/>
      <c r="B545" s="15"/>
      <c r="C545" s="15"/>
      <c r="D545" s="15"/>
      <c r="E545" s="15"/>
      <c r="F545" s="15"/>
      <c r="G545" s="15"/>
      <c r="H545" s="15"/>
      <c r="I545" s="15"/>
      <c r="J545" s="15"/>
      <c r="K545" s="15"/>
      <c r="L545" s="15"/>
      <c r="M545" s="15"/>
      <c r="N545" s="15"/>
      <c r="O545" s="15"/>
      <c r="P545" s="15"/>
      <c r="Q545" s="15"/>
      <c r="R545" s="15"/>
      <c r="S545" s="15"/>
      <c r="T545" s="15"/>
      <c r="U545" s="15"/>
    </row>
    <row r="546" spans="1:21" x14ac:dyDescent="0.15">
      <c r="A546" s="15"/>
      <c r="B546" s="15"/>
      <c r="C546" s="15"/>
      <c r="D546" s="15"/>
      <c r="E546" s="15"/>
      <c r="F546" s="15"/>
      <c r="G546" s="15"/>
      <c r="H546" s="15"/>
      <c r="I546" s="15"/>
      <c r="J546" s="15"/>
      <c r="K546" s="15"/>
      <c r="L546" s="15"/>
      <c r="M546" s="15"/>
      <c r="N546" s="15"/>
      <c r="O546" s="15"/>
      <c r="P546" s="15"/>
      <c r="Q546" s="15"/>
      <c r="R546" s="15"/>
      <c r="S546" s="15"/>
      <c r="T546" s="15"/>
      <c r="U546" s="15"/>
    </row>
    <row r="547" spans="1:21" x14ac:dyDescent="0.15">
      <c r="A547" s="15"/>
      <c r="B547" s="15"/>
      <c r="C547" s="15"/>
      <c r="D547" s="15"/>
      <c r="E547" s="15"/>
      <c r="F547" s="15"/>
      <c r="G547" s="15"/>
      <c r="H547" s="15"/>
      <c r="I547" s="15"/>
      <c r="J547" s="15"/>
      <c r="K547" s="15"/>
      <c r="L547" s="15"/>
      <c r="M547" s="15"/>
      <c r="N547" s="15"/>
      <c r="O547" s="15"/>
      <c r="P547" s="15"/>
      <c r="Q547" s="15"/>
      <c r="R547" s="15"/>
      <c r="S547" s="15"/>
      <c r="T547" s="15"/>
      <c r="U547" s="15"/>
    </row>
    <row r="548" spans="1:21" x14ac:dyDescent="0.15">
      <c r="A548" s="15"/>
      <c r="B548" s="15"/>
      <c r="C548" s="15"/>
      <c r="D548" s="15"/>
      <c r="E548" s="15"/>
      <c r="F548" s="15"/>
      <c r="G548" s="15"/>
      <c r="H548" s="15"/>
      <c r="I548" s="15"/>
      <c r="J548" s="15"/>
      <c r="K548" s="15"/>
      <c r="L548" s="15"/>
      <c r="M548" s="15"/>
      <c r="N548" s="15"/>
      <c r="O548" s="15"/>
      <c r="P548" s="15"/>
      <c r="Q548" s="15"/>
      <c r="R548" s="15"/>
      <c r="S548" s="15"/>
      <c r="T548" s="15"/>
      <c r="U548" s="15"/>
    </row>
    <row r="549" spans="1:21" x14ac:dyDescent="0.15">
      <c r="A549" s="15"/>
      <c r="B549" s="15"/>
      <c r="C549" s="15"/>
      <c r="D549" s="15"/>
      <c r="E549" s="15"/>
      <c r="F549" s="15"/>
      <c r="G549" s="15"/>
      <c r="H549" s="15"/>
      <c r="I549" s="15"/>
      <c r="J549" s="15"/>
      <c r="K549" s="15"/>
      <c r="L549" s="15"/>
      <c r="M549" s="15"/>
      <c r="N549" s="15"/>
      <c r="O549" s="15"/>
      <c r="P549" s="15"/>
      <c r="Q549" s="15"/>
      <c r="R549" s="15"/>
      <c r="S549" s="15"/>
      <c r="T549" s="15"/>
      <c r="U549" s="15"/>
    </row>
    <row r="550" spans="1:21" x14ac:dyDescent="0.15">
      <c r="A550" s="15"/>
      <c r="B550" s="15"/>
      <c r="C550" s="15"/>
      <c r="D550" s="15"/>
      <c r="E550" s="15"/>
      <c r="F550" s="15"/>
      <c r="G550" s="15"/>
      <c r="H550" s="15"/>
      <c r="I550" s="15"/>
      <c r="J550" s="15"/>
      <c r="K550" s="15"/>
      <c r="L550" s="15"/>
      <c r="M550" s="15"/>
      <c r="N550" s="15"/>
      <c r="O550" s="15"/>
      <c r="P550" s="15"/>
      <c r="Q550" s="15"/>
      <c r="R550" s="15"/>
      <c r="S550" s="15"/>
      <c r="T550" s="15"/>
      <c r="U550" s="15"/>
    </row>
    <row r="551" spans="1:21" x14ac:dyDescent="0.15">
      <c r="A551" s="15"/>
      <c r="B551" s="15"/>
      <c r="C551" s="15"/>
      <c r="D551" s="15"/>
      <c r="E551" s="15"/>
      <c r="F551" s="15"/>
      <c r="G551" s="15"/>
      <c r="H551" s="15"/>
      <c r="I551" s="15"/>
      <c r="J551" s="15"/>
      <c r="K551" s="15"/>
      <c r="L551" s="15"/>
      <c r="M551" s="15"/>
      <c r="N551" s="15"/>
      <c r="O551" s="15"/>
      <c r="P551" s="15"/>
      <c r="Q551" s="15"/>
      <c r="R551" s="15"/>
      <c r="S551" s="15"/>
      <c r="T551" s="15"/>
      <c r="U551" s="15"/>
    </row>
    <row r="552" spans="1:21" x14ac:dyDescent="0.15">
      <c r="A552" s="15"/>
      <c r="B552" s="15"/>
      <c r="C552" s="15"/>
      <c r="D552" s="15"/>
      <c r="E552" s="15"/>
      <c r="F552" s="15"/>
      <c r="G552" s="15"/>
      <c r="H552" s="15"/>
      <c r="I552" s="15"/>
      <c r="J552" s="15"/>
      <c r="K552" s="15"/>
      <c r="L552" s="15"/>
      <c r="M552" s="15"/>
      <c r="N552" s="15"/>
      <c r="O552" s="15"/>
      <c r="P552" s="15"/>
      <c r="Q552" s="15"/>
      <c r="R552" s="15"/>
      <c r="S552" s="15"/>
      <c r="T552" s="15"/>
      <c r="U552" s="15"/>
    </row>
    <row r="553" spans="1:21" x14ac:dyDescent="0.15">
      <c r="A553" s="15"/>
      <c r="B553" s="15"/>
      <c r="C553" s="15"/>
      <c r="D553" s="15"/>
      <c r="E553" s="15"/>
      <c r="F553" s="15"/>
      <c r="G553" s="15"/>
      <c r="H553" s="15"/>
      <c r="I553" s="15"/>
      <c r="J553" s="15"/>
      <c r="K553" s="15"/>
      <c r="L553" s="15"/>
      <c r="M553" s="15"/>
      <c r="N553" s="15"/>
      <c r="O553" s="15"/>
      <c r="P553" s="15"/>
      <c r="Q553" s="15"/>
      <c r="R553" s="15"/>
      <c r="S553" s="15"/>
      <c r="T553" s="15"/>
      <c r="U553" s="15"/>
    </row>
    <row r="554" spans="1:21" x14ac:dyDescent="0.15">
      <c r="A554" s="15"/>
      <c r="B554" s="15"/>
      <c r="C554" s="15"/>
      <c r="D554" s="15"/>
      <c r="E554" s="15"/>
      <c r="F554" s="15"/>
      <c r="G554" s="15"/>
      <c r="H554" s="15"/>
      <c r="I554" s="15"/>
      <c r="J554" s="15"/>
      <c r="K554" s="15"/>
      <c r="L554" s="15"/>
      <c r="M554" s="15"/>
      <c r="N554" s="15"/>
      <c r="O554" s="15"/>
      <c r="P554" s="15"/>
      <c r="Q554" s="15"/>
      <c r="R554" s="15"/>
      <c r="S554" s="15"/>
      <c r="T554" s="15"/>
      <c r="U554" s="15"/>
    </row>
    <row r="555" spans="1:21" x14ac:dyDescent="0.15">
      <c r="A555" s="15"/>
      <c r="B555" s="15"/>
      <c r="C555" s="15"/>
      <c r="D555" s="15"/>
      <c r="E555" s="15"/>
      <c r="F555" s="15"/>
      <c r="G555" s="15"/>
      <c r="H555" s="15"/>
      <c r="I555" s="15"/>
      <c r="J555" s="15"/>
      <c r="K555" s="15"/>
      <c r="L555" s="15"/>
      <c r="M555" s="15"/>
      <c r="N555" s="15"/>
      <c r="O555" s="15"/>
      <c r="P555" s="15"/>
      <c r="Q555" s="15"/>
      <c r="R555" s="15"/>
      <c r="S555" s="15"/>
      <c r="T555" s="15"/>
      <c r="U555" s="15"/>
    </row>
    <row r="556" spans="1:21" x14ac:dyDescent="0.15">
      <c r="A556" s="15"/>
      <c r="B556" s="15"/>
      <c r="C556" s="15"/>
      <c r="D556" s="15"/>
      <c r="E556" s="15"/>
      <c r="F556" s="15"/>
      <c r="G556" s="15"/>
      <c r="H556" s="15"/>
      <c r="I556" s="15"/>
      <c r="J556" s="15"/>
      <c r="K556" s="15"/>
      <c r="L556" s="15"/>
      <c r="M556" s="15"/>
      <c r="N556" s="15"/>
      <c r="O556" s="15"/>
      <c r="P556" s="15"/>
      <c r="Q556" s="15"/>
      <c r="R556" s="15"/>
      <c r="S556" s="15"/>
      <c r="T556" s="15"/>
      <c r="U556" s="15"/>
    </row>
    <row r="557" spans="1:21" x14ac:dyDescent="0.15">
      <c r="A557" s="15"/>
      <c r="B557" s="15"/>
      <c r="C557" s="15"/>
      <c r="D557" s="15"/>
      <c r="E557" s="15"/>
      <c r="F557" s="15"/>
      <c r="G557" s="15"/>
      <c r="H557" s="15"/>
      <c r="I557" s="15"/>
      <c r="J557" s="15"/>
      <c r="K557" s="15"/>
      <c r="L557" s="15"/>
      <c r="M557" s="15"/>
      <c r="N557" s="15"/>
      <c r="O557" s="15"/>
      <c r="P557" s="15"/>
      <c r="Q557" s="15"/>
      <c r="R557" s="15"/>
      <c r="S557" s="15"/>
      <c r="T557" s="15"/>
      <c r="U557" s="15"/>
    </row>
    <row r="558" spans="1:21" x14ac:dyDescent="0.15">
      <c r="A558" s="15"/>
      <c r="B558" s="15"/>
      <c r="C558" s="15"/>
      <c r="D558" s="15"/>
      <c r="E558" s="15"/>
      <c r="F558" s="15"/>
      <c r="G558" s="15"/>
      <c r="H558" s="15"/>
      <c r="I558" s="15"/>
      <c r="J558" s="15"/>
      <c r="K558" s="15"/>
      <c r="L558" s="15"/>
      <c r="M558" s="15"/>
      <c r="N558" s="15"/>
      <c r="O558" s="15"/>
      <c r="P558" s="15"/>
      <c r="Q558" s="15"/>
      <c r="R558" s="15"/>
      <c r="S558" s="15"/>
      <c r="T558" s="15"/>
      <c r="U558" s="15"/>
    </row>
    <row r="559" spans="1:21" x14ac:dyDescent="0.15">
      <c r="A559" s="15"/>
      <c r="B559" s="15"/>
      <c r="C559" s="15"/>
      <c r="D559" s="15"/>
      <c r="E559" s="15"/>
      <c r="F559" s="15"/>
      <c r="G559" s="15"/>
      <c r="H559" s="15"/>
      <c r="I559" s="15"/>
      <c r="J559" s="15"/>
      <c r="K559" s="15"/>
      <c r="L559" s="15"/>
      <c r="M559" s="15"/>
      <c r="N559" s="15"/>
      <c r="O559" s="15"/>
      <c r="P559" s="15"/>
      <c r="Q559" s="15"/>
      <c r="R559" s="15"/>
      <c r="S559" s="15"/>
      <c r="T559" s="15"/>
      <c r="U559" s="15"/>
    </row>
    <row r="560" spans="1:21" x14ac:dyDescent="0.15">
      <c r="A560" s="15"/>
      <c r="B560" s="15"/>
      <c r="C560" s="15"/>
      <c r="D560" s="15"/>
      <c r="E560" s="15"/>
      <c r="F560" s="15"/>
      <c r="G560" s="15"/>
      <c r="H560" s="15"/>
      <c r="I560" s="15"/>
      <c r="J560" s="15"/>
      <c r="K560" s="15"/>
      <c r="L560" s="15"/>
      <c r="M560" s="15"/>
      <c r="N560" s="15"/>
      <c r="O560" s="15"/>
      <c r="P560" s="15"/>
      <c r="Q560" s="15"/>
      <c r="R560" s="15"/>
      <c r="S560" s="15"/>
      <c r="T560" s="15"/>
      <c r="U560" s="15"/>
    </row>
    <row r="561" spans="1:21" x14ac:dyDescent="0.15">
      <c r="A561" s="15"/>
      <c r="B561" s="15"/>
      <c r="C561" s="15"/>
      <c r="D561" s="15"/>
      <c r="E561" s="15"/>
      <c r="F561" s="15"/>
      <c r="G561" s="15"/>
      <c r="H561" s="15"/>
      <c r="I561" s="15"/>
      <c r="J561" s="15"/>
      <c r="K561" s="15"/>
      <c r="L561" s="15"/>
      <c r="M561" s="15"/>
      <c r="N561" s="15"/>
      <c r="O561" s="15"/>
      <c r="P561" s="15"/>
      <c r="Q561" s="15"/>
      <c r="R561" s="15"/>
      <c r="S561" s="15"/>
      <c r="T561" s="15"/>
      <c r="U561" s="15"/>
    </row>
    <row r="562" spans="1:21" x14ac:dyDescent="0.15">
      <c r="A562" s="15"/>
      <c r="B562" s="15"/>
      <c r="C562" s="15"/>
      <c r="D562" s="15"/>
      <c r="E562" s="15"/>
      <c r="F562" s="15"/>
      <c r="G562" s="15"/>
      <c r="H562" s="15"/>
      <c r="I562" s="15"/>
      <c r="J562" s="15"/>
      <c r="K562" s="15"/>
      <c r="L562" s="15"/>
      <c r="M562" s="15"/>
      <c r="N562" s="15"/>
      <c r="O562" s="15"/>
      <c r="P562" s="15"/>
      <c r="Q562" s="15"/>
      <c r="R562" s="15"/>
      <c r="S562" s="15"/>
      <c r="T562" s="15"/>
      <c r="U562" s="15"/>
    </row>
    <row r="563" spans="1:21" x14ac:dyDescent="0.15">
      <c r="A563" s="15"/>
      <c r="B563" s="15"/>
      <c r="C563" s="15"/>
      <c r="D563" s="15"/>
      <c r="E563" s="15"/>
      <c r="F563" s="15"/>
      <c r="G563" s="15"/>
      <c r="H563" s="15"/>
      <c r="I563" s="15"/>
      <c r="J563" s="15"/>
      <c r="K563" s="15"/>
      <c r="L563" s="15"/>
      <c r="M563" s="15"/>
      <c r="N563" s="15"/>
      <c r="O563" s="15"/>
      <c r="P563" s="15"/>
      <c r="Q563" s="15"/>
      <c r="R563" s="15"/>
      <c r="S563" s="15"/>
      <c r="T563" s="15"/>
      <c r="U563" s="15"/>
    </row>
    <row r="564" spans="1:21" x14ac:dyDescent="0.15">
      <c r="A564" s="15"/>
      <c r="B564" s="15"/>
      <c r="C564" s="15"/>
      <c r="D564" s="15"/>
      <c r="E564" s="15"/>
      <c r="F564" s="15"/>
      <c r="G564" s="15"/>
      <c r="H564" s="15"/>
      <c r="I564" s="15"/>
      <c r="J564" s="15"/>
      <c r="K564" s="15"/>
      <c r="L564" s="15"/>
      <c r="M564" s="15"/>
      <c r="N564" s="15"/>
      <c r="O564" s="15"/>
      <c r="P564" s="15"/>
      <c r="Q564" s="15"/>
      <c r="R564" s="15"/>
      <c r="S564" s="15"/>
      <c r="T564" s="15"/>
      <c r="U564" s="15"/>
    </row>
    <row r="565" spans="1:21" x14ac:dyDescent="0.15">
      <c r="A565" s="15"/>
      <c r="B565" s="15"/>
      <c r="C565" s="15"/>
      <c r="D565" s="15"/>
      <c r="E565" s="15"/>
      <c r="F565" s="15"/>
      <c r="G565" s="15"/>
      <c r="H565" s="15"/>
      <c r="I565" s="15"/>
      <c r="J565" s="15"/>
      <c r="K565" s="15"/>
      <c r="L565" s="15"/>
      <c r="M565" s="15"/>
      <c r="N565" s="15"/>
      <c r="O565" s="15"/>
      <c r="P565" s="15"/>
      <c r="Q565" s="15"/>
      <c r="R565" s="15"/>
      <c r="S565" s="15"/>
      <c r="T565" s="15"/>
      <c r="U565" s="15"/>
    </row>
    <row r="566" spans="1:21" x14ac:dyDescent="0.15">
      <c r="A566" s="15"/>
      <c r="B566" s="15"/>
      <c r="C566" s="15"/>
      <c r="D566" s="15"/>
      <c r="E566" s="15"/>
      <c r="F566" s="15"/>
      <c r="G566" s="15"/>
      <c r="H566" s="15"/>
      <c r="I566" s="15"/>
      <c r="J566" s="15"/>
      <c r="K566" s="15"/>
      <c r="L566" s="15"/>
      <c r="M566" s="15"/>
      <c r="N566" s="15"/>
      <c r="O566" s="15"/>
      <c r="P566" s="15"/>
      <c r="Q566" s="15"/>
      <c r="R566" s="15"/>
      <c r="S566" s="15"/>
      <c r="T566" s="15"/>
      <c r="U566" s="15"/>
    </row>
    <row r="567" spans="1:21" x14ac:dyDescent="0.15">
      <c r="A567" s="15"/>
      <c r="B567" s="15"/>
      <c r="C567" s="15"/>
      <c r="D567" s="15"/>
      <c r="E567" s="15"/>
      <c r="F567" s="15"/>
      <c r="G567" s="15"/>
      <c r="H567" s="15"/>
      <c r="I567" s="15"/>
      <c r="J567" s="15"/>
      <c r="K567" s="15"/>
      <c r="L567" s="15"/>
      <c r="M567" s="15"/>
      <c r="N567" s="15"/>
      <c r="O567" s="15"/>
      <c r="P567" s="15"/>
      <c r="Q567" s="15"/>
      <c r="R567" s="15"/>
      <c r="S567" s="15"/>
      <c r="T567" s="15"/>
      <c r="U567" s="15"/>
    </row>
  </sheetData>
  <sheetProtection password="CF27" sheet="1" objects="1" scenarios="1"/>
  <mergeCells count="32">
    <mergeCell ref="B18:G18"/>
    <mergeCell ref="B7:G7"/>
    <mergeCell ref="B3:G3"/>
    <mergeCell ref="B4:G4"/>
    <mergeCell ref="B5:G5"/>
    <mergeCell ref="B6:G6"/>
    <mergeCell ref="B17:G17"/>
    <mergeCell ref="B1:G1"/>
    <mergeCell ref="O44:U44"/>
    <mergeCell ref="B2:G2"/>
    <mergeCell ref="B12:G12"/>
    <mergeCell ref="B13:G13"/>
    <mergeCell ref="B14:G14"/>
    <mergeCell ref="B15:G15"/>
    <mergeCell ref="B8:G8"/>
    <mergeCell ref="B21:G21"/>
    <mergeCell ref="Q20:U20"/>
    <mergeCell ref="B20:G20"/>
    <mergeCell ref="B9:G9"/>
    <mergeCell ref="B16:G16"/>
    <mergeCell ref="B19:G19"/>
    <mergeCell ref="B10:G10"/>
    <mergeCell ref="B11:G11"/>
    <mergeCell ref="V20:Y20"/>
    <mergeCell ref="N1:Y1"/>
    <mergeCell ref="K15:X15"/>
    <mergeCell ref="K16:X16"/>
    <mergeCell ref="R19:U19"/>
    <mergeCell ref="V19:Y19"/>
    <mergeCell ref="K1:M1"/>
    <mergeCell ref="H4:M4"/>
    <mergeCell ref="N4:Q4"/>
  </mergeCells>
  <phoneticPr fontId="0" type="noConversion"/>
  <pageMargins left="0" right="0" top="0.39370078740157483" bottom="0" header="0" footer="0"/>
  <pageSetup paperSize="9" fitToHeight="8" orientation="portrait" horizontalDpi="360" verticalDpi="360" r:id="rId1"/>
  <headerFooter alignWithMargins="0">
    <oddHeader>&amp;L&amp;D  &amp;T&amp;RPagina &amp;P di &amp;N</oddHead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Foglio235"/>
  <dimension ref="B2:X57"/>
  <sheetViews>
    <sheetView workbookViewId="0">
      <selection sqref="A1:K1"/>
    </sheetView>
  </sheetViews>
  <sheetFormatPr baseColWidth="10" defaultColWidth="8.83203125" defaultRowHeight="13" x14ac:dyDescent="0.15"/>
  <cols>
    <col min="1" max="1" width="3.6640625" customWidth="1"/>
    <col min="2" max="12" width="5.6640625" customWidth="1"/>
    <col min="13" max="13" width="8.5" customWidth="1"/>
    <col min="14" max="25" width="5.6640625" customWidth="1"/>
  </cols>
  <sheetData>
    <row r="2" spans="2:24" ht="18.75" customHeight="1" x14ac:dyDescent="0.15">
      <c r="B2" s="2465" t="s">
        <v>1739</v>
      </c>
      <c r="C2" s="2465"/>
      <c r="D2" s="2465"/>
      <c r="E2" s="2465"/>
      <c r="F2" s="2465"/>
      <c r="G2" s="2465"/>
      <c r="H2" s="2465"/>
      <c r="I2" s="2465"/>
      <c r="J2" s="2465"/>
      <c r="K2" s="2465"/>
      <c r="L2" s="2465"/>
      <c r="N2" s="2465" t="s">
        <v>1739</v>
      </c>
      <c r="O2" s="2465"/>
      <c r="P2" s="2465"/>
      <c r="Q2" s="2465"/>
      <c r="R2" s="2465"/>
      <c r="S2" s="2465"/>
      <c r="T2" s="2465"/>
      <c r="U2" s="2465"/>
      <c r="V2" s="2465"/>
      <c r="W2" s="2465"/>
      <c r="X2" s="2465"/>
    </row>
    <row r="3" spans="2:24" ht="26.25" customHeight="1" x14ac:dyDescent="0.15">
      <c r="B3" s="2466"/>
      <c r="C3" s="837" t="s">
        <v>1856</v>
      </c>
      <c r="D3" s="837" t="s">
        <v>1857</v>
      </c>
      <c r="E3" s="837" t="s">
        <v>1858</v>
      </c>
      <c r="F3" s="837" t="s">
        <v>1859</v>
      </c>
      <c r="G3" s="837" t="s">
        <v>1860</v>
      </c>
      <c r="H3" s="837" t="s">
        <v>1861</v>
      </c>
      <c r="I3" s="837" t="s">
        <v>1862</v>
      </c>
      <c r="J3" s="837" t="s">
        <v>733</v>
      </c>
      <c r="K3" s="837" t="s">
        <v>734</v>
      </c>
      <c r="L3" s="837" t="s">
        <v>735</v>
      </c>
      <c r="M3" s="779"/>
      <c r="N3" s="2466"/>
      <c r="O3" s="837" t="s">
        <v>1856</v>
      </c>
      <c r="P3" s="837" t="s">
        <v>1857</v>
      </c>
      <c r="Q3" s="837" t="s">
        <v>1858</v>
      </c>
      <c r="R3" s="837" t="s">
        <v>1859</v>
      </c>
      <c r="S3" s="837" t="s">
        <v>1860</v>
      </c>
      <c r="T3" s="837" t="s">
        <v>1861</v>
      </c>
      <c r="U3" s="837" t="s">
        <v>1862</v>
      </c>
      <c r="V3" s="837" t="s">
        <v>733</v>
      </c>
      <c r="W3" s="837" t="s">
        <v>734</v>
      </c>
      <c r="X3" s="837" t="s">
        <v>735</v>
      </c>
    </row>
    <row r="4" spans="2:24" ht="26.25" customHeight="1" x14ac:dyDescent="0.15">
      <c r="B4" s="2467"/>
      <c r="C4" s="778" t="s">
        <v>1730</v>
      </c>
      <c r="D4" s="778" t="s">
        <v>1731</v>
      </c>
      <c r="E4" s="778" t="s">
        <v>1732</v>
      </c>
      <c r="F4" s="778" t="s">
        <v>1733</v>
      </c>
      <c r="G4" s="778" t="s">
        <v>1734</v>
      </c>
      <c r="H4" s="778" t="s">
        <v>1735</v>
      </c>
      <c r="I4" s="778" t="s">
        <v>1736</v>
      </c>
      <c r="J4" s="778" t="s">
        <v>1737</v>
      </c>
      <c r="K4" s="778" t="s">
        <v>1738</v>
      </c>
      <c r="L4" s="778" t="s">
        <v>2287</v>
      </c>
      <c r="M4" s="779"/>
      <c r="N4" s="2467"/>
      <c r="O4" s="778" t="s">
        <v>1730</v>
      </c>
      <c r="P4" s="778" t="s">
        <v>1731</v>
      </c>
      <c r="Q4" s="778" t="s">
        <v>1732</v>
      </c>
      <c r="R4" s="778" t="s">
        <v>1733</v>
      </c>
      <c r="S4" s="778" t="s">
        <v>1734</v>
      </c>
      <c r="T4" s="778" t="s">
        <v>1735</v>
      </c>
      <c r="U4" s="778" t="s">
        <v>1736</v>
      </c>
      <c r="V4" s="778" t="s">
        <v>1737</v>
      </c>
      <c r="W4" s="778" t="s">
        <v>1738</v>
      </c>
      <c r="X4" s="778" t="s">
        <v>2287</v>
      </c>
    </row>
    <row r="5" spans="2:24" ht="20.25" customHeight="1" x14ac:dyDescent="0.15">
      <c r="B5" s="780" t="s">
        <v>307</v>
      </c>
      <c r="C5" s="702"/>
      <c r="D5" s="702"/>
      <c r="E5" s="702"/>
      <c r="F5" s="702"/>
      <c r="G5" s="702"/>
      <c r="H5" s="702"/>
      <c r="I5" s="702"/>
      <c r="J5" s="702"/>
      <c r="K5" s="702"/>
      <c r="L5" s="702"/>
      <c r="M5" s="779"/>
      <c r="N5" s="780" t="s">
        <v>868</v>
      </c>
      <c r="O5" s="702"/>
      <c r="P5" s="702"/>
      <c r="Q5" s="702"/>
      <c r="R5" s="702"/>
      <c r="S5" s="702"/>
      <c r="T5" s="702"/>
      <c r="U5" s="702"/>
      <c r="V5" s="702"/>
      <c r="W5" s="702"/>
      <c r="X5" s="702"/>
    </row>
    <row r="6" spans="2:24" ht="20.25" customHeight="1" x14ac:dyDescent="0.15">
      <c r="B6" s="780" t="s">
        <v>308</v>
      </c>
      <c r="C6" s="702"/>
      <c r="D6" s="702"/>
      <c r="E6" s="702"/>
      <c r="F6" s="702"/>
      <c r="G6" s="702"/>
      <c r="H6" s="702"/>
      <c r="I6" s="702"/>
      <c r="J6" s="702"/>
      <c r="K6" s="702"/>
      <c r="L6" s="702"/>
      <c r="M6" s="779"/>
      <c r="N6" s="780" t="s">
        <v>869</v>
      </c>
      <c r="O6" s="702"/>
      <c r="P6" s="702"/>
      <c r="Q6" s="702"/>
      <c r="R6" s="702"/>
      <c r="S6" s="702"/>
      <c r="T6" s="702"/>
      <c r="U6" s="702"/>
      <c r="V6" s="702"/>
      <c r="W6" s="702"/>
      <c r="X6" s="702"/>
    </row>
    <row r="7" spans="2:24" ht="20.25" customHeight="1" x14ac:dyDescent="0.15">
      <c r="B7" s="780" t="s">
        <v>309</v>
      </c>
      <c r="C7" s="702"/>
      <c r="D7" s="702"/>
      <c r="E7" s="702"/>
      <c r="F7" s="702"/>
      <c r="G7" s="702"/>
      <c r="H7" s="702"/>
      <c r="I7" s="702"/>
      <c r="J7" s="702"/>
      <c r="K7" s="702"/>
      <c r="L7" s="702"/>
      <c r="M7" s="779"/>
      <c r="N7" s="780" t="s">
        <v>867</v>
      </c>
      <c r="O7" s="702"/>
      <c r="P7" s="702"/>
      <c r="Q7" s="702"/>
      <c r="R7" s="702"/>
      <c r="S7" s="702"/>
      <c r="T7" s="702"/>
      <c r="U7" s="702"/>
      <c r="V7" s="702"/>
      <c r="W7" s="702"/>
      <c r="X7" s="702"/>
    </row>
    <row r="8" spans="2:24" ht="20.25" customHeight="1" x14ac:dyDescent="0.15">
      <c r="B8" s="780" t="s">
        <v>2186</v>
      </c>
      <c r="C8" s="702"/>
      <c r="D8" s="702"/>
      <c r="E8" s="702"/>
      <c r="F8" s="702"/>
      <c r="G8" s="702"/>
      <c r="H8" s="702"/>
      <c r="I8" s="702"/>
      <c r="J8" s="702"/>
      <c r="K8" s="702"/>
      <c r="L8" s="702"/>
      <c r="M8" s="779"/>
      <c r="N8" s="780" t="s">
        <v>1961</v>
      </c>
      <c r="O8" s="702"/>
      <c r="P8" s="702"/>
      <c r="Q8" s="702"/>
      <c r="R8" s="702"/>
      <c r="S8" s="702"/>
      <c r="T8" s="702"/>
      <c r="U8" s="702"/>
      <c r="V8" s="702"/>
      <c r="W8" s="702"/>
      <c r="X8" s="702"/>
    </row>
    <row r="9" spans="2:24" ht="20.25" customHeight="1" x14ac:dyDescent="0.15">
      <c r="B9" s="780" t="s">
        <v>2185</v>
      </c>
      <c r="C9" s="702"/>
      <c r="D9" s="702"/>
      <c r="E9" s="702"/>
      <c r="F9" s="702"/>
      <c r="G9" s="702"/>
      <c r="H9" s="702"/>
      <c r="I9" s="702"/>
      <c r="J9" s="702"/>
      <c r="K9" s="702"/>
      <c r="L9" s="702"/>
      <c r="M9" s="779"/>
      <c r="N9" s="780" t="s">
        <v>1962</v>
      </c>
      <c r="O9" s="702"/>
      <c r="P9" s="702"/>
      <c r="Q9" s="702"/>
      <c r="R9" s="702"/>
      <c r="S9" s="702"/>
      <c r="T9" s="702"/>
      <c r="U9" s="702"/>
      <c r="V9" s="702"/>
      <c r="W9" s="702"/>
      <c r="X9" s="702"/>
    </row>
    <row r="10" spans="2:24" ht="20.25" customHeight="1" x14ac:dyDescent="0.15">
      <c r="B10" s="780" t="s">
        <v>2187</v>
      </c>
      <c r="C10" s="702"/>
      <c r="D10" s="702"/>
      <c r="E10" s="702"/>
      <c r="F10" s="702"/>
      <c r="G10" s="702"/>
      <c r="H10" s="702"/>
      <c r="I10" s="702"/>
      <c r="J10" s="702"/>
      <c r="K10" s="702"/>
      <c r="L10" s="702"/>
      <c r="M10" s="779"/>
      <c r="N10" s="780" t="s">
        <v>1807</v>
      </c>
      <c r="O10" s="702"/>
      <c r="P10" s="702"/>
      <c r="Q10" s="702"/>
      <c r="R10" s="702"/>
      <c r="S10" s="702"/>
      <c r="T10" s="702"/>
      <c r="U10" s="702"/>
      <c r="V10" s="702"/>
      <c r="W10" s="702"/>
      <c r="X10" s="702"/>
    </row>
    <row r="11" spans="2:24" ht="20.25" customHeight="1" x14ac:dyDescent="0.15">
      <c r="B11" s="780" t="s">
        <v>2188</v>
      </c>
      <c r="C11" s="702"/>
      <c r="D11" s="702"/>
      <c r="E11" s="702"/>
      <c r="F11" s="702"/>
      <c r="G11" s="702"/>
      <c r="H11" s="702"/>
      <c r="I11" s="702"/>
      <c r="J11" s="702"/>
      <c r="K11" s="702"/>
      <c r="L11" s="702"/>
      <c r="M11" s="779"/>
      <c r="N11" s="780" t="s">
        <v>1967</v>
      </c>
      <c r="O11" s="702"/>
      <c r="P11" s="702"/>
      <c r="Q11" s="702"/>
      <c r="R11" s="702"/>
      <c r="S11" s="702"/>
      <c r="T11" s="702"/>
      <c r="U11" s="702"/>
      <c r="V11" s="702"/>
      <c r="W11" s="702"/>
      <c r="X11" s="702"/>
    </row>
    <row r="12" spans="2:24" ht="20.25" customHeight="1" x14ac:dyDescent="0.15">
      <c r="B12" s="780" t="s">
        <v>311</v>
      </c>
      <c r="C12" s="702"/>
      <c r="D12" s="702"/>
      <c r="E12" s="702"/>
      <c r="F12" s="702"/>
      <c r="G12" s="702"/>
      <c r="H12" s="702"/>
      <c r="I12" s="702"/>
      <c r="J12" s="702"/>
      <c r="K12" s="702"/>
      <c r="L12" s="702"/>
      <c r="M12" s="779"/>
      <c r="N12" s="780" t="s">
        <v>1968</v>
      </c>
      <c r="O12" s="702"/>
      <c r="P12" s="702"/>
      <c r="Q12" s="702"/>
      <c r="R12" s="702"/>
      <c r="S12" s="702"/>
      <c r="T12" s="702"/>
      <c r="U12" s="702"/>
      <c r="V12" s="702"/>
      <c r="W12" s="702"/>
      <c r="X12" s="702"/>
    </row>
    <row r="13" spans="2:24" ht="20.25" customHeight="1" x14ac:dyDescent="0.15">
      <c r="B13" s="780" t="s">
        <v>312</v>
      </c>
      <c r="C13" s="702"/>
      <c r="D13" s="702"/>
      <c r="E13" s="702"/>
      <c r="F13" s="702"/>
      <c r="G13" s="702"/>
      <c r="H13" s="702"/>
      <c r="I13" s="702"/>
      <c r="J13" s="702"/>
      <c r="K13" s="702"/>
      <c r="L13" s="702"/>
      <c r="M13" s="779"/>
      <c r="N13" s="780" t="s">
        <v>543</v>
      </c>
      <c r="O13" s="702"/>
      <c r="P13" s="702"/>
      <c r="Q13" s="702"/>
      <c r="R13" s="702"/>
      <c r="S13" s="702"/>
      <c r="T13" s="702"/>
      <c r="U13" s="702"/>
      <c r="V13" s="702"/>
      <c r="W13" s="702"/>
      <c r="X13" s="702"/>
    </row>
    <row r="14" spans="2:24" ht="20.25" customHeight="1" x14ac:dyDescent="0.15">
      <c r="B14" s="780" t="s">
        <v>313</v>
      </c>
      <c r="C14" s="702"/>
      <c r="D14" s="702"/>
      <c r="E14" s="702"/>
      <c r="F14" s="702"/>
      <c r="G14" s="702"/>
      <c r="H14" s="702"/>
      <c r="I14" s="702"/>
      <c r="J14" s="702"/>
      <c r="K14" s="702"/>
      <c r="L14" s="702"/>
      <c r="M14" s="779"/>
      <c r="N14" s="780" t="s">
        <v>2190</v>
      </c>
      <c r="O14" s="702"/>
      <c r="P14" s="702"/>
      <c r="Q14" s="702"/>
      <c r="R14" s="702"/>
      <c r="S14" s="702"/>
      <c r="T14" s="702"/>
      <c r="U14" s="702"/>
      <c r="V14" s="702"/>
      <c r="W14" s="702"/>
      <c r="X14" s="702"/>
    </row>
    <row r="15" spans="2:24" ht="20.25" customHeight="1" x14ac:dyDescent="0.15">
      <c r="B15" s="780" t="s">
        <v>314</v>
      </c>
      <c r="C15" s="702"/>
      <c r="D15" s="702"/>
      <c r="E15" s="702"/>
      <c r="F15" s="702"/>
      <c r="G15" s="702"/>
      <c r="H15" s="702"/>
      <c r="I15" s="702"/>
      <c r="J15" s="702"/>
      <c r="K15" s="702"/>
      <c r="L15" s="702"/>
      <c r="M15" s="779"/>
      <c r="N15" s="780" t="s">
        <v>2191</v>
      </c>
      <c r="O15" s="702"/>
      <c r="P15" s="702"/>
      <c r="Q15" s="702"/>
      <c r="R15" s="702"/>
      <c r="S15" s="702"/>
      <c r="T15" s="702"/>
      <c r="U15" s="702"/>
      <c r="V15" s="702"/>
      <c r="W15" s="702"/>
      <c r="X15" s="702"/>
    </row>
    <row r="16" spans="2:24" ht="20.25" customHeight="1" x14ac:dyDescent="0.15">
      <c r="B16" s="780" t="s">
        <v>669</v>
      </c>
      <c r="C16" s="702"/>
      <c r="D16" s="702"/>
      <c r="E16" s="702"/>
      <c r="F16" s="702"/>
      <c r="G16" s="702"/>
      <c r="H16" s="702"/>
      <c r="I16" s="702"/>
      <c r="J16" s="702"/>
      <c r="K16" s="702"/>
      <c r="L16" s="702"/>
      <c r="M16" s="779"/>
      <c r="N16" s="780" t="s">
        <v>2192</v>
      </c>
      <c r="O16" s="702"/>
      <c r="P16" s="702"/>
      <c r="Q16" s="702"/>
      <c r="R16" s="702"/>
      <c r="S16" s="702"/>
      <c r="T16" s="702"/>
      <c r="U16" s="702"/>
      <c r="V16" s="702"/>
      <c r="W16" s="702"/>
      <c r="X16" s="702"/>
    </row>
    <row r="17" spans="2:24" ht="20.25" customHeight="1" x14ac:dyDescent="0.15">
      <c r="B17" s="780" t="s">
        <v>670</v>
      </c>
      <c r="C17" s="702"/>
      <c r="D17" s="702"/>
      <c r="E17" s="702"/>
      <c r="F17" s="702"/>
      <c r="G17" s="702"/>
      <c r="H17" s="702"/>
      <c r="I17" s="702"/>
      <c r="J17" s="702"/>
      <c r="K17" s="702"/>
      <c r="L17" s="702"/>
      <c r="M17" s="779"/>
      <c r="N17" s="780" t="s">
        <v>2193</v>
      </c>
      <c r="O17" s="702"/>
      <c r="P17" s="702"/>
      <c r="Q17" s="702"/>
      <c r="R17" s="702"/>
      <c r="S17" s="702"/>
      <c r="T17" s="702"/>
      <c r="U17" s="702"/>
      <c r="V17" s="702"/>
      <c r="W17" s="702"/>
      <c r="X17" s="702"/>
    </row>
    <row r="18" spans="2:24" ht="20.25" customHeight="1" x14ac:dyDescent="0.15">
      <c r="B18" s="780" t="s">
        <v>859</v>
      </c>
      <c r="C18" s="702"/>
      <c r="D18" s="702"/>
      <c r="E18" s="702"/>
      <c r="F18" s="702"/>
      <c r="G18" s="702"/>
      <c r="H18" s="702"/>
      <c r="I18" s="702"/>
      <c r="J18" s="702"/>
      <c r="K18" s="702"/>
      <c r="L18" s="702"/>
      <c r="M18" s="779"/>
      <c r="N18" s="780" t="s">
        <v>414</v>
      </c>
      <c r="O18" s="702"/>
      <c r="P18" s="702"/>
      <c r="Q18" s="702"/>
      <c r="R18" s="702"/>
      <c r="S18" s="702"/>
      <c r="T18" s="702"/>
      <c r="U18" s="702"/>
      <c r="V18" s="702"/>
      <c r="W18" s="702"/>
      <c r="X18" s="702"/>
    </row>
    <row r="19" spans="2:24" ht="20.25" customHeight="1" x14ac:dyDescent="0.15">
      <c r="B19" s="780" t="s">
        <v>861</v>
      </c>
      <c r="C19" s="702"/>
      <c r="D19" s="702"/>
      <c r="E19" s="702"/>
      <c r="F19" s="702"/>
      <c r="G19" s="702"/>
      <c r="H19" s="702"/>
      <c r="I19" s="702"/>
      <c r="J19" s="702"/>
      <c r="K19" s="702"/>
      <c r="L19" s="702"/>
      <c r="M19" s="779"/>
      <c r="N19" s="780" t="s">
        <v>415</v>
      </c>
      <c r="O19" s="702"/>
      <c r="P19" s="702"/>
      <c r="Q19" s="702"/>
      <c r="R19" s="702"/>
      <c r="S19" s="702"/>
      <c r="T19" s="702"/>
      <c r="U19" s="702"/>
      <c r="V19" s="702"/>
      <c r="W19" s="702"/>
      <c r="X19" s="702"/>
    </row>
    <row r="20" spans="2:24" ht="20.25" customHeight="1" x14ac:dyDescent="0.15">
      <c r="B20" s="780" t="s">
        <v>862</v>
      </c>
      <c r="C20" s="702"/>
      <c r="D20" s="702"/>
      <c r="E20" s="702"/>
      <c r="F20" s="702"/>
      <c r="G20" s="702"/>
      <c r="H20" s="702"/>
      <c r="I20" s="702"/>
      <c r="J20" s="702"/>
      <c r="K20" s="702"/>
      <c r="L20" s="702"/>
      <c r="M20" s="779"/>
      <c r="N20" s="780" t="s">
        <v>416</v>
      </c>
      <c r="O20" s="702"/>
      <c r="P20" s="702"/>
      <c r="Q20" s="702"/>
      <c r="R20" s="702"/>
      <c r="S20" s="702"/>
      <c r="T20" s="702"/>
      <c r="U20" s="702"/>
      <c r="V20" s="702"/>
      <c r="W20" s="702"/>
      <c r="X20" s="702"/>
    </row>
    <row r="21" spans="2:24" ht="20.25" customHeight="1" x14ac:dyDescent="0.15">
      <c r="B21" s="780" t="s">
        <v>863</v>
      </c>
      <c r="C21" s="702"/>
      <c r="D21" s="702"/>
      <c r="E21" s="702"/>
      <c r="F21" s="702"/>
      <c r="G21" s="702"/>
      <c r="H21" s="702"/>
      <c r="I21" s="702"/>
      <c r="J21" s="702"/>
      <c r="K21" s="702"/>
      <c r="L21" s="702"/>
      <c r="M21" s="779"/>
      <c r="N21" s="780" t="s">
        <v>417</v>
      </c>
      <c r="O21" s="702"/>
      <c r="P21" s="702"/>
      <c r="Q21" s="702"/>
      <c r="R21" s="702"/>
      <c r="S21" s="702"/>
      <c r="T21" s="702"/>
      <c r="U21" s="702"/>
      <c r="V21" s="702"/>
      <c r="W21" s="702"/>
      <c r="X21" s="702"/>
    </row>
    <row r="22" spans="2:24" ht="20.25" customHeight="1" x14ac:dyDescent="0.15">
      <c r="B22" s="780" t="s">
        <v>864</v>
      </c>
      <c r="C22" s="702"/>
      <c r="D22" s="702"/>
      <c r="E22" s="702"/>
      <c r="F22" s="702"/>
      <c r="G22" s="702"/>
      <c r="H22" s="702"/>
      <c r="I22" s="702"/>
      <c r="J22" s="702"/>
      <c r="K22" s="702"/>
      <c r="L22" s="702"/>
      <c r="M22" s="779"/>
      <c r="N22" s="780" t="s">
        <v>418</v>
      </c>
      <c r="O22" s="702"/>
      <c r="P22" s="702"/>
      <c r="Q22" s="702"/>
      <c r="R22" s="702"/>
      <c r="S22" s="702"/>
      <c r="T22" s="702"/>
      <c r="U22" s="702"/>
      <c r="V22" s="702"/>
      <c r="W22" s="702"/>
      <c r="X22" s="702"/>
    </row>
    <row r="23" spans="2:24" ht="20.25" customHeight="1" x14ac:dyDescent="0.15">
      <c r="B23" s="780" t="s">
        <v>870</v>
      </c>
      <c r="C23" s="702"/>
      <c r="D23" s="702"/>
      <c r="E23" s="702"/>
      <c r="F23" s="702"/>
      <c r="G23" s="702"/>
      <c r="H23" s="702"/>
      <c r="I23" s="702"/>
      <c r="J23" s="702"/>
      <c r="K23" s="702"/>
      <c r="L23" s="702"/>
      <c r="M23" s="779"/>
      <c r="N23" s="780" t="s">
        <v>419</v>
      </c>
      <c r="O23" s="702"/>
      <c r="P23" s="702"/>
      <c r="Q23" s="702"/>
      <c r="R23" s="702"/>
      <c r="S23" s="702"/>
      <c r="T23" s="702"/>
      <c r="U23" s="702"/>
      <c r="V23" s="702"/>
      <c r="W23" s="702"/>
      <c r="X23" s="702"/>
    </row>
    <row r="24" spans="2:24" ht="20.25" customHeight="1" x14ac:dyDescent="0.15">
      <c r="B24" s="780" t="s">
        <v>871</v>
      </c>
      <c r="C24" s="702"/>
      <c r="D24" s="702"/>
      <c r="E24" s="702"/>
      <c r="F24" s="702"/>
      <c r="G24" s="702"/>
      <c r="H24" s="702"/>
      <c r="I24" s="702"/>
      <c r="J24" s="702"/>
      <c r="K24" s="702"/>
      <c r="L24" s="702"/>
      <c r="M24" s="779"/>
      <c r="N24" s="780" t="s">
        <v>671</v>
      </c>
      <c r="O24" s="702"/>
      <c r="P24" s="702"/>
      <c r="Q24" s="702"/>
      <c r="R24" s="702"/>
      <c r="S24" s="702"/>
      <c r="T24" s="702"/>
      <c r="U24" s="702"/>
      <c r="V24" s="702"/>
      <c r="W24" s="702"/>
      <c r="X24" s="702"/>
    </row>
    <row r="25" spans="2:24" ht="20.25" customHeight="1" x14ac:dyDescent="0.15">
      <c r="B25" s="2470" t="s">
        <v>2288</v>
      </c>
      <c r="C25" s="2468">
        <f>SUM(C5:C24)</f>
        <v>0</v>
      </c>
      <c r="D25" s="2468">
        <f t="shared" ref="D25:L25" si="0">SUM(D5:D24)</f>
        <v>0</v>
      </c>
      <c r="E25" s="2468">
        <f t="shared" si="0"/>
        <v>0</v>
      </c>
      <c r="F25" s="2468">
        <f t="shared" si="0"/>
        <v>0</v>
      </c>
      <c r="G25" s="2468">
        <f t="shared" si="0"/>
        <v>0</v>
      </c>
      <c r="H25" s="2468">
        <f t="shared" si="0"/>
        <v>0</v>
      </c>
      <c r="I25" s="2468">
        <f t="shared" si="0"/>
        <v>0</v>
      </c>
      <c r="J25" s="2468">
        <f t="shared" si="0"/>
        <v>0</v>
      </c>
      <c r="K25" s="2468">
        <f t="shared" si="0"/>
        <v>0</v>
      </c>
      <c r="L25" s="2468">
        <f t="shared" si="0"/>
        <v>0</v>
      </c>
      <c r="M25" s="779"/>
      <c r="N25" s="1256" t="s">
        <v>757</v>
      </c>
      <c r="O25" s="1447">
        <f>SUM(O5:O24)</f>
        <v>0</v>
      </c>
      <c r="P25" s="1447">
        <f t="shared" ref="P25:X25" si="1">SUM(P5:P24)</f>
        <v>0</v>
      </c>
      <c r="Q25" s="1447">
        <f t="shared" si="1"/>
        <v>0</v>
      </c>
      <c r="R25" s="1447">
        <f t="shared" si="1"/>
        <v>0</v>
      </c>
      <c r="S25" s="1447">
        <f t="shared" si="1"/>
        <v>0</v>
      </c>
      <c r="T25" s="1447">
        <f t="shared" si="1"/>
        <v>0</v>
      </c>
      <c r="U25" s="1447">
        <f t="shared" si="1"/>
        <v>0</v>
      </c>
      <c r="V25" s="1447">
        <f t="shared" si="1"/>
        <v>0</v>
      </c>
      <c r="W25" s="1447">
        <f t="shared" si="1"/>
        <v>0</v>
      </c>
      <c r="X25" s="1447">
        <f t="shared" si="1"/>
        <v>0</v>
      </c>
    </row>
    <row r="26" spans="2:24" ht="20.25" customHeight="1" x14ac:dyDescent="0.15">
      <c r="B26" s="2471"/>
      <c r="C26" s="2469"/>
      <c r="D26" s="2469"/>
      <c r="E26" s="2469"/>
      <c r="F26" s="2469"/>
      <c r="G26" s="2469"/>
      <c r="H26" s="2469"/>
      <c r="I26" s="2469"/>
      <c r="J26" s="2469"/>
      <c r="K26" s="2469"/>
      <c r="L26" s="2469"/>
      <c r="M26" s="779"/>
      <c r="N26" s="1257" t="s">
        <v>758</v>
      </c>
      <c r="O26" s="1448">
        <f>SUM(C25+O25)</f>
        <v>0</v>
      </c>
      <c r="P26" s="1448">
        <f t="shared" ref="P26:X26" si="2">SUM(D25+P25)</f>
        <v>0</v>
      </c>
      <c r="Q26" s="1448">
        <f t="shared" si="2"/>
        <v>0</v>
      </c>
      <c r="R26" s="1448">
        <f t="shared" si="2"/>
        <v>0</v>
      </c>
      <c r="S26" s="1448">
        <f t="shared" si="2"/>
        <v>0</v>
      </c>
      <c r="T26" s="1448">
        <f t="shared" si="2"/>
        <v>0</v>
      </c>
      <c r="U26" s="1448">
        <f t="shared" si="2"/>
        <v>0</v>
      </c>
      <c r="V26" s="1448">
        <f t="shared" si="2"/>
        <v>0</v>
      </c>
      <c r="W26" s="1448">
        <f t="shared" si="2"/>
        <v>0</v>
      </c>
      <c r="X26" s="1448">
        <f t="shared" si="2"/>
        <v>0</v>
      </c>
    </row>
    <row r="27" spans="2:24" ht="18.75" customHeight="1" x14ac:dyDescent="0.15"/>
    <row r="28" spans="2:24" ht="24" customHeight="1" x14ac:dyDescent="0.15"/>
    <row r="29" spans="2:24" ht="24" customHeight="1" thickBot="1" x14ac:dyDescent="0.2"/>
    <row r="30" spans="2:24" ht="20.25" customHeight="1" x14ac:dyDescent="0.15">
      <c r="B30" s="2388">
        <v>1</v>
      </c>
      <c r="C30" s="2389"/>
      <c r="D30" s="2390"/>
      <c r="F30" s="2388">
        <v>2</v>
      </c>
      <c r="G30" s="2389"/>
      <c r="H30" s="2390"/>
      <c r="J30" s="2388">
        <v>3</v>
      </c>
      <c r="K30" s="2389"/>
      <c r="L30" s="2390"/>
      <c r="N30" s="2388">
        <v>1</v>
      </c>
      <c r="O30" s="2389"/>
      <c r="P30" s="2390"/>
      <c r="R30" s="2388">
        <v>2</v>
      </c>
      <c r="S30" s="2389"/>
      <c r="T30" s="2390"/>
      <c r="V30" s="2388">
        <v>3</v>
      </c>
      <c r="W30" s="2389"/>
      <c r="X30" s="2390"/>
    </row>
    <row r="31" spans="2:24" ht="20.25" customHeight="1" x14ac:dyDescent="0.15">
      <c r="B31" s="2391"/>
      <c r="C31" s="2455"/>
      <c r="D31" s="2393"/>
      <c r="F31" s="2391"/>
      <c r="G31" s="2455"/>
      <c r="H31" s="2393"/>
      <c r="J31" s="2391"/>
      <c r="K31" s="2455"/>
      <c r="L31" s="2393"/>
      <c r="N31" s="2391"/>
      <c r="O31" s="2455"/>
      <c r="P31" s="2393"/>
      <c r="R31" s="2391"/>
      <c r="S31" s="2455"/>
      <c r="T31" s="2393"/>
      <c r="V31" s="2391"/>
      <c r="W31" s="2455"/>
      <c r="X31" s="2393"/>
    </row>
    <row r="32" spans="2:24" ht="20.25" customHeight="1" thickBot="1" x14ac:dyDescent="0.2">
      <c r="B32" s="2394"/>
      <c r="C32" s="2395"/>
      <c r="D32" s="2396"/>
      <c r="F32" s="2394"/>
      <c r="G32" s="2395"/>
      <c r="H32" s="2396"/>
      <c r="J32" s="2394"/>
      <c r="K32" s="2395"/>
      <c r="L32" s="2396"/>
      <c r="N32" s="2394"/>
      <c r="O32" s="2395"/>
      <c r="P32" s="2396"/>
      <c r="R32" s="2394"/>
      <c r="S32" s="2395"/>
      <c r="T32" s="2396"/>
      <c r="V32" s="2394"/>
      <c r="W32" s="2395"/>
      <c r="X32" s="2396"/>
    </row>
    <row r="33" spans="2:24" ht="20.25" customHeight="1" thickBot="1" x14ac:dyDescent="0.2"/>
    <row r="34" spans="2:24" ht="20.25" customHeight="1" x14ac:dyDescent="0.15">
      <c r="B34" s="2388">
        <v>4</v>
      </c>
      <c r="C34" s="2389"/>
      <c r="D34" s="2390"/>
      <c r="F34" s="2388">
        <v>5</v>
      </c>
      <c r="G34" s="2389"/>
      <c r="H34" s="2390"/>
      <c r="J34" s="2456">
        <v>6</v>
      </c>
      <c r="K34" s="2457"/>
      <c r="L34" s="2458"/>
      <c r="N34" s="2388">
        <v>4</v>
      </c>
      <c r="O34" s="2389"/>
      <c r="P34" s="2390"/>
      <c r="R34" s="2388">
        <v>5</v>
      </c>
      <c r="S34" s="2389"/>
      <c r="T34" s="2390"/>
      <c r="V34" s="2456">
        <v>6</v>
      </c>
      <c r="W34" s="2457"/>
      <c r="X34" s="2458"/>
    </row>
    <row r="35" spans="2:24" ht="20.25" customHeight="1" x14ac:dyDescent="0.15">
      <c r="B35" s="2391"/>
      <c r="C35" s="2455"/>
      <c r="D35" s="2393"/>
      <c r="F35" s="2391"/>
      <c r="G35" s="2455"/>
      <c r="H35" s="2393"/>
      <c r="J35" s="2459"/>
      <c r="K35" s="2460"/>
      <c r="L35" s="2461"/>
      <c r="N35" s="2391"/>
      <c r="O35" s="2455"/>
      <c r="P35" s="2393"/>
      <c r="R35" s="2391"/>
      <c r="S35" s="2455"/>
      <c r="T35" s="2393"/>
      <c r="V35" s="2459"/>
      <c r="W35" s="2460"/>
      <c r="X35" s="2461"/>
    </row>
    <row r="36" spans="2:24" ht="20.25" customHeight="1" thickBot="1" x14ac:dyDescent="0.2">
      <c r="B36" s="2394"/>
      <c r="C36" s="2395"/>
      <c r="D36" s="2396"/>
      <c r="F36" s="2394"/>
      <c r="G36" s="2395"/>
      <c r="H36" s="2396"/>
      <c r="J36" s="2462"/>
      <c r="K36" s="2463"/>
      <c r="L36" s="2464"/>
      <c r="N36" s="2394"/>
      <c r="O36" s="2395"/>
      <c r="P36" s="2396"/>
      <c r="R36" s="2394"/>
      <c r="S36" s="2395"/>
      <c r="T36" s="2396"/>
      <c r="V36" s="2462"/>
      <c r="W36" s="2463"/>
      <c r="X36" s="2464"/>
    </row>
    <row r="37" spans="2:24" ht="20.25" customHeight="1" thickBot="1" x14ac:dyDescent="0.2"/>
    <row r="38" spans="2:24" ht="20.25" customHeight="1" x14ac:dyDescent="0.15">
      <c r="B38" s="2388">
        <v>7</v>
      </c>
      <c r="C38" s="2389"/>
      <c r="D38" s="2390"/>
      <c r="F38" s="2388">
        <v>8</v>
      </c>
      <c r="G38" s="2389"/>
      <c r="H38" s="2390"/>
      <c r="J38" s="2456">
        <v>9</v>
      </c>
      <c r="K38" s="2457"/>
      <c r="L38" s="2458"/>
      <c r="N38" s="2388">
        <v>7</v>
      </c>
      <c r="O38" s="2389"/>
      <c r="P38" s="2390"/>
      <c r="R38" s="2388">
        <v>8</v>
      </c>
      <c r="S38" s="2389"/>
      <c r="T38" s="2390"/>
      <c r="V38" s="2456">
        <v>9</v>
      </c>
      <c r="W38" s="2457"/>
      <c r="X38" s="2458"/>
    </row>
    <row r="39" spans="2:24" ht="20.25" customHeight="1" x14ac:dyDescent="0.15">
      <c r="B39" s="2391"/>
      <c r="C39" s="2455"/>
      <c r="D39" s="2393"/>
      <c r="F39" s="2391"/>
      <c r="G39" s="2455"/>
      <c r="H39" s="2393"/>
      <c r="J39" s="2459"/>
      <c r="K39" s="2460"/>
      <c r="L39" s="2461"/>
      <c r="N39" s="2391"/>
      <c r="O39" s="2455"/>
      <c r="P39" s="2393"/>
      <c r="R39" s="2391"/>
      <c r="S39" s="2455"/>
      <c r="T39" s="2393"/>
      <c r="V39" s="2459"/>
      <c r="W39" s="2460"/>
      <c r="X39" s="2461"/>
    </row>
    <row r="40" spans="2:24" ht="20.25" customHeight="1" thickBot="1" x14ac:dyDescent="0.2">
      <c r="B40" s="2394"/>
      <c r="C40" s="2395"/>
      <c r="D40" s="2396"/>
      <c r="F40" s="2394"/>
      <c r="G40" s="2395"/>
      <c r="H40" s="2396"/>
      <c r="J40" s="2462"/>
      <c r="K40" s="2463"/>
      <c r="L40" s="2464"/>
      <c r="N40" s="2394"/>
      <c r="O40" s="2395"/>
      <c r="P40" s="2396"/>
      <c r="R40" s="2394"/>
      <c r="S40" s="2395"/>
      <c r="T40" s="2396"/>
      <c r="V40" s="2462"/>
      <c r="W40" s="2463"/>
      <c r="X40" s="2464"/>
    </row>
    <row r="41" spans="2:24" ht="20.25" customHeight="1" thickBot="1" x14ac:dyDescent="0.2"/>
    <row r="42" spans="2:24" ht="20.25" customHeight="1" x14ac:dyDescent="0.15">
      <c r="B42" s="2388">
        <v>10</v>
      </c>
      <c r="C42" s="2389"/>
      <c r="D42" s="2390"/>
      <c r="F42" s="2388">
        <v>11</v>
      </c>
      <c r="G42" s="2389"/>
      <c r="H42" s="2390"/>
      <c r="J42" s="2388">
        <v>12</v>
      </c>
      <c r="K42" s="2389"/>
      <c r="L42" s="2390"/>
      <c r="N42" s="2388">
        <v>10</v>
      </c>
      <c r="O42" s="2389"/>
      <c r="P42" s="2390"/>
      <c r="R42" s="2388">
        <v>11</v>
      </c>
      <c r="S42" s="2389"/>
      <c r="T42" s="2390"/>
      <c r="V42" s="2388">
        <v>12</v>
      </c>
      <c r="W42" s="2389"/>
      <c r="X42" s="2390"/>
    </row>
    <row r="43" spans="2:24" ht="20.25" customHeight="1" x14ac:dyDescent="0.15">
      <c r="B43" s="2391"/>
      <c r="C43" s="2455"/>
      <c r="D43" s="2393"/>
      <c r="F43" s="2391"/>
      <c r="G43" s="2455"/>
      <c r="H43" s="2393"/>
      <c r="J43" s="2391"/>
      <c r="K43" s="2455"/>
      <c r="L43" s="2393"/>
      <c r="N43" s="2391"/>
      <c r="O43" s="2455"/>
      <c r="P43" s="2393"/>
      <c r="R43" s="2391"/>
      <c r="S43" s="2455"/>
      <c r="T43" s="2393"/>
      <c r="V43" s="2391"/>
      <c r="W43" s="2455"/>
      <c r="X43" s="2393"/>
    </row>
    <row r="44" spans="2:24" ht="20.25" customHeight="1" thickBot="1" x14ac:dyDescent="0.2">
      <c r="B44" s="2394"/>
      <c r="C44" s="2395"/>
      <c r="D44" s="2396"/>
      <c r="F44" s="2394"/>
      <c r="G44" s="2395"/>
      <c r="H44" s="2396"/>
      <c r="J44" s="2394"/>
      <c r="K44" s="2395"/>
      <c r="L44" s="2396"/>
      <c r="N44" s="2394"/>
      <c r="O44" s="2395"/>
      <c r="P44" s="2396"/>
      <c r="R44" s="2394"/>
      <c r="S44" s="2395"/>
      <c r="T44" s="2396"/>
      <c r="V44" s="2394"/>
      <c r="W44" s="2395"/>
      <c r="X44" s="2396"/>
    </row>
    <row r="45" spans="2:24" ht="20.25" customHeight="1" thickBot="1" x14ac:dyDescent="0.2"/>
    <row r="46" spans="2:24" ht="20.25" customHeight="1" x14ac:dyDescent="0.15">
      <c r="B46" s="2437" t="s">
        <v>866</v>
      </c>
      <c r="C46" s="2438"/>
      <c r="D46" s="2439"/>
      <c r="F46" s="2446" t="s">
        <v>865</v>
      </c>
      <c r="G46" s="2447"/>
      <c r="H46" s="2448"/>
      <c r="N46" s="2437" t="s">
        <v>866</v>
      </c>
      <c r="O46" s="2438"/>
      <c r="P46" s="2439"/>
      <c r="R46" s="2446" t="s">
        <v>865</v>
      </c>
      <c r="S46" s="2447"/>
      <c r="T46" s="2448"/>
    </row>
    <row r="47" spans="2:24" ht="20.25" customHeight="1" x14ac:dyDescent="0.15">
      <c r="B47" s="2440"/>
      <c r="C47" s="2441"/>
      <c r="D47" s="2442"/>
      <c r="F47" s="2449"/>
      <c r="G47" s="2450"/>
      <c r="H47" s="2451"/>
      <c r="N47" s="2440"/>
      <c r="O47" s="2441"/>
      <c r="P47" s="2442"/>
      <c r="R47" s="2449"/>
      <c r="S47" s="2450"/>
      <c r="T47" s="2451"/>
    </row>
    <row r="48" spans="2:24" ht="20.25" customHeight="1" thickBot="1" x14ac:dyDescent="0.2">
      <c r="B48" s="2443"/>
      <c r="C48" s="2444"/>
      <c r="D48" s="2445"/>
      <c r="F48" s="2452"/>
      <c r="G48" s="2453"/>
      <c r="H48" s="2454"/>
      <c r="N48" s="2443"/>
      <c r="O48" s="2444"/>
      <c r="P48" s="2445"/>
      <c r="R48" s="2452"/>
      <c r="S48" s="2453"/>
      <c r="T48" s="2454"/>
    </row>
    <row r="49" ht="20.25" customHeight="1" x14ac:dyDescent="0.15"/>
    <row r="50" ht="20.25" customHeight="1" x14ac:dyDescent="0.15"/>
    <row r="51" ht="20.25" customHeight="1" x14ac:dyDescent="0.15"/>
    <row r="52" ht="20.25" customHeight="1" x14ac:dyDescent="0.15"/>
    <row r="53" ht="20.25" customHeight="1" x14ac:dyDescent="0.15"/>
    <row r="54" ht="20.25" customHeight="1" x14ac:dyDescent="0.15"/>
    <row r="55" ht="20.25" customHeight="1" x14ac:dyDescent="0.15"/>
    <row r="56" ht="20.25" customHeight="1" x14ac:dyDescent="0.15"/>
    <row r="57" ht="20.25" customHeight="1" x14ac:dyDescent="0.15"/>
  </sheetData>
  <sheetProtection password="CF27" sheet="1" objects="1" scenarios="1"/>
  <mergeCells count="43">
    <mergeCell ref="N2:X2"/>
    <mergeCell ref="N3:N4"/>
    <mergeCell ref="C25:C26"/>
    <mergeCell ref="D25:D26"/>
    <mergeCell ref="E25:E26"/>
    <mergeCell ref="B2:L2"/>
    <mergeCell ref="B3:B4"/>
    <mergeCell ref="J25:J26"/>
    <mergeCell ref="K25:K26"/>
    <mergeCell ref="L25:L26"/>
    <mergeCell ref="F25:F26"/>
    <mergeCell ref="G25:G26"/>
    <mergeCell ref="H25:H26"/>
    <mergeCell ref="I25:I26"/>
    <mergeCell ref="B25:B26"/>
    <mergeCell ref="B46:D48"/>
    <mergeCell ref="F46:H48"/>
    <mergeCell ref="F38:H40"/>
    <mergeCell ref="J38:L40"/>
    <mergeCell ref="B42:D44"/>
    <mergeCell ref="F42:H44"/>
    <mergeCell ref="J42:L44"/>
    <mergeCell ref="B38:D40"/>
    <mergeCell ref="B30:D32"/>
    <mergeCell ref="F30:H32"/>
    <mergeCell ref="J30:L32"/>
    <mergeCell ref="B34:D36"/>
    <mergeCell ref="F34:H36"/>
    <mergeCell ref="J34:L36"/>
    <mergeCell ref="N30:P32"/>
    <mergeCell ref="R30:T32"/>
    <mergeCell ref="V30:X32"/>
    <mergeCell ref="N34:P36"/>
    <mergeCell ref="R34:T36"/>
    <mergeCell ref="V34:X36"/>
    <mergeCell ref="N46:P48"/>
    <mergeCell ref="R46:T48"/>
    <mergeCell ref="N38:P40"/>
    <mergeCell ref="R38:T40"/>
    <mergeCell ref="V38:X40"/>
    <mergeCell ref="N42:P44"/>
    <mergeCell ref="R42:T44"/>
    <mergeCell ref="V42:X44"/>
  </mergeCells>
  <phoneticPr fontId="0" type="noConversion"/>
  <pageMargins left="0.19685039370078741" right="0" top="0.39370078740157483" bottom="0" header="0" footer="0"/>
  <pageSetup paperSize="9" orientation="landscape" horizontalDpi="360" verticalDpi="360" r:id="rId1"/>
  <headerFooter alignWithMargins="0"/>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Foglio236"/>
  <dimension ref="B12:H77"/>
  <sheetViews>
    <sheetView workbookViewId="0">
      <selection sqref="A1:K1"/>
    </sheetView>
  </sheetViews>
  <sheetFormatPr baseColWidth="10" defaultColWidth="11.5" defaultRowHeight="13" x14ac:dyDescent="0.15"/>
  <cols>
    <col min="1" max="2" width="11.5" style="15" customWidth="1"/>
    <col min="3" max="4" width="11.6640625" style="15" customWidth="1"/>
    <col min="5" max="16384" width="11.5" style="15"/>
  </cols>
  <sheetData>
    <row r="12" spans="2:8" ht="18" x14ac:dyDescent="0.2">
      <c r="B12" s="2472" t="s">
        <v>1995</v>
      </c>
      <c r="C12" s="2473"/>
      <c r="D12" s="2473"/>
      <c r="E12" s="2473"/>
      <c r="F12" s="2473"/>
      <c r="G12" s="2473"/>
      <c r="H12" s="2474"/>
    </row>
    <row r="13" spans="2:8" x14ac:dyDescent="0.15">
      <c r="B13" s="946"/>
      <c r="C13" s="946"/>
      <c r="D13" s="946"/>
      <c r="E13" s="946"/>
      <c r="F13" s="946"/>
      <c r="G13" s="946"/>
      <c r="H13" s="946"/>
    </row>
    <row r="14" spans="2:8" x14ac:dyDescent="0.15">
      <c r="B14" s="2475" t="s">
        <v>276</v>
      </c>
      <c r="C14" s="2475"/>
      <c r="D14" s="2475"/>
      <c r="E14" s="2475"/>
      <c r="F14" s="2475"/>
      <c r="G14" s="2475"/>
      <c r="H14" s="2475"/>
    </row>
    <row r="15" spans="2:8" x14ac:dyDescent="0.15">
      <c r="B15" s="946"/>
      <c r="C15" s="946"/>
      <c r="D15" s="946"/>
      <c r="E15" s="946"/>
      <c r="F15" s="946"/>
      <c r="G15" s="946"/>
      <c r="H15" s="946"/>
    </row>
    <row r="16" spans="2:8" x14ac:dyDescent="0.15">
      <c r="B16" s="946"/>
      <c r="C16" s="946"/>
      <c r="D16" s="946"/>
      <c r="E16" s="946"/>
      <c r="F16" s="946"/>
      <c r="G16" s="946"/>
      <c r="H16" s="946"/>
    </row>
    <row r="17" spans="2:8" x14ac:dyDescent="0.15">
      <c r="B17" s="946"/>
      <c r="C17" s="946"/>
      <c r="D17" s="946"/>
      <c r="E17" s="946"/>
      <c r="F17" s="946"/>
      <c r="G17" s="946"/>
      <c r="H17" s="946"/>
    </row>
    <row r="18" spans="2:8" x14ac:dyDescent="0.15">
      <c r="B18" s="946"/>
      <c r="C18" s="946"/>
      <c r="D18" s="946"/>
      <c r="E18" s="946"/>
      <c r="F18" s="946"/>
      <c r="G18" s="946"/>
      <c r="H18" s="946"/>
    </row>
    <row r="19" spans="2:8" x14ac:dyDescent="0.15">
      <c r="B19" s="946"/>
      <c r="C19" s="946"/>
      <c r="D19" s="946"/>
      <c r="E19" s="946"/>
      <c r="F19" s="946"/>
      <c r="G19" s="946"/>
      <c r="H19" s="946"/>
    </row>
    <row r="20" spans="2:8" ht="18" customHeight="1" x14ac:dyDescent="0.15">
      <c r="B20" s="2479" t="s">
        <v>278</v>
      </c>
      <c r="C20" s="2480"/>
      <c r="D20" s="2481"/>
      <c r="E20" s="946"/>
      <c r="F20" s="2479" t="s">
        <v>1467</v>
      </c>
      <c r="G20" s="2480"/>
      <c r="H20" s="2481"/>
    </row>
    <row r="21" spans="2:8" x14ac:dyDescent="0.15">
      <c r="B21" s="946"/>
      <c r="C21" s="946"/>
      <c r="D21" s="946"/>
      <c r="E21" s="946"/>
      <c r="F21" s="946"/>
      <c r="G21" s="946"/>
      <c r="H21" s="946"/>
    </row>
    <row r="22" spans="2:8" x14ac:dyDescent="0.15">
      <c r="B22" s="946"/>
      <c r="C22" s="946"/>
      <c r="D22" s="946"/>
      <c r="E22" s="946"/>
      <c r="F22" s="946"/>
      <c r="G22" s="946"/>
      <c r="H22" s="946"/>
    </row>
    <row r="23" spans="2:8" ht="18" x14ac:dyDescent="0.2">
      <c r="B23" s="2478" t="s">
        <v>277</v>
      </c>
      <c r="C23" s="2478"/>
      <c r="D23" s="2478"/>
      <c r="E23" s="2478"/>
      <c r="F23" s="2478"/>
      <c r="G23" s="2478"/>
      <c r="H23" s="2478"/>
    </row>
    <row r="24" spans="2:8" x14ac:dyDescent="0.15">
      <c r="B24" s="946"/>
      <c r="C24" s="946"/>
      <c r="D24" s="946"/>
      <c r="E24" s="946"/>
      <c r="F24" s="946"/>
      <c r="G24" s="946"/>
      <c r="H24" s="946"/>
    </row>
    <row r="25" spans="2:8" ht="130.5" customHeight="1" x14ac:dyDescent="0.15">
      <c r="B25" s="947" t="s">
        <v>1984</v>
      </c>
      <c r="C25" s="2482" t="s">
        <v>684</v>
      </c>
      <c r="D25" s="2483"/>
      <c r="E25" s="947" t="s">
        <v>373</v>
      </c>
      <c r="F25" s="947" t="s">
        <v>1407</v>
      </c>
      <c r="G25" s="947" t="s">
        <v>1408</v>
      </c>
      <c r="H25" s="947" t="s">
        <v>48</v>
      </c>
    </row>
    <row r="26" spans="2:8" ht="20" customHeight="1" x14ac:dyDescent="0.2">
      <c r="B26" s="948" t="s">
        <v>1844</v>
      </c>
      <c r="C26" s="2476"/>
      <c r="D26" s="2477"/>
      <c r="E26" s="945"/>
      <c r="F26" s="945"/>
      <c r="G26" s="945"/>
      <c r="H26" s="945"/>
    </row>
    <row r="27" spans="2:8" ht="20" customHeight="1" x14ac:dyDescent="0.2">
      <c r="B27" s="948" t="s">
        <v>1845</v>
      </c>
      <c r="C27" s="2476"/>
      <c r="D27" s="2477"/>
      <c r="E27" s="945"/>
      <c r="F27" s="945"/>
      <c r="G27" s="945"/>
      <c r="H27" s="945"/>
    </row>
    <row r="28" spans="2:8" ht="20" customHeight="1" x14ac:dyDescent="0.2">
      <c r="B28" s="948" t="s">
        <v>1846</v>
      </c>
      <c r="C28" s="2476"/>
      <c r="D28" s="2477"/>
      <c r="E28" s="945"/>
      <c r="F28" s="945"/>
      <c r="G28" s="945"/>
      <c r="H28" s="945"/>
    </row>
    <row r="29" spans="2:8" ht="20" customHeight="1" x14ac:dyDescent="0.2">
      <c r="B29" s="948" t="s">
        <v>1847</v>
      </c>
      <c r="C29" s="2476"/>
      <c r="D29" s="2477"/>
      <c r="E29" s="945"/>
      <c r="F29" s="945"/>
      <c r="G29" s="945"/>
      <c r="H29" s="945"/>
    </row>
    <row r="30" spans="2:8" ht="20" customHeight="1" x14ac:dyDescent="0.2">
      <c r="B30" s="948" t="s">
        <v>1848</v>
      </c>
      <c r="C30" s="2476"/>
      <c r="D30" s="2477"/>
      <c r="E30" s="945"/>
      <c r="F30" s="945"/>
      <c r="G30" s="945"/>
      <c r="H30" s="945"/>
    </row>
    <row r="31" spans="2:8" ht="20" customHeight="1" x14ac:dyDescent="0.2">
      <c r="B31" s="948" t="s">
        <v>1849</v>
      </c>
      <c r="C31" s="2476"/>
      <c r="D31" s="2477"/>
      <c r="E31" s="945"/>
      <c r="F31" s="945"/>
      <c r="G31" s="945"/>
      <c r="H31" s="945"/>
    </row>
    <row r="32" spans="2:8" ht="20" customHeight="1" x14ac:dyDescent="0.2">
      <c r="B32" s="948" t="s">
        <v>1673</v>
      </c>
      <c r="C32" s="2476"/>
      <c r="D32" s="2477"/>
      <c r="E32" s="945"/>
      <c r="F32" s="945"/>
      <c r="G32" s="945"/>
      <c r="H32" s="945"/>
    </row>
    <row r="33" spans="2:8" ht="20" customHeight="1" x14ac:dyDescent="0.2">
      <c r="B33" s="948" t="s">
        <v>1613</v>
      </c>
      <c r="C33" s="2476"/>
      <c r="D33" s="2477"/>
      <c r="E33" s="945"/>
      <c r="F33" s="945"/>
      <c r="G33" s="945"/>
      <c r="H33" s="945"/>
    </row>
    <row r="34" spans="2:8" ht="20" customHeight="1" x14ac:dyDescent="0.2">
      <c r="B34" s="948" t="s">
        <v>2064</v>
      </c>
      <c r="C34" s="2476"/>
      <c r="D34" s="2477"/>
      <c r="E34" s="945"/>
      <c r="F34" s="945"/>
      <c r="G34" s="945"/>
      <c r="H34" s="945"/>
    </row>
    <row r="35" spans="2:8" ht="20" customHeight="1" x14ac:dyDescent="0.2">
      <c r="B35" s="948" t="s">
        <v>2065</v>
      </c>
      <c r="C35" s="2476"/>
      <c r="D35" s="2477"/>
      <c r="E35" s="945"/>
      <c r="F35" s="945"/>
      <c r="G35" s="945"/>
      <c r="H35" s="945"/>
    </row>
    <row r="36" spans="2:8" ht="20" customHeight="1" x14ac:dyDescent="0.2">
      <c r="B36" s="948" t="s">
        <v>2066</v>
      </c>
      <c r="C36" s="2476"/>
      <c r="D36" s="2477"/>
      <c r="E36" s="945"/>
      <c r="F36" s="945"/>
      <c r="G36" s="945"/>
      <c r="H36" s="945"/>
    </row>
    <row r="37" spans="2:8" ht="20" customHeight="1" x14ac:dyDescent="0.2">
      <c r="B37" s="948" t="s">
        <v>2067</v>
      </c>
      <c r="C37" s="2476"/>
      <c r="D37" s="2477"/>
      <c r="E37" s="945"/>
      <c r="F37" s="945"/>
      <c r="G37" s="945"/>
      <c r="H37" s="945"/>
    </row>
    <row r="49" spans="2:8" x14ac:dyDescent="0.15">
      <c r="B49" s="2488" t="s">
        <v>275</v>
      </c>
      <c r="C49" s="2488"/>
      <c r="D49" s="2488"/>
      <c r="E49" s="2488"/>
      <c r="F49" s="2488"/>
      <c r="G49" s="2488"/>
      <c r="H49" s="2488"/>
    </row>
    <row r="52" spans="2:8" ht="18" x14ac:dyDescent="0.2">
      <c r="B52" s="2493" t="s">
        <v>374</v>
      </c>
      <c r="C52" s="2494"/>
      <c r="D52" s="2494"/>
      <c r="E52" s="2494"/>
      <c r="F52" s="2494"/>
      <c r="G52" s="2494"/>
      <c r="H52" s="2495"/>
    </row>
    <row r="54" spans="2:8" x14ac:dyDescent="0.15">
      <c r="B54" s="2487" t="s">
        <v>1970</v>
      </c>
      <c r="C54" s="2487"/>
      <c r="D54" s="2487"/>
      <c r="E54" s="2487"/>
      <c r="F54" s="2487"/>
      <c r="G54" s="2487"/>
      <c r="H54" s="2487"/>
    </row>
    <row r="60" spans="2:8" ht="18" customHeight="1" x14ac:dyDescent="0.15">
      <c r="B60" s="2484" t="s">
        <v>1037</v>
      </c>
      <c r="C60" s="2485"/>
      <c r="D60" s="2486"/>
      <c r="E60" s="952"/>
      <c r="F60" s="2484" t="s">
        <v>1467</v>
      </c>
      <c r="G60" s="2485"/>
      <c r="H60" s="2486"/>
    </row>
    <row r="61" spans="2:8" x14ac:dyDescent="0.15">
      <c r="B61" s="946"/>
      <c r="C61" s="946"/>
      <c r="D61" s="946"/>
      <c r="E61" s="946"/>
      <c r="F61" s="946"/>
      <c r="G61" s="946"/>
      <c r="H61" s="946"/>
    </row>
    <row r="62" spans="2:8" x14ac:dyDescent="0.15">
      <c r="B62" s="946"/>
      <c r="C62" s="946"/>
      <c r="D62" s="946"/>
      <c r="E62" s="946"/>
      <c r="F62" s="946"/>
      <c r="G62" s="946"/>
      <c r="H62" s="946"/>
    </row>
    <row r="63" spans="2:8" ht="18" x14ac:dyDescent="0.2">
      <c r="B63" s="2478" t="s">
        <v>277</v>
      </c>
      <c r="C63" s="2478"/>
      <c r="D63" s="2478"/>
      <c r="E63" s="2478"/>
      <c r="F63" s="2478"/>
      <c r="G63" s="2478"/>
      <c r="H63" s="2478"/>
    </row>
    <row r="64" spans="2:8" x14ac:dyDescent="0.15">
      <c r="B64" s="946"/>
      <c r="C64" s="946"/>
      <c r="D64" s="946"/>
      <c r="E64" s="946"/>
      <c r="F64" s="946"/>
      <c r="G64" s="946"/>
      <c r="H64" s="946"/>
    </row>
    <row r="65" spans="2:8" ht="111" customHeight="1" x14ac:dyDescent="0.15">
      <c r="B65" s="947" t="s">
        <v>1984</v>
      </c>
      <c r="C65" s="2482" t="s">
        <v>684</v>
      </c>
      <c r="D65" s="2483"/>
      <c r="E65" s="947" t="s">
        <v>373</v>
      </c>
      <c r="F65" s="947" t="s">
        <v>2076</v>
      </c>
      <c r="G65" s="947" t="s">
        <v>2077</v>
      </c>
      <c r="H65" s="947" t="s">
        <v>397</v>
      </c>
    </row>
    <row r="66" spans="2:8" ht="19.5" customHeight="1" x14ac:dyDescent="0.2">
      <c r="B66" s="949" t="s">
        <v>1844</v>
      </c>
      <c r="C66" s="2491" t="s">
        <v>375</v>
      </c>
      <c r="D66" s="2492"/>
      <c r="E66" s="950" t="s">
        <v>383</v>
      </c>
      <c r="F66" s="950" t="s">
        <v>391</v>
      </c>
      <c r="G66" s="950" t="s">
        <v>389</v>
      </c>
      <c r="H66" s="950" t="s">
        <v>389</v>
      </c>
    </row>
    <row r="67" spans="2:8" ht="19.5" customHeight="1" x14ac:dyDescent="0.2">
      <c r="B67" s="949" t="s">
        <v>1845</v>
      </c>
      <c r="C67" s="2491" t="s">
        <v>376</v>
      </c>
      <c r="D67" s="2492"/>
      <c r="E67" s="950" t="s">
        <v>384</v>
      </c>
      <c r="F67" s="950" t="s">
        <v>392</v>
      </c>
      <c r="G67" s="950" t="s">
        <v>390</v>
      </c>
      <c r="H67" s="950" t="s">
        <v>389</v>
      </c>
    </row>
    <row r="68" spans="2:8" ht="19.5" customHeight="1" x14ac:dyDescent="0.2">
      <c r="B68" s="949" t="s">
        <v>1846</v>
      </c>
      <c r="C68" s="2491" t="s">
        <v>377</v>
      </c>
      <c r="D68" s="2492"/>
      <c r="E68" s="950" t="s">
        <v>385</v>
      </c>
      <c r="F68" s="950" t="s">
        <v>393</v>
      </c>
      <c r="G68" s="950" t="s">
        <v>390</v>
      </c>
      <c r="H68" s="950" t="s">
        <v>390</v>
      </c>
    </row>
    <row r="69" spans="2:8" ht="19.5" customHeight="1" x14ac:dyDescent="0.2">
      <c r="B69" s="949" t="s">
        <v>1847</v>
      </c>
      <c r="C69" s="2491" t="s">
        <v>378</v>
      </c>
      <c r="D69" s="2492"/>
      <c r="E69" s="950" t="s">
        <v>386</v>
      </c>
      <c r="F69" s="950" t="s">
        <v>391</v>
      </c>
      <c r="G69" s="950" t="s">
        <v>389</v>
      </c>
      <c r="H69" s="950" t="s">
        <v>390</v>
      </c>
    </row>
    <row r="70" spans="2:8" ht="19.5" customHeight="1" x14ac:dyDescent="0.2">
      <c r="B70" s="949" t="s">
        <v>1848</v>
      </c>
      <c r="C70" s="2489" t="s">
        <v>379</v>
      </c>
      <c r="D70" s="2490"/>
      <c r="E70" s="950" t="s">
        <v>387</v>
      </c>
      <c r="F70" s="950" t="s">
        <v>392</v>
      </c>
      <c r="G70" s="950"/>
      <c r="H70" s="951"/>
    </row>
    <row r="71" spans="2:8" ht="19.5" customHeight="1" x14ac:dyDescent="0.2">
      <c r="B71" s="949" t="s">
        <v>1849</v>
      </c>
      <c r="C71" s="2489" t="s">
        <v>380</v>
      </c>
      <c r="D71" s="2490"/>
      <c r="E71" s="950" t="s">
        <v>388</v>
      </c>
      <c r="F71" s="950" t="s">
        <v>394</v>
      </c>
      <c r="G71" s="950"/>
      <c r="H71" s="951"/>
    </row>
    <row r="72" spans="2:8" ht="19.5" customHeight="1" x14ac:dyDescent="0.2">
      <c r="B72" s="949" t="s">
        <v>1673</v>
      </c>
      <c r="C72" s="2489" t="s">
        <v>381</v>
      </c>
      <c r="D72" s="2490"/>
      <c r="E72" s="950" t="s">
        <v>386</v>
      </c>
      <c r="F72" s="950" t="s">
        <v>395</v>
      </c>
      <c r="G72" s="950"/>
      <c r="H72" s="951"/>
    </row>
    <row r="73" spans="2:8" ht="19.5" customHeight="1" x14ac:dyDescent="0.2">
      <c r="B73" s="949" t="s">
        <v>1613</v>
      </c>
      <c r="C73" s="2489" t="s">
        <v>382</v>
      </c>
      <c r="D73" s="2490"/>
      <c r="E73" s="950" t="s">
        <v>384</v>
      </c>
      <c r="F73" s="950" t="s">
        <v>396</v>
      </c>
      <c r="G73" s="950"/>
      <c r="H73" s="951"/>
    </row>
    <row r="74" spans="2:8" ht="19.5" customHeight="1" x14ac:dyDescent="0.2">
      <c r="B74" s="949" t="s">
        <v>2064</v>
      </c>
      <c r="C74" s="2489"/>
      <c r="D74" s="2490"/>
      <c r="E74" s="950"/>
      <c r="F74" s="950"/>
      <c r="G74" s="950"/>
      <c r="H74" s="950"/>
    </row>
    <row r="75" spans="2:8" ht="19.5" customHeight="1" x14ac:dyDescent="0.2">
      <c r="B75" s="949" t="s">
        <v>2065</v>
      </c>
      <c r="C75" s="2489"/>
      <c r="D75" s="2490"/>
      <c r="E75" s="950"/>
      <c r="F75" s="950"/>
      <c r="G75" s="950"/>
      <c r="H75" s="950"/>
    </row>
    <row r="76" spans="2:8" ht="19.5" customHeight="1" x14ac:dyDescent="0.2">
      <c r="B76" s="949" t="s">
        <v>2066</v>
      </c>
      <c r="C76" s="2489"/>
      <c r="D76" s="2490"/>
      <c r="E76" s="950"/>
      <c r="F76" s="950"/>
      <c r="G76" s="950"/>
      <c r="H76" s="950"/>
    </row>
    <row r="77" spans="2:8" ht="19.5" customHeight="1" x14ac:dyDescent="0.2">
      <c r="B77" s="949" t="s">
        <v>2067</v>
      </c>
      <c r="C77" s="2489"/>
      <c r="D77" s="2490"/>
      <c r="E77" s="950"/>
      <c r="F77" s="950"/>
      <c r="G77" s="950"/>
      <c r="H77" s="950"/>
    </row>
  </sheetData>
  <sheetProtection password="CF27" sheet="1" objects="1" scenarios="1"/>
  <mergeCells count="37">
    <mergeCell ref="C28:D28"/>
    <mergeCell ref="C77:D77"/>
    <mergeCell ref="C70:D70"/>
    <mergeCell ref="C71:D71"/>
    <mergeCell ref="C72:D72"/>
    <mergeCell ref="C73:D73"/>
    <mergeCell ref="C74:D74"/>
    <mergeCell ref="C75:D75"/>
    <mergeCell ref="C76:D76"/>
    <mergeCell ref="C66:D66"/>
    <mergeCell ref="C67:D67"/>
    <mergeCell ref="C68:D68"/>
    <mergeCell ref="C69:D69"/>
    <mergeCell ref="C34:D34"/>
    <mergeCell ref="C65:D65"/>
    <mergeCell ref="B52:H52"/>
    <mergeCell ref="B60:D60"/>
    <mergeCell ref="F60:H60"/>
    <mergeCell ref="B54:H54"/>
    <mergeCell ref="C37:D37"/>
    <mergeCell ref="B49:H49"/>
    <mergeCell ref="B12:H12"/>
    <mergeCell ref="B14:H14"/>
    <mergeCell ref="C27:D27"/>
    <mergeCell ref="B63:H63"/>
    <mergeCell ref="C35:D35"/>
    <mergeCell ref="C36:D36"/>
    <mergeCell ref="C29:D29"/>
    <mergeCell ref="C30:D30"/>
    <mergeCell ref="C31:D31"/>
    <mergeCell ref="C32:D32"/>
    <mergeCell ref="C33:D33"/>
    <mergeCell ref="B23:H23"/>
    <mergeCell ref="B20:D20"/>
    <mergeCell ref="F20:H20"/>
    <mergeCell ref="C26:D26"/>
    <mergeCell ref="C25:D25"/>
  </mergeCells>
  <phoneticPr fontId="0" type="noConversion"/>
  <pageMargins left="0" right="0" top="0" bottom="0" header="0" footer="0"/>
  <pageSetup paperSize="9" orientation="portrait" horizontalDpi="360" verticalDpi="360" r:id="rId1"/>
  <headerFooter alignWithMargins="0">
    <oddHeader>&amp;L&amp;D  &amp;T&amp;RPagina &amp;P di &amp;N</oddHeader>
  </headerFooter>
  <legacy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Foglio237"/>
  <dimension ref="A1:M36"/>
  <sheetViews>
    <sheetView workbookViewId="0">
      <selection sqref="A1:M1"/>
    </sheetView>
  </sheetViews>
  <sheetFormatPr baseColWidth="10" defaultColWidth="8.83203125" defaultRowHeight="13" x14ac:dyDescent="0.15"/>
  <cols>
    <col min="1" max="1" width="20.1640625" style="15" customWidth="1"/>
    <col min="2" max="2" width="6" style="15" customWidth="1"/>
    <col min="3" max="9" width="6.1640625" style="15" customWidth="1"/>
    <col min="10" max="10" width="7.33203125" style="15" customWidth="1"/>
    <col min="11" max="11" width="7.6640625" style="15" customWidth="1"/>
    <col min="12" max="12" width="11.6640625" style="15" customWidth="1"/>
    <col min="13" max="13" width="6.1640625" style="15" customWidth="1"/>
    <col min="14" max="16384" width="8.83203125" style="15"/>
  </cols>
  <sheetData>
    <row r="1" spans="1:13" ht="18" customHeight="1" thickBot="1" x14ac:dyDescent="0.2">
      <c r="A1" s="1701" t="s">
        <v>2220</v>
      </c>
      <c r="B1" s="1701"/>
      <c r="C1" s="1701"/>
      <c r="D1" s="1701"/>
      <c r="E1" s="1701"/>
      <c r="F1" s="1701"/>
      <c r="G1" s="1701"/>
      <c r="H1" s="1701"/>
      <c r="I1" s="1701"/>
      <c r="J1" s="1701"/>
      <c r="K1" s="1701"/>
      <c r="L1" s="1701"/>
      <c r="M1" s="1701"/>
    </row>
    <row r="2" spans="1:13" ht="83.25" customHeight="1" x14ac:dyDescent="0.15">
      <c r="A2" s="1104"/>
      <c r="B2" s="428">
        <f>A3</f>
        <v>1</v>
      </c>
      <c r="C2" s="428">
        <f>A4</f>
        <v>2</v>
      </c>
      <c r="D2" s="428">
        <f>A5</f>
        <v>3</v>
      </c>
      <c r="E2" s="428">
        <f>A6</f>
        <v>4</v>
      </c>
      <c r="F2" s="428">
        <f>A7</f>
        <v>5</v>
      </c>
      <c r="G2" s="872">
        <f>A8</f>
        <v>6</v>
      </c>
      <c r="H2" s="427" t="s">
        <v>2039</v>
      </c>
      <c r="I2" s="427" t="s">
        <v>1014</v>
      </c>
      <c r="J2" s="427" t="s">
        <v>1896</v>
      </c>
      <c r="K2" s="427" t="s">
        <v>1982</v>
      </c>
      <c r="L2" s="427" t="s">
        <v>1983</v>
      </c>
      <c r="M2" s="427" t="s">
        <v>852</v>
      </c>
    </row>
    <row r="3" spans="1:13" ht="24" customHeight="1" x14ac:dyDescent="0.2">
      <c r="A3" s="430">
        <v>1</v>
      </c>
      <c r="B3" s="94"/>
      <c r="C3" s="91"/>
      <c r="D3" s="91"/>
      <c r="E3" s="91"/>
      <c r="F3" s="91"/>
      <c r="G3" s="514"/>
      <c r="H3" s="1449">
        <f t="shared" ref="H3:H8" si="0">SUM(B3:G3)</f>
        <v>0</v>
      </c>
      <c r="I3" s="888"/>
      <c r="J3" s="1545">
        <f t="shared" ref="J3:J8" si="1">SUM(B3:G3)-I3</f>
        <v>0</v>
      </c>
      <c r="K3" s="1449">
        <f t="shared" ref="K3:K8" si="2">COUNTIF(B3:G3,1)+COUNTIF(B3:G3,0)</f>
        <v>0</v>
      </c>
      <c r="L3" s="1102" t="str">
        <f t="shared" ref="L3:L8" si="3">IF(J3=0,"",J3/K3)</f>
        <v/>
      </c>
      <c r="M3" s="888"/>
    </row>
    <row r="4" spans="1:13" ht="24" customHeight="1" x14ac:dyDescent="0.2">
      <c r="A4" s="430">
        <v>2</v>
      </c>
      <c r="B4" s="138" t="str">
        <f>IF(ISBLANK(C$3),"",1-C$3)</f>
        <v/>
      </c>
      <c r="C4" s="94"/>
      <c r="D4" s="91"/>
      <c r="E4" s="91"/>
      <c r="F4" s="91"/>
      <c r="G4" s="514"/>
      <c r="H4" s="1449">
        <f t="shared" si="0"/>
        <v>0</v>
      </c>
      <c r="I4" s="888"/>
      <c r="J4" s="1545">
        <f t="shared" si="1"/>
        <v>0</v>
      </c>
      <c r="K4" s="1449">
        <f t="shared" si="2"/>
        <v>0</v>
      </c>
      <c r="L4" s="1102" t="str">
        <f t="shared" si="3"/>
        <v/>
      </c>
      <c r="M4" s="888"/>
    </row>
    <row r="5" spans="1:13" ht="24" customHeight="1" x14ac:dyDescent="0.2">
      <c r="A5" s="430">
        <v>3</v>
      </c>
      <c r="B5" s="138" t="str">
        <f>IF(ISBLANK(D$3),"",1-D$3)</f>
        <v/>
      </c>
      <c r="C5" s="138" t="str">
        <f>IF(ISBLANK(D$4),"",1-D$4)</f>
        <v/>
      </c>
      <c r="D5" s="94"/>
      <c r="E5" s="91"/>
      <c r="F5" s="91"/>
      <c r="G5" s="514"/>
      <c r="H5" s="1449">
        <f t="shared" si="0"/>
        <v>0</v>
      </c>
      <c r="I5" s="888"/>
      <c r="J5" s="1545">
        <f t="shared" si="1"/>
        <v>0</v>
      </c>
      <c r="K5" s="1449">
        <f t="shared" si="2"/>
        <v>0</v>
      </c>
      <c r="L5" s="1102" t="str">
        <f t="shared" si="3"/>
        <v/>
      </c>
      <c r="M5" s="888"/>
    </row>
    <row r="6" spans="1:13" ht="24" customHeight="1" x14ac:dyDescent="0.2">
      <c r="A6" s="430">
        <v>4</v>
      </c>
      <c r="B6" s="138" t="str">
        <f>IF(ISBLANK(E$3),"",1-E$3)</f>
        <v/>
      </c>
      <c r="C6" s="138" t="str">
        <f>IF(ISBLANK(E$4),"",1-E$4)</f>
        <v/>
      </c>
      <c r="D6" s="138" t="str">
        <f>IF(ISBLANK(E$5),"",1-E$5)</f>
        <v/>
      </c>
      <c r="E6" s="94"/>
      <c r="F6" s="91"/>
      <c r="G6" s="514"/>
      <c r="H6" s="1449">
        <f t="shared" si="0"/>
        <v>0</v>
      </c>
      <c r="I6" s="888"/>
      <c r="J6" s="1545">
        <f t="shared" si="1"/>
        <v>0</v>
      </c>
      <c r="K6" s="1449">
        <f t="shared" si="2"/>
        <v>0</v>
      </c>
      <c r="L6" s="1102" t="str">
        <f t="shared" si="3"/>
        <v/>
      </c>
      <c r="M6" s="888"/>
    </row>
    <row r="7" spans="1:13" ht="24" customHeight="1" x14ac:dyDescent="0.2">
      <c r="A7" s="430">
        <v>5</v>
      </c>
      <c r="B7" s="138" t="str">
        <f>IF(ISBLANK(F$3),"",1-F$3)</f>
        <v/>
      </c>
      <c r="C7" s="138" t="str">
        <f>IF(ISBLANK(F$4),"",1-F$4)</f>
        <v/>
      </c>
      <c r="D7" s="138" t="str">
        <f>IF(ISBLANK(F$5),"",1-F$5)</f>
        <v/>
      </c>
      <c r="E7" s="138" t="str">
        <f>IF(ISBLANK(F$6),"",1-F$6)</f>
        <v/>
      </c>
      <c r="F7" s="94"/>
      <c r="G7" s="514"/>
      <c r="H7" s="1449">
        <f t="shared" si="0"/>
        <v>0</v>
      </c>
      <c r="I7" s="888"/>
      <c r="J7" s="1545">
        <f t="shared" si="1"/>
        <v>0</v>
      </c>
      <c r="K7" s="1449">
        <f t="shared" si="2"/>
        <v>0</v>
      </c>
      <c r="L7" s="1102" t="str">
        <f t="shared" si="3"/>
        <v/>
      </c>
      <c r="M7" s="888"/>
    </row>
    <row r="8" spans="1:13" ht="24" customHeight="1" thickBot="1" x14ac:dyDescent="0.25">
      <c r="A8" s="431">
        <v>6</v>
      </c>
      <c r="B8" s="139" t="str">
        <f>IF(ISBLANK(G$3),"",1-G$3)</f>
        <v/>
      </c>
      <c r="C8" s="139" t="str">
        <f>IF(ISBLANK(G$4),"",1-G$4)</f>
        <v/>
      </c>
      <c r="D8" s="139" t="str">
        <f>IF(ISBLANK(G$5),"",1-G$5)</f>
        <v/>
      </c>
      <c r="E8" s="139" t="str">
        <f>IF(ISBLANK(G$6),"",1-G$6)</f>
        <v/>
      </c>
      <c r="F8" s="139" t="str">
        <f>IF(ISBLANK(G$7),"",1-G$7)</f>
        <v/>
      </c>
      <c r="G8" s="515"/>
      <c r="H8" s="1449">
        <f t="shared" si="0"/>
        <v>0</v>
      </c>
      <c r="I8" s="889"/>
      <c r="J8" s="1546">
        <f t="shared" si="1"/>
        <v>0</v>
      </c>
      <c r="K8" s="1450">
        <f t="shared" si="2"/>
        <v>0</v>
      </c>
      <c r="L8" s="1103" t="str">
        <f t="shared" si="3"/>
        <v/>
      </c>
      <c r="M8" s="889"/>
    </row>
    <row r="9" spans="1:13" ht="30" customHeight="1" thickBot="1" x14ac:dyDescent="0.2">
      <c r="A9" s="1701" t="s">
        <v>2221</v>
      </c>
      <c r="B9" s="1701"/>
      <c r="C9" s="1701"/>
      <c r="D9" s="1701"/>
      <c r="E9" s="1701"/>
      <c r="F9" s="1701"/>
      <c r="G9" s="1701"/>
      <c r="H9" s="1701"/>
      <c r="I9" s="1701"/>
      <c r="J9" s="1701"/>
      <c r="K9" s="1701"/>
      <c r="L9" s="1701"/>
      <c r="M9" s="1701"/>
    </row>
    <row r="10" spans="1:13" ht="83.25" customHeight="1" x14ac:dyDescent="0.15">
      <c r="A10" s="1104"/>
      <c r="B10" s="428">
        <f>A11</f>
        <v>1</v>
      </c>
      <c r="C10" s="428">
        <f>A12</f>
        <v>2</v>
      </c>
      <c r="D10" s="428">
        <f>A13</f>
        <v>3</v>
      </c>
      <c r="E10" s="428">
        <f>A14</f>
        <v>4</v>
      </c>
      <c r="F10" s="428">
        <f>A15</f>
        <v>5</v>
      </c>
      <c r="G10" s="872">
        <f>A16</f>
        <v>6</v>
      </c>
      <c r="H10" s="427" t="s">
        <v>2039</v>
      </c>
      <c r="I10" s="427" t="s">
        <v>1014</v>
      </c>
      <c r="J10" s="427" t="s">
        <v>1896</v>
      </c>
      <c r="K10" s="427" t="s">
        <v>1982</v>
      </c>
      <c r="L10" s="427" t="s">
        <v>1983</v>
      </c>
      <c r="M10" s="427" t="s">
        <v>852</v>
      </c>
    </row>
    <row r="11" spans="1:13" ht="24" customHeight="1" x14ac:dyDescent="0.2">
      <c r="A11" s="430">
        <v>1</v>
      </c>
      <c r="B11" s="94"/>
      <c r="C11" s="91"/>
      <c r="D11" s="91"/>
      <c r="E11" s="91"/>
      <c r="F11" s="91"/>
      <c r="G11" s="514"/>
      <c r="H11" s="1449">
        <f t="shared" ref="H11:H16" si="4">SUM(B11:G11)</f>
        <v>0</v>
      </c>
      <c r="I11" s="888"/>
      <c r="J11" s="1545">
        <f t="shared" ref="J11:J16" si="5">SUM(B11:G11)-I11</f>
        <v>0</v>
      </c>
      <c r="K11" s="1449">
        <f t="shared" ref="K11:K16" si="6">COUNTIF(B11:G11,1)+COUNTIF(B11:G11,0)</f>
        <v>0</v>
      </c>
      <c r="L11" s="1102" t="str">
        <f t="shared" ref="L11:L16" si="7">IF(J11=0,"",J11/K11)</f>
        <v/>
      </c>
      <c r="M11" s="888"/>
    </row>
    <row r="12" spans="1:13" ht="24" customHeight="1" x14ac:dyDescent="0.2">
      <c r="A12" s="430">
        <v>2</v>
      </c>
      <c r="B12" s="138" t="str">
        <f>IF(ISBLANK(C$11),"",1-C$11)</f>
        <v/>
      </c>
      <c r="C12" s="94"/>
      <c r="D12" s="91"/>
      <c r="E12" s="91"/>
      <c r="F12" s="91"/>
      <c r="G12" s="514"/>
      <c r="H12" s="1449">
        <f t="shared" si="4"/>
        <v>0</v>
      </c>
      <c r="I12" s="888"/>
      <c r="J12" s="1545">
        <f t="shared" si="5"/>
        <v>0</v>
      </c>
      <c r="K12" s="1449">
        <f t="shared" si="6"/>
        <v>0</v>
      </c>
      <c r="L12" s="1102" t="str">
        <f t="shared" si="7"/>
        <v/>
      </c>
      <c r="M12" s="888"/>
    </row>
    <row r="13" spans="1:13" ht="24" customHeight="1" x14ac:dyDescent="0.2">
      <c r="A13" s="430">
        <v>3</v>
      </c>
      <c r="B13" s="138" t="str">
        <f>IF(ISBLANK(D$11),"",1-D$11)</f>
        <v/>
      </c>
      <c r="C13" s="138" t="str">
        <f>IF(ISBLANK(D$12),"",1-D$12)</f>
        <v/>
      </c>
      <c r="D13" s="94"/>
      <c r="E13" s="91"/>
      <c r="F13" s="91"/>
      <c r="G13" s="514"/>
      <c r="H13" s="1449">
        <f t="shared" si="4"/>
        <v>0</v>
      </c>
      <c r="I13" s="888"/>
      <c r="J13" s="1545">
        <f t="shared" si="5"/>
        <v>0</v>
      </c>
      <c r="K13" s="1449">
        <f t="shared" si="6"/>
        <v>0</v>
      </c>
      <c r="L13" s="1102" t="str">
        <f t="shared" si="7"/>
        <v/>
      </c>
      <c r="M13" s="888"/>
    </row>
    <row r="14" spans="1:13" ht="24" customHeight="1" x14ac:dyDescent="0.2">
      <c r="A14" s="430">
        <v>4</v>
      </c>
      <c r="B14" s="138" t="str">
        <f>IF(ISBLANK(E$11),"",1-E$11)</f>
        <v/>
      </c>
      <c r="C14" s="138" t="str">
        <f>IF(ISBLANK(E$12),"",1-E$12)</f>
        <v/>
      </c>
      <c r="D14" s="138" t="str">
        <f>IF(ISBLANK(E$13),"",1-E$13)</f>
        <v/>
      </c>
      <c r="E14" s="94"/>
      <c r="F14" s="91"/>
      <c r="G14" s="514"/>
      <c r="H14" s="1449">
        <f t="shared" si="4"/>
        <v>0</v>
      </c>
      <c r="I14" s="888"/>
      <c r="J14" s="1545">
        <f t="shared" si="5"/>
        <v>0</v>
      </c>
      <c r="K14" s="1449">
        <f t="shared" si="6"/>
        <v>0</v>
      </c>
      <c r="L14" s="1102" t="str">
        <f t="shared" si="7"/>
        <v/>
      </c>
      <c r="M14" s="888"/>
    </row>
    <row r="15" spans="1:13" ht="24" customHeight="1" x14ac:dyDescent="0.2">
      <c r="A15" s="430">
        <v>5</v>
      </c>
      <c r="B15" s="138" t="str">
        <f>IF(ISBLANK(F$11),"",1-F$11)</f>
        <v/>
      </c>
      <c r="C15" s="138" t="str">
        <f>IF(ISBLANK(F$12),"",1-F$12)</f>
        <v/>
      </c>
      <c r="D15" s="138" t="str">
        <f>IF(ISBLANK(F$13),"",1-F$13)</f>
        <v/>
      </c>
      <c r="E15" s="138" t="str">
        <f>IF(ISBLANK(F$14),"",1-F$14)</f>
        <v/>
      </c>
      <c r="F15" s="94"/>
      <c r="G15" s="514"/>
      <c r="H15" s="1449">
        <f t="shared" si="4"/>
        <v>0</v>
      </c>
      <c r="I15" s="888"/>
      <c r="J15" s="1545">
        <f t="shared" si="5"/>
        <v>0</v>
      </c>
      <c r="K15" s="1449">
        <f t="shared" si="6"/>
        <v>0</v>
      </c>
      <c r="L15" s="1102" t="str">
        <f t="shared" si="7"/>
        <v/>
      </c>
      <c r="M15" s="888"/>
    </row>
    <row r="16" spans="1:13" ht="24" customHeight="1" thickBot="1" x14ac:dyDescent="0.25">
      <c r="A16" s="431">
        <v>6</v>
      </c>
      <c r="B16" s="139" t="str">
        <f>IF(ISBLANK(G$11),"",1-G$11)</f>
        <v/>
      </c>
      <c r="C16" s="139" t="str">
        <f>IF(ISBLANK(G$12),"",1-G$12)</f>
        <v/>
      </c>
      <c r="D16" s="139" t="str">
        <f>IF(ISBLANK(G$13),"",1-G$13)</f>
        <v/>
      </c>
      <c r="E16" s="139" t="str">
        <f>IF(ISBLANK(G$14),"",1-G$14)</f>
        <v/>
      </c>
      <c r="F16" s="139" t="str">
        <f>IF(ISBLANK(G$15),"",1-G$15)</f>
        <v/>
      </c>
      <c r="G16" s="515"/>
      <c r="H16" s="1450">
        <f t="shared" si="4"/>
        <v>0</v>
      </c>
      <c r="I16" s="889"/>
      <c r="J16" s="1546">
        <f t="shared" si="5"/>
        <v>0</v>
      </c>
      <c r="K16" s="1450">
        <f t="shared" si="6"/>
        <v>0</v>
      </c>
      <c r="L16" s="1103" t="str">
        <f t="shared" si="7"/>
        <v/>
      </c>
      <c r="M16" s="889"/>
    </row>
    <row r="17" spans="1:13" ht="30" customHeight="1" thickBot="1" x14ac:dyDescent="0.2">
      <c r="A17" s="1701" t="s">
        <v>2222</v>
      </c>
      <c r="B17" s="1701"/>
      <c r="C17" s="1701"/>
      <c r="D17" s="1701"/>
      <c r="E17" s="1701"/>
      <c r="F17" s="1701"/>
      <c r="G17" s="1701"/>
      <c r="H17" s="1701"/>
      <c r="I17" s="1701"/>
      <c r="J17" s="1701"/>
      <c r="K17" s="1701"/>
      <c r="L17" s="1701"/>
      <c r="M17" s="1701"/>
    </row>
    <row r="18" spans="1:13" ht="80.25" customHeight="1" x14ac:dyDescent="0.15">
      <c r="A18" s="1104"/>
      <c r="B18" s="428">
        <f>A19</f>
        <v>1</v>
      </c>
      <c r="C18" s="428">
        <f>A20</f>
        <v>2</v>
      </c>
      <c r="D18" s="428">
        <f>A21</f>
        <v>3</v>
      </c>
      <c r="E18" s="428">
        <f>A22</f>
        <v>4</v>
      </c>
      <c r="F18" s="428">
        <f>A23</f>
        <v>5</v>
      </c>
      <c r="G18" s="872">
        <f>A24</f>
        <v>6</v>
      </c>
      <c r="H18" s="427" t="s">
        <v>2039</v>
      </c>
      <c r="I18" s="427" t="s">
        <v>1014</v>
      </c>
      <c r="J18" s="427" t="s">
        <v>1896</v>
      </c>
      <c r="K18" s="427" t="s">
        <v>1982</v>
      </c>
      <c r="L18" s="427" t="s">
        <v>1983</v>
      </c>
      <c r="M18" s="427" t="s">
        <v>852</v>
      </c>
    </row>
    <row r="19" spans="1:13" ht="24" customHeight="1" x14ac:dyDescent="0.2">
      <c r="A19" s="430">
        <v>1</v>
      </c>
      <c r="B19" s="94"/>
      <c r="C19" s="91"/>
      <c r="D19" s="91"/>
      <c r="E19" s="91"/>
      <c r="F19" s="91"/>
      <c r="G19" s="514"/>
      <c r="H19" s="1449">
        <f t="shared" ref="H19:H24" si="8">SUM(B19:G19)</f>
        <v>0</v>
      </c>
      <c r="I19" s="888"/>
      <c r="J19" s="1545">
        <f t="shared" ref="J19:J24" si="9">SUM(B19:G19)-I19</f>
        <v>0</v>
      </c>
      <c r="K19" s="1449">
        <f t="shared" ref="K19:K24" si="10">COUNTIF(B19:G19,1)+COUNTIF(B19:G19,0)</f>
        <v>0</v>
      </c>
      <c r="L19" s="1102" t="str">
        <f t="shared" ref="L19:L24" si="11">IF(J19=0,"",J19/K19)</f>
        <v/>
      </c>
      <c r="M19" s="888"/>
    </row>
    <row r="20" spans="1:13" ht="24" customHeight="1" x14ac:dyDescent="0.2">
      <c r="A20" s="430">
        <v>2</v>
      </c>
      <c r="B20" s="138" t="str">
        <f>IF(ISBLANK(C$19),"",1-C$19)</f>
        <v/>
      </c>
      <c r="C20" s="94"/>
      <c r="D20" s="91"/>
      <c r="E20" s="91"/>
      <c r="F20" s="91"/>
      <c r="G20" s="514"/>
      <c r="H20" s="1449">
        <f t="shared" si="8"/>
        <v>0</v>
      </c>
      <c r="I20" s="888"/>
      <c r="J20" s="1545">
        <f t="shared" si="9"/>
        <v>0</v>
      </c>
      <c r="K20" s="1449">
        <f t="shared" si="10"/>
        <v>0</v>
      </c>
      <c r="L20" s="1102" t="str">
        <f t="shared" si="11"/>
        <v/>
      </c>
      <c r="M20" s="888"/>
    </row>
    <row r="21" spans="1:13" ht="24" customHeight="1" x14ac:dyDescent="0.2">
      <c r="A21" s="430">
        <v>3</v>
      </c>
      <c r="B21" s="138" t="str">
        <f>IF(ISBLANK(D19),"",1-D$19)</f>
        <v/>
      </c>
      <c r="C21" s="138" t="str">
        <f>IF(ISBLANK(D$20),"",1-D$20)</f>
        <v/>
      </c>
      <c r="D21" s="94"/>
      <c r="E21" s="91"/>
      <c r="F21" s="91"/>
      <c r="G21" s="514"/>
      <c r="H21" s="1449">
        <f t="shared" si="8"/>
        <v>0</v>
      </c>
      <c r="I21" s="888"/>
      <c r="J21" s="1545">
        <f t="shared" si="9"/>
        <v>0</v>
      </c>
      <c r="K21" s="1449">
        <f t="shared" si="10"/>
        <v>0</v>
      </c>
      <c r="L21" s="1102" t="str">
        <f t="shared" si="11"/>
        <v/>
      </c>
      <c r="M21" s="888"/>
    </row>
    <row r="22" spans="1:13" ht="24" customHeight="1" x14ac:dyDescent="0.2">
      <c r="A22" s="430">
        <v>4</v>
      </c>
      <c r="B22" s="138" t="str">
        <f>IF(ISBLANK(E$19),"",1-E$19)</f>
        <v/>
      </c>
      <c r="C22" s="138" t="str">
        <f>IF(ISBLANK(E$20),"",1-E$20)</f>
        <v/>
      </c>
      <c r="D22" s="138" t="str">
        <f>IF(ISBLANK(E$21),"",1-E$21)</f>
        <v/>
      </c>
      <c r="E22" s="94"/>
      <c r="F22" s="91"/>
      <c r="G22" s="514"/>
      <c r="H22" s="1449">
        <f t="shared" si="8"/>
        <v>0</v>
      </c>
      <c r="I22" s="888"/>
      <c r="J22" s="1545">
        <f t="shared" si="9"/>
        <v>0</v>
      </c>
      <c r="K22" s="1449">
        <f t="shared" si="10"/>
        <v>0</v>
      </c>
      <c r="L22" s="1102" t="str">
        <f t="shared" si="11"/>
        <v/>
      </c>
      <c r="M22" s="888"/>
    </row>
    <row r="23" spans="1:13" ht="24" customHeight="1" x14ac:dyDescent="0.2">
      <c r="A23" s="430">
        <v>5</v>
      </c>
      <c r="B23" s="138" t="str">
        <f>IF(ISBLANK(F$19),"",1-F$19)</f>
        <v/>
      </c>
      <c r="C23" s="138" t="str">
        <f>IF(ISBLANK(F$20),"",1-F$20)</f>
        <v/>
      </c>
      <c r="D23" s="138" t="str">
        <f>IF(ISBLANK(F$21),"",1-F$21)</f>
        <v/>
      </c>
      <c r="E23" s="138" t="str">
        <f>IF(ISBLANK(F$22),"",1-F$22)</f>
        <v/>
      </c>
      <c r="F23" s="94"/>
      <c r="G23" s="514"/>
      <c r="H23" s="1449">
        <f t="shared" si="8"/>
        <v>0</v>
      </c>
      <c r="I23" s="888"/>
      <c r="J23" s="1545">
        <f t="shared" si="9"/>
        <v>0</v>
      </c>
      <c r="K23" s="1449">
        <f t="shared" si="10"/>
        <v>0</v>
      </c>
      <c r="L23" s="1102" t="str">
        <f t="shared" si="11"/>
        <v/>
      </c>
      <c r="M23" s="888"/>
    </row>
    <row r="24" spans="1:13" ht="24" customHeight="1" thickBot="1" x14ac:dyDescent="0.25">
      <c r="A24" s="431">
        <v>6</v>
      </c>
      <c r="B24" s="139" t="str">
        <f>IF(ISBLANK(G$19),"",1-G$19)</f>
        <v/>
      </c>
      <c r="C24" s="139" t="str">
        <f>IF(ISBLANK(G$20),"",1-G$20)</f>
        <v/>
      </c>
      <c r="D24" s="139" t="str">
        <f>IF(ISBLANK(G$21),"",1-G$21)</f>
        <v/>
      </c>
      <c r="E24" s="139" t="str">
        <f>IF(ISBLANK(G$22),"",1-G$22)</f>
        <v/>
      </c>
      <c r="F24" s="139" t="str">
        <f>IF(ISBLANK(G$23),"",1-G$23)</f>
        <v/>
      </c>
      <c r="G24" s="515"/>
      <c r="H24" s="1450">
        <f t="shared" si="8"/>
        <v>0</v>
      </c>
      <c r="I24" s="889"/>
      <c r="J24" s="1546">
        <f t="shared" si="9"/>
        <v>0</v>
      </c>
      <c r="K24" s="1450">
        <f t="shared" si="10"/>
        <v>0</v>
      </c>
      <c r="L24" s="1103" t="str">
        <f t="shared" si="11"/>
        <v/>
      </c>
      <c r="M24" s="889"/>
    </row>
    <row r="25" spans="1:13" ht="20.25" customHeight="1" x14ac:dyDescent="0.15"/>
    <row r="26" spans="1:13" ht="20" customHeight="1" x14ac:dyDescent="0.15"/>
    <row r="27" spans="1:13" ht="20" customHeight="1" x14ac:dyDescent="0.15"/>
    <row r="28" spans="1:13" ht="24.75" customHeight="1" x14ac:dyDescent="0.15"/>
    <row r="29" spans="1:13" ht="24.75" customHeight="1" x14ac:dyDescent="0.15"/>
    <row r="30" spans="1:13" ht="24.75" customHeight="1" x14ac:dyDescent="0.15"/>
    <row r="31" spans="1:13" ht="24.75" customHeight="1" x14ac:dyDescent="0.15"/>
    <row r="32" spans="1:13" ht="24.75" customHeight="1" x14ac:dyDescent="0.15"/>
    <row r="33" ht="24.75" customHeight="1" x14ac:dyDescent="0.15"/>
    <row r="34" ht="24.75" customHeight="1" x14ac:dyDescent="0.15"/>
    <row r="35" ht="24.75" customHeight="1" x14ac:dyDescent="0.15"/>
    <row r="36" ht="24.75" customHeight="1" x14ac:dyDescent="0.15"/>
  </sheetData>
  <sheetProtection password="CF27" sheet="1" objects="1" scenarios="1"/>
  <mergeCells count="3">
    <mergeCell ref="A9:M9"/>
    <mergeCell ref="A1:M1"/>
    <mergeCell ref="A17:M17"/>
  </mergeCells>
  <phoneticPr fontId="0" type="noConversion"/>
  <pageMargins left="0" right="0" top="0.39370078740157483" bottom="0" header="0" footer="0"/>
  <pageSetup paperSize="9" fitToHeight="8" orientation="portrait" horizontalDpi="360" verticalDpi="360" r:id="rId1"/>
  <headerFooter alignWithMargins="0">
    <oddHeader>&amp;L&amp;D  &amp;T&amp;RPagina &amp;P di &amp;N</oddHead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Foglio239"/>
  <dimension ref="A1:M246"/>
  <sheetViews>
    <sheetView topLeftCell="A222" workbookViewId="0">
      <selection sqref="A1:K1"/>
    </sheetView>
  </sheetViews>
  <sheetFormatPr baseColWidth="10" defaultColWidth="8.83203125" defaultRowHeight="13" x14ac:dyDescent="0.15"/>
  <sheetData>
    <row r="1" spans="1:11" ht="15.75" customHeight="1" x14ac:dyDescent="0.15"/>
    <row r="2" spans="1:11" ht="15.75" customHeight="1" thickBot="1" x14ac:dyDescent="0.2"/>
    <row r="3" spans="1:11" ht="15.75" customHeight="1" thickTop="1" x14ac:dyDescent="0.15">
      <c r="A3" s="2543" t="s">
        <v>1355</v>
      </c>
      <c r="B3" s="2544"/>
      <c r="C3" s="2544"/>
      <c r="D3" s="2544"/>
      <c r="E3" s="2545"/>
      <c r="G3" s="2555" t="s">
        <v>1902</v>
      </c>
      <c r="H3" s="2556"/>
      <c r="I3" s="2556"/>
      <c r="J3" s="2556"/>
      <c r="K3" s="2557"/>
    </row>
    <row r="4" spans="1:11" ht="15.75" customHeight="1" thickBot="1" x14ac:dyDescent="0.2">
      <c r="A4" s="2549"/>
      <c r="B4" s="2550"/>
      <c r="C4" s="2550"/>
      <c r="D4" s="2550"/>
      <c r="E4" s="2551"/>
      <c r="G4" s="2561"/>
      <c r="H4" s="2562"/>
      <c r="I4" s="2562"/>
      <c r="J4" s="2562"/>
      <c r="K4" s="2563"/>
    </row>
    <row r="5" spans="1:11" ht="15.75" customHeight="1" thickTop="1" x14ac:dyDescent="0.2">
      <c r="A5" s="2579"/>
      <c r="B5" s="2580"/>
      <c r="C5" s="2580"/>
      <c r="D5" s="2580"/>
      <c r="E5" s="2581"/>
      <c r="G5" s="2591"/>
      <c r="H5" s="2592"/>
      <c r="I5" s="2592"/>
      <c r="J5" s="2592"/>
      <c r="K5" s="2593"/>
    </row>
    <row r="6" spans="1:11" ht="15.75" customHeight="1" x14ac:dyDescent="0.2">
      <c r="A6" s="2528" t="s">
        <v>1356</v>
      </c>
      <c r="B6" s="2529"/>
      <c r="C6" s="2529"/>
      <c r="D6" s="2529"/>
      <c r="E6" s="2530"/>
      <c r="G6" s="2516" t="s">
        <v>1277</v>
      </c>
      <c r="H6" s="2517"/>
      <c r="I6" s="2517"/>
      <c r="J6" s="2517"/>
      <c r="K6" s="2518"/>
    </row>
    <row r="7" spans="1:11" ht="15.75" customHeight="1" x14ac:dyDescent="0.2">
      <c r="A7" s="2528" t="s">
        <v>1369</v>
      </c>
      <c r="B7" s="2529"/>
      <c r="C7" s="2529"/>
      <c r="D7" s="2529"/>
      <c r="E7" s="2530"/>
      <c r="G7" s="2516" t="s">
        <v>1281</v>
      </c>
      <c r="H7" s="2517"/>
      <c r="I7" s="2517"/>
      <c r="J7" s="2517"/>
      <c r="K7" s="2518"/>
    </row>
    <row r="8" spans="1:11" ht="15.75" customHeight="1" x14ac:dyDescent="0.2">
      <c r="A8" s="2528" t="s">
        <v>1271</v>
      </c>
      <c r="B8" s="2529"/>
      <c r="C8" s="2529"/>
      <c r="D8" s="2529"/>
      <c r="E8" s="2530"/>
      <c r="G8" s="2516" t="s">
        <v>1773</v>
      </c>
      <c r="H8" s="2517"/>
      <c r="I8" s="2517"/>
      <c r="J8" s="2517"/>
      <c r="K8" s="2518"/>
    </row>
    <row r="9" spans="1:11" ht="15.75" customHeight="1" x14ac:dyDescent="0.2">
      <c r="A9" s="2528"/>
      <c r="B9" s="2529"/>
      <c r="C9" s="2529"/>
      <c r="D9" s="2529"/>
      <c r="E9" s="2530"/>
      <c r="G9" s="2516"/>
      <c r="H9" s="2517"/>
      <c r="I9" s="2517"/>
      <c r="J9" s="2517"/>
      <c r="K9" s="2518"/>
    </row>
    <row r="10" spans="1:11" ht="15.75" customHeight="1" x14ac:dyDescent="0.2">
      <c r="A10" s="2537" t="s">
        <v>1270</v>
      </c>
      <c r="B10" s="2538"/>
      <c r="C10" s="2538"/>
      <c r="D10" s="2538"/>
      <c r="E10" s="2539"/>
      <c r="G10" s="2516" t="s">
        <v>1278</v>
      </c>
      <c r="H10" s="2517"/>
      <c r="I10" s="2517"/>
      <c r="J10" s="2517"/>
      <c r="K10" s="2518"/>
    </row>
    <row r="11" spans="1:11" ht="15.75" customHeight="1" x14ac:dyDescent="0.2">
      <c r="A11" s="2528" t="s">
        <v>1272</v>
      </c>
      <c r="B11" s="2529"/>
      <c r="C11" s="2529"/>
      <c r="D11" s="2529"/>
      <c r="E11" s="2530"/>
      <c r="G11" s="2516" t="s">
        <v>1774</v>
      </c>
      <c r="H11" s="2517"/>
      <c r="I11" s="2517"/>
      <c r="J11" s="2517"/>
      <c r="K11" s="2518"/>
    </row>
    <row r="12" spans="1:11" ht="15.75" customHeight="1" x14ac:dyDescent="0.2">
      <c r="A12" s="2528" t="s">
        <v>1273</v>
      </c>
      <c r="B12" s="2529"/>
      <c r="C12" s="2529"/>
      <c r="D12" s="2529"/>
      <c r="E12" s="2530"/>
      <c r="G12" s="2516" t="s">
        <v>1775</v>
      </c>
      <c r="H12" s="2517"/>
      <c r="I12" s="2517"/>
      <c r="J12" s="2517"/>
      <c r="K12" s="2518"/>
    </row>
    <row r="13" spans="1:11" ht="15.75" customHeight="1" x14ac:dyDescent="0.2">
      <c r="A13" s="2528" t="s">
        <v>1274</v>
      </c>
      <c r="B13" s="2529"/>
      <c r="C13" s="2529"/>
      <c r="D13" s="2529"/>
      <c r="E13" s="2530"/>
      <c r="G13" s="2516"/>
      <c r="H13" s="2517"/>
      <c r="I13" s="2517"/>
      <c r="J13" s="2517"/>
      <c r="K13" s="2518"/>
    </row>
    <row r="14" spans="1:11" ht="15.75" customHeight="1" x14ac:dyDescent="0.2">
      <c r="A14" s="2582"/>
      <c r="B14" s="2583"/>
      <c r="C14" s="2583"/>
      <c r="D14" s="2583"/>
      <c r="E14" s="2584"/>
      <c r="G14" s="2516" t="s">
        <v>1279</v>
      </c>
      <c r="H14" s="2517"/>
      <c r="I14" s="2517"/>
      <c r="J14" s="2517"/>
      <c r="K14" s="2518"/>
    </row>
    <row r="15" spans="1:11" ht="15.75" customHeight="1" x14ac:dyDescent="0.2">
      <c r="A15" s="2528" t="s">
        <v>1269</v>
      </c>
      <c r="B15" s="2529"/>
      <c r="C15" s="2529"/>
      <c r="D15" s="2529"/>
      <c r="E15" s="2530"/>
      <c r="G15" s="2516" t="s">
        <v>1776</v>
      </c>
      <c r="H15" s="2517"/>
      <c r="I15" s="2517"/>
      <c r="J15" s="2517"/>
      <c r="K15" s="2518"/>
    </row>
    <row r="16" spans="1:11" ht="15.75" customHeight="1" x14ac:dyDescent="0.2">
      <c r="A16" s="2528" t="s">
        <v>1275</v>
      </c>
      <c r="B16" s="2529"/>
      <c r="C16" s="2529"/>
      <c r="D16" s="2529"/>
      <c r="E16" s="2530"/>
      <c r="G16" s="2516" t="s">
        <v>1777</v>
      </c>
      <c r="H16" s="2517"/>
      <c r="I16" s="2517"/>
      <c r="J16" s="2517"/>
      <c r="K16" s="2518"/>
    </row>
    <row r="17" spans="1:11" ht="15.75" customHeight="1" x14ac:dyDescent="0.2">
      <c r="A17" s="2528" t="s">
        <v>1276</v>
      </c>
      <c r="B17" s="2529"/>
      <c r="C17" s="2529"/>
      <c r="D17" s="2529"/>
      <c r="E17" s="2530"/>
      <c r="G17" s="2516"/>
      <c r="H17" s="2517"/>
      <c r="I17" s="2517"/>
      <c r="J17" s="2517"/>
      <c r="K17" s="2518"/>
    </row>
    <row r="18" spans="1:11" ht="15.75" customHeight="1" x14ac:dyDescent="0.2">
      <c r="A18" s="2528" t="s">
        <v>2122</v>
      </c>
      <c r="B18" s="2529"/>
      <c r="C18" s="2529"/>
      <c r="D18" s="2529"/>
      <c r="E18" s="2530"/>
      <c r="G18" s="2516" t="s">
        <v>1280</v>
      </c>
      <c r="H18" s="2517"/>
      <c r="I18" s="2517"/>
      <c r="J18" s="2517"/>
      <c r="K18" s="2518"/>
    </row>
    <row r="19" spans="1:11" ht="15.75" customHeight="1" x14ac:dyDescent="0.2">
      <c r="A19" s="2528" t="s">
        <v>2121</v>
      </c>
      <c r="B19" s="2529"/>
      <c r="C19" s="2529"/>
      <c r="D19" s="2529"/>
      <c r="E19" s="2530"/>
      <c r="G19" s="2516" t="s">
        <v>1778</v>
      </c>
      <c r="H19" s="2517"/>
      <c r="I19" s="2517"/>
      <c r="J19" s="2517"/>
      <c r="K19" s="2518"/>
    </row>
    <row r="20" spans="1:11" ht="15.75" customHeight="1" x14ac:dyDescent="0.2">
      <c r="A20" s="2528" t="s">
        <v>34</v>
      </c>
      <c r="B20" s="2529"/>
      <c r="C20" s="2529"/>
      <c r="D20" s="2529"/>
      <c r="E20" s="2530"/>
      <c r="G20" s="2516" t="s">
        <v>1779</v>
      </c>
      <c r="H20" s="2517"/>
      <c r="I20" s="2517"/>
      <c r="J20" s="2517"/>
      <c r="K20" s="2518"/>
    </row>
    <row r="21" spans="1:11" ht="15.75" customHeight="1" x14ac:dyDescent="0.2">
      <c r="A21" s="2528" t="s">
        <v>2057</v>
      </c>
      <c r="B21" s="2529"/>
      <c r="C21" s="2529"/>
      <c r="D21" s="2529"/>
      <c r="E21" s="2530"/>
      <c r="G21" s="2516"/>
      <c r="H21" s="2517"/>
      <c r="I21" s="2517"/>
      <c r="J21" s="2517"/>
      <c r="K21" s="2518"/>
    </row>
    <row r="22" spans="1:11" ht="15.75" customHeight="1" x14ac:dyDescent="0.2">
      <c r="A22" s="2528" t="s">
        <v>2058</v>
      </c>
      <c r="B22" s="2529"/>
      <c r="C22" s="2529"/>
      <c r="D22" s="2529"/>
      <c r="E22" s="2530"/>
      <c r="G22" s="2516" t="s">
        <v>1780</v>
      </c>
      <c r="H22" s="2517"/>
      <c r="I22" s="2517"/>
      <c r="J22" s="2517"/>
      <c r="K22" s="2518"/>
    </row>
    <row r="23" spans="1:11" ht="15.75" customHeight="1" x14ac:dyDescent="0.2">
      <c r="A23" s="2537" t="s">
        <v>2117</v>
      </c>
      <c r="B23" s="2538"/>
      <c r="C23" s="2538"/>
      <c r="D23" s="2538"/>
      <c r="E23" s="2539"/>
      <c r="G23" s="2516" t="s">
        <v>2123</v>
      </c>
      <c r="H23" s="2517"/>
      <c r="I23" s="2517"/>
      <c r="J23" s="2517"/>
      <c r="K23" s="2518"/>
    </row>
    <row r="24" spans="1:11" ht="15.75" customHeight="1" thickBot="1" x14ac:dyDescent="0.25">
      <c r="A24" s="2519" t="s">
        <v>2118</v>
      </c>
      <c r="B24" s="2520"/>
      <c r="C24" s="2520"/>
      <c r="D24" s="2520"/>
      <c r="E24" s="2521"/>
      <c r="G24" s="2507"/>
      <c r="H24" s="2508"/>
      <c r="I24" s="2508"/>
      <c r="J24" s="2508"/>
      <c r="K24" s="2509"/>
    </row>
    <row r="25" spans="1:11" ht="15.75" customHeight="1" thickTop="1" thickBot="1" x14ac:dyDescent="0.2"/>
    <row r="26" spans="1:11" ht="15.75" customHeight="1" thickTop="1" x14ac:dyDescent="0.15">
      <c r="A26" s="2543" t="s">
        <v>1782</v>
      </c>
      <c r="B26" s="2544"/>
      <c r="C26" s="2544"/>
      <c r="D26" s="2544"/>
      <c r="E26" s="2545"/>
      <c r="G26" s="2555" t="s">
        <v>1782</v>
      </c>
      <c r="H26" s="2556"/>
      <c r="I26" s="2556"/>
      <c r="J26" s="2556"/>
      <c r="K26" s="2557"/>
    </row>
    <row r="27" spans="1:11" ht="15.75" customHeight="1" x14ac:dyDescent="0.15">
      <c r="A27" s="2499" t="s">
        <v>1783</v>
      </c>
      <c r="B27" s="2500"/>
      <c r="C27" s="2500"/>
      <c r="D27" s="2500"/>
      <c r="E27" s="2501"/>
      <c r="G27" s="2552" t="s">
        <v>1783</v>
      </c>
      <c r="H27" s="2553"/>
      <c r="I27" s="2553"/>
      <c r="J27" s="2553"/>
      <c r="K27" s="2554"/>
    </row>
    <row r="28" spans="1:11" ht="15.75" customHeight="1" thickBot="1" x14ac:dyDescent="0.2">
      <c r="A28" s="2549" t="s">
        <v>1784</v>
      </c>
      <c r="B28" s="2550"/>
      <c r="C28" s="2550"/>
      <c r="D28" s="2550"/>
      <c r="E28" s="2551"/>
      <c r="G28" s="2561" t="s">
        <v>1784</v>
      </c>
      <c r="H28" s="2562"/>
      <c r="I28" s="2562"/>
      <c r="J28" s="2562"/>
      <c r="K28" s="2563"/>
    </row>
    <row r="29" spans="1:11" ht="15.75" customHeight="1" thickTop="1" x14ac:dyDescent="0.2">
      <c r="A29" s="2567" t="s">
        <v>2124</v>
      </c>
      <c r="B29" s="2568"/>
      <c r="C29" s="2568"/>
      <c r="D29" s="2568"/>
      <c r="E29" s="2569"/>
      <c r="F29" s="616"/>
      <c r="G29" s="2594" t="s">
        <v>152</v>
      </c>
      <c r="H29" s="2595"/>
      <c r="I29" s="2595"/>
      <c r="J29" s="2595"/>
      <c r="K29" s="2596"/>
    </row>
    <row r="30" spans="1:11" ht="15.75" customHeight="1" x14ac:dyDescent="0.2">
      <c r="A30" s="2558" t="s">
        <v>132</v>
      </c>
      <c r="B30" s="2559"/>
      <c r="C30" s="2559"/>
      <c r="D30" s="2559"/>
      <c r="E30" s="2560"/>
      <c r="G30" s="2496" t="s">
        <v>2120</v>
      </c>
      <c r="H30" s="2497"/>
      <c r="I30" s="2497"/>
      <c r="J30" s="2497"/>
      <c r="K30" s="2498"/>
    </row>
    <row r="31" spans="1:11" ht="15.75" customHeight="1" x14ac:dyDescent="0.2">
      <c r="A31" s="2537" t="s">
        <v>129</v>
      </c>
      <c r="B31" s="2538"/>
      <c r="C31" s="2538"/>
      <c r="D31" s="2538"/>
      <c r="E31" s="2539"/>
      <c r="G31" s="2516" t="s">
        <v>129</v>
      </c>
      <c r="H31" s="2517"/>
      <c r="I31" s="2517"/>
      <c r="J31" s="2517"/>
      <c r="K31" s="2518"/>
    </row>
    <row r="32" spans="1:11" ht="15.75" customHeight="1" x14ac:dyDescent="0.2">
      <c r="A32" s="2537" t="s">
        <v>130</v>
      </c>
      <c r="B32" s="2538"/>
      <c r="C32" s="2538"/>
      <c r="D32" s="2538"/>
      <c r="E32" s="2539"/>
      <c r="G32" s="2516" t="s">
        <v>130</v>
      </c>
      <c r="H32" s="2517"/>
      <c r="I32" s="2517"/>
      <c r="J32" s="2517"/>
      <c r="K32" s="2518"/>
    </row>
    <row r="33" spans="1:11" ht="15.75" customHeight="1" x14ac:dyDescent="0.2">
      <c r="A33" s="2537" t="s">
        <v>131</v>
      </c>
      <c r="B33" s="2538"/>
      <c r="C33" s="2538"/>
      <c r="D33" s="2538"/>
      <c r="E33" s="2539"/>
      <c r="G33" s="2516" t="s">
        <v>131</v>
      </c>
      <c r="H33" s="2517"/>
      <c r="I33" s="2517"/>
      <c r="J33" s="2517"/>
      <c r="K33" s="2518"/>
    </row>
    <row r="34" spans="1:11" ht="15.75" customHeight="1" x14ac:dyDescent="0.2">
      <c r="A34" s="2537" t="s">
        <v>134</v>
      </c>
      <c r="B34" s="2538"/>
      <c r="C34" s="2538"/>
      <c r="D34" s="2538"/>
      <c r="E34" s="2539"/>
      <c r="G34" s="2525" t="s">
        <v>134</v>
      </c>
      <c r="H34" s="2526"/>
      <c r="I34" s="2526"/>
      <c r="J34" s="2526"/>
      <c r="K34" s="2527"/>
    </row>
    <row r="35" spans="1:11" ht="15.75" customHeight="1" x14ac:dyDescent="0.2">
      <c r="A35" s="2537" t="s">
        <v>133</v>
      </c>
      <c r="B35" s="2538"/>
      <c r="C35" s="2538"/>
      <c r="D35" s="2538"/>
      <c r="E35" s="2539"/>
      <c r="G35" s="2525" t="s">
        <v>133</v>
      </c>
      <c r="H35" s="2526"/>
      <c r="I35" s="2526"/>
      <c r="J35" s="2526"/>
      <c r="K35" s="2527"/>
    </row>
    <row r="36" spans="1:11" ht="15.75" customHeight="1" x14ac:dyDescent="0.15">
      <c r="A36" s="2505"/>
      <c r="B36" s="1861"/>
      <c r="C36" s="1861"/>
      <c r="D36" s="1861"/>
      <c r="E36" s="2506"/>
      <c r="G36" s="2505"/>
      <c r="H36" s="1861"/>
      <c r="I36" s="1861"/>
      <c r="J36" s="1861"/>
      <c r="K36" s="2506"/>
    </row>
    <row r="37" spans="1:11" ht="15.75" customHeight="1" x14ac:dyDescent="0.2">
      <c r="A37" s="2510" t="s">
        <v>618</v>
      </c>
      <c r="B37" s="2511"/>
      <c r="C37" s="2511"/>
      <c r="D37" s="2511"/>
      <c r="E37" s="2512"/>
      <c r="G37" s="2496" t="s">
        <v>618</v>
      </c>
      <c r="H37" s="2497"/>
      <c r="I37" s="2497"/>
      <c r="J37" s="2497"/>
      <c r="K37" s="2498"/>
    </row>
    <row r="38" spans="1:11" ht="15.75" customHeight="1" x14ac:dyDescent="0.2">
      <c r="A38" s="2528" t="s">
        <v>2119</v>
      </c>
      <c r="B38" s="2529"/>
      <c r="C38" s="2529"/>
      <c r="D38" s="2529"/>
      <c r="E38" s="2530"/>
      <c r="G38" s="2516" t="s">
        <v>2119</v>
      </c>
      <c r="H38" s="2517"/>
      <c r="I38" s="2517"/>
      <c r="J38" s="2517"/>
      <c r="K38" s="2518"/>
    </row>
    <row r="39" spans="1:11" ht="15.75" customHeight="1" x14ac:dyDescent="0.2">
      <c r="A39" s="2528" t="s">
        <v>1378</v>
      </c>
      <c r="B39" s="2529"/>
      <c r="C39" s="2529"/>
      <c r="D39" s="2529"/>
      <c r="E39" s="2530"/>
      <c r="G39" s="2516" t="s">
        <v>1378</v>
      </c>
      <c r="H39" s="2517"/>
      <c r="I39" s="2517"/>
      <c r="J39" s="2517"/>
      <c r="K39" s="2518"/>
    </row>
    <row r="40" spans="1:11" ht="15.75" customHeight="1" x14ac:dyDescent="0.2">
      <c r="A40" s="2537" t="s">
        <v>1379</v>
      </c>
      <c r="B40" s="2538"/>
      <c r="C40" s="2538"/>
      <c r="D40" s="2538"/>
      <c r="E40" s="2539"/>
      <c r="G40" s="2525" t="s">
        <v>1379</v>
      </c>
      <c r="H40" s="2526"/>
      <c r="I40" s="2526"/>
      <c r="J40" s="2526"/>
      <c r="K40" s="2527"/>
    </row>
    <row r="41" spans="1:11" ht="15.75" customHeight="1" x14ac:dyDescent="0.2">
      <c r="A41" s="2528"/>
      <c r="B41" s="2529"/>
      <c r="C41" s="2529"/>
      <c r="D41" s="2529"/>
      <c r="E41" s="2530"/>
      <c r="G41" s="2516"/>
      <c r="H41" s="2517"/>
      <c r="I41" s="2517"/>
      <c r="J41" s="2517"/>
      <c r="K41" s="2518"/>
    </row>
    <row r="42" spans="1:11" ht="15.75" customHeight="1" x14ac:dyDescent="0.2">
      <c r="A42" s="2510" t="s">
        <v>619</v>
      </c>
      <c r="B42" s="2511"/>
      <c r="C42" s="2511"/>
      <c r="D42" s="2511"/>
      <c r="E42" s="2512"/>
      <c r="G42" s="2496" t="s">
        <v>619</v>
      </c>
      <c r="H42" s="2497"/>
      <c r="I42" s="2497"/>
      <c r="J42" s="2497"/>
      <c r="K42" s="2498"/>
    </row>
    <row r="43" spans="1:11" ht="15.75" customHeight="1" x14ac:dyDescent="0.15">
      <c r="A43" s="2505"/>
      <c r="B43" s="1861"/>
      <c r="C43" s="1861"/>
      <c r="D43" s="1861"/>
      <c r="E43" s="2506"/>
      <c r="G43" s="2531"/>
      <c r="H43" s="2532"/>
      <c r="I43" s="2532"/>
      <c r="J43" s="2532"/>
      <c r="K43" s="2533"/>
    </row>
    <row r="44" spans="1:11" ht="15.75" customHeight="1" x14ac:dyDescent="0.2">
      <c r="A44" s="2528" t="s">
        <v>2119</v>
      </c>
      <c r="B44" s="2529"/>
      <c r="C44" s="2529"/>
      <c r="D44" s="2529"/>
      <c r="E44" s="2530"/>
      <c r="G44" s="2528" t="s">
        <v>2119</v>
      </c>
      <c r="H44" s="2529"/>
      <c r="I44" s="2529"/>
      <c r="J44" s="2529"/>
      <c r="K44" s="2530"/>
    </row>
    <row r="45" spans="1:11" ht="15.75" customHeight="1" x14ac:dyDescent="0.2">
      <c r="A45" s="2528" t="s">
        <v>1378</v>
      </c>
      <c r="B45" s="2529"/>
      <c r="C45" s="2529"/>
      <c r="D45" s="2529"/>
      <c r="E45" s="2530"/>
      <c r="G45" s="2528" t="s">
        <v>1378</v>
      </c>
      <c r="H45" s="2529"/>
      <c r="I45" s="2529"/>
      <c r="J45" s="2529"/>
      <c r="K45" s="2530"/>
    </row>
    <row r="46" spans="1:11" ht="15.75" customHeight="1" x14ac:dyDescent="0.2">
      <c r="A46" s="2528" t="s">
        <v>1379</v>
      </c>
      <c r="B46" s="2529"/>
      <c r="C46" s="2529"/>
      <c r="D46" s="2529"/>
      <c r="E46" s="2530"/>
      <c r="G46" s="2528" t="s">
        <v>1379</v>
      </c>
      <c r="H46" s="2529"/>
      <c r="I46" s="2529"/>
      <c r="J46" s="2529"/>
      <c r="K46" s="2530"/>
    </row>
    <row r="47" spans="1:11" ht="15.75" customHeight="1" thickBot="1" x14ac:dyDescent="0.25">
      <c r="A47" s="2585"/>
      <c r="B47" s="2586"/>
      <c r="C47" s="2586"/>
      <c r="D47" s="2586"/>
      <c r="E47" s="2587"/>
      <c r="G47" s="2507"/>
      <c r="H47" s="2508"/>
      <c r="I47" s="2508"/>
      <c r="J47" s="2508"/>
      <c r="K47" s="2509"/>
    </row>
    <row r="48" spans="1:11" ht="15.75" customHeight="1" thickTop="1" x14ac:dyDescent="0.2">
      <c r="A48" s="954"/>
      <c r="B48" s="954"/>
      <c r="C48" s="954"/>
      <c r="D48" s="954"/>
      <c r="E48" s="954"/>
      <c r="G48" s="1251"/>
      <c r="H48" s="1251"/>
      <c r="I48" s="1251"/>
      <c r="J48" s="1251"/>
      <c r="K48" s="1251"/>
    </row>
    <row r="49" spans="1:11" ht="15.75" customHeight="1" x14ac:dyDescent="0.2">
      <c r="A49" s="954"/>
      <c r="B49" s="954"/>
      <c r="C49" s="954"/>
      <c r="D49" s="954"/>
      <c r="E49" s="954"/>
      <c r="G49" s="1251"/>
      <c r="H49" s="1251"/>
      <c r="I49" s="1251"/>
      <c r="J49" s="1251"/>
      <c r="K49" s="1251"/>
    </row>
    <row r="50" spans="1:11" ht="15.75" customHeight="1" x14ac:dyDescent="0.2">
      <c r="A50" s="954"/>
      <c r="B50" s="954"/>
      <c r="C50" s="954"/>
      <c r="D50" s="954"/>
      <c r="E50" s="954"/>
      <c r="G50" s="1251"/>
      <c r="H50" s="1251"/>
      <c r="I50" s="1251"/>
      <c r="J50" s="1251"/>
      <c r="K50" s="1251"/>
    </row>
    <row r="51" spans="1:11" ht="15.75" customHeight="1" thickBot="1" x14ac:dyDescent="0.2"/>
    <row r="52" spans="1:11" ht="15.75" customHeight="1" thickTop="1" x14ac:dyDescent="0.15">
      <c r="A52" s="2543"/>
      <c r="B52" s="2544"/>
      <c r="C52" s="2544"/>
      <c r="D52" s="2544"/>
      <c r="E52" s="2545"/>
      <c r="G52" s="2555"/>
      <c r="H52" s="2556"/>
      <c r="I52" s="2556"/>
      <c r="J52" s="2556"/>
      <c r="K52" s="2557"/>
    </row>
    <row r="53" spans="1:11" ht="15.75" customHeight="1" x14ac:dyDescent="0.15">
      <c r="A53" s="2499" t="s">
        <v>620</v>
      </c>
      <c r="B53" s="2500"/>
      <c r="C53" s="2500"/>
      <c r="D53" s="2500"/>
      <c r="E53" s="2501"/>
      <c r="G53" s="2564" t="s">
        <v>621</v>
      </c>
      <c r="H53" s="2565"/>
      <c r="I53" s="2565"/>
      <c r="J53" s="2565"/>
      <c r="K53" s="2566"/>
    </row>
    <row r="54" spans="1:11" ht="15.75" customHeight="1" thickBot="1" x14ac:dyDescent="0.2">
      <c r="A54" s="2549" t="s">
        <v>642</v>
      </c>
      <c r="B54" s="2550"/>
      <c r="C54" s="2550"/>
      <c r="D54" s="2550"/>
      <c r="E54" s="2551"/>
      <c r="G54" s="2561" t="s">
        <v>153</v>
      </c>
      <c r="H54" s="2562"/>
      <c r="I54" s="2562"/>
      <c r="J54" s="2562"/>
      <c r="K54" s="2563"/>
    </row>
    <row r="55" spans="1:11" ht="15.75" customHeight="1" thickTop="1" x14ac:dyDescent="0.2">
      <c r="A55" s="2567" t="s">
        <v>1307</v>
      </c>
      <c r="B55" s="2568"/>
      <c r="C55" s="2568"/>
      <c r="D55" s="2568"/>
      <c r="E55" s="2569"/>
      <c r="G55" s="2558" t="s">
        <v>685</v>
      </c>
      <c r="H55" s="2559"/>
      <c r="I55" s="2559"/>
      <c r="J55" s="2559"/>
      <c r="K55" s="2560"/>
    </row>
    <row r="56" spans="1:11" ht="15.75" customHeight="1" x14ac:dyDescent="0.2">
      <c r="A56" s="2582"/>
      <c r="B56" s="2583"/>
      <c r="C56" s="2583"/>
      <c r="D56" s="2583"/>
      <c r="E56" s="2584"/>
      <c r="G56" s="2516" t="s">
        <v>2330</v>
      </c>
      <c r="H56" s="2517"/>
      <c r="I56" s="2517"/>
      <c r="J56" s="2517"/>
      <c r="K56" s="2518"/>
    </row>
    <row r="57" spans="1:11" ht="15.75" customHeight="1" x14ac:dyDescent="0.2">
      <c r="A57" s="2528" t="s">
        <v>1308</v>
      </c>
      <c r="B57" s="2529"/>
      <c r="C57" s="2529"/>
      <c r="D57" s="2529"/>
      <c r="E57" s="2530"/>
      <c r="G57" s="2534" t="s">
        <v>2338</v>
      </c>
      <c r="H57" s="2535"/>
      <c r="I57" s="2535"/>
      <c r="J57" s="2535"/>
      <c r="K57" s="2536"/>
    </row>
    <row r="58" spans="1:11" ht="15.75" customHeight="1" x14ac:dyDescent="0.2">
      <c r="A58" s="2528"/>
      <c r="B58" s="2529"/>
      <c r="C58" s="2529"/>
      <c r="D58" s="2529"/>
      <c r="E58" s="2530"/>
      <c r="G58" s="2525" t="s">
        <v>2331</v>
      </c>
      <c r="H58" s="2526"/>
      <c r="I58" s="2526"/>
      <c r="J58" s="2526"/>
      <c r="K58" s="2527"/>
    </row>
    <row r="59" spans="1:11" ht="15.75" customHeight="1" x14ac:dyDescent="0.2">
      <c r="A59" s="2528" t="s">
        <v>1309</v>
      </c>
      <c r="B59" s="2529"/>
      <c r="C59" s="2529"/>
      <c r="D59" s="2529"/>
      <c r="E59" s="2530"/>
      <c r="G59" s="2525" t="s">
        <v>2332</v>
      </c>
      <c r="H59" s="2526"/>
      <c r="I59" s="2526"/>
      <c r="J59" s="2526"/>
      <c r="K59" s="2527"/>
    </row>
    <row r="60" spans="1:11" ht="15.75" customHeight="1" x14ac:dyDescent="0.2">
      <c r="A60" s="2537" t="s">
        <v>1952</v>
      </c>
      <c r="B60" s="2538"/>
      <c r="C60" s="2538"/>
      <c r="D60" s="2538"/>
      <c r="E60" s="2539"/>
      <c r="G60" s="2516" t="s">
        <v>149</v>
      </c>
      <c r="H60" s="2517"/>
      <c r="I60" s="2517"/>
      <c r="J60" s="2517"/>
      <c r="K60" s="2518"/>
    </row>
    <row r="61" spans="1:11" ht="15.75" customHeight="1" x14ac:dyDescent="0.15">
      <c r="A61" s="2588"/>
      <c r="B61" s="2589"/>
      <c r="C61" s="2589"/>
      <c r="D61" s="2589"/>
      <c r="E61" s="2590"/>
      <c r="G61" s="2603" t="s">
        <v>150</v>
      </c>
      <c r="H61" s="2604"/>
      <c r="I61" s="2604"/>
      <c r="J61" s="2604"/>
      <c r="K61" s="2605"/>
    </row>
    <row r="62" spans="1:11" ht="15.75" customHeight="1" x14ac:dyDescent="0.2">
      <c r="A62" s="2576" t="s">
        <v>1953</v>
      </c>
      <c r="B62" s="2577"/>
      <c r="C62" s="2577"/>
      <c r="D62" s="2577"/>
      <c r="E62" s="2578"/>
      <c r="G62" s="2516" t="s">
        <v>2333</v>
      </c>
      <c r="H62" s="2517"/>
      <c r="I62" s="2517"/>
      <c r="J62" s="2517"/>
      <c r="K62" s="2518"/>
    </row>
    <row r="63" spans="1:11" ht="15.75" customHeight="1" x14ac:dyDescent="0.2">
      <c r="A63" s="2540" t="s">
        <v>1954</v>
      </c>
      <c r="B63" s="2541"/>
      <c r="C63" s="2541"/>
      <c r="D63" s="2541"/>
      <c r="E63" s="2542"/>
      <c r="G63" s="2496"/>
      <c r="H63" s="2497"/>
      <c r="I63" s="2497"/>
      <c r="J63" s="2497"/>
      <c r="K63" s="2498"/>
    </row>
    <row r="64" spans="1:11" ht="15.75" customHeight="1" x14ac:dyDescent="0.2">
      <c r="A64" s="2576"/>
      <c r="B64" s="2577"/>
      <c r="C64" s="2577"/>
      <c r="D64" s="2577"/>
      <c r="E64" s="2578"/>
      <c r="G64" s="2525" t="s">
        <v>2334</v>
      </c>
      <c r="H64" s="2526"/>
      <c r="I64" s="2526"/>
      <c r="J64" s="2526"/>
      <c r="K64" s="2527"/>
    </row>
    <row r="65" spans="1:11" ht="15.75" customHeight="1" x14ac:dyDescent="0.2">
      <c r="A65" s="2576" t="s">
        <v>1955</v>
      </c>
      <c r="B65" s="2577"/>
      <c r="C65" s="2577"/>
      <c r="D65" s="2577"/>
      <c r="E65" s="2578"/>
      <c r="G65" s="2496"/>
      <c r="H65" s="2497"/>
      <c r="I65" s="2497"/>
      <c r="J65" s="2497"/>
      <c r="K65" s="2498"/>
    </row>
    <row r="66" spans="1:11" ht="15.75" customHeight="1" x14ac:dyDescent="0.2">
      <c r="A66" s="2540"/>
      <c r="B66" s="2541"/>
      <c r="C66" s="2541"/>
      <c r="D66" s="2541"/>
      <c r="E66" s="2542"/>
      <c r="G66" s="2516" t="s">
        <v>2335</v>
      </c>
      <c r="H66" s="2517"/>
      <c r="I66" s="2517"/>
      <c r="J66" s="2517"/>
      <c r="K66" s="2518"/>
    </row>
    <row r="67" spans="1:11" ht="15.75" customHeight="1" x14ac:dyDescent="0.2">
      <c r="A67" s="2576" t="s">
        <v>1956</v>
      </c>
      <c r="B67" s="2577"/>
      <c r="C67" s="2577"/>
      <c r="D67" s="2577"/>
      <c r="E67" s="2578"/>
      <c r="G67" s="2525"/>
      <c r="H67" s="2526"/>
      <c r="I67" s="2526"/>
      <c r="J67" s="2526"/>
      <c r="K67" s="2527"/>
    </row>
    <row r="68" spans="1:11" ht="15.75" customHeight="1" x14ac:dyDescent="0.2">
      <c r="A68" s="2576" t="s">
        <v>1957</v>
      </c>
      <c r="B68" s="2577"/>
      <c r="C68" s="2577"/>
      <c r="D68" s="2577"/>
      <c r="E68" s="2578"/>
      <c r="G68" s="2516" t="s">
        <v>2125</v>
      </c>
      <c r="H68" s="2517"/>
      <c r="I68" s="2517"/>
      <c r="J68" s="2517"/>
      <c r="K68" s="2518"/>
    </row>
    <row r="69" spans="1:11" ht="15.75" customHeight="1" x14ac:dyDescent="0.2">
      <c r="A69" s="2588"/>
      <c r="B69" s="2589"/>
      <c r="C69" s="2589"/>
      <c r="D69" s="2589"/>
      <c r="E69" s="2590"/>
      <c r="G69" s="2516"/>
      <c r="H69" s="2517"/>
      <c r="I69" s="2517"/>
      <c r="J69" s="2517"/>
      <c r="K69" s="2518"/>
    </row>
    <row r="70" spans="1:11" ht="15.75" customHeight="1" x14ac:dyDescent="0.2">
      <c r="A70" s="2576" t="s">
        <v>1958</v>
      </c>
      <c r="B70" s="2577"/>
      <c r="C70" s="2577"/>
      <c r="D70" s="2577"/>
      <c r="E70" s="2578"/>
      <c r="G70" s="2516" t="s">
        <v>2337</v>
      </c>
      <c r="H70" s="2517"/>
      <c r="I70" s="2517"/>
      <c r="J70" s="2517"/>
      <c r="K70" s="2518"/>
    </row>
    <row r="71" spans="1:11" ht="15.75" customHeight="1" x14ac:dyDescent="0.2">
      <c r="A71" s="2576"/>
      <c r="B71" s="2577"/>
      <c r="C71" s="2577"/>
      <c r="D71" s="2577"/>
      <c r="E71" s="2578"/>
      <c r="G71" s="2505"/>
      <c r="H71" s="1861"/>
      <c r="I71" s="1861"/>
      <c r="J71" s="1861"/>
      <c r="K71" s="2506"/>
    </row>
    <row r="72" spans="1:11" ht="15.75" customHeight="1" x14ac:dyDescent="0.2">
      <c r="A72" s="2576" t="s">
        <v>641</v>
      </c>
      <c r="B72" s="2577"/>
      <c r="C72" s="2577"/>
      <c r="D72" s="2577"/>
      <c r="E72" s="2578"/>
      <c r="G72" s="2525" t="s">
        <v>154</v>
      </c>
      <c r="H72" s="2526"/>
      <c r="I72" s="2526"/>
      <c r="J72" s="2526"/>
      <c r="K72" s="2527"/>
    </row>
    <row r="73" spans="1:11" ht="15.75" customHeight="1" thickBot="1" x14ac:dyDescent="0.25">
      <c r="A73" s="2573"/>
      <c r="B73" s="2574"/>
      <c r="C73" s="2574"/>
      <c r="D73" s="2574"/>
      <c r="E73" s="2575"/>
      <c r="G73" s="2507" t="s">
        <v>2126</v>
      </c>
      <c r="H73" s="2508"/>
      <c r="I73" s="2508"/>
      <c r="J73" s="2508"/>
      <c r="K73" s="2509"/>
    </row>
    <row r="74" spans="1:11" ht="15.75" customHeight="1" thickTop="1" thickBot="1" x14ac:dyDescent="0.25">
      <c r="G74" s="870"/>
      <c r="H74" s="870"/>
      <c r="I74" s="870"/>
      <c r="J74" s="870"/>
      <c r="K74" s="870"/>
    </row>
    <row r="75" spans="1:11" ht="15.75" customHeight="1" thickTop="1" x14ac:dyDescent="0.15">
      <c r="A75" s="2543" t="s">
        <v>2339</v>
      </c>
      <c r="B75" s="2544"/>
      <c r="C75" s="2544"/>
      <c r="D75" s="2544"/>
      <c r="E75" s="2545"/>
      <c r="G75" s="2555" t="s">
        <v>1012</v>
      </c>
      <c r="H75" s="2556"/>
      <c r="I75" s="2556"/>
      <c r="J75" s="2556"/>
      <c r="K75" s="2557"/>
    </row>
    <row r="76" spans="1:11" ht="15.75" customHeight="1" x14ac:dyDescent="0.15">
      <c r="A76" s="2546" t="s">
        <v>487</v>
      </c>
      <c r="B76" s="2547"/>
      <c r="C76" s="2547"/>
      <c r="D76" s="2547"/>
      <c r="E76" s="2548"/>
      <c r="G76" s="2564" t="s">
        <v>1666</v>
      </c>
      <c r="H76" s="2565"/>
      <c r="I76" s="2565"/>
      <c r="J76" s="2565"/>
      <c r="K76" s="2566"/>
    </row>
    <row r="77" spans="1:11" ht="15.75" customHeight="1" thickBot="1" x14ac:dyDescent="0.2">
      <c r="A77" s="2549" t="s">
        <v>2340</v>
      </c>
      <c r="B77" s="2550"/>
      <c r="C77" s="2550"/>
      <c r="D77" s="2550"/>
      <c r="E77" s="2551"/>
      <c r="G77" s="2564" t="s">
        <v>1667</v>
      </c>
      <c r="H77" s="2565"/>
      <c r="I77" s="2565"/>
      <c r="J77" s="2565"/>
      <c r="K77" s="2566"/>
    </row>
    <row r="78" spans="1:11" ht="15.75" customHeight="1" thickTop="1" x14ac:dyDescent="0.2">
      <c r="A78" s="2567"/>
      <c r="B78" s="2568"/>
      <c r="C78" s="2568"/>
      <c r="D78" s="2568"/>
      <c r="E78" s="2569"/>
      <c r="G78" s="2570" t="s">
        <v>1668</v>
      </c>
      <c r="H78" s="2571"/>
      <c r="I78" s="2571"/>
      <c r="J78" s="2571"/>
      <c r="K78" s="2572"/>
    </row>
    <row r="79" spans="1:11" ht="15.75" customHeight="1" x14ac:dyDescent="0.2">
      <c r="A79" s="2537" t="s">
        <v>2341</v>
      </c>
      <c r="B79" s="2538"/>
      <c r="C79" s="2538"/>
      <c r="D79" s="2538"/>
      <c r="E79" s="2539"/>
      <c r="G79" s="2516" t="s">
        <v>1311</v>
      </c>
      <c r="H79" s="2517"/>
      <c r="I79" s="2517"/>
      <c r="J79" s="2517"/>
      <c r="K79" s="2518"/>
    </row>
    <row r="80" spans="1:11" ht="15.75" customHeight="1" x14ac:dyDescent="0.2">
      <c r="A80" s="2528" t="s">
        <v>2342</v>
      </c>
      <c r="B80" s="2529"/>
      <c r="C80" s="2529"/>
      <c r="D80" s="2529"/>
      <c r="E80" s="2530"/>
      <c r="G80" s="2516" t="s">
        <v>1312</v>
      </c>
      <c r="H80" s="2517"/>
      <c r="I80" s="2517"/>
      <c r="J80" s="2517"/>
      <c r="K80" s="2518"/>
    </row>
    <row r="81" spans="1:11" ht="15.75" customHeight="1" x14ac:dyDescent="0.2">
      <c r="A81" s="2528"/>
      <c r="B81" s="2529"/>
      <c r="C81" s="2529"/>
      <c r="D81" s="2529"/>
      <c r="E81" s="2530"/>
      <c r="G81" s="2516" t="s">
        <v>1313</v>
      </c>
      <c r="H81" s="2517"/>
      <c r="I81" s="2517"/>
      <c r="J81" s="2517"/>
      <c r="K81" s="2518"/>
    </row>
    <row r="82" spans="1:11" ht="15.75" customHeight="1" x14ac:dyDescent="0.2">
      <c r="A82" s="2528" t="s">
        <v>2343</v>
      </c>
      <c r="B82" s="2529"/>
      <c r="C82" s="2529"/>
      <c r="D82" s="2529"/>
      <c r="E82" s="2530"/>
      <c r="G82" s="2516" t="s">
        <v>572</v>
      </c>
      <c r="H82" s="2517"/>
      <c r="I82" s="2517"/>
      <c r="J82" s="2517"/>
      <c r="K82" s="2518"/>
    </row>
    <row r="83" spans="1:11" ht="15.75" customHeight="1" x14ac:dyDescent="0.2">
      <c r="A83" s="2537" t="s">
        <v>2344</v>
      </c>
      <c r="B83" s="2538"/>
      <c r="C83" s="2538"/>
      <c r="D83" s="2538"/>
      <c r="E83" s="2539"/>
      <c r="G83" s="2516" t="s">
        <v>573</v>
      </c>
      <c r="H83" s="2517"/>
      <c r="I83" s="2517"/>
      <c r="J83" s="2517"/>
      <c r="K83" s="2518"/>
    </row>
    <row r="84" spans="1:11" ht="15.75" customHeight="1" thickBot="1" x14ac:dyDescent="0.25">
      <c r="A84" s="2540"/>
      <c r="B84" s="2541"/>
      <c r="C84" s="2541"/>
      <c r="D84" s="2541"/>
      <c r="E84" s="2542"/>
      <c r="G84" s="2516" t="s">
        <v>1282</v>
      </c>
      <c r="H84" s="2517"/>
      <c r="I84" s="2517"/>
      <c r="J84" s="2517"/>
      <c r="K84" s="2518"/>
    </row>
    <row r="85" spans="1:11" ht="15.75" customHeight="1" thickTop="1" x14ac:dyDescent="0.2">
      <c r="A85" s="2543" t="s">
        <v>2339</v>
      </c>
      <c r="B85" s="2544"/>
      <c r="C85" s="2544"/>
      <c r="D85" s="2544"/>
      <c r="E85" s="2545"/>
      <c r="G85" s="2516" t="s">
        <v>1283</v>
      </c>
      <c r="H85" s="2517"/>
      <c r="I85" s="2517"/>
      <c r="J85" s="2517"/>
      <c r="K85" s="2518"/>
    </row>
    <row r="86" spans="1:11" ht="15.75" customHeight="1" x14ac:dyDescent="0.2">
      <c r="A86" s="2546" t="s">
        <v>488</v>
      </c>
      <c r="B86" s="2547"/>
      <c r="C86" s="2547"/>
      <c r="D86" s="2547"/>
      <c r="E86" s="2548"/>
      <c r="G86" s="2516" t="s">
        <v>603</v>
      </c>
      <c r="H86" s="2517"/>
      <c r="I86" s="2517"/>
      <c r="J86" s="2517"/>
      <c r="K86" s="2518"/>
    </row>
    <row r="87" spans="1:11" ht="15.75" customHeight="1" thickBot="1" x14ac:dyDescent="0.25">
      <c r="A87" s="2549" t="s">
        <v>2345</v>
      </c>
      <c r="B87" s="2550"/>
      <c r="C87" s="2550"/>
      <c r="D87" s="2550"/>
      <c r="E87" s="2551"/>
      <c r="G87" s="2516" t="s">
        <v>604</v>
      </c>
      <c r="H87" s="2517"/>
      <c r="I87" s="2517"/>
      <c r="J87" s="2517"/>
      <c r="K87" s="2518"/>
    </row>
    <row r="88" spans="1:11" ht="15.75" customHeight="1" thickTop="1" x14ac:dyDescent="0.2">
      <c r="A88" s="2576"/>
      <c r="B88" s="2577"/>
      <c r="C88" s="2577"/>
      <c r="D88" s="2577"/>
      <c r="E88" s="2578"/>
      <c r="G88" s="2516" t="s">
        <v>605</v>
      </c>
      <c r="H88" s="2517"/>
      <c r="I88" s="2517"/>
      <c r="J88" s="2517"/>
      <c r="K88" s="2518"/>
    </row>
    <row r="89" spans="1:11" ht="15.75" customHeight="1" x14ac:dyDescent="0.2">
      <c r="A89" s="2540" t="s">
        <v>1011</v>
      </c>
      <c r="B89" s="2541"/>
      <c r="C89" s="2541"/>
      <c r="D89" s="2541"/>
      <c r="E89" s="2542"/>
      <c r="G89" s="2516" t="s">
        <v>606</v>
      </c>
      <c r="H89" s="2517"/>
      <c r="I89" s="2517"/>
      <c r="J89" s="2517"/>
      <c r="K89" s="2518"/>
    </row>
    <row r="90" spans="1:11" ht="15.75" customHeight="1" x14ac:dyDescent="0.2">
      <c r="A90" s="2576" t="s">
        <v>2346</v>
      </c>
      <c r="B90" s="2577"/>
      <c r="C90" s="2577"/>
      <c r="D90" s="2577"/>
      <c r="E90" s="2578"/>
      <c r="G90" s="2516" t="s">
        <v>952</v>
      </c>
      <c r="H90" s="2517"/>
      <c r="I90" s="2517"/>
      <c r="J90" s="2517"/>
      <c r="K90" s="2518"/>
    </row>
    <row r="91" spans="1:11" ht="15.75" customHeight="1" x14ac:dyDescent="0.2">
      <c r="A91" s="2576" t="s">
        <v>1190</v>
      </c>
      <c r="B91" s="2577"/>
      <c r="C91" s="2577"/>
      <c r="D91" s="2577"/>
      <c r="E91" s="2578"/>
      <c r="G91" s="2516" t="s">
        <v>2112</v>
      </c>
      <c r="H91" s="2517"/>
      <c r="I91" s="2517"/>
      <c r="J91" s="2517"/>
      <c r="K91" s="2518"/>
    </row>
    <row r="92" spans="1:11" ht="15.75" customHeight="1" x14ac:dyDescent="0.2">
      <c r="A92" s="2540"/>
      <c r="B92" s="2541"/>
      <c r="C92" s="2541"/>
      <c r="D92" s="2541"/>
      <c r="E92" s="2542"/>
      <c r="G92" s="2516" t="s">
        <v>2113</v>
      </c>
      <c r="H92" s="2517"/>
      <c r="I92" s="2517"/>
      <c r="J92" s="2517"/>
      <c r="K92" s="2518"/>
    </row>
    <row r="93" spans="1:11" ht="15.75" customHeight="1" x14ac:dyDescent="0.2">
      <c r="A93" s="2576" t="s">
        <v>2347</v>
      </c>
      <c r="B93" s="2577"/>
      <c r="C93" s="2577"/>
      <c r="D93" s="2577"/>
      <c r="E93" s="2578"/>
      <c r="G93" s="2516" t="s">
        <v>2114</v>
      </c>
      <c r="H93" s="2517"/>
      <c r="I93" s="2517"/>
      <c r="J93" s="2517"/>
      <c r="K93" s="2518"/>
    </row>
    <row r="94" spans="1:11" ht="15.75" customHeight="1" x14ac:dyDescent="0.2">
      <c r="A94" s="2576" t="s">
        <v>2348</v>
      </c>
      <c r="B94" s="2577"/>
      <c r="C94" s="2577"/>
      <c r="D94" s="2577"/>
      <c r="E94" s="2578"/>
      <c r="G94" s="2516" t="s">
        <v>2115</v>
      </c>
      <c r="H94" s="2517"/>
      <c r="I94" s="2517"/>
      <c r="J94" s="2517"/>
      <c r="K94" s="2518"/>
    </row>
    <row r="95" spans="1:11" ht="15.75" customHeight="1" x14ac:dyDescent="0.2">
      <c r="A95" s="2576" t="s">
        <v>486</v>
      </c>
      <c r="B95" s="2577"/>
      <c r="C95" s="2577"/>
      <c r="D95" s="2577"/>
      <c r="E95" s="2578"/>
      <c r="G95" s="2516" t="s">
        <v>2116</v>
      </c>
      <c r="H95" s="2517"/>
      <c r="I95" s="2517"/>
      <c r="J95" s="2517"/>
      <c r="K95" s="2518"/>
    </row>
    <row r="96" spans="1:11" ht="15.75" customHeight="1" thickBot="1" x14ac:dyDescent="0.25">
      <c r="A96" s="2573"/>
      <c r="B96" s="2574"/>
      <c r="C96" s="2574"/>
      <c r="D96" s="2574"/>
      <c r="E96" s="2575"/>
      <c r="G96" s="2507"/>
      <c r="H96" s="2508"/>
      <c r="I96" s="2508"/>
      <c r="J96" s="2508"/>
      <c r="K96" s="2509"/>
    </row>
    <row r="97" spans="1:11" ht="15.75" customHeight="1" thickTop="1" x14ac:dyDescent="0.15"/>
    <row r="98" spans="1:11" ht="15.75" customHeight="1" x14ac:dyDescent="0.15"/>
    <row r="99" spans="1:11" ht="15.75" customHeight="1" thickBot="1" x14ac:dyDescent="0.2"/>
    <row r="100" spans="1:11" ht="15.75" customHeight="1" thickTop="1" thickBot="1" x14ac:dyDescent="0.2">
      <c r="A100" s="2543" t="s">
        <v>368</v>
      </c>
      <c r="B100" s="2544"/>
      <c r="C100" s="2544"/>
      <c r="D100" s="2544"/>
      <c r="E100" s="2545"/>
      <c r="G100" s="2522" t="s">
        <v>2050</v>
      </c>
      <c r="H100" s="2523"/>
      <c r="I100" s="2523"/>
      <c r="J100" s="2523"/>
      <c r="K100" s="2524"/>
    </row>
    <row r="101" spans="1:11" ht="15.75" customHeight="1" thickTop="1" x14ac:dyDescent="0.15">
      <c r="A101" s="2552" t="s">
        <v>2021</v>
      </c>
      <c r="B101" s="2553"/>
      <c r="C101" s="2553"/>
      <c r="D101" s="2553"/>
      <c r="E101" s="2554"/>
      <c r="G101" s="2522" t="s">
        <v>1633</v>
      </c>
      <c r="H101" s="2523"/>
      <c r="I101" s="2523"/>
      <c r="J101" s="2523"/>
      <c r="K101" s="2524"/>
    </row>
    <row r="102" spans="1:11" ht="15.75" customHeight="1" x14ac:dyDescent="0.15">
      <c r="A102" s="2499" t="s">
        <v>886</v>
      </c>
      <c r="B102" s="2500"/>
      <c r="C102" s="2500"/>
      <c r="D102" s="2500"/>
      <c r="E102" s="2501"/>
      <c r="G102" s="2505"/>
      <c r="H102" s="1861"/>
      <c r="I102" s="1861"/>
      <c r="J102" s="1861"/>
      <c r="K102" s="2506"/>
    </row>
    <row r="103" spans="1:11" ht="15.75" customHeight="1" thickBot="1" x14ac:dyDescent="0.2">
      <c r="A103" s="2549"/>
      <c r="B103" s="2550"/>
      <c r="C103" s="2550"/>
      <c r="D103" s="2550"/>
      <c r="E103" s="2551"/>
      <c r="G103" s="2564" t="s">
        <v>405</v>
      </c>
      <c r="H103" s="2565"/>
      <c r="I103" s="2565"/>
      <c r="J103" s="2565"/>
      <c r="K103" s="2566"/>
    </row>
    <row r="104" spans="1:11" ht="15.75" customHeight="1" thickTop="1" x14ac:dyDescent="0.2">
      <c r="A104" s="2567"/>
      <c r="B104" s="2568"/>
      <c r="C104" s="2568"/>
      <c r="D104" s="2568"/>
      <c r="E104" s="2569"/>
      <c r="G104" s="2505"/>
      <c r="H104" s="1861"/>
      <c r="I104" s="1861"/>
      <c r="J104" s="1861"/>
      <c r="K104" s="2506"/>
    </row>
    <row r="105" spans="1:11" ht="15.75" customHeight="1" x14ac:dyDescent="0.2">
      <c r="A105" s="2502" t="s">
        <v>369</v>
      </c>
      <c r="B105" s="2503"/>
      <c r="C105" s="2503"/>
      <c r="D105" s="2503"/>
      <c r="E105" s="2504"/>
      <c r="G105" s="2564" t="s">
        <v>357</v>
      </c>
      <c r="H105" s="2565"/>
      <c r="I105" s="2565"/>
      <c r="J105" s="2565"/>
      <c r="K105" s="2566"/>
    </row>
    <row r="106" spans="1:11" ht="15.75" customHeight="1" x14ac:dyDescent="0.2">
      <c r="A106" s="2510" t="s">
        <v>398</v>
      </c>
      <c r="B106" s="2511"/>
      <c r="C106" s="2511"/>
      <c r="D106" s="2511"/>
      <c r="E106" s="2512"/>
      <c r="G106" s="2505"/>
      <c r="H106" s="1861"/>
      <c r="I106" s="1861"/>
      <c r="J106" s="1861"/>
      <c r="K106" s="2506"/>
    </row>
    <row r="107" spans="1:11" ht="15.75" customHeight="1" x14ac:dyDescent="0.2">
      <c r="A107" s="2510" t="s">
        <v>370</v>
      </c>
      <c r="B107" s="2511"/>
      <c r="C107" s="2511"/>
      <c r="D107" s="2511"/>
      <c r="E107" s="2512"/>
      <c r="G107" s="2496" t="s">
        <v>1303</v>
      </c>
      <c r="H107" s="2497"/>
      <c r="I107" s="2497"/>
      <c r="J107" s="2497"/>
      <c r="K107" s="2498"/>
    </row>
    <row r="108" spans="1:11" ht="15.75" customHeight="1" thickBot="1" x14ac:dyDescent="0.25">
      <c r="A108" s="2510"/>
      <c r="B108" s="2511"/>
      <c r="C108" s="2511"/>
      <c r="D108" s="2511"/>
      <c r="E108" s="2512"/>
      <c r="G108" s="2516"/>
      <c r="H108" s="2517"/>
      <c r="I108" s="2517"/>
      <c r="J108" s="2517"/>
      <c r="K108" s="2518"/>
    </row>
    <row r="109" spans="1:11" ht="15.75" customHeight="1" thickTop="1" x14ac:dyDescent="0.2">
      <c r="A109" s="2513"/>
      <c r="B109" s="2514"/>
      <c r="C109" s="2514"/>
      <c r="D109" s="2514"/>
      <c r="E109" s="2515"/>
      <c r="G109" s="2516" t="s">
        <v>2059</v>
      </c>
      <c r="H109" s="2517"/>
      <c r="I109" s="2517"/>
      <c r="J109" s="2517"/>
      <c r="K109" s="2518"/>
    </row>
    <row r="110" spans="1:11" ht="15.75" customHeight="1" x14ac:dyDescent="0.2">
      <c r="A110" s="2502" t="s">
        <v>371</v>
      </c>
      <c r="B110" s="2503"/>
      <c r="C110" s="2503"/>
      <c r="D110" s="2503"/>
      <c r="E110" s="2504"/>
      <c r="G110" s="2516"/>
      <c r="H110" s="2517"/>
      <c r="I110" s="2517"/>
      <c r="J110" s="2517"/>
      <c r="K110" s="2518"/>
    </row>
    <row r="111" spans="1:11" ht="15.75" customHeight="1" x14ac:dyDescent="0.2">
      <c r="A111" s="2502" t="s">
        <v>372</v>
      </c>
      <c r="B111" s="2503"/>
      <c r="C111" s="2503"/>
      <c r="D111" s="2503"/>
      <c r="E111" s="2504"/>
      <c r="G111" s="2496" t="s">
        <v>353</v>
      </c>
      <c r="H111" s="2497"/>
      <c r="I111" s="2497"/>
      <c r="J111" s="2497"/>
      <c r="K111" s="2498"/>
    </row>
    <row r="112" spans="1:11" ht="15.75" customHeight="1" x14ac:dyDescent="0.2">
      <c r="A112" s="2499" t="s">
        <v>399</v>
      </c>
      <c r="B112" s="2500"/>
      <c r="C112" s="2500"/>
      <c r="D112" s="2500"/>
      <c r="E112" s="2501"/>
      <c r="G112" s="2516"/>
      <c r="H112" s="2517"/>
      <c r="I112" s="2517"/>
      <c r="J112" s="2517"/>
      <c r="K112" s="2518"/>
    </row>
    <row r="113" spans="1:11" ht="15.75" customHeight="1" thickBot="1" x14ac:dyDescent="0.25">
      <c r="A113" s="2505"/>
      <c r="B113" s="1861"/>
      <c r="C113" s="1861"/>
      <c r="D113" s="1861"/>
      <c r="E113" s="2506"/>
      <c r="G113" s="2496" t="s">
        <v>354</v>
      </c>
      <c r="H113" s="2497"/>
      <c r="I113" s="2497"/>
      <c r="J113" s="2497"/>
      <c r="K113" s="2498"/>
    </row>
    <row r="114" spans="1:11" ht="15.75" customHeight="1" thickTop="1" x14ac:dyDescent="0.2">
      <c r="A114" s="2513"/>
      <c r="B114" s="2514"/>
      <c r="C114" s="2514"/>
      <c r="D114" s="2514"/>
      <c r="E114" s="2515"/>
      <c r="G114" s="2516"/>
      <c r="H114" s="2517"/>
      <c r="I114" s="2517"/>
      <c r="J114" s="2517"/>
      <c r="K114" s="2518"/>
    </row>
    <row r="115" spans="1:11" ht="15.75" customHeight="1" x14ac:dyDescent="0.2">
      <c r="A115" s="2499" t="s">
        <v>400</v>
      </c>
      <c r="B115" s="2500"/>
      <c r="C115" s="2500"/>
      <c r="D115" s="2500"/>
      <c r="E115" s="2501"/>
      <c r="G115" s="2496" t="s">
        <v>355</v>
      </c>
      <c r="H115" s="2497"/>
      <c r="I115" s="2497"/>
      <c r="J115" s="2497"/>
      <c r="K115" s="2498"/>
    </row>
    <row r="116" spans="1:11" ht="15.75" customHeight="1" x14ac:dyDescent="0.2">
      <c r="A116" s="2510" t="s">
        <v>401</v>
      </c>
      <c r="B116" s="2511"/>
      <c r="C116" s="2511"/>
      <c r="D116" s="2511"/>
      <c r="E116" s="2512"/>
      <c r="G116" s="2496"/>
      <c r="H116" s="2497"/>
      <c r="I116" s="2497"/>
      <c r="J116" s="2497"/>
      <c r="K116" s="2498"/>
    </row>
    <row r="117" spans="1:11" ht="15.75" customHeight="1" x14ac:dyDescent="0.2">
      <c r="A117" s="2502" t="s">
        <v>402</v>
      </c>
      <c r="B117" s="2503"/>
      <c r="C117" s="2503"/>
      <c r="D117" s="2503"/>
      <c r="E117" s="2504"/>
      <c r="G117" s="2496" t="s">
        <v>356</v>
      </c>
      <c r="H117" s="2497"/>
      <c r="I117" s="2497"/>
      <c r="J117" s="2497"/>
      <c r="K117" s="2498"/>
    </row>
    <row r="118" spans="1:11" ht="15.75" customHeight="1" x14ac:dyDescent="0.2">
      <c r="A118" s="2510" t="s">
        <v>403</v>
      </c>
      <c r="B118" s="2511"/>
      <c r="C118" s="2511"/>
      <c r="D118" s="2511"/>
      <c r="E118" s="2512"/>
      <c r="G118" s="2516"/>
      <c r="H118" s="2517"/>
      <c r="I118" s="2517"/>
      <c r="J118" s="2517"/>
      <c r="K118" s="2518"/>
    </row>
    <row r="119" spans="1:11" ht="15.75" customHeight="1" x14ac:dyDescent="0.2">
      <c r="A119" s="2502" t="s">
        <v>1063</v>
      </c>
      <c r="B119" s="2503"/>
      <c r="C119" s="2503"/>
      <c r="D119" s="2503"/>
      <c r="E119" s="2504"/>
      <c r="G119" s="2496" t="s">
        <v>1634</v>
      </c>
      <c r="H119" s="2497"/>
      <c r="I119" s="2497"/>
      <c r="J119" s="2497"/>
      <c r="K119" s="2498"/>
    </row>
    <row r="120" spans="1:11" ht="15.75" customHeight="1" x14ac:dyDescent="0.2">
      <c r="A120" s="2510" t="s">
        <v>404</v>
      </c>
      <c r="B120" s="2511"/>
      <c r="C120" s="2511"/>
      <c r="D120" s="2511"/>
      <c r="E120" s="2512"/>
      <c r="G120" s="2516"/>
      <c r="H120" s="2517"/>
      <c r="I120" s="2517"/>
      <c r="J120" s="2517"/>
      <c r="K120" s="2518"/>
    </row>
    <row r="121" spans="1:11" ht="15.75" customHeight="1" x14ac:dyDescent="0.2">
      <c r="A121" s="2510" t="s">
        <v>399</v>
      </c>
      <c r="B121" s="2511"/>
      <c r="C121" s="2511"/>
      <c r="D121" s="2511"/>
      <c r="E121" s="2512"/>
      <c r="G121" s="2496" t="s">
        <v>2051</v>
      </c>
      <c r="H121" s="2497"/>
      <c r="I121" s="2497"/>
      <c r="J121" s="2497"/>
      <c r="K121" s="2498"/>
    </row>
    <row r="122" spans="1:11" ht="15.75" customHeight="1" thickBot="1" x14ac:dyDescent="0.25">
      <c r="A122" s="2519"/>
      <c r="B122" s="2520"/>
      <c r="C122" s="2520"/>
      <c r="D122" s="2520"/>
      <c r="E122" s="2521"/>
      <c r="G122" s="2507"/>
      <c r="H122" s="2508"/>
      <c r="I122" s="2508"/>
      <c r="J122" s="2508"/>
      <c r="K122" s="2509"/>
    </row>
    <row r="123" spans="1:11" ht="15.75" customHeight="1" thickTop="1" thickBot="1" x14ac:dyDescent="0.2"/>
    <row r="124" spans="1:11" ht="15.75" customHeight="1" thickTop="1" thickBot="1" x14ac:dyDescent="0.2">
      <c r="A124" s="2543" t="s">
        <v>1193</v>
      </c>
      <c r="B124" s="2544"/>
      <c r="C124" s="2544"/>
      <c r="D124" s="2544"/>
      <c r="E124" s="2545"/>
      <c r="G124" s="2522" t="s">
        <v>2225</v>
      </c>
      <c r="H124" s="2523"/>
      <c r="I124" s="2523"/>
      <c r="J124" s="2523"/>
      <c r="K124" s="2524"/>
    </row>
    <row r="125" spans="1:11" ht="15.75" customHeight="1" thickTop="1" x14ac:dyDescent="0.15">
      <c r="A125" s="2609"/>
      <c r="B125" s="2610"/>
      <c r="C125" s="2610"/>
      <c r="D125" s="2610"/>
      <c r="E125" s="2611"/>
      <c r="G125" s="2615" t="s">
        <v>1159</v>
      </c>
      <c r="H125" s="2616"/>
      <c r="I125" s="2616"/>
      <c r="J125" s="2616"/>
      <c r="K125" s="2617"/>
    </row>
    <row r="126" spans="1:11" ht="15.75" customHeight="1" x14ac:dyDescent="0.15">
      <c r="A126" s="2499" t="s">
        <v>107</v>
      </c>
      <c r="B126" s="2500"/>
      <c r="C126" s="2500"/>
      <c r="D126" s="2500"/>
      <c r="E126" s="2501"/>
      <c r="G126" s="2505"/>
      <c r="H126" s="1861"/>
      <c r="I126" s="1861"/>
      <c r="J126" s="1861"/>
      <c r="K126" s="2506"/>
    </row>
    <row r="127" spans="1:11" ht="15.75" customHeight="1" x14ac:dyDescent="0.15">
      <c r="A127" s="2499" t="s">
        <v>1194</v>
      </c>
      <c r="B127" s="2500"/>
      <c r="C127" s="2500"/>
      <c r="D127" s="2500"/>
      <c r="E127" s="2501"/>
      <c r="G127" s="2618" t="s">
        <v>858</v>
      </c>
      <c r="H127" s="2619"/>
      <c r="I127" s="2619"/>
      <c r="J127" s="2619"/>
      <c r="K127" s="2620"/>
    </row>
    <row r="128" spans="1:11" ht="15.75" customHeight="1" x14ac:dyDescent="0.2">
      <c r="A128" s="2510" t="s">
        <v>1195</v>
      </c>
      <c r="B128" s="2511"/>
      <c r="C128" s="2511"/>
      <c r="D128" s="2511"/>
      <c r="E128" s="2512"/>
      <c r="G128" s="2525" t="s">
        <v>1826</v>
      </c>
      <c r="H128" s="2526"/>
      <c r="I128" s="2526"/>
      <c r="J128" s="2526"/>
      <c r="K128" s="2527"/>
    </row>
    <row r="129" spans="1:11" ht="15.75" customHeight="1" x14ac:dyDescent="0.2">
      <c r="A129" s="2502" t="s">
        <v>176</v>
      </c>
      <c r="B129" s="2503"/>
      <c r="C129" s="2503"/>
      <c r="D129" s="2503"/>
      <c r="E129" s="2504"/>
      <c r="G129" s="2618" t="s">
        <v>1827</v>
      </c>
      <c r="H129" s="2619"/>
      <c r="I129" s="2619"/>
      <c r="J129" s="2619"/>
      <c r="K129" s="2620"/>
    </row>
    <row r="130" spans="1:11" ht="15.75" customHeight="1" thickBot="1" x14ac:dyDescent="0.25">
      <c r="A130" s="2600"/>
      <c r="B130" s="2601"/>
      <c r="C130" s="2601"/>
      <c r="D130" s="2601"/>
      <c r="E130" s="2602"/>
      <c r="G130" s="2618" t="s">
        <v>1828</v>
      </c>
      <c r="H130" s="2619"/>
      <c r="I130" s="2619"/>
      <c r="J130" s="2619"/>
      <c r="K130" s="2620"/>
    </row>
    <row r="131" spans="1:11" ht="15.75" customHeight="1" thickTop="1" x14ac:dyDescent="0.2">
      <c r="A131" s="2510"/>
      <c r="B131" s="2511"/>
      <c r="C131" s="2511"/>
      <c r="D131" s="2511"/>
      <c r="E131" s="2512"/>
      <c r="G131" s="2525" t="s">
        <v>1829</v>
      </c>
      <c r="H131" s="2526"/>
      <c r="I131" s="2526"/>
      <c r="J131" s="2526"/>
      <c r="K131" s="2527"/>
    </row>
    <row r="132" spans="1:11" ht="15.75" customHeight="1" x14ac:dyDescent="0.2">
      <c r="A132" s="2510" t="s">
        <v>108</v>
      </c>
      <c r="B132" s="2511"/>
      <c r="C132" s="2511"/>
      <c r="D132" s="2511"/>
      <c r="E132" s="2512"/>
      <c r="G132" s="2516" t="s">
        <v>1830</v>
      </c>
      <c r="H132" s="2517"/>
      <c r="I132" s="2517"/>
      <c r="J132" s="2517"/>
      <c r="K132" s="2518"/>
    </row>
    <row r="133" spans="1:11" ht="15.75" customHeight="1" x14ac:dyDescent="0.2">
      <c r="A133" s="2510" t="s">
        <v>63</v>
      </c>
      <c r="B133" s="2511"/>
      <c r="C133" s="2511"/>
      <c r="D133" s="2511"/>
      <c r="E133" s="2512"/>
      <c r="G133" s="2516" t="s">
        <v>1831</v>
      </c>
      <c r="H133" s="2517"/>
      <c r="I133" s="2517"/>
      <c r="J133" s="2517"/>
      <c r="K133" s="2518"/>
    </row>
    <row r="134" spans="1:11" ht="15.75" customHeight="1" x14ac:dyDescent="0.2">
      <c r="A134" s="2597" t="s">
        <v>64</v>
      </c>
      <c r="B134" s="2598"/>
      <c r="C134" s="2598"/>
      <c r="D134" s="2598"/>
      <c r="E134" s="2599"/>
      <c r="G134" s="2516" t="s">
        <v>95</v>
      </c>
      <c r="H134" s="2517"/>
      <c r="I134" s="2517"/>
      <c r="J134" s="2517"/>
      <c r="K134" s="2518"/>
    </row>
    <row r="135" spans="1:11" ht="15.75" customHeight="1" thickBot="1" x14ac:dyDescent="0.25">
      <c r="A135" s="2600"/>
      <c r="B135" s="2601"/>
      <c r="C135" s="2601"/>
      <c r="D135" s="2601"/>
      <c r="E135" s="2602"/>
      <c r="G135" s="2516" t="s">
        <v>96</v>
      </c>
      <c r="H135" s="2517"/>
      <c r="I135" s="2517"/>
      <c r="J135" s="2517"/>
      <c r="K135" s="2518"/>
    </row>
    <row r="136" spans="1:11" ht="15.75" customHeight="1" thickTop="1" x14ac:dyDescent="0.2">
      <c r="A136" s="2502"/>
      <c r="B136" s="2503"/>
      <c r="C136" s="2503"/>
      <c r="D136" s="2503"/>
      <c r="E136" s="2504"/>
      <c r="G136" s="2582"/>
      <c r="H136" s="2583"/>
      <c r="I136" s="2583"/>
      <c r="J136" s="2583"/>
      <c r="K136" s="2584"/>
    </row>
    <row r="137" spans="1:11" ht="15.75" customHeight="1" x14ac:dyDescent="0.15">
      <c r="A137" s="2499" t="s">
        <v>65</v>
      </c>
      <c r="B137" s="2500"/>
      <c r="C137" s="2500"/>
      <c r="D137" s="2500"/>
      <c r="E137" s="2501"/>
      <c r="G137" s="2582"/>
      <c r="H137" s="2583"/>
      <c r="I137" s="2583"/>
      <c r="J137" s="2583"/>
      <c r="K137" s="2584"/>
    </row>
    <row r="138" spans="1:11" ht="15.75" customHeight="1" x14ac:dyDescent="0.2">
      <c r="A138" s="2597" t="s">
        <v>66</v>
      </c>
      <c r="B138" s="2598"/>
      <c r="C138" s="2598"/>
      <c r="D138" s="2598"/>
      <c r="E138" s="2599"/>
      <c r="G138" s="2516" t="s">
        <v>97</v>
      </c>
      <c r="H138" s="2517"/>
      <c r="I138" s="2517"/>
      <c r="J138" s="2517"/>
      <c r="K138" s="2518"/>
    </row>
    <row r="139" spans="1:11" ht="15.75" customHeight="1" x14ac:dyDescent="0.2">
      <c r="A139" s="2597" t="s">
        <v>67</v>
      </c>
      <c r="B139" s="2598"/>
      <c r="C139" s="2598"/>
      <c r="D139" s="2598"/>
      <c r="E139" s="2599"/>
      <c r="G139" s="2516" t="s">
        <v>98</v>
      </c>
      <c r="H139" s="2517"/>
      <c r="I139" s="2517"/>
      <c r="J139" s="2517"/>
      <c r="K139" s="2518"/>
    </row>
    <row r="140" spans="1:11" ht="15.75" customHeight="1" thickBot="1" x14ac:dyDescent="0.25">
      <c r="A140" s="2606"/>
      <c r="B140" s="2607"/>
      <c r="C140" s="2607"/>
      <c r="D140" s="2607"/>
      <c r="E140" s="2608"/>
      <c r="G140" s="2516" t="s">
        <v>2227</v>
      </c>
      <c r="H140" s="2517"/>
      <c r="I140" s="2517"/>
      <c r="J140" s="2517"/>
      <c r="K140" s="2518"/>
    </row>
    <row r="141" spans="1:11" ht="15.75" customHeight="1" thickTop="1" x14ac:dyDescent="0.2">
      <c r="A141" s="2630"/>
      <c r="B141" s="2631"/>
      <c r="C141" s="2631"/>
      <c r="D141" s="2631"/>
      <c r="E141" s="2632"/>
      <c r="G141" s="2516" t="s">
        <v>99</v>
      </c>
      <c r="H141" s="2517"/>
      <c r="I141" s="2517"/>
      <c r="J141" s="2517"/>
      <c r="K141" s="2518"/>
    </row>
    <row r="142" spans="1:11" ht="15.75" customHeight="1" x14ac:dyDescent="0.2">
      <c r="A142" s="2597" t="s">
        <v>2127</v>
      </c>
      <c r="B142" s="2598"/>
      <c r="C142" s="2598"/>
      <c r="D142" s="2598"/>
      <c r="E142" s="2599"/>
      <c r="G142" s="2516" t="s">
        <v>106</v>
      </c>
      <c r="H142" s="2517"/>
      <c r="I142" s="2517"/>
      <c r="J142" s="2517"/>
      <c r="K142" s="2518"/>
    </row>
    <row r="143" spans="1:11" ht="15.75" customHeight="1" x14ac:dyDescent="0.2">
      <c r="A143" s="2624" t="s">
        <v>2307</v>
      </c>
      <c r="B143" s="2625"/>
      <c r="C143" s="2625"/>
      <c r="D143" s="2625"/>
      <c r="E143" s="2626"/>
      <c r="G143" s="2582"/>
      <c r="H143" s="2583"/>
      <c r="I143" s="2583"/>
      <c r="J143" s="2583"/>
      <c r="K143" s="2584"/>
    </row>
    <row r="144" spans="1:11" ht="15.75" customHeight="1" x14ac:dyDescent="0.2">
      <c r="A144" s="2627" t="s">
        <v>2224</v>
      </c>
      <c r="B144" s="2628"/>
      <c r="C144" s="2628"/>
      <c r="D144" s="2628"/>
      <c r="E144" s="2629"/>
      <c r="G144" s="2582"/>
      <c r="H144" s="2583"/>
      <c r="I144" s="2583"/>
      <c r="J144" s="2583"/>
      <c r="K144" s="2584"/>
    </row>
    <row r="145" spans="1:11" ht="15.75" customHeight="1" x14ac:dyDescent="0.2">
      <c r="A145" s="2624" t="s">
        <v>323</v>
      </c>
      <c r="B145" s="2625"/>
      <c r="C145" s="2625"/>
      <c r="D145" s="2625"/>
      <c r="E145" s="2626"/>
      <c r="G145" s="2516" t="s">
        <v>2226</v>
      </c>
      <c r="H145" s="2517"/>
      <c r="I145" s="2517"/>
      <c r="J145" s="2517"/>
      <c r="K145" s="2518"/>
    </row>
    <row r="146" spans="1:11" ht="15.75" customHeight="1" x14ac:dyDescent="0.2">
      <c r="A146" s="2624" t="s">
        <v>69</v>
      </c>
      <c r="B146" s="2625"/>
      <c r="C146" s="2625"/>
      <c r="D146" s="2625"/>
      <c r="E146" s="2626"/>
      <c r="G146" s="2496"/>
      <c r="H146" s="2497"/>
      <c r="I146" s="2497"/>
      <c r="J146" s="2497"/>
      <c r="K146" s="2498"/>
    </row>
    <row r="147" spans="1:11" ht="15.75" customHeight="1" thickBot="1" x14ac:dyDescent="0.25">
      <c r="A147" s="2612" t="s">
        <v>70</v>
      </c>
      <c r="B147" s="2613"/>
      <c r="C147" s="2613"/>
      <c r="D147" s="2613"/>
      <c r="E147" s="2614"/>
      <c r="G147" s="2621"/>
      <c r="H147" s="2622"/>
      <c r="I147" s="2622"/>
      <c r="J147" s="2622"/>
      <c r="K147" s="2623"/>
    </row>
    <row r="148" spans="1:11" ht="15.75" customHeight="1" thickTop="1" x14ac:dyDescent="0.15"/>
    <row r="149" spans="1:11" ht="15.75" customHeight="1" thickBot="1" x14ac:dyDescent="0.2"/>
    <row r="150" spans="1:11" ht="15.75" customHeight="1" thickTop="1" thickBot="1" x14ac:dyDescent="0.2">
      <c r="A150" s="2633" t="s">
        <v>187</v>
      </c>
      <c r="B150" s="2634"/>
      <c r="C150" s="2634"/>
      <c r="D150" s="2634"/>
      <c r="E150" s="2635"/>
      <c r="G150" s="2642" t="s">
        <v>188</v>
      </c>
      <c r="H150" s="2643"/>
      <c r="I150" s="2643"/>
      <c r="J150" s="2643"/>
      <c r="K150" s="2644"/>
    </row>
    <row r="151" spans="1:11" ht="15.75" customHeight="1" thickTop="1" x14ac:dyDescent="0.2">
      <c r="A151" s="2636" t="s">
        <v>1411</v>
      </c>
      <c r="B151" s="2637"/>
      <c r="C151" s="2637"/>
      <c r="D151" s="2637"/>
      <c r="E151" s="2638"/>
      <c r="G151" s="2645" t="s">
        <v>186</v>
      </c>
      <c r="H151" s="2646"/>
      <c r="I151" s="2646"/>
      <c r="J151" s="2646"/>
      <c r="K151" s="2647"/>
    </row>
    <row r="152" spans="1:11" ht="15.75" customHeight="1" x14ac:dyDescent="0.2">
      <c r="A152" s="2537" t="s">
        <v>1839</v>
      </c>
      <c r="B152" s="2538"/>
      <c r="C152" s="2538"/>
      <c r="D152" s="2538"/>
      <c r="E152" s="2539"/>
      <c r="G152" s="2645"/>
      <c r="H152" s="2646"/>
      <c r="I152" s="2646"/>
      <c r="J152" s="2646"/>
      <c r="K152" s="2647"/>
    </row>
    <row r="153" spans="1:11" ht="15.75" customHeight="1" x14ac:dyDescent="0.2">
      <c r="A153" s="2537" t="s">
        <v>2228</v>
      </c>
      <c r="B153" s="2538"/>
      <c r="C153" s="2538"/>
      <c r="D153" s="2538"/>
      <c r="E153" s="2539"/>
      <c r="G153" s="2558" t="s">
        <v>1410</v>
      </c>
      <c r="H153" s="2559"/>
      <c r="I153" s="2559"/>
      <c r="J153" s="2559"/>
      <c r="K153" s="2560"/>
    </row>
    <row r="154" spans="1:11" ht="15.75" customHeight="1" x14ac:dyDescent="0.15">
      <c r="A154" s="2639" t="s">
        <v>2229</v>
      </c>
      <c r="B154" s="2640"/>
      <c r="C154" s="2640"/>
      <c r="D154" s="2640"/>
      <c r="E154" s="2641"/>
      <c r="G154" s="2499" t="s">
        <v>550</v>
      </c>
      <c r="H154" s="2500"/>
      <c r="I154" s="2500"/>
      <c r="J154" s="2500"/>
      <c r="K154" s="2501"/>
    </row>
    <row r="155" spans="1:11" ht="15.75" customHeight="1" x14ac:dyDescent="0.2">
      <c r="A155" s="2537" t="s">
        <v>2235</v>
      </c>
      <c r="B155" s="2538"/>
      <c r="C155" s="2538"/>
      <c r="D155" s="2538"/>
      <c r="E155" s="2539"/>
      <c r="G155" s="2499"/>
      <c r="H155" s="2500"/>
      <c r="I155" s="2500"/>
      <c r="J155" s="2500"/>
      <c r="K155" s="2501"/>
    </row>
    <row r="156" spans="1:11" ht="15.75" customHeight="1" x14ac:dyDescent="0.2">
      <c r="A156" s="2639" t="s">
        <v>2236</v>
      </c>
      <c r="B156" s="2640"/>
      <c r="C156" s="2640"/>
      <c r="D156" s="2640"/>
      <c r="E156" s="2641"/>
      <c r="G156" s="2558" t="s">
        <v>551</v>
      </c>
      <c r="H156" s="2559"/>
      <c r="I156" s="2559"/>
      <c r="J156" s="2559"/>
      <c r="K156" s="2560"/>
    </row>
    <row r="157" spans="1:11" ht="15.75" customHeight="1" x14ac:dyDescent="0.2">
      <c r="A157" s="2528" t="s">
        <v>2052</v>
      </c>
      <c r="B157" s="2529"/>
      <c r="C157" s="2529"/>
      <c r="D157" s="2529"/>
      <c r="E157" s="2530"/>
      <c r="G157" s="2499" t="s">
        <v>552</v>
      </c>
      <c r="H157" s="2500"/>
      <c r="I157" s="2500"/>
      <c r="J157" s="2500"/>
      <c r="K157" s="2501"/>
    </row>
    <row r="158" spans="1:11" ht="15.75" customHeight="1" x14ac:dyDescent="0.2">
      <c r="A158" s="2639" t="s">
        <v>2150</v>
      </c>
      <c r="B158" s="2640"/>
      <c r="C158" s="2640"/>
      <c r="D158" s="2640"/>
      <c r="E158" s="2641"/>
      <c r="G158" s="2502"/>
      <c r="H158" s="2503"/>
      <c r="I158" s="2503"/>
      <c r="J158" s="2503"/>
      <c r="K158" s="2504"/>
    </row>
    <row r="159" spans="1:11" ht="15.75" customHeight="1" x14ac:dyDescent="0.2">
      <c r="A159" s="2537" t="s">
        <v>2237</v>
      </c>
      <c r="B159" s="2538"/>
      <c r="C159" s="2538"/>
      <c r="D159" s="2538"/>
      <c r="E159" s="2539"/>
      <c r="G159" s="2552" t="s">
        <v>549</v>
      </c>
      <c r="H159" s="2553"/>
      <c r="I159" s="2553"/>
      <c r="J159" s="2553"/>
      <c r="K159" s="2554"/>
    </row>
    <row r="160" spans="1:11" ht="15.75" customHeight="1" x14ac:dyDescent="0.2">
      <c r="A160" s="2528" t="s">
        <v>2283</v>
      </c>
      <c r="B160" s="2529"/>
      <c r="C160" s="2529"/>
      <c r="D160" s="2529"/>
      <c r="E160" s="2530"/>
      <c r="G160" s="2502" t="s">
        <v>1028</v>
      </c>
      <c r="H160" s="2503"/>
      <c r="I160" s="2503"/>
      <c r="J160" s="2503"/>
      <c r="K160" s="2504"/>
    </row>
    <row r="161" spans="1:11" ht="15.75" customHeight="1" x14ac:dyDescent="0.2">
      <c r="A161" s="2528" t="s">
        <v>2047</v>
      </c>
      <c r="B161" s="2529"/>
      <c r="C161" s="2529"/>
      <c r="D161" s="2529"/>
      <c r="E161" s="2530"/>
      <c r="G161" s="2502"/>
      <c r="H161" s="2503"/>
      <c r="I161" s="2503"/>
      <c r="J161" s="2503"/>
      <c r="K161" s="2504"/>
    </row>
    <row r="162" spans="1:11" ht="15.75" customHeight="1" x14ac:dyDescent="0.2">
      <c r="A162" s="2528" t="s">
        <v>2048</v>
      </c>
      <c r="B162" s="2529"/>
      <c r="C162" s="2529"/>
      <c r="D162" s="2529"/>
      <c r="E162" s="2530"/>
      <c r="G162" s="2496" t="s">
        <v>1029</v>
      </c>
      <c r="H162" s="2497"/>
      <c r="I162" s="2497"/>
      <c r="J162" s="2497"/>
      <c r="K162" s="2498"/>
    </row>
    <row r="163" spans="1:11" ht="15.75" customHeight="1" x14ac:dyDescent="0.2">
      <c r="A163" s="2528" t="s">
        <v>2230</v>
      </c>
      <c r="B163" s="2529"/>
      <c r="C163" s="2529"/>
      <c r="D163" s="2529"/>
      <c r="E163" s="2530"/>
      <c r="G163" s="2510" t="s">
        <v>1030</v>
      </c>
      <c r="H163" s="2511"/>
      <c r="I163" s="2511"/>
      <c r="J163" s="2511"/>
      <c r="K163" s="2512"/>
    </row>
    <row r="164" spans="1:11" ht="15.75" customHeight="1" x14ac:dyDescent="0.2">
      <c r="A164" s="2528" t="s">
        <v>2232</v>
      </c>
      <c r="B164" s="2529"/>
      <c r="C164" s="2529"/>
      <c r="D164" s="2529"/>
      <c r="E164" s="2530"/>
      <c r="G164" s="2510"/>
      <c r="H164" s="2511"/>
      <c r="I164" s="2511"/>
      <c r="J164" s="2511"/>
      <c r="K164" s="2512"/>
    </row>
    <row r="165" spans="1:11" ht="15.75" customHeight="1" x14ac:dyDescent="0.2">
      <c r="A165" s="2528" t="s">
        <v>2233</v>
      </c>
      <c r="B165" s="2529"/>
      <c r="C165" s="2529"/>
      <c r="D165" s="2529"/>
      <c r="E165" s="2530"/>
      <c r="G165" s="2496" t="s">
        <v>180</v>
      </c>
      <c r="H165" s="2497"/>
      <c r="I165" s="2497"/>
      <c r="J165" s="2497"/>
      <c r="K165" s="2498"/>
    </row>
    <row r="166" spans="1:11" ht="15.75" customHeight="1" x14ac:dyDescent="0.2">
      <c r="A166" s="2502" t="s">
        <v>2234</v>
      </c>
      <c r="B166" s="2503"/>
      <c r="C166" s="2503"/>
      <c r="D166" s="2503"/>
      <c r="E166" s="2504"/>
      <c r="G166" s="2510" t="s">
        <v>181</v>
      </c>
      <c r="H166" s="2511"/>
      <c r="I166" s="2511"/>
      <c r="J166" s="2511"/>
      <c r="K166" s="2512"/>
    </row>
    <row r="167" spans="1:11" ht="15.75" customHeight="1" x14ac:dyDescent="0.2">
      <c r="A167" s="2537" t="s">
        <v>1840</v>
      </c>
      <c r="B167" s="2538"/>
      <c r="C167" s="2538"/>
      <c r="D167" s="2538"/>
      <c r="E167" s="2539"/>
      <c r="G167" s="2510"/>
      <c r="H167" s="2511"/>
      <c r="I167" s="2511"/>
      <c r="J167" s="2511"/>
      <c r="K167" s="2512"/>
    </row>
    <row r="168" spans="1:11" ht="15.75" customHeight="1" x14ac:dyDescent="0.2">
      <c r="A168" s="2537" t="s">
        <v>2144</v>
      </c>
      <c r="B168" s="2538"/>
      <c r="C168" s="2538"/>
      <c r="D168" s="2538"/>
      <c r="E168" s="2539"/>
      <c r="G168" s="2496" t="s">
        <v>182</v>
      </c>
      <c r="H168" s="2497"/>
      <c r="I168" s="2497"/>
      <c r="J168" s="2497"/>
      <c r="K168" s="2498"/>
    </row>
    <row r="169" spans="1:11" ht="15.75" customHeight="1" x14ac:dyDescent="0.2">
      <c r="A169" s="2528" t="s">
        <v>545</v>
      </c>
      <c r="B169" s="2529"/>
      <c r="C169" s="2529"/>
      <c r="D169" s="2529"/>
      <c r="E169" s="2530"/>
      <c r="G169" s="2510" t="s">
        <v>183</v>
      </c>
      <c r="H169" s="2511"/>
      <c r="I169" s="2511"/>
      <c r="J169" s="2511"/>
      <c r="K169" s="2512"/>
    </row>
    <row r="170" spans="1:11" ht="15.75" customHeight="1" x14ac:dyDescent="0.2">
      <c r="A170" s="2528" t="s">
        <v>2145</v>
      </c>
      <c r="B170" s="2529"/>
      <c r="C170" s="2529"/>
      <c r="D170" s="2529"/>
      <c r="E170" s="2530"/>
      <c r="G170" s="2510"/>
      <c r="H170" s="2511"/>
      <c r="I170" s="2511"/>
      <c r="J170" s="2511"/>
      <c r="K170" s="2512"/>
    </row>
    <row r="171" spans="1:11" ht="15.75" customHeight="1" x14ac:dyDescent="0.2">
      <c r="A171" s="2528" t="s">
        <v>2146</v>
      </c>
      <c r="B171" s="2529"/>
      <c r="C171" s="2529"/>
      <c r="D171" s="2529"/>
      <c r="E171" s="2530"/>
      <c r="G171" s="2496" t="s">
        <v>184</v>
      </c>
      <c r="H171" s="2497"/>
      <c r="I171" s="2497"/>
      <c r="J171" s="2497"/>
      <c r="K171" s="2498"/>
    </row>
    <row r="172" spans="1:11" ht="15.75" customHeight="1" thickBot="1" x14ac:dyDescent="0.25">
      <c r="A172" s="2585" t="s">
        <v>2147</v>
      </c>
      <c r="B172" s="2586"/>
      <c r="C172" s="2586"/>
      <c r="D172" s="2586"/>
      <c r="E172" s="2587"/>
      <c r="G172" s="2519" t="s">
        <v>185</v>
      </c>
      <c r="H172" s="2520"/>
      <c r="I172" s="2520"/>
      <c r="J172" s="2520"/>
      <c r="K172" s="2521"/>
    </row>
    <row r="173" spans="1:11" ht="15.75" customHeight="1" thickTop="1" thickBot="1" x14ac:dyDescent="0.2"/>
    <row r="174" spans="1:11" ht="15.75" customHeight="1" thickTop="1" thickBot="1" x14ac:dyDescent="0.2">
      <c r="A174" s="2633" t="s">
        <v>2111</v>
      </c>
      <c r="B174" s="2634"/>
      <c r="C174" s="2634"/>
      <c r="D174" s="2634"/>
      <c r="E174" s="2635"/>
      <c r="G174" s="2642" t="s">
        <v>172</v>
      </c>
      <c r="H174" s="2643"/>
      <c r="I174" s="2643"/>
      <c r="J174" s="2643"/>
      <c r="K174" s="2644"/>
    </row>
    <row r="175" spans="1:11" ht="15.75" customHeight="1" thickTop="1" x14ac:dyDescent="0.2">
      <c r="A175" s="2510" t="s">
        <v>2110</v>
      </c>
      <c r="B175" s="2511"/>
      <c r="C175" s="2511"/>
      <c r="D175" s="2511"/>
      <c r="E175" s="2512"/>
      <c r="G175" s="2558" t="s">
        <v>171</v>
      </c>
      <c r="H175" s="2559"/>
      <c r="I175" s="2559"/>
      <c r="J175" s="2559"/>
      <c r="K175" s="2560"/>
    </row>
    <row r="176" spans="1:11" ht="15.75" customHeight="1" x14ac:dyDescent="0.2">
      <c r="A176" s="2510" t="s">
        <v>1903</v>
      </c>
      <c r="B176" s="2511"/>
      <c r="C176" s="2511"/>
      <c r="D176" s="2511"/>
      <c r="E176" s="2512"/>
      <c r="G176" s="2558" t="s">
        <v>1757</v>
      </c>
      <c r="H176" s="2559"/>
      <c r="I176" s="2559"/>
      <c r="J176" s="2559"/>
      <c r="K176" s="2560"/>
    </row>
    <row r="177" spans="1:11" ht="15.75" customHeight="1" x14ac:dyDescent="0.2">
      <c r="A177" s="2528"/>
      <c r="B177" s="2529"/>
      <c r="C177" s="2529"/>
      <c r="D177" s="2529"/>
      <c r="E177" s="2530"/>
      <c r="G177" s="2558"/>
      <c r="H177" s="2559"/>
      <c r="I177" s="2559"/>
      <c r="J177" s="2559"/>
      <c r="K177" s="2560"/>
    </row>
    <row r="178" spans="1:11" ht="15.75" customHeight="1" x14ac:dyDescent="0.2">
      <c r="A178" s="2528" t="s">
        <v>190</v>
      </c>
      <c r="B178" s="2529"/>
      <c r="C178" s="2529"/>
      <c r="D178" s="2529"/>
      <c r="E178" s="2530"/>
      <c r="G178" s="2552" t="s">
        <v>173</v>
      </c>
      <c r="H178" s="2553"/>
      <c r="I178" s="2553"/>
      <c r="J178" s="2553"/>
      <c r="K178" s="2554"/>
    </row>
    <row r="179" spans="1:11" ht="15.75" customHeight="1" x14ac:dyDescent="0.2">
      <c r="A179" s="953" t="s">
        <v>191</v>
      </c>
      <c r="B179" s="954"/>
      <c r="C179" s="954"/>
      <c r="D179" s="954"/>
      <c r="E179" s="955"/>
      <c r="G179" s="2552" t="s">
        <v>1757</v>
      </c>
      <c r="H179" s="2553"/>
      <c r="I179" s="2553"/>
      <c r="J179" s="2553"/>
      <c r="K179" s="2554"/>
    </row>
    <row r="180" spans="1:11" ht="15.75" customHeight="1" x14ac:dyDescent="0.2">
      <c r="A180" s="2528"/>
      <c r="B180" s="2529"/>
      <c r="C180" s="2529"/>
      <c r="D180" s="2529"/>
      <c r="E180" s="2530"/>
      <c r="G180" s="2558"/>
      <c r="H180" s="2559"/>
      <c r="I180" s="2559"/>
      <c r="J180" s="2559"/>
      <c r="K180" s="2560"/>
    </row>
    <row r="181" spans="1:11" ht="15.75" customHeight="1" x14ac:dyDescent="0.2">
      <c r="A181" s="2528" t="s">
        <v>169</v>
      </c>
      <c r="B181" s="2529"/>
      <c r="C181" s="2529"/>
      <c r="D181" s="2529"/>
      <c r="E181" s="2530"/>
      <c r="G181" s="2618" t="s">
        <v>175</v>
      </c>
      <c r="H181" s="2619"/>
      <c r="I181" s="2619"/>
      <c r="J181" s="2619"/>
      <c r="K181" s="2620"/>
    </row>
    <row r="182" spans="1:11" ht="15.75" customHeight="1" x14ac:dyDescent="0.2">
      <c r="A182" s="2528"/>
      <c r="B182" s="2529"/>
      <c r="C182" s="2529"/>
      <c r="D182" s="2529"/>
      <c r="E182" s="2530"/>
      <c r="G182" s="2525"/>
      <c r="H182" s="2526"/>
      <c r="I182" s="2526"/>
      <c r="J182" s="2526"/>
      <c r="K182" s="2527"/>
    </row>
    <row r="183" spans="1:11" ht="15.75" customHeight="1" x14ac:dyDescent="0.2">
      <c r="A183" s="2528" t="s">
        <v>170</v>
      </c>
      <c r="B183" s="2529"/>
      <c r="C183" s="2529"/>
      <c r="D183" s="2529"/>
      <c r="E183" s="2530"/>
      <c r="G183" s="2618" t="s">
        <v>1755</v>
      </c>
      <c r="H183" s="2619"/>
      <c r="I183" s="2619"/>
      <c r="J183" s="2619"/>
      <c r="K183" s="2620"/>
    </row>
    <row r="184" spans="1:11" ht="15.75" customHeight="1" x14ac:dyDescent="0.2">
      <c r="A184" s="2528"/>
      <c r="B184" s="2529"/>
      <c r="C184" s="2529"/>
      <c r="D184" s="2529"/>
      <c r="E184" s="2530"/>
      <c r="G184" s="2525"/>
      <c r="H184" s="2526"/>
      <c r="I184" s="2526"/>
      <c r="J184" s="2526"/>
      <c r="K184" s="2527"/>
    </row>
    <row r="185" spans="1:11" ht="15.75" customHeight="1" x14ac:dyDescent="0.2">
      <c r="A185" s="2528" t="s">
        <v>1464</v>
      </c>
      <c r="B185" s="2529"/>
      <c r="C185" s="2529"/>
      <c r="D185" s="2529"/>
      <c r="E185" s="2530"/>
      <c r="G185" s="2525" t="s">
        <v>1756</v>
      </c>
      <c r="H185" s="2526"/>
      <c r="I185" s="2526"/>
      <c r="J185" s="2526"/>
      <c r="K185" s="2527"/>
    </row>
    <row r="186" spans="1:11" ht="15.75" customHeight="1" x14ac:dyDescent="0.2">
      <c r="A186" s="2528"/>
      <c r="B186" s="2529"/>
      <c r="C186" s="2529"/>
      <c r="D186" s="2529"/>
      <c r="E186" s="2530"/>
      <c r="G186" s="2516"/>
      <c r="H186" s="2517"/>
      <c r="I186" s="2517"/>
      <c r="J186" s="2517"/>
      <c r="K186" s="2518"/>
    </row>
    <row r="187" spans="1:11" ht="15.75" customHeight="1" x14ac:dyDescent="0.2">
      <c r="A187" s="2528" t="s">
        <v>174</v>
      </c>
      <c r="B187" s="2529"/>
      <c r="C187" s="2529"/>
      <c r="D187" s="2529"/>
      <c r="E187" s="2530"/>
      <c r="G187" s="2516" t="s">
        <v>2108</v>
      </c>
      <c r="H187" s="2517"/>
      <c r="I187" s="2517"/>
      <c r="J187" s="2517"/>
      <c r="K187" s="2518"/>
    </row>
    <row r="188" spans="1:11" ht="15.75" customHeight="1" x14ac:dyDescent="0.2">
      <c r="A188" s="2528"/>
      <c r="B188" s="2529"/>
      <c r="C188" s="2529"/>
      <c r="D188" s="2529"/>
      <c r="E188" s="2530"/>
      <c r="G188" s="2516" t="s">
        <v>2109</v>
      </c>
      <c r="H188" s="2517"/>
      <c r="I188" s="2517"/>
      <c r="J188" s="2517"/>
      <c r="K188" s="2518"/>
    </row>
    <row r="189" spans="1:11" ht="15.75" customHeight="1" x14ac:dyDescent="0.2">
      <c r="A189" s="2528"/>
      <c r="B189" s="2529"/>
      <c r="C189" s="2529"/>
      <c r="D189" s="2529"/>
      <c r="E189" s="2530"/>
      <c r="G189" s="2516" t="s">
        <v>2106</v>
      </c>
      <c r="H189" s="2517"/>
      <c r="I189" s="2517"/>
      <c r="J189" s="2517"/>
      <c r="K189" s="2518"/>
    </row>
    <row r="190" spans="1:11" ht="15.75" customHeight="1" x14ac:dyDescent="0.2">
      <c r="A190" s="2528"/>
      <c r="B190" s="2529"/>
      <c r="C190" s="2529"/>
      <c r="D190" s="2529"/>
      <c r="E190" s="2530"/>
      <c r="G190" s="2516"/>
      <c r="H190" s="2517"/>
      <c r="I190" s="2517"/>
      <c r="J190" s="2517"/>
      <c r="K190" s="2518"/>
    </row>
    <row r="191" spans="1:11" ht="15.75" customHeight="1" x14ac:dyDescent="0.2">
      <c r="A191" s="2537" t="s">
        <v>1112</v>
      </c>
      <c r="B191" s="2538"/>
      <c r="C191" s="2538"/>
      <c r="D191" s="2538"/>
      <c r="E191" s="2539"/>
      <c r="G191" s="2516" t="s">
        <v>109</v>
      </c>
      <c r="H191" s="2517"/>
      <c r="I191" s="2517"/>
      <c r="J191" s="2517"/>
      <c r="K191" s="2518"/>
    </row>
    <row r="192" spans="1:11" ht="15.75" customHeight="1" x14ac:dyDescent="0.2">
      <c r="A192" s="2537" t="s">
        <v>1463</v>
      </c>
      <c r="B192" s="2538"/>
      <c r="C192" s="2538"/>
      <c r="D192" s="2538"/>
      <c r="E192" s="2539"/>
      <c r="G192" s="2516" t="s">
        <v>2106</v>
      </c>
      <c r="H192" s="2517"/>
      <c r="I192" s="2517"/>
      <c r="J192" s="2517"/>
      <c r="K192" s="2518"/>
    </row>
    <row r="193" spans="1:11" ht="15.75" customHeight="1" x14ac:dyDescent="0.2">
      <c r="A193" s="2528"/>
      <c r="B193" s="2529"/>
      <c r="C193" s="2529"/>
      <c r="D193" s="2529"/>
      <c r="E193" s="2530"/>
      <c r="G193" s="2516"/>
      <c r="H193" s="2517"/>
      <c r="I193" s="2517"/>
      <c r="J193" s="2517"/>
      <c r="K193" s="2518"/>
    </row>
    <row r="194" spans="1:11" ht="15.75" customHeight="1" x14ac:dyDescent="0.2">
      <c r="A194" s="2639" t="s">
        <v>2103</v>
      </c>
      <c r="B194" s="2640"/>
      <c r="C194" s="2640"/>
      <c r="D194" s="2640"/>
      <c r="E194" s="2641"/>
      <c r="G194" s="2516" t="s">
        <v>2107</v>
      </c>
      <c r="H194" s="2517"/>
      <c r="I194" s="2517"/>
      <c r="J194" s="2517"/>
      <c r="K194" s="2518"/>
    </row>
    <row r="195" spans="1:11" ht="15.75" customHeight="1" x14ac:dyDescent="0.2">
      <c r="A195" s="2537" t="s">
        <v>2104</v>
      </c>
      <c r="B195" s="2538"/>
      <c r="C195" s="2538"/>
      <c r="D195" s="2538"/>
      <c r="E195" s="2539"/>
      <c r="G195" s="2516" t="s">
        <v>2106</v>
      </c>
      <c r="H195" s="2517"/>
      <c r="I195" s="2517"/>
      <c r="J195" s="2517"/>
      <c r="K195" s="2518"/>
    </row>
    <row r="196" spans="1:11" ht="15.75" customHeight="1" thickBot="1" x14ac:dyDescent="0.25">
      <c r="A196" s="2585"/>
      <c r="B196" s="2586"/>
      <c r="C196" s="2586"/>
      <c r="D196" s="2586"/>
      <c r="E196" s="2587"/>
      <c r="G196" s="2507"/>
      <c r="H196" s="2508"/>
      <c r="I196" s="2508"/>
      <c r="J196" s="2508"/>
      <c r="K196" s="2509"/>
    </row>
    <row r="197" spans="1:11" ht="15.75" customHeight="1" thickTop="1" x14ac:dyDescent="0.15"/>
    <row r="198" spans="1:11" ht="15.75" customHeight="1" thickBot="1" x14ac:dyDescent="0.2"/>
    <row r="199" spans="1:11" ht="15.75" customHeight="1" thickTop="1" thickBot="1" x14ac:dyDescent="0.2">
      <c r="A199" s="2633" t="s">
        <v>335</v>
      </c>
      <c r="B199" s="2634"/>
      <c r="C199" s="2634"/>
      <c r="D199" s="2634"/>
      <c r="E199" s="2635"/>
      <c r="G199" s="2633" t="s">
        <v>1355</v>
      </c>
      <c r="H199" s="2634"/>
      <c r="I199" s="2634"/>
      <c r="J199" s="2634"/>
      <c r="K199" s="2635"/>
    </row>
    <row r="200" spans="1:11" ht="15.75" customHeight="1" thickTop="1" x14ac:dyDescent="0.2">
      <c r="A200" s="2510"/>
      <c r="B200" s="2511"/>
      <c r="C200" s="2511"/>
      <c r="D200" s="2511"/>
      <c r="E200" s="2512"/>
      <c r="G200" s="2570"/>
      <c r="H200" s="2571"/>
      <c r="I200" s="2571"/>
      <c r="J200" s="2571"/>
      <c r="K200" s="2572"/>
    </row>
    <row r="201" spans="1:11" ht="15.75" customHeight="1" x14ac:dyDescent="0.2">
      <c r="A201" s="2510" t="s">
        <v>1318</v>
      </c>
      <c r="B201" s="2511"/>
      <c r="C201" s="2511"/>
      <c r="D201" s="2511"/>
      <c r="E201" s="2512"/>
      <c r="G201" s="2558"/>
      <c r="H201" s="2559"/>
      <c r="I201" s="2559"/>
      <c r="J201" s="2559"/>
      <c r="K201" s="2560"/>
    </row>
    <row r="202" spans="1:11" ht="15.75" customHeight="1" x14ac:dyDescent="0.2">
      <c r="A202" s="2510" t="s">
        <v>1316</v>
      </c>
      <c r="B202" s="2511"/>
      <c r="C202" s="2511"/>
      <c r="D202" s="2511"/>
      <c r="E202" s="2512"/>
      <c r="G202" s="2525" t="s">
        <v>1356</v>
      </c>
      <c r="H202" s="2526"/>
      <c r="I202" s="2526"/>
      <c r="J202" s="2526"/>
      <c r="K202" s="2527"/>
    </row>
    <row r="203" spans="1:11" ht="15.75" customHeight="1" x14ac:dyDescent="0.2">
      <c r="A203" s="2510" t="s">
        <v>1317</v>
      </c>
      <c r="B203" s="2511"/>
      <c r="C203" s="2511"/>
      <c r="D203" s="2511"/>
      <c r="E203" s="2512"/>
      <c r="G203" s="2618" t="s">
        <v>1369</v>
      </c>
      <c r="H203" s="2619"/>
      <c r="I203" s="2619"/>
      <c r="J203" s="2619"/>
      <c r="K203" s="2620"/>
    </row>
    <row r="204" spans="1:11" ht="15.75" customHeight="1" x14ac:dyDescent="0.2">
      <c r="A204" s="2510" t="s">
        <v>333</v>
      </c>
      <c r="B204" s="2511"/>
      <c r="C204" s="2511"/>
      <c r="D204" s="2511"/>
      <c r="E204" s="2512"/>
      <c r="G204" s="2618" t="s">
        <v>1271</v>
      </c>
      <c r="H204" s="2619"/>
      <c r="I204" s="2619"/>
      <c r="J204" s="2619"/>
      <c r="K204" s="2620"/>
    </row>
    <row r="205" spans="1:11" ht="15.75" customHeight="1" x14ac:dyDescent="0.15">
      <c r="A205" s="2648" t="s">
        <v>1880</v>
      </c>
      <c r="B205" s="2649"/>
      <c r="C205" s="2649"/>
      <c r="D205" s="2649"/>
      <c r="E205" s="2650"/>
      <c r="G205" s="2618" t="s">
        <v>1270</v>
      </c>
      <c r="H205" s="2619"/>
      <c r="I205" s="2619"/>
      <c r="J205" s="2619"/>
      <c r="K205" s="2620"/>
    </row>
    <row r="206" spans="1:11" ht="15.75" customHeight="1" x14ac:dyDescent="0.2">
      <c r="A206" s="2651" t="s">
        <v>334</v>
      </c>
      <c r="B206" s="2652"/>
      <c r="C206" s="2652"/>
      <c r="D206" s="2652"/>
      <c r="E206" s="2653"/>
      <c r="G206" s="2525" t="s">
        <v>1272</v>
      </c>
      <c r="H206" s="2526"/>
      <c r="I206" s="2526"/>
      <c r="J206" s="2526"/>
      <c r="K206" s="2527"/>
    </row>
    <row r="207" spans="1:11" ht="15.75" customHeight="1" x14ac:dyDescent="0.15">
      <c r="A207" s="2651"/>
      <c r="B207" s="2652"/>
      <c r="C207" s="2652"/>
      <c r="D207" s="2652"/>
      <c r="E207" s="2653"/>
      <c r="G207" s="2618" t="s">
        <v>1273</v>
      </c>
      <c r="H207" s="2619"/>
      <c r="I207" s="2619"/>
      <c r="J207" s="2619"/>
      <c r="K207" s="2620"/>
    </row>
    <row r="208" spans="1:11" ht="15.75" customHeight="1" x14ac:dyDescent="0.2">
      <c r="A208" s="2654" t="s">
        <v>1319</v>
      </c>
      <c r="B208" s="2655"/>
      <c r="C208" s="2655"/>
      <c r="D208" s="2655"/>
      <c r="E208" s="2656"/>
      <c r="G208" s="2525" t="s">
        <v>1327</v>
      </c>
      <c r="H208" s="2526"/>
      <c r="I208" s="2526"/>
      <c r="J208" s="2526"/>
      <c r="K208" s="2527"/>
    </row>
    <row r="209" spans="1:13" ht="15.75" customHeight="1" x14ac:dyDescent="0.2">
      <c r="A209" s="2657"/>
      <c r="B209" s="2658"/>
      <c r="C209" s="2658"/>
      <c r="D209" s="2658"/>
      <c r="E209" s="2659"/>
      <c r="G209" s="2516" t="s">
        <v>1269</v>
      </c>
      <c r="H209" s="2517"/>
      <c r="I209" s="2517"/>
      <c r="J209" s="2517"/>
      <c r="K209" s="2518"/>
    </row>
    <row r="210" spans="1:13" ht="15.75" customHeight="1" x14ac:dyDescent="0.2">
      <c r="A210" s="2496" t="s">
        <v>1320</v>
      </c>
      <c r="B210" s="2497"/>
      <c r="C210" s="2497"/>
      <c r="D210" s="2497"/>
      <c r="E210" s="2498"/>
      <c r="G210" s="2516" t="s">
        <v>1275</v>
      </c>
      <c r="H210" s="2517"/>
      <c r="I210" s="2517"/>
      <c r="J210" s="2517"/>
      <c r="K210" s="2518"/>
    </row>
    <row r="211" spans="1:13" ht="15.75" customHeight="1" x14ac:dyDescent="0.2">
      <c r="A211" s="2496" t="s">
        <v>1321</v>
      </c>
      <c r="B211" s="2497"/>
      <c r="C211" s="2497"/>
      <c r="D211" s="2497"/>
      <c r="E211" s="2498"/>
      <c r="G211" s="2516" t="s">
        <v>445</v>
      </c>
      <c r="H211" s="2517"/>
      <c r="I211" s="2517"/>
      <c r="J211" s="2517"/>
      <c r="K211" s="2518"/>
    </row>
    <row r="212" spans="1:13" ht="15.75" customHeight="1" x14ac:dyDescent="0.2">
      <c r="A212" s="2528" t="s">
        <v>2081</v>
      </c>
      <c r="B212" s="2529"/>
      <c r="C212" s="2529"/>
      <c r="D212" s="2529"/>
      <c r="E212" s="2530"/>
      <c r="G212" s="2525" t="s">
        <v>257</v>
      </c>
      <c r="H212" s="2526"/>
      <c r="I212" s="2526"/>
      <c r="J212" s="2526"/>
      <c r="K212" s="2527"/>
    </row>
    <row r="213" spans="1:13" ht="15.75" customHeight="1" x14ac:dyDescent="0.2">
      <c r="A213" s="2660" t="s">
        <v>1324</v>
      </c>
      <c r="B213" s="2661"/>
      <c r="C213" s="2661"/>
      <c r="D213" s="2661"/>
      <c r="E213" s="2662"/>
      <c r="G213" s="2525" t="s">
        <v>258</v>
      </c>
      <c r="H213" s="2526"/>
      <c r="I213" s="2526"/>
      <c r="J213" s="2526"/>
      <c r="K213" s="2527"/>
    </row>
    <row r="214" spans="1:13" ht="15.75" customHeight="1" x14ac:dyDescent="0.2">
      <c r="A214" s="2528" t="s">
        <v>1322</v>
      </c>
      <c r="B214" s="2529"/>
      <c r="C214" s="2529"/>
      <c r="D214" s="2529"/>
      <c r="E214" s="2530"/>
      <c r="G214" s="2516" t="s">
        <v>259</v>
      </c>
      <c r="H214" s="2517"/>
      <c r="I214" s="2517"/>
      <c r="J214" s="2517"/>
      <c r="K214" s="2518"/>
    </row>
    <row r="215" spans="1:13" ht="15.75" customHeight="1" x14ac:dyDescent="0.2">
      <c r="A215" s="2660" t="s">
        <v>1325</v>
      </c>
      <c r="B215" s="2661"/>
      <c r="C215" s="2661"/>
      <c r="D215" s="2661"/>
      <c r="E215" s="2662"/>
      <c r="G215" s="2516" t="s">
        <v>255</v>
      </c>
      <c r="H215" s="2517"/>
      <c r="I215" s="2517"/>
      <c r="J215" s="2517"/>
      <c r="K215" s="2518"/>
    </row>
    <row r="216" spans="1:13" ht="15.75" customHeight="1" x14ac:dyDescent="0.2">
      <c r="A216" s="2537" t="s">
        <v>1894</v>
      </c>
      <c r="B216" s="2538"/>
      <c r="C216" s="2538"/>
      <c r="D216" s="2538"/>
      <c r="E216" s="2539"/>
      <c r="G216" s="2525" t="s">
        <v>1629</v>
      </c>
      <c r="H216" s="2526"/>
      <c r="I216" s="2526"/>
      <c r="J216" s="2526"/>
      <c r="K216" s="2527"/>
    </row>
    <row r="217" spans="1:13" ht="15.75" customHeight="1" x14ac:dyDescent="0.2">
      <c r="A217" s="2666" t="s">
        <v>1326</v>
      </c>
      <c r="B217" s="2667"/>
      <c r="C217" s="2667"/>
      <c r="D217" s="2667"/>
      <c r="E217" s="2668"/>
      <c r="G217" s="2516" t="s">
        <v>1630</v>
      </c>
      <c r="H217" s="2517"/>
      <c r="I217" s="2517"/>
      <c r="J217" s="2517"/>
      <c r="K217" s="2518"/>
    </row>
    <row r="218" spans="1:13" ht="15.75" customHeight="1" x14ac:dyDescent="0.2">
      <c r="A218" s="2528" t="s">
        <v>1323</v>
      </c>
      <c r="B218" s="2529"/>
      <c r="C218" s="2529"/>
      <c r="D218" s="2529"/>
      <c r="E218" s="2530"/>
      <c r="G218" s="2516" t="s">
        <v>32</v>
      </c>
      <c r="H218" s="2517"/>
      <c r="I218" s="2517"/>
      <c r="J218" s="2517"/>
      <c r="K218" s="2518"/>
    </row>
    <row r="219" spans="1:13" ht="15.75" customHeight="1" x14ac:dyDescent="0.2">
      <c r="A219" s="2669" t="s">
        <v>1881</v>
      </c>
      <c r="B219" s="2670"/>
      <c r="C219" s="2670"/>
      <c r="D219" s="2670"/>
      <c r="E219" s="2671"/>
      <c r="G219" s="2525"/>
      <c r="H219" s="2526"/>
      <c r="I219" s="2526"/>
      <c r="J219" s="2526"/>
      <c r="K219" s="2527"/>
    </row>
    <row r="220" spans="1:13" ht="15.75" customHeight="1" x14ac:dyDescent="0.2">
      <c r="A220" s="2537"/>
      <c r="B220" s="2538"/>
      <c r="C220" s="2538"/>
      <c r="D220" s="2538"/>
      <c r="E220" s="2539"/>
      <c r="G220" s="2516"/>
      <c r="H220" s="2517"/>
      <c r="I220" s="2517"/>
      <c r="J220" s="2517"/>
      <c r="K220" s="2518"/>
    </row>
    <row r="221" spans="1:13" ht="15.75" customHeight="1" thickBot="1" x14ac:dyDescent="0.25">
      <c r="A221" s="2621" t="s">
        <v>1893</v>
      </c>
      <c r="B221" s="2622"/>
      <c r="C221" s="2622"/>
      <c r="D221" s="2622"/>
      <c r="E221" s="2623"/>
      <c r="G221" s="2507"/>
      <c r="H221" s="2508"/>
      <c r="I221" s="2508"/>
      <c r="J221" s="2508"/>
      <c r="K221" s="2509"/>
    </row>
    <row r="222" spans="1:13" ht="15.75" customHeight="1" thickTop="1" thickBot="1" x14ac:dyDescent="0.2"/>
    <row r="223" spans="1:13" ht="18" thickTop="1" thickBot="1" x14ac:dyDescent="0.2">
      <c r="A223" s="2633" t="s">
        <v>780</v>
      </c>
      <c r="B223" s="2634"/>
      <c r="C223" s="2634"/>
      <c r="D223" s="2634"/>
      <c r="E223" s="2635"/>
      <c r="G223" s="2633" t="s">
        <v>335</v>
      </c>
      <c r="H223" s="2634"/>
      <c r="I223" s="2634"/>
      <c r="J223" s="2634"/>
      <c r="K223" s="2635"/>
      <c r="M223" s="838"/>
    </row>
    <row r="224" spans="1:13" ht="17" thickTop="1" x14ac:dyDescent="0.2">
      <c r="A224" s="2663" t="s">
        <v>781</v>
      </c>
      <c r="B224" s="2664"/>
      <c r="C224" s="2664"/>
      <c r="D224" s="2664"/>
      <c r="E224" s="2665"/>
      <c r="G224" s="2570"/>
      <c r="H224" s="2571"/>
      <c r="I224" s="2571"/>
      <c r="J224" s="2571"/>
      <c r="K224" s="2572"/>
    </row>
    <row r="225" spans="1:11" ht="16" x14ac:dyDescent="0.2">
      <c r="A225" s="2651" t="s">
        <v>1426</v>
      </c>
      <c r="B225" s="2652"/>
      <c r="C225" s="2652"/>
      <c r="D225" s="2652"/>
      <c r="E225" s="2653"/>
      <c r="G225" s="2558" t="s">
        <v>1318</v>
      </c>
      <c r="H225" s="2559"/>
      <c r="I225" s="2559"/>
      <c r="J225" s="2559"/>
      <c r="K225" s="2560"/>
    </row>
    <row r="226" spans="1:11" ht="16" x14ac:dyDescent="0.2">
      <c r="A226" s="2651" t="s">
        <v>782</v>
      </c>
      <c r="B226" s="2652"/>
      <c r="C226" s="2652"/>
      <c r="D226" s="2652"/>
      <c r="E226" s="2653"/>
      <c r="G226" s="2525" t="s">
        <v>1316</v>
      </c>
      <c r="H226" s="2526"/>
      <c r="I226" s="2526"/>
      <c r="J226" s="2526"/>
      <c r="K226" s="2527"/>
    </row>
    <row r="227" spans="1:11" ht="16" x14ac:dyDescent="0.15">
      <c r="A227" s="2651" t="s">
        <v>783</v>
      </c>
      <c r="B227" s="2652"/>
      <c r="C227" s="2652"/>
      <c r="D227" s="2652"/>
      <c r="E227" s="2653"/>
      <c r="G227" s="2618" t="s">
        <v>1317</v>
      </c>
      <c r="H227" s="2619"/>
      <c r="I227" s="2619"/>
      <c r="J227" s="2619"/>
      <c r="K227" s="2620"/>
    </row>
    <row r="228" spans="1:11" ht="16" x14ac:dyDescent="0.15">
      <c r="A228" s="2651" t="s">
        <v>1427</v>
      </c>
      <c r="B228" s="2652"/>
      <c r="C228" s="2652"/>
      <c r="D228" s="2652"/>
      <c r="E228" s="2653"/>
      <c r="G228" s="2618" t="s">
        <v>333</v>
      </c>
      <c r="H228" s="2619"/>
      <c r="I228" s="2619"/>
      <c r="J228" s="2619"/>
      <c r="K228" s="2620"/>
    </row>
    <row r="229" spans="1:11" ht="16" x14ac:dyDescent="0.15">
      <c r="A229" s="2651" t="s">
        <v>1428</v>
      </c>
      <c r="B229" s="2652"/>
      <c r="C229" s="2652"/>
      <c r="D229" s="2652"/>
      <c r="E229" s="2653"/>
      <c r="G229" s="2618" t="s">
        <v>1880</v>
      </c>
      <c r="H229" s="2619"/>
      <c r="I229" s="2619"/>
      <c r="J229" s="2619"/>
      <c r="K229" s="2620"/>
    </row>
    <row r="230" spans="1:11" ht="16" x14ac:dyDescent="0.2">
      <c r="A230" s="2651" t="s">
        <v>1429</v>
      </c>
      <c r="B230" s="2652"/>
      <c r="C230" s="2652"/>
      <c r="D230" s="2652"/>
      <c r="E230" s="2653"/>
      <c r="G230" s="2525" t="s">
        <v>334</v>
      </c>
      <c r="H230" s="2526"/>
      <c r="I230" s="2526"/>
      <c r="J230" s="2526"/>
      <c r="K230" s="2527"/>
    </row>
    <row r="231" spans="1:11" ht="16" x14ac:dyDescent="0.15">
      <c r="A231" s="2654" t="s">
        <v>784</v>
      </c>
      <c r="B231" s="2655"/>
      <c r="C231" s="2655"/>
      <c r="D231" s="2655"/>
      <c r="E231" s="2656"/>
      <c r="G231" s="2618"/>
      <c r="H231" s="2619"/>
      <c r="I231" s="2619"/>
      <c r="J231" s="2619"/>
      <c r="K231" s="2620"/>
    </row>
    <row r="232" spans="1:11" ht="16" x14ac:dyDescent="0.2">
      <c r="A232" s="2675" t="s">
        <v>1412</v>
      </c>
      <c r="B232" s="2676"/>
      <c r="C232" s="2676"/>
      <c r="D232" s="2676"/>
      <c r="E232" s="2677"/>
      <c r="G232" s="2525" t="s">
        <v>1319</v>
      </c>
      <c r="H232" s="2526"/>
      <c r="I232" s="2526"/>
      <c r="J232" s="2526"/>
      <c r="K232" s="2527"/>
    </row>
    <row r="233" spans="1:11" ht="17" thickBot="1" x14ac:dyDescent="0.25">
      <c r="A233" s="2678" t="s">
        <v>1413</v>
      </c>
      <c r="B233" s="2679"/>
      <c r="C233" s="2679"/>
      <c r="D233" s="2679"/>
      <c r="E233" s="2680"/>
      <c r="G233" s="2516"/>
      <c r="H233" s="2517"/>
      <c r="I233" s="2517"/>
      <c r="J233" s="2517"/>
      <c r="K233" s="2518"/>
    </row>
    <row r="234" spans="1:11" ht="17" thickTop="1" x14ac:dyDescent="0.2">
      <c r="A234" s="2651" t="s">
        <v>1414</v>
      </c>
      <c r="B234" s="2652"/>
      <c r="C234" s="2652"/>
      <c r="D234" s="2652"/>
      <c r="E234" s="2653"/>
      <c r="G234" s="2516" t="s">
        <v>1320</v>
      </c>
      <c r="H234" s="2517"/>
      <c r="I234" s="2517"/>
      <c r="J234" s="2517"/>
      <c r="K234" s="2518"/>
    </row>
    <row r="235" spans="1:11" ht="16" x14ac:dyDescent="0.2">
      <c r="A235" s="2651" t="s">
        <v>1415</v>
      </c>
      <c r="B235" s="2652"/>
      <c r="C235" s="2652"/>
      <c r="D235" s="2652"/>
      <c r="E235" s="2653"/>
      <c r="G235" s="2516" t="s">
        <v>1321</v>
      </c>
      <c r="H235" s="2517"/>
      <c r="I235" s="2517"/>
      <c r="J235" s="2517"/>
      <c r="K235" s="2518"/>
    </row>
    <row r="236" spans="1:11" ht="16" x14ac:dyDescent="0.2">
      <c r="A236" s="2651" t="s">
        <v>1416</v>
      </c>
      <c r="B236" s="2652"/>
      <c r="C236" s="2652"/>
      <c r="D236" s="2652"/>
      <c r="E236" s="2653"/>
      <c r="G236" s="2525" t="s">
        <v>2081</v>
      </c>
      <c r="H236" s="2526"/>
      <c r="I236" s="2526"/>
      <c r="J236" s="2526"/>
      <c r="K236" s="2527"/>
    </row>
    <row r="237" spans="1:11" ht="16" x14ac:dyDescent="0.2">
      <c r="A237" s="2645" t="s">
        <v>1417</v>
      </c>
      <c r="B237" s="2646"/>
      <c r="C237" s="2646"/>
      <c r="D237" s="2646"/>
      <c r="E237" s="2647"/>
      <c r="G237" s="2525" t="s">
        <v>1324</v>
      </c>
      <c r="H237" s="2526"/>
      <c r="I237" s="2526"/>
      <c r="J237" s="2526"/>
      <c r="K237" s="2527"/>
    </row>
    <row r="238" spans="1:11" ht="16" x14ac:dyDescent="0.2">
      <c r="A238" s="2645" t="s">
        <v>1418</v>
      </c>
      <c r="B238" s="2646"/>
      <c r="C238" s="2646"/>
      <c r="D238" s="2646"/>
      <c r="E238" s="2647"/>
      <c r="G238" s="2516" t="s">
        <v>1322</v>
      </c>
      <c r="H238" s="2517"/>
      <c r="I238" s="2517"/>
      <c r="J238" s="2517"/>
      <c r="K238" s="2518"/>
    </row>
    <row r="239" spans="1:11" ht="16" x14ac:dyDescent="0.2">
      <c r="A239" s="2651" t="s">
        <v>1420</v>
      </c>
      <c r="B239" s="2652"/>
      <c r="C239" s="2652"/>
      <c r="D239" s="2652"/>
      <c r="E239" s="2653"/>
      <c r="G239" s="2516" t="s">
        <v>1325</v>
      </c>
      <c r="H239" s="2517"/>
      <c r="I239" s="2517"/>
      <c r="J239" s="2517"/>
      <c r="K239" s="2518"/>
    </row>
    <row r="240" spans="1:11" ht="17" thickBot="1" x14ac:dyDescent="0.25">
      <c r="A240" s="2546" t="s">
        <v>1419</v>
      </c>
      <c r="B240" s="2547"/>
      <c r="C240" s="2547"/>
      <c r="D240" s="2547"/>
      <c r="E240" s="2548"/>
      <c r="G240" s="2525" t="s">
        <v>1894</v>
      </c>
      <c r="H240" s="2526"/>
      <c r="I240" s="2526"/>
      <c r="J240" s="2526"/>
      <c r="K240" s="2527"/>
    </row>
    <row r="241" spans="1:11" ht="17" thickTop="1" x14ac:dyDescent="0.2">
      <c r="A241" s="2672" t="s">
        <v>1421</v>
      </c>
      <c r="B241" s="2673"/>
      <c r="C241" s="2673"/>
      <c r="D241" s="2673"/>
      <c r="E241" s="2674"/>
      <c r="G241" s="2516" t="s">
        <v>1326</v>
      </c>
      <c r="H241" s="2517"/>
      <c r="I241" s="2517"/>
      <c r="J241" s="2517"/>
      <c r="K241" s="2518"/>
    </row>
    <row r="242" spans="1:11" ht="16" x14ac:dyDescent="0.2">
      <c r="A242" s="2645" t="s">
        <v>1422</v>
      </c>
      <c r="B242" s="2646"/>
      <c r="C242" s="2646"/>
      <c r="D242" s="2646"/>
      <c r="E242" s="2647"/>
      <c r="G242" s="2516" t="s">
        <v>1323</v>
      </c>
      <c r="H242" s="2517"/>
      <c r="I242" s="2517"/>
      <c r="J242" s="2517"/>
      <c r="K242" s="2518"/>
    </row>
    <row r="243" spans="1:11" ht="16" x14ac:dyDescent="0.2">
      <c r="A243" s="2645" t="s">
        <v>1423</v>
      </c>
      <c r="B243" s="2646"/>
      <c r="C243" s="2646"/>
      <c r="D243" s="2646"/>
      <c r="E243" s="2647"/>
      <c r="G243" s="2525" t="s">
        <v>1881</v>
      </c>
      <c r="H243" s="2526"/>
      <c r="I243" s="2526"/>
      <c r="J243" s="2526"/>
      <c r="K243" s="2527"/>
    </row>
    <row r="244" spans="1:11" ht="16" x14ac:dyDescent="0.2">
      <c r="A244" s="2645" t="s">
        <v>1425</v>
      </c>
      <c r="B244" s="2646"/>
      <c r="C244" s="2646"/>
      <c r="D244" s="2646"/>
      <c r="E244" s="2647"/>
      <c r="G244" s="2516"/>
      <c r="H244" s="2517"/>
      <c r="I244" s="2517"/>
      <c r="J244" s="2517"/>
      <c r="K244" s="2518"/>
    </row>
    <row r="245" spans="1:11" ht="17" thickBot="1" x14ac:dyDescent="0.25">
      <c r="A245" s="2681" t="s">
        <v>1424</v>
      </c>
      <c r="B245" s="2682"/>
      <c r="C245" s="2682"/>
      <c r="D245" s="2682"/>
      <c r="E245" s="2683"/>
      <c r="G245" s="2507" t="s">
        <v>1893</v>
      </c>
      <c r="H245" s="2508"/>
      <c r="I245" s="2508"/>
      <c r="J245" s="2508"/>
      <c r="K245" s="2509"/>
    </row>
    <row r="246" spans="1:11" ht="14" thickTop="1" x14ac:dyDescent="0.15"/>
  </sheetData>
  <mergeCells count="451">
    <mergeCell ref="A245:E245"/>
    <mergeCell ref="G245:K245"/>
    <mergeCell ref="A240:E240"/>
    <mergeCell ref="G243:K243"/>
    <mergeCell ref="A244:E244"/>
    <mergeCell ref="G244:K244"/>
    <mergeCell ref="G242:K242"/>
    <mergeCell ref="G240:K240"/>
    <mergeCell ref="A243:E243"/>
    <mergeCell ref="A242:E242"/>
    <mergeCell ref="G241:K241"/>
    <mergeCell ref="A239:E239"/>
    <mergeCell ref="G238:K238"/>
    <mergeCell ref="G239:K239"/>
    <mergeCell ref="G236:K236"/>
    <mergeCell ref="A236:E236"/>
    <mergeCell ref="A237:E237"/>
    <mergeCell ref="G237:K237"/>
    <mergeCell ref="A241:E241"/>
    <mergeCell ref="A232:E232"/>
    <mergeCell ref="G232:K232"/>
    <mergeCell ref="G233:K233"/>
    <mergeCell ref="A233:E233"/>
    <mergeCell ref="G234:K234"/>
    <mergeCell ref="A235:E235"/>
    <mergeCell ref="G235:K235"/>
    <mergeCell ref="A234:E234"/>
    <mergeCell ref="A238:E238"/>
    <mergeCell ref="A227:E227"/>
    <mergeCell ref="G227:K227"/>
    <mergeCell ref="A228:E228"/>
    <mergeCell ref="G228:K228"/>
    <mergeCell ref="A229:E229"/>
    <mergeCell ref="G229:K229"/>
    <mergeCell ref="A230:E230"/>
    <mergeCell ref="G230:K230"/>
    <mergeCell ref="A231:E231"/>
    <mergeCell ref="G231:K231"/>
    <mergeCell ref="A187:E187"/>
    <mergeCell ref="A191:E191"/>
    <mergeCell ref="A192:E192"/>
    <mergeCell ref="A196:E196"/>
    <mergeCell ref="G225:K225"/>
    <mergeCell ref="A226:E226"/>
    <mergeCell ref="G226:K226"/>
    <mergeCell ref="A223:E223"/>
    <mergeCell ref="G223:K223"/>
    <mergeCell ref="A225:E225"/>
    <mergeCell ref="G224:K224"/>
    <mergeCell ref="A224:E224"/>
    <mergeCell ref="A217:E217"/>
    <mergeCell ref="G217:K217"/>
    <mergeCell ref="G216:K216"/>
    <mergeCell ref="A216:E216"/>
    <mergeCell ref="A215:E215"/>
    <mergeCell ref="G221:K221"/>
    <mergeCell ref="A218:E218"/>
    <mergeCell ref="A219:E219"/>
    <mergeCell ref="G218:K218"/>
    <mergeCell ref="A220:E220"/>
    <mergeCell ref="G220:K220"/>
    <mergeCell ref="G219:K219"/>
    <mergeCell ref="A221:E221"/>
    <mergeCell ref="G213:K213"/>
    <mergeCell ref="A214:E214"/>
    <mergeCell ref="G214:K214"/>
    <mergeCell ref="A211:E211"/>
    <mergeCell ref="A212:E212"/>
    <mergeCell ref="A213:E213"/>
    <mergeCell ref="G212:K212"/>
    <mergeCell ref="G211:K211"/>
    <mergeCell ref="G215:K215"/>
    <mergeCell ref="G204:K204"/>
    <mergeCell ref="G205:K205"/>
    <mergeCell ref="A204:E204"/>
    <mergeCell ref="A205:E205"/>
    <mergeCell ref="G210:K210"/>
    <mergeCell ref="A210:E210"/>
    <mergeCell ref="A203:E203"/>
    <mergeCell ref="A206:E206"/>
    <mergeCell ref="A207:E207"/>
    <mergeCell ref="A208:E208"/>
    <mergeCell ref="A209:E209"/>
    <mergeCell ref="G207:K207"/>
    <mergeCell ref="G209:K209"/>
    <mergeCell ref="G208:K208"/>
    <mergeCell ref="G206:K206"/>
    <mergeCell ref="G201:K201"/>
    <mergeCell ref="A202:E202"/>
    <mergeCell ref="G202:K202"/>
    <mergeCell ref="A199:E199"/>
    <mergeCell ref="G199:K199"/>
    <mergeCell ref="A200:E200"/>
    <mergeCell ref="G200:K200"/>
    <mergeCell ref="A201:E201"/>
    <mergeCell ref="G203:K203"/>
    <mergeCell ref="A175:E175"/>
    <mergeCell ref="A177:E177"/>
    <mergeCell ref="A168:E168"/>
    <mergeCell ref="A156:E156"/>
    <mergeCell ref="A180:E180"/>
    <mergeCell ref="A182:E182"/>
    <mergeCell ref="G182:K182"/>
    <mergeCell ref="G142:K142"/>
    <mergeCell ref="A167:E167"/>
    <mergeCell ref="A166:E166"/>
    <mergeCell ref="A162:E162"/>
    <mergeCell ref="A157:E157"/>
    <mergeCell ref="A164:E164"/>
    <mergeCell ref="A165:E165"/>
    <mergeCell ref="A181:E181"/>
    <mergeCell ref="G176:K176"/>
    <mergeCell ref="A176:E176"/>
    <mergeCell ref="A178:E178"/>
    <mergeCell ref="A174:E174"/>
    <mergeCell ref="G174:K174"/>
    <mergeCell ref="A161:E161"/>
    <mergeCell ref="A163:E163"/>
    <mergeCell ref="G158:K158"/>
    <mergeCell ref="G159:K159"/>
    <mergeCell ref="A185:E185"/>
    <mergeCell ref="G185:K185"/>
    <mergeCell ref="A188:E188"/>
    <mergeCell ref="G188:K188"/>
    <mergeCell ref="A189:E189"/>
    <mergeCell ref="A186:E186"/>
    <mergeCell ref="G186:K186"/>
    <mergeCell ref="A184:E184"/>
    <mergeCell ref="G126:K126"/>
    <mergeCell ref="G139:K139"/>
    <mergeCell ref="G140:K140"/>
    <mergeCell ref="G133:K133"/>
    <mergeCell ref="G134:K134"/>
    <mergeCell ref="G132:K132"/>
    <mergeCell ref="G138:K138"/>
    <mergeCell ref="G137:K137"/>
    <mergeCell ref="G131:K131"/>
    <mergeCell ref="G135:K135"/>
    <mergeCell ref="A183:E183"/>
    <mergeCell ref="G183:K183"/>
    <mergeCell ref="G187:K187"/>
    <mergeCell ref="G128:K128"/>
    <mergeCell ref="G177:K177"/>
    <mergeCell ref="G180:K180"/>
    <mergeCell ref="A195:E195"/>
    <mergeCell ref="G195:K195"/>
    <mergeCell ref="G191:K191"/>
    <mergeCell ref="G194:K194"/>
    <mergeCell ref="A193:E193"/>
    <mergeCell ref="A194:E194"/>
    <mergeCell ref="G192:K192"/>
    <mergeCell ref="G193:K193"/>
    <mergeCell ref="A190:E190"/>
    <mergeCell ref="G160:K160"/>
    <mergeCell ref="G189:K189"/>
    <mergeCell ref="G175:K175"/>
    <mergeCell ref="G178:K178"/>
    <mergeCell ref="G181:K181"/>
    <mergeCell ref="G179:K179"/>
    <mergeCell ref="G196:K196"/>
    <mergeCell ref="G190:K190"/>
    <mergeCell ref="G184:K184"/>
    <mergeCell ref="A172:E172"/>
    <mergeCell ref="G150:K150"/>
    <mergeCell ref="G151:K151"/>
    <mergeCell ref="G152:K152"/>
    <mergeCell ref="G153:K153"/>
    <mergeCell ref="G154:K154"/>
    <mergeCell ref="G155:K155"/>
    <mergeCell ref="G156:K156"/>
    <mergeCell ref="G157:K157"/>
    <mergeCell ref="G161:K161"/>
    <mergeCell ref="G172:K172"/>
    <mergeCell ref="G166:K166"/>
    <mergeCell ref="G167:K167"/>
    <mergeCell ref="G168:K168"/>
    <mergeCell ref="G169:K169"/>
    <mergeCell ref="G170:K170"/>
    <mergeCell ref="G171:K171"/>
    <mergeCell ref="G164:K164"/>
    <mergeCell ref="G165:K165"/>
    <mergeCell ref="G162:K162"/>
    <mergeCell ref="G163:K163"/>
    <mergeCell ref="A159:E159"/>
    <mergeCell ref="A158:E158"/>
    <mergeCell ref="A160:E160"/>
    <mergeCell ref="A150:E150"/>
    <mergeCell ref="A155:E155"/>
    <mergeCell ref="A151:E151"/>
    <mergeCell ref="A152:E152"/>
    <mergeCell ref="A153:E153"/>
    <mergeCell ref="A154:E154"/>
    <mergeCell ref="A169:E169"/>
    <mergeCell ref="A170:E170"/>
    <mergeCell ref="A171:E171"/>
    <mergeCell ref="A147:E147"/>
    <mergeCell ref="G124:K124"/>
    <mergeCell ref="G125:K125"/>
    <mergeCell ref="G127:K127"/>
    <mergeCell ref="G129:K129"/>
    <mergeCell ref="G130:K130"/>
    <mergeCell ref="G147:K147"/>
    <mergeCell ref="G145:K145"/>
    <mergeCell ref="G143:K143"/>
    <mergeCell ref="G146:K146"/>
    <mergeCell ref="G144:K144"/>
    <mergeCell ref="A145:E145"/>
    <mergeCell ref="A146:E146"/>
    <mergeCell ref="A144:E144"/>
    <mergeCell ref="G136:K136"/>
    <mergeCell ref="G141:K141"/>
    <mergeCell ref="A128:E128"/>
    <mergeCell ref="A129:E129"/>
    <mergeCell ref="A131:E131"/>
    <mergeCell ref="A132:E132"/>
    <mergeCell ref="A130:E130"/>
    <mergeCell ref="A141:E141"/>
    <mergeCell ref="A142:E142"/>
    <mergeCell ref="A143:E143"/>
    <mergeCell ref="A136:E136"/>
    <mergeCell ref="A137:E137"/>
    <mergeCell ref="A138:E138"/>
    <mergeCell ref="A139:E139"/>
    <mergeCell ref="A140:E140"/>
    <mergeCell ref="G66:K66"/>
    <mergeCell ref="G67:K67"/>
    <mergeCell ref="G68:K68"/>
    <mergeCell ref="G71:K71"/>
    <mergeCell ref="G69:K69"/>
    <mergeCell ref="A124:E124"/>
    <mergeCell ref="A125:E125"/>
    <mergeCell ref="A126:E126"/>
    <mergeCell ref="A127:E127"/>
    <mergeCell ref="G87:K87"/>
    <mergeCell ref="A88:E88"/>
    <mergeCell ref="G88:K88"/>
    <mergeCell ref="A89:E89"/>
    <mergeCell ref="G89:K89"/>
    <mergeCell ref="A90:E90"/>
    <mergeCell ref="G90:K90"/>
    <mergeCell ref="A95:E95"/>
    <mergeCell ref="G95:K95"/>
    <mergeCell ref="A91:E91"/>
    <mergeCell ref="G91:K91"/>
    <mergeCell ref="A92:E92"/>
    <mergeCell ref="G92:K92"/>
    <mergeCell ref="A133:E133"/>
    <mergeCell ref="A134:E134"/>
    <mergeCell ref="A135:E135"/>
    <mergeCell ref="G39:K39"/>
    <mergeCell ref="A60:E60"/>
    <mergeCell ref="G56:K56"/>
    <mergeCell ref="G58:K58"/>
    <mergeCell ref="A61:E61"/>
    <mergeCell ref="A58:E58"/>
    <mergeCell ref="A59:E59"/>
    <mergeCell ref="A64:E64"/>
    <mergeCell ref="A65:E65"/>
    <mergeCell ref="A62:E62"/>
    <mergeCell ref="A63:E63"/>
    <mergeCell ref="G59:K59"/>
    <mergeCell ref="G61:K61"/>
    <mergeCell ref="G60:K60"/>
    <mergeCell ref="G62:K62"/>
    <mergeCell ref="G63:K63"/>
    <mergeCell ref="G64:K64"/>
    <mergeCell ref="G65:K65"/>
    <mergeCell ref="G32:K32"/>
    <mergeCell ref="G33:K33"/>
    <mergeCell ref="G34:K34"/>
    <mergeCell ref="A38:E38"/>
    <mergeCell ref="G35:K35"/>
    <mergeCell ref="A35:E35"/>
    <mergeCell ref="G37:K37"/>
    <mergeCell ref="A37:E37"/>
    <mergeCell ref="G36:K36"/>
    <mergeCell ref="A32:E32"/>
    <mergeCell ref="G38:K38"/>
    <mergeCell ref="G26:K26"/>
    <mergeCell ref="G27:K27"/>
    <mergeCell ref="A26:E26"/>
    <mergeCell ref="A27:E27"/>
    <mergeCell ref="A30:E30"/>
    <mergeCell ref="A31:E31"/>
    <mergeCell ref="A28:E28"/>
    <mergeCell ref="G28:K28"/>
    <mergeCell ref="A29:E29"/>
    <mergeCell ref="G29:K29"/>
    <mergeCell ref="G30:K30"/>
    <mergeCell ref="G31:K31"/>
    <mergeCell ref="G9:K9"/>
    <mergeCell ref="G10:K10"/>
    <mergeCell ref="G11:K11"/>
    <mergeCell ref="G12:K12"/>
    <mergeCell ref="G3:K4"/>
    <mergeCell ref="G13:K13"/>
    <mergeCell ref="G5:K5"/>
    <mergeCell ref="G6:K6"/>
    <mergeCell ref="G7:K7"/>
    <mergeCell ref="G8:K8"/>
    <mergeCell ref="G14:K14"/>
    <mergeCell ref="G15:K15"/>
    <mergeCell ref="A23:E23"/>
    <mergeCell ref="A24:E24"/>
    <mergeCell ref="A19:E19"/>
    <mergeCell ref="A20:E20"/>
    <mergeCell ref="A21:E21"/>
    <mergeCell ref="A22:E22"/>
    <mergeCell ref="G16:K16"/>
    <mergeCell ref="G24:K24"/>
    <mergeCell ref="G21:K21"/>
    <mergeCell ref="G22:K22"/>
    <mergeCell ref="G23:K23"/>
    <mergeCell ref="G17:K17"/>
    <mergeCell ref="G18:K18"/>
    <mergeCell ref="G19:K19"/>
    <mergeCell ref="G20:K20"/>
    <mergeCell ref="A3:E4"/>
    <mergeCell ref="A100:E100"/>
    <mergeCell ref="A7:E7"/>
    <mergeCell ref="A8:E8"/>
    <mergeCell ref="A9:E9"/>
    <mergeCell ref="A11:E11"/>
    <mergeCell ref="A10:E10"/>
    <mergeCell ref="A16:E16"/>
    <mergeCell ref="A17:E17"/>
    <mergeCell ref="A18:E18"/>
    <mergeCell ref="A47:E47"/>
    <mergeCell ref="A54:E54"/>
    <mergeCell ref="A52:E52"/>
    <mergeCell ref="A68:E68"/>
    <mergeCell ref="A69:E69"/>
    <mergeCell ref="A66:E66"/>
    <mergeCell ref="A67:E67"/>
    <mergeCell ref="A72:E72"/>
    <mergeCell ref="A73:E73"/>
    <mergeCell ref="A70:E70"/>
    <mergeCell ref="A71:E71"/>
    <mergeCell ref="A75:E75"/>
    <mergeCell ref="A76:E76"/>
    <mergeCell ref="A77:E77"/>
    <mergeCell ref="A5:E5"/>
    <mergeCell ref="A6:E6"/>
    <mergeCell ref="A12:E12"/>
    <mergeCell ref="A13:E13"/>
    <mergeCell ref="A15:E15"/>
    <mergeCell ref="A14:E14"/>
    <mergeCell ref="A56:E56"/>
    <mergeCell ref="A57:E57"/>
    <mergeCell ref="A55:E55"/>
    <mergeCell ref="A33:E33"/>
    <mergeCell ref="A34:E34"/>
    <mergeCell ref="A36:E36"/>
    <mergeCell ref="A46:E46"/>
    <mergeCell ref="A39:E39"/>
    <mergeCell ref="A80:E80"/>
    <mergeCell ref="G103:K103"/>
    <mergeCell ref="G105:K105"/>
    <mergeCell ref="G106:K106"/>
    <mergeCell ref="G107:K107"/>
    <mergeCell ref="G108:K108"/>
    <mergeCell ref="A120:E120"/>
    <mergeCell ref="A116:E116"/>
    <mergeCell ref="A115:E115"/>
    <mergeCell ref="G114:K114"/>
    <mergeCell ref="A104:E104"/>
    <mergeCell ref="A103:E103"/>
    <mergeCell ref="A117:E117"/>
    <mergeCell ref="A106:E106"/>
    <mergeCell ref="A113:E113"/>
    <mergeCell ref="G119:K119"/>
    <mergeCell ref="G113:K113"/>
    <mergeCell ref="G120:K120"/>
    <mergeCell ref="A96:E96"/>
    <mergeCell ref="G96:K96"/>
    <mergeCell ref="A93:E93"/>
    <mergeCell ref="G93:K93"/>
    <mergeCell ref="A94:E94"/>
    <mergeCell ref="G94:K94"/>
    <mergeCell ref="A87:E87"/>
    <mergeCell ref="G101:K101"/>
    <mergeCell ref="A101:E101"/>
    <mergeCell ref="A40:E40"/>
    <mergeCell ref="G44:K44"/>
    <mergeCell ref="A45:E45"/>
    <mergeCell ref="G52:K52"/>
    <mergeCell ref="A53:E53"/>
    <mergeCell ref="G45:K45"/>
    <mergeCell ref="A42:E42"/>
    <mergeCell ref="G55:K55"/>
    <mergeCell ref="G47:K47"/>
    <mergeCell ref="G54:K54"/>
    <mergeCell ref="G53:K53"/>
    <mergeCell ref="G70:K70"/>
    <mergeCell ref="G73:K73"/>
    <mergeCell ref="G72:K72"/>
    <mergeCell ref="G75:K75"/>
    <mergeCell ref="G76:K76"/>
    <mergeCell ref="G77:K77"/>
    <mergeCell ref="A78:E78"/>
    <mergeCell ref="G78:K78"/>
    <mergeCell ref="A79:E79"/>
    <mergeCell ref="G79:K79"/>
    <mergeCell ref="G118:K118"/>
    <mergeCell ref="G100:K100"/>
    <mergeCell ref="G40:K40"/>
    <mergeCell ref="A41:E41"/>
    <mergeCell ref="G41:K41"/>
    <mergeCell ref="G42:K42"/>
    <mergeCell ref="A44:E44"/>
    <mergeCell ref="G43:K43"/>
    <mergeCell ref="A43:E43"/>
    <mergeCell ref="G46:K46"/>
    <mergeCell ref="G57:K57"/>
    <mergeCell ref="G80:K80"/>
    <mergeCell ref="A81:E81"/>
    <mergeCell ref="G81:K81"/>
    <mergeCell ref="A82:E82"/>
    <mergeCell ref="G82:K82"/>
    <mergeCell ref="A83:E83"/>
    <mergeCell ref="G83:K83"/>
    <mergeCell ref="A84:E84"/>
    <mergeCell ref="G84:K84"/>
    <mergeCell ref="A85:E85"/>
    <mergeCell ref="G85:K85"/>
    <mergeCell ref="A86:E86"/>
    <mergeCell ref="G86:K86"/>
    <mergeCell ref="G121:K121"/>
    <mergeCell ref="A102:E102"/>
    <mergeCell ref="A105:E105"/>
    <mergeCell ref="A112:E112"/>
    <mergeCell ref="A110:E110"/>
    <mergeCell ref="G102:K102"/>
    <mergeCell ref="G122:K122"/>
    <mergeCell ref="A121:E121"/>
    <mergeCell ref="A107:E107"/>
    <mergeCell ref="A108:E108"/>
    <mergeCell ref="A114:E114"/>
    <mergeCell ref="A118:E118"/>
    <mergeCell ref="G104:K104"/>
    <mergeCell ref="A109:E109"/>
    <mergeCell ref="A111:E111"/>
    <mergeCell ref="G109:K109"/>
    <mergeCell ref="A119:E119"/>
    <mergeCell ref="G115:K115"/>
    <mergeCell ref="G110:K110"/>
    <mergeCell ref="G111:K111"/>
    <mergeCell ref="G112:K112"/>
    <mergeCell ref="G117:K117"/>
    <mergeCell ref="A122:E122"/>
    <mergeCell ref="G116:K116"/>
  </mergeCells>
  <phoneticPr fontId="0" type="noConversion"/>
  <pageMargins left="0.19685039370078741" right="0" top="0.19685039370078741" bottom="0" header="0" footer="0"/>
  <pageSetup paperSize="9" orientation="portrait" horizontalDpi="360" verticalDpi="360"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AA281"/>
  <sheetViews>
    <sheetView topLeftCell="A235" workbookViewId="0">
      <selection sqref="A1:K1"/>
    </sheetView>
  </sheetViews>
  <sheetFormatPr baseColWidth="10" defaultColWidth="8.83203125" defaultRowHeight="13" x14ac:dyDescent="0.15"/>
  <sheetData>
    <row r="1" spans="1:11" ht="14" thickBot="1" x14ac:dyDescent="0.2"/>
    <row r="2" spans="1:11" ht="24" customHeight="1" thickTop="1" x14ac:dyDescent="0.15">
      <c r="A2" s="2543" t="s">
        <v>1355</v>
      </c>
      <c r="B2" s="2544"/>
      <c r="C2" s="2544"/>
      <c r="D2" s="2544"/>
      <c r="E2" s="2545"/>
      <c r="G2" s="2555" t="s">
        <v>1902</v>
      </c>
      <c r="H2" s="2556"/>
      <c r="I2" s="2556"/>
      <c r="J2" s="2556"/>
      <c r="K2" s="2557"/>
    </row>
    <row r="3" spans="1:11" ht="24" customHeight="1" thickBot="1" x14ac:dyDescent="0.2">
      <c r="A3" s="2549"/>
      <c r="B3" s="2550"/>
      <c r="C3" s="2550"/>
      <c r="D3" s="2550"/>
      <c r="E3" s="2551"/>
      <c r="G3" s="2561"/>
      <c r="H3" s="2562"/>
      <c r="I3" s="2562"/>
      <c r="J3" s="2562"/>
      <c r="K3" s="2563"/>
    </row>
    <row r="4" spans="1:11" ht="24" customHeight="1" thickTop="1" x14ac:dyDescent="0.2">
      <c r="A4" s="2579"/>
      <c r="B4" s="2580"/>
      <c r="C4" s="2580"/>
      <c r="D4" s="2580"/>
      <c r="E4" s="2581"/>
      <c r="G4" s="2591"/>
      <c r="H4" s="2592"/>
      <c r="I4" s="2592"/>
      <c r="J4" s="2592"/>
      <c r="K4" s="2593"/>
    </row>
    <row r="5" spans="1:11" ht="24" customHeight="1" x14ac:dyDescent="0.2">
      <c r="A5" s="2528" t="s">
        <v>1356</v>
      </c>
      <c r="B5" s="2529"/>
      <c r="C5" s="2529"/>
      <c r="D5" s="2529"/>
      <c r="E5" s="2530"/>
      <c r="G5" s="2516" t="s">
        <v>1277</v>
      </c>
      <c r="H5" s="2517"/>
      <c r="I5" s="2517"/>
      <c r="J5" s="2517"/>
      <c r="K5" s="2518"/>
    </row>
    <row r="6" spans="1:11" ht="24" customHeight="1" x14ac:dyDescent="0.2">
      <c r="A6" s="2528" t="s">
        <v>1369</v>
      </c>
      <c r="B6" s="2529"/>
      <c r="C6" s="2529"/>
      <c r="D6" s="2529"/>
      <c r="E6" s="2530"/>
      <c r="G6" s="2516" t="s">
        <v>1281</v>
      </c>
      <c r="H6" s="2517"/>
      <c r="I6" s="2517"/>
      <c r="J6" s="2517"/>
      <c r="K6" s="2518"/>
    </row>
    <row r="7" spans="1:11" ht="24" customHeight="1" x14ac:dyDescent="0.2">
      <c r="A7" s="2528" t="s">
        <v>1271</v>
      </c>
      <c r="B7" s="2529"/>
      <c r="C7" s="2529"/>
      <c r="D7" s="2529"/>
      <c r="E7" s="2530"/>
      <c r="G7" s="2516" t="s">
        <v>1773</v>
      </c>
      <c r="H7" s="2517"/>
      <c r="I7" s="2517"/>
      <c r="J7" s="2517"/>
      <c r="K7" s="2518"/>
    </row>
    <row r="8" spans="1:11" ht="24" customHeight="1" x14ac:dyDescent="0.2">
      <c r="A8" s="2528"/>
      <c r="B8" s="2529"/>
      <c r="C8" s="2529"/>
      <c r="D8" s="2529"/>
      <c r="E8" s="2530"/>
      <c r="G8" s="2516"/>
      <c r="H8" s="2517"/>
      <c r="I8" s="2517"/>
      <c r="J8" s="2517"/>
      <c r="K8" s="2518"/>
    </row>
    <row r="9" spans="1:11" ht="24" customHeight="1" x14ac:dyDescent="0.2">
      <c r="A9" s="2537" t="s">
        <v>1270</v>
      </c>
      <c r="B9" s="2538"/>
      <c r="C9" s="2538"/>
      <c r="D9" s="2538"/>
      <c r="E9" s="2539"/>
      <c r="G9" s="2516" t="s">
        <v>1278</v>
      </c>
      <c r="H9" s="2517"/>
      <c r="I9" s="2517"/>
      <c r="J9" s="2517"/>
      <c r="K9" s="2518"/>
    </row>
    <row r="10" spans="1:11" ht="24" customHeight="1" x14ac:dyDescent="0.2">
      <c r="A10" s="2528" t="s">
        <v>1272</v>
      </c>
      <c r="B10" s="2529"/>
      <c r="C10" s="2529"/>
      <c r="D10" s="2529"/>
      <c r="E10" s="2530"/>
      <c r="G10" s="2516" t="s">
        <v>1774</v>
      </c>
      <c r="H10" s="2517"/>
      <c r="I10" s="2517"/>
      <c r="J10" s="2517"/>
      <c r="K10" s="2518"/>
    </row>
    <row r="11" spans="1:11" ht="24" customHeight="1" x14ac:dyDescent="0.2">
      <c r="A11" s="2528" t="s">
        <v>1273</v>
      </c>
      <c r="B11" s="2529"/>
      <c r="C11" s="2529"/>
      <c r="D11" s="2529"/>
      <c r="E11" s="2530"/>
      <c r="G11" s="2516" t="s">
        <v>1775</v>
      </c>
      <c r="H11" s="2517"/>
      <c r="I11" s="2517"/>
      <c r="J11" s="2517"/>
      <c r="K11" s="2518"/>
    </row>
    <row r="12" spans="1:11" ht="24" customHeight="1" x14ac:dyDescent="0.2">
      <c r="A12" s="2528" t="s">
        <v>1274</v>
      </c>
      <c r="B12" s="2529"/>
      <c r="C12" s="2529"/>
      <c r="D12" s="2529"/>
      <c r="E12" s="2530"/>
      <c r="G12" s="2516"/>
      <c r="H12" s="2517"/>
      <c r="I12" s="2517"/>
      <c r="J12" s="2517"/>
      <c r="K12" s="2518"/>
    </row>
    <row r="13" spans="1:11" ht="24" customHeight="1" x14ac:dyDescent="0.2">
      <c r="A13" s="2582"/>
      <c r="B13" s="2583"/>
      <c r="C13" s="2583"/>
      <c r="D13" s="2583"/>
      <c r="E13" s="2584"/>
      <c r="G13" s="2516" t="s">
        <v>1279</v>
      </c>
      <c r="H13" s="2517"/>
      <c r="I13" s="2517"/>
      <c r="J13" s="2517"/>
      <c r="K13" s="2518"/>
    </row>
    <row r="14" spans="1:11" ht="24" customHeight="1" x14ac:dyDescent="0.2">
      <c r="A14" s="2528" t="s">
        <v>1269</v>
      </c>
      <c r="B14" s="2529"/>
      <c r="C14" s="2529"/>
      <c r="D14" s="2529"/>
      <c r="E14" s="2530"/>
      <c r="G14" s="2516" t="s">
        <v>1776</v>
      </c>
      <c r="H14" s="2517"/>
      <c r="I14" s="2517"/>
      <c r="J14" s="2517"/>
      <c r="K14" s="2518"/>
    </row>
    <row r="15" spans="1:11" ht="24" customHeight="1" x14ac:dyDescent="0.2">
      <c r="A15" s="2528" t="s">
        <v>1275</v>
      </c>
      <c r="B15" s="2529"/>
      <c r="C15" s="2529"/>
      <c r="D15" s="2529"/>
      <c r="E15" s="2530"/>
      <c r="G15" s="2516" t="s">
        <v>1777</v>
      </c>
      <c r="H15" s="2517"/>
      <c r="I15" s="2517"/>
      <c r="J15" s="2517"/>
      <c r="K15" s="2518"/>
    </row>
    <row r="16" spans="1:11" ht="24" customHeight="1" x14ac:dyDescent="0.2">
      <c r="A16" s="2528" t="s">
        <v>1276</v>
      </c>
      <c r="B16" s="2529"/>
      <c r="C16" s="2529"/>
      <c r="D16" s="2529"/>
      <c r="E16" s="2530"/>
      <c r="G16" s="2516"/>
      <c r="H16" s="2517"/>
      <c r="I16" s="2517"/>
      <c r="J16" s="2517"/>
      <c r="K16" s="2518"/>
    </row>
    <row r="17" spans="1:11" ht="24" customHeight="1" x14ac:dyDescent="0.2">
      <c r="A17" s="2528" t="s">
        <v>2122</v>
      </c>
      <c r="B17" s="2529"/>
      <c r="C17" s="2529"/>
      <c r="D17" s="2529"/>
      <c r="E17" s="2530"/>
      <c r="G17" s="2516" t="s">
        <v>1280</v>
      </c>
      <c r="H17" s="2517"/>
      <c r="I17" s="2517"/>
      <c r="J17" s="2517"/>
      <c r="K17" s="2518"/>
    </row>
    <row r="18" spans="1:11" ht="24" customHeight="1" x14ac:dyDescent="0.2">
      <c r="A18" s="2528" t="s">
        <v>2121</v>
      </c>
      <c r="B18" s="2529"/>
      <c r="C18" s="2529"/>
      <c r="D18" s="2529"/>
      <c r="E18" s="2530"/>
      <c r="G18" s="2516" t="s">
        <v>1778</v>
      </c>
      <c r="H18" s="2517"/>
      <c r="I18" s="2517"/>
      <c r="J18" s="2517"/>
      <c r="K18" s="2518"/>
    </row>
    <row r="19" spans="1:11" ht="24" customHeight="1" x14ac:dyDescent="0.2">
      <c r="A19" s="2528" t="s">
        <v>34</v>
      </c>
      <c r="B19" s="2529"/>
      <c r="C19" s="2529"/>
      <c r="D19" s="2529"/>
      <c r="E19" s="2530"/>
      <c r="G19" s="2516" t="s">
        <v>1779</v>
      </c>
      <c r="H19" s="2517"/>
      <c r="I19" s="2517"/>
      <c r="J19" s="2517"/>
      <c r="K19" s="2518"/>
    </row>
    <row r="20" spans="1:11" ht="24" customHeight="1" x14ac:dyDescent="0.2">
      <c r="A20" s="2528" t="s">
        <v>2057</v>
      </c>
      <c r="B20" s="2529"/>
      <c r="C20" s="2529"/>
      <c r="D20" s="2529"/>
      <c r="E20" s="2530"/>
      <c r="G20" s="2516"/>
      <c r="H20" s="2517"/>
      <c r="I20" s="2517"/>
      <c r="J20" s="2517"/>
      <c r="K20" s="2518"/>
    </row>
    <row r="21" spans="1:11" ht="24" customHeight="1" x14ac:dyDescent="0.2">
      <c r="A21" s="2528" t="s">
        <v>2058</v>
      </c>
      <c r="B21" s="2529"/>
      <c r="C21" s="2529"/>
      <c r="D21" s="2529"/>
      <c r="E21" s="2530"/>
      <c r="G21" s="2516" t="s">
        <v>1780</v>
      </c>
      <c r="H21" s="2517"/>
      <c r="I21" s="2517"/>
      <c r="J21" s="2517"/>
      <c r="K21" s="2518"/>
    </row>
    <row r="22" spans="1:11" ht="24" customHeight="1" x14ac:dyDescent="0.2">
      <c r="A22" s="2537" t="s">
        <v>2117</v>
      </c>
      <c r="B22" s="2538"/>
      <c r="C22" s="2538"/>
      <c r="D22" s="2538"/>
      <c r="E22" s="2539"/>
      <c r="G22" s="2516" t="s">
        <v>2123</v>
      </c>
      <c r="H22" s="2517"/>
      <c r="I22" s="2517"/>
      <c r="J22" s="2517"/>
      <c r="K22" s="2518"/>
    </row>
    <row r="23" spans="1:11" ht="24" customHeight="1" thickBot="1" x14ac:dyDescent="0.25">
      <c r="A23" s="2519" t="s">
        <v>1354</v>
      </c>
      <c r="B23" s="2520"/>
      <c r="C23" s="2520"/>
      <c r="D23" s="2520"/>
      <c r="E23" s="2521"/>
      <c r="G23" s="2507"/>
      <c r="H23" s="2508"/>
      <c r="I23" s="2508"/>
      <c r="J23" s="2508"/>
      <c r="K23" s="2509"/>
    </row>
    <row r="24" spans="1:11" ht="14" thickTop="1" x14ac:dyDescent="0.15"/>
    <row r="26" spans="1:11" ht="14" thickBot="1" x14ac:dyDescent="0.2"/>
    <row r="27" spans="1:11" ht="24" customHeight="1" thickTop="1" x14ac:dyDescent="0.15">
      <c r="A27" s="2543" t="s">
        <v>1782</v>
      </c>
      <c r="B27" s="2544"/>
      <c r="C27" s="2544"/>
      <c r="D27" s="2544"/>
      <c r="E27" s="2545"/>
      <c r="G27" s="2555" t="s">
        <v>1782</v>
      </c>
      <c r="H27" s="2556"/>
      <c r="I27" s="2556"/>
      <c r="J27" s="2556"/>
      <c r="K27" s="2557"/>
    </row>
    <row r="28" spans="1:11" ht="24" customHeight="1" x14ac:dyDescent="0.15">
      <c r="A28" s="2499" t="s">
        <v>1783</v>
      </c>
      <c r="B28" s="2500"/>
      <c r="C28" s="2500"/>
      <c r="D28" s="2500"/>
      <c r="E28" s="2501"/>
      <c r="G28" s="2552" t="s">
        <v>1783</v>
      </c>
      <c r="H28" s="2553"/>
      <c r="I28" s="2553"/>
      <c r="J28" s="2553"/>
      <c r="K28" s="2554"/>
    </row>
    <row r="29" spans="1:11" ht="24" customHeight="1" thickBot="1" x14ac:dyDescent="0.2">
      <c r="A29" s="2549" t="s">
        <v>1784</v>
      </c>
      <c r="B29" s="2550"/>
      <c r="C29" s="2550"/>
      <c r="D29" s="2550"/>
      <c r="E29" s="2551"/>
      <c r="G29" s="2561" t="s">
        <v>1784</v>
      </c>
      <c r="H29" s="2562"/>
      <c r="I29" s="2562"/>
      <c r="J29" s="2562"/>
      <c r="K29" s="2563"/>
    </row>
    <row r="30" spans="1:11" ht="24" customHeight="1" thickTop="1" x14ac:dyDescent="0.2">
      <c r="A30" s="2567" t="s">
        <v>2124</v>
      </c>
      <c r="B30" s="2568"/>
      <c r="C30" s="2568"/>
      <c r="D30" s="2568"/>
      <c r="E30" s="2569"/>
      <c r="F30" s="616"/>
      <c r="G30" s="2594" t="s">
        <v>152</v>
      </c>
      <c r="H30" s="2595"/>
      <c r="I30" s="2595"/>
      <c r="J30" s="2595"/>
      <c r="K30" s="2596"/>
    </row>
    <row r="31" spans="1:11" ht="24" customHeight="1" x14ac:dyDescent="0.2">
      <c r="A31" s="2558" t="s">
        <v>132</v>
      </c>
      <c r="B31" s="2559"/>
      <c r="C31" s="2559"/>
      <c r="D31" s="2559"/>
      <c r="E31" s="2560"/>
      <c r="G31" s="2496" t="s">
        <v>2120</v>
      </c>
      <c r="H31" s="2497"/>
      <c r="I31" s="2497"/>
      <c r="J31" s="2497"/>
      <c r="K31" s="2498"/>
    </row>
    <row r="32" spans="1:11" ht="24" customHeight="1" x14ac:dyDescent="0.2">
      <c r="A32" s="2537" t="s">
        <v>129</v>
      </c>
      <c r="B32" s="2538"/>
      <c r="C32" s="2538"/>
      <c r="D32" s="2538"/>
      <c r="E32" s="2539"/>
      <c r="G32" s="2516" t="s">
        <v>129</v>
      </c>
      <c r="H32" s="2517"/>
      <c r="I32" s="2517"/>
      <c r="J32" s="2517"/>
      <c r="K32" s="2518"/>
    </row>
    <row r="33" spans="1:11" ht="24" customHeight="1" x14ac:dyDescent="0.2">
      <c r="A33" s="2537" t="s">
        <v>130</v>
      </c>
      <c r="B33" s="2538"/>
      <c r="C33" s="2538"/>
      <c r="D33" s="2538"/>
      <c r="E33" s="2539"/>
      <c r="G33" s="2516" t="s">
        <v>130</v>
      </c>
      <c r="H33" s="2517"/>
      <c r="I33" s="2517"/>
      <c r="J33" s="2517"/>
      <c r="K33" s="2518"/>
    </row>
    <row r="34" spans="1:11" ht="24" customHeight="1" x14ac:dyDescent="0.2">
      <c r="A34" s="2537" t="s">
        <v>131</v>
      </c>
      <c r="B34" s="2538"/>
      <c r="C34" s="2538"/>
      <c r="D34" s="2538"/>
      <c r="E34" s="2539"/>
      <c r="G34" s="2516" t="s">
        <v>131</v>
      </c>
      <c r="H34" s="2517"/>
      <c r="I34" s="2517"/>
      <c r="J34" s="2517"/>
      <c r="K34" s="2518"/>
    </row>
    <row r="35" spans="1:11" ht="24" customHeight="1" x14ac:dyDescent="0.2">
      <c r="A35" s="2537" t="s">
        <v>134</v>
      </c>
      <c r="B35" s="2538"/>
      <c r="C35" s="2538"/>
      <c r="D35" s="2538"/>
      <c r="E35" s="2539"/>
      <c r="G35" s="2525" t="s">
        <v>134</v>
      </c>
      <c r="H35" s="2526"/>
      <c r="I35" s="2526"/>
      <c r="J35" s="2526"/>
      <c r="K35" s="2527"/>
    </row>
    <row r="36" spans="1:11" ht="24" customHeight="1" x14ac:dyDescent="0.2">
      <c r="A36" s="2537" t="s">
        <v>133</v>
      </c>
      <c r="B36" s="2538"/>
      <c r="C36" s="2538"/>
      <c r="D36" s="2538"/>
      <c r="E36" s="2539"/>
      <c r="G36" s="2525" t="s">
        <v>133</v>
      </c>
      <c r="H36" s="2526"/>
      <c r="I36" s="2526"/>
      <c r="J36" s="2526"/>
      <c r="K36" s="2527"/>
    </row>
    <row r="37" spans="1:11" ht="24" customHeight="1" x14ac:dyDescent="0.15">
      <c r="A37" s="2505"/>
      <c r="B37" s="1861"/>
      <c r="C37" s="1861"/>
      <c r="D37" s="1861"/>
      <c r="E37" s="2506"/>
      <c r="G37" s="2505"/>
      <c r="H37" s="1861"/>
      <c r="I37" s="1861"/>
      <c r="J37" s="1861"/>
      <c r="K37" s="2506"/>
    </row>
    <row r="38" spans="1:11" ht="24" customHeight="1" x14ac:dyDescent="0.2">
      <c r="A38" s="2510" t="s">
        <v>618</v>
      </c>
      <c r="B38" s="2511"/>
      <c r="C38" s="2511"/>
      <c r="D38" s="2511"/>
      <c r="E38" s="2512"/>
      <c r="G38" s="2496" t="s">
        <v>618</v>
      </c>
      <c r="H38" s="2497"/>
      <c r="I38" s="2497"/>
      <c r="J38" s="2497"/>
      <c r="K38" s="2498"/>
    </row>
    <row r="39" spans="1:11" ht="24" customHeight="1" x14ac:dyDescent="0.2">
      <c r="A39" s="2528" t="s">
        <v>2119</v>
      </c>
      <c r="B39" s="2529"/>
      <c r="C39" s="2529"/>
      <c r="D39" s="2529"/>
      <c r="E39" s="2530"/>
      <c r="G39" s="2516" t="s">
        <v>2119</v>
      </c>
      <c r="H39" s="2517"/>
      <c r="I39" s="2517"/>
      <c r="J39" s="2517"/>
      <c r="K39" s="2518"/>
    </row>
    <row r="40" spans="1:11" ht="24" customHeight="1" x14ac:dyDescent="0.2">
      <c r="A40" s="2528" t="s">
        <v>1378</v>
      </c>
      <c r="B40" s="2529"/>
      <c r="C40" s="2529"/>
      <c r="D40" s="2529"/>
      <c r="E40" s="2530"/>
      <c r="G40" s="2516" t="s">
        <v>1378</v>
      </c>
      <c r="H40" s="2517"/>
      <c r="I40" s="2517"/>
      <c r="J40" s="2517"/>
      <c r="K40" s="2518"/>
    </row>
    <row r="41" spans="1:11" ht="24" customHeight="1" x14ac:dyDescent="0.2">
      <c r="A41" s="2537" t="s">
        <v>1379</v>
      </c>
      <c r="B41" s="2538"/>
      <c r="C41" s="2538"/>
      <c r="D41" s="2538"/>
      <c r="E41" s="2539"/>
      <c r="G41" s="2525" t="s">
        <v>1379</v>
      </c>
      <c r="H41" s="2526"/>
      <c r="I41" s="2526"/>
      <c r="J41" s="2526"/>
      <c r="K41" s="2527"/>
    </row>
    <row r="42" spans="1:11" ht="24" customHeight="1" x14ac:dyDescent="0.2">
      <c r="A42" s="2528"/>
      <c r="B42" s="2529"/>
      <c r="C42" s="2529"/>
      <c r="D42" s="2529"/>
      <c r="E42" s="2530"/>
      <c r="G42" s="2516"/>
      <c r="H42" s="2517"/>
      <c r="I42" s="2517"/>
      <c r="J42" s="2517"/>
      <c r="K42" s="2518"/>
    </row>
    <row r="43" spans="1:11" ht="24" customHeight="1" x14ac:dyDescent="0.2">
      <c r="A43" s="2510" t="s">
        <v>619</v>
      </c>
      <c r="B43" s="2511"/>
      <c r="C43" s="2511"/>
      <c r="D43" s="2511"/>
      <c r="E43" s="2512"/>
      <c r="G43" s="2496" t="s">
        <v>619</v>
      </c>
      <c r="H43" s="2497"/>
      <c r="I43" s="2497"/>
      <c r="J43" s="2497"/>
      <c r="K43" s="2498"/>
    </row>
    <row r="44" spans="1:11" ht="24" customHeight="1" x14ac:dyDescent="0.15">
      <c r="A44" s="2505"/>
      <c r="B44" s="1861"/>
      <c r="C44" s="1861"/>
      <c r="D44" s="1861"/>
      <c r="E44" s="2506"/>
      <c r="G44" s="2531"/>
      <c r="H44" s="2532"/>
      <c r="I44" s="2532"/>
      <c r="J44" s="2532"/>
      <c r="K44" s="2533"/>
    </row>
    <row r="45" spans="1:11" ht="24" customHeight="1" x14ac:dyDescent="0.2">
      <c r="A45" s="2528" t="s">
        <v>2119</v>
      </c>
      <c r="B45" s="2529"/>
      <c r="C45" s="2529"/>
      <c r="D45" s="2529"/>
      <c r="E45" s="2530"/>
      <c r="G45" s="2528" t="s">
        <v>2119</v>
      </c>
      <c r="H45" s="2529"/>
      <c r="I45" s="2529"/>
      <c r="J45" s="2529"/>
      <c r="K45" s="2530"/>
    </row>
    <row r="46" spans="1:11" ht="24" customHeight="1" x14ac:dyDescent="0.2">
      <c r="A46" s="2528" t="s">
        <v>1378</v>
      </c>
      <c r="B46" s="2529"/>
      <c r="C46" s="2529"/>
      <c r="D46" s="2529"/>
      <c r="E46" s="2530"/>
      <c r="G46" s="2528" t="s">
        <v>1378</v>
      </c>
      <c r="H46" s="2529"/>
      <c r="I46" s="2529"/>
      <c r="J46" s="2529"/>
      <c r="K46" s="2530"/>
    </row>
    <row r="47" spans="1:11" ht="24" customHeight="1" x14ac:dyDescent="0.2">
      <c r="A47" s="2528" t="s">
        <v>1379</v>
      </c>
      <c r="B47" s="2529"/>
      <c r="C47" s="2529"/>
      <c r="D47" s="2529"/>
      <c r="E47" s="2530"/>
      <c r="G47" s="2528" t="s">
        <v>1379</v>
      </c>
      <c r="H47" s="2529"/>
      <c r="I47" s="2529"/>
      <c r="J47" s="2529"/>
      <c r="K47" s="2530"/>
    </row>
    <row r="48" spans="1:11" ht="24" customHeight="1" thickBot="1" x14ac:dyDescent="0.25">
      <c r="A48" s="2585"/>
      <c r="B48" s="2586"/>
      <c r="C48" s="2586"/>
      <c r="D48" s="2586"/>
      <c r="E48" s="2587"/>
      <c r="G48" s="2507"/>
      <c r="H48" s="2508"/>
      <c r="I48" s="2508"/>
      <c r="J48" s="2508"/>
      <c r="K48" s="2509"/>
    </row>
    <row r="49" spans="1:11" ht="14" thickTop="1" x14ac:dyDescent="0.15"/>
    <row r="51" spans="1:11" ht="14" thickBot="1" x14ac:dyDescent="0.2"/>
    <row r="52" spans="1:11" ht="24" customHeight="1" thickTop="1" x14ac:dyDescent="0.15">
      <c r="A52" s="2543"/>
      <c r="B52" s="2544"/>
      <c r="C52" s="2544"/>
      <c r="D52" s="2544"/>
      <c r="E52" s="2545"/>
      <c r="G52" s="2555"/>
      <c r="H52" s="2556"/>
      <c r="I52" s="2556"/>
      <c r="J52" s="2556"/>
      <c r="K52" s="2557"/>
    </row>
    <row r="53" spans="1:11" ht="24" customHeight="1" x14ac:dyDescent="0.15">
      <c r="A53" s="2499" t="s">
        <v>620</v>
      </c>
      <c r="B53" s="2500"/>
      <c r="C53" s="2500"/>
      <c r="D53" s="2500"/>
      <c r="E53" s="2501"/>
      <c r="G53" s="2564" t="s">
        <v>621</v>
      </c>
      <c r="H53" s="2565"/>
      <c r="I53" s="2565"/>
      <c r="J53" s="2565"/>
      <c r="K53" s="2566"/>
    </row>
    <row r="54" spans="1:11" ht="24" customHeight="1" thickBot="1" x14ac:dyDescent="0.2">
      <c r="A54" s="2549" t="s">
        <v>642</v>
      </c>
      <c r="B54" s="2550"/>
      <c r="C54" s="2550"/>
      <c r="D54" s="2550"/>
      <c r="E54" s="2551"/>
      <c r="G54" s="2561" t="s">
        <v>153</v>
      </c>
      <c r="H54" s="2562"/>
      <c r="I54" s="2562"/>
      <c r="J54" s="2562"/>
      <c r="K54" s="2563"/>
    </row>
    <row r="55" spans="1:11" ht="24" customHeight="1" thickTop="1" x14ac:dyDescent="0.2">
      <c r="A55" s="2567" t="s">
        <v>1307</v>
      </c>
      <c r="B55" s="2568"/>
      <c r="C55" s="2568"/>
      <c r="D55" s="2568"/>
      <c r="E55" s="2569"/>
      <c r="G55" s="2558" t="s">
        <v>685</v>
      </c>
      <c r="H55" s="2559"/>
      <c r="I55" s="2559"/>
      <c r="J55" s="2559"/>
      <c r="K55" s="2560"/>
    </row>
    <row r="56" spans="1:11" ht="24" customHeight="1" x14ac:dyDescent="0.2">
      <c r="A56" s="2582"/>
      <c r="B56" s="2583"/>
      <c r="C56" s="2583"/>
      <c r="D56" s="2583"/>
      <c r="E56" s="2584"/>
      <c r="G56" s="2516" t="s">
        <v>2330</v>
      </c>
      <c r="H56" s="2517"/>
      <c r="I56" s="2517"/>
      <c r="J56" s="2517"/>
      <c r="K56" s="2518"/>
    </row>
    <row r="57" spans="1:11" ht="24" customHeight="1" x14ac:dyDescent="0.2">
      <c r="A57" s="2528" t="s">
        <v>1308</v>
      </c>
      <c r="B57" s="2529"/>
      <c r="C57" s="2529"/>
      <c r="D57" s="2529"/>
      <c r="E57" s="2530"/>
      <c r="G57" s="2534" t="s">
        <v>2338</v>
      </c>
      <c r="H57" s="2535"/>
      <c r="I57" s="2535"/>
      <c r="J57" s="2535"/>
      <c r="K57" s="2536"/>
    </row>
    <row r="58" spans="1:11" ht="24" customHeight="1" x14ac:dyDescent="0.2">
      <c r="A58" s="2528"/>
      <c r="B58" s="2529"/>
      <c r="C58" s="2529"/>
      <c r="D58" s="2529"/>
      <c r="E58" s="2530"/>
      <c r="G58" s="2525" t="s">
        <v>2331</v>
      </c>
      <c r="H58" s="2526"/>
      <c r="I58" s="2526"/>
      <c r="J58" s="2526"/>
      <c r="K58" s="2527"/>
    </row>
    <row r="59" spans="1:11" ht="24" customHeight="1" x14ac:dyDescent="0.2">
      <c r="A59" s="2528" t="s">
        <v>1309</v>
      </c>
      <c r="B59" s="2529"/>
      <c r="C59" s="2529"/>
      <c r="D59" s="2529"/>
      <c r="E59" s="2530"/>
      <c r="G59" s="2525" t="s">
        <v>2332</v>
      </c>
      <c r="H59" s="2526"/>
      <c r="I59" s="2526"/>
      <c r="J59" s="2526"/>
      <c r="K59" s="2527"/>
    </row>
    <row r="60" spans="1:11" ht="24" customHeight="1" x14ac:dyDescent="0.2">
      <c r="A60" s="2537" t="s">
        <v>1952</v>
      </c>
      <c r="B60" s="2538"/>
      <c r="C60" s="2538"/>
      <c r="D60" s="2538"/>
      <c r="E60" s="2539"/>
      <c r="G60" s="2516" t="s">
        <v>149</v>
      </c>
      <c r="H60" s="2517"/>
      <c r="I60" s="2517"/>
      <c r="J60" s="2517"/>
      <c r="K60" s="2518"/>
    </row>
    <row r="61" spans="1:11" ht="24" customHeight="1" x14ac:dyDescent="0.15">
      <c r="A61" s="2588"/>
      <c r="B61" s="2589"/>
      <c r="C61" s="2589"/>
      <c r="D61" s="2589"/>
      <c r="E61" s="2590"/>
      <c r="G61" s="2603" t="s">
        <v>150</v>
      </c>
      <c r="H61" s="2604"/>
      <c r="I61" s="2604"/>
      <c r="J61" s="2604"/>
      <c r="K61" s="2605"/>
    </row>
    <row r="62" spans="1:11" ht="24" customHeight="1" x14ac:dyDescent="0.2">
      <c r="A62" s="2576" t="s">
        <v>1953</v>
      </c>
      <c r="B62" s="2577"/>
      <c r="C62" s="2577"/>
      <c r="D62" s="2577"/>
      <c r="E62" s="2578"/>
      <c r="G62" s="2516" t="s">
        <v>2333</v>
      </c>
      <c r="H62" s="2517"/>
      <c r="I62" s="2517"/>
      <c r="J62" s="2517"/>
      <c r="K62" s="2518"/>
    </row>
    <row r="63" spans="1:11" ht="24" customHeight="1" x14ac:dyDescent="0.2">
      <c r="A63" s="2540" t="s">
        <v>1954</v>
      </c>
      <c r="B63" s="2541"/>
      <c r="C63" s="2541"/>
      <c r="D63" s="2541"/>
      <c r="E63" s="2542"/>
      <c r="G63" s="2496"/>
      <c r="H63" s="2497"/>
      <c r="I63" s="2497"/>
      <c r="J63" s="2497"/>
      <c r="K63" s="2498"/>
    </row>
    <row r="64" spans="1:11" ht="24" customHeight="1" x14ac:dyDescent="0.2">
      <c r="A64" s="2576"/>
      <c r="B64" s="2577"/>
      <c r="C64" s="2577"/>
      <c r="D64" s="2577"/>
      <c r="E64" s="2578"/>
      <c r="G64" s="2525" t="s">
        <v>2334</v>
      </c>
      <c r="H64" s="2526"/>
      <c r="I64" s="2526"/>
      <c r="J64" s="2526"/>
      <c r="K64" s="2527"/>
    </row>
    <row r="65" spans="1:11" ht="24" customHeight="1" x14ac:dyDescent="0.2">
      <c r="A65" s="2576" t="s">
        <v>1955</v>
      </c>
      <c r="B65" s="2577"/>
      <c r="C65" s="2577"/>
      <c r="D65" s="2577"/>
      <c r="E65" s="2578"/>
      <c r="G65" s="2496"/>
      <c r="H65" s="2497"/>
      <c r="I65" s="2497"/>
      <c r="J65" s="2497"/>
      <c r="K65" s="2498"/>
    </row>
    <row r="66" spans="1:11" ht="24" customHeight="1" x14ac:dyDescent="0.2">
      <c r="A66" s="2540"/>
      <c r="B66" s="2541"/>
      <c r="C66" s="2541"/>
      <c r="D66" s="2541"/>
      <c r="E66" s="2542"/>
      <c r="G66" s="2516" t="s">
        <v>2335</v>
      </c>
      <c r="H66" s="2517"/>
      <c r="I66" s="2517"/>
      <c r="J66" s="2517"/>
      <c r="K66" s="2518"/>
    </row>
    <row r="67" spans="1:11" ht="24" customHeight="1" x14ac:dyDescent="0.2">
      <c r="A67" s="2576" t="s">
        <v>1956</v>
      </c>
      <c r="B67" s="2577"/>
      <c r="C67" s="2577"/>
      <c r="D67" s="2577"/>
      <c r="E67" s="2578"/>
      <c r="G67" s="2525"/>
      <c r="H67" s="2526"/>
      <c r="I67" s="2526"/>
      <c r="J67" s="2526"/>
      <c r="K67" s="2527"/>
    </row>
    <row r="68" spans="1:11" ht="24" customHeight="1" x14ac:dyDescent="0.2">
      <c r="A68" s="2576" t="s">
        <v>1957</v>
      </c>
      <c r="B68" s="2577"/>
      <c r="C68" s="2577"/>
      <c r="D68" s="2577"/>
      <c r="E68" s="2578"/>
      <c r="G68" s="2516" t="s">
        <v>2125</v>
      </c>
      <c r="H68" s="2517"/>
      <c r="I68" s="2517"/>
      <c r="J68" s="2517"/>
      <c r="K68" s="2518"/>
    </row>
    <row r="69" spans="1:11" ht="24" customHeight="1" x14ac:dyDescent="0.2">
      <c r="A69" s="2588"/>
      <c r="B69" s="2589"/>
      <c r="C69" s="2589"/>
      <c r="D69" s="2589"/>
      <c r="E69" s="2590"/>
      <c r="G69" s="2516"/>
      <c r="H69" s="2517"/>
      <c r="I69" s="2517"/>
      <c r="J69" s="2517"/>
      <c r="K69" s="2518"/>
    </row>
    <row r="70" spans="1:11" ht="24" customHeight="1" x14ac:dyDescent="0.2">
      <c r="A70" s="2576" t="s">
        <v>1958</v>
      </c>
      <c r="B70" s="2577"/>
      <c r="C70" s="2577"/>
      <c r="D70" s="2577"/>
      <c r="E70" s="2578"/>
      <c r="G70" s="2516" t="s">
        <v>2337</v>
      </c>
      <c r="H70" s="2517"/>
      <c r="I70" s="2517"/>
      <c r="J70" s="2517"/>
      <c r="K70" s="2518"/>
    </row>
    <row r="71" spans="1:11" ht="24" customHeight="1" x14ac:dyDescent="0.2">
      <c r="A71" s="2576"/>
      <c r="B71" s="2577"/>
      <c r="C71" s="2577"/>
      <c r="D71" s="2577"/>
      <c r="E71" s="2578"/>
      <c r="G71" s="2505"/>
      <c r="H71" s="1861"/>
      <c r="I71" s="1861"/>
      <c r="J71" s="1861"/>
      <c r="K71" s="2506"/>
    </row>
    <row r="72" spans="1:11" ht="24" customHeight="1" x14ac:dyDescent="0.2">
      <c r="A72" s="2576" t="s">
        <v>641</v>
      </c>
      <c r="B72" s="2577"/>
      <c r="C72" s="2577"/>
      <c r="D72" s="2577"/>
      <c r="E72" s="2578"/>
      <c r="G72" s="2525" t="s">
        <v>154</v>
      </c>
      <c r="H72" s="2526"/>
      <c r="I72" s="2526"/>
      <c r="J72" s="2526"/>
      <c r="K72" s="2527"/>
    </row>
    <row r="73" spans="1:11" ht="24" customHeight="1" thickBot="1" x14ac:dyDescent="0.25">
      <c r="A73" s="2573"/>
      <c r="B73" s="2574"/>
      <c r="C73" s="2574"/>
      <c r="D73" s="2574"/>
      <c r="E73" s="2575"/>
      <c r="G73" s="2507" t="s">
        <v>2126</v>
      </c>
      <c r="H73" s="2508"/>
      <c r="I73" s="2508"/>
      <c r="J73" s="2508"/>
      <c r="K73" s="2509"/>
    </row>
    <row r="74" spans="1:11" ht="14" thickTop="1" x14ac:dyDescent="0.15"/>
    <row r="76" spans="1:11" ht="14" thickBot="1" x14ac:dyDescent="0.2"/>
    <row r="77" spans="1:11" ht="24" customHeight="1" thickTop="1" x14ac:dyDescent="0.15">
      <c r="A77" s="2543" t="s">
        <v>1782</v>
      </c>
      <c r="B77" s="2544"/>
      <c r="C77" s="2544"/>
      <c r="D77" s="2544"/>
      <c r="E77" s="2545"/>
      <c r="G77" s="2555" t="s">
        <v>1782</v>
      </c>
      <c r="H77" s="2556"/>
      <c r="I77" s="2556"/>
      <c r="J77" s="2556"/>
      <c r="K77" s="2557"/>
    </row>
    <row r="78" spans="1:11" ht="24" customHeight="1" x14ac:dyDescent="0.15">
      <c r="A78" s="2499" t="s">
        <v>1783</v>
      </c>
      <c r="B78" s="2500"/>
      <c r="C78" s="2500"/>
      <c r="D78" s="2500"/>
      <c r="E78" s="2501"/>
      <c r="G78" s="2552" t="s">
        <v>1783</v>
      </c>
      <c r="H78" s="2553"/>
      <c r="I78" s="2553"/>
      <c r="J78" s="2553"/>
      <c r="K78" s="2554"/>
    </row>
    <row r="79" spans="1:11" ht="24" customHeight="1" thickBot="1" x14ac:dyDescent="0.2">
      <c r="A79" s="2549" t="s">
        <v>1784</v>
      </c>
      <c r="B79" s="2550"/>
      <c r="C79" s="2550"/>
      <c r="D79" s="2550"/>
      <c r="E79" s="2551"/>
      <c r="G79" s="2561" t="s">
        <v>1784</v>
      </c>
      <c r="H79" s="2562"/>
      <c r="I79" s="2562"/>
      <c r="J79" s="2562"/>
      <c r="K79" s="2563"/>
    </row>
    <row r="80" spans="1:11" ht="24" customHeight="1" thickTop="1" x14ac:dyDescent="0.2">
      <c r="A80" s="2567" t="s">
        <v>2124</v>
      </c>
      <c r="B80" s="2568"/>
      <c r="C80" s="2568"/>
      <c r="D80" s="2568"/>
      <c r="E80" s="2569"/>
      <c r="F80" s="616"/>
      <c r="G80" s="2594" t="s">
        <v>152</v>
      </c>
      <c r="H80" s="2595"/>
      <c r="I80" s="2595"/>
      <c r="J80" s="2595"/>
      <c r="K80" s="2596"/>
    </row>
    <row r="81" spans="1:11" ht="24" customHeight="1" x14ac:dyDescent="0.2">
      <c r="A81" s="2558" t="s">
        <v>132</v>
      </c>
      <c r="B81" s="2559"/>
      <c r="C81" s="2559"/>
      <c r="D81" s="2559"/>
      <c r="E81" s="2560"/>
      <c r="G81" s="2496" t="s">
        <v>2120</v>
      </c>
      <c r="H81" s="2497"/>
      <c r="I81" s="2497"/>
      <c r="J81" s="2497"/>
      <c r="K81" s="2498"/>
    </row>
    <row r="82" spans="1:11" ht="24" customHeight="1" x14ac:dyDescent="0.2">
      <c r="A82" s="2537" t="s">
        <v>129</v>
      </c>
      <c r="B82" s="2538"/>
      <c r="C82" s="2538"/>
      <c r="D82" s="2538"/>
      <c r="E82" s="2539"/>
      <c r="G82" s="2516" t="s">
        <v>129</v>
      </c>
      <c r="H82" s="2517"/>
      <c r="I82" s="2517"/>
      <c r="J82" s="2517"/>
      <c r="K82" s="2518"/>
    </row>
    <row r="83" spans="1:11" ht="24" customHeight="1" x14ac:dyDescent="0.2">
      <c r="A83" s="2537" t="s">
        <v>130</v>
      </c>
      <c r="B83" s="2538"/>
      <c r="C83" s="2538"/>
      <c r="D83" s="2538"/>
      <c r="E83" s="2539"/>
      <c r="G83" s="2516" t="s">
        <v>130</v>
      </c>
      <c r="H83" s="2517"/>
      <c r="I83" s="2517"/>
      <c r="J83" s="2517"/>
      <c r="K83" s="2518"/>
    </row>
    <row r="84" spans="1:11" ht="24" customHeight="1" x14ac:dyDescent="0.2">
      <c r="A84" s="2537" t="s">
        <v>131</v>
      </c>
      <c r="B84" s="2538"/>
      <c r="C84" s="2538"/>
      <c r="D84" s="2538"/>
      <c r="E84" s="2539"/>
      <c r="G84" s="2516" t="s">
        <v>131</v>
      </c>
      <c r="H84" s="2517"/>
      <c r="I84" s="2517"/>
      <c r="J84" s="2517"/>
      <c r="K84" s="2518"/>
    </row>
    <row r="85" spans="1:11" ht="24" customHeight="1" x14ac:dyDescent="0.2">
      <c r="A85" s="2537" t="s">
        <v>134</v>
      </c>
      <c r="B85" s="2538"/>
      <c r="C85" s="2538"/>
      <c r="D85" s="2538"/>
      <c r="E85" s="2539"/>
      <c r="G85" s="2525" t="s">
        <v>134</v>
      </c>
      <c r="H85" s="2526"/>
      <c r="I85" s="2526"/>
      <c r="J85" s="2526"/>
      <c r="K85" s="2527"/>
    </row>
    <row r="86" spans="1:11" ht="24" customHeight="1" x14ac:dyDescent="0.2">
      <c r="A86" s="2537" t="s">
        <v>133</v>
      </c>
      <c r="B86" s="2538"/>
      <c r="C86" s="2538"/>
      <c r="D86" s="2538"/>
      <c r="E86" s="2539"/>
      <c r="G86" s="2525" t="s">
        <v>133</v>
      </c>
      <c r="H86" s="2526"/>
      <c r="I86" s="2526"/>
      <c r="J86" s="2526"/>
      <c r="K86" s="2527"/>
    </row>
    <row r="87" spans="1:11" ht="24" customHeight="1" x14ac:dyDescent="0.15">
      <c r="A87" s="2505"/>
      <c r="B87" s="1861"/>
      <c r="C87" s="1861"/>
      <c r="D87" s="1861"/>
      <c r="E87" s="2506"/>
      <c r="G87" s="2505"/>
      <c r="H87" s="1861"/>
      <c r="I87" s="1861"/>
      <c r="J87" s="1861"/>
      <c r="K87" s="2506"/>
    </row>
    <row r="88" spans="1:11" ht="24" customHeight="1" x14ac:dyDescent="0.2">
      <c r="A88" s="2510" t="s">
        <v>618</v>
      </c>
      <c r="B88" s="2511"/>
      <c r="C88" s="2511"/>
      <c r="D88" s="2511"/>
      <c r="E88" s="2512"/>
      <c r="G88" s="2496" t="s">
        <v>618</v>
      </c>
      <c r="H88" s="2497"/>
      <c r="I88" s="2497"/>
      <c r="J88" s="2497"/>
      <c r="K88" s="2498"/>
    </row>
    <row r="89" spans="1:11" ht="24" customHeight="1" x14ac:dyDescent="0.2">
      <c r="A89" s="2528" t="s">
        <v>2119</v>
      </c>
      <c r="B89" s="2529"/>
      <c r="C89" s="2529"/>
      <c r="D89" s="2529"/>
      <c r="E89" s="2530"/>
      <c r="G89" s="2516" t="s">
        <v>2119</v>
      </c>
      <c r="H89" s="2517"/>
      <c r="I89" s="2517"/>
      <c r="J89" s="2517"/>
      <c r="K89" s="2518"/>
    </row>
    <row r="90" spans="1:11" ht="24" customHeight="1" x14ac:dyDescent="0.2">
      <c r="A90" s="2528" t="s">
        <v>1378</v>
      </c>
      <c r="B90" s="2529"/>
      <c r="C90" s="2529"/>
      <c r="D90" s="2529"/>
      <c r="E90" s="2530"/>
      <c r="G90" s="2516" t="s">
        <v>1378</v>
      </c>
      <c r="H90" s="2517"/>
      <c r="I90" s="2517"/>
      <c r="J90" s="2517"/>
      <c r="K90" s="2518"/>
    </row>
    <row r="91" spans="1:11" ht="24" customHeight="1" x14ac:dyDescent="0.2">
      <c r="A91" s="2537" t="s">
        <v>1379</v>
      </c>
      <c r="B91" s="2538"/>
      <c r="C91" s="2538"/>
      <c r="D91" s="2538"/>
      <c r="E91" s="2539"/>
      <c r="G91" s="2525" t="s">
        <v>1379</v>
      </c>
      <c r="H91" s="2526"/>
      <c r="I91" s="2526"/>
      <c r="J91" s="2526"/>
      <c r="K91" s="2527"/>
    </row>
    <row r="92" spans="1:11" ht="24" customHeight="1" x14ac:dyDescent="0.2">
      <c r="A92" s="2528"/>
      <c r="B92" s="2529"/>
      <c r="C92" s="2529"/>
      <c r="D92" s="2529"/>
      <c r="E92" s="2530"/>
      <c r="G92" s="2516"/>
      <c r="H92" s="2517"/>
      <c r="I92" s="2517"/>
      <c r="J92" s="2517"/>
      <c r="K92" s="2518"/>
    </row>
    <row r="93" spans="1:11" ht="24" customHeight="1" x14ac:dyDescent="0.2">
      <c r="A93" s="2510" t="s">
        <v>619</v>
      </c>
      <c r="B93" s="2511"/>
      <c r="C93" s="2511"/>
      <c r="D93" s="2511"/>
      <c r="E93" s="2512"/>
      <c r="G93" s="2496" t="s">
        <v>619</v>
      </c>
      <c r="H93" s="2497"/>
      <c r="I93" s="2497"/>
      <c r="J93" s="2497"/>
      <c r="K93" s="2498"/>
    </row>
    <row r="94" spans="1:11" ht="24" customHeight="1" x14ac:dyDescent="0.15">
      <c r="A94" s="2505"/>
      <c r="B94" s="1861"/>
      <c r="C94" s="1861"/>
      <c r="D94" s="1861"/>
      <c r="E94" s="2506"/>
      <c r="G94" s="2531"/>
      <c r="H94" s="2532"/>
      <c r="I94" s="2532"/>
      <c r="J94" s="2532"/>
      <c r="K94" s="2533"/>
    </row>
    <row r="95" spans="1:11" ht="24" customHeight="1" x14ac:dyDescent="0.2">
      <c r="A95" s="2528" t="s">
        <v>2119</v>
      </c>
      <c r="B95" s="2529"/>
      <c r="C95" s="2529"/>
      <c r="D95" s="2529"/>
      <c r="E95" s="2530"/>
      <c r="G95" s="2528" t="s">
        <v>2119</v>
      </c>
      <c r="H95" s="2529"/>
      <c r="I95" s="2529"/>
      <c r="J95" s="2529"/>
      <c r="K95" s="2530"/>
    </row>
    <row r="96" spans="1:11" ht="24" customHeight="1" x14ac:dyDescent="0.2">
      <c r="A96" s="2528" t="s">
        <v>1378</v>
      </c>
      <c r="B96" s="2529"/>
      <c r="C96" s="2529"/>
      <c r="D96" s="2529"/>
      <c r="E96" s="2530"/>
      <c r="G96" s="2528" t="s">
        <v>1378</v>
      </c>
      <c r="H96" s="2529"/>
      <c r="I96" s="2529"/>
      <c r="J96" s="2529"/>
      <c r="K96" s="2530"/>
    </row>
    <row r="97" spans="1:11" ht="24" customHeight="1" x14ac:dyDescent="0.2">
      <c r="A97" s="2528" t="s">
        <v>1379</v>
      </c>
      <c r="B97" s="2529"/>
      <c r="C97" s="2529"/>
      <c r="D97" s="2529"/>
      <c r="E97" s="2530"/>
      <c r="G97" s="2528" t="s">
        <v>1379</v>
      </c>
      <c r="H97" s="2529"/>
      <c r="I97" s="2529"/>
      <c r="J97" s="2529"/>
      <c r="K97" s="2530"/>
    </row>
    <row r="98" spans="1:11" ht="24" customHeight="1" thickBot="1" x14ac:dyDescent="0.25">
      <c r="A98" s="2585"/>
      <c r="B98" s="2586"/>
      <c r="C98" s="2586"/>
      <c r="D98" s="2586"/>
      <c r="E98" s="2587"/>
      <c r="G98" s="2507"/>
      <c r="H98" s="2508"/>
      <c r="I98" s="2508"/>
      <c r="J98" s="2508"/>
      <c r="K98" s="2509"/>
    </row>
    <row r="99" spans="1:11" ht="14" thickTop="1" x14ac:dyDescent="0.15"/>
    <row r="101" spans="1:11" ht="14" thickBot="1" x14ac:dyDescent="0.2"/>
    <row r="102" spans="1:11" ht="24" customHeight="1" thickTop="1" x14ac:dyDescent="0.15">
      <c r="A102" s="2543" t="s">
        <v>2339</v>
      </c>
      <c r="B102" s="2544"/>
      <c r="C102" s="2544"/>
      <c r="D102" s="2544"/>
      <c r="E102" s="2545"/>
      <c r="G102" s="2555" t="s">
        <v>1012</v>
      </c>
      <c r="H102" s="2556"/>
      <c r="I102" s="2556"/>
      <c r="J102" s="2556"/>
      <c r="K102" s="2557"/>
    </row>
    <row r="103" spans="1:11" ht="24" customHeight="1" x14ac:dyDescent="0.15">
      <c r="A103" s="2546" t="s">
        <v>487</v>
      </c>
      <c r="B103" s="2547"/>
      <c r="C103" s="2547"/>
      <c r="D103" s="2547"/>
      <c r="E103" s="2548"/>
      <c r="G103" s="2564" t="s">
        <v>1666</v>
      </c>
      <c r="H103" s="2565"/>
      <c r="I103" s="2565"/>
      <c r="J103" s="2565"/>
      <c r="K103" s="2566"/>
    </row>
    <row r="104" spans="1:11" ht="24" customHeight="1" thickBot="1" x14ac:dyDescent="0.2">
      <c r="A104" s="2549" t="s">
        <v>2340</v>
      </c>
      <c r="B104" s="2550"/>
      <c r="C104" s="2550"/>
      <c r="D104" s="2550"/>
      <c r="E104" s="2551"/>
      <c r="G104" s="2564" t="s">
        <v>1667</v>
      </c>
      <c r="H104" s="2565"/>
      <c r="I104" s="2565"/>
      <c r="J104" s="2565"/>
      <c r="K104" s="2566"/>
    </row>
    <row r="105" spans="1:11" ht="24" customHeight="1" thickTop="1" x14ac:dyDescent="0.2">
      <c r="A105" s="2567"/>
      <c r="B105" s="2568"/>
      <c r="C105" s="2568"/>
      <c r="D105" s="2568"/>
      <c r="E105" s="2569"/>
      <c r="G105" s="2570" t="s">
        <v>1668</v>
      </c>
      <c r="H105" s="2571"/>
      <c r="I105" s="2571"/>
      <c r="J105" s="2571"/>
      <c r="K105" s="2572"/>
    </row>
    <row r="106" spans="1:11" ht="24" customHeight="1" x14ac:dyDescent="0.2">
      <c r="A106" s="2537" t="s">
        <v>2341</v>
      </c>
      <c r="B106" s="2538"/>
      <c r="C106" s="2538"/>
      <c r="D106" s="2538"/>
      <c r="E106" s="2539"/>
      <c r="G106" s="2516" t="s">
        <v>1311</v>
      </c>
      <c r="H106" s="2517"/>
      <c r="I106" s="2517"/>
      <c r="J106" s="2517"/>
      <c r="K106" s="2518"/>
    </row>
    <row r="107" spans="1:11" ht="24" customHeight="1" x14ac:dyDescent="0.2">
      <c r="A107" s="2528" t="s">
        <v>2342</v>
      </c>
      <c r="B107" s="2529"/>
      <c r="C107" s="2529"/>
      <c r="D107" s="2529"/>
      <c r="E107" s="2530"/>
      <c r="G107" s="2516" t="s">
        <v>1312</v>
      </c>
      <c r="H107" s="2517"/>
      <c r="I107" s="2517"/>
      <c r="J107" s="2517"/>
      <c r="K107" s="2518"/>
    </row>
    <row r="108" spans="1:11" ht="24" customHeight="1" x14ac:dyDescent="0.2">
      <c r="A108" s="2528"/>
      <c r="B108" s="2529"/>
      <c r="C108" s="2529"/>
      <c r="D108" s="2529"/>
      <c r="E108" s="2530"/>
      <c r="G108" s="2516" t="s">
        <v>1313</v>
      </c>
      <c r="H108" s="2517"/>
      <c r="I108" s="2517"/>
      <c r="J108" s="2517"/>
      <c r="K108" s="2518"/>
    </row>
    <row r="109" spans="1:11" ht="24" customHeight="1" x14ac:dyDescent="0.2">
      <c r="A109" s="2528" t="s">
        <v>2343</v>
      </c>
      <c r="B109" s="2529"/>
      <c r="C109" s="2529"/>
      <c r="D109" s="2529"/>
      <c r="E109" s="2530"/>
      <c r="G109" s="2516" t="s">
        <v>572</v>
      </c>
      <c r="H109" s="2517"/>
      <c r="I109" s="2517"/>
      <c r="J109" s="2517"/>
      <c r="K109" s="2518"/>
    </row>
    <row r="110" spans="1:11" ht="24" customHeight="1" x14ac:dyDescent="0.2">
      <c r="A110" s="2537" t="s">
        <v>2344</v>
      </c>
      <c r="B110" s="2538"/>
      <c r="C110" s="2538"/>
      <c r="D110" s="2538"/>
      <c r="E110" s="2539"/>
      <c r="G110" s="2516" t="s">
        <v>573</v>
      </c>
      <c r="H110" s="2517"/>
      <c r="I110" s="2517"/>
      <c r="J110" s="2517"/>
      <c r="K110" s="2518"/>
    </row>
    <row r="111" spans="1:11" ht="24" customHeight="1" thickBot="1" x14ac:dyDescent="0.25">
      <c r="A111" s="2540"/>
      <c r="B111" s="2541"/>
      <c r="C111" s="2541"/>
      <c r="D111" s="2541"/>
      <c r="E111" s="2542"/>
      <c r="G111" s="2516" t="s">
        <v>1282</v>
      </c>
      <c r="H111" s="2517"/>
      <c r="I111" s="2517"/>
      <c r="J111" s="2517"/>
      <c r="K111" s="2518"/>
    </row>
    <row r="112" spans="1:11" ht="24" customHeight="1" thickTop="1" x14ac:dyDescent="0.2">
      <c r="A112" s="2543" t="s">
        <v>2339</v>
      </c>
      <c r="B112" s="2544"/>
      <c r="C112" s="2544"/>
      <c r="D112" s="2544"/>
      <c r="E112" s="2545"/>
      <c r="G112" s="2516" t="s">
        <v>1283</v>
      </c>
      <c r="H112" s="2517"/>
      <c r="I112" s="2517"/>
      <c r="J112" s="2517"/>
      <c r="K112" s="2518"/>
    </row>
    <row r="113" spans="1:11" ht="24" customHeight="1" x14ac:dyDescent="0.2">
      <c r="A113" s="2546" t="s">
        <v>488</v>
      </c>
      <c r="B113" s="2547"/>
      <c r="C113" s="2547"/>
      <c r="D113" s="2547"/>
      <c r="E113" s="2548"/>
      <c r="G113" s="2516" t="s">
        <v>603</v>
      </c>
      <c r="H113" s="2517"/>
      <c r="I113" s="2517"/>
      <c r="J113" s="2517"/>
      <c r="K113" s="2518"/>
    </row>
    <row r="114" spans="1:11" ht="24" customHeight="1" thickBot="1" x14ac:dyDescent="0.25">
      <c r="A114" s="2549" t="s">
        <v>2345</v>
      </c>
      <c r="B114" s="2550"/>
      <c r="C114" s="2550"/>
      <c r="D114" s="2550"/>
      <c r="E114" s="2551"/>
      <c r="G114" s="2516" t="s">
        <v>604</v>
      </c>
      <c r="H114" s="2517"/>
      <c r="I114" s="2517"/>
      <c r="J114" s="2517"/>
      <c r="K114" s="2518"/>
    </row>
    <row r="115" spans="1:11" ht="24" customHeight="1" thickTop="1" x14ac:dyDescent="0.2">
      <c r="A115" s="2576"/>
      <c r="B115" s="2577"/>
      <c r="C115" s="2577"/>
      <c r="D115" s="2577"/>
      <c r="E115" s="2578"/>
      <c r="G115" s="2516" t="s">
        <v>605</v>
      </c>
      <c r="H115" s="2517"/>
      <c r="I115" s="2517"/>
      <c r="J115" s="2517"/>
      <c r="K115" s="2518"/>
    </row>
    <row r="116" spans="1:11" ht="24" customHeight="1" x14ac:dyDescent="0.2">
      <c r="A116" s="2540" t="s">
        <v>1011</v>
      </c>
      <c r="B116" s="2541"/>
      <c r="C116" s="2541"/>
      <c r="D116" s="2541"/>
      <c r="E116" s="2542"/>
      <c r="G116" s="2516" t="s">
        <v>606</v>
      </c>
      <c r="H116" s="2517"/>
      <c r="I116" s="2517"/>
      <c r="J116" s="2517"/>
      <c r="K116" s="2518"/>
    </row>
    <row r="117" spans="1:11" ht="24" customHeight="1" x14ac:dyDescent="0.2">
      <c r="A117" s="2576" t="s">
        <v>2346</v>
      </c>
      <c r="B117" s="2577"/>
      <c r="C117" s="2577"/>
      <c r="D117" s="2577"/>
      <c r="E117" s="2578"/>
      <c r="G117" s="2516" t="s">
        <v>952</v>
      </c>
      <c r="H117" s="2517"/>
      <c r="I117" s="2517"/>
      <c r="J117" s="2517"/>
      <c r="K117" s="2518"/>
    </row>
    <row r="118" spans="1:11" ht="24" customHeight="1" x14ac:dyDescent="0.2">
      <c r="A118" s="2576" t="s">
        <v>1190</v>
      </c>
      <c r="B118" s="2577"/>
      <c r="C118" s="2577"/>
      <c r="D118" s="2577"/>
      <c r="E118" s="2578"/>
      <c r="G118" s="2516" t="s">
        <v>2112</v>
      </c>
      <c r="H118" s="2517"/>
      <c r="I118" s="2517"/>
      <c r="J118" s="2517"/>
      <c r="K118" s="2518"/>
    </row>
    <row r="119" spans="1:11" ht="24" customHeight="1" x14ac:dyDescent="0.2">
      <c r="A119" s="2540"/>
      <c r="B119" s="2541"/>
      <c r="C119" s="2541"/>
      <c r="D119" s="2541"/>
      <c r="E119" s="2542"/>
      <c r="G119" s="2516" t="s">
        <v>2113</v>
      </c>
      <c r="H119" s="2517"/>
      <c r="I119" s="2517"/>
      <c r="J119" s="2517"/>
      <c r="K119" s="2518"/>
    </row>
    <row r="120" spans="1:11" ht="24" customHeight="1" x14ac:dyDescent="0.2">
      <c r="A120" s="2576" t="s">
        <v>2347</v>
      </c>
      <c r="B120" s="2577"/>
      <c r="C120" s="2577"/>
      <c r="D120" s="2577"/>
      <c r="E120" s="2578"/>
      <c r="G120" s="2516" t="s">
        <v>2114</v>
      </c>
      <c r="H120" s="2517"/>
      <c r="I120" s="2517"/>
      <c r="J120" s="2517"/>
      <c r="K120" s="2518"/>
    </row>
    <row r="121" spans="1:11" ht="24" customHeight="1" x14ac:dyDescent="0.2">
      <c r="A121" s="2576" t="s">
        <v>2348</v>
      </c>
      <c r="B121" s="2577"/>
      <c r="C121" s="2577"/>
      <c r="D121" s="2577"/>
      <c r="E121" s="2578"/>
      <c r="G121" s="2516" t="s">
        <v>2115</v>
      </c>
      <c r="H121" s="2517"/>
      <c r="I121" s="2517"/>
      <c r="J121" s="2517"/>
      <c r="K121" s="2518"/>
    </row>
    <row r="122" spans="1:11" ht="24" customHeight="1" x14ac:dyDescent="0.2">
      <c r="A122" s="2576" t="s">
        <v>486</v>
      </c>
      <c r="B122" s="2577"/>
      <c r="C122" s="2577"/>
      <c r="D122" s="2577"/>
      <c r="E122" s="2578"/>
      <c r="G122" s="2516" t="s">
        <v>2116</v>
      </c>
      <c r="H122" s="2517"/>
      <c r="I122" s="2517"/>
      <c r="J122" s="2517"/>
      <c r="K122" s="2518"/>
    </row>
    <row r="123" spans="1:11" ht="24" customHeight="1" thickBot="1" x14ac:dyDescent="0.25">
      <c r="A123" s="2573"/>
      <c r="B123" s="2574"/>
      <c r="C123" s="2574"/>
      <c r="D123" s="2574"/>
      <c r="E123" s="2575"/>
      <c r="G123" s="2507"/>
      <c r="H123" s="2508"/>
      <c r="I123" s="2508"/>
      <c r="J123" s="2508"/>
      <c r="K123" s="2509"/>
    </row>
    <row r="124" spans="1:11" ht="14" thickTop="1" x14ac:dyDescent="0.15"/>
    <row r="126" spans="1:11" ht="14" thickBot="1" x14ac:dyDescent="0.2"/>
    <row r="127" spans="1:11" ht="23" customHeight="1" thickTop="1" thickBot="1" x14ac:dyDescent="0.2">
      <c r="A127" s="2543" t="s">
        <v>368</v>
      </c>
      <c r="B127" s="2544"/>
      <c r="C127" s="2544"/>
      <c r="D127" s="2544"/>
      <c r="E127" s="2545"/>
      <c r="G127" s="2522" t="s">
        <v>2050</v>
      </c>
      <c r="H127" s="2523"/>
      <c r="I127" s="2523"/>
      <c r="J127" s="2523"/>
      <c r="K127" s="2524"/>
    </row>
    <row r="128" spans="1:11" ht="23" customHeight="1" thickTop="1" x14ac:dyDescent="0.15">
      <c r="A128" s="2552" t="s">
        <v>2021</v>
      </c>
      <c r="B128" s="2553"/>
      <c r="C128" s="2553"/>
      <c r="D128" s="2553"/>
      <c r="E128" s="2554"/>
      <c r="G128" s="2522" t="s">
        <v>1633</v>
      </c>
      <c r="H128" s="2523"/>
      <c r="I128" s="2523"/>
      <c r="J128" s="2523"/>
      <c r="K128" s="2524"/>
    </row>
    <row r="129" spans="1:11" ht="23" customHeight="1" x14ac:dyDescent="0.15">
      <c r="A129" s="2499" t="s">
        <v>886</v>
      </c>
      <c r="B129" s="2500"/>
      <c r="C129" s="2500"/>
      <c r="D129" s="2500"/>
      <c r="E129" s="2501"/>
      <c r="G129" s="2505"/>
      <c r="H129" s="1861"/>
      <c r="I129" s="1861"/>
      <c r="J129" s="1861"/>
      <c r="K129" s="2506"/>
    </row>
    <row r="130" spans="1:11" ht="23" customHeight="1" thickBot="1" x14ac:dyDescent="0.2">
      <c r="A130" s="2549"/>
      <c r="B130" s="2550"/>
      <c r="C130" s="2550"/>
      <c r="D130" s="2550"/>
      <c r="E130" s="2551"/>
      <c r="G130" s="2564" t="s">
        <v>405</v>
      </c>
      <c r="H130" s="2565"/>
      <c r="I130" s="2565"/>
      <c r="J130" s="2565"/>
      <c r="K130" s="2566"/>
    </row>
    <row r="131" spans="1:11" ht="23" customHeight="1" thickTop="1" x14ac:dyDescent="0.2">
      <c r="A131" s="2567"/>
      <c r="B131" s="2568"/>
      <c r="C131" s="2568"/>
      <c r="D131" s="2568"/>
      <c r="E131" s="2569"/>
      <c r="G131" s="2505"/>
      <c r="H131" s="1861"/>
      <c r="I131" s="1861"/>
      <c r="J131" s="1861"/>
      <c r="K131" s="2506"/>
    </row>
    <row r="132" spans="1:11" ht="23" customHeight="1" x14ac:dyDescent="0.2">
      <c r="A132" s="2502" t="s">
        <v>369</v>
      </c>
      <c r="B132" s="2503"/>
      <c r="C132" s="2503"/>
      <c r="D132" s="2503"/>
      <c r="E132" s="2504"/>
      <c r="G132" s="2564" t="s">
        <v>357</v>
      </c>
      <c r="H132" s="2565"/>
      <c r="I132" s="2565"/>
      <c r="J132" s="2565"/>
      <c r="K132" s="2566"/>
    </row>
    <row r="133" spans="1:11" ht="23" customHeight="1" x14ac:dyDescent="0.2">
      <c r="A133" s="2510" t="s">
        <v>398</v>
      </c>
      <c r="B133" s="2511"/>
      <c r="C133" s="2511"/>
      <c r="D133" s="2511"/>
      <c r="E133" s="2512"/>
      <c r="G133" s="2505"/>
      <c r="H133" s="1861"/>
      <c r="I133" s="1861"/>
      <c r="J133" s="1861"/>
      <c r="K133" s="2506"/>
    </row>
    <row r="134" spans="1:11" ht="23" customHeight="1" x14ac:dyDescent="0.2">
      <c r="A134" s="2510" t="s">
        <v>370</v>
      </c>
      <c r="B134" s="2511"/>
      <c r="C134" s="2511"/>
      <c r="D134" s="2511"/>
      <c r="E134" s="2512"/>
      <c r="G134" s="2496" t="s">
        <v>1303</v>
      </c>
      <c r="H134" s="2497"/>
      <c r="I134" s="2497"/>
      <c r="J134" s="2497"/>
      <c r="K134" s="2498"/>
    </row>
    <row r="135" spans="1:11" ht="23" customHeight="1" thickBot="1" x14ac:dyDescent="0.25">
      <c r="A135" s="2510"/>
      <c r="B135" s="2511"/>
      <c r="C135" s="2511"/>
      <c r="D135" s="2511"/>
      <c r="E135" s="2512"/>
      <c r="G135" s="2516"/>
      <c r="H135" s="2517"/>
      <c r="I135" s="2517"/>
      <c r="J135" s="2517"/>
      <c r="K135" s="2518"/>
    </row>
    <row r="136" spans="1:11" ht="23" customHeight="1" thickTop="1" x14ac:dyDescent="0.2">
      <c r="A136" s="2513"/>
      <c r="B136" s="2514"/>
      <c r="C136" s="2514"/>
      <c r="D136" s="2514"/>
      <c r="E136" s="2515"/>
      <c r="G136" s="2516" t="s">
        <v>2059</v>
      </c>
      <c r="H136" s="2517"/>
      <c r="I136" s="2517"/>
      <c r="J136" s="2517"/>
      <c r="K136" s="2518"/>
    </row>
    <row r="137" spans="1:11" ht="23" customHeight="1" x14ac:dyDescent="0.2">
      <c r="A137" s="2502" t="s">
        <v>371</v>
      </c>
      <c r="B137" s="2503"/>
      <c r="C137" s="2503"/>
      <c r="D137" s="2503"/>
      <c r="E137" s="2504"/>
      <c r="G137" s="2516"/>
      <c r="H137" s="2517"/>
      <c r="I137" s="2517"/>
      <c r="J137" s="2517"/>
      <c r="K137" s="2518"/>
    </row>
    <row r="138" spans="1:11" ht="23" customHeight="1" x14ac:dyDescent="0.2">
      <c r="A138" s="2502" t="s">
        <v>372</v>
      </c>
      <c r="B138" s="2503"/>
      <c r="C138" s="2503"/>
      <c r="D138" s="2503"/>
      <c r="E138" s="2504"/>
      <c r="G138" s="2496" t="s">
        <v>353</v>
      </c>
      <c r="H138" s="2497"/>
      <c r="I138" s="2497"/>
      <c r="J138" s="2497"/>
      <c r="K138" s="2498"/>
    </row>
    <row r="139" spans="1:11" ht="23" customHeight="1" x14ac:dyDescent="0.2">
      <c r="A139" s="2499" t="s">
        <v>399</v>
      </c>
      <c r="B139" s="2500"/>
      <c r="C139" s="2500"/>
      <c r="D139" s="2500"/>
      <c r="E139" s="2501"/>
      <c r="G139" s="2516"/>
      <c r="H139" s="2517"/>
      <c r="I139" s="2517"/>
      <c r="J139" s="2517"/>
      <c r="K139" s="2518"/>
    </row>
    <row r="140" spans="1:11" ht="23" customHeight="1" thickBot="1" x14ac:dyDescent="0.25">
      <c r="A140" s="2505"/>
      <c r="B140" s="1861"/>
      <c r="C140" s="1861"/>
      <c r="D140" s="1861"/>
      <c r="E140" s="2506"/>
      <c r="G140" s="2496" t="s">
        <v>354</v>
      </c>
      <c r="H140" s="2497"/>
      <c r="I140" s="2497"/>
      <c r="J140" s="2497"/>
      <c r="K140" s="2498"/>
    </row>
    <row r="141" spans="1:11" ht="23" customHeight="1" thickTop="1" x14ac:dyDescent="0.2">
      <c r="A141" s="2513"/>
      <c r="B141" s="2514"/>
      <c r="C141" s="2514"/>
      <c r="D141" s="2514"/>
      <c r="E141" s="2515"/>
      <c r="G141" s="2516"/>
      <c r="H141" s="2517"/>
      <c r="I141" s="2517"/>
      <c r="J141" s="2517"/>
      <c r="K141" s="2518"/>
    </row>
    <row r="142" spans="1:11" ht="23" customHeight="1" x14ac:dyDescent="0.2">
      <c r="A142" s="2499" t="s">
        <v>400</v>
      </c>
      <c r="B142" s="2500"/>
      <c r="C142" s="2500"/>
      <c r="D142" s="2500"/>
      <c r="E142" s="2501"/>
      <c r="G142" s="2496" t="s">
        <v>355</v>
      </c>
      <c r="H142" s="2497"/>
      <c r="I142" s="2497"/>
      <c r="J142" s="2497"/>
      <c r="K142" s="2498"/>
    </row>
    <row r="143" spans="1:11" ht="23" customHeight="1" x14ac:dyDescent="0.2">
      <c r="A143" s="2510" t="s">
        <v>401</v>
      </c>
      <c r="B143" s="2511"/>
      <c r="C143" s="2511"/>
      <c r="D143" s="2511"/>
      <c r="E143" s="2512"/>
      <c r="G143" s="2496"/>
      <c r="H143" s="2497"/>
      <c r="I143" s="2497"/>
      <c r="J143" s="2497"/>
      <c r="K143" s="2498"/>
    </row>
    <row r="144" spans="1:11" ht="23" customHeight="1" x14ac:dyDescent="0.2">
      <c r="A144" s="2502" t="s">
        <v>402</v>
      </c>
      <c r="B144" s="2503"/>
      <c r="C144" s="2503"/>
      <c r="D144" s="2503"/>
      <c r="E144" s="2504"/>
      <c r="G144" s="2496" t="s">
        <v>356</v>
      </c>
      <c r="H144" s="2497"/>
      <c r="I144" s="2497"/>
      <c r="J144" s="2497"/>
      <c r="K144" s="2498"/>
    </row>
    <row r="145" spans="1:11" ht="23" customHeight="1" x14ac:dyDescent="0.2">
      <c r="A145" s="2510" t="s">
        <v>403</v>
      </c>
      <c r="B145" s="2511"/>
      <c r="C145" s="2511"/>
      <c r="D145" s="2511"/>
      <c r="E145" s="2512"/>
      <c r="G145" s="2516"/>
      <c r="H145" s="2517"/>
      <c r="I145" s="2517"/>
      <c r="J145" s="2517"/>
      <c r="K145" s="2518"/>
    </row>
    <row r="146" spans="1:11" ht="23" customHeight="1" x14ac:dyDescent="0.2">
      <c r="A146" s="2502" t="s">
        <v>1063</v>
      </c>
      <c r="B146" s="2503"/>
      <c r="C146" s="2503"/>
      <c r="D146" s="2503"/>
      <c r="E146" s="2504"/>
      <c r="G146" s="2496" t="s">
        <v>1634</v>
      </c>
      <c r="H146" s="2497"/>
      <c r="I146" s="2497"/>
      <c r="J146" s="2497"/>
      <c r="K146" s="2498"/>
    </row>
    <row r="147" spans="1:11" ht="23" customHeight="1" x14ac:dyDescent="0.2">
      <c r="A147" s="2510" t="s">
        <v>404</v>
      </c>
      <c r="B147" s="2511"/>
      <c r="C147" s="2511"/>
      <c r="D147" s="2511"/>
      <c r="E147" s="2512"/>
      <c r="G147" s="2516"/>
      <c r="H147" s="2517"/>
      <c r="I147" s="2517"/>
      <c r="J147" s="2517"/>
      <c r="K147" s="2518"/>
    </row>
    <row r="148" spans="1:11" ht="23" customHeight="1" x14ac:dyDescent="0.2">
      <c r="A148" s="2510" t="s">
        <v>399</v>
      </c>
      <c r="B148" s="2511"/>
      <c r="C148" s="2511"/>
      <c r="D148" s="2511"/>
      <c r="E148" s="2512"/>
      <c r="G148" s="2496" t="s">
        <v>2051</v>
      </c>
      <c r="H148" s="2497"/>
      <c r="I148" s="2497"/>
      <c r="J148" s="2497"/>
      <c r="K148" s="2498"/>
    </row>
    <row r="149" spans="1:11" ht="23" customHeight="1" thickBot="1" x14ac:dyDescent="0.25">
      <c r="A149" s="2519"/>
      <c r="B149" s="2520"/>
      <c r="C149" s="2520"/>
      <c r="D149" s="2520"/>
      <c r="E149" s="2521"/>
      <c r="G149" s="2507"/>
      <c r="H149" s="2508"/>
      <c r="I149" s="2508"/>
      <c r="J149" s="2508"/>
      <c r="K149" s="2509"/>
    </row>
    <row r="150" spans="1:11" ht="14" thickTop="1" x14ac:dyDescent="0.15"/>
    <row r="152" spans="1:11" ht="14" thickBot="1" x14ac:dyDescent="0.2"/>
    <row r="153" spans="1:11" ht="23" customHeight="1" thickTop="1" thickBot="1" x14ac:dyDescent="0.2">
      <c r="A153" s="2633" t="s">
        <v>2111</v>
      </c>
      <c r="B153" s="2634"/>
      <c r="C153" s="2634"/>
      <c r="D153" s="2634"/>
      <c r="E153" s="2635"/>
      <c r="G153" s="2642" t="s">
        <v>172</v>
      </c>
      <c r="H153" s="2643"/>
      <c r="I153" s="2643"/>
      <c r="J153" s="2643"/>
      <c r="K153" s="2644"/>
    </row>
    <row r="154" spans="1:11" ht="23" customHeight="1" thickTop="1" x14ac:dyDescent="0.2">
      <c r="A154" s="2510" t="s">
        <v>2110</v>
      </c>
      <c r="B154" s="2511"/>
      <c r="C154" s="2511"/>
      <c r="D154" s="2511"/>
      <c r="E154" s="2512"/>
      <c r="G154" s="2558" t="s">
        <v>171</v>
      </c>
      <c r="H154" s="2559"/>
      <c r="I154" s="2559"/>
      <c r="J154" s="2559"/>
      <c r="K154" s="2560"/>
    </row>
    <row r="155" spans="1:11" ht="23" customHeight="1" x14ac:dyDescent="0.2">
      <c r="A155" s="2510" t="s">
        <v>1158</v>
      </c>
      <c r="B155" s="2511"/>
      <c r="C155" s="2511"/>
      <c r="D155" s="2511"/>
      <c r="E155" s="2512"/>
      <c r="G155" s="2558" t="s">
        <v>1757</v>
      </c>
      <c r="H155" s="2559"/>
      <c r="I155" s="2559"/>
      <c r="J155" s="2559"/>
      <c r="K155" s="2560"/>
    </row>
    <row r="156" spans="1:11" ht="23" customHeight="1" x14ac:dyDescent="0.2">
      <c r="A156" s="2528"/>
      <c r="B156" s="2529"/>
      <c r="C156" s="2529"/>
      <c r="D156" s="2529"/>
      <c r="E156" s="2530"/>
      <c r="G156" s="2558"/>
      <c r="H156" s="2559"/>
      <c r="I156" s="2559"/>
      <c r="J156" s="2559"/>
      <c r="K156" s="2560"/>
    </row>
    <row r="157" spans="1:11" ht="23" customHeight="1" x14ac:dyDescent="0.2">
      <c r="A157" s="2528" t="s">
        <v>190</v>
      </c>
      <c r="B157" s="2529"/>
      <c r="C157" s="2529"/>
      <c r="D157" s="2529"/>
      <c r="E157" s="2530"/>
      <c r="G157" s="2552" t="s">
        <v>173</v>
      </c>
      <c r="H157" s="2553"/>
      <c r="I157" s="2553"/>
      <c r="J157" s="2553"/>
      <c r="K157" s="2554"/>
    </row>
    <row r="158" spans="1:11" ht="23" customHeight="1" x14ac:dyDescent="0.2">
      <c r="A158" s="953" t="s">
        <v>191</v>
      </c>
      <c r="B158" s="954"/>
      <c r="C158" s="954"/>
      <c r="D158" s="954"/>
      <c r="E158" s="955"/>
      <c r="G158" s="2552" t="s">
        <v>1757</v>
      </c>
      <c r="H158" s="2553"/>
      <c r="I158" s="2553"/>
      <c r="J158" s="2553"/>
      <c r="K158" s="2554"/>
    </row>
    <row r="159" spans="1:11" ht="23" customHeight="1" x14ac:dyDescent="0.2">
      <c r="A159" s="2528"/>
      <c r="B159" s="2529"/>
      <c r="C159" s="2529"/>
      <c r="D159" s="2529"/>
      <c r="E159" s="2530"/>
      <c r="G159" s="2558"/>
      <c r="H159" s="2559"/>
      <c r="I159" s="2559"/>
      <c r="J159" s="2559"/>
      <c r="K159" s="2560"/>
    </row>
    <row r="160" spans="1:11" ht="23" customHeight="1" x14ac:dyDescent="0.2">
      <c r="A160" s="2528" t="s">
        <v>169</v>
      </c>
      <c r="B160" s="2529"/>
      <c r="C160" s="2529"/>
      <c r="D160" s="2529"/>
      <c r="E160" s="2530"/>
      <c r="G160" s="2618" t="s">
        <v>175</v>
      </c>
      <c r="H160" s="2619"/>
      <c r="I160" s="2619"/>
      <c r="J160" s="2619"/>
      <c r="K160" s="2620"/>
    </row>
    <row r="161" spans="1:11" ht="23" customHeight="1" x14ac:dyDescent="0.2">
      <c r="A161" s="2528"/>
      <c r="B161" s="2529"/>
      <c r="C161" s="2529"/>
      <c r="D161" s="2529"/>
      <c r="E161" s="2530"/>
      <c r="G161" s="2525"/>
      <c r="H161" s="2526"/>
      <c r="I161" s="2526"/>
      <c r="J161" s="2526"/>
      <c r="K161" s="2527"/>
    </row>
    <row r="162" spans="1:11" ht="23" customHeight="1" x14ac:dyDescent="0.2">
      <c r="A162" s="2528" t="s">
        <v>170</v>
      </c>
      <c r="B162" s="2529"/>
      <c r="C162" s="2529"/>
      <c r="D162" s="2529"/>
      <c r="E162" s="2530"/>
      <c r="G162" s="2618" t="s">
        <v>1755</v>
      </c>
      <c r="H162" s="2619"/>
      <c r="I162" s="2619"/>
      <c r="J162" s="2619"/>
      <c r="K162" s="2620"/>
    </row>
    <row r="163" spans="1:11" ht="23" customHeight="1" x14ac:dyDescent="0.2">
      <c r="A163" s="2528"/>
      <c r="B163" s="2529"/>
      <c r="C163" s="2529"/>
      <c r="D163" s="2529"/>
      <c r="E163" s="2530"/>
      <c r="G163" s="2525"/>
      <c r="H163" s="2526"/>
      <c r="I163" s="2526"/>
      <c r="J163" s="2526"/>
      <c r="K163" s="2527"/>
    </row>
    <row r="164" spans="1:11" ht="23" customHeight="1" x14ac:dyDescent="0.2">
      <c r="A164" s="2528" t="s">
        <v>1464</v>
      </c>
      <c r="B164" s="2529"/>
      <c r="C164" s="2529"/>
      <c r="D164" s="2529"/>
      <c r="E164" s="2530"/>
      <c r="G164" s="2525" t="s">
        <v>1756</v>
      </c>
      <c r="H164" s="2526"/>
      <c r="I164" s="2526"/>
      <c r="J164" s="2526"/>
      <c r="K164" s="2527"/>
    </row>
    <row r="165" spans="1:11" ht="23" customHeight="1" x14ac:dyDescent="0.2">
      <c r="A165" s="2528"/>
      <c r="B165" s="2529"/>
      <c r="C165" s="2529"/>
      <c r="D165" s="2529"/>
      <c r="E165" s="2530"/>
      <c r="G165" s="2516"/>
      <c r="H165" s="2517"/>
      <c r="I165" s="2517"/>
      <c r="J165" s="2517"/>
      <c r="K165" s="2518"/>
    </row>
    <row r="166" spans="1:11" ht="23" customHeight="1" x14ac:dyDescent="0.2">
      <c r="A166" s="2528" t="s">
        <v>174</v>
      </c>
      <c r="B166" s="2529"/>
      <c r="C166" s="2529"/>
      <c r="D166" s="2529"/>
      <c r="E166" s="2530"/>
      <c r="G166" s="2516" t="s">
        <v>2108</v>
      </c>
      <c r="H166" s="2517"/>
      <c r="I166" s="2517"/>
      <c r="J166" s="2517"/>
      <c r="K166" s="2518"/>
    </row>
    <row r="167" spans="1:11" ht="23" customHeight="1" x14ac:dyDescent="0.2">
      <c r="A167" s="2528"/>
      <c r="B167" s="2529"/>
      <c r="C167" s="2529"/>
      <c r="D167" s="2529"/>
      <c r="E167" s="2530"/>
      <c r="G167" s="2516" t="s">
        <v>2109</v>
      </c>
      <c r="H167" s="2517"/>
      <c r="I167" s="2517"/>
      <c r="J167" s="2517"/>
      <c r="K167" s="2518"/>
    </row>
    <row r="168" spans="1:11" ht="23" customHeight="1" x14ac:dyDescent="0.2">
      <c r="A168" s="2528"/>
      <c r="B168" s="2529"/>
      <c r="C168" s="2529"/>
      <c r="D168" s="2529"/>
      <c r="E168" s="2530"/>
      <c r="G168" s="2516" t="s">
        <v>2106</v>
      </c>
      <c r="H168" s="2517"/>
      <c r="I168" s="2517"/>
      <c r="J168" s="2517"/>
      <c r="K168" s="2518"/>
    </row>
    <row r="169" spans="1:11" ht="23" customHeight="1" x14ac:dyDescent="0.2">
      <c r="A169" s="2528"/>
      <c r="B169" s="2529"/>
      <c r="C169" s="2529"/>
      <c r="D169" s="2529"/>
      <c r="E169" s="2530"/>
      <c r="G169" s="2516"/>
      <c r="H169" s="2517"/>
      <c r="I169" s="2517"/>
      <c r="J169" s="2517"/>
      <c r="K169" s="2518"/>
    </row>
    <row r="170" spans="1:11" ht="23" customHeight="1" x14ac:dyDescent="0.2">
      <c r="A170" s="2537" t="s">
        <v>1112</v>
      </c>
      <c r="B170" s="2538"/>
      <c r="C170" s="2538"/>
      <c r="D170" s="2538"/>
      <c r="E170" s="2539"/>
      <c r="G170" s="2516" t="s">
        <v>109</v>
      </c>
      <c r="H170" s="2517"/>
      <c r="I170" s="2517"/>
      <c r="J170" s="2517"/>
      <c r="K170" s="2518"/>
    </row>
    <row r="171" spans="1:11" ht="23" customHeight="1" x14ac:dyDescent="0.2">
      <c r="A171" s="2537" t="s">
        <v>1463</v>
      </c>
      <c r="B171" s="2538"/>
      <c r="C171" s="2538"/>
      <c r="D171" s="2538"/>
      <c r="E171" s="2539"/>
      <c r="G171" s="2516" t="s">
        <v>2106</v>
      </c>
      <c r="H171" s="2517"/>
      <c r="I171" s="2517"/>
      <c r="J171" s="2517"/>
      <c r="K171" s="2518"/>
    </row>
    <row r="172" spans="1:11" ht="23" customHeight="1" x14ac:dyDescent="0.2">
      <c r="A172" s="2528"/>
      <c r="B172" s="2529"/>
      <c r="C172" s="2529"/>
      <c r="D172" s="2529"/>
      <c r="E172" s="2530"/>
      <c r="G172" s="2516"/>
      <c r="H172" s="2517"/>
      <c r="I172" s="2517"/>
      <c r="J172" s="2517"/>
      <c r="K172" s="2518"/>
    </row>
    <row r="173" spans="1:11" ht="23" customHeight="1" x14ac:dyDescent="0.2">
      <c r="A173" s="2639" t="s">
        <v>2103</v>
      </c>
      <c r="B173" s="2640"/>
      <c r="C173" s="2640"/>
      <c r="D173" s="2640"/>
      <c r="E173" s="2641"/>
      <c r="G173" s="2516" t="s">
        <v>2107</v>
      </c>
      <c r="H173" s="2517"/>
      <c r="I173" s="2517"/>
      <c r="J173" s="2517"/>
      <c r="K173" s="2518"/>
    </row>
    <row r="174" spans="1:11" ht="23" customHeight="1" x14ac:dyDescent="0.2">
      <c r="A174" s="2537" t="s">
        <v>2104</v>
      </c>
      <c r="B174" s="2538"/>
      <c r="C174" s="2538"/>
      <c r="D174" s="2538"/>
      <c r="E174" s="2539"/>
      <c r="G174" s="2516" t="s">
        <v>2106</v>
      </c>
      <c r="H174" s="2517"/>
      <c r="I174" s="2517"/>
      <c r="J174" s="2517"/>
      <c r="K174" s="2518"/>
    </row>
    <row r="175" spans="1:11" ht="23" customHeight="1" thickBot="1" x14ac:dyDescent="0.25">
      <c r="A175" s="2585"/>
      <c r="B175" s="2586"/>
      <c r="C175" s="2586"/>
      <c r="D175" s="2586"/>
      <c r="E175" s="2587"/>
      <c r="G175" s="2507"/>
      <c r="H175" s="2508"/>
      <c r="I175" s="2508"/>
      <c r="J175" s="2508"/>
      <c r="K175" s="2509"/>
    </row>
    <row r="176" spans="1:11" ht="14" thickTop="1" x14ac:dyDescent="0.15"/>
    <row r="178" spans="1:11" ht="14" thickBot="1" x14ac:dyDescent="0.2"/>
    <row r="179" spans="1:11" ht="23" customHeight="1" thickTop="1" thickBot="1" x14ac:dyDescent="0.2">
      <c r="A179" s="2633" t="s">
        <v>187</v>
      </c>
      <c r="B179" s="2634"/>
      <c r="C179" s="2634"/>
      <c r="D179" s="2634"/>
      <c r="E179" s="2635"/>
      <c r="G179" s="2642" t="s">
        <v>188</v>
      </c>
      <c r="H179" s="2643"/>
      <c r="I179" s="2643"/>
      <c r="J179" s="2643"/>
      <c r="K179" s="2644"/>
    </row>
    <row r="180" spans="1:11" ht="23" customHeight="1" thickTop="1" x14ac:dyDescent="0.2">
      <c r="A180" s="2636" t="s">
        <v>1411</v>
      </c>
      <c r="B180" s="2637"/>
      <c r="C180" s="2637"/>
      <c r="D180" s="2637"/>
      <c r="E180" s="2638"/>
      <c r="G180" s="2645" t="s">
        <v>186</v>
      </c>
      <c r="H180" s="2646"/>
      <c r="I180" s="2646"/>
      <c r="J180" s="2646"/>
      <c r="K180" s="2647"/>
    </row>
    <row r="181" spans="1:11" ht="23" customHeight="1" x14ac:dyDescent="0.2">
      <c r="A181" s="2537" t="s">
        <v>1839</v>
      </c>
      <c r="B181" s="2538"/>
      <c r="C181" s="2538"/>
      <c r="D181" s="2538"/>
      <c r="E181" s="2539"/>
      <c r="G181" s="2645"/>
      <c r="H181" s="2646"/>
      <c r="I181" s="2646"/>
      <c r="J181" s="2646"/>
      <c r="K181" s="2647"/>
    </row>
    <row r="182" spans="1:11" ht="23" customHeight="1" x14ac:dyDescent="0.2">
      <c r="A182" s="2537" t="s">
        <v>2228</v>
      </c>
      <c r="B182" s="2538"/>
      <c r="C182" s="2538"/>
      <c r="D182" s="2538"/>
      <c r="E182" s="2539"/>
      <c r="G182" s="2558" t="s">
        <v>1410</v>
      </c>
      <c r="H182" s="2559"/>
      <c r="I182" s="2559"/>
      <c r="J182" s="2559"/>
      <c r="K182" s="2560"/>
    </row>
    <row r="183" spans="1:11" ht="23" customHeight="1" x14ac:dyDescent="0.15">
      <c r="A183" s="2639" t="s">
        <v>2229</v>
      </c>
      <c r="B183" s="2640"/>
      <c r="C183" s="2640"/>
      <c r="D183" s="2640"/>
      <c r="E183" s="2641"/>
      <c r="G183" s="2499" t="s">
        <v>550</v>
      </c>
      <c r="H183" s="2500"/>
      <c r="I183" s="2500"/>
      <c r="J183" s="2500"/>
      <c r="K183" s="2501"/>
    </row>
    <row r="184" spans="1:11" ht="23" customHeight="1" x14ac:dyDescent="0.2">
      <c r="A184" s="2537" t="s">
        <v>2235</v>
      </c>
      <c r="B184" s="2538"/>
      <c r="C184" s="2538"/>
      <c r="D184" s="2538"/>
      <c r="E184" s="2539"/>
      <c r="G184" s="2499"/>
      <c r="H184" s="2500"/>
      <c r="I184" s="2500"/>
      <c r="J184" s="2500"/>
      <c r="K184" s="2501"/>
    </row>
    <row r="185" spans="1:11" ht="23" customHeight="1" x14ac:dyDescent="0.2">
      <c r="A185" s="2639" t="s">
        <v>2236</v>
      </c>
      <c r="B185" s="2640"/>
      <c r="C185" s="2640"/>
      <c r="D185" s="2640"/>
      <c r="E185" s="2641"/>
      <c r="G185" s="2558" t="s">
        <v>551</v>
      </c>
      <c r="H185" s="2559"/>
      <c r="I185" s="2559"/>
      <c r="J185" s="2559"/>
      <c r="K185" s="2560"/>
    </row>
    <row r="186" spans="1:11" ht="23" customHeight="1" x14ac:dyDescent="0.2">
      <c r="A186" s="2528" t="s">
        <v>2052</v>
      </c>
      <c r="B186" s="2529"/>
      <c r="C186" s="2529"/>
      <c r="D186" s="2529"/>
      <c r="E186" s="2530"/>
      <c r="G186" s="2499" t="s">
        <v>552</v>
      </c>
      <c r="H186" s="2500"/>
      <c r="I186" s="2500"/>
      <c r="J186" s="2500"/>
      <c r="K186" s="2501"/>
    </row>
    <row r="187" spans="1:11" ht="23" customHeight="1" x14ac:dyDescent="0.2">
      <c r="A187" s="2639" t="s">
        <v>2150</v>
      </c>
      <c r="B187" s="2640"/>
      <c r="C187" s="2640"/>
      <c r="D187" s="2640"/>
      <c r="E187" s="2641"/>
      <c r="G187" s="2502"/>
      <c r="H187" s="2503"/>
      <c r="I187" s="2503"/>
      <c r="J187" s="2503"/>
      <c r="K187" s="2504"/>
    </row>
    <row r="188" spans="1:11" ht="23" customHeight="1" x14ac:dyDescent="0.2">
      <c r="A188" s="2537" t="s">
        <v>2237</v>
      </c>
      <c r="B188" s="2538"/>
      <c r="C188" s="2538"/>
      <c r="D188" s="2538"/>
      <c r="E188" s="2539"/>
      <c r="G188" s="2552" t="s">
        <v>549</v>
      </c>
      <c r="H188" s="2553"/>
      <c r="I188" s="2553"/>
      <c r="J188" s="2553"/>
      <c r="K188" s="2554"/>
    </row>
    <row r="189" spans="1:11" ht="23" customHeight="1" x14ac:dyDescent="0.2">
      <c r="A189" s="2528" t="s">
        <v>2283</v>
      </c>
      <c r="B189" s="2529"/>
      <c r="C189" s="2529"/>
      <c r="D189" s="2529"/>
      <c r="E189" s="2530"/>
      <c r="G189" s="2502" t="s">
        <v>1028</v>
      </c>
      <c r="H189" s="2503"/>
      <c r="I189" s="2503"/>
      <c r="J189" s="2503"/>
      <c r="K189" s="2504"/>
    </row>
    <row r="190" spans="1:11" ht="23" customHeight="1" x14ac:dyDescent="0.2">
      <c r="A190" s="2528" t="s">
        <v>2047</v>
      </c>
      <c r="B190" s="2529"/>
      <c r="C190" s="2529"/>
      <c r="D190" s="2529"/>
      <c r="E190" s="2530"/>
      <c r="G190" s="2502"/>
      <c r="H190" s="2503"/>
      <c r="I190" s="2503"/>
      <c r="J190" s="2503"/>
      <c r="K190" s="2504"/>
    </row>
    <row r="191" spans="1:11" ht="23" customHeight="1" x14ac:dyDescent="0.2">
      <c r="A191" s="2528" t="s">
        <v>2048</v>
      </c>
      <c r="B191" s="2529"/>
      <c r="C191" s="2529"/>
      <c r="D191" s="2529"/>
      <c r="E191" s="2530"/>
      <c r="G191" s="2496" t="s">
        <v>1029</v>
      </c>
      <c r="H191" s="2497"/>
      <c r="I191" s="2497"/>
      <c r="J191" s="2497"/>
      <c r="K191" s="2498"/>
    </row>
    <row r="192" spans="1:11" ht="23" customHeight="1" x14ac:dyDescent="0.2">
      <c r="A192" s="2528" t="s">
        <v>2230</v>
      </c>
      <c r="B192" s="2529"/>
      <c r="C192" s="2529"/>
      <c r="D192" s="2529"/>
      <c r="E192" s="2530"/>
      <c r="G192" s="2510" t="s">
        <v>1030</v>
      </c>
      <c r="H192" s="2511"/>
      <c r="I192" s="2511"/>
      <c r="J192" s="2511"/>
      <c r="K192" s="2512"/>
    </row>
    <row r="193" spans="1:11" ht="23" customHeight="1" x14ac:dyDescent="0.2">
      <c r="A193" s="2528" t="s">
        <v>2232</v>
      </c>
      <c r="B193" s="2529"/>
      <c r="C193" s="2529"/>
      <c r="D193" s="2529"/>
      <c r="E193" s="2530"/>
      <c r="G193" s="2510"/>
      <c r="H193" s="2511"/>
      <c r="I193" s="2511"/>
      <c r="J193" s="2511"/>
      <c r="K193" s="2512"/>
    </row>
    <row r="194" spans="1:11" ht="23" customHeight="1" x14ac:dyDescent="0.2">
      <c r="A194" s="2528" t="s">
        <v>2233</v>
      </c>
      <c r="B194" s="2529"/>
      <c r="C194" s="2529"/>
      <c r="D194" s="2529"/>
      <c r="E194" s="2530"/>
      <c r="G194" s="2496" t="s">
        <v>180</v>
      </c>
      <c r="H194" s="2497"/>
      <c r="I194" s="2497"/>
      <c r="J194" s="2497"/>
      <c r="K194" s="2498"/>
    </row>
    <row r="195" spans="1:11" ht="23" customHeight="1" x14ac:dyDescent="0.2">
      <c r="A195" s="2502" t="s">
        <v>2234</v>
      </c>
      <c r="B195" s="2503"/>
      <c r="C195" s="2503"/>
      <c r="D195" s="2503"/>
      <c r="E195" s="2504"/>
      <c r="G195" s="2510" t="s">
        <v>181</v>
      </c>
      <c r="H195" s="2511"/>
      <c r="I195" s="2511"/>
      <c r="J195" s="2511"/>
      <c r="K195" s="2512"/>
    </row>
    <row r="196" spans="1:11" ht="23" customHeight="1" x14ac:dyDescent="0.2">
      <c r="A196" s="2537" t="s">
        <v>1840</v>
      </c>
      <c r="B196" s="2538"/>
      <c r="C196" s="2538"/>
      <c r="D196" s="2538"/>
      <c r="E196" s="2539"/>
      <c r="G196" s="2510"/>
      <c r="H196" s="2511"/>
      <c r="I196" s="2511"/>
      <c r="J196" s="2511"/>
      <c r="K196" s="2512"/>
    </row>
    <row r="197" spans="1:11" ht="23" customHeight="1" x14ac:dyDescent="0.2">
      <c r="A197" s="2537" t="s">
        <v>2144</v>
      </c>
      <c r="B197" s="2538"/>
      <c r="C197" s="2538"/>
      <c r="D197" s="2538"/>
      <c r="E197" s="2539"/>
      <c r="G197" s="2496" t="s">
        <v>182</v>
      </c>
      <c r="H197" s="2497"/>
      <c r="I197" s="2497"/>
      <c r="J197" s="2497"/>
      <c r="K197" s="2498"/>
    </row>
    <row r="198" spans="1:11" ht="23" customHeight="1" x14ac:dyDescent="0.2">
      <c r="A198" s="2528" t="s">
        <v>545</v>
      </c>
      <c r="B198" s="2529"/>
      <c r="C198" s="2529"/>
      <c r="D198" s="2529"/>
      <c r="E198" s="2530"/>
      <c r="G198" s="2510" t="s">
        <v>183</v>
      </c>
      <c r="H198" s="2511"/>
      <c r="I198" s="2511"/>
      <c r="J198" s="2511"/>
      <c r="K198" s="2512"/>
    </row>
    <row r="199" spans="1:11" ht="23" customHeight="1" x14ac:dyDescent="0.2">
      <c r="A199" s="2528" t="s">
        <v>2145</v>
      </c>
      <c r="B199" s="2529"/>
      <c r="C199" s="2529"/>
      <c r="D199" s="2529"/>
      <c r="E199" s="2530"/>
      <c r="G199" s="2510"/>
      <c r="H199" s="2511"/>
      <c r="I199" s="2511"/>
      <c r="J199" s="2511"/>
      <c r="K199" s="2512"/>
    </row>
    <row r="200" spans="1:11" ht="23" customHeight="1" x14ac:dyDescent="0.2">
      <c r="A200" s="2528" t="s">
        <v>2146</v>
      </c>
      <c r="B200" s="2529"/>
      <c r="C200" s="2529"/>
      <c r="D200" s="2529"/>
      <c r="E200" s="2530"/>
      <c r="G200" s="2496" t="s">
        <v>184</v>
      </c>
      <c r="H200" s="2497"/>
      <c r="I200" s="2497"/>
      <c r="J200" s="2497"/>
      <c r="K200" s="2498"/>
    </row>
    <row r="201" spans="1:11" ht="23" customHeight="1" thickBot="1" x14ac:dyDescent="0.25">
      <c r="A201" s="2585" t="s">
        <v>2147</v>
      </c>
      <c r="B201" s="2586"/>
      <c r="C201" s="2586"/>
      <c r="D201" s="2586"/>
      <c r="E201" s="2587"/>
      <c r="G201" s="2519" t="s">
        <v>185</v>
      </c>
      <c r="H201" s="2520"/>
      <c r="I201" s="2520"/>
      <c r="J201" s="2520"/>
      <c r="K201" s="2521"/>
    </row>
    <row r="202" spans="1:11" ht="23" customHeight="1" thickTop="1" x14ac:dyDescent="0.2">
      <c r="A202" s="954"/>
      <c r="B202" s="954"/>
      <c r="C202" s="954"/>
      <c r="D202" s="954"/>
      <c r="E202" s="954"/>
      <c r="G202" s="1597"/>
      <c r="H202" s="1597"/>
      <c r="I202" s="1597"/>
      <c r="J202" s="1597"/>
      <c r="K202" s="1597"/>
    </row>
    <row r="203" spans="1:11" ht="23" customHeight="1" x14ac:dyDescent="0.2">
      <c r="A203" s="954"/>
      <c r="B203" s="954"/>
      <c r="C203" s="954"/>
      <c r="D203" s="954"/>
      <c r="E203" s="954"/>
      <c r="G203" s="1597"/>
      <c r="H203" s="1597"/>
      <c r="I203" s="1597"/>
      <c r="J203" s="1597"/>
      <c r="K203" s="1597"/>
    </row>
    <row r="204" spans="1:11" ht="23" customHeight="1" x14ac:dyDescent="0.2">
      <c r="A204" s="954"/>
      <c r="B204" s="954"/>
      <c r="C204" s="954"/>
      <c r="D204" s="954"/>
      <c r="E204" s="954"/>
      <c r="G204" s="1597"/>
      <c r="H204" s="1597"/>
      <c r="I204" s="1597"/>
      <c r="J204" s="1597"/>
      <c r="K204" s="1597"/>
    </row>
    <row r="205" spans="1:11" ht="23" customHeight="1" x14ac:dyDescent="0.2">
      <c r="A205" s="954"/>
      <c r="B205" s="954"/>
      <c r="C205" s="954"/>
      <c r="D205" s="954"/>
      <c r="E205" s="954"/>
      <c r="G205" s="1597"/>
      <c r="H205" s="1597"/>
      <c r="I205" s="1597"/>
      <c r="J205" s="1597"/>
      <c r="K205" s="1597"/>
    </row>
    <row r="206" spans="1:11" ht="23" customHeight="1" x14ac:dyDescent="0.2">
      <c r="A206" s="954"/>
      <c r="B206" s="954"/>
      <c r="C206" s="954"/>
      <c r="D206" s="954"/>
      <c r="E206" s="954"/>
      <c r="G206" s="1597"/>
      <c r="H206" s="1597"/>
      <c r="I206" s="1597"/>
      <c r="J206" s="1597"/>
      <c r="K206" s="1597"/>
    </row>
    <row r="207" spans="1:11" ht="23" customHeight="1" x14ac:dyDescent="0.2">
      <c r="A207" s="954"/>
      <c r="B207" s="954"/>
      <c r="C207" s="954"/>
      <c r="D207" s="954"/>
      <c r="E207" s="954"/>
      <c r="G207" s="1597"/>
      <c r="H207" s="1597"/>
      <c r="I207" s="1597"/>
      <c r="J207" s="1597"/>
      <c r="K207" s="1597"/>
    </row>
    <row r="208" spans="1:11" ht="23" customHeight="1" x14ac:dyDescent="0.2">
      <c r="A208" s="954"/>
      <c r="B208" s="954"/>
      <c r="C208" s="954"/>
      <c r="D208" s="954"/>
      <c r="E208" s="954"/>
      <c r="G208" s="1597"/>
      <c r="H208" s="1597"/>
      <c r="I208" s="1597"/>
      <c r="J208" s="1597"/>
      <c r="K208" s="1597"/>
    </row>
    <row r="209" spans="1:11" ht="23" customHeight="1" x14ac:dyDescent="0.2">
      <c r="A209" s="954"/>
      <c r="B209" s="954"/>
      <c r="C209" s="954"/>
      <c r="D209" s="954"/>
      <c r="E209" s="954"/>
      <c r="G209" s="1597"/>
      <c r="H209" s="1597"/>
      <c r="I209" s="1597"/>
      <c r="J209" s="1597"/>
      <c r="K209" s="1597"/>
    </row>
    <row r="211" spans="1:11" ht="14" thickBot="1" x14ac:dyDescent="0.2"/>
    <row r="212" spans="1:11" ht="22.5" customHeight="1" thickTop="1" thickBot="1" x14ac:dyDescent="0.2">
      <c r="A212" s="2633" t="s">
        <v>780</v>
      </c>
      <c r="B212" s="2634"/>
      <c r="C212" s="2634"/>
      <c r="D212" s="2634"/>
      <c r="E212" s="2635"/>
      <c r="G212" s="2633" t="s">
        <v>335</v>
      </c>
      <c r="H212" s="2634"/>
      <c r="I212" s="2634"/>
      <c r="J212" s="2634"/>
      <c r="K212" s="2635"/>
    </row>
    <row r="213" spans="1:11" ht="22.5" customHeight="1" thickTop="1" x14ac:dyDescent="0.2">
      <c r="A213" s="2663" t="s">
        <v>781</v>
      </c>
      <c r="B213" s="2664"/>
      <c r="C213" s="2664"/>
      <c r="D213" s="2664"/>
      <c r="E213" s="2665"/>
      <c r="G213" s="2570"/>
      <c r="H213" s="2571"/>
      <c r="I213" s="2571"/>
      <c r="J213" s="2571"/>
      <c r="K213" s="2572"/>
    </row>
    <row r="214" spans="1:11" ht="22.5" customHeight="1" x14ac:dyDescent="0.2">
      <c r="A214" s="2651" t="s">
        <v>1426</v>
      </c>
      <c r="B214" s="2652"/>
      <c r="C214" s="2652"/>
      <c r="D214" s="2652"/>
      <c r="E214" s="2653"/>
      <c r="G214" s="2558" t="s">
        <v>1318</v>
      </c>
      <c r="H214" s="2559"/>
      <c r="I214" s="2559"/>
      <c r="J214" s="2559"/>
      <c r="K214" s="2560"/>
    </row>
    <row r="215" spans="1:11" ht="22.5" customHeight="1" x14ac:dyDescent="0.2">
      <c r="A215" s="2651" t="s">
        <v>782</v>
      </c>
      <c r="B215" s="2652"/>
      <c r="C215" s="2652"/>
      <c r="D215" s="2652"/>
      <c r="E215" s="2653"/>
      <c r="G215" s="2525" t="s">
        <v>1316</v>
      </c>
      <c r="H215" s="2526"/>
      <c r="I215" s="2526"/>
      <c r="J215" s="2526"/>
      <c r="K215" s="2527"/>
    </row>
    <row r="216" spans="1:11" ht="22.5" customHeight="1" x14ac:dyDescent="0.15">
      <c r="A216" s="2651" t="s">
        <v>783</v>
      </c>
      <c r="B216" s="2652"/>
      <c r="C216" s="2652"/>
      <c r="D216" s="2652"/>
      <c r="E216" s="2653"/>
      <c r="G216" s="2618" t="s">
        <v>1317</v>
      </c>
      <c r="H216" s="2619"/>
      <c r="I216" s="2619"/>
      <c r="J216" s="2619"/>
      <c r="K216" s="2620"/>
    </row>
    <row r="217" spans="1:11" ht="22.5" customHeight="1" x14ac:dyDescent="0.15">
      <c r="A217" s="2651" t="s">
        <v>1427</v>
      </c>
      <c r="B217" s="2652"/>
      <c r="C217" s="2652"/>
      <c r="D217" s="2652"/>
      <c r="E217" s="2653"/>
      <c r="G217" s="2618" t="s">
        <v>333</v>
      </c>
      <c r="H217" s="2619"/>
      <c r="I217" s="2619"/>
      <c r="J217" s="2619"/>
      <c r="K217" s="2620"/>
    </row>
    <row r="218" spans="1:11" ht="22.5" customHeight="1" x14ac:dyDescent="0.15">
      <c r="A218" s="2651" t="s">
        <v>1428</v>
      </c>
      <c r="B218" s="2652"/>
      <c r="C218" s="2652"/>
      <c r="D218" s="2652"/>
      <c r="E218" s="2653"/>
      <c r="G218" s="2618" t="s">
        <v>1880</v>
      </c>
      <c r="H218" s="2619"/>
      <c r="I218" s="2619"/>
      <c r="J218" s="2619"/>
      <c r="K218" s="2620"/>
    </row>
    <row r="219" spans="1:11" ht="22.5" customHeight="1" x14ac:dyDescent="0.2">
      <c r="A219" s="2651" t="s">
        <v>1429</v>
      </c>
      <c r="B219" s="2652"/>
      <c r="C219" s="2652"/>
      <c r="D219" s="2652"/>
      <c r="E219" s="2653"/>
      <c r="G219" s="2525" t="s">
        <v>334</v>
      </c>
      <c r="H219" s="2526"/>
      <c r="I219" s="2526"/>
      <c r="J219" s="2526"/>
      <c r="K219" s="2527"/>
    </row>
    <row r="220" spans="1:11" ht="22.5" customHeight="1" x14ac:dyDescent="0.15">
      <c r="A220" s="2654" t="s">
        <v>784</v>
      </c>
      <c r="B220" s="2655"/>
      <c r="C220" s="2655"/>
      <c r="D220" s="2655"/>
      <c r="E220" s="2656"/>
      <c r="G220" s="2618"/>
      <c r="H220" s="2619"/>
      <c r="I220" s="2619"/>
      <c r="J220" s="2619"/>
      <c r="K220" s="2620"/>
    </row>
    <row r="221" spans="1:11" ht="22.5" customHeight="1" x14ac:dyDescent="0.2">
      <c r="A221" s="2675" t="s">
        <v>1412</v>
      </c>
      <c r="B221" s="2676"/>
      <c r="C221" s="2676"/>
      <c r="D221" s="2676"/>
      <c r="E221" s="2677"/>
      <c r="G221" s="2525" t="s">
        <v>1319</v>
      </c>
      <c r="H221" s="2526"/>
      <c r="I221" s="2526"/>
      <c r="J221" s="2526"/>
      <c r="K221" s="2527"/>
    </row>
    <row r="222" spans="1:11" ht="22.5" customHeight="1" thickBot="1" x14ac:dyDescent="0.25">
      <c r="A222" s="2678" t="s">
        <v>1413</v>
      </c>
      <c r="B222" s="2679"/>
      <c r="C222" s="2679"/>
      <c r="D222" s="2679"/>
      <c r="E222" s="2680"/>
      <c r="G222" s="2516"/>
      <c r="H222" s="2517"/>
      <c r="I222" s="2517"/>
      <c r="J222" s="2517"/>
      <c r="K222" s="2518"/>
    </row>
    <row r="223" spans="1:11" ht="22.5" customHeight="1" thickTop="1" x14ac:dyDescent="0.2">
      <c r="A223" s="2651" t="s">
        <v>1414</v>
      </c>
      <c r="B223" s="2652"/>
      <c r="C223" s="2652"/>
      <c r="D223" s="2652"/>
      <c r="E223" s="2653"/>
      <c r="G223" s="2516" t="s">
        <v>1320</v>
      </c>
      <c r="H223" s="2517"/>
      <c r="I223" s="2517"/>
      <c r="J223" s="2517"/>
      <c r="K223" s="2518"/>
    </row>
    <row r="224" spans="1:11" ht="22.5" customHeight="1" x14ac:dyDescent="0.2">
      <c r="A224" s="2651" t="s">
        <v>1415</v>
      </c>
      <c r="B224" s="2652"/>
      <c r="C224" s="2652"/>
      <c r="D224" s="2652"/>
      <c r="E224" s="2653"/>
      <c r="G224" s="2516" t="s">
        <v>1321</v>
      </c>
      <c r="H224" s="2517"/>
      <c r="I224" s="2517"/>
      <c r="J224" s="2517"/>
      <c r="K224" s="2518"/>
    </row>
    <row r="225" spans="1:11" ht="22.5" customHeight="1" x14ac:dyDescent="0.2">
      <c r="A225" s="2651" t="s">
        <v>1416</v>
      </c>
      <c r="B225" s="2652"/>
      <c r="C225" s="2652"/>
      <c r="D225" s="2652"/>
      <c r="E225" s="2653"/>
      <c r="G225" s="2525" t="s">
        <v>2081</v>
      </c>
      <c r="H225" s="2526"/>
      <c r="I225" s="2526"/>
      <c r="J225" s="2526"/>
      <c r="K225" s="2527"/>
    </row>
    <row r="226" spans="1:11" ht="22.5" customHeight="1" x14ac:dyDescent="0.2">
      <c r="A226" s="2645" t="s">
        <v>1417</v>
      </c>
      <c r="B226" s="2646"/>
      <c r="C226" s="2646"/>
      <c r="D226" s="2646"/>
      <c r="E226" s="2647"/>
      <c r="G226" s="2525" t="s">
        <v>1324</v>
      </c>
      <c r="H226" s="2526"/>
      <c r="I226" s="2526"/>
      <c r="J226" s="2526"/>
      <c r="K226" s="2527"/>
    </row>
    <row r="227" spans="1:11" ht="22.5" customHeight="1" x14ac:dyDescent="0.2">
      <c r="A227" s="2645" t="s">
        <v>1418</v>
      </c>
      <c r="B227" s="2646"/>
      <c r="C227" s="2646"/>
      <c r="D227" s="2646"/>
      <c r="E227" s="2647"/>
      <c r="G227" s="2516" t="s">
        <v>1322</v>
      </c>
      <c r="H227" s="2517"/>
      <c r="I227" s="2517"/>
      <c r="J227" s="2517"/>
      <c r="K227" s="2518"/>
    </row>
    <row r="228" spans="1:11" ht="22.5" customHeight="1" x14ac:dyDescent="0.2">
      <c r="A228" s="2651" t="s">
        <v>1420</v>
      </c>
      <c r="B228" s="2652"/>
      <c r="C228" s="2652"/>
      <c r="D228" s="2652"/>
      <c r="E228" s="2653"/>
      <c r="G228" s="2516" t="s">
        <v>1325</v>
      </c>
      <c r="H228" s="2517"/>
      <c r="I228" s="2517"/>
      <c r="J228" s="2517"/>
      <c r="K228" s="2518"/>
    </row>
    <row r="229" spans="1:11" ht="22.5" customHeight="1" thickBot="1" x14ac:dyDescent="0.25">
      <c r="A229" s="2546" t="s">
        <v>1419</v>
      </c>
      <c r="B229" s="2547"/>
      <c r="C229" s="2547"/>
      <c r="D229" s="2547"/>
      <c r="E229" s="2548"/>
      <c r="G229" s="2525" t="s">
        <v>1894</v>
      </c>
      <c r="H229" s="2526"/>
      <c r="I229" s="2526"/>
      <c r="J229" s="2526"/>
      <c r="K229" s="2527"/>
    </row>
    <row r="230" spans="1:11" ht="22.5" customHeight="1" thickTop="1" x14ac:dyDescent="0.2">
      <c r="A230" s="2672" t="s">
        <v>1421</v>
      </c>
      <c r="B230" s="2673"/>
      <c r="C230" s="2673"/>
      <c r="D230" s="2673"/>
      <c r="E230" s="2674"/>
      <c r="G230" s="2516" t="s">
        <v>1326</v>
      </c>
      <c r="H230" s="2517"/>
      <c r="I230" s="2517"/>
      <c r="J230" s="2517"/>
      <c r="K230" s="2518"/>
    </row>
    <row r="231" spans="1:11" ht="22.5" customHeight="1" x14ac:dyDescent="0.2">
      <c r="A231" s="2645" t="s">
        <v>1422</v>
      </c>
      <c r="B231" s="2646"/>
      <c r="C231" s="2646"/>
      <c r="D231" s="2646"/>
      <c r="E231" s="2647"/>
      <c r="G231" s="2516" t="s">
        <v>1323</v>
      </c>
      <c r="H231" s="2517"/>
      <c r="I231" s="2517"/>
      <c r="J231" s="2517"/>
      <c r="K231" s="2518"/>
    </row>
    <row r="232" spans="1:11" ht="22.5" customHeight="1" x14ac:dyDescent="0.2">
      <c r="A232" s="2645" t="s">
        <v>1423</v>
      </c>
      <c r="B232" s="2646"/>
      <c r="C232" s="2646"/>
      <c r="D232" s="2646"/>
      <c r="E232" s="2647"/>
      <c r="G232" s="2525" t="s">
        <v>1881</v>
      </c>
      <c r="H232" s="2526"/>
      <c r="I232" s="2526"/>
      <c r="J232" s="2526"/>
      <c r="K232" s="2527"/>
    </row>
    <row r="233" spans="1:11" ht="22.5" customHeight="1" x14ac:dyDescent="0.2">
      <c r="A233" s="2645" t="s">
        <v>1425</v>
      </c>
      <c r="B233" s="2646"/>
      <c r="C233" s="2646"/>
      <c r="D233" s="2646"/>
      <c r="E233" s="2647"/>
      <c r="G233" s="2516"/>
      <c r="H233" s="2517"/>
      <c r="I233" s="2517"/>
      <c r="J233" s="2517"/>
      <c r="K233" s="2518"/>
    </row>
    <row r="234" spans="1:11" ht="22.5" customHeight="1" thickBot="1" x14ac:dyDescent="0.25">
      <c r="A234" s="2681" t="s">
        <v>1424</v>
      </c>
      <c r="B234" s="2682"/>
      <c r="C234" s="2682"/>
      <c r="D234" s="2682"/>
      <c r="E234" s="2683"/>
      <c r="G234" s="2507" t="s">
        <v>1893</v>
      </c>
      <c r="H234" s="2508"/>
      <c r="I234" s="2508"/>
      <c r="J234" s="2508"/>
      <c r="K234" s="2509"/>
    </row>
    <row r="235" spans="1:11" ht="14" thickTop="1" x14ac:dyDescent="0.15"/>
    <row r="240" spans="1:11" ht="14" thickBot="1" x14ac:dyDescent="0.2"/>
    <row r="241" spans="1:27" ht="14" thickTop="1" x14ac:dyDescent="0.15">
      <c r="A241" s="2712" t="s">
        <v>1904</v>
      </c>
      <c r="B241" s="2685"/>
      <c r="C241" s="2685"/>
      <c r="D241" s="2685"/>
      <c r="E241" s="2686"/>
      <c r="F241" s="2711" t="s">
        <v>1905</v>
      </c>
      <c r="G241" s="2694"/>
      <c r="H241" s="2694"/>
      <c r="I241" s="2694"/>
      <c r="J241" s="2694"/>
      <c r="K241" s="2694"/>
      <c r="L241" s="2694"/>
      <c r="M241" s="2695"/>
      <c r="O241" s="2684" t="s">
        <v>1906</v>
      </c>
      <c r="P241" s="2685"/>
      <c r="Q241" s="2685"/>
      <c r="R241" s="2685"/>
      <c r="S241" s="2686"/>
      <c r="T241" s="2693" t="s">
        <v>1907</v>
      </c>
      <c r="U241" s="2694"/>
      <c r="V241" s="2694"/>
      <c r="W241" s="2694"/>
      <c r="X241" s="2694"/>
      <c r="Y241" s="2694"/>
      <c r="Z241" s="2694"/>
      <c r="AA241" s="2695"/>
    </row>
    <row r="242" spans="1:27" x14ac:dyDescent="0.15">
      <c r="A242" s="2687"/>
      <c r="B242" s="2688"/>
      <c r="C242" s="2688"/>
      <c r="D242" s="2688"/>
      <c r="E242" s="2689"/>
      <c r="F242" s="2696"/>
      <c r="G242" s="2697"/>
      <c r="H242" s="2697"/>
      <c r="I242" s="2697"/>
      <c r="J242" s="2697"/>
      <c r="K242" s="2697"/>
      <c r="L242" s="2697"/>
      <c r="M242" s="2698"/>
      <c r="O242" s="2687"/>
      <c r="P242" s="2688"/>
      <c r="Q242" s="2688"/>
      <c r="R242" s="2688"/>
      <c r="S242" s="2689"/>
      <c r="T242" s="2696"/>
      <c r="U242" s="2697"/>
      <c r="V242" s="2697"/>
      <c r="W242" s="2697"/>
      <c r="X242" s="2697"/>
      <c r="Y242" s="2697"/>
      <c r="Z242" s="2697"/>
      <c r="AA242" s="2698"/>
    </row>
    <row r="243" spans="1:27" x14ac:dyDescent="0.15">
      <c r="A243" s="2687"/>
      <c r="B243" s="2688"/>
      <c r="C243" s="2688"/>
      <c r="D243" s="2688"/>
      <c r="E243" s="2689"/>
      <c r="F243" s="2696"/>
      <c r="G243" s="2697"/>
      <c r="H243" s="2697"/>
      <c r="I243" s="2697"/>
      <c r="J243" s="2697"/>
      <c r="K243" s="2697"/>
      <c r="L243" s="2697"/>
      <c r="M243" s="2698"/>
      <c r="O243" s="2687"/>
      <c r="P243" s="2688"/>
      <c r="Q243" s="2688"/>
      <c r="R243" s="2688"/>
      <c r="S243" s="2689"/>
      <c r="T243" s="2696"/>
      <c r="U243" s="2697"/>
      <c r="V243" s="2697"/>
      <c r="W243" s="2697"/>
      <c r="X243" s="2697"/>
      <c r="Y243" s="2697"/>
      <c r="Z243" s="2697"/>
      <c r="AA243" s="2698"/>
    </row>
    <row r="244" spans="1:27" x14ac:dyDescent="0.15">
      <c r="A244" s="2687"/>
      <c r="B244" s="2688"/>
      <c r="C244" s="2688"/>
      <c r="D244" s="2688"/>
      <c r="E244" s="2689"/>
      <c r="F244" s="2696"/>
      <c r="G244" s="2697"/>
      <c r="H244" s="2697"/>
      <c r="I244" s="2697"/>
      <c r="J244" s="2697"/>
      <c r="K244" s="2697"/>
      <c r="L244" s="2697"/>
      <c r="M244" s="2698"/>
      <c r="O244" s="2687"/>
      <c r="P244" s="2688"/>
      <c r="Q244" s="2688"/>
      <c r="R244" s="2688"/>
      <c r="S244" s="2689"/>
      <c r="T244" s="2696"/>
      <c r="U244" s="2697"/>
      <c r="V244" s="2697"/>
      <c r="W244" s="2697"/>
      <c r="X244" s="2697"/>
      <c r="Y244" s="2697"/>
      <c r="Z244" s="2697"/>
      <c r="AA244" s="2698"/>
    </row>
    <row r="245" spans="1:27" x14ac:dyDescent="0.15">
      <c r="A245" s="2687"/>
      <c r="B245" s="2688"/>
      <c r="C245" s="2688"/>
      <c r="D245" s="2688"/>
      <c r="E245" s="2689"/>
      <c r="F245" s="2696"/>
      <c r="G245" s="2697"/>
      <c r="H245" s="2697"/>
      <c r="I245" s="2697"/>
      <c r="J245" s="2697"/>
      <c r="K245" s="2697"/>
      <c r="L245" s="2697"/>
      <c r="M245" s="2698"/>
      <c r="O245" s="2687"/>
      <c r="P245" s="2688"/>
      <c r="Q245" s="2688"/>
      <c r="R245" s="2688"/>
      <c r="S245" s="2689"/>
      <c r="T245" s="2696"/>
      <c r="U245" s="2697"/>
      <c r="V245" s="2697"/>
      <c r="W245" s="2697"/>
      <c r="X245" s="2697"/>
      <c r="Y245" s="2697"/>
      <c r="Z245" s="2697"/>
      <c r="AA245" s="2698"/>
    </row>
    <row r="246" spans="1:27" x14ac:dyDescent="0.15">
      <c r="A246" s="2687"/>
      <c r="B246" s="2688"/>
      <c r="C246" s="2688"/>
      <c r="D246" s="2688"/>
      <c r="E246" s="2689"/>
      <c r="F246" s="2696"/>
      <c r="G246" s="2697"/>
      <c r="H246" s="2697"/>
      <c r="I246" s="2697"/>
      <c r="J246" s="2697"/>
      <c r="K246" s="2697"/>
      <c r="L246" s="2697"/>
      <c r="M246" s="2698"/>
      <c r="O246" s="2687"/>
      <c r="P246" s="2688"/>
      <c r="Q246" s="2688"/>
      <c r="R246" s="2688"/>
      <c r="S246" s="2689"/>
      <c r="T246" s="2696"/>
      <c r="U246" s="2697"/>
      <c r="V246" s="2697"/>
      <c r="W246" s="2697"/>
      <c r="X246" s="2697"/>
      <c r="Y246" s="2697"/>
      <c r="Z246" s="2697"/>
      <c r="AA246" s="2698"/>
    </row>
    <row r="247" spans="1:27" x14ac:dyDescent="0.15">
      <c r="A247" s="2687"/>
      <c r="B247" s="2688"/>
      <c r="C247" s="2688"/>
      <c r="D247" s="2688"/>
      <c r="E247" s="2689"/>
      <c r="F247" s="2696"/>
      <c r="G247" s="2697"/>
      <c r="H247" s="2697"/>
      <c r="I247" s="2697"/>
      <c r="J247" s="2697"/>
      <c r="K247" s="2697"/>
      <c r="L247" s="2697"/>
      <c r="M247" s="2698"/>
      <c r="O247" s="2687"/>
      <c r="P247" s="2688"/>
      <c r="Q247" s="2688"/>
      <c r="R247" s="2688"/>
      <c r="S247" s="2689"/>
      <c r="T247" s="2696"/>
      <c r="U247" s="2697"/>
      <c r="V247" s="2697"/>
      <c r="W247" s="2697"/>
      <c r="X247" s="2697"/>
      <c r="Y247" s="2697"/>
      <c r="Z247" s="2697"/>
      <c r="AA247" s="2698"/>
    </row>
    <row r="248" spans="1:27" ht="14" thickBot="1" x14ac:dyDescent="0.2">
      <c r="A248" s="2690"/>
      <c r="B248" s="2691"/>
      <c r="C248" s="2691"/>
      <c r="D248" s="2691"/>
      <c r="E248" s="2692"/>
      <c r="F248" s="2699"/>
      <c r="G248" s="2700"/>
      <c r="H248" s="2700"/>
      <c r="I248" s="2700"/>
      <c r="J248" s="2700"/>
      <c r="K248" s="2700"/>
      <c r="L248" s="2700"/>
      <c r="M248" s="2701"/>
      <c r="O248" s="2690"/>
      <c r="P248" s="2691"/>
      <c r="Q248" s="2691"/>
      <c r="R248" s="2691"/>
      <c r="S248" s="2692"/>
      <c r="T248" s="2699"/>
      <c r="U248" s="2700"/>
      <c r="V248" s="2700"/>
      <c r="W248" s="2700"/>
      <c r="X248" s="2700"/>
      <c r="Y248" s="2700"/>
      <c r="Z248" s="2700"/>
      <c r="AA248" s="2701"/>
    </row>
    <row r="249" spans="1:27" ht="14" thickTop="1" x14ac:dyDescent="0.15">
      <c r="A249" s="2684" t="s">
        <v>1908</v>
      </c>
      <c r="B249" s="2685"/>
      <c r="C249" s="2685"/>
      <c r="D249" s="2685"/>
      <c r="E249" s="2686"/>
      <c r="F249" s="2711" t="s">
        <v>1909</v>
      </c>
      <c r="G249" s="2694"/>
      <c r="H249" s="2694"/>
      <c r="I249" s="2694"/>
      <c r="J249" s="2694"/>
      <c r="K249" s="2694"/>
      <c r="L249" s="2694"/>
      <c r="M249" s="2695"/>
      <c r="O249" s="2684" t="s">
        <v>1910</v>
      </c>
      <c r="P249" s="2685"/>
      <c r="Q249" s="2685"/>
      <c r="R249" s="2685"/>
      <c r="S249" s="2686"/>
      <c r="T249" s="2693" t="s">
        <v>1911</v>
      </c>
      <c r="U249" s="2694"/>
      <c r="V249" s="2694"/>
      <c r="W249" s="2694"/>
      <c r="X249" s="2694"/>
      <c r="Y249" s="2694"/>
      <c r="Z249" s="2694"/>
      <c r="AA249" s="2695"/>
    </row>
    <row r="250" spans="1:27" x14ac:dyDescent="0.15">
      <c r="A250" s="2687"/>
      <c r="B250" s="2688"/>
      <c r="C250" s="2688"/>
      <c r="D250" s="2688"/>
      <c r="E250" s="2689"/>
      <c r="F250" s="2696"/>
      <c r="G250" s="2697"/>
      <c r="H250" s="2697"/>
      <c r="I250" s="2697"/>
      <c r="J250" s="2697"/>
      <c r="K250" s="2697"/>
      <c r="L250" s="2697"/>
      <c r="M250" s="2698"/>
      <c r="O250" s="2687"/>
      <c r="P250" s="2688"/>
      <c r="Q250" s="2688"/>
      <c r="R250" s="2688"/>
      <c r="S250" s="2689"/>
      <c r="T250" s="2696"/>
      <c r="U250" s="2697"/>
      <c r="V250" s="2697"/>
      <c r="W250" s="2697"/>
      <c r="X250" s="2697"/>
      <c r="Y250" s="2697"/>
      <c r="Z250" s="2697"/>
      <c r="AA250" s="2698"/>
    </row>
    <row r="251" spans="1:27" x14ac:dyDescent="0.15">
      <c r="A251" s="2687"/>
      <c r="B251" s="2688"/>
      <c r="C251" s="2688"/>
      <c r="D251" s="2688"/>
      <c r="E251" s="2689"/>
      <c r="F251" s="2696"/>
      <c r="G251" s="2697"/>
      <c r="H251" s="2697"/>
      <c r="I251" s="2697"/>
      <c r="J251" s="2697"/>
      <c r="K251" s="2697"/>
      <c r="L251" s="2697"/>
      <c r="M251" s="2698"/>
      <c r="O251" s="2687"/>
      <c r="P251" s="2688"/>
      <c r="Q251" s="2688"/>
      <c r="R251" s="2688"/>
      <c r="S251" s="2689"/>
      <c r="T251" s="2696"/>
      <c r="U251" s="2697"/>
      <c r="V251" s="2697"/>
      <c r="W251" s="2697"/>
      <c r="X251" s="2697"/>
      <c r="Y251" s="2697"/>
      <c r="Z251" s="2697"/>
      <c r="AA251" s="2698"/>
    </row>
    <row r="252" spans="1:27" x14ac:dyDescent="0.15">
      <c r="A252" s="2687"/>
      <c r="B252" s="2688"/>
      <c r="C252" s="2688"/>
      <c r="D252" s="2688"/>
      <c r="E252" s="2689"/>
      <c r="F252" s="2696"/>
      <c r="G252" s="2697"/>
      <c r="H252" s="2697"/>
      <c r="I252" s="2697"/>
      <c r="J252" s="2697"/>
      <c r="K252" s="2697"/>
      <c r="L252" s="2697"/>
      <c r="M252" s="2698"/>
      <c r="O252" s="2687"/>
      <c r="P252" s="2688"/>
      <c r="Q252" s="2688"/>
      <c r="R252" s="2688"/>
      <c r="S252" s="2689"/>
      <c r="T252" s="2696"/>
      <c r="U252" s="2697"/>
      <c r="V252" s="2697"/>
      <c r="W252" s="2697"/>
      <c r="X252" s="2697"/>
      <c r="Y252" s="2697"/>
      <c r="Z252" s="2697"/>
      <c r="AA252" s="2698"/>
    </row>
    <row r="253" spans="1:27" x14ac:dyDescent="0.15">
      <c r="A253" s="2687"/>
      <c r="B253" s="2688"/>
      <c r="C253" s="2688"/>
      <c r="D253" s="2688"/>
      <c r="E253" s="2689"/>
      <c r="F253" s="2696"/>
      <c r="G253" s="2697"/>
      <c r="H253" s="2697"/>
      <c r="I253" s="2697"/>
      <c r="J253" s="2697"/>
      <c r="K253" s="2697"/>
      <c r="L253" s="2697"/>
      <c r="M253" s="2698"/>
      <c r="N253" t="s">
        <v>2301</v>
      </c>
      <c r="O253" s="2687"/>
      <c r="P253" s="2688"/>
      <c r="Q253" s="2688"/>
      <c r="R253" s="2688"/>
      <c r="S253" s="2689"/>
      <c r="T253" s="2696"/>
      <c r="U253" s="2697"/>
      <c r="V253" s="2697"/>
      <c r="W253" s="2697"/>
      <c r="X253" s="2697"/>
      <c r="Y253" s="2697"/>
      <c r="Z253" s="2697"/>
      <c r="AA253" s="2698"/>
    </row>
    <row r="254" spans="1:27" x14ac:dyDescent="0.15">
      <c r="A254" s="2687"/>
      <c r="B254" s="2688"/>
      <c r="C254" s="2688"/>
      <c r="D254" s="2688"/>
      <c r="E254" s="2689"/>
      <c r="F254" s="2696"/>
      <c r="G254" s="2697"/>
      <c r="H254" s="2697"/>
      <c r="I254" s="2697"/>
      <c r="J254" s="2697"/>
      <c r="K254" s="2697"/>
      <c r="L254" s="2697"/>
      <c r="M254" s="2698"/>
      <c r="O254" s="2687"/>
      <c r="P254" s="2688"/>
      <c r="Q254" s="2688"/>
      <c r="R254" s="2688"/>
      <c r="S254" s="2689"/>
      <c r="T254" s="2696"/>
      <c r="U254" s="2697"/>
      <c r="V254" s="2697"/>
      <c r="W254" s="2697"/>
      <c r="X254" s="2697"/>
      <c r="Y254" s="2697"/>
      <c r="Z254" s="2697"/>
      <c r="AA254" s="2698"/>
    </row>
    <row r="255" spans="1:27" x14ac:dyDescent="0.15">
      <c r="A255" s="2687"/>
      <c r="B255" s="2688"/>
      <c r="C255" s="2688"/>
      <c r="D255" s="2688"/>
      <c r="E255" s="2689"/>
      <c r="F255" s="2696"/>
      <c r="G255" s="2697"/>
      <c r="H255" s="2697"/>
      <c r="I255" s="2697"/>
      <c r="J255" s="2697"/>
      <c r="K255" s="2697"/>
      <c r="L255" s="2697"/>
      <c r="M255" s="2698"/>
      <c r="O255" s="2687"/>
      <c r="P255" s="2688"/>
      <c r="Q255" s="2688"/>
      <c r="R255" s="2688"/>
      <c r="S255" s="2689"/>
      <c r="T255" s="2696"/>
      <c r="U255" s="2697"/>
      <c r="V255" s="2697"/>
      <c r="W255" s="2697"/>
      <c r="X255" s="2697"/>
      <c r="Y255" s="2697"/>
      <c r="Z255" s="2697"/>
      <c r="AA255" s="2698"/>
    </row>
    <row r="256" spans="1:27" ht="14" thickBot="1" x14ac:dyDescent="0.2">
      <c r="A256" s="2690"/>
      <c r="B256" s="2691"/>
      <c r="C256" s="2691"/>
      <c r="D256" s="2691"/>
      <c r="E256" s="2692"/>
      <c r="F256" s="2699"/>
      <c r="G256" s="2700"/>
      <c r="H256" s="2700"/>
      <c r="I256" s="2700"/>
      <c r="J256" s="2700"/>
      <c r="K256" s="2700"/>
      <c r="L256" s="2700"/>
      <c r="M256" s="2701"/>
      <c r="O256" s="2690"/>
      <c r="P256" s="2691"/>
      <c r="Q256" s="2691"/>
      <c r="R256" s="2691"/>
      <c r="S256" s="2692"/>
      <c r="T256" s="2699"/>
      <c r="U256" s="2700"/>
      <c r="V256" s="2700"/>
      <c r="W256" s="2700"/>
      <c r="X256" s="2700"/>
      <c r="Y256" s="2700"/>
      <c r="Z256" s="2700"/>
      <c r="AA256" s="2701"/>
    </row>
    <row r="257" spans="1:27" ht="14" thickTop="1" x14ac:dyDescent="0.15">
      <c r="A257" s="2684" t="s">
        <v>1912</v>
      </c>
      <c r="B257" s="2685"/>
      <c r="C257" s="2685"/>
      <c r="D257" s="2685"/>
      <c r="E257" s="2686"/>
      <c r="F257" s="2702" t="s">
        <v>1913</v>
      </c>
      <c r="G257" s="2703"/>
      <c r="H257" s="2703"/>
      <c r="I257" s="2703"/>
      <c r="J257" s="2703"/>
      <c r="K257" s="2703"/>
      <c r="L257" s="2703"/>
      <c r="M257" s="2704"/>
      <c r="O257" s="2684" t="s">
        <v>1914</v>
      </c>
      <c r="P257" s="2685"/>
      <c r="Q257" s="2685"/>
      <c r="R257" s="2685"/>
      <c r="S257" s="2686"/>
      <c r="T257" s="2693" t="s">
        <v>1915</v>
      </c>
      <c r="U257" s="2694"/>
      <c r="V257" s="2694"/>
      <c r="W257" s="2694"/>
      <c r="X257" s="2694"/>
      <c r="Y257" s="2694"/>
      <c r="Z257" s="2694"/>
      <c r="AA257" s="2695"/>
    </row>
    <row r="258" spans="1:27" x14ac:dyDescent="0.15">
      <c r="A258" s="2687"/>
      <c r="B258" s="2688"/>
      <c r="C258" s="2688"/>
      <c r="D258" s="2688"/>
      <c r="E258" s="2689"/>
      <c r="F258" s="2705"/>
      <c r="G258" s="2706"/>
      <c r="H258" s="2706"/>
      <c r="I258" s="2706"/>
      <c r="J258" s="2706"/>
      <c r="K258" s="2706"/>
      <c r="L258" s="2706"/>
      <c r="M258" s="2707"/>
      <c r="O258" s="2687"/>
      <c r="P258" s="2688"/>
      <c r="Q258" s="2688"/>
      <c r="R258" s="2688"/>
      <c r="S258" s="2689"/>
      <c r="T258" s="2696"/>
      <c r="U258" s="2697"/>
      <c r="V258" s="2697"/>
      <c r="W258" s="2697"/>
      <c r="X258" s="2697"/>
      <c r="Y258" s="2697"/>
      <c r="Z258" s="2697"/>
      <c r="AA258" s="2698"/>
    </row>
    <row r="259" spans="1:27" x14ac:dyDescent="0.15">
      <c r="A259" s="2687"/>
      <c r="B259" s="2688"/>
      <c r="C259" s="2688"/>
      <c r="D259" s="2688"/>
      <c r="E259" s="2689"/>
      <c r="F259" s="2705"/>
      <c r="G259" s="2706"/>
      <c r="H259" s="2706"/>
      <c r="I259" s="2706"/>
      <c r="J259" s="2706"/>
      <c r="K259" s="2706"/>
      <c r="L259" s="2706"/>
      <c r="M259" s="2707"/>
      <c r="O259" s="2687"/>
      <c r="P259" s="2688"/>
      <c r="Q259" s="2688"/>
      <c r="R259" s="2688"/>
      <c r="S259" s="2689"/>
      <c r="T259" s="2696"/>
      <c r="U259" s="2697"/>
      <c r="V259" s="2697"/>
      <c r="W259" s="2697"/>
      <c r="X259" s="2697"/>
      <c r="Y259" s="2697"/>
      <c r="Z259" s="2697"/>
      <c r="AA259" s="2698"/>
    </row>
    <row r="260" spans="1:27" x14ac:dyDescent="0.15">
      <c r="A260" s="2687"/>
      <c r="B260" s="2688"/>
      <c r="C260" s="2688"/>
      <c r="D260" s="2688"/>
      <c r="E260" s="2689"/>
      <c r="F260" s="2705"/>
      <c r="G260" s="2706"/>
      <c r="H260" s="2706"/>
      <c r="I260" s="2706"/>
      <c r="J260" s="2706"/>
      <c r="K260" s="2706"/>
      <c r="L260" s="2706"/>
      <c r="M260" s="2707"/>
      <c r="O260" s="2687"/>
      <c r="P260" s="2688"/>
      <c r="Q260" s="2688"/>
      <c r="R260" s="2688"/>
      <c r="S260" s="2689"/>
      <c r="T260" s="2696"/>
      <c r="U260" s="2697"/>
      <c r="V260" s="2697"/>
      <c r="W260" s="2697"/>
      <c r="X260" s="2697"/>
      <c r="Y260" s="2697"/>
      <c r="Z260" s="2697"/>
      <c r="AA260" s="2698"/>
    </row>
    <row r="261" spans="1:27" x14ac:dyDescent="0.15">
      <c r="A261" s="2687"/>
      <c r="B261" s="2688"/>
      <c r="C261" s="2688"/>
      <c r="D261" s="2688"/>
      <c r="E261" s="2689"/>
      <c r="F261" s="2705"/>
      <c r="G261" s="2706"/>
      <c r="H261" s="2706"/>
      <c r="I261" s="2706"/>
      <c r="J261" s="2706"/>
      <c r="K261" s="2706"/>
      <c r="L261" s="2706"/>
      <c r="M261" s="2707"/>
      <c r="O261" s="2687"/>
      <c r="P261" s="2688"/>
      <c r="Q261" s="2688"/>
      <c r="R261" s="2688"/>
      <c r="S261" s="2689"/>
      <c r="T261" s="2696"/>
      <c r="U261" s="2697"/>
      <c r="V261" s="2697"/>
      <c r="W261" s="2697"/>
      <c r="X261" s="2697"/>
      <c r="Y261" s="2697"/>
      <c r="Z261" s="2697"/>
      <c r="AA261" s="2698"/>
    </row>
    <row r="262" spans="1:27" x14ac:dyDescent="0.15">
      <c r="A262" s="2687"/>
      <c r="B262" s="2688"/>
      <c r="C262" s="2688"/>
      <c r="D262" s="2688"/>
      <c r="E262" s="2689"/>
      <c r="F262" s="2705"/>
      <c r="G262" s="2706"/>
      <c r="H262" s="2706"/>
      <c r="I262" s="2706"/>
      <c r="J262" s="2706"/>
      <c r="K262" s="2706"/>
      <c r="L262" s="2706"/>
      <c r="M262" s="2707"/>
      <c r="O262" s="2687"/>
      <c r="P262" s="2688"/>
      <c r="Q262" s="2688"/>
      <c r="R262" s="2688"/>
      <c r="S262" s="2689"/>
      <c r="T262" s="2696"/>
      <c r="U262" s="2697"/>
      <c r="V262" s="2697"/>
      <c r="W262" s="2697"/>
      <c r="X262" s="2697"/>
      <c r="Y262" s="2697"/>
      <c r="Z262" s="2697"/>
      <c r="AA262" s="2698"/>
    </row>
    <row r="263" spans="1:27" x14ac:dyDescent="0.15">
      <c r="A263" s="2687"/>
      <c r="B263" s="2688"/>
      <c r="C263" s="2688"/>
      <c r="D263" s="2688"/>
      <c r="E263" s="2689"/>
      <c r="F263" s="2705"/>
      <c r="G263" s="2706"/>
      <c r="H263" s="2706"/>
      <c r="I263" s="2706"/>
      <c r="J263" s="2706"/>
      <c r="K263" s="2706"/>
      <c r="L263" s="2706"/>
      <c r="M263" s="2707"/>
      <c r="O263" s="2687"/>
      <c r="P263" s="2688"/>
      <c r="Q263" s="2688"/>
      <c r="R263" s="2688"/>
      <c r="S263" s="2689"/>
      <c r="T263" s="2696"/>
      <c r="U263" s="2697"/>
      <c r="V263" s="2697"/>
      <c r="W263" s="2697"/>
      <c r="X263" s="2697"/>
      <c r="Y263" s="2697"/>
      <c r="Z263" s="2697"/>
      <c r="AA263" s="2698"/>
    </row>
    <row r="264" spans="1:27" ht="14" thickBot="1" x14ac:dyDescent="0.2">
      <c r="A264" s="2690"/>
      <c r="B264" s="2691"/>
      <c r="C264" s="2691"/>
      <c r="D264" s="2691"/>
      <c r="E264" s="2692"/>
      <c r="F264" s="2708"/>
      <c r="G264" s="2709"/>
      <c r="H264" s="2709"/>
      <c r="I264" s="2709"/>
      <c r="J264" s="2709"/>
      <c r="K264" s="2709"/>
      <c r="L264" s="2709"/>
      <c r="M264" s="2710"/>
      <c r="O264" s="2690"/>
      <c r="P264" s="2691"/>
      <c r="Q264" s="2691"/>
      <c r="R264" s="2691"/>
      <c r="S264" s="2692"/>
      <c r="T264" s="2699"/>
      <c r="U264" s="2700"/>
      <c r="V264" s="2700"/>
      <c r="W264" s="2700"/>
      <c r="X264" s="2700"/>
      <c r="Y264" s="2700"/>
      <c r="Z264" s="2700"/>
      <c r="AA264" s="2701"/>
    </row>
    <row r="265" spans="1:27" ht="14" thickTop="1" x14ac:dyDescent="0.15">
      <c r="A265" s="2684" t="s">
        <v>1916</v>
      </c>
      <c r="B265" s="2685"/>
      <c r="C265" s="2685"/>
      <c r="D265" s="2685"/>
      <c r="E265" s="2686"/>
      <c r="F265" s="2693" t="s">
        <v>1917</v>
      </c>
      <c r="G265" s="2694"/>
      <c r="H265" s="2694"/>
      <c r="I265" s="2694"/>
      <c r="J265" s="2694"/>
      <c r="K265" s="2694"/>
      <c r="L265" s="2694"/>
      <c r="M265" s="2695"/>
      <c r="O265" s="2684" t="s">
        <v>1914</v>
      </c>
      <c r="P265" s="2685"/>
      <c r="Q265" s="2685"/>
      <c r="R265" s="2685"/>
      <c r="S265" s="2686"/>
      <c r="T265" s="2693" t="s">
        <v>1918</v>
      </c>
      <c r="U265" s="2694"/>
      <c r="V265" s="2694"/>
      <c r="W265" s="2694"/>
      <c r="X265" s="2694"/>
      <c r="Y265" s="2694"/>
      <c r="Z265" s="2694"/>
      <c r="AA265" s="2695"/>
    </row>
    <row r="266" spans="1:27" x14ac:dyDescent="0.15">
      <c r="A266" s="2687"/>
      <c r="B266" s="2688"/>
      <c r="C266" s="2688"/>
      <c r="D266" s="2688"/>
      <c r="E266" s="2689"/>
      <c r="F266" s="2696"/>
      <c r="G266" s="2697"/>
      <c r="H266" s="2697"/>
      <c r="I266" s="2697"/>
      <c r="J266" s="2697"/>
      <c r="K266" s="2697"/>
      <c r="L266" s="2697"/>
      <c r="M266" s="2698"/>
      <c r="O266" s="2687"/>
      <c r="P266" s="2688"/>
      <c r="Q266" s="2688"/>
      <c r="R266" s="2688"/>
      <c r="S266" s="2689"/>
      <c r="T266" s="2696"/>
      <c r="U266" s="2697"/>
      <c r="V266" s="2697"/>
      <c r="W266" s="2697"/>
      <c r="X266" s="2697"/>
      <c r="Y266" s="2697"/>
      <c r="Z266" s="2697"/>
      <c r="AA266" s="2698"/>
    </row>
    <row r="267" spans="1:27" x14ac:dyDescent="0.15">
      <c r="A267" s="2687"/>
      <c r="B267" s="2688"/>
      <c r="C267" s="2688"/>
      <c r="D267" s="2688"/>
      <c r="E267" s="2689"/>
      <c r="F267" s="2696"/>
      <c r="G267" s="2697"/>
      <c r="H267" s="2697"/>
      <c r="I267" s="2697"/>
      <c r="J267" s="2697"/>
      <c r="K267" s="2697"/>
      <c r="L267" s="2697"/>
      <c r="M267" s="2698"/>
      <c r="O267" s="2687"/>
      <c r="P267" s="2688"/>
      <c r="Q267" s="2688"/>
      <c r="R267" s="2688"/>
      <c r="S267" s="2689"/>
      <c r="T267" s="2696"/>
      <c r="U267" s="2697"/>
      <c r="V267" s="2697"/>
      <c r="W267" s="2697"/>
      <c r="X267" s="2697"/>
      <c r="Y267" s="2697"/>
      <c r="Z267" s="2697"/>
      <c r="AA267" s="2698"/>
    </row>
    <row r="268" spans="1:27" x14ac:dyDescent="0.15">
      <c r="A268" s="2687"/>
      <c r="B268" s="2688"/>
      <c r="C268" s="2688"/>
      <c r="D268" s="2688"/>
      <c r="E268" s="2689"/>
      <c r="F268" s="2696"/>
      <c r="G268" s="2697"/>
      <c r="H268" s="2697"/>
      <c r="I268" s="2697"/>
      <c r="J268" s="2697"/>
      <c r="K268" s="2697"/>
      <c r="L268" s="2697"/>
      <c r="M268" s="2698"/>
      <c r="O268" s="2687"/>
      <c r="P268" s="2688"/>
      <c r="Q268" s="2688"/>
      <c r="R268" s="2688"/>
      <c r="S268" s="2689"/>
      <c r="T268" s="2696"/>
      <c r="U268" s="2697"/>
      <c r="V268" s="2697"/>
      <c r="W268" s="2697"/>
      <c r="X268" s="2697"/>
      <c r="Y268" s="2697"/>
      <c r="Z268" s="2697"/>
      <c r="AA268" s="2698"/>
    </row>
    <row r="269" spans="1:27" x14ac:dyDescent="0.15">
      <c r="A269" s="2687"/>
      <c r="B269" s="2688"/>
      <c r="C269" s="2688"/>
      <c r="D269" s="2688"/>
      <c r="E269" s="2689"/>
      <c r="F269" s="2696"/>
      <c r="G269" s="2697"/>
      <c r="H269" s="2697"/>
      <c r="I269" s="2697"/>
      <c r="J269" s="2697"/>
      <c r="K269" s="2697"/>
      <c r="L269" s="2697"/>
      <c r="M269" s="2698"/>
      <c r="O269" s="2687"/>
      <c r="P269" s="2688"/>
      <c r="Q269" s="2688"/>
      <c r="R269" s="2688"/>
      <c r="S269" s="2689"/>
      <c r="T269" s="2696"/>
      <c r="U269" s="2697"/>
      <c r="V269" s="2697"/>
      <c r="W269" s="2697"/>
      <c r="X269" s="2697"/>
      <c r="Y269" s="2697"/>
      <c r="Z269" s="2697"/>
      <c r="AA269" s="2698"/>
    </row>
    <row r="270" spans="1:27" x14ac:dyDescent="0.15">
      <c r="A270" s="2687"/>
      <c r="B270" s="2688"/>
      <c r="C270" s="2688"/>
      <c r="D270" s="2688"/>
      <c r="E270" s="2689"/>
      <c r="F270" s="2696"/>
      <c r="G270" s="2697"/>
      <c r="H270" s="2697"/>
      <c r="I270" s="2697"/>
      <c r="J270" s="2697"/>
      <c r="K270" s="2697"/>
      <c r="L270" s="2697"/>
      <c r="M270" s="2698"/>
      <c r="O270" s="2687"/>
      <c r="P270" s="2688"/>
      <c r="Q270" s="2688"/>
      <c r="R270" s="2688"/>
      <c r="S270" s="2689"/>
      <c r="T270" s="2696"/>
      <c r="U270" s="2697"/>
      <c r="V270" s="2697"/>
      <c r="W270" s="2697"/>
      <c r="X270" s="2697"/>
      <c r="Y270" s="2697"/>
      <c r="Z270" s="2697"/>
      <c r="AA270" s="2698"/>
    </row>
    <row r="271" spans="1:27" x14ac:dyDescent="0.15">
      <c r="A271" s="2687"/>
      <c r="B271" s="2688"/>
      <c r="C271" s="2688"/>
      <c r="D271" s="2688"/>
      <c r="E271" s="2689"/>
      <c r="F271" s="2696"/>
      <c r="G271" s="2697"/>
      <c r="H271" s="2697"/>
      <c r="I271" s="2697"/>
      <c r="J271" s="2697"/>
      <c r="K271" s="2697"/>
      <c r="L271" s="2697"/>
      <c r="M271" s="2698"/>
      <c r="O271" s="2687"/>
      <c r="P271" s="2688"/>
      <c r="Q271" s="2688"/>
      <c r="R271" s="2688"/>
      <c r="S271" s="2689"/>
      <c r="T271" s="2696"/>
      <c r="U271" s="2697"/>
      <c r="V271" s="2697"/>
      <c r="W271" s="2697"/>
      <c r="X271" s="2697"/>
      <c r="Y271" s="2697"/>
      <c r="Z271" s="2697"/>
      <c r="AA271" s="2698"/>
    </row>
    <row r="272" spans="1:27" ht="14" thickBot="1" x14ac:dyDescent="0.2">
      <c r="A272" s="2690"/>
      <c r="B272" s="2691"/>
      <c r="C272" s="2691"/>
      <c r="D272" s="2691"/>
      <c r="E272" s="2692"/>
      <c r="F272" s="2699"/>
      <c r="G272" s="2700"/>
      <c r="H272" s="2700"/>
      <c r="I272" s="2700"/>
      <c r="J272" s="2700"/>
      <c r="K272" s="2700"/>
      <c r="L272" s="2700"/>
      <c r="M272" s="2701"/>
      <c r="O272" s="2690"/>
      <c r="P272" s="2691"/>
      <c r="Q272" s="2691"/>
      <c r="R272" s="2691"/>
      <c r="S272" s="2692"/>
      <c r="T272" s="2699"/>
      <c r="U272" s="2700"/>
      <c r="V272" s="2700"/>
      <c r="W272" s="2700"/>
      <c r="X272" s="2700"/>
      <c r="Y272" s="2700"/>
      <c r="Z272" s="2700"/>
      <c r="AA272" s="2701"/>
    </row>
    <row r="273" spans="1:27" ht="14" thickTop="1" x14ac:dyDescent="0.15">
      <c r="A273" s="2684" t="s">
        <v>15</v>
      </c>
      <c r="B273" s="2685"/>
      <c r="C273" s="2685"/>
      <c r="D273" s="2685"/>
      <c r="E273" s="2686"/>
      <c r="F273" s="2693" t="s">
        <v>16</v>
      </c>
      <c r="G273" s="2694"/>
      <c r="H273" s="2694"/>
      <c r="I273" s="2694"/>
      <c r="J273" s="2694"/>
      <c r="K273" s="2694"/>
      <c r="L273" s="2694"/>
      <c r="M273" s="2695"/>
      <c r="O273" s="2684" t="s">
        <v>1914</v>
      </c>
      <c r="P273" s="2685"/>
      <c r="Q273" s="2685"/>
      <c r="R273" s="2685"/>
      <c r="S273" s="2686"/>
      <c r="T273" s="2693" t="s">
        <v>17</v>
      </c>
      <c r="U273" s="2694"/>
      <c r="V273" s="2694"/>
      <c r="W273" s="2694"/>
      <c r="X273" s="2694"/>
      <c r="Y273" s="2694"/>
      <c r="Z273" s="2694"/>
      <c r="AA273" s="2695"/>
    </row>
    <row r="274" spans="1:27" x14ac:dyDescent="0.15">
      <c r="A274" s="2687"/>
      <c r="B274" s="2688"/>
      <c r="C274" s="2688"/>
      <c r="D274" s="2688"/>
      <c r="E274" s="2689"/>
      <c r="F274" s="2696"/>
      <c r="G274" s="2697"/>
      <c r="H274" s="2697"/>
      <c r="I274" s="2697"/>
      <c r="J274" s="2697"/>
      <c r="K274" s="2697"/>
      <c r="L274" s="2697"/>
      <c r="M274" s="2698"/>
      <c r="O274" s="2687"/>
      <c r="P274" s="2688"/>
      <c r="Q274" s="2688"/>
      <c r="R274" s="2688"/>
      <c r="S274" s="2689"/>
      <c r="T274" s="2696"/>
      <c r="U274" s="2697"/>
      <c r="V274" s="2697"/>
      <c r="W274" s="2697"/>
      <c r="X274" s="2697"/>
      <c r="Y274" s="2697"/>
      <c r="Z274" s="2697"/>
      <c r="AA274" s="2698"/>
    </row>
    <row r="275" spans="1:27" x14ac:dyDescent="0.15">
      <c r="A275" s="2687"/>
      <c r="B275" s="2688"/>
      <c r="C275" s="2688"/>
      <c r="D275" s="2688"/>
      <c r="E275" s="2689"/>
      <c r="F275" s="2696"/>
      <c r="G275" s="2697"/>
      <c r="H275" s="2697"/>
      <c r="I275" s="2697"/>
      <c r="J275" s="2697"/>
      <c r="K275" s="2697"/>
      <c r="L275" s="2697"/>
      <c r="M275" s="2698"/>
      <c r="O275" s="2687"/>
      <c r="P275" s="2688"/>
      <c r="Q275" s="2688"/>
      <c r="R275" s="2688"/>
      <c r="S275" s="2689"/>
      <c r="T275" s="2696"/>
      <c r="U275" s="2697"/>
      <c r="V275" s="2697"/>
      <c r="W275" s="2697"/>
      <c r="X275" s="2697"/>
      <c r="Y275" s="2697"/>
      <c r="Z275" s="2697"/>
      <c r="AA275" s="2698"/>
    </row>
    <row r="276" spans="1:27" x14ac:dyDescent="0.15">
      <c r="A276" s="2687"/>
      <c r="B276" s="2688"/>
      <c r="C276" s="2688"/>
      <c r="D276" s="2688"/>
      <c r="E276" s="2689"/>
      <c r="F276" s="2696"/>
      <c r="G276" s="2697"/>
      <c r="H276" s="2697"/>
      <c r="I276" s="2697"/>
      <c r="J276" s="2697"/>
      <c r="K276" s="2697"/>
      <c r="L276" s="2697"/>
      <c r="M276" s="2698"/>
      <c r="O276" s="2687"/>
      <c r="P276" s="2688"/>
      <c r="Q276" s="2688"/>
      <c r="R276" s="2688"/>
      <c r="S276" s="2689"/>
      <c r="T276" s="2696"/>
      <c r="U276" s="2697"/>
      <c r="V276" s="2697"/>
      <c r="W276" s="2697"/>
      <c r="X276" s="2697"/>
      <c r="Y276" s="2697"/>
      <c r="Z276" s="2697"/>
      <c r="AA276" s="2698"/>
    </row>
    <row r="277" spans="1:27" x14ac:dyDescent="0.15">
      <c r="A277" s="2687"/>
      <c r="B277" s="2688"/>
      <c r="C277" s="2688"/>
      <c r="D277" s="2688"/>
      <c r="E277" s="2689"/>
      <c r="F277" s="2696"/>
      <c r="G277" s="2697"/>
      <c r="H277" s="2697"/>
      <c r="I277" s="2697"/>
      <c r="J277" s="2697"/>
      <c r="K277" s="2697"/>
      <c r="L277" s="2697"/>
      <c r="M277" s="2698"/>
      <c r="O277" s="2687"/>
      <c r="P277" s="2688"/>
      <c r="Q277" s="2688"/>
      <c r="R277" s="2688"/>
      <c r="S277" s="2689"/>
      <c r="T277" s="2696"/>
      <c r="U277" s="2697"/>
      <c r="V277" s="2697"/>
      <c r="W277" s="2697"/>
      <c r="X277" s="2697"/>
      <c r="Y277" s="2697"/>
      <c r="Z277" s="2697"/>
      <c r="AA277" s="2698"/>
    </row>
    <row r="278" spans="1:27" x14ac:dyDescent="0.15">
      <c r="A278" s="2687"/>
      <c r="B278" s="2688"/>
      <c r="C278" s="2688"/>
      <c r="D278" s="2688"/>
      <c r="E278" s="2689"/>
      <c r="F278" s="2696"/>
      <c r="G278" s="2697"/>
      <c r="H278" s="2697"/>
      <c r="I278" s="2697"/>
      <c r="J278" s="2697"/>
      <c r="K278" s="2697"/>
      <c r="L278" s="2697"/>
      <c r="M278" s="2698"/>
      <c r="O278" s="2687"/>
      <c r="P278" s="2688"/>
      <c r="Q278" s="2688"/>
      <c r="R278" s="2688"/>
      <c r="S278" s="2689"/>
      <c r="T278" s="2696"/>
      <c r="U278" s="2697"/>
      <c r="V278" s="2697"/>
      <c r="W278" s="2697"/>
      <c r="X278" s="2697"/>
      <c r="Y278" s="2697"/>
      <c r="Z278" s="2697"/>
      <c r="AA278" s="2698"/>
    </row>
    <row r="279" spans="1:27" x14ac:dyDescent="0.15">
      <c r="A279" s="2687"/>
      <c r="B279" s="2688"/>
      <c r="C279" s="2688"/>
      <c r="D279" s="2688"/>
      <c r="E279" s="2689"/>
      <c r="F279" s="2696"/>
      <c r="G279" s="2697"/>
      <c r="H279" s="2697"/>
      <c r="I279" s="2697"/>
      <c r="J279" s="2697"/>
      <c r="K279" s="2697"/>
      <c r="L279" s="2697"/>
      <c r="M279" s="2698"/>
      <c r="O279" s="2687"/>
      <c r="P279" s="2688"/>
      <c r="Q279" s="2688"/>
      <c r="R279" s="2688"/>
      <c r="S279" s="2689"/>
      <c r="T279" s="2696"/>
      <c r="U279" s="2697"/>
      <c r="V279" s="2697"/>
      <c r="W279" s="2697"/>
      <c r="X279" s="2697"/>
      <c r="Y279" s="2697"/>
      <c r="Z279" s="2697"/>
      <c r="AA279" s="2698"/>
    </row>
    <row r="280" spans="1:27" ht="14" thickBot="1" x14ac:dyDescent="0.2">
      <c r="A280" s="2690"/>
      <c r="B280" s="2691"/>
      <c r="C280" s="2691"/>
      <c r="D280" s="2691"/>
      <c r="E280" s="2692"/>
      <c r="F280" s="2699"/>
      <c r="G280" s="2700"/>
      <c r="H280" s="2700"/>
      <c r="I280" s="2700"/>
      <c r="J280" s="2700"/>
      <c r="K280" s="2700"/>
      <c r="L280" s="2700"/>
      <c r="M280" s="2701"/>
      <c r="O280" s="2690"/>
      <c r="P280" s="2691"/>
      <c r="Q280" s="2691"/>
      <c r="R280" s="2691"/>
      <c r="S280" s="2692"/>
      <c r="T280" s="2699"/>
      <c r="U280" s="2700"/>
      <c r="V280" s="2700"/>
      <c r="W280" s="2700"/>
      <c r="X280" s="2700"/>
      <c r="Y280" s="2700"/>
      <c r="Z280" s="2700"/>
      <c r="AA280" s="2701"/>
    </row>
    <row r="281" spans="1:27" ht="14" thickTop="1" x14ac:dyDescent="0.15"/>
  </sheetData>
  <mergeCells count="421">
    <mergeCell ref="A198:E198"/>
    <mergeCell ref="G198:K198"/>
    <mergeCell ref="A201:E201"/>
    <mergeCell ref="G201:K201"/>
    <mergeCell ref="A199:E199"/>
    <mergeCell ref="G199:K199"/>
    <mergeCell ref="A200:E200"/>
    <mergeCell ref="G200:K200"/>
    <mergeCell ref="A193:E193"/>
    <mergeCell ref="G193:K193"/>
    <mergeCell ref="A194:E194"/>
    <mergeCell ref="G194:K194"/>
    <mergeCell ref="A195:E195"/>
    <mergeCell ref="G195:K195"/>
    <mergeCell ref="A196:E196"/>
    <mergeCell ref="G196:K196"/>
    <mergeCell ref="A197:E197"/>
    <mergeCell ref="G197:K197"/>
    <mergeCell ref="A188:E188"/>
    <mergeCell ref="G188:K188"/>
    <mergeCell ref="A189:E189"/>
    <mergeCell ref="G189:K189"/>
    <mergeCell ref="A190:E190"/>
    <mergeCell ref="G190:K190"/>
    <mergeCell ref="A191:E191"/>
    <mergeCell ref="G191:K191"/>
    <mergeCell ref="A192:E192"/>
    <mergeCell ref="G192:K192"/>
    <mergeCell ref="A183:E183"/>
    <mergeCell ref="G183:K183"/>
    <mergeCell ref="A184:E184"/>
    <mergeCell ref="G184:K184"/>
    <mergeCell ref="A185:E185"/>
    <mergeCell ref="G185:K185"/>
    <mergeCell ref="A186:E186"/>
    <mergeCell ref="G186:K186"/>
    <mergeCell ref="A187:E187"/>
    <mergeCell ref="G187:K187"/>
    <mergeCell ref="A175:E175"/>
    <mergeCell ref="G175:K175"/>
    <mergeCell ref="A179:E179"/>
    <mergeCell ref="G179:K179"/>
    <mergeCell ref="A180:E180"/>
    <mergeCell ref="G180:K180"/>
    <mergeCell ref="A181:E181"/>
    <mergeCell ref="G181:K181"/>
    <mergeCell ref="A182:E182"/>
    <mergeCell ref="G182:K182"/>
    <mergeCell ref="A170:E170"/>
    <mergeCell ref="G170:K170"/>
    <mergeCell ref="A171:E171"/>
    <mergeCell ref="G171:K171"/>
    <mergeCell ref="A172:E172"/>
    <mergeCell ref="G172:K172"/>
    <mergeCell ref="A173:E173"/>
    <mergeCell ref="G173:K173"/>
    <mergeCell ref="A174:E174"/>
    <mergeCell ref="G174:K174"/>
    <mergeCell ref="A165:E165"/>
    <mergeCell ref="G165:K165"/>
    <mergeCell ref="A166:E166"/>
    <mergeCell ref="G166:K166"/>
    <mergeCell ref="A167:E167"/>
    <mergeCell ref="G167:K167"/>
    <mergeCell ref="A168:E168"/>
    <mergeCell ref="G168:K168"/>
    <mergeCell ref="A169:E169"/>
    <mergeCell ref="G169:K169"/>
    <mergeCell ref="A160:E160"/>
    <mergeCell ref="G160:K160"/>
    <mergeCell ref="A161:E161"/>
    <mergeCell ref="G161:K161"/>
    <mergeCell ref="A162:E162"/>
    <mergeCell ref="G162:K162"/>
    <mergeCell ref="A163:E163"/>
    <mergeCell ref="G163:K163"/>
    <mergeCell ref="A164:E164"/>
    <mergeCell ref="G164:K164"/>
    <mergeCell ref="A155:E155"/>
    <mergeCell ref="G155:K155"/>
    <mergeCell ref="A156:E156"/>
    <mergeCell ref="G156:K156"/>
    <mergeCell ref="A157:E157"/>
    <mergeCell ref="G157:K157"/>
    <mergeCell ref="G158:K158"/>
    <mergeCell ref="A159:E159"/>
    <mergeCell ref="G159:K159"/>
    <mergeCell ref="A147:E147"/>
    <mergeCell ref="G147:K147"/>
    <mergeCell ref="A148:E148"/>
    <mergeCell ref="G148:K148"/>
    <mergeCell ref="A149:E149"/>
    <mergeCell ref="G149:K149"/>
    <mergeCell ref="A153:E153"/>
    <mergeCell ref="G153:K153"/>
    <mergeCell ref="A154:E154"/>
    <mergeCell ref="G154:K154"/>
    <mergeCell ref="A142:E142"/>
    <mergeCell ref="G142:K142"/>
    <mergeCell ref="A143:E143"/>
    <mergeCell ref="G143:K143"/>
    <mergeCell ref="A144:E144"/>
    <mergeCell ref="G144:K144"/>
    <mergeCell ref="A145:E145"/>
    <mergeCell ref="G145:K145"/>
    <mergeCell ref="A146:E146"/>
    <mergeCell ref="G146:K146"/>
    <mergeCell ref="A137:E137"/>
    <mergeCell ref="G137:K137"/>
    <mergeCell ref="A138:E138"/>
    <mergeCell ref="G138:K138"/>
    <mergeCell ref="A139:E139"/>
    <mergeCell ref="G139:K139"/>
    <mergeCell ref="A140:E140"/>
    <mergeCell ref="G140:K140"/>
    <mergeCell ref="A141:E141"/>
    <mergeCell ref="G141:K141"/>
    <mergeCell ref="A132:E132"/>
    <mergeCell ref="G132:K132"/>
    <mergeCell ref="A133:E133"/>
    <mergeCell ref="G133:K133"/>
    <mergeCell ref="A134:E134"/>
    <mergeCell ref="G134:K134"/>
    <mergeCell ref="A135:E135"/>
    <mergeCell ref="G135:K135"/>
    <mergeCell ref="A136:E136"/>
    <mergeCell ref="G136:K136"/>
    <mergeCell ref="A127:E127"/>
    <mergeCell ref="G127:K127"/>
    <mergeCell ref="A128:E128"/>
    <mergeCell ref="G128:K128"/>
    <mergeCell ref="A129:E129"/>
    <mergeCell ref="G129:K129"/>
    <mergeCell ref="A130:E130"/>
    <mergeCell ref="G130:K130"/>
    <mergeCell ref="A131:E131"/>
    <mergeCell ref="G131:K131"/>
    <mergeCell ref="A119:E119"/>
    <mergeCell ref="G119:K119"/>
    <mergeCell ref="A120:E120"/>
    <mergeCell ref="G120:K120"/>
    <mergeCell ref="A121:E121"/>
    <mergeCell ref="G121:K121"/>
    <mergeCell ref="A122:E122"/>
    <mergeCell ref="G122:K122"/>
    <mergeCell ref="A123:E123"/>
    <mergeCell ref="G123:K123"/>
    <mergeCell ref="A114:E114"/>
    <mergeCell ref="G114:K114"/>
    <mergeCell ref="A115:E115"/>
    <mergeCell ref="G115:K115"/>
    <mergeCell ref="A116:E116"/>
    <mergeCell ref="G116:K116"/>
    <mergeCell ref="A117:E117"/>
    <mergeCell ref="G117:K117"/>
    <mergeCell ref="A118:E118"/>
    <mergeCell ref="G118:K118"/>
    <mergeCell ref="A109:E109"/>
    <mergeCell ref="G109:K109"/>
    <mergeCell ref="A110:E110"/>
    <mergeCell ref="G110:K110"/>
    <mergeCell ref="A111:E111"/>
    <mergeCell ref="G111:K111"/>
    <mergeCell ref="A112:E112"/>
    <mergeCell ref="G112:K112"/>
    <mergeCell ref="A113:E113"/>
    <mergeCell ref="G113:K113"/>
    <mergeCell ref="A104:E104"/>
    <mergeCell ref="G104:K104"/>
    <mergeCell ref="A105:E105"/>
    <mergeCell ref="G105:K105"/>
    <mergeCell ref="A106:E106"/>
    <mergeCell ref="G106:K106"/>
    <mergeCell ref="A107:E107"/>
    <mergeCell ref="G107:K107"/>
    <mergeCell ref="A108:E108"/>
    <mergeCell ref="G108:K108"/>
    <mergeCell ref="A96:E96"/>
    <mergeCell ref="G96:K96"/>
    <mergeCell ref="A97:E97"/>
    <mergeCell ref="G97:K97"/>
    <mergeCell ref="A98:E98"/>
    <mergeCell ref="G98:K98"/>
    <mergeCell ref="A102:E102"/>
    <mergeCell ref="G102:K102"/>
    <mergeCell ref="A103:E103"/>
    <mergeCell ref="G103:K103"/>
    <mergeCell ref="A91:E91"/>
    <mergeCell ref="G91:K91"/>
    <mergeCell ref="A92:E92"/>
    <mergeCell ref="G92:K92"/>
    <mergeCell ref="A93:E93"/>
    <mergeCell ref="G93:K93"/>
    <mergeCell ref="A94:E94"/>
    <mergeCell ref="G94:K94"/>
    <mergeCell ref="A95:E95"/>
    <mergeCell ref="G95:K95"/>
    <mergeCell ref="A86:E86"/>
    <mergeCell ref="G86:K86"/>
    <mergeCell ref="A87:E87"/>
    <mergeCell ref="G87:K87"/>
    <mergeCell ref="A88:E88"/>
    <mergeCell ref="G88:K88"/>
    <mergeCell ref="A89:E89"/>
    <mergeCell ref="G89:K89"/>
    <mergeCell ref="A90:E90"/>
    <mergeCell ref="G90:K90"/>
    <mergeCell ref="A81:E81"/>
    <mergeCell ref="G81:K81"/>
    <mergeCell ref="A82:E82"/>
    <mergeCell ref="G82:K82"/>
    <mergeCell ref="A83:E83"/>
    <mergeCell ref="G83:K83"/>
    <mergeCell ref="A84:E84"/>
    <mergeCell ref="G84:K84"/>
    <mergeCell ref="A85:E85"/>
    <mergeCell ref="G85:K85"/>
    <mergeCell ref="A73:E73"/>
    <mergeCell ref="G73:K73"/>
    <mergeCell ref="A77:E77"/>
    <mergeCell ref="G77:K77"/>
    <mergeCell ref="A78:E78"/>
    <mergeCell ref="G78:K78"/>
    <mergeCell ref="A79:E79"/>
    <mergeCell ref="G79:K79"/>
    <mergeCell ref="A80:E80"/>
    <mergeCell ref="G80:K80"/>
    <mergeCell ref="A68:E68"/>
    <mergeCell ref="G68:K68"/>
    <mergeCell ref="A69:E69"/>
    <mergeCell ref="G69:K69"/>
    <mergeCell ref="A70:E70"/>
    <mergeCell ref="G70:K70"/>
    <mergeCell ref="A71:E71"/>
    <mergeCell ref="G71:K71"/>
    <mergeCell ref="A72:E72"/>
    <mergeCell ref="G72:K72"/>
    <mergeCell ref="A63:E63"/>
    <mergeCell ref="G63:K63"/>
    <mergeCell ref="A64:E64"/>
    <mergeCell ref="G64:K64"/>
    <mergeCell ref="A65:E65"/>
    <mergeCell ref="G65:K65"/>
    <mergeCell ref="A66:E66"/>
    <mergeCell ref="G66:K66"/>
    <mergeCell ref="A67:E67"/>
    <mergeCell ref="G67:K67"/>
    <mergeCell ref="A58:E58"/>
    <mergeCell ref="G58:K58"/>
    <mergeCell ref="A59:E59"/>
    <mergeCell ref="G59:K59"/>
    <mergeCell ref="A60:E60"/>
    <mergeCell ref="G60:K60"/>
    <mergeCell ref="A61:E61"/>
    <mergeCell ref="G61:K61"/>
    <mergeCell ref="A62:E62"/>
    <mergeCell ref="G62:K62"/>
    <mergeCell ref="A53:E53"/>
    <mergeCell ref="G53:K53"/>
    <mergeCell ref="A54:E54"/>
    <mergeCell ref="G54:K54"/>
    <mergeCell ref="A55:E55"/>
    <mergeCell ref="G55:K55"/>
    <mergeCell ref="A56:E56"/>
    <mergeCell ref="G56:K56"/>
    <mergeCell ref="A57:E57"/>
    <mergeCell ref="G57:K57"/>
    <mergeCell ref="A45:E45"/>
    <mergeCell ref="G45:K45"/>
    <mergeCell ref="A46:E46"/>
    <mergeCell ref="G46:K46"/>
    <mergeCell ref="A47:E47"/>
    <mergeCell ref="G47:K47"/>
    <mergeCell ref="A48:E48"/>
    <mergeCell ref="G48:K48"/>
    <mergeCell ref="A52:E52"/>
    <mergeCell ref="G52:K52"/>
    <mergeCell ref="A40:E40"/>
    <mergeCell ref="G40:K40"/>
    <mergeCell ref="A41:E41"/>
    <mergeCell ref="G41:K41"/>
    <mergeCell ref="A42:E42"/>
    <mergeCell ref="G42:K42"/>
    <mergeCell ref="A43:E43"/>
    <mergeCell ref="G43:K43"/>
    <mergeCell ref="A44:E44"/>
    <mergeCell ref="G44:K44"/>
    <mergeCell ref="A35:E35"/>
    <mergeCell ref="G35:K35"/>
    <mergeCell ref="A36:E36"/>
    <mergeCell ref="G36:K36"/>
    <mergeCell ref="A37:E37"/>
    <mergeCell ref="G37:K37"/>
    <mergeCell ref="A38:E38"/>
    <mergeCell ref="G38:K38"/>
    <mergeCell ref="A39:E39"/>
    <mergeCell ref="G39:K39"/>
    <mergeCell ref="A30:E30"/>
    <mergeCell ref="G30:K30"/>
    <mergeCell ref="A31:E31"/>
    <mergeCell ref="G31:K31"/>
    <mergeCell ref="A32:E32"/>
    <mergeCell ref="G32:K32"/>
    <mergeCell ref="A33:E33"/>
    <mergeCell ref="G33:K33"/>
    <mergeCell ref="A34:E34"/>
    <mergeCell ref="G34:K34"/>
    <mergeCell ref="A22:E22"/>
    <mergeCell ref="G22:K22"/>
    <mergeCell ref="A23:E23"/>
    <mergeCell ref="G23:K23"/>
    <mergeCell ref="A27:E27"/>
    <mergeCell ref="G27:K27"/>
    <mergeCell ref="A28:E28"/>
    <mergeCell ref="G28:K28"/>
    <mergeCell ref="A29:E29"/>
    <mergeCell ref="G29:K29"/>
    <mergeCell ref="A17:E17"/>
    <mergeCell ref="G17:K17"/>
    <mergeCell ref="A18:E18"/>
    <mergeCell ref="G18:K18"/>
    <mergeCell ref="A19:E19"/>
    <mergeCell ref="G19:K19"/>
    <mergeCell ref="A20:E20"/>
    <mergeCell ref="G20:K20"/>
    <mergeCell ref="A21:E21"/>
    <mergeCell ref="G21:K21"/>
    <mergeCell ref="A2:E3"/>
    <mergeCell ref="G2:K3"/>
    <mergeCell ref="A4:E4"/>
    <mergeCell ref="G4:K4"/>
    <mergeCell ref="A5:E5"/>
    <mergeCell ref="G5:K5"/>
    <mergeCell ref="A6:E6"/>
    <mergeCell ref="G6:K6"/>
    <mergeCell ref="A10:E10"/>
    <mergeCell ref="G10:K10"/>
    <mergeCell ref="A213:E213"/>
    <mergeCell ref="G213:K213"/>
    <mergeCell ref="A214:E214"/>
    <mergeCell ref="G214:K214"/>
    <mergeCell ref="A212:E212"/>
    <mergeCell ref="G212:K212"/>
    <mergeCell ref="A7:E7"/>
    <mergeCell ref="G7:K7"/>
    <mergeCell ref="A8:E8"/>
    <mergeCell ref="G8:K8"/>
    <mergeCell ref="A12:E12"/>
    <mergeCell ref="G12:K12"/>
    <mergeCell ref="A9:E9"/>
    <mergeCell ref="G9:K9"/>
    <mergeCell ref="A11:E11"/>
    <mergeCell ref="G11:K11"/>
    <mergeCell ref="A13:E13"/>
    <mergeCell ref="G13:K13"/>
    <mergeCell ref="A14:E14"/>
    <mergeCell ref="G14:K14"/>
    <mergeCell ref="A15:E15"/>
    <mergeCell ref="G15:K15"/>
    <mergeCell ref="A16:E16"/>
    <mergeCell ref="G16:K16"/>
    <mergeCell ref="A219:E219"/>
    <mergeCell ref="G219:K219"/>
    <mergeCell ref="A220:E220"/>
    <mergeCell ref="G220:K220"/>
    <mergeCell ref="A217:E217"/>
    <mergeCell ref="G217:K217"/>
    <mergeCell ref="A218:E218"/>
    <mergeCell ref="G218:K218"/>
    <mergeCell ref="A215:E215"/>
    <mergeCell ref="G215:K215"/>
    <mergeCell ref="A216:E216"/>
    <mergeCell ref="G216:K216"/>
    <mergeCell ref="A225:E225"/>
    <mergeCell ref="G225:K225"/>
    <mergeCell ref="A226:E226"/>
    <mergeCell ref="G226:K226"/>
    <mergeCell ref="A223:E223"/>
    <mergeCell ref="G223:K223"/>
    <mergeCell ref="A224:E224"/>
    <mergeCell ref="G224:K224"/>
    <mergeCell ref="A221:E221"/>
    <mergeCell ref="G221:K221"/>
    <mergeCell ref="A222:E222"/>
    <mergeCell ref="G222:K222"/>
    <mergeCell ref="A231:E231"/>
    <mergeCell ref="G231:K231"/>
    <mergeCell ref="A232:E232"/>
    <mergeCell ref="G232:K232"/>
    <mergeCell ref="A229:E229"/>
    <mergeCell ref="G229:K229"/>
    <mergeCell ref="A230:E230"/>
    <mergeCell ref="G230:K230"/>
    <mergeCell ref="A227:E227"/>
    <mergeCell ref="G227:K227"/>
    <mergeCell ref="A228:E228"/>
    <mergeCell ref="G228:K228"/>
    <mergeCell ref="A249:E256"/>
    <mergeCell ref="F249:M256"/>
    <mergeCell ref="O249:S256"/>
    <mergeCell ref="T249:AA256"/>
    <mergeCell ref="A241:E248"/>
    <mergeCell ref="F241:M248"/>
    <mergeCell ref="O241:S248"/>
    <mergeCell ref="T241:AA248"/>
    <mergeCell ref="A233:E233"/>
    <mergeCell ref="G233:K233"/>
    <mergeCell ref="A234:E234"/>
    <mergeCell ref="G234:K234"/>
    <mergeCell ref="A273:E280"/>
    <mergeCell ref="F273:M280"/>
    <mergeCell ref="O273:S280"/>
    <mergeCell ref="T273:AA280"/>
    <mergeCell ref="A265:E272"/>
    <mergeCell ref="F265:M272"/>
    <mergeCell ref="O265:S272"/>
    <mergeCell ref="T265:AA272"/>
    <mergeCell ref="A257:E264"/>
    <mergeCell ref="F257:M264"/>
    <mergeCell ref="O257:S264"/>
    <mergeCell ref="T257:AA264"/>
  </mergeCells>
  <phoneticPr fontId="105" type="noConversion"/>
  <printOptions horizontalCentered="1" verticalCentered="1"/>
  <pageMargins left="0.39370078740157483" right="0" top="0" bottom="0" header="0" footer="0"/>
  <pageSetup paperSize="9" orientation="landscape" horizontalDpi="360" verticalDpi="360"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Foglio240"/>
  <dimension ref="B1:L326"/>
  <sheetViews>
    <sheetView topLeftCell="A201" workbookViewId="0">
      <selection sqref="A1:K1"/>
    </sheetView>
  </sheetViews>
  <sheetFormatPr baseColWidth="10" defaultColWidth="8.83203125" defaultRowHeight="13" x14ac:dyDescent="0.15"/>
  <cols>
    <col min="1" max="1" width="2.6640625" customWidth="1"/>
    <col min="7" max="7" width="8" customWidth="1"/>
  </cols>
  <sheetData>
    <row r="1" spans="2:12" ht="14" thickBot="1" x14ac:dyDescent="0.2"/>
    <row r="2" spans="2:12" ht="20.25" customHeight="1" thickTop="1" x14ac:dyDescent="0.15">
      <c r="B2" s="2543" t="s">
        <v>1355</v>
      </c>
      <c r="C2" s="2544"/>
      <c r="D2" s="2544"/>
      <c r="E2" s="2544"/>
      <c r="F2" s="2545"/>
      <c r="H2" s="2555" t="s">
        <v>1902</v>
      </c>
      <c r="I2" s="2556"/>
      <c r="J2" s="2556"/>
      <c r="K2" s="2556"/>
      <c r="L2" s="2557"/>
    </row>
    <row r="3" spans="2:12" ht="20.25" customHeight="1" thickBot="1" x14ac:dyDescent="0.2">
      <c r="B3" s="2549"/>
      <c r="C3" s="2550"/>
      <c r="D3" s="2550"/>
      <c r="E3" s="2550"/>
      <c r="F3" s="2551"/>
      <c r="H3" s="2561"/>
      <c r="I3" s="2562"/>
      <c r="J3" s="2562"/>
      <c r="K3" s="2562"/>
      <c r="L3" s="2563"/>
    </row>
    <row r="4" spans="2:12" ht="17" thickTop="1" x14ac:dyDescent="0.2">
      <c r="B4" s="2579"/>
      <c r="C4" s="2580"/>
      <c r="D4" s="2580"/>
      <c r="E4" s="2580"/>
      <c r="F4" s="2581"/>
      <c r="H4" s="2591"/>
      <c r="I4" s="2592"/>
      <c r="J4" s="2592"/>
      <c r="K4" s="2592"/>
      <c r="L4" s="2593"/>
    </row>
    <row r="5" spans="2:12" ht="16" x14ac:dyDescent="0.2">
      <c r="B5" s="2528" t="s">
        <v>1356</v>
      </c>
      <c r="C5" s="2529"/>
      <c r="D5" s="2529"/>
      <c r="E5" s="2529"/>
      <c r="F5" s="2530"/>
      <c r="H5" s="2516" t="s">
        <v>1277</v>
      </c>
      <c r="I5" s="2517"/>
      <c r="J5" s="2517"/>
      <c r="K5" s="2517"/>
      <c r="L5" s="2518"/>
    </row>
    <row r="6" spans="2:12" ht="16" x14ac:dyDescent="0.2">
      <c r="B6" s="2528" t="s">
        <v>1369</v>
      </c>
      <c r="C6" s="2529"/>
      <c r="D6" s="2529"/>
      <c r="E6" s="2529"/>
      <c r="F6" s="2530"/>
      <c r="H6" s="2516" t="s">
        <v>1281</v>
      </c>
      <c r="I6" s="2517"/>
      <c r="J6" s="2517"/>
      <c r="K6" s="2517"/>
      <c r="L6" s="2518"/>
    </row>
    <row r="7" spans="2:12" ht="16" x14ac:dyDescent="0.2">
      <c r="B7" s="2528" t="s">
        <v>1271</v>
      </c>
      <c r="C7" s="2529"/>
      <c r="D7" s="2529"/>
      <c r="E7" s="2529"/>
      <c r="F7" s="2530"/>
      <c r="H7" s="2516" t="s">
        <v>1773</v>
      </c>
      <c r="I7" s="2517"/>
      <c r="J7" s="2517"/>
      <c r="K7" s="2517"/>
      <c r="L7" s="2518"/>
    </row>
    <row r="8" spans="2:12" ht="20.25" customHeight="1" x14ac:dyDescent="0.2">
      <c r="B8" s="2528"/>
      <c r="C8" s="2529"/>
      <c r="D8" s="2529"/>
      <c r="E8" s="2529"/>
      <c r="F8" s="2530"/>
      <c r="H8" s="2516"/>
      <c r="I8" s="2517"/>
      <c r="J8" s="2517"/>
      <c r="K8" s="2517"/>
      <c r="L8" s="2518"/>
    </row>
    <row r="9" spans="2:12" ht="16" x14ac:dyDescent="0.2">
      <c r="B9" s="2537" t="s">
        <v>1270</v>
      </c>
      <c r="C9" s="2538"/>
      <c r="D9" s="2538"/>
      <c r="E9" s="2538"/>
      <c r="F9" s="2539"/>
      <c r="H9" s="2516" t="s">
        <v>1278</v>
      </c>
      <c r="I9" s="2517"/>
      <c r="J9" s="2517"/>
      <c r="K9" s="2517"/>
      <c r="L9" s="2518"/>
    </row>
    <row r="10" spans="2:12" ht="16" x14ac:dyDescent="0.2">
      <c r="B10" s="2528" t="s">
        <v>1272</v>
      </c>
      <c r="C10" s="2529"/>
      <c r="D10" s="2529"/>
      <c r="E10" s="2529"/>
      <c r="F10" s="2530"/>
      <c r="H10" s="2516" t="s">
        <v>1774</v>
      </c>
      <c r="I10" s="2517"/>
      <c r="J10" s="2517"/>
      <c r="K10" s="2517"/>
      <c r="L10" s="2518"/>
    </row>
    <row r="11" spans="2:12" ht="16" x14ac:dyDescent="0.2">
      <c r="B11" s="2528" t="s">
        <v>1273</v>
      </c>
      <c r="C11" s="2529"/>
      <c r="D11" s="2529"/>
      <c r="E11" s="2529"/>
      <c r="F11" s="2530"/>
      <c r="H11" s="2516" t="s">
        <v>1775</v>
      </c>
      <c r="I11" s="2517"/>
      <c r="J11" s="2517"/>
      <c r="K11" s="2517"/>
      <c r="L11" s="2518"/>
    </row>
    <row r="12" spans="2:12" ht="16" x14ac:dyDescent="0.2">
      <c r="B12" s="2528" t="s">
        <v>1274</v>
      </c>
      <c r="C12" s="2529"/>
      <c r="D12" s="2529"/>
      <c r="E12" s="2529"/>
      <c r="F12" s="2530"/>
      <c r="H12" s="2516"/>
      <c r="I12" s="2517"/>
      <c r="J12" s="2517"/>
      <c r="K12" s="2517"/>
      <c r="L12" s="2518"/>
    </row>
    <row r="13" spans="2:12" ht="20.25" customHeight="1" x14ac:dyDescent="0.2">
      <c r="B13" s="2582"/>
      <c r="C13" s="2583"/>
      <c r="D13" s="2583"/>
      <c r="E13" s="2583"/>
      <c r="F13" s="2584"/>
      <c r="H13" s="2516" t="s">
        <v>1279</v>
      </c>
      <c r="I13" s="2517"/>
      <c r="J13" s="2517"/>
      <c r="K13" s="2517"/>
      <c r="L13" s="2518"/>
    </row>
    <row r="14" spans="2:12" ht="16" x14ac:dyDescent="0.2">
      <c r="B14" s="2528" t="s">
        <v>1269</v>
      </c>
      <c r="C14" s="2529"/>
      <c r="D14" s="2529"/>
      <c r="E14" s="2529"/>
      <c r="F14" s="2530"/>
      <c r="H14" s="2516" t="s">
        <v>1776</v>
      </c>
      <c r="I14" s="2517"/>
      <c r="J14" s="2517"/>
      <c r="K14" s="2517"/>
      <c r="L14" s="2518"/>
    </row>
    <row r="15" spans="2:12" ht="16" x14ac:dyDescent="0.2">
      <c r="B15" s="2528" t="s">
        <v>1275</v>
      </c>
      <c r="C15" s="2529"/>
      <c r="D15" s="2529"/>
      <c r="E15" s="2529"/>
      <c r="F15" s="2530"/>
      <c r="H15" s="2516" t="s">
        <v>1777</v>
      </c>
      <c r="I15" s="2517"/>
      <c r="J15" s="2517"/>
      <c r="K15" s="2517"/>
      <c r="L15" s="2518"/>
    </row>
    <row r="16" spans="2:12" ht="16" x14ac:dyDescent="0.2">
      <c r="B16" s="2528" t="s">
        <v>1276</v>
      </c>
      <c r="C16" s="2529"/>
      <c r="D16" s="2529"/>
      <c r="E16" s="2529"/>
      <c r="F16" s="2530"/>
      <c r="H16" s="2516"/>
      <c r="I16" s="2517"/>
      <c r="J16" s="2517"/>
      <c r="K16" s="2517"/>
      <c r="L16" s="2518"/>
    </row>
    <row r="17" spans="2:12" ht="20.25" customHeight="1" x14ac:dyDescent="0.2">
      <c r="B17" s="2528" t="s">
        <v>33</v>
      </c>
      <c r="C17" s="2529"/>
      <c r="D17" s="2529"/>
      <c r="E17" s="2529"/>
      <c r="F17" s="2530"/>
      <c r="H17" s="2516" t="s">
        <v>1280</v>
      </c>
      <c r="I17" s="2517"/>
      <c r="J17" s="2517"/>
      <c r="K17" s="2517"/>
      <c r="L17" s="2518"/>
    </row>
    <row r="18" spans="2:12" ht="16" x14ac:dyDescent="0.2">
      <c r="B18" s="2528" t="s">
        <v>256</v>
      </c>
      <c r="C18" s="2529"/>
      <c r="D18" s="2529"/>
      <c r="E18" s="2529"/>
      <c r="F18" s="2530"/>
      <c r="H18" s="2516" t="s">
        <v>1778</v>
      </c>
      <c r="I18" s="2517"/>
      <c r="J18" s="2517"/>
      <c r="K18" s="2517"/>
      <c r="L18" s="2518"/>
    </row>
    <row r="19" spans="2:12" ht="16" x14ac:dyDescent="0.2">
      <c r="B19" s="2528" t="s">
        <v>34</v>
      </c>
      <c r="C19" s="2529"/>
      <c r="D19" s="2529"/>
      <c r="E19" s="2529"/>
      <c r="F19" s="2530"/>
      <c r="H19" s="2516" t="s">
        <v>1779</v>
      </c>
      <c r="I19" s="2517"/>
      <c r="J19" s="2517"/>
      <c r="K19" s="2517"/>
      <c r="L19" s="2518"/>
    </row>
    <row r="20" spans="2:12" ht="16" x14ac:dyDescent="0.2">
      <c r="B20" s="2528" t="s">
        <v>2057</v>
      </c>
      <c r="C20" s="2529"/>
      <c r="D20" s="2529"/>
      <c r="E20" s="2529"/>
      <c r="F20" s="2530"/>
      <c r="H20" s="2516"/>
      <c r="I20" s="2517"/>
      <c r="J20" s="2517"/>
      <c r="K20" s="2517"/>
      <c r="L20" s="2518"/>
    </row>
    <row r="21" spans="2:12" ht="16" x14ac:dyDescent="0.2">
      <c r="B21" s="2528" t="s">
        <v>2058</v>
      </c>
      <c r="C21" s="2529"/>
      <c r="D21" s="2529"/>
      <c r="E21" s="2529"/>
      <c r="F21" s="2530"/>
      <c r="H21" s="2516" t="s">
        <v>1780</v>
      </c>
      <c r="I21" s="2517"/>
      <c r="J21" s="2517"/>
      <c r="K21" s="2517"/>
      <c r="L21" s="2518"/>
    </row>
    <row r="22" spans="2:12" ht="16" x14ac:dyDescent="0.2">
      <c r="B22" s="2537" t="s">
        <v>1630</v>
      </c>
      <c r="C22" s="2538"/>
      <c r="D22" s="2538"/>
      <c r="E22" s="2538"/>
      <c r="F22" s="2539"/>
      <c r="H22" s="2516" t="s">
        <v>1781</v>
      </c>
      <c r="I22" s="2517"/>
      <c r="J22" s="2517"/>
      <c r="K22" s="2517"/>
      <c r="L22" s="2518"/>
    </row>
    <row r="23" spans="2:12" ht="20.25" customHeight="1" thickBot="1" x14ac:dyDescent="0.25">
      <c r="B23" s="2585" t="s">
        <v>32</v>
      </c>
      <c r="C23" s="2586"/>
      <c r="D23" s="2586"/>
      <c r="E23" s="2586"/>
      <c r="F23" s="2587"/>
      <c r="H23" s="2507"/>
      <c r="I23" s="2508"/>
      <c r="J23" s="2508"/>
      <c r="K23" s="2508"/>
      <c r="L23" s="2509"/>
    </row>
    <row r="24" spans="2:12" ht="15" thickTop="1" thickBot="1" x14ac:dyDescent="0.2"/>
    <row r="25" spans="2:12" ht="17" thickTop="1" x14ac:dyDescent="0.15">
      <c r="B25" s="2543" t="s">
        <v>1782</v>
      </c>
      <c r="C25" s="2544"/>
      <c r="D25" s="2544"/>
      <c r="E25" s="2544"/>
      <c r="F25" s="2545"/>
      <c r="H25" s="2555" t="s">
        <v>1782</v>
      </c>
      <c r="I25" s="2556"/>
      <c r="J25" s="2556"/>
      <c r="K25" s="2556"/>
      <c r="L25" s="2557"/>
    </row>
    <row r="26" spans="2:12" ht="16" x14ac:dyDescent="0.15">
      <c r="B26" s="2499" t="s">
        <v>1783</v>
      </c>
      <c r="C26" s="2500"/>
      <c r="D26" s="2500"/>
      <c r="E26" s="2500"/>
      <c r="F26" s="2501"/>
      <c r="H26" s="2552" t="s">
        <v>1783</v>
      </c>
      <c r="I26" s="2553"/>
      <c r="J26" s="2553"/>
      <c r="K26" s="2553"/>
      <c r="L26" s="2554"/>
    </row>
    <row r="27" spans="2:12" ht="17" thickBot="1" x14ac:dyDescent="0.2">
      <c r="B27" s="2549" t="s">
        <v>1784</v>
      </c>
      <c r="C27" s="2550"/>
      <c r="D27" s="2550"/>
      <c r="E27" s="2550"/>
      <c r="F27" s="2551"/>
      <c r="H27" s="2561" t="s">
        <v>1784</v>
      </c>
      <c r="I27" s="2562"/>
      <c r="J27" s="2562"/>
      <c r="K27" s="2562"/>
      <c r="L27" s="2563"/>
    </row>
    <row r="28" spans="2:12" ht="17" thickTop="1" x14ac:dyDescent="0.2">
      <c r="B28" s="2567" t="s">
        <v>151</v>
      </c>
      <c r="C28" s="2568"/>
      <c r="D28" s="2568"/>
      <c r="E28" s="2568"/>
      <c r="F28" s="2569"/>
      <c r="G28" s="616"/>
      <c r="H28" s="2594" t="s">
        <v>152</v>
      </c>
      <c r="I28" s="2595"/>
      <c r="J28" s="2595"/>
      <c r="K28" s="2595"/>
      <c r="L28" s="2596"/>
    </row>
    <row r="29" spans="2:12" ht="20.25" customHeight="1" x14ac:dyDescent="0.15">
      <c r="B29" s="2582"/>
      <c r="C29" s="2583"/>
      <c r="D29" s="2583"/>
      <c r="E29" s="2583"/>
      <c r="F29" s="2584"/>
      <c r="H29" s="2755"/>
      <c r="I29" s="2756"/>
      <c r="J29" s="2756"/>
      <c r="K29" s="2756"/>
      <c r="L29" s="2757"/>
    </row>
    <row r="30" spans="2:12" ht="16" x14ac:dyDescent="0.2">
      <c r="B30" s="2528" t="s">
        <v>1785</v>
      </c>
      <c r="C30" s="2529"/>
      <c r="D30" s="2529"/>
      <c r="E30" s="2529"/>
      <c r="F30" s="2530"/>
      <c r="H30" s="2516" t="s">
        <v>1785</v>
      </c>
      <c r="I30" s="2517"/>
      <c r="J30" s="2517"/>
      <c r="K30" s="2517"/>
      <c r="L30" s="2518"/>
    </row>
    <row r="31" spans="2:12" ht="16" x14ac:dyDescent="0.2">
      <c r="B31" s="2528" t="s">
        <v>616</v>
      </c>
      <c r="C31" s="2529"/>
      <c r="D31" s="2529"/>
      <c r="E31" s="2529"/>
      <c r="F31" s="2530"/>
      <c r="H31" s="2516" t="s">
        <v>1380</v>
      </c>
      <c r="I31" s="2517"/>
      <c r="J31" s="2517"/>
      <c r="K31" s="2517"/>
      <c r="L31" s="2518"/>
    </row>
    <row r="32" spans="2:12" ht="16" x14ac:dyDescent="0.2">
      <c r="B32" s="2528" t="s">
        <v>1268</v>
      </c>
      <c r="C32" s="2529"/>
      <c r="D32" s="2529"/>
      <c r="E32" s="2529"/>
      <c r="F32" s="2530"/>
      <c r="H32" s="2516" t="s">
        <v>1376</v>
      </c>
      <c r="I32" s="2517"/>
      <c r="J32" s="2517"/>
      <c r="K32" s="2517"/>
      <c r="L32" s="2518"/>
    </row>
    <row r="33" spans="2:12" ht="16" x14ac:dyDescent="0.2">
      <c r="B33" s="2537" t="s">
        <v>617</v>
      </c>
      <c r="C33" s="2538"/>
      <c r="D33" s="2538"/>
      <c r="E33" s="2538"/>
      <c r="F33" s="2539"/>
      <c r="H33" s="2525" t="s">
        <v>617</v>
      </c>
      <c r="I33" s="2526"/>
      <c r="J33" s="2526"/>
      <c r="K33" s="2526"/>
      <c r="L33" s="2527"/>
    </row>
    <row r="34" spans="2:12" ht="20.25" customHeight="1" x14ac:dyDescent="0.15">
      <c r="B34" s="2582"/>
      <c r="C34" s="2583"/>
      <c r="D34" s="2583"/>
      <c r="E34" s="2583"/>
      <c r="F34" s="2584"/>
      <c r="H34" s="2755"/>
      <c r="I34" s="2756"/>
      <c r="J34" s="2756"/>
      <c r="K34" s="2756"/>
      <c r="L34" s="2757"/>
    </row>
    <row r="35" spans="2:12" ht="16" x14ac:dyDescent="0.2">
      <c r="B35" s="2510" t="s">
        <v>618</v>
      </c>
      <c r="C35" s="2511"/>
      <c r="D35" s="2511"/>
      <c r="E35" s="2511"/>
      <c r="F35" s="2512"/>
      <c r="H35" s="2496" t="s">
        <v>618</v>
      </c>
      <c r="I35" s="2497"/>
      <c r="J35" s="2497"/>
      <c r="K35" s="2497"/>
      <c r="L35" s="2498"/>
    </row>
    <row r="36" spans="2:12" ht="20.25" customHeight="1" x14ac:dyDescent="0.15">
      <c r="B36" s="2582"/>
      <c r="C36" s="2583"/>
      <c r="D36" s="2583"/>
      <c r="E36" s="2583"/>
      <c r="F36" s="2584"/>
      <c r="H36" s="2755"/>
      <c r="I36" s="2756"/>
      <c r="J36" s="2756"/>
      <c r="K36" s="2756"/>
      <c r="L36" s="2757"/>
    </row>
    <row r="37" spans="2:12" ht="16" x14ac:dyDescent="0.2">
      <c r="B37" s="2528" t="s">
        <v>1377</v>
      </c>
      <c r="C37" s="2529"/>
      <c r="D37" s="2529"/>
      <c r="E37" s="2529"/>
      <c r="F37" s="2530"/>
      <c r="H37" s="2516" t="s">
        <v>1377</v>
      </c>
      <c r="I37" s="2517"/>
      <c r="J37" s="2517"/>
      <c r="K37" s="2517"/>
      <c r="L37" s="2518"/>
    </row>
    <row r="38" spans="2:12" ht="16" x14ac:dyDescent="0.2">
      <c r="B38" s="2528" t="s">
        <v>1378</v>
      </c>
      <c r="C38" s="2529"/>
      <c r="D38" s="2529"/>
      <c r="E38" s="2529"/>
      <c r="F38" s="2530"/>
      <c r="H38" s="2516" t="s">
        <v>1378</v>
      </c>
      <c r="I38" s="2517"/>
      <c r="J38" s="2517"/>
      <c r="K38" s="2517"/>
      <c r="L38" s="2518"/>
    </row>
    <row r="39" spans="2:12" ht="16" x14ac:dyDescent="0.2">
      <c r="B39" s="2537" t="s">
        <v>1379</v>
      </c>
      <c r="C39" s="2538"/>
      <c r="D39" s="2538"/>
      <c r="E39" s="2538"/>
      <c r="F39" s="2539"/>
      <c r="H39" s="2525" t="s">
        <v>1379</v>
      </c>
      <c r="I39" s="2526"/>
      <c r="J39" s="2526"/>
      <c r="K39" s="2526"/>
      <c r="L39" s="2527"/>
    </row>
    <row r="40" spans="2:12" ht="20.25" customHeight="1" x14ac:dyDescent="0.2">
      <c r="B40" s="2528"/>
      <c r="C40" s="2529"/>
      <c r="D40" s="2529"/>
      <c r="E40" s="2529"/>
      <c r="F40" s="2530"/>
      <c r="H40" s="2516"/>
      <c r="I40" s="2517"/>
      <c r="J40" s="2517"/>
      <c r="K40" s="2517"/>
      <c r="L40" s="2518"/>
    </row>
    <row r="41" spans="2:12" ht="16" x14ac:dyDescent="0.2">
      <c r="B41" s="2510" t="s">
        <v>619</v>
      </c>
      <c r="C41" s="2511"/>
      <c r="D41" s="2511"/>
      <c r="E41" s="2511"/>
      <c r="F41" s="2512"/>
      <c r="H41" s="2496" t="s">
        <v>619</v>
      </c>
      <c r="I41" s="2497"/>
      <c r="J41" s="2497"/>
      <c r="K41" s="2497"/>
      <c r="L41" s="2498"/>
    </row>
    <row r="42" spans="2:12" ht="20.25" customHeight="1" x14ac:dyDescent="0.15">
      <c r="B42" s="2505"/>
      <c r="C42" s="1861"/>
      <c r="D42" s="1861"/>
      <c r="E42" s="1861"/>
      <c r="F42" s="2506"/>
      <c r="H42" s="2531"/>
      <c r="I42" s="2532"/>
      <c r="J42" s="2532"/>
      <c r="K42" s="2532"/>
      <c r="L42" s="2533"/>
    </row>
    <row r="43" spans="2:12" ht="16" x14ac:dyDescent="0.2">
      <c r="B43" s="2528" t="s">
        <v>1377</v>
      </c>
      <c r="C43" s="2529"/>
      <c r="D43" s="2529"/>
      <c r="E43" s="2529"/>
      <c r="F43" s="2530"/>
      <c r="H43" s="2516" t="s">
        <v>1377</v>
      </c>
      <c r="I43" s="2517"/>
      <c r="J43" s="2517"/>
      <c r="K43" s="2517"/>
      <c r="L43" s="2518"/>
    </row>
    <row r="44" spans="2:12" ht="16" x14ac:dyDescent="0.2">
      <c r="B44" s="2528" t="s">
        <v>1378</v>
      </c>
      <c r="C44" s="2529"/>
      <c r="D44" s="2529"/>
      <c r="E44" s="2529"/>
      <c r="F44" s="2530"/>
      <c r="H44" s="2516" t="s">
        <v>1378</v>
      </c>
      <c r="I44" s="2517"/>
      <c r="J44" s="2517"/>
      <c r="K44" s="2517"/>
      <c r="L44" s="2518"/>
    </row>
    <row r="45" spans="2:12" ht="16" x14ac:dyDescent="0.2">
      <c r="B45" s="2528" t="s">
        <v>1379</v>
      </c>
      <c r="C45" s="2529"/>
      <c r="D45" s="2529"/>
      <c r="E45" s="2529"/>
      <c r="F45" s="2530"/>
      <c r="H45" s="2516" t="s">
        <v>1379</v>
      </c>
      <c r="I45" s="2517"/>
      <c r="J45" s="2517"/>
      <c r="K45" s="2517"/>
      <c r="L45" s="2518"/>
    </row>
    <row r="46" spans="2:12" ht="17" thickBot="1" x14ac:dyDescent="0.25">
      <c r="B46" s="2585"/>
      <c r="C46" s="2586"/>
      <c r="D46" s="2586"/>
      <c r="E46" s="2586"/>
      <c r="F46" s="2587"/>
      <c r="H46" s="2507"/>
      <c r="I46" s="2508"/>
      <c r="J46" s="2508"/>
      <c r="K46" s="2508"/>
      <c r="L46" s="2509"/>
    </row>
    <row r="47" spans="2:12" ht="14" thickTop="1" x14ac:dyDescent="0.15"/>
    <row r="48" spans="2:12" ht="14" thickBot="1" x14ac:dyDescent="0.2"/>
    <row r="49" spans="2:12" ht="17" thickTop="1" x14ac:dyDescent="0.15">
      <c r="B49" s="2543"/>
      <c r="C49" s="2544"/>
      <c r="D49" s="2544"/>
      <c r="E49" s="2544"/>
      <c r="F49" s="2545"/>
      <c r="H49" s="2555"/>
      <c r="I49" s="2556"/>
      <c r="J49" s="2556"/>
      <c r="K49" s="2556"/>
      <c r="L49" s="2557"/>
    </row>
    <row r="50" spans="2:12" ht="16" x14ac:dyDescent="0.15">
      <c r="B50" s="2499" t="s">
        <v>620</v>
      </c>
      <c r="C50" s="2500"/>
      <c r="D50" s="2500"/>
      <c r="E50" s="2500"/>
      <c r="F50" s="2501"/>
      <c r="H50" s="2564" t="s">
        <v>621</v>
      </c>
      <c r="I50" s="2565"/>
      <c r="J50" s="2565"/>
      <c r="K50" s="2565"/>
      <c r="L50" s="2566"/>
    </row>
    <row r="51" spans="2:12" ht="17" thickBot="1" x14ac:dyDescent="0.2">
      <c r="B51" s="2549" t="s">
        <v>642</v>
      </c>
      <c r="C51" s="2550"/>
      <c r="D51" s="2550"/>
      <c r="E51" s="2550"/>
      <c r="F51" s="2551"/>
      <c r="H51" s="2561" t="s">
        <v>153</v>
      </c>
      <c r="I51" s="2562"/>
      <c r="J51" s="2562"/>
      <c r="K51" s="2562"/>
      <c r="L51" s="2563"/>
    </row>
    <row r="52" spans="2:12" ht="15.75" customHeight="1" thickTop="1" x14ac:dyDescent="0.2">
      <c r="B52" s="2567" t="s">
        <v>1307</v>
      </c>
      <c r="C52" s="2568"/>
      <c r="D52" s="2568"/>
      <c r="E52" s="2568"/>
      <c r="F52" s="2569"/>
      <c r="H52" s="2558" t="s">
        <v>685</v>
      </c>
      <c r="I52" s="2559"/>
      <c r="J52" s="2559"/>
      <c r="K52" s="2559"/>
      <c r="L52" s="2560"/>
    </row>
    <row r="53" spans="2:12" ht="18" customHeight="1" x14ac:dyDescent="0.2">
      <c r="B53" s="2582"/>
      <c r="C53" s="2583"/>
      <c r="D53" s="2583"/>
      <c r="E53" s="2583"/>
      <c r="F53" s="2584"/>
      <c r="H53" s="2516" t="s">
        <v>2330</v>
      </c>
      <c r="I53" s="2517"/>
      <c r="J53" s="2517"/>
      <c r="K53" s="2517"/>
      <c r="L53" s="2518"/>
    </row>
    <row r="54" spans="2:12" ht="16" x14ac:dyDescent="0.2">
      <c r="B54" s="2528" t="s">
        <v>1308</v>
      </c>
      <c r="C54" s="2529"/>
      <c r="D54" s="2529"/>
      <c r="E54" s="2529"/>
      <c r="F54" s="2530"/>
      <c r="H54" s="2534" t="s">
        <v>2338</v>
      </c>
      <c r="I54" s="2535"/>
      <c r="J54" s="2535"/>
      <c r="K54" s="2535"/>
      <c r="L54" s="2536"/>
    </row>
    <row r="55" spans="2:12" ht="18" customHeight="1" x14ac:dyDescent="0.2">
      <c r="B55" s="2528"/>
      <c r="C55" s="2529"/>
      <c r="D55" s="2529"/>
      <c r="E55" s="2529"/>
      <c r="F55" s="2530"/>
      <c r="H55" s="2525" t="s">
        <v>2331</v>
      </c>
      <c r="I55" s="2526"/>
      <c r="J55" s="2526"/>
      <c r="K55" s="2526"/>
      <c r="L55" s="2527"/>
    </row>
    <row r="56" spans="2:12" ht="16" x14ac:dyDescent="0.2">
      <c r="B56" s="2528" t="s">
        <v>1309</v>
      </c>
      <c r="C56" s="2529"/>
      <c r="D56" s="2529"/>
      <c r="E56" s="2529"/>
      <c r="F56" s="2530"/>
      <c r="H56" s="2525" t="s">
        <v>2332</v>
      </c>
      <c r="I56" s="2526"/>
      <c r="J56" s="2526"/>
      <c r="K56" s="2526"/>
      <c r="L56" s="2527"/>
    </row>
    <row r="57" spans="2:12" ht="16" x14ac:dyDescent="0.2">
      <c r="B57" s="2537" t="s">
        <v>1952</v>
      </c>
      <c r="C57" s="2538"/>
      <c r="D57" s="2538"/>
      <c r="E57" s="2538"/>
      <c r="F57" s="2539"/>
      <c r="H57" s="2516" t="s">
        <v>149</v>
      </c>
      <c r="I57" s="2517"/>
      <c r="J57" s="2517"/>
      <c r="K57" s="2517"/>
      <c r="L57" s="2518"/>
    </row>
    <row r="58" spans="2:12" ht="18" customHeight="1" x14ac:dyDescent="0.15">
      <c r="B58" s="2588"/>
      <c r="C58" s="2589"/>
      <c r="D58" s="2589"/>
      <c r="E58" s="2589"/>
      <c r="F58" s="2590"/>
      <c r="H58" s="2603" t="s">
        <v>150</v>
      </c>
      <c r="I58" s="2604"/>
      <c r="J58" s="2604"/>
      <c r="K58" s="2604"/>
      <c r="L58" s="2605"/>
    </row>
    <row r="59" spans="2:12" ht="16" x14ac:dyDescent="0.2">
      <c r="B59" s="2576" t="s">
        <v>1953</v>
      </c>
      <c r="C59" s="2577"/>
      <c r="D59" s="2577"/>
      <c r="E59" s="2577"/>
      <c r="F59" s="2578"/>
      <c r="H59" s="2516" t="s">
        <v>2333</v>
      </c>
      <c r="I59" s="2517"/>
      <c r="J59" s="2517"/>
      <c r="K59" s="2517"/>
      <c r="L59" s="2518"/>
    </row>
    <row r="60" spans="2:12" ht="15.75" customHeight="1" x14ac:dyDescent="0.2">
      <c r="B60" s="2540" t="s">
        <v>1954</v>
      </c>
      <c r="C60" s="2541"/>
      <c r="D60" s="2541"/>
      <c r="E60" s="2541"/>
      <c r="F60" s="2542"/>
      <c r="H60" s="2496"/>
      <c r="I60" s="2497"/>
      <c r="J60" s="2497"/>
      <c r="K60" s="2497"/>
      <c r="L60" s="2498"/>
    </row>
    <row r="61" spans="2:12" ht="18" customHeight="1" x14ac:dyDescent="0.2">
      <c r="B61" s="2576"/>
      <c r="C61" s="2577"/>
      <c r="D61" s="2577"/>
      <c r="E61" s="2577"/>
      <c r="F61" s="2578"/>
      <c r="H61" s="2525" t="s">
        <v>2334</v>
      </c>
      <c r="I61" s="2526"/>
      <c r="J61" s="2526"/>
      <c r="K61" s="2526"/>
      <c r="L61" s="2527"/>
    </row>
    <row r="62" spans="2:12" ht="16" x14ac:dyDescent="0.2">
      <c r="B62" s="2576" t="s">
        <v>1955</v>
      </c>
      <c r="C62" s="2577"/>
      <c r="D62" s="2577"/>
      <c r="E62" s="2577"/>
      <c r="F62" s="2578"/>
      <c r="H62" s="2496"/>
      <c r="I62" s="2497"/>
      <c r="J62" s="2497"/>
      <c r="K62" s="2497"/>
      <c r="L62" s="2498"/>
    </row>
    <row r="63" spans="2:12" ht="18" customHeight="1" x14ac:dyDescent="0.2">
      <c r="B63" s="2540"/>
      <c r="C63" s="2541"/>
      <c r="D63" s="2541"/>
      <c r="E63" s="2541"/>
      <c r="F63" s="2542"/>
      <c r="H63" s="2516" t="s">
        <v>2335</v>
      </c>
      <c r="I63" s="2517"/>
      <c r="J63" s="2517"/>
      <c r="K63" s="2517"/>
      <c r="L63" s="2518"/>
    </row>
    <row r="64" spans="2:12" ht="18" customHeight="1" x14ac:dyDescent="0.2">
      <c r="B64" s="2576" t="s">
        <v>1956</v>
      </c>
      <c r="C64" s="2577"/>
      <c r="D64" s="2577"/>
      <c r="E64" s="2577"/>
      <c r="F64" s="2578"/>
      <c r="H64" s="2525"/>
      <c r="I64" s="2526"/>
      <c r="J64" s="2526"/>
      <c r="K64" s="2526"/>
      <c r="L64" s="2527"/>
    </row>
    <row r="65" spans="2:12" ht="16" x14ac:dyDescent="0.2">
      <c r="B65" s="2576" t="s">
        <v>1957</v>
      </c>
      <c r="C65" s="2577"/>
      <c r="D65" s="2577"/>
      <c r="E65" s="2577"/>
      <c r="F65" s="2578"/>
      <c r="H65" s="2516" t="s">
        <v>2336</v>
      </c>
      <c r="I65" s="2517"/>
      <c r="J65" s="2517"/>
      <c r="K65" s="2517"/>
      <c r="L65" s="2518"/>
    </row>
    <row r="66" spans="2:12" ht="18" customHeight="1" x14ac:dyDescent="0.2">
      <c r="B66" s="2588"/>
      <c r="C66" s="2589"/>
      <c r="D66" s="2589"/>
      <c r="E66" s="2589"/>
      <c r="F66" s="2590"/>
      <c r="H66" s="2516"/>
      <c r="I66" s="2517"/>
      <c r="J66" s="2517"/>
      <c r="K66" s="2517"/>
      <c r="L66" s="2518"/>
    </row>
    <row r="67" spans="2:12" ht="16" x14ac:dyDescent="0.2">
      <c r="B67" s="2576" t="s">
        <v>1958</v>
      </c>
      <c r="C67" s="2577"/>
      <c r="D67" s="2577"/>
      <c r="E67" s="2577"/>
      <c r="F67" s="2578"/>
      <c r="H67" s="2516" t="s">
        <v>2337</v>
      </c>
      <c r="I67" s="2517"/>
      <c r="J67" s="2517"/>
      <c r="K67" s="2517"/>
      <c r="L67" s="2518"/>
    </row>
    <row r="68" spans="2:12" ht="18" customHeight="1" x14ac:dyDescent="0.2">
      <c r="B68" s="2576"/>
      <c r="C68" s="2577"/>
      <c r="D68" s="2577"/>
      <c r="E68" s="2577"/>
      <c r="F68" s="2578"/>
      <c r="H68" s="2505"/>
      <c r="I68" s="1861"/>
      <c r="J68" s="1861"/>
      <c r="K68" s="1861"/>
      <c r="L68" s="2506"/>
    </row>
    <row r="69" spans="2:12" ht="16" x14ac:dyDescent="0.2">
      <c r="B69" s="2576" t="s">
        <v>641</v>
      </c>
      <c r="C69" s="2577"/>
      <c r="D69" s="2577"/>
      <c r="E69" s="2577"/>
      <c r="F69" s="2578"/>
      <c r="H69" s="2525" t="s">
        <v>154</v>
      </c>
      <c r="I69" s="2526"/>
      <c r="J69" s="2526"/>
      <c r="K69" s="2526"/>
      <c r="L69" s="2527"/>
    </row>
    <row r="70" spans="2:12" ht="18" customHeight="1" thickBot="1" x14ac:dyDescent="0.25">
      <c r="B70" s="2573"/>
      <c r="C70" s="2574"/>
      <c r="D70" s="2574"/>
      <c r="E70" s="2574"/>
      <c r="F70" s="2575"/>
      <c r="H70" s="2507"/>
      <c r="I70" s="2508"/>
      <c r="J70" s="2508"/>
      <c r="K70" s="2508"/>
      <c r="L70" s="2509"/>
    </row>
    <row r="71" spans="2:12" ht="18" customHeight="1" thickTop="1" x14ac:dyDescent="0.2">
      <c r="B71" s="1253"/>
      <c r="C71" s="1253"/>
      <c r="D71" s="1253"/>
      <c r="E71" s="1253"/>
      <c r="F71" s="1253"/>
      <c r="H71" s="1251"/>
      <c r="I71" s="1251"/>
      <c r="J71" s="1251"/>
      <c r="K71" s="1251"/>
      <c r="L71" s="1251"/>
    </row>
    <row r="72" spans="2:12" ht="18" customHeight="1" x14ac:dyDescent="0.2">
      <c r="B72" s="1253"/>
      <c r="C72" s="1253"/>
      <c r="D72" s="1253"/>
      <c r="E72" s="1253"/>
      <c r="F72" s="1253"/>
      <c r="H72" s="1251"/>
      <c r="I72" s="1251"/>
      <c r="J72" s="1251"/>
      <c r="K72" s="1251"/>
      <c r="L72" s="1251"/>
    </row>
    <row r="73" spans="2:12" ht="18" customHeight="1" x14ac:dyDescent="0.2">
      <c r="B73" s="1253"/>
      <c r="C73" s="1253"/>
      <c r="D73" s="1253"/>
      <c r="E73" s="1253"/>
      <c r="F73" s="1253"/>
      <c r="H73" s="1251"/>
      <c r="I73" s="1251"/>
      <c r="J73" s="1251"/>
      <c r="K73" s="1251"/>
      <c r="L73" s="1251"/>
    </row>
    <row r="74" spans="2:12" ht="18" customHeight="1" x14ac:dyDescent="0.2">
      <c r="B74" s="1253"/>
      <c r="C74" s="1253"/>
      <c r="D74" s="1253"/>
      <c r="E74" s="1253"/>
      <c r="F74" s="1253"/>
      <c r="H74" s="1251"/>
      <c r="I74" s="1251"/>
      <c r="J74" s="1251"/>
      <c r="K74" s="1251"/>
      <c r="L74" s="1251"/>
    </row>
    <row r="75" spans="2:12" ht="18" customHeight="1" x14ac:dyDescent="0.2">
      <c r="B75" s="1253"/>
      <c r="C75" s="1253"/>
      <c r="D75" s="1253"/>
      <c r="E75" s="1253"/>
      <c r="F75" s="1253"/>
      <c r="H75" s="1251"/>
      <c r="I75" s="1251"/>
      <c r="J75" s="1251"/>
      <c r="K75" s="1251"/>
      <c r="L75" s="1251"/>
    </row>
    <row r="76" spans="2:12" ht="18" customHeight="1" x14ac:dyDescent="0.2">
      <c r="B76" s="1253"/>
      <c r="C76" s="1253"/>
      <c r="D76" s="1253"/>
      <c r="E76" s="1253"/>
      <c r="F76" s="1253"/>
      <c r="H76" s="1251"/>
      <c r="I76" s="1251"/>
      <c r="J76" s="1251"/>
      <c r="K76" s="1251"/>
      <c r="L76" s="1251"/>
    </row>
    <row r="77" spans="2:12" ht="18" customHeight="1" x14ac:dyDescent="0.2">
      <c r="B77" s="1253"/>
      <c r="C77" s="1253"/>
      <c r="D77" s="1253"/>
      <c r="E77" s="1253"/>
      <c r="F77" s="1253"/>
      <c r="H77" s="1251"/>
      <c r="I77" s="1251"/>
      <c r="J77" s="1251"/>
      <c r="K77" s="1251"/>
      <c r="L77" s="1251"/>
    </row>
    <row r="78" spans="2:12" ht="18" customHeight="1" x14ac:dyDescent="0.2">
      <c r="B78" s="1253"/>
      <c r="C78" s="1253"/>
      <c r="D78" s="1253"/>
      <c r="E78" s="1253"/>
      <c r="F78" s="1253"/>
      <c r="H78" s="1251"/>
      <c r="I78" s="1251"/>
      <c r="J78" s="1251"/>
      <c r="K78" s="1251"/>
      <c r="L78" s="1251"/>
    </row>
    <row r="79" spans="2:12" ht="18" customHeight="1" x14ac:dyDescent="0.2">
      <c r="B79" s="1253"/>
      <c r="C79" s="1253"/>
      <c r="D79" s="1253"/>
      <c r="E79" s="1253"/>
      <c r="F79" s="1253"/>
      <c r="H79" s="1251"/>
      <c r="I79" s="1251"/>
      <c r="J79" s="1251"/>
      <c r="K79" s="1251"/>
      <c r="L79" s="1251"/>
    </row>
    <row r="80" spans="2:12" ht="17" thickBot="1" x14ac:dyDescent="0.25">
      <c r="H80" s="870"/>
      <c r="I80" s="870"/>
      <c r="J80" s="870"/>
      <c r="K80" s="870"/>
      <c r="L80" s="870"/>
    </row>
    <row r="81" spans="2:12" ht="17" thickTop="1" x14ac:dyDescent="0.15">
      <c r="B81" s="2543" t="s">
        <v>2339</v>
      </c>
      <c r="C81" s="2544"/>
      <c r="D81" s="2544"/>
      <c r="E81" s="2544"/>
      <c r="F81" s="2545"/>
      <c r="H81" s="2555" t="s">
        <v>1012</v>
      </c>
      <c r="I81" s="2556"/>
      <c r="J81" s="2556"/>
      <c r="K81" s="2556"/>
      <c r="L81" s="2557"/>
    </row>
    <row r="82" spans="2:12" ht="14" x14ac:dyDescent="0.15">
      <c r="B82" s="2546" t="s">
        <v>487</v>
      </c>
      <c r="C82" s="2547"/>
      <c r="D82" s="2547"/>
      <c r="E82" s="2547"/>
      <c r="F82" s="2548"/>
      <c r="H82" s="2564" t="s">
        <v>1666</v>
      </c>
      <c r="I82" s="2565"/>
      <c r="J82" s="2565"/>
      <c r="K82" s="2565"/>
      <c r="L82" s="2566"/>
    </row>
    <row r="83" spans="2:12" ht="17" thickBot="1" x14ac:dyDescent="0.2">
      <c r="B83" s="2549" t="s">
        <v>2340</v>
      </c>
      <c r="C83" s="2550"/>
      <c r="D83" s="2550"/>
      <c r="E83" s="2550"/>
      <c r="F83" s="2551"/>
      <c r="H83" s="2564" t="s">
        <v>1667</v>
      </c>
      <c r="I83" s="2565"/>
      <c r="J83" s="2565"/>
      <c r="K83" s="2565"/>
      <c r="L83" s="2566"/>
    </row>
    <row r="84" spans="2:12" ht="17" thickTop="1" x14ac:dyDescent="0.2">
      <c r="B84" s="2567"/>
      <c r="C84" s="2568"/>
      <c r="D84" s="2568"/>
      <c r="E84" s="2568"/>
      <c r="F84" s="2569"/>
      <c r="H84" s="2570" t="s">
        <v>1668</v>
      </c>
      <c r="I84" s="2571"/>
      <c r="J84" s="2571"/>
      <c r="K84" s="2571"/>
      <c r="L84" s="2572"/>
    </row>
    <row r="85" spans="2:12" ht="16" x14ac:dyDescent="0.2">
      <c r="B85" s="2537" t="s">
        <v>2341</v>
      </c>
      <c r="C85" s="2538"/>
      <c r="D85" s="2538"/>
      <c r="E85" s="2538"/>
      <c r="F85" s="2539"/>
      <c r="H85" s="2516" t="s">
        <v>1311</v>
      </c>
      <c r="I85" s="2517"/>
      <c r="J85" s="2517"/>
      <c r="K85" s="2517"/>
      <c r="L85" s="2518"/>
    </row>
    <row r="86" spans="2:12" ht="16" x14ac:dyDescent="0.2">
      <c r="B86" s="2528" t="s">
        <v>2342</v>
      </c>
      <c r="C86" s="2529"/>
      <c r="D86" s="2529"/>
      <c r="E86" s="2529"/>
      <c r="F86" s="2530"/>
      <c r="H86" s="2516" t="s">
        <v>1312</v>
      </c>
      <c r="I86" s="2517"/>
      <c r="J86" s="2517"/>
      <c r="K86" s="2517"/>
      <c r="L86" s="2518"/>
    </row>
    <row r="87" spans="2:12" ht="16" x14ac:dyDescent="0.2">
      <c r="B87" s="2528"/>
      <c r="C87" s="2529"/>
      <c r="D87" s="2529"/>
      <c r="E87" s="2529"/>
      <c r="F87" s="2530"/>
      <c r="H87" s="2516" t="s">
        <v>1313</v>
      </c>
      <c r="I87" s="2517"/>
      <c r="J87" s="2517"/>
      <c r="K87" s="2517"/>
      <c r="L87" s="2518"/>
    </row>
    <row r="88" spans="2:12" ht="16" x14ac:dyDescent="0.2">
      <c r="B88" s="2528" t="s">
        <v>2343</v>
      </c>
      <c r="C88" s="2529"/>
      <c r="D88" s="2529"/>
      <c r="E88" s="2529"/>
      <c r="F88" s="2530"/>
      <c r="H88" s="2516" t="s">
        <v>572</v>
      </c>
      <c r="I88" s="2517"/>
      <c r="J88" s="2517"/>
      <c r="K88" s="2517"/>
      <c r="L88" s="2518"/>
    </row>
    <row r="89" spans="2:12" ht="16" x14ac:dyDescent="0.2">
      <c r="B89" s="2537" t="s">
        <v>2344</v>
      </c>
      <c r="C89" s="2538"/>
      <c r="D89" s="2538"/>
      <c r="E89" s="2538"/>
      <c r="F89" s="2539"/>
      <c r="H89" s="2516" t="s">
        <v>573</v>
      </c>
      <c r="I89" s="2517"/>
      <c r="J89" s="2517"/>
      <c r="K89" s="2517"/>
      <c r="L89" s="2518"/>
    </row>
    <row r="90" spans="2:12" ht="17" thickBot="1" x14ac:dyDescent="0.25">
      <c r="B90" s="2540"/>
      <c r="C90" s="2541"/>
      <c r="D90" s="2541"/>
      <c r="E90" s="2541"/>
      <c r="F90" s="2542"/>
      <c r="H90" s="2516" t="s">
        <v>1282</v>
      </c>
      <c r="I90" s="2517"/>
      <c r="J90" s="2517"/>
      <c r="K90" s="2517"/>
      <c r="L90" s="2518"/>
    </row>
    <row r="91" spans="2:12" ht="17" thickTop="1" x14ac:dyDescent="0.2">
      <c r="B91" s="2543" t="s">
        <v>2339</v>
      </c>
      <c r="C91" s="2544"/>
      <c r="D91" s="2544"/>
      <c r="E91" s="2544"/>
      <c r="F91" s="2545"/>
      <c r="H91" s="2516" t="s">
        <v>1283</v>
      </c>
      <c r="I91" s="2517"/>
      <c r="J91" s="2517"/>
      <c r="K91" s="2517"/>
      <c r="L91" s="2518"/>
    </row>
    <row r="92" spans="2:12" ht="16" x14ac:dyDescent="0.2">
      <c r="B92" s="2546" t="s">
        <v>488</v>
      </c>
      <c r="C92" s="2547"/>
      <c r="D92" s="2547"/>
      <c r="E92" s="2547"/>
      <c r="F92" s="2548"/>
      <c r="H92" s="2516" t="s">
        <v>603</v>
      </c>
      <c r="I92" s="2517"/>
      <c r="J92" s="2517"/>
      <c r="K92" s="2517"/>
      <c r="L92" s="2518"/>
    </row>
    <row r="93" spans="2:12" ht="17" thickBot="1" x14ac:dyDescent="0.25">
      <c r="B93" s="2549" t="s">
        <v>2345</v>
      </c>
      <c r="C93" s="2550"/>
      <c r="D93" s="2550"/>
      <c r="E93" s="2550"/>
      <c r="F93" s="2551"/>
      <c r="H93" s="2516" t="s">
        <v>604</v>
      </c>
      <c r="I93" s="2517"/>
      <c r="J93" s="2517"/>
      <c r="K93" s="2517"/>
      <c r="L93" s="2518"/>
    </row>
    <row r="94" spans="2:12" ht="17" thickTop="1" x14ac:dyDescent="0.2">
      <c r="B94" s="2576"/>
      <c r="C94" s="2577"/>
      <c r="D94" s="2577"/>
      <c r="E94" s="2577"/>
      <c r="F94" s="2578"/>
      <c r="H94" s="2516" t="s">
        <v>605</v>
      </c>
      <c r="I94" s="2517"/>
      <c r="J94" s="2517"/>
      <c r="K94" s="2517"/>
      <c r="L94" s="2518"/>
    </row>
    <row r="95" spans="2:12" ht="16" x14ac:dyDescent="0.2">
      <c r="B95" s="2540" t="s">
        <v>1011</v>
      </c>
      <c r="C95" s="2541"/>
      <c r="D95" s="2541"/>
      <c r="E95" s="2541"/>
      <c r="F95" s="2542"/>
      <c r="H95" s="2516" t="s">
        <v>606</v>
      </c>
      <c r="I95" s="2517"/>
      <c r="J95" s="2517"/>
      <c r="K95" s="2517"/>
      <c r="L95" s="2518"/>
    </row>
    <row r="96" spans="2:12" ht="16" x14ac:dyDescent="0.2">
      <c r="B96" s="2576" t="s">
        <v>2346</v>
      </c>
      <c r="C96" s="2577"/>
      <c r="D96" s="2577"/>
      <c r="E96" s="2577"/>
      <c r="F96" s="2578"/>
      <c r="H96" s="2516" t="s">
        <v>952</v>
      </c>
      <c r="I96" s="2517"/>
      <c r="J96" s="2517"/>
      <c r="K96" s="2517"/>
      <c r="L96" s="2518"/>
    </row>
    <row r="97" spans="2:12" ht="16" x14ac:dyDescent="0.2">
      <c r="B97" s="2576" t="s">
        <v>1190</v>
      </c>
      <c r="C97" s="2577"/>
      <c r="D97" s="2577"/>
      <c r="E97" s="2577"/>
      <c r="F97" s="2578"/>
      <c r="H97" s="2516" t="s">
        <v>2112</v>
      </c>
      <c r="I97" s="2517"/>
      <c r="J97" s="2517"/>
      <c r="K97" s="2517"/>
      <c r="L97" s="2518"/>
    </row>
    <row r="98" spans="2:12" ht="16" x14ac:dyDescent="0.2">
      <c r="B98" s="2540"/>
      <c r="C98" s="2541"/>
      <c r="D98" s="2541"/>
      <c r="E98" s="2541"/>
      <c r="F98" s="2542"/>
      <c r="H98" s="2516" t="s">
        <v>2113</v>
      </c>
      <c r="I98" s="2517"/>
      <c r="J98" s="2517"/>
      <c r="K98" s="2517"/>
      <c r="L98" s="2518"/>
    </row>
    <row r="99" spans="2:12" ht="16" x14ac:dyDescent="0.2">
      <c r="B99" s="2576" t="s">
        <v>2347</v>
      </c>
      <c r="C99" s="2577"/>
      <c r="D99" s="2577"/>
      <c r="E99" s="2577"/>
      <c r="F99" s="2578"/>
      <c r="H99" s="2516" t="s">
        <v>2114</v>
      </c>
      <c r="I99" s="2517"/>
      <c r="J99" s="2517"/>
      <c r="K99" s="2517"/>
      <c r="L99" s="2518"/>
    </row>
    <row r="100" spans="2:12" ht="16" x14ac:dyDescent="0.2">
      <c r="B100" s="2576" t="s">
        <v>2348</v>
      </c>
      <c r="C100" s="2577"/>
      <c r="D100" s="2577"/>
      <c r="E100" s="2577"/>
      <c r="F100" s="2578"/>
      <c r="H100" s="2516" t="s">
        <v>2115</v>
      </c>
      <c r="I100" s="2517"/>
      <c r="J100" s="2517"/>
      <c r="K100" s="2517"/>
      <c r="L100" s="2518"/>
    </row>
    <row r="101" spans="2:12" ht="16" x14ac:dyDescent="0.2">
      <c r="B101" s="2576" t="s">
        <v>486</v>
      </c>
      <c r="C101" s="2577"/>
      <c r="D101" s="2577"/>
      <c r="E101" s="2577"/>
      <c r="F101" s="2578"/>
      <c r="H101" s="2516" t="s">
        <v>2116</v>
      </c>
      <c r="I101" s="2517"/>
      <c r="J101" s="2517"/>
      <c r="K101" s="2517"/>
      <c r="L101" s="2518"/>
    </row>
    <row r="102" spans="2:12" ht="17" thickBot="1" x14ac:dyDescent="0.25">
      <c r="B102" s="2573"/>
      <c r="C102" s="2574"/>
      <c r="D102" s="2574"/>
      <c r="E102" s="2574"/>
      <c r="F102" s="2575"/>
      <c r="H102" s="2507"/>
      <c r="I102" s="2508"/>
      <c r="J102" s="2508"/>
      <c r="K102" s="2508"/>
      <c r="L102" s="2509"/>
    </row>
    <row r="103" spans="2:12" ht="14" thickTop="1" x14ac:dyDescent="0.15"/>
    <row r="106" spans="2:12" ht="14" thickBot="1" x14ac:dyDescent="0.2"/>
    <row r="107" spans="2:12" ht="18" thickTop="1" thickBot="1" x14ac:dyDescent="0.2">
      <c r="B107" s="2543" t="s">
        <v>368</v>
      </c>
      <c r="C107" s="2544"/>
      <c r="D107" s="2544"/>
      <c r="E107" s="2544"/>
      <c r="F107" s="2545"/>
      <c r="H107" s="2522" t="s">
        <v>2050</v>
      </c>
      <c r="I107" s="2523"/>
      <c r="J107" s="2523"/>
      <c r="K107" s="2523"/>
      <c r="L107" s="2524"/>
    </row>
    <row r="108" spans="2:12" ht="15.75" customHeight="1" thickTop="1" x14ac:dyDescent="0.15">
      <c r="B108" s="2546" t="s">
        <v>2021</v>
      </c>
      <c r="C108" s="2547"/>
      <c r="D108" s="2547"/>
      <c r="E108" s="2547"/>
      <c r="F108" s="2548"/>
      <c r="H108" s="2522" t="s">
        <v>1633</v>
      </c>
      <c r="I108" s="2523"/>
      <c r="J108" s="2523"/>
      <c r="K108" s="2523"/>
      <c r="L108" s="2524"/>
    </row>
    <row r="109" spans="2:12" ht="16" x14ac:dyDescent="0.15">
      <c r="B109" s="2499" t="s">
        <v>886</v>
      </c>
      <c r="C109" s="2500"/>
      <c r="D109" s="2500"/>
      <c r="E109" s="2500"/>
      <c r="F109" s="2501"/>
      <c r="H109" s="2505"/>
      <c r="I109" s="1861"/>
      <c r="J109" s="1861"/>
      <c r="K109" s="1861"/>
      <c r="L109" s="2506"/>
    </row>
    <row r="110" spans="2:12" ht="17.25" customHeight="1" thickBot="1" x14ac:dyDescent="0.2">
      <c r="B110" s="2549"/>
      <c r="C110" s="2550"/>
      <c r="D110" s="2550"/>
      <c r="E110" s="2550"/>
      <c r="F110" s="2551"/>
      <c r="H110" s="2564" t="s">
        <v>405</v>
      </c>
      <c r="I110" s="2565"/>
      <c r="J110" s="2565"/>
      <c r="K110" s="2565"/>
      <c r="L110" s="2566"/>
    </row>
    <row r="111" spans="2:12" ht="17" thickTop="1" x14ac:dyDescent="0.2">
      <c r="B111" s="2567"/>
      <c r="C111" s="2568"/>
      <c r="D111" s="2568"/>
      <c r="E111" s="2568"/>
      <c r="F111" s="2569"/>
      <c r="H111" s="2505"/>
      <c r="I111" s="1861"/>
      <c r="J111" s="1861"/>
      <c r="K111" s="1861"/>
      <c r="L111" s="2506"/>
    </row>
    <row r="112" spans="2:12" ht="16" x14ac:dyDescent="0.2">
      <c r="B112" s="2502" t="s">
        <v>369</v>
      </c>
      <c r="C112" s="2503"/>
      <c r="D112" s="2503"/>
      <c r="E112" s="2503"/>
      <c r="F112" s="2504"/>
      <c r="H112" s="2564" t="s">
        <v>357</v>
      </c>
      <c r="I112" s="2565"/>
      <c r="J112" s="2565"/>
      <c r="K112" s="2565"/>
      <c r="L112" s="2566"/>
    </row>
    <row r="113" spans="2:12" ht="16" x14ac:dyDescent="0.2">
      <c r="B113" s="2510" t="s">
        <v>398</v>
      </c>
      <c r="C113" s="2511"/>
      <c r="D113" s="2511"/>
      <c r="E113" s="2511"/>
      <c r="F113" s="2512"/>
      <c r="H113" s="2505"/>
      <c r="I113" s="1861"/>
      <c r="J113" s="1861"/>
      <c r="K113" s="1861"/>
      <c r="L113" s="2506"/>
    </row>
    <row r="114" spans="2:12" ht="16" x14ac:dyDescent="0.2">
      <c r="B114" s="2510" t="s">
        <v>370</v>
      </c>
      <c r="C114" s="2511"/>
      <c r="D114" s="2511"/>
      <c r="E114" s="2511"/>
      <c r="F114" s="2512"/>
      <c r="H114" s="2496" t="s">
        <v>1303</v>
      </c>
      <c r="I114" s="2497"/>
      <c r="J114" s="2497"/>
      <c r="K114" s="2497"/>
      <c r="L114" s="2498"/>
    </row>
    <row r="115" spans="2:12" ht="17.25" customHeight="1" thickBot="1" x14ac:dyDescent="0.25">
      <c r="B115" s="2510"/>
      <c r="C115" s="2511"/>
      <c r="D115" s="2511"/>
      <c r="E115" s="2511"/>
      <c r="F115" s="2512"/>
      <c r="H115" s="2516"/>
      <c r="I115" s="2517"/>
      <c r="J115" s="2517"/>
      <c r="K115" s="2517"/>
      <c r="L115" s="2518"/>
    </row>
    <row r="116" spans="2:12" ht="17" thickTop="1" x14ac:dyDescent="0.2">
      <c r="B116" s="2513"/>
      <c r="C116" s="2514"/>
      <c r="D116" s="2514"/>
      <c r="E116" s="2514"/>
      <c r="F116" s="2515"/>
      <c r="H116" s="2516" t="s">
        <v>2059</v>
      </c>
      <c r="I116" s="2517"/>
      <c r="J116" s="2517"/>
      <c r="K116" s="2517"/>
      <c r="L116" s="2518"/>
    </row>
    <row r="117" spans="2:12" ht="16" x14ac:dyDescent="0.2">
      <c r="B117" s="2502" t="s">
        <v>371</v>
      </c>
      <c r="C117" s="2503"/>
      <c r="D117" s="2503"/>
      <c r="E117" s="2503"/>
      <c r="F117" s="2504"/>
      <c r="H117" s="2516"/>
      <c r="I117" s="2517"/>
      <c r="J117" s="2517"/>
      <c r="K117" s="2517"/>
      <c r="L117" s="2518"/>
    </row>
    <row r="118" spans="2:12" ht="16" x14ac:dyDescent="0.2">
      <c r="B118" s="2502" t="s">
        <v>372</v>
      </c>
      <c r="C118" s="2503"/>
      <c r="D118" s="2503"/>
      <c r="E118" s="2503"/>
      <c r="F118" s="2504"/>
      <c r="H118" s="2496" t="s">
        <v>353</v>
      </c>
      <c r="I118" s="2497"/>
      <c r="J118" s="2497"/>
      <c r="K118" s="2497"/>
      <c r="L118" s="2498"/>
    </row>
    <row r="119" spans="2:12" ht="16" x14ac:dyDescent="0.2">
      <c r="B119" s="2499" t="s">
        <v>399</v>
      </c>
      <c r="C119" s="2500"/>
      <c r="D119" s="2500"/>
      <c r="E119" s="2500"/>
      <c r="F119" s="2501"/>
      <c r="H119" s="2516"/>
      <c r="I119" s="2517"/>
      <c r="J119" s="2517"/>
      <c r="K119" s="2517"/>
      <c r="L119" s="2518"/>
    </row>
    <row r="120" spans="2:12" ht="17.25" customHeight="1" thickBot="1" x14ac:dyDescent="0.25">
      <c r="B120" s="2505"/>
      <c r="C120" s="1861"/>
      <c r="D120" s="1861"/>
      <c r="E120" s="1861"/>
      <c r="F120" s="2506"/>
      <c r="H120" s="2496" t="s">
        <v>354</v>
      </c>
      <c r="I120" s="2497"/>
      <c r="J120" s="2497"/>
      <c r="K120" s="2497"/>
      <c r="L120" s="2498"/>
    </row>
    <row r="121" spans="2:12" ht="17" thickTop="1" x14ac:dyDescent="0.2">
      <c r="B121" s="2513"/>
      <c r="C121" s="2514"/>
      <c r="D121" s="2514"/>
      <c r="E121" s="2514"/>
      <c r="F121" s="2515"/>
      <c r="H121" s="2516"/>
      <c r="I121" s="2517"/>
      <c r="J121" s="2517"/>
      <c r="K121" s="2517"/>
      <c r="L121" s="2518"/>
    </row>
    <row r="122" spans="2:12" ht="16" x14ac:dyDescent="0.2">
      <c r="B122" s="2499" t="s">
        <v>400</v>
      </c>
      <c r="C122" s="2500"/>
      <c r="D122" s="2500"/>
      <c r="E122" s="2500"/>
      <c r="F122" s="2501"/>
      <c r="H122" s="2496" t="s">
        <v>355</v>
      </c>
      <c r="I122" s="2497"/>
      <c r="J122" s="2497"/>
      <c r="K122" s="2497"/>
      <c r="L122" s="2498"/>
    </row>
    <row r="123" spans="2:12" ht="16" x14ac:dyDescent="0.2">
      <c r="B123" s="2510" t="s">
        <v>401</v>
      </c>
      <c r="C123" s="2511"/>
      <c r="D123" s="2511"/>
      <c r="E123" s="2511"/>
      <c r="F123" s="2512"/>
      <c r="H123" s="2496"/>
      <c r="I123" s="2497"/>
      <c r="J123" s="2497"/>
      <c r="K123" s="2497"/>
      <c r="L123" s="2498"/>
    </row>
    <row r="124" spans="2:12" ht="16" x14ac:dyDescent="0.2">
      <c r="B124" s="2502" t="s">
        <v>402</v>
      </c>
      <c r="C124" s="2503"/>
      <c r="D124" s="2503"/>
      <c r="E124" s="2503"/>
      <c r="F124" s="2504"/>
      <c r="H124" s="2496" t="s">
        <v>356</v>
      </c>
      <c r="I124" s="2497"/>
      <c r="J124" s="2497"/>
      <c r="K124" s="2497"/>
      <c r="L124" s="2498"/>
    </row>
    <row r="125" spans="2:12" ht="16" x14ac:dyDescent="0.2">
      <c r="B125" s="2510" t="s">
        <v>403</v>
      </c>
      <c r="C125" s="2511"/>
      <c r="D125" s="2511"/>
      <c r="E125" s="2511"/>
      <c r="F125" s="2512"/>
      <c r="H125" s="2516"/>
      <c r="I125" s="2517"/>
      <c r="J125" s="2517"/>
      <c r="K125" s="2517"/>
      <c r="L125" s="2518"/>
    </row>
    <row r="126" spans="2:12" ht="16" x14ac:dyDescent="0.2">
      <c r="B126" s="2502" t="s">
        <v>1063</v>
      </c>
      <c r="C126" s="2503"/>
      <c r="D126" s="2503"/>
      <c r="E126" s="2503"/>
      <c r="F126" s="2504"/>
      <c r="H126" s="2496" t="s">
        <v>1634</v>
      </c>
      <c r="I126" s="2497"/>
      <c r="J126" s="2497"/>
      <c r="K126" s="2497"/>
      <c r="L126" s="2498"/>
    </row>
    <row r="127" spans="2:12" ht="16" x14ac:dyDescent="0.2">
      <c r="B127" s="2510" t="s">
        <v>404</v>
      </c>
      <c r="C127" s="2511"/>
      <c r="D127" s="2511"/>
      <c r="E127" s="2511"/>
      <c r="F127" s="2512"/>
      <c r="H127" s="2516"/>
      <c r="I127" s="2517"/>
      <c r="J127" s="2517"/>
      <c r="K127" s="2517"/>
      <c r="L127" s="2518"/>
    </row>
    <row r="128" spans="2:12" ht="16" x14ac:dyDescent="0.2">
      <c r="B128" s="2510" t="s">
        <v>399</v>
      </c>
      <c r="C128" s="2511"/>
      <c r="D128" s="2511"/>
      <c r="E128" s="2511"/>
      <c r="F128" s="2512"/>
      <c r="H128" s="2496" t="s">
        <v>2051</v>
      </c>
      <c r="I128" s="2497"/>
      <c r="J128" s="2497"/>
      <c r="K128" s="2497"/>
      <c r="L128" s="2498"/>
    </row>
    <row r="129" spans="2:12" ht="17.25" customHeight="1" thickBot="1" x14ac:dyDescent="0.25">
      <c r="B129" s="2519"/>
      <c r="C129" s="2520"/>
      <c r="D129" s="2520"/>
      <c r="E129" s="2520"/>
      <c r="F129" s="2521"/>
      <c r="H129" s="2507"/>
      <c r="I129" s="2508"/>
      <c r="J129" s="2508"/>
      <c r="K129" s="2508"/>
      <c r="L129" s="2509"/>
    </row>
    <row r="130" spans="2:12" ht="15" thickTop="1" thickBot="1" x14ac:dyDescent="0.2"/>
    <row r="131" spans="2:12" ht="15" customHeight="1" thickTop="1" thickBot="1" x14ac:dyDescent="0.2">
      <c r="B131" s="2543" t="s">
        <v>1193</v>
      </c>
      <c r="C131" s="2544"/>
      <c r="D131" s="2544"/>
      <c r="E131" s="2544"/>
      <c r="F131" s="2545"/>
      <c r="H131" s="2522" t="s">
        <v>2225</v>
      </c>
      <c r="I131" s="2523"/>
      <c r="J131" s="2523"/>
      <c r="K131" s="2523"/>
      <c r="L131" s="2524"/>
    </row>
    <row r="132" spans="2:12" ht="15" customHeight="1" thickTop="1" x14ac:dyDescent="0.15">
      <c r="B132" s="2609"/>
      <c r="C132" s="2610"/>
      <c r="D132" s="2610"/>
      <c r="E132" s="2610"/>
      <c r="F132" s="2611"/>
      <c r="H132" s="2522"/>
      <c r="I132" s="2523"/>
      <c r="J132" s="2523"/>
      <c r="K132" s="2523"/>
      <c r="L132" s="2524"/>
    </row>
    <row r="133" spans="2:12" ht="15" customHeight="1" x14ac:dyDescent="0.15">
      <c r="B133" s="2499" t="s">
        <v>107</v>
      </c>
      <c r="C133" s="2500"/>
      <c r="D133" s="2500"/>
      <c r="E133" s="2500"/>
      <c r="F133" s="2501"/>
      <c r="H133" s="2505"/>
      <c r="I133" s="1861"/>
      <c r="J133" s="1861"/>
      <c r="K133" s="1861"/>
      <c r="L133" s="2506"/>
    </row>
    <row r="134" spans="2:12" ht="15" customHeight="1" x14ac:dyDescent="0.15">
      <c r="B134" s="2499" t="s">
        <v>1194</v>
      </c>
      <c r="C134" s="2500"/>
      <c r="D134" s="2500"/>
      <c r="E134" s="2500"/>
      <c r="F134" s="2501"/>
      <c r="H134" s="2552" t="s">
        <v>858</v>
      </c>
      <c r="I134" s="2553"/>
      <c r="J134" s="2553"/>
      <c r="K134" s="2553"/>
      <c r="L134" s="2554"/>
    </row>
    <row r="135" spans="2:12" ht="15" customHeight="1" x14ac:dyDescent="0.2">
      <c r="B135" s="2510" t="s">
        <v>1195</v>
      </c>
      <c r="C135" s="2511"/>
      <c r="D135" s="2511"/>
      <c r="E135" s="2511"/>
      <c r="F135" s="2512"/>
      <c r="H135" s="2558" t="s">
        <v>1826</v>
      </c>
      <c r="I135" s="2559"/>
      <c r="J135" s="2559"/>
      <c r="K135" s="2559"/>
      <c r="L135" s="2560"/>
    </row>
    <row r="136" spans="2:12" ht="15" customHeight="1" x14ac:dyDescent="0.2">
      <c r="B136" s="2502" t="s">
        <v>176</v>
      </c>
      <c r="C136" s="2503"/>
      <c r="D136" s="2503"/>
      <c r="E136" s="2503"/>
      <c r="F136" s="2504"/>
      <c r="H136" s="2552" t="s">
        <v>1827</v>
      </c>
      <c r="I136" s="2553"/>
      <c r="J136" s="2553"/>
      <c r="K136" s="2553"/>
      <c r="L136" s="2554"/>
    </row>
    <row r="137" spans="2:12" ht="15" customHeight="1" thickBot="1" x14ac:dyDescent="0.25">
      <c r="B137" s="2600"/>
      <c r="C137" s="2601"/>
      <c r="D137" s="2601"/>
      <c r="E137" s="2601"/>
      <c r="F137" s="2602"/>
      <c r="H137" s="2552" t="s">
        <v>1828</v>
      </c>
      <c r="I137" s="2553"/>
      <c r="J137" s="2553"/>
      <c r="K137" s="2553"/>
      <c r="L137" s="2554"/>
    </row>
    <row r="138" spans="2:12" ht="15" customHeight="1" thickTop="1" x14ac:dyDescent="0.2">
      <c r="B138" s="2510"/>
      <c r="C138" s="2511"/>
      <c r="D138" s="2511"/>
      <c r="E138" s="2511"/>
      <c r="F138" s="2512"/>
      <c r="H138" s="2558" t="s">
        <v>1829</v>
      </c>
      <c r="I138" s="2559"/>
      <c r="J138" s="2559"/>
      <c r="K138" s="2559"/>
      <c r="L138" s="2560"/>
    </row>
    <row r="139" spans="2:12" ht="15" customHeight="1" x14ac:dyDescent="0.2">
      <c r="B139" s="2510" t="s">
        <v>108</v>
      </c>
      <c r="C139" s="2511"/>
      <c r="D139" s="2511"/>
      <c r="E139" s="2511"/>
      <c r="F139" s="2512"/>
      <c r="H139" s="2496" t="s">
        <v>1830</v>
      </c>
      <c r="I139" s="2497"/>
      <c r="J139" s="2497"/>
      <c r="K139" s="2497"/>
      <c r="L139" s="2498"/>
    </row>
    <row r="140" spans="2:12" ht="15" customHeight="1" x14ac:dyDescent="0.2">
      <c r="B140" s="2510" t="s">
        <v>63</v>
      </c>
      <c r="C140" s="2511"/>
      <c r="D140" s="2511"/>
      <c r="E140" s="2511"/>
      <c r="F140" s="2512"/>
      <c r="H140" s="2496" t="s">
        <v>1831</v>
      </c>
      <c r="I140" s="2497"/>
      <c r="J140" s="2497"/>
      <c r="K140" s="2497"/>
      <c r="L140" s="2498"/>
    </row>
    <row r="141" spans="2:12" ht="15" customHeight="1" x14ac:dyDescent="0.2">
      <c r="B141" s="2597" t="s">
        <v>64</v>
      </c>
      <c r="C141" s="2598"/>
      <c r="D141" s="2598"/>
      <c r="E141" s="2598"/>
      <c r="F141" s="2599"/>
      <c r="H141" s="2496" t="s">
        <v>95</v>
      </c>
      <c r="I141" s="2497"/>
      <c r="J141" s="2497"/>
      <c r="K141" s="2497"/>
      <c r="L141" s="2498"/>
    </row>
    <row r="142" spans="2:12" ht="15" customHeight="1" thickBot="1" x14ac:dyDescent="0.25">
      <c r="B142" s="2600"/>
      <c r="C142" s="2601"/>
      <c r="D142" s="2601"/>
      <c r="E142" s="2601"/>
      <c r="F142" s="2602"/>
      <c r="H142" s="2496" t="s">
        <v>96</v>
      </c>
      <c r="I142" s="2497"/>
      <c r="J142" s="2497"/>
      <c r="K142" s="2497"/>
      <c r="L142" s="2498"/>
    </row>
    <row r="143" spans="2:12" ht="15" customHeight="1" thickTop="1" x14ac:dyDescent="0.2">
      <c r="B143" s="2502"/>
      <c r="C143" s="2503"/>
      <c r="D143" s="2503"/>
      <c r="E143" s="2503"/>
      <c r="F143" s="2504"/>
      <c r="H143" s="2505"/>
      <c r="I143" s="1861"/>
      <c r="J143" s="1861"/>
      <c r="K143" s="1861"/>
      <c r="L143" s="2506"/>
    </row>
    <row r="144" spans="2:12" ht="15" customHeight="1" x14ac:dyDescent="0.15">
      <c r="B144" s="2499" t="s">
        <v>65</v>
      </c>
      <c r="C144" s="2500"/>
      <c r="D144" s="2500"/>
      <c r="E144" s="2500"/>
      <c r="F144" s="2501"/>
      <c r="H144" s="2505"/>
      <c r="I144" s="1861"/>
      <c r="J144" s="1861"/>
      <c r="K144" s="1861"/>
      <c r="L144" s="2506"/>
    </row>
    <row r="145" spans="2:12" ht="15" customHeight="1" x14ac:dyDescent="0.2">
      <c r="B145" s="2597" t="s">
        <v>66</v>
      </c>
      <c r="C145" s="2598"/>
      <c r="D145" s="2598"/>
      <c r="E145" s="2598"/>
      <c r="F145" s="2599"/>
      <c r="H145" s="2496" t="s">
        <v>97</v>
      </c>
      <c r="I145" s="2497"/>
      <c r="J145" s="2497"/>
      <c r="K145" s="2497"/>
      <c r="L145" s="2498"/>
    </row>
    <row r="146" spans="2:12" ht="15" customHeight="1" x14ac:dyDescent="0.2">
      <c r="B146" s="2597" t="s">
        <v>67</v>
      </c>
      <c r="C146" s="2598"/>
      <c r="D146" s="2598"/>
      <c r="E146" s="2598"/>
      <c r="F146" s="2599"/>
      <c r="H146" s="2496" t="s">
        <v>98</v>
      </c>
      <c r="I146" s="2497"/>
      <c r="J146" s="2497"/>
      <c r="K146" s="2497"/>
      <c r="L146" s="2498"/>
    </row>
    <row r="147" spans="2:12" ht="15" customHeight="1" thickBot="1" x14ac:dyDescent="0.25">
      <c r="B147" s="2606"/>
      <c r="C147" s="2607"/>
      <c r="D147" s="2607"/>
      <c r="E147" s="2607"/>
      <c r="F147" s="2608"/>
      <c r="H147" s="2496" t="s">
        <v>2227</v>
      </c>
      <c r="I147" s="2497"/>
      <c r="J147" s="2497"/>
      <c r="K147" s="2497"/>
      <c r="L147" s="2498"/>
    </row>
    <row r="148" spans="2:12" ht="15" customHeight="1" thickTop="1" x14ac:dyDescent="0.2">
      <c r="B148" s="2630"/>
      <c r="C148" s="2631"/>
      <c r="D148" s="2631"/>
      <c r="E148" s="2631"/>
      <c r="F148" s="2632"/>
      <c r="H148" s="2496" t="s">
        <v>99</v>
      </c>
      <c r="I148" s="2497"/>
      <c r="J148" s="2497"/>
      <c r="K148" s="2497"/>
      <c r="L148" s="2498"/>
    </row>
    <row r="149" spans="2:12" ht="15" customHeight="1" x14ac:dyDescent="0.2">
      <c r="B149" s="2597" t="s">
        <v>68</v>
      </c>
      <c r="C149" s="2598"/>
      <c r="D149" s="2598"/>
      <c r="E149" s="2598"/>
      <c r="F149" s="2599"/>
      <c r="H149" s="2496" t="s">
        <v>106</v>
      </c>
      <c r="I149" s="2497"/>
      <c r="J149" s="2497"/>
      <c r="K149" s="2497"/>
      <c r="L149" s="2498"/>
    </row>
    <row r="150" spans="2:12" ht="15" customHeight="1" x14ac:dyDescent="0.2">
      <c r="B150" s="2624" t="s">
        <v>2307</v>
      </c>
      <c r="C150" s="2625"/>
      <c r="D150" s="2625"/>
      <c r="E150" s="2625"/>
      <c r="F150" s="2626"/>
      <c r="H150" s="2505"/>
      <c r="I150" s="1861"/>
      <c r="J150" s="1861"/>
      <c r="K150" s="1861"/>
      <c r="L150" s="2506"/>
    </row>
    <row r="151" spans="2:12" ht="15" customHeight="1" x14ac:dyDescent="0.2">
      <c r="B151" s="2627" t="s">
        <v>2224</v>
      </c>
      <c r="C151" s="2628"/>
      <c r="D151" s="2628"/>
      <c r="E151" s="2628"/>
      <c r="F151" s="2629"/>
      <c r="H151" s="2505"/>
      <c r="I151" s="1861"/>
      <c r="J151" s="1861"/>
      <c r="K151" s="1861"/>
      <c r="L151" s="2506"/>
    </row>
    <row r="152" spans="2:12" ht="15" customHeight="1" x14ac:dyDescent="0.2">
      <c r="B152" s="2624" t="s">
        <v>323</v>
      </c>
      <c r="C152" s="2625"/>
      <c r="D152" s="2625"/>
      <c r="E152" s="2625"/>
      <c r="F152" s="2626"/>
      <c r="H152" s="2496" t="s">
        <v>2226</v>
      </c>
      <c r="I152" s="2497"/>
      <c r="J152" s="2497"/>
      <c r="K152" s="2497"/>
      <c r="L152" s="2498"/>
    </row>
    <row r="153" spans="2:12" ht="15" customHeight="1" x14ac:dyDescent="0.2">
      <c r="B153" s="2624" t="s">
        <v>69</v>
      </c>
      <c r="C153" s="2625"/>
      <c r="D153" s="2625"/>
      <c r="E153" s="2625"/>
      <c r="F153" s="2626"/>
      <c r="H153" s="2496"/>
      <c r="I153" s="2497"/>
      <c r="J153" s="2497"/>
      <c r="K153" s="2497"/>
      <c r="L153" s="2498"/>
    </row>
    <row r="154" spans="2:12" ht="15" customHeight="1" thickBot="1" x14ac:dyDescent="0.25">
      <c r="B154" s="2612" t="s">
        <v>70</v>
      </c>
      <c r="C154" s="2613"/>
      <c r="D154" s="2613"/>
      <c r="E154" s="2613"/>
      <c r="F154" s="2614"/>
      <c r="H154" s="2621"/>
      <c r="I154" s="2622"/>
      <c r="J154" s="2622"/>
      <c r="K154" s="2622"/>
      <c r="L154" s="2623"/>
    </row>
    <row r="155" spans="2:12" ht="15" customHeight="1" thickTop="1" x14ac:dyDescent="0.2">
      <c r="B155" s="1254"/>
      <c r="C155" s="1254"/>
      <c r="D155" s="1254"/>
      <c r="E155" s="1254"/>
      <c r="F155" s="1254"/>
      <c r="H155" s="1252"/>
      <c r="I155" s="1252"/>
      <c r="J155" s="1252"/>
      <c r="K155" s="1252"/>
      <c r="L155" s="1252"/>
    </row>
    <row r="156" spans="2:12" ht="15" customHeight="1" x14ac:dyDescent="0.2">
      <c r="B156" s="1254"/>
      <c r="C156" s="1254"/>
      <c r="D156" s="1254"/>
      <c r="E156" s="1254"/>
      <c r="F156" s="1254"/>
      <c r="H156" s="1252"/>
      <c r="I156" s="1252"/>
      <c r="J156" s="1252"/>
      <c r="K156" s="1252"/>
      <c r="L156" s="1252"/>
    </row>
    <row r="157" spans="2:12" ht="15" customHeight="1" x14ac:dyDescent="0.2">
      <c r="B157" s="1254"/>
      <c r="C157" s="1254"/>
      <c r="D157" s="1254"/>
      <c r="E157" s="1254"/>
      <c r="F157" s="1254"/>
      <c r="H157" s="1252"/>
      <c r="I157" s="1252"/>
      <c r="J157" s="1252"/>
      <c r="K157" s="1252"/>
      <c r="L157" s="1252"/>
    </row>
    <row r="158" spans="2:12" ht="15" customHeight="1" x14ac:dyDescent="0.2">
      <c r="B158" s="1254"/>
      <c r="C158" s="1254"/>
      <c r="D158" s="1254"/>
      <c r="E158" s="1254"/>
      <c r="F158" s="1254"/>
      <c r="H158" s="1252"/>
      <c r="I158" s="1252"/>
      <c r="J158" s="1252"/>
      <c r="K158" s="1252"/>
      <c r="L158" s="1252"/>
    </row>
    <row r="159" spans="2:12" ht="15" customHeight="1" x14ac:dyDescent="0.2">
      <c r="B159" s="1254"/>
      <c r="C159" s="1254"/>
      <c r="D159" s="1254"/>
      <c r="E159" s="1254"/>
      <c r="F159" s="1254"/>
      <c r="H159" s="1252"/>
      <c r="I159" s="1252"/>
      <c r="J159" s="1252"/>
      <c r="K159" s="1252"/>
      <c r="L159" s="1252"/>
    </row>
    <row r="160" spans="2:12" ht="15" customHeight="1" x14ac:dyDescent="0.2">
      <c r="B160" s="1254"/>
      <c r="C160" s="1254"/>
      <c r="D160" s="1254"/>
      <c r="E160" s="1254"/>
      <c r="F160" s="1254"/>
      <c r="H160" s="1252"/>
      <c r="I160" s="1252"/>
      <c r="J160" s="1252"/>
      <c r="K160" s="1252"/>
      <c r="L160" s="1252"/>
    </row>
    <row r="161" spans="2:12" ht="15" customHeight="1" x14ac:dyDescent="0.2">
      <c r="B161" s="1254"/>
      <c r="C161" s="1254"/>
      <c r="D161" s="1254"/>
      <c r="E161" s="1254"/>
      <c r="F161" s="1254"/>
      <c r="H161" s="1252"/>
      <c r="I161" s="1252"/>
      <c r="J161" s="1252"/>
      <c r="K161" s="1252"/>
      <c r="L161" s="1252"/>
    </row>
    <row r="162" spans="2:12" ht="15" customHeight="1" x14ac:dyDescent="0.2">
      <c r="B162" s="1254"/>
      <c r="C162" s="1254"/>
      <c r="D162" s="1254"/>
      <c r="E162" s="1254"/>
      <c r="F162" s="1254"/>
      <c r="H162" s="1252"/>
      <c r="I162" s="1252"/>
      <c r="J162" s="1252"/>
      <c r="K162" s="1252"/>
      <c r="L162" s="1252"/>
    </row>
    <row r="163" spans="2:12" ht="15" customHeight="1" x14ac:dyDescent="0.2">
      <c r="B163" s="1254"/>
      <c r="C163" s="1254"/>
      <c r="D163" s="1254"/>
      <c r="E163" s="1254"/>
      <c r="F163" s="1254"/>
      <c r="H163" s="1252"/>
      <c r="I163" s="1252"/>
      <c r="J163" s="1252"/>
      <c r="K163" s="1252"/>
      <c r="L163" s="1252"/>
    </row>
    <row r="166" spans="2:12" ht="14" thickBot="1" x14ac:dyDescent="0.2"/>
    <row r="167" spans="2:12" ht="18" thickTop="1" thickBot="1" x14ac:dyDescent="0.2">
      <c r="B167" s="2633" t="s">
        <v>187</v>
      </c>
      <c r="C167" s="2634"/>
      <c r="D167" s="2634"/>
      <c r="E167" s="2634"/>
      <c r="F167" s="2635"/>
      <c r="H167" s="2642" t="s">
        <v>188</v>
      </c>
      <c r="I167" s="2643"/>
      <c r="J167" s="2643"/>
      <c r="K167" s="2643"/>
      <c r="L167" s="2644"/>
    </row>
    <row r="168" spans="2:12" ht="15" customHeight="1" thickTop="1" x14ac:dyDescent="0.2">
      <c r="B168" s="2636" t="s">
        <v>1411</v>
      </c>
      <c r="C168" s="2637"/>
      <c r="D168" s="2637"/>
      <c r="E168" s="2637"/>
      <c r="F168" s="2638"/>
      <c r="H168" s="2645" t="s">
        <v>186</v>
      </c>
      <c r="I168" s="2646"/>
      <c r="J168" s="2646"/>
      <c r="K168" s="2646"/>
      <c r="L168" s="2647"/>
    </row>
    <row r="169" spans="2:12" ht="15" customHeight="1" x14ac:dyDescent="0.2">
      <c r="B169" s="2537" t="s">
        <v>1839</v>
      </c>
      <c r="C169" s="2538"/>
      <c r="D169" s="2538"/>
      <c r="E169" s="2538"/>
      <c r="F169" s="2539"/>
      <c r="H169" s="2645"/>
      <c r="I169" s="2646"/>
      <c r="J169" s="2646"/>
      <c r="K169" s="2646"/>
      <c r="L169" s="2647"/>
    </row>
    <row r="170" spans="2:12" ht="15" customHeight="1" x14ac:dyDescent="0.2">
      <c r="B170" s="2537" t="s">
        <v>2228</v>
      </c>
      <c r="C170" s="2538"/>
      <c r="D170" s="2538"/>
      <c r="E170" s="2538"/>
      <c r="F170" s="2539"/>
      <c r="H170" s="2558" t="s">
        <v>1410</v>
      </c>
      <c r="I170" s="2559"/>
      <c r="J170" s="2559"/>
      <c r="K170" s="2559"/>
      <c r="L170" s="2560"/>
    </row>
    <row r="171" spans="2:12" ht="15" customHeight="1" x14ac:dyDescent="0.15">
      <c r="B171" s="2639" t="s">
        <v>2229</v>
      </c>
      <c r="C171" s="2640"/>
      <c r="D171" s="2640"/>
      <c r="E171" s="2640"/>
      <c r="F171" s="2641"/>
      <c r="H171" s="2499" t="s">
        <v>550</v>
      </c>
      <c r="I171" s="2500"/>
      <c r="J171" s="2500"/>
      <c r="K171" s="2500"/>
      <c r="L171" s="2501"/>
    </row>
    <row r="172" spans="2:12" ht="15" customHeight="1" x14ac:dyDescent="0.2">
      <c r="B172" s="2537" t="s">
        <v>2235</v>
      </c>
      <c r="C172" s="2538"/>
      <c r="D172" s="2538"/>
      <c r="E172" s="2538"/>
      <c r="F172" s="2539"/>
      <c r="H172" s="2499"/>
      <c r="I172" s="2500"/>
      <c r="J172" s="2500"/>
      <c r="K172" s="2500"/>
      <c r="L172" s="2501"/>
    </row>
    <row r="173" spans="2:12" ht="15" customHeight="1" x14ac:dyDescent="0.2">
      <c r="B173" s="2639" t="s">
        <v>2236</v>
      </c>
      <c r="C173" s="2640"/>
      <c r="D173" s="2640"/>
      <c r="E173" s="2640"/>
      <c r="F173" s="2641"/>
      <c r="H173" s="2558" t="s">
        <v>551</v>
      </c>
      <c r="I173" s="2559"/>
      <c r="J173" s="2559"/>
      <c r="K173" s="2559"/>
      <c r="L173" s="2560"/>
    </row>
    <row r="174" spans="2:12" ht="15" customHeight="1" x14ac:dyDescent="0.15">
      <c r="B174" s="2639" t="s">
        <v>2150</v>
      </c>
      <c r="C174" s="2640"/>
      <c r="D174" s="2640"/>
      <c r="E174" s="2640"/>
      <c r="F174" s="2641"/>
      <c r="H174" s="2499" t="s">
        <v>552</v>
      </c>
      <c r="I174" s="2500"/>
      <c r="J174" s="2500"/>
      <c r="K174" s="2500"/>
      <c r="L174" s="2501"/>
    </row>
    <row r="175" spans="2:12" ht="15" customHeight="1" x14ac:dyDescent="0.2">
      <c r="B175" s="2537" t="s">
        <v>2237</v>
      </c>
      <c r="C175" s="2538"/>
      <c r="D175" s="2538"/>
      <c r="E175" s="2538"/>
      <c r="F175" s="2539"/>
      <c r="H175" s="2502"/>
      <c r="I175" s="2503"/>
      <c r="J175" s="2503"/>
      <c r="K175" s="2503"/>
      <c r="L175" s="2504"/>
    </row>
    <row r="176" spans="2:12" ht="15" customHeight="1" x14ac:dyDescent="0.2">
      <c r="B176" s="2528" t="s">
        <v>2283</v>
      </c>
      <c r="C176" s="2529"/>
      <c r="D176" s="2529"/>
      <c r="E176" s="2529"/>
      <c r="F176" s="2530"/>
      <c r="H176" s="2552" t="s">
        <v>549</v>
      </c>
      <c r="I176" s="2553"/>
      <c r="J176" s="2553"/>
      <c r="K176" s="2553"/>
      <c r="L176" s="2554"/>
    </row>
    <row r="177" spans="2:12" ht="15" customHeight="1" x14ac:dyDescent="0.2">
      <c r="B177" s="2528" t="s">
        <v>2047</v>
      </c>
      <c r="C177" s="2529"/>
      <c r="D177" s="2529"/>
      <c r="E177" s="2529"/>
      <c r="F177" s="2530"/>
      <c r="H177" s="2502" t="s">
        <v>1028</v>
      </c>
      <c r="I177" s="2503"/>
      <c r="J177" s="2503"/>
      <c r="K177" s="2503"/>
      <c r="L177" s="2504"/>
    </row>
    <row r="178" spans="2:12" ht="15" customHeight="1" x14ac:dyDescent="0.2">
      <c r="B178" s="2528" t="s">
        <v>2048</v>
      </c>
      <c r="C178" s="2529"/>
      <c r="D178" s="2529"/>
      <c r="E178" s="2529"/>
      <c r="F178" s="2530"/>
      <c r="H178" s="2502"/>
      <c r="I178" s="2503"/>
      <c r="J178" s="2503"/>
      <c r="K178" s="2503"/>
      <c r="L178" s="2504"/>
    </row>
    <row r="179" spans="2:12" ht="15" customHeight="1" x14ac:dyDescent="0.2">
      <c r="B179" s="2528" t="s">
        <v>2230</v>
      </c>
      <c r="C179" s="2529"/>
      <c r="D179" s="2529"/>
      <c r="E179" s="2529"/>
      <c r="F179" s="2530"/>
      <c r="H179" s="2496" t="s">
        <v>1029</v>
      </c>
      <c r="I179" s="2497"/>
      <c r="J179" s="2497"/>
      <c r="K179" s="2497"/>
      <c r="L179" s="2498"/>
    </row>
    <row r="180" spans="2:12" ht="15" customHeight="1" x14ac:dyDescent="0.2">
      <c r="B180" s="2528" t="s">
        <v>2231</v>
      </c>
      <c r="C180" s="2529"/>
      <c r="D180" s="2529"/>
      <c r="E180" s="2529"/>
      <c r="F180" s="2530"/>
      <c r="H180" s="2510" t="s">
        <v>1030</v>
      </c>
      <c r="I180" s="2511"/>
      <c r="J180" s="2511"/>
      <c r="K180" s="2511"/>
      <c r="L180" s="2512"/>
    </row>
    <row r="181" spans="2:12" ht="15" customHeight="1" x14ac:dyDescent="0.2">
      <c r="B181" s="2528" t="s">
        <v>2232</v>
      </c>
      <c r="C181" s="2529"/>
      <c r="D181" s="2529"/>
      <c r="E181" s="2529"/>
      <c r="F181" s="2530"/>
      <c r="H181" s="2510"/>
      <c r="I181" s="2511"/>
      <c r="J181" s="2511"/>
      <c r="K181" s="2511"/>
      <c r="L181" s="2512"/>
    </row>
    <row r="182" spans="2:12" ht="15" customHeight="1" x14ac:dyDescent="0.2">
      <c r="B182" s="2528" t="s">
        <v>2233</v>
      </c>
      <c r="C182" s="2529"/>
      <c r="D182" s="2529"/>
      <c r="E182" s="2529"/>
      <c r="F182" s="2530"/>
      <c r="H182" s="2496" t="s">
        <v>180</v>
      </c>
      <c r="I182" s="2497"/>
      <c r="J182" s="2497"/>
      <c r="K182" s="2497"/>
      <c r="L182" s="2498"/>
    </row>
    <row r="183" spans="2:12" ht="15" customHeight="1" x14ac:dyDescent="0.2">
      <c r="B183" s="2502" t="s">
        <v>2234</v>
      </c>
      <c r="C183" s="2503"/>
      <c r="D183" s="2503"/>
      <c r="E183" s="2503"/>
      <c r="F183" s="2504"/>
      <c r="H183" s="2510" t="s">
        <v>181</v>
      </c>
      <c r="I183" s="2511"/>
      <c r="J183" s="2511"/>
      <c r="K183" s="2511"/>
      <c r="L183" s="2512"/>
    </row>
    <row r="184" spans="2:12" ht="15" customHeight="1" x14ac:dyDescent="0.2">
      <c r="B184" s="2537" t="s">
        <v>1840</v>
      </c>
      <c r="C184" s="2538"/>
      <c r="D184" s="2538"/>
      <c r="E184" s="2538"/>
      <c r="F184" s="2539"/>
      <c r="H184" s="2510"/>
      <c r="I184" s="2511"/>
      <c r="J184" s="2511"/>
      <c r="K184" s="2511"/>
      <c r="L184" s="2512"/>
    </row>
    <row r="185" spans="2:12" ht="15" customHeight="1" x14ac:dyDescent="0.2">
      <c r="B185" s="2537" t="s">
        <v>2049</v>
      </c>
      <c r="C185" s="2538"/>
      <c r="D185" s="2538"/>
      <c r="E185" s="2538"/>
      <c r="F185" s="2539"/>
      <c r="H185" s="2496" t="s">
        <v>182</v>
      </c>
      <c r="I185" s="2497"/>
      <c r="J185" s="2497"/>
      <c r="K185" s="2497"/>
      <c r="L185" s="2498"/>
    </row>
    <row r="186" spans="2:12" ht="15" customHeight="1" x14ac:dyDescent="0.2">
      <c r="B186" s="2528" t="s">
        <v>545</v>
      </c>
      <c r="C186" s="2529"/>
      <c r="D186" s="2529"/>
      <c r="E186" s="2529"/>
      <c r="F186" s="2530"/>
      <c r="H186" s="2510" t="s">
        <v>183</v>
      </c>
      <c r="I186" s="2511"/>
      <c r="J186" s="2511"/>
      <c r="K186" s="2511"/>
      <c r="L186" s="2512"/>
    </row>
    <row r="187" spans="2:12" ht="15" customHeight="1" x14ac:dyDescent="0.2">
      <c r="B187" s="2528" t="s">
        <v>546</v>
      </c>
      <c r="C187" s="2529"/>
      <c r="D187" s="2529"/>
      <c r="E187" s="2529"/>
      <c r="F187" s="2530"/>
      <c r="H187" s="2510"/>
      <c r="I187" s="2511"/>
      <c r="J187" s="2511"/>
      <c r="K187" s="2511"/>
      <c r="L187" s="2512"/>
    </row>
    <row r="188" spans="2:12" ht="15" customHeight="1" x14ac:dyDescent="0.2">
      <c r="B188" s="2528" t="s">
        <v>547</v>
      </c>
      <c r="C188" s="2529"/>
      <c r="D188" s="2529"/>
      <c r="E188" s="2529"/>
      <c r="F188" s="2530"/>
      <c r="H188" s="2496" t="s">
        <v>184</v>
      </c>
      <c r="I188" s="2497"/>
      <c r="J188" s="2497"/>
      <c r="K188" s="2497"/>
      <c r="L188" s="2498"/>
    </row>
    <row r="189" spans="2:12" ht="15" customHeight="1" thickBot="1" x14ac:dyDescent="0.25">
      <c r="B189" s="2585" t="s">
        <v>548</v>
      </c>
      <c r="C189" s="2586"/>
      <c r="D189" s="2586"/>
      <c r="E189" s="2586"/>
      <c r="F189" s="2587"/>
      <c r="H189" s="2519" t="s">
        <v>185</v>
      </c>
      <c r="I189" s="2520"/>
      <c r="J189" s="2520"/>
      <c r="K189" s="2520"/>
      <c r="L189" s="2521"/>
    </row>
    <row r="190" spans="2:12" ht="15" thickTop="1" thickBot="1" x14ac:dyDescent="0.2"/>
    <row r="191" spans="2:12" ht="18" thickTop="1" thickBot="1" x14ac:dyDescent="0.2">
      <c r="B191" s="2633" t="s">
        <v>2111</v>
      </c>
      <c r="C191" s="2634"/>
      <c r="D191" s="2634"/>
      <c r="E191" s="2634"/>
      <c r="F191" s="2635"/>
      <c r="H191" s="2642" t="s">
        <v>172</v>
      </c>
      <c r="I191" s="2643"/>
      <c r="J191" s="2643"/>
      <c r="K191" s="2643"/>
      <c r="L191" s="2644"/>
    </row>
    <row r="192" spans="2:12" ht="17" thickTop="1" x14ac:dyDescent="0.2">
      <c r="B192" s="2510" t="s">
        <v>2110</v>
      </c>
      <c r="C192" s="2511"/>
      <c r="D192" s="2511"/>
      <c r="E192" s="2511"/>
      <c r="F192" s="2512"/>
      <c r="H192" s="2558" t="s">
        <v>2130</v>
      </c>
      <c r="I192" s="2559"/>
      <c r="J192" s="2559"/>
      <c r="K192" s="2559"/>
      <c r="L192" s="2560"/>
    </row>
    <row r="193" spans="2:12" ht="16" x14ac:dyDescent="0.2">
      <c r="B193" s="2510" t="s">
        <v>2129</v>
      </c>
      <c r="C193" s="2511"/>
      <c r="D193" s="2511"/>
      <c r="E193" s="2511"/>
      <c r="F193" s="2512"/>
      <c r="H193" s="2558" t="s">
        <v>1757</v>
      </c>
      <c r="I193" s="2559"/>
      <c r="J193" s="2559"/>
      <c r="K193" s="2559"/>
      <c r="L193" s="2560"/>
    </row>
    <row r="194" spans="2:12" ht="16" x14ac:dyDescent="0.2">
      <c r="B194" s="2528"/>
      <c r="C194" s="2529"/>
      <c r="D194" s="2529"/>
      <c r="E194" s="2529"/>
      <c r="F194" s="2530"/>
      <c r="H194" s="2558"/>
      <c r="I194" s="2559"/>
      <c r="J194" s="2559"/>
      <c r="K194" s="2559"/>
      <c r="L194" s="2560"/>
    </row>
    <row r="195" spans="2:12" ht="16" x14ac:dyDescent="0.2">
      <c r="B195" s="2528" t="s">
        <v>190</v>
      </c>
      <c r="C195" s="2529"/>
      <c r="D195" s="2529"/>
      <c r="E195" s="2529"/>
      <c r="F195" s="2530"/>
      <c r="H195" s="2552" t="s">
        <v>2131</v>
      </c>
      <c r="I195" s="2553"/>
      <c r="J195" s="2553"/>
      <c r="K195" s="2553"/>
      <c r="L195" s="2554"/>
    </row>
    <row r="196" spans="2:12" ht="16" x14ac:dyDescent="0.2">
      <c r="B196" s="953" t="s">
        <v>191</v>
      </c>
      <c r="C196" s="954"/>
      <c r="D196" s="954"/>
      <c r="E196" s="954"/>
      <c r="F196" s="955"/>
      <c r="H196" s="2552" t="s">
        <v>1757</v>
      </c>
      <c r="I196" s="2553"/>
      <c r="J196" s="2553"/>
      <c r="K196" s="2553"/>
      <c r="L196" s="2554"/>
    </row>
    <row r="197" spans="2:12" ht="16" x14ac:dyDescent="0.2">
      <c r="B197" s="2528"/>
      <c r="C197" s="2529"/>
      <c r="D197" s="2529"/>
      <c r="E197" s="2529"/>
      <c r="F197" s="2530"/>
      <c r="H197" s="2558"/>
      <c r="I197" s="2559"/>
      <c r="J197" s="2559"/>
      <c r="K197" s="2559"/>
      <c r="L197" s="2560"/>
    </row>
    <row r="198" spans="2:12" ht="16" x14ac:dyDescent="0.2">
      <c r="B198" s="2528" t="s">
        <v>169</v>
      </c>
      <c r="C198" s="2529"/>
      <c r="D198" s="2529"/>
      <c r="E198" s="2529"/>
      <c r="F198" s="2530"/>
      <c r="H198" s="2618" t="s">
        <v>175</v>
      </c>
      <c r="I198" s="2619"/>
      <c r="J198" s="2619"/>
      <c r="K198" s="2619"/>
      <c r="L198" s="2620"/>
    </row>
    <row r="199" spans="2:12" ht="16" x14ac:dyDescent="0.2">
      <c r="B199" s="2528"/>
      <c r="C199" s="2529"/>
      <c r="D199" s="2529"/>
      <c r="E199" s="2529"/>
      <c r="F199" s="2530"/>
      <c r="H199" s="2525"/>
      <c r="I199" s="2526"/>
      <c r="J199" s="2526"/>
      <c r="K199" s="2526"/>
      <c r="L199" s="2527"/>
    </row>
    <row r="200" spans="2:12" ht="16" x14ac:dyDescent="0.2">
      <c r="B200" s="2528" t="s">
        <v>170</v>
      </c>
      <c r="C200" s="2529"/>
      <c r="D200" s="2529"/>
      <c r="E200" s="2529"/>
      <c r="F200" s="2530"/>
      <c r="H200" s="2618" t="s">
        <v>1755</v>
      </c>
      <c r="I200" s="2619"/>
      <c r="J200" s="2619"/>
      <c r="K200" s="2619"/>
      <c r="L200" s="2620"/>
    </row>
    <row r="201" spans="2:12" ht="16" x14ac:dyDescent="0.2">
      <c r="B201" s="2528"/>
      <c r="C201" s="2529"/>
      <c r="D201" s="2529"/>
      <c r="E201" s="2529"/>
      <c r="F201" s="2530"/>
      <c r="H201" s="2525"/>
      <c r="I201" s="2526"/>
      <c r="J201" s="2526"/>
      <c r="K201" s="2526"/>
      <c r="L201" s="2527"/>
    </row>
    <row r="202" spans="2:12" ht="16" x14ac:dyDescent="0.2">
      <c r="B202" s="2528" t="s">
        <v>1464</v>
      </c>
      <c r="C202" s="2529"/>
      <c r="D202" s="2529"/>
      <c r="E202" s="2529"/>
      <c r="F202" s="2530"/>
      <c r="H202" s="2525" t="s">
        <v>1756</v>
      </c>
      <c r="I202" s="2526"/>
      <c r="J202" s="2526"/>
      <c r="K202" s="2526"/>
      <c r="L202" s="2527"/>
    </row>
    <row r="203" spans="2:12" ht="16" x14ac:dyDescent="0.2">
      <c r="B203" s="2528"/>
      <c r="C203" s="2529"/>
      <c r="D203" s="2529"/>
      <c r="E203" s="2529"/>
      <c r="F203" s="2530"/>
      <c r="H203" s="2516"/>
      <c r="I203" s="2517"/>
      <c r="J203" s="2517"/>
      <c r="K203" s="2517"/>
      <c r="L203" s="2518"/>
    </row>
    <row r="204" spans="2:12" ht="16" x14ac:dyDescent="0.2">
      <c r="B204" s="2528" t="s">
        <v>174</v>
      </c>
      <c r="C204" s="2529"/>
      <c r="D204" s="2529"/>
      <c r="E204" s="2529"/>
      <c r="F204" s="2530"/>
      <c r="H204" s="2516" t="s">
        <v>2108</v>
      </c>
      <c r="I204" s="2517"/>
      <c r="J204" s="2517"/>
      <c r="K204" s="2517"/>
      <c r="L204" s="2518"/>
    </row>
    <row r="205" spans="2:12" ht="16" x14ac:dyDescent="0.2">
      <c r="B205" s="2528"/>
      <c r="C205" s="2529"/>
      <c r="D205" s="2529"/>
      <c r="E205" s="2529"/>
      <c r="F205" s="2530"/>
      <c r="H205" s="2516" t="s">
        <v>2109</v>
      </c>
      <c r="I205" s="2517"/>
      <c r="J205" s="2517"/>
      <c r="K205" s="2517"/>
      <c r="L205" s="2518"/>
    </row>
    <row r="206" spans="2:12" ht="16" x14ac:dyDescent="0.2">
      <c r="B206" s="2528"/>
      <c r="C206" s="2529"/>
      <c r="D206" s="2529"/>
      <c r="E206" s="2529"/>
      <c r="F206" s="2530"/>
      <c r="H206" s="2516" t="s">
        <v>2106</v>
      </c>
      <c r="I206" s="2517"/>
      <c r="J206" s="2517"/>
      <c r="K206" s="2517"/>
      <c r="L206" s="2518"/>
    </row>
    <row r="207" spans="2:12" ht="16" x14ac:dyDescent="0.2">
      <c r="B207" s="2528"/>
      <c r="C207" s="2529"/>
      <c r="D207" s="2529"/>
      <c r="E207" s="2529"/>
      <c r="F207" s="2530"/>
      <c r="H207" s="2516"/>
      <c r="I207" s="2517"/>
      <c r="J207" s="2517"/>
      <c r="K207" s="2517"/>
      <c r="L207" s="2518"/>
    </row>
    <row r="208" spans="2:12" ht="16" x14ac:dyDescent="0.2">
      <c r="B208" s="2537" t="s">
        <v>1112</v>
      </c>
      <c r="C208" s="2538"/>
      <c r="D208" s="2538"/>
      <c r="E208" s="2538"/>
      <c r="F208" s="2539"/>
      <c r="H208" s="2516" t="s">
        <v>109</v>
      </c>
      <c r="I208" s="2517"/>
      <c r="J208" s="2517"/>
      <c r="K208" s="2517"/>
      <c r="L208" s="2518"/>
    </row>
    <row r="209" spans="2:12" ht="16" x14ac:dyDescent="0.2">
      <c r="B209" s="2537" t="s">
        <v>1463</v>
      </c>
      <c r="C209" s="2538"/>
      <c r="D209" s="2538"/>
      <c r="E209" s="2538"/>
      <c r="F209" s="2539"/>
      <c r="H209" s="2516" t="s">
        <v>2106</v>
      </c>
      <c r="I209" s="2517"/>
      <c r="J209" s="2517"/>
      <c r="K209" s="2517"/>
      <c r="L209" s="2518"/>
    </row>
    <row r="210" spans="2:12" ht="16" x14ac:dyDescent="0.2">
      <c r="B210" s="2528"/>
      <c r="C210" s="2529"/>
      <c r="D210" s="2529"/>
      <c r="E210" s="2529"/>
      <c r="F210" s="2530"/>
      <c r="H210" s="2516"/>
      <c r="I210" s="2517"/>
      <c r="J210" s="2517"/>
      <c r="K210" s="2517"/>
      <c r="L210" s="2518"/>
    </row>
    <row r="211" spans="2:12" ht="16" x14ac:dyDescent="0.2">
      <c r="B211" s="2639" t="s">
        <v>2103</v>
      </c>
      <c r="C211" s="2640"/>
      <c r="D211" s="2640"/>
      <c r="E211" s="2640"/>
      <c r="F211" s="2641"/>
      <c r="H211" s="2516" t="s">
        <v>2107</v>
      </c>
      <c r="I211" s="2517"/>
      <c r="J211" s="2517"/>
      <c r="K211" s="2517"/>
      <c r="L211" s="2518"/>
    </row>
    <row r="212" spans="2:12" ht="16" x14ac:dyDescent="0.2">
      <c r="B212" s="2537" t="s">
        <v>2104</v>
      </c>
      <c r="C212" s="2538"/>
      <c r="D212" s="2538"/>
      <c r="E212" s="2538"/>
      <c r="F212" s="2539"/>
      <c r="H212" s="2516" t="s">
        <v>2106</v>
      </c>
      <c r="I212" s="2517"/>
      <c r="J212" s="2517"/>
      <c r="K212" s="2517"/>
      <c r="L212" s="2518"/>
    </row>
    <row r="213" spans="2:12" ht="17" thickBot="1" x14ac:dyDescent="0.25">
      <c r="B213" s="2585"/>
      <c r="C213" s="2586"/>
      <c r="D213" s="2586"/>
      <c r="E213" s="2586"/>
      <c r="F213" s="2587"/>
      <c r="H213" s="2507"/>
      <c r="I213" s="2508"/>
      <c r="J213" s="2508"/>
      <c r="K213" s="2508"/>
      <c r="L213" s="2509"/>
    </row>
    <row r="214" spans="2:12" ht="14" thickTop="1" x14ac:dyDescent="0.15"/>
    <row r="215" spans="2:12" ht="14" thickBot="1" x14ac:dyDescent="0.2"/>
    <row r="216" spans="2:12" ht="18" thickTop="1" thickBot="1" x14ac:dyDescent="0.2">
      <c r="B216" s="2633" t="s">
        <v>1814</v>
      </c>
      <c r="C216" s="2634"/>
      <c r="D216" s="2634"/>
      <c r="E216" s="2634"/>
      <c r="F216" s="2635"/>
      <c r="H216" s="2642" t="s">
        <v>1835</v>
      </c>
      <c r="I216" s="2643"/>
      <c r="J216" s="2643"/>
      <c r="K216" s="2643"/>
      <c r="L216" s="2644"/>
    </row>
    <row r="217" spans="2:12" ht="16.5" customHeight="1" thickTop="1" x14ac:dyDescent="0.15">
      <c r="B217" s="2728" t="s">
        <v>1110</v>
      </c>
      <c r="C217" s="2729"/>
      <c r="D217" s="2729"/>
      <c r="E217" s="2729"/>
      <c r="F217" s="2730"/>
      <c r="H217" s="2737" t="s">
        <v>2001</v>
      </c>
      <c r="I217" s="2738"/>
      <c r="J217" s="2738"/>
      <c r="K217" s="2738"/>
      <c r="L217" s="2739"/>
    </row>
    <row r="218" spans="2:12" ht="15.75" customHeight="1" x14ac:dyDescent="0.15">
      <c r="B218" s="2731"/>
      <c r="C218" s="2732"/>
      <c r="D218" s="2732"/>
      <c r="E218" s="2732"/>
      <c r="F218" s="2733"/>
      <c r="H218" s="2740"/>
      <c r="I218" s="2741"/>
      <c r="J218" s="2741"/>
      <c r="K218" s="2741"/>
      <c r="L218" s="2742"/>
    </row>
    <row r="219" spans="2:12" ht="15.75" customHeight="1" x14ac:dyDescent="0.15">
      <c r="B219" s="2731"/>
      <c r="C219" s="2732"/>
      <c r="D219" s="2732"/>
      <c r="E219" s="2732"/>
      <c r="F219" s="2733"/>
      <c r="H219" s="2740"/>
      <c r="I219" s="2741"/>
      <c r="J219" s="2741"/>
      <c r="K219" s="2741"/>
      <c r="L219" s="2742"/>
    </row>
    <row r="220" spans="2:12" ht="15.75" customHeight="1" x14ac:dyDescent="0.15">
      <c r="B220" s="2731"/>
      <c r="C220" s="2732"/>
      <c r="D220" s="2732"/>
      <c r="E220" s="2732"/>
      <c r="F220" s="2733"/>
      <c r="H220" s="2743"/>
      <c r="I220" s="2744"/>
      <c r="J220" s="2744"/>
      <c r="K220" s="2744"/>
      <c r="L220" s="2745"/>
    </row>
    <row r="221" spans="2:12" ht="16" x14ac:dyDescent="0.2">
      <c r="B221" s="2731"/>
      <c r="C221" s="2732"/>
      <c r="D221" s="2732"/>
      <c r="E221" s="2732"/>
      <c r="F221" s="2733"/>
      <c r="H221" s="2721" t="s">
        <v>1077</v>
      </c>
      <c r="I221" s="2722"/>
      <c r="J221" s="996"/>
      <c r="K221" s="2722" t="s">
        <v>1078</v>
      </c>
      <c r="L221" s="2723"/>
    </row>
    <row r="222" spans="2:12" ht="16" x14ac:dyDescent="0.2">
      <c r="B222" s="2734"/>
      <c r="C222" s="2735"/>
      <c r="D222" s="2735"/>
      <c r="E222" s="2735"/>
      <c r="F222" s="2736"/>
      <c r="H222" s="2721" t="s">
        <v>1079</v>
      </c>
      <c r="I222" s="2722"/>
      <c r="J222" s="996"/>
      <c r="K222" s="2722" t="s">
        <v>1108</v>
      </c>
      <c r="L222" s="2723"/>
    </row>
    <row r="223" spans="2:12" ht="16" x14ac:dyDescent="0.2">
      <c r="B223" s="2716" t="s">
        <v>554</v>
      </c>
      <c r="C223" s="2717"/>
      <c r="D223" s="994"/>
      <c r="E223" s="2717" t="s">
        <v>555</v>
      </c>
      <c r="F223" s="2718"/>
      <c r="H223" s="2721" t="s">
        <v>1080</v>
      </c>
      <c r="I223" s="2722"/>
      <c r="J223" s="996"/>
      <c r="K223" s="2722" t="s">
        <v>1081</v>
      </c>
      <c r="L223" s="2723"/>
    </row>
    <row r="224" spans="2:12" ht="16" x14ac:dyDescent="0.2">
      <c r="B224" s="2716" t="s">
        <v>1583</v>
      </c>
      <c r="C224" s="2717"/>
      <c r="D224" s="994"/>
      <c r="E224" s="2717" t="s">
        <v>1584</v>
      </c>
      <c r="F224" s="2718"/>
      <c r="H224" s="2721" t="s">
        <v>1082</v>
      </c>
      <c r="I224" s="2722"/>
      <c r="J224" s="996"/>
      <c r="K224" s="2722" t="s">
        <v>1083</v>
      </c>
      <c r="L224" s="2723"/>
    </row>
    <row r="225" spans="2:12" ht="16" x14ac:dyDescent="0.2">
      <c r="B225" s="2724" t="s">
        <v>1585</v>
      </c>
      <c r="C225" s="2725"/>
      <c r="D225" s="994"/>
      <c r="E225" s="2726" t="s">
        <v>1586</v>
      </c>
      <c r="F225" s="2727"/>
      <c r="H225" s="2721" t="s">
        <v>1084</v>
      </c>
      <c r="I225" s="2722"/>
      <c r="J225" s="996"/>
      <c r="K225" s="2722" t="s">
        <v>1085</v>
      </c>
      <c r="L225" s="2723"/>
    </row>
    <row r="226" spans="2:12" ht="16" x14ac:dyDescent="0.2">
      <c r="B226" s="2724" t="s">
        <v>1587</v>
      </c>
      <c r="C226" s="2725"/>
      <c r="D226" s="994"/>
      <c r="E226" s="2726" t="s">
        <v>1588</v>
      </c>
      <c r="F226" s="2727"/>
      <c r="H226" s="2721" t="s">
        <v>1086</v>
      </c>
      <c r="I226" s="2722"/>
      <c r="J226" s="996"/>
      <c r="K226" s="2722" t="s">
        <v>1109</v>
      </c>
      <c r="L226" s="2723"/>
    </row>
    <row r="227" spans="2:12" ht="16" x14ac:dyDescent="0.2">
      <c r="B227" s="2724" t="s">
        <v>1072</v>
      </c>
      <c r="C227" s="2725"/>
      <c r="D227" s="994"/>
      <c r="E227" s="2726" t="s">
        <v>1073</v>
      </c>
      <c r="F227" s="2727"/>
      <c r="H227" s="2721" t="s">
        <v>1092</v>
      </c>
      <c r="I227" s="2722"/>
      <c r="J227" s="996"/>
      <c r="K227" s="2722" t="s">
        <v>916</v>
      </c>
      <c r="L227" s="2723"/>
    </row>
    <row r="228" spans="2:12" ht="16" x14ac:dyDescent="0.2">
      <c r="B228" s="2724" t="s">
        <v>1074</v>
      </c>
      <c r="C228" s="2725"/>
      <c r="D228" s="994"/>
      <c r="E228" s="2726" t="s">
        <v>1075</v>
      </c>
      <c r="F228" s="2727"/>
      <c r="H228" s="2721" t="s">
        <v>1093</v>
      </c>
      <c r="I228" s="2722"/>
      <c r="J228" s="996"/>
      <c r="K228" s="2722" t="s">
        <v>1094</v>
      </c>
      <c r="L228" s="2723"/>
    </row>
    <row r="229" spans="2:12" ht="16" x14ac:dyDescent="0.2">
      <c r="B229" s="2724" t="s">
        <v>1076</v>
      </c>
      <c r="C229" s="2725"/>
      <c r="D229" s="994"/>
      <c r="E229" s="2726"/>
      <c r="F229" s="2727"/>
      <c r="H229" s="2721" t="s">
        <v>1095</v>
      </c>
      <c r="I229" s="2722"/>
      <c r="J229" s="996"/>
      <c r="K229" s="2722" t="s">
        <v>1102</v>
      </c>
      <c r="L229" s="2723"/>
    </row>
    <row r="230" spans="2:12" ht="16" x14ac:dyDescent="0.2">
      <c r="B230" s="2716"/>
      <c r="C230" s="2717"/>
      <c r="D230" s="994"/>
      <c r="E230" s="2717"/>
      <c r="F230" s="2718"/>
      <c r="H230" s="2721" t="s">
        <v>1103</v>
      </c>
      <c r="I230" s="2722"/>
      <c r="J230" s="996"/>
      <c r="K230" s="2722" t="s">
        <v>1096</v>
      </c>
      <c r="L230" s="2723"/>
    </row>
    <row r="231" spans="2:12" ht="16" x14ac:dyDescent="0.2">
      <c r="B231" s="2716"/>
      <c r="C231" s="2717"/>
      <c r="D231" s="994"/>
      <c r="E231" s="2717"/>
      <c r="F231" s="2718"/>
      <c r="H231" s="2721" t="s">
        <v>1097</v>
      </c>
      <c r="I231" s="2722"/>
      <c r="J231" s="996"/>
      <c r="K231" s="2722" t="s">
        <v>1104</v>
      </c>
      <c r="L231" s="2723"/>
    </row>
    <row r="232" spans="2:12" ht="16" x14ac:dyDescent="0.2">
      <c r="B232" s="2716"/>
      <c r="C232" s="2717"/>
      <c r="D232" s="994"/>
      <c r="E232" s="2717"/>
      <c r="F232" s="2718"/>
      <c r="H232" s="2721" t="s">
        <v>1098</v>
      </c>
      <c r="I232" s="2722"/>
      <c r="J232" s="996"/>
      <c r="K232" s="2722" t="s">
        <v>1099</v>
      </c>
      <c r="L232" s="2723"/>
    </row>
    <row r="233" spans="2:12" ht="16" x14ac:dyDescent="0.2">
      <c r="B233" s="2716"/>
      <c r="C233" s="2717"/>
      <c r="D233" s="994"/>
      <c r="E233" s="2717"/>
      <c r="F233" s="2718"/>
      <c r="H233" s="2721" t="s">
        <v>1100</v>
      </c>
      <c r="I233" s="2722"/>
      <c r="J233" s="996"/>
      <c r="K233" s="2722" t="s">
        <v>1101</v>
      </c>
      <c r="L233" s="2723"/>
    </row>
    <row r="234" spans="2:12" ht="16" x14ac:dyDescent="0.2">
      <c r="B234" s="2716"/>
      <c r="C234" s="2717"/>
      <c r="D234" s="994"/>
      <c r="E234" s="2717"/>
      <c r="F234" s="2718"/>
      <c r="H234" s="2721" t="s">
        <v>1105</v>
      </c>
      <c r="I234" s="2722"/>
      <c r="J234" s="996"/>
      <c r="K234" s="2722" t="s">
        <v>1106</v>
      </c>
      <c r="L234" s="2723"/>
    </row>
    <row r="235" spans="2:12" ht="16" x14ac:dyDescent="0.2">
      <c r="B235" s="2716"/>
      <c r="C235" s="2717"/>
      <c r="D235" s="994"/>
      <c r="E235" s="2717"/>
      <c r="F235" s="2718"/>
      <c r="H235" s="2721" t="s">
        <v>1107</v>
      </c>
      <c r="I235" s="2722"/>
      <c r="J235" s="996"/>
      <c r="K235" s="2722"/>
      <c r="L235" s="2723"/>
    </row>
    <row r="236" spans="2:12" ht="16" x14ac:dyDescent="0.2">
      <c r="B236" s="2716"/>
      <c r="C236" s="2717"/>
      <c r="D236" s="994"/>
      <c r="E236" s="2717"/>
      <c r="F236" s="2718"/>
      <c r="H236" s="2719"/>
      <c r="I236" s="2720"/>
      <c r="J236" s="994"/>
      <c r="K236" s="2717"/>
      <c r="L236" s="2718"/>
    </row>
    <row r="237" spans="2:12" ht="16" x14ac:dyDescent="0.2">
      <c r="B237" s="2716"/>
      <c r="C237" s="2717"/>
      <c r="D237" s="994"/>
      <c r="E237" s="2717"/>
      <c r="F237" s="2718"/>
      <c r="H237" s="2716"/>
      <c r="I237" s="2717"/>
      <c r="J237" s="994"/>
      <c r="K237" s="2717"/>
      <c r="L237" s="2718"/>
    </row>
    <row r="238" spans="2:12" ht="17" thickBot="1" x14ac:dyDescent="0.25">
      <c r="B238" s="2713"/>
      <c r="C238" s="2714"/>
      <c r="D238" s="995"/>
      <c r="E238" s="2714"/>
      <c r="F238" s="2715"/>
      <c r="H238" s="2713"/>
      <c r="I238" s="2714"/>
      <c r="J238" s="995"/>
      <c r="K238" s="2714"/>
      <c r="L238" s="2715"/>
    </row>
    <row r="239" spans="2:12" ht="14" thickTop="1" x14ac:dyDescent="0.15"/>
    <row r="250" spans="2:12" ht="16" x14ac:dyDescent="0.2">
      <c r="B250" s="1254"/>
      <c r="C250" s="1254"/>
      <c r="D250" s="1254"/>
      <c r="E250" s="1254"/>
      <c r="F250" s="1254"/>
      <c r="H250" s="1252"/>
      <c r="I250" s="1252"/>
      <c r="J250" s="1252"/>
      <c r="K250" s="1252"/>
      <c r="L250" s="1252"/>
    </row>
    <row r="253" spans="2:12" ht="14" thickBot="1" x14ac:dyDescent="0.2"/>
    <row r="254" spans="2:12" ht="18" thickTop="1" thickBot="1" x14ac:dyDescent="0.2">
      <c r="B254" s="2633" t="s">
        <v>1628</v>
      </c>
      <c r="C254" s="2634"/>
      <c r="D254" s="2634"/>
      <c r="E254" s="2634"/>
      <c r="F254" s="2635"/>
      <c r="H254" s="2633" t="s">
        <v>1628</v>
      </c>
      <c r="I254" s="2634"/>
      <c r="J254" s="2634"/>
      <c r="K254" s="2634"/>
      <c r="L254" s="2635"/>
    </row>
    <row r="255" spans="2:12" ht="17" thickTop="1" x14ac:dyDescent="0.2">
      <c r="B255" s="2636"/>
      <c r="C255" s="2637"/>
      <c r="D255" s="2637"/>
      <c r="E255" s="2637"/>
      <c r="F255" s="2638"/>
      <c r="H255" s="2543" t="s">
        <v>1160</v>
      </c>
      <c r="I255" s="2544"/>
      <c r="J255" s="2544"/>
      <c r="K255" s="2544"/>
      <c r="L255" s="2545"/>
    </row>
    <row r="256" spans="2:12" ht="17" thickBot="1" x14ac:dyDescent="0.25">
      <c r="B256" s="2537" t="s">
        <v>2273</v>
      </c>
      <c r="C256" s="2538"/>
      <c r="D256" s="2538"/>
      <c r="E256" s="2538"/>
      <c r="F256" s="2539"/>
      <c r="H256" s="2549"/>
      <c r="I256" s="2550"/>
      <c r="J256" s="2550"/>
      <c r="K256" s="2550"/>
      <c r="L256" s="2551"/>
    </row>
    <row r="257" spans="2:12" ht="17" thickTop="1" x14ac:dyDescent="0.2">
      <c r="B257" s="2537" t="s">
        <v>2272</v>
      </c>
      <c r="C257" s="2538"/>
      <c r="D257" s="2538"/>
      <c r="E257" s="2538"/>
      <c r="F257" s="2539"/>
      <c r="H257" s="2746" t="s">
        <v>1162</v>
      </c>
      <c r="I257" s="2747"/>
      <c r="J257" s="2747"/>
      <c r="K257" s="2747"/>
      <c r="L257" s="2748"/>
    </row>
    <row r="258" spans="2:12" ht="16" x14ac:dyDescent="0.15">
      <c r="B258" s="2505"/>
      <c r="C258" s="1861"/>
      <c r="D258" s="1861"/>
      <c r="E258" s="1861"/>
      <c r="F258" s="2506"/>
      <c r="H258" s="2499" t="s">
        <v>1161</v>
      </c>
      <c r="I258" s="2500"/>
      <c r="J258" s="2500"/>
      <c r="K258" s="2500"/>
      <c r="L258" s="2501"/>
    </row>
    <row r="259" spans="2:12" ht="17" thickBot="1" x14ac:dyDescent="0.2">
      <c r="B259" s="2639" t="s">
        <v>2279</v>
      </c>
      <c r="C259" s="2640"/>
      <c r="D259" s="2640"/>
      <c r="E259" s="2640"/>
      <c r="F259" s="2641"/>
      <c r="H259" s="2752" t="s">
        <v>1171</v>
      </c>
      <c r="I259" s="2753"/>
      <c r="J259" s="2753"/>
      <c r="K259" s="2753"/>
      <c r="L259" s="2754"/>
    </row>
    <row r="260" spans="2:12" ht="17" thickTop="1" x14ac:dyDescent="0.2">
      <c r="B260" s="2537" t="s">
        <v>2280</v>
      </c>
      <c r="C260" s="2538"/>
      <c r="D260" s="2538"/>
      <c r="E260" s="2538"/>
      <c r="F260" s="2539"/>
      <c r="H260" s="2746" t="s">
        <v>1163</v>
      </c>
      <c r="I260" s="2747"/>
      <c r="J260" s="2747"/>
      <c r="K260" s="2747"/>
      <c r="L260" s="2748"/>
    </row>
    <row r="261" spans="2:12" ht="16" x14ac:dyDescent="0.2">
      <c r="B261" s="2639" t="s">
        <v>1172</v>
      </c>
      <c r="C261" s="2640"/>
      <c r="D261" s="2640"/>
      <c r="E261" s="2640"/>
      <c r="F261" s="2641"/>
      <c r="H261" s="2537" t="s">
        <v>1649</v>
      </c>
      <c r="I261" s="2538"/>
      <c r="J261" s="2538"/>
      <c r="K261" s="2538"/>
      <c r="L261" s="2539"/>
    </row>
    <row r="262" spans="2:12" ht="17" thickBot="1" x14ac:dyDescent="0.25">
      <c r="B262" s="2505"/>
      <c r="C262" s="1861"/>
      <c r="D262" s="1861"/>
      <c r="E262" s="1861"/>
      <c r="F262" s="2506"/>
      <c r="H262" s="2749" t="s">
        <v>1171</v>
      </c>
      <c r="I262" s="2750"/>
      <c r="J262" s="2750"/>
      <c r="K262" s="2750"/>
      <c r="L262" s="2751"/>
    </row>
    <row r="263" spans="2:12" ht="17" thickTop="1" x14ac:dyDescent="0.2">
      <c r="B263" s="2537" t="s">
        <v>2274</v>
      </c>
      <c r="C263" s="2538"/>
      <c r="D263" s="2538"/>
      <c r="E263" s="2538"/>
      <c r="F263" s="2539"/>
      <c r="H263" s="2746" t="s">
        <v>1164</v>
      </c>
      <c r="I263" s="2747"/>
      <c r="J263" s="2747"/>
      <c r="K263" s="2747"/>
      <c r="L263" s="2748"/>
    </row>
    <row r="264" spans="2:12" ht="16" x14ac:dyDescent="0.2">
      <c r="B264" s="2528" t="s">
        <v>2277</v>
      </c>
      <c r="C264" s="2529"/>
      <c r="D264" s="2529"/>
      <c r="E264" s="2529"/>
      <c r="F264" s="2530"/>
      <c r="H264" s="2502" t="s">
        <v>1175</v>
      </c>
      <c r="I264" s="2503"/>
      <c r="J264" s="2503"/>
      <c r="K264" s="2503"/>
      <c r="L264" s="2504"/>
    </row>
    <row r="265" spans="2:12" ht="16" x14ac:dyDescent="0.2">
      <c r="B265" s="2528" t="s">
        <v>2276</v>
      </c>
      <c r="C265" s="2529"/>
      <c r="D265" s="2529"/>
      <c r="E265" s="2529"/>
      <c r="F265" s="2530"/>
      <c r="H265" s="2502" t="s">
        <v>1167</v>
      </c>
      <c r="I265" s="2503"/>
      <c r="J265" s="2503"/>
      <c r="K265" s="2503"/>
      <c r="L265" s="2504"/>
    </row>
    <row r="266" spans="2:12" ht="16" x14ac:dyDescent="0.2">
      <c r="B266" s="2639" t="s">
        <v>1173</v>
      </c>
      <c r="C266" s="2640"/>
      <c r="D266" s="2640"/>
      <c r="E266" s="2640"/>
      <c r="F266" s="2641"/>
      <c r="H266" s="2528" t="s">
        <v>1169</v>
      </c>
      <c r="I266" s="2529"/>
      <c r="J266" s="2529"/>
      <c r="K266" s="2529"/>
      <c r="L266" s="2530"/>
    </row>
    <row r="267" spans="2:12" ht="16" x14ac:dyDescent="0.2">
      <c r="B267" s="2505"/>
      <c r="C267" s="1861"/>
      <c r="D267" s="1861"/>
      <c r="E267" s="1861"/>
      <c r="F267" s="2506"/>
      <c r="H267" s="2502" t="s">
        <v>1168</v>
      </c>
      <c r="I267" s="2503"/>
      <c r="J267" s="2503"/>
      <c r="K267" s="2503"/>
      <c r="L267" s="2504"/>
    </row>
    <row r="268" spans="2:12" ht="16" x14ac:dyDescent="0.2">
      <c r="B268" s="2528" t="s">
        <v>2275</v>
      </c>
      <c r="C268" s="2529"/>
      <c r="D268" s="2529"/>
      <c r="E268" s="2529"/>
      <c r="F268" s="2530"/>
      <c r="H268" s="2537" t="s">
        <v>2128</v>
      </c>
      <c r="I268" s="2538"/>
      <c r="J268" s="2538"/>
      <c r="K268" s="2538"/>
      <c r="L268" s="2539"/>
    </row>
    <row r="269" spans="2:12" ht="17" thickBot="1" x14ac:dyDescent="0.25">
      <c r="B269" s="2528" t="s">
        <v>2278</v>
      </c>
      <c r="C269" s="2529"/>
      <c r="D269" s="2529"/>
      <c r="E269" s="2529"/>
      <c r="F269" s="2530"/>
      <c r="H269" s="2600"/>
      <c r="I269" s="2601"/>
      <c r="J269" s="2601"/>
      <c r="K269" s="2601"/>
      <c r="L269" s="2602"/>
    </row>
    <row r="270" spans="2:12" ht="17" thickTop="1" x14ac:dyDescent="0.2">
      <c r="B270" s="2537" t="s">
        <v>1117</v>
      </c>
      <c r="C270" s="2538"/>
      <c r="D270" s="2538"/>
      <c r="E270" s="2538"/>
      <c r="F270" s="2539"/>
      <c r="H270" s="2746" t="s">
        <v>1165</v>
      </c>
      <c r="I270" s="2747"/>
      <c r="J270" s="2747"/>
      <c r="K270" s="2747"/>
      <c r="L270" s="2748"/>
    </row>
    <row r="271" spans="2:12" ht="17" thickBot="1" x14ac:dyDescent="0.25">
      <c r="B271" s="2537" t="s">
        <v>1116</v>
      </c>
      <c r="C271" s="2538"/>
      <c r="D271" s="2538"/>
      <c r="E271" s="2538"/>
      <c r="F271" s="2539"/>
      <c r="H271" s="2519" t="s">
        <v>1646</v>
      </c>
      <c r="I271" s="2520"/>
      <c r="J271" s="2520"/>
      <c r="K271" s="2520"/>
      <c r="L271" s="2521"/>
    </row>
    <row r="272" spans="2:12" ht="17" thickTop="1" x14ac:dyDescent="0.2">
      <c r="B272" s="2537"/>
      <c r="C272" s="2538"/>
      <c r="D272" s="2538"/>
      <c r="E272" s="2538"/>
      <c r="F272" s="2539"/>
      <c r="H272" s="2746" t="s">
        <v>1166</v>
      </c>
      <c r="I272" s="2747"/>
      <c r="J272" s="2747"/>
      <c r="K272" s="2747"/>
      <c r="L272" s="2748"/>
    </row>
    <row r="273" spans="2:12" ht="16" x14ac:dyDescent="0.2">
      <c r="B273" s="2528" t="s">
        <v>1118</v>
      </c>
      <c r="C273" s="2529"/>
      <c r="D273" s="2529"/>
      <c r="E273" s="2529"/>
      <c r="F273" s="2530"/>
      <c r="H273" s="2510" t="s">
        <v>1648</v>
      </c>
      <c r="I273" s="2511"/>
      <c r="J273" s="2511"/>
      <c r="K273" s="2511"/>
      <c r="L273" s="2512"/>
    </row>
    <row r="274" spans="2:12" ht="17" thickBot="1" x14ac:dyDescent="0.25">
      <c r="B274" s="2528" t="s">
        <v>1626</v>
      </c>
      <c r="C274" s="2529"/>
      <c r="D274" s="2529"/>
      <c r="E274" s="2529"/>
      <c r="F274" s="2530"/>
      <c r="H274" s="2585" t="s">
        <v>1170</v>
      </c>
      <c r="I274" s="2586"/>
      <c r="J274" s="2586"/>
      <c r="K274" s="2586"/>
      <c r="L274" s="2587"/>
    </row>
    <row r="275" spans="2:12" ht="17" thickTop="1" x14ac:dyDescent="0.2">
      <c r="B275" s="2528" t="s">
        <v>1627</v>
      </c>
      <c r="C275" s="2529"/>
      <c r="D275" s="2529"/>
      <c r="E275" s="2529"/>
      <c r="F275" s="2530"/>
      <c r="H275" s="2510" t="s">
        <v>1647</v>
      </c>
      <c r="I275" s="2511"/>
      <c r="J275" s="2511"/>
      <c r="K275" s="2511"/>
      <c r="L275" s="2512"/>
    </row>
    <row r="276" spans="2:12" ht="17" thickBot="1" x14ac:dyDescent="0.25">
      <c r="B276" s="2585"/>
      <c r="C276" s="2586"/>
      <c r="D276" s="2586"/>
      <c r="E276" s="2586"/>
      <c r="F276" s="2587"/>
      <c r="H276" s="2585" t="s">
        <v>1174</v>
      </c>
      <c r="I276" s="2586"/>
      <c r="J276" s="2586"/>
      <c r="K276" s="2586"/>
      <c r="L276" s="2587"/>
    </row>
    <row r="277" spans="2:12" ht="15" thickTop="1" thickBot="1" x14ac:dyDescent="0.2"/>
    <row r="278" spans="2:12" ht="18" thickTop="1" thickBot="1" x14ac:dyDescent="0.2">
      <c r="B278" s="2633" t="s">
        <v>1650</v>
      </c>
      <c r="C278" s="2634"/>
      <c r="D278" s="2634"/>
      <c r="E278" s="2634"/>
      <c r="F278" s="2635"/>
      <c r="H278" s="2642"/>
      <c r="I278" s="2643"/>
      <c r="J278" s="2643"/>
      <c r="K278" s="2643"/>
      <c r="L278" s="2644"/>
    </row>
    <row r="279" spans="2:12" ht="17" thickTop="1" x14ac:dyDescent="0.2">
      <c r="B279" s="2513"/>
      <c r="C279" s="2514"/>
      <c r="D279" s="2514"/>
      <c r="E279" s="2514"/>
      <c r="F279" s="2515"/>
      <c r="H279" s="2558"/>
      <c r="I279" s="2559"/>
      <c r="J279" s="2559"/>
      <c r="K279" s="2559"/>
      <c r="L279" s="2560"/>
    </row>
    <row r="280" spans="2:12" ht="16" x14ac:dyDescent="0.2">
      <c r="B280" s="2528" t="s">
        <v>1197</v>
      </c>
      <c r="C280" s="2529"/>
      <c r="D280" s="2529"/>
      <c r="E280" s="2529"/>
      <c r="F280" s="2530"/>
      <c r="H280" s="2558"/>
      <c r="I280" s="2559"/>
      <c r="J280" s="2559"/>
      <c r="K280" s="2559"/>
      <c r="L280" s="2560"/>
    </row>
    <row r="281" spans="2:12" ht="16" x14ac:dyDescent="0.2">
      <c r="B281" s="2510" t="s">
        <v>1198</v>
      </c>
      <c r="C281" s="2511"/>
      <c r="D281" s="2511"/>
      <c r="E281" s="2511"/>
      <c r="F281" s="2512"/>
      <c r="H281" s="2558"/>
      <c r="I281" s="2559"/>
      <c r="J281" s="2559"/>
      <c r="K281" s="2559"/>
      <c r="L281" s="2560"/>
    </row>
    <row r="282" spans="2:12" ht="16" x14ac:dyDescent="0.2">
      <c r="B282" s="2510" t="s">
        <v>1199</v>
      </c>
      <c r="C282" s="2511"/>
      <c r="D282" s="2511"/>
      <c r="E282" s="2511"/>
      <c r="F282" s="2512"/>
      <c r="H282" s="2552"/>
      <c r="I282" s="2553"/>
      <c r="J282" s="2553"/>
      <c r="K282" s="2553"/>
      <c r="L282" s="2554"/>
    </row>
    <row r="283" spans="2:12" ht="16" x14ac:dyDescent="0.2">
      <c r="B283" s="2510" t="s">
        <v>1654</v>
      </c>
      <c r="C283" s="2511"/>
      <c r="D283" s="2511"/>
      <c r="E283" s="2511"/>
      <c r="F283" s="2512"/>
      <c r="H283" s="2552"/>
      <c r="I283" s="2553"/>
      <c r="J283" s="2553"/>
      <c r="K283" s="2553"/>
      <c r="L283" s="2554"/>
    </row>
    <row r="284" spans="2:12" ht="16" x14ac:dyDescent="0.2">
      <c r="B284" s="2510" t="s">
        <v>1200</v>
      </c>
      <c r="C284" s="2511"/>
      <c r="D284" s="2511"/>
      <c r="E284" s="2511"/>
      <c r="F284" s="2512"/>
      <c r="H284" s="2558"/>
      <c r="I284" s="2559"/>
      <c r="J284" s="2559"/>
      <c r="K284" s="2559"/>
      <c r="L284" s="2560"/>
    </row>
    <row r="285" spans="2:12" ht="16" x14ac:dyDescent="0.15">
      <c r="B285" s="2505"/>
      <c r="C285" s="1861"/>
      <c r="D285" s="1861"/>
      <c r="E285" s="1861"/>
      <c r="F285" s="2506"/>
      <c r="H285" s="2618"/>
      <c r="I285" s="2619"/>
      <c r="J285" s="2619"/>
      <c r="K285" s="2619"/>
      <c r="L285" s="2620"/>
    </row>
    <row r="286" spans="2:12" ht="16" x14ac:dyDescent="0.2">
      <c r="B286" s="2510" t="s">
        <v>1655</v>
      </c>
      <c r="C286" s="2511"/>
      <c r="D286" s="2511"/>
      <c r="E286" s="2511"/>
      <c r="F286" s="2512"/>
      <c r="H286" s="2525"/>
      <c r="I286" s="2526"/>
      <c r="J286" s="2526"/>
      <c r="K286" s="2526"/>
      <c r="L286" s="2527"/>
    </row>
    <row r="287" spans="2:12" ht="16" x14ac:dyDescent="0.2">
      <c r="B287" s="2510" t="s">
        <v>1659</v>
      </c>
      <c r="C287" s="2511"/>
      <c r="D287" s="2511"/>
      <c r="E287" s="2511"/>
      <c r="F287" s="2512"/>
      <c r="H287" s="2618"/>
      <c r="I287" s="2619"/>
      <c r="J287" s="2619"/>
      <c r="K287" s="2619"/>
      <c r="L287" s="2620"/>
    </row>
    <row r="288" spans="2:12" ht="16" x14ac:dyDescent="0.2">
      <c r="B288" s="2510" t="s">
        <v>1664</v>
      </c>
      <c r="C288" s="2511"/>
      <c r="D288" s="2511"/>
      <c r="E288" s="2511"/>
      <c r="F288" s="2512"/>
      <c r="H288" s="2525"/>
      <c r="I288" s="2526"/>
      <c r="J288" s="2526"/>
      <c r="K288" s="2526"/>
      <c r="L288" s="2527"/>
    </row>
    <row r="289" spans="2:12" ht="16" x14ac:dyDescent="0.2">
      <c r="B289" s="2510"/>
      <c r="C289" s="2511"/>
      <c r="D289" s="2511"/>
      <c r="E289" s="2511"/>
      <c r="F289" s="2512"/>
      <c r="H289" s="2525"/>
      <c r="I289" s="2526"/>
      <c r="J289" s="2526"/>
      <c r="K289" s="2526"/>
      <c r="L289" s="2527"/>
    </row>
    <row r="290" spans="2:12" ht="16" x14ac:dyDescent="0.2">
      <c r="B290" s="2510" t="s">
        <v>1655</v>
      </c>
      <c r="C290" s="2511"/>
      <c r="D290" s="2511"/>
      <c r="E290" s="2511"/>
      <c r="F290" s="2512"/>
      <c r="H290" s="2516"/>
      <c r="I290" s="2517"/>
      <c r="J290" s="2517"/>
      <c r="K290" s="2517"/>
      <c r="L290" s="2518"/>
    </row>
    <row r="291" spans="2:12" ht="16" x14ac:dyDescent="0.2">
      <c r="B291" s="2510" t="s">
        <v>1658</v>
      </c>
      <c r="C291" s="2511"/>
      <c r="D291" s="2511"/>
      <c r="E291" s="2511"/>
      <c r="F291" s="2512"/>
      <c r="H291" s="2516"/>
      <c r="I291" s="2517"/>
      <c r="J291" s="2517"/>
      <c r="K291" s="2517"/>
      <c r="L291" s="2518"/>
    </row>
    <row r="292" spans="2:12" ht="16" x14ac:dyDescent="0.2">
      <c r="B292" s="2510" t="s">
        <v>1663</v>
      </c>
      <c r="C292" s="2511"/>
      <c r="D292" s="2511"/>
      <c r="E292" s="2511"/>
      <c r="F292" s="2512"/>
      <c r="H292" s="2516"/>
      <c r="I292" s="2517"/>
      <c r="J292" s="2517"/>
      <c r="K292" s="2517"/>
      <c r="L292" s="2518"/>
    </row>
    <row r="293" spans="2:12" ht="16" x14ac:dyDescent="0.2">
      <c r="B293" s="2510"/>
      <c r="C293" s="2511"/>
      <c r="D293" s="2511"/>
      <c r="E293" s="2511"/>
      <c r="F293" s="2512"/>
      <c r="H293" s="2516"/>
      <c r="I293" s="2517"/>
      <c r="J293" s="2517"/>
      <c r="K293" s="2517"/>
      <c r="L293" s="2518"/>
    </row>
    <row r="294" spans="2:12" ht="16" x14ac:dyDescent="0.2">
      <c r="B294" s="2510" t="s">
        <v>1656</v>
      </c>
      <c r="C294" s="2511"/>
      <c r="D294" s="2511"/>
      <c r="E294" s="2511"/>
      <c r="F294" s="2512"/>
      <c r="H294" s="2516"/>
      <c r="I294" s="2517"/>
      <c r="J294" s="2517"/>
      <c r="K294" s="2517"/>
      <c r="L294" s="2518"/>
    </row>
    <row r="295" spans="2:12" ht="16" x14ac:dyDescent="0.2">
      <c r="B295" s="2510" t="s">
        <v>1657</v>
      </c>
      <c r="C295" s="2511"/>
      <c r="D295" s="2511"/>
      <c r="E295" s="2511"/>
      <c r="F295" s="2512"/>
      <c r="H295" s="2516"/>
      <c r="I295" s="2517"/>
      <c r="J295" s="2517"/>
      <c r="K295" s="2517"/>
      <c r="L295" s="2518"/>
    </row>
    <row r="296" spans="2:12" ht="16" x14ac:dyDescent="0.2">
      <c r="B296" s="2537"/>
      <c r="C296" s="2538"/>
      <c r="D296" s="2538"/>
      <c r="E296" s="2538"/>
      <c r="F296" s="2539"/>
      <c r="H296" s="2516"/>
      <c r="I296" s="2517"/>
      <c r="J296" s="2517"/>
      <c r="K296" s="2517"/>
      <c r="L296" s="2518"/>
    </row>
    <row r="297" spans="2:12" ht="16" x14ac:dyDescent="0.2">
      <c r="B297" s="2510" t="s">
        <v>1660</v>
      </c>
      <c r="C297" s="2511"/>
      <c r="D297" s="2511"/>
      <c r="E297" s="2511"/>
      <c r="F297" s="2512"/>
      <c r="H297" s="2516"/>
      <c r="I297" s="2517"/>
      <c r="J297" s="2517"/>
      <c r="K297" s="2517"/>
      <c r="L297" s="2518"/>
    </row>
    <row r="298" spans="2:12" ht="16" x14ac:dyDescent="0.2">
      <c r="B298" s="2499" t="s">
        <v>1661</v>
      </c>
      <c r="C298" s="2500"/>
      <c r="D298" s="2500"/>
      <c r="E298" s="2500"/>
      <c r="F298" s="2501"/>
      <c r="H298" s="2516"/>
      <c r="I298" s="2517"/>
      <c r="J298" s="2517"/>
      <c r="K298" s="2517"/>
      <c r="L298" s="2518"/>
    </row>
    <row r="299" spans="2:12" ht="16" x14ac:dyDescent="0.2">
      <c r="B299" s="2502" t="s">
        <v>1662</v>
      </c>
      <c r="C299" s="2503"/>
      <c r="D299" s="2503"/>
      <c r="E299" s="2503"/>
      <c r="F299" s="2504"/>
      <c r="H299" s="2516"/>
      <c r="I299" s="2517"/>
      <c r="J299" s="2517"/>
      <c r="K299" s="2517"/>
      <c r="L299" s="2518"/>
    </row>
    <row r="300" spans="2:12" ht="17" thickBot="1" x14ac:dyDescent="0.25">
      <c r="B300" s="2585"/>
      <c r="C300" s="2586"/>
      <c r="D300" s="2586"/>
      <c r="E300" s="2586"/>
      <c r="F300" s="2587"/>
      <c r="H300" s="2507"/>
      <c r="I300" s="2508"/>
      <c r="J300" s="2508"/>
      <c r="K300" s="2508"/>
      <c r="L300" s="2509"/>
    </row>
    <row r="301" spans="2:12" ht="14" thickTop="1" x14ac:dyDescent="0.15"/>
    <row r="302" spans="2:12" ht="14" thickBot="1" x14ac:dyDescent="0.2"/>
    <row r="303" spans="2:12" ht="18" thickTop="1" thickBot="1" x14ac:dyDescent="0.2">
      <c r="B303" s="2633"/>
      <c r="C303" s="2634"/>
      <c r="D303" s="2634"/>
      <c r="E303" s="2634"/>
      <c r="F303" s="2635"/>
      <c r="H303" s="2642"/>
      <c r="I303" s="2643"/>
      <c r="J303" s="2643"/>
      <c r="K303" s="2643"/>
      <c r="L303" s="2644"/>
    </row>
    <row r="304" spans="2:12" ht="14" thickTop="1" x14ac:dyDescent="0.15">
      <c r="B304" s="2728"/>
      <c r="C304" s="2729"/>
      <c r="D304" s="2729"/>
      <c r="E304" s="2729"/>
      <c r="F304" s="2730"/>
      <c r="H304" s="2737"/>
      <c r="I304" s="2738"/>
      <c r="J304" s="2738"/>
      <c r="K304" s="2738"/>
      <c r="L304" s="2739"/>
    </row>
    <row r="305" spans="2:12" x14ac:dyDescent="0.15">
      <c r="B305" s="2731"/>
      <c r="C305" s="2732"/>
      <c r="D305" s="2732"/>
      <c r="E305" s="2732"/>
      <c r="F305" s="2733"/>
      <c r="H305" s="2740"/>
      <c r="I305" s="2741"/>
      <c r="J305" s="2741"/>
      <c r="K305" s="2741"/>
      <c r="L305" s="2742"/>
    </row>
    <row r="306" spans="2:12" x14ac:dyDescent="0.15">
      <c r="B306" s="2731"/>
      <c r="C306" s="2732"/>
      <c r="D306" s="2732"/>
      <c r="E306" s="2732"/>
      <c r="F306" s="2733"/>
      <c r="H306" s="2740"/>
      <c r="I306" s="2741"/>
      <c r="J306" s="2741"/>
      <c r="K306" s="2741"/>
      <c r="L306" s="2742"/>
    </row>
    <row r="307" spans="2:12" x14ac:dyDescent="0.15">
      <c r="B307" s="2731"/>
      <c r="C307" s="2732"/>
      <c r="D307" s="2732"/>
      <c r="E307" s="2732"/>
      <c r="F307" s="2733"/>
      <c r="H307" s="2743"/>
      <c r="I307" s="2744"/>
      <c r="J307" s="2744"/>
      <c r="K307" s="2744"/>
      <c r="L307" s="2745"/>
    </row>
    <row r="308" spans="2:12" ht="16" x14ac:dyDescent="0.2">
      <c r="B308" s="2731"/>
      <c r="C308" s="2732"/>
      <c r="D308" s="2732"/>
      <c r="E308" s="2732"/>
      <c r="F308" s="2733"/>
      <c r="H308" s="2721"/>
      <c r="I308" s="2722"/>
      <c r="J308" s="996"/>
      <c r="K308" s="2722"/>
      <c r="L308" s="2723"/>
    </row>
    <row r="309" spans="2:12" ht="16" x14ac:dyDescent="0.2">
      <c r="B309" s="2734"/>
      <c r="C309" s="2735"/>
      <c r="D309" s="2735"/>
      <c r="E309" s="2735"/>
      <c r="F309" s="2736"/>
      <c r="H309" s="2721"/>
      <c r="I309" s="2722"/>
      <c r="J309" s="996"/>
      <c r="K309" s="2722"/>
      <c r="L309" s="2723"/>
    </row>
    <row r="310" spans="2:12" ht="16" x14ac:dyDescent="0.2">
      <c r="B310" s="2716"/>
      <c r="C310" s="2717"/>
      <c r="D310" s="994"/>
      <c r="E310" s="2717"/>
      <c r="F310" s="2718"/>
      <c r="H310" s="2721"/>
      <c r="I310" s="2722"/>
      <c r="J310" s="996"/>
      <c r="K310" s="2722"/>
      <c r="L310" s="2723"/>
    </row>
    <row r="311" spans="2:12" ht="16" x14ac:dyDescent="0.2">
      <c r="B311" s="2716"/>
      <c r="C311" s="2717"/>
      <c r="D311" s="994"/>
      <c r="E311" s="2717"/>
      <c r="F311" s="2718"/>
      <c r="H311" s="2721"/>
      <c r="I311" s="2722"/>
      <c r="J311" s="996"/>
      <c r="K311" s="2722"/>
      <c r="L311" s="2723"/>
    </row>
    <row r="312" spans="2:12" ht="16" x14ac:dyDescent="0.2">
      <c r="B312" s="2724"/>
      <c r="C312" s="2725"/>
      <c r="D312" s="994"/>
      <c r="E312" s="2726"/>
      <c r="F312" s="2727"/>
      <c r="H312" s="2721"/>
      <c r="I312" s="2722"/>
      <c r="J312" s="996"/>
      <c r="K312" s="2722"/>
      <c r="L312" s="2723"/>
    </row>
    <row r="313" spans="2:12" ht="16" x14ac:dyDescent="0.2">
      <c r="B313" s="2724"/>
      <c r="C313" s="2725"/>
      <c r="D313" s="994"/>
      <c r="E313" s="2726"/>
      <c r="F313" s="2727"/>
      <c r="H313" s="2721"/>
      <c r="I313" s="2722"/>
      <c r="J313" s="996"/>
      <c r="K313" s="2722"/>
      <c r="L313" s="2723"/>
    </row>
    <row r="314" spans="2:12" ht="16" x14ac:dyDescent="0.2">
      <c r="B314" s="2724"/>
      <c r="C314" s="2725"/>
      <c r="D314" s="994"/>
      <c r="E314" s="2726"/>
      <c r="F314" s="2727"/>
      <c r="H314" s="2721"/>
      <c r="I314" s="2722"/>
      <c r="J314" s="996"/>
      <c r="K314" s="2722"/>
      <c r="L314" s="2723"/>
    </row>
    <row r="315" spans="2:12" ht="16" x14ac:dyDescent="0.2">
      <c r="B315" s="2724"/>
      <c r="C315" s="2725"/>
      <c r="D315" s="994"/>
      <c r="E315" s="2726"/>
      <c r="F315" s="2727"/>
      <c r="H315" s="2721"/>
      <c r="I315" s="2722"/>
      <c r="J315" s="996"/>
      <c r="K315" s="2722"/>
      <c r="L315" s="2723"/>
    </row>
    <row r="316" spans="2:12" ht="16" x14ac:dyDescent="0.2">
      <c r="B316" s="2724"/>
      <c r="C316" s="2725"/>
      <c r="D316" s="994"/>
      <c r="E316" s="2726"/>
      <c r="F316" s="2727"/>
      <c r="H316" s="2721"/>
      <c r="I316" s="2722"/>
      <c r="J316" s="996"/>
      <c r="K316" s="2722"/>
      <c r="L316" s="2723"/>
    </row>
    <row r="317" spans="2:12" ht="16" x14ac:dyDescent="0.2">
      <c r="B317" s="2716"/>
      <c r="C317" s="2717"/>
      <c r="D317" s="994"/>
      <c r="E317" s="2717"/>
      <c r="F317" s="2718"/>
      <c r="H317" s="2721"/>
      <c r="I317" s="2722"/>
      <c r="J317" s="996"/>
      <c r="K317" s="2722"/>
      <c r="L317" s="2723"/>
    </row>
    <row r="318" spans="2:12" ht="16" x14ac:dyDescent="0.2">
      <c r="B318" s="2716"/>
      <c r="C318" s="2717"/>
      <c r="D318" s="994"/>
      <c r="E318" s="2717"/>
      <c r="F318" s="2718"/>
      <c r="H318" s="2721"/>
      <c r="I318" s="2722"/>
      <c r="J318" s="996"/>
      <c r="K318" s="2722"/>
      <c r="L318" s="2723"/>
    </row>
    <row r="319" spans="2:12" ht="16" x14ac:dyDescent="0.2">
      <c r="B319" s="2716"/>
      <c r="C319" s="2717"/>
      <c r="D319" s="994"/>
      <c r="E319" s="2717"/>
      <c r="F319" s="2718"/>
      <c r="H319" s="2721"/>
      <c r="I319" s="2722"/>
      <c r="J319" s="996"/>
      <c r="K319" s="2722"/>
      <c r="L319" s="2723"/>
    </row>
    <row r="320" spans="2:12" ht="16" x14ac:dyDescent="0.2">
      <c r="B320" s="2716"/>
      <c r="C320" s="2717"/>
      <c r="D320" s="994"/>
      <c r="E320" s="2717"/>
      <c r="F320" s="2718"/>
      <c r="H320" s="2721"/>
      <c r="I320" s="2722"/>
      <c r="J320" s="996"/>
      <c r="K320" s="2722"/>
      <c r="L320" s="2723"/>
    </row>
    <row r="321" spans="2:12" ht="16" x14ac:dyDescent="0.2">
      <c r="B321" s="2716"/>
      <c r="C321" s="2717"/>
      <c r="D321" s="994"/>
      <c r="E321" s="2717"/>
      <c r="F321" s="2718"/>
      <c r="H321" s="2721"/>
      <c r="I321" s="2722"/>
      <c r="J321" s="996"/>
      <c r="K321" s="2722"/>
      <c r="L321" s="2723"/>
    </row>
    <row r="322" spans="2:12" ht="16" x14ac:dyDescent="0.2">
      <c r="B322" s="2716"/>
      <c r="C322" s="2717"/>
      <c r="D322" s="994"/>
      <c r="E322" s="2717"/>
      <c r="F322" s="2718"/>
      <c r="H322" s="2721"/>
      <c r="I322" s="2722"/>
      <c r="J322" s="996"/>
      <c r="K322" s="2722"/>
      <c r="L322" s="2723"/>
    </row>
    <row r="323" spans="2:12" ht="16" x14ac:dyDescent="0.2">
      <c r="B323" s="2716"/>
      <c r="C323" s="2717"/>
      <c r="D323" s="994"/>
      <c r="E323" s="2717"/>
      <c r="F323" s="2718"/>
      <c r="H323" s="2719"/>
      <c r="I323" s="2720"/>
      <c r="J323" s="994"/>
      <c r="K323" s="2717"/>
      <c r="L323" s="2718"/>
    </row>
    <row r="324" spans="2:12" ht="16" x14ac:dyDescent="0.2">
      <c r="B324" s="2716"/>
      <c r="C324" s="2717"/>
      <c r="D324" s="994"/>
      <c r="E324" s="2717"/>
      <c r="F324" s="2718"/>
      <c r="H324" s="2716"/>
      <c r="I324" s="2717"/>
      <c r="J324" s="994"/>
      <c r="K324" s="2717"/>
      <c r="L324" s="2718"/>
    </row>
    <row r="325" spans="2:12" ht="17" thickBot="1" x14ac:dyDescent="0.25">
      <c r="B325" s="2713"/>
      <c r="C325" s="2714"/>
      <c r="D325" s="995"/>
      <c r="E325" s="2714"/>
      <c r="F325" s="2715"/>
      <c r="H325" s="2713"/>
      <c r="I325" s="2714"/>
      <c r="J325" s="995"/>
      <c r="K325" s="2714"/>
      <c r="L325" s="2715"/>
    </row>
    <row r="326" spans="2:12" ht="14" thickTop="1" x14ac:dyDescent="0.15"/>
  </sheetData>
  <mergeCells count="594">
    <mergeCell ref="H232:I232"/>
    <mergeCell ref="H233:I233"/>
    <mergeCell ref="B233:C233"/>
    <mergeCell ref="E233:F233"/>
    <mergeCell ref="K227:L227"/>
    <mergeCell ref="K228:L228"/>
    <mergeCell ref="K229:L229"/>
    <mergeCell ref="K230:L230"/>
    <mergeCell ref="H224:I224"/>
    <mergeCell ref="H227:I227"/>
    <mergeCell ref="H226:I226"/>
    <mergeCell ref="H228:I228"/>
    <mergeCell ref="K232:L232"/>
    <mergeCell ref="K233:L233"/>
    <mergeCell ref="H229:I229"/>
    <mergeCell ref="H230:I230"/>
    <mergeCell ref="K231:L231"/>
    <mergeCell ref="B232:C232"/>
    <mergeCell ref="E232:F232"/>
    <mergeCell ref="H231:I231"/>
    <mergeCell ref="B229:C229"/>
    <mergeCell ref="E229:F229"/>
    <mergeCell ref="B228:C228"/>
    <mergeCell ref="E228:F228"/>
    <mergeCell ref="K237:L237"/>
    <mergeCell ref="B230:C230"/>
    <mergeCell ref="E230:F230"/>
    <mergeCell ref="B231:C231"/>
    <mergeCell ref="E231:F231"/>
    <mergeCell ref="H238:I238"/>
    <mergeCell ref="K238:L238"/>
    <mergeCell ref="B235:C235"/>
    <mergeCell ref="E235:F235"/>
    <mergeCell ref="B236:C236"/>
    <mergeCell ref="K234:L234"/>
    <mergeCell ref="H234:I234"/>
    <mergeCell ref="B238:C238"/>
    <mergeCell ref="E238:F238"/>
    <mergeCell ref="H235:I235"/>
    <mergeCell ref="K235:L235"/>
    <mergeCell ref="B237:C237"/>
    <mergeCell ref="H236:I236"/>
    <mergeCell ref="K236:L236"/>
    <mergeCell ref="H237:I237"/>
    <mergeCell ref="B234:C234"/>
    <mergeCell ref="E234:F234"/>
    <mergeCell ref="E237:F237"/>
    <mergeCell ref="E236:F236"/>
    <mergeCell ref="B213:F213"/>
    <mergeCell ref="H213:L213"/>
    <mergeCell ref="B224:C224"/>
    <mergeCell ref="E224:F224"/>
    <mergeCell ref="H221:I221"/>
    <mergeCell ref="K221:L221"/>
    <mergeCell ref="H222:I222"/>
    <mergeCell ref="K222:L222"/>
    <mergeCell ref="B217:F222"/>
    <mergeCell ref="H217:L220"/>
    <mergeCell ref="B216:F216"/>
    <mergeCell ref="H216:L216"/>
    <mergeCell ref="B225:C225"/>
    <mergeCell ref="E225:F225"/>
    <mergeCell ref="B226:C226"/>
    <mergeCell ref="E226:F226"/>
    <mergeCell ref="B227:C227"/>
    <mergeCell ref="E227:F227"/>
    <mergeCell ref="K226:L226"/>
    <mergeCell ref="K223:L223"/>
    <mergeCell ref="B223:C223"/>
    <mergeCell ref="E223:F223"/>
    <mergeCell ref="H223:I223"/>
    <mergeCell ref="K224:L224"/>
    <mergeCell ref="H225:I225"/>
    <mergeCell ref="K225:L225"/>
    <mergeCell ref="B207:F207"/>
    <mergeCell ref="H207:L207"/>
    <mergeCell ref="B208:F208"/>
    <mergeCell ref="H208:L208"/>
    <mergeCell ref="B212:F212"/>
    <mergeCell ref="H212:L212"/>
    <mergeCell ref="B209:F209"/>
    <mergeCell ref="H209:L209"/>
    <mergeCell ref="B210:F210"/>
    <mergeCell ref="H210:L210"/>
    <mergeCell ref="B211:F211"/>
    <mergeCell ref="H211:L211"/>
    <mergeCell ref="B202:F202"/>
    <mergeCell ref="H202:L202"/>
    <mergeCell ref="B203:F203"/>
    <mergeCell ref="H203:L203"/>
    <mergeCell ref="B204:F204"/>
    <mergeCell ref="H204:L204"/>
    <mergeCell ref="B205:F205"/>
    <mergeCell ref="H205:L205"/>
    <mergeCell ref="B206:F206"/>
    <mergeCell ref="H206:L206"/>
    <mergeCell ref="B197:F197"/>
    <mergeCell ref="H197:L197"/>
    <mergeCell ref="B198:F198"/>
    <mergeCell ref="H198:L198"/>
    <mergeCell ref="B199:F199"/>
    <mergeCell ref="H199:L199"/>
    <mergeCell ref="B200:F200"/>
    <mergeCell ref="H200:L200"/>
    <mergeCell ref="B201:F201"/>
    <mergeCell ref="H201:L201"/>
    <mergeCell ref="B192:F192"/>
    <mergeCell ref="H192:L192"/>
    <mergeCell ref="B193:F193"/>
    <mergeCell ref="H193:L193"/>
    <mergeCell ref="B194:F194"/>
    <mergeCell ref="H194:L194"/>
    <mergeCell ref="B195:F195"/>
    <mergeCell ref="H195:L195"/>
    <mergeCell ref="H196:L196"/>
    <mergeCell ref="B186:F186"/>
    <mergeCell ref="H186:L186"/>
    <mergeCell ref="B187:F187"/>
    <mergeCell ref="H187:L187"/>
    <mergeCell ref="B188:F188"/>
    <mergeCell ref="H188:L188"/>
    <mergeCell ref="B189:F189"/>
    <mergeCell ref="H189:L189"/>
    <mergeCell ref="B191:F191"/>
    <mergeCell ref="H191:L191"/>
    <mergeCell ref="B181:F181"/>
    <mergeCell ref="H181:L181"/>
    <mergeCell ref="B182:F182"/>
    <mergeCell ref="H182:L182"/>
    <mergeCell ref="B183:F183"/>
    <mergeCell ref="H183:L183"/>
    <mergeCell ref="B184:F184"/>
    <mergeCell ref="H184:L184"/>
    <mergeCell ref="B185:F185"/>
    <mergeCell ref="H185:L185"/>
    <mergeCell ref="B176:F176"/>
    <mergeCell ref="H176:L176"/>
    <mergeCell ref="B177:F177"/>
    <mergeCell ref="H177:L177"/>
    <mergeCell ref="B178:F178"/>
    <mergeCell ref="H178:L178"/>
    <mergeCell ref="B179:F179"/>
    <mergeCell ref="H179:L179"/>
    <mergeCell ref="B180:F180"/>
    <mergeCell ref="H180:L180"/>
    <mergeCell ref="B171:F171"/>
    <mergeCell ref="H171:L171"/>
    <mergeCell ref="B172:F172"/>
    <mergeCell ref="H172:L172"/>
    <mergeCell ref="B173:F173"/>
    <mergeCell ref="H173:L173"/>
    <mergeCell ref="B174:F174"/>
    <mergeCell ref="H174:L174"/>
    <mergeCell ref="B175:F175"/>
    <mergeCell ref="H175:L175"/>
    <mergeCell ref="B154:F154"/>
    <mergeCell ref="H154:L154"/>
    <mergeCell ref="B167:F167"/>
    <mergeCell ref="H167:L167"/>
    <mergeCell ref="B168:F168"/>
    <mergeCell ref="H168:L168"/>
    <mergeCell ref="B169:F169"/>
    <mergeCell ref="H169:L169"/>
    <mergeCell ref="B170:F170"/>
    <mergeCell ref="H170:L170"/>
    <mergeCell ref="B151:F151"/>
    <mergeCell ref="H152:L152"/>
    <mergeCell ref="B152:F152"/>
    <mergeCell ref="B149:F149"/>
    <mergeCell ref="H149:L149"/>
    <mergeCell ref="B150:F150"/>
    <mergeCell ref="H150:L150"/>
    <mergeCell ref="H151:L151"/>
    <mergeCell ref="B153:F153"/>
    <mergeCell ref="H153:L153"/>
    <mergeCell ref="B144:F144"/>
    <mergeCell ref="H145:L145"/>
    <mergeCell ref="H144:L144"/>
    <mergeCell ref="B147:F147"/>
    <mergeCell ref="B148:F148"/>
    <mergeCell ref="B145:F145"/>
    <mergeCell ref="B146:F146"/>
    <mergeCell ref="H146:L146"/>
    <mergeCell ref="H147:L147"/>
    <mergeCell ref="H148:L148"/>
    <mergeCell ref="B142:F142"/>
    <mergeCell ref="B139:F139"/>
    <mergeCell ref="B140:F140"/>
    <mergeCell ref="B143:F143"/>
    <mergeCell ref="H143:L143"/>
    <mergeCell ref="H139:L139"/>
    <mergeCell ref="H140:L140"/>
    <mergeCell ref="H141:L141"/>
    <mergeCell ref="H142:L142"/>
    <mergeCell ref="B137:F137"/>
    <mergeCell ref="B138:F138"/>
    <mergeCell ref="B135:F135"/>
    <mergeCell ref="B136:F136"/>
    <mergeCell ref="H137:L137"/>
    <mergeCell ref="H138:L138"/>
    <mergeCell ref="H135:L135"/>
    <mergeCell ref="H136:L136"/>
    <mergeCell ref="B141:F141"/>
    <mergeCell ref="B132:F132"/>
    <mergeCell ref="H132:L132"/>
    <mergeCell ref="B133:F133"/>
    <mergeCell ref="H134:L134"/>
    <mergeCell ref="B134:F134"/>
    <mergeCell ref="H133:L133"/>
    <mergeCell ref="B129:F129"/>
    <mergeCell ref="H129:L129"/>
    <mergeCell ref="B131:F131"/>
    <mergeCell ref="H131:L131"/>
    <mergeCell ref="B124:F124"/>
    <mergeCell ref="H124:L124"/>
    <mergeCell ref="B125:F125"/>
    <mergeCell ref="H125:L125"/>
    <mergeCell ref="B126:F126"/>
    <mergeCell ref="H126:L126"/>
    <mergeCell ref="B127:F127"/>
    <mergeCell ref="H127:L127"/>
    <mergeCell ref="B128:F128"/>
    <mergeCell ref="H128:L128"/>
    <mergeCell ref="B119:F119"/>
    <mergeCell ref="H119:L119"/>
    <mergeCell ref="B120:F120"/>
    <mergeCell ref="H120:L120"/>
    <mergeCell ref="B121:F121"/>
    <mergeCell ref="H121:L121"/>
    <mergeCell ref="B122:F122"/>
    <mergeCell ref="H122:L122"/>
    <mergeCell ref="B123:F123"/>
    <mergeCell ref="H123:L123"/>
    <mergeCell ref="B114:F114"/>
    <mergeCell ref="H114:L114"/>
    <mergeCell ref="B115:F115"/>
    <mergeCell ref="H115:L115"/>
    <mergeCell ref="B116:F116"/>
    <mergeCell ref="H116:L116"/>
    <mergeCell ref="B117:F117"/>
    <mergeCell ref="H117:L117"/>
    <mergeCell ref="B118:F118"/>
    <mergeCell ref="H118:L118"/>
    <mergeCell ref="B109:F109"/>
    <mergeCell ref="H109:L109"/>
    <mergeCell ref="B110:F110"/>
    <mergeCell ref="H110:L110"/>
    <mergeCell ref="B111:F111"/>
    <mergeCell ref="H111:L111"/>
    <mergeCell ref="B112:F112"/>
    <mergeCell ref="H112:L112"/>
    <mergeCell ref="B113:F113"/>
    <mergeCell ref="H113:L113"/>
    <mergeCell ref="B100:F100"/>
    <mergeCell ref="H100:L100"/>
    <mergeCell ref="B101:F101"/>
    <mergeCell ref="H101:L101"/>
    <mergeCell ref="B102:F102"/>
    <mergeCell ref="H102:L102"/>
    <mergeCell ref="B107:F107"/>
    <mergeCell ref="H107:L107"/>
    <mergeCell ref="B108:F108"/>
    <mergeCell ref="H108:L108"/>
    <mergeCell ref="B95:F95"/>
    <mergeCell ref="H95:L95"/>
    <mergeCell ref="B96:F96"/>
    <mergeCell ref="H96:L96"/>
    <mergeCell ref="B97:F97"/>
    <mergeCell ref="H97:L97"/>
    <mergeCell ref="B98:F98"/>
    <mergeCell ref="H98:L98"/>
    <mergeCell ref="B99:F99"/>
    <mergeCell ref="H99:L99"/>
    <mergeCell ref="B90:F90"/>
    <mergeCell ref="H90:L90"/>
    <mergeCell ref="B91:F91"/>
    <mergeCell ref="H91:L91"/>
    <mergeCell ref="B92:F92"/>
    <mergeCell ref="H92:L92"/>
    <mergeCell ref="B93:F93"/>
    <mergeCell ref="H93:L93"/>
    <mergeCell ref="B94:F94"/>
    <mergeCell ref="H94:L94"/>
    <mergeCell ref="B85:F85"/>
    <mergeCell ref="H85:L85"/>
    <mergeCell ref="B86:F86"/>
    <mergeCell ref="H86:L86"/>
    <mergeCell ref="B87:F87"/>
    <mergeCell ref="H87:L87"/>
    <mergeCell ref="B88:F88"/>
    <mergeCell ref="H88:L88"/>
    <mergeCell ref="B89:F89"/>
    <mergeCell ref="H89:L89"/>
    <mergeCell ref="B70:F70"/>
    <mergeCell ref="H70:L70"/>
    <mergeCell ref="B81:F81"/>
    <mergeCell ref="H81:L81"/>
    <mergeCell ref="B82:F82"/>
    <mergeCell ref="H82:L82"/>
    <mergeCell ref="B83:F83"/>
    <mergeCell ref="H83:L83"/>
    <mergeCell ref="B84:F84"/>
    <mergeCell ref="H84:L84"/>
    <mergeCell ref="B65:F65"/>
    <mergeCell ref="H65:L65"/>
    <mergeCell ref="B66:F66"/>
    <mergeCell ref="H66:L66"/>
    <mergeCell ref="B67:F67"/>
    <mergeCell ref="H67:L67"/>
    <mergeCell ref="B68:F68"/>
    <mergeCell ref="H68:L68"/>
    <mergeCell ref="B69:F69"/>
    <mergeCell ref="H69:L69"/>
    <mergeCell ref="B60:F60"/>
    <mergeCell ref="H60:L60"/>
    <mergeCell ref="B61:F61"/>
    <mergeCell ref="H61:L61"/>
    <mergeCell ref="B62:F62"/>
    <mergeCell ref="H62:L62"/>
    <mergeCell ref="B63:F63"/>
    <mergeCell ref="H63:L63"/>
    <mergeCell ref="B64:F64"/>
    <mergeCell ref="H64:L64"/>
    <mergeCell ref="B55:F55"/>
    <mergeCell ref="H55:L55"/>
    <mergeCell ref="B56:F56"/>
    <mergeCell ref="H56:L56"/>
    <mergeCell ref="B57:F57"/>
    <mergeCell ref="H57:L57"/>
    <mergeCell ref="B58:F58"/>
    <mergeCell ref="H58:L58"/>
    <mergeCell ref="B59:F59"/>
    <mergeCell ref="H59:L59"/>
    <mergeCell ref="B50:F50"/>
    <mergeCell ref="H50:L50"/>
    <mergeCell ref="B51:F51"/>
    <mergeCell ref="H51:L51"/>
    <mergeCell ref="B52:F52"/>
    <mergeCell ref="H52:L52"/>
    <mergeCell ref="B53:F53"/>
    <mergeCell ref="H53:L53"/>
    <mergeCell ref="B54:F54"/>
    <mergeCell ref="H54:L54"/>
    <mergeCell ref="B43:F43"/>
    <mergeCell ref="H43:L43"/>
    <mergeCell ref="B44:F44"/>
    <mergeCell ref="H44:L44"/>
    <mergeCell ref="B45:F45"/>
    <mergeCell ref="H45:L45"/>
    <mergeCell ref="B46:F46"/>
    <mergeCell ref="H46:L46"/>
    <mergeCell ref="B49:F49"/>
    <mergeCell ref="H49:L49"/>
    <mergeCell ref="B38:F38"/>
    <mergeCell ref="H38:L38"/>
    <mergeCell ref="B39:F39"/>
    <mergeCell ref="H39:L39"/>
    <mergeCell ref="B40:F40"/>
    <mergeCell ref="H40:L40"/>
    <mergeCell ref="B41:F41"/>
    <mergeCell ref="H41:L41"/>
    <mergeCell ref="B42:F42"/>
    <mergeCell ref="H42:L42"/>
    <mergeCell ref="B33:F33"/>
    <mergeCell ref="H33:L33"/>
    <mergeCell ref="B34:F34"/>
    <mergeCell ref="H34:L34"/>
    <mergeCell ref="B35:F35"/>
    <mergeCell ref="H35:L35"/>
    <mergeCell ref="B36:F36"/>
    <mergeCell ref="H36:L36"/>
    <mergeCell ref="B37:F37"/>
    <mergeCell ref="H37:L37"/>
    <mergeCell ref="B28:F28"/>
    <mergeCell ref="H28:L28"/>
    <mergeCell ref="B29:F29"/>
    <mergeCell ref="H29:L29"/>
    <mergeCell ref="B30:F30"/>
    <mergeCell ref="H30:L30"/>
    <mergeCell ref="B31:F31"/>
    <mergeCell ref="H31:L31"/>
    <mergeCell ref="B32:F32"/>
    <mergeCell ref="H32:L32"/>
    <mergeCell ref="H22:L22"/>
    <mergeCell ref="B22:F22"/>
    <mergeCell ref="H23:L23"/>
    <mergeCell ref="B25:F25"/>
    <mergeCell ref="H25:L25"/>
    <mergeCell ref="B26:F26"/>
    <mergeCell ref="H26:L26"/>
    <mergeCell ref="B27:F27"/>
    <mergeCell ref="H27:L27"/>
    <mergeCell ref="B254:F254"/>
    <mergeCell ref="H254:L254"/>
    <mergeCell ref="B11:F11"/>
    <mergeCell ref="H11:L11"/>
    <mergeCell ref="B12:F12"/>
    <mergeCell ref="H12:L12"/>
    <mergeCell ref="H16:L16"/>
    <mergeCell ref="B15:F15"/>
    <mergeCell ref="H15:L15"/>
    <mergeCell ref="B13:F13"/>
    <mergeCell ref="H13:L13"/>
    <mergeCell ref="B14:F14"/>
    <mergeCell ref="H14:L14"/>
    <mergeCell ref="B20:F20"/>
    <mergeCell ref="H20:L20"/>
    <mergeCell ref="B17:F17"/>
    <mergeCell ref="H17:L17"/>
    <mergeCell ref="B18:F18"/>
    <mergeCell ref="H18:L18"/>
    <mergeCell ref="B19:F19"/>
    <mergeCell ref="H19:L19"/>
    <mergeCell ref="B21:F21"/>
    <mergeCell ref="H21:L21"/>
    <mergeCell ref="B23:F23"/>
    <mergeCell ref="B5:F5"/>
    <mergeCell ref="H5:L5"/>
    <mergeCell ref="B6:F6"/>
    <mergeCell ref="H6:L6"/>
    <mergeCell ref="B16:F16"/>
    <mergeCell ref="B2:F3"/>
    <mergeCell ref="H2:L3"/>
    <mergeCell ref="B4:F4"/>
    <mergeCell ref="H4:L4"/>
    <mergeCell ref="B7:F7"/>
    <mergeCell ref="H7:L7"/>
    <mergeCell ref="B8:F8"/>
    <mergeCell ref="H8:L8"/>
    <mergeCell ref="B9:F9"/>
    <mergeCell ref="H9:L9"/>
    <mergeCell ref="B10:F10"/>
    <mergeCell ref="H10:L10"/>
    <mergeCell ref="B259:F259"/>
    <mergeCell ref="H258:L258"/>
    <mergeCell ref="H259:L259"/>
    <mergeCell ref="B258:F258"/>
    <mergeCell ref="B256:F256"/>
    <mergeCell ref="B257:F257"/>
    <mergeCell ref="H257:L257"/>
    <mergeCell ref="H255:L256"/>
    <mergeCell ref="B255:F255"/>
    <mergeCell ref="B263:F263"/>
    <mergeCell ref="B267:F267"/>
    <mergeCell ref="H267:L267"/>
    <mergeCell ref="H262:L262"/>
    <mergeCell ref="H263:L263"/>
    <mergeCell ref="B262:F262"/>
    <mergeCell ref="B260:F260"/>
    <mergeCell ref="H260:L260"/>
    <mergeCell ref="B261:F261"/>
    <mergeCell ref="H261:L261"/>
    <mergeCell ref="B270:F270"/>
    <mergeCell ref="B271:F271"/>
    <mergeCell ref="H272:L272"/>
    <mergeCell ref="B272:F272"/>
    <mergeCell ref="H270:L270"/>
    <mergeCell ref="H271:L271"/>
    <mergeCell ref="B274:F274"/>
    <mergeCell ref="H274:L274"/>
    <mergeCell ref="B264:F264"/>
    <mergeCell ref="H264:L264"/>
    <mergeCell ref="B265:F265"/>
    <mergeCell ref="H265:L265"/>
    <mergeCell ref="B268:F268"/>
    <mergeCell ref="B269:F269"/>
    <mergeCell ref="B266:F266"/>
    <mergeCell ref="H266:L266"/>
    <mergeCell ref="H268:L268"/>
    <mergeCell ref="H269:L269"/>
    <mergeCell ref="H273:L273"/>
    <mergeCell ref="B288:F288"/>
    <mergeCell ref="H288:L288"/>
    <mergeCell ref="B289:F289"/>
    <mergeCell ref="H289:L289"/>
    <mergeCell ref="B286:F286"/>
    <mergeCell ref="H286:L286"/>
    <mergeCell ref="B287:F287"/>
    <mergeCell ref="H287:L287"/>
    <mergeCell ref="B282:F282"/>
    <mergeCell ref="H282:L282"/>
    <mergeCell ref="B283:F283"/>
    <mergeCell ref="B284:F284"/>
    <mergeCell ref="B285:F285"/>
    <mergeCell ref="H284:L284"/>
    <mergeCell ref="H285:L285"/>
    <mergeCell ref="B294:F294"/>
    <mergeCell ref="H294:L294"/>
    <mergeCell ref="B295:F295"/>
    <mergeCell ref="H295:L295"/>
    <mergeCell ref="B292:F292"/>
    <mergeCell ref="H292:L292"/>
    <mergeCell ref="B293:F293"/>
    <mergeCell ref="H293:L293"/>
    <mergeCell ref="B290:F290"/>
    <mergeCell ref="H290:L290"/>
    <mergeCell ref="B291:F291"/>
    <mergeCell ref="H291:L291"/>
    <mergeCell ref="B300:F300"/>
    <mergeCell ref="H300:L300"/>
    <mergeCell ref="B303:F303"/>
    <mergeCell ref="H303:L303"/>
    <mergeCell ref="B298:F298"/>
    <mergeCell ref="H298:L298"/>
    <mergeCell ref="B299:F299"/>
    <mergeCell ref="H299:L299"/>
    <mergeCell ref="B296:F296"/>
    <mergeCell ref="H296:L296"/>
    <mergeCell ref="B297:F297"/>
    <mergeCell ref="H297:L297"/>
    <mergeCell ref="B310:C310"/>
    <mergeCell ref="E310:F310"/>
    <mergeCell ref="H310:I310"/>
    <mergeCell ref="K310:L310"/>
    <mergeCell ref="B304:F309"/>
    <mergeCell ref="H304:L307"/>
    <mergeCell ref="H308:I308"/>
    <mergeCell ref="K308:L308"/>
    <mergeCell ref="H309:I309"/>
    <mergeCell ref="K309:L309"/>
    <mergeCell ref="B313:C313"/>
    <mergeCell ref="E313:F313"/>
    <mergeCell ref="H313:I313"/>
    <mergeCell ref="K313:L313"/>
    <mergeCell ref="B312:C312"/>
    <mergeCell ref="E312:F312"/>
    <mergeCell ref="H312:I312"/>
    <mergeCell ref="K312:L312"/>
    <mergeCell ref="B311:C311"/>
    <mergeCell ref="E311:F311"/>
    <mergeCell ref="H311:I311"/>
    <mergeCell ref="K311:L311"/>
    <mergeCell ref="B316:C316"/>
    <mergeCell ref="E316:F316"/>
    <mergeCell ref="H316:I316"/>
    <mergeCell ref="K316:L316"/>
    <mergeCell ref="B315:C315"/>
    <mergeCell ref="E315:F315"/>
    <mergeCell ref="H315:I315"/>
    <mergeCell ref="K315:L315"/>
    <mergeCell ref="B314:C314"/>
    <mergeCell ref="E314:F314"/>
    <mergeCell ref="H314:I314"/>
    <mergeCell ref="K314:L314"/>
    <mergeCell ref="B319:C319"/>
    <mergeCell ref="E319:F319"/>
    <mergeCell ref="H319:I319"/>
    <mergeCell ref="K319:L319"/>
    <mergeCell ref="B318:C318"/>
    <mergeCell ref="E318:F318"/>
    <mergeCell ref="H318:I318"/>
    <mergeCell ref="K318:L318"/>
    <mergeCell ref="B317:C317"/>
    <mergeCell ref="E317:F317"/>
    <mergeCell ref="H317:I317"/>
    <mergeCell ref="K317:L317"/>
    <mergeCell ref="B322:C322"/>
    <mergeCell ref="E322:F322"/>
    <mergeCell ref="H322:I322"/>
    <mergeCell ref="K322:L322"/>
    <mergeCell ref="B321:C321"/>
    <mergeCell ref="E321:F321"/>
    <mergeCell ref="H321:I321"/>
    <mergeCell ref="K321:L321"/>
    <mergeCell ref="B320:C320"/>
    <mergeCell ref="E320:F320"/>
    <mergeCell ref="H320:I320"/>
    <mergeCell ref="K320:L320"/>
    <mergeCell ref="B325:C325"/>
    <mergeCell ref="E325:F325"/>
    <mergeCell ref="H325:I325"/>
    <mergeCell ref="K325:L325"/>
    <mergeCell ref="B324:C324"/>
    <mergeCell ref="E324:F324"/>
    <mergeCell ref="H324:I324"/>
    <mergeCell ref="K324:L324"/>
    <mergeCell ref="B323:C323"/>
    <mergeCell ref="E323:F323"/>
    <mergeCell ref="H323:I323"/>
    <mergeCell ref="K323:L323"/>
    <mergeCell ref="B276:F276"/>
    <mergeCell ref="H276:L276"/>
    <mergeCell ref="B278:F278"/>
    <mergeCell ref="H278:L278"/>
    <mergeCell ref="B275:F275"/>
    <mergeCell ref="H275:L275"/>
    <mergeCell ref="B273:F273"/>
    <mergeCell ref="B279:F279"/>
    <mergeCell ref="H283:L283"/>
    <mergeCell ref="B281:F281"/>
    <mergeCell ref="H281:L281"/>
    <mergeCell ref="B280:F280"/>
    <mergeCell ref="H279:L279"/>
    <mergeCell ref="H280:L280"/>
  </mergeCells>
  <phoneticPr fontId="0" type="noConversion"/>
  <pageMargins left="0" right="0" top="0.19685039370078741" bottom="0" header="0" footer="0"/>
  <pageSetup paperSize="9" scale="60" orientation="portrait" horizontalDpi="360" verticalDpi="360" r:id="rId1"/>
  <headerFooter alignWithMargins="0"/>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Foglio241"/>
  <dimension ref="A9:J29"/>
  <sheetViews>
    <sheetView topLeftCell="A23" workbookViewId="0">
      <selection sqref="A1:K1"/>
    </sheetView>
  </sheetViews>
  <sheetFormatPr baseColWidth="10" defaultColWidth="8.83203125" defaultRowHeight="13" x14ac:dyDescent="0.15"/>
  <cols>
    <col min="1" max="1" width="3.6640625" customWidth="1"/>
    <col min="2" max="2" width="16.33203125" customWidth="1"/>
    <col min="3" max="3" width="11.6640625" customWidth="1"/>
    <col min="4" max="4" width="4" customWidth="1"/>
    <col min="8" max="8" width="10.6640625" customWidth="1"/>
    <col min="9" max="10" width="11.33203125" customWidth="1"/>
  </cols>
  <sheetData>
    <row r="9" spans="1:10" x14ac:dyDescent="0.15">
      <c r="A9" s="2759" t="s">
        <v>1120</v>
      </c>
      <c r="B9" s="2759"/>
      <c r="C9" s="2759"/>
      <c r="D9" s="2759"/>
      <c r="E9" s="2759"/>
      <c r="F9" s="2759"/>
      <c r="G9" s="2759"/>
      <c r="H9" s="2759"/>
      <c r="I9" s="2759"/>
      <c r="J9" s="2759"/>
    </row>
    <row r="10" spans="1:10" ht="24.5" customHeight="1" x14ac:dyDescent="0.15">
      <c r="B10" s="424" t="s">
        <v>1315</v>
      </c>
      <c r="C10" s="1596" t="s">
        <v>1997</v>
      </c>
      <c r="D10" s="2759" t="s">
        <v>1119</v>
      </c>
      <c r="E10" s="2759"/>
      <c r="F10" s="2759"/>
      <c r="G10" s="2759"/>
      <c r="H10" s="2759"/>
      <c r="I10" s="2759"/>
      <c r="J10" s="2759"/>
    </row>
    <row r="11" spans="1:10" ht="24.75" customHeight="1" x14ac:dyDescent="0.15">
      <c r="B11" s="425">
        <v>1</v>
      </c>
      <c r="C11" s="425" t="s">
        <v>1599</v>
      </c>
      <c r="D11" s="2758" t="s">
        <v>1113</v>
      </c>
      <c r="E11" s="2583"/>
      <c r="F11" s="2583"/>
      <c r="G11" s="2583"/>
      <c r="H11" s="2583"/>
      <c r="I11" s="2583"/>
      <c r="J11" s="2583"/>
    </row>
    <row r="12" spans="1:10" ht="24.75" customHeight="1" x14ac:dyDescent="0.15">
      <c r="B12" s="425">
        <v>2</v>
      </c>
      <c r="C12" s="425" t="s">
        <v>1602</v>
      </c>
      <c r="D12" s="2758" t="s">
        <v>1863</v>
      </c>
      <c r="E12" s="2583"/>
      <c r="F12" s="2583"/>
      <c r="G12" s="2583"/>
      <c r="H12" s="2583"/>
      <c r="I12" s="2583"/>
      <c r="J12" s="2583"/>
    </row>
    <row r="13" spans="1:10" ht="24.75" customHeight="1" x14ac:dyDescent="0.15">
      <c r="B13" s="425">
        <v>3</v>
      </c>
      <c r="C13" s="425" t="s">
        <v>1609</v>
      </c>
      <c r="D13" s="2758" t="s">
        <v>232</v>
      </c>
      <c r="E13" s="2583"/>
      <c r="F13" s="2583"/>
      <c r="G13" s="2583"/>
      <c r="H13" s="2583"/>
      <c r="I13" s="2583"/>
      <c r="J13" s="2583"/>
    </row>
    <row r="14" spans="1:10" ht="24.75" customHeight="1" x14ac:dyDescent="0.15">
      <c r="B14" s="425">
        <v>4</v>
      </c>
      <c r="C14" s="425" t="s">
        <v>1620</v>
      </c>
      <c r="D14" s="2758" t="s">
        <v>1866</v>
      </c>
      <c r="E14" s="2122"/>
      <c r="F14" s="2122"/>
      <c r="G14" s="2122"/>
      <c r="H14" s="2122"/>
      <c r="I14" s="2122"/>
      <c r="J14" s="2122"/>
    </row>
    <row r="15" spans="1:10" ht="24.75" customHeight="1" x14ac:dyDescent="0.15">
      <c r="B15" s="425">
        <v>5</v>
      </c>
      <c r="C15" s="425" t="s">
        <v>2202</v>
      </c>
      <c r="D15" s="2758" t="s">
        <v>1867</v>
      </c>
      <c r="E15" s="2122"/>
      <c r="F15" s="2122"/>
      <c r="G15" s="2122"/>
      <c r="H15" s="2122"/>
      <c r="I15" s="2122"/>
      <c r="J15" s="2122"/>
    </row>
    <row r="16" spans="1:10" ht="24.75" customHeight="1" x14ac:dyDescent="0.15">
      <c r="B16" s="425">
        <v>6</v>
      </c>
      <c r="C16" s="425" t="s">
        <v>2293</v>
      </c>
      <c r="D16" s="2760" t="s">
        <v>1314</v>
      </c>
      <c r="E16" s="2761"/>
      <c r="F16" s="2761"/>
      <c r="G16" s="2761"/>
      <c r="H16" s="2761"/>
      <c r="I16" s="2761"/>
      <c r="J16" s="2761"/>
    </row>
    <row r="22" spans="1:10" x14ac:dyDescent="0.15">
      <c r="A22" s="2759" t="s">
        <v>1996</v>
      </c>
      <c r="B22" s="2759"/>
      <c r="C22" s="2759"/>
      <c r="D22" s="2759"/>
      <c r="E22" s="2759"/>
      <c r="F22" s="2759"/>
      <c r="G22" s="2759"/>
      <c r="H22" s="2759"/>
      <c r="I22" s="2759"/>
      <c r="J22" s="2759"/>
    </row>
    <row r="23" spans="1:10" ht="24" customHeight="1" x14ac:dyDescent="0.15">
      <c r="B23" s="424" t="s">
        <v>1315</v>
      </c>
      <c r="C23" s="1596" t="s">
        <v>1997</v>
      </c>
      <c r="D23" s="2759" t="s">
        <v>1119</v>
      </c>
      <c r="E23" s="2759"/>
      <c r="F23" s="2759"/>
      <c r="G23" s="2759"/>
      <c r="H23" s="2759"/>
      <c r="I23" s="2759"/>
      <c r="J23" s="2759"/>
    </row>
    <row r="24" spans="1:10" ht="24" customHeight="1" x14ac:dyDescent="0.15">
      <c r="B24" s="425">
        <v>1</v>
      </c>
      <c r="C24" s="425" t="s">
        <v>2000</v>
      </c>
      <c r="D24" s="2758" t="s">
        <v>1113</v>
      </c>
      <c r="E24" s="2583"/>
      <c r="F24" s="2583"/>
      <c r="G24" s="2583"/>
      <c r="H24" s="2583"/>
      <c r="I24" s="2583"/>
      <c r="J24" s="2583"/>
    </row>
    <row r="25" spans="1:10" ht="24" customHeight="1" x14ac:dyDescent="0.15">
      <c r="B25" s="425">
        <v>2</v>
      </c>
      <c r="C25" s="425" t="s">
        <v>1599</v>
      </c>
      <c r="D25" s="2758" t="s">
        <v>1998</v>
      </c>
      <c r="E25" s="2583"/>
      <c r="F25" s="2583"/>
      <c r="G25" s="2583"/>
      <c r="H25" s="2583"/>
      <c r="I25" s="2583"/>
      <c r="J25" s="2583"/>
    </row>
    <row r="26" spans="1:10" ht="24" customHeight="1" x14ac:dyDescent="0.15">
      <c r="B26" s="425">
        <v>3</v>
      </c>
      <c r="C26" s="425" t="s">
        <v>1602</v>
      </c>
      <c r="D26" s="2758" t="s">
        <v>1999</v>
      </c>
      <c r="E26" s="2122"/>
      <c r="F26" s="2122"/>
      <c r="G26" s="2122"/>
      <c r="H26" s="2122"/>
      <c r="I26" s="2122"/>
      <c r="J26" s="2122"/>
    </row>
    <row r="27" spans="1:10" ht="24" customHeight="1" x14ac:dyDescent="0.15">
      <c r="B27" s="425">
        <v>4</v>
      </c>
      <c r="C27" s="425" t="s">
        <v>1609</v>
      </c>
      <c r="D27" s="2758" t="s">
        <v>1864</v>
      </c>
      <c r="E27" s="2122"/>
      <c r="F27" s="2122"/>
      <c r="G27" s="2122"/>
      <c r="H27" s="2122"/>
      <c r="I27" s="2122"/>
      <c r="J27" s="2122"/>
    </row>
    <row r="28" spans="1:10" ht="24" customHeight="1" x14ac:dyDescent="0.15">
      <c r="B28" s="425">
        <v>5</v>
      </c>
      <c r="C28" s="425" t="s">
        <v>1620</v>
      </c>
      <c r="D28" s="2758" t="s">
        <v>1865</v>
      </c>
      <c r="E28" s="2122"/>
      <c r="F28" s="2122"/>
      <c r="G28" s="2122"/>
      <c r="H28" s="2122"/>
      <c r="I28" s="2122"/>
      <c r="J28" s="2122"/>
    </row>
    <row r="29" spans="1:10" ht="24" customHeight="1" x14ac:dyDescent="0.15">
      <c r="B29" s="425">
        <v>6</v>
      </c>
      <c r="C29" s="425" t="s">
        <v>2202</v>
      </c>
      <c r="D29" s="2762" t="s">
        <v>1868</v>
      </c>
      <c r="E29" s="2763"/>
      <c r="F29" s="2763"/>
      <c r="G29" s="2763"/>
      <c r="H29" s="2763"/>
      <c r="I29" s="2763"/>
      <c r="J29" s="2763"/>
    </row>
  </sheetData>
  <sheetProtection password="CF27" sheet="1" objects="1" scenarios="1"/>
  <mergeCells count="16">
    <mergeCell ref="D27:J27"/>
    <mergeCell ref="D28:J28"/>
    <mergeCell ref="D29:J29"/>
    <mergeCell ref="D23:J23"/>
    <mergeCell ref="D24:J24"/>
    <mergeCell ref="D25:J25"/>
    <mergeCell ref="D26:J26"/>
    <mergeCell ref="D12:J12"/>
    <mergeCell ref="D10:J10"/>
    <mergeCell ref="A9:J9"/>
    <mergeCell ref="A22:J22"/>
    <mergeCell ref="D13:J13"/>
    <mergeCell ref="D14:J14"/>
    <mergeCell ref="D15:J15"/>
    <mergeCell ref="D16:J16"/>
    <mergeCell ref="D11:J11"/>
  </mergeCells>
  <phoneticPr fontId="0" type="noConversion"/>
  <pageMargins left="0" right="0" top="0" bottom="0" header="0" footer="0"/>
  <pageSetup paperSize="9" orientation="portrait" horizontalDpi="360" verticalDpi="360" r:id="rId1"/>
  <headerFooter alignWithMargins="0"/>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Foglio242"/>
  <dimension ref="A1:Z39"/>
  <sheetViews>
    <sheetView workbookViewId="0">
      <selection sqref="A1:K1"/>
    </sheetView>
  </sheetViews>
  <sheetFormatPr baseColWidth="10" defaultColWidth="8.83203125" defaultRowHeight="13" x14ac:dyDescent="0.15"/>
  <cols>
    <col min="1" max="1" width="16.1640625" style="15" customWidth="1"/>
    <col min="2" max="9" width="5.6640625" style="15" customWidth="1"/>
    <col min="10" max="19" width="3.33203125" style="15" hidden="1" customWidth="1"/>
    <col min="20" max="21" width="5.6640625" style="15" customWidth="1"/>
    <col min="22" max="22" width="7.33203125" style="15" customWidth="1"/>
    <col min="23" max="23" width="5.6640625" style="15" customWidth="1"/>
    <col min="24" max="16384" width="8.83203125" style="15"/>
  </cols>
  <sheetData>
    <row r="1" spans="1:23" ht="14" thickBot="1" x14ac:dyDescent="0.2">
      <c r="A1" s="48" t="s">
        <v>1985</v>
      </c>
      <c r="B1" s="2768" t="s">
        <v>684</v>
      </c>
      <c r="C1" s="1655"/>
      <c r="D1" s="1655"/>
      <c r="E1" s="1655"/>
      <c r="F1" s="49"/>
      <c r="G1" s="49"/>
      <c r="H1" s="49"/>
      <c r="I1" s="49"/>
      <c r="J1" s="49"/>
      <c r="K1" s="49"/>
      <c r="L1" s="49"/>
      <c r="M1" s="49"/>
      <c r="N1" s="49"/>
      <c r="O1" s="49"/>
      <c r="P1" s="49"/>
      <c r="Q1" s="49"/>
      <c r="R1" s="49"/>
    </row>
    <row r="2" spans="1:23" ht="24" customHeight="1" x14ac:dyDescent="0.2">
      <c r="A2" s="596">
        <v>1</v>
      </c>
      <c r="B2" s="2769">
        <v>1</v>
      </c>
      <c r="C2" s="2770"/>
      <c r="D2" s="2770"/>
      <c r="E2" s="2771"/>
      <c r="H2" s="1942" t="s">
        <v>1672</v>
      </c>
      <c r="I2" s="1943"/>
      <c r="J2" s="1943"/>
      <c r="K2" s="1943"/>
      <c r="L2" s="1943"/>
      <c r="M2" s="1943"/>
      <c r="N2" s="1943"/>
      <c r="O2" s="1943"/>
      <c r="P2" s="1943"/>
      <c r="Q2" s="1943"/>
      <c r="R2" s="1943"/>
      <c r="S2" s="1943"/>
      <c r="T2" s="1943"/>
      <c r="U2" s="1943"/>
      <c r="V2" s="1943"/>
      <c r="W2" s="1944"/>
    </row>
    <row r="3" spans="1:23" ht="24" customHeight="1" x14ac:dyDescent="0.2">
      <c r="A3" s="597">
        <f t="shared" ref="A3:A9" si="0">1+A2</f>
        <v>2</v>
      </c>
      <c r="B3" s="2411">
        <v>2</v>
      </c>
      <c r="C3" s="2423"/>
      <c r="D3" s="2423"/>
      <c r="E3" s="2767"/>
      <c r="F3" s="49"/>
      <c r="G3" s="49"/>
      <c r="H3" s="49"/>
      <c r="I3" s="49"/>
      <c r="J3" s="49"/>
      <c r="K3" s="49"/>
      <c r="L3" s="49"/>
      <c r="M3" s="49"/>
      <c r="N3" s="49"/>
      <c r="O3" s="49"/>
      <c r="P3" s="49"/>
      <c r="Q3" s="49"/>
      <c r="R3" s="49"/>
    </row>
    <row r="4" spans="1:23" ht="24" customHeight="1" x14ac:dyDescent="0.2">
      <c r="A4" s="597">
        <f t="shared" si="0"/>
        <v>3</v>
      </c>
      <c r="B4" s="2411">
        <v>3</v>
      </c>
      <c r="C4" s="2423"/>
      <c r="D4" s="2423"/>
      <c r="E4" s="2767"/>
      <c r="F4" s="49"/>
      <c r="G4" s="49"/>
      <c r="H4" s="51"/>
      <c r="I4" s="49"/>
      <c r="J4" s="49"/>
      <c r="K4" s="49"/>
      <c r="L4" s="49"/>
      <c r="M4" s="49"/>
      <c r="N4" s="49"/>
      <c r="O4" s="113"/>
      <c r="P4" s="49"/>
      <c r="Q4" s="49"/>
      <c r="R4" s="49"/>
    </row>
    <row r="5" spans="1:23" ht="24" customHeight="1" x14ac:dyDescent="0.2">
      <c r="A5" s="597">
        <f t="shared" si="0"/>
        <v>4</v>
      </c>
      <c r="B5" s="2411">
        <v>4</v>
      </c>
      <c r="C5" s="2423"/>
      <c r="D5" s="2423"/>
      <c r="E5" s="2767"/>
      <c r="F5" s="49"/>
      <c r="G5" s="49"/>
      <c r="H5" s="49"/>
      <c r="I5" s="49"/>
      <c r="J5" s="49"/>
      <c r="K5" s="49"/>
      <c r="L5" s="49"/>
      <c r="M5" s="49"/>
      <c r="N5" s="49"/>
      <c r="O5" s="49"/>
      <c r="P5" s="49" t="s">
        <v>1842</v>
      </c>
      <c r="Q5" s="49"/>
      <c r="R5" s="49"/>
      <c r="S5" s="49"/>
      <c r="T5" s="49"/>
      <c r="U5" s="113"/>
    </row>
    <row r="6" spans="1:23" ht="24" customHeight="1" x14ac:dyDescent="0.2">
      <c r="A6" s="597">
        <f t="shared" si="0"/>
        <v>5</v>
      </c>
      <c r="B6" s="2411">
        <v>5</v>
      </c>
      <c r="C6" s="2423"/>
      <c r="D6" s="2423"/>
      <c r="E6" s="2767"/>
      <c r="F6" s="49"/>
      <c r="G6" s="49"/>
      <c r="H6" s="49"/>
      <c r="I6" s="49"/>
      <c r="J6" s="49"/>
      <c r="K6" s="49"/>
      <c r="L6" s="49"/>
      <c r="M6" s="49"/>
      <c r="N6" s="49"/>
      <c r="O6" s="113"/>
      <c r="P6" s="49" t="s">
        <v>1843</v>
      </c>
      <c r="Q6" s="49"/>
      <c r="R6" s="49"/>
      <c r="S6" s="49"/>
      <c r="T6" s="49"/>
      <c r="U6" s="49"/>
    </row>
    <row r="7" spans="1:23" ht="24" customHeight="1" x14ac:dyDescent="0.2">
      <c r="A7" s="597">
        <f t="shared" si="0"/>
        <v>6</v>
      </c>
      <c r="B7" s="2411">
        <v>6</v>
      </c>
      <c r="C7" s="2423"/>
      <c r="D7" s="2423"/>
      <c r="E7" s="2767"/>
      <c r="F7" s="49"/>
      <c r="G7" s="49"/>
      <c r="H7" s="49"/>
      <c r="I7" s="49"/>
      <c r="J7" s="49"/>
      <c r="K7" s="49"/>
      <c r="L7" s="49"/>
      <c r="M7" s="49"/>
      <c r="N7" s="49"/>
      <c r="O7" s="113" t="s">
        <v>1981</v>
      </c>
      <c r="P7" s="49"/>
      <c r="Q7" s="49"/>
      <c r="R7" s="49"/>
      <c r="S7" s="49"/>
      <c r="T7" s="49"/>
      <c r="U7" s="49"/>
    </row>
    <row r="8" spans="1:23" ht="24" customHeight="1" x14ac:dyDescent="0.2">
      <c r="A8" s="597">
        <f t="shared" si="0"/>
        <v>7</v>
      </c>
      <c r="B8" s="2411">
        <v>7</v>
      </c>
      <c r="C8" s="2423"/>
      <c r="D8" s="2423"/>
      <c r="E8" s="2767"/>
      <c r="F8" s="49"/>
      <c r="G8" s="49"/>
      <c r="H8" s="49"/>
      <c r="I8" s="49"/>
      <c r="J8" s="49"/>
      <c r="K8" s="49"/>
      <c r="L8" s="49"/>
      <c r="M8" s="50"/>
      <c r="N8" s="49"/>
      <c r="O8" s="49"/>
      <c r="P8" s="49"/>
      <c r="Q8" s="49"/>
      <c r="R8" s="49"/>
    </row>
    <row r="9" spans="1:23" ht="24" customHeight="1" thickBot="1" x14ac:dyDescent="0.25">
      <c r="A9" s="598">
        <f t="shared" si="0"/>
        <v>8</v>
      </c>
      <c r="B9" s="2419">
        <v>8</v>
      </c>
      <c r="C9" s="2765"/>
      <c r="D9" s="2765"/>
      <c r="E9" s="2766"/>
      <c r="F9" s="49"/>
      <c r="G9" s="49"/>
      <c r="H9" s="49"/>
      <c r="I9" s="49"/>
      <c r="J9" s="49"/>
      <c r="K9" s="49"/>
      <c r="L9" s="49"/>
      <c r="M9" s="49"/>
      <c r="N9" s="49"/>
      <c r="O9" s="49"/>
      <c r="P9" s="49"/>
      <c r="Q9" s="49"/>
      <c r="R9" s="49"/>
    </row>
    <row r="10" spans="1:23" x14ac:dyDescent="0.15">
      <c r="F10" s="49"/>
      <c r="G10" s="49"/>
      <c r="H10" s="49"/>
      <c r="I10" s="49"/>
      <c r="J10" s="49"/>
      <c r="K10" s="49"/>
      <c r="L10" s="49"/>
      <c r="M10" s="49"/>
      <c r="N10" s="49"/>
      <c r="O10" s="49"/>
      <c r="P10" s="49"/>
      <c r="Q10" s="49"/>
      <c r="R10" s="49"/>
    </row>
    <row r="11" spans="1:23" x14ac:dyDescent="0.15">
      <c r="F11" s="49"/>
      <c r="G11" s="49"/>
      <c r="H11" s="49"/>
      <c r="I11" s="49"/>
      <c r="J11" s="49"/>
      <c r="K11" s="49"/>
      <c r="L11" s="49"/>
      <c r="M11" s="49"/>
      <c r="N11" s="49"/>
      <c r="O11" s="49"/>
      <c r="P11" s="49"/>
      <c r="Q11" s="49"/>
      <c r="R11" s="49"/>
    </row>
    <row r="12" spans="1:23" x14ac:dyDescent="0.15">
      <c r="F12" s="49"/>
      <c r="G12" s="49"/>
      <c r="H12" s="49"/>
      <c r="I12" s="49"/>
      <c r="J12" s="49"/>
      <c r="K12" s="49"/>
      <c r="L12" s="49"/>
      <c r="N12" s="49"/>
      <c r="O12" s="49"/>
      <c r="P12" s="49"/>
      <c r="Q12" s="49"/>
      <c r="R12" s="49"/>
    </row>
    <row r="13" spans="1:23" x14ac:dyDescent="0.15">
      <c r="F13" s="49"/>
      <c r="H13" s="49"/>
      <c r="I13" s="49"/>
      <c r="J13" s="49"/>
      <c r="K13" s="49"/>
      <c r="L13" s="49"/>
      <c r="M13" s="49"/>
      <c r="N13" s="49"/>
      <c r="O13" s="49"/>
      <c r="P13" s="49"/>
      <c r="Q13" s="49"/>
      <c r="R13" s="49"/>
    </row>
    <row r="14" spans="1:23" x14ac:dyDescent="0.15">
      <c r="F14" s="49"/>
      <c r="H14" s="49"/>
      <c r="I14" s="49"/>
      <c r="J14" s="49"/>
      <c r="K14" s="49"/>
      <c r="L14" s="49"/>
      <c r="M14" s="49"/>
      <c r="N14" s="49"/>
      <c r="O14" s="49"/>
      <c r="P14" s="49"/>
      <c r="Q14" s="49"/>
      <c r="R14" s="49"/>
    </row>
    <row r="15" spans="1:23" x14ac:dyDescent="0.15">
      <c r="F15" s="49"/>
      <c r="G15" s="49"/>
      <c r="H15" s="49"/>
      <c r="I15" s="49"/>
      <c r="J15" s="49"/>
      <c r="K15" s="49"/>
      <c r="L15" s="49"/>
      <c r="M15" s="49"/>
      <c r="N15" s="49"/>
      <c r="O15" s="49"/>
      <c r="P15" s="49"/>
      <c r="Q15" s="49"/>
      <c r="R15" s="49"/>
    </row>
    <row r="16" spans="1:23" x14ac:dyDescent="0.15">
      <c r="F16" s="49"/>
      <c r="G16" s="49"/>
      <c r="H16" s="49"/>
      <c r="I16" s="49"/>
      <c r="J16" s="49"/>
      <c r="K16" s="49"/>
      <c r="L16" s="49"/>
      <c r="M16" s="49"/>
      <c r="N16" s="49"/>
      <c r="O16" s="49"/>
      <c r="P16" s="49"/>
      <c r="Q16" s="49"/>
      <c r="R16" s="49"/>
      <c r="V16" s="10"/>
    </row>
    <row r="17" spans="1:23" ht="16" x14ac:dyDescent="0.2">
      <c r="D17" s="1786" t="s">
        <v>887</v>
      </c>
      <c r="E17" s="1786"/>
      <c r="F17" s="1786"/>
      <c r="G17" s="1786"/>
      <c r="H17" s="1786"/>
      <c r="I17" s="1786"/>
      <c r="J17" s="1786"/>
      <c r="K17" s="1786"/>
      <c r="L17" s="1786"/>
      <c r="M17" s="1786"/>
      <c r="N17" s="1786"/>
      <c r="O17" s="1786"/>
      <c r="P17" s="1786"/>
      <c r="Q17" s="1786"/>
      <c r="R17" s="1786"/>
      <c r="S17" s="1786"/>
      <c r="T17" s="1786"/>
      <c r="U17" s="50"/>
      <c r="V17" s="599"/>
      <c r="W17" s="50"/>
    </row>
    <row r="18" spans="1:23" ht="16" x14ac:dyDescent="0.2">
      <c r="D18" s="1786" t="s">
        <v>1989</v>
      </c>
      <c r="E18" s="1786"/>
      <c r="F18" s="1786"/>
      <c r="G18" s="1786"/>
      <c r="H18" s="1786"/>
      <c r="I18" s="1786"/>
      <c r="J18" s="1786"/>
      <c r="K18" s="1786"/>
      <c r="L18" s="1786"/>
      <c r="M18" s="1786"/>
      <c r="N18" s="1786"/>
      <c r="O18" s="1786"/>
      <c r="P18" s="1786"/>
      <c r="Q18" s="1786"/>
      <c r="R18" s="1786"/>
      <c r="S18" s="1786"/>
      <c r="T18" s="1786"/>
      <c r="U18" s="50"/>
      <c r="V18" s="599"/>
      <c r="W18" s="50"/>
    </row>
    <row r="19" spans="1:23" x14ac:dyDescent="0.15">
      <c r="F19" s="49"/>
      <c r="G19" s="49"/>
      <c r="H19" s="49"/>
      <c r="I19" s="49"/>
      <c r="J19" s="49"/>
      <c r="K19" s="49"/>
      <c r="L19" s="49"/>
      <c r="M19" s="49"/>
      <c r="N19" s="49"/>
      <c r="O19" s="49"/>
      <c r="P19" s="49"/>
      <c r="Q19" s="49"/>
      <c r="R19" s="49"/>
    </row>
    <row r="20" spans="1:23" x14ac:dyDescent="0.15">
      <c r="E20" s="1942" t="s">
        <v>1037</v>
      </c>
      <c r="F20" s="1943"/>
      <c r="G20" s="1943"/>
      <c r="H20" s="1943"/>
      <c r="I20" s="1943"/>
      <c r="J20" s="1943"/>
      <c r="K20" s="1943"/>
      <c r="L20" s="1943"/>
      <c r="M20" s="1943"/>
      <c r="N20" s="1943"/>
      <c r="O20" s="1943"/>
      <c r="P20" s="1943"/>
      <c r="Q20" s="1943"/>
      <c r="R20" s="1943"/>
      <c r="S20" s="1943"/>
      <c r="T20" s="1943"/>
      <c r="U20" s="1943"/>
      <c r="V20" s="1944"/>
      <c r="W20" s="112"/>
    </row>
    <row r="22" spans="1:23" ht="14" thickBot="1" x14ac:dyDescent="0.2">
      <c r="A22" s="50"/>
      <c r="B22" s="49"/>
      <c r="C22" s="49"/>
      <c r="D22" s="49"/>
      <c r="E22" s="49"/>
      <c r="F22" s="49"/>
      <c r="G22" s="49"/>
      <c r="H22" s="49"/>
      <c r="I22" s="49"/>
    </row>
    <row r="23" spans="1:23" ht="84" customHeight="1" x14ac:dyDescent="0.15">
      <c r="A23" s="114"/>
      <c r="B23" s="428">
        <f>$B$2</f>
        <v>1</v>
      </c>
      <c r="C23" s="428">
        <f>$B$3</f>
        <v>2</v>
      </c>
      <c r="D23" s="428">
        <f>$B$4</f>
        <v>3</v>
      </c>
      <c r="E23" s="428">
        <f>$B$5</f>
        <v>4</v>
      </c>
      <c r="F23" s="428">
        <f>$B$6</f>
        <v>5</v>
      </c>
      <c r="G23" s="428">
        <f>$B$7</f>
        <v>6</v>
      </c>
      <c r="H23" s="428">
        <f>$B$8</f>
        <v>7</v>
      </c>
      <c r="I23" s="428">
        <f>$B$9</f>
        <v>8</v>
      </c>
      <c r="J23" s="428">
        <f>$B$10</f>
        <v>0</v>
      </c>
      <c r="K23" s="428">
        <f>$B$11</f>
        <v>0</v>
      </c>
      <c r="L23" s="428">
        <f>$B$12</f>
        <v>0</v>
      </c>
      <c r="M23" s="428">
        <f>$B$13</f>
        <v>0</v>
      </c>
      <c r="N23" s="428">
        <f>$B$14</f>
        <v>0</v>
      </c>
      <c r="O23" s="428">
        <f>$B$15</f>
        <v>0</v>
      </c>
      <c r="P23" s="428">
        <f>$B$16</f>
        <v>0</v>
      </c>
      <c r="Q23" s="428">
        <f>$B$17</f>
        <v>0</v>
      </c>
      <c r="R23" s="428">
        <f>$B$18</f>
        <v>0</v>
      </c>
      <c r="S23" s="428">
        <f>$B$19</f>
        <v>0</v>
      </c>
      <c r="T23" s="426" t="s">
        <v>2039</v>
      </c>
      <c r="U23" s="428" t="s">
        <v>1982</v>
      </c>
      <c r="V23" s="595" t="s">
        <v>1983</v>
      </c>
      <c r="W23" s="427" t="s">
        <v>1984</v>
      </c>
    </row>
    <row r="24" spans="1:23" ht="24" customHeight="1" x14ac:dyDescent="0.15">
      <c r="A24" s="429">
        <f>$B$2</f>
        <v>1</v>
      </c>
      <c r="B24" s="500"/>
      <c r="C24" s="501"/>
      <c r="D24" s="502"/>
      <c r="E24" s="502"/>
      <c r="F24" s="502"/>
      <c r="G24" s="502"/>
      <c r="H24" s="502"/>
      <c r="I24" s="502"/>
      <c r="J24" s="503"/>
      <c r="K24" s="503"/>
      <c r="L24" s="503"/>
      <c r="M24" s="503"/>
      <c r="N24" s="503"/>
      <c r="O24" s="503"/>
      <c r="P24" s="503"/>
      <c r="Q24" s="503"/>
      <c r="R24" s="503"/>
      <c r="S24" s="503"/>
      <c r="T24" s="1451">
        <f t="shared" ref="T24:T31" si="1">SUM(B24:I24)</f>
        <v>0</v>
      </c>
      <c r="U24" s="1452">
        <f>COUNTIF(B24:I24,1)+COUNTIF(B24:I24,0)</f>
        <v>0</v>
      </c>
      <c r="V24" s="590" t="str">
        <f>IF(U24=0,"",T24/U24)</f>
        <v/>
      </c>
      <c r="W24" s="591"/>
    </row>
    <row r="25" spans="1:23" ht="24" customHeight="1" x14ac:dyDescent="0.15">
      <c r="A25" s="430">
        <f>$B$3</f>
        <v>2</v>
      </c>
      <c r="B25" s="132" t="str">
        <f>IF(ISBLANK(C$24),"",1-C$24)</f>
        <v/>
      </c>
      <c r="C25" s="504"/>
      <c r="D25" s="505"/>
      <c r="E25" s="505"/>
      <c r="F25" s="505"/>
      <c r="G25" s="505"/>
      <c r="H25" s="505"/>
      <c r="I25" s="505"/>
      <c r="J25" s="506"/>
      <c r="K25" s="506"/>
      <c r="L25" s="506"/>
      <c r="M25" s="506"/>
      <c r="N25" s="506"/>
      <c r="O25" s="506"/>
      <c r="P25" s="506"/>
      <c r="Q25" s="506"/>
      <c r="R25" s="506"/>
      <c r="S25" s="506"/>
      <c r="T25" s="1407">
        <f t="shared" si="1"/>
        <v>0</v>
      </c>
      <c r="U25" s="1452">
        <f>COUNTIF(B25:I25,1)+COUNTIF(B25:I25,0)</f>
        <v>0</v>
      </c>
      <c r="V25" s="590" t="str">
        <f t="shared" ref="V25:V31" si="2">IF(U25=0,"",T25/U25)</f>
        <v/>
      </c>
      <c r="W25" s="592"/>
    </row>
    <row r="26" spans="1:23" ht="24" customHeight="1" x14ac:dyDescent="0.15">
      <c r="A26" s="430">
        <f>$B$4</f>
        <v>3</v>
      </c>
      <c r="B26" s="132" t="str">
        <f>IF(ISBLANK(D$24),"",1-D$24)</f>
        <v/>
      </c>
      <c r="C26" s="507" t="str">
        <f>IF(ISBLANK(D$25),"",1-D$25)</f>
        <v/>
      </c>
      <c r="D26" s="508"/>
      <c r="E26" s="505"/>
      <c r="F26" s="505"/>
      <c r="G26" s="505"/>
      <c r="H26" s="505"/>
      <c r="I26" s="505"/>
      <c r="J26" s="506"/>
      <c r="K26" s="506"/>
      <c r="L26" s="506"/>
      <c r="M26" s="506"/>
      <c r="N26" s="506"/>
      <c r="O26" s="506"/>
      <c r="P26" s="506"/>
      <c r="Q26" s="506"/>
      <c r="R26" s="506"/>
      <c r="S26" s="506"/>
      <c r="T26" s="1407">
        <f t="shared" si="1"/>
        <v>0</v>
      </c>
      <c r="U26" s="1452">
        <f t="shared" ref="U26:U31" si="3">COUNTIF(B26:I26,1)+COUNTIF(B26:I26,0)</f>
        <v>0</v>
      </c>
      <c r="V26" s="590" t="str">
        <f t="shared" si="2"/>
        <v/>
      </c>
      <c r="W26" s="592"/>
    </row>
    <row r="27" spans="1:23" ht="24" customHeight="1" x14ac:dyDescent="0.15">
      <c r="A27" s="430">
        <f>$B$5</f>
        <v>4</v>
      </c>
      <c r="B27" s="132" t="str">
        <f>IF(ISBLANK(E$24),"",1-E$24)</f>
        <v/>
      </c>
      <c r="C27" s="507" t="str">
        <f>IF(ISBLANK(E$25),"",1-E$25)</f>
        <v/>
      </c>
      <c r="D27" s="132" t="str">
        <f>IF(ISBLANK(E$26),"",1-E$26)</f>
        <v/>
      </c>
      <c r="E27" s="508"/>
      <c r="F27" s="505"/>
      <c r="G27" s="505"/>
      <c r="H27" s="505"/>
      <c r="I27" s="505"/>
      <c r="J27" s="506"/>
      <c r="K27" s="506"/>
      <c r="L27" s="506"/>
      <c r="M27" s="506"/>
      <c r="N27" s="506"/>
      <c r="O27" s="506"/>
      <c r="P27" s="506"/>
      <c r="Q27" s="506"/>
      <c r="R27" s="506"/>
      <c r="S27" s="506"/>
      <c r="T27" s="1407">
        <f t="shared" si="1"/>
        <v>0</v>
      </c>
      <c r="U27" s="1452">
        <f t="shared" si="3"/>
        <v>0</v>
      </c>
      <c r="V27" s="590" t="str">
        <f t="shared" si="2"/>
        <v/>
      </c>
      <c r="W27" s="592"/>
    </row>
    <row r="28" spans="1:23" ht="24" customHeight="1" x14ac:dyDescent="0.15">
      <c r="A28" s="430">
        <f>$B$6</f>
        <v>5</v>
      </c>
      <c r="B28" s="132" t="str">
        <f>IF(ISBLANK(F$24),"",1-F$24)</f>
        <v/>
      </c>
      <c r="C28" s="507" t="str">
        <f>IF(ISBLANK(F$25),"",1-F$25)</f>
        <v/>
      </c>
      <c r="D28" s="132" t="str">
        <f>IF(ISBLANK(F$26),"",1-F$26)</f>
        <v/>
      </c>
      <c r="E28" s="132" t="str">
        <f>IF(ISBLANK(F$27),"",1-F$27)</f>
        <v/>
      </c>
      <c r="F28" s="508"/>
      <c r="G28" s="505"/>
      <c r="H28" s="505"/>
      <c r="I28" s="505"/>
      <c r="J28" s="506"/>
      <c r="K28" s="506"/>
      <c r="L28" s="506"/>
      <c r="M28" s="506"/>
      <c r="N28" s="506"/>
      <c r="O28" s="506"/>
      <c r="P28" s="506"/>
      <c r="Q28" s="506"/>
      <c r="R28" s="506"/>
      <c r="S28" s="506"/>
      <c r="T28" s="1407">
        <f t="shared" si="1"/>
        <v>0</v>
      </c>
      <c r="U28" s="1452">
        <f t="shared" si="3"/>
        <v>0</v>
      </c>
      <c r="V28" s="590" t="str">
        <f t="shared" si="2"/>
        <v/>
      </c>
      <c r="W28" s="592"/>
    </row>
    <row r="29" spans="1:23" ht="24" customHeight="1" x14ac:dyDescent="0.15">
      <c r="A29" s="430">
        <f>$B$7</f>
        <v>6</v>
      </c>
      <c r="B29" s="132" t="str">
        <f>IF(ISBLANK(G$24),"",1-G$24)</f>
        <v/>
      </c>
      <c r="C29" s="507" t="str">
        <f>IF(ISBLANK(G$25),"",1-G$25)</f>
        <v/>
      </c>
      <c r="D29" s="132" t="str">
        <f>IF(ISBLANK(G$26),"",1-G$26)</f>
        <v/>
      </c>
      <c r="E29" s="132" t="str">
        <f>IF(ISBLANK(G$27),"",1-G$27)</f>
        <v/>
      </c>
      <c r="F29" s="132" t="str">
        <f>IF(ISBLANK(G$28),"",1-G$28)</f>
        <v/>
      </c>
      <c r="G29" s="508"/>
      <c r="H29" s="505"/>
      <c r="I29" s="505"/>
      <c r="J29" s="506"/>
      <c r="K29" s="506"/>
      <c r="L29" s="506"/>
      <c r="M29" s="506"/>
      <c r="N29" s="506"/>
      <c r="O29" s="506"/>
      <c r="P29" s="506"/>
      <c r="Q29" s="506"/>
      <c r="R29" s="506"/>
      <c r="S29" s="506"/>
      <c r="T29" s="1407">
        <f t="shared" si="1"/>
        <v>0</v>
      </c>
      <c r="U29" s="1452">
        <f t="shared" si="3"/>
        <v>0</v>
      </c>
      <c r="V29" s="590" t="str">
        <f t="shared" si="2"/>
        <v/>
      </c>
      <c r="W29" s="592"/>
    </row>
    <row r="30" spans="1:23" ht="24" customHeight="1" x14ac:dyDescent="0.15">
      <c r="A30" s="430">
        <f>$B$8</f>
        <v>7</v>
      </c>
      <c r="B30" s="132" t="str">
        <f>IF(ISBLANK(H$24),"",1-H$24)</f>
        <v/>
      </c>
      <c r="C30" s="507" t="str">
        <f>IF(ISBLANK(H$25),"",1-H$25)</f>
        <v/>
      </c>
      <c r="D30" s="132" t="str">
        <f>IF(ISBLANK(H$26),"",1-H$26)</f>
        <v/>
      </c>
      <c r="E30" s="132" t="str">
        <f>IF(ISBLANK(H$27),"",1-H$27)</f>
        <v/>
      </c>
      <c r="F30" s="132" t="str">
        <f>IF(ISBLANK(H$28),"",1-H$28)</f>
        <v/>
      </c>
      <c r="G30" s="132" t="str">
        <f>IF(ISBLANK(H$29),"",1-H$29)</f>
        <v/>
      </c>
      <c r="H30" s="508"/>
      <c r="I30" s="505"/>
      <c r="J30" s="506"/>
      <c r="K30" s="506"/>
      <c r="L30" s="506"/>
      <c r="M30" s="506"/>
      <c r="N30" s="506"/>
      <c r="O30" s="506"/>
      <c r="P30" s="506"/>
      <c r="Q30" s="506"/>
      <c r="R30" s="506"/>
      <c r="S30" s="506"/>
      <c r="T30" s="1407">
        <f t="shared" si="1"/>
        <v>0</v>
      </c>
      <c r="U30" s="1452">
        <f t="shared" si="3"/>
        <v>0</v>
      </c>
      <c r="V30" s="590" t="str">
        <f t="shared" si="2"/>
        <v/>
      </c>
      <c r="W30" s="592"/>
    </row>
    <row r="31" spans="1:23" ht="24" customHeight="1" thickBot="1" x14ac:dyDescent="0.2">
      <c r="A31" s="431">
        <f>$B$9</f>
        <v>8</v>
      </c>
      <c r="B31" s="509" t="str">
        <f>IF(ISBLANK(I$24),"",1-I$24)</f>
        <v/>
      </c>
      <c r="C31" s="510" t="str">
        <f>IF(ISBLANK(I$25),"",1-I$25)</f>
        <v/>
      </c>
      <c r="D31" s="509" t="str">
        <f>IF(ISBLANK(I$26),"",1-I$26)</f>
        <v/>
      </c>
      <c r="E31" s="509" t="str">
        <f>IF(ISBLANK(I$27),"",1-I$27)</f>
        <v/>
      </c>
      <c r="F31" s="509" t="str">
        <f>IF(ISBLANK(I$28),"",1-I$28)</f>
        <v/>
      </c>
      <c r="G31" s="509" t="str">
        <f>IF(ISBLANK(I$29),"",1-I$29)</f>
        <v/>
      </c>
      <c r="H31" s="509" t="str">
        <f>IF(ISBLANK(I$30),"",1-I$30)</f>
        <v/>
      </c>
      <c r="I31" s="588"/>
      <c r="J31" s="589"/>
      <c r="K31" s="589"/>
      <c r="L31" s="589"/>
      <c r="M31" s="589"/>
      <c r="N31" s="589"/>
      <c r="O31" s="589"/>
      <c r="P31" s="589"/>
      <c r="Q31" s="589"/>
      <c r="R31" s="589"/>
      <c r="S31" s="589"/>
      <c r="T31" s="1408">
        <f t="shared" si="1"/>
        <v>0</v>
      </c>
      <c r="U31" s="1453">
        <f t="shared" si="3"/>
        <v>0</v>
      </c>
      <c r="V31" s="593" t="str">
        <f t="shared" si="2"/>
        <v/>
      </c>
      <c r="W31" s="594"/>
    </row>
    <row r="32" spans="1:23" ht="18" customHeight="1" x14ac:dyDescent="0.15">
      <c r="C32" s="49"/>
      <c r="D32" s="2764" t="s">
        <v>2216</v>
      </c>
      <c r="E32" s="2764"/>
      <c r="F32" s="2764"/>
      <c r="G32" s="2764"/>
      <c r="H32" s="2764"/>
      <c r="I32" s="2764"/>
      <c r="J32" s="49"/>
      <c r="Q32" s="49"/>
      <c r="R32" s="49"/>
      <c r="T32" s="1454">
        <f>SUM(T24:T31)</f>
        <v>0</v>
      </c>
      <c r="U32" s="1455"/>
    </row>
    <row r="33" spans="2:26" ht="15.75" customHeight="1" x14ac:dyDescent="0.15"/>
    <row r="34" spans="2:26" ht="15.75" customHeight="1" x14ac:dyDescent="0.15">
      <c r="B34" s="74"/>
      <c r="C34" s="74"/>
      <c r="D34" s="74"/>
      <c r="E34" s="74"/>
      <c r="F34" s="74"/>
      <c r="G34" s="74"/>
      <c r="H34" s="74"/>
      <c r="I34" s="74"/>
      <c r="J34" s="74"/>
      <c r="K34" s="74"/>
      <c r="L34" s="74"/>
      <c r="M34" s="74"/>
      <c r="N34" s="74"/>
      <c r="O34" s="74"/>
      <c r="P34" s="74"/>
      <c r="Q34" s="74"/>
      <c r="R34" s="74"/>
      <c r="S34" s="74"/>
      <c r="T34" s="74"/>
      <c r="U34" s="74"/>
      <c r="V34" s="74"/>
      <c r="W34" s="74"/>
      <c r="X34" s="74"/>
      <c r="Y34" s="74"/>
      <c r="Z34" s="74"/>
    </row>
    <row r="35" spans="2:26" ht="15.75" customHeight="1" x14ac:dyDescent="0.15">
      <c r="B35" s="74"/>
      <c r="C35" s="74"/>
      <c r="D35" s="74"/>
      <c r="E35" s="74"/>
      <c r="F35" s="74"/>
      <c r="G35" s="74"/>
      <c r="H35" s="74"/>
      <c r="I35" s="74"/>
      <c r="J35" s="74"/>
      <c r="K35" s="74"/>
      <c r="L35" s="74"/>
      <c r="M35" s="74"/>
      <c r="N35" s="74"/>
      <c r="O35" s="74"/>
      <c r="P35" s="74"/>
      <c r="Q35" s="74"/>
      <c r="R35" s="74"/>
      <c r="S35" s="74"/>
      <c r="T35" s="74"/>
      <c r="U35" s="74"/>
      <c r="V35" s="74"/>
      <c r="W35" s="74"/>
      <c r="X35" s="74"/>
      <c r="Y35" s="74"/>
      <c r="Z35" s="74"/>
    </row>
    <row r="36" spans="2:26" ht="15.75" customHeight="1" x14ac:dyDescent="0.15">
      <c r="B36" s="74"/>
      <c r="C36" s="74"/>
      <c r="D36" s="74"/>
      <c r="E36" s="74"/>
      <c r="F36" s="74"/>
      <c r="G36" s="74"/>
      <c r="H36" s="74"/>
      <c r="I36" s="74"/>
      <c r="J36" s="74"/>
      <c r="K36" s="74"/>
      <c r="L36" s="74"/>
      <c r="M36" s="74"/>
      <c r="N36" s="74"/>
      <c r="O36" s="74"/>
      <c r="P36" s="74"/>
      <c r="Q36" s="74"/>
      <c r="R36" s="74"/>
      <c r="S36" s="74"/>
      <c r="T36" s="74"/>
      <c r="U36" s="74"/>
      <c r="V36" s="74"/>
      <c r="W36" s="74"/>
      <c r="X36" s="74"/>
      <c r="Y36" s="74"/>
      <c r="Z36" s="74"/>
    </row>
    <row r="37" spans="2:26" ht="15.75" customHeight="1" x14ac:dyDescent="0.15">
      <c r="B37" s="74"/>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row>
    <row r="38" spans="2:26" ht="15.75" customHeight="1" x14ac:dyDescent="0.15">
      <c r="B38" s="74"/>
      <c r="C38" s="74"/>
      <c r="D38" s="74"/>
      <c r="E38" s="74"/>
      <c r="F38" s="74"/>
      <c r="G38" s="74"/>
      <c r="H38" s="74"/>
      <c r="I38" s="74"/>
      <c r="J38" s="74"/>
      <c r="K38" s="74"/>
      <c r="L38" s="74"/>
      <c r="M38" s="74"/>
      <c r="N38" s="74"/>
      <c r="O38" s="74"/>
      <c r="P38" s="74"/>
      <c r="Q38" s="74"/>
      <c r="R38" s="74"/>
      <c r="S38" s="74"/>
      <c r="T38" s="74"/>
      <c r="U38" s="74"/>
      <c r="V38" s="74"/>
      <c r="W38" s="74"/>
      <c r="X38" s="74"/>
      <c r="Y38" s="74"/>
      <c r="Z38" s="74"/>
    </row>
    <row r="39" spans="2:26" ht="15.75" customHeight="1" x14ac:dyDescent="0.15">
      <c r="B39" s="74"/>
      <c r="C39" s="74"/>
      <c r="D39" s="74"/>
      <c r="E39" s="74"/>
      <c r="F39" s="74"/>
      <c r="G39" s="74"/>
      <c r="H39" s="74"/>
      <c r="I39" s="74"/>
      <c r="J39" s="74"/>
      <c r="K39" s="74"/>
      <c r="L39" s="74"/>
      <c r="M39" s="74"/>
      <c r="N39" s="74"/>
      <c r="O39" s="74"/>
      <c r="P39" s="74"/>
      <c r="Q39" s="74"/>
      <c r="R39" s="74"/>
      <c r="S39" s="74"/>
      <c r="T39" s="74"/>
      <c r="U39" s="74"/>
      <c r="V39" s="74"/>
      <c r="W39" s="74"/>
      <c r="X39" s="74"/>
      <c r="Y39" s="74"/>
      <c r="Z39" s="74"/>
    </row>
  </sheetData>
  <sheetProtection password="CF27" sheet="1" objects="1" scenarios="1"/>
  <mergeCells count="14">
    <mergeCell ref="H2:W2"/>
    <mergeCell ref="B1:E1"/>
    <mergeCell ref="B2:E2"/>
    <mergeCell ref="B3:E3"/>
    <mergeCell ref="B4:E4"/>
    <mergeCell ref="D32:I32"/>
    <mergeCell ref="B9:E9"/>
    <mergeCell ref="B5:E5"/>
    <mergeCell ref="B6:E6"/>
    <mergeCell ref="B7:E7"/>
    <mergeCell ref="B8:E8"/>
    <mergeCell ref="D17:T17"/>
    <mergeCell ref="D18:T18"/>
    <mergeCell ref="E20:V20"/>
  </mergeCells>
  <phoneticPr fontId="0" type="noConversion"/>
  <pageMargins left="0" right="0" top="0" bottom="0" header="0" footer="0"/>
  <pageSetup paperSize="9" fitToHeight="8" orientation="portrait" horizontalDpi="360" verticalDpi="360" r:id="rId1"/>
  <headerFooter alignWithMargins="0">
    <oddHeader>&amp;L&amp;D  &amp;T&amp;RPagina &amp;P di &amp;N</oddHeader>
  </headerFooter>
  <legacyDrawing r:id="rId2"/>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Foglio243"/>
  <dimension ref="A1:O74"/>
  <sheetViews>
    <sheetView topLeftCell="B1" workbookViewId="0">
      <selection sqref="A1:L1"/>
    </sheetView>
  </sheetViews>
  <sheetFormatPr baseColWidth="10" defaultColWidth="8.83203125" defaultRowHeight="13" x14ac:dyDescent="0.15"/>
  <cols>
    <col min="1" max="1" width="2.6640625" style="15" hidden="1" customWidth="1"/>
    <col min="2" max="3" width="4.5" style="15" customWidth="1"/>
    <col min="4" max="4" width="15.1640625" style="15" customWidth="1"/>
    <col min="5" max="5" width="4.33203125" style="15" customWidth="1"/>
    <col min="6" max="6" width="15.33203125" style="15" customWidth="1"/>
    <col min="7" max="7" width="9.5" style="15" customWidth="1"/>
    <col min="8" max="9" width="4.5" style="15" customWidth="1"/>
    <col min="10" max="10" width="15.33203125" style="15" customWidth="1"/>
    <col min="11" max="11" width="4.5" style="15" customWidth="1"/>
    <col min="12" max="12" width="15.33203125" style="15" customWidth="1"/>
    <col min="13" max="14" width="8.83203125" style="15" customWidth="1"/>
    <col min="15" max="15" width="9" style="15" customWidth="1"/>
    <col min="16" max="16" width="9.33203125" style="15" customWidth="1"/>
    <col min="17" max="16384" width="8.83203125" style="15"/>
  </cols>
  <sheetData>
    <row r="1" spans="2:15" ht="19.5" customHeight="1" x14ac:dyDescent="0.2">
      <c r="B1" s="2324" t="s">
        <v>509</v>
      </c>
      <c r="C1" s="2324"/>
      <c r="D1" s="2772"/>
      <c r="E1" s="2772"/>
      <c r="F1" s="2772"/>
      <c r="G1" s="2772"/>
      <c r="H1" s="2772"/>
      <c r="I1" s="2772"/>
      <c r="J1" s="2772"/>
      <c r="K1" s="2772"/>
      <c r="L1" s="2772"/>
    </row>
    <row r="2" spans="2:15" ht="17" thickBot="1" x14ac:dyDescent="0.25">
      <c r="D2" s="234" t="s">
        <v>889</v>
      </c>
      <c r="E2" s="17"/>
      <c r="F2" s="2775"/>
      <c r="G2" s="2775"/>
      <c r="H2" s="2775"/>
    </row>
    <row r="3" spans="2:15" ht="17" thickBot="1" x14ac:dyDescent="0.25">
      <c r="D3" s="18" t="s">
        <v>890</v>
      </c>
      <c r="E3" s="18"/>
      <c r="F3" s="327" t="s">
        <v>1181</v>
      </c>
      <c r="G3" s="2773" t="s">
        <v>2195</v>
      </c>
      <c r="H3" s="2774"/>
      <c r="J3" s="18" t="s">
        <v>684</v>
      </c>
      <c r="K3" s="169"/>
      <c r="L3" s="18" t="s">
        <v>1934</v>
      </c>
      <c r="O3" s="144"/>
    </row>
    <row r="4" spans="2:15" x14ac:dyDescent="0.15">
      <c r="C4" s="16">
        <v>1</v>
      </c>
      <c r="D4" s="98">
        <v>1</v>
      </c>
      <c r="E4" s="19"/>
      <c r="F4" s="20">
        <f t="shared" ref="F4:F11" si="0">COUNTIF(D$16:D$40,$D4)+COUNTIF(J$16:J$40,$D4)</f>
        <v>3</v>
      </c>
      <c r="G4" s="1638">
        <f t="shared" ref="G4:G11" si="1">COUNTIF(F$16:F$40,$D4)+COUNTIF(L$16:L$40,$D4)</f>
        <v>4</v>
      </c>
      <c r="H4" s="1753"/>
      <c r="J4" s="45">
        <f>$D$4</f>
        <v>1</v>
      </c>
      <c r="K4" s="19"/>
      <c r="L4" s="14"/>
    </row>
    <row r="5" spans="2:15" x14ac:dyDescent="0.15">
      <c r="C5" s="16">
        <v>2</v>
      </c>
      <c r="D5" s="98">
        <v>2</v>
      </c>
      <c r="E5" s="19"/>
      <c r="F5" s="20">
        <f t="shared" si="0"/>
        <v>3</v>
      </c>
      <c r="G5" s="1638">
        <f t="shared" si="1"/>
        <v>4</v>
      </c>
      <c r="H5" s="1753"/>
      <c r="J5" s="45">
        <f>$D$5</f>
        <v>2</v>
      </c>
      <c r="K5" s="19"/>
      <c r="L5" s="14"/>
    </row>
    <row r="6" spans="2:15" x14ac:dyDescent="0.15">
      <c r="C6" s="16">
        <v>3</v>
      </c>
      <c r="D6" s="98">
        <v>3</v>
      </c>
      <c r="E6" s="19"/>
      <c r="F6" s="25">
        <f t="shared" si="0"/>
        <v>3</v>
      </c>
      <c r="G6" s="1638">
        <f t="shared" si="1"/>
        <v>4</v>
      </c>
      <c r="H6" s="1753"/>
      <c r="J6" s="45">
        <f>$D$6</f>
        <v>3</v>
      </c>
      <c r="K6" s="19"/>
      <c r="L6" s="14"/>
    </row>
    <row r="7" spans="2:15" x14ac:dyDescent="0.15">
      <c r="C7" s="16">
        <v>4</v>
      </c>
      <c r="D7" s="98">
        <v>4</v>
      </c>
      <c r="E7" s="19"/>
      <c r="F7" s="25">
        <f t="shared" si="0"/>
        <v>3</v>
      </c>
      <c r="G7" s="1638">
        <f t="shared" si="1"/>
        <v>4</v>
      </c>
      <c r="H7" s="1753"/>
      <c r="J7" s="45">
        <f>$D$7</f>
        <v>4</v>
      </c>
      <c r="K7" s="19"/>
      <c r="L7" s="14"/>
    </row>
    <row r="8" spans="2:15" x14ac:dyDescent="0.15">
      <c r="C8" s="16">
        <v>5</v>
      </c>
      <c r="D8" s="98">
        <v>5</v>
      </c>
      <c r="E8" s="19"/>
      <c r="F8" s="25">
        <f t="shared" si="0"/>
        <v>4</v>
      </c>
      <c r="G8" s="1638">
        <f t="shared" si="1"/>
        <v>3</v>
      </c>
      <c r="H8" s="1753"/>
      <c r="J8" s="45">
        <f>$D$8</f>
        <v>5</v>
      </c>
      <c r="K8" s="19"/>
      <c r="L8" s="14"/>
    </row>
    <row r="9" spans="2:15" x14ac:dyDescent="0.15">
      <c r="C9" s="16">
        <v>6</v>
      </c>
      <c r="D9" s="98">
        <v>6</v>
      </c>
      <c r="E9" s="19"/>
      <c r="F9" s="25">
        <f t="shared" si="0"/>
        <v>4</v>
      </c>
      <c r="G9" s="1638">
        <f t="shared" si="1"/>
        <v>3</v>
      </c>
      <c r="H9" s="1753"/>
      <c r="J9" s="45">
        <f>$D$9</f>
        <v>6</v>
      </c>
      <c r="K9" s="19"/>
      <c r="L9" s="14"/>
    </row>
    <row r="10" spans="2:15" x14ac:dyDescent="0.15">
      <c r="C10" s="16">
        <v>7</v>
      </c>
      <c r="D10" s="98">
        <v>7</v>
      </c>
      <c r="E10" s="19"/>
      <c r="F10" s="25">
        <f t="shared" si="0"/>
        <v>4</v>
      </c>
      <c r="G10" s="1638">
        <f t="shared" si="1"/>
        <v>3</v>
      </c>
      <c r="H10" s="1753"/>
      <c r="J10" s="45">
        <f>$D$10</f>
        <v>7</v>
      </c>
      <c r="K10" s="19"/>
      <c r="L10" s="14"/>
    </row>
    <row r="11" spans="2:15" x14ac:dyDescent="0.15">
      <c r="C11" s="16">
        <v>8</v>
      </c>
      <c r="D11" s="98">
        <v>8</v>
      </c>
      <c r="E11" s="19"/>
      <c r="F11" s="25">
        <f t="shared" si="0"/>
        <v>4</v>
      </c>
      <c r="G11" s="1638">
        <f t="shared" si="1"/>
        <v>3</v>
      </c>
      <c r="H11" s="1753"/>
      <c r="J11" s="45">
        <f>$D$11</f>
        <v>8</v>
      </c>
      <c r="K11" s="19"/>
      <c r="L11" s="14"/>
    </row>
    <row r="13" spans="2:15" ht="16" x14ac:dyDescent="0.2">
      <c r="B13" s="2777" t="s">
        <v>917</v>
      </c>
      <c r="C13" s="1638"/>
      <c r="D13" s="1638"/>
      <c r="E13" s="1638"/>
      <c r="F13" s="1638"/>
      <c r="G13" s="1638"/>
      <c r="H13" s="1638"/>
      <c r="I13" s="1638"/>
      <c r="J13" s="1638"/>
      <c r="K13" s="1638"/>
      <c r="L13" s="1638"/>
    </row>
    <row r="14" spans="2:15" ht="14" thickBot="1" x14ac:dyDescent="0.2">
      <c r="F14" s="15" t="s">
        <v>307</v>
      </c>
      <c r="L14" s="15" t="s">
        <v>308</v>
      </c>
    </row>
    <row r="15" spans="2:15" x14ac:dyDescent="0.15">
      <c r="B15" s="105" t="s">
        <v>892</v>
      </c>
      <c r="C15" s="181" t="s">
        <v>197</v>
      </c>
      <c r="D15" s="182" t="s">
        <v>865</v>
      </c>
      <c r="E15" s="267" t="s">
        <v>197</v>
      </c>
      <c r="F15" s="30" t="s">
        <v>866</v>
      </c>
      <c r="H15" s="105" t="s">
        <v>892</v>
      </c>
      <c r="I15" s="181" t="s">
        <v>197</v>
      </c>
      <c r="J15" s="182" t="s">
        <v>865</v>
      </c>
      <c r="K15" s="267" t="s">
        <v>197</v>
      </c>
      <c r="L15" s="30" t="s">
        <v>866</v>
      </c>
    </row>
    <row r="16" spans="2:15" x14ac:dyDescent="0.15">
      <c r="B16" s="108">
        <v>1</v>
      </c>
      <c r="C16" s="60">
        <f>$L9</f>
        <v>0</v>
      </c>
      <c r="D16" s="45">
        <f>$D$9</f>
        <v>6</v>
      </c>
      <c r="E16" s="162">
        <f>$L6</f>
        <v>0</v>
      </c>
      <c r="F16" s="33">
        <f>$D$6</f>
        <v>3</v>
      </c>
      <c r="H16" s="108">
        <v>1</v>
      </c>
      <c r="I16" s="60">
        <f>$L8</f>
        <v>0</v>
      </c>
      <c r="J16" s="45">
        <f>$D$8</f>
        <v>5</v>
      </c>
      <c r="K16" s="162">
        <f>$L6</f>
        <v>0</v>
      </c>
      <c r="L16" s="33">
        <f>$D$6</f>
        <v>3</v>
      </c>
    </row>
    <row r="17" spans="2:12" x14ac:dyDescent="0.15">
      <c r="B17" s="197">
        <v>2</v>
      </c>
      <c r="C17" s="201">
        <f>$L8</f>
        <v>0</v>
      </c>
      <c r="D17" s="46">
        <f>$D$8</f>
        <v>5</v>
      </c>
      <c r="E17" s="187">
        <f>$L7</f>
        <v>0</v>
      </c>
      <c r="F17" s="37">
        <f>$D$7</f>
        <v>4</v>
      </c>
      <c r="H17" s="197">
        <v>2</v>
      </c>
      <c r="I17" s="201">
        <f>$L4</f>
        <v>0</v>
      </c>
      <c r="J17" s="45">
        <f>$D$4</f>
        <v>1</v>
      </c>
      <c r="K17" s="187">
        <f>$L10</f>
        <v>0</v>
      </c>
      <c r="L17" s="33">
        <f>$D$10</f>
        <v>7</v>
      </c>
    </row>
    <row r="18" spans="2:12" x14ac:dyDescent="0.15">
      <c r="B18" s="161">
        <v>3</v>
      </c>
      <c r="C18" s="186">
        <f>$L5</f>
        <v>0</v>
      </c>
      <c r="D18" s="46">
        <f>$D$5</f>
        <v>2</v>
      </c>
      <c r="E18" s="187">
        <f>$L10</f>
        <v>0</v>
      </c>
      <c r="F18" s="37">
        <f>$D$10</f>
        <v>7</v>
      </c>
      <c r="H18" s="161">
        <v>3</v>
      </c>
      <c r="I18" s="186">
        <f>$L5</f>
        <v>0</v>
      </c>
      <c r="J18" s="45">
        <f>$D$5</f>
        <v>2</v>
      </c>
      <c r="K18" s="187">
        <f>$L11</f>
        <v>0</v>
      </c>
      <c r="L18" s="33">
        <f>$D$11</f>
        <v>8</v>
      </c>
    </row>
    <row r="19" spans="2:12" ht="14" thickBot="1" x14ac:dyDescent="0.2">
      <c r="B19" s="109">
        <v>4</v>
      </c>
      <c r="C19" s="72">
        <f>$L4</f>
        <v>0</v>
      </c>
      <c r="D19" s="111">
        <f>$D$4</f>
        <v>1</v>
      </c>
      <c r="E19" s="188">
        <f>$L11</f>
        <v>0</v>
      </c>
      <c r="F19" s="43">
        <f>$D$11</f>
        <v>8</v>
      </c>
      <c r="H19" s="109">
        <v>4</v>
      </c>
      <c r="I19" s="72">
        <f>$L9</f>
        <v>0</v>
      </c>
      <c r="J19" s="111">
        <f>$D$9</f>
        <v>6</v>
      </c>
      <c r="K19" s="188">
        <f>$L7</f>
        <v>0</v>
      </c>
      <c r="L19" s="43">
        <f>$D$7</f>
        <v>4</v>
      </c>
    </row>
    <row r="20" spans="2:12" x14ac:dyDescent="0.15">
      <c r="K20" s="25"/>
    </row>
    <row r="21" spans="2:12" ht="14" thickBot="1" x14ac:dyDescent="0.2">
      <c r="F21" s="15" t="s">
        <v>309</v>
      </c>
      <c r="K21" s="25"/>
      <c r="L21" s="15" t="s">
        <v>2186</v>
      </c>
    </row>
    <row r="22" spans="2:12" x14ac:dyDescent="0.15">
      <c r="B22" s="105" t="s">
        <v>892</v>
      </c>
      <c r="C22" s="181" t="s">
        <v>197</v>
      </c>
      <c r="D22" s="182" t="s">
        <v>865</v>
      </c>
      <c r="E22" s="267" t="s">
        <v>197</v>
      </c>
      <c r="F22" s="30" t="s">
        <v>866</v>
      </c>
      <c r="H22" s="105" t="s">
        <v>892</v>
      </c>
      <c r="I22" s="181" t="s">
        <v>197</v>
      </c>
      <c r="J22" s="182" t="s">
        <v>865</v>
      </c>
      <c r="K22" s="267" t="s">
        <v>197</v>
      </c>
      <c r="L22" s="30" t="s">
        <v>866</v>
      </c>
    </row>
    <row r="23" spans="2:12" x14ac:dyDescent="0.15">
      <c r="B23" s="108">
        <v>1</v>
      </c>
      <c r="C23" s="60">
        <f>$L8</f>
        <v>0</v>
      </c>
      <c r="D23" s="45">
        <f>$D$8</f>
        <v>5</v>
      </c>
      <c r="E23" s="162">
        <f>$L5</f>
        <v>0</v>
      </c>
      <c r="F23" s="33">
        <f>$D$5</f>
        <v>2</v>
      </c>
      <c r="H23" s="108">
        <v>1</v>
      </c>
      <c r="I23" s="60">
        <f>$L11</f>
        <v>0</v>
      </c>
      <c r="J23" s="45">
        <f>$D$11</f>
        <v>8</v>
      </c>
      <c r="K23" s="162">
        <f>$L7</f>
        <v>0</v>
      </c>
      <c r="L23" s="33">
        <f>$D$7</f>
        <v>4</v>
      </c>
    </row>
    <row r="24" spans="2:12" x14ac:dyDescent="0.15">
      <c r="B24" s="197">
        <v>2</v>
      </c>
      <c r="C24" s="201">
        <f>$L6</f>
        <v>0</v>
      </c>
      <c r="D24" s="46">
        <f>$D$6</f>
        <v>3</v>
      </c>
      <c r="E24" s="187">
        <f>$L11</f>
        <v>0</v>
      </c>
      <c r="F24" s="37">
        <f>$D$11</f>
        <v>8</v>
      </c>
      <c r="H24" s="197">
        <v>2</v>
      </c>
      <c r="I24" s="201">
        <f>$L9</f>
        <v>0</v>
      </c>
      <c r="J24" s="45">
        <f>$D$9</f>
        <v>6</v>
      </c>
      <c r="K24" s="187">
        <f>$L5</f>
        <v>0</v>
      </c>
      <c r="L24" s="33">
        <f>$D$5</f>
        <v>2</v>
      </c>
    </row>
    <row r="25" spans="2:12" x14ac:dyDescent="0.15">
      <c r="B25" s="161">
        <v>3</v>
      </c>
      <c r="C25" s="186">
        <f>$L10</f>
        <v>0</v>
      </c>
      <c r="D25" s="46">
        <f>$D$10</f>
        <v>7</v>
      </c>
      <c r="E25" s="187">
        <f>$L7</f>
        <v>0</v>
      </c>
      <c r="F25" s="37">
        <f>$D$7</f>
        <v>4</v>
      </c>
      <c r="H25" s="161">
        <v>3</v>
      </c>
      <c r="I25" s="186">
        <f>$L8</f>
        <v>0</v>
      </c>
      <c r="J25" s="45">
        <f>$D$8</f>
        <v>5</v>
      </c>
      <c r="K25" s="187">
        <f>$L4</f>
        <v>0</v>
      </c>
      <c r="L25" s="33">
        <f>$D$4</f>
        <v>1</v>
      </c>
    </row>
    <row r="26" spans="2:12" ht="14" thickBot="1" x14ac:dyDescent="0.2">
      <c r="B26" s="109">
        <v>4</v>
      </c>
      <c r="C26" s="72">
        <f>$L4</f>
        <v>0</v>
      </c>
      <c r="D26" s="111">
        <f>$D$4</f>
        <v>1</v>
      </c>
      <c r="E26" s="188">
        <f>$L9</f>
        <v>0</v>
      </c>
      <c r="F26" s="43">
        <f>$D$9</f>
        <v>6</v>
      </c>
      <c r="H26" s="109">
        <v>4</v>
      </c>
      <c r="I26" s="72">
        <f>$L10</f>
        <v>0</v>
      </c>
      <c r="J26" s="111">
        <f>$D$10</f>
        <v>7</v>
      </c>
      <c r="K26" s="188">
        <f>$L6</f>
        <v>0</v>
      </c>
      <c r="L26" s="43">
        <f>$D$6</f>
        <v>3</v>
      </c>
    </row>
    <row r="27" spans="2:12" x14ac:dyDescent="0.15">
      <c r="E27" s="25"/>
      <c r="K27" s="25"/>
    </row>
    <row r="28" spans="2:12" ht="14" thickBot="1" x14ac:dyDescent="0.2">
      <c r="E28" s="25"/>
      <c r="F28" s="15" t="s">
        <v>2185</v>
      </c>
      <c r="K28" s="25"/>
      <c r="L28" s="15" t="s">
        <v>2187</v>
      </c>
    </row>
    <row r="29" spans="2:12" x14ac:dyDescent="0.15">
      <c r="B29" s="105" t="s">
        <v>892</v>
      </c>
      <c r="C29" s="181" t="s">
        <v>197</v>
      </c>
      <c r="D29" s="182" t="s">
        <v>865</v>
      </c>
      <c r="E29" s="267" t="s">
        <v>197</v>
      </c>
      <c r="F29" s="30" t="s">
        <v>866</v>
      </c>
      <c r="H29" s="105" t="s">
        <v>892</v>
      </c>
      <c r="I29" s="181" t="s">
        <v>197</v>
      </c>
      <c r="J29" s="182" t="s">
        <v>865</v>
      </c>
      <c r="K29" s="267" t="s">
        <v>197</v>
      </c>
      <c r="L29" s="30" t="s">
        <v>866</v>
      </c>
    </row>
    <row r="30" spans="2:12" x14ac:dyDescent="0.15">
      <c r="B30" s="108">
        <v>1</v>
      </c>
      <c r="C30" s="60">
        <f>$L7</f>
        <v>0</v>
      </c>
      <c r="D30" s="45">
        <f>$D$7</f>
        <v>4</v>
      </c>
      <c r="E30" s="162">
        <f>$L4</f>
        <v>0</v>
      </c>
      <c r="F30" s="33">
        <f>$D$4</f>
        <v>1</v>
      </c>
      <c r="H30" s="108">
        <v>1</v>
      </c>
      <c r="I30" s="60">
        <f>$L7</f>
        <v>0</v>
      </c>
      <c r="J30" s="45">
        <f>$D$7</f>
        <v>4</v>
      </c>
      <c r="K30" s="162">
        <f>$L5</f>
        <v>0</v>
      </c>
      <c r="L30" s="33">
        <f>$D$5</f>
        <v>2</v>
      </c>
    </row>
    <row r="31" spans="2:12" x14ac:dyDescent="0.15">
      <c r="B31" s="197">
        <v>2</v>
      </c>
      <c r="C31" s="201">
        <f>$L10</f>
        <v>0</v>
      </c>
      <c r="D31" s="46">
        <f>$D$10</f>
        <v>7</v>
      </c>
      <c r="E31" s="187">
        <f>$L9</f>
        <v>0</v>
      </c>
      <c r="F31" s="37">
        <f>$D$9</f>
        <v>6</v>
      </c>
      <c r="H31" s="197">
        <v>2</v>
      </c>
      <c r="I31" s="201">
        <f>$L11</f>
        <v>0</v>
      </c>
      <c r="J31" s="45">
        <f>$D$11</f>
        <v>8</v>
      </c>
      <c r="K31" s="187">
        <f>$L9</f>
        <v>0</v>
      </c>
      <c r="L31" s="33">
        <f>$D$9</f>
        <v>6</v>
      </c>
    </row>
    <row r="32" spans="2:12" x14ac:dyDescent="0.15">
      <c r="B32" s="161">
        <v>3</v>
      </c>
      <c r="C32" s="186">
        <f>$L6</f>
        <v>0</v>
      </c>
      <c r="D32" s="46">
        <f>$D$6</f>
        <v>3</v>
      </c>
      <c r="E32" s="187">
        <f>$L5</f>
        <v>0</v>
      </c>
      <c r="F32" s="37">
        <f>$D$5</f>
        <v>2</v>
      </c>
      <c r="H32" s="161">
        <v>3</v>
      </c>
      <c r="I32" s="186">
        <f>$L6</f>
        <v>0</v>
      </c>
      <c r="J32" s="45">
        <f>$D$6</f>
        <v>3</v>
      </c>
      <c r="K32" s="187">
        <f>$L4</f>
        <v>0</v>
      </c>
      <c r="L32" s="33">
        <f>$D$4</f>
        <v>1</v>
      </c>
    </row>
    <row r="33" spans="2:12" ht="14" thickBot="1" x14ac:dyDescent="0.2">
      <c r="B33" s="109">
        <v>4</v>
      </c>
      <c r="C33" s="72">
        <f>$L11</f>
        <v>0</v>
      </c>
      <c r="D33" s="111">
        <f>$D$11</f>
        <v>8</v>
      </c>
      <c r="E33" s="188">
        <f>$L8</f>
        <v>0</v>
      </c>
      <c r="F33" s="43">
        <f>$D$8</f>
        <v>5</v>
      </c>
      <c r="H33" s="109">
        <v>4</v>
      </c>
      <c r="I33" s="72">
        <f>$L10</f>
        <v>0</v>
      </c>
      <c r="J33" s="111">
        <f>$D$10</f>
        <v>7</v>
      </c>
      <c r="K33" s="188">
        <f>$L8</f>
        <v>0</v>
      </c>
      <c r="L33" s="43">
        <f>$D$8</f>
        <v>5</v>
      </c>
    </row>
    <row r="34" spans="2:12" x14ac:dyDescent="0.15">
      <c r="E34" s="25"/>
    </row>
    <row r="35" spans="2:12" ht="14" thickBot="1" x14ac:dyDescent="0.2">
      <c r="E35" s="25"/>
      <c r="F35" s="15" t="s">
        <v>2188</v>
      </c>
      <c r="J35" s="1638" t="s">
        <v>1124</v>
      </c>
      <c r="K35" s="1638"/>
      <c r="L35" s="1638"/>
    </row>
    <row r="36" spans="2:12" ht="14" thickBot="1" x14ac:dyDescent="0.2">
      <c r="B36" s="105" t="s">
        <v>892</v>
      </c>
      <c r="C36" s="181" t="s">
        <v>197</v>
      </c>
      <c r="D36" s="182" t="s">
        <v>865</v>
      </c>
      <c r="E36" s="267" t="s">
        <v>197</v>
      </c>
      <c r="F36" s="30" t="s">
        <v>866</v>
      </c>
      <c r="J36" s="18" t="s">
        <v>684</v>
      </c>
      <c r="L36" s="18" t="s">
        <v>1934</v>
      </c>
    </row>
    <row r="37" spans="2:12" x14ac:dyDescent="0.15">
      <c r="B37" s="108">
        <v>1</v>
      </c>
      <c r="C37" s="60">
        <f>$L7</f>
        <v>0</v>
      </c>
      <c r="D37" s="45">
        <f>$D$7</f>
        <v>4</v>
      </c>
      <c r="E37" s="162">
        <f>$L6</f>
        <v>0</v>
      </c>
      <c r="F37" s="33">
        <f>$D$6</f>
        <v>3</v>
      </c>
      <c r="J37" s="330" t="s">
        <v>358</v>
      </c>
      <c r="L37" s="333"/>
    </row>
    <row r="38" spans="2:12" x14ac:dyDescent="0.15">
      <c r="B38" s="197">
        <v>2</v>
      </c>
      <c r="C38" s="201">
        <f>$L11</f>
        <v>0</v>
      </c>
      <c r="D38" s="46">
        <f>$D$11</f>
        <v>8</v>
      </c>
      <c r="E38" s="187">
        <f>$L10</f>
        <v>0</v>
      </c>
      <c r="F38" s="37">
        <f>$D$10</f>
        <v>7</v>
      </c>
      <c r="J38" s="331" t="s">
        <v>359</v>
      </c>
      <c r="L38" s="334"/>
    </row>
    <row r="39" spans="2:12" x14ac:dyDescent="0.15">
      <c r="B39" s="161">
        <v>3</v>
      </c>
      <c r="C39" s="186">
        <f>$L9</f>
        <v>0</v>
      </c>
      <c r="D39" s="46">
        <f>$D$9</f>
        <v>6</v>
      </c>
      <c r="E39" s="187">
        <f>$L8</f>
        <v>0</v>
      </c>
      <c r="F39" s="37">
        <f>$D$8</f>
        <v>5</v>
      </c>
      <c r="J39" s="331" t="s">
        <v>360</v>
      </c>
      <c r="L39" s="334"/>
    </row>
    <row r="40" spans="2:12" ht="14" thickBot="1" x14ac:dyDescent="0.2">
      <c r="B40" s="109">
        <v>4</v>
      </c>
      <c r="C40" s="72">
        <f>$L5</f>
        <v>0</v>
      </c>
      <c r="D40" s="111">
        <f>$D$5</f>
        <v>2</v>
      </c>
      <c r="E40" s="188">
        <f>$L4</f>
        <v>0</v>
      </c>
      <c r="F40" s="43">
        <f>$D$4</f>
        <v>1</v>
      </c>
      <c r="J40" s="332" t="s">
        <v>361</v>
      </c>
      <c r="L40" s="335"/>
    </row>
    <row r="43" spans="2:12" ht="16" x14ac:dyDescent="0.2">
      <c r="B43" s="2776" t="s">
        <v>820</v>
      </c>
      <c r="C43" s="1638"/>
      <c r="D43" s="1638"/>
      <c r="E43" s="1638"/>
      <c r="F43" s="1638"/>
      <c r="G43" s="1638"/>
      <c r="H43" s="1638"/>
      <c r="I43" s="1638"/>
      <c r="J43" s="1638"/>
      <c r="K43" s="1638"/>
      <c r="L43" s="1638"/>
    </row>
    <row r="44" spans="2:12" ht="14" thickBot="1" x14ac:dyDescent="0.2">
      <c r="B44" s="112"/>
      <c r="C44" s="112"/>
      <c r="D44" s="112"/>
      <c r="E44" s="112"/>
      <c r="F44" s="15" t="s">
        <v>307</v>
      </c>
      <c r="G44" s="112"/>
      <c r="H44" s="112"/>
      <c r="I44" s="112"/>
      <c r="J44" s="112"/>
      <c r="K44" s="112"/>
      <c r="L44" s="15" t="s">
        <v>308</v>
      </c>
    </row>
    <row r="45" spans="2:12" x14ac:dyDescent="0.15">
      <c r="B45" s="105" t="s">
        <v>892</v>
      </c>
      <c r="C45" s="181" t="s">
        <v>197</v>
      </c>
      <c r="D45" s="182" t="s">
        <v>865</v>
      </c>
      <c r="E45" s="267" t="s">
        <v>197</v>
      </c>
      <c r="F45" s="30" t="s">
        <v>866</v>
      </c>
      <c r="H45" s="105" t="s">
        <v>892</v>
      </c>
      <c r="I45" s="181" t="s">
        <v>197</v>
      </c>
      <c r="J45" s="182" t="s">
        <v>865</v>
      </c>
      <c r="K45" s="267" t="s">
        <v>197</v>
      </c>
      <c r="L45" s="30" t="s">
        <v>866</v>
      </c>
    </row>
    <row r="46" spans="2:12" x14ac:dyDescent="0.15">
      <c r="B46" s="108">
        <v>1</v>
      </c>
      <c r="C46" s="60">
        <f>$L40</f>
        <v>0</v>
      </c>
      <c r="D46" s="254" t="str">
        <f>$J40</f>
        <v xml:space="preserve">4° </v>
      </c>
      <c r="E46" s="187">
        <f>$L39</f>
        <v>0</v>
      </c>
      <c r="F46" s="37" t="str">
        <f>$J39</f>
        <v xml:space="preserve">3° </v>
      </c>
      <c r="H46" s="108">
        <v>1</v>
      </c>
      <c r="I46" s="60">
        <f>$L40</f>
        <v>0</v>
      </c>
      <c r="J46" s="46" t="str">
        <f>$J39</f>
        <v xml:space="preserve">3° </v>
      </c>
      <c r="K46" s="187">
        <f>$L39</f>
        <v>0</v>
      </c>
      <c r="L46" s="235" t="str">
        <f>$J40</f>
        <v xml:space="preserve">4° </v>
      </c>
    </row>
    <row r="47" spans="2:12" ht="14" thickBot="1" x14ac:dyDescent="0.2">
      <c r="B47" s="109">
        <v>2</v>
      </c>
      <c r="C47" s="72">
        <f>$L38</f>
        <v>0</v>
      </c>
      <c r="D47" s="103" t="str">
        <f>$J38</f>
        <v xml:space="preserve">2° </v>
      </c>
      <c r="E47" s="188">
        <f>$L37</f>
        <v>0</v>
      </c>
      <c r="F47" s="104" t="str">
        <f>$J37</f>
        <v xml:space="preserve">1° </v>
      </c>
      <c r="H47" s="109">
        <v>2</v>
      </c>
      <c r="I47" s="72">
        <f>$L38</f>
        <v>0</v>
      </c>
      <c r="J47" s="103" t="str">
        <f>$J37</f>
        <v xml:space="preserve">1° </v>
      </c>
      <c r="K47" s="188">
        <f>$L37</f>
        <v>0</v>
      </c>
      <c r="L47" s="104" t="str">
        <f>$J38</f>
        <v xml:space="preserve">2° </v>
      </c>
    </row>
    <row r="48" spans="2:12" x14ac:dyDescent="0.15">
      <c r="E48" s="25"/>
      <c r="K48" s="25"/>
    </row>
    <row r="49" spans="2:12" ht="14" thickBot="1" x14ac:dyDescent="0.2">
      <c r="D49" s="25"/>
      <c r="E49" s="25"/>
      <c r="F49" s="15" t="s">
        <v>309</v>
      </c>
      <c r="J49" s="25"/>
      <c r="K49" s="25"/>
      <c r="L49" s="15" t="s">
        <v>2186</v>
      </c>
    </row>
    <row r="50" spans="2:12" x14ac:dyDescent="0.15">
      <c r="B50" s="105" t="s">
        <v>892</v>
      </c>
      <c r="C50" s="181" t="s">
        <v>197</v>
      </c>
      <c r="D50" s="182" t="s">
        <v>865</v>
      </c>
      <c r="E50" s="267" t="s">
        <v>197</v>
      </c>
      <c r="F50" s="30" t="s">
        <v>866</v>
      </c>
      <c r="H50" s="105" t="s">
        <v>892</v>
      </c>
      <c r="I50" s="181" t="s">
        <v>197</v>
      </c>
      <c r="J50" s="182" t="s">
        <v>865</v>
      </c>
      <c r="K50" s="267" t="s">
        <v>197</v>
      </c>
      <c r="L50" s="30" t="s">
        <v>866</v>
      </c>
    </row>
    <row r="51" spans="2:12" x14ac:dyDescent="0.15">
      <c r="B51" s="108">
        <v>1</v>
      </c>
      <c r="C51" s="60">
        <f>$L39</f>
        <v>0</v>
      </c>
      <c r="D51" s="254" t="str">
        <f>$J40</f>
        <v xml:space="preserve">4° </v>
      </c>
      <c r="E51" s="187">
        <f>$L40</f>
        <v>0</v>
      </c>
      <c r="F51" s="37" t="str">
        <f>$J39</f>
        <v xml:space="preserve">3° </v>
      </c>
      <c r="H51" s="108">
        <v>1</v>
      </c>
      <c r="I51" s="60">
        <f>$L40</f>
        <v>0</v>
      </c>
      <c r="J51" s="46" t="str">
        <f>$J39</f>
        <v xml:space="preserve">3° </v>
      </c>
      <c r="K51" s="187">
        <f>$L39</f>
        <v>0</v>
      </c>
      <c r="L51" s="235" t="str">
        <f>$J40</f>
        <v xml:space="preserve">4° </v>
      </c>
    </row>
    <row r="52" spans="2:12" ht="14" thickBot="1" x14ac:dyDescent="0.2">
      <c r="B52" s="109">
        <v>2</v>
      </c>
      <c r="C52" s="72">
        <f>$L37</f>
        <v>0</v>
      </c>
      <c r="D52" s="103" t="str">
        <f>$J38</f>
        <v xml:space="preserve">2° </v>
      </c>
      <c r="E52" s="188">
        <f>$L38</f>
        <v>0</v>
      </c>
      <c r="F52" s="104" t="str">
        <f>$J37</f>
        <v xml:space="preserve">1° </v>
      </c>
      <c r="H52" s="109">
        <v>2</v>
      </c>
      <c r="I52" s="72">
        <f>$L37</f>
        <v>0</v>
      </c>
      <c r="J52" s="103" t="str">
        <f>$J37</f>
        <v xml:space="preserve">1° </v>
      </c>
      <c r="K52" s="188">
        <f>$L38</f>
        <v>0</v>
      </c>
      <c r="L52" s="104" t="str">
        <f>$J38</f>
        <v xml:space="preserve">2° </v>
      </c>
    </row>
    <row r="53" spans="2:12" x14ac:dyDescent="0.15">
      <c r="E53" s="25"/>
    </row>
    <row r="54" spans="2:12" ht="14" thickBot="1" x14ac:dyDescent="0.2">
      <c r="D54" s="25"/>
      <c r="E54" s="25"/>
      <c r="F54" s="15" t="s">
        <v>2185</v>
      </c>
    </row>
    <row r="55" spans="2:12" x14ac:dyDescent="0.15">
      <c r="B55" s="105" t="s">
        <v>892</v>
      </c>
      <c r="C55" s="181" t="s">
        <v>197</v>
      </c>
      <c r="D55" s="182" t="s">
        <v>865</v>
      </c>
      <c r="E55" s="267" t="s">
        <v>197</v>
      </c>
      <c r="F55" s="30" t="s">
        <v>866</v>
      </c>
    </row>
    <row r="56" spans="2:12" x14ac:dyDescent="0.15">
      <c r="B56" s="108">
        <v>1</v>
      </c>
      <c r="C56" s="60">
        <f>$L39</f>
        <v>0</v>
      </c>
      <c r="D56" s="254" t="str">
        <f>$J40</f>
        <v xml:space="preserve">4° </v>
      </c>
      <c r="E56" s="187">
        <f>$L40</f>
        <v>0</v>
      </c>
      <c r="F56" s="37" t="str">
        <f>$J39</f>
        <v xml:space="preserve">3° </v>
      </c>
    </row>
    <row r="57" spans="2:12" ht="14" thickBot="1" x14ac:dyDescent="0.2">
      <c r="B57" s="109">
        <v>2</v>
      </c>
      <c r="C57" s="72">
        <f>$L38</f>
        <v>0</v>
      </c>
      <c r="D57" s="103" t="str">
        <f>$J38</f>
        <v xml:space="preserve">2° </v>
      </c>
      <c r="E57" s="188">
        <f>$L37</f>
        <v>0</v>
      </c>
      <c r="F57" s="104" t="str">
        <f>$J37</f>
        <v xml:space="preserve">1° </v>
      </c>
    </row>
    <row r="60" spans="2:12" x14ac:dyDescent="0.15">
      <c r="B60" s="112"/>
      <c r="C60" s="112"/>
      <c r="D60" s="112"/>
      <c r="E60" s="112"/>
      <c r="F60" s="112"/>
      <c r="G60" s="112"/>
      <c r="H60" s="112"/>
      <c r="I60" s="112"/>
      <c r="J60" s="112"/>
      <c r="K60" s="112"/>
      <c r="L60" s="112"/>
    </row>
    <row r="61" spans="2:12" ht="16" x14ac:dyDescent="0.2">
      <c r="B61" s="176"/>
      <c r="C61" s="1817" t="s">
        <v>2177</v>
      </c>
      <c r="D61" s="1817"/>
      <c r="E61" s="1817"/>
      <c r="F61" s="1817"/>
      <c r="G61" s="1817"/>
      <c r="H61" s="1817"/>
      <c r="I61" s="1817"/>
      <c r="J61" s="1817"/>
      <c r="K61" s="1817"/>
      <c r="L61" s="1817"/>
    </row>
    <row r="62" spans="2:12" x14ac:dyDescent="0.15">
      <c r="B62" s="112"/>
      <c r="C62" s="1817" t="s">
        <v>2178</v>
      </c>
      <c r="D62" s="1817"/>
      <c r="E62" s="1817"/>
      <c r="F62" s="1817"/>
      <c r="G62" s="1817"/>
      <c r="H62" s="1817"/>
      <c r="I62" s="1817"/>
      <c r="J62" s="1817"/>
      <c r="K62" s="1817"/>
      <c r="L62" s="1817"/>
    </row>
    <row r="63" spans="2:12" x14ac:dyDescent="0.15">
      <c r="B63" s="74"/>
      <c r="C63" s="1817" t="s">
        <v>2302</v>
      </c>
      <c r="D63" s="1817"/>
      <c r="E63" s="1817"/>
      <c r="F63" s="1817"/>
      <c r="G63" s="1817"/>
      <c r="H63" s="1817"/>
      <c r="I63" s="1817"/>
      <c r="J63" s="1817"/>
      <c r="K63" s="1817"/>
      <c r="L63" s="1817"/>
    </row>
    <row r="64" spans="2:12" x14ac:dyDescent="0.15">
      <c r="B64" s="74"/>
      <c r="C64" s="1817" t="s">
        <v>2300</v>
      </c>
      <c r="D64" s="1817"/>
      <c r="E64" s="1817"/>
      <c r="F64" s="1817"/>
      <c r="G64" s="1817"/>
      <c r="H64" s="1817"/>
      <c r="I64" s="1817"/>
      <c r="J64" s="1817"/>
      <c r="K64" s="1817"/>
      <c r="L64" s="1817"/>
    </row>
    <row r="65" spans="2:12" x14ac:dyDescent="0.15">
      <c r="B65" s="74"/>
      <c r="C65" s="1817"/>
      <c r="D65" s="1817"/>
      <c r="E65" s="1817"/>
      <c r="F65" s="1817"/>
      <c r="G65" s="1817"/>
      <c r="H65" s="1817"/>
      <c r="I65" s="1817"/>
      <c r="J65" s="1817"/>
      <c r="K65" s="1817"/>
      <c r="L65" s="1817"/>
    </row>
    <row r="66" spans="2:12" x14ac:dyDescent="0.15">
      <c r="B66" s="74"/>
      <c r="C66" s="74"/>
      <c r="D66" s="74"/>
      <c r="E66" s="74"/>
      <c r="F66" s="74"/>
      <c r="G66" s="74"/>
      <c r="H66" s="74"/>
      <c r="I66" s="74"/>
      <c r="J66" s="74"/>
      <c r="K66" s="74"/>
      <c r="L66" s="74"/>
    </row>
    <row r="67" spans="2:12" x14ac:dyDescent="0.15">
      <c r="B67" s="74"/>
      <c r="C67" s="112"/>
      <c r="D67" s="112"/>
      <c r="E67" s="112"/>
      <c r="F67" s="112"/>
      <c r="G67" s="112"/>
      <c r="H67" s="112"/>
      <c r="I67" s="112"/>
      <c r="J67" s="112"/>
      <c r="K67" s="112"/>
      <c r="L67" s="112"/>
    </row>
    <row r="68" spans="2:12" x14ac:dyDescent="0.15">
      <c r="B68" s="74"/>
      <c r="C68" s="112"/>
      <c r="D68" s="112"/>
      <c r="E68" s="112"/>
      <c r="F68" s="112"/>
      <c r="G68" s="112"/>
      <c r="H68" s="112"/>
      <c r="I68" s="112"/>
      <c r="J68" s="112"/>
      <c r="K68" s="112"/>
      <c r="L68" s="112"/>
    </row>
    <row r="69" spans="2:12" x14ac:dyDescent="0.15">
      <c r="B69" s="74"/>
      <c r="C69" s="112"/>
      <c r="D69" s="112"/>
      <c r="E69" s="112"/>
      <c r="F69" s="112"/>
      <c r="G69" s="112"/>
      <c r="H69" s="112"/>
      <c r="I69" s="112"/>
      <c r="J69" s="112"/>
      <c r="K69" s="112"/>
      <c r="L69" s="112"/>
    </row>
    <row r="70" spans="2:12" x14ac:dyDescent="0.15">
      <c r="B70" s="74"/>
      <c r="C70" s="112"/>
      <c r="D70" s="112"/>
      <c r="E70" s="112"/>
      <c r="F70" s="112"/>
      <c r="G70" s="112"/>
      <c r="H70" s="112"/>
      <c r="I70" s="112"/>
      <c r="J70" s="112"/>
      <c r="K70" s="112"/>
      <c r="L70" s="112"/>
    </row>
    <row r="71" spans="2:12" x14ac:dyDescent="0.15">
      <c r="B71" s="166"/>
      <c r="C71" s="167"/>
      <c r="D71" s="167"/>
      <c r="E71" s="167"/>
      <c r="F71" s="167"/>
      <c r="G71" s="167"/>
      <c r="H71" s="167"/>
      <c r="I71" s="167"/>
      <c r="J71" s="167"/>
      <c r="K71" s="167"/>
      <c r="L71" s="167"/>
    </row>
    <row r="74" spans="2:12" x14ac:dyDescent="0.15">
      <c r="B74" s="17"/>
      <c r="C74" s="17"/>
    </row>
  </sheetData>
  <sheetProtection password="CF27" sheet="1" objects="1" scenarios="1"/>
  <mergeCells count="19">
    <mergeCell ref="G10:H10"/>
    <mergeCell ref="G11:H11"/>
    <mergeCell ref="B43:L43"/>
    <mergeCell ref="C65:L65"/>
    <mergeCell ref="C61:L61"/>
    <mergeCell ref="C62:L62"/>
    <mergeCell ref="C63:L63"/>
    <mergeCell ref="C64:L64"/>
    <mergeCell ref="B13:L13"/>
    <mergeCell ref="J35:L35"/>
    <mergeCell ref="G9:H9"/>
    <mergeCell ref="B1:L1"/>
    <mergeCell ref="G3:H3"/>
    <mergeCell ref="G4:H4"/>
    <mergeCell ref="G5:H5"/>
    <mergeCell ref="F2:H2"/>
    <mergeCell ref="G6:H6"/>
    <mergeCell ref="G7:H7"/>
    <mergeCell ref="G8:H8"/>
  </mergeCells>
  <phoneticPr fontId="0" type="noConversion"/>
  <pageMargins left="0" right="0" top="0" bottom="0" header="0" footer="0"/>
  <pageSetup paperSize="9" fitToHeight="8" orientation="portrait" horizontalDpi="360" verticalDpi="360" r:id="rId1"/>
  <headerFooter alignWithMargins="0">
    <oddHeader>&amp;L&amp;D  &amp;T&amp;RPagina &amp;P di &amp;N</oddHeader>
  </headerFooter>
  <rowBreaks count="1" manualBreakCount="1">
    <brk id="5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19"/>
  <dimension ref="A1:U42"/>
  <sheetViews>
    <sheetView workbookViewId="0">
      <selection sqref="A1:U1"/>
    </sheetView>
  </sheetViews>
  <sheetFormatPr baseColWidth="10" defaultColWidth="8.83203125" defaultRowHeight="13" x14ac:dyDescent="0.15"/>
  <cols>
    <col min="1" max="1" width="11.5" style="15" customWidth="1"/>
    <col min="2" max="15" width="4" style="15" customWidth="1"/>
    <col min="16" max="16" width="4.5" style="15" customWidth="1"/>
    <col min="17" max="17" width="4.83203125" style="15" customWidth="1"/>
    <col min="18" max="18" width="6.33203125" style="15" customWidth="1"/>
    <col min="19" max="19" width="4.5" style="15" customWidth="1"/>
    <col min="20" max="20" width="9.5" style="15" customWidth="1"/>
    <col min="21" max="21" width="4.83203125" style="15" customWidth="1"/>
    <col min="22" max="16384" width="8.83203125" style="15"/>
  </cols>
  <sheetData>
    <row r="1" spans="1:21" ht="16" x14ac:dyDescent="0.2">
      <c r="A1" s="173" t="s">
        <v>1995</v>
      </c>
      <c r="B1" s="1794"/>
      <c r="C1" s="1795"/>
      <c r="D1" s="1795"/>
      <c r="E1" s="1795"/>
      <c r="F1" s="1795"/>
      <c r="G1" s="1795"/>
      <c r="H1" s="1795"/>
      <c r="I1" s="1795"/>
      <c r="J1" s="1795"/>
      <c r="K1" s="1795"/>
      <c r="L1" s="1795"/>
      <c r="M1" s="1795"/>
      <c r="N1" s="1795"/>
      <c r="O1" s="1795"/>
      <c r="P1" s="1795"/>
      <c r="Q1" s="1795"/>
      <c r="R1" s="1795"/>
      <c r="S1" s="1795"/>
      <c r="T1" s="1795"/>
      <c r="U1" s="1796"/>
    </row>
    <row r="2" spans="1:21" ht="18" customHeight="1" x14ac:dyDescent="0.2">
      <c r="H2" s="1797" t="s">
        <v>1672</v>
      </c>
      <c r="I2" s="1797"/>
      <c r="J2" s="1797"/>
      <c r="K2" s="1797"/>
      <c r="L2" s="1797"/>
      <c r="M2" s="1797"/>
      <c r="N2" s="1797"/>
      <c r="O2" s="1797"/>
      <c r="P2" s="1797"/>
      <c r="Q2" s="1797"/>
      <c r="R2" s="1798"/>
      <c r="S2" s="1794"/>
      <c r="T2" s="1795"/>
      <c r="U2" s="1796"/>
    </row>
    <row r="3" spans="1:21" ht="10.5" customHeight="1" x14ac:dyDescent="0.2">
      <c r="A3"/>
      <c r="B3"/>
      <c r="C3"/>
      <c r="D3"/>
      <c r="E3"/>
      <c r="F3"/>
      <c r="G3"/>
      <c r="H3" s="51"/>
      <c r="I3" s="51"/>
      <c r="J3" s="51"/>
      <c r="K3" s="51"/>
      <c r="L3" s="51"/>
      <c r="M3" s="51"/>
      <c r="N3" s="51"/>
      <c r="O3" s="51"/>
      <c r="P3" s="51"/>
      <c r="Q3" s="51"/>
      <c r="R3" s="51"/>
      <c r="S3" s="51"/>
      <c r="T3" s="81"/>
    </row>
    <row r="4" spans="1:21" ht="18" customHeight="1" thickBot="1" x14ac:dyDescent="0.2">
      <c r="A4" s="1827" t="s">
        <v>576</v>
      </c>
      <c r="B4" s="1827"/>
      <c r="C4" s="1827"/>
      <c r="D4" s="1827"/>
      <c r="E4" s="1827"/>
      <c r="F4" s="1827"/>
      <c r="G4" s="1827"/>
      <c r="H4" s="1827"/>
      <c r="I4" s="1827"/>
    </row>
    <row r="5" spans="1:21" ht="18" customHeight="1" x14ac:dyDescent="0.2">
      <c r="A5" s="1791"/>
      <c r="B5" s="1778">
        <f>A8</f>
        <v>0</v>
      </c>
      <c r="C5" s="1778">
        <f>A9</f>
        <v>0</v>
      </c>
      <c r="D5" s="1778">
        <f>A10</f>
        <v>0</v>
      </c>
      <c r="E5" s="1778">
        <f>A11</f>
        <v>0</v>
      </c>
      <c r="F5" s="1780">
        <f>A12</f>
        <v>0</v>
      </c>
      <c r="G5" s="1782" t="s">
        <v>92</v>
      </c>
      <c r="H5" s="1784" t="s">
        <v>1534</v>
      </c>
      <c r="I5" s="1784" t="s">
        <v>1533</v>
      </c>
      <c r="J5" s="51"/>
      <c r="K5" s="51"/>
      <c r="L5" s="51"/>
      <c r="M5" s="51"/>
      <c r="N5" s="51"/>
      <c r="O5" s="51"/>
      <c r="P5" s="51"/>
      <c r="Q5" s="51"/>
      <c r="R5" s="51"/>
      <c r="S5" s="51"/>
      <c r="T5" s="81"/>
      <c r="U5" s="81"/>
    </row>
    <row r="6" spans="1:21" ht="18" customHeight="1" x14ac:dyDescent="0.2">
      <c r="A6" s="1792"/>
      <c r="B6" s="1779"/>
      <c r="C6" s="1779"/>
      <c r="D6" s="1779"/>
      <c r="E6" s="1779"/>
      <c r="F6" s="1781"/>
      <c r="G6" s="1783"/>
      <c r="H6" s="1785"/>
      <c r="I6" s="1785"/>
      <c r="J6" s="51"/>
      <c r="K6" s="51"/>
      <c r="L6" s="51"/>
      <c r="M6" s="51"/>
      <c r="N6" s="51"/>
      <c r="O6" s="51"/>
      <c r="P6" s="51"/>
      <c r="Q6" s="51"/>
      <c r="R6" s="51"/>
      <c r="S6" s="51"/>
      <c r="T6" s="81"/>
      <c r="U6" s="81"/>
    </row>
    <row r="7" spans="1:21" ht="18" customHeight="1" x14ac:dyDescent="0.2">
      <c r="A7" s="1793"/>
      <c r="B7" s="1779"/>
      <c r="C7" s="1779"/>
      <c r="D7" s="1779"/>
      <c r="E7" s="1779"/>
      <c r="F7" s="1781"/>
      <c r="G7" s="1783"/>
      <c r="H7" s="1785"/>
      <c r="I7" s="1785"/>
      <c r="J7" s="51"/>
      <c r="K7" s="51"/>
      <c r="L7" s="51"/>
      <c r="M7" s="51"/>
      <c r="N7" s="51"/>
      <c r="O7" s="51"/>
      <c r="P7" s="51"/>
      <c r="Q7" s="51"/>
      <c r="R7" s="51"/>
      <c r="S7" s="51"/>
      <c r="T7" s="81"/>
      <c r="U7" s="81"/>
    </row>
    <row r="8" spans="1:21" ht="18" customHeight="1" x14ac:dyDescent="0.2">
      <c r="A8" s="1337"/>
      <c r="B8" s="1326"/>
      <c r="C8" s="1325"/>
      <c r="D8" s="1325"/>
      <c r="E8" s="1325"/>
      <c r="F8" s="1327"/>
      <c r="G8" s="1334"/>
      <c r="H8" s="901"/>
      <c r="I8" s="901"/>
      <c r="J8" s="51"/>
      <c r="K8" s="51"/>
      <c r="L8" s="51"/>
      <c r="M8" s="80"/>
      <c r="N8" s="51"/>
      <c r="O8" s="51"/>
      <c r="P8" s="51"/>
      <c r="Q8" s="51"/>
      <c r="R8" s="51"/>
      <c r="S8" s="51"/>
      <c r="T8" s="81"/>
      <c r="U8" s="81"/>
    </row>
    <row r="9" spans="1:21" ht="18" customHeight="1" x14ac:dyDescent="0.2">
      <c r="A9" s="1337"/>
      <c r="B9" s="1325"/>
      <c r="C9" s="1326"/>
      <c r="D9" s="1325"/>
      <c r="E9" s="1325"/>
      <c r="F9" s="1327"/>
      <c r="G9" s="1334"/>
      <c r="H9" s="1335"/>
      <c r="I9" s="1335"/>
      <c r="J9" s="51"/>
      <c r="K9" s="51"/>
      <c r="L9" s="51"/>
      <c r="M9" s="51"/>
      <c r="N9" s="51"/>
      <c r="O9" s="51"/>
      <c r="P9" s="51"/>
      <c r="Q9" s="51"/>
      <c r="R9" s="51"/>
      <c r="S9" s="51"/>
      <c r="T9" s="81"/>
      <c r="U9" s="81"/>
    </row>
    <row r="10" spans="1:21" ht="18" customHeight="1" x14ac:dyDescent="0.2">
      <c r="A10" s="1337"/>
      <c r="B10" s="1325"/>
      <c r="C10" s="1325"/>
      <c r="D10" s="1326"/>
      <c r="E10" s="1325"/>
      <c r="F10" s="1327"/>
      <c r="G10" s="1334"/>
      <c r="H10" s="1335"/>
      <c r="I10" s="1335"/>
      <c r="J10" s="51"/>
      <c r="K10" s="51"/>
      <c r="L10" s="51"/>
      <c r="M10" s="80"/>
      <c r="N10" s="51"/>
      <c r="O10" s="51"/>
      <c r="P10" s="51"/>
      <c r="Q10" s="51"/>
      <c r="R10" s="51"/>
      <c r="S10" s="51"/>
      <c r="T10" s="81"/>
      <c r="U10" s="81"/>
    </row>
    <row r="11" spans="1:21" ht="18" customHeight="1" x14ac:dyDescent="0.2">
      <c r="A11" s="1337"/>
      <c r="B11" s="1325"/>
      <c r="C11" s="1325"/>
      <c r="D11" s="1325"/>
      <c r="E11" s="1326"/>
      <c r="F11" s="1327"/>
      <c r="G11" s="1334"/>
      <c r="H11" s="1334"/>
      <c r="I11" s="1334"/>
      <c r="J11" s="51"/>
      <c r="K11" s="51"/>
      <c r="L11" s="51"/>
      <c r="M11" s="51"/>
      <c r="N11" s="51"/>
      <c r="O11" s="51"/>
      <c r="P11" s="51"/>
      <c r="Q11" s="51"/>
      <c r="R11" s="51"/>
      <c r="S11" s="51"/>
      <c r="T11" s="81"/>
      <c r="U11" s="81"/>
    </row>
    <row r="12" spans="1:21" ht="18" customHeight="1" thickBot="1" x14ac:dyDescent="0.25">
      <c r="A12" s="1338"/>
      <c r="B12" s="1328"/>
      <c r="C12" s="1328"/>
      <c r="D12" s="1328"/>
      <c r="E12" s="1328"/>
      <c r="F12" s="1329"/>
      <c r="G12" s="1336"/>
      <c r="H12" s="1336"/>
      <c r="I12" s="1336"/>
      <c r="J12" s="51"/>
      <c r="K12" s="51"/>
      <c r="L12" s="51"/>
      <c r="M12" s="51"/>
      <c r="N12" s="51"/>
      <c r="O12" s="51"/>
      <c r="P12" s="51"/>
      <c r="Q12" s="51"/>
      <c r="R12" s="51"/>
      <c r="S12" s="51"/>
      <c r="T12" s="81"/>
      <c r="U12" s="81"/>
    </row>
    <row r="13" spans="1:21" ht="9" customHeight="1" x14ac:dyDescent="0.2">
      <c r="A13"/>
      <c r="B13"/>
      <c r="C13"/>
      <c r="D13"/>
      <c r="E13"/>
      <c r="F13"/>
      <c r="G13"/>
      <c r="H13"/>
      <c r="I13"/>
      <c r="J13" s="51"/>
      <c r="K13" s="51"/>
      <c r="L13" s="51"/>
      <c r="M13" s="51"/>
      <c r="N13" s="51"/>
      <c r="O13" s="51"/>
      <c r="P13" s="51"/>
      <c r="Q13" s="51"/>
      <c r="R13" s="51"/>
      <c r="S13" s="51"/>
      <c r="T13" s="81"/>
      <c r="U13" s="81"/>
    </row>
    <row r="14" spans="1:21" ht="18" customHeight="1" thickBot="1" x14ac:dyDescent="0.25">
      <c r="A14" s="1827" t="s">
        <v>576</v>
      </c>
      <c r="B14" s="1827"/>
      <c r="C14" s="1827"/>
      <c r="D14" s="1827"/>
      <c r="E14" s="1827"/>
      <c r="F14" s="1827"/>
      <c r="G14" s="1827"/>
      <c r="H14" s="1827"/>
      <c r="I14" s="1827"/>
      <c r="J14" s="51"/>
      <c r="K14" s="51"/>
      <c r="L14" s="51"/>
      <c r="M14" s="81"/>
      <c r="N14" s="51"/>
      <c r="O14" s="51"/>
      <c r="P14" s="51"/>
      <c r="Q14" s="51"/>
      <c r="R14" s="51"/>
      <c r="S14" s="51"/>
      <c r="T14" s="81"/>
      <c r="U14" s="81"/>
    </row>
    <row r="15" spans="1:21" ht="18" customHeight="1" x14ac:dyDescent="0.2">
      <c r="A15" s="1791"/>
      <c r="B15" s="1778">
        <f>A18</f>
        <v>0</v>
      </c>
      <c r="C15" s="1778">
        <f>A19</f>
        <v>0</v>
      </c>
      <c r="D15" s="1778">
        <f>A20</f>
        <v>0</v>
      </c>
      <c r="E15" s="1778">
        <f>A21</f>
        <v>0</v>
      </c>
      <c r="F15" s="1780">
        <f>A22</f>
        <v>0</v>
      </c>
      <c r="G15" s="1782" t="s">
        <v>92</v>
      </c>
      <c r="H15" s="1784" t="s">
        <v>1534</v>
      </c>
      <c r="I15" s="1784" t="s">
        <v>1533</v>
      </c>
      <c r="J15" s="51"/>
      <c r="K15" s="51"/>
      <c r="L15" s="51"/>
      <c r="M15" s="51"/>
      <c r="N15" s="51"/>
      <c r="O15" s="51"/>
      <c r="P15" s="51"/>
      <c r="Q15" s="51"/>
      <c r="R15" s="51"/>
      <c r="S15" s="51"/>
      <c r="T15" s="81"/>
      <c r="U15" s="81"/>
    </row>
    <row r="16" spans="1:21" ht="18" customHeight="1" x14ac:dyDescent="0.2">
      <c r="A16" s="1792"/>
      <c r="B16" s="1779"/>
      <c r="C16" s="1779"/>
      <c r="D16" s="1779"/>
      <c r="E16" s="1779"/>
      <c r="F16" s="1781"/>
      <c r="G16" s="1783"/>
      <c r="H16" s="1785"/>
      <c r="I16" s="1785"/>
      <c r="J16" s="51"/>
      <c r="K16" s="51"/>
      <c r="L16" s="51"/>
      <c r="M16" s="51"/>
      <c r="N16" s="51"/>
      <c r="O16" s="51"/>
      <c r="P16" s="51"/>
      <c r="Q16" s="51"/>
      <c r="R16" s="51"/>
      <c r="S16" s="51"/>
      <c r="T16" s="81"/>
      <c r="U16" s="81"/>
    </row>
    <row r="17" spans="1:21" ht="18" customHeight="1" x14ac:dyDescent="0.2">
      <c r="A17" s="1793"/>
      <c r="B17" s="1779"/>
      <c r="C17" s="1779"/>
      <c r="D17" s="1779"/>
      <c r="E17" s="1779"/>
      <c r="F17" s="1781"/>
      <c r="G17" s="1783"/>
      <c r="H17" s="1785"/>
      <c r="I17" s="1785"/>
      <c r="J17" s="51"/>
      <c r="K17" s="51"/>
      <c r="L17" s="51"/>
      <c r="M17" s="51"/>
      <c r="N17" s="51"/>
      <c r="O17" s="51"/>
      <c r="P17" s="51"/>
      <c r="Q17" s="51"/>
      <c r="R17" s="51"/>
      <c r="S17" s="51"/>
      <c r="T17" s="81"/>
      <c r="U17" s="81"/>
    </row>
    <row r="18" spans="1:21" ht="18" customHeight="1" x14ac:dyDescent="0.2">
      <c r="A18" s="1337"/>
      <c r="B18" s="1326"/>
      <c r="C18" s="1325"/>
      <c r="D18" s="1325"/>
      <c r="E18" s="1325"/>
      <c r="F18" s="1327"/>
      <c r="G18" s="1334"/>
      <c r="H18" s="901"/>
      <c r="I18" s="901"/>
      <c r="J18" s="173"/>
      <c r="K18" s="173"/>
      <c r="L18" s="173"/>
      <c r="N18" s="53"/>
    </row>
    <row r="19" spans="1:21" ht="18" customHeight="1" x14ac:dyDescent="0.2">
      <c r="A19" s="1337"/>
      <c r="B19" s="1325"/>
      <c r="C19" s="1326"/>
      <c r="D19" s="1325"/>
      <c r="E19" s="1325"/>
      <c r="F19" s="1327"/>
      <c r="G19" s="1334"/>
      <c r="H19" s="1335"/>
      <c r="I19" s="1335"/>
      <c r="J19" s="173"/>
      <c r="K19" s="173"/>
      <c r="L19" s="173"/>
      <c r="N19" s="53"/>
      <c r="O19" s="53"/>
      <c r="P19" s="53"/>
      <c r="Q19" s="53"/>
      <c r="R19" s="53"/>
      <c r="S19" s="53"/>
      <c r="T19" s="1258" t="s">
        <v>1487</v>
      </c>
      <c r="U19" s="11"/>
    </row>
    <row r="20" spans="1:21" ht="18" customHeight="1" x14ac:dyDescent="0.2">
      <c r="A20" s="1337"/>
      <c r="B20" s="1325"/>
      <c r="C20" s="1325"/>
      <c r="D20" s="1326"/>
      <c r="E20" s="1325"/>
      <c r="F20" s="1327"/>
      <c r="G20" s="1334"/>
      <c r="H20" s="1335"/>
      <c r="I20" s="1335"/>
      <c r="J20" s="51"/>
      <c r="K20" s="51"/>
      <c r="L20" s="51"/>
      <c r="M20" s="51"/>
      <c r="N20" s="49"/>
      <c r="O20" s="53"/>
      <c r="P20" s="53"/>
      <c r="Q20" s="53"/>
      <c r="R20" s="53"/>
      <c r="S20" s="53"/>
      <c r="T20" s="1258" t="s">
        <v>1488</v>
      </c>
      <c r="U20" s="11"/>
    </row>
    <row r="21" spans="1:21" ht="18" customHeight="1" x14ac:dyDescent="0.2">
      <c r="A21" s="1337"/>
      <c r="B21" s="1325"/>
      <c r="C21" s="1325"/>
      <c r="D21" s="1325"/>
      <c r="E21" s="1326"/>
      <c r="F21" s="1327"/>
      <c r="G21" s="1334"/>
      <c r="H21" s="1334"/>
      <c r="I21" s="1334"/>
      <c r="J21" s="80"/>
      <c r="N21" s="53"/>
      <c r="O21" s="53"/>
      <c r="P21" s="53"/>
      <c r="Q21" s="53"/>
      <c r="R21" s="53"/>
    </row>
    <row r="22" spans="1:21" ht="18" customHeight="1" thickBot="1" x14ac:dyDescent="0.2">
      <c r="A22" s="1338"/>
      <c r="B22" s="1328"/>
      <c r="C22" s="1328"/>
      <c r="D22" s="1328"/>
      <c r="E22" s="1328"/>
      <c r="F22" s="1329"/>
      <c r="G22" s="1336"/>
      <c r="H22" s="1336"/>
      <c r="I22" s="1336"/>
      <c r="N22" s="53"/>
      <c r="O22" s="53"/>
      <c r="P22" s="53"/>
      <c r="Q22" s="53"/>
      <c r="R22" s="53"/>
      <c r="S22" s="1258" t="s">
        <v>1037</v>
      </c>
      <c r="T22" s="1788"/>
      <c r="U22" s="1789"/>
    </row>
    <row r="23" spans="1:21" ht="18" customHeight="1" thickBot="1" x14ac:dyDescent="0.2">
      <c r="D23" s="50"/>
      <c r="E23" s="49"/>
      <c r="F23" s="49"/>
      <c r="G23" s="49"/>
      <c r="H23" s="49"/>
      <c r="I23" s="49"/>
      <c r="J23" s="49"/>
      <c r="K23" s="49"/>
      <c r="L23" s="49"/>
      <c r="S23" s="1258" t="s">
        <v>1467</v>
      </c>
      <c r="T23" s="1347"/>
      <c r="U23" s="1348"/>
    </row>
    <row r="24" spans="1:21" ht="85.5" customHeight="1" x14ac:dyDescent="0.2">
      <c r="A24" s="82"/>
      <c r="B24" s="487">
        <f>A25</f>
        <v>1</v>
      </c>
      <c r="C24" s="487">
        <f>A26</f>
        <v>2</v>
      </c>
      <c r="D24" s="487">
        <f>A27</f>
        <v>3</v>
      </c>
      <c r="E24" s="487">
        <f>A28</f>
        <v>4</v>
      </c>
      <c r="F24" s="487">
        <f>A29</f>
        <v>5</v>
      </c>
      <c r="G24" s="487">
        <f>A30</f>
        <v>6</v>
      </c>
      <c r="H24" s="487">
        <f>A31</f>
        <v>7</v>
      </c>
      <c r="I24" s="487">
        <f>A32</f>
        <v>8</v>
      </c>
      <c r="J24" s="487">
        <f>A33</f>
        <v>9</v>
      </c>
      <c r="K24" s="487">
        <f>A34</f>
        <v>10</v>
      </c>
      <c r="L24" s="487">
        <f>A35</f>
        <v>11</v>
      </c>
      <c r="M24" s="487">
        <f>A36</f>
        <v>12</v>
      </c>
      <c r="N24" s="487">
        <f>A37</f>
        <v>13</v>
      </c>
      <c r="O24" s="532">
        <f>A38</f>
        <v>14</v>
      </c>
      <c r="P24" s="894" t="s">
        <v>92</v>
      </c>
      <c r="Q24" s="894" t="s">
        <v>1014</v>
      </c>
      <c r="R24" s="894" t="s">
        <v>1896</v>
      </c>
      <c r="S24" s="894" t="s">
        <v>1982</v>
      </c>
      <c r="T24" s="894" t="s">
        <v>1983</v>
      </c>
      <c r="U24" s="894" t="s">
        <v>1984</v>
      </c>
    </row>
    <row r="25" spans="1:21" ht="18.75" customHeight="1" x14ac:dyDescent="0.2">
      <c r="A25" s="484">
        <f>'14S - 8B - 1 RR'!C4</f>
        <v>1</v>
      </c>
      <c r="B25" s="921"/>
      <c r="C25" s="922"/>
      <c r="D25" s="923"/>
      <c r="E25" s="923"/>
      <c r="F25" s="923"/>
      <c r="G25" s="923"/>
      <c r="H25" s="923"/>
      <c r="I25" s="923"/>
      <c r="J25" s="923"/>
      <c r="K25" s="923"/>
      <c r="L25" s="923"/>
      <c r="M25" s="923"/>
      <c r="N25" s="923"/>
      <c r="O25" s="935"/>
      <c r="P25" s="1365">
        <f t="shared" ref="P25:P38" si="0">SUM(B25:O25)</f>
        <v>0</v>
      </c>
      <c r="Q25" s="896"/>
      <c r="R25" s="1421">
        <f>SUM(B25:O25)-Q25</f>
        <v>0</v>
      </c>
      <c r="S25" s="1366">
        <f>COUNTIF(B25:O25,1)+COUNTIF(B25:O25,0)</f>
        <v>0</v>
      </c>
      <c r="T25" s="1141" t="str">
        <f>IF(S25=0,"",R25/S25)</f>
        <v/>
      </c>
      <c r="U25" s="887"/>
    </row>
    <row r="26" spans="1:21" ht="18.75" customHeight="1" x14ac:dyDescent="0.2">
      <c r="A26" s="484">
        <f>'14S - 8B - 1 RR'!C5</f>
        <v>2</v>
      </c>
      <c r="B26" s="292" t="str">
        <f>IF(ISBLANK(C$25),"",1-C$25)</f>
        <v/>
      </c>
      <c r="C26" s="924"/>
      <c r="D26" s="599"/>
      <c r="E26" s="599"/>
      <c r="F26" s="599"/>
      <c r="G26" s="599"/>
      <c r="H26" s="599"/>
      <c r="I26" s="599"/>
      <c r="J26" s="599"/>
      <c r="K26" s="599"/>
      <c r="L26" s="599"/>
      <c r="M26" s="599"/>
      <c r="N26" s="599"/>
      <c r="O26" s="879"/>
      <c r="P26" s="1366">
        <f t="shared" si="0"/>
        <v>0</v>
      </c>
      <c r="Q26" s="897"/>
      <c r="R26" s="1421">
        <f t="shared" ref="R26:R38" si="1">SUM(B26:O26)-Q26</f>
        <v>0</v>
      </c>
      <c r="S26" s="1366">
        <f t="shared" ref="S26:S38" si="2">COUNTIF(B26:O26,1)+COUNTIF(B26:O26,0)</f>
        <v>0</v>
      </c>
      <c r="T26" s="1141" t="str">
        <f t="shared" ref="T26:T38" si="3">IF(S26=0,"",R26/S26)</f>
        <v/>
      </c>
      <c r="U26" s="888"/>
    </row>
    <row r="27" spans="1:21" ht="18.75" customHeight="1" x14ac:dyDescent="0.2">
      <c r="A27" s="484">
        <f>'14S - 8B - 1 RR'!C6</f>
        <v>3</v>
      </c>
      <c r="B27" s="292" t="str">
        <f>IF(ISBLANK(D$25),"",1-D$25)</f>
        <v/>
      </c>
      <c r="C27" s="343" t="str">
        <f>IF(ISBLANK(D$26),"",1-D$26)</f>
        <v/>
      </c>
      <c r="D27" s="925"/>
      <c r="E27" s="599"/>
      <c r="F27" s="599"/>
      <c r="G27" s="599"/>
      <c r="H27" s="599"/>
      <c r="I27" s="599"/>
      <c r="J27" s="599"/>
      <c r="K27" s="599"/>
      <c r="L27" s="599"/>
      <c r="M27" s="599"/>
      <c r="N27" s="599"/>
      <c r="O27" s="879"/>
      <c r="P27" s="1366">
        <f t="shared" si="0"/>
        <v>0</v>
      </c>
      <c r="Q27" s="897"/>
      <c r="R27" s="1421">
        <f t="shared" si="1"/>
        <v>0</v>
      </c>
      <c r="S27" s="1366">
        <f t="shared" si="2"/>
        <v>0</v>
      </c>
      <c r="T27" s="1141" t="str">
        <f t="shared" si="3"/>
        <v/>
      </c>
      <c r="U27" s="888"/>
    </row>
    <row r="28" spans="1:21" ht="18.75" customHeight="1" x14ac:dyDescent="0.2">
      <c r="A28" s="484">
        <f>'14S - 8B - 1 RR'!C7</f>
        <v>4</v>
      </c>
      <c r="B28" s="292" t="str">
        <f>IF(ISBLANK(E$25),"",1-E$25)</f>
        <v/>
      </c>
      <c r="C28" s="343" t="str">
        <f>IF(ISBLANK(E$26),"",1-E$26)</f>
        <v/>
      </c>
      <c r="D28" s="292" t="str">
        <f>IF(ISBLANK(E$27),"",1-E$27)</f>
        <v/>
      </c>
      <c r="E28" s="925"/>
      <c r="F28" s="599"/>
      <c r="G28" s="599"/>
      <c r="H28" s="599"/>
      <c r="I28" s="599"/>
      <c r="J28" s="599"/>
      <c r="K28" s="599"/>
      <c r="L28" s="599"/>
      <c r="M28" s="599"/>
      <c r="N28" s="599"/>
      <c r="O28" s="879"/>
      <c r="P28" s="1366">
        <f t="shared" si="0"/>
        <v>0</v>
      </c>
      <c r="Q28" s="897"/>
      <c r="R28" s="1421">
        <f t="shared" si="1"/>
        <v>0</v>
      </c>
      <c r="S28" s="1366">
        <f t="shared" si="2"/>
        <v>0</v>
      </c>
      <c r="T28" s="1141" t="str">
        <f t="shared" si="3"/>
        <v/>
      </c>
      <c r="U28" s="888"/>
    </row>
    <row r="29" spans="1:21" ht="18.75" customHeight="1" x14ac:dyDescent="0.2">
      <c r="A29" s="484">
        <f>'14S - 8B - 1 RR'!C8</f>
        <v>5</v>
      </c>
      <c r="B29" s="292" t="str">
        <f>IF(ISBLANK(F$25),"",1-F$25)</f>
        <v/>
      </c>
      <c r="C29" s="343" t="str">
        <f>IF(ISBLANK(F$26),"",1-F$26)</f>
        <v/>
      </c>
      <c r="D29" s="292" t="str">
        <f>IF(ISBLANK(F$27),"",1-F$27)</f>
        <v/>
      </c>
      <c r="E29" s="292" t="str">
        <f>IF(ISBLANK(F$28),"",1-F$28)</f>
        <v/>
      </c>
      <c r="F29" s="925"/>
      <c r="G29" s="599"/>
      <c r="H29" s="599"/>
      <c r="I29" s="599"/>
      <c r="J29" s="599"/>
      <c r="K29" s="599"/>
      <c r="L29" s="599"/>
      <c r="M29" s="599"/>
      <c r="N29" s="599"/>
      <c r="O29" s="879"/>
      <c r="P29" s="1366">
        <f t="shared" si="0"/>
        <v>0</v>
      </c>
      <c r="Q29" s="897"/>
      <c r="R29" s="1421">
        <f t="shared" si="1"/>
        <v>0</v>
      </c>
      <c r="S29" s="1366">
        <f t="shared" si="2"/>
        <v>0</v>
      </c>
      <c r="T29" s="1141" t="str">
        <f t="shared" si="3"/>
        <v/>
      </c>
      <c r="U29" s="888"/>
    </row>
    <row r="30" spans="1:21" ht="18.75" customHeight="1" x14ac:dyDescent="0.2">
      <c r="A30" s="484">
        <f>'14S - 8B - 1 RR'!C9</f>
        <v>6</v>
      </c>
      <c r="B30" s="292" t="str">
        <f>IF(ISBLANK(G$25),"",1-G$25)</f>
        <v/>
      </c>
      <c r="C30" s="343" t="str">
        <f>IF(ISBLANK(G$26),"",1-G$26)</f>
        <v/>
      </c>
      <c r="D30" s="292" t="str">
        <f>IF(ISBLANK(G$27),"",1-G$27)</f>
        <v/>
      </c>
      <c r="E30" s="292" t="str">
        <f>IF(ISBLANK(G$28),"",1-G$28)</f>
        <v/>
      </c>
      <c r="F30" s="292" t="str">
        <f>IF(ISBLANK(G$29),"",1-G$29)</f>
        <v/>
      </c>
      <c r="G30" s="925"/>
      <c r="H30" s="599"/>
      <c r="I30" s="599"/>
      <c r="J30" s="599"/>
      <c r="K30" s="599"/>
      <c r="L30" s="599"/>
      <c r="M30" s="599"/>
      <c r="N30" s="599"/>
      <c r="O30" s="879"/>
      <c r="P30" s="1366">
        <f t="shared" si="0"/>
        <v>0</v>
      </c>
      <c r="Q30" s="897"/>
      <c r="R30" s="1421">
        <f t="shared" si="1"/>
        <v>0</v>
      </c>
      <c r="S30" s="1366">
        <f t="shared" si="2"/>
        <v>0</v>
      </c>
      <c r="T30" s="1141" t="str">
        <f t="shared" si="3"/>
        <v/>
      </c>
      <c r="U30" s="888"/>
    </row>
    <row r="31" spans="1:21" ht="18.75" customHeight="1" x14ac:dyDescent="0.2">
      <c r="A31" s="484">
        <f>'14S - 8B - 1 RR'!C10</f>
        <v>7</v>
      </c>
      <c r="B31" s="292" t="str">
        <f>IF(ISBLANK(H$25),"",1-H$25)</f>
        <v/>
      </c>
      <c r="C31" s="343" t="str">
        <f>IF(ISBLANK(H$26),"",1-H$26)</f>
        <v/>
      </c>
      <c r="D31" s="292" t="str">
        <f>IF(ISBLANK(H$27),"",1-H$27)</f>
        <v/>
      </c>
      <c r="E31" s="292" t="str">
        <f>IF(ISBLANK(H$28),"",1-H$28)</f>
        <v/>
      </c>
      <c r="F31" s="292" t="str">
        <f>IF(ISBLANK(H$29),"",1-H$29)</f>
        <v/>
      </c>
      <c r="G31" s="292" t="str">
        <f>IF(ISBLANK(H$30),"",1-H$30)</f>
        <v/>
      </c>
      <c r="H31" s="925"/>
      <c r="I31" s="599"/>
      <c r="J31" s="599"/>
      <c r="K31" s="599"/>
      <c r="L31" s="599"/>
      <c r="M31" s="599"/>
      <c r="N31" s="599"/>
      <c r="O31" s="879"/>
      <c r="P31" s="1366">
        <f t="shared" si="0"/>
        <v>0</v>
      </c>
      <c r="Q31" s="897"/>
      <c r="R31" s="1421">
        <f t="shared" si="1"/>
        <v>0</v>
      </c>
      <c r="S31" s="1366">
        <f t="shared" si="2"/>
        <v>0</v>
      </c>
      <c r="T31" s="1141" t="str">
        <f t="shared" si="3"/>
        <v/>
      </c>
      <c r="U31" s="888"/>
    </row>
    <row r="32" spans="1:21" ht="18.75" customHeight="1" x14ac:dyDescent="0.2">
      <c r="A32" s="484">
        <f>'14S - 8B - 1 RR'!C11</f>
        <v>8</v>
      </c>
      <c r="B32" s="292" t="str">
        <f>IF(ISBLANK(I$25),"",1-I$25)</f>
        <v/>
      </c>
      <c r="C32" s="343" t="str">
        <f>IF(ISBLANK(I$26),"",1-I$26)</f>
        <v/>
      </c>
      <c r="D32" s="292" t="str">
        <f>IF(ISBLANK(I$27),"",1-I$27)</f>
        <v/>
      </c>
      <c r="E32" s="292" t="str">
        <f>IF(ISBLANK(I$28),"",1-I$28)</f>
        <v/>
      </c>
      <c r="F32" s="292" t="str">
        <f>IF(ISBLANK(I$29),"",1-I$29)</f>
        <v/>
      </c>
      <c r="G32" s="292" t="str">
        <f>IF(ISBLANK(I$30),"",1-I$30)</f>
        <v/>
      </c>
      <c r="H32" s="292" t="str">
        <f>IF(ISBLANK(I$31),"",1-I$31)</f>
        <v/>
      </c>
      <c r="I32" s="925"/>
      <c r="J32" s="599"/>
      <c r="K32" s="599"/>
      <c r="L32" s="599"/>
      <c r="M32" s="599"/>
      <c r="N32" s="599"/>
      <c r="O32" s="879"/>
      <c r="P32" s="1366">
        <f t="shared" si="0"/>
        <v>0</v>
      </c>
      <c r="Q32" s="897"/>
      <c r="R32" s="1421">
        <f t="shared" si="1"/>
        <v>0</v>
      </c>
      <c r="S32" s="1366">
        <f t="shared" si="2"/>
        <v>0</v>
      </c>
      <c r="T32" s="1141" t="str">
        <f t="shared" si="3"/>
        <v/>
      </c>
      <c r="U32" s="888"/>
    </row>
    <row r="33" spans="1:21" ht="18.75" customHeight="1" x14ac:dyDescent="0.2">
      <c r="A33" s="484">
        <f>'14S - 8B - 1 RR'!C12</f>
        <v>9</v>
      </c>
      <c r="B33" s="292" t="str">
        <f>IF(ISBLANK(J$25),"",1-J$25)</f>
        <v/>
      </c>
      <c r="C33" s="343" t="str">
        <f>IF(ISBLANK(J$26),"",1-J$26)</f>
        <v/>
      </c>
      <c r="D33" s="292" t="str">
        <f>IF(ISBLANK(J$27),"",1-J$27)</f>
        <v/>
      </c>
      <c r="E33" s="292" t="str">
        <f>IF(ISBLANK(J$28),"",1-J$28)</f>
        <v/>
      </c>
      <c r="F33" s="292" t="str">
        <f>IF(ISBLANK(J$29),"",1-J$29)</f>
        <v/>
      </c>
      <c r="G33" s="292" t="str">
        <f>IF(ISBLANK(J$30),"",1-J$30)</f>
        <v/>
      </c>
      <c r="H33" s="292" t="str">
        <f>IF(ISBLANK(J$31),"",1-J$31)</f>
        <v/>
      </c>
      <c r="I33" s="292" t="str">
        <f>IF(ISBLANK(J$32),"",1-J$32)</f>
        <v/>
      </c>
      <c r="J33" s="925"/>
      <c r="K33" s="599"/>
      <c r="L33" s="599"/>
      <c r="M33" s="599"/>
      <c r="N33" s="599"/>
      <c r="O33" s="879"/>
      <c r="P33" s="1366">
        <f t="shared" si="0"/>
        <v>0</v>
      </c>
      <c r="Q33" s="897"/>
      <c r="R33" s="1421">
        <f t="shared" si="1"/>
        <v>0</v>
      </c>
      <c r="S33" s="1366">
        <f t="shared" si="2"/>
        <v>0</v>
      </c>
      <c r="T33" s="1141" t="str">
        <f t="shared" si="3"/>
        <v/>
      </c>
      <c r="U33" s="888"/>
    </row>
    <row r="34" spans="1:21" ht="18.75" customHeight="1" x14ac:dyDescent="0.2">
      <c r="A34" s="484">
        <f>'14S - 8B - 1 RR'!C13</f>
        <v>10</v>
      </c>
      <c r="B34" s="292" t="str">
        <f>IF(ISBLANK(K$25),"",1-K$25)</f>
        <v/>
      </c>
      <c r="C34" s="343" t="str">
        <f>IF(ISBLANK(K$26),"",1-K$26)</f>
        <v/>
      </c>
      <c r="D34" s="292" t="str">
        <f>IF(ISBLANK(K$27),"",1-K$27)</f>
        <v/>
      </c>
      <c r="E34" s="292" t="str">
        <f>IF(ISBLANK(K$28),"",1-K$28)</f>
        <v/>
      </c>
      <c r="F34" s="292" t="str">
        <f>IF(ISBLANK(K$29),"",1-K$29)</f>
        <v/>
      </c>
      <c r="G34" s="292" t="str">
        <f>IF(ISBLANK(K$30),"",1-K$30)</f>
        <v/>
      </c>
      <c r="H34" s="292" t="str">
        <f>IF(ISBLANK(K$31),"",1-K$31)</f>
        <v/>
      </c>
      <c r="I34" s="292" t="str">
        <f>IF(ISBLANK(K$32),"",1-K$32)</f>
        <v/>
      </c>
      <c r="J34" s="292" t="str">
        <f>IF(ISBLANK(K$33),"",1-K$33)</f>
        <v/>
      </c>
      <c r="K34" s="925"/>
      <c r="L34" s="599"/>
      <c r="M34" s="599"/>
      <c r="N34" s="599"/>
      <c r="O34" s="879"/>
      <c r="P34" s="1366">
        <f t="shared" si="0"/>
        <v>0</v>
      </c>
      <c r="Q34" s="897"/>
      <c r="R34" s="1421">
        <f t="shared" si="1"/>
        <v>0</v>
      </c>
      <c r="S34" s="1366">
        <f t="shared" si="2"/>
        <v>0</v>
      </c>
      <c r="T34" s="1141" t="str">
        <f t="shared" si="3"/>
        <v/>
      </c>
      <c r="U34" s="888"/>
    </row>
    <row r="35" spans="1:21" ht="18.75" customHeight="1" x14ac:dyDescent="0.2">
      <c r="A35" s="484">
        <f>'14S - 8B - 1 RR'!C14</f>
        <v>11</v>
      </c>
      <c r="B35" s="292" t="str">
        <f>IF(ISBLANK(L$25),"",1-L$25)</f>
        <v/>
      </c>
      <c r="C35" s="343" t="str">
        <f>IF(ISBLANK(L$26),"",1-L$26)</f>
        <v/>
      </c>
      <c r="D35" s="292" t="str">
        <f>IF(ISBLANK(L$27),"",1-L$27)</f>
        <v/>
      </c>
      <c r="E35" s="292" t="str">
        <f>IF(ISBLANK(L$28),"",1-L$28)</f>
        <v/>
      </c>
      <c r="F35" s="292" t="str">
        <f>IF(ISBLANK(L$29),"",1-L$29)</f>
        <v/>
      </c>
      <c r="G35" s="292" t="str">
        <f>IF(ISBLANK(L$30),"",1-L$30)</f>
        <v/>
      </c>
      <c r="H35" s="292" t="str">
        <f>IF(ISBLANK(L$31),"",1-L$31)</f>
        <v/>
      </c>
      <c r="I35" s="292" t="str">
        <f>IF(ISBLANK(L$32),"",1-L$32)</f>
        <v/>
      </c>
      <c r="J35" s="292" t="str">
        <f>IF(ISBLANK(L$33),"",1-L$33)</f>
        <v/>
      </c>
      <c r="K35" s="292" t="str">
        <f>IF(ISBLANK(L$34),"",1-L$34)</f>
        <v/>
      </c>
      <c r="L35" s="925"/>
      <c r="M35" s="599"/>
      <c r="N35" s="599"/>
      <c r="O35" s="879"/>
      <c r="P35" s="1366">
        <f t="shared" si="0"/>
        <v>0</v>
      </c>
      <c r="Q35" s="897"/>
      <c r="R35" s="1421">
        <f t="shared" si="1"/>
        <v>0</v>
      </c>
      <c r="S35" s="1366">
        <f t="shared" si="2"/>
        <v>0</v>
      </c>
      <c r="T35" s="1141" t="str">
        <f t="shared" si="3"/>
        <v/>
      </c>
      <c r="U35" s="888"/>
    </row>
    <row r="36" spans="1:21" ht="18.75" customHeight="1" x14ac:dyDescent="0.2">
      <c r="A36" s="484">
        <f>'14S - 8B - 1 RR'!C15</f>
        <v>12</v>
      </c>
      <c r="B36" s="292" t="str">
        <f>IF(ISBLANK(M$25),"",1-M$25)</f>
        <v/>
      </c>
      <c r="C36" s="343" t="str">
        <f>IF(ISBLANK(M$26),"",1-M$26)</f>
        <v/>
      </c>
      <c r="D36" s="292" t="str">
        <f>IF(ISBLANK(M$27),"",1-M$27)</f>
        <v/>
      </c>
      <c r="E36" s="292" t="str">
        <f>IF(ISBLANK(M$28),"",1-M$28)</f>
        <v/>
      </c>
      <c r="F36" s="292" t="str">
        <f>IF(ISBLANK(M$29),"",1-M$29)</f>
        <v/>
      </c>
      <c r="G36" s="292" t="str">
        <f>IF(ISBLANK(M$30),"",1-M$30)</f>
        <v/>
      </c>
      <c r="H36" s="292" t="str">
        <f>IF(ISBLANK(M$31),"",1-M$31)</f>
        <v/>
      </c>
      <c r="I36" s="292" t="str">
        <f>IF(ISBLANK(M$32),"",1-M$32)</f>
        <v/>
      </c>
      <c r="J36" s="292" t="str">
        <f>IF(ISBLANK(M$33),"",1-M$33)</f>
        <v/>
      </c>
      <c r="K36" s="292" t="str">
        <f>IF(ISBLANK(M$34),"",1-M$34)</f>
        <v/>
      </c>
      <c r="L36" s="292" t="str">
        <f>IF(ISBLANK(M$35),"",1-M$35)</f>
        <v/>
      </c>
      <c r="M36" s="925"/>
      <c r="N36" s="599"/>
      <c r="O36" s="879"/>
      <c r="P36" s="1366">
        <f t="shared" si="0"/>
        <v>0</v>
      </c>
      <c r="Q36" s="897"/>
      <c r="R36" s="1421">
        <f t="shared" si="1"/>
        <v>0</v>
      </c>
      <c r="S36" s="1366">
        <f t="shared" si="2"/>
        <v>0</v>
      </c>
      <c r="T36" s="1141" t="str">
        <f t="shared" si="3"/>
        <v/>
      </c>
      <c r="U36" s="888"/>
    </row>
    <row r="37" spans="1:21" ht="18.75" customHeight="1" x14ac:dyDescent="0.2">
      <c r="A37" s="484">
        <f>'14S - 8B - 1 RR'!C16</f>
        <v>13</v>
      </c>
      <c r="B37" s="292" t="str">
        <f>IF(ISBLANK(N$25),"",1-N$25)</f>
        <v/>
      </c>
      <c r="C37" s="343" t="str">
        <f>IF(ISBLANK(N$26),"",1-N$26)</f>
        <v/>
      </c>
      <c r="D37" s="292" t="str">
        <f>IF(ISBLANK(N$27),"",1-N$27)</f>
        <v/>
      </c>
      <c r="E37" s="292" t="str">
        <f>IF(ISBLANK(N$28),"",1-N$28)</f>
        <v/>
      </c>
      <c r="F37" s="292" t="str">
        <f>IF(ISBLANK(N$29),"",1-N$29)</f>
        <v/>
      </c>
      <c r="G37" s="292" t="str">
        <f>IF(ISBLANK(N$30),"",1-N$30)</f>
        <v/>
      </c>
      <c r="H37" s="292" t="str">
        <f>IF(ISBLANK(N$31),"",1-N$31)</f>
        <v/>
      </c>
      <c r="I37" s="292" t="str">
        <f>IF(ISBLANK(N$32),"",1-N$32)</f>
        <v/>
      </c>
      <c r="J37" s="292" t="str">
        <f>IF(ISBLANK(N$33),"",1-N$33)</f>
        <v/>
      </c>
      <c r="K37" s="292" t="str">
        <f>IF(ISBLANK(N$34),"",1-N$34)</f>
        <v/>
      </c>
      <c r="L37" s="292" t="str">
        <f>IF(ISBLANK(N$35),"",1-N$35)</f>
        <v/>
      </c>
      <c r="M37" s="292" t="str">
        <f>IF(ISBLANK(N$36),"",1-N$36)</f>
        <v/>
      </c>
      <c r="N37" s="925"/>
      <c r="O37" s="879"/>
      <c r="P37" s="1366">
        <f t="shared" si="0"/>
        <v>0</v>
      </c>
      <c r="Q37" s="897"/>
      <c r="R37" s="1421">
        <f t="shared" si="1"/>
        <v>0</v>
      </c>
      <c r="S37" s="1366">
        <f t="shared" si="2"/>
        <v>0</v>
      </c>
      <c r="T37" s="1141" t="str">
        <f t="shared" si="3"/>
        <v/>
      </c>
      <c r="U37" s="888"/>
    </row>
    <row r="38" spans="1:21" ht="18.75" customHeight="1" thickBot="1" x14ac:dyDescent="0.25">
      <c r="A38" s="484">
        <f>'14S - 8B - 1 RR'!C17</f>
        <v>14</v>
      </c>
      <c r="B38" s="892" t="str">
        <f>IF(ISBLANK(O$25),"",1-O$25)</f>
        <v/>
      </c>
      <c r="C38" s="932" t="str">
        <f>IF(ISBLANK(O$26),"",1-O$26)</f>
        <v/>
      </c>
      <c r="D38" s="892" t="str">
        <f>IF(ISBLANK(O$27),"",1-O$27)</f>
        <v/>
      </c>
      <c r="E38" s="892" t="str">
        <f>IF(ISBLANK(O$28),"",1-O$28)</f>
        <v/>
      </c>
      <c r="F38" s="892" t="str">
        <f>IF(ISBLANK(O$29),"",1-O$29)</f>
        <v/>
      </c>
      <c r="G38" s="892" t="str">
        <f>IF(ISBLANK(O$30),"",1-O$30)</f>
        <v/>
      </c>
      <c r="H38" s="892" t="str">
        <f>IF(ISBLANK(O$31),"",1-O$31)</f>
        <v/>
      </c>
      <c r="I38" s="892" t="str">
        <f>IF(ISBLANK(O$32),"",1-O$32)</f>
        <v/>
      </c>
      <c r="J38" s="892" t="str">
        <f>IF(ISBLANK(O$33),"",1-O$33)</f>
        <v/>
      </c>
      <c r="K38" s="892" t="str">
        <f>IF(ISBLANK(O$34),"",1-O$34)</f>
        <v/>
      </c>
      <c r="L38" s="892" t="str">
        <f>IF(ISBLANK(O$35),"",1-O$35)</f>
        <v/>
      </c>
      <c r="M38" s="892" t="str">
        <f>IF(ISBLANK(O$36),"",1-O$36)</f>
        <v/>
      </c>
      <c r="N38" s="892" t="str">
        <f>IF(ISBLANK(O$37),"",1-O$37)</f>
        <v/>
      </c>
      <c r="O38" s="942"/>
      <c r="P38" s="1367">
        <f t="shared" si="0"/>
        <v>0</v>
      </c>
      <c r="Q38" s="898"/>
      <c r="R38" s="1422">
        <f t="shared" si="1"/>
        <v>0</v>
      </c>
      <c r="S38" s="1367">
        <f t="shared" si="2"/>
        <v>0</v>
      </c>
      <c r="T38" s="1142" t="str">
        <f t="shared" si="3"/>
        <v/>
      </c>
      <c r="U38" s="889"/>
    </row>
    <row r="39" spans="1:21" ht="18.75" customHeight="1" x14ac:dyDescent="0.2">
      <c r="A39" s="81"/>
      <c r="B39" s="81"/>
      <c r="C39" s="81"/>
      <c r="D39" s="81"/>
      <c r="E39" s="81"/>
      <c r="F39" s="81"/>
      <c r="G39" s="81"/>
      <c r="H39" s="81"/>
      <c r="I39" s="81"/>
      <c r="J39" s="1790" t="s">
        <v>2216</v>
      </c>
      <c r="K39" s="1790"/>
      <c r="L39" s="1790"/>
      <c r="M39" s="1790"/>
      <c r="N39" s="1790"/>
      <c r="O39" s="1790"/>
      <c r="P39" s="1357">
        <f>SUM(P25:P38)</f>
        <v>0</v>
      </c>
      <c r="Q39" s="113"/>
      <c r="R39" s="113"/>
      <c r="S39" s="148"/>
      <c r="T39" s="148"/>
      <c r="U39" s="148"/>
    </row>
    <row r="40" spans="1:21" ht="15.75" customHeight="1" x14ac:dyDescent="0.15"/>
    <row r="41" spans="1:21" ht="15.75" customHeight="1" x14ac:dyDescent="0.15"/>
    <row r="42" spans="1:21" ht="15.75" customHeight="1" x14ac:dyDescent="0.15"/>
  </sheetData>
  <sheetProtection password="CF27" sheet="1" objects="1" scenarios="1"/>
  <mergeCells count="25">
    <mergeCell ref="T22:U22"/>
    <mergeCell ref="D15:D17"/>
    <mergeCell ref="F15:F17"/>
    <mergeCell ref="B5:B7"/>
    <mergeCell ref="C5:C7"/>
    <mergeCell ref="I15:I17"/>
    <mergeCell ref="D5:D7"/>
    <mergeCell ref="C15:C17"/>
    <mergeCell ref="E15:E17"/>
    <mergeCell ref="B15:B17"/>
    <mergeCell ref="B1:U1"/>
    <mergeCell ref="S2:U2"/>
    <mergeCell ref="H2:R2"/>
    <mergeCell ref="G15:G17"/>
    <mergeCell ref="G5:G7"/>
    <mergeCell ref="A4:I4"/>
    <mergeCell ref="J39:O39"/>
    <mergeCell ref="H15:H17"/>
    <mergeCell ref="I5:I7"/>
    <mergeCell ref="A14:I14"/>
    <mergeCell ref="A15:A17"/>
    <mergeCell ref="E5:E7"/>
    <mergeCell ref="A5:A7"/>
    <mergeCell ref="F5:F7"/>
    <mergeCell ref="H5:H7"/>
  </mergeCells>
  <phoneticPr fontId="0" type="noConversion"/>
  <pageMargins left="0" right="0" top="0.39370078740157483" bottom="0" header="0" footer="0"/>
  <pageSetup paperSize="9" fitToHeight="8" orientation="portrait" horizontalDpi="360" verticalDpi="360" r:id="rId1"/>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Foglio244"/>
  <dimension ref="A5:K47"/>
  <sheetViews>
    <sheetView workbookViewId="0">
      <selection sqref="A1:K1"/>
    </sheetView>
  </sheetViews>
  <sheetFormatPr baseColWidth="10" defaultColWidth="8.83203125" defaultRowHeight="13" x14ac:dyDescent="0.15"/>
  <cols>
    <col min="5" max="5" width="9" customWidth="1"/>
  </cols>
  <sheetData>
    <row r="5" spans="1:11" ht="12.75" customHeight="1" x14ac:dyDescent="0.15"/>
    <row r="6" spans="1:11" ht="12" customHeight="1" x14ac:dyDescent="0.15">
      <c r="D6" s="4"/>
      <c r="E6" s="3"/>
      <c r="F6" s="4"/>
    </row>
    <row r="7" spans="1:11" s="2" customFormat="1" ht="13.5" hidden="1" customHeight="1" x14ac:dyDescent="0.15"/>
    <row r="8" spans="1:11" ht="50.25" customHeight="1" x14ac:dyDescent="0.15"/>
    <row r="11" spans="1:11" x14ac:dyDescent="0.15">
      <c r="H11" t="s">
        <v>2301</v>
      </c>
    </row>
    <row r="12" spans="1:11" x14ac:dyDescent="0.15">
      <c r="B12" s="1"/>
    </row>
    <row r="13" spans="1:11" ht="33" x14ac:dyDescent="0.35">
      <c r="A13" s="2779" t="s">
        <v>612</v>
      </c>
      <c r="B13" s="2780"/>
      <c r="C13" s="2780"/>
      <c r="D13" s="2780"/>
      <c r="E13" s="2780"/>
      <c r="F13" s="2780"/>
      <c r="G13" s="2780"/>
      <c r="H13" s="2780"/>
      <c r="I13" s="2780"/>
      <c r="J13" s="2780"/>
      <c r="K13" s="2780"/>
    </row>
    <row r="19" spans="1:11" ht="23" x14ac:dyDescent="0.25">
      <c r="A19" s="2778" t="s">
        <v>2006</v>
      </c>
      <c r="B19" s="2778"/>
      <c r="C19" s="2778"/>
      <c r="D19" s="2778"/>
      <c r="E19" s="2778"/>
      <c r="F19" s="2778"/>
      <c r="G19" s="2778"/>
      <c r="H19" s="2778"/>
      <c r="I19" s="2778"/>
      <c r="J19" s="2778"/>
      <c r="K19" s="2778"/>
    </row>
    <row r="24" spans="1:11" ht="12.75" customHeight="1" x14ac:dyDescent="0.15"/>
    <row r="30" spans="1:11" ht="14" thickBot="1" x14ac:dyDescent="0.2"/>
    <row r="31" spans="1:11" ht="14" thickBot="1" x14ac:dyDescent="0.2">
      <c r="E31" s="1224" t="s">
        <v>915</v>
      </c>
      <c r="F31" s="4"/>
      <c r="G31" s="1223" t="s">
        <v>916</v>
      </c>
    </row>
    <row r="32" spans="1:11" x14ac:dyDescent="0.15">
      <c r="E32" s="1225">
        <v>1</v>
      </c>
      <c r="F32" s="3"/>
      <c r="G32" s="5">
        <v>2</v>
      </c>
    </row>
    <row r="33" spans="3:7" x14ac:dyDescent="0.15">
      <c r="E33" s="4"/>
      <c r="F33" s="3"/>
      <c r="G33" s="4"/>
    </row>
    <row r="34" spans="3:7" x14ac:dyDescent="0.15">
      <c r="E34" s="7">
        <v>4</v>
      </c>
      <c r="F34" s="3"/>
      <c r="G34" s="5">
        <v>3</v>
      </c>
    </row>
    <row r="35" spans="3:7" x14ac:dyDescent="0.15">
      <c r="E35" s="4"/>
      <c r="F35" s="3"/>
      <c r="G35" s="4"/>
    </row>
    <row r="36" spans="3:7" x14ac:dyDescent="0.15">
      <c r="E36" s="7">
        <v>5</v>
      </c>
      <c r="F36" s="3"/>
      <c r="G36" s="5">
        <v>6</v>
      </c>
    </row>
    <row r="37" spans="3:7" x14ac:dyDescent="0.15">
      <c r="E37" s="4"/>
      <c r="F37" s="3"/>
      <c r="G37" s="4"/>
    </row>
    <row r="38" spans="3:7" ht="14" thickBot="1" x14ac:dyDescent="0.2">
      <c r="E38" s="7">
        <v>8</v>
      </c>
      <c r="F38" s="3"/>
      <c r="G38" s="5">
        <v>7</v>
      </c>
    </row>
    <row r="39" spans="3:7" ht="14" thickBot="1" x14ac:dyDescent="0.2">
      <c r="E39" s="1224" t="s">
        <v>918</v>
      </c>
      <c r="G39" s="1223" t="s">
        <v>919</v>
      </c>
    </row>
    <row r="47" spans="3:7" x14ac:dyDescent="0.15">
      <c r="C47" s="9"/>
    </row>
  </sheetData>
  <mergeCells count="2">
    <mergeCell ref="A19:K19"/>
    <mergeCell ref="A13:K13"/>
  </mergeCells>
  <phoneticPr fontId="0" type="noConversion"/>
  <pageMargins left="0" right="0" top="0" bottom="0" header="0" footer="0"/>
  <pageSetup paperSize="9" orientation="portrait" horizontalDpi="360" verticalDpi="360" r:id="rId1"/>
  <headerFooter alignWithMargins="0"/>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Foglio245"/>
  <dimension ref="A4:P36"/>
  <sheetViews>
    <sheetView workbookViewId="0">
      <selection sqref="A1:K1"/>
    </sheetView>
  </sheetViews>
  <sheetFormatPr baseColWidth="10" defaultColWidth="8.83203125" defaultRowHeight="13" x14ac:dyDescent="0.15"/>
  <cols>
    <col min="1" max="1" width="3.6640625" customWidth="1"/>
    <col min="2" max="8" width="8.6640625" customWidth="1"/>
    <col min="9" max="9" width="11.5" customWidth="1"/>
    <col min="10" max="14" width="8.6640625" customWidth="1"/>
  </cols>
  <sheetData>
    <row r="4" spans="1:16" ht="12.75" customHeight="1" x14ac:dyDescent="0.3">
      <c r="A4" s="987"/>
      <c r="B4" s="987"/>
      <c r="C4" s="987"/>
      <c r="D4" s="987"/>
      <c r="E4" s="987"/>
      <c r="F4" s="987"/>
      <c r="G4" s="987"/>
      <c r="H4" s="987"/>
      <c r="J4" s="987"/>
      <c r="K4" s="987"/>
      <c r="L4" s="987"/>
      <c r="M4" s="987"/>
      <c r="N4" s="987"/>
      <c r="O4" s="987"/>
      <c r="P4" s="987"/>
    </row>
    <row r="7" spans="1:16" ht="12.75" customHeight="1" x14ac:dyDescent="0.25">
      <c r="A7" s="986"/>
      <c r="B7" s="986"/>
      <c r="C7" s="986"/>
      <c r="D7" s="986"/>
      <c r="E7" s="986"/>
      <c r="F7" s="986"/>
      <c r="G7" s="986"/>
      <c r="H7" s="986"/>
      <c r="J7" s="986"/>
      <c r="K7" s="986"/>
      <c r="L7" s="986"/>
      <c r="M7" s="986"/>
      <c r="N7" s="986"/>
      <c r="O7" s="986"/>
      <c r="P7" s="986"/>
    </row>
    <row r="12" spans="1:16" ht="25" x14ac:dyDescent="0.25">
      <c r="J12" s="2781" t="s">
        <v>835</v>
      </c>
      <c r="K12" s="2781"/>
      <c r="L12" s="2781"/>
      <c r="M12" s="2781"/>
      <c r="N12" s="2781"/>
      <c r="O12" s="2781"/>
      <c r="P12" s="2781"/>
    </row>
    <row r="13" spans="1:16" x14ac:dyDescent="0.15">
      <c r="J13" s="701"/>
      <c r="K13" s="701"/>
      <c r="L13" s="701"/>
      <c r="M13" s="701"/>
      <c r="N13" s="701"/>
      <c r="O13" s="701"/>
      <c r="P13" s="701"/>
    </row>
    <row r="14" spans="1:16" ht="25" x14ac:dyDescent="0.25">
      <c r="J14" s="2781" t="s">
        <v>838</v>
      </c>
      <c r="K14" s="2781"/>
      <c r="L14" s="2781"/>
      <c r="M14" s="2781"/>
      <c r="N14" s="2781"/>
      <c r="O14" s="2781"/>
      <c r="P14" s="2781"/>
    </row>
    <row r="15" spans="1:16" x14ac:dyDescent="0.15">
      <c r="J15" s="701"/>
      <c r="K15" s="701"/>
      <c r="L15" s="701"/>
      <c r="M15" s="701"/>
      <c r="N15" s="701"/>
      <c r="O15" s="701"/>
      <c r="P15" s="701"/>
    </row>
    <row r="16" spans="1:16" ht="25" x14ac:dyDescent="0.25">
      <c r="J16" s="2781" t="s">
        <v>836</v>
      </c>
      <c r="K16" s="2781"/>
      <c r="L16" s="2781"/>
      <c r="M16" s="2781"/>
      <c r="N16" s="2781"/>
      <c r="O16" s="2781"/>
      <c r="P16" s="2781"/>
    </row>
    <row r="17" spans="4:16" ht="12.75" customHeight="1" x14ac:dyDescent="0.15">
      <c r="J17" s="701"/>
      <c r="K17" s="701"/>
      <c r="L17" s="701"/>
      <c r="M17" s="701"/>
      <c r="N17" s="701"/>
      <c r="O17" s="701"/>
      <c r="P17" s="701"/>
    </row>
    <row r="18" spans="4:16" ht="25" x14ac:dyDescent="0.25">
      <c r="J18" s="2781" t="s">
        <v>837</v>
      </c>
      <c r="K18" s="2781"/>
      <c r="L18" s="2781"/>
      <c r="M18" s="2781"/>
      <c r="N18" s="2781"/>
      <c r="O18" s="2781"/>
      <c r="P18" s="2781"/>
    </row>
    <row r="20" spans="4:16" x14ac:dyDescent="0.15">
      <c r="D20" s="4"/>
      <c r="F20" s="4"/>
    </row>
    <row r="21" spans="4:16" x14ac:dyDescent="0.15">
      <c r="D21" s="8"/>
      <c r="E21" s="3"/>
      <c r="F21" s="6"/>
    </row>
    <row r="22" spans="4:16" ht="14" thickBot="1" x14ac:dyDescent="0.2">
      <c r="D22" s="4"/>
      <c r="E22" s="3"/>
      <c r="F22" s="4"/>
    </row>
    <row r="23" spans="4:16" ht="14" thickBot="1" x14ac:dyDescent="0.2">
      <c r="D23" s="8"/>
      <c r="E23" s="3"/>
      <c r="F23" s="6"/>
      <c r="L23" s="1224" t="s">
        <v>915</v>
      </c>
      <c r="M23" s="4"/>
      <c r="N23" s="1223" t="s">
        <v>916</v>
      </c>
    </row>
    <row r="24" spans="4:16" x14ac:dyDescent="0.15">
      <c r="D24" s="4"/>
      <c r="F24" s="4"/>
      <c r="L24" s="989">
        <v>1</v>
      </c>
      <c r="M24" s="3"/>
      <c r="N24" s="991">
        <v>2</v>
      </c>
    </row>
    <row r="25" spans="4:16" x14ac:dyDescent="0.15">
      <c r="D25" s="8"/>
      <c r="E25" s="3"/>
      <c r="F25" s="6"/>
      <c r="L25" s="4"/>
      <c r="N25" s="4"/>
    </row>
    <row r="26" spans="4:16" x14ac:dyDescent="0.15">
      <c r="D26" s="985"/>
      <c r="F26" s="988"/>
      <c r="L26" s="990">
        <v>4</v>
      </c>
      <c r="M26" s="3"/>
      <c r="N26" s="991">
        <v>3</v>
      </c>
    </row>
    <row r="27" spans="4:16" x14ac:dyDescent="0.15">
      <c r="L27" s="4"/>
      <c r="M27" s="3"/>
      <c r="N27" s="4"/>
    </row>
    <row r="28" spans="4:16" x14ac:dyDescent="0.15">
      <c r="L28" s="990">
        <v>5</v>
      </c>
      <c r="M28" s="3"/>
      <c r="N28" s="991">
        <v>6</v>
      </c>
    </row>
    <row r="29" spans="4:16" x14ac:dyDescent="0.15">
      <c r="L29" s="4"/>
      <c r="N29" s="4"/>
    </row>
    <row r="30" spans="4:16" ht="14" thickBot="1" x14ac:dyDescent="0.2">
      <c r="L30" s="990">
        <v>8</v>
      </c>
      <c r="M30" s="3"/>
      <c r="N30" s="991">
        <v>7</v>
      </c>
    </row>
    <row r="31" spans="4:16" ht="14" thickBot="1" x14ac:dyDescent="0.2">
      <c r="L31" s="1224" t="s">
        <v>918</v>
      </c>
      <c r="N31" s="1223" t="s">
        <v>919</v>
      </c>
    </row>
    <row r="33" spans="1:16" x14ac:dyDescent="0.15">
      <c r="A33" s="2"/>
    </row>
    <row r="36" spans="1:16" x14ac:dyDescent="0.15">
      <c r="J36" s="2782" t="s">
        <v>615</v>
      </c>
      <c r="K36" s="2782"/>
      <c r="L36" s="2782"/>
      <c r="M36" s="2782"/>
      <c r="N36" s="2782"/>
      <c r="O36" s="2782"/>
      <c r="P36" s="2782"/>
    </row>
  </sheetData>
  <mergeCells count="5">
    <mergeCell ref="J14:P14"/>
    <mergeCell ref="J36:P36"/>
    <mergeCell ref="J12:P12"/>
    <mergeCell ref="J16:P16"/>
    <mergeCell ref="J18:P18"/>
  </mergeCells>
  <phoneticPr fontId="0" type="noConversion"/>
  <pageMargins left="0" right="0" top="0" bottom="0" header="0" footer="0"/>
  <pageSetup paperSize="9" orientation="portrait" horizontalDpi="360" verticalDpi="360" r:id="rId1"/>
  <headerFooter alignWithMargins="0"/>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Foglio246"/>
  <dimension ref="A1:N160"/>
  <sheetViews>
    <sheetView topLeftCell="A41" workbookViewId="0">
      <selection sqref="A1:K1"/>
    </sheetView>
  </sheetViews>
  <sheetFormatPr baseColWidth="10" defaultColWidth="8.83203125" defaultRowHeight="13" x14ac:dyDescent="0.15"/>
  <cols>
    <col min="3" max="3" width="14.6640625" customWidth="1"/>
    <col min="9" max="9" width="10.33203125" customWidth="1"/>
  </cols>
  <sheetData>
    <row r="1" spans="1:10" ht="16.5" customHeight="1" thickBot="1" x14ac:dyDescent="0.2">
      <c r="B1" s="2815" t="s">
        <v>1178</v>
      </c>
      <c r="C1" s="2815"/>
      <c r="D1" s="2815"/>
      <c r="E1" s="2815"/>
      <c r="F1" s="2815"/>
      <c r="G1" s="2815"/>
      <c r="H1" s="2815"/>
      <c r="I1" s="2815"/>
    </row>
    <row r="2" spans="1:10" ht="17.25" customHeight="1" thickBot="1" x14ac:dyDescent="0.2">
      <c r="A2" s="2816" t="s">
        <v>1396</v>
      </c>
      <c r="B2" s="2817"/>
      <c r="C2" s="2818"/>
      <c r="D2" s="2816" t="s">
        <v>234</v>
      </c>
      <c r="E2" s="2817"/>
      <c r="F2" s="2817"/>
      <c r="G2" s="2817"/>
      <c r="H2" s="2817"/>
      <c r="I2" s="2818"/>
      <c r="J2" s="993"/>
    </row>
    <row r="3" spans="1:10" ht="17.25" customHeight="1" x14ac:dyDescent="0.15">
      <c r="A3" s="2803" t="s">
        <v>235</v>
      </c>
      <c r="B3" s="2804"/>
      <c r="C3" s="2805"/>
      <c r="D3" s="2796" t="s">
        <v>283</v>
      </c>
      <c r="E3" s="2797"/>
      <c r="F3" s="2797"/>
      <c r="G3" s="2797"/>
      <c r="H3" s="2797"/>
      <c r="I3" s="2798"/>
      <c r="J3" s="992"/>
    </row>
    <row r="4" spans="1:10" ht="17.25" customHeight="1" x14ac:dyDescent="0.15">
      <c r="A4" s="2783" t="s">
        <v>236</v>
      </c>
      <c r="B4" s="2784"/>
      <c r="C4" s="2785"/>
      <c r="D4" s="2791" t="s">
        <v>50</v>
      </c>
      <c r="E4" s="2792"/>
      <c r="F4" s="2792"/>
      <c r="G4" s="2792"/>
      <c r="H4" s="2792"/>
      <c r="I4" s="2793"/>
      <c r="J4" s="751"/>
    </row>
    <row r="5" spans="1:10" ht="17.25" customHeight="1" x14ac:dyDescent="0.15">
      <c r="A5" s="2783" t="s">
        <v>237</v>
      </c>
      <c r="B5" s="2784"/>
      <c r="C5" s="2785"/>
      <c r="D5" s="2791" t="s">
        <v>51</v>
      </c>
      <c r="E5" s="2792"/>
      <c r="F5" s="2792"/>
      <c r="G5" s="2792"/>
      <c r="H5" s="2792"/>
      <c r="I5" s="2793"/>
      <c r="J5" s="751"/>
    </row>
    <row r="6" spans="1:10" ht="17.25" customHeight="1" x14ac:dyDescent="0.15">
      <c r="A6" s="2783" t="s">
        <v>238</v>
      </c>
      <c r="B6" s="2784"/>
      <c r="C6" s="2785"/>
      <c r="D6" s="2786" t="s">
        <v>52</v>
      </c>
      <c r="E6" s="2787"/>
      <c r="F6" s="2787"/>
      <c r="G6" s="2787"/>
      <c r="H6" s="2787"/>
      <c r="I6" s="2788"/>
      <c r="J6" s="751"/>
    </row>
    <row r="7" spans="1:10" ht="17.25" customHeight="1" x14ac:dyDescent="0.15">
      <c r="A7" s="2799" t="s">
        <v>613</v>
      </c>
      <c r="B7" s="2799"/>
      <c r="C7" s="2799"/>
      <c r="D7" s="2800" t="s">
        <v>2078</v>
      </c>
      <c r="E7" s="2800"/>
      <c r="F7" s="2800"/>
      <c r="G7" s="2800"/>
      <c r="H7" s="2800"/>
      <c r="I7" s="2800"/>
      <c r="J7" s="751"/>
    </row>
    <row r="8" spans="1:10" ht="17.25" customHeight="1" x14ac:dyDescent="0.15">
      <c r="A8" s="2799" t="s">
        <v>614</v>
      </c>
      <c r="B8" s="2799"/>
      <c r="C8" s="2799"/>
      <c r="D8" s="2800" t="s">
        <v>2078</v>
      </c>
      <c r="E8" s="2800"/>
      <c r="F8" s="2800"/>
      <c r="G8" s="2800"/>
      <c r="H8" s="2800"/>
      <c r="I8" s="2800"/>
      <c r="J8" s="751"/>
    </row>
    <row r="9" spans="1:10" ht="17.25" customHeight="1" x14ac:dyDescent="0.15">
      <c r="A9" s="2783" t="s">
        <v>239</v>
      </c>
      <c r="B9" s="2784"/>
      <c r="C9" s="2785"/>
      <c r="D9" s="2796" t="s">
        <v>240</v>
      </c>
      <c r="E9" s="2797"/>
      <c r="F9" s="2797"/>
      <c r="G9" s="2797"/>
      <c r="H9" s="2797"/>
      <c r="I9" s="2798"/>
      <c r="J9" s="751"/>
    </row>
    <row r="10" spans="1:10" ht="17.25" customHeight="1" x14ac:dyDescent="0.15">
      <c r="A10" s="2783" t="s">
        <v>241</v>
      </c>
      <c r="B10" s="2784"/>
      <c r="C10" s="2785"/>
      <c r="D10" s="2791" t="s">
        <v>242</v>
      </c>
      <c r="E10" s="2792"/>
      <c r="F10" s="2792"/>
      <c r="G10" s="2792"/>
      <c r="H10" s="2792"/>
      <c r="I10" s="2793"/>
      <c r="J10" s="751"/>
    </row>
    <row r="11" spans="1:10" ht="17.25" customHeight="1" x14ac:dyDescent="0.15">
      <c r="A11" s="2783" t="s">
        <v>243</v>
      </c>
      <c r="B11" s="2784"/>
      <c r="C11" s="2785"/>
      <c r="D11" s="2791" t="s">
        <v>245</v>
      </c>
      <c r="E11" s="2792"/>
      <c r="F11" s="2792"/>
      <c r="G11" s="2792"/>
      <c r="H11" s="2792"/>
      <c r="I11" s="2793"/>
      <c r="J11" s="751"/>
    </row>
    <row r="12" spans="1:10" ht="17.25" customHeight="1" x14ac:dyDescent="0.15">
      <c r="A12" s="2783" t="s">
        <v>244</v>
      </c>
      <c r="B12" s="2784"/>
      <c r="C12" s="2785"/>
      <c r="D12" s="2791" t="s">
        <v>920</v>
      </c>
      <c r="E12" s="2792"/>
      <c r="F12" s="2792"/>
      <c r="G12" s="2792"/>
      <c r="H12" s="2792"/>
      <c r="I12" s="2793"/>
      <c r="J12" s="751"/>
    </row>
    <row r="13" spans="1:10" ht="17.25" customHeight="1" x14ac:dyDescent="0.15">
      <c r="A13" s="2811" t="s">
        <v>2163</v>
      </c>
      <c r="B13" s="2812"/>
      <c r="C13" s="2813"/>
      <c r="D13" s="2791" t="s">
        <v>2154</v>
      </c>
      <c r="E13" s="2792"/>
      <c r="F13" s="2792"/>
      <c r="G13" s="2792"/>
      <c r="H13" s="2792"/>
      <c r="I13" s="2793"/>
      <c r="J13" s="751"/>
    </row>
    <row r="14" spans="1:10" ht="17.25" customHeight="1" x14ac:dyDescent="0.15">
      <c r="A14" s="2799" t="s">
        <v>2173</v>
      </c>
      <c r="B14" s="2799"/>
      <c r="C14" s="2799"/>
      <c r="D14" s="2800" t="s">
        <v>2167</v>
      </c>
      <c r="E14" s="2800"/>
      <c r="F14" s="2800"/>
      <c r="G14" s="2800"/>
      <c r="H14" s="2800"/>
      <c r="I14" s="2800"/>
      <c r="J14" s="751"/>
    </row>
    <row r="15" spans="1:10" ht="17.25" customHeight="1" x14ac:dyDescent="0.15">
      <c r="A15" s="2799" t="s">
        <v>2174</v>
      </c>
      <c r="B15" s="2799"/>
      <c r="C15" s="2799"/>
      <c r="D15" s="2800" t="s">
        <v>2168</v>
      </c>
      <c r="E15" s="2800"/>
      <c r="F15" s="2800"/>
      <c r="G15" s="2800"/>
      <c r="H15" s="2800"/>
      <c r="I15" s="2800"/>
      <c r="J15" s="751"/>
    </row>
    <row r="16" spans="1:10" ht="17.25" customHeight="1" x14ac:dyDescent="0.15">
      <c r="A16" s="2799" t="s">
        <v>953</v>
      </c>
      <c r="B16" s="2799"/>
      <c r="C16" s="2799"/>
      <c r="D16" s="2800" t="s">
        <v>954</v>
      </c>
      <c r="E16" s="2800"/>
      <c r="F16" s="2800"/>
      <c r="G16" s="2800"/>
      <c r="H16" s="2800"/>
      <c r="I16" s="2800"/>
      <c r="J16" s="751"/>
    </row>
    <row r="17" spans="1:14" ht="17.25" customHeight="1" x14ac:dyDescent="0.15">
      <c r="A17" s="2811" t="s">
        <v>2162</v>
      </c>
      <c r="B17" s="2812"/>
      <c r="C17" s="2813"/>
      <c r="D17" s="2791" t="s">
        <v>2155</v>
      </c>
      <c r="E17" s="2792"/>
      <c r="F17" s="2792"/>
      <c r="G17" s="2792"/>
      <c r="H17" s="2792"/>
      <c r="I17" s="2793"/>
      <c r="J17" s="751"/>
    </row>
    <row r="18" spans="1:14" ht="17.25" customHeight="1" x14ac:dyDescent="0.15">
      <c r="A18" s="2811" t="s">
        <v>2161</v>
      </c>
      <c r="B18" s="2812"/>
      <c r="C18" s="2813"/>
      <c r="D18" s="2786" t="s">
        <v>2156</v>
      </c>
      <c r="E18" s="2787"/>
      <c r="F18" s="2787"/>
      <c r="G18" s="2787"/>
      <c r="H18" s="2787"/>
      <c r="I18" s="2788"/>
      <c r="J18" s="751"/>
    </row>
    <row r="19" spans="1:14" ht="17.25" customHeight="1" x14ac:dyDescent="0.15">
      <c r="A19" s="2819" t="s">
        <v>2160</v>
      </c>
      <c r="B19" s="2820"/>
      <c r="C19" s="2822"/>
      <c r="D19" s="2791" t="s">
        <v>2157</v>
      </c>
      <c r="E19" s="2792"/>
      <c r="F19" s="2792"/>
      <c r="G19" s="2792"/>
      <c r="H19" s="2792"/>
      <c r="I19" s="2802"/>
      <c r="J19" s="751"/>
    </row>
    <row r="20" spans="1:14" ht="17.25" customHeight="1" x14ac:dyDescent="0.15">
      <c r="A20" s="2811" t="s">
        <v>2159</v>
      </c>
      <c r="B20" s="2812"/>
      <c r="C20" s="2813"/>
      <c r="D20" s="2796" t="s">
        <v>2158</v>
      </c>
      <c r="E20" s="2797"/>
      <c r="F20" s="2797"/>
      <c r="G20" s="2797"/>
      <c r="H20" s="2797"/>
      <c r="I20" s="2798"/>
      <c r="J20" s="751"/>
    </row>
    <row r="21" spans="1:14" ht="17.25" customHeight="1" x14ac:dyDescent="0.15">
      <c r="A21" s="2799" t="s">
        <v>161</v>
      </c>
      <c r="B21" s="2799"/>
      <c r="C21" s="2799"/>
      <c r="D21" s="2800" t="s">
        <v>160</v>
      </c>
      <c r="E21" s="2800"/>
      <c r="F21" s="2800"/>
      <c r="G21" s="2800"/>
      <c r="H21" s="2800"/>
      <c r="I21" s="2800"/>
      <c r="J21" s="751"/>
    </row>
    <row r="22" spans="1:14" ht="17.25" customHeight="1" x14ac:dyDescent="0.15">
      <c r="A22" s="2821" t="s">
        <v>955</v>
      </c>
      <c r="B22" s="2821"/>
      <c r="C22" s="2821"/>
      <c r="D22" s="2800" t="s">
        <v>956</v>
      </c>
      <c r="E22" s="2800"/>
      <c r="F22" s="2800"/>
      <c r="G22" s="2800"/>
      <c r="H22" s="2800"/>
      <c r="I22" s="2800"/>
      <c r="J22" s="751"/>
    </row>
    <row r="23" spans="1:14" ht="17.25" customHeight="1" x14ac:dyDescent="0.15">
      <c r="A23" s="2811" t="s">
        <v>882</v>
      </c>
      <c r="B23" s="2812"/>
      <c r="C23" s="2813"/>
      <c r="D23" s="2786" t="s">
        <v>2166</v>
      </c>
      <c r="E23" s="2787"/>
      <c r="F23" s="2787"/>
      <c r="G23" s="2787"/>
      <c r="H23" s="2787"/>
      <c r="I23" s="2788"/>
      <c r="J23" s="751"/>
    </row>
    <row r="24" spans="1:14" ht="17.25" customHeight="1" x14ac:dyDescent="0.15">
      <c r="A24" s="2819" t="s">
        <v>2171</v>
      </c>
      <c r="B24" s="2820"/>
      <c r="C24" s="2822"/>
      <c r="D24" s="2791" t="s">
        <v>2170</v>
      </c>
      <c r="E24" s="2792"/>
      <c r="F24" s="2792"/>
      <c r="G24" s="2792"/>
      <c r="H24" s="2792"/>
      <c r="I24" s="2802"/>
      <c r="J24" s="751"/>
    </row>
    <row r="25" spans="1:14" ht="17.25" customHeight="1" x14ac:dyDescent="0.15">
      <c r="A25" s="2844" t="s">
        <v>2090</v>
      </c>
      <c r="B25" s="2845"/>
      <c r="C25" s="2846"/>
      <c r="D25" s="2791" t="s">
        <v>2089</v>
      </c>
      <c r="E25" s="2792"/>
      <c r="F25" s="2792"/>
      <c r="G25" s="2792"/>
      <c r="H25" s="2792"/>
      <c r="I25" s="2802"/>
      <c r="J25" s="751"/>
    </row>
    <row r="26" spans="1:14" ht="17.25" customHeight="1" x14ac:dyDescent="0.15">
      <c r="A26" s="2811" t="s">
        <v>2172</v>
      </c>
      <c r="B26" s="2812"/>
      <c r="C26" s="2813"/>
      <c r="D26" s="2791" t="s">
        <v>2169</v>
      </c>
      <c r="E26" s="2792"/>
      <c r="F26" s="2792"/>
      <c r="G26" s="2792"/>
      <c r="H26" s="2792"/>
      <c r="I26" s="2802"/>
      <c r="J26" s="751"/>
    </row>
    <row r="27" spans="1:14" ht="17.25" customHeight="1" x14ac:dyDescent="0.15">
      <c r="A27" s="2819" t="s">
        <v>272</v>
      </c>
      <c r="B27" s="2820"/>
      <c r="C27" s="2820"/>
      <c r="D27" s="2801" t="s">
        <v>921</v>
      </c>
      <c r="E27" s="2792"/>
      <c r="F27" s="2792"/>
      <c r="G27" s="2792"/>
      <c r="H27" s="2792"/>
      <c r="I27" s="2802"/>
      <c r="J27" s="751"/>
    </row>
    <row r="28" spans="1:14" ht="17.25" customHeight="1" x14ac:dyDescent="0.15">
      <c r="A28" s="2783" t="s">
        <v>923</v>
      </c>
      <c r="B28" s="2784"/>
      <c r="C28" s="2785"/>
      <c r="D28" s="2796" t="s">
        <v>922</v>
      </c>
      <c r="E28" s="2797"/>
      <c r="F28" s="2797"/>
      <c r="G28" s="2797"/>
      <c r="H28" s="2797"/>
      <c r="I28" s="2798"/>
      <c r="J28" s="751"/>
    </row>
    <row r="29" spans="1:14" ht="17.25" customHeight="1" x14ac:dyDescent="0.15">
      <c r="A29" s="2811" t="s">
        <v>826</v>
      </c>
      <c r="B29" s="2812"/>
      <c r="C29" s="2813"/>
      <c r="D29" s="2814" t="s">
        <v>827</v>
      </c>
      <c r="E29" s="2814"/>
      <c r="F29" s="2814"/>
      <c r="G29" s="2814"/>
      <c r="H29" s="2814"/>
      <c r="I29" s="2814"/>
      <c r="J29" s="752"/>
    </row>
    <row r="30" spans="1:14" ht="17.25" customHeight="1" x14ac:dyDescent="0.15">
      <c r="A30" s="2811" t="s">
        <v>1352</v>
      </c>
      <c r="B30" s="2812"/>
      <c r="C30" s="2813"/>
      <c r="D30" s="2814" t="s">
        <v>1353</v>
      </c>
      <c r="E30" s="2814"/>
      <c r="F30" s="2814"/>
      <c r="G30" s="2814"/>
      <c r="H30" s="2814"/>
      <c r="I30" s="2814"/>
      <c r="J30" s="752"/>
    </row>
    <row r="31" spans="1:14" ht="20.25" customHeight="1" thickBot="1" x14ac:dyDescent="0.2">
      <c r="A31" s="2806" t="s">
        <v>585</v>
      </c>
      <c r="B31" s="2807"/>
      <c r="C31" s="2808"/>
      <c r="D31" s="2809" t="s">
        <v>586</v>
      </c>
      <c r="E31" s="2800"/>
      <c r="F31" s="2800"/>
      <c r="G31" s="2800"/>
      <c r="H31" s="2800"/>
      <c r="I31" s="2810"/>
      <c r="J31" s="753" t="s">
        <v>53</v>
      </c>
      <c r="N31" s="3"/>
    </row>
    <row r="32" spans="1:14" ht="19.5" customHeight="1" thickTop="1" x14ac:dyDescent="0.15">
      <c r="A32" s="2823" t="s">
        <v>742</v>
      </c>
      <c r="B32" s="2824"/>
      <c r="C32" s="2825"/>
      <c r="D32" s="2826" t="s">
        <v>925</v>
      </c>
      <c r="E32" s="2827"/>
      <c r="F32" s="2827"/>
      <c r="G32" s="2827"/>
      <c r="H32" s="2827"/>
      <c r="I32" s="2828"/>
      <c r="J32" s="754" t="s">
        <v>54</v>
      </c>
    </row>
    <row r="33" spans="1:10" ht="17.25" customHeight="1" x14ac:dyDescent="0.15">
      <c r="A33" s="2819" t="s">
        <v>743</v>
      </c>
      <c r="B33" s="2820"/>
      <c r="C33" s="2822"/>
      <c r="D33" s="2791" t="s">
        <v>250</v>
      </c>
      <c r="E33" s="2792"/>
      <c r="F33" s="2792"/>
      <c r="G33" s="2792"/>
      <c r="H33" s="2792"/>
      <c r="I33" s="2793"/>
      <c r="J33" s="755" t="s">
        <v>56</v>
      </c>
    </row>
    <row r="34" spans="1:10" ht="17.25" customHeight="1" x14ac:dyDescent="0.15">
      <c r="A34" s="2783" t="s">
        <v>744</v>
      </c>
      <c r="B34" s="2784"/>
      <c r="C34" s="2785"/>
      <c r="D34" s="2791" t="s">
        <v>1772</v>
      </c>
      <c r="E34" s="2792"/>
      <c r="F34" s="2792"/>
      <c r="G34" s="2792"/>
      <c r="H34" s="2792"/>
      <c r="I34" s="2793"/>
      <c r="J34" s="755" t="s">
        <v>55</v>
      </c>
    </row>
    <row r="35" spans="1:10" ht="17.25" customHeight="1" x14ac:dyDescent="0.15">
      <c r="A35" s="2783" t="s">
        <v>745</v>
      </c>
      <c r="B35" s="2784"/>
      <c r="C35" s="2785"/>
      <c r="D35" s="2791" t="s">
        <v>599</v>
      </c>
      <c r="E35" s="2792"/>
      <c r="F35" s="2792"/>
      <c r="G35" s="2792"/>
      <c r="H35" s="2792"/>
      <c r="I35" s="2793"/>
      <c r="J35" s="755" t="s">
        <v>57</v>
      </c>
    </row>
    <row r="36" spans="1:10" ht="17.25" customHeight="1" x14ac:dyDescent="0.15">
      <c r="A36" s="2783" t="s">
        <v>1543</v>
      </c>
      <c r="B36" s="2784"/>
      <c r="C36" s="2785"/>
      <c r="D36" s="2791" t="s">
        <v>1544</v>
      </c>
      <c r="E36" s="2792"/>
      <c r="F36" s="2792"/>
      <c r="G36" s="2792"/>
      <c r="H36" s="2792"/>
      <c r="I36" s="2793"/>
      <c r="J36" s="755" t="s">
        <v>1255</v>
      </c>
    </row>
    <row r="37" spans="1:10" ht="17.25" customHeight="1" x14ac:dyDescent="0.15">
      <c r="A37" s="2783" t="s">
        <v>746</v>
      </c>
      <c r="B37" s="2784"/>
      <c r="C37" s="2785"/>
      <c r="D37" s="2791" t="s">
        <v>828</v>
      </c>
      <c r="E37" s="2792"/>
      <c r="F37" s="2792"/>
      <c r="G37" s="2792"/>
      <c r="H37" s="2792"/>
      <c r="I37" s="2793"/>
      <c r="J37" s="755" t="s">
        <v>58</v>
      </c>
    </row>
    <row r="38" spans="1:10" ht="17.25" customHeight="1" x14ac:dyDescent="0.15">
      <c r="A38" s="2803" t="s">
        <v>747</v>
      </c>
      <c r="B38" s="2804"/>
      <c r="C38" s="2805"/>
      <c r="D38" s="2791" t="s">
        <v>2148</v>
      </c>
      <c r="E38" s="2792"/>
      <c r="F38" s="2792"/>
      <c r="G38" s="2792"/>
      <c r="H38" s="2792"/>
      <c r="I38" s="2793"/>
      <c r="J38" s="755" t="s">
        <v>60</v>
      </c>
    </row>
    <row r="39" spans="1:10" ht="17.25" customHeight="1" x14ac:dyDescent="0.15">
      <c r="A39" s="2783" t="s">
        <v>748</v>
      </c>
      <c r="B39" s="2784"/>
      <c r="C39" s="2785"/>
      <c r="D39" s="2791" t="s">
        <v>600</v>
      </c>
      <c r="E39" s="2792"/>
      <c r="F39" s="2792"/>
      <c r="G39" s="2792"/>
      <c r="H39" s="2792"/>
      <c r="I39" s="2793"/>
      <c r="J39" s="755" t="s">
        <v>61</v>
      </c>
    </row>
    <row r="40" spans="1:10" ht="17.25" customHeight="1" x14ac:dyDescent="0.15">
      <c r="A40" s="2783" t="s">
        <v>749</v>
      </c>
      <c r="B40" s="2784"/>
      <c r="C40" s="2785"/>
      <c r="D40" s="2791" t="s">
        <v>2149</v>
      </c>
      <c r="E40" s="2792"/>
      <c r="F40" s="2792"/>
      <c r="G40" s="2792"/>
      <c r="H40" s="2792"/>
      <c r="I40" s="2793"/>
      <c r="J40" s="755" t="s">
        <v>62</v>
      </c>
    </row>
    <row r="41" spans="1:10" ht="17.25" customHeight="1" x14ac:dyDescent="0.15">
      <c r="A41" s="2783" t="s">
        <v>751</v>
      </c>
      <c r="B41" s="2784"/>
      <c r="C41" s="2785"/>
      <c r="D41" s="2786" t="s">
        <v>601</v>
      </c>
      <c r="E41" s="2787"/>
      <c r="F41" s="2787"/>
      <c r="G41" s="2787"/>
      <c r="H41" s="2787"/>
      <c r="I41" s="2788"/>
      <c r="J41" s="755" t="s">
        <v>1729</v>
      </c>
    </row>
    <row r="42" spans="1:10" ht="17.25" customHeight="1" x14ac:dyDescent="0.15">
      <c r="A42" s="2783" t="s">
        <v>750</v>
      </c>
      <c r="B42" s="2784"/>
      <c r="C42" s="2784"/>
      <c r="D42" s="2801" t="s">
        <v>602</v>
      </c>
      <c r="E42" s="2792"/>
      <c r="F42" s="2792"/>
      <c r="G42" s="2792"/>
      <c r="H42" s="2792"/>
      <c r="I42" s="2802"/>
      <c r="J42" s="756" t="s">
        <v>1833</v>
      </c>
    </row>
    <row r="43" spans="1:10" ht="17.25" customHeight="1" x14ac:dyDescent="0.15">
      <c r="A43" s="2803" t="s">
        <v>753</v>
      </c>
      <c r="B43" s="2804"/>
      <c r="C43" s="2805"/>
      <c r="D43" s="2796" t="s">
        <v>1047</v>
      </c>
      <c r="E43" s="2797"/>
      <c r="F43" s="2797"/>
      <c r="G43" s="2797"/>
      <c r="H43" s="2797"/>
      <c r="I43" s="2798"/>
      <c r="J43" s="755" t="s">
        <v>1239</v>
      </c>
    </row>
    <row r="44" spans="1:10" ht="17.25" customHeight="1" x14ac:dyDescent="0.15">
      <c r="A44" s="2829" t="s">
        <v>754</v>
      </c>
      <c r="B44" s="2830"/>
      <c r="C44" s="2831"/>
      <c r="D44" s="2832" t="s">
        <v>2285</v>
      </c>
      <c r="E44" s="2787"/>
      <c r="F44" s="2787"/>
      <c r="G44" s="2787"/>
      <c r="H44" s="2787"/>
      <c r="I44" s="2788"/>
      <c r="J44" s="756" t="s">
        <v>55</v>
      </c>
    </row>
    <row r="45" spans="1:10" ht="17.25" customHeight="1" thickBot="1" x14ac:dyDescent="0.2">
      <c r="A45" s="2794" t="s">
        <v>755</v>
      </c>
      <c r="B45" s="2794"/>
      <c r="C45" s="2794"/>
      <c r="D45" s="2795" t="s">
        <v>1048</v>
      </c>
      <c r="E45" s="2795"/>
      <c r="F45" s="2795"/>
      <c r="G45" s="2795"/>
      <c r="H45" s="2795"/>
      <c r="I45" s="2795"/>
      <c r="J45" s="750" t="s">
        <v>1240</v>
      </c>
    </row>
    <row r="46" spans="1:10" ht="17.25" customHeight="1" thickBot="1" x14ac:dyDescent="0.2"/>
    <row r="47" spans="1:10" ht="17.25" customHeight="1" x14ac:dyDescent="0.15">
      <c r="A47" s="2790" t="s">
        <v>1871</v>
      </c>
      <c r="B47" s="2790"/>
      <c r="C47" s="2790"/>
      <c r="D47" s="2789" t="s">
        <v>1125</v>
      </c>
      <c r="E47" s="2789"/>
      <c r="F47" s="2789"/>
      <c r="G47" s="2789"/>
      <c r="H47" s="2789"/>
      <c r="I47" s="2789"/>
      <c r="J47" s="1097" t="s">
        <v>1240</v>
      </c>
    </row>
    <row r="48" spans="1:10" ht="17.25" customHeight="1" x14ac:dyDescent="0.15">
      <c r="A48" s="2783" t="s">
        <v>1394</v>
      </c>
      <c r="B48" s="2784"/>
      <c r="C48" s="2785"/>
      <c r="D48" s="2801" t="s">
        <v>1228</v>
      </c>
      <c r="E48" s="2792"/>
      <c r="F48" s="2792"/>
      <c r="G48" s="2792"/>
      <c r="H48" s="2792"/>
      <c r="I48" s="2802"/>
      <c r="J48" s="755" t="s">
        <v>1229</v>
      </c>
    </row>
    <row r="49" spans="1:12" ht="17.25" customHeight="1" x14ac:dyDescent="0.15">
      <c r="A49" s="2783" t="s">
        <v>756</v>
      </c>
      <c r="B49" s="2784"/>
      <c r="C49" s="2785"/>
      <c r="D49" s="2791" t="s">
        <v>1049</v>
      </c>
      <c r="E49" s="2792"/>
      <c r="F49" s="2792"/>
      <c r="G49" s="2792"/>
      <c r="H49" s="2792"/>
      <c r="I49" s="2793"/>
      <c r="J49" s="755" t="s">
        <v>1241</v>
      </c>
    </row>
    <row r="50" spans="1:12" ht="17.25" customHeight="1" x14ac:dyDescent="0.15">
      <c r="A50" s="2783" t="s">
        <v>672</v>
      </c>
      <c r="B50" s="2784"/>
      <c r="C50" s="2785"/>
      <c r="D50" s="2786" t="s">
        <v>2286</v>
      </c>
      <c r="E50" s="2787"/>
      <c r="F50" s="2787"/>
      <c r="G50" s="2787"/>
      <c r="H50" s="2787"/>
      <c r="I50" s="2788"/>
      <c r="J50" s="755" t="s">
        <v>1242</v>
      </c>
    </row>
    <row r="51" spans="1:12" ht="17.25" customHeight="1" x14ac:dyDescent="0.15">
      <c r="A51" s="2783" t="s">
        <v>673</v>
      </c>
      <c r="B51" s="2784"/>
      <c r="C51" s="2785"/>
      <c r="D51" s="2786" t="s">
        <v>1304</v>
      </c>
      <c r="E51" s="2787"/>
      <c r="F51" s="2787"/>
      <c r="G51" s="2787"/>
      <c r="H51" s="2787"/>
      <c r="I51" s="2788"/>
      <c r="J51" s="755" t="s">
        <v>1245</v>
      </c>
      <c r="L51" s="701"/>
    </row>
    <row r="52" spans="1:12" ht="17.25" customHeight="1" x14ac:dyDescent="0.15">
      <c r="A52" s="2783" t="s">
        <v>674</v>
      </c>
      <c r="B52" s="2784"/>
      <c r="C52" s="2785"/>
      <c r="D52" s="2786" t="s">
        <v>1305</v>
      </c>
      <c r="E52" s="2787"/>
      <c r="F52" s="2787"/>
      <c r="G52" s="2787"/>
      <c r="H52" s="2787"/>
      <c r="I52" s="2788"/>
      <c r="J52" s="756" t="s">
        <v>1241</v>
      </c>
    </row>
    <row r="53" spans="1:12" ht="17.25" customHeight="1" x14ac:dyDescent="0.15">
      <c r="A53" s="2783" t="s">
        <v>675</v>
      </c>
      <c r="B53" s="2784"/>
      <c r="C53" s="2785"/>
      <c r="D53" s="2786" t="s">
        <v>1050</v>
      </c>
      <c r="E53" s="2787"/>
      <c r="F53" s="2787"/>
      <c r="G53" s="2787"/>
      <c r="H53" s="2787"/>
      <c r="I53" s="2788"/>
      <c r="J53" s="756" t="s">
        <v>1242</v>
      </c>
    </row>
    <row r="54" spans="1:12" ht="17.25" customHeight="1" x14ac:dyDescent="0.15">
      <c r="A54" s="2783" t="s">
        <v>676</v>
      </c>
      <c r="B54" s="2784"/>
      <c r="C54" s="2785"/>
      <c r="D54" s="2786" t="s">
        <v>1051</v>
      </c>
      <c r="E54" s="2787"/>
      <c r="F54" s="2787"/>
      <c r="G54" s="2787"/>
      <c r="H54" s="2787"/>
      <c r="I54" s="2788"/>
      <c r="J54" s="756" t="s">
        <v>1243</v>
      </c>
    </row>
    <row r="55" spans="1:12" ht="17.25" customHeight="1" x14ac:dyDescent="0.15">
      <c r="A55" s="2783" t="s">
        <v>677</v>
      </c>
      <c r="B55" s="2784"/>
      <c r="C55" s="2785"/>
      <c r="D55" s="2786" t="s">
        <v>1052</v>
      </c>
      <c r="E55" s="2787"/>
      <c r="F55" s="2787"/>
      <c r="G55" s="2787"/>
      <c r="H55" s="2787"/>
      <c r="I55" s="2788"/>
      <c r="J55" s="756" t="s">
        <v>1244</v>
      </c>
    </row>
    <row r="56" spans="1:12" ht="17.25" customHeight="1" x14ac:dyDescent="0.15">
      <c r="A56" s="2783" t="s">
        <v>678</v>
      </c>
      <c r="B56" s="2784"/>
      <c r="C56" s="2785"/>
      <c r="D56" s="2786" t="s">
        <v>1053</v>
      </c>
      <c r="E56" s="2787"/>
      <c r="F56" s="2787"/>
      <c r="G56" s="2787"/>
      <c r="H56" s="2787"/>
      <c r="I56" s="2788"/>
      <c r="J56" s="756" t="s">
        <v>1246</v>
      </c>
    </row>
    <row r="57" spans="1:12" ht="17.25" customHeight="1" x14ac:dyDescent="0.15">
      <c r="A57" s="2783" t="s">
        <v>679</v>
      </c>
      <c r="B57" s="2784"/>
      <c r="C57" s="2785"/>
      <c r="D57" s="2786" t="s">
        <v>1054</v>
      </c>
      <c r="E57" s="2787"/>
      <c r="F57" s="2787"/>
      <c r="G57" s="2787"/>
      <c r="H57" s="2787"/>
      <c r="I57" s="2788"/>
      <c r="J57" s="756" t="s">
        <v>1247</v>
      </c>
    </row>
    <row r="58" spans="1:12" ht="17.25" customHeight="1" x14ac:dyDescent="0.15">
      <c r="A58" s="2852" t="s">
        <v>1336</v>
      </c>
      <c r="B58" s="2852"/>
      <c r="C58" s="2852"/>
      <c r="D58" s="2853" t="s">
        <v>1393</v>
      </c>
      <c r="E58" s="2853"/>
      <c r="F58" s="2853"/>
      <c r="G58" s="2853"/>
      <c r="H58" s="2853"/>
      <c r="I58" s="2854"/>
      <c r="J58" s="756" t="s">
        <v>1248</v>
      </c>
    </row>
    <row r="59" spans="1:12" ht="17.25" customHeight="1" x14ac:dyDescent="0.15">
      <c r="A59" s="2783" t="s">
        <v>1545</v>
      </c>
      <c r="B59" s="2784"/>
      <c r="C59" s="2785"/>
      <c r="D59" s="2814" t="s">
        <v>759</v>
      </c>
      <c r="E59" s="2814"/>
      <c r="F59" s="2814"/>
      <c r="G59" s="2814"/>
      <c r="H59" s="2814"/>
      <c r="I59" s="2814"/>
      <c r="J59" s="756" t="s">
        <v>1546</v>
      </c>
    </row>
    <row r="60" spans="1:12" ht="17.25" customHeight="1" x14ac:dyDescent="0.15">
      <c r="A60" s="2803" t="s">
        <v>1337</v>
      </c>
      <c r="B60" s="2804"/>
      <c r="C60" s="2805"/>
      <c r="D60" s="2847" t="s">
        <v>1232</v>
      </c>
      <c r="E60" s="2848"/>
      <c r="F60" s="2848"/>
      <c r="G60" s="2848"/>
      <c r="H60" s="2848"/>
      <c r="I60" s="2760"/>
      <c r="J60" s="755" t="s">
        <v>1249</v>
      </c>
    </row>
    <row r="61" spans="1:12" ht="17.25" customHeight="1" x14ac:dyDescent="0.15">
      <c r="A61" s="2783" t="s">
        <v>1338</v>
      </c>
      <c r="B61" s="2784"/>
      <c r="C61" s="2785"/>
      <c r="D61" s="2791" t="s">
        <v>1834</v>
      </c>
      <c r="E61" s="2792"/>
      <c r="F61" s="2792"/>
      <c r="G61" s="2792"/>
      <c r="H61" s="2792"/>
      <c r="I61" s="2793"/>
      <c r="J61" s="755" t="s">
        <v>1250</v>
      </c>
    </row>
    <row r="62" spans="1:12" ht="17.25" customHeight="1" x14ac:dyDescent="0.15">
      <c r="A62" s="2849" t="s">
        <v>1339</v>
      </c>
      <c r="B62" s="2849"/>
      <c r="C62" s="2849"/>
      <c r="D62" s="2850" t="s">
        <v>282</v>
      </c>
      <c r="E62" s="2850"/>
      <c r="F62" s="2850"/>
      <c r="G62" s="2850"/>
      <c r="H62" s="2850"/>
      <c r="I62" s="2851"/>
      <c r="J62" s="755" t="s">
        <v>1249</v>
      </c>
    </row>
    <row r="63" spans="1:12" ht="17.25" customHeight="1" x14ac:dyDescent="0.15">
      <c r="A63" s="2811" t="s">
        <v>229</v>
      </c>
      <c r="B63" s="2812"/>
      <c r="C63" s="2813"/>
      <c r="D63" s="2800" t="s">
        <v>1591</v>
      </c>
      <c r="E63" s="2800"/>
      <c r="F63" s="2800"/>
      <c r="G63" s="2800"/>
      <c r="H63" s="2800"/>
      <c r="I63" s="2810"/>
      <c r="J63" s="755" t="s">
        <v>1592</v>
      </c>
    </row>
    <row r="64" spans="1:12" ht="17.25" customHeight="1" x14ac:dyDescent="0.15">
      <c r="A64" s="2799" t="s">
        <v>1340</v>
      </c>
      <c r="B64" s="2799"/>
      <c r="C64" s="2799"/>
      <c r="D64" s="2800" t="s">
        <v>846</v>
      </c>
      <c r="E64" s="2800"/>
      <c r="F64" s="2800"/>
      <c r="G64" s="2800"/>
      <c r="H64" s="2800"/>
      <c r="I64" s="2810"/>
      <c r="J64" s="755" t="s">
        <v>1251</v>
      </c>
    </row>
    <row r="65" spans="1:10" ht="17.25" customHeight="1" x14ac:dyDescent="0.15">
      <c r="A65" s="2799" t="s">
        <v>1341</v>
      </c>
      <c r="B65" s="2799"/>
      <c r="C65" s="2799"/>
      <c r="D65" s="2800" t="s">
        <v>847</v>
      </c>
      <c r="E65" s="2800"/>
      <c r="F65" s="2800"/>
      <c r="G65" s="2800"/>
      <c r="H65" s="2800"/>
      <c r="I65" s="2810"/>
      <c r="J65" s="755" t="s">
        <v>1252</v>
      </c>
    </row>
    <row r="66" spans="1:10" ht="17.25" customHeight="1" x14ac:dyDescent="0.15">
      <c r="A66" s="2799" t="s">
        <v>2036</v>
      </c>
      <c r="B66" s="2799"/>
      <c r="C66" s="2799"/>
      <c r="D66" s="2800" t="s">
        <v>730</v>
      </c>
      <c r="E66" s="2800"/>
      <c r="F66" s="2800"/>
      <c r="G66" s="2800"/>
      <c r="H66" s="2800"/>
      <c r="I66" s="2810"/>
      <c r="J66" s="755" t="s">
        <v>60</v>
      </c>
    </row>
    <row r="67" spans="1:10" ht="17.25" customHeight="1" x14ac:dyDescent="0.15">
      <c r="A67" s="2811" t="s">
        <v>902</v>
      </c>
      <c r="B67" s="2812"/>
      <c r="C67" s="2813"/>
      <c r="D67" s="2800" t="s">
        <v>903</v>
      </c>
      <c r="E67" s="2800"/>
      <c r="F67" s="2800"/>
      <c r="G67" s="2800"/>
      <c r="H67" s="2800"/>
      <c r="I67" s="2810"/>
      <c r="J67" s="755" t="s">
        <v>1302</v>
      </c>
    </row>
    <row r="68" spans="1:10" ht="17.25" customHeight="1" x14ac:dyDescent="0.15">
      <c r="A68" s="2799" t="s">
        <v>2037</v>
      </c>
      <c r="B68" s="2799"/>
      <c r="C68" s="2799"/>
      <c r="D68" s="2800" t="s">
        <v>731</v>
      </c>
      <c r="E68" s="2800"/>
      <c r="F68" s="2800"/>
      <c r="G68" s="2800"/>
      <c r="H68" s="2800"/>
      <c r="I68" s="2810"/>
      <c r="J68" s="755" t="s">
        <v>1253</v>
      </c>
    </row>
    <row r="69" spans="1:10" ht="17.25" customHeight="1" x14ac:dyDescent="0.15">
      <c r="A69" s="2811" t="s">
        <v>596</v>
      </c>
      <c r="B69" s="2812"/>
      <c r="C69" s="2813"/>
      <c r="D69" s="2800" t="s">
        <v>597</v>
      </c>
      <c r="E69" s="2800"/>
      <c r="F69" s="2800"/>
      <c r="G69" s="2800"/>
      <c r="H69" s="2800"/>
      <c r="I69" s="2810"/>
      <c r="J69" s="755"/>
    </row>
    <row r="70" spans="1:10" ht="17.25" customHeight="1" x14ac:dyDescent="0.15">
      <c r="A70" s="2799" t="s">
        <v>1372</v>
      </c>
      <c r="B70" s="2799"/>
      <c r="C70" s="2799"/>
      <c r="D70" s="2800" t="s">
        <v>732</v>
      </c>
      <c r="E70" s="2800"/>
      <c r="F70" s="2800"/>
      <c r="G70" s="2800"/>
      <c r="H70" s="2800"/>
      <c r="I70" s="2810"/>
      <c r="J70" s="755" t="s">
        <v>1254</v>
      </c>
    </row>
    <row r="71" spans="1:10" ht="17.25" customHeight="1" x14ac:dyDescent="0.15">
      <c r="A71" s="2811" t="s">
        <v>2164</v>
      </c>
      <c r="B71" s="2812"/>
      <c r="C71" s="2813"/>
      <c r="D71" s="2800" t="s">
        <v>732</v>
      </c>
      <c r="E71" s="2800"/>
      <c r="F71" s="2800"/>
      <c r="G71" s="2800"/>
      <c r="H71" s="2800"/>
      <c r="I71" s="2810"/>
      <c r="J71" s="755" t="s">
        <v>2165</v>
      </c>
    </row>
    <row r="72" spans="1:10" ht="17.25" customHeight="1" x14ac:dyDescent="0.15">
      <c r="A72" s="2799" t="s">
        <v>1475</v>
      </c>
      <c r="B72" s="2799"/>
      <c r="C72" s="2799"/>
      <c r="D72" s="2800" t="s">
        <v>2136</v>
      </c>
      <c r="E72" s="2800"/>
      <c r="F72" s="2800"/>
      <c r="G72" s="2800"/>
      <c r="H72" s="2800"/>
      <c r="I72" s="2810"/>
      <c r="J72" s="755" t="s">
        <v>1255</v>
      </c>
    </row>
    <row r="73" spans="1:10" ht="17.25" customHeight="1" x14ac:dyDescent="0.15">
      <c r="A73" s="2799" t="s">
        <v>1208</v>
      </c>
      <c r="B73" s="2799"/>
      <c r="C73" s="2799"/>
      <c r="D73" s="2800" t="s">
        <v>2005</v>
      </c>
      <c r="E73" s="2800"/>
      <c r="F73" s="2800"/>
      <c r="G73" s="2800"/>
      <c r="H73" s="2800"/>
      <c r="I73" s="2810"/>
      <c r="J73" s="755" t="s">
        <v>1258</v>
      </c>
    </row>
    <row r="74" spans="1:10" ht="17.25" customHeight="1" x14ac:dyDescent="0.15">
      <c r="A74" s="2783" t="s">
        <v>1552</v>
      </c>
      <c r="B74" s="2784"/>
      <c r="C74" s="2785"/>
      <c r="D74" s="2800" t="s">
        <v>1535</v>
      </c>
      <c r="E74" s="2800"/>
      <c r="F74" s="2800"/>
      <c r="G74" s="2800"/>
      <c r="H74" s="2800"/>
      <c r="I74" s="2810"/>
      <c r="J74" s="755" t="s">
        <v>1536</v>
      </c>
    </row>
    <row r="75" spans="1:10" ht="17.25" customHeight="1" x14ac:dyDescent="0.15">
      <c r="A75" s="2799" t="s">
        <v>1209</v>
      </c>
      <c r="B75" s="2799"/>
      <c r="C75" s="2799"/>
      <c r="D75" s="2800" t="s">
        <v>593</v>
      </c>
      <c r="E75" s="2800"/>
      <c r="F75" s="2800"/>
      <c r="G75" s="2800"/>
      <c r="H75" s="2800"/>
      <c r="I75" s="2810"/>
      <c r="J75" s="755" t="s">
        <v>1259</v>
      </c>
    </row>
    <row r="76" spans="1:10" ht="17.25" customHeight="1" x14ac:dyDescent="0.15">
      <c r="A76" s="2799" t="s">
        <v>1210</v>
      </c>
      <c r="B76" s="2799"/>
      <c r="C76" s="2799"/>
      <c r="D76" s="2800" t="s">
        <v>49</v>
      </c>
      <c r="E76" s="2800"/>
      <c r="F76" s="2800"/>
      <c r="G76" s="2800"/>
      <c r="H76" s="2800"/>
      <c r="I76" s="2810"/>
      <c r="J76" s="755" t="s">
        <v>61</v>
      </c>
    </row>
    <row r="77" spans="1:10" ht="17.25" customHeight="1" x14ac:dyDescent="0.15">
      <c r="A77" s="2811" t="s">
        <v>292</v>
      </c>
      <c r="B77" s="2812"/>
      <c r="C77" s="2813"/>
      <c r="D77" s="2800" t="s">
        <v>2312</v>
      </c>
      <c r="E77" s="2800"/>
      <c r="F77" s="2800"/>
      <c r="G77" s="2800"/>
      <c r="H77" s="2800"/>
      <c r="I77" s="2810"/>
      <c r="J77" s="755" t="s">
        <v>294</v>
      </c>
    </row>
    <row r="78" spans="1:10" ht="17.25" customHeight="1" x14ac:dyDescent="0.15">
      <c r="A78" s="2799" t="s">
        <v>1211</v>
      </c>
      <c r="B78" s="2799"/>
      <c r="C78" s="2799"/>
      <c r="D78" s="2800" t="s">
        <v>270</v>
      </c>
      <c r="E78" s="2800"/>
      <c r="F78" s="2800"/>
      <c r="G78" s="2800"/>
      <c r="H78" s="2800"/>
      <c r="I78" s="2810"/>
      <c r="J78" s="755" t="s">
        <v>1260</v>
      </c>
    </row>
    <row r="79" spans="1:10" ht="17.25" customHeight="1" x14ac:dyDescent="0.15">
      <c r="A79" s="2799" t="s">
        <v>1212</v>
      </c>
      <c r="B79" s="2799"/>
      <c r="C79" s="2799"/>
      <c r="D79" s="2800" t="s">
        <v>271</v>
      </c>
      <c r="E79" s="2800"/>
      <c r="F79" s="2800"/>
      <c r="G79" s="2800"/>
      <c r="H79" s="2800"/>
      <c r="I79" s="2810"/>
      <c r="J79" s="755" t="s">
        <v>1261</v>
      </c>
    </row>
    <row r="80" spans="1:10" ht="17.25" customHeight="1" x14ac:dyDescent="0.15">
      <c r="A80" s="2811" t="s">
        <v>293</v>
      </c>
      <c r="B80" s="2812"/>
      <c r="C80" s="2813"/>
      <c r="D80" s="2800" t="s">
        <v>493</v>
      </c>
      <c r="E80" s="2800"/>
      <c r="F80" s="2800"/>
      <c r="G80" s="2800"/>
      <c r="H80" s="2800"/>
      <c r="I80" s="2810"/>
      <c r="J80" s="755" t="s">
        <v>295</v>
      </c>
    </row>
    <row r="81" spans="1:10" ht="17.25" customHeight="1" x14ac:dyDescent="0.15">
      <c r="A81" s="2799" t="s">
        <v>1213</v>
      </c>
      <c r="B81" s="2799"/>
      <c r="C81" s="2799"/>
      <c r="D81" s="2800" t="s">
        <v>214</v>
      </c>
      <c r="E81" s="2800"/>
      <c r="F81" s="2800"/>
      <c r="G81" s="2800"/>
      <c r="H81" s="2800"/>
      <c r="I81" s="2810"/>
      <c r="J81" s="755" t="s">
        <v>1262</v>
      </c>
    </row>
    <row r="82" spans="1:10" ht="17.25" customHeight="1" x14ac:dyDescent="0.15">
      <c r="A82" s="2799" t="s">
        <v>1214</v>
      </c>
      <c r="B82" s="2799"/>
      <c r="C82" s="2799"/>
      <c r="D82" s="2800" t="s">
        <v>213</v>
      </c>
      <c r="E82" s="2800"/>
      <c r="F82" s="2800"/>
      <c r="G82" s="2800"/>
      <c r="H82" s="2800"/>
      <c r="I82" s="2810"/>
      <c r="J82" s="755" t="s">
        <v>1263</v>
      </c>
    </row>
    <row r="83" spans="1:10" ht="17.25" customHeight="1" x14ac:dyDescent="0.15">
      <c r="A83" s="2799" t="s">
        <v>752</v>
      </c>
      <c r="B83" s="2799"/>
      <c r="C83" s="2799"/>
      <c r="D83" s="2800" t="s">
        <v>269</v>
      </c>
      <c r="E83" s="2800"/>
      <c r="F83" s="2800"/>
      <c r="G83" s="2800"/>
      <c r="H83" s="2800"/>
      <c r="I83" s="2810"/>
      <c r="J83" s="755" t="s">
        <v>1832</v>
      </c>
    </row>
    <row r="84" spans="1:10" ht="17.25" customHeight="1" x14ac:dyDescent="0.15">
      <c r="A84" s="2811" t="s">
        <v>331</v>
      </c>
      <c r="B84" s="2812"/>
      <c r="C84" s="2813"/>
      <c r="D84" s="2842" t="s">
        <v>330</v>
      </c>
      <c r="E84" s="2842"/>
      <c r="F84" s="2842"/>
      <c r="G84" s="2842"/>
      <c r="H84" s="2842"/>
      <c r="I84" s="2843"/>
      <c r="J84" s="755" t="s">
        <v>332</v>
      </c>
    </row>
    <row r="85" spans="1:10" ht="17.25" customHeight="1" x14ac:dyDescent="0.15">
      <c r="A85" s="2821" t="s">
        <v>1507</v>
      </c>
      <c r="B85" s="2821"/>
      <c r="C85" s="2821"/>
      <c r="D85" s="2842" t="s">
        <v>1969</v>
      </c>
      <c r="E85" s="2842"/>
      <c r="F85" s="2842"/>
      <c r="G85" s="2842"/>
      <c r="H85" s="2842"/>
      <c r="I85" s="2843"/>
      <c r="J85" s="755" t="s">
        <v>2025</v>
      </c>
    </row>
    <row r="86" spans="1:10" ht="17.25" customHeight="1" x14ac:dyDescent="0.15">
      <c r="A86" s="2821" t="s">
        <v>1508</v>
      </c>
      <c r="B86" s="2821"/>
      <c r="C86" s="2821"/>
      <c r="D86" s="2842" t="s">
        <v>1553</v>
      </c>
      <c r="E86" s="2842"/>
      <c r="F86" s="2842"/>
      <c r="G86" s="2842"/>
      <c r="H86" s="2842"/>
      <c r="I86" s="2843"/>
      <c r="J86" s="755" t="s">
        <v>2024</v>
      </c>
    </row>
    <row r="87" spans="1:10" ht="17.25" customHeight="1" x14ac:dyDescent="0.15">
      <c r="A87" s="2821" t="s">
        <v>231</v>
      </c>
      <c r="B87" s="2821"/>
      <c r="C87" s="2821"/>
      <c r="D87" s="2842" t="s">
        <v>2289</v>
      </c>
      <c r="E87" s="2842"/>
      <c r="F87" s="2842"/>
      <c r="G87" s="2842"/>
      <c r="H87" s="2842"/>
      <c r="I87" s="2843"/>
      <c r="J87" s="755" t="s">
        <v>2290</v>
      </c>
    </row>
    <row r="88" spans="1:10" ht="17.25" customHeight="1" x14ac:dyDescent="0.15">
      <c r="A88" s="2839" t="s">
        <v>1547</v>
      </c>
      <c r="B88" s="2840"/>
      <c r="C88" s="2840"/>
      <c r="D88" s="2840"/>
      <c r="E88" s="2840"/>
      <c r="F88" s="2840"/>
      <c r="G88" s="2840"/>
      <c r="H88" s="2840"/>
      <c r="I88" s="2840"/>
      <c r="J88" s="2841"/>
    </row>
    <row r="89" spans="1:10" ht="17.25" customHeight="1" x14ac:dyDescent="0.15">
      <c r="A89" s="2833" t="s">
        <v>2189</v>
      </c>
      <c r="B89" s="2834"/>
      <c r="C89" s="2834"/>
      <c r="D89" s="2834"/>
      <c r="E89" s="2834"/>
      <c r="F89" s="2834"/>
      <c r="G89" s="2834"/>
      <c r="H89" s="2834"/>
      <c r="I89" s="2834"/>
      <c r="J89" s="2835"/>
    </row>
    <row r="90" spans="1:10" ht="17.25" customHeight="1" x14ac:dyDescent="0.15">
      <c r="A90" s="2833" t="s">
        <v>1395</v>
      </c>
      <c r="B90" s="2834"/>
      <c r="C90" s="2834"/>
      <c r="D90" s="2834"/>
      <c r="E90" s="2834"/>
      <c r="F90" s="2834"/>
      <c r="G90" s="2834"/>
      <c r="H90" s="2834"/>
      <c r="I90" s="2834"/>
      <c r="J90" s="2835"/>
    </row>
    <row r="91" spans="1:10" ht="17.25" customHeight="1" x14ac:dyDescent="0.15">
      <c r="A91" s="2836" t="s">
        <v>785</v>
      </c>
      <c r="B91" s="2837"/>
      <c r="C91" s="2837"/>
      <c r="D91" s="2837"/>
      <c r="E91" s="2837"/>
      <c r="F91" s="2837"/>
      <c r="G91" s="2837"/>
      <c r="H91" s="2837"/>
      <c r="I91" s="2837"/>
      <c r="J91" s="2838"/>
    </row>
    <row r="92" spans="1:10" ht="17.25" customHeight="1" x14ac:dyDescent="0.15">
      <c r="A92" s="2833" t="s">
        <v>544</v>
      </c>
      <c r="B92" s="2834"/>
      <c r="C92" s="2834"/>
      <c r="D92" s="2834"/>
      <c r="E92" s="2834"/>
      <c r="F92" s="2834"/>
      <c r="G92" s="2834"/>
      <c r="H92" s="2834"/>
      <c r="I92" s="2834"/>
      <c r="J92" s="2835"/>
    </row>
    <row r="93" spans="1:10" ht="17.25" customHeight="1" x14ac:dyDescent="0.15"/>
    <row r="94" spans="1:10" ht="17.25" customHeight="1" x14ac:dyDescent="0.15"/>
    <row r="95" spans="1:10" ht="17.25" customHeight="1" x14ac:dyDescent="0.15"/>
    <row r="96" spans="1:10" ht="17.25" customHeight="1" x14ac:dyDescent="0.15"/>
    <row r="97" ht="17.25" customHeight="1" x14ac:dyDescent="0.15"/>
    <row r="98" ht="17.25" customHeight="1" x14ac:dyDescent="0.15"/>
    <row r="99" ht="17.25" customHeight="1" x14ac:dyDescent="0.15"/>
    <row r="100" ht="17.25" customHeight="1" x14ac:dyDescent="0.15"/>
    <row r="101" ht="17.25" customHeight="1" x14ac:dyDescent="0.15"/>
    <row r="102" ht="17.25" customHeight="1" x14ac:dyDescent="0.15"/>
    <row r="103" ht="17.25" customHeight="1" x14ac:dyDescent="0.15"/>
    <row r="104" ht="17.25" customHeight="1" x14ac:dyDescent="0.15"/>
    <row r="105" ht="17.25" customHeight="1" x14ac:dyDescent="0.15"/>
    <row r="106" ht="17.25" customHeight="1" x14ac:dyDescent="0.15"/>
    <row r="107" ht="17.25" customHeight="1" x14ac:dyDescent="0.15"/>
    <row r="108" ht="17.25" customHeight="1" x14ac:dyDescent="0.15"/>
    <row r="109" ht="17.25" customHeight="1" x14ac:dyDescent="0.15"/>
    <row r="110" ht="17.25" customHeight="1" x14ac:dyDescent="0.15"/>
    <row r="111" ht="17.25" customHeight="1" x14ac:dyDescent="0.15"/>
    <row r="112" ht="17.25" customHeight="1" x14ac:dyDescent="0.15"/>
    <row r="113" ht="17.25" customHeight="1" x14ac:dyDescent="0.15"/>
    <row r="114" ht="17.25" customHeight="1" x14ac:dyDescent="0.15"/>
    <row r="115" ht="17.25" customHeight="1" x14ac:dyDescent="0.15"/>
    <row r="116" ht="17.25" customHeight="1" x14ac:dyDescent="0.15"/>
    <row r="117" ht="17.25" customHeight="1" x14ac:dyDescent="0.15"/>
    <row r="118" ht="17.25" customHeight="1" x14ac:dyDescent="0.15"/>
    <row r="119" ht="17.25" customHeight="1" x14ac:dyDescent="0.15"/>
    <row r="120" ht="17.25" customHeight="1" x14ac:dyDescent="0.15"/>
    <row r="121" ht="17.25" customHeight="1" x14ac:dyDescent="0.15"/>
    <row r="122" ht="17.25" customHeight="1" x14ac:dyDescent="0.15"/>
    <row r="123" ht="17.25" customHeight="1" x14ac:dyDescent="0.15"/>
    <row r="124" ht="17.25" customHeight="1" x14ac:dyDescent="0.15"/>
    <row r="125" ht="17.25" customHeight="1" x14ac:dyDescent="0.15"/>
    <row r="126" ht="17.25" customHeight="1" x14ac:dyDescent="0.15"/>
    <row r="127" ht="17.25" customHeight="1" x14ac:dyDescent="0.15"/>
    <row r="128" ht="17.25" customHeight="1" x14ac:dyDescent="0.15"/>
    <row r="129" ht="17.25" customHeight="1" x14ac:dyDescent="0.15"/>
    <row r="130" ht="17.25" customHeight="1" x14ac:dyDescent="0.15"/>
    <row r="131" ht="17.25" customHeight="1" x14ac:dyDescent="0.15"/>
    <row r="132" ht="17.25" customHeight="1" x14ac:dyDescent="0.15"/>
    <row r="133" ht="17.25" customHeight="1" x14ac:dyDescent="0.15"/>
    <row r="134" ht="17.25" customHeight="1" x14ac:dyDescent="0.15"/>
    <row r="135" ht="17.25" customHeight="1" x14ac:dyDescent="0.15"/>
    <row r="136" ht="17.25" customHeight="1" x14ac:dyDescent="0.15"/>
    <row r="137" ht="17.25" customHeight="1" x14ac:dyDescent="0.15"/>
    <row r="138" ht="17.25" customHeight="1" x14ac:dyDescent="0.15"/>
    <row r="139" ht="17.25" customHeight="1" x14ac:dyDescent="0.15"/>
    <row r="140" ht="17.25" customHeight="1" x14ac:dyDescent="0.15"/>
    <row r="141" ht="17.25" customHeight="1" x14ac:dyDescent="0.15"/>
    <row r="142" ht="17.25" customHeight="1" x14ac:dyDescent="0.15"/>
    <row r="143" ht="17.25" customHeight="1" x14ac:dyDescent="0.15"/>
    <row r="144" ht="17.25" customHeight="1" x14ac:dyDescent="0.15"/>
    <row r="145" ht="17.25" customHeight="1" x14ac:dyDescent="0.15"/>
    <row r="146" ht="17.25" customHeight="1" x14ac:dyDescent="0.15"/>
    <row r="147" ht="17.25" customHeight="1" x14ac:dyDescent="0.15"/>
    <row r="148" ht="17.25" customHeight="1" x14ac:dyDescent="0.15"/>
    <row r="149" ht="17.25" customHeight="1" x14ac:dyDescent="0.15"/>
    <row r="150" ht="17.25" customHeight="1" x14ac:dyDescent="0.15"/>
    <row r="151" ht="17.25" customHeight="1" x14ac:dyDescent="0.15"/>
    <row r="152" ht="17.25" customHeight="1" x14ac:dyDescent="0.15"/>
    <row r="153" ht="17.25" customHeight="1" x14ac:dyDescent="0.15"/>
    <row r="154" ht="17.25" customHeight="1" x14ac:dyDescent="0.15"/>
    <row r="155" ht="17.25" customHeight="1" x14ac:dyDescent="0.15"/>
    <row r="156" ht="17.25" customHeight="1" x14ac:dyDescent="0.15"/>
    <row r="157" ht="17.25" customHeight="1" x14ac:dyDescent="0.15"/>
    <row r="158" ht="17.25" customHeight="1" x14ac:dyDescent="0.15"/>
    <row r="159" ht="17.25" customHeight="1" x14ac:dyDescent="0.15"/>
    <row r="160" ht="17.25" customHeight="1" x14ac:dyDescent="0.15"/>
  </sheetData>
  <mergeCells count="176">
    <mergeCell ref="D67:I67"/>
    <mergeCell ref="A67:C67"/>
    <mergeCell ref="D53:I53"/>
    <mergeCell ref="A54:C54"/>
    <mergeCell ref="D54:I54"/>
    <mergeCell ref="A55:C55"/>
    <mergeCell ref="D48:I48"/>
    <mergeCell ref="A66:C66"/>
    <mergeCell ref="D66:I66"/>
    <mergeCell ref="A60:C60"/>
    <mergeCell ref="D60:I60"/>
    <mergeCell ref="A65:C65"/>
    <mergeCell ref="D65:I65"/>
    <mergeCell ref="A61:C61"/>
    <mergeCell ref="D61:I61"/>
    <mergeCell ref="A59:C59"/>
    <mergeCell ref="D59:I59"/>
    <mergeCell ref="A62:C62"/>
    <mergeCell ref="D62:I62"/>
    <mergeCell ref="A64:C64"/>
    <mergeCell ref="D64:I64"/>
    <mergeCell ref="A58:C58"/>
    <mergeCell ref="D58:I58"/>
    <mergeCell ref="A56:C56"/>
    <mergeCell ref="D84:I84"/>
    <mergeCell ref="A84:C84"/>
    <mergeCell ref="D69:I69"/>
    <mergeCell ref="A69:C69"/>
    <mergeCell ref="D81:I81"/>
    <mergeCell ref="A82:C82"/>
    <mergeCell ref="D82:I82"/>
    <mergeCell ref="A83:C83"/>
    <mergeCell ref="D83:I83"/>
    <mergeCell ref="A81:C81"/>
    <mergeCell ref="D77:I77"/>
    <mergeCell ref="A77:C77"/>
    <mergeCell ref="D80:I80"/>
    <mergeCell ref="A80:C80"/>
    <mergeCell ref="A78:C78"/>
    <mergeCell ref="D78:I78"/>
    <mergeCell ref="A73:C73"/>
    <mergeCell ref="D73:I73"/>
    <mergeCell ref="A72:C72"/>
    <mergeCell ref="D72:I72"/>
    <mergeCell ref="D74:I74"/>
    <mergeCell ref="A79:C79"/>
    <mergeCell ref="D79:I79"/>
    <mergeCell ref="A75:C75"/>
    <mergeCell ref="D75:I75"/>
    <mergeCell ref="A76:C76"/>
    <mergeCell ref="D76:I76"/>
    <mergeCell ref="A74:C74"/>
    <mergeCell ref="A16:C16"/>
    <mergeCell ref="A17:C17"/>
    <mergeCell ref="D16:I16"/>
    <mergeCell ref="D17:I17"/>
    <mergeCell ref="A24:C24"/>
    <mergeCell ref="A26:C26"/>
    <mergeCell ref="D24:I24"/>
    <mergeCell ref="D26:I26"/>
    <mergeCell ref="A25:C25"/>
    <mergeCell ref="D25:I25"/>
    <mergeCell ref="A71:C71"/>
    <mergeCell ref="D71:I71"/>
    <mergeCell ref="A68:C68"/>
    <mergeCell ref="D68:I68"/>
    <mergeCell ref="A70:C70"/>
    <mergeCell ref="D70:I70"/>
    <mergeCell ref="D63:I63"/>
    <mergeCell ref="A63:C63"/>
    <mergeCell ref="A48:C48"/>
    <mergeCell ref="D55:I55"/>
    <mergeCell ref="A92:J92"/>
    <mergeCell ref="A90:J90"/>
    <mergeCell ref="A91:J91"/>
    <mergeCell ref="A88:J88"/>
    <mergeCell ref="A89:J89"/>
    <mergeCell ref="A85:C85"/>
    <mergeCell ref="D85:I85"/>
    <mergeCell ref="A86:C86"/>
    <mergeCell ref="A87:C87"/>
    <mergeCell ref="D87:I87"/>
    <mergeCell ref="D86:I86"/>
    <mergeCell ref="D56:I56"/>
    <mergeCell ref="A57:C57"/>
    <mergeCell ref="D57:I57"/>
    <mergeCell ref="A32:C32"/>
    <mergeCell ref="A34:C34"/>
    <mergeCell ref="D34:I34"/>
    <mergeCell ref="A35:C35"/>
    <mergeCell ref="D32:I32"/>
    <mergeCell ref="A36:C36"/>
    <mergeCell ref="D36:I36"/>
    <mergeCell ref="A37:C37"/>
    <mergeCell ref="A39:C39"/>
    <mergeCell ref="D39:I39"/>
    <mergeCell ref="D35:I35"/>
    <mergeCell ref="D37:I37"/>
    <mergeCell ref="A33:C33"/>
    <mergeCell ref="D33:I33"/>
    <mergeCell ref="A38:C38"/>
    <mergeCell ref="D38:I38"/>
    <mergeCell ref="D40:I40"/>
    <mergeCell ref="D43:I43"/>
    <mergeCell ref="A44:C44"/>
    <mergeCell ref="D44:I44"/>
    <mergeCell ref="A53:C53"/>
    <mergeCell ref="A22:C22"/>
    <mergeCell ref="A13:C13"/>
    <mergeCell ref="D13:I13"/>
    <mergeCell ref="A14:C14"/>
    <mergeCell ref="A18:C18"/>
    <mergeCell ref="A19:C19"/>
    <mergeCell ref="D14:I14"/>
    <mergeCell ref="A15:C15"/>
    <mergeCell ref="D15:I15"/>
    <mergeCell ref="A20:C20"/>
    <mergeCell ref="D20:I20"/>
    <mergeCell ref="B1:I1"/>
    <mergeCell ref="D29:I29"/>
    <mergeCell ref="A29:C29"/>
    <mergeCell ref="A2:C2"/>
    <mergeCell ref="D2:I2"/>
    <mergeCell ref="A3:C3"/>
    <mergeCell ref="D3:I3"/>
    <mergeCell ref="A4:C4"/>
    <mergeCell ref="D5:I5"/>
    <mergeCell ref="A27:C27"/>
    <mergeCell ref="D27:I27"/>
    <mergeCell ref="A28:C28"/>
    <mergeCell ref="D28:I28"/>
    <mergeCell ref="D4:I4"/>
    <mergeCell ref="A5:C5"/>
    <mergeCell ref="A11:C11"/>
    <mergeCell ref="D11:I11"/>
    <mergeCell ref="D18:I18"/>
    <mergeCell ref="D19:I19"/>
    <mergeCell ref="A23:C23"/>
    <mergeCell ref="D23:I23"/>
    <mergeCell ref="D21:I21"/>
    <mergeCell ref="A21:C21"/>
    <mergeCell ref="D22:I22"/>
    <mergeCell ref="A45:C45"/>
    <mergeCell ref="D45:I45"/>
    <mergeCell ref="D6:I6"/>
    <mergeCell ref="A9:C9"/>
    <mergeCell ref="D9:I9"/>
    <mergeCell ref="A10:C10"/>
    <mergeCell ref="D10:I10"/>
    <mergeCell ref="A6:C6"/>
    <mergeCell ref="A8:C8"/>
    <mergeCell ref="D8:I8"/>
    <mergeCell ref="A41:C41"/>
    <mergeCell ref="D41:I41"/>
    <mergeCell ref="A42:C42"/>
    <mergeCell ref="D42:I42"/>
    <mergeCell ref="A40:C40"/>
    <mergeCell ref="A43:C43"/>
    <mergeCell ref="D12:I12"/>
    <mergeCell ref="A12:C12"/>
    <mergeCell ref="A7:C7"/>
    <mergeCell ref="D7:I7"/>
    <mergeCell ref="A31:C31"/>
    <mergeCell ref="D31:I31"/>
    <mergeCell ref="A30:C30"/>
    <mergeCell ref="D30:I30"/>
    <mergeCell ref="A52:C52"/>
    <mergeCell ref="D52:I52"/>
    <mergeCell ref="D47:I47"/>
    <mergeCell ref="A47:C47"/>
    <mergeCell ref="A49:C49"/>
    <mergeCell ref="D49:I49"/>
    <mergeCell ref="A50:C50"/>
    <mergeCell ref="D50:I50"/>
    <mergeCell ref="A51:C51"/>
    <mergeCell ref="D51:I51"/>
  </mergeCells>
  <phoneticPr fontId="0" type="noConversion"/>
  <hyperlinks>
    <hyperlink ref="A4:C4" r:id="rId1" location="PracticePairing!A1" display="PRACTICE PAIRING" xr:uid="{00000000-0004-0000-0F01-000000000000}"/>
    <hyperlink ref="A3:C3" r:id="rId2" location="Parercover!A1" display="PAPERCOVER" xr:uid="{00000000-0004-0000-0F01-000001000000}"/>
    <hyperlink ref="A5:C5" r:id="rId3" location="PracticeScoring!A1" display="PRACTICE SCORING" xr:uid="{00000000-0004-0000-0F01-000002000000}"/>
    <hyperlink ref="A6:C6" r:id="rId4" location="'Durations-R.R.'!A1" display="DURATIONS ROUND ROBIN" xr:uid="{00000000-0004-0000-0F01-000003000000}"/>
    <hyperlink ref="A9:C9" r:id="rId5" location="Scoring3Groups!A1" display="SCORING 3 GROUPS" xr:uid="{00000000-0004-0000-0F01-000004000000}"/>
    <hyperlink ref="A10:C10" r:id="rId6" location="'Scoring  20'!A1" display="SCORING 20" xr:uid="{00000000-0004-0000-0F01-000005000000}"/>
    <hyperlink ref="A11:C11" r:id="rId7" location="'Scoring  18'!A1" display="SCORING 18" xr:uid="{00000000-0004-0000-0F01-000006000000}"/>
    <hyperlink ref="A12:C12" r:id="rId8" location="'Scoring  16'!A1" display="SCORING 16" xr:uid="{00000000-0004-0000-0F01-000007000000}"/>
    <hyperlink ref="A28:C28" r:id="rId9" location="BoatsNumbersForDrawing!A1" display="BOATS NUMBERS FOR DRAWING" xr:uid="{00000000-0004-0000-0F01-000008000000}"/>
    <hyperlink ref="A32:C32" r:id="rId10" location="'3S - 2B - 2 RR'!A1" display="ROUND ROBIN  3s - 2b - 2rr" xr:uid="{00000000-0004-0000-0F01-000009000000}"/>
    <hyperlink ref="A33:C33" r:id="rId11" location="'4S - 2B - 2 RR '!A1" display="ROUND ROBIN  4s - 2b - 2rr" xr:uid="{00000000-0004-0000-0F01-00000A000000}"/>
    <hyperlink ref="A34:C34" r:id="rId12" location="'4S - 4B - 2 RR'!A1" display="ROUND ROBIN  4s - 4b - 2rr" xr:uid="{00000000-0004-0000-0F01-00000B000000}"/>
    <hyperlink ref="A35:C35" r:id="rId13" location="'5S - 4B - 1 RR'!A1" display="ROUND ROBIN   5s - 4b - 1rr" xr:uid="{00000000-0004-0000-0F01-00000C000000}"/>
    <hyperlink ref="A36:C36" r:id="rId14" location="'5S - 4B - 2 RR'!A1" display="ROUND ROBIN   5s - 4b - 2rr" xr:uid="{00000000-0004-0000-0F01-00000D000000}"/>
    <hyperlink ref="A37:C37" r:id="rId15" location="'6S - 4B - 1 RR'!A1" display="ROUND ROBIN  6s - 4b - 1rr" xr:uid="{00000000-0004-0000-0F01-00000E000000}"/>
    <hyperlink ref="A38:C38" r:id="rId16" location="'6S - 4B - 2 RR'!A1" display="ROUND ROBIN  6s - 4b - 2rr" xr:uid="{00000000-0004-0000-0F01-00000F000000}"/>
    <hyperlink ref="A39:C39" r:id="rId17" location="'6S - 6B - 1 RR'!A1" display="ROUND ROBIN  6s - 6b - 1rr " xr:uid="{00000000-0004-0000-0F01-000010000000}"/>
    <hyperlink ref="A40:C40" r:id="rId18" location="'6S - 6B - 2 RR'!A1" display="ROUND ROBIN  6s - 6b - 2rr" xr:uid="{00000000-0004-0000-0F01-000011000000}"/>
    <hyperlink ref="A41:C41" r:id="rId19" location="'7S - 4B - 1 RR '!A1" display="ROUND ROBIN  7s - 4b - 1rr" xr:uid="{00000000-0004-0000-0F01-000012000000}"/>
    <hyperlink ref="A43:C43" r:id="rId20" location="'8S - 4B - 1 RR'!A1" display="ROUND ROBIN  8s - 4b - 1rr" xr:uid="{00000000-0004-0000-0F01-000013000000}"/>
    <hyperlink ref="A44:C44" r:id="rId21" location="'8S - 4B - 2 GR - no RR'!A1" display="ROUND ROBIN  8s - 4b - 2 Gr - no rr" xr:uid="{00000000-0004-0000-0F01-000014000000}"/>
    <hyperlink ref="A45:C45" r:id="rId22" location="'8S - 6B - 1 RR'!A1" display="ROUND ROBIN  8s - 6b - 1 rr" xr:uid="{00000000-0004-0000-0F01-000015000000}"/>
    <hyperlink ref="A49:C49" r:id="rId23" location="'8S - 8B - 1 RR'!A1" display="ROUND ROBIN  8s - 8b - 1 rr" xr:uid="{00000000-0004-0000-0F01-000016000000}"/>
    <hyperlink ref="A50:C50" r:id="rId24" location="'8S - 8B - 2 RR'!A1" display="ROUND ROBIN  8s - 8b - 2 rr" xr:uid="{00000000-0004-0000-0F01-000017000000}"/>
    <hyperlink ref="A51:C51" r:id="rId25" location="'8S - 8B - 2 GR - no RR'!A1" display="ROUND ROBIN  8s - 8b - 2gr - no rr" xr:uid="{00000000-0004-0000-0F01-000018000000}"/>
    <hyperlink ref="A52:C52" r:id="rId26" location="'8S - 8B - 2 SS - 1 RR'!A1" display="ROUND ROBIN  8s - 8b - 2ss - 1 rr" xr:uid="{00000000-0004-0000-0F01-000019000000}"/>
    <hyperlink ref="A53:C53" r:id="rId27" location="'9S -4B - 1 RR'!A1" display="ROUND ROBIN  9s - 4b - 1 rr" xr:uid="{00000000-0004-0000-0F01-00001A000000}"/>
    <hyperlink ref="A54:C54" r:id="rId28" location="'9S - 6B - 1 RR'!A1" display="ROUND ROBIN  9s - 6b - 1 rr" xr:uid="{00000000-0004-0000-0F01-00001B000000}"/>
    <hyperlink ref="A55:C55" r:id="rId29" location="'9S - 8B - 1RR'!A1" display="ROUND ROBIN  9s - 8b - 1 rr" xr:uid="{00000000-0004-0000-0F01-00001C000000}"/>
    <hyperlink ref="A56:C56" r:id="rId30" location="'10S - 4B - 1 RR'!A1" display="ROUND ROBIN  10s - 4b - 1 rr" xr:uid="{00000000-0004-0000-0F01-00001D000000}"/>
    <hyperlink ref="A57:C57" r:id="rId31" location="'10S - 6B - 1 RR'!A1" display="ROUND ROBIN  10s - 6b - 1 rr" xr:uid="{00000000-0004-0000-0F01-00001E000000}"/>
    <hyperlink ref="A58:C58" r:id="rId32" location="'10S - 8B - 1 RR'!A1" display="ROUND ROBIN  10s - 8b - 1 rr" xr:uid="{00000000-0004-0000-0F01-00001F000000}"/>
    <hyperlink ref="A59:C59" r:id="rId33" location="'10S - 8B - 2 RR'!A1" display="ROUND ROBIN  10s - 8b - 2 rr - " xr:uid="{00000000-0004-0000-0F01-000020000000}"/>
    <hyperlink ref="A60:C60" r:id="rId34" location="'10S - 10B - 1 RR'!A1" display="ROUND ROBIN  10s - 10b - 1 rr" xr:uid="{00000000-0004-0000-0F01-000021000000}"/>
    <hyperlink ref="A61:C61" r:id="rId35" location="'10S - 10B - 2 RR'!A1" display="ROUND ROBIN  10s - 10b - 2 rr" xr:uid="{00000000-0004-0000-0F01-000022000000}"/>
    <hyperlink ref="A62:C62" r:id="rId36" location="'10S - 10B - Special'!A1" display="ROUND ROBIN  10s - 10b - Special" xr:uid="{00000000-0004-0000-0F01-000023000000}"/>
    <hyperlink ref="A64:C64" r:id="rId37" location="'11S - 6B - 1 RR'!A1" display="ROUND ROBIN  11s - 6b - 1 rr" xr:uid="{00000000-0004-0000-0F01-000024000000}"/>
    <hyperlink ref="A65:C65" r:id="rId38" location="'11S - 8B - 1 RR'!A1" display="ROUND ROBIN  11s - 8b - 1 rr" xr:uid="{00000000-0004-0000-0F01-000025000000}"/>
    <hyperlink ref="A66:C66" r:id="rId39" location="'11S -10B -1 RR'!A1" display="ROUND ROBIN  11s - 10b - 1 rr" xr:uid="{00000000-0004-0000-0F01-000026000000}"/>
    <hyperlink ref="A68:C68" r:id="rId40" location="'12S -6B -1 RR'!A1" display="ROUND ROBIN  12s - 6b - 1 rr" xr:uid="{00000000-0004-0000-0F01-000027000000}"/>
    <hyperlink ref="A70:C70" r:id="rId41" location="'12S - 8B - 1 RR'!A1" display="ROUND ROBIN  12s - 8b - 1 rr" xr:uid="{00000000-0004-0000-0F01-000028000000}"/>
    <hyperlink ref="A72:C72" r:id="rId42" location="'12S - 8B - 2 GR - no RR'!A1" display="ROUND ROBIN  12s - 8b - 2 Gr - no rr" xr:uid="{00000000-0004-0000-0F01-000029000000}"/>
    <hyperlink ref="A73:C73" r:id="rId43" location="'12S - 10B - 1 RR'!A1" display="ROUND ROBIN  12s - 10b - 1 rr" xr:uid="{00000000-0004-0000-0F01-00002A000000}"/>
    <hyperlink ref="A74:C74" r:id="rId44" location="'12S - 10B - 2 RR'!A1" display="ROUND ROBIN  12s - 10b - 2 rr" xr:uid="{00000000-0004-0000-0F01-00002B000000}"/>
    <hyperlink ref="A75:C75" r:id="rId45" location="'12S - 12B - 1 RR'!A1" display="ROUND ROBIN  12s - 12b - 1 rr" xr:uid="{00000000-0004-0000-0F01-00002C000000}"/>
    <hyperlink ref="A76:C76" r:id="rId46" location="'12-S-12 B-2 GR-no RR-2 Areas'!A1" display="ROUND ROBIN  12s-12b-2 Areas-no rr" xr:uid="{00000000-0004-0000-0F01-00002D000000}"/>
    <hyperlink ref="A78:C78" r:id="rId47" location="'13S - 8B - 1 RR'!A1" display="ROUND ROBIN  13s - 8b - 1 rr" xr:uid="{00000000-0004-0000-0F01-00002E000000}"/>
    <hyperlink ref="A79:C79" r:id="rId48" location="'13S - 10B - 1 RR'!A1" display="ROUND ROBIN  13s - 10b - 1 rr" xr:uid="{00000000-0004-0000-0F01-00002F000000}"/>
    <hyperlink ref="A81:C81" r:id="rId49" location="'14S - 8B - 1 RR'!A1" display="ROUND ROBIN  14s - 8b - 1 rr" xr:uid="{00000000-0004-0000-0F01-000030000000}"/>
    <hyperlink ref="A82:C82" r:id="rId50" location="'14S-8B-2GR-noRR-2Areas'!A1" display="ROUND ROBIN  14s-8b-2 Areas-no rr" xr:uid="{00000000-0004-0000-0F01-000031000000}"/>
    <hyperlink ref="A83:C83" r:id="rId51" location="'14S - 10B - 1 RR'!A1" display="ROUND ROBIN  14s - 10b - 1 rr" xr:uid="{00000000-0004-0000-0F01-000032000000}"/>
    <hyperlink ref="A29:C29" r:id="rId52" location="WhiteReport!A1" display="WHITE REPORT" xr:uid="{00000000-0004-0000-0F01-000033000000}"/>
    <hyperlink ref="A30:C30" r:id="rId53" location="WhiteScoring!A1" display="WHITE SCORING" xr:uid="{00000000-0004-0000-0F01-000034000000}"/>
    <hyperlink ref="A13:C13" r:id="rId54" location="'Scoring 13x8-1RR'!A1" display="SCORING  13" xr:uid="{00000000-0004-0000-0F01-000035000000}"/>
    <hyperlink ref="A14:C14" r:id="rId55" location="'Scoring 12x8-1RR'!A1" display="SCORING  12  1 ROUND ROBIN" xr:uid="{00000000-0004-0000-0F01-000036000000}"/>
    <hyperlink ref="A15:C15" r:id="rId56" location="'Scoring 12x8- 2RR'!A1" display="SCORING  12  2 ROUND ROBIN" xr:uid="{00000000-0004-0000-0F01-000037000000}"/>
    <hyperlink ref="A17:C17" r:id="rId57" location="'Scoring 10x8-1RR'!A1" display="SCORING  10  1 ROUND ROBIN" xr:uid="{00000000-0004-0000-0F01-000038000000}"/>
    <hyperlink ref="A18:C18" r:id="rId58" location="'10S - 8B - 2 RR'!A1" display="SCORING  10  2 ROUND ROBIN" xr:uid="{00000000-0004-0000-0F01-000039000000}"/>
    <hyperlink ref="A19:C19" r:id="rId59" location="'Scoring  8x8-1 RR'!A1" display="SCORING  8    1 ROUND ROBIN" xr:uid="{00000000-0004-0000-0F01-00003A000000}"/>
    <hyperlink ref="A20:C20" r:id="rId60" location="'Scoring 8x8-2 RR'!A1" display="SCORING  8    2 ROUND ROBIN" xr:uid="{00000000-0004-0000-0F01-00003B000000}"/>
    <hyperlink ref="A24:C24" r:id="rId61" location="'Scoring 10X8-2RR-no complete'!A1" display="SCORING 10  2 R.R no COMPLETA" xr:uid="{00000000-0004-0000-0F01-00003C000000}"/>
    <hyperlink ref="A26:C26" r:id="rId62" location="'Scoring 12x8-2 RR- no complete '!A1" display="SCORING 12  2 R.R no COMPLETA" xr:uid="{00000000-0004-0000-0F01-00003D000000}"/>
    <hyperlink ref="A71:C71" r:id="rId63" location="'12S - 8B - 2 RR'!A1" display="ROUND ROBIN 12s - 8b - 2 rr" xr:uid="{00000000-0004-0000-0F01-00003E000000}"/>
    <hyperlink ref="A23:C23" r:id="rId64" location="'Scoring 8x8-2 RR- no completa'!A1" display="SCORING   8  2 R.R no COMPLETA" xr:uid="{00000000-0004-0000-0F01-00003F000000}"/>
    <hyperlink ref="A48:C48" r:id="rId65" location="'8 S - 6 B - 2 RR'!A1" display="ROUND ROBIN  8s - 6b - 2 rr" xr:uid="{00000000-0004-0000-0F01-000040000000}"/>
    <hyperlink ref="A42:C42" r:id="rId66" location="'7S - 6B - 1 RR'!A1" display="ROUND ROBIN  7s - 6b - 1rr" xr:uid="{00000000-0004-0000-0F01-000041000000}"/>
    <hyperlink ref="A85:C85" r:id="rId67" location="'MatchOptimist-24 S-no RR-6 gr.'!A1" display="OPTIMIST 24s - 6 Gr. -2 Areas" xr:uid="{00000000-0004-0000-0F01-000042000000}"/>
    <hyperlink ref="A86:C86" r:id="rId68" location="'MatchOptimist-24 S-no RR-8 gr.'!A1" display="OPTIMIST 24s - 8 Gr. -2 Areas" xr:uid="{00000000-0004-0000-0F01-000043000000}"/>
    <hyperlink ref="A87:C87" r:id="rId69" location="'MatchOptimist-32 S-no RR-8 gr.'!A1" display="OPTIMIST 32s - 8 Gr. -2 Areas" xr:uid="{00000000-0004-0000-0F01-000044000000}"/>
    <hyperlink ref="A21:C21" r:id="rId70" location="'Scoring  6X6 - 1RR'!A1" display="SCORING  6    1 ROUND ROBIN" xr:uid="{00000000-0004-0000-0F01-000045000000}"/>
    <hyperlink ref="A16:C16" r:id="rId71" location="'Scoring 11x8-1RR'!A1" display="SCORING 11   1 ROUND ROBIN" xr:uid="{00000000-0004-0000-0F01-000046000000}"/>
    <hyperlink ref="A22:C22" r:id="rId72" location="'Scoring 6x6-2RR-no Completa'!A1" display="SCORING  6   2 R.R. no COMPLETA" xr:uid="{00000000-0004-0000-0F01-000047000000}"/>
    <hyperlink ref="A31:C31" r:id="rId73" location="WhitePairing!A1" display="WHITE PAIRING" xr:uid="{00000000-0004-0000-0F01-000048000000}"/>
    <hyperlink ref="A7:C7" r:id="rId74" location="Note_Match_Team_Flotta_Grandi!A1" display="NOTE GRANDI" xr:uid="{00000000-0004-0000-0F01-000049000000}"/>
    <hyperlink ref="A8:C8" r:id="rId75" location="Note_Match_Team_Flotta_Picc.!A1" display="NOTE PICCOLE" xr:uid="{00000000-0004-0000-0F01-00004A000000}"/>
    <hyperlink ref="A47:C47" r:id="rId76" location="'8S - 6B in 3 Coppie - Palermo'!A1" display="ROUND ROBIN 8S - 6B - 3 Coppie -1rr" xr:uid="{00000000-0004-0000-0F01-00004B000000}"/>
    <hyperlink ref="A67:C67" r:id="rId77" location="'12S -4b -1 RR'!A1" display="ROUND ROBIN  12s - 4b - 1 rr" xr:uid="{00000000-0004-0000-0F01-00004C000000}"/>
    <hyperlink ref="A63:C63" r:id="rId78" location="'11S - 4B - 1 RR'!A1" display="ROUND ROBIN  11s - 4b - 1 rr" xr:uid="{00000000-0004-0000-0F01-00004D000000}"/>
    <hyperlink ref="A69:C69" r:id="rId79" location="'12S - 6B - 1 r.r. ISAF'!A1" display="ROUND ROBIN  12s - 6b - 1 rr   ISAF" xr:uid="{00000000-0004-0000-0F01-00004E000000}"/>
    <hyperlink ref="A27:C27" r:id="rId80" location="'New S.F. &amp; Finals'!A1" display="NEW SEMI-FINALS &amp; FINALS" xr:uid="{00000000-0004-0000-0F01-00004F000000}"/>
    <hyperlink ref="A84:C84" r:id="rId81" location="'MatchOptimist 16s-4 gr.-no rr.'!A1" display="OPTIMIST 16s - 4 Gr. -1 Area" xr:uid="{00000000-0004-0000-0F01-000050000000}"/>
    <hyperlink ref="A25:C25" r:id="rId82" location="'Scoring 10 -3 R.R.- no complete'!A1" display="SCORING 10  3 R.R no COMPLETA" xr:uid="{00000000-0004-0000-0F01-000051000000}"/>
    <hyperlink ref="A77:C77" r:id="rId83" location="'13S - 6B - 1 R.R.'!A1" display="ROUND ROBIN 13S - 6B - 1 rr" xr:uid="{00000000-0004-0000-0F01-000052000000}"/>
    <hyperlink ref="A80:C80" r:id="rId84" location="'14S - 6B - 1 RR'!A1" display="PAIRING 14S - 6B - 1 rr" xr:uid="{00000000-0004-0000-0F01-000053000000}"/>
  </hyperlinks>
  <pageMargins left="0.43" right="0" top="0.12" bottom="0" header="0" footer="0"/>
  <pageSetup paperSize="9" orientation="portrait" horizontalDpi="360" verticalDpi="360" r:id="rId8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18"/>
  <dimension ref="A1:W85"/>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33203125" style="15" customWidth="1"/>
    <col min="7" max="8" width="3.6640625" style="15" customWidth="1"/>
    <col min="9" max="9" width="10.6640625" style="15" customWidth="1"/>
    <col min="10" max="10" width="3.6640625" style="15" customWidth="1"/>
    <col min="11" max="11" width="10.6640625" style="15" customWidth="1"/>
    <col min="12" max="12" width="3.332031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19" width="3.5" style="15" customWidth="1"/>
    <col min="20" max="20" width="3.6640625" style="15" customWidth="1"/>
    <col min="21" max="21" width="10.6640625" style="15" customWidth="1"/>
    <col min="22" max="22" width="3.6640625" style="15" customWidth="1"/>
    <col min="23" max="23" width="10.6640625" style="15" customWidth="1"/>
    <col min="24" max="16384" width="8.83203125" style="15"/>
  </cols>
  <sheetData>
    <row r="1" spans="2:23" x14ac:dyDescent="0.15">
      <c r="B1" s="1637" t="s">
        <v>179</v>
      </c>
      <c r="C1" s="1637"/>
      <c r="D1" s="1637"/>
      <c r="E1" s="1637"/>
      <c r="F1" s="1637"/>
      <c r="G1" s="1637"/>
      <c r="H1" s="1637"/>
      <c r="I1" s="1637"/>
      <c r="J1" s="1637"/>
      <c r="K1" s="1637"/>
      <c r="M1" s="1637" t="s">
        <v>179</v>
      </c>
      <c r="N1" s="1637"/>
      <c r="O1" s="1637"/>
      <c r="P1" s="1637"/>
      <c r="Q1" s="1637"/>
      <c r="R1" s="1637"/>
      <c r="S1" s="1637"/>
      <c r="T1" s="1637"/>
      <c r="U1" s="1637"/>
      <c r="V1" s="1637"/>
      <c r="W1" s="1637"/>
    </row>
    <row r="2" spans="2:23" x14ac:dyDescent="0.15">
      <c r="C2" s="49" t="s">
        <v>889</v>
      </c>
      <c r="D2" s="17"/>
      <c r="E2" s="17"/>
    </row>
    <row r="3" spans="2:23" x14ac:dyDescent="0.15">
      <c r="C3" s="18" t="s">
        <v>684</v>
      </c>
      <c r="D3" s="18" t="s">
        <v>367</v>
      </c>
      <c r="E3" s="154" t="s">
        <v>865</v>
      </c>
      <c r="F3" s="1812" t="s">
        <v>1180</v>
      </c>
      <c r="G3" s="1813"/>
      <c r="H3" s="1814"/>
      <c r="I3" s="18" t="s">
        <v>684</v>
      </c>
      <c r="J3" s="18"/>
      <c r="K3" s="18" t="s">
        <v>1934</v>
      </c>
    </row>
    <row r="4" spans="2:23" ht="12.75" customHeight="1" x14ac:dyDescent="0.2">
      <c r="B4" s="16">
        <v>1</v>
      </c>
      <c r="C4" s="1041">
        <f>'14S - 8B - 1 RR'!C4</f>
        <v>1</v>
      </c>
      <c r="D4" s="1042">
        <f>'14S - 8B - 1 RR'!D4</f>
        <v>0</v>
      </c>
      <c r="E4" s="20">
        <f>COUNTIF(C$24:C$72,$C4)+COUNTIF(I$24:I$66,$C4)+COUNTIF(O$10:O$41,$C4)+COUNTIF(U10:U$41,$C4)</f>
        <v>6</v>
      </c>
      <c r="F4" s="1638">
        <f>COUNTIF(E$24:E$72,$C4)+COUNTIF(K$24:K$66,$C4)+COUNTIF(Q$10:Q$41,$C4)+COUNTIF(W$10:W$41,$C4)</f>
        <v>7</v>
      </c>
      <c r="G4" s="1638"/>
      <c r="H4" s="1805"/>
      <c r="I4" s="386">
        <f>$C$4</f>
        <v>1</v>
      </c>
      <c r="J4" s="177" t="s">
        <v>1038</v>
      </c>
      <c r="K4" s="159">
        <f>'14S - 8B - 1 RR'!K4</f>
        <v>0</v>
      </c>
      <c r="M4" s="1637" t="s">
        <v>824</v>
      </c>
      <c r="N4" s="1637"/>
      <c r="O4" s="1637"/>
      <c r="P4" s="1637"/>
      <c r="Q4" s="1637"/>
      <c r="R4" s="1637"/>
      <c r="S4" s="1637"/>
      <c r="T4" s="1637"/>
      <c r="U4" s="1637"/>
      <c r="V4" s="1637"/>
      <c r="W4" s="1637"/>
    </row>
    <row r="5" spans="2:23" ht="12.75" customHeight="1" x14ac:dyDescent="0.2">
      <c r="B5" s="16">
        <v>2</v>
      </c>
      <c r="C5" s="1041">
        <f>'14S - 8B - 1 RR'!C5</f>
        <v>2</v>
      </c>
      <c r="D5" s="1042">
        <f>'14S - 8B - 1 RR'!D5</f>
        <v>0</v>
      </c>
      <c r="E5" s="20">
        <f>COUNTIF(C$24:C$72,$C5)+COUNTIF(I$24:I$66,$C5)+COUNTIF(O$10:O$41,$C5)+COUNTIF(U11:U$41,$C5)</f>
        <v>6</v>
      </c>
      <c r="F5" s="1638">
        <f t="shared" ref="F5:F17" si="0">COUNTIF(E$24:E$72,$C5)+COUNTIF(K$24:K$66,$C5)+COUNTIF(Q$10:Q$41,$C5)+COUNTIF(W$10:W$41,$C5)</f>
        <v>7</v>
      </c>
      <c r="G5" s="1638"/>
      <c r="H5" s="1805"/>
      <c r="I5" s="386">
        <f>$C$5</f>
        <v>2</v>
      </c>
      <c r="J5" s="177" t="s">
        <v>1038</v>
      </c>
      <c r="K5" s="159">
        <f>'14S - 8B - 1 RR'!K5</f>
        <v>0</v>
      </c>
    </row>
    <row r="6" spans="2:23" ht="12.75" customHeight="1" x14ac:dyDescent="0.2">
      <c r="B6" s="16">
        <v>3</v>
      </c>
      <c r="C6" s="1041">
        <f>'14S - 8B - 1 RR'!C6</f>
        <v>3</v>
      </c>
      <c r="D6" s="1042">
        <f>'14S - 8B - 1 RR'!D6</f>
        <v>0</v>
      </c>
      <c r="E6" s="20">
        <f>COUNTIF(C$24:C$72,$C6)+COUNTIF(I$24:I$66,$C6)+COUNTIF(O$10:O$41,$C6)+COUNTIF(U12:U$41,$C6)</f>
        <v>6</v>
      </c>
      <c r="F6" s="1638">
        <f t="shared" si="0"/>
        <v>7</v>
      </c>
      <c r="G6" s="1638"/>
      <c r="H6" s="1805"/>
      <c r="I6" s="386">
        <f>$C$6</f>
        <v>3</v>
      </c>
      <c r="J6" s="177" t="s">
        <v>1038</v>
      </c>
      <c r="K6" s="159">
        <f>'14S - 8B - 1 RR'!K6</f>
        <v>0</v>
      </c>
    </row>
    <row r="7" spans="2:23" ht="12.75" customHeight="1" x14ac:dyDescent="0.2">
      <c r="B7" s="16">
        <v>4</v>
      </c>
      <c r="C7" s="1041">
        <f>'14S - 8B - 1 RR'!C7</f>
        <v>4</v>
      </c>
      <c r="D7" s="1042">
        <f>'14S - 8B - 1 RR'!D7</f>
        <v>0</v>
      </c>
      <c r="E7" s="20">
        <f>COUNTIF(C$24:C$72,$C7)+COUNTIF(I$24:I$66,$C7)+COUNTIF(O$10:O$41,$C7)+COUNTIF(U10:U$41,$C7)</f>
        <v>6</v>
      </c>
      <c r="F7" s="1638">
        <f t="shared" si="0"/>
        <v>7</v>
      </c>
      <c r="G7" s="1638"/>
      <c r="H7" s="1805"/>
      <c r="I7" s="386">
        <f>$C$7</f>
        <v>4</v>
      </c>
      <c r="J7" s="177" t="s">
        <v>1038</v>
      </c>
      <c r="K7" s="159">
        <f>'14S - 8B - 1 RR'!K7</f>
        <v>0</v>
      </c>
    </row>
    <row r="8" spans="2:23" ht="12.75" customHeight="1" thickBot="1" x14ac:dyDescent="0.25">
      <c r="B8" s="16">
        <v>5</v>
      </c>
      <c r="C8" s="1041">
        <f>'14S - 8B - 1 RR'!C8</f>
        <v>5</v>
      </c>
      <c r="D8" s="1042">
        <f>'14S - 8B - 1 RR'!D8</f>
        <v>0</v>
      </c>
      <c r="E8" s="20">
        <f>COUNTIF(C$24:C$72,$C8)+COUNTIF(I$24:I$66,$C8)+COUNTIF(O$10:O$41,$C8)+COUNTIF(U14:U$41,$C8)</f>
        <v>6</v>
      </c>
      <c r="F8" s="1638">
        <f t="shared" si="0"/>
        <v>7</v>
      </c>
      <c r="G8" s="1638"/>
      <c r="H8" s="1805"/>
      <c r="I8" s="386">
        <f>$C$8</f>
        <v>5</v>
      </c>
      <c r="J8" s="177" t="s">
        <v>1038</v>
      </c>
      <c r="K8" s="159">
        <f>'14S - 8B - 1 RR'!K8</f>
        <v>0</v>
      </c>
      <c r="Q8" s="15" t="s">
        <v>2188</v>
      </c>
      <c r="W8" s="15" t="s">
        <v>311</v>
      </c>
    </row>
    <row r="9" spans="2:23" ht="12.75" customHeight="1" x14ac:dyDescent="0.2">
      <c r="B9" s="16">
        <v>6</v>
      </c>
      <c r="C9" s="1041">
        <f>'14S - 8B - 1 RR'!C9</f>
        <v>6</v>
      </c>
      <c r="D9" s="1042">
        <f>'14S - 8B - 1 RR'!D9</f>
        <v>0</v>
      </c>
      <c r="E9" s="20">
        <f>COUNTIF(C$24:C$72,$C9)+COUNTIF(I$24:I$66,$C9)+COUNTIF(O$10:O$41,$C9)+COUNTIF(U15:U$41,$C9)</f>
        <v>6</v>
      </c>
      <c r="F9" s="1638">
        <f t="shared" si="0"/>
        <v>7</v>
      </c>
      <c r="G9" s="1638"/>
      <c r="H9" s="1805"/>
      <c r="I9" s="386">
        <f>$C$9</f>
        <v>6</v>
      </c>
      <c r="J9" s="177" t="s">
        <v>1038</v>
      </c>
      <c r="K9" s="159">
        <f>'14S - 8B - 1 RR'!K9</f>
        <v>0</v>
      </c>
      <c r="M9" s="829" t="s">
        <v>892</v>
      </c>
      <c r="N9" s="57" t="s">
        <v>197</v>
      </c>
      <c r="O9" s="182" t="s">
        <v>865</v>
      </c>
      <c r="P9" s="196" t="s">
        <v>197</v>
      </c>
      <c r="Q9" s="30" t="s">
        <v>866</v>
      </c>
      <c r="S9" s="829" t="s">
        <v>892</v>
      </c>
      <c r="T9" s="57" t="s">
        <v>197</v>
      </c>
      <c r="U9" s="182" t="s">
        <v>865</v>
      </c>
      <c r="V9" s="196" t="s">
        <v>197</v>
      </c>
      <c r="W9" s="30" t="s">
        <v>866</v>
      </c>
    </row>
    <row r="10" spans="2:23" ht="12.75" customHeight="1" x14ac:dyDescent="0.2">
      <c r="B10" s="16">
        <v>7</v>
      </c>
      <c r="C10" s="1041">
        <f>'14S - 8B - 1 RR'!C10</f>
        <v>7</v>
      </c>
      <c r="D10" s="1042">
        <f>'14S - 8B - 1 RR'!D10</f>
        <v>0</v>
      </c>
      <c r="E10" s="20">
        <f>COUNTIF(C$24:C$72,$C10)+COUNTIF(I$24:I$66,$C10)+COUNTIF(O$10:O$41,$C10)+COUNTIF(U16:U$41,$C10)</f>
        <v>6</v>
      </c>
      <c r="F10" s="1638">
        <f t="shared" si="0"/>
        <v>7</v>
      </c>
      <c r="G10" s="1638"/>
      <c r="H10" s="1805"/>
      <c r="I10" s="386">
        <f>$C$10</f>
        <v>7</v>
      </c>
      <c r="J10" s="177" t="s">
        <v>1038</v>
      </c>
      <c r="K10" s="159">
        <f>'14S - 8B - 1 RR'!K10</f>
        <v>0</v>
      </c>
      <c r="M10" s="108">
        <v>1</v>
      </c>
      <c r="N10" s="60">
        <f>K4</f>
        <v>0</v>
      </c>
      <c r="O10" s="1147">
        <f>C4</f>
        <v>1</v>
      </c>
      <c r="P10" s="162">
        <f>K7</f>
        <v>0</v>
      </c>
      <c r="Q10" s="1048">
        <f>C15</f>
        <v>12</v>
      </c>
      <c r="S10" s="108">
        <v>1</v>
      </c>
      <c r="T10" s="60">
        <f>K4</f>
        <v>0</v>
      </c>
      <c r="U10" s="1072">
        <f>C4</f>
        <v>1</v>
      </c>
      <c r="V10" s="162">
        <f>K8</f>
        <v>0</v>
      </c>
      <c r="W10" s="1067">
        <f>C16</f>
        <v>13</v>
      </c>
    </row>
    <row r="11" spans="2:23" ht="12.75" customHeight="1" x14ac:dyDescent="0.2">
      <c r="B11" s="16">
        <v>8</v>
      </c>
      <c r="C11" s="1041">
        <f>'14S - 8B - 1 RR'!C11</f>
        <v>8</v>
      </c>
      <c r="D11" s="1042">
        <f>'14S - 8B - 1 RR'!D11</f>
        <v>0</v>
      </c>
      <c r="E11" s="20">
        <f>COUNTIF(C$24:C$72,$C11)+COUNTIF(I$24:I$66,$C11)+COUNTIF(O$10:O$41,$C11)+COUNTIF(U10:U$41,$C11)</f>
        <v>7</v>
      </c>
      <c r="F11" s="1638">
        <f t="shared" si="0"/>
        <v>6</v>
      </c>
      <c r="G11" s="1638"/>
      <c r="H11" s="1805"/>
      <c r="I11" s="386">
        <f>$C$11</f>
        <v>8</v>
      </c>
      <c r="J11" s="177" t="s">
        <v>1038</v>
      </c>
      <c r="K11" s="159">
        <f>'14S - 8B - 1 RR'!K11</f>
        <v>0</v>
      </c>
      <c r="M11" s="184">
        <v>2</v>
      </c>
      <c r="N11" s="185">
        <f>K8</f>
        <v>0</v>
      </c>
      <c r="O11" s="1051">
        <f>C16</f>
        <v>13</v>
      </c>
      <c r="P11" s="162">
        <f>K11</f>
        <v>0</v>
      </c>
      <c r="Q11" s="1048">
        <f>C11</f>
        <v>8</v>
      </c>
      <c r="S11" s="197">
        <v>2</v>
      </c>
      <c r="T11" s="185">
        <f>K11</f>
        <v>0</v>
      </c>
      <c r="U11" s="1156">
        <f>C7</f>
        <v>4</v>
      </c>
      <c r="V11" s="162">
        <f>K7</f>
        <v>0</v>
      </c>
      <c r="W11" s="1062">
        <f>C15</f>
        <v>12</v>
      </c>
    </row>
    <row r="12" spans="2:23" ht="12.75" customHeight="1" x14ac:dyDescent="0.2">
      <c r="B12" s="16">
        <v>9</v>
      </c>
      <c r="C12" s="1041">
        <f>'14S - 8B - 1 RR'!C12</f>
        <v>9</v>
      </c>
      <c r="D12" s="1042">
        <f>'14S - 8B - 1 RR'!D12</f>
        <v>0</v>
      </c>
      <c r="E12" s="20">
        <f>COUNTIF(C$24:C$72,$C12)+COUNTIF(I$24:I$66,$C12)+COUNTIF(O$10:O$41,$C12)+COUNTIF(U10:U$41,$C12)</f>
        <v>7</v>
      </c>
      <c r="F12" s="1638">
        <f t="shared" si="0"/>
        <v>6</v>
      </c>
      <c r="G12" s="1638"/>
      <c r="H12" s="1805"/>
      <c r="I12" s="386">
        <f>$C$12</f>
        <v>9</v>
      </c>
      <c r="J12" s="177"/>
      <c r="K12" s="24"/>
      <c r="M12" s="161">
        <v>3</v>
      </c>
      <c r="N12" s="186">
        <f>K5</f>
        <v>0</v>
      </c>
      <c r="O12" s="1148">
        <f>C14</f>
        <v>11</v>
      </c>
      <c r="P12" s="187">
        <f>K10</f>
        <v>0</v>
      </c>
      <c r="Q12" s="1157">
        <f>C5</f>
        <v>2</v>
      </c>
      <c r="S12" s="161">
        <v>3</v>
      </c>
      <c r="T12" s="186">
        <f>K10</f>
        <v>0</v>
      </c>
      <c r="U12" s="1049">
        <f>C5</f>
        <v>2</v>
      </c>
      <c r="V12" s="187">
        <f>K9</f>
        <v>0</v>
      </c>
      <c r="W12" s="1050">
        <f>C17</f>
        <v>14</v>
      </c>
    </row>
    <row r="13" spans="2:23" ht="12.75" customHeight="1" thickBot="1" x14ac:dyDescent="0.25">
      <c r="B13" s="16">
        <v>10</v>
      </c>
      <c r="C13" s="1041">
        <f>'14S - 8B - 1 RR'!C13</f>
        <v>10</v>
      </c>
      <c r="D13" s="1042">
        <f>'14S - 8B - 1 RR'!D13</f>
        <v>0</v>
      </c>
      <c r="E13" s="20">
        <f>COUNTIF(C$24:C$72,$C13)+COUNTIF(I$24:I$66,$C13)+COUNTIF(O$10:O$41,$C13)+COUNTIF(U10:U$41,$C13)</f>
        <v>7</v>
      </c>
      <c r="F13" s="1638">
        <f t="shared" si="0"/>
        <v>6</v>
      </c>
      <c r="G13" s="1638"/>
      <c r="H13" s="1805"/>
      <c r="I13" s="386">
        <f>$C$13</f>
        <v>10</v>
      </c>
      <c r="J13" s="177"/>
      <c r="K13" s="24"/>
      <c r="M13" s="109">
        <v>4</v>
      </c>
      <c r="N13" s="72">
        <f>K9</f>
        <v>0</v>
      </c>
      <c r="O13" s="1063">
        <f>C17</f>
        <v>14</v>
      </c>
      <c r="P13" s="188">
        <f>K6</f>
        <v>0</v>
      </c>
      <c r="Q13" s="1056">
        <f>C9</f>
        <v>6</v>
      </c>
      <c r="S13" s="109">
        <v>4</v>
      </c>
      <c r="T13" s="72">
        <f>K6</f>
        <v>0</v>
      </c>
      <c r="U13" s="1155">
        <f>C6</f>
        <v>3</v>
      </c>
      <c r="V13" s="188">
        <f>K5</f>
        <v>0</v>
      </c>
      <c r="W13" s="1064">
        <f>C14</f>
        <v>11</v>
      </c>
    </row>
    <row r="14" spans="2:23" ht="12.75" customHeight="1" x14ac:dyDescent="0.15">
      <c r="B14" s="16">
        <v>11</v>
      </c>
      <c r="C14" s="1041">
        <f>'14S - 8B - 1 RR'!C14</f>
        <v>11</v>
      </c>
      <c r="D14" s="1042">
        <f>'14S - 8B - 1 RR'!D14</f>
        <v>0</v>
      </c>
      <c r="E14" s="20">
        <f>COUNTIF(C$24:C$72,$C14)+COUNTIF(I$24:I$66,$C14)+COUNTIF(O$10:O$41,$C14)+COUNTIF(U20:U$41,$C14)</f>
        <v>7</v>
      </c>
      <c r="F14" s="1638">
        <f t="shared" si="0"/>
        <v>6</v>
      </c>
      <c r="G14" s="1638"/>
      <c r="H14" s="1805"/>
      <c r="I14" s="386">
        <f>$C$14</f>
        <v>11</v>
      </c>
      <c r="K14" s="99"/>
    </row>
    <row r="15" spans="2:23" ht="12.75" customHeight="1" thickBot="1" x14ac:dyDescent="0.2">
      <c r="B15" s="16">
        <v>12</v>
      </c>
      <c r="C15" s="1041">
        <f>'14S - 8B - 1 RR'!C15</f>
        <v>12</v>
      </c>
      <c r="D15" s="1042">
        <f>'14S - 8B - 1 RR'!D15</f>
        <v>0</v>
      </c>
      <c r="E15" s="20">
        <f>COUNTIF(C$24:C$72,$C15)+COUNTIF(I$24:I$66,$C15)+COUNTIF(O$10:O$41,$C15)+COUNTIF(U21:U$41,$C15)</f>
        <v>7</v>
      </c>
      <c r="F15" s="1638">
        <f t="shared" si="0"/>
        <v>6</v>
      </c>
      <c r="G15" s="1638"/>
      <c r="H15" s="1805"/>
      <c r="I15" s="386">
        <f>$C$15</f>
        <v>12</v>
      </c>
      <c r="K15" s="99"/>
      <c r="Q15" s="15" t="s">
        <v>312</v>
      </c>
      <c r="W15" s="15" t="s">
        <v>313</v>
      </c>
    </row>
    <row r="16" spans="2:23" ht="12.75" customHeight="1" x14ac:dyDescent="0.15">
      <c r="B16" s="16">
        <v>13</v>
      </c>
      <c r="C16" s="1041">
        <f>'14S - 8B - 1 RR'!C16</f>
        <v>13</v>
      </c>
      <c r="D16" s="1042">
        <f>'14S - 8B - 1 RR'!D16</f>
        <v>0</v>
      </c>
      <c r="E16" s="20">
        <f>COUNTIF(C$24:C$72,$C16)+COUNTIF(I$24:I$66,$C16)+COUNTIF(O$10:O$41,$C16)+COUNTIF(U22:U$41,$C16)</f>
        <v>7</v>
      </c>
      <c r="F16" s="1638">
        <f t="shared" si="0"/>
        <v>6</v>
      </c>
      <c r="G16" s="1638"/>
      <c r="H16" s="1805"/>
      <c r="I16" s="386">
        <f>$C$16</f>
        <v>13</v>
      </c>
      <c r="K16" s="99"/>
      <c r="M16" s="829" t="s">
        <v>892</v>
      </c>
      <c r="N16" s="57" t="s">
        <v>197</v>
      </c>
      <c r="O16" s="182" t="s">
        <v>865</v>
      </c>
      <c r="P16" s="196" t="s">
        <v>197</v>
      </c>
      <c r="Q16" s="30" t="s">
        <v>866</v>
      </c>
      <c r="S16" s="829" t="s">
        <v>892</v>
      </c>
      <c r="T16" s="57" t="s">
        <v>197</v>
      </c>
      <c r="U16" s="182" t="s">
        <v>865</v>
      </c>
      <c r="V16" s="196" t="s">
        <v>197</v>
      </c>
      <c r="W16" s="30" t="s">
        <v>866</v>
      </c>
    </row>
    <row r="17" spans="1:23" ht="12.75" customHeight="1" x14ac:dyDescent="0.15">
      <c r="B17" s="16">
        <v>14</v>
      </c>
      <c r="C17" s="1041">
        <f>'14S - 8B - 1 RR'!C17</f>
        <v>14</v>
      </c>
      <c r="D17" s="1042">
        <f>'14S - 8B - 1 RR'!D17</f>
        <v>0</v>
      </c>
      <c r="E17" s="20">
        <f>COUNTIF(C$24:C$72,$C17)+COUNTIF(I$24:I$66,$C17)+COUNTIF(O$10:O$41,$C17)+COUNTIF(U10:U$41,$C17)</f>
        <v>7</v>
      </c>
      <c r="F17" s="1638">
        <f t="shared" si="0"/>
        <v>6</v>
      </c>
      <c r="G17" s="1638"/>
      <c r="H17" s="1805"/>
      <c r="I17" s="1049">
        <f>$C$17</f>
        <v>14</v>
      </c>
      <c r="K17" s="99"/>
      <c r="M17" s="108">
        <v>1</v>
      </c>
      <c r="N17" s="60">
        <f>K7</f>
        <v>0</v>
      </c>
      <c r="O17" s="1051">
        <f>C15</f>
        <v>12</v>
      </c>
      <c r="P17" s="162">
        <f>K4</f>
        <v>0</v>
      </c>
      <c r="Q17" s="1068">
        <f>C8</f>
        <v>5</v>
      </c>
      <c r="S17" s="108">
        <v>1</v>
      </c>
      <c r="T17" s="60">
        <f>K11</f>
        <v>0</v>
      </c>
      <c r="U17" s="1051">
        <f>C13</f>
        <v>10</v>
      </c>
      <c r="V17" s="162">
        <f>K6</f>
        <v>0</v>
      </c>
      <c r="W17" s="1047">
        <f>C6</f>
        <v>3</v>
      </c>
    </row>
    <row r="18" spans="1:23" x14ac:dyDescent="0.15">
      <c r="A18" s="101" t="s">
        <v>363</v>
      </c>
      <c r="B18" s="383" t="s">
        <v>362</v>
      </c>
      <c r="C18" s="415" t="s">
        <v>159</v>
      </c>
      <c r="D18" s="387" t="s">
        <v>892</v>
      </c>
      <c r="E18" s="24">
        <f>SUM(E4:E17)</f>
        <v>91</v>
      </c>
      <c r="F18" s="1830" t="s">
        <v>2063</v>
      </c>
      <c r="G18" s="1830"/>
      <c r="H18" s="387" t="s">
        <v>982</v>
      </c>
      <c r="I18" s="1811" t="s">
        <v>303</v>
      </c>
      <c r="J18" s="1811"/>
      <c r="K18" s="24" t="s">
        <v>411</v>
      </c>
      <c r="M18" s="184">
        <v>2</v>
      </c>
      <c r="N18" s="185">
        <f>K9</f>
        <v>0</v>
      </c>
      <c r="O18" s="1051">
        <f>C17</f>
        <v>14</v>
      </c>
      <c r="P18" s="162">
        <f>K6</f>
        <v>0</v>
      </c>
      <c r="Q18" s="1067">
        <f>C6</f>
        <v>3</v>
      </c>
      <c r="S18" s="197">
        <v>2</v>
      </c>
      <c r="T18" s="185">
        <f>K4</f>
        <v>0</v>
      </c>
      <c r="U18" s="1049">
        <f>C8</f>
        <v>5</v>
      </c>
      <c r="V18" s="162">
        <f>K8</f>
        <v>0</v>
      </c>
      <c r="W18" s="1050">
        <f>C16</f>
        <v>13</v>
      </c>
    </row>
    <row r="19" spans="1:23" x14ac:dyDescent="0.15">
      <c r="B19" s="420"/>
      <c r="C19" s="1756" t="s">
        <v>570</v>
      </c>
      <c r="D19" s="1757"/>
      <c r="E19" s="1757"/>
      <c r="M19" s="161">
        <v>3</v>
      </c>
      <c r="N19" s="186">
        <f>K11</f>
        <v>0</v>
      </c>
      <c r="O19" s="1061">
        <f>C13</f>
        <v>10</v>
      </c>
      <c r="P19" s="187">
        <f>K5</f>
        <v>0</v>
      </c>
      <c r="Q19" s="1050">
        <f>C14</f>
        <v>11</v>
      </c>
      <c r="S19" s="161">
        <v>3</v>
      </c>
      <c r="T19" s="186">
        <f>K10</f>
        <v>0</v>
      </c>
      <c r="U19" s="1049">
        <f>C12</f>
        <v>9</v>
      </c>
      <c r="V19" s="187">
        <f>K7</f>
        <v>0</v>
      </c>
      <c r="W19" s="1062">
        <f>C15</f>
        <v>12</v>
      </c>
    </row>
    <row r="20" spans="1:23" ht="14" thickBot="1" x14ac:dyDescent="0.2">
      <c r="E20"/>
      <c r="F20"/>
      <c r="G20"/>
      <c r="H20"/>
      <c r="I20"/>
      <c r="J20"/>
      <c r="K20"/>
      <c r="M20" s="109">
        <v>4</v>
      </c>
      <c r="N20" s="72">
        <f>K8</f>
        <v>0</v>
      </c>
      <c r="O20" s="1055">
        <f>C16</f>
        <v>13</v>
      </c>
      <c r="P20" s="188">
        <f>K10</f>
        <v>0</v>
      </c>
      <c r="Q20" s="1070">
        <f>C12</f>
        <v>9</v>
      </c>
      <c r="S20" s="109">
        <v>4</v>
      </c>
      <c r="T20" s="72">
        <f>K9</f>
        <v>0</v>
      </c>
      <c r="U20" s="1052">
        <f>C17</f>
        <v>14</v>
      </c>
      <c r="V20" s="188">
        <f>K5</f>
        <v>0</v>
      </c>
      <c r="W20" s="1056">
        <f>C14</f>
        <v>11</v>
      </c>
    </row>
    <row r="21" spans="1:23" x14ac:dyDescent="0.15">
      <c r="A21" s="1637" t="s">
        <v>1685</v>
      </c>
      <c r="B21" s="1637"/>
      <c r="C21" s="1637"/>
      <c r="D21" s="1637"/>
      <c r="E21" s="1637"/>
      <c r="F21" s="1637"/>
      <c r="G21" s="1637"/>
      <c r="H21" s="1637"/>
      <c r="I21" s="1637"/>
      <c r="J21" s="1637"/>
      <c r="K21" s="1637"/>
      <c r="M21" s="166"/>
      <c r="N21" s="166"/>
      <c r="O21" s="166"/>
      <c r="P21" s="166"/>
      <c r="Q21" s="166"/>
      <c r="R21" s="166"/>
      <c r="S21" s="166"/>
      <c r="T21" s="166"/>
      <c r="U21" s="166"/>
      <c r="V21" s="166"/>
      <c r="W21" s="166"/>
    </row>
    <row r="22" spans="1:23" ht="14" thickBot="1" x14ac:dyDescent="0.2">
      <c r="A22" s="1808" t="s">
        <v>502</v>
      </c>
      <c r="B22" s="1809"/>
      <c r="C22" s="1810"/>
      <c r="E22" s="15" t="s">
        <v>307</v>
      </c>
      <c r="K22" s="15" t="s">
        <v>308</v>
      </c>
      <c r="N22"/>
      <c r="O22"/>
      <c r="Q22" s="15" t="s">
        <v>314</v>
      </c>
      <c r="S22" s="1808" t="s">
        <v>503</v>
      </c>
      <c r="T22" s="1809"/>
      <c r="U22" s="1810"/>
      <c r="W22" s="15" t="s">
        <v>669</v>
      </c>
    </row>
    <row r="23" spans="1:23" x14ac:dyDescent="0.15">
      <c r="A23" s="829" t="s">
        <v>892</v>
      </c>
      <c r="B23" s="57" t="s">
        <v>197</v>
      </c>
      <c r="C23" s="182" t="s">
        <v>865</v>
      </c>
      <c r="D23" s="196" t="s">
        <v>197</v>
      </c>
      <c r="E23" s="30" t="s">
        <v>866</v>
      </c>
      <c r="G23" s="829" t="s">
        <v>892</v>
      </c>
      <c r="H23" s="57" t="s">
        <v>197</v>
      </c>
      <c r="I23" s="182" t="s">
        <v>865</v>
      </c>
      <c r="J23" s="196" t="s">
        <v>197</v>
      </c>
      <c r="K23" s="30" t="s">
        <v>866</v>
      </c>
      <c r="M23" s="829" t="s">
        <v>892</v>
      </c>
      <c r="N23" s="57" t="s">
        <v>197</v>
      </c>
      <c r="O23" s="182" t="s">
        <v>865</v>
      </c>
      <c r="P23" s="196" t="s">
        <v>197</v>
      </c>
      <c r="Q23" s="30" t="s">
        <v>866</v>
      </c>
      <c r="S23" s="829" t="s">
        <v>892</v>
      </c>
      <c r="T23" s="57" t="s">
        <v>197</v>
      </c>
      <c r="U23" s="182" t="s">
        <v>865</v>
      </c>
      <c r="V23" s="196" t="s">
        <v>197</v>
      </c>
      <c r="W23" s="30" t="s">
        <v>866</v>
      </c>
    </row>
    <row r="24" spans="1:23" x14ac:dyDescent="0.15">
      <c r="A24" s="108">
        <v>1</v>
      </c>
      <c r="B24" s="60">
        <f>K7</f>
        <v>0</v>
      </c>
      <c r="C24" s="386">
        <f>C7</f>
        <v>4</v>
      </c>
      <c r="D24" s="162">
        <f>K4</f>
        <v>0</v>
      </c>
      <c r="E24" s="1047">
        <f>C4</f>
        <v>1</v>
      </c>
      <c r="G24" s="108">
        <v>1</v>
      </c>
      <c r="H24" s="60">
        <f>K8</f>
        <v>0</v>
      </c>
      <c r="I24" s="1051">
        <f>C8</f>
        <v>5</v>
      </c>
      <c r="J24" s="162">
        <f>K4</f>
        <v>0</v>
      </c>
      <c r="K24" s="1067">
        <f>C4</f>
        <v>1</v>
      </c>
      <c r="M24" s="108">
        <v>1</v>
      </c>
      <c r="N24" s="60">
        <f>K7</f>
        <v>0</v>
      </c>
      <c r="O24" s="1051">
        <f>C15</f>
        <v>12</v>
      </c>
      <c r="P24" s="162">
        <f>K8</f>
        <v>0</v>
      </c>
      <c r="Q24" s="1067">
        <f>C16</f>
        <v>13</v>
      </c>
      <c r="S24" s="108">
        <v>1</v>
      </c>
      <c r="T24" s="60">
        <f>K7</f>
        <v>0</v>
      </c>
      <c r="U24" s="386">
        <f>C15</f>
        <v>12</v>
      </c>
      <c r="V24" s="162">
        <f>K9</f>
        <v>0</v>
      </c>
      <c r="W24" s="1068">
        <f>C10</f>
        <v>7</v>
      </c>
    </row>
    <row r="25" spans="1:23" x14ac:dyDescent="0.15">
      <c r="A25" s="184">
        <v>2</v>
      </c>
      <c r="B25" s="185">
        <f>K11</f>
        <v>0</v>
      </c>
      <c r="C25" s="386">
        <f>C11</f>
        <v>8</v>
      </c>
      <c r="D25" s="162">
        <f>K8</f>
        <v>0</v>
      </c>
      <c r="E25" s="1047">
        <f>C8</f>
        <v>5</v>
      </c>
      <c r="G25" s="184">
        <v>2</v>
      </c>
      <c r="H25" s="185">
        <f>K7</f>
        <v>0</v>
      </c>
      <c r="I25" s="1061">
        <f>C12</f>
        <v>9</v>
      </c>
      <c r="J25" s="162">
        <f>K11</f>
        <v>0</v>
      </c>
      <c r="K25" s="1050">
        <f>C11</f>
        <v>8</v>
      </c>
      <c r="M25" s="184">
        <v>2</v>
      </c>
      <c r="N25" s="185">
        <f>K11</f>
        <v>0</v>
      </c>
      <c r="O25" s="1051">
        <f>C13</f>
        <v>10</v>
      </c>
      <c r="P25" s="162">
        <f>K9</f>
        <v>0</v>
      </c>
      <c r="Q25" s="1067">
        <f>C17</f>
        <v>14</v>
      </c>
      <c r="S25" s="197">
        <v>2</v>
      </c>
      <c r="T25" s="185">
        <f>K5</f>
        <v>0</v>
      </c>
      <c r="U25" s="1156">
        <f>C9</f>
        <v>6</v>
      </c>
      <c r="V25" s="162">
        <f>K4</f>
        <v>0</v>
      </c>
      <c r="W25" s="1062">
        <f>C8</f>
        <v>5</v>
      </c>
    </row>
    <row r="26" spans="1:23" x14ac:dyDescent="0.15">
      <c r="A26" s="161">
        <v>3</v>
      </c>
      <c r="B26" s="186">
        <f>K6</f>
        <v>0</v>
      </c>
      <c r="C26" s="1049">
        <f>C6</f>
        <v>3</v>
      </c>
      <c r="D26" s="187">
        <f>K5</f>
        <v>0</v>
      </c>
      <c r="E26" s="1062">
        <f>C5</f>
        <v>2</v>
      </c>
      <c r="G26" s="161">
        <v>3</v>
      </c>
      <c r="H26" s="186">
        <f>K9</f>
        <v>0</v>
      </c>
      <c r="I26" s="1148">
        <f>C9</f>
        <v>6</v>
      </c>
      <c r="J26" s="187">
        <f>K5</f>
        <v>0</v>
      </c>
      <c r="K26" s="1050">
        <f>C5</f>
        <v>2</v>
      </c>
      <c r="M26" s="161">
        <v>3</v>
      </c>
      <c r="N26" s="186">
        <f>K6</f>
        <v>0</v>
      </c>
      <c r="O26" s="1153">
        <f>C4</f>
        <v>1</v>
      </c>
      <c r="P26" s="187">
        <f>K5</f>
        <v>0</v>
      </c>
      <c r="Q26" s="1159">
        <f>C5</f>
        <v>2</v>
      </c>
      <c r="S26" s="161">
        <v>3</v>
      </c>
      <c r="T26" s="186">
        <f>K10</f>
        <v>0</v>
      </c>
      <c r="U26" s="1148">
        <f>C6</f>
        <v>3</v>
      </c>
      <c r="V26" s="187">
        <f>K6</f>
        <v>0</v>
      </c>
      <c r="W26" s="1050">
        <f>C4</f>
        <v>1</v>
      </c>
    </row>
    <row r="27" spans="1:23" ht="14" thickBot="1" x14ac:dyDescent="0.2">
      <c r="A27" s="109">
        <v>4</v>
      </c>
      <c r="B27" s="72">
        <f>K10</f>
        <v>0</v>
      </c>
      <c r="C27" s="1055">
        <f>C10</f>
        <v>7</v>
      </c>
      <c r="D27" s="188">
        <f>K9</f>
        <v>0</v>
      </c>
      <c r="E27" s="1064">
        <f>C9</f>
        <v>6</v>
      </c>
      <c r="G27" s="109">
        <v>4</v>
      </c>
      <c r="H27" s="72">
        <f>K10</f>
        <v>0</v>
      </c>
      <c r="I27" s="1055">
        <f>C10</f>
        <v>7</v>
      </c>
      <c r="J27" s="188">
        <f>K6</f>
        <v>0</v>
      </c>
      <c r="K27" s="1070">
        <f>C13</f>
        <v>10</v>
      </c>
      <c r="M27" s="109">
        <v>4</v>
      </c>
      <c r="N27" s="72">
        <f>K10</f>
        <v>0</v>
      </c>
      <c r="O27" s="1158">
        <f>C6</f>
        <v>3</v>
      </c>
      <c r="P27" s="188">
        <f>K4</f>
        <v>0</v>
      </c>
      <c r="Q27" s="1160">
        <f>C8</f>
        <v>5</v>
      </c>
      <c r="S27" s="109">
        <v>4</v>
      </c>
      <c r="T27" s="72">
        <f>K11</f>
        <v>0</v>
      </c>
      <c r="U27" s="1063">
        <f>C13</f>
        <v>10</v>
      </c>
      <c r="V27" s="188">
        <f>K8</f>
        <v>0</v>
      </c>
      <c r="W27" s="1056">
        <f>C16</f>
        <v>13</v>
      </c>
    </row>
    <row r="29" spans="1:23" ht="14" thickBot="1" x14ac:dyDescent="0.2">
      <c r="E29" s="15" t="s">
        <v>309</v>
      </c>
      <c r="K29" s="15" t="s">
        <v>2186</v>
      </c>
      <c r="Q29" s="15" t="s">
        <v>670</v>
      </c>
      <c r="W29" s="15" t="s">
        <v>859</v>
      </c>
    </row>
    <row r="30" spans="1:23" x14ac:dyDescent="0.15">
      <c r="A30" s="829" t="s">
        <v>892</v>
      </c>
      <c r="B30" s="57" t="s">
        <v>197</v>
      </c>
      <c r="C30" s="182" t="s">
        <v>865</v>
      </c>
      <c r="D30" s="196" t="s">
        <v>197</v>
      </c>
      <c r="E30" s="30" t="s">
        <v>866</v>
      </c>
      <c r="G30" s="829" t="s">
        <v>892</v>
      </c>
      <c r="H30" s="57" t="s">
        <v>197</v>
      </c>
      <c r="I30" s="182" t="s">
        <v>865</v>
      </c>
      <c r="J30" s="196" t="s">
        <v>197</v>
      </c>
      <c r="K30" s="30" t="s">
        <v>866</v>
      </c>
      <c r="M30" s="829" t="s">
        <v>892</v>
      </c>
      <c r="N30" s="57" t="s">
        <v>197</v>
      </c>
      <c r="O30" s="182" t="s">
        <v>865</v>
      </c>
      <c r="P30" s="196" t="s">
        <v>197</v>
      </c>
      <c r="Q30" s="30" t="s">
        <v>866</v>
      </c>
      <c r="S30" s="829" t="s">
        <v>892</v>
      </c>
      <c r="T30" s="57" t="s">
        <v>197</v>
      </c>
      <c r="U30" s="182" t="s">
        <v>865</v>
      </c>
      <c r="V30" s="196" t="s">
        <v>197</v>
      </c>
      <c r="W30" s="30" t="s">
        <v>866</v>
      </c>
    </row>
    <row r="31" spans="1:23" x14ac:dyDescent="0.15">
      <c r="A31" s="108">
        <v>1</v>
      </c>
      <c r="B31" s="60">
        <f>K8</f>
        <v>0</v>
      </c>
      <c r="C31" s="1051">
        <f>C8</f>
        <v>5</v>
      </c>
      <c r="D31" s="162">
        <f>K4</f>
        <v>0</v>
      </c>
      <c r="E31" s="1068">
        <f>C7</f>
        <v>4</v>
      </c>
      <c r="G31" s="108">
        <v>1</v>
      </c>
      <c r="H31" s="60">
        <f>K11</f>
        <v>0</v>
      </c>
      <c r="I31" s="1051">
        <f>C11</f>
        <v>8</v>
      </c>
      <c r="J31" s="162">
        <f>K8</f>
        <v>0</v>
      </c>
      <c r="K31" s="1068">
        <f>C4</f>
        <v>1</v>
      </c>
      <c r="M31" s="108">
        <v>1</v>
      </c>
      <c r="N31" s="60">
        <f>K5</f>
        <v>0</v>
      </c>
      <c r="O31" s="1051">
        <f>C9</f>
        <v>6</v>
      </c>
      <c r="P31" s="162">
        <f>K6</f>
        <v>0</v>
      </c>
      <c r="Q31" s="1067">
        <f>C4</f>
        <v>1</v>
      </c>
      <c r="S31" s="108">
        <v>1</v>
      </c>
      <c r="T31" s="60">
        <f>K4</f>
        <v>0</v>
      </c>
      <c r="U31" s="1051">
        <f>C8</f>
        <v>5</v>
      </c>
      <c r="V31" s="162">
        <f>K7</f>
        <v>0</v>
      </c>
      <c r="W31" s="1047">
        <f>C5</f>
        <v>2</v>
      </c>
    </row>
    <row r="32" spans="1:23" x14ac:dyDescent="0.15">
      <c r="A32" s="184">
        <v>2</v>
      </c>
      <c r="B32" s="185">
        <f>K7</f>
        <v>0</v>
      </c>
      <c r="C32" s="1147">
        <f>C15</f>
        <v>12</v>
      </c>
      <c r="D32" s="162">
        <f>K11</f>
        <v>0</v>
      </c>
      <c r="E32" s="1047">
        <f>C11</f>
        <v>8</v>
      </c>
      <c r="G32" s="197">
        <v>2</v>
      </c>
      <c r="H32" s="185">
        <f>K4</f>
        <v>0</v>
      </c>
      <c r="I32" s="1148">
        <f>C7</f>
        <v>4</v>
      </c>
      <c r="J32" s="162">
        <f>K7</f>
        <v>0</v>
      </c>
      <c r="K32" s="1157">
        <f>C12</f>
        <v>9</v>
      </c>
      <c r="M32" s="184">
        <v>2</v>
      </c>
      <c r="N32" s="185">
        <f>K9</f>
        <v>0</v>
      </c>
      <c r="O32" s="386">
        <f>C10</f>
        <v>7</v>
      </c>
      <c r="P32" s="162">
        <f>K4</f>
        <v>0</v>
      </c>
      <c r="Q32" s="1047">
        <f>C8</f>
        <v>5</v>
      </c>
      <c r="S32" s="197">
        <v>2</v>
      </c>
      <c r="T32" s="185">
        <f>K11</f>
        <v>0</v>
      </c>
      <c r="U32" s="1148">
        <f>C11</f>
        <v>8</v>
      </c>
      <c r="V32" s="162">
        <f>K10</f>
        <v>0</v>
      </c>
      <c r="W32" s="1050">
        <f>C6</f>
        <v>3</v>
      </c>
    </row>
    <row r="33" spans="1:23" x14ac:dyDescent="0.15">
      <c r="A33" s="161">
        <v>3</v>
      </c>
      <c r="B33" s="186">
        <f>K9</f>
        <v>0</v>
      </c>
      <c r="C33" s="1148">
        <f>C9</f>
        <v>6</v>
      </c>
      <c r="D33" s="187">
        <f>K5</f>
        <v>0</v>
      </c>
      <c r="E33" s="1149">
        <f>C6</f>
        <v>3</v>
      </c>
      <c r="G33" s="161">
        <v>3</v>
      </c>
      <c r="H33" s="186">
        <f>K5</f>
        <v>0</v>
      </c>
      <c r="I33" s="1156">
        <f>C5</f>
        <v>2</v>
      </c>
      <c r="J33" s="187">
        <f>K10</f>
        <v>0</v>
      </c>
      <c r="K33" s="1062">
        <f>C10</f>
        <v>7</v>
      </c>
      <c r="M33" s="161">
        <v>3</v>
      </c>
      <c r="N33" s="186">
        <f>K7</f>
        <v>0</v>
      </c>
      <c r="O33" s="1061">
        <f>C5</f>
        <v>2</v>
      </c>
      <c r="P33" s="187">
        <f>K11</f>
        <v>0</v>
      </c>
      <c r="Q33" s="1157">
        <f>C11</f>
        <v>8</v>
      </c>
      <c r="S33" s="161">
        <v>3</v>
      </c>
      <c r="T33" s="186">
        <f>K6</f>
        <v>0</v>
      </c>
      <c r="U33" s="1156">
        <f>C13</f>
        <v>10</v>
      </c>
      <c r="V33" s="187">
        <f>K9</f>
        <v>0</v>
      </c>
      <c r="W33" s="1157">
        <f>C15</f>
        <v>12</v>
      </c>
    </row>
    <row r="34" spans="1:23" ht="14" thickBot="1" x14ac:dyDescent="0.2">
      <c r="A34" s="109">
        <v>4</v>
      </c>
      <c r="B34" s="72">
        <f>K6</f>
        <v>0</v>
      </c>
      <c r="C34" s="1155">
        <f>C14</f>
        <v>11</v>
      </c>
      <c r="D34" s="188">
        <f>K10</f>
        <v>0</v>
      </c>
      <c r="E34" s="1056">
        <f>C10</f>
        <v>7</v>
      </c>
      <c r="G34" s="109">
        <v>4</v>
      </c>
      <c r="H34" s="72">
        <f>K9</f>
        <v>0</v>
      </c>
      <c r="I34" s="1055">
        <f>C9</f>
        <v>6</v>
      </c>
      <c r="J34" s="188">
        <f>K6</f>
        <v>0</v>
      </c>
      <c r="K34" s="1070">
        <f>C13</f>
        <v>10</v>
      </c>
      <c r="M34" s="109">
        <v>4</v>
      </c>
      <c r="N34" s="72">
        <f>K8</f>
        <v>0</v>
      </c>
      <c r="O34" s="1155">
        <f>C7</f>
        <v>4</v>
      </c>
      <c r="P34" s="188">
        <f>K10</f>
        <v>0</v>
      </c>
      <c r="Q34" s="1064">
        <f>C6</f>
        <v>3</v>
      </c>
      <c r="S34" s="109">
        <v>4</v>
      </c>
      <c r="T34" s="72">
        <f>K8</f>
        <v>0</v>
      </c>
      <c r="U34" s="1060">
        <f>C16</f>
        <v>13</v>
      </c>
      <c r="V34" s="188">
        <f>K5</f>
        <v>0</v>
      </c>
      <c r="W34" s="1056">
        <f>C9</f>
        <v>6</v>
      </c>
    </row>
    <row r="36" spans="1:23" ht="14" thickBot="1" x14ac:dyDescent="0.2">
      <c r="E36" s="15" t="s">
        <v>2185</v>
      </c>
      <c r="K36" s="15" t="s">
        <v>2187</v>
      </c>
      <c r="Q36" s="15" t="s">
        <v>861</v>
      </c>
      <c r="W36" s="15" t="s">
        <v>862</v>
      </c>
    </row>
    <row r="37" spans="1:23" x14ac:dyDescent="0.15">
      <c r="A37" s="829" t="s">
        <v>892</v>
      </c>
      <c r="B37" s="57" t="s">
        <v>197</v>
      </c>
      <c r="C37" s="182" t="s">
        <v>865</v>
      </c>
      <c r="D37" s="196" t="s">
        <v>197</v>
      </c>
      <c r="E37" s="30" t="s">
        <v>866</v>
      </c>
      <c r="G37" s="829" t="s">
        <v>892</v>
      </c>
      <c r="H37" s="57" t="s">
        <v>197</v>
      </c>
      <c r="I37" s="182" t="s">
        <v>865</v>
      </c>
      <c r="J37" s="196" t="s">
        <v>197</v>
      </c>
      <c r="K37" s="30" t="s">
        <v>866</v>
      </c>
      <c r="M37" s="829" t="s">
        <v>892</v>
      </c>
      <c r="N37" s="57" t="s">
        <v>197</v>
      </c>
      <c r="O37" s="182" t="s">
        <v>865</v>
      </c>
      <c r="P37" s="196" t="s">
        <v>197</v>
      </c>
      <c r="Q37" s="30" t="s">
        <v>866</v>
      </c>
      <c r="S37" s="829" t="s">
        <v>892</v>
      </c>
      <c r="T37" s="57" t="s">
        <v>197</v>
      </c>
      <c r="U37" s="182" t="s">
        <v>865</v>
      </c>
      <c r="V37" s="196" t="s">
        <v>197</v>
      </c>
      <c r="W37" s="30" t="s">
        <v>866</v>
      </c>
    </row>
    <row r="38" spans="1:23" x14ac:dyDescent="0.15">
      <c r="A38" s="108">
        <v>1</v>
      </c>
      <c r="B38" s="60">
        <f>K8</f>
        <v>0</v>
      </c>
      <c r="C38" s="386">
        <f>C4</f>
        <v>1</v>
      </c>
      <c r="D38" s="162">
        <f>K7</f>
        <v>0</v>
      </c>
      <c r="E38" s="1067">
        <f>C12</f>
        <v>9</v>
      </c>
      <c r="G38" s="108">
        <v>1</v>
      </c>
      <c r="H38" s="60">
        <f>K8</f>
        <v>0</v>
      </c>
      <c r="I38" s="1147">
        <f>C16</f>
        <v>13</v>
      </c>
      <c r="J38" s="162">
        <f>K4</f>
        <v>0</v>
      </c>
      <c r="K38" s="1067">
        <f>C7</f>
        <v>4</v>
      </c>
      <c r="M38" s="108">
        <v>1</v>
      </c>
      <c r="N38" s="60">
        <f>K7</f>
        <v>0</v>
      </c>
      <c r="O38" s="1045">
        <f>C10</f>
        <v>7</v>
      </c>
      <c r="P38" s="162">
        <f>K11</f>
        <v>0</v>
      </c>
      <c r="Q38" s="1048">
        <f>C4</f>
        <v>1</v>
      </c>
      <c r="S38" s="108">
        <v>1</v>
      </c>
      <c r="T38" s="60">
        <f>K11</f>
        <v>0</v>
      </c>
      <c r="U38" s="1051">
        <f>C4</f>
        <v>1</v>
      </c>
      <c r="V38" s="162">
        <f>K6</f>
        <v>0</v>
      </c>
      <c r="W38" s="1067">
        <f>C13</f>
        <v>10</v>
      </c>
    </row>
    <row r="39" spans="1:23" x14ac:dyDescent="0.15">
      <c r="A39" s="184">
        <v>2</v>
      </c>
      <c r="B39" s="185">
        <f>K11</f>
        <v>0</v>
      </c>
      <c r="C39" s="386">
        <f>C11</f>
        <v>8</v>
      </c>
      <c r="D39" s="162">
        <f>K4</f>
        <v>0</v>
      </c>
      <c r="E39" s="1067">
        <f>C7</f>
        <v>4</v>
      </c>
      <c r="G39" s="197">
        <v>2</v>
      </c>
      <c r="H39" s="185">
        <f>K7</f>
        <v>0</v>
      </c>
      <c r="I39" s="1049">
        <f>C12</f>
        <v>9</v>
      </c>
      <c r="J39" s="162">
        <f>K11</f>
        <v>0</v>
      </c>
      <c r="K39" s="1149">
        <f>C8</f>
        <v>5</v>
      </c>
      <c r="M39" s="184">
        <v>2</v>
      </c>
      <c r="N39" s="185">
        <f>K5</f>
        <v>0</v>
      </c>
      <c r="O39" s="386">
        <f>C9</f>
        <v>6</v>
      </c>
      <c r="P39" s="162">
        <f>K9</f>
        <v>0</v>
      </c>
      <c r="Q39" s="1048">
        <f>C7</f>
        <v>4</v>
      </c>
      <c r="S39" s="197">
        <v>2</v>
      </c>
      <c r="T39" s="185">
        <f>K7</f>
        <v>0</v>
      </c>
      <c r="U39" s="1061">
        <f>C16</f>
        <v>13</v>
      </c>
      <c r="V39" s="162">
        <f>K9</f>
        <v>0</v>
      </c>
      <c r="W39" s="1157">
        <f>C17</f>
        <v>14</v>
      </c>
    </row>
    <row r="40" spans="1:23" x14ac:dyDescent="0.15">
      <c r="A40" s="161">
        <v>3</v>
      </c>
      <c r="B40" s="186">
        <f>K5</f>
        <v>0</v>
      </c>
      <c r="C40" s="1148">
        <f>C5</f>
        <v>2</v>
      </c>
      <c r="D40" s="187">
        <f>K6</f>
        <v>0</v>
      </c>
      <c r="E40" s="1050">
        <f>C13</f>
        <v>10</v>
      </c>
      <c r="G40" s="161">
        <v>3</v>
      </c>
      <c r="H40" s="186">
        <f>K5</f>
        <v>0</v>
      </c>
      <c r="I40" s="1156">
        <f>C14</f>
        <v>11</v>
      </c>
      <c r="J40" s="187">
        <f>K6</f>
        <v>0</v>
      </c>
      <c r="K40" s="1149">
        <f>C9</f>
        <v>6</v>
      </c>
      <c r="M40" s="161">
        <v>3</v>
      </c>
      <c r="N40" s="186">
        <f>K4</f>
        <v>0</v>
      </c>
      <c r="O40" s="1049">
        <f>C8</f>
        <v>5</v>
      </c>
      <c r="P40" s="187">
        <f>K6</f>
        <v>0</v>
      </c>
      <c r="Q40" s="1062">
        <f>C13</f>
        <v>10</v>
      </c>
      <c r="S40" s="161">
        <v>3</v>
      </c>
      <c r="T40" s="186">
        <f>K4</f>
        <v>0</v>
      </c>
      <c r="U40" s="1148">
        <f>C8</f>
        <v>5</v>
      </c>
      <c r="V40" s="187">
        <f>K10</f>
        <v>0</v>
      </c>
      <c r="W40" s="1157">
        <f>C14</f>
        <v>11</v>
      </c>
    </row>
    <row r="41" spans="1:23" ht="14" thickBot="1" x14ac:dyDescent="0.2">
      <c r="A41" s="109">
        <v>4</v>
      </c>
      <c r="B41" s="72">
        <f>K9</f>
        <v>0</v>
      </c>
      <c r="C41" s="1155">
        <f>C6</f>
        <v>3</v>
      </c>
      <c r="D41" s="188">
        <f>K10</f>
        <v>0</v>
      </c>
      <c r="E41" s="1056">
        <f>C10</f>
        <v>7</v>
      </c>
      <c r="G41" s="109">
        <v>4</v>
      </c>
      <c r="H41" s="72">
        <f>K10</f>
        <v>0</v>
      </c>
      <c r="I41" s="1063">
        <f>C10</f>
        <v>7</v>
      </c>
      <c r="J41" s="188">
        <f>K9</f>
        <v>0</v>
      </c>
      <c r="K41" s="1070">
        <f>C17</f>
        <v>14</v>
      </c>
      <c r="M41" s="109">
        <v>4</v>
      </c>
      <c r="N41" s="72">
        <f>K8</f>
        <v>0</v>
      </c>
      <c r="O41" s="1155">
        <f>C12</f>
        <v>9</v>
      </c>
      <c r="P41" s="188">
        <f>K10</f>
        <v>0</v>
      </c>
      <c r="Q41" s="1064">
        <f>C6</f>
        <v>3</v>
      </c>
      <c r="S41" s="109">
        <v>4</v>
      </c>
      <c r="T41" s="72">
        <f>K8</f>
        <v>0</v>
      </c>
      <c r="U41" s="1055">
        <f>C12</f>
        <v>9</v>
      </c>
      <c r="V41" s="188">
        <f>K5</f>
        <v>0</v>
      </c>
      <c r="W41" s="1064">
        <f>C9</f>
        <v>6</v>
      </c>
    </row>
    <row r="47" spans="1:23" ht="14" thickBot="1" x14ac:dyDescent="0.2">
      <c r="E47" s="15" t="s">
        <v>863</v>
      </c>
      <c r="K47" s="15" t="s">
        <v>864</v>
      </c>
    </row>
    <row r="48" spans="1:23" x14ac:dyDescent="0.15">
      <c r="A48" s="829" t="s">
        <v>892</v>
      </c>
      <c r="B48" s="57" t="s">
        <v>197</v>
      </c>
      <c r="C48" s="182" t="s">
        <v>865</v>
      </c>
      <c r="D48" s="196" t="s">
        <v>197</v>
      </c>
      <c r="E48" s="30" t="s">
        <v>866</v>
      </c>
      <c r="G48" s="829" t="s">
        <v>892</v>
      </c>
      <c r="H48" s="57" t="s">
        <v>197</v>
      </c>
      <c r="I48" s="182" t="s">
        <v>865</v>
      </c>
      <c r="J48" s="196" t="s">
        <v>197</v>
      </c>
      <c r="K48" s="30" t="s">
        <v>866</v>
      </c>
    </row>
    <row r="49" spans="1:11" x14ac:dyDescent="0.15">
      <c r="A49" s="108">
        <v>1</v>
      </c>
      <c r="B49" s="60">
        <f>K6</f>
        <v>0</v>
      </c>
      <c r="C49" s="386">
        <f>C13</f>
        <v>10</v>
      </c>
      <c r="D49" s="162">
        <f>K11</f>
        <v>0</v>
      </c>
      <c r="E49" s="1068">
        <f>C7</f>
        <v>4</v>
      </c>
      <c r="G49" s="108">
        <v>1</v>
      </c>
      <c r="H49" s="60">
        <f>K6</f>
        <v>0</v>
      </c>
      <c r="I49" s="1147">
        <f>C4</f>
        <v>1</v>
      </c>
      <c r="J49" s="162">
        <f>K10</f>
        <v>0</v>
      </c>
      <c r="K49" s="1067">
        <f>C14</f>
        <v>11</v>
      </c>
    </row>
    <row r="50" spans="1:11" x14ac:dyDescent="0.15">
      <c r="A50" s="184">
        <v>2</v>
      </c>
      <c r="B50" s="185">
        <f>K9</f>
        <v>0</v>
      </c>
      <c r="C50" s="1051">
        <f>C17</f>
        <v>14</v>
      </c>
      <c r="D50" s="162">
        <f>K4</f>
        <v>0</v>
      </c>
      <c r="E50" s="1047">
        <f>C8</f>
        <v>5</v>
      </c>
      <c r="G50" s="197">
        <v>2</v>
      </c>
      <c r="H50" s="185">
        <f>K7</f>
        <v>0</v>
      </c>
      <c r="I50" s="1148">
        <f>C11</f>
        <v>8</v>
      </c>
      <c r="J50" s="162">
        <f>K5</f>
        <v>0</v>
      </c>
      <c r="K50" s="1050">
        <f>C10</f>
        <v>7</v>
      </c>
    </row>
    <row r="51" spans="1:11" x14ac:dyDescent="0.15">
      <c r="A51" s="161">
        <v>3</v>
      </c>
      <c r="B51" s="186">
        <f>K10</f>
        <v>0</v>
      </c>
      <c r="C51" s="1148">
        <f>C14</f>
        <v>11</v>
      </c>
      <c r="D51" s="187">
        <f>K7</f>
        <v>0</v>
      </c>
      <c r="E51" s="1157">
        <f>C11</f>
        <v>8</v>
      </c>
      <c r="G51" s="161">
        <v>3</v>
      </c>
      <c r="H51" s="186">
        <f>K9</f>
        <v>0</v>
      </c>
      <c r="I51" s="1049">
        <f>C17</f>
        <v>14</v>
      </c>
      <c r="J51" s="187">
        <f>K8</f>
        <v>0</v>
      </c>
      <c r="K51" s="1062">
        <f>C12</f>
        <v>9</v>
      </c>
    </row>
    <row r="52" spans="1:11" ht="14" thickBot="1" x14ac:dyDescent="0.2">
      <c r="A52" s="109">
        <v>4</v>
      </c>
      <c r="B52" s="72">
        <f>K8</f>
        <v>0</v>
      </c>
      <c r="C52" s="1063">
        <f>C12</f>
        <v>9</v>
      </c>
      <c r="D52" s="188">
        <f>K5</f>
        <v>0</v>
      </c>
      <c r="E52" s="1070">
        <f>C10</f>
        <v>7</v>
      </c>
      <c r="G52" s="109">
        <v>4</v>
      </c>
      <c r="H52" s="72">
        <f>K11</f>
        <v>0</v>
      </c>
      <c r="I52" s="1155">
        <f>C15</f>
        <v>12</v>
      </c>
      <c r="J52" s="188">
        <f>K4</f>
        <v>0</v>
      </c>
      <c r="K52" s="1070">
        <f>C6</f>
        <v>3</v>
      </c>
    </row>
    <row r="54" spans="1:11" ht="14" thickBot="1" x14ac:dyDescent="0.2">
      <c r="E54" s="15" t="s">
        <v>874</v>
      </c>
      <c r="K54" s="15" t="s">
        <v>871</v>
      </c>
    </row>
    <row r="55" spans="1:11" x14ac:dyDescent="0.15">
      <c r="A55" s="829" t="s">
        <v>892</v>
      </c>
      <c r="B55" s="57" t="s">
        <v>197</v>
      </c>
      <c r="C55" s="182" t="s">
        <v>865</v>
      </c>
      <c r="D55" s="196" t="s">
        <v>197</v>
      </c>
      <c r="E55" s="30" t="s">
        <v>866</v>
      </c>
      <c r="G55" s="829" t="s">
        <v>892</v>
      </c>
      <c r="H55" s="57" t="s">
        <v>197</v>
      </c>
      <c r="I55" s="182" t="s">
        <v>865</v>
      </c>
      <c r="J55" s="196" t="s">
        <v>197</v>
      </c>
      <c r="K55" s="30" t="s">
        <v>866</v>
      </c>
    </row>
    <row r="56" spans="1:11" x14ac:dyDescent="0.15">
      <c r="A56" s="108">
        <v>1</v>
      </c>
      <c r="B56" s="60">
        <f>K9</f>
        <v>0</v>
      </c>
      <c r="C56" s="386">
        <f>C17</f>
        <v>14</v>
      </c>
      <c r="D56" s="162">
        <f>K6</f>
        <v>0</v>
      </c>
      <c r="E56" s="1067">
        <f>C4</f>
        <v>1</v>
      </c>
      <c r="G56" s="108">
        <v>1</v>
      </c>
      <c r="H56" s="60">
        <f>K5</f>
        <v>0</v>
      </c>
      <c r="I56" s="1051">
        <f>C7</f>
        <v>4</v>
      </c>
      <c r="J56" s="162">
        <f>K9</f>
        <v>0</v>
      </c>
      <c r="K56" s="1067">
        <f>C17</f>
        <v>14</v>
      </c>
    </row>
    <row r="57" spans="1:11" x14ac:dyDescent="0.15">
      <c r="A57" s="184">
        <v>2</v>
      </c>
      <c r="B57" s="185">
        <f>K10</f>
        <v>0</v>
      </c>
      <c r="C57" s="1051">
        <f>C14</f>
        <v>11</v>
      </c>
      <c r="D57" s="162">
        <f>K5</f>
        <v>0</v>
      </c>
      <c r="E57" s="1048">
        <f>C7</f>
        <v>4</v>
      </c>
      <c r="G57" s="197">
        <v>2</v>
      </c>
      <c r="H57" s="185">
        <f>K7</f>
        <v>0</v>
      </c>
      <c r="I57" s="1156">
        <f>C11</f>
        <v>8</v>
      </c>
      <c r="J57" s="162">
        <f>K4</f>
        <v>0</v>
      </c>
      <c r="K57" s="1050">
        <f>C9</f>
        <v>6</v>
      </c>
    </row>
    <row r="58" spans="1:11" x14ac:dyDescent="0.15">
      <c r="A58" s="161">
        <v>3</v>
      </c>
      <c r="B58" s="186">
        <f>K8</f>
        <v>0</v>
      </c>
      <c r="C58" s="1061">
        <f>C13</f>
        <v>10</v>
      </c>
      <c r="D58" s="187">
        <f>K7</f>
        <v>0</v>
      </c>
      <c r="E58" s="1062">
        <f>C11</f>
        <v>8</v>
      </c>
      <c r="G58" s="161">
        <v>3</v>
      </c>
      <c r="H58" s="186">
        <f>K10</f>
        <v>0</v>
      </c>
      <c r="I58" s="1148">
        <f>C14</f>
        <v>11</v>
      </c>
      <c r="J58" s="187">
        <f>K8</f>
        <v>0</v>
      </c>
      <c r="K58" s="1149">
        <f>C12</f>
        <v>9</v>
      </c>
    </row>
    <row r="59" spans="1:11" ht="14" thickBot="1" x14ac:dyDescent="0.2">
      <c r="A59" s="109">
        <v>4</v>
      </c>
      <c r="B59" s="72">
        <f>K11</f>
        <v>0</v>
      </c>
      <c r="C59" s="1063">
        <f>C15</f>
        <v>12</v>
      </c>
      <c r="D59" s="188">
        <f>K4</f>
        <v>0</v>
      </c>
      <c r="E59" s="1054">
        <f>C9</f>
        <v>6</v>
      </c>
      <c r="G59" s="109">
        <v>4</v>
      </c>
      <c r="H59" s="72">
        <f>K11</f>
        <v>0</v>
      </c>
      <c r="I59" s="1060">
        <f>C16</f>
        <v>13</v>
      </c>
      <c r="J59" s="188">
        <f>K6</f>
        <v>0</v>
      </c>
      <c r="K59" s="1070">
        <f>C5</f>
        <v>2</v>
      </c>
    </row>
    <row r="61" spans="1:11" ht="14" thickBot="1" x14ac:dyDescent="0.2">
      <c r="E61" s="15" t="s">
        <v>868</v>
      </c>
      <c r="K61" s="15" t="s">
        <v>869</v>
      </c>
    </row>
    <row r="62" spans="1:11" x14ac:dyDescent="0.15">
      <c r="A62" s="829" t="s">
        <v>892</v>
      </c>
      <c r="B62" s="57" t="s">
        <v>197</v>
      </c>
      <c r="C62" s="182" t="s">
        <v>865</v>
      </c>
      <c r="D62" s="196" t="s">
        <v>197</v>
      </c>
      <c r="E62" s="30" t="s">
        <v>866</v>
      </c>
      <c r="G62" s="829" t="s">
        <v>892</v>
      </c>
      <c r="H62" s="57" t="s">
        <v>197</v>
      </c>
      <c r="I62" s="182" t="s">
        <v>865</v>
      </c>
      <c r="J62" s="196" t="s">
        <v>197</v>
      </c>
      <c r="K62" s="30" t="s">
        <v>866</v>
      </c>
    </row>
    <row r="63" spans="1:11" x14ac:dyDescent="0.15">
      <c r="A63" s="108">
        <v>1</v>
      </c>
      <c r="B63" s="60">
        <f>K7</f>
        <v>0</v>
      </c>
      <c r="C63" s="1051">
        <f>C11</f>
        <v>8</v>
      </c>
      <c r="D63" s="162">
        <f>K9</f>
        <v>0</v>
      </c>
      <c r="E63" s="1047">
        <f>C17</f>
        <v>14</v>
      </c>
      <c r="G63" s="108">
        <v>1</v>
      </c>
      <c r="H63" s="60">
        <f>K8</f>
        <v>0</v>
      </c>
      <c r="I63" s="386">
        <f>C12</f>
        <v>9</v>
      </c>
      <c r="J63" s="162">
        <f>K7</f>
        <v>0</v>
      </c>
      <c r="K63" s="1068">
        <f>C13</f>
        <v>10</v>
      </c>
    </row>
    <row r="64" spans="1:11" x14ac:dyDescent="0.15">
      <c r="A64" s="184">
        <v>2</v>
      </c>
      <c r="B64" s="185">
        <f>K6</f>
        <v>0</v>
      </c>
      <c r="C64" s="1051">
        <f>C5</f>
        <v>2</v>
      </c>
      <c r="D64" s="162">
        <f>K8</f>
        <v>0</v>
      </c>
      <c r="E64" s="1067">
        <f>C12</f>
        <v>9</v>
      </c>
      <c r="G64" s="197">
        <v>2</v>
      </c>
      <c r="H64" s="185">
        <f>K6</f>
        <v>0</v>
      </c>
      <c r="I64" s="1049">
        <f>C5</f>
        <v>2</v>
      </c>
      <c r="J64" s="162">
        <f>K5</f>
        <v>0</v>
      </c>
      <c r="K64" s="1062">
        <f>C15</f>
        <v>12</v>
      </c>
    </row>
    <row r="65" spans="1:15" x14ac:dyDescent="0.15">
      <c r="A65" s="161">
        <v>3</v>
      </c>
      <c r="B65" s="186">
        <f>K5</f>
        <v>0</v>
      </c>
      <c r="C65" s="1061">
        <f>C15</f>
        <v>12</v>
      </c>
      <c r="D65" s="187">
        <f>K10</f>
        <v>0</v>
      </c>
      <c r="E65" s="1050">
        <f>C14</f>
        <v>11</v>
      </c>
      <c r="G65" s="161">
        <v>3</v>
      </c>
      <c r="H65" s="186">
        <f>K10</f>
        <v>0</v>
      </c>
      <c r="I65" s="1049">
        <f>C14</f>
        <v>11</v>
      </c>
      <c r="J65" s="187">
        <f>K11</f>
        <v>0</v>
      </c>
      <c r="K65" s="1062">
        <f>C16</f>
        <v>13</v>
      </c>
    </row>
    <row r="66" spans="1:15" ht="14" thickBot="1" x14ac:dyDescent="0.2">
      <c r="A66" s="109">
        <v>4</v>
      </c>
      <c r="B66" s="72">
        <f>K11</f>
        <v>0</v>
      </c>
      <c r="C66" s="1063">
        <f>C16</f>
        <v>13</v>
      </c>
      <c r="D66" s="188">
        <f>K4</f>
        <v>0</v>
      </c>
      <c r="E66" s="1070">
        <f>C10</f>
        <v>7</v>
      </c>
      <c r="G66" s="109">
        <v>4</v>
      </c>
      <c r="H66" s="72">
        <f>K4</f>
        <v>0</v>
      </c>
      <c r="I66" s="1063">
        <f>C10</f>
        <v>7</v>
      </c>
      <c r="J66" s="188">
        <f>K9</f>
        <v>0</v>
      </c>
      <c r="K66" s="1054">
        <f>C7</f>
        <v>4</v>
      </c>
    </row>
    <row r="68" spans="1:15" ht="14" thickBot="1" x14ac:dyDescent="0.2">
      <c r="E68" s="15" t="s">
        <v>867</v>
      </c>
    </row>
    <row r="69" spans="1:15" x14ac:dyDescent="0.15">
      <c r="A69" s="829" t="s">
        <v>892</v>
      </c>
      <c r="B69" s="57" t="s">
        <v>197</v>
      </c>
      <c r="C69" s="182" t="s">
        <v>865</v>
      </c>
      <c r="D69" s="196" t="s">
        <v>197</v>
      </c>
      <c r="E69" s="30" t="s">
        <v>866</v>
      </c>
      <c r="H69" s="1815" t="s">
        <v>502</v>
      </c>
      <c r="I69" s="1816"/>
      <c r="J69" s="1815" t="s">
        <v>503</v>
      </c>
      <c r="K69" s="1816"/>
    </row>
    <row r="70" spans="1:15" x14ac:dyDescent="0.15">
      <c r="A70" s="108">
        <v>1</v>
      </c>
      <c r="B70" s="60">
        <f>K8</f>
        <v>0</v>
      </c>
      <c r="C70" s="1147">
        <f>C17</f>
        <v>14</v>
      </c>
      <c r="D70" s="162">
        <f>K5</f>
        <v>0</v>
      </c>
      <c r="E70" s="1067">
        <f>C15</f>
        <v>12</v>
      </c>
      <c r="H70" s="24">
        <v>1</v>
      </c>
      <c r="I70" s="386">
        <f>C4</f>
        <v>1</v>
      </c>
      <c r="J70" s="24">
        <v>2</v>
      </c>
      <c r="K70" s="386">
        <f>C5</f>
        <v>2</v>
      </c>
    </row>
    <row r="71" spans="1:15" x14ac:dyDescent="0.15">
      <c r="A71" s="184">
        <v>2</v>
      </c>
      <c r="B71" s="185">
        <f>K7</f>
        <v>0</v>
      </c>
      <c r="C71" s="1147">
        <f>C6</f>
        <v>3</v>
      </c>
      <c r="D71" s="162">
        <f>K11</f>
        <v>0</v>
      </c>
      <c r="E71" s="1067">
        <f>C16</f>
        <v>13</v>
      </c>
      <c r="H71" s="24">
        <v>4</v>
      </c>
      <c r="I71" s="386">
        <f>C7</f>
        <v>4</v>
      </c>
      <c r="J71" s="24">
        <v>3</v>
      </c>
      <c r="K71" s="386">
        <f>C6</f>
        <v>3</v>
      </c>
    </row>
    <row r="72" spans="1:15" ht="14" thickBot="1" x14ac:dyDescent="0.2">
      <c r="A72" s="109">
        <v>3</v>
      </c>
      <c r="B72" s="199">
        <f>K9</f>
        <v>0</v>
      </c>
      <c r="C72" s="1063">
        <f>C7</f>
        <v>4</v>
      </c>
      <c r="D72" s="190">
        <f>K6</f>
        <v>0</v>
      </c>
      <c r="E72" s="1056">
        <f>C5</f>
        <v>2</v>
      </c>
      <c r="H72" s="24">
        <v>5</v>
      </c>
      <c r="I72" s="386">
        <f>C8</f>
        <v>5</v>
      </c>
      <c r="J72" s="24">
        <v>6</v>
      </c>
      <c r="K72" s="386">
        <f>C9</f>
        <v>6</v>
      </c>
    </row>
    <row r="73" spans="1:15" x14ac:dyDescent="0.15">
      <c r="H73" s="24">
        <v>8</v>
      </c>
      <c r="I73" s="386">
        <f>C11</f>
        <v>8</v>
      </c>
      <c r="J73" s="24">
        <v>7</v>
      </c>
      <c r="K73" s="386">
        <f>C10</f>
        <v>7</v>
      </c>
    </row>
    <row r="74" spans="1:15" x14ac:dyDescent="0.15">
      <c r="A74"/>
      <c r="B74"/>
      <c r="C74"/>
      <c r="D74"/>
      <c r="E74"/>
      <c r="F74"/>
      <c r="G74"/>
      <c r="H74" s="24">
        <v>9</v>
      </c>
      <c r="I74" s="386">
        <f>C12</f>
        <v>9</v>
      </c>
      <c r="J74" s="24">
        <v>10</v>
      </c>
      <c r="K74" s="386">
        <f>C13</f>
        <v>10</v>
      </c>
    </row>
    <row r="75" spans="1:15" x14ac:dyDescent="0.15">
      <c r="A75"/>
      <c r="B75"/>
      <c r="C75"/>
      <c r="D75"/>
      <c r="E75"/>
      <c r="F75"/>
      <c r="G75"/>
      <c r="H75" s="24">
        <v>12</v>
      </c>
      <c r="I75" s="386">
        <f>C15</f>
        <v>12</v>
      </c>
      <c r="J75" s="24">
        <v>11</v>
      </c>
      <c r="K75" s="386">
        <f>C14</f>
        <v>11</v>
      </c>
    </row>
    <row r="76" spans="1:15" x14ac:dyDescent="0.15">
      <c r="A76"/>
      <c r="B76"/>
      <c r="C76"/>
      <c r="D76"/>
      <c r="E76"/>
      <c r="F76"/>
      <c r="G76"/>
      <c r="H76" s="24">
        <v>13</v>
      </c>
      <c r="I76" s="386">
        <f>C16</f>
        <v>13</v>
      </c>
      <c r="J76" s="24">
        <v>14</v>
      </c>
      <c r="K76" s="386">
        <f>C17</f>
        <v>14</v>
      </c>
    </row>
    <row r="78" spans="1:15" x14ac:dyDescent="0.15">
      <c r="A78" s="1751" t="s">
        <v>2261</v>
      </c>
      <c r="B78" s="1751"/>
      <c r="C78" s="1751"/>
      <c r="D78" s="1751"/>
      <c r="E78" s="1751"/>
      <c r="F78" s="1751"/>
      <c r="G78" s="1751"/>
      <c r="H78" s="1751"/>
      <c r="I78" s="1751"/>
      <c r="J78" s="1751"/>
      <c r="K78" s="1751"/>
    </row>
    <row r="79" spans="1:15" x14ac:dyDescent="0.15">
      <c r="A79" s="1751" t="s">
        <v>1884</v>
      </c>
      <c r="B79" s="1751"/>
      <c r="C79" s="1751"/>
      <c r="D79" s="1751"/>
      <c r="E79" s="1751"/>
      <c r="F79" s="1751"/>
      <c r="G79" s="1751"/>
      <c r="H79" s="1751"/>
      <c r="I79" s="1751"/>
      <c r="J79" s="1751"/>
      <c r="K79" s="1751"/>
    </row>
    <row r="80" spans="1:15" x14ac:dyDescent="0.15">
      <c r="A80" s="1751" t="s">
        <v>1885</v>
      </c>
      <c r="B80" s="1751"/>
      <c r="C80" s="1751"/>
      <c r="D80" s="1751"/>
      <c r="E80" s="1751"/>
      <c r="F80" s="1751"/>
      <c r="G80" s="1751"/>
      <c r="H80" s="1751"/>
      <c r="I80" s="1751"/>
      <c r="J80" s="1751"/>
      <c r="K80" s="1751"/>
      <c r="L80" s="25"/>
      <c r="M80" s="25"/>
      <c r="N80" s="25"/>
      <c r="O80" s="25"/>
    </row>
    <row r="81" spans="1:11" x14ac:dyDescent="0.15">
      <c r="A81" s="1751" t="s">
        <v>1146</v>
      </c>
      <c r="B81" s="1751"/>
      <c r="C81" s="1751"/>
      <c r="D81" s="1751"/>
      <c r="E81" s="1751"/>
      <c r="F81" s="1751"/>
      <c r="G81" s="1751"/>
      <c r="H81" s="1751"/>
      <c r="I81" s="1751"/>
      <c r="J81" s="1751"/>
      <c r="K81" s="1751"/>
    </row>
    <row r="83" spans="1:11" x14ac:dyDescent="0.15">
      <c r="A83" s="1751" t="s">
        <v>1121</v>
      </c>
      <c r="B83" s="1751"/>
      <c r="C83" s="1751"/>
      <c r="D83" s="1751"/>
      <c r="E83" s="1751"/>
      <c r="F83" s="1751"/>
      <c r="G83" s="1751"/>
      <c r="H83" s="1751"/>
      <c r="I83" s="1751"/>
      <c r="J83" s="1751"/>
      <c r="K83" s="1751"/>
    </row>
    <row r="84" spans="1:11" x14ac:dyDescent="0.15">
      <c r="A84" s="1751" t="s">
        <v>1882</v>
      </c>
      <c r="B84" s="1751"/>
      <c r="C84" s="1751"/>
      <c r="D84" s="1751"/>
      <c r="E84" s="1751"/>
      <c r="F84" s="1751"/>
      <c r="G84" s="1751"/>
      <c r="H84" s="1751"/>
      <c r="I84" s="1751"/>
      <c r="J84" s="1751"/>
      <c r="K84" s="1751"/>
    </row>
    <row r="85" spans="1:11" x14ac:dyDescent="0.15">
      <c r="A85" s="1751" t="s">
        <v>1883</v>
      </c>
      <c r="B85" s="1751"/>
      <c r="C85" s="1751"/>
      <c r="D85" s="1751"/>
      <c r="E85" s="1751"/>
      <c r="F85" s="1751"/>
      <c r="G85" s="1751"/>
      <c r="H85" s="1751"/>
      <c r="I85" s="1751"/>
      <c r="J85" s="1751"/>
      <c r="K85" s="1751"/>
    </row>
  </sheetData>
  <sheetProtection password="CF27" sheet="1" objects="1" scenarios="1"/>
  <mergeCells count="33">
    <mergeCell ref="F17:H17"/>
    <mergeCell ref="S22:U22"/>
    <mergeCell ref="A22:C22"/>
    <mergeCell ref="C19:E19"/>
    <mergeCell ref="A21:K21"/>
    <mergeCell ref="M1:W1"/>
    <mergeCell ref="M4:W4"/>
    <mergeCell ref="F4:H4"/>
    <mergeCell ref="F3:H3"/>
    <mergeCell ref="B1:K1"/>
    <mergeCell ref="F6:H6"/>
    <mergeCell ref="F7:H7"/>
    <mergeCell ref="F8:H8"/>
    <mergeCell ref="F14:H14"/>
    <mergeCell ref="F12:H12"/>
    <mergeCell ref="F13:H13"/>
    <mergeCell ref="F9:H9"/>
    <mergeCell ref="F5:H5"/>
    <mergeCell ref="A78:K78"/>
    <mergeCell ref="J69:K69"/>
    <mergeCell ref="A85:K85"/>
    <mergeCell ref="A79:K79"/>
    <mergeCell ref="A81:K81"/>
    <mergeCell ref="A80:K80"/>
    <mergeCell ref="A83:K83"/>
    <mergeCell ref="A84:K84"/>
    <mergeCell ref="H69:I69"/>
    <mergeCell ref="F18:G18"/>
    <mergeCell ref="I18:J18"/>
    <mergeCell ref="F10:H10"/>
    <mergeCell ref="F11:H11"/>
    <mergeCell ref="F15:H15"/>
    <mergeCell ref="F16:H16"/>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133"/>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2:11" x14ac:dyDescent="0.15">
      <c r="B1" s="1637" t="s">
        <v>1044</v>
      </c>
      <c r="C1" s="1637"/>
      <c r="D1" s="1637"/>
      <c r="E1" s="1637"/>
      <c r="F1" s="1637"/>
      <c r="G1" s="1637"/>
      <c r="H1" s="1637"/>
      <c r="I1" s="1637"/>
      <c r="J1" s="1637"/>
      <c r="K1" s="1637"/>
    </row>
    <row r="2" spans="2:11" x14ac:dyDescent="0.15">
      <c r="C2" s="49" t="s">
        <v>889</v>
      </c>
      <c r="D2" s="17"/>
      <c r="E2" s="17"/>
    </row>
    <row r="3" spans="2:11" x14ac:dyDescent="0.15">
      <c r="C3" s="18" t="s">
        <v>684</v>
      </c>
      <c r="D3" s="18" t="s">
        <v>367</v>
      </c>
      <c r="E3" s="154" t="s">
        <v>865</v>
      </c>
      <c r="F3" s="1758" t="s">
        <v>1180</v>
      </c>
      <c r="G3" s="1759"/>
      <c r="I3" s="18" t="s">
        <v>684</v>
      </c>
      <c r="J3" s="18"/>
      <c r="K3" s="18" t="s">
        <v>1934</v>
      </c>
    </row>
    <row r="4" spans="2:11" ht="12.75" customHeight="1" x14ac:dyDescent="0.2">
      <c r="B4" s="16">
        <v>1</v>
      </c>
      <c r="C4" s="98">
        <v>1</v>
      </c>
      <c r="D4" s="14"/>
      <c r="E4" s="20">
        <f>COUNTIF(C$24:C$117,$C4)+COUNTIF(I$24:I$117,$C4)</f>
        <v>6</v>
      </c>
      <c r="F4" s="1638">
        <f>COUNTIF(E$24:E$117,$C4)+COUNTIF(K$24:K$117,$C4)</f>
        <v>7</v>
      </c>
      <c r="G4" s="1753"/>
      <c r="I4" s="45">
        <f>$C$4</f>
        <v>1</v>
      </c>
      <c r="J4" s="177" t="s">
        <v>1038</v>
      </c>
      <c r="K4" s="14"/>
    </row>
    <row r="5" spans="2:11" ht="12.75" customHeight="1" x14ac:dyDescent="0.2">
      <c r="B5" s="16">
        <v>2</v>
      </c>
      <c r="C5" s="98">
        <v>2</v>
      </c>
      <c r="D5" s="14"/>
      <c r="E5" s="20">
        <f t="shared" ref="E5:E17" si="0">COUNTIF(C$24:C$117,$C5)+COUNTIF(I$24:I$117,$C5)</f>
        <v>6</v>
      </c>
      <c r="F5" s="1638">
        <f t="shared" ref="F5:F17" si="1">COUNTIF(E$24:E$117,$C5)+COUNTIF(K$24:K$117,$C5)</f>
        <v>7</v>
      </c>
      <c r="G5" s="1753"/>
      <c r="I5" s="45">
        <f>$C$5</f>
        <v>2</v>
      </c>
      <c r="J5" s="177" t="s">
        <v>1038</v>
      </c>
      <c r="K5" s="14"/>
    </row>
    <row r="6" spans="2:11" ht="12.75" customHeight="1" x14ac:dyDescent="0.2">
      <c r="B6" s="16">
        <v>3</v>
      </c>
      <c r="C6" s="98">
        <v>3</v>
      </c>
      <c r="D6" s="14"/>
      <c r="E6" s="20">
        <f t="shared" si="0"/>
        <v>6</v>
      </c>
      <c r="F6" s="1638">
        <f t="shared" si="1"/>
        <v>7</v>
      </c>
      <c r="G6" s="1753"/>
      <c r="I6" s="45">
        <f>$C$6</f>
        <v>3</v>
      </c>
      <c r="J6" s="177" t="s">
        <v>1038</v>
      </c>
      <c r="K6" s="14"/>
    </row>
    <row r="7" spans="2:11" ht="12.75" customHeight="1" x14ac:dyDescent="0.2">
      <c r="B7" s="16">
        <v>4</v>
      </c>
      <c r="C7" s="98">
        <v>4</v>
      </c>
      <c r="D7" s="14"/>
      <c r="E7" s="20">
        <f t="shared" si="0"/>
        <v>6</v>
      </c>
      <c r="F7" s="1638">
        <f t="shared" si="1"/>
        <v>7</v>
      </c>
      <c r="G7" s="1753"/>
      <c r="I7" s="45">
        <f>$C$7</f>
        <v>4</v>
      </c>
      <c r="J7" s="177" t="s">
        <v>1038</v>
      </c>
      <c r="K7" s="14"/>
    </row>
    <row r="8" spans="2:11" ht="12.75" customHeight="1" x14ac:dyDescent="0.2">
      <c r="B8" s="16">
        <v>5</v>
      </c>
      <c r="C8" s="98">
        <v>5</v>
      </c>
      <c r="D8" s="14"/>
      <c r="E8" s="20">
        <f t="shared" si="0"/>
        <v>6</v>
      </c>
      <c r="F8" s="1638">
        <f t="shared" si="1"/>
        <v>7</v>
      </c>
      <c r="G8" s="1753"/>
      <c r="I8" s="45">
        <f>$C$8</f>
        <v>5</v>
      </c>
      <c r="J8" s="177" t="s">
        <v>1038</v>
      </c>
      <c r="K8" s="14"/>
    </row>
    <row r="9" spans="2:11" ht="12.75" customHeight="1" x14ac:dyDescent="0.15">
      <c r="B9" s="16">
        <v>6</v>
      </c>
      <c r="C9" s="98">
        <v>6</v>
      </c>
      <c r="D9" s="14"/>
      <c r="E9" s="20">
        <f t="shared" si="0"/>
        <v>6</v>
      </c>
      <c r="F9" s="1638">
        <f t="shared" si="1"/>
        <v>7</v>
      </c>
      <c r="G9" s="1753"/>
      <c r="I9" s="45">
        <f>$C$9</f>
        <v>6</v>
      </c>
      <c r="K9" s="99"/>
    </row>
    <row r="10" spans="2:11" ht="12.75" customHeight="1" x14ac:dyDescent="0.2">
      <c r="B10" s="16">
        <v>7</v>
      </c>
      <c r="C10" s="98">
        <v>7</v>
      </c>
      <c r="D10" s="14"/>
      <c r="E10" s="20">
        <f t="shared" si="0"/>
        <v>6</v>
      </c>
      <c r="F10" s="1638">
        <f t="shared" si="1"/>
        <v>7</v>
      </c>
      <c r="G10" s="1753"/>
      <c r="I10" s="45">
        <f>$C$10</f>
        <v>7</v>
      </c>
      <c r="J10" s="177"/>
      <c r="K10" s="739"/>
    </row>
    <row r="11" spans="2:11" ht="12.75" customHeight="1" x14ac:dyDescent="0.2">
      <c r="B11" s="16">
        <v>8</v>
      </c>
      <c r="C11" s="98">
        <v>8</v>
      </c>
      <c r="D11" s="14"/>
      <c r="E11" s="20">
        <f t="shared" si="0"/>
        <v>7</v>
      </c>
      <c r="F11" s="1638">
        <f t="shared" si="1"/>
        <v>6</v>
      </c>
      <c r="G11" s="1753"/>
      <c r="I11" s="45">
        <f>$C$11</f>
        <v>8</v>
      </c>
      <c r="J11" s="177" t="s">
        <v>1038</v>
      </c>
      <c r="K11" s="14"/>
    </row>
    <row r="12" spans="2:11" ht="12.75" customHeight="1" x14ac:dyDescent="0.2">
      <c r="B12" s="16">
        <v>9</v>
      </c>
      <c r="C12" s="98">
        <v>9</v>
      </c>
      <c r="D12" s="14"/>
      <c r="E12" s="20">
        <f t="shared" si="0"/>
        <v>7</v>
      </c>
      <c r="F12" s="1638">
        <f t="shared" si="1"/>
        <v>6</v>
      </c>
      <c r="G12" s="1753"/>
      <c r="I12" s="45">
        <f>$C$12</f>
        <v>9</v>
      </c>
      <c r="J12" s="177"/>
      <c r="K12" s="24"/>
    </row>
    <row r="13" spans="2:11" ht="12.75" customHeight="1" x14ac:dyDescent="0.2">
      <c r="B13" s="16">
        <v>10</v>
      </c>
      <c r="C13" s="98">
        <v>10</v>
      </c>
      <c r="D13" s="14"/>
      <c r="E13" s="20">
        <f t="shared" si="0"/>
        <v>7</v>
      </c>
      <c r="F13" s="1638">
        <f t="shared" si="1"/>
        <v>6</v>
      </c>
      <c r="G13" s="1753"/>
      <c r="I13" s="45">
        <f>$C$13</f>
        <v>10</v>
      </c>
      <c r="J13" s="177"/>
      <c r="K13" s="24"/>
    </row>
    <row r="14" spans="2:11" ht="12.75" customHeight="1" x14ac:dyDescent="0.15">
      <c r="B14" s="16">
        <v>11</v>
      </c>
      <c r="C14" s="98">
        <v>11</v>
      </c>
      <c r="D14" s="14"/>
      <c r="E14" s="20">
        <f t="shared" si="0"/>
        <v>7</v>
      </c>
      <c r="F14" s="1638">
        <f t="shared" si="1"/>
        <v>6</v>
      </c>
      <c r="G14" s="1753"/>
      <c r="I14" s="45">
        <f>$C$14</f>
        <v>11</v>
      </c>
      <c r="K14" s="99"/>
    </row>
    <row r="15" spans="2:11" ht="12.75" customHeight="1" x14ac:dyDescent="0.15">
      <c r="B15" s="16">
        <v>12</v>
      </c>
      <c r="C15" s="98">
        <v>12</v>
      </c>
      <c r="D15" s="14"/>
      <c r="E15" s="20">
        <f t="shared" si="0"/>
        <v>7</v>
      </c>
      <c r="F15" s="1638">
        <f t="shared" si="1"/>
        <v>6</v>
      </c>
      <c r="G15" s="1753"/>
      <c r="I15" s="45">
        <f>$C$15</f>
        <v>12</v>
      </c>
      <c r="K15" s="99"/>
    </row>
    <row r="16" spans="2:11" ht="12.75" customHeight="1" x14ac:dyDescent="0.15">
      <c r="B16" s="16">
        <v>13</v>
      </c>
      <c r="C16" s="98">
        <v>13</v>
      </c>
      <c r="D16" s="14"/>
      <c r="E16" s="20">
        <f t="shared" si="0"/>
        <v>7</v>
      </c>
      <c r="F16" s="1638">
        <f t="shared" si="1"/>
        <v>6</v>
      </c>
      <c r="G16" s="1753"/>
      <c r="I16" s="45">
        <f>$C$16</f>
        <v>13</v>
      </c>
      <c r="K16" s="99"/>
    </row>
    <row r="17" spans="1:12" ht="12.75" customHeight="1" x14ac:dyDescent="0.15">
      <c r="B17" s="16">
        <v>14</v>
      </c>
      <c r="C17" s="418">
        <v>14</v>
      </c>
      <c r="D17" s="14"/>
      <c r="E17" s="20">
        <f t="shared" si="0"/>
        <v>7</v>
      </c>
      <c r="F17" s="1638">
        <f t="shared" si="1"/>
        <v>6</v>
      </c>
      <c r="G17" s="1753"/>
      <c r="I17" s="46">
        <f>$C$17</f>
        <v>14</v>
      </c>
      <c r="K17" s="99"/>
    </row>
    <row r="18" spans="1:12" x14ac:dyDescent="0.15">
      <c r="A18" s="15" t="s">
        <v>363</v>
      </c>
      <c r="B18" s="383" t="s">
        <v>362</v>
      </c>
      <c r="C18" s="24" t="s">
        <v>490</v>
      </c>
      <c r="D18" s="383" t="s">
        <v>892</v>
      </c>
      <c r="E18" s="24">
        <f>SUM(E4:E17)</f>
        <v>91</v>
      </c>
      <c r="F18" s="1754" t="s">
        <v>301</v>
      </c>
      <c r="G18" s="1754"/>
      <c r="H18" s="389" t="s">
        <v>970</v>
      </c>
      <c r="I18" s="1755" t="s">
        <v>303</v>
      </c>
      <c r="J18" s="1755"/>
      <c r="K18" s="24" t="s">
        <v>491</v>
      </c>
    </row>
    <row r="19" spans="1:12" x14ac:dyDescent="0.15">
      <c r="B19" s="420"/>
      <c r="C19" s="1756" t="s">
        <v>570</v>
      </c>
      <c r="D19" s="1757"/>
      <c r="E19" s="1757"/>
      <c r="L19" s="15" t="s">
        <v>2301</v>
      </c>
    </row>
    <row r="20" spans="1:12" x14ac:dyDescent="0.15">
      <c r="B20"/>
      <c r="E20"/>
      <c r="F20"/>
      <c r="G20"/>
      <c r="H20"/>
      <c r="I20"/>
      <c r="J20"/>
      <c r="K20"/>
    </row>
    <row r="21" spans="1:12" x14ac:dyDescent="0.15">
      <c r="A21" s="1637" t="s">
        <v>1685</v>
      </c>
      <c r="B21" s="1637"/>
      <c r="C21" s="1637"/>
      <c r="D21" s="1637"/>
      <c r="E21" s="1637"/>
      <c r="F21" s="1637"/>
      <c r="G21" s="1637"/>
      <c r="H21" s="1637"/>
      <c r="I21" s="1637"/>
      <c r="J21" s="1637"/>
      <c r="K21" s="1637"/>
    </row>
    <row r="22" spans="1:12" ht="14" thickBot="1" x14ac:dyDescent="0.2">
      <c r="B22" s="1747" t="s">
        <v>502</v>
      </c>
      <c r="C22" s="1748"/>
      <c r="E22" s="15" t="s">
        <v>307</v>
      </c>
      <c r="K22" s="15" t="s">
        <v>308</v>
      </c>
    </row>
    <row r="23" spans="1:12" x14ac:dyDescent="0.15">
      <c r="A23" s="105" t="s">
        <v>892</v>
      </c>
      <c r="B23" s="57" t="s">
        <v>197</v>
      </c>
      <c r="C23" s="58" t="s">
        <v>865</v>
      </c>
      <c r="D23" s="1485" t="s">
        <v>197</v>
      </c>
      <c r="E23" s="30" t="s">
        <v>866</v>
      </c>
      <c r="G23" s="105" t="s">
        <v>892</v>
      </c>
      <c r="H23" s="57" t="s">
        <v>197</v>
      </c>
      <c r="I23" s="58" t="s">
        <v>865</v>
      </c>
      <c r="J23" s="1485" t="s">
        <v>197</v>
      </c>
      <c r="K23" s="30" t="s">
        <v>866</v>
      </c>
    </row>
    <row r="24" spans="1:12" x14ac:dyDescent="0.15">
      <c r="A24" s="108">
        <v>1</v>
      </c>
      <c r="B24" s="60">
        <f>K7</f>
        <v>0</v>
      </c>
      <c r="C24" s="61">
        <f>C7</f>
        <v>4</v>
      </c>
      <c r="D24" s="62">
        <f>K4</f>
        <v>0</v>
      </c>
      <c r="E24" s="33">
        <f>C4</f>
        <v>1</v>
      </c>
      <c r="G24" s="108">
        <v>1</v>
      </c>
      <c r="H24" s="60">
        <f>K8</f>
        <v>0</v>
      </c>
      <c r="I24" s="192">
        <f>C8</f>
        <v>5</v>
      </c>
      <c r="J24" s="62">
        <f>K4</f>
        <v>0</v>
      </c>
      <c r="K24" s="206">
        <f>C4</f>
        <v>1</v>
      </c>
    </row>
    <row r="25" spans="1:12" x14ac:dyDescent="0.15">
      <c r="A25" s="184">
        <v>2</v>
      </c>
      <c r="B25" s="185">
        <f>K11</f>
        <v>0</v>
      </c>
      <c r="C25" s="61">
        <f>C11</f>
        <v>8</v>
      </c>
      <c r="D25" s="62">
        <f>K8</f>
        <v>0</v>
      </c>
      <c r="E25" s="33">
        <f>C8</f>
        <v>5</v>
      </c>
      <c r="G25" s="184">
        <v>2</v>
      </c>
      <c r="H25" s="185">
        <f>K7</f>
        <v>0</v>
      </c>
      <c r="I25" s="452">
        <f>C12</f>
        <v>9</v>
      </c>
      <c r="J25" s="62">
        <f>K11</f>
        <v>0</v>
      </c>
      <c r="K25" s="225">
        <f>C11</f>
        <v>8</v>
      </c>
    </row>
    <row r="26" spans="1:12" ht="14" thickBot="1" x14ac:dyDescent="0.2">
      <c r="A26" s="109">
        <v>3</v>
      </c>
      <c r="B26" s="72">
        <f>K6</f>
        <v>0</v>
      </c>
      <c r="C26" s="70">
        <f>C6</f>
        <v>3</v>
      </c>
      <c r="D26" s="71">
        <f>K5</f>
        <v>0</v>
      </c>
      <c r="E26" s="43">
        <f>C5</f>
        <v>2</v>
      </c>
      <c r="G26" s="109">
        <v>3</v>
      </c>
      <c r="H26" s="72">
        <f>K6</f>
        <v>0</v>
      </c>
      <c r="I26" s="461">
        <f>C10</f>
        <v>7</v>
      </c>
      <c r="J26" s="71">
        <f>K5</f>
        <v>0</v>
      </c>
      <c r="K26" s="448">
        <f>C9</f>
        <v>6</v>
      </c>
    </row>
    <row r="28" spans="1:12" ht="14" thickBot="1" x14ac:dyDescent="0.2">
      <c r="E28" s="15" t="s">
        <v>309</v>
      </c>
      <c r="F28"/>
      <c r="K28" s="15" t="s">
        <v>2186</v>
      </c>
    </row>
    <row r="29" spans="1:12" x14ac:dyDescent="0.15">
      <c r="A29" s="105" t="s">
        <v>892</v>
      </c>
      <c r="B29" s="57" t="s">
        <v>197</v>
      </c>
      <c r="C29" s="58" t="s">
        <v>865</v>
      </c>
      <c r="D29" s="1485" t="s">
        <v>197</v>
      </c>
      <c r="E29" s="30" t="s">
        <v>866</v>
      </c>
      <c r="F29"/>
      <c r="G29" s="105" t="s">
        <v>892</v>
      </c>
      <c r="H29" s="57" t="s">
        <v>197</v>
      </c>
      <c r="I29" s="58" t="s">
        <v>865</v>
      </c>
      <c r="J29" s="1485" t="s">
        <v>197</v>
      </c>
      <c r="K29" s="30" t="s">
        <v>866</v>
      </c>
    </row>
    <row r="30" spans="1:12" x14ac:dyDescent="0.15">
      <c r="A30" s="108">
        <v>1</v>
      </c>
      <c r="B30" s="60">
        <f>K8</f>
        <v>0</v>
      </c>
      <c r="C30" s="192">
        <f>C8</f>
        <v>5</v>
      </c>
      <c r="D30" s="62">
        <f>K4</f>
        <v>0</v>
      </c>
      <c r="E30" s="617">
        <f>C7</f>
        <v>4</v>
      </c>
      <c r="F30"/>
      <c r="G30" s="108">
        <v>1</v>
      </c>
      <c r="H30" s="60">
        <f>K8</f>
        <v>0</v>
      </c>
      <c r="I30" s="450">
        <f>C11</f>
        <v>8</v>
      </c>
      <c r="J30" s="62">
        <f>K5</f>
        <v>0</v>
      </c>
      <c r="K30" s="1285">
        <f>C4</f>
        <v>1</v>
      </c>
    </row>
    <row r="31" spans="1:12" x14ac:dyDescent="0.15">
      <c r="A31" s="161">
        <v>2</v>
      </c>
      <c r="B31" s="186">
        <f>K5</f>
        <v>0</v>
      </c>
      <c r="C31" s="640">
        <f>C9</f>
        <v>6</v>
      </c>
      <c r="D31" s="191">
        <f>K7</f>
        <v>0</v>
      </c>
      <c r="E31" s="617">
        <f>C5</f>
        <v>2</v>
      </c>
      <c r="F31"/>
      <c r="G31" s="197">
        <v>2</v>
      </c>
      <c r="H31" s="185">
        <f>K4</f>
        <v>0</v>
      </c>
      <c r="I31" s="640">
        <f>C7</f>
        <v>4</v>
      </c>
      <c r="J31" s="62">
        <f>K11</f>
        <v>0</v>
      </c>
      <c r="K31" s="1285">
        <f>C12</f>
        <v>9</v>
      </c>
    </row>
    <row r="32" spans="1:12" ht="14" thickBot="1" x14ac:dyDescent="0.2">
      <c r="A32" s="109">
        <v>3</v>
      </c>
      <c r="B32" s="72">
        <f>K6</f>
        <v>0</v>
      </c>
      <c r="C32" s="70">
        <f>C10</f>
        <v>7</v>
      </c>
      <c r="D32" s="71">
        <f>K11</f>
        <v>0</v>
      </c>
      <c r="E32" s="454">
        <f>C13</f>
        <v>10</v>
      </c>
      <c r="F32"/>
      <c r="G32" s="109">
        <v>3</v>
      </c>
      <c r="H32" s="72">
        <f>K7</f>
        <v>0</v>
      </c>
      <c r="I32" s="194">
        <f>C5</f>
        <v>2</v>
      </c>
      <c r="J32" s="71">
        <f>K6</f>
        <v>0</v>
      </c>
      <c r="K32" s="43">
        <f>C10</f>
        <v>7</v>
      </c>
    </row>
    <row r="33" spans="1:14" x14ac:dyDescent="0.15">
      <c r="A33"/>
      <c r="B33"/>
      <c r="C33"/>
      <c r="D33"/>
      <c r="E33"/>
      <c r="F33"/>
      <c r="N33"/>
    </row>
    <row r="34" spans="1:14" ht="14" thickBot="1" x14ac:dyDescent="0.2">
      <c r="E34" s="15" t="s">
        <v>2185</v>
      </c>
      <c r="K34" s="15" t="s">
        <v>2187</v>
      </c>
    </row>
    <row r="35" spans="1:14" x14ac:dyDescent="0.15">
      <c r="A35" s="105" t="s">
        <v>892</v>
      </c>
      <c r="B35" s="57" t="s">
        <v>197</v>
      </c>
      <c r="C35" s="58" t="s">
        <v>865</v>
      </c>
      <c r="D35" s="1485" t="s">
        <v>197</v>
      </c>
      <c r="E35" s="30" t="s">
        <v>866</v>
      </c>
      <c r="G35" s="105" t="s">
        <v>892</v>
      </c>
      <c r="H35" s="57" t="s">
        <v>197</v>
      </c>
      <c r="I35" s="58" t="s">
        <v>865</v>
      </c>
      <c r="J35" s="1485" t="s">
        <v>197</v>
      </c>
      <c r="K35" s="30" t="s">
        <v>866</v>
      </c>
    </row>
    <row r="36" spans="1:14" x14ac:dyDescent="0.15">
      <c r="A36" s="184">
        <v>1</v>
      </c>
      <c r="B36" s="185">
        <f>K5</f>
        <v>0</v>
      </c>
      <c r="C36" s="1491">
        <f>C15</f>
        <v>12</v>
      </c>
      <c r="D36" s="62">
        <f>K8</f>
        <v>0</v>
      </c>
      <c r="E36" s="33">
        <f>C11</f>
        <v>8</v>
      </c>
      <c r="G36" s="108">
        <v>1</v>
      </c>
      <c r="H36" s="60">
        <f>K5</f>
        <v>0</v>
      </c>
      <c r="I36" s="643">
        <f>C4</f>
        <v>1</v>
      </c>
      <c r="J36" s="62">
        <f>K11</f>
        <v>0</v>
      </c>
      <c r="K36" s="449">
        <f>C12</f>
        <v>9</v>
      </c>
    </row>
    <row r="37" spans="1:14" x14ac:dyDescent="0.15">
      <c r="A37" s="161">
        <v>2</v>
      </c>
      <c r="B37" s="186">
        <f>K4</f>
        <v>0</v>
      </c>
      <c r="C37" s="450">
        <f>C9</f>
        <v>6</v>
      </c>
      <c r="D37" s="191">
        <f>K11</f>
        <v>0</v>
      </c>
      <c r="E37" s="1489">
        <f>C6</f>
        <v>3</v>
      </c>
      <c r="G37" s="184">
        <v>2</v>
      </c>
      <c r="H37" s="185">
        <f>K8</f>
        <v>0</v>
      </c>
      <c r="I37" s="61">
        <f>C11</f>
        <v>8</v>
      </c>
      <c r="J37" s="62">
        <f>K7</f>
        <v>0</v>
      </c>
      <c r="K37" s="449">
        <f>C7</f>
        <v>4</v>
      </c>
    </row>
    <row r="38" spans="1:14" ht="14" thickBot="1" x14ac:dyDescent="0.2">
      <c r="A38" s="109">
        <v>3</v>
      </c>
      <c r="B38" s="72">
        <f>K7</f>
        <v>0</v>
      </c>
      <c r="C38" s="1492">
        <f>C14</f>
        <v>11</v>
      </c>
      <c r="D38" s="71">
        <f>K6</f>
        <v>0</v>
      </c>
      <c r="E38" s="193">
        <f>C10</f>
        <v>7</v>
      </c>
      <c r="G38" s="109">
        <v>3</v>
      </c>
      <c r="H38" s="72">
        <f>K4</f>
        <v>0</v>
      </c>
      <c r="I38" s="70">
        <f>C9</f>
        <v>6</v>
      </c>
      <c r="J38" s="71">
        <f>K6</f>
        <v>0</v>
      </c>
      <c r="K38" s="1287">
        <f>C13</f>
        <v>10</v>
      </c>
    </row>
    <row r="40" spans="1:14" ht="14" thickBot="1" x14ac:dyDescent="0.2">
      <c r="E40" s="15" t="s">
        <v>2188</v>
      </c>
      <c r="K40" s="15" t="s">
        <v>311</v>
      </c>
    </row>
    <row r="41" spans="1:14" x14ac:dyDescent="0.15">
      <c r="A41" s="105" t="s">
        <v>892</v>
      </c>
      <c r="B41" s="57" t="s">
        <v>197</v>
      </c>
      <c r="C41" s="58" t="s">
        <v>865</v>
      </c>
      <c r="D41" s="1485" t="s">
        <v>197</v>
      </c>
      <c r="E41" s="30" t="s">
        <v>866</v>
      </c>
      <c r="G41" s="105" t="s">
        <v>892</v>
      </c>
      <c r="H41" s="57" t="s">
        <v>197</v>
      </c>
      <c r="I41" s="58" t="s">
        <v>865</v>
      </c>
      <c r="J41" s="1485" t="s">
        <v>197</v>
      </c>
      <c r="K41" s="30" t="s">
        <v>866</v>
      </c>
    </row>
    <row r="42" spans="1:14" x14ac:dyDescent="0.15">
      <c r="A42" s="108">
        <v>1</v>
      </c>
      <c r="B42" s="60">
        <f>K5</f>
        <v>0</v>
      </c>
      <c r="C42" s="1285">
        <f>C16</f>
        <v>13</v>
      </c>
      <c r="D42" s="62">
        <f>K7</f>
        <v>0</v>
      </c>
      <c r="E42" s="206">
        <f>C7</f>
        <v>4</v>
      </c>
      <c r="G42" s="161">
        <v>1</v>
      </c>
      <c r="H42" s="186">
        <f>K5</f>
        <v>0</v>
      </c>
      <c r="I42" s="1486">
        <f>C5</f>
        <v>2</v>
      </c>
      <c r="J42" s="191">
        <f>K7</f>
        <v>0</v>
      </c>
      <c r="K42" s="617">
        <f>C13</f>
        <v>10</v>
      </c>
    </row>
    <row r="43" spans="1:14" x14ac:dyDescent="0.15">
      <c r="A43" s="197">
        <v>2</v>
      </c>
      <c r="B43" s="185">
        <f>K11</f>
        <v>0</v>
      </c>
      <c r="C43" s="63">
        <f>C12</f>
        <v>9</v>
      </c>
      <c r="D43" s="62">
        <f>K8</f>
        <v>0</v>
      </c>
      <c r="E43" s="1285">
        <f>C8</f>
        <v>5</v>
      </c>
      <c r="G43" s="161">
        <v>2</v>
      </c>
      <c r="H43" s="186">
        <f>K11</f>
        <v>0</v>
      </c>
      <c r="I43" s="1285">
        <f>C6</f>
        <v>3</v>
      </c>
      <c r="J43" s="191">
        <f>K4</f>
        <v>0</v>
      </c>
      <c r="K43" s="225">
        <f>C10</f>
        <v>7</v>
      </c>
      <c r="L43"/>
    </row>
    <row r="44" spans="1:14" ht="14" thickBot="1" x14ac:dyDescent="0.2">
      <c r="A44" s="109">
        <v>3</v>
      </c>
      <c r="B44" s="72">
        <f>K4</f>
        <v>0</v>
      </c>
      <c r="C44" s="194">
        <f>C10</f>
        <v>7</v>
      </c>
      <c r="D44" s="71">
        <f>K6</f>
        <v>0</v>
      </c>
      <c r="E44" s="1287">
        <f>C17</f>
        <v>14</v>
      </c>
      <c r="G44" s="109">
        <v>3</v>
      </c>
      <c r="H44" s="72">
        <f>K8</f>
        <v>0</v>
      </c>
      <c r="I44" s="1287">
        <f>C14</f>
        <v>11</v>
      </c>
      <c r="J44" s="71">
        <f>K6</f>
        <v>0</v>
      </c>
      <c r="K44" s="1287">
        <f>C9</f>
        <v>6</v>
      </c>
    </row>
    <row r="46" spans="1:14" ht="14" thickBot="1" x14ac:dyDescent="0.2">
      <c r="E46" s="15" t="s">
        <v>312</v>
      </c>
      <c r="K46" s="15" t="s">
        <v>313</v>
      </c>
    </row>
    <row r="47" spans="1:14" x14ac:dyDescent="0.15">
      <c r="A47" s="105" t="s">
        <v>892</v>
      </c>
      <c r="B47" s="57" t="s">
        <v>197</v>
      </c>
      <c r="C47" s="58" t="s">
        <v>865</v>
      </c>
      <c r="D47" s="1485" t="s">
        <v>197</v>
      </c>
      <c r="E47" s="30" t="s">
        <v>866</v>
      </c>
      <c r="G47" s="105" t="s">
        <v>892</v>
      </c>
      <c r="H47" s="57" t="s">
        <v>197</v>
      </c>
      <c r="I47" s="58" t="s">
        <v>865</v>
      </c>
      <c r="J47" s="1485" t="s">
        <v>197</v>
      </c>
      <c r="K47" s="30" t="s">
        <v>866</v>
      </c>
    </row>
    <row r="48" spans="1:14" x14ac:dyDescent="0.15">
      <c r="A48" s="108">
        <v>1</v>
      </c>
      <c r="B48" s="60">
        <f>K5</f>
        <v>0</v>
      </c>
      <c r="C48" s="1493">
        <f>C4</f>
        <v>1</v>
      </c>
      <c r="D48" s="62">
        <f>K11</f>
        <v>0</v>
      </c>
      <c r="E48" s="1285">
        <f>C15</f>
        <v>12</v>
      </c>
      <c r="G48" s="108">
        <v>1</v>
      </c>
      <c r="H48" s="60">
        <f>K5</f>
        <v>0</v>
      </c>
      <c r="I48" s="61">
        <f>C4</f>
        <v>1</v>
      </c>
      <c r="J48" s="62">
        <f>K4</f>
        <v>0</v>
      </c>
      <c r="K48" s="206">
        <f>C16</f>
        <v>13</v>
      </c>
    </row>
    <row r="49" spans="1:16" x14ac:dyDescent="0.15">
      <c r="A49" s="184">
        <v>2</v>
      </c>
      <c r="B49" s="185">
        <f>K4</f>
        <v>0</v>
      </c>
      <c r="C49" s="450">
        <f>C16</f>
        <v>13</v>
      </c>
      <c r="D49" s="62">
        <f>K8</f>
        <v>0</v>
      </c>
      <c r="E49" s="1285">
        <f>C11</f>
        <v>8</v>
      </c>
      <c r="G49" s="197">
        <v>2</v>
      </c>
      <c r="H49" s="185">
        <f>K8</f>
        <v>0</v>
      </c>
      <c r="I49" s="63">
        <f>C7</f>
        <v>4</v>
      </c>
      <c r="J49" s="62">
        <f>K11</f>
        <v>0</v>
      </c>
      <c r="K49" s="37">
        <f>C15</f>
        <v>12</v>
      </c>
    </row>
    <row r="50" spans="1:16" ht="14" thickBot="1" x14ac:dyDescent="0.2">
      <c r="A50" s="202">
        <v>2</v>
      </c>
      <c r="B50" s="67">
        <f>K7</f>
        <v>0</v>
      </c>
      <c r="C50" s="194">
        <f>C13</f>
        <v>10</v>
      </c>
      <c r="D50" s="71">
        <f>K6</f>
        <v>0</v>
      </c>
      <c r="E50" s="1287">
        <f>C17</f>
        <v>14</v>
      </c>
      <c r="G50" s="109">
        <v>3</v>
      </c>
      <c r="H50" s="72">
        <f>K7</f>
        <v>0</v>
      </c>
      <c r="I50" s="70">
        <f>C5</f>
        <v>2</v>
      </c>
      <c r="J50" s="71">
        <f>K6</f>
        <v>0</v>
      </c>
      <c r="K50" s="193">
        <f>C17</f>
        <v>14</v>
      </c>
    </row>
    <row r="52" spans="1:16" ht="14" thickBot="1" x14ac:dyDescent="0.2">
      <c r="E52" s="15" t="s">
        <v>314</v>
      </c>
      <c r="K52" s="15" t="s">
        <v>669</v>
      </c>
    </row>
    <row r="53" spans="1:16" x14ac:dyDescent="0.15">
      <c r="A53" s="105" t="s">
        <v>892</v>
      </c>
      <c r="B53" s="57" t="s">
        <v>197</v>
      </c>
      <c r="C53" s="58" t="s">
        <v>865</v>
      </c>
      <c r="D53" s="1485" t="s">
        <v>197</v>
      </c>
      <c r="E53" s="30" t="s">
        <v>866</v>
      </c>
      <c r="G53" s="105" t="s">
        <v>892</v>
      </c>
      <c r="H53" s="57" t="s">
        <v>197</v>
      </c>
      <c r="I53" s="58" t="s">
        <v>865</v>
      </c>
      <c r="J53" s="1485" t="s">
        <v>197</v>
      </c>
      <c r="K53" s="30" t="s">
        <v>866</v>
      </c>
    </row>
    <row r="54" spans="1:16" x14ac:dyDescent="0.15">
      <c r="A54" s="161">
        <v>1</v>
      </c>
      <c r="B54" s="186">
        <f>K5</f>
        <v>0</v>
      </c>
      <c r="C54" s="63">
        <f>C6</f>
        <v>3</v>
      </c>
      <c r="D54" s="191">
        <f>K4</f>
        <v>0</v>
      </c>
      <c r="E54" s="37">
        <f>C14</f>
        <v>11</v>
      </c>
      <c r="G54" s="108">
        <v>1</v>
      </c>
      <c r="H54" s="60">
        <f>K4</f>
        <v>0</v>
      </c>
      <c r="I54" s="192">
        <f>C13</f>
        <v>10</v>
      </c>
      <c r="J54" s="62">
        <f>K5</f>
        <v>0</v>
      </c>
      <c r="K54" s="33">
        <f>C6</f>
        <v>3</v>
      </c>
    </row>
    <row r="55" spans="1:16" x14ac:dyDescent="0.15">
      <c r="A55" s="108">
        <v>2</v>
      </c>
      <c r="B55" s="60">
        <f>K11</f>
        <v>0</v>
      </c>
      <c r="C55" s="192">
        <f>C15</f>
        <v>12</v>
      </c>
      <c r="D55" s="62">
        <f>K8</f>
        <v>0</v>
      </c>
      <c r="E55" s="1487">
        <f>C8</f>
        <v>5</v>
      </c>
      <c r="G55" s="197">
        <v>2</v>
      </c>
      <c r="H55" s="185">
        <f>K8</f>
        <v>0</v>
      </c>
      <c r="I55" s="63">
        <f>C8</f>
        <v>5</v>
      </c>
      <c r="J55" s="62">
        <f>K6</f>
        <v>0</v>
      </c>
      <c r="K55" s="225">
        <f>C16</f>
        <v>13</v>
      </c>
    </row>
    <row r="56" spans="1:16" ht="14" thickBot="1" x14ac:dyDescent="0.2">
      <c r="A56" s="109">
        <v>3</v>
      </c>
      <c r="B56" s="72">
        <f>K6</f>
        <v>0</v>
      </c>
      <c r="C56" s="194">
        <f>C17</f>
        <v>14</v>
      </c>
      <c r="D56" s="71">
        <f>K7</f>
        <v>0</v>
      </c>
      <c r="E56" s="193">
        <f>C9</f>
        <v>6</v>
      </c>
      <c r="G56" s="109">
        <v>3</v>
      </c>
      <c r="H56" s="72">
        <f>K7</f>
        <v>0</v>
      </c>
      <c r="I56" s="70">
        <f>C12</f>
        <v>9</v>
      </c>
      <c r="J56" s="71">
        <f>K11</f>
        <v>0</v>
      </c>
      <c r="K56" s="43">
        <f>C15</f>
        <v>12</v>
      </c>
    </row>
    <row r="58" spans="1:16" x14ac:dyDescent="0.15">
      <c r="L58"/>
      <c r="M58"/>
      <c r="N58"/>
      <c r="O58"/>
      <c r="P58"/>
    </row>
    <row r="59" spans="1:16" x14ac:dyDescent="0.15">
      <c r="M59"/>
    </row>
    <row r="60" spans="1:16" x14ac:dyDescent="0.15">
      <c r="A60" s="1637" t="s">
        <v>824</v>
      </c>
      <c r="B60" s="1637"/>
      <c r="C60" s="1637"/>
      <c r="D60" s="1637"/>
      <c r="E60" s="1637"/>
      <c r="F60" s="1637"/>
      <c r="G60" s="1637"/>
      <c r="H60" s="1637"/>
      <c r="I60" s="1637"/>
      <c r="J60" s="1637"/>
      <c r="K60" s="1637"/>
    </row>
    <row r="61" spans="1:16" ht="14" thickBot="1" x14ac:dyDescent="0.2">
      <c r="E61" s="15" t="s">
        <v>670</v>
      </c>
      <c r="K61" s="15" t="s">
        <v>859</v>
      </c>
    </row>
    <row r="62" spans="1:16" x14ac:dyDescent="0.15">
      <c r="A62" s="105" t="s">
        <v>892</v>
      </c>
      <c r="B62" s="57" t="s">
        <v>197</v>
      </c>
      <c r="C62" s="28" t="s">
        <v>865</v>
      </c>
      <c r="D62" s="1485" t="s">
        <v>197</v>
      </c>
      <c r="E62" s="30" t="s">
        <v>866</v>
      </c>
      <c r="G62" s="105" t="s">
        <v>892</v>
      </c>
      <c r="H62" s="57" t="s">
        <v>197</v>
      </c>
      <c r="I62" s="58" t="s">
        <v>865</v>
      </c>
      <c r="J62" s="1485" t="s">
        <v>197</v>
      </c>
      <c r="K62" s="30" t="s">
        <v>866</v>
      </c>
    </row>
    <row r="63" spans="1:16" x14ac:dyDescent="0.15">
      <c r="A63" s="184">
        <v>1</v>
      </c>
      <c r="B63" s="185">
        <f>K8</f>
        <v>0</v>
      </c>
      <c r="C63" s="206">
        <f>I17</f>
        <v>14</v>
      </c>
      <c r="D63" s="62">
        <f>K5</f>
        <v>0</v>
      </c>
      <c r="E63" s="206">
        <f>I6</f>
        <v>3</v>
      </c>
      <c r="G63" s="161">
        <v>1</v>
      </c>
      <c r="H63" s="186">
        <f>K8</f>
        <v>0</v>
      </c>
      <c r="I63" s="698">
        <f>C17</f>
        <v>14</v>
      </c>
      <c r="J63" s="191">
        <f>K11</f>
        <v>0</v>
      </c>
      <c r="K63" s="225">
        <f>C14</f>
        <v>11</v>
      </c>
    </row>
    <row r="64" spans="1:16" x14ac:dyDescent="0.15">
      <c r="A64" s="161">
        <v>2</v>
      </c>
      <c r="B64" s="186">
        <f>K4</f>
        <v>0</v>
      </c>
      <c r="C64" s="1489">
        <f>C13</f>
        <v>10</v>
      </c>
      <c r="D64" s="191">
        <f>K11</f>
        <v>0</v>
      </c>
      <c r="E64" s="225">
        <f>C14</f>
        <v>11</v>
      </c>
      <c r="G64" s="108">
        <v>2</v>
      </c>
      <c r="H64" s="60">
        <f>K5</f>
        <v>0</v>
      </c>
      <c r="I64" s="192">
        <f>C15</f>
        <v>12</v>
      </c>
      <c r="J64" s="62">
        <f>K6</f>
        <v>0</v>
      </c>
      <c r="K64" s="206">
        <f>C16</f>
        <v>13</v>
      </c>
    </row>
    <row r="65" spans="1:11" ht="14" thickBot="1" x14ac:dyDescent="0.2">
      <c r="A65" s="109">
        <v>3</v>
      </c>
      <c r="B65" s="72">
        <f>K6</f>
        <v>0</v>
      </c>
      <c r="C65" s="43">
        <f>C16</f>
        <v>13</v>
      </c>
      <c r="D65" s="71">
        <f>K7</f>
        <v>0</v>
      </c>
      <c r="E65" s="1488">
        <f>C12</f>
        <v>9</v>
      </c>
      <c r="G65" s="109">
        <v>3</v>
      </c>
      <c r="H65" s="72">
        <f>K4</f>
        <v>0</v>
      </c>
      <c r="I65" s="194">
        <f>C14</f>
        <v>11</v>
      </c>
      <c r="J65" s="71">
        <f>K7</f>
        <v>0</v>
      </c>
      <c r="K65" s="1488">
        <f>C5</f>
        <v>2</v>
      </c>
    </row>
    <row r="67" spans="1:11" ht="14" thickBot="1" x14ac:dyDescent="0.2">
      <c r="B67" s="1747" t="s">
        <v>503</v>
      </c>
      <c r="C67" s="1748"/>
      <c r="E67" s="15" t="s">
        <v>861</v>
      </c>
      <c r="K67" s="15" t="s">
        <v>862</v>
      </c>
    </row>
    <row r="68" spans="1:11" x14ac:dyDescent="0.15">
      <c r="A68" s="105" t="s">
        <v>892</v>
      </c>
      <c r="B68" s="57" t="s">
        <v>197</v>
      </c>
      <c r="C68" s="58" t="s">
        <v>865</v>
      </c>
      <c r="D68" s="1485" t="s">
        <v>197</v>
      </c>
      <c r="E68" s="30" t="s">
        <v>866</v>
      </c>
      <c r="F68"/>
      <c r="G68" s="105" t="s">
        <v>892</v>
      </c>
      <c r="H68" s="57" t="s">
        <v>197</v>
      </c>
      <c r="I68" s="58" t="s">
        <v>865</v>
      </c>
      <c r="J68" s="1485" t="s">
        <v>197</v>
      </c>
      <c r="K68" s="30" t="s">
        <v>866</v>
      </c>
    </row>
    <row r="69" spans="1:11" x14ac:dyDescent="0.15">
      <c r="A69" s="108">
        <v>1</v>
      </c>
      <c r="B69" s="60">
        <f>K8</f>
        <v>0</v>
      </c>
      <c r="C69" s="192">
        <f>C6</f>
        <v>3</v>
      </c>
      <c r="D69" s="62">
        <f>K11</f>
        <v>0</v>
      </c>
      <c r="E69" s="206">
        <f>C8</f>
        <v>5</v>
      </c>
      <c r="G69" s="197">
        <v>1</v>
      </c>
      <c r="H69" s="185">
        <f>K7</f>
        <v>0</v>
      </c>
      <c r="I69" s="63">
        <f>C5</f>
        <v>2</v>
      </c>
      <c r="J69" s="62">
        <f>K5</f>
        <v>0</v>
      </c>
      <c r="K69" s="37">
        <f>C15</f>
        <v>12</v>
      </c>
    </row>
    <row r="70" spans="1:11" x14ac:dyDescent="0.15">
      <c r="A70" s="108">
        <v>2</v>
      </c>
      <c r="B70" s="60">
        <f>K5</f>
        <v>0</v>
      </c>
      <c r="C70" s="61">
        <f>C15</f>
        <v>12</v>
      </c>
      <c r="D70" s="62">
        <f>K6</f>
        <v>0</v>
      </c>
      <c r="E70" s="1487">
        <f>C10</f>
        <v>7</v>
      </c>
      <c r="G70" s="197">
        <v>2</v>
      </c>
      <c r="H70" s="185">
        <f>K6</f>
        <v>0</v>
      </c>
      <c r="I70" s="1494">
        <f>C9</f>
        <v>6</v>
      </c>
      <c r="J70" s="62">
        <f>K11</f>
        <v>0</v>
      </c>
      <c r="K70" s="37">
        <f>C8</f>
        <v>5</v>
      </c>
    </row>
    <row r="71" spans="1:11" ht="14" thickBot="1" x14ac:dyDescent="0.2">
      <c r="A71" s="109">
        <v>3</v>
      </c>
      <c r="B71" s="72">
        <f>K4</f>
        <v>0</v>
      </c>
      <c r="C71" s="194">
        <f>C4</f>
        <v>1</v>
      </c>
      <c r="D71" s="71">
        <f>K7</f>
        <v>0</v>
      </c>
      <c r="E71" s="193">
        <f>C5</f>
        <v>2</v>
      </c>
      <c r="F71" s="166"/>
      <c r="G71" s="109">
        <v>3</v>
      </c>
      <c r="H71" s="72">
        <f>K8</f>
        <v>0</v>
      </c>
      <c r="I71" s="1495">
        <f>C6</f>
        <v>3</v>
      </c>
      <c r="J71" s="71">
        <f>K4</f>
        <v>0</v>
      </c>
      <c r="K71" s="193">
        <f>C4</f>
        <v>1</v>
      </c>
    </row>
    <row r="73" spans="1:11" ht="14" thickBot="1" x14ac:dyDescent="0.2">
      <c r="E73" s="15" t="s">
        <v>863</v>
      </c>
      <c r="K73" s="15" t="s">
        <v>864</v>
      </c>
    </row>
    <row r="74" spans="1:11" x14ac:dyDescent="0.15">
      <c r="A74" s="105" t="s">
        <v>892</v>
      </c>
      <c r="B74" s="57" t="s">
        <v>197</v>
      </c>
      <c r="C74" s="58" t="s">
        <v>865</v>
      </c>
      <c r="D74" s="1485" t="s">
        <v>197</v>
      </c>
      <c r="E74" s="30" t="s">
        <v>866</v>
      </c>
      <c r="G74" s="105" t="s">
        <v>892</v>
      </c>
      <c r="H74" s="57" t="s">
        <v>197</v>
      </c>
      <c r="I74" s="58" t="s">
        <v>865</v>
      </c>
      <c r="J74" s="1485" t="s">
        <v>197</v>
      </c>
      <c r="K74" s="30" t="s">
        <v>866</v>
      </c>
    </row>
    <row r="75" spans="1:11" x14ac:dyDescent="0.15">
      <c r="A75" s="108">
        <v>1</v>
      </c>
      <c r="B75" s="60">
        <f>K11</f>
        <v>0</v>
      </c>
      <c r="C75" s="192">
        <f>C8</f>
        <v>5</v>
      </c>
      <c r="D75" s="62">
        <f>K7</f>
        <v>0</v>
      </c>
      <c r="E75" s="33">
        <f>C5</f>
        <v>2</v>
      </c>
      <c r="G75" s="108">
        <v>1</v>
      </c>
      <c r="H75" s="60">
        <f>K7</f>
        <v>0</v>
      </c>
      <c r="I75" s="192">
        <f>C9</f>
        <v>6</v>
      </c>
      <c r="J75" s="62">
        <f>K6</f>
        <v>0</v>
      </c>
      <c r="K75" s="206">
        <f>C4</f>
        <v>1</v>
      </c>
    </row>
    <row r="76" spans="1:11" x14ac:dyDescent="0.15">
      <c r="A76" s="197">
        <v>2</v>
      </c>
      <c r="B76" s="185">
        <f>K6</f>
        <v>0</v>
      </c>
      <c r="C76" s="640">
        <f>C11</f>
        <v>8</v>
      </c>
      <c r="D76" s="62">
        <f>K8</f>
        <v>0</v>
      </c>
      <c r="E76" s="225">
        <f>C6</f>
        <v>3</v>
      </c>
      <c r="G76" s="184">
        <v>2</v>
      </c>
      <c r="H76" s="185">
        <f>K8</f>
        <v>0</v>
      </c>
      <c r="I76" s="61">
        <f>C10</f>
        <v>7</v>
      </c>
      <c r="J76" s="62">
        <f>K11</f>
        <v>0</v>
      </c>
      <c r="K76" s="33">
        <f>C8</f>
        <v>5</v>
      </c>
    </row>
    <row r="77" spans="1:11" ht="14" thickBot="1" x14ac:dyDescent="0.2">
      <c r="A77" s="109">
        <v>3</v>
      </c>
      <c r="B77" s="72">
        <f>K4</f>
        <v>0</v>
      </c>
      <c r="C77" s="1495">
        <f>C13</f>
        <v>10</v>
      </c>
      <c r="D77" s="71">
        <f>K5</f>
        <v>0</v>
      </c>
      <c r="E77" s="1488">
        <f>C15</f>
        <v>12</v>
      </c>
      <c r="G77" s="109">
        <v>3</v>
      </c>
      <c r="H77" s="72">
        <f>K4</f>
        <v>0</v>
      </c>
      <c r="I77" s="194">
        <f>C13</f>
        <v>10</v>
      </c>
      <c r="J77" s="71">
        <f>K5</f>
        <v>0</v>
      </c>
      <c r="K77" s="193">
        <f>C16</f>
        <v>13</v>
      </c>
    </row>
    <row r="79" spans="1:11" ht="14" thickBot="1" x14ac:dyDescent="0.2">
      <c r="E79" s="15" t="s">
        <v>870</v>
      </c>
      <c r="K79" s="15" t="s">
        <v>871</v>
      </c>
    </row>
    <row r="80" spans="1:11" x14ac:dyDescent="0.15">
      <c r="A80" s="105" t="s">
        <v>892</v>
      </c>
      <c r="B80" s="57" t="s">
        <v>197</v>
      </c>
      <c r="C80" s="58" t="s">
        <v>865</v>
      </c>
      <c r="D80" s="1485" t="s">
        <v>197</v>
      </c>
      <c r="E80" s="30" t="s">
        <v>866</v>
      </c>
      <c r="G80" s="105" t="s">
        <v>892</v>
      </c>
      <c r="H80" s="57" t="s">
        <v>197</v>
      </c>
      <c r="I80" s="58" t="s">
        <v>865</v>
      </c>
      <c r="J80" s="1485" t="s">
        <v>197</v>
      </c>
      <c r="K80" s="30" t="s">
        <v>866</v>
      </c>
    </row>
    <row r="81" spans="1:11" x14ac:dyDescent="0.15">
      <c r="A81" s="108">
        <v>1</v>
      </c>
      <c r="B81" s="60">
        <f>K8</f>
        <v>0</v>
      </c>
      <c r="C81" s="1493">
        <f>C10</f>
        <v>7</v>
      </c>
      <c r="D81" s="62">
        <f>K6</f>
        <v>0</v>
      </c>
      <c r="E81" s="1487">
        <f>C4</f>
        <v>1</v>
      </c>
      <c r="G81" s="108">
        <v>1</v>
      </c>
      <c r="H81" s="60">
        <f>K6</f>
        <v>0</v>
      </c>
      <c r="I81" s="192">
        <f>C4</f>
        <v>1</v>
      </c>
      <c r="J81" s="62">
        <f>K8</f>
        <v>0</v>
      </c>
      <c r="K81" s="206">
        <f>C13</f>
        <v>10</v>
      </c>
    </row>
    <row r="82" spans="1:11" x14ac:dyDescent="0.15">
      <c r="A82" s="161">
        <v>2</v>
      </c>
      <c r="B82" s="186">
        <f>K7</f>
        <v>0</v>
      </c>
      <c r="C82" s="1494">
        <f>C5</f>
        <v>2</v>
      </c>
      <c r="D82" s="191">
        <f>K11</f>
        <v>0</v>
      </c>
      <c r="E82" s="1489">
        <f>C11</f>
        <v>8</v>
      </c>
      <c r="G82" s="197">
        <v>2</v>
      </c>
      <c r="H82" s="185">
        <f>K7</f>
        <v>0</v>
      </c>
      <c r="I82" s="1494">
        <f>C16</f>
        <v>13</v>
      </c>
      <c r="J82" s="62">
        <f>K11</f>
        <v>0</v>
      </c>
      <c r="K82" s="1489">
        <f>C17</f>
        <v>14</v>
      </c>
    </row>
    <row r="83" spans="1:11" ht="14" thickBot="1" x14ac:dyDescent="0.2">
      <c r="A83" s="109">
        <v>3</v>
      </c>
      <c r="B83" s="72">
        <f>K4</f>
        <v>0</v>
      </c>
      <c r="C83" s="1495">
        <f>C7</f>
        <v>4</v>
      </c>
      <c r="D83" s="71">
        <f>K5</f>
        <v>0</v>
      </c>
      <c r="E83" s="43">
        <f>C6</f>
        <v>3</v>
      </c>
      <c r="G83" s="109">
        <v>3</v>
      </c>
      <c r="H83" s="72">
        <f>K4</f>
        <v>0</v>
      </c>
      <c r="I83" s="70">
        <f>C12</f>
        <v>9</v>
      </c>
      <c r="J83" s="71">
        <f>K5</f>
        <v>0</v>
      </c>
      <c r="K83" s="43">
        <f>C9</f>
        <v>6</v>
      </c>
    </row>
    <row r="85" spans="1:11" ht="14" thickBot="1" x14ac:dyDescent="0.2">
      <c r="E85" s="15" t="s">
        <v>868</v>
      </c>
      <c r="K85" s="15" t="s">
        <v>869</v>
      </c>
    </row>
    <row r="86" spans="1:11" x14ac:dyDescent="0.15">
      <c r="A86" s="105" t="s">
        <v>892</v>
      </c>
      <c r="B86" s="57" t="s">
        <v>197</v>
      </c>
      <c r="C86" s="58" t="s">
        <v>865</v>
      </c>
      <c r="D86" s="1485" t="s">
        <v>197</v>
      </c>
      <c r="E86" s="30" t="s">
        <v>866</v>
      </c>
      <c r="G86" s="105" t="s">
        <v>892</v>
      </c>
      <c r="H86" s="57" t="s">
        <v>197</v>
      </c>
      <c r="I86" s="58" t="s">
        <v>865</v>
      </c>
      <c r="J86" s="1485" t="s">
        <v>197</v>
      </c>
      <c r="K86" s="30" t="s">
        <v>866</v>
      </c>
    </row>
    <row r="87" spans="1:11" x14ac:dyDescent="0.15">
      <c r="A87" s="161">
        <v>1</v>
      </c>
      <c r="B87" s="186">
        <f>K6</f>
        <v>0</v>
      </c>
      <c r="C87" s="63">
        <f>C8</f>
        <v>5</v>
      </c>
      <c r="D87" s="191">
        <f>K8</f>
        <v>0</v>
      </c>
      <c r="E87" s="37">
        <f>C13</f>
        <v>10</v>
      </c>
      <c r="G87" s="161">
        <v>1</v>
      </c>
      <c r="H87" s="186">
        <f>K6</f>
        <v>0</v>
      </c>
      <c r="I87" s="640">
        <f>C8</f>
        <v>5</v>
      </c>
      <c r="J87" s="191">
        <f>K8</f>
        <v>0</v>
      </c>
      <c r="K87" s="1489">
        <f>C14</f>
        <v>11</v>
      </c>
    </row>
    <row r="88" spans="1:11" x14ac:dyDescent="0.15">
      <c r="A88" s="161">
        <v>2</v>
      </c>
      <c r="B88" s="186">
        <f>K4</f>
        <v>0</v>
      </c>
      <c r="C88" s="1494">
        <f>C12</f>
        <v>9</v>
      </c>
      <c r="D88" s="191">
        <f>K7</f>
        <v>0</v>
      </c>
      <c r="E88" s="37">
        <f>C6</f>
        <v>3</v>
      </c>
      <c r="G88" s="161">
        <v>2</v>
      </c>
      <c r="H88" s="186">
        <f>K4</f>
        <v>0</v>
      </c>
      <c r="I88" s="640">
        <f>C12</f>
        <v>9</v>
      </c>
      <c r="J88" s="191">
        <f>K7</f>
        <v>0</v>
      </c>
      <c r="K88" s="1489">
        <f>C10</f>
        <v>7</v>
      </c>
    </row>
    <row r="89" spans="1:11" ht="14" thickBot="1" x14ac:dyDescent="0.2">
      <c r="A89" s="202">
        <v>3</v>
      </c>
      <c r="B89" s="67">
        <f>K5</f>
        <v>0</v>
      </c>
      <c r="C89" s="70">
        <f>C9</f>
        <v>6</v>
      </c>
      <c r="D89" s="71">
        <f>K11</f>
        <v>0</v>
      </c>
      <c r="E89" s="1488">
        <f>C7</f>
        <v>4</v>
      </c>
      <c r="G89" s="109">
        <v>3</v>
      </c>
      <c r="H89" s="72">
        <f>K11</f>
        <v>0</v>
      </c>
      <c r="I89" s="1495">
        <f>C16</f>
        <v>13</v>
      </c>
      <c r="J89" s="71">
        <f>K5</f>
        <v>0</v>
      </c>
      <c r="K89" s="193">
        <f>C9</f>
        <v>6</v>
      </c>
    </row>
    <row r="91" spans="1:11" ht="14" thickBot="1" x14ac:dyDescent="0.2">
      <c r="E91" s="15" t="s">
        <v>867</v>
      </c>
      <c r="K91" s="15" t="s">
        <v>1961</v>
      </c>
    </row>
    <row r="92" spans="1:11" x14ac:dyDescent="0.15">
      <c r="A92" s="105" t="s">
        <v>892</v>
      </c>
      <c r="B92" s="57" t="s">
        <v>197</v>
      </c>
      <c r="C92" s="58" t="s">
        <v>865</v>
      </c>
      <c r="D92" s="1485" t="s">
        <v>197</v>
      </c>
      <c r="E92" s="30" t="s">
        <v>866</v>
      </c>
      <c r="G92" s="105" t="s">
        <v>892</v>
      </c>
      <c r="H92" s="57" t="s">
        <v>197</v>
      </c>
      <c r="I92" s="58" t="s">
        <v>865</v>
      </c>
      <c r="J92" s="1485" t="s">
        <v>197</v>
      </c>
      <c r="K92" s="30" t="s">
        <v>866</v>
      </c>
    </row>
    <row r="93" spans="1:11" x14ac:dyDescent="0.15">
      <c r="A93" s="108">
        <v>1</v>
      </c>
      <c r="B93" s="60">
        <f>K4</f>
        <v>0</v>
      </c>
      <c r="C93" s="61">
        <f>C13</f>
        <v>10</v>
      </c>
      <c r="D93" s="62">
        <f>K7</f>
        <v>0</v>
      </c>
      <c r="E93" s="1487">
        <f>C7</f>
        <v>4</v>
      </c>
      <c r="G93" s="161">
        <v>1</v>
      </c>
      <c r="H93" s="186">
        <f>K11</f>
        <v>0</v>
      </c>
      <c r="I93" s="63">
        <f>C17</f>
        <v>14</v>
      </c>
      <c r="J93" s="191">
        <f>K4</f>
        <v>0</v>
      </c>
      <c r="K93" s="37">
        <f>C12</f>
        <v>9</v>
      </c>
    </row>
    <row r="94" spans="1:11" x14ac:dyDescent="0.15">
      <c r="A94" s="184">
        <v>2</v>
      </c>
      <c r="B94" s="185">
        <f>K11</f>
        <v>0</v>
      </c>
      <c r="C94" s="192">
        <f>C17</f>
        <v>14</v>
      </c>
      <c r="D94" s="62">
        <f>K6</f>
        <v>0</v>
      </c>
      <c r="E94" s="33">
        <f>C8</f>
        <v>5</v>
      </c>
      <c r="G94" s="161">
        <v>2</v>
      </c>
      <c r="H94" s="186">
        <f>K7</f>
        <v>0</v>
      </c>
      <c r="I94" s="1494">
        <f>C15</f>
        <v>12</v>
      </c>
      <c r="J94" s="191">
        <f>K6</f>
        <v>0</v>
      </c>
      <c r="K94" s="1489">
        <f>C6</f>
        <v>3</v>
      </c>
    </row>
    <row r="95" spans="1:11" ht="14" thickBot="1" x14ac:dyDescent="0.2">
      <c r="A95" s="109">
        <v>3</v>
      </c>
      <c r="B95" s="72">
        <f>K8</f>
        <v>0</v>
      </c>
      <c r="C95" s="194">
        <f>C14</f>
        <v>11</v>
      </c>
      <c r="D95" s="71">
        <f>K5</f>
        <v>0</v>
      </c>
      <c r="E95" s="1488">
        <f>C11</f>
        <v>8</v>
      </c>
      <c r="G95" s="109">
        <v>3</v>
      </c>
      <c r="H95" s="72">
        <f>K5</f>
        <v>0</v>
      </c>
      <c r="I95" s="1495">
        <f>C4</f>
        <v>1</v>
      </c>
      <c r="J95" s="71">
        <f>K8</f>
        <v>0</v>
      </c>
      <c r="K95" s="193">
        <f>C14</f>
        <v>11</v>
      </c>
    </row>
    <row r="97" spans="1:11" ht="14" thickBot="1" x14ac:dyDescent="0.2">
      <c r="E97" s="15" t="s">
        <v>841</v>
      </c>
      <c r="K97" s="15" t="s">
        <v>1963</v>
      </c>
    </row>
    <row r="98" spans="1:11" x14ac:dyDescent="0.15">
      <c r="A98" s="105" t="s">
        <v>892</v>
      </c>
      <c r="B98" s="57" t="s">
        <v>197</v>
      </c>
      <c r="C98" s="58" t="s">
        <v>865</v>
      </c>
      <c r="D98" s="1485" t="s">
        <v>197</v>
      </c>
      <c r="E98" s="30" t="s">
        <v>866</v>
      </c>
      <c r="G98" s="105" t="s">
        <v>892</v>
      </c>
      <c r="H98" s="57" t="s">
        <v>197</v>
      </c>
      <c r="I98" s="58" t="s">
        <v>865</v>
      </c>
      <c r="J98" s="1485" t="s">
        <v>197</v>
      </c>
      <c r="K98" s="30" t="s">
        <v>866</v>
      </c>
    </row>
    <row r="99" spans="1:11" x14ac:dyDescent="0.15">
      <c r="A99" s="197">
        <v>1</v>
      </c>
      <c r="B99" s="185">
        <f>K4</f>
        <v>0</v>
      </c>
      <c r="C99" s="640">
        <f>C11</f>
        <v>8</v>
      </c>
      <c r="D99" s="62">
        <f>K7</f>
        <v>0</v>
      </c>
      <c r="E99" s="225">
        <f>C10</f>
        <v>7</v>
      </c>
      <c r="G99" s="184">
        <v>1</v>
      </c>
      <c r="H99" s="185">
        <f>K4</f>
        <v>0</v>
      </c>
      <c r="I99" s="192">
        <f>C14</f>
        <v>11</v>
      </c>
      <c r="J99" s="62">
        <f>K7</f>
        <v>0</v>
      </c>
      <c r="K99" s="1487">
        <f>C7</f>
        <v>4</v>
      </c>
    </row>
    <row r="100" spans="1:11" x14ac:dyDescent="0.15">
      <c r="A100" s="161">
        <v>2</v>
      </c>
      <c r="B100" s="186">
        <f>K6</f>
        <v>0</v>
      </c>
      <c r="C100" s="1494">
        <f>C6</f>
        <v>3</v>
      </c>
      <c r="D100" s="191">
        <f>K8</f>
        <v>0</v>
      </c>
      <c r="E100" s="225">
        <f>C16</f>
        <v>13</v>
      </c>
      <c r="G100" s="161">
        <v>2</v>
      </c>
      <c r="H100" s="186">
        <f>K6</f>
        <v>0</v>
      </c>
      <c r="I100" s="640">
        <f>C15</f>
        <v>12</v>
      </c>
      <c r="J100" s="191">
        <f>K11</f>
        <v>0</v>
      </c>
      <c r="K100" s="1489">
        <f>C9</f>
        <v>6</v>
      </c>
    </row>
    <row r="101" spans="1:11" ht="14" thickBot="1" x14ac:dyDescent="0.2">
      <c r="A101" s="109">
        <v>3</v>
      </c>
      <c r="B101" s="72">
        <f>K11</f>
        <v>0</v>
      </c>
      <c r="C101" s="70">
        <f>C17</f>
        <v>14</v>
      </c>
      <c r="D101" s="71">
        <f>K5</f>
        <v>0</v>
      </c>
      <c r="E101" s="193">
        <f>C4</f>
        <v>1</v>
      </c>
      <c r="G101" s="109">
        <v>3</v>
      </c>
      <c r="H101" s="72">
        <f>K8</f>
        <v>0</v>
      </c>
      <c r="I101" s="1495">
        <f>C16</f>
        <v>13</v>
      </c>
      <c r="J101" s="71">
        <f>K5</f>
        <v>0</v>
      </c>
      <c r="K101" s="1488">
        <f>C5</f>
        <v>2</v>
      </c>
    </row>
    <row r="103" spans="1:11" ht="14" thickBot="1" x14ac:dyDescent="0.2">
      <c r="E103" s="15" t="s">
        <v>1967</v>
      </c>
      <c r="K103" s="15" t="s">
        <v>1968</v>
      </c>
    </row>
    <row r="104" spans="1:11" x14ac:dyDescent="0.15">
      <c r="A104" s="105" t="s">
        <v>892</v>
      </c>
      <c r="B104" s="57" t="s">
        <v>197</v>
      </c>
      <c r="C104" s="58" t="s">
        <v>865</v>
      </c>
      <c r="D104" s="1485" t="s">
        <v>197</v>
      </c>
      <c r="E104" s="30" t="s">
        <v>866</v>
      </c>
      <c r="G104" s="105" t="s">
        <v>892</v>
      </c>
      <c r="H104" s="57" t="s">
        <v>197</v>
      </c>
      <c r="I104" s="58" t="s">
        <v>865</v>
      </c>
      <c r="J104" s="1485" t="s">
        <v>197</v>
      </c>
      <c r="K104" s="30" t="s">
        <v>866</v>
      </c>
    </row>
    <row r="105" spans="1:11" x14ac:dyDescent="0.15">
      <c r="A105" s="108">
        <v>1</v>
      </c>
      <c r="B105" s="60">
        <f>K7</f>
        <v>0</v>
      </c>
      <c r="C105" s="192">
        <f>C11</f>
        <v>8</v>
      </c>
      <c r="D105" s="62">
        <f>K11</f>
        <v>0</v>
      </c>
      <c r="E105" s="33">
        <f>C17</f>
        <v>14</v>
      </c>
      <c r="G105" s="108">
        <v>1</v>
      </c>
      <c r="H105" s="60">
        <f>K5</f>
        <v>0</v>
      </c>
      <c r="I105" s="192">
        <f>C7</f>
        <v>4</v>
      </c>
      <c r="J105" s="62">
        <f>K11</f>
        <v>0</v>
      </c>
      <c r="K105" s="206">
        <f>C17</f>
        <v>14</v>
      </c>
    </row>
    <row r="106" spans="1:11" x14ac:dyDescent="0.15">
      <c r="A106" s="184">
        <v>2</v>
      </c>
      <c r="B106" s="185">
        <f>K5</f>
        <v>0</v>
      </c>
      <c r="C106" s="192">
        <f>C5</f>
        <v>2</v>
      </c>
      <c r="D106" s="62">
        <f>K8</f>
        <v>0</v>
      </c>
      <c r="E106" s="206">
        <f>C12</f>
        <v>9</v>
      </c>
      <c r="G106" s="197">
        <v>2</v>
      </c>
      <c r="H106" s="185">
        <f>K7</f>
        <v>0</v>
      </c>
      <c r="I106" s="1494">
        <f>C11</f>
        <v>8</v>
      </c>
      <c r="J106" s="62">
        <f>K6</f>
        <v>0</v>
      </c>
      <c r="K106" s="225">
        <f>C9</f>
        <v>6</v>
      </c>
    </row>
    <row r="107" spans="1:11" ht="14" thickBot="1" x14ac:dyDescent="0.2">
      <c r="A107" s="109">
        <v>3</v>
      </c>
      <c r="B107" s="72">
        <f>K6</f>
        <v>0</v>
      </c>
      <c r="C107" s="1495">
        <f>C15</f>
        <v>12</v>
      </c>
      <c r="D107" s="71">
        <f>K4</f>
        <v>0</v>
      </c>
      <c r="E107" s="193">
        <f>C14</f>
        <v>11</v>
      </c>
      <c r="G107" s="109">
        <v>3</v>
      </c>
      <c r="H107" s="72">
        <f>K4</f>
        <v>0</v>
      </c>
      <c r="I107" s="194">
        <f>C14</f>
        <v>11</v>
      </c>
      <c r="J107" s="71">
        <f>K8</f>
        <v>0</v>
      </c>
      <c r="K107" s="1488">
        <f>C12</f>
        <v>9</v>
      </c>
    </row>
    <row r="109" spans="1:11" ht="14" thickBot="1" x14ac:dyDescent="0.2">
      <c r="E109" s="15" t="s">
        <v>543</v>
      </c>
      <c r="K109" s="15" t="s">
        <v>2190</v>
      </c>
    </row>
    <row r="110" spans="1:11" x14ac:dyDescent="0.15">
      <c r="A110" s="105" t="s">
        <v>892</v>
      </c>
      <c r="B110" s="57" t="s">
        <v>197</v>
      </c>
      <c r="C110" s="58" t="s">
        <v>865</v>
      </c>
      <c r="D110" s="1485" t="s">
        <v>197</v>
      </c>
      <c r="E110" s="30" t="s">
        <v>866</v>
      </c>
      <c r="G110" s="105" t="s">
        <v>892</v>
      </c>
      <c r="H110" s="57" t="s">
        <v>197</v>
      </c>
      <c r="I110" s="58" t="s">
        <v>865</v>
      </c>
      <c r="J110" s="1485" t="s">
        <v>197</v>
      </c>
      <c r="K110" s="30" t="s">
        <v>866</v>
      </c>
    </row>
    <row r="111" spans="1:11" x14ac:dyDescent="0.15">
      <c r="A111" s="161">
        <v>1</v>
      </c>
      <c r="B111" s="186">
        <f>K7</f>
        <v>0</v>
      </c>
      <c r="C111" s="640">
        <f>C16</f>
        <v>13</v>
      </c>
      <c r="D111" s="191">
        <f>K6</f>
        <v>0</v>
      </c>
      <c r="E111" s="1489">
        <f>C10</f>
        <v>7</v>
      </c>
      <c r="G111" s="108">
        <v>1</v>
      </c>
      <c r="H111" s="60">
        <f>K11</f>
        <v>0</v>
      </c>
      <c r="I111" s="61">
        <f>C12</f>
        <v>9</v>
      </c>
      <c r="J111" s="62">
        <f>K4</f>
        <v>0</v>
      </c>
      <c r="K111" s="1487">
        <f>C13</f>
        <v>10</v>
      </c>
    </row>
    <row r="112" spans="1:11" x14ac:dyDescent="0.15">
      <c r="A112" s="108">
        <v>2</v>
      </c>
      <c r="B112" s="60">
        <f>K11</f>
        <v>0</v>
      </c>
      <c r="C112" s="1493">
        <f>C17</f>
        <v>14</v>
      </c>
      <c r="D112" s="62">
        <f>K4</f>
        <v>0</v>
      </c>
      <c r="E112" s="206">
        <f>C15</f>
        <v>12</v>
      </c>
      <c r="G112" s="161">
        <v>3</v>
      </c>
      <c r="H112" s="186">
        <f>K8</f>
        <v>0</v>
      </c>
      <c r="I112" s="63">
        <f>C14</f>
        <v>11</v>
      </c>
      <c r="J112" s="191">
        <f>K7</f>
        <v>0</v>
      </c>
      <c r="K112" s="37">
        <f>C16</f>
        <v>13</v>
      </c>
    </row>
    <row r="113" spans="1:11" ht="14" thickBot="1" x14ac:dyDescent="0.2">
      <c r="A113" s="109">
        <v>3</v>
      </c>
      <c r="B113" s="199">
        <f>K5</f>
        <v>0</v>
      </c>
      <c r="C113" s="194">
        <f>C7</f>
        <v>4</v>
      </c>
      <c r="D113" s="195">
        <f>K8</f>
        <v>0</v>
      </c>
      <c r="E113" s="193">
        <f>C5</f>
        <v>2</v>
      </c>
      <c r="G113" s="109">
        <v>4</v>
      </c>
      <c r="H113" s="72">
        <f>K6</f>
        <v>0</v>
      </c>
      <c r="I113" s="194">
        <f>C10</f>
        <v>7</v>
      </c>
      <c r="J113" s="71">
        <f>K5</f>
        <v>0</v>
      </c>
      <c r="K113" s="1488">
        <f>C7</f>
        <v>4</v>
      </c>
    </row>
    <row r="115" spans="1:11" ht="14" thickBot="1" x14ac:dyDescent="0.2">
      <c r="E115" s="15" t="s">
        <v>2191</v>
      </c>
    </row>
    <row r="116" spans="1:11" x14ac:dyDescent="0.15">
      <c r="A116" s="1490" t="s">
        <v>892</v>
      </c>
      <c r="B116" s="57" t="s">
        <v>197</v>
      </c>
      <c r="C116" s="58" t="s">
        <v>865</v>
      </c>
      <c r="D116" s="1485" t="s">
        <v>197</v>
      </c>
      <c r="E116" s="259" t="s">
        <v>866</v>
      </c>
    </row>
    <row r="117" spans="1:11" ht="14" thickBot="1" x14ac:dyDescent="0.2">
      <c r="A117" s="202">
        <v>2</v>
      </c>
      <c r="B117" s="67">
        <f>K4</f>
        <v>0</v>
      </c>
      <c r="C117" s="1495">
        <f>C13</f>
        <v>10</v>
      </c>
      <c r="D117" s="71">
        <f>K11</f>
        <v>0</v>
      </c>
      <c r="E117" s="43">
        <f>C11</f>
        <v>8</v>
      </c>
    </row>
    <row r="121" spans="1:11" x14ac:dyDescent="0.15">
      <c r="A121" s="1751" t="s">
        <v>1046</v>
      </c>
      <c r="B121" s="1751"/>
      <c r="C121" s="1751"/>
      <c r="D121" s="1751"/>
      <c r="E121" s="1751"/>
      <c r="F121" s="1751"/>
      <c r="G121" s="1752"/>
      <c r="H121" s="1747" t="s">
        <v>502</v>
      </c>
      <c r="I121" s="1748"/>
      <c r="J121" s="1747" t="s">
        <v>503</v>
      </c>
      <c r="K121" s="1748"/>
    </row>
    <row r="122" spans="1:11" x14ac:dyDescent="0.15">
      <c r="A122" s="1638" t="s">
        <v>1045</v>
      </c>
      <c r="B122" s="1638"/>
      <c r="C122" s="1638"/>
      <c r="D122" s="1638"/>
      <c r="E122" s="1638"/>
      <c r="F122" s="1638"/>
      <c r="G122" s="1805"/>
      <c r="H122" s="24">
        <v>1</v>
      </c>
      <c r="I122" s="45">
        <f>C4</f>
        <v>1</v>
      </c>
      <c r="J122" s="24">
        <v>2</v>
      </c>
      <c r="K122" s="45">
        <f>C5</f>
        <v>2</v>
      </c>
    </row>
    <row r="123" spans="1:11" x14ac:dyDescent="0.15">
      <c r="A123" s="1831" t="s">
        <v>1801</v>
      </c>
      <c r="B123" s="1831"/>
      <c r="C123" s="1831"/>
      <c r="D123" s="1831"/>
      <c r="E123" s="1831"/>
      <c r="F123" s="1831"/>
      <c r="G123" s="1831"/>
      <c r="H123" s="24">
        <v>4</v>
      </c>
      <c r="I123" s="45">
        <f>C7</f>
        <v>4</v>
      </c>
      <c r="J123" s="24">
        <v>3</v>
      </c>
      <c r="K123" s="45">
        <f>C6</f>
        <v>3</v>
      </c>
    </row>
    <row r="124" spans="1:11" x14ac:dyDescent="0.15">
      <c r="H124" s="24">
        <v>5</v>
      </c>
      <c r="I124" s="45">
        <f>C8</f>
        <v>5</v>
      </c>
      <c r="J124" s="24">
        <v>6</v>
      </c>
      <c r="K124" s="45">
        <f>C9</f>
        <v>6</v>
      </c>
    </row>
    <row r="125" spans="1:11" x14ac:dyDescent="0.15">
      <c r="H125" s="24">
        <v>8</v>
      </c>
      <c r="I125" s="45">
        <f>C11</f>
        <v>8</v>
      </c>
      <c r="J125" s="24">
        <v>7</v>
      </c>
      <c r="K125" s="45">
        <f>C10</f>
        <v>7</v>
      </c>
    </row>
    <row r="126" spans="1:11" x14ac:dyDescent="0.15">
      <c r="H126" s="24">
        <v>9</v>
      </c>
      <c r="I126" s="45">
        <f>C12</f>
        <v>9</v>
      </c>
      <c r="J126" s="24">
        <v>10</v>
      </c>
      <c r="K126" s="45">
        <f>C13</f>
        <v>10</v>
      </c>
    </row>
    <row r="127" spans="1:11" x14ac:dyDescent="0.15">
      <c r="H127" s="24">
        <v>12</v>
      </c>
      <c r="I127" s="45">
        <f>C15</f>
        <v>12</v>
      </c>
      <c r="J127" s="24">
        <v>11</v>
      </c>
      <c r="K127" s="45">
        <f>C14</f>
        <v>11</v>
      </c>
    </row>
    <row r="128" spans="1:11" x14ac:dyDescent="0.15">
      <c r="H128" s="24">
        <v>13</v>
      </c>
      <c r="I128" s="45">
        <f>C16</f>
        <v>13</v>
      </c>
      <c r="J128" s="24">
        <v>14</v>
      </c>
      <c r="K128" s="45">
        <f>C17</f>
        <v>14</v>
      </c>
    </row>
    <row r="131" spans="1:11" x14ac:dyDescent="0.15">
      <c r="A131" s="253"/>
      <c r="B131" s="253"/>
      <c r="C131" s="253"/>
      <c r="D131" s="253"/>
      <c r="E131" s="253"/>
      <c r="F131" s="253"/>
      <c r="G131" s="19"/>
      <c r="H131" s="20"/>
      <c r="I131" s="52"/>
      <c r="J131" s="20"/>
      <c r="K131" s="52"/>
    </row>
    <row r="132" spans="1:11" x14ac:dyDescent="0.15">
      <c r="A132"/>
      <c r="B132"/>
      <c r="C132"/>
      <c r="D132"/>
      <c r="E132"/>
      <c r="F132"/>
      <c r="G132"/>
      <c r="H132"/>
      <c r="I132"/>
      <c r="J132"/>
      <c r="K132"/>
    </row>
    <row r="133" spans="1:11" x14ac:dyDescent="0.15">
      <c r="A133"/>
      <c r="B133"/>
      <c r="C133"/>
      <c r="D133"/>
      <c r="E133"/>
      <c r="F133"/>
      <c r="G133"/>
      <c r="H133"/>
      <c r="I133"/>
      <c r="J133"/>
      <c r="K133"/>
    </row>
  </sheetData>
  <sheetProtection password="CF27" sheet="1" objects="1" scenarios="1"/>
  <mergeCells count="28">
    <mergeCell ref="B1:K1"/>
    <mergeCell ref="F3:G3"/>
    <mergeCell ref="F4:G4"/>
    <mergeCell ref="F5:G5"/>
    <mergeCell ref="F14:G14"/>
    <mergeCell ref="F10:G10"/>
    <mergeCell ref="F11:G11"/>
    <mergeCell ref="F6:G6"/>
    <mergeCell ref="F7:G7"/>
    <mergeCell ref="F8:G8"/>
    <mergeCell ref="F9:G9"/>
    <mergeCell ref="F15:G15"/>
    <mergeCell ref="F16:G16"/>
    <mergeCell ref="F17:G17"/>
    <mergeCell ref="F12:G12"/>
    <mergeCell ref="F13:G13"/>
    <mergeCell ref="B22:C22"/>
    <mergeCell ref="A60:K60"/>
    <mergeCell ref="B67:C67"/>
    <mergeCell ref="F18:G18"/>
    <mergeCell ref="I18:J18"/>
    <mergeCell ref="C19:E19"/>
    <mergeCell ref="A21:K21"/>
    <mergeCell ref="A123:G123"/>
    <mergeCell ref="H121:I121"/>
    <mergeCell ref="J121:K121"/>
    <mergeCell ref="A121:G121"/>
    <mergeCell ref="A122:G122"/>
  </mergeCells>
  <phoneticPr fontId="0" type="noConversion"/>
  <pageMargins left="0.19685039370078741" right="0" top="0.39370078740157483" bottom="0" header="0" footer="0"/>
  <pageSetup paperSize="9" orientation="portrait" horizontalDpi="360" verticalDpi="36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dimension ref="A1:K178"/>
  <sheetViews>
    <sheetView workbookViewId="0">
      <selection sqref="A1:K1"/>
    </sheetView>
  </sheetViews>
  <sheetFormatPr baseColWidth="10" defaultColWidth="11.5" defaultRowHeight="13" x14ac:dyDescent="0.15"/>
  <cols>
    <col min="1" max="16384" width="11.5" style="15"/>
  </cols>
  <sheetData>
    <row r="1" spans="1:11" ht="18" customHeight="1" x14ac:dyDescent="0.15">
      <c r="A1" s="1637" t="s">
        <v>2244</v>
      </c>
      <c r="B1" s="1637"/>
      <c r="C1" s="1637"/>
      <c r="D1" s="1637"/>
      <c r="E1" s="1637"/>
      <c r="F1" s="1637"/>
      <c r="G1" s="1637"/>
      <c r="H1" s="1637"/>
      <c r="I1" s="1637"/>
      <c r="J1" s="1637"/>
      <c r="K1" s="1637"/>
    </row>
    <row r="2" spans="1:11" ht="18" customHeight="1" x14ac:dyDescent="0.15">
      <c r="A2" s="1638" t="s">
        <v>1137</v>
      </c>
      <c r="B2" s="1638"/>
      <c r="C2" s="1638"/>
      <c r="D2" s="1638"/>
      <c r="E2" s="1638"/>
      <c r="F2" s="1638"/>
      <c r="G2" s="1638"/>
      <c r="H2" s="1638"/>
      <c r="I2" s="1638"/>
      <c r="J2" s="1638"/>
      <c r="K2" s="1638"/>
    </row>
    <row r="3" spans="1:11" ht="18" customHeight="1" x14ac:dyDescent="0.15">
      <c r="A3" s="171"/>
      <c r="B3" s="171"/>
      <c r="C3" s="171"/>
      <c r="D3" s="171"/>
      <c r="E3" s="171"/>
      <c r="F3" s="171"/>
      <c r="G3" s="171"/>
      <c r="H3" s="171"/>
      <c r="I3" s="171"/>
      <c r="J3" s="171"/>
      <c r="K3" s="171"/>
    </row>
    <row r="4" spans="1:11" ht="18" customHeight="1" x14ac:dyDescent="0.15"/>
    <row r="5" spans="1:11" ht="18" customHeight="1" thickBot="1" x14ac:dyDescent="0.2">
      <c r="B5" s="1697"/>
      <c r="C5" s="1697"/>
    </row>
    <row r="6" spans="1:11" ht="18" customHeight="1" thickBot="1" x14ac:dyDescent="0.2">
      <c r="A6" s="859">
        <v>1</v>
      </c>
      <c r="B6" s="1639"/>
      <c r="C6" s="1640"/>
      <c r="F6" s="1641" t="s">
        <v>2241</v>
      </c>
      <c r="G6" s="1642"/>
      <c r="J6" s="1643" t="s">
        <v>2242</v>
      </c>
      <c r="K6" s="1644"/>
    </row>
    <row r="7" spans="1:11" ht="18" customHeight="1" x14ac:dyDescent="0.15">
      <c r="A7" s="859">
        <v>2</v>
      </c>
      <c r="B7" s="1645"/>
      <c r="C7" s="1646"/>
    </row>
    <row r="8" spans="1:11" ht="18" customHeight="1" thickBot="1" x14ac:dyDescent="0.2">
      <c r="A8" s="859">
        <v>3</v>
      </c>
      <c r="B8" s="1645"/>
      <c r="C8" s="1646"/>
      <c r="F8" s="1647" t="s">
        <v>1680</v>
      </c>
      <c r="G8" s="1647"/>
      <c r="J8" s="1647" t="s">
        <v>1087</v>
      </c>
      <c r="K8" s="1647"/>
    </row>
    <row r="9" spans="1:11" ht="18" customHeight="1" x14ac:dyDescent="0.15">
      <c r="A9" s="859">
        <v>4</v>
      </c>
      <c r="B9" s="1645"/>
      <c r="C9" s="1646"/>
      <c r="F9" s="1648">
        <f>B6</f>
        <v>0</v>
      </c>
      <c r="G9" s="1649"/>
      <c r="J9" s="1648">
        <f>B7</f>
        <v>0</v>
      </c>
      <c r="K9" s="1649"/>
    </row>
    <row r="10" spans="1:11" ht="18" customHeight="1" x14ac:dyDescent="0.15">
      <c r="A10" s="859">
        <v>5</v>
      </c>
      <c r="B10" s="1645"/>
      <c r="C10" s="1646"/>
      <c r="F10" s="1650">
        <f>B17</f>
        <v>0</v>
      </c>
      <c r="G10" s="1651"/>
      <c r="J10" s="1650">
        <f>B16</f>
        <v>0</v>
      </c>
      <c r="K10" s="1651"/>
    </row>
    <row r="11" spans="1:11" ht="18" customHeight="1" x14ac:dyDescent="0.15">
      <c r="A11" s="859">
        <v>6</v>
      </c>
      <c r="B11" s="1645"/>
      <c r="C11" s="1646"/>
      <c r="F11" s="1650">
        <f>B18</f>
        <v>0</v>
      </c>
      <c r="G11" s="1651"/>
      <c r="J11" s="1650">
        <f>B19</f>
        <v>0</v>
      </c>
      <c r="K11" s="1651"/>
    </row>
    <row r="12" spans="1:11" ht="18" customHeight="1" thickBot="1" x14ac:dyDescent="0.2">
      <c r="A12" s="859">
        <v>7</v>
      </c>
      <c r="B12" s="1645"/>
      <c r="C12" s="1646"/>
      <c r="F12" s="1652">
        <f>B29</f>
        <v>0</v>
      </c>
      <c r="G12" s="1653"/>
      <c r="J12" s="1652">
        <f>B28</f>
        <v>0</v>
      </c>
      <c r="K12" s="1653"/>
    </row>
    <row r="13" spans="1:11" ht="18" customHeight="1" x14ac:dyDescent="0.15">
      <c r="A13" s="859">
        <v>8</v>
      </c>
      <c r="B13" s="1645"/>
      <c r="C13" s="1646"/>
    </row>
    <row r="14" spans="1:11" ht="18" customHeight="1" thickBot="1" x14ac:dyDescent="0.2">
      <c r="A14" s="859">
        <v>9</v>
      </c>
      <c r="B14" s="1645"/>
      <c r="C14" s="1646"/>
      <c r="F14" s="1647" t="s">
        <v>1089</v>
      </c>
      <c r="G14" s="1647"/>
      <c r="J14" s="1647" t="s">
        <v>1088</v>
      </c>
      <c r="K14" s="1647"/>
    </row>
    <row r="15" spans="1:11" ht="18" customHeight="1" x14ac:dyDescent="0.15">
      <c r="A15" s="859">
        <v>10</v>
      </c>
      <c r="B15" s="1645"/>
      <c r="C15" s="1646"/>
      <c r="F15" s="1648">
        <f>B9</f>
        <v>0</v>
      </c>
      <c r="G15" s="1649"/>
      <c r="J15" s="1648">
        <f>B8</f>
        <v>0</v>
      </c>
      <c r="K15" s="1649"/>
    </row>
    <row r="16" spans="1:11" ht="18" customHeight="1" x14ac:dyDescent="0.15">
      <c r="A16" s="859">
        <v>11</v>
      </c>
      <c r="B16" s="1645"/>
      <c r="C16" s="1646"/>
      <c r="F16" s="1650">
        <f>B14</f>
        <v>0</v>
      </c>
      <c r="G16" s="1651"/>
      <c r="J16" s="1650">
        <f>B15</f>
        <v>0</v>
      </c>
      <c r="K16" s="1651"/>
    </row>
    <row r="17" spans="1:11" ht="18" customHeight="1" x14ac:dyDescent="0.15">
      <c r="A17" s="859">
        <v>12</v>
      </c>
      <c r="B17" s="1645"/>
      <c r="C17" s="1646"/>
      <c r="F17" s="1650">
        <f>B21</f>
        <v>0</v>
      </c>
      <c r="G17" s="1651"/>
      <c r="J17" s="1650">
        <f>B20</f>
        <v>0</v>
      </c>
      <c r="K17" s="1651"/>
    </row>
    <row r="18" spans="1:11" ht="18" customHeight="1" thickBot="1" x14ac:dyDescent="0.2">
      <c r="A18" s="859">
        <v>13</v>
      </c>
      <c r="B18" s="1645"/>
      <c r="C18" s="1646"/>
      <c r="F18" s="1652">
        <f>B26</f>
        <v>0</v>
      </c>
      <c r="G18" s="1653"/>
      <c r="J18" s="1652">
        <f>B27</f>
        <v>0</v>
      </c>
      <c r="K18" s="1653"/>
    </row>
    <row r="19" spans="1:11" ht="18" customHeight="1" x14ac:dyDescent="0.15">
      <c r="A19" s="859">
        <v>14</v>
      </c>
      <c r="B19" s="1645"/>
      <c r="C19" s="1646"/>
    </row>
    <row r="20" spans="1:11" ht="18" customHeight="1" thickBot="1" x14ac:dyDescent="0.2">
      <c r="A20" s="859">
        <v>15</v>
      </c>
      <c r="B20" s="1645"/>
      <c r="C20" s="1646"/>
      <c r="F20" s="1647" t="s">
        <v>1090</v>
      </c>
      <c r="G20" s="1647"/>
      <c r="J20" s="1647" t="s">
        <v>1091</v>
      </c>
      <c r="K20" s="1647"/>
    </row>
    <row r="21" spans="1:11" ht="18" customHeight="1" x14ac:dyDescent="0.15">
      <c r="A21" s="859">
        <v>16</v>
      </c>
      <c r="B21" s="1645"/>
      <c r="C21" s="1646"/>
      <c r="F21" s="1648">
        <f>B10</f>
        <v>0</v>
      </c>
      <c r="G21" s="1649"/>
      <c r="J21" s="1648">
        <f>B11</f>
        <v>0</v>
      </c>
      <c r="K21" s="1649"/>
    </row>
    <row r="22" spans="1:11" ht="18" customHeight="1" x14ac:dyDescent="0.15">
      <c r="A22" s="859">
        <v>17</v>
      </c>
      <c r="B22" s="1645"/>
      <c r="C22" s="1646"/>
      <c r="F22" s="1650">
        <f>B13</f>
        <v>0</v>
      </c>
      <c r="G22" s="1651"/>
      <c r="J22" s="1650">
        <f>B12</f>
        <v>0</v>
      </c>
      <c r="K22" s="1651"/>
    </row>
    <row r="23" spans="1:11" ht="18" customHeight="1" x14ac:dyDescent="0.15">
      <c r="A23" s="859">
        <v>18</v>
      </c>
      <c r="B23" s="1645"/>
      <c r="C23" s="1646"/>
      <c r="F23" s="1650">
        <f>B22</f>
        <v>0</v>
      </c>
      <c r="G23" s="1651"/>
      <c r="J23" s="1650">
        <f>B23</f>
        <v>0</v>
      </c>
      <c r="K23" s="1651"/>
    </row>
    <row r="24" spans="1:11" ht="18" customHeight="1" thickBot="1" x14ac:dyDescent="0.2">
      <c r="A24" s="859">
        <v>19</v>
      </c>
      <c r="B24" s="1645"/>
      <c r="C24" s="1646"/>
      <c r="F24" s="1652">
        <f>B25</f>
        <v>0</v>
      </c>
      <c r="G24" s="1653"/>
      <c r="J24" s="1652">
        <f>B24</f>
        <v>0</v>
      </c>
      <c r="K24" s="1653"/>
    </row>
    <row r="25" spans="1:11" ht="18" customHeight="1" x14ac:dyDescent="0.15">
      <c r="A25" s="859">
        <v>20</v>
      </c>
      <c r="B25" s="1645"/>
      <c r="C25" s="1646"/>
    </row>
    <row r="26" spans="1:11" ht="18" customHeight="1" x14ac:dyDescent="0.15">
      <c r="A26" s="859">
        <v>21</v>
      </c>
      <c r="B26" s="1645"/>
      <c r="C26" s="1646"/>
    </row>
    <row r="27" spans="1:11" ht="18" customHeight="1" x14ac:dyDescent="0.15">
      <c r="A27" s="859">
        <v>22</v>
      </c>
      <c r="B27" s="1645"/>
      <c r="C27" s="1646"/>
    </row>
    <row r="28" spans="1:11" ht="18" customHeight="1" x14ac:dyDescent="0.15">
      <c r="A28" s="859">
        <v>23</v>
      </c>
      <c r="B28" s="1645"/>
      <c r="C28" s="1646"/>
    </row>
    <row r="29" spans="1:11" ht="18" customHeight="1" thickBot="1" x14ac:dyDescent="0.2">
      <c r="A29" s="859">
        <v>24</v>
      </c>
      <c r="B29" s="1714"/>
      <c r="C29" s="1715"/>
    </row>
    <row r="30" spans="1:11" ht="18" customHeight="1" x14ac:dyDescent="0.15">
      <c r="A30" s="53"/>
    </row>
    <row r="31" spans="1:11" ht="18" customHeight="1" thickBot="1" x14ac:dyDescent="0.2">
      <c r="C31" s="1728" t="s">
        <v>1433</v>
      </c>
      <c r="D31" s="1716"/>
      <c r="E31" s="1716"/>
      <c r="F31" s="1716"/>
      <c r="G31" s="1716"/>
      <c r="H31" s="1716"/>
      <c r="I31" s="1728"/>
      <c r="J31" s="1728"/>
    </row>
    <row r="32" spans="1:11" ht="18" customHeight="1" thickBot="1" x14ac:dyDescent="0.2">
      <c r="D32" s="1005" t="s">
        <v>915</v>
      </c>
      <c r="E32" s="1006" t="s">
        <v>916</v>
      </c>
      <c r="F32" s="1006" t="s">
        <v>803</v>
      </c>
      <c r="G32" s="1006" t="s">
        <v>1571</v>
      </c>
      <c r="H32" s="1006" t="s">
        <v>1437</v>
      </c>
      <c r="I32" s="1006" t="s">
        <v>498</v>
      </c>
      <c r="J32"/>
    </row>
    <row r="33" spans="1:11" ht="18" customHeight="1" x14ac:dyDescent="0.15">
      <c r="D33" s="1001">
        <v>1</v>
      </c>
      <c r="E33" s="1002">
        <v>2</v>
      </c>
      <c r="F33" s="1002">
        <v>3</v>
      </c>
      <c r="G33" s="1002">
        <v>4</v>
      </c>
      <c r="H33" s="1002">
        <v>5</v>
      </c>
      <c r="I33" s="862">
        <v>6</v>
      </c>
      <c r="J33"/>
    </row>
    <row r="34" spans="1:11" ht="18" customHeight="1" x14ac:dyDescent="0.15">
      <c r="D34" s="1003">
        <v>12</v>
      </c>
      <c r="E34" s="120">
        <v>11</v>
      </c>
      <c r="F34" s="120">
        <v>10</v>
      </c>
      <c r="G34" s="120">
        <v>9</v>
      </c>
      <c r="H34" s="120">
        <v>8</v>
      </c>
      <c r="I34" s="864">
        <v>7</v>
      </c>
      <c r="J34"/>
    </row>
    <row r="35" spans="1:11" ht="18" customHeight="1" x14ac:dyDescent="0.15">
      <c r="C35" s="175"/>
      <c r="D35" s="1021">
        <v>13</v>
      </c>
      <c r="E35" s="1022">
        <v>14</v>
      </c>
      <c r="F35" s="1022">
        <v>15</v>
      </c>
      <c r="G35" s="1022">
        <v>16</v>
      </c>
      <c r="H35" s="1022">
        <v>17</v>
      </c>
      <c r="I35" s="1023">
        <v>18</v>
      </c>
      <c r="J35"/>
    </row>
    <row r="36" spans="1:11" ht="18" customHeight="1" thickBot="1" x14ac:dyDescent="0.2">
      <c r="D36" s="1004">
        <v>24</v>
      </c>
      <c r="E36" s="125">
        <v>23</v>
      </c>
      <c r="F36" s="125">
        <v>22</v>
      </c>
      <c r="G36" s="125">
        <v>21</v>
      </c>
      <c r="H36" s="125">
        <v>20</v>
      </c>
      <c r="I36" s="1037">
        <v>19</v>
      </c>
    </row>
    <row r="37" spans="1:11" ht="18" customHeight="1" x14ac:dyDescent="0.15">
      <c r="F37"/>
      <c r="G37"/>
      <c r="H37"/>
    </row>
    <row r="38" spans="1:11" ht="18" customHeight="1" x14ac:dyDescent="0.15">
      <c r="B38" s="49" t="s">
        <v>2241</v>
      </c>
      <c r="D38" s="49" t="s">
        <v>2242</v>
      </c>
      <c r="F38"/>
      <c r="G38"/>
    </row>
    <row r="39" spans="1:11" ht="18" customHeight="1" thickBot="1" x14ac:dyDescent="0.2">
      <c r="B39" s="49" t="s">
        <v>1434</v>
      </c>
      <c r="D39" s="49" t="s">
        <v>1434</v>
      </c>
      <c r="F39"/>
      <c r="G39"/>
    </row>
    <row r="40" spans="1:11" ht="18" customHeight="1" thickBot="1" x14ac:dyDescent="0.2">
      <c r="B40" s="1012" t="s">
        <v>915</v>
      </c>
      <c r="D40" s="1012" t="s">
        <v>916</v>
      </c>
      <c r="F40"/>
      <c r="G40"/>
      <c r="H40" s="1660" t="s">
        <v>1577</v>
      </c>
      <c r="I40" s="1662"/>
      <c r="J40" s="1661"/>
      <c r="K40" s="1038"/>
    </row>
    <row r="41" spans="1:11" ht="18" customHeight="1" x14ac:dyDescent="0.15">
      <c r="B41" s="1013" t="s">
        <v>1571</v>
      </c>
      <c r="D41" s="1013" t="s">
        <v>803</v>
      </c>
      <c r="F41"/>
      <c r="G41"/>
      <c r="H41" s="1026" t="s">
        <v>1704</v>
      </c>
      <c r="I41" s="1027" t="s">
        <v>1705</v>
      </c>
      <c r="J41" s="1028" t="s">
        <v>1707</v>
      </c>
    </row>
    <row r="42" spans="1:11" ht="18" customHeight="1" thickBot="1" x14ac:dyDescent="0.2">
      <c r="B42" s="1015" t="s">
        <v>1437</v>
      </c>
      <c r="D42" s="1015" t="s">
        <v>498</v>
      </c>
      <c r="F42"/>
      <c r="G42"/>
      <c r="H42" s="1029" t="s">
        <v>1576</v>
      </c>
      <c r="I42" s="1030" t="s">
        <v>1706</v>
      </c>
      <c r="J42" s="1031" t="s">
        <v>1575</v>
      </c>
    </row>
    <row r="43" spans="1:11" ht="18" customHeight="1" x14ac:dyDescent="0.15">
      <c r="B43"/>
      <c r="C43"/>
      <c r="D43"/>
      <c r="F43"/>
      <c r="G43"/>
    </row>
    <row r="44" spans="1:11" ht="18" customHeight="1" x14ac:dyDescent="0.15">
      <c r="A44" s="1637" t="s">
        <v>2244</v>
      </c>
      <c r="B44" s="1637"/>
      <c r="C44" s="1637"/>
      <c r="D44" s="1637"/>
      <c r="E44" s="1637"/>
      <c r="F44" s="1637"/>
      <c r="G44" s="1637"/>
      <c r="H44" s="1637"/>
      <c r="I44" s="1637"/>
      <c r="J44" s="1637"/>
      <c r="K44" s="1637"/>
    </row>
    <row r="45" spans="1:11" ht="18" customHeight="1" x14ac:dyDescent="0.15"/>
    <row r="46" spans="1:11" ht="18" customHeight="1" x14ac:dyDescent="0.15">
      <c r="B46" s="1654" t="s">
        <v>1138</v>
      </c>
      <c r="C46" s="1654"/>
      <c r="D46" s="1654"/>
      <c r="E46" s="1654"/>
      <c r="F46" s="1654"/>
      <c r="G46" s="1654"/>
      <c r="H46" s="1654"/>
      <c r="I46" s="1654"/>
      <c r="J46" s="1654"/>
    </row>
    <row r="47" spans="1:11" ht="18" customHeight="1" x14ac:dyDescent="0.15">
      <c r="B47" s="1011"/>
      <c r="C47" s="1011"/>
      <c r="D47" s="1011"/>
      <c r="E47" s="1011"/>
      <c r="F47" s="1011"/>
      <c r="G47" s="1011"/>
      <c r="H47" s="1011"/>
      <c r="I47" s="1011"/>
      <c r="J47" s="1011"/>
    </row>
    <row r="48" spans="1:11" ht="18" customHeight="1" x14ac:dyDescent="0.15">
      <c r="B48" s="1011"/>
      <c r="C48" s="1011"/>
      <c r="D48" s="1011"/>
      <c r="E48" s="1011"/>
      <c r="F48" s="1011"/>
      <c r="G48" s="1011"/>
      <c r="H48" s="1011"/>
      <c r="I48" s="1011"/>
      <c r="J48" s="1011"/>
    </row>
    <row r="49" spans="1:11" ht="18" customHeight="1" x14ac:dyDescent="0.15">
      <c r="B49" s="1011"/>
      <c r="C49" s="1011"/>
      <c r="D49" s="1011"/>
      <c r="E49" s="1011"/>
      <c r="F49" s="1011"/>
      <c r="G49" s="1011"/>
      <c r="H49" s="1011"/>
      <c r="I49" s="1011"/>
      <c r="J49" s="1011"/>
    </row>
    <row r="50" spans="1:11" ht="18" customHeight="1" x14ac:dyDescent="0.15">
      <c r="B50" s="1011"/>
      <c r="C50" s="1011"/>
      <c r="D50" s="1011"/>
      <c r="E50" s="1011"/>
      <c r="F50" s="1011"/>
      <c r="G50" s="1011"/>
      <c r="H50" s="1011"/>
      <c r="I50" s="1011"/>
      <c r="J50" s="1011"/>
    </row>
    <row r="51" spans="1:11" ht="18" customHeight="1" x14ac:dyDescent="0.15">
      <c r="A51" s="1637" t="s">
        <v>2246</v>
      </c>
      <c r="B51" s="1637"/>
      <c r="C51" s="1637"/>
      <c r="D51" s="1637"/>
      <c r="E51" s="1637"/>
      <c r="F51" s="1637"/>
      <c r="G51" s="1637"/>
      <c r="H51" s="1637"/>
      <c r="I51" s="1637"/>
      <c r="J51" s="1637"/>
      <c r="K51" s="1637"/>
    </row>
    <row r="52" spans="1:11" ht="18" customHeight="1" x14ac:dyDescent="0.15">
      <c r="A52" s="171"/>
      <c r="B52" s="171"/>
      <c r="C52" s="171"/>
      <c r="D52" s="171"/>
      <c r="E52" s="171"/>
      <c r="F52" s="171"/>
      <c r="G52" s="171"/>
      <c r="H52" s="171"/>
      <c r="I52" s="171"/>
      <c r="J52" s="171"/>
      <c r="K52" s="171"/>
    </row>
    <row r="53" spans="1:11" ht="18" customHeight="1" x14ac:dyDescent="0.15">
      <c r="A53" s="1637" t="s">
        <v>1140</v>
      </c>
      <c r="B53" s="1637"/>
      <c r="C53" s="1637"/>
      <c r="D53" s="1637"/>
      <c r="E53" s="1637"/>
      <c r="F53" s="150"/>
      <c r="G53" s="1637" t="s">
        <v>1139</v>
      </c>
      <c r="H53" s="1637"/>
      <c r="I53" s="1637"/>
      <c r="J53" s="1637"/>
      <c r="K53" s="1637"/>
    </row>
    <row r="54" spans="1:11" ht="18" customHeight="1" x14ac:dyDescent="0.15">
      <c r="A54" s="171"/>
      <c r="B54" s="171"/>
      <c r="C54" s="171"/>
      <c r="D54" s="171"/>
      <c r="E54" s="171"/>
      <c r="F54" s="150"/>
      <c r="G54" s="171"/>
      <c r="H54" s="171"/>
      <c r="I54" s="171"/>
      <c r="J54" s="171"/>
      <c r="K54" s="171"/>
    </row>
    <row r="55" spans="1:11" ht="18" customHeight="1" thickBot="1" x14ac:dyDescent="0.2">
      <c r="B55" s="1018"/>
      <c r="C55" s="1018"/>
      <c r="D55" s="1655" t="s">
        <v>307</v>
      </c>
      <c r="E55" s="1655"/>
      <c r="H55" s="1018"/>
      <c r="I55" s="1018"/>
      <c r="J55" s="1655" t="s">
        <v>308</v>
      </c>
      <c r="K55" s="1655"/>
    </row>
    <row r="56" spans="1:11" ht="15.75" customHeight="1" thickBot="1" x14ac:dyDescent="0.2">
      <c r="A56" s="1039" t="s">
        <v>941</v>
      </c>
      <c r="B56" s="1717" t="s">
        <v>865</v>
      </c>
      <c r="C56" s="1718"/>
      <c r="D56" s="1719" t="s">
        <v>866</v>
      </c>
      <c r="E56" s="1720"/>
      <c r="G56" s="1039" t="s">
        <v>941</v>
      </c>
      <c r="H56" s="1717" t="s">
        <v>865</v>
      </c>
      <c r="I56" s="1718"/>
      <c r="J56" s="1719" t="s">
        <v>866</v>
      </c>
      <c r="K56" s="1720"/>
    </row>
    <row r="57" spans="1:11" ht="15.75" customHeight="1" x14ac:dyDescent="0.15">
      <c r="A57" s="998" t="s">
        <v>1710</v>
      </c>
      <c r="B57" s="1672">
        <f>B6</f>
        <v>0</v>
      </c>
      <c r="C57" s="1673"/>
      <c r="D57" s="1674">
        <f>B29</f>
        <v>0</v>
      </c>
      <c r="E57" s="1675"/>
      <c r="G57" s="998" t="s">
        <v>1719</v>
      </c>
      <c r="H57" s="1672">
        <f>B7</f>
        <v>0</v>
      </c>
      <c r="I57" s="1673"/>
      <c r="J57" s="1674">
        <f>B28</f>
        <v>0</v>
      </c>
      <c r="K57" s="1675"/>
    </row>
    <row r="58" spans="1:11" ht="15.75" customHeight="1" thickBot="1" x14ac:dyDescent="0.2">
      <c r="A58" s="66" t="s">
        <v>1711</v>
      </c>
      <c r="B58" s="1676">
        <f>B18</f>
        <v>0</v>
      </c>
      <c r="C58" s="1677"/>
      <c r="D58" s="1678">
        <f>B17</f>
        <v>0</v>
      </c>
      <c r="E58" s="1679"/>
      <c r="G58" s="66" t="s">
        <v>1720</v>
      </c>
      <c r="H58" s="1676">
        <f>B19</f>
        <v>0</v>
      </c>
      <c r="I58" s="1677"/>
      <c r="J58" s="1678">
        <f>B16</f>
        <v>0</v>
      </c>
      <c r="K58" s="1679"/>
    </row>
    <row r="59" spans="1:11" ht="15.75" customHeight="1" x14ac:dyDescent="0.15">
      <c r="A59" s="1035" t="s">
        <v>942</v>
      </c>
      <c r="B59" s="1672">
        <f>B9</f>
        <v>0</v>
      </c>
      <c r="C59" s="1673"/>
      <c r="D59" s="1674">
        <f>B26</f>
        <v>0</v>
      </c>
      <c r="E59" s="1675"/>
      <c r="G59" s="1035" t="s">
        <v>946</v>
      </c>
      <c r="H59" s="1672">
        <f>B8</f>
        <v>0</v>
      </c>
      <c r="I59" s="1673"/>
      <c r="J59" s="1674">
        <f>B27</f>
        <v>0</v>
      </c>
      <c r="K59" s="1675"/>
    </row>
    <row r="60" spans="1:11" ht="15.75" customHeight="1" thickBot="1" x14ac:dyDescent="0.2">
      <c r="A60" s="22" t="s">
        <v>943</v>
      </c>
      <c r="B60" s="1726">
        <f>B21</f>
        <v>0</v>
      </c>
      <c r="C60" s="1727"/>
      <c r="D60" s="1678">
        <f>B14</f>
        <v>0</v>
      </c>
      <c r="E60" s="1679"/>
      <c r="G60" s="22" t="s">
        <v>947</v>
      </c>
      <c r="H60" s="1676">
        <f>B20</f>
        <v>0</v>
      </c>
      <c r="I60" s="1677"/>
      <c r="J60" s="1678">
        <f>B15</f>
        <v>0</v>
      </c>
      <c r="K60" s="1679"/>
    </row>
    <row r="61" spans="1:11" ht="15.75" customHeight="1" x14ac:dyDescent="0.15">
      <c r="A61" s="1034" t="s">
        <v>944</v>
      </c>
      <c r="B61" s="1680">
        <f>B10</f>
        <v>0</v>
      </c>
      <c r="C61" s="1681"/>
      <c r="D61" s="1682">
        <f>B25</f>
        <v>0</v>
      </c>
      <c r="E61" s="1683"/>
      <c r="G61" s="1034" t="s">
        <v>948</v>
      </c>
      <c r="H61" s="1680">
        <f>B11</f>
        <v>0</v>
      </c>
      <c r="I61" s="1681"/>
      <c r="J61" s="1682">
        <f>B24</f>
        <v>0</v>
      </c>
      <c r="K61" s="1683"/>
    </row>
    <row r="62" spans="1:11" ht="15.75" customHeight="1" thickBot="1" x14ac:dyDescent="0.2">
      <c r="A62" s="22" t="s">
        <v>945</v>
      </c>
      <c r="B62" s="1676">
        <f>B22</f>
        <v>0</v>
      </c>
      <c r="C62" s="1677"/>
      <c r="D62" s="1678">
        <f>B13</f>
        <v>0</v>
      </c>
      <c r="E62" s="1679"/>
      <c r="G62" s="22" t="s">
        <v>949</v>
      </c>
      <c r="H62" s="1676">
        <f>B23</f>
        <v>0</v>
      </c>
      <c r="I62" s="1677"/>
      <c r="J62" s="1678">
        <f>B12</f>
        <v>0</v>
      </c>
      <c r="K62" s="1679"/>
    </row>
    <row r="63" spans="1:11" ht="18" customHeight="1" x14ac:dyDescent="0.15"/>
    <row r="64" spans="1:11" ht="18" customHeight="1" thickBot="1" x14ac:dyDescent="0.2">
      <c r="B64" s="1018"/>
      <c r="C64" s="1018"/>
      <c r="D64" s="1655" t="s">
        <v>308</v>
      </c>
      <c r="E64" s="1655"/>
      <c r="H64" s="1018"/>
      <c r="I64" s="1018"/>
      <c r="J64" s="1655" t="s">
        <v>308</v>
      </c>
      <c r="K64" s="1655"/>
    </row>
    <row r="65" spans="1:11" ht="18" customHeight="1" thickBot="1" x14ac:dyDescent="0.2">
      <c r="A65" s="1039" t="s">
        <v>941</v>
      </c>
      <c r="B65" s="1725" t="s">
        <v>865</v>
      </c>
      <c r="C65" s="1718"/>
      <c r="D65" s="1719" t="s">
        <v>866</v>
      </c>
      <c r="E65" s="1720"/>
      <c r="G65" s="1039" t="s">
        <v>941</v>
      </c>
      <c r="H65" s="1725" t="s">
        <v>865</v>
      </c>
      <c r="I65" s="1718"/>
      <c r="J65" s="1719" t="s">
        <v>866</v>
      </c>
      <c r="K65" s="1720"/>
    </row>
    <row r="66" spans="1:11" ht="18" customHeight="1" x14ac:dyDescent="0.15">
      <c r="A66" s="998" t="s">
        <v>1710</v>
      </c>
      <c r="B66" s="1672">
        <f>B18</f>
        <v>0</v>
      </c>
      <c r="C66" s="1673"/>
      <c r="D66" s="1674">
        <f>B6</f>
        <v>0</v>
      </c>
      <c r="E66" s="1675"/>
      <c r="G66" s="998" t="s">
        <v>1719</v>
      </c>
      <c r="H66" s="1672">
        <f>B19</f>
        <v>0</v>
      </c>
      <c r="I66" s="1673"/>
      <c r="J66" s="1674">
        <f>B7</f>
        <v>0</v>
      </c>
      <c r="K66" s="1675"/>
    </row>
    <row r="67" spans="1:11" ht="18" customHeight="1" thickBot="1" x14ac:dyDescent="0.2">
      <c r="A67" s="66" t="s">
        <v>1711</v>
      </c>
      <c r="B67" s="1676">
        <f>B29</f>
        <v>0</v>
      </c>
      <c r="C67" s="1677"/>
      <c r="D67" s="1678">
        <f>B17</f>
        <v>0</v>
      </c>
      <c r="E67" s="1679"/>
      <c r="G67" s="66" t="s">
        <v>1720</v>
      </c>
      <c r="H67" s="1676">
        <f>B28</f>
        <v>0</v>
      </c>
      <c r="I67" s="1677"/>
      <c r="J67" s="1678">
        <f>B16</f>
        <v>0</v>
      </c>
      <c r="K67" s="1679"/>
    </row>
    <row r="68" spans="1:11" ht="18" customHeight="1" x14ac:dyDescent="0.15">
      <c r="A68" s="1035" t="s">
        <v>942</v>
      </c>
      <c r="B68" s="1672">
        <f>B21</f>
        <v>0</v>
      </c>
      <c r="C68" s="1673"/>
      <c r="D68" s="1674">
        <f>B9</f>
        <v>0</v>
      </c>
      <c r="E68" s="1675"/>
      <c r="G68" s="1035" t="s">
        <v>946</v>
      </c>
      <c r="H68" s="1672">
        <f>B20</f>
        <v>0</v>
      </c>
      <c r="I68" s="1673"/>
      <c r="J68" s="1674">
        <f>B8</f>
        <v>0</v>
      </c>
      <c r="K68" s="1675"/>
    </row>
    <row r="69" spans="1:11" ht="18" customHeight="1" thickBot="1" x14ac:dyDescent="0.2">
      <c r="A69" s="22" t="s">
        <v>943</v>
      </c>
      <c r="B69" s="1676">
        <f>B26</f>
        <v>0</v>
      </c>
      <c r="C69" s="1677"/>
      <c r="D69" s="1678">
        <f>B14</f>
        <v>0</v>
      </c>
      <c r="E69" s="1679"/>
      <c r="G69" s="22" t="s">
        <v>947</v>
      </c>
      <c r="H69" s="1676">
        <f>B27</f>
        <v>0</v>
      </c>
      <c r="I69" s="1677"/>
      <c r="J69" s="1678">
        <f>B15</f>
        <v>0</v>
      </c>
      <c r="K69" s="1679"/>
    </row>
    <row r="70" spans="1:11" ht="18" customHeight="1" x14ac:dyDescent="0.15">
      <c r="A70" s="1034" t="s">
        <v>944</v>
      </c>
      <c r="B70" s="1680">
        <f>B22</f>
        <v>0</v>
      </c>
      <c r="C70" s="1681"/>
      <c r="D70" s="1682">
        <f>B10</f>
        <v>0</v>
      </c>
      <c r="E70" s="1683"/>
      <c r="G70" s="1034" t="s">
        <v>948</v>
      </c>
      <c r="H70" s="1680">
        <f>B23</f>
        <v>0</v>
      </c>
      <c r="I70" s="1681"/>
      <c r="J70" s="1682">
        <f>B11</f>
        <v>0</v>
      </c>
      <c r="K70" s="1683"/>
    </row>
    <row r="71" spans="1:11" ht="18" customHeight="1" thickBot="1" x14ac:dyDescent="0.2">
      <c r="A71" s="22" t="s">
        <v>945</v>
      </c>
      <c r="B71" s="1676">
        <f>B25</f>
        <v>0</v>
      </c>
      <c r="C71" s="1677"/>
      <c r="D71" s="1678">
        <f>B13</f>
        <v>0</v>
      </c>
      <c r="E71" s="1679"/>
      <c r="G71" s="22" t="s">
        <v>949</v>
      </c>
      <c r="H71" s="1676">
        <f>B24</f>
        <v>0</v>
      </c>
      <c r="I71" s="1677"/>
      <c r="J71" s="1678">
        <f>B12</f>
        <v>0</v>
      </c>
      <c r="K71" s="1679"/>
    </row>
    <row r="72" spans="1:11" ht="18" customHeight="1" x14ac:dyDescent="0.15"/>
    <row r="73" spans="1:11" ht="18" customHeight="1" thickBot="1" x14ac:dyDescent="0.2">
      <c r="B73" s="1018"/>
      <c r="C73" s="1018"/>
      <c r="D73" s="1655" t="s">
        <v>309</v>
      </c>
      <c r="E73" s="1655"/>
      <c r="H73" s="1018"/>
      <c r="I73" s="1018"/>
      <c r="J73" s="1655" t="s">
        <v>309</v>
      </c>
      <c r="K73" s="1655"/>
    </row>
    <row r="74" spans="1:11" ht="18" customHeight="1" thickBot="1" x14ac:dyDescent="0.2">
      <c r="A74" s="1039" t="s">
        <v>941</v>
      </c>
      <c r="B74" s="1725" t="s">
        <v>865</v>
      </c>
      <c r="C74" s="1718"/>
      <c r="D74" s="1719" t="s">
        <v>866</v>
      </c>
      <c r="E74" s="1720"/>
      <c r="G74" s="1039" t="s">
        <v>941</v>
      </c>
      <c r="H74" s="1725" t="s">
        <v>865</v>
      </c>
      <c r="I74" s="1718"/>
      <c r="J74" s="1719" t="s">
        <v>866</v>
      </c>
      <c r="K74" s="1720"/>
    </row>
    <row r="75" spans="1:11" ht="18" customHeight="1" x14ac:dyDescent="0.15">
      <c r="A75" s="998" t="s">
        <v>1710</v>
      </c>
      <c r="B75" s="1672">
        <f>B29</f>
        <v>0</v>
      </c>
      <c r="C75" s="1673"/>
      <c r="D75" s="1674">
        <f>B18</f>
        <v>0</v>
      </c>
      <c r="E75" s="1675"/>
      <c r="G75" s="998" t="s">
        <v>1719</v>
      </c>
      <c r="H75" s="1672">
        <f>H67</f>
        <v>0</v>
      </c>
      <c r="I75" s="1673"/>
      <c r="J75" s="1674">
        <f>H66</f>
        <v>0</v>
      </c>
      <c r="K75" s="1675"/>
    </row>
    <row r="76" spans="1:11" ht="18" customHeight="1" thickBot="1" x14ac:dyDescent="0.2">
      <c r="A76" s="66" t="s">
        <v>1711</v>
      </c>
      <c r="B76" s="1676">
        <f>B17</f>
        <v>0</v>
      </c>
      <c r="C76" s="1677"/>
      <c r="D76" s="1678">
        <f>B6</f>
        <v>0</v>
      </c>
      <c r="E76" s="1679"/>
      <c r="G76" s="66" t="s">
        <v>1720</v>
      </c>
      <c r="H76" s="1676">
        <f>B16</f>
        <v>0</v>
      </c>
      <c r="I76" s="1677"/>
      <c r="J76" s="1678">
        <f>B7</f>
        <v>0</v>
      </c>
      <c r="K76" s="1679"/>
    </row>
    <row r="77" spans="1:11" ht="18" customHeight="1" x14ac:dyDescent="0.15">
      <c r="A77" s="1035" t="s">
        <v>942</v>
      </c>
      <c r="B77" s="1672">
        <f>B26</f>
        <v>0</v>
      </c>
      <c r="C77" s="1673"/>
      <c r="D77" s="1674">
        <f>B21</f>
        <v>0</v>
      </c>
      <c r="E77" s="1675"/>
      <c r="G77" s="1035" t="s">
        <v>946</v>
      </c>
      <c r="H77" s="1672">
        <f>B27</f>
        <v>0</v>
      </c>
      <c r="I77" s="1673"/>
      <c r="J77" s="1674">
        <f>B20</f>
        <v>0</v>
      </c>
      <c r="K77" s="1675"/>
    </row>
    <row r="78" spans="1:11" ht="18" customHeight="1" thickBot="1" x14ac:dyDescent="0.2">
      <c r="A78" s="22" t="s">
        <v>943</v>
      </c>
      <c r="B78" s="1676">
        <f>B14</f>
        <v>0</v>
      </c>
      <c r="C78" s="1677"/>
      <c r="D78" s="1678">
        <f>B9</f>
        <v>0</v>
      </c>
      <c r="E78" s="1679"/>
      <c r="G78" s="22" t="s">
        <v>947</v>
      </c>
      <c r="H78" s="1676">
        <f>B15</f>
        <v>0</v>
      </c>
      <c r="I78" s="1677"/>
      <c r="J78" s="1678">
        <f>B8</f>
        <v>0</v>
      </c>
      <c r="K78" s="1679"/>
    </row>
    <row r="79" spans="1:11" ht="18" customHeight="1" x14ac:dyDescent="0.15">
      <c r="A79" s="1034" t="s">
        <v>944</v>
      </c>
      <c r="B79" s="1680">
        <f>B25</f>
        <v>0</v>
      </c>
      <c r="C79" s="1681"/>
      <c r="D79" s="1682">
        <f>B22</f>
        <v>0</v>
      </c>
      <c r="E79" s="1683"/>
      <c r="G79" s="1034" t="s">
        <v>948</v>
      </c>
      <c r="H79" s="1680">
        <f>B24</f>
        <v>0</v>
      </c>
      <c r="I79" s="1681"/>
      <c r="J79" s="1682">
        <f>B23</f>
        <v>0</v>
      </c>
      <c r="K79" s="1683"/>
    </row>
    <row r="80" spans="1:11" ht="18" customHeight="1" thickBot="1" x14ac:dyDescent="0.2">
      <c r="A80" s="22" t="s">
        <v>945</v>
      </c>
      <c r="B80" s="1676">
        <f>B13</f>
        <v>0</v>
      </c>
      <c r="C80" s="1677"/>
      <c r="D80" s="1678">
        <f>B10</f>
        <v>0</v>
      </c>
      <c r="E80" s="1679"/>
      <c r="G80" s="22" t="s">
        <v>949</v>
      </c>
      <c r="H80" s="1676">
        <f>B12</f>
        <v>0</v>
      </c>
      <c r="I80" s="1677"/>
      <c r="J80" s="1678">
        <f>B11</f>
        <v>0</v>
      </c>
      <c r="K80" s="1679"/>
    </row>
    <row r="81" spans="1:11" ht="18" customHeight="1" x14ac:dyDescent="0.15"/>
    <row r="82" spans="1:11" ht="18" customHeight="1" x14ac:dyDescent="0.15"/>
    <row r="83" spans="1:11" ht="18" customHeight="1" x14ac:dyDescent="0.15"/>
    <row r="84" spans="1:11" ht="18" customHeight="1" x14ac:dyDescent="0.15"/>
    <row r="85" spans="1:11" ht="18" customHeight="1" x14ac:dyDescent="0.15"/>
    <row r="86" spans="1:11" ht="18" customHeight="1" x14ac:dyDescent="0.15"/>
    <row r="87" spans="1:11" ht="18" customHeight="1" x14ac:dyDescent="0.15"/>
    <row r="88" spans="1:11" ht="18" customHeight="1" x14ac:dyDescent="0.15">
      <c r="A88" s="1637" t="s">
        <v>2244</v>
      </c>
      <c r="B88" s="1637"/>
      <c r="C88" s="1637"/>
      <c r="D88" s="1637"/>
      <c r="E88" s="1637"/>
      <c r="F88" s="1637"/>
      <c r="G88" s="1637"/>
      <c r="H88" s="1637"/>
      <c r="I88" s="1637"/>
      <c r="J88" s="1637"/>
      <c r="K88" s="1637"/>
    </row>
    <row r="89" spans="1:11" ht="18" customHeight="1" x14ac:dyDescent="0.15">
      <c r="A89" s="171"/>
      <c r="B89" s="171"/>
      <c r="C89" s="171"/>
      <c r="D89" s="171"/>
      <c r="E89" s="171"/>
      <c r="F89" s="171"/>
      <c r="G89" s="171"/>
      <c r="H89" s="171"/>
      <c r="I89" s="171"/>
      <c r="J89" s="171"/>
      <c r="K89" s="171"/>
    </row>
    <row r="90" spans="1:11" ht="18" customHeight="1" x14ac:dyDescent="0.15">
      <c r="A90" s="171"/>
      <c r="B90" s="171"/>
      <c r="C90" s="171"/>
      <c r="D90" s="171"/>
      <c r="E90" s="171"/>
      <c r="F90" s="171"/>
      <c r="G90" s="171"/>
      <c r="H90" s="171"/>
      <c r="I90" s="171"/>
      <c r="J90" s="171"/>
      <c r="K90" s="171"/>
    </row>
    <row r="91" spans="1:11" ht="18" customHeight="1" x14ac:dyDescent="0.15">
      <c r="A91" s="171"/>
      <c r="B91" s="171"/>
      <c r="C91" s="171"/>
      <c r="D91" s="171"/>
      <c r="E91" s="171"/>
      <c r="F91" s="171"/>
      <c r="G91" s="171"/>
      <c r="H91" s="171"/>
      <c r="I91" s="171"/>
      <c r="J91" s="171"/>
      <c r="K91" s="171"/>
    </row>
    <row r="92" spans="1:11" ht="18" customHeight="1" x14ac:dyDescent="0.15">
      <c r="A92" s="1637" t="s">
        <v>852</v>
      </c>
      <c r="B92" s="1637"/>
      <c r="C92" s="1637"/>
      <c r="D92" s="1637"/>
      <c r="E92" s="1637"/>
      <c r="F92" s="1637"/>
      <c r="G92" s="1637"/>
      <c r="H92" s="1637"/>
      <c r="I92" s="1637"/>
      <c r="J92" s="1637"/>
      <c r="K92" s="1637"/>
    </row>
    <row r="93" spans="1:11" ht="18" customHeight="1" thickBot="1" x14ac:dyDescent="0.2">
      <c r="D93" s="1687"/>
      <c r="E93" s="1687"/>
    </row>
    <row r="94" spans="1:11" ht="73.5" customHeight="1" x14ac:dyDescent="0.15">
      <c r="A94" s="1690"/>
      <c r="B94" s="1691"/>
      <c r="C94" s="997">
        <f>B6</f>
        <v>0</v>
      </c>
      <c r="D94" s="151">
        <f>B10</f>
        <v>0</v>
      </c>
      <c r="E94" s="151">
        <f>B18</f>
        <v>0</v>
      </c>
      <c r="F94" s="116">
        <f>B29</f>
        <v>0</v>
      </c>
      <c r="G94" s="427" t="s">
        <v>2039</v>
      </c>
      <c r="H94" s="1094" t="s">
        <v>852</v>
      </c>
    </row>
    <row r="95" spans="1:11" ht="24" customHeight="1" x14ac:dyDescent="0.15">
      <c r="A95" s="1685">
        <f>B6</f>
        <v>0</v>
      </c>
      <c r="B95" s="1686"/>
      <c r="C95" s="711"/>
      <c r="D95" s="211"/>
      <c r="E95" s="211"/>
      <c r="F95" s="764"/>
      <c r="G95" s="726"/>
      <c r="H95" s="728"/>
      <c r="I95" s="1687" t="s">
        <v>1680</v>
      </c>
      <c r="J95" s="1687"/>
    </row>
    <row r="96" spans="1:11" ht="24" customHeight="1" x14ac:dyDescent="0.15">
      <c r="A96" s="1685">
        <f>B17</f>
        <v>0</v>
      </c>
      <c r="B96" s="1686"/>
      <c r="C96" s="99"/>
      <c r="D96" s="711"/>
      <c r="E96" s="211"/>
      <c r="F96" s="764"/>
      <c r="G96" s="726"/>
      <c r="H96" s="728"/>
    </row>
    <row r="97" spans="1:10" ht="24" customHeight="1" x14ac:dyDescent="0.15">
      <c r="A97" s="1685">
        <f>B18</f>
        <v>0</v>
      </c>
      <c r="B97" s="1686"/>
      <c r="C97" s="99"/>
      <c r="D97" s="211"/>
      <c r="E97" s="711"/>
      <c r="F97" s="764"/>
      <c r="G97" s="726"/>
      <c r="H97" s="728"/>
    </row>
    <row r="98" spans="1:10" ht="24" customHeight="1" thickBot="1" x14ac:dyDescent="0.2">
      <c r="A98" s="1688">
        <f>B29</f>
        <v>0</v>
      </c>
      <c r="B98" s="1689"/>
      <c r="C98" s="103"/>
      <c r="D98" s="103"/>
      <c r="E98" s="103"/>
      <c r="F98" s="727"/>
      <c r="G98" s="999"/>
      <c r="H98" s="729"/>
    </row>
    <row r="99" spans="1:10" ht="18" customHeight="1" x14ac:dyDescent="0.15"/>
    <row r="100" spans="1:10" ht="18" customHeight="1" thickBot="1" x14ac:dyDescent="0.2"/>
    <row r="101" spans="1:10" ht="73.5" customHeight="1" x14ac:dyDescent="0.15">
      <c r="A101" s="1690"/>
      <c r="B101" s="1691"/>
      <c r="C101" s="997">
        <f>B9</f>
        <v>0</v>
      </c>
      <c r="D101" s="151">
        <f>B14</f>
        <v>0</v>
      </c>
      <c r="E101" s="151">
        <f>B21</f>
        <v>0</v>
      </c>
      <c r="F101" s="116">
        <f>B26</f>
        <v>0</v>
      </c>
      <c r="G101" s="427" t="s">
        <v>2039</v>
      </c>
      <c r="H101" s="1094" t="s">
        <v>852</v>
      </c>
    </row>
    <row r="102" spans="1:10" ht="24" customHeight="1" x14ac:dyDescent="0.15">
      <c r="A102" s="1685">
        <f>B9</f>
        <v>0</v>
      </c>
      <c r="B102" s="1686"/>
      <c r="C102" s="711"/>
      <c r="D102" s="211"/>
      <c r="E102" s="211"/>
      <c r="F102" s="764"/>
      <c r="G102" s="726"/>
      <c r="H102" s="728"/>
      <c r="I102" s="1687" t="s">
        <v>1816</v>
      </c>
      <c r="J102" s="1687"/>
    </row>
    <row r="103" spans="1:10" ht="24" customHeight="1" x14ac:dyDescent="0.15">
      <c r="A103" s="1685">
        <f>B14</f>
        <v>0</v>
      </c>
      <c r="B103" s="1686"/>
      <c r="C103" s="99"/>
      <c r="D103" s="711"/>
      <c r="E103" s="211"/>
      <c r="F103" s="764"/>
      <c r="G103" s="726"/>
      <c r="H103" s="728"/>
    </row>
    <row r="104" spans="1:10" ht="24" customHeight="1" x14ac:dyDescent="0.15">
      <c r="A104" s="1685">
        <f>B21</f>
        <v>0</v>
      </c>
      <c r="B104" s="1686"/>
      <c r="C104" s="99"/>
      <c r="D104" s="211"/>
      <c r="E104" s="711"/>
      <c r="F104" s="764"/>
      <c r="G104" s="726"/>
      <c r="H104" s="728"/>
    </row>
    <row r="105" spans="1:10" ht="24" customHeight="1" thickBot="1" x14ac:dyDescent="0.2">
      <c r="A105" s="1688">
        <f>B26</f>
        <v>0</v>
      </c>
      <c r="B105" s="1689"/>
      <c r="C105" s="103"/>
      <c r="D105" s="103"/>
      <c r="E105" s="103"/>
      <c r="F105" s="727"/>
      <c r="G105" s="999"/>
      <c r="H105" s="729"/>
    </row>
    <row r="106" spans="1:10" ht="18" customHeight="1" x14ac:dyDescent="0.15"/>
    <row r="107" spans="1:10" ht="18" customHeight="1" thickBot="1" x14ac:dyDescent="0.2"/>
    <row r="108" spans="1:10" ht="73.5" customHeight="1" x14ac:dyDescent="0.15">
      <c r="A108" s="1690"/>
      <c r="B108" s="1691"/>
      <c r="C108" s="997">
        <f>B10</f>
        <v>0</v>
      </c>
      <c r="D108" s="151">
        <f>B13</f>
        <v>0</v>
      </c>
      <c r="E108" s="151">
        <f>B22</f>
        <v>0</v>
      </c>
      <c r="F108" s="116">
        <f>B25</f>
        <v>0</v>
      </c>
      <c r="G108" s="427" t="s">
        <v>2039</v>
      </c>
      <c r="H108" s="1094" t="s">
        <v>852</v>
      </c>
    </row>
    <row r="109" spans="1:10" ht="24" customHeight="1" x14ac:dyDescent="0.15">
      <c r="A109" s="1685">
        <f>B10</f>
        <v>0</v>
      </c>
      <c r="B109" s="1686"/>
      <c r="C109" s="711"/>
      <c r="D109" s="211"/>
      <c r="E109" s="211"/>
      <c r="F109" s="764"/>
      <c r="G109" s="726"/>
      <c r="H109" s="728"/>
      <c r="I109" s="1687" t="s">
        <v>1817</v>
      </c>
      <c r="J109" s="1687"/>
    </row>
    <row r="110" spans="1:10" ht="24" customHeight="1" x14ac:dyDescent="0.15">
      <c r="A110" s="1685">
        <f>B13</f>
        <v>0</v>
      </c>
      <c r="B110" s="1686"/>
      <c r="C110" s="99"/>
      <c r="D110" s="711"/>
      <c r="E110" s="211"/>
      <c r="F110" s="764"/>
      <c r="G110" s="726"/>
      <c r="H110" s="728"/>
    </row>
    <row r="111" spans="1:10" ht="24" customHeight="1" x14ac:dyDescent="0.15">
      <c r="A111" s="1685">
        <f>B22</f>
        <v>0</v>
      </c>
      <c r="B111" s="1686"/>
      <c r="C111" s="99"/>
      <c r="D111" s="211"/>
      <c r="E111" s="711"/>
      <c r="F111" s="764"/>
      <c r="G111" s="726"/>
      <c r="H111" s="728"/>
    </row>
    <row r="112" spans="1:10" ht="24" customHeight="1" thickBot="1" x14ac:dyDescent="0.2">
      <c r="A112" s="1688">
        <f>B25</f>
        <v>0</v>
      </c>
      <c r="B112" s="1689"/>
      <c r="C112" s="103"/>
      <c r="D112" s="103"/>
      <c r="E112" s="103"/>
      <c r="F112" s="727"/>
      <c r="G112" s="999"/>
      <c r="H112" s="729"/>
    </row>
    <row r="113" spans="1:11" ht="18" customHeight="1" x14ac:dyDescent="0.15">
      <c r="A113" s="19"/>
      <c r="B113" s="19"/>
      <c r="C113" s="52"/>
      <c r="D113" s="52"/>
    </row>
    <row r="114" spans="1:11" ht="18" customHeight="1" x14ac:dyDescent="0.15">
      <c r="A114" s="19"/>
      <c r="B114" s="19"/>
      <c r="C114" s="52"/>
      <c r="D114" s="52"/>
    </row>
    <row r="115" spans="1:11" ht="18" customHeight="1" x14ac:dyDescent="0.15">
      <c r="A115" s="19"/>
      <c r="B115" s="19"/>
      <c r="C115" s="52"/>
      <c r="D115" s="52"/>
    </row>
    <row r="116" spans="1:11" ht="18" customHeight="1" x14ac:dyDescent="0.15">
      <c r="A116" s="19"/>
      <c r="B116" s="19"/>
      <c r="C116" s="52"/>
      <c r="D116" s="52"/>
    </row>
    <row r="117" spans="1:11" ht="18" customHeight="1" x14ac:dyDescent="0.15">
      <c r="A117" s="19"/>
      <c r="B117" s="19"/>
      <c r="C117" s="52"/>
      <c r="D117" s="52"/>
    </row>
    <row r="118" spans="1:11" ht="18" customHeight="1" x14ac:dyDescent="0.15">
      <c r="A118" s="19"/>
      <c r="B118" s="19"/>
      <c r="C118" s="52"/>
      <c r="D118" s="52"/>
    </row>
    <row r="119" spans="1:11" ht="18" customHeight="1" x14ac:dyDescent="0.15">
      <c r="A119" s="19"/>
      <c r="B119" s="19"/>
      <c r="C119" s="52"/>
      <c r="D119" s="52"/>
    </row>
    <row r="120" spans="1:11" ht="18" customHeight="1" x14ac:dyDescent="0.15">
      <c r="A120" s="19"/>
      <c r="B120" s="19"/>
      <c r="C120" s="52"/>
      <c r="D120" s="52"/>
    </row>
    <row r="121" spans="1:11" ht="18" customHeight="1" x14ac:dyDescent="0.15">
      <c r="A121" s="1637" t="s">
        <v>2244</v>
      </c>
      <c r="B121" s="1637"/>
      <c r="C121" s="1637"/>
      <c r="D121" s="1637"/>
      <c r="E121" s="1637"/>
      <c r="F121" s="1637"/>
      <c r="G121" s="1637"/>
      <c r="H121" s="1637"/>
      <c r="I121" s="1637"/>
      <c r="J121" s="1637"/>
      <c r="K121" s="1637"/>
    </row>
    <row r="122" spans="1:11" ht="18" customHeight="1" x14ac:dyDescent="0.15">
      <c r="A122" s="19"/>
      <c r="B122" s="19"/>
      <c r="C122" s="52"/>
      <c r="D122" s="52"/>
    </row>
    <row r="123" spans="1:11" ht="18" customHeight="1" x14ac:dyDescent="0.15">
      <c r="A123" s="1637" t="s">
        <v>852</v>
      </c>
      <c r="B123" s="1637"/>
      <c r="C123" s="1637"/>
      <c r="D123" s="1637"/>
      <c r="E123" s="1637"/>
      <c r="F123" s="1637"/>
      <c r="G123" s="1637"/>
      <c r="H123" s="1637"/>
      <c r="I123" s="1637"/>
      <c r="J123" s="1637"/>
      <c r="K123" s="1637"/>
    </row>
    <row r="124" spans="1:11" ht="18" customHeight="1" thickBot="1" x14ac:dyDescent="0.2"/>
    <row r="125" spans="1:11" ht="70.5" customHeight="1" x14ac:dyDescent="0.15">
      <c r="A125" s="1690"/>
      <c r="B125" s="1691"/>
      <c r="C125" s="997">
        <f>B7</f>
        <v>0</v>
      </c>
      <c r="D125" s="151">
        <f>B16</f>
        <v>0</v>
      </c>
      <c r="E125" s="151">
        <f>B19</f>
        <v>0</v>
      </c>
      <c r="F125" s="116">
        <f>B28</f>
        <v>0</v>
      </c>
      <c r="G125" s="427" t="s">
        <v>2039</v>
      </c>
      <c r="H125" s="1094" t="s">
        <v>852</v>
      </c>
    </row>
    <row r="126" spans="1:11" ht="24" customHeight="1" x14ac:dyDescent="0.15">
      <c r="A126" s="1685">
        <f>B7</f>
        <v>0</v>
      </c>
      <c r="B126" s="1686"/>
      <c r="C126" s="711"/>
      <c r="D126" s="211"/>
      <c r="E126" s="211"/>
      <c r="F126" s="764"/>
      <c r="G126" s="726"/>
      <c r="H126" s="728"/>
      <c r="I126" s="1687" t="s">
        <v>1681</v>
      </c>
      <c r="J126" s="1687"/>
    </row>
    <row r="127" spans="1:11" ht="24" customHeight="1" x14ac:dyDescent="0.15">
      <c r="A127" s="1685">
        <f>B16</f>
        <v>0</v>
      </c>
      <c r="B127" s="1686"/>
      <c r="C127" s="99"/>
      <c r="D127" s="711"/>
      <c r="E127" s="211"/>
      <c r="F127" s="764"/>
      <c r="G127" s="726"/>
      <c r="H127" s="728"/>
    </row>
    <row r="128" spans="1:11" ht="24" customHeight="1" x14ac:dyDescent="0.15">
      <c r="A128" s="1685">
        <f>B19</f>
        <v>0</v>
      </c>
      <c r="B128" s="1686"/>
      <c r="C128" s="99"/>
      <c r="D128" s="211"/>
      <c r="E128" s="711"/>
      <c r="F128" s="764"/>
      <c r="G128" s="726"/>
      <c r="H128" s="728"/>
    </row>
    <row r="129" spans="1:10" ht="24" customHeight="1" thickBot="1" x14ac:dyDescent="0.2">
      <c r="A129" s="1688">
        <f>B28</f>
        <v>0</v>
      </c>
      <c r="B129" s="1689"/>
      <c r="C129" s="103"/>
      <c r="D129" s="103"/>
      <c r="E129" s="103"/>
      <c r="F129" s="727"/>
      <c r="G129" s="999"/>
      <c r="H129" s="729"/>
    </row>
    <row r="130" spans="1:10" ht="18" customHeight="1" thickBot="1" x14ac:dyDescent="0.2"/>
    <row r="131" spans="1:10" ht="70.5" customHeight="1" x14ac:dyDescent="0.15">
      <c r="A131" s="1690"/>
      <c r="B131" s="1691"/>
      <c r="C131" s="997">
        <f>B8</f>
        <v>0</v>
      </c>
      <c r="D131" s="151">
        <f>B15</f>
        <v>0</v>
      </c>
      <c r="E131" s="151">
        <f>B20</f>
        <v>0</v>
      </c>
      <c r="F131" s="116">
        <f>B27</f>
        <v>0</v>
      </c>
      <c r="G131" s="427" t="s">
        <v>2039</v>
      </c>
      <c r="H131" s="1094" t="s">
        <v>852</v>
      </c>
    </row>
    <row r="132" spans="1:10" ht="24" customHeight="1" x14ac:dyDescent="0.15">
      <c r="A132" s="1685">
        <f>B8</f>
        <v>0</v>
      </c>
      <c r="B132" s="1686"/>
      <c r="C132" s="711"/>
      <c r="D132" s="211"/>
      <c r="E132" s="211"/>
      <c r="F132" s="764"/>
      <c r="G132" s="726"/>
      <c r="H132" s="728"/>
      <c r="I132" s="1687" t="s">
        <v>1815</v>
      </c>
      <c r="J132" s="1687"/>
    </row>
    <row r="133" spans="1:10" ht="24" customHeight="1" x14ac:dyDescent="0.15">
      <c r="A133" s="1685">
        <f>B15</f>
        <v>0</v>
      </c>
      <c r="B133" s="1686"/>
      <c r="C133" s="99"/>
      <c r="D133" s="711"/>
      <c r="E133" s="211"/>
      <c r="F133" s="764"/>
      <c r="G133" s="726"/>
      <c r="H133" s="728"/>
    </row>
    <row r="134" spans="1:10" ht="24" customHeight="1" x14ac:dyDescent="0.15">
      <c r="A134" s="1685">
        <f>B20</f>
        <v>0</v>
      </c>
      <c r="B134" s="1686"/>
      <c r="C134" s="99"/>
      <c r="D134" s="211"/>
      <c r="E134" s="711"/>
      <c r="F134" s="764"/>
      <c r="G134" s="726"/>
      <c r="H134" s="728"/>
    </row>
    <row r="135" spans="1:10" ht="24" customHeight="1" thickBot="1" x14ac:dyDescent="0.2">
      <c r="A135" s="1688">
        <f>B27</f>
        <v>0</v>
      </c>
      <c r="B135" s="1689"/>
      <c r="C135" s="103"/>
      <c r="D135" s="103"/>
      <c r="E135" s="103"/>
      <c r="F135" s="727"/>
      <c r="G135" s="999"/>
      <c r="H135" s="729"/>
    </row>
    <row r="136" spans="1:10" ht="18" customHeight="1" thickBot="1" x14ac:dyDescent="0.2"/>
    <row r="137" spans="1:10" ht="70.5" customHeight="1" x14ac:dyDescent="0.15">
      <c r="A137" s="1690"/>
      <c r="B137" s="1691"/>
      <c r="C137" s="997">
        <f>B11</f>
        <v>0</v>
      </c>
      <c r="D137" s="151">
        <f>B12</f>
        <v>0</v>
      </c>
      <c r="E137" s="151">
        <f>B23</f>
        <v>0</v>
      </c>
      <c r="F137" s="116">
        <f>B24</f>
        <v>0</v>
      </c>
      <c r="G137" s="427" t="s">
        <v>2039</v>
      </c>
      <c r="H137" s="1094" t="s">
        <v>852</v>
      </c>
    </row>
    <row r="138" spans="1:10" ht="24" customHeight="1" x14ac:dyDescent="0.15">
      <c r="A138" s="1685">
        <f>B11</f>
        <v>0</v>
      </c>
      <c r="B138" s="1686"/>
      <c r="C138" s="711"/>
      <c r="D138" s="211"/>
      <c r="E138" s="211"/>
      <c r="F138" s="764"/>
      <c r="G138" s="726"/>
      <c r="H138" s="728"/>
      <c r="I138" s="1687" t="s">
        <v>1818</v>
      </c>
      <c r="J138" s="1687"/>
    </row>
    <row r="139" spans="1:10" ht="24" customHeight="1" x14ac:dyDescent="0.15">
      <c r="A139" s="1685">
        <f>B12</f>
        <v>0</v>
      </c>
      <c r="B139" s="1686"/>
      <c r="C139" s="99"/>
      <c r="D139" s="711"/>
      <c r="E139" s="211"/>
      <c r="F139" s="764"/>
      <c r="G139" s="726"/>
      <c r="H139" s="728"/>
    </row>
    <row r="140" spans="1:10" ht="24" customHeight="1" x14ac:dyDescent="0.15">
      <c r="A140" s="1685">
        <f>B23</f>
        <v>0</v>
      </c>
      <c r="B140" s="1686"/>
      <c r="C140" s="99"/>
      <c r="D140" s="211"/>
      <c r="E140" s="711"/>
      <c r="F140" s="764"/>
      <c r="G140" s="726"/>
      <c r="H140" s="728"/>
    </row>
    <row r="141" spans="1:10" ht="24" customHeight="1" thickBot="1" x14ac:dyDescent="0.2">
      <c r="A141" s="1688">
        <f>B24</f>
        <v>0</v>
      </c>
      <c r="B141" s="1689"/>
      <c r="C141" s="103"/>
      <c r="D141" s="103"/>
      <c r="E141" s="103"/>
      <c r="F141" s="727"/>
      <c r="G141" s="999"/>
      <c r="H141" s="729"/>
    </row>
    <row r="142" spans="1:10" ht="18" customHeight="1" x14ac:dyDescent="0.15"/>
    <row r="143" spans="1:10" ht="18" customHeight="1" x14ac:dyDescent="0.15"/>
    <row r="144" spans="1:10" ht="18" customHeight="1" x14ac:dyDescent="0.15"/>
    <row r="145" spans="1:11" ht="18" customHeight="1" x14ac:dyDescent="0.15"/>
    <row r="146" spans="1:11" ht="18" customHeight="1" x14ac:dyDescent="0.15"/>
    <row r="147" spans="1:11" ht="18" customHeight="1" x14ac:dyDescent="0.15"/>
    <row r="148" spans="1:11" ht="18" customHeight="1" x14ac:dyDescent="0.15"/>
    <row r="149" spans="1:11" ht="18" customHeight="1" x14ac:dyDescent="0.15"/>
    <row r="150" spans="1:11" ht="18" customHeight="1" x14ac:dyDescent="0.15"/>
    <row r="151" spans="1:11" ht="18" customHeight="1" x14ac:dyDescent="0.15"/>
    <row r="152" spans="1:11" ht="18" customHeight="1" x14ac:dyDescent="0.15"/>
    <row r="153" spans="1:11" ht="18" customHeight="1" x14ac:dyDescent="0.15"/>
    <row r="154" spans="1:11" ht="18" customHeight="1" x14ac:dyDescent="0.15"/>
    <row r="155" spans="1:11" ht="18" customHeight="1" x14ac:dyDescent="0.15">
      <c r="A155" s="1637" t="s">
        <v>2244</v>
      </c>
      <c r="B155" s="1637"/>
      <c r="C155" s="1637"/>
      <c r="D155" s="1637"/>
      <c r="E155" s="1637"/>
      <c r="F155" s="1637"/>
      <c r="G155" s="1637"/>
      <c r="H155" s="1637"/>
      <c r="I155" s="1637"/>
      <c r="J155" s="1637"/>
      <c r="K155" s="1637"/>
    </row>
    <row r="156" spans="1:11" ht="18" customHeight="1" x14ac:dyDescent="0.15"/>
    <row r="157" spans="1:11" ht="18" customHeight="1" x14ac:dyDescent="0.15"/>
    <row r="158" spans="1:11" ht="18" customHeight="1" x14ac:dyDescent="0.15"/>
    <row r="159" spans="1:11" ht="18" customHeight="1" x14ac:dyDescent="0.15">
      <c r="A159" s="1697" t="s">
        <v>1132</v>
      </c>
      <c r="B159" s="1697"/>
      <c r="C159" s="1697"/>
      <c r="D159" s="1697"/>
      <c r="E159" s="1697"/>
      <c r="F159" s="1697"/>
      <c r="G159" s="1697"/>
      <c r="H159" s="1697"/>
    </row>
    <row r="160" spans="1:11" ht="18" customHeight="1" x14ac:dyDescent="0.15">
      <c r="A160" s="20"/>
      <c r="B160" s="20"/>
      <c r="C160" s="20"/>
      <c r="D160" s="20"/>
      <c r="E160" s="20"/>
      <c r="F160" s="20"/>
      <c r="G160" s="20"/>
      <c r="H160" s="20"/>
    </row>
    <row r="161" spans="1:11" ht="18" customHeight="1" x14ac:dyDescent="0.15">
      <c r="A161" s="1697" t="s">
        <v>453</v>
      </c>
      <c r="B161" s="1697"/>
      <c r="C161" s="52"/>
      <c r="D161" s="1697" t="s">
        <v>454</v>
      </c>
      <c r="E161" s="1697"/>
      <c r="G161" s="1697" t="s">
        <v>454</v>
      </c>
      <c r="H161" s="1697"/>
    </row>
    <row r="162" spans="1:11" ht="18" customHeight="1" thickBot="1" x14ac:dyDescent="0.2">
      <c r="A162" s="1701" t="s">
        <v>455</v>
      </c>
      <c r="B162" s="1701"/>
      <c r="C162" s="1016"/>
      <c r="D162" s="1701" t="s">
        <v>1371</v>
      </c>
      <c r="E162" s="1701"/>
      <c r="F162" s="1016"/>
      <c r="G162" s="1701" t="s">
        <v>397</v>
      </c>
      <c r="H162" s="1701"/>
      <c r="I162" s="1017"/>
      <c r="J162" s="1702" t="s">
        <v>193</v>
      </c>
      <c r="K162" s="1702"/>
    </row>
    <row r="163" spans="1:11" ht="18" customHeight="1" thickBot="1" x14ac:dyDescent="0.2">
      <c r="A163" s="1694" t="s">
        <v>690</v>
      </c>
      <c r="B163" s="1695"/>
    </row>
    <row r="164" spans="1:11" ht="18" customHeight="1" thickBot="1" x14ac:dyDescent="0.2">
      <c r="A164" s="1698" t="s">
        <v>2241</v>
      </c>
      <c r="B164" s="1698"/>
      <c r="D164" s="1692"/>
      <c r="E164" s="1693"/>
    </row>
    <row r="165" spans="1:11" ht="18" customHeight="1" thickBot="1" x14ac:dyDescent="0.2">
      <c r="A165" s="1694" t="s">
        <v>691</v>
      </c>
      <c r="B165" s="1695"/>
    </row>
    <row r="166" spans="1:11" ht="18" customHeight="1" thickBot="1" x14ac:dyDescent="0.2">
      <c r="D166" s="1698" t="s">
        <v>2241</v>
      </c>
      <c r="E166" s="1698"/>
      <c r="G166" s="1699"/>
      <c r="H166" s="1700"/>
    </row>
    <row r="167" spans="1:11" ht="18" customHeight="1" thickBot="1" x14ac:dyDescent="0.2">
      <c r="A167" s="1694" t="s">
        <v>692</v>
      </c>
      <c r="B167" s="1695"/>
    </row>
    <row r="168" spans="1:11" ht="18" customHeight="1" thickBot="1" x14ac:dyDescent="0.2">
      <c r="A168" s="1698" t="s">
        <v>2241</v>
      </c>
      <c r="B168" s="1698"/>
      <c r="D168" s="1692"/>
      <c r="E168" s="1693"/>
    </row>
    <row r="169" spans="1:11" ht="18" customHeight="1" thickBot="1" x14ac:dyDescent="0.2">
      <c r="A169" s="1694" t="s">
        <v>694</v>
      </c>
      <c r="B169" s="1695"/>
    </row>
    <row r="170" spans="1:11" ht="18" customHeight="1" thickBot="1" x14ac:dyDescent="0.2">
      <c r="A170" s="1019"/>
      <c r="B170" s="1019"/>
      <c r="G170" s="1698" t="s">
        <v>2243</v>
      </c>
      <c r="H170" s="1698"/>
      <c r="J170" s="1692"/>
      <c r="K170" s="1693"/>
    </row>
    <row r="171" spans="1:11" ht="18" customHeight="1" thickBot="1" x14ac:dyDescent="0.2">
      <c r="A171" s="1694" t="s">
        <v>695</v>
      </c>
      <c r="B171" s="1695"/>
    </row>
    <row r="172" spans="1:11" ht="18" customHeight="1" thickBot="1" x14ac:dyDescent="0.2">
      <c r="A172" s="1696" t="s">
        <v>2242</v>
      </c>
      <c r="B172" s="1696"/>
      <c r="D172" s="1692"/>
      <c r="E172" s="1693"/>
    </row>
    <row r="173" spans="1:11" ht="18" customHeight="1" thickBot="1" x14ac:dyDescent="0.2">
      <c r="A173" s="1694" t="s">
        <v>696</v>
      </c>
      <c r="B173" s="1695"/>
    </row>
    <row r="174" spans="1:11" ht="18" customHeight="1" thickBot="1" x14ac:dyDescent="0.2">
      <c r="D174" s="1696" t="s">
        <v>2242</v>
      </c>
      <c r="E174" s="1696"/>
      <c r="G174" s="1699"/>
      <c r="H174" s="1700"/>
    </row>
    <row r="175" spans="1:11" ht="18" customHeight="1" thickBot="1" x14ac:dyDescent="0.2">
      <c r="A175" s="1694" t="s">
        <v>950</v>
      </c>
      <c r="B175" s="1695"/>
    </row>
    <row r="176" spans="1:11" ht="18" customHeight="1" thickBot="1" x14ac:dyDescent="0.2">
      <c r="A176" s="1696" t="s">
        <v>2242</v>
      </c>
      <c r="B176" s="1696"/>
      <c r="D176" s="1692"/>
      <c r="E176" s="1693"/>
    </row>
    <row r="177" spans="1:2" ht="18" customHeight="1" thickBot="1" x14ac:dyDescent="0.2">
      <c r="A177" s="1694" t="s">
        <v>951</v>
      </c>
      <c r="B177" s="1695"/>
    </row>
    <row r="178" spans="1:2" ht="18" customHeight="1" x14ac:dyDescent="0.15"/>
  </sheetData>
  <sheetProtection password="CF27" sheet="1" objects="1" scenarios="1"/>
  <mergeCells count="228">
    <mergeCell ref="F10:G10"/>
    <mergeCell ref="F14:G14"/>
    <mergeCell ref="J9:K9"/>
    <mergeCell ref="J10:K10"/>
    <mergeCell ref="J11:K11"/>
    <mergeCell ref="J12:K12"/>
    <mergeCell ref="J23:K23"/>
    <mergeCell ref="F12:G12"/>
    <mergeCell ref="J15:K15"/>
    <mergeCell ref="F15:G15"/>
    <mergeCell ref="F22:G22"/>
    <mergeCell ref="F20:G20"/>
    <mergeCell ref="J20:K20"/>
    <mergeCell ref="F17:G17"/>
    <mergeCell ref="J21:K21"/>
    <mergeCell ref="F24:G24"/>
    <mergeCell ref="B26:C26"/>
    <mergeCell ref="A1:K1"/>
    <mergeCell ref="B18:C18"/>
    <mergeCell ref="B5:C5"/>
    <mergeCell ref="J16:K16"/>
    <mergeCell ref="J17:K17"/>
    <mergeCell ref="J18:K18"/>
    <mergeCell ref="B9:C9"/>
    <mergeCell ref="F18:G18"/>
    <mergeCell ref="A2:K2"/>
    <mergeCell ref="F16:G16"/>
    <mergeCell ref="B11:C11"/>
    <mergeCell ref="B12:C12"/>
    <mergeCell ref="F11:G11"/>
    <mergeCell ref="J8:K8"/>
    <mergeCell ref="B6:C6"/>
    <mergeCell ref="B13:C13"/>
    <mergeCell ref="F6:G6"/>
    <mergeCell ref="J6:K6"/>
    <mergeCell ref="F8:G8"/>
    <mergeCell ref="B7:C7"/>
    <mergeCell ref="J14:K14"/>
    <mergeCell ref="F9:G9"/>
    <mergeCell ref="B20:C20"/>
    <mergeCell ref="B14:C14"/>
    <mergeCell ref="B15:C15"/>
    <mergeCell ref="B8:C8"/>
    <mergeCell ref="B19:C19"/>
    <mergeCell ref="B17:C17"/>
    <mergeCell ref="B10:C10"/>
    <mergeCell ref="B16:C16"/>
    <mergeCell ref="D57:E57"/>
    <mergeCell ref="A51:K51"/>
    <mergeCell ref="J24:K24"/>
    <mergeCell ref="B21:C21"/>
    <mergeCell ref="B23:C23"/>
    <mergeCell ref="B22:C22"/>
    <mergeCell ref="F21:G21"/>
    <mergeCell ref="F23:G23"/>
    <mergeCell ref="B46:J46"/>
    <mergeCell ref="B24:C24"/>
    <mergeCell ref="B27:C27"/>
    <mergeCell ref="B28:C28"/>
    <mergeCell ref="C31:J31"/>
    <mergeCell ref="B29:C29"/>
    <mergeCell ref="B25:C25"/>
    <mergeCell ref="J22:K22"/>
    <mergeCell ref="D58:E58"/>
    <mergeCell ref="B57:C57"/>
    <mergeCell ref="H57:I57"/>
    <mergeCell ref="H58:I58"/>
    <mergeCell ref="J55:K55"/>
    <mergeCell ref="G53:K53"/>
    <mergeCell ref="B58:C58"/>
    <mergeCell ref="J57:K57"/>
    <mergeCell ref="J58:K58"/>
    <mergeCell ref="J56:K56"/>
    <mergeCell ref="H56:I56"/>
    <mergeCell ref="B56:C56"/>
    <mergeCell ref="D56:E56"/>
    <mergeCell ref="D55:E55"/>
    <mergeCell ref="A53:E53"/>
    <mergeCell ref="H61:I61"/>
    <mergeCell ref="J61:K61"/>
    <mergeCell ref="H62:I62"/>
    <mergeCell ref="J62:K62"/>
    <mergeCell ref="J59:K59"/>
    <mergeCell ref="B60:C60"/>
    <mergeCell ref="B61:C61"/>
    <mergeCell ref="B62:C62"/>
    <mergeCell ref="D59:E59"/>
    <mergeCell ref="D60:E60"/>
    <mergeCell ref="D61:E61"/>
    <mergeCell ref="D62:E62"/>
    <mergeCell ref="H60:I60"/>
    <mergeCell ref="J60:K60"/>
    <mergeCell ref="B59:C59"/>
    <mergeCell ref="H59:I59"/>
    <mergeCell ref="D64:E64"/>
    <mergeCell ref="J64:K64"/>
    <mergeCell ref="B66:C66"/>
    <mergeCell ref="D66:E66"/>
    <mergeCell ref="B65:C65"/>
    <mergeCell ref="D65:E65"/>
    <mergeCell ref="H65:I65"/>
    <mergeCell ref="J65:K65"/>
    <mergeCell ref="H66:I66"/>
    <mergeCell ref="J66:K66"/>
    <mergeCell ref="J76:K76"/>
    <mergeCell ref="H77:I77"/>
    <mergeCell ref="J77:K77"/>
    <mergeCell ref="H78:I78"/>
    <mergeCell ref="J78:K78"/>
    <mergeCell ref="B75:C75"/>
    <mergeCell ref="D75:E75"/>
    <mergeCell ref="B76:C76"/>
    <mergeCell ref="D76:E76"/>
    <mergeCell ref="B78:C78"/>
    <mergeCell ref="D78:E78"/>
    <mergeCell ref="J67:K67"/>
    <mergeCell ref="H69:I69"/>
    <mergeCell ref="J69:K69"/>
    <mergeCell ref="H68:I68"/>
    <mergeCell ref="J68:K68"/>
    <mergeCell ref="J75:K75"/>
    <mergeCell ref="H75:I75"/>
    <mergeCell ref="J71:K71"/>
    <mergeCell ref="J73:K73"/>
    <mergeCell ref="H71:I71"/>
    <mergeCell ref="J74:K74"/>
    <mergeCell ref="J70:K70"/>
    <mergeCell ref="H67:I67"/>
    <mergeCell ref="H70:I70"/>
    <mergeCell ref="D74:E74"/>
    <mergeCell ref="H74:I74"/>
    <mergeCell ref="B67:C67"/>
    <mergeCell ref="B77:C77"/>
    <mergeCell ref="D77:E77"/>
    <mergeCell ref="D73:E73"/>
    <mergeCell ref="H76:I76"/>
    <mergeCell ref="B74:C74"/>
    <mergeCell ref="B69:C69"/>
    <mergeCell ref="D69:E69"/>
    <mergeCell ref="B70:C70"/>
    <mergeCell ref="D70:E70"/>
    <mergeCell ref="B71:C71"/>
    <mergeCell ref="D71:E71"/>
    <mergeCell ref="D67:E67"/>
    <mergeCell ref="B68:C68"/>
    <mergeCell ref="D68:E68"/>
    <mergeCell ref="A129:B129"/>
    <mergeCell ref="A123:K123"/>
    <mergeCell ref="A131:B131"/>
    <mergeCell ref="A128:B128"/>
    <mergeCell ref="A108:B108"/>
    <mergeCell ref="A98:B98"/>
    <mergeCell ref="D79:E79"/>
    <mergeCell ref="B79:C79"/>
    <mergeCell ref="A94:B94"/>
    <mergeCell ref="A125:B125"/>
    <mergeCell ref="A126:B126"/>
    <mergeCell ref="B80:C80"/>
    <mergeCell ref="A111:B111"/>
    <mergeCell ref="H79:I79"/>
    <mergeCell ref="J79:K79"/>
    <mergeCell ref="A109:B109"/>
    <mergeCell ref="A110:B110"/>
    <mergeCell ref="A102:B102"/>
    <mergeCell ref="A103:B103"/>
    <mergeCell ref="I126:J126"/>
    <mergeCell ref="I95:J95"/>
    <mergeCell ref="J80:K80"/>
    <mergeCell ref="A177:B177"/>
    <mergeCell ref="A173:B173"/>
    <mergeCell ref="A175:B175"/>
    <mergeCell ref="A176:B176"/>
    <mergeCell ref="D176:E176"/>
    <mergeCell ref="H40:J40"/>
    <mergeCell ref="A44:K44"/>
    <mergeCell ref="A88:K88"/>
    <mergeCell ref="A121:K121"/>
    <mergeCell ref="A155:K155"/>
    <mergeCell ref="D166:E166"/>
    <mergeCell ref="A169:B169"/>
    <mergeCell ref="A171:B171"/>
    <mergeCell ref="A141:B141"/>
    <mergeCell ref="A163:B163"/>
    <mergeCell ref="A161:B161"/>
    <mergeCell ref="D161:E161"/>
    <mergeCell ref="A112:B112"/>
    <mergeCell ref="A127:B127"/>
    <mergeCell ref="A133:B133"/>
    <mergeCell ref="A134:B134"/>
    <mergeCell ref="A137:B137"/>
    <mergeCell ref="A138:B138"/>
    <mergeCell ref="A135:B135"/>
    <mergeCell ref="D164:E164"/>
    <mergeCell ref="D168:E168"/>
    <mergeCell ref="A165:B165"/>
    <mergeCell ref="A167:B167"/>
    <mergeCell ref="A132:B132"/>
    <mergeCell ref="A172:B172"/>
    <mergeCell ref="D172:E172"/>
    <mergeCell ref="A162:B162"/>
    <mergeCell ref="D162:E162"/>
    <mergeCell ref="A139:B139"/>
    <mergeCell ref="A140:B140"/>
    <mergeCell ref="A159:H159"/>
    <mergeCell ref="D174:E174"/>
    <mergeCell ref="G174:H174"/>
    <mergeCell ref="I138:J138"/>
    <mergeCell ref="I132:J132"/>
    <mergeCell ref="D80:E80"/>
    <mergeCell ref="H80:I80"/>
    <mergeCell ref="D93:E93"/>
    <mergeCell ref="J170:K170"/>
    <mergeCell ref="G170:H170"/>
    <mergeCell ref="G166:H166"/>
    <mergeCell ref="J162:K162"/>
    <mergeCell ref="G161:H161"/>
    <mergeCell ref="G162:H162"/>
    <mergeCell ref="I102:J102"/>
    <mergeCell ref="A92:K92"/>
    <mergeCell ref="I109:J109"/>
    <mergeCell ref="A95:B95"/>
    <mergeCell ref="A96:B96"/>
    <mergeCell ref="A97:B97"/>
    <mergeCell ref="A105:B105"/>
    <mergeCell ref="A101:B101"/>
    <mergeCell ref="A104:B104"/>
    <mergeCell ref="A164:B164"/>
    <mergeCell ref="A168:B168"/>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K289"/>
  <sheetViews>
    <sheetView workbookViewId="0">
      <selection sqref="A1:K1"/>
    </sheetView>
  </sheetViews>
  <sheetFormatPr baseColWidth="10" defaultColWidth="8.83203125" defaultRowHeight="13" x14ac:dyDescent="0.15"/>
  <cols>
    <col min="1" max="1" width="4" customWidth="1"/>
    <col min="2" max="3" width="4.6640625" customWidth="1"/>
    <col min="4" max="4" width="17.1640625" customWidth="1"/>
    <col min="5" max="5" width="4.6640625" customWidth="1"/>
    <col min="6" max="6" width="17.1640625" customWidth="1"/>
    <col min="8" max="11" width="8.83203125" customWidth="1"/>
  </cols>
  <sheetData>
    <row r="1" spans="2:9" s="15" customFormat="1" x14ac:dyDescent="0.15"/>
    <row r="2" spans="2:9" s="15" customFormat="1" ht="16" x14ac:dyDescent="0.2">
      <c r="C2" s="1760" t="s">
        <v>492</v>
      </c>
      <c r="D2" s="1760"/>
      <c r="E2" s="1760"/>
      <c r="F2" s="1760"/>
      <c r="G2" s="1760"/>
      <c r="H2" s="1760"/>
      <c r="I2" s="1760"/>
    </row>
    <row r="3" spans="2:9" s="15" customFormat="1" x14ac:dyDescent="0.15"/>
    <row r="4" spans="2:9" s="15" customFormat="1" ht="16" x14ac:dyDescent="0.2">
      <c r="B4" s="1761" t="s">
        <v>196</v>
      </c>
      <c r="C4" s="1761"/>
      <c r="D4" s="1761"/>
    </row>
    <row r="5" spans="2:9" s="15" customFormat="1" ht="15.75" customHeight="1" x14ac:dyDescent="0.15">
      <c r="B5" s="1762" t="s">
        <v>204</v>
      </c>
      <c r="C5" s="1762"/>
      <c r="D5" s="1762"/>
      <c r="E5" s="25" t="s">
        <v>367</v>
      </c>
      <c r="G5" s="293" t="s">
        <v>1934</v>
      </c>
    </row>
    <row r="6" spans="2:9" s="15" customFormat="1" ht="16" x14ac:dyDescent="0.2">
      <c r="B6" s="79">
        <v>1</v>
      </c>
      <c r="C6" s="1763">
        <f>'14S - 6B - 1 RR'!C4</f>
        <v>1</v>
      </c>
      <c r="D6" s="1763"/>
      <c r="E6" s="120">
        <f>'14S - 6B - 1 RR'!D4</f>
        <v>0</v>
      </c>
      <c r="F6" s="173" t="s">
        <v>1038</v>
      </c>
      <c r="G6" s="437">
        <f>'14S - 6B - 1 RR'!K4</f>
        <v>0</v>
      </c>
    </row>
    <row r="7" spans="2:9" s="15" customFormat="1" ht="16" x14ac:dyDescent="0.2">
      <c r="B7" s="79">
        <v>2</v>
      </c>
      <c r="C7" s="1763">
        <f>'14S - 6B - 1 RR'!C5</f>
        <v>2</v>
      </c>
      <c r="D7" s="1763"/>
      <c r="E7" s="120">
        <f>'14S - 6B - 1 RR'!D5</f>
        <v>0</v>
      </c>
      <c r="F7" s="173" t="s">
        <v>1038</v>
      </c>
      <c r="G7" s="437">
        <f>'14S - 6B - 1 RR'!K5</f>
        <v>0</v>
      </c>
    </row>
    <row r="8" spans="2:9" s="15" customFormat="1" ht="16" x14ac:dyDescent="0.2">
      <c r="B8" s="79">
        <v>3</v>
      </c>
      <c r="C8" s="1763">
        <f>'14S - 6B - 1 RR'!C6</f>
        <v>3</v>
      </c>
      <c r="D8" s="1763"/>
      <c r="E8" s="120">
        <f>'14S - 6B - 1 RR'!D6</f>
        <v>0</v>
      </c>
      <c r="F8" s="173" t="s">
        <v>1038</v>
      </c>
      <c r="G8" s="437">
        <f>'14S - 6B - 1 RR'!K6</f>
        <v>0</v>
      </c>
    </row>
    <row r="9" spans="2:9" s="15" customFormat="1" ht="16" x14ac:dyDescent="0.2">
      <c r="B9" s="79">
        <v>4</v>
      </c>
      <c r="C9" s="1763">
        <f>'14S - 6B - 1 RR'!C7</f>
        <v>4</v>
      </c>
      <c r="D9" s="1763"/>
      <c r="E9" s="120">
        <f>'14S - 6B - 1 RR'!D7</f>
        <v>0</v>
      </c>
      <c r="F9" s="173" t="s">
        <v>1038</v>
      </c>
      <c r="G9" s="437">
        <f>'14S - 6B - 1 RR'!K7</f>
        <v>0</v>
      </c>
    </row>
    <row r="10" spans="2:9" s="15" customFormat="1" ht="16" x14ac:dyDescent="0.2">
      <c r="B10" s="79">
        <v>5</v>
      </c>
      <c r="C10" s="1763">
        <f>'14S - 6B - 1 RR'!C8</f>
        <v>5</v>
      </c>
      <c r="D10" s="1763"/>
      <c r="E10" s="120">
        <f>'14S - 6B - 1 RR'!D8</f>
        <v>0</v>
      </c>
      <c r="F10" s="173" t="s">
        <v>1038</v>
      </c>
      <c r="G10" s="437">
        <f>'14S - 6B - 1 RR'!K8</f>
        <v>0</v>
      </c>
    </row>
    <row r="11" spans="2:9" s="15" customFormat="1" ht="16" x14ac:dyDescent="0.2">
      <c r="B11" s="79">
        <v>6</v>
      </c>
      <c r="C11" s="1763">
        <f>'14S - 6B - 1 RR'!C9</f>
        <v>6</v>
      </c>
      <c r="D11" s="1763"/>
      <c r="E11" s="120">
        <f>'14S - 6B - 1 RR'!D9</f>
        <v>0</v>
      </c>
      <c r="F11" s="173"/>
      <c r="G11" s="437"/>
    </row>
    <row r="12" spans="2:9" s="15" customFormat="1" ht="16" x14ac:dyDescent="0.2">
      <c r="B12" s="79">
        <v>7</v>
      </c>
      <c r="C12" s="1763">
        <f>'14S - 6B - 1 RR'!C10</f>
        <v>7</v>
      </c>
      <c r="D12" s="1763"/>
      <c r="E12" s="120">
        <f>'14S - 6B - 1 RR'!D10</f>
        <v>0</v>
      </c>
      <c r="F12" s="173"/>
      <c r="G12" s="437"/>
    </row>
    <row r="13" spans="2:9" s="15" customFormat="1" ht="16" x14ac:dyDescent="0.2">
      <c r="B13" s="79">
        <v>8</v>
      </c>
      <c r="C13" s="1763">
        <f>'14S - 6B - 1 RR'!C11</f>
        <v>8</v>
      </c>
      <c r="D13" s="1763"/>
      <c r="E13" s="120">
        <f>'14S - 6B - 1 RR'!D11</f>
        <v>0</v>
      </c>
      <c r="F13" s="173" t="s">
        <v>1038</v>
      </c>
      <c r="G13" s="437">
        <f>'14S - 6B - 1 RR'!K11</f>
        <v>0</v>
      </c>
    </row>
    <row r="14" spans="2:9" s="15" customFormat="1" ht="16" x14ac:dyDescent="0.2">
      <c r="B14" s="79">
        <v>9</v>
      </c>
      <c r="C14" s="1763">
        <f>'14S - 6B - 1 RR'!C12</f>
        <v>9</v>
      </c>
      <c r="D14" s="1763"/>
      <c r="E14" s="120">
        <f>'14S - 6B - 1 RR'!D12</f>
        <v>0</v>
      </c>
      <c r="F14" s="173"/>
      <c r="G14" s="437"/>
    </row>
    <row r="15" spans="2:9" s="15" customFormat="1" ht="16" x14ac:dyDescent="0.2">
      <c r="B15" s="79">
        <v>10</v>
      </c>
      <c r="C15" s="1763">
        <f>'14S - 6B - 1 RR'!C13</f>
        <v>10</v>
      </c>
      <c r="D15" s="1763"/>
      <c r="E15" s="120">
        <f>'14S - 6B - 1 RR'!D13</f>
        <v>0</v>
      </c>
      <c r="F15" s="173"/>
      <c r="G15" s="437"/>
    </row>
    <row r="16" spans="2:9" s="15" customFormat="1" ht="16" x14ac:dyDescent="0.2">
      <c r="B16" s="79">
        <v>11</v>
      </c>
      <c r="C16" s="1763">
        <f>'14S - 6B - 1 RR'!C14</f>
        <v>11</v>
      </c>
      <c r="D16" s="1763"/>
      <c r="E16" s="120">
        <f>'14S - 6B - 1 RR'!D14</f>
        <v>0</v>
      </c>
      <c r="G16" s="437"/>
    </row>
    <row r="17" spans="2:11" s="15" customFormat="1" ht="16" x14ac:dyDescent="0.2">
      <c r="B17" s="79">
        <v>12</v>
      </c>
      <c r="C17" s="1763">
        <f>'14S - 6B - 1 RR'!C15</f>
        <v>12</v>
      </c>
      <c r="D17" s="1763"/>
      <c r="E17" s="120">
        <f>'14S - 6B - 1 RR'!D15</f>
        <v>0</v>
      </c>
      <c r="G17" s="437"/>
    </row>
    <row r="18" spans="2:11" s="15" customFormat="1" ht="16" x14ac:dyDescent="0.2">
      <c r="B18" s="79">
        <v>13</v>
      </c>
      <c r="C18" s="1763">
        <f>'14S - 6B - 1 RR'!C16</f>
        <v>13</v>
      </c>
      <c r="D18" s="1763"/>
      <c r="E18" s="120">
        <f>'14S - 6B - 1 RR'!D16</f>
        <v>0</v>
      </c>
      <c r="G18" s="437"/>
    </row>
    <row r="19" spans="2:11" s="15" customFormat="1" ht="16" x14ac:dyDescent="0.2">
      <c r="B19" s="79">
        <v>14</v>
      </c>
      <c r="C19" s="1763">
        <f>'14S - 6B - 1 RR'!C17</f>
        <v>14</v>
      </c>
      <c r="D19" s="1763"/>
      <c r="E19" s="120">
        <f>'14S - 6B - 1 RR'!D17</f>
        <v>0</v>
      </c>
      <c r="G19" s="437"/>
    </row>
    <row r="20" spans="2:11" s="15" customFormat="1" x14ac:dyDescent="0.15">
      <c r="B20"/>
      <c r="C20"/>
      <c r="D20"/>
      <c r="E20"/>
      <c r="F20"/>
      <c r="G20"/>
      <c r="H20"/>
      <c r="I20"/>
      <c r="J20"/>
    </row>
    <row r="21" spans="2:11" s="15" customFormat="1" x14ac:dyDescent="0.15">
      <c r="B21"/>
      <c r="C21"/>
      <c r="D21"/>
      <c r="E21"/>
      <c r="F21"/>
      <c r="G21"/>
      <c r="H21"/>
      <c r="I21"/>
      <c r="J21"/>
    </row>
    <row r="22" spans="2:11" s="15" customFormat="1" x14ac:dyDescent="0.15">
      <c r="B22"/>
      <c r="C22"/>
      <c r="D22"/>
      <c r="E22"/>
      <c r="F22"/>
      <c r="G22"/>
      <c r="H22"/>
      <c r="I22"/>
      <c r="J22"/>
    </row>
    <row r="23" spans="2:11" s="15" customFormat="1" x14ac:dyDescent="0.15"/>
    <row r="24" spans="2:11" s="15" customFormat="1" ht="16" x14ac:dyDescent="0.2">
      <c r="C24" s="1760" t="s">
        <v>194</v>
      </c>
      <c r="D24" s="1760"/>
      <c r="E24" s="1760"/>
      <c r="F24" s="1760"/>
      <c r="G24" s="1760"/>
      <c r="H24" s="1760"/>
      <c r="I24" s="1760"/>
      <c r="J24" s="1760"/>
    </row>
    <row r="25" spans="2:11" s="15" customFormat="1" ht="14" thickBot="1" x14ac:dyDescent="0.2"/>
    <row r="26" spans="2:11" s="15" customFormat="1" ht="19" thickBot="1" x14ac:dyDescent="0.25">
      <c r="B26" s="1764" t="s">
        <v>1461</v>
      </c>
      <c r="C26" s="1825"/>
      <c r="D26" s="220" t="s">
        <v>1460</v>
      </c>
      <c r="E26" s="1699" t="s">
        <v>18</v>
      </c>
      <c r="F26" s="1826"/>
      <c r="G26" s="295" t="s">
        <v>203</v>
      </c>
      <c r="H26" s="296" t="s">
        <v>199</v>
      </c>
      <c r="I26" s="297"/>
      <c r="J26" s="298" t="s">
        <v>200</v>
      </c>
      <c r="K26" s="297">
        <v>1</v>
      </c>
    </row>
    <row r="27" spans="2:11" s="15" customFormat="1" ht="12.75" customHeight="1" x14ac:dyDescent="0.15">
      <c r="B27" s="300" t="s">
        <v>892</v>
      </c>
      <c r="C27" s="301" t="s">
        <v>197</v>
      </c>
      <c r="D27" s="302" t="s">
        <v>2322</v>
      </c>
      <c r="E27" s="303" t="s">
        <v>197</v>
      </c>
      <c r="F27" s="304" t="s">
        <v>2324</v>
      </c>
      <c r="G27" s="305" t="s">
        <v>1041</v>
      </c>
      <c r="H27" s="106" t="s">
        <v>1042</v>
      </c>
      <c r="I27" s="106" t="s">
        <v>1043</v>
      </c>
      <c r="J27" s="106" t="s">
        <v>193</v>
      </c>
      <c r="K27" s="306" t="s">
        <v>2063</v>
      </c>
    </row>
    <row r="28" spans="2:11" s="15" customFormat="1" ht="15.75" customHeight="1" x14ac:dyDescent="0.2">
      <c r="B28" s="307">
        <v>1</v>
      </c>
      <c r="C28" s="308">
        <f>'14S - 6B - 1 RR'!B24</f>
        <v>0</v>
      </c>
      <c r="D28" s="33">
        <f>'14S - 6B - 1 RR'!C24</f>
        <v>4</v>
      </c>
      <c r="E28" s="308">
        <f>'14S - 6B - 1 RR'!D24</f>
        <v>0</v>
      </c>
      <c r="F28" s="33">
        <f>'14S - 6B - 1 RR'!E24</f>
        <v>1</v>
      </c>
      <c r="G28" s="309"/>
      <c r="H28" s="99"/>
      <c r="I28" s="211"/>
      <c r="J28" s="99"/>
      <c r="K28" s="102"/>
    </row>
    <row r="29" spans="2:11" s="15" customFormat="1" ht="15.75" customHeight="1" x14ac:dyDescent="0.2">
      <c r="B29" s="307">
        <v>2</v>
      </c>
      <c r="C29" s="308">
        <f>'14S - 6B - 1 RR'!B25</f>
        <v>0</v>
      </c>
      <c r="D29" s="33">
        <f>'14S - 6B - 1 RR'!C25</f>
        <v>8</v>
      </c>
      <c r="E29" s="308">
        <f>'14S - 6B - 1 RR'!D25</f>
        <v>0</v>
      </c>
      <c r="F29" s="33">
        <f>'14S - 6B - 1 RR'!E25</f>
        <v>5</v>
      </c>
      <c r="G29" s="310"/>
      <c r="H29" s="99"/>
      <c r="I29" s="211"/>
      <c r="J29" s="99"/>
      <c r="K29" s="102"/>
    </row>
    <row r="30" spans="2:11" s="15" customFormat="1" ht="15.75" customHeight="1" thickBot="1" x14ac:dyDescent="0.25">
      <c r="B30" s="579">
        <v>3</v>
      </c>
      <c r="C30" s="580">
        <f>'14S - 6B - 1 RR'!B26</f>
        <v>0</v>
      </c>
      <c r="D30" s="37">
        <f>'14S - 6B - 1 RR'!C26</f>
        <v>3</v>
      </c>
      <c r="E30" s="580">
        <f>'14S - 6B - 1 RR'!D26</f>
        <v>0</v>
      </c>
      <c r="F30" s="37">
        <f>'14S - 6B - 1 RR'!E26</f>
        <v>2</v>
      </c>
      <c r="G30" s="581"/>
      <c r="H30" s="254"/>
      <c r="I30" s="314"/>
      <c r="J30" s="103"/>
      <c r="K30" s="102"/>
    </row>
    <row r="31" spans="2:11" s="15" customFormat="1" ht="15.75" customHeight="1" thickBot="1" x14ac:dyDescent="0.25">
      <c r="B31" s="1766" t="s">
        <v>1458</v>
      </c>
      <c r="C31" s="1767"/>
      <c r="D31" s="1767"/>
      <c r="E31" s="1767"/>
      <c r="F31" s="1767"/>
      <c r="G31" s="1767"/>
      <c r="H31" s="1768"/>
      <c r="I31" s="1730" t="s">
        <v>2062</v>
      </c>
      <c r="J31" s="1730"/>
      <c r="K31" s="252"/>
    </row>
    <row r="32" spans="2:11" s="15" customFormat="1" x14ac:dyDescent="0.15"/>
    <row r="33" spans="2:11" s="15" customFormat="1" ht="16" x14ac:dyDescent="0.2">
      <c r="C33" s="1760" t="s">
        <v>194</v>
      </c>
      <c r="D33" s="1760"/>
      <c r="E33" s="1760"/>
      <c r="F33" s="1760"/>
      <c r="G33" s="1760"/>
      <c r="H33" s="1760"/>
      <c r="I33" s="1760"/>
      <c r="J33" s="1760"/>
    </row>
    <row r="34" spans="2:11" s="15" customFormat="1" ht="14" thickBot="1" x14ac:dyDescent="0.2"/>
    <row r="35" spans="2:11" s="15" customFormat="1" ht="19" thickBot="1" x14ac:dyDescent="0.25">
      <c r="B35" s="1764" t="s">
        <v>1461</v>
      </c>
      <c r="C35" s="1825"/>
      <c r="D35" s="220" t="s">
        <v>1460</v>
      </c>
      <c r="E35" s="1699" t="s">
        <v>18</v>
      </c>
      <c r="F35" s="1826"/>
      <c r="G35" s="295" t="s">
        <v>203</v>
      </c>
      <c r="H35" s="296" t="s">
        <v>199</v>
      </c>
      <c r="I35" s="297"/>
      <c r="J35" s="298" t="s">
        <v>200</v>
      </c>
      <c r="K35" s="297">
        <v>2</v>
      </c>
    </row>
    <row r="36" spans="2:11" s="15" customFormat="1" x14ac:dyDescent="0.15">
      <c r="B36" s="300" t="s">
        <v>892</v>
      </c>
      <c r="C36" s="301" t="s">
        <v>197</v>
      </c>
      <c r="D36" s="302" t="s">
        <v>2322</v>
      </c>
      <c r="E36" s="303" t="s">
        <v>197</v>
      </c>
      <c r="F36" s="304" t="s">
        <v>2324</v>
      </c>
      <c r="G36" s="305" t="s">
        <v>1041</v>
      </c>
      <c r="H36" s="106" t="s">
        <v>1042</v>
      </c>
      <c r="I36" s="106" t="s">
        <v>1043</v>
      </c>
      <c r="J36" s="106" t="s">
        <v>193</v>
      </c>
      <c r="K36" s="306" t="s">
        <v>2063</v>
      </c>
    </row>
    <row r="37" spans="2:11" s="15" customFormat="1" ht="16" x14ac:dyDescent="0.2">
      <c r="B37" s="307">
        <v>1</v>
      </c>
      <c r="C37" s="308">
        <f>'14S - 6B - 1 RR'!H24</f>
        <v>0</v>
      </c>
      <c r="D37" s="33">
        <f>'14S - 6B - 1 RR'!I24</f>
        <v>5</v>
      </c>
      <c r="E37" s="308">
        <f>'14S - 6B - 1 RR'!J24</f>
        <v>0</v>
      </c>
      <c r="F37" s="33">
        <f>'14S - 6B - 1 RR'!K24</f>
        <v>1</v>
      </c>
      <c r="G37" s="309"/>
      <c r="H37" s="99"/>
      <c r="I37" s="211"/>
      <c r="J37" s="99"/>
      <c r="K37" s="102"/>
    </row>
    <row r="38" spans="2:11" s="15" customFormat="1" ht="16" x14ac:dyDescent="0.2">
      <c r="B38" s="307">
        <v>2</v>
      </c>
      <c r="C38" s="308">
        <f>'14S - 6B - 1 RR'!H25</f>
        <v>0</v>
      </c>
      <c r="D38" s="33">
        <f>'14S - 6B - 1 RR'!I25</f>
        <v>9</v>
      </c>
      <c r="E38" s="308">
        <f>'14S - 6B - 1 RR'!J25</f>
        <v>0</v>
      </c>
      <c r="F38" s="33">
        <f>'14S - 6B - 1 RR'!K25</f>
        <v>8</v>
      </c>
      <c r="G38" s="310"/>
      <c r="H38" s="99"/>
      <c r="I38" s="211"/>
      <c r="J38" s="99"/>
      <c r="K38" s="102"/>
    </row>
    <row r="39" spans="2:11" s="15" customFormat="1" ht="17" thickBot="1" x14ac:dyDescent="0.25">
      <c r="B39" s="579">
        <v>3</v>
      </c>
      <c r="C39" s="580">
        <f>'14S - 6B - 1 RR'!H26</f>
        <v>0</v>
      </c>
      <c r="D39" s="37">
        <f>'14S - 6B - 1 RR'!I26</f>
        <v>7</v>
      </c>
      <c r="E39" s="580">
        <f>'14S - 6B - 1 RR'!J26</f>
        <v>0</v>
      </c>
      <c r="F39" s="37">
        <f>'14S - 6B - 1 RR'!K26</f>
        <v>6</v>
      </c>
      <c r="G39" s="581"/>
      <c r="H39" s="254"/>
      <c r="I39" s="314"/>
      <c r="J39" s="103"/>
      <c r="K39" s="102"/>
    </row>
    <row r="40" spans="2:11" s="15" customFormat="1" ht="17" thickBot="1" x14ac:dyDescent="0.25">
      <c r="B40" s="1766" t="s">
        <v>1458</v>
      </c>
      <c r="C40" s="1767"/>
      <c r="D40" s="1767"/>
      <c r="E40" s="1767"/>
      <c r="F40" s="1767"/>
      <c r="G40" s="1767"/>
      <c r="H40" s="1768"/>
      <c r="I40" s="1730" t="s">
        <v>2062</v>
      </c>
      <c r="J40" s="1730"/>
      <c r="K40" s="252"/>
    </row>
    <row r="41" spans="2:11" s="15" customFormat="1" x14ac:dyDescent="0.15"/>
    <row r="42" spans="2:11" s="15" customFormat="1" ht="16" x14ac:dyDescent="0.2">
      <c r="C42" s="1760" t="s">
        <v>194</v>
      </c>
      <c r="D42" s="1760"/>
      <c r="E42" s="1760"/>
      <c r="F42" s="1760"/>
      <c r="G42" s="1760"/>
      <c r="H42" s="1760"/>
      <c r="I42" s="1760"/>
      <c r="J42" s="1760"/>
    </row>
    <row r="43" spans="2:11" s="15" customFormat="1" ht="14" thickBot="1" x14ac:dyDescent="0.2"/>
    <row r="44" spans="2:11" s="15" customFormat="1" ht="19" thickBot="1" x14ac:dyDescent="0.25">
      <c r="B44" s="1764" t="s">
        <v>1461</v>
      </c>
      <c r="C44" s="1825"/>
      <c r="D44" s="220" t="s">
        <v>1460</v>
      </c>
      <c r="E44" s="1699" t="s">
        <v>18</v>
      </c>
      <c r="F44" s="1826"/>
      <c r="G44" s="295" t="s">
        <v>203</v>
      </c>
      <c r="H44" s="296" t="s">
        <v>199</v>
      </c>
      <c r="I44" s="297"/>
      <c r="J44" s="298" t="s">
        <v>200</v>
      </c>
      <c r="K44" s="297">
        <v>3</v>
      </c>
    </row>
    <row r="45" spans="2:11" s="15" customFormat="1" x14ac:dyDescent="0.15">
      <c r="B45" s="300" t="s">
        <v>892</v>
      </c>
      <c r="C45" s="301" t="s">
        <v>197</v>
      </c>
      <c r="D45" s="302" t="s">
        <v>2322</v>
      </c>
      <c r="E45" s="303" t="s">
        <v>197</v>
      </c>
      <c r="F45" s="304" t="s">
        <v>2324</v>
      </c>
      <c r="G45" s="305" t="s">
        <v>1041</v>
      </c>
      <c r="H45" s="106" t="s">
        <v>1042</v>
      </c>
      <c r="I45" s="106" t="s">
        <v>1043</v>
      </c>
      <c r="J45" s="106" t="s">
        <v>193</v>
      </c>
      <c r="K45" s="306" t="s">
        <v>2063</v>
      </c>
    </row>
    <row r="46" spans="2:11" s="15" customFormat="1" ht="16" x14ac:dyDescent="0.2">
      <c r="B46" s="307">
        <v>1</v>
      </c>
      <c r="C46" s="308">
        <f>'14S - 6B - 1 RR'!B30</f>
        <v>0</v>
      </c>
      <c r="D46" s="33">
        <f>'14S - 6B - 1 RR'!C30</f>
        <v>5</v>
      </c>
      <c r="E46" s="308">
        <f>'14S - 6B - 1 RR'!D30</f>
        <v>0</v>
      </c>
      <c r="F46" s="33">
        <f>'14S - 6B - 1 RR'!E30</f>
        <v>4</v>
      </c>
      <c r="G46" s="309"/>
      <c r="H46" s="99"/>
      <c r="I46" s="211"/>
      <c r="J46" s="99"/>
      <c r="K46" s="102"/>
    </row>
    <row r="47" spans="2:11" s="15" customFormat="1" ht="16" x14ac:dyDescent="0.2">
      <c r="B47" s="307">
        <v>2</v>
      </c>
      <c r="C47" s="308">
        <f>'14S - 6B - 1 RR'!B31</f>
        <v>0</v>
      </c>
      <c r="D47" s="33">
        <f>'14S - 6B - 1 RR'!C31</f>
        <v>6</v>
      </c>
      <c r="E47" s="308">
        <f>'14S - 6B - 1 RR'!D31</f>
        <v>0</v>
      </c>
      <c r="F47" s="33">
        <f>'14S - 6B - 1 RR'!E31</f>
        <v>2</v>
      </c>
      <c r="G47" s="310"/>
      <c r="H47" s="99"/>
      <c r="I47" s="211"/>
      <c r="J47" s="99"/>
      <c r="K47" s="102"/>
    </row>
    <row r="48" spans="2:11" s="15" customFormat="1" ht="17" thickBot="1" x14ac:dyDescent="0.25">
      <c r="B48" s="579">
        <v>3</v>
      </c>
      <c r="C48" s="580">
        <f>'14S - 6B - 1 RR'!B32</f>
        <v>0</v>
      </c>
      <c r="D48" s="37">
        <f>'14S - 6B - 1 RR'!C32</f>
        <v>7</v>
      </c>
      <c r="E48" s="580">
        <f>'14S - 6B - 1 RR'!D32</f>
        <v>0</v>
      </c>
      <c r="F48" s="37">
        <f>'14S - 6B - 1 RR'!E32</f>
        <v>10</v>
      </c>
      <c r="G48" s="581"/>
      <c r="H48" s="254"/>
      <c r="I48" s="314"/>
      <c r="J48" s="103"/>
      <c r="K48" s="102"/>
    </row>
    <row r="49" spans="2:11" s="15" customFormat="1" ht="17" thickBot="1" x14ac:dyDescent="0.25">
      <c r="B49" s="1766" t="s">
        <v>1458</v>
      </c>
      <c r="C49" s="1767"/>
      <c r="D49" s="1767"/>
      <c r="E49" s="1767"/>
      <c r="F49" s="1767"/>
      <c r="G49" s="1767"/>
      <c r="H49" s="1768"/>
      <c r="I49" s="1730" t="s">
        <v>2062</v>
      </c>
      <c r="J49" s="1730"/>
      <c r="K49" s="252"/>
    </row>
    <row r="50" spans="2:11" s="15" customFormat="1" x14ac:dyDescent="0.15"/>
    <row r="51" spans="2:11" s="15" customFormat="1" x14ac:dyDescent="0.15"/>
    <row r="52" spans="2:11" s="15" customFormat="1" x14ac:dyDescent="0.15"/>
    <row r="53" spans="2:11" s="15" customFormat="1" x14ac:dyDescent="0.15"/>
    <row r="54" spans="2:11" s="15" customFormat="1" x14ac:dyDescent="0.15"/>
    <row r="55" spans="2:11" s="15" customFormat="1" ht="16" x14ac:dyDescent="0.2">
      <c r="C55" s="1760" t="s">
        <v>194</v>
      </c>
      <c r="D55" s="1760"/>
      <c r="E55" s="1760"/>
      <c r="F55" s="1760"/>
      <c r="G55" s="1760"/>
      <c r="H55" s="1760"/>
      <c r="I55" s="1760"/>
      <c r="J55" s="1760"/>
    </row>
    <row r="56" spans="2:11" s="15" customFormat="1" ht="14" thickBot="1" x14ac:dyDescent="0.2"/>
    <row r="57" spans="2:11" ht="19" thickBot="1" x14ac:dyDescent="0.25">
      <c r="B57" s="1764" t="s">
        <v>1461</v>
      </c>
      <c r="C57" s="1825"/>
      <c r="D57" s="220" t="s">
        <v>1460</v>
      </c>
      <c r="E57" s="1699" t="s">
        <v>18</v>
      </c>
      <c r="F57" s="1826"/>
      <c r="G57" s="295" t="s">
        <v>203</v>
      </c>
      <c r="H57" s="296" t="s">
        <v>199</v>
      </c>
      <c r="I57" s="297"/>
      <c r="J57" s="298" t="s">
        <v>200</v>
      </c>
      <c r="K57" s="297">
        <v>4</v>
      </c>
    </row>
    <row r="58" spans="2:11" x14ac:dyDescent="0.15">
      <c r="B58" s="300" t="s">
        <v>892</v>
      </c>
      <c r="C58" s="301" t="s">
        <v>197</v>
      </c>
      <c r="D58" s="302" t="s">
        <v>2322</v>
      </c>
      <c r="E58" s="303" t="s">
        <v>197</v>
      </c>
      <c r="F58" s="304" t="s">
        <v>2324</v>
      </c>
      <c r="G58" s="305" t="s">
        <v>1041</v>
      </c>
      <c r="H58" s="106" t="s">
        <v>1042</v>
      </c>
      <c r="I58" s="106" t="s">
        <v>1043</v>
      </c>
      <c r="J58" s="106" t="s">
        <v>193</v>
      </c>
      <c r="K58" s="306" t="s">
        <v>2063</v>
      </c>
    </row>
    <row r="59" spans="2:11" ht="16" x14ac:dyDescent="0.2">
      <c r="B59" s="307">
        <v>1</v>
      </c>
      <c r="C59" s="308">
        <f>'14S - 6B - 1 RR'!H30</f>
        <v>0</v>
      </c>
      <c r="D59" s="33">
        <f>'14S - 6B - 1 RR'!I30</f>
        <v>8</v>
      </c>
      <c r="E59" s="308">
        <f>'14S - 6B - 1 RR'!J30</f>
        <v>0</v>
      </c>
      <c r="F59" s="33">
        <f>'14S - 6B - 1 RR'!K30</f>
        <v>1</v>
      </c>
      <c r="G59" s="309"/>
      <c r="H59" s="99"/>
      <c r="I59" s="211"/>
      <c r="J59" s="99"/>
      <c r="K59" s="102"/>
    </row>
    <row r="60" spans="2:11" ht="16" x14ac:dyDescent="0.2">
      <c r="B60" s="307">
        <v>2</v>
      </c>
      <c r="C60" s="308">
        <f>'14S - 6B - 1 RR'!H31</f>
        <v>0</v>
      </c>
      <c r="D60" s="33">
        <f>'14S - 6B - 1 RR'!I31</f>
        <v>4</v>
      </c>
      <c r="E60" s="308">
        <f>'14S - 6B - 1 RR'!J31</f>
        <v>0</v>
      </c>
      <c r="F60" s="33">
        <f>'14S - 6B - 1 RR'!K31</f>
        <v>9</v>
      </c>
      <c r="G60" s="310"/>
      <c r="H60" s="99"/>
      <c r="I60" s="211"/>
      <c r="J60" s="99"/>
      <c r="K60" s="102"/>
    </row>
    <row r="61" spans="2:11" ht="17" thickBot="1" x14ac:dyDescent="0.25">
      <c r="B61" s="579">
        <v>3</v>
      </c>
      <c r="C61" s="580">
        <f>'14S - 6B - 1 RR'!H32</f>
        <v>0</v>
      </c>
      <c r="D61" s="37">
        <f>'14S - 6B - 1 RR'!I32</f>
        <v>2</v>
      </c>
      <c r="E61" s="580">
        <f>'14S - 6B - 1 RR'!J32</f>
        <v>0</v>
      </c>
      <c r="F61" s="37">
        <f>'14S - 6B - 1 RR'!K32</f>
        <v>7</v>
      </c>
      <c r="G61" s="581"/>
      <c r="H61" s="254"/>
      <c r="I61" s="314"/>
      <c r="J61" s="103"/>
      <c r="K61" s="102"/>
    </row>
    <row r="62" spans="2:11" ht="17" thickBot="1" x14ac:dyDescent="0.25">
      <c r="B62" s="1766" t="s">
        <v>1458</v>
      </c>
      <c r="C62" s="1767"/>
      <c r="D62" s="1767"/>
      <c r="E62" s="1767"/>
      <c r="F62" s="1767"/>
      <c r="G62" s="1767"/>
      <c r="H62" s="1768"/>
      <c r="I62" s="1730" t="s">
        <v>2062</v>
      </c>
      <c r="J62" s="1730"/>
      <c r="K62" s="252"/>
    </row>
    <row r="63" spans="2:11" x14ac:dyDescent="0.15">
      <c r="B63" s="15"/>
      <c r="C63" s="15"/>
      <c r="D63" s="15"/>
      <c r="E63" s="15"/>
      <c r="F63" s="15"/>
      <c r="G63" s="15"/>
      <c r="H63" s="15"/>
      <c r="I63" s="15"/>
      <c r="J63" s="15"/>
      <c r="K63" s="15"/>
    </row>
    <row r="64" spans="2:11" ht="17" thickBot="1" x14ac:dyDescent="0.25">
      <c r="B64" s="15"/>
      <c r="C64" s="1760" t="s">
        <v>194</v>
      </c>
      <c r="D64" s="1760"/>
      <c r="E64" s="1760"/>
      <c r="F64" s="1760"/>
      <c r="G64" s="1760"/>
      <c r="H64" s="1760"/>
      <c r="I64" s="1760"/>
      <c r="J64" s="1760"/>
      <c r="K64" s="15"/>
    </row>
    <row r="65" spans="2:11" ht="19" thickBot="1" x14ac:dyDescent="0.25">
      <c r="B65" s="1764" t="s">
        <v>1461</v>
      </c>
      <c r="C65" s="1825"/>
      <c r="D65" s="220" t="s">
        <v>1460</v>
      </c>
      <c r="E65" s="1699" t="s">
        <v>18</v>
      </c>
      <c r="F65" s="1826"/>
      <c r="G65" s="295" t="s">
        <v>203</v>
      </c>
      <c r="H65" s="296" t="s">
        <v>199</v>
      </c>
      <c r="I65" s="297"/>
      <c r="J65" s="298" t="s">
        <v>200</v>
      </c>
      <c r="K65" s="297">
        <v>5</v>
      </c>
    </row>
    <row r="66" spans="2:11" x14ac:dyDescent="0.15">
      <c r="B66" s="300" t="s">
        <v>892</v>
      </c>
      <c r="C66" s="301" t="s">
        <v>197</v>
      </c>
      <c r="D66" s="302" t="s">
        <v>2322</v>
      </c>
      <c r="E66" s="303" t="s">
        <v>197</v>
      </c>
      <c r="F66" s="304" t="s">
        <v>2324</v>
      </c>
      <c r="G66" s="305" t="s">
        <v>1041</v>
      </c>
      <c r="H66" s="106" t="s">
        <v>1042</v>
      </c>
      <c r="I66" s="106" t="s">
        <v>1043</v>
      </c>
      <c r="J66" s="106" t="s">
        <v>193</v>
      </c>
      <c r="K66" s="306" t="s">
        <v>2063</v>
      </c>
    </row>
    <row r="67" spans="2:11" ht="16" x14ac:dyDescent="0.2">
      <c r="B67" s="307">
        <v>1</v>
      </c>
      <c r="C67" s="308">
        <f>'14S - 6B - 1 RR'!B36</f>
        <v>0</v>
      </c>
      <c r="D67" s="33">
        <f>'14S - 6B - 1 RR'!C36</f>
        <v>12</v>
      </c>
      <c r="E67" s="308">
        <f>'14S - 6B - 1 RR'!D36</f>
        <v>0</v>
      </c>
      <c r="F67" s="33">
        <f>'14S - 6B - 1 RR'!E36</f>
        <v>8</v>
      </c>
      <c r="G67" s="309"/>
      <c r="H67" s="99"/>
      <c r="I67" s="211"/>
      <c r="J67" s="99"/>
      <c r="K67" s="102"/>
    </row>
    <row r="68" spans="2:11" ht="16" x14ac:dyDescent="0.2">
      <c r="B68" s="307">
        <v>2</v>
      </c>
      <c r="C68" s="308">
        <f>'14S - 6B - 1 RR'!B37</f>
        <v>0</v>
      </c>
      <c r="D68" s="33">
        <f>'14S - 6B - 1 RR'!C37</f>
        <v>6</v>
      </c>
      <c r="E68" s="308">
        <f>'14S - 6B - 1 RR'!D37</f>
        <v>0</v>
      </c>
      <c r="F68" s="33">
        <f>'14S - 6B - 1 RR'!E37</f>
        <v>3</v>
      </c>
      <c r="G68" s="310"/>
      <c r="H68" s="99"/>
      <c r="I68" s="211"/>
      <c r="J68" s="99"/>
      <c r="K68" s="102"/>
    </row>
    <row r="69" spans="2:11" ht="17" thickBot="1" x14ac:dyDescent="0.25">
      <c r="B69" s="579">
        <v>3</v>
      </c>
      <c r="C69" s="580">
        <f>'14S - 6B - 1 RR'!B38</f>
        <v>0</v>
      </c>
      <c r="D69" s="37">
        <f>'14S - 6B - 1 RR'!C38</f>
        <v>11</v>
      </c>
      <c r="E69" s="580">
        <f>'14S - 6B - 1 RR'!D38</f>
        <v>0</v>
      </c>
      <c r="F69" s="37">
        <f>'14S - 6B - 1 RR'!E38</f>
        <v>7</v>
      </c>
      <c r="G69" s="581"/>
      <c r="H69" s="254"/>
      <c r="I69" s="314"/>
      <c r="J69" s="103"/>
      <c r="K69" s="102"/>
    </row>
    <row r="70" spans="2:11" ht="17" thickBot="1" x14ac:dyDescent="0.25">
      <c r="B70" s="1766" t="s">
        <v>1458</v>
      </c>
      <c r="C70" s="1767"/>
      <c r="D70" s="1767"/>
      <c r="E70" s="1767"/>
      <c r="F70" s="1767"/>
      <c r="G70" s="1767"/>
      <c r="H70" s="1768"/>
      <c r="I70" s="1730" t="s">
        <v>2062</v>
      </c>
      <c r="J70" s="1730"/>
      <c r="K70" s="252"/>
    </row>
    <row r="71" spans="2:11" x14ac:dyDescent="0.15">
      <c r="B71" s="15"/>
      <c r="C71" s="15"/>
      <c r="D71" s="15"/>
      <c r="E71" s="15"/>
      <c r="F71" s="15"/>
      <c r="G71" s="15"/>
      <c r="H71" s="15"/>
      <c r="I71" s="15"/>
      <c r="J71" s="15"/>
      <c r="K71" s="15"/>
    </row>
    <row r="72" spans="2:11" ht="17" thickBot="1" x14ac:dyDescent="0.25">
      <c r="B72" s="15"/>
      <c r="C72" s="1760" t="s">
        <v>194</v>
      </c>
      <c r="D72" s="1760"/>
      <c r="E72" s="1760"/>
      <c r="F72" s="1760"/>
      <c r="G72" s="1760"/>
      <c r="H72" s="1760"/>
      <c r="I72" s="1760"/>
      <c r="J72" s="1760"/>
      <c r="K72" s="15"/>
    </row>
    <row r="73" spans="2:11" ht="19" thickBot="1" x14ac:dyDescent="0.25">
      <c r="B73" s="1764" t="s">
        <v>1461</v>
      </c>
      <c r="C73" s="1825"/>
      <c r="D73" s="220" t="s">
        <v>1460</v>
      </c>
      <c r="E73" s="1699" t="s">
        <v>18</v>
      </c>
      <c r="F73" s="1826"/>
      <c r="G73" s="295" t="s">
        <v>203</v>
      </c>
      <c r="H73" s="296" t="s">
        <v>199</v>
      </c>
      <c r="I73" s="297"/>
      <c r="J73" s="298" t="s">
        <v>200</v>
      </c>
      <c r="K73" s="297">
        <v>6</v>
      </c>
    </row>
    <row r="74" spans="2:1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6" x14ac:dyDescent="0.2">
      <c r="B75" s="307">
        <v>1</v>
      </c>
      <c r="C75" s="308">
        <f>'14S - 6B - 1 RR'!H36</f>
        <v>0</v>
      </c>
      <c r="D75" s="33">
        <f>'14S - 6B - 1 RR'!I36</f>
        <v>1</v>
      </c>
      <c r="E75" s="308">
        <f>'14S - 6B - 1 RR'!J36</f>
        <v>0</v>
      </c>
      <c r="F75" s="33">
        <f>'14S - 6B - 1 RR'!K36</f>
        <v>9</v>
      </c>
      <c r="G75" s="309"/>
      <c r="H75" s="99"/>
      <c r="I75" s="211"/>
      <c r="J75" s="99"/>
      <c r="K75" s="102"/>
    </row>
    <row r="76" spans="2:11" ht="16" x14ac:dyDescent="0.2">
      <c r="B76" s="307">
        <v>2</v>
      </c>
      <c r="C76" s="308">
        <f>'14S - 6B - 1 RR'!H37</f>
        <v>0</v>
      </c>
      <c r="D76" s="33">
        <f>'14S - 6B - 1 RR'!I37</f>
        <v>8</v>
      </c>
      <c r="E76" s="308">
        <f>'14S - 6B - 1 RR'!J37</f>
        <v>0</v>
      </c>
      <c r="F76" s="33">
        <f>'14S - 6B - 1 RR'!K37</f>
        <v>4</v>
      </c>
      <c r="G76" s="310"/>
      <c r="H76" s="99"/>
      <c r="I76" s="211"/>
      <c r="J76" s="99"/>
      <c r="K76" s="102"/>
    </row>
    <row r="77" spans="2:11" ht="17" thickBot="1" x14ac:dyDescent="0.25">
      <c r="B77" s="579">
        <v>3</v>
      </c>
      <c r="C77" s="580">
        <f>'14S - 6B - 1 RR'!H38</f>
        <v>0</v>
      </c>
      <c r="D77" s="37">
        <f>'14S - 6B - 1 RR'!I38</f>
        <v>6</v>
      </c>
      <c r="E77" s="580">
        <f>'14S - 6B - 1 RR'!J38</f>
        <v>0</v>
      </c>
      <c r="F77" s="37">
        <f>'14S - 6B - 1 RR'!K38</f>
        <v>10</v>
      </c>
      <c r="G77" s="581"/>
      <c r="H77" s="254"/>
      <c r="I77" s="314"/>
      <c r="J77" s="103"/>
      <c r="K77" s="102"/>
    </row>
    <row r="78" spans="2:11" ht="17" thickBot="1" x14ac:dyDescent="0.25">
      <c r="B78" s="1766" t="s">
        <v>1458</v>
      </c>
      <c r="C78" s="1767"/>
      <c r="D78" s="1767"/>
      <c r="E78" s="1767"/>
      <c r="F78" s="1767"/>
      <c r="G78" s="1767"/>
      <c r="H78" s="1768"/>
      <c r="I78" s="1730" t="s">
        <v>2062</v>
      </c>
      <c r="J78" s="1730"/>
      <c r="K78" s="252"/>
    </row>
    <row r="80" spans="2:11" ht="17" thickBot="1" x14ac:dyDescent="0.25">
      <c r="B80" s="15"/>
      <c r="C80" s="1760" t="s">
        <v>194</v>
      </c>
      <c r="D80" s="1760"/>
      <c r="E80" s="1760"/>
      <c r="F80" s="1760"/>
      <c r="G80" s="1760"/>
      <c r="H80" s="1760"/>
      <c r="I80" s="1760"/>
      <c r="J80" s="1760"/>
      <c r="K80" s="15"/>
    </row>
    <row r="81" spans="2:11" ht="19" thickBot="1" x14ac:dyDescent="0.25">
      <c r="B81" s="1764" t="s">
        <v>1461</v>
      </c>
      <c r="C81" s="1825"/>
      <c r="D81" s="220" t="s">
        <v>1460</v>
      </c>
      <c r="E81" s="1699" t="s">
        <v>18</v>
      </c>
      <c r="F81" s="1826"/>
      <c r="G81" s="295" t="s">
        <v>203</v>
      </c>
      <c r="H81" s="296" t="s">
        <v>199</v>
      </c>
      <c r="I81" s="297"/>
      <c r="J81" s="298" t="s">
        <v>200</v>
      </c>
      <c r="K81" s="297">
        <v>7</v>
      </c>
    </row>
    <row r="82" spans="2:11" x14ac:dyDescent="0.15">
      <c r="B82" s="300" t="s">
        <v>892</v>
      </c>
      <c r="C82" s="301" t="s">
        <v>197</v>
      </c>
      <c r="D82" s="302" t="s">
        <v>2322</v>
      </c>
      <c r="E82" s="303" t="s">
        <v>197</v>
      </c>
      <c r="F82" s="304" t="s">
        <v>2324</v>
      </c>
      <c r="G82" s="305" t="s">
        <v>1041</v>
      </c>
      <c r="H82" s="106" t="s">
        <v>1042</v>
      </c>
      <c r="I82" s="106" t="s">
        <v>1043</v>
      </c>
      <c r="J82" s="106" t="s">
        <v>193</v>
      </c>
      <c r="K82" s="306" t="s">
        <v>2063</v>
      </c>
    </row>
    <row r="83" spans="2:11" ht="16" x14ac:dyDescent="0.2">
      <c r="B83" s="307">
        <v>1</v>
      </c>
      <c r="C83" s="308">
        <f>'14S - 6B - 1 RR'!B42</f>
        <v>0</v>
      </c>
      <c r="D83" s="33">
        <f>'14S - 6B - 1 RR'!C42</f>
        <v>13</v>
      </c>
      <c r="E83" s="308">
        <f>'14S - 6B - 1 RR'!D42</f>
        <v>0</v>
      </c>
      <c r="F83" s="33">
        <f>'14S - 6B - 1 RR'!E42</f>
        <v>4</v>
      </c>
      <c r="G83" s="309"/>
      <c r="H83" s="99"/>
      <c r="I83" s="211"/>
      <c r="J83" s="99"/>
      <c r="K83" s="102"/>
    </row>
    <row r="84" spans="2:11" ht="16" x14ac:dyDescent="0.2">
      <c r="B84" s="307">
        <v>2</v>
      </c>
      <c r="C84" s="308">
        <f>'14S - 6B - 1 RR'!B43</f>
        <v>0</v>
      </c>
      <c r="D84" s="33">
        <f>'14S - 6B - 1 RR'!C43</f>
        <v>9</v>
      </c>
      <c r="E84" s="308">
        <f>'14S - 6B - 1 RR'!D43</f>
        <v>0</v>
      </c>
      <c r="F84" s="33">
        <f>'14S - 6B - 1 RR'!E43</f>
        <v>5</v>
      </c>
      <c r="G84" s="310"/>
      <c r="H84" s="99"/>
      <c r="I84" s="211"/>
      <c r="J84" s="99"/>
      <c r="K84" s="102"/>
    </row>
    <row r="85" spans="2:11" ht="17" thickBot="1" x14ac:dyDescent="0.25">
      <c r="B85" s="579">
        <v>3</v>
      </c>
      <c r="C85" s="580">
        <f>'14S - 6B - 1 RR'!B44</f>
        <v>0</v>
      </c>
      <c r="D85" s="37">
        <f>'14S - 6B - 1 RR'!C44</f>
        <v>7</v>
      </c>
      <c r="E85" s="580">
        <f>'14S - 6B - 1 RR'!D44</f>
        <v>0</v>
      </c>
      <c r="F85" s="37">
        <f>'14S - 6B - 1 RR'!E44</f>
        <v>14</v>
      </c>
      <c r="G85" s="581"/>
      <c r="H85" s="254"/>
      <c r="I85" s="314"/>
      <c r="J85" s="103"/>
      <c r="K85" s="102"/>
    </row>
    <row r="86" spans="2:11" ht="17" thickBot="1" x14ac:dyDescent="0.25">
      <c r="B86" s="1766" t="s">
        <v>1458</v>
      </c>
      <c r="C86" s="1767"/>
      <c r="D86" s="1767"/>
      <c r="E86" s="1767"/>
      <c r="F86" s="1767"/>
      <c r="G86" s="1767"/>
      <c r="H86" s="1768"/>
      <c r="I86" s="1730" t="s">
        <v>2062</v>
      </c>
      <c r="J86" s="1730"/>
      <c r="K86" s="252"/>
    </row>
    <row r="87" spans="2:11" x14ac:dyDescent="0.15">
      <c r="B87" s="15"/>
      <c r="C87" s="15"/>
      <c r="D87" s="15"/>
      <c r="E87" s="15"/>
      <c r="F87" s="15"/>
      <c r="G87" s="15"/>
      <c r="H87" s="15"/>
      <c r="I87" s="15"/>
      <c r="J87" s="15"/>
      <c r="K87" s="15"/>
    </row>
    <row r="88" spans="2:11" ht="17" thickBot="1" x14ac:dyDescent="0.25">
      <c r="B88" s="15"/>
      <c r="C88" s="1760" t="s">
        <v>194</v>
      </c>
      <c r="D88" s="1760"/>
      <c r="E88" s="1760"/>
      <c r="F88" s="1760"/>
      <c r="G88" s="1760"/>
      <c r="H88" s="1760"/>
      <c r="I88" s="1760"/>
      <c r="J88" s="1760"/>
      <c r="K88" s="15"/>
    </row>
    <row r="89" spans="2:11" ht="19" thickBot="1" x14ac:dyDescent="0.25">
      <c r="B89" s="1764" t="s">
        <v>1461</v>
      </c>
      <c r="C89" s="1825"/>
      <c r="D89" s="220" t="s">
        <v>1460</v>
      </c>
      <c r="E89" s="1699" t="s">
        <v>18</v>
      </c>
      <c r="F89" s="1826"/>
      <c r="G89" s="295" t="s">
        <v>203</v>
      </c>
      <c r="H89" s="296" t="s">
        <v>199</v>
      </c>
      <c r="I89" s="297"/>
      <c r="J89" s="298" t="s">
        <v>200</v>
      </c>
      <c r="K89" s="297">
        <v>8</v>
      </c>
    </row>
    <row r="90" spans="2:11" x14ac:dyDescent="0.15">
      <c r="B90" s="300" t="s">
        <v>892</v>
      </c>
      <c r="C90" s="301" t="s">
        <v>197</v>
      </c>
      <c r="D90" s="302" t="s">
        <v>2322</v>
      </c>
      <c r="E90" s="303" t="s">
        <v>197</v>
      </c>
      <c r="F90" s="304" t="s">
        <v>2324</v>
      </c>
      <c r="G90" s="305" t="s">
        <v>1041</v>
      </c>
      <c r="H90" s="106" t="s">
        <v>1042</v>
      </c>
      <c r="I90" s="106" t="s">
        <v>1043</v>
      </c>
      <c r="J90" s="106" t="s">
        <v>193</v>
      </c>
      <c r="K90" s="306" t="s">
        <v>2063</v>
      </c>
    </row>
    <row r="91" spans="2:11" ht="16" x14ac:dyDescent="0.2">
      <c r="B91" s="307">
        <v>1</v>
      </c>
      <c r="C91" s="308">
        <f>'14S - 6B - 1 RR'!H42</f>
        <v>0</v>
      </c>
      <c r="D91" s="33">
        <f>'14S - 6B - 1 RR'!I42</f>
        <v>2</v>
      </c>
      <c r="E91" s="308">
        <f>'14S - 6B - 1 RR'!J42</f>
        <v>0</v>
      </c>
      <c r="F91" s="33">
        <f>'14S - 6B - 1 RR'!K42</f>
        <v>10</v>
      </c>
      <c r="G91" s="309"/>
      <c r="H91" s="99"/>
      <c r="I91" s="211"/>
      <c r="J91" s="99"/>
      <c r="K91" s="102"/>
    </row>
    <row r="92" spans="2:11" ht="16" x14ac:dyDescent="0.2">
      <c r="B92" s="307">
        <v>2</v>
      </c>
      <c r="C92" s="308">
        <f>'14S - 6B - 1 RR'!H43</f>
        <v>0</v>
      </c>
      <c r="D92" s="33">
        <f>'14S - 6B - 1 RR'!I43</f>
        <v>3</v>
      </c>
      <c r="E92" s="308">
        <f>'14S - 6B - 1 RR'!J43</f>
        <v>0</v>
      </c>
      <c r="F92" s="33">
        <f>'14S - 6B - 1 RR'!K43</f>
        <v>7</v>
      </c>
      <c r="G92" s="310"/>
      <c r="H92" s="99"/>
      <c r="I92" s="211"/>
      <c r="J92" s="99"/>
      <c r="K92" s="102"/>
    </row>
    <row r="93" spans="2:11" ht="17" thickBot="1" x14ac:dyDescent="0.25">
      <c r="B93" s="579">
        <v>3</v>
      </c>
      <c r="C93" s="580">
        <f>'14S - 6B - 1 RR'!H44</f>
        <v>0</v>
      </c>
      <c r="D93" s="37">
        <f>'14S - 6B - 1 RR'!I44</f>
        <v>11</v>
      </c>
      <c r="E93" s="580">
        <f>'14S - 6B - 1 RR'!J44</f>
        <v>0</v>
      </c>
      <c r="F93" s="37">
        <f>'14S - 6B - 1 RR'!K44</f>
        <v>6</v>
      </c>
      <c r="G93" s="581"/>
      <c r="H93" s="254"/>
      <c r="I93" s="314"/>
      <c r="J93" s="103"/>
      <c r="K93" s="102"/>
    </row>
    <row r="94" spans="2:11" ht="17" thickBot="1" x14ac:dyDescent="0.25">
      <c r="B94" s="1766" t="s">
        <v>1458</v>
      </c>
      <c r="C94" s="1767"/>
      <c r="D94" s="1767"/>
      <c r="E94" s="1767"/>
      <c r="F94" s="1767"/>
      <c r="G94" s="1767"/>
      <c r="H94" s="1768"/>
      <c r="I94" s="1730" t="s">
        <v>2062</v>
      </c>
      <c r="J94" s="1730"/>
      <c r="K94" s="252"/>
    </row>
    <row r="95" spans="2:11" x14ac:dyDescent="0.15">
      <c r="B95" s="15"/>
      <c r="C95" s="15"/>
      <c r="D95" s="15"/>
      <c r="E95" s="15"/>
      <c r="F95" s="15"/>
      <c r="G95" s="15"/>
      <c r="H95" s="15"/>
      <c r="I95" s="15"/>
      <c r="J95" s="15"/>
      <c r="K95" s="15"/>
    </row>
    <row r="96" spans="2:11" ht="17" thickBot="1" x14ac:dyDescent="0.25">
      <c r="B96" s="15"/>
      <c r="C96" s="1760" t="s">
        <v>194</v>
      </c>
      <c r="D96" s="1760"/>
      <c r="E96" s="1760"/>
      <c r="F96" s="1760"/>
      <c r="G96" s="1760"/>
      <c r="H96" s="1760"/>
      <c r="I96" s="1760"/>
      <c r="J96" s="1760"/>
      <c r="K96" s="15"/>
    </row>
    <row r="97" spans="2:11" ht="19" thickBot="1" x14ac:dyDescent="0.25">
      <c r="B97" s="1764" t="s">
        <v>1461</v>
      </c>
      <c r="C97" s="1825"/>
      <c r="D97" s="220" t="s">
        <v>1460</v>
      </c>
      <c r="E97" s="1699" t="s">
        <v>18</v>
      </c>
      <c r="F97" s="1826"/>
      <c r="G97" s="295" t="s">
        <v>203</v>
      </c>
      <c r="H97" s="296" t="s">
        <v>199</v>
      </c>
      <c r="I97" s="297"/>
      <c r="J97" s="298" t="s">
        <v>200</v>
      </c>
      <c r="K97" s="297">
        <v>9</v>
      </c>
    </row>
    <row r="98" spans="2:11" x14ac:dyDescent="0.15">
      <c r="B98" s="300" t="s">
        <v>892</v>
      </c>
      <c r="C98" s="301" t="s">
        <v>197</v>
      </c>
      <c r="D98" s="302" t="s">
        <v>2322</v>
      </c>
      <c r="E98" s="303" t="s">
        <v>197</v>
      </c>
      <c r="F98" s="304" t="s">
        <v>2324</v>
      </c>
      <c r="G98" s="305" t="s">
        <v>1041</v>
      </c>
      <c r="H98" s="106" t="s">
        <v>1042</v>
      </c>
      <c r="I98" s="106" t="s">
        <v>1043</v>
      </c>
      <c r="J98" s="106" t="s">
        <v>193</v>
      </c>
      <c r="K98" s="306" t="s">
        <v>2063</v>
      </c>
    </row>
    <row r="99" spans="2:11" ht="16" x14ac:dyDescent="0.2">
      <c r="B99" s="307">
        <v>1</v>
      </c>
      <c r="C99" s="308">
        <f>'14S - 6B - 1 RR'!B48</f>
        <v>0</v>
      </c>
      <c r="D99" s="33">
        <f>'14S - 6B - 1 RR'!C48</f>
        <v>1</v>
      </c>
      <c r="E99" s="308">
        <f>'14S - 6B - 1 RR'!D48</f>
        <v>0</v>
      </c>
      <c r="F99" s="33">
        <f>'14S - 6B - 1 RR'!E48</f>
        <v>12</v>
      </c>
      <c r="G99" s="309"/>
      <c r="H99" s="99"/>
      <c r="I99" s="211"/>
      <c r="J99" s="99"/>
      <c r="K99" s="102"/>
    </row>
    <row r="100" spans="2:11" ht="16" x14ac:dyDescent="0.2">
      <c r="B100" s="307">
        <v>2</v>
      </c>
      <c r="C100" s="308">
        <f>'14S - 6B - 1 RR'!B49</f>
        <v>0</v>
      </c>
      <c r="D100" s="33">
        <f>'14S - 6B - 1 RR'!C49</f>
        <v>13</v>
      </c>
      <c r="E100" s="308">
        <f>'14S - 6B - 1 RR'!D49</f>
        <v>0</v>
      </c>
      <c r="F100" s="33">
        <f>'14S - 6B - 1 RR'!E49</f>
        <v>8</v>
      </c>
      <c r="G100" s="310"/>
      <c r="H100" s="99"/>
      <c r="I100" s="211"/>
      <c r="J100" s="99"/>
      <c r="K100" s="102"/>
    </row>
    <row r="101" spans="2:11" ht="17" thickBot="1" x14ac:dyDescent="0.25">
      <c r="B101" s="579">
        <v>3</v>
      </c>
      <c r="C101" s="580">
        <f>'14S - 6B - 1 RR'!B50</f>
        <v>0</v>
      </c>
      <c r="D101" s="37">
        <f>'14S - 6B - 1 RR'!C50</f>
        <v>10</v>
      </c>
      <c r="E101" s="580">
        <f>'14S - 6B - 1 RR'!D50</f>
        <v>0</v>
      </c>
      <c r="F101" s="37">
        <f>'14S - 6B - 1 RR'!E50</f>
        <v>14</v>
      </c>
      <c r="G101" s="581"/>
      <c r="H101" s="254"/>
      <c r="I101" s="314"/>
      <c r="J101" s="103"/>
      <c r="K101" s="102"/>
    </row>
    <row r="102" spans="2:11" ht="17" thickBot="1" x14ac:dyDescent="0.25">
      <c r="B102" s="1766" t="s">
        <v>1458</v>
      </c>
      <c r="C102" s="1767"/>
      <c r="D102" s="1767"/>
      <c r="E102" s="1767"/>
      <c r="F102" s="1767"/>
      <c r="G102" s="1767"/>
      <c r="H102" s="1768"/>
      <c r="I102" s="1730" t="s">
        <v>2062</v>
      </c>
      <c r="J102" s="1730"/>
      <c r="K102" s="252"/>
    </row>
    <row r="104" spans="2:11" s="15" customFormat="1" x14ac:dyDescent="0.15"/>
    <row r="105" spans="2:11" s="15" customFormat="1" x14ac:dyDescent="0.15"/>
    <row r="106" spans="2:11" s="15" customFormat="1" ht="16" x14ac:dyDescent="0.2">
      <c r="C106" s="1760" t="s">
        <v>194</v>
      </c>
      <c r="D106" s="1760"/>
      <c r="E106" s="1760"/>
      <c r="F106" s="1760"/>
      <c r="G106" s="1760"/>
      <c r="H106" s="1760"/>
      <c r="I106" s="1760"/>
      <c r="J106" s="1760"/>
    </row>
    <row r="107" spans="2:11" s="15" customFormat="1" ht="14" thickBot="1" x14ac:dyDescent="0.2"/>
    <row r="108" spans="2:11" ht="19" thickBot="1" x14ac:dyDescent="0.25">
      <c r="B108" s="1764" t="s">
        <v>1461</v>
      </c>
      <c r="C108" s="1825"/>
      <c r="D108" s="220" t="s">
        <v>1460</v>
      </c>
      <c r="E108" s="1699" t="s">
        <v>18</v>
      </c>
      <c r="F108" s="1826"/>
      <c r="G108" s="295" t="s">
        <v>203</v>
      </c>
      <c r="H108" s="296" t="s">
        <v>199</v>
      </c>
      <c r="I108" s="297"/>
      <c r="J108" s="298" t="s">
        <v>200</v>
      </c>
      <c r="K108" s="297">
        <v>10</v>
      </c>
    </row>
    <row r="109" spans="2:11" x14ac:dyDescent="0.15">
      <c r="B109" s="300" t="s">
        <v>892</v>
      </c>
      <c r="C109" s="301" t="s">
        <v>197</v>
      </c>
      <c r="D109" s="302" t="s">
        <v>2322</v>
      </c>
      <c r="E109" s="303" t="s">
        <v>197</v>
      </c>
      <c r="F109" s="304" t="s">
        <v>2324</v>
      </c>
      <c r="G109" s="305" t="s">
        <v>1041</v>
      </c>
      <c r="H109" s="106" t="s">
        <v>1042</v>
      </c>
      <c r="I109" s="106" t="s">
        <v>1043</v>
      </c>
      <c r="J109" s="106" t="s">
        <v>193</v>
      </c>
      <c r="K109" s="306" t="s">
        <v>2063</v>
      </c>
    </row>
    <row r="110" spans="2:11" ht="16" x14ac:dyDescent="0.2">
      <c r="B110" s="307">
        <v>1</v>
      </c>
      <c r="C110" s="308">
        <f>'14S - 6B - 1 RR'!H48</f>
        <v>0</v>
      </c>
      <c r="D110" s="33">
        <f>'14S - 6B - 1 RR'!I48</f>
        <v>1</v>
      </c>
      <c r="E110" s="308">
        <f>'14S - 6B - 1 RR'!J48</f>
        <v>0</v>
      </c>
      <c r="F110" s="33">
        <f>'14S - 6B - 1 RR'!K48</f>
        <v>13</v>
      </c>
      <c r="G110" s="309"/>
      <c r="H110" s="99"/>
      <c r="I110" s="211"/>
      <c r="J110" s="99"/>
      <c r="K110" s="102"/>
    </row>
    <row r="111" spans="2:11" ht="16" x14ac:dyDescent="0.2">
      <c r="B111" s="307">
        <v>2</v>
      </c>
      <c r="C111" s="308">
        <f>'14S - 6B - 1 RR'!H49</f>
        <v>0</v>
      </c>
      <c r="D111" s="33">
        <f>'14S - 6B - 1 RR'!I49</f>
        <v>4</v>
      </c>
      <c r="E111" s="308">
        <f>'14S - 6B - 1 RR'!J49</f>
        <v>0</v>
      </c>
      <c r="F111" s="33">
        <f>'14S - 6B - 1 RR'!K49</f>
        <v>12</v>
      </c>
      <c r="G111" s="310"/>
      <c r="H111" s="99"/>
      <c r="I111" s="211"/>
      <c r="J111" s="99"/>
      <c r="K111" s="102"/>
    </row>
    <row r="112" spans="2:11" ht="17" thickBot="1" x14ac:dyDescent="0.25">
      <c r="B112" s="579">
        <v>3</v>
      </c>
      <c r="C112" s="580">
        <f>'14S - 6B - 1 RR'!H50</f>
        <v>0</v>
      </c>
      <c r="D112" s="37">
        <f>'14S - 6B - 1 RR'!I50</f>
        <v>2</v>
      </c>
      <c r="E112" s="580">
        <f>'14S - 6B - 1 RR'!J50</f>
        <v>0</v>
      </c>
      <c r="F112" s="37">
        <f>'14S - 6B - 1 RR'!K50</f>
        <v>14</v>
      </c>
      <c r="G112" s="581"/>
      <c r="H112" s="254"/>
      <c r="I112" s="314"/>
      <c r="J112" s="103"/>
      <c r="K112" s="102"/>
    </row>
    <row r="113" spans="2:11" ht="17" thickBot="1" x14ac:dyDescent="0.25">
      <c r="B113" s="1766" t="s">
        <v>1458</v>
      </c>
      <c r="C113" s="1767"/>
      <c r="D113" s="1767"/>
      <c r="E113" s="1767"/>
      <c r="F113" s="1767"/>
      <c r="G113" s="1767"/>
      <c r="H113" s="1768"/>
      <c r="I113" s="1730" t="s">
        <v>2062</v>
      </c>
      <c r="J113" s="1730"/>
      <c r="K113" s="252"/>
    </row>
    <row r="114" spans="2:11" x14ac:dyDescent="0.15">
      <c r="B114" s="15"/>
      <c r="C114" s="15"/>
      <c r="D114" s="15"/>
      <c r="E114" s="15"/>
      <c r="F114" s="15"/>
      <c r="G114" s="15"/>
      <c r="H114" s="15"/>
      <c r="I114" s="15"/>
      <c r="J114" s="15"/>
      <c r="K114" s="15"/>
    </row>
    <row r="115" spans="2:11" ht="17" thickBot="1" x14ac:dyDescent="0.25">
      <c r="B115" s="15"/>
      <c r="C115" s="1760" t="s">
        <v>194</v>
      </c>
      <c r="D115" s="1760"/>
      <c r="E115" s="1760"/>
      <c r="F115" s="1760"/>
      <c r="G115" s="1760"/>
      <c r="H115" s="1760"/>
      <c r="I115" s="1760"/>
      <c r="J115" s="1760"/>
      <c r="K115" s="15"/>
    </row>
    <row r="116" spans="2:11" ht="19" thickBot="1" x14ac:dyDescent="0.25">
      <c r="B116" s="1764" t="s">
        <v>1461</v>
      </c>
      <c r="C116" s="1825"/>
      <c r="D116" s="220" t="s">
        <v>1460</v>
      </c>
      <c r="E116" s="1699" t="s">
        <v>18</v>
      </c>
      <c r="F116" s="1826"/>
      <c r="G116" s="295" t="s">
        <v>203</v>
      </c>
      <c r="H116" s="296" t="s">
        <v>199</v>
      </c>
      <c r="I116" s="297"/>
      <c r="J116" s="298" t="s">
        <v>200</v>
      </c>
      <c r="K116" s="297">
        <v>11</v>
      </c>
    </row>
    <row r="117" spans="2:11" x14ac:dyDescent="0.15">
      <c r="B117" s="300" t="s">
        <v>892</v>
      </c>
      <c r="C117" s="301" t="s">
        <v>197</v>
      </c>
      <c r="D117" s="302" t="s">
        <v>2322</v>
      </c>
      <c r="E117" s="303" t="s">
        <v>197</v>
      </c>
      <c r="F117" s="304" t="s">
        <v>2324</v>
      </c>
      <c r="G117" s="305" t="s">
        <v>1041</v>
      </c>
      <c r="H117" s="106" t="s">
        <v>1042</v>
      </c>
      <c r="I117" s="106" t="s">
        <v>1043</v>
      </c>
      <c r="J117" s="106" t="s">
        <v>193</v>
      </c>
      <c r="K117" s="306" t="s">
        <v>2063</v>
      </c>
    </row>
    <row r="118" spans="2:11" ht="16" x14ac:dyDescent="0.2">
      <c r="B118" s="307">
        <v>1</v>
      </c>
      <c r="C118" s="308">
        <f>'14S - 6B - 1 RR'!B54</f>
        <v>0</v>
      </c>
      <c r="D118" s="33">
        <f>'14S - 6B - 1 RR'!C54</f>
        <v>3</v>
      </c>
      <c r="E118" s="308">
        <f>'14S - 6B - 1 RR'!D54</f>
        <v>0</v>
      </c>
      <c r="F118" s="33">
        <f>'14S - 6B - 1 RR'!E54</f>
        <v>11</v>
      </c>
      <c r="G118" s="309"/>
      <c r="H118" s="99"/>
      <c r="I118" s="211"/>
      <c r="J118" s="99"/>
      <c r="K118" s="102"/>
    </row>
    <row r="119" spans="2:11" ht="16" x14ac:dyDescent="0.2">
      <c r="B119" s="307">
        <v>2</v>
      </c>
      <c r="C119" s="308">
        <f>'14S - 6B - 1 RR'!B55</f>
        <v>0</v>
      </c>
      <c r="D119" s="33">
        <f>'14S - 6B - 1 RR'!C55</f>
        <v>12</v>
      </c>
      <c r="E119" s="308">
        <f>'14S - 6B - 1 RR'!D55</f>
        <v>0</v>
      </c>
      <c r="F119" s="33">
        <f>'14S - 6B - 1 RR'!E55</f>
        <v>5</v>
      </c>
      <c r="G119" s="310"/>
      <c r="H119" s="99"/>
      <c r="I119" s="211"/>
      <c r="J119" s="99"/>
      <c r="K119" s="102"/>
    </row>
    <row r="120" spans="2:11" ht="17" thickBot="1" x14ac:dyDescent="0.25">
      <c r="B120" s="579">
        <v>3</v>
      </c>
      <c r="C120" s="580">
        <f>'14S - 6B - 1 RR'!B56</f>
        <v>0</v>
      </c>
      <c r="D120" s="37">
        <f>'14S - 6B - 1 RR'!C56</f>
        <v>14</v>
      </c>
      <c r="E120" s="580">
        <f>'14S - 6B - 1 RR'!D56</f>
        <v>0</v>
      </c>
      <c r="F120" s="37">
        <f>'14S - 6B - 1 RR'!E56</f>
        <v>6</v>
      </c>
      <c r="G120" s="581"/>
      <c r="H120" s="254"/>
      <c r="I120" s="314"/>
      <c r="J120" s="103"/>
      <c r="K120" s="102"/>
    </row>
    <row r="121" spans="2:11" ht="17" thickBot="1" x14ac:dyDescent="0.25">
      <c r="B121" s="1766" t="s">
        <v>1458</v>
      </c>
      <c r="C121" s="1767"/>
      <c r="D121" s="1767"/>
      <c r="E121" s="1767"/>
      <c r="F121" s="1767"/>
      <c r="G121" s="1767"/>
      <c r="H121" s="1768"/>
      <c r="I121" s="1730" t="s">
        <v>2062</v>
      </c>
      <c r="J121" s="1730"/>
      <c r="K121" s="252"/>
    </row>
    <row r="122" spans="2:11" x14ac:dyDescent="0.15">
      <c r="B122" s="15"/>
      <c r="C122" s="15"/>
      <c r="D122" s="15"/>
      <c r="E122" s="15"/>
      <c r="F122" s="15"/>
      <c r="G122" s="15"/>
      <c r="H122" s="15"/>
      <c r="I122" s="15"/>
      <c r="J122" s="15"/>
      <c r="K122" s="15"/>
    </row>
    <row r="123" spans="2:11" ht="17" thickBot="1" x14ac:dyDescent="0.25">
      <c r="B123" s="15"/>
      <c r="C123" s="1760" t="s">
        <v>194</v>
      </c>
      <c r="D123" s="1760"/>
      <c r="E123" s="1760"/>
      <c r="F123" s="1760"/>
      <c r="G123" s="1760"/>
      <c r="H123" s="1760"/>
      <c r="I123" s="1760"/>
      <c r="J123" s="1760"/>
      <c r="K123" s="15"/>
    </row>
    <row r="124" spans="2:11" ht="19" thickBot="1" x14ac:dyDescent="0.25">
      <c r="B124" s="1764" t="s">
        <v>1461</v>
      </c>
      <c r="C124" s="1825"/>
      <c r="D124" s="220" t="s">
        <v>1460</v>
      </c>
      <c r="E124" s="1699" t="s">
        <v>18</v>
      </c>
      <c r="F124" s="1826"/>
      <c r="G124" s="295" t="s">
        <v>203</v>
      </c>
      <c r="H124" s="296" t="s">
        <v>199</v>
      </c>
      <c r="I124" s="297"/>
      <c r="J124" s="298" t="s">
        <v>200</v>
      </c>
      <c r="K124" s="297">
        <v>12</v>
      </c>
    </row>
    <row r="125" spans="2:11" x14ac:dyDescent="0.15">
      <c r="B125" s="300" t="s">
        <v>892</v>
      </c>
      <c r="C125" s="301" t="s">
        <v>197</v>
      </c>
      <c r="D125" s="302" t="s">
        <v>2322</v>
      </c>
      <c r="E125" s="303" t="s">
        <v>197</v>
      </c>
      <c r="F125" s="304" t="s">
        <v>2324</v>
      </c>
      <c r="G125" s="305" t="s">
        <v>1041</v>
      </c>
      <c r="H125" s="106" t="s">
        <v>1042</v>
      </c>
      <c r="I125" s="106" t="s">
        <v>1043</v>
      </c>
      <c r="J125" s="106" t="s">
        <v>193</v>
      </c>
      <c r="K125" s="306" t="s">
        <v>2063</v>
      </c>
    </row>
    <row r="126" spans="2:11" ht="16" x14ac:dyDescent="0.2">
      <c r="B126" s="307">
        <v>1</v>
      </c>
      <c r="C126" s="308">
        <f>'14S - 6B - 1 RR'!H54</f>
        <v>0</v>
      </c>
      <c r="D126" s="33">
        <f>'14S - 6B - 1 RR'!I54</f>
        <v>10</v>
      </c>
      <c r="E126" s="308">
        <f>'14S - 6B - 1 RR'!J54</f>
        <v>0</v>
      </c>
      <c r="F126" s="33">
        <f>'14S - 6B - 1 RR'!K54</f>
        <v>3</v>
      </c>
      <c r="G126" s="309"/>
      <c r="H126" s="99"/>
      <c r="I126" s="211"/>
      <c r="J126" s="99"/>
      <c r="K126" s="102"/>
    </row>
    <row r="127" spans="2:11" ht="16" x14ac:dyDescent="0.2">
      <c r="B127" s="307">
        <v>2</v>
      </c>
      <c r="C127" s="308">
        <f>'14S - 6B - 1 RR'!H55</f>
        <v>0</v>
      </c>
      <c r="D127" s="33">
        <f>'14S - 6B - 1 RR'!I55</f>
        <v>5</v>
      </c>
      <c r="E127" s="308">
        <f>'14S - 6B - 1 RR'!J55</f>
        <v>0</v>
      </c>
      <c r="F127" s="33">
        <f>'14S - 6B - 1 RR'!K55</f>
        <v>13</v>
      </c>
      <c r="G127" s="310"/>
      <c r="H127" s="99"/>
      <c r="I127" s="211"/>
      <c r="J127" s="99"/>
      <c r="K127" s="102"/>
    </row>
    <row r="128" spans="2:11" ht="17" thickBot="1" x14ac:dyDescent="0.25">
      <c r="B128" s="579">
        <v>3</v>
      </c>
      <c r="C128" s="580">
        <f>'14S - 6B - 1 RR'!H56</f>
        <v>0</v>
      </c>
      <c r="D128" s="37">
        <f>'14S - 6B - 1 RR'!I56</f>
        <v>9</v>
      </c>
      <c r="E128" s="580">
        <f>'14S - 6B - 1 RR'!J56</f>
        <v>0</v>
      </c>
      <c r="F128" s="37">
        <f>'14S - 6B - 1 RR'!K56</f>
        <v>12</v>
      </c>
      <c r="G128" s="581"/>
      <c r="H128" s="254"/>
      <c r="I128" s="314"/>
      <c r="J128" s="103"/>
      <c r="K128" s="102"/>
    </row>
    <row r="129" spans="2:11" ht="17" thickBot="1" x14ac:dyDescent="0.25">
      <c r="B129" s="1766" t="s">
        <v>1458</v>
      </c>
      <c r="C129" s="1767"/>
      <c r="D129" s="1767"/>
      <c r="E129" s="1767"/>
      <c r="F129" s="1767"/>
      <c r="G129" s="1767"/>
      <c r="H129" s="1768"/>
      <c r="I129" s="1730" t="s">
        <v>2062</v>
      </c>
      <c r="J129" s="1730"/>
      <c r="K129" s="252"/>
    </row>
    <row r="131" spans="2:11" ht="17" thickBot="1" x14ac:dyDescent="0.25">
      <c r="B131" s="15"/>
      <c r="C131" s="1760" t="s">
        <v>194</v>
      </c>
      <c r="D131" s="1760"/>
      <c r="E131" s="1760"/>
      <c r="F131" s="1760"/>
      <c r="G131" s="1760"/>
      <c r="H131" s="1760"/>
      <c r="I131" s="1760"/>
      <c r="J131" s="1760"/>
      <c r="K131" s="15"/>
    </row>
    <row r="132" spans="2:11" ht="19" thickBot="1" x14ac:dyDescent="0.25">
      <c r="B132" s="1764" t="s">
        <v>1461</v>
      </c>
      <c r="C132" s="1825"/>
      <c r="D132" s="220" t="s">
        <v>1460</v>
      </c>
      <c r="E132" s="1699" t="s">
        <v>18</v>
      </c>
      <c r="F132" s="1826"/>
      <c r="G132" s="295" t="s">
        <v>203</v>
      </c>
      <c r="H132" s="296" t="s">
        <v>199</v>
      </c>
      <c r="I132" s="297"/>
      <c r="J132" s="298" t="s">
        <v>200</v>
      </c>
      <c r="K132" s="297">
        <v>13</v>
      </c>
    </row>
    <row r="133" spans="2:11"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2:11" ht="16" x14ac:dyDescent="0.2">
      <c r="B134" s="307">
        <v>1</v>
      </c>
      <c r="C134" s="308">
        <f>'14S - 6B - 1 RR'!B63</f>
        <v>0</v>
      </c>
      <c r="D134" s="33">
        <f>'14S - 6B - 1 RR'!C63</f>
        <v>14</v>
      </c>
      <c r="E134" s="308">
        <f>'14S - 6B - 1 RR'!D63</f>
        <v>0</v>
      </c>
      <c r="F134" s="33">
        <f>'14S - 6B - 1 RR'!E63</f>
        <v>3</v>
      </c>
      <c r="G134" s="309"/>
      <c r="H134" s="99"/>
      <c r="I134" s="211"/>
      <c r="J134" s="99"/>
      <c r="K134" s="102"/>
    </row>
    <row r="135" spans="2:11" ht="16" x14ac:dyDescent="0.2">
      <c r="B135" s="307">
        <v>2</v>
      </c>
      <c r="C135" s="308">
        <f>'14S - 6B - 1 RR'!B64</f>
        <v>0</v>
      </c>
      <c r="D135" s="33">
        <f>'14S - 6B - 1 RR'!C64</f>
        <v>10</v>
      </c>
      <c r="E135" s="308">
        <f>'14S - 6B - 1 RR'!D64</f>
        <v>0</v>
      </c>
      <c r="F135" s="33">
        <f>'14S - 6B - 1 RR'!E64</f>
        <v>11</v>
      </c>
      <c r="G135" s="310"/>
      <c r="H135" s="99"/>
      <c r="I135" s="211"/>
      <c r="J135" s="99"/>
      <c r="K135" s="102"/>
    </row>
    <row r="136" spans="2:11" ht="17" thickBot="1" x14ac:dyDescent="0.25">
      <c r="B136" s="579">
        <v>3</v>
      </c>
      <c r="C136" s="580">
        <f>'14S - 6B - 1 RR'!B65</f>
        <v>0</v>
      </c>
      <c r="D136" s="37">
        <f>'14S - 6B - 1 RR'!C65</f>
        <v>13</v>
      </c>
      <c r="E136" s="580">
        <f>'14S - 6B - 1 RR'!D65</f>
        <v>0</v>
      </c>
      <c r="F136" s="37">
        <f>'14S - 6B - 1 RR'!E65</f>
        <v>9</v>
      </c>
      <c r="G136" s="581"/>
      <c r="H136" s="254"/>
      <c r="I136" s="314"/>
      <c r="J136" s="103"/>
      <c r="K136" s="102"/>
    </row>
    <row r="137" spans="2:11" ht="17" thickBot="1" x14ac:dyDescent="0.25">
      <c r="B137" s="1766" t="s">
        <v>1458</v>
      </c>
      <c r="C137" s="1767"/>
      <c r="D137" s="1767"/>
      <c r="E137" s="1767"/>
      <c r="F137" s="1767"/>
      <c r="G137" s="1767"/>
      <c r="H137" s="1768"/>
      <c r="I137" s="1730" t="s">
        <v>2062</v>
      </c>
      <c r="J137" s="1730"/>
      <c r="K137" s="252"/>
    </row>
    <row r="138" spans="2:11" x14ac:dyDescent="0.15">
      <c r="B138" s="15"/>
      <c r="C138" s="15"/>
      <c r="D138" s="15"/>
      <c r="E138" s="15"/>
      <c r="F138" s="15"/>
      <c r="G138" s="15"/>
      <c r="H138" s="15"/>
      <c r="I138" s="15"/>
      <c r="J138" s="15"/>
      <c r="K138" s="15"/>
    </row>
    <row r="139" spans="2:11" ht="17" thickBot="1" x14ac:dyDescent="0.25">
      <c r="B139" s="15"/>
      <c r="C139" s="1760" t="s">
        <v>194</v>
      </c>
      <c r="D139" s="1760"/>
      <c r="E139" s="1760"/>
      <c r="F139" s="1760"/>
      <c r="G139" s="1760"/>
      <c r="H139" s="1760"/>
      <c r="I139" s="1760"/>
      <c r="J139" s="1760"/>
      <c r="K139" s="15"/>
    </row>
    <row r="140" spans="2:11" ht="19" thickBot="1" x14ac:dyDescent="0.25">
      <c r="B140" s="1764" t="s">
        <v>1461</v>
      </c>
      <c r="C140" s="1825"/>
      <c r="D140" s="220" t="s">
        <v>1460</v>
      </c>
      <c r="E140" s="1699" t="s">
        <v>18</v>
      </c>
      <c r="F140" s="1826"/>
      <c r="G140" s="295" t="s">
        <v>203</v>
      </c>
      <c r="H140" s="296" t="s">
        <v>199</v>
      </c>
      <c r="I140" s="297"/>
      <c r="J140" s="298" t="s">
        <v>200</v>
      </c>
      <c r="K140" s="297">
        <v>14</v>
      </c>
    </row>
    <row r="141" spans="2:11" x14ac:dyDescent="0.15">
      <c r="B141" s="300" t="s">
        <v>892</v>
      </c>
      <c r="C141" s="301" t="s">
        <v>197</v>
      </c>
      <c r="D141" s="302" t="s">
        <v>2322</v>
      </c>
      <c r="E141" s="303" t="s">
        <v>197</v>
      </c>
      <c r="F141" s="304" t="s">
        <v>2324</v>
      </c>
      <c r="G141" s="305" t="s">
        <v>1041</v>
      </c>
      <c r="H141" s="106" t="s">
        <v>1042</v>
      </c>
      <c r="I141" s="106" t="s">
        <v>1043</v>
      </c>
      <c r="J141" s="106" t="s">
        <v>193</v>
      </c>
      <c r="K141" s="306" t="s">
        <v>2063</v>
      </c>
    </row>
    <row r="142" spans="2:11" ht="16" x14ac:dyDescent="0.2">
      <c r="B142" s="307">
        <v>1</v>
      </c>
      <c r="C142" s="308">
        <f>'14S - 6B - 1 RR'!H63</f>
        <v>0</v>
      </c>
      <c r="D142" s="33">
        <f>'14S - 6B - 1 RR'!I63</f>
        <v>14</v>
      </c>
      <c r="E142" s="308">
        <f>'14S - 6B - 1 RR'!J63</f>
        <v>0</v>
      </c>
      <c r="F142" s="33">
        <f>'14S - 6B - 1 RR'!K63</f>
        <v>11</v>
      </c>
      <c r="G142" s="309"/>
      <c r="H142" s="99"/>
      <c r="I142" s="211"/>
      <c r="J142" s="99"/>
      <c r="K142" s="102"/>
    </row>
    <row r="143" spans="2:11" ht="16" x14ac:dyDescent="0.2">
      <c r="B143" s="307">
        <v>2</v>
      </c>
      <c r="C143" s="308">
        <f>'14S - 6B - 1 RR'!H64</f>
        <v>0</v>
      </c>
      <c r="D143" s="33">
        <f>'14S - 6B - 1 RR'!I64</f>
        <v>12</v>
      </c>
      <c r="E143" s="308">
        <f>'14S - 6B - 1 RR'!J64</f>
        <v>0</v>
      </c>
      <c r="F143" s="33">
        <f>'14S - 6B - 1 RR'!K64</f>
        <v>13</v>
      </c>
      <c r="G143" s="310"/>
      <c r="H143" s="99"/>
      <c r="I143" s="211"/>
      <c r="J143" s="99"/>
      <c r="K143" s="102"/>
    </row>
    <row r="144" spans="2:11" ht="17" thickBot="1" x14ac:dyDescent="0.25">
      <c r="B144" s="579">
        <v>3</v>
      </c>
      <c r="C144" s="580">
        <f>'14S - 6B - 1 RR'!H65</f>
        <v>0</v>
      </c>
      <c r="D144" s="37">
        <f>'14S - 6B - 1 RR'!I65</f>
        <v>11</v>
      </c>
      <c r="E144" s="580">
        <f>'14S - 6B - 1 RR'!J65</f>
        <v>0</v>
      </c>
      <c r="F144" s="37">
        <f>'14S - 6B - 1 RR'!K65</f>
        <v>2</v>
      </c>
      <c r="G144" s="581"/>
      <c r="H144" s="254"/>
      <c r="I144" s="314"/>
      <c r="J144" s="103"/>
      <c r="K144" s="102"/>
    </row>
    <row r="145" spans="2:11" ht="17" thickBot="1" x14ac:dyDescent="0.25">
      <c r="B145" s="1766" t="s">
        <v>1458</v>
      </c>
      <c r="C145" s="1767"/>
      <c r="D145" s="1767"/>
      <c r="E145" s="1767"/>
      <c r="F145" s="1767"/>
      <c r="G145" s="1767"/>
      <c r="H145" s="1768"/>
      <c r="I145" s="1730" t="s">
        <v>2062</v>
      </c>
      <c r="J145" s="1730"/>
      <c r="K145" s="252"/>
    </row>
    <row r="146" spans="2:11" x14ac:dyDescent="0.15">
      <c r="B146" s="15"/>
      <c r="C146" s="15"/>
      <c r="D146" s="15"/>
      <c r="E146" s="15"/>
      <c r="F146" s="15"/>
      <c r="G146" s="15"/>
      <c r="H146" s="15"/>
      <c r="I146" s="15"/>
      <c r="J146" s="15"/>
      <c r="K146" s="15"/>
    </row>
    <row r="147" spans="2:11" ht="17" thickBot="1" x14ac:dyDescent="0.25">
      <c r="B147" s="15"/>
      <c r="C147" s="1760" t="s">
        <v>194</v>
      </c>
      <c r="D147" s="1760"/>
      <c r="E147" s="1760"/>
      <c r="F147" s="1760"/>
      <c r="G147" s="1760"/>
      <c r="H147" s="1760"/>
      <c r="I147" s="1760"/>
      <c r="J147" s="1760"/>
      <c r="K147" s="15"/>
    </row>
    <row r="148" spans="2:11" ht="19" thickBot="1" x14ac:dyDescent="0.25">
      <c r="B148" s="1764" t="s">
        <v>1461</v>
      </c>
      <c r="C148" s="1825"/>
      <c r="D148" s="220" t="s">
        <v>1460</v>
      </c>
      <c r="E148" s="1699" t="s">
        <v>18</v>
      </c>
      <c r="F148" s="1826"/>
      <c r="G148" s="295" t="s">
        <v>203</v>
      </c>
      <c r="H148" s="296" t="s">
        <v>199</v>
      </c>
      <c r="I148" s="297"/>
      <c r="J148" s="298" t="s">
        <v>200</v>
      </c>
      <c r="K148" s="297">
        <v>15</v>
      </c>
    </row>
    <row r="149" spans="2:11" x14ac:dyDescent="0.15">
      <c r="B149" s="300" t="s">
        <v>892</v>
      </c>
      <c r="C149" s="301" t="s">
        <v>197</v>
      </c>
      <c r="D149" s="302" t="s">
        <v>2322</v>
      </c>
      <c r="E149" s="303" t="s">
        <v>197</v>
      </c>
      <c r="F149" s="304" t="s">
        <v>2324</v>
      </c>
      <c r="G149" s="305" t="s">
        <v>1041</v>
      </c>
      <c r="H149" s="106" t="s">
        <v>1042</v>
      </c>
      <c r="I149" s="106" t="s">
        <v>1043</v>
      </c>
      <c r="J149" s="106" t="s">
        <v>193</v>
      </c>
      <c r="K149" s="306" t="s">
        <v>2063</v>
      </c>
    </row>
    <row r="150" spans="2:11" ht="16" x14ac:dyDescent="0.2">
      <c r="B150" s="307">
        <v>1</v>
      </c>
      <c r="C150" s="308">
        <f>'14S - 6B - 1 RR'!B69</f>
        <v>0</v>
      </c>
      <c r="D150" s="33">
        <f>'14S - 6B - 1 RR'!C69</f>
        <v>3</v>
      </c>
      <c r="E150" s="308">
        <f>'14S - 6B - 1 RR'!D69</f>
        <v>0</v>
      </c>
      <c r="F150" s="33">
        <f>'14S - 6B - 1 RR'!E69</f>
        <v>5</v>
      </c>
      <c r="G150" s="309"/>
      <c r="H150" s="99"/>
      <c r="I150" s="211"/>
      <c r="J150" s="99"/>
      <c r="K150" s="102"/>
    </row>
    <row r="151" spans="2:11" ht="16" x14ac:dyDescent="0.2">
      <c r="B151" s="307">
        <v>2</v>
      </c>
      <c r="C151" s="308">
        <f>'14S - 6B - 1 RR'!B70</f>
        <v>0</v>
      </c>
      <c r="D151" s="33">
        <f>'14S - 6B - 1 RR'!C70</f>
        <v>12</v>
      </c>
      <c r="E151" s="308">
        <f>'14S - 6B - 1 RR'!D70</f>
        <v>0</v>
      </c>
      <c r="F151" s="33">
        <f>'14S - 6B - 1 RR'!E70</f>
        <v>7</v>
      </c>
      <c r="G151" s="310"/>
      <c r="H151" s="99"/>
      <c r="I151" s="211"/>
      <c r="J151" s="99"/>
      <c r="K151" s="102"/>
    </row>
    <row r="152" spans="2:11" ht="17" thickBot="1" x14ac:dyDescent="0.25">
      <c r="B152" s="579">
        <v>3</v>
      </c>
      <c r="C152" s="580">
        <f>'14S - 6B - 1 RR'!B71</f>
        <v>0</v>
      </c>
      <c r="D152" s="37">
        <f>'14S - 6B - 1 RR'!C71</f>
        <v>1</v>
      </c>
      <c r="E152" s="580">
        <f>'14S - 6B - 1 RR'!D71</f>
        <v>0</v>
      </c>
      <c r="F152" s="37">
        <f>'14S - 6B - 1 RR'!E71</f>
        <v>2</v>
      </c>
      <c r="G152" s="581"/>
      <c r="H152" s="254"/>
      <c r="I152" s="314"/>
      <c r="J152" s="103"/>
      <c r="K152" s="102"/>
    </row>
    <row r="153" spans="2:11" ht="17" thickBot="1" x14ac:dyDescent="0.25">
      <c r="B153" s="1766" t="s">
        <v>1458</v>
      </c>
      <c r="C153" s="1767"/>
      <c r="D153" s="1767"/>
      <c r="E153" s="1767"/>
      <c r="F153" s="1767"/>
      <c r="G153" s="1767"/>
      <c r="H153" s="1768"/>
      <c r="I153" s="1730" t="s">
        <v>2062</v>
      </c>
      <c r="J153" s="1730"/>
      <c r="K153" s="252"/>
    </row>
    <row r="155" spans="2:11" s="15" customFormat="1" x14ac:dyDescent="0.15"/>
    <row r="156" spans="2:11" s="15" customFormat="1" x14ac:dyDescent="0.15"/>
    <row r="157" spans="2:11" s="15" customFormat="1" ht="16" x14ac:dyDescent="0.2">
      <c r="C157" s="1760" t="s">
        <v>194</v>
      </c>
      <c r="D157" s="1760"/>
      <c r="E157" s="1760"/>
      <c r="F157" s="1760"/>
      <c r="G157" s="1760"/>
      <c r="H157" s="1760"/>
      <c r="I157" s="1760"/>
      <c r="J157" s="1760"/>
    </row>
    <row r="158" spans="2:11" s="15" customFormat="1" ht="14" thickBot="1" x14ac:dyDescent="0.2"/>
    <row r="159" spans="2:11" ht="19" thickBot="1" x14ac:dyDescent="0.25">
      <c r="B159" s="1764" t="s">
        <v>1461</v>
      </c>
      <c r="C159" s="1825"/>
      <c r="D159" s="220" t="s">
        <v>1460</v>
      </c>
      <c r="E159" s="1699" t="s">
        <v>18</v>
      </c>
      <c r="F159" s="1826"/>
      <c r="G159" s="295" t="s">
        <v>203</v>
      </c>
      <c r="H159" s="296" t="s">
        <v>199</v>
      </c>
      <c r="I159" s="297"/>
      <c r="J159" s="298" t="s">
        <v>200</v>
      </c>
      <c r="K159" s="297">
        <v>16</v>
      </c>
    </row>
    <row r="160" spans="2:11" x14ac:dyDescent="0.15">
      <c r="B160" s="300" t="s">
        <v>892</v>
      </c>
      <c r="C160" s="301" t="s">
        <v>197</v>
      </c>
      <c r="D160" s="302" t="s">
        <v>2322</v>
      </c>
      <c r="E160" s="303" t="s">
        <v>197</v>
      </c>
      <c r="F160" s="304" t="s">
        <v>2324</v>
      </c>
      <c r="G160" s="305" t="s">
        <v>1041</v>
      </c>
      <c r="H160" s="106" t="s">
        <v>1042</v>
      </c>
      <c r="I160" s="106" t="s">
        <v>1043</v>
      </c>
      <c r="J160" s="106" t="s">
        <v>193</v>
      </c>
      <c r="K160" s="306" t="s">
        <v>2063</v>
      </c>
    </row>
    <row r="161" spans="2:11" ht="16" x14ac:dyDescent="0.2">
      <c r="B161" s="307">
        <v>1</v>
      </c>
      <c r="C161" s="308">
        <f>'14S - 6B - 1 RR'!H69</f>
        <v>0</v>
      </c>
      <c r="D161" s="33">
        <f>'14S - 6B - 1 RR'!I69</f>
        <v>2</v>
      </c>
      <c r="E161" s="308">
        <f>'14S - 6B - 1 RR'!J69</f>
        <v>0</v>
      </c>
      <c r="F161" s="33">
        <f>'14S - 6B - 1 RR'!K69</f>
        <v>12</v>
      </c>
      <c r="G161" s="309"/>
      <c r="H161" s="99"/>
      <c r="I161" s="211"/>
      <c r="J161" s="99"/>
      <c r="K161" s="102"/>
    </row>
    <row r="162" spans="2:11" ht="16" x14ac:dyDescent="0.2">
      <c r="B162" s="307">
        <v>2</v>
      </c>
      <c r="C162" s="308">
        <f>'14S - 6B - 1 RR'!H70</f>
        <v>0</v>
      </c>
      <c r="D162" s="33">
        <f>'14S - 6B - 1 RR'!I70</f>
        <v>6</v>
      </c>
      <c r="E162" s="308">
        <f>'14S - 6B - 1 RR'!J70</f>
        <v>0</v>
      </c>
      <c r="F162" s="33">
        <f>'14S - 6B - 1 RR'!K70</f>
        <v>5</v>
      </c>
      <c r="G162" s="310"/>
      <c r="H162" s="99"/>
      <c r="I162" s="211"/>
      <c r="J162" s="99"/>
      <c r="K162" s="102"/>
    </row>
    <row r="163" spans="2:11" ht="17" thickBot="1" x14ac:dyDescent="0.25">
      <c r="B163" s="579">
        <v>3</v>
      </c>
      <c r="C163" s="580">
        <f>'14S - 6B - 1 RR'!H71</f>
        <v>0</v>
      </c>
      <c r="D163" s="37">
        <f>'14S - 6B - 1 RR'!I71</f>
        <v>3</v>
      </c>
      <c r="E163" s="580">
        <f>'14S - 6B - 1 RR'!J71</f>
        <v>0</v>
      </c>
      <c r="F163" s="37">
        <f>'14S - 6B - 1 RR'!K71</f>
        <v>1</v>
      </c>
      <c r="G163" s="581"/>
      <c r="H163" s="254"/>
      <c r="I163" s="314"/>
      <c r="J163" s="103"/>
      <c r="K163" s="102"/>
    </row>
    <row r="164" spans="2:11" ht="17" thickBot="1" x14ac:dyDescent="0.25">
      <c r="B164" s="1766" t="s">
        <v>1458</v>
      </c>
      <c r="C164" s="1767"/>
      <c r="D164" s="1767"/>
      <c r="E164" s="1767"/>
      <c r="F164" s="1767"/>
      <c r="G164" s="1767"/>
      <c r="H164" s="1768"/>
      <c r="I164" s="1730" t="s">
        <v>2062</v>
      </c>
      <c r="J164" s="1730"/>
      <c r="K164" s="252"/>
    </row>
    <row r="165" spans="2:11" x14ac:dyDescent="0.15">
      <c r="B165" s="15"/>
      <c r="C165" s="15"/>
      <c r="D165" s="15"/>
      <c r="E165" s="15"/>
      <c r="F165" s="15"/>
      <c r="G165" s="15"/>
      <c r="H165" s="15"/>
      <c r="I165" s="15"/>
      <c r="J165" s="15"/>
      <c r="K165" s="15"/>
    </row>
    <row r="166" spans="2:11" ht="17" thickBot="1" x14ac:dyDescent="0.25">
      <c r="B166" s="15"/>
      <c r="C166" s="1760" t="s">
        <v>194</v>
      </c>
      <c r="D166" s="1760"/>
      <c r="E166" s="1760"/>
      <c r="F166" s="1760"/>
      <c r="G166" s="1760"/>
      <c r="H166" s="1760"/>
      <c r="I166" s="1760"/>
      <c r="J166" s="1760"/>
      <c r="K166" s="15"/>
    </row>
    <row r="167" spans="2:11" ht="19" thickBot="1" x14ac:dyDescent="0.25">
      <c r="B167" s="1764" t="s">
        <v>1461</v>
      </c>
      <c r="C167" s="1825"/>
      <c r="D167" s="220" t="s">
        <v>1460</v>
      </c>
      <c r="E167" s="1699" t="s">
        <v>18</v>
      </c>
      <c r="F167" s="1826"/>
      <c r="G167" s="295" t="s">
        <v>203</v>
      </c>
      <c r="H167" s="296" t="s">
        <v>199</v>
      </c>
      <c r="I167" s="297"/>
      <c r="J167" s="298" t="s">
        <v>200</v>
      </c>
      <c r="K167" s="297">
        <v>17</v>
      </c>
    </row>
    <row r="168" spans="2:11" x14ac:dyDescent="0.15">
      <c r="B168" s="300" t="s">
        <v>892</v>
      </c>
      <c r="C168" s="301" t="s">
        <v>197</v>
      </c>
      <c r="D168" s="302" t="s">
        <v>2322</v>
      </c>
      <c r="E168" s="303" t="s">
        <v>197</v>
      </c>
      <c r="F168" s="304" t="s">
        <v>2324</v>
      </c>
      <c r="G168" s="305" t="s">
        <v>1041</v>
      </c>
      <c r="H168" s="106" t="s">
        <v>1042</v>
      </c>
      <c r="I168" s="106" t="s">
        <v>1043</v>
      </c>
      <c r="J168" s="106" t="s">
        <v>193</v>
      </c>
      <c r="K168" s="306" t="s">
        <v>2063</v>
      </c>
    </row>
    <row r="169" spans="2:11" ht="16" x14ac:dyDescent="0.2">
      <c r="B169" s="307">
        <v>1</v>
      </c>
      <c r="C169" s="308">
        <f>'14S - 6B - 1 RR'!B75</f>
        <v>0</v>
      </c>
      <c r="D169" s="33">
        <f>'14S - 6B - 1 RR'!C75</f>
        <v>5</v>
      </c>
      <c r="E169" s="308">
        <f>'14S - 6B - 1 RR'!D75</f>
        <v>0</v>
      </c>
      <c r="F169" s="33">
        <f>'14S - 6B - 1 RR'!E75</f>
        <v>2</v>
      </c>
      <c r="G169" s="309"/>
      <c r="H169" s="99"/>
      <c r="I169" s="211"/>
      <c r="J169" s="99"/>
      <c r="K169" s="102"/>
    </row>
    <row r="170" spans="2:11" ht="16" x14ac:dyDescent="0.2">
      <c r="B170" s="307">
        <v>2</v>
      </c>
      <c r="C170" s="308">
        <f>'14S - 6B - 1 RR'!B76</f>
        <v>0</v>
      </c>
      <c r="D170" s="33">
        <f>'14S - 6B - 1 RR'!C76</f>
        <v>8</v>
      </c>
      <c r="E170" s="308">
        <f>'14S - 6B - 1 RR'!D76</f>
        <v>0</v>
      </c>
      <c r="F170" s="33">
        <f>'14S - 6B - 1 RR'!E76</f>
        <v>3</v>
      </c>
      <c r="G170" s="310"/>
      <c r="H170" s="99"/>
      <c r="I170" s="211"/>
      <c r="J170" s="99"/>
      <c r="K170" s="102"/>
    </row>
    <row r="171" spans="2:11" ht="17" thickBot="1" x14ac:dyDescent="0.25">
      <c r="B171" s="579">
        <v>3</v>
      </c>
      <c r="C171" s="580">
        <f>'14S - 6B - 1 RR'!B77</f>
        <v>0</v>
      </c>
      <c r="D171" s="37">
        <f>'14S - 6B - 1 RR'!C77</f>
        <v>10</v>
      </c>
      <c r="E171" s="580">
        <f>'14S - 6B - 1 RR'!D77</f>
        <v>0</v>
      </c>
      <c r="F171" s="37">
        <f>'14S - 6B - 1 RR'!E77</f>
        <v>12</v>
      </c>
      <c r="G171" s="581"/>
      <c r="H171" s="254"/>
      <c r="I171" s="314"/>
      <c r="J171" s="103"/>
      <c r="K171" s="102"/>
    </row>
    <row r="172" spans="2:11" ht="17" thickBot="1" x14ac:dyDescent="0.25">
      <c r="B172" s="1766" t="s">
        <v>1458</v>
      </c>
      <c r="C172" s="1767"/>
      <c r="D172" s="1767"/>
      <c r="E172" s="1767"/>
      <c r="F172" s="1767"/>
      <c r="G172" s="1767"/>
      <c r="H172" s="1768"/>
      <c r="I172" s="1730" t="s">
        <v>2062</v>
      </c>
      <c r="J172" s="1730"/>
      <c r="K172" s="252"/>
    </row>
    <row r="173" spans="2:11" x14ac:dyDescent="0.15">
      <c r="B173" s="15"/>
      <c r="C173" s="15"/>
      <c r="D173" s="15"/>
      <c r="E173" s="15"/>
      <c r="F173" s="15"/>
      <c r="G173" s="15"/>
      <c r="H173" s="15"/>
      <c r="I173" s="15"/>
      <c r="J173" s="15"/>
      <c r="K173" s="15"/>
    </row>
    <row r="174" spans="2:11" ht="17" thickBot="1" x14ac:dyDescent="0.25">
      <c r="B174" s="15"/>
      <c r="C174" s="1760" t="s">
        <v>194</v>
      </c>
      <c r="D174" s="1760"/>
      <c r="E174" s="1760"/>
      <c r="F174" s="1760"/>
      <c r="G174" s="1760"/>
      <c r="H174" s="1760"/>
      <c r="I174" s="1760"/>
      <c r="J174" s="1760"/>
      <c r="K174" s="15"/>
    </row>
    <row r="175" spans="2:11" ht="19" thickBot="1" x14ac:dyDescent="0.25">
      <c r="B175" s="1764" t="s">
        <v>1461</v>
      </c>
      <c r="C175" s="1825"/>
      <c r="D175" s="220" t="s">
        <v>1460</v>
      </c>
      <c r="E175" s="1699" t="s">
        <v>18</v>
      </c>
      <c r="F175" s="1826"/>
      <c r="G175" s="295" t="s">
        <v>203</v>
      </c>
      <c r="H175" s="296" t="s">
        <v>199</v>
      </c>
      <c r="I175" s="297"/>
      <c r="J175" s="298" t="s">
        <v>200</v>
      </c>
      <c r="K175" s="297">
        <v>18</v>
      </c>
    </row>
    <row r="176" spans="2:11" x14ac:dyDescent="0.15">
      <c r="B176" s="300" t="s">
        <v>892</v>
      </c>
      <c r="C176" s="301" t="s">
        <v>197</v>
      </c>
      <c r="D176" s="302" t="s">
        <v>2322</v>
      </c>
      <c r="E176" s="303" t="s">
        <v>197</v>
      </c>
      <c r="F176" s="304" t="s">
        <v>2324</v>
      </c>
      <c r="G176" s="305" t="s">
        <v>1041</v>
      </c>
      <c r="H176" s="106" t="s">
        <v>1042</v>
      </c>
      <c r="I176" s="106" t="s">
        <v>1043</v>
      </c>
      <c r="J176" s="106" t="s">
        <v>193</v>
      </c>
      <c r="K176" s="306" t="s">
        <v>2063</v>
      </c>
    </row>
    <row r="177" spans="2:11" ht="16" x14ac:dyDescent="0.2">
      <c r="B177" s="307">
        <v>1</v>
      </c>
      <c r="C177" s="308">
        <f>'14S - 6B - 1 RR'!H75</f>
        <v>0</v>
      </c>
      <c r="D177" s="33">
        <f>'14S - 6B - 1 RR'!I75</f>
        <v>6</v>
      </c>
      <c r="E177" s="308">
        <f>'14S - 6B - 1 RR'!J75</f>
        <v>0</v>
      </c>
      <c r="F177" s="33">
        <f>'14S - 6B - 1 RR'!K75</f>
        <v>1</v>
      </c>
      <c r="G177" s="309"/>
      <c r="H177" s="99"/>
      <c r="I177" s="211"/>
      <c r="J177" s="99"/>
      <c r="K177" s="102"/>
    </row>
    <row r="178" spans="2:11" ht="16" x14ac:dyDescent="0.2">
      <c r="B178" s="307">
        <v>2</v>
      </c>
      <c r="C178" s="308">
        <f>'14S - 6B - 1 RR'!H76</f>
        <v>0</v>
      </c>
      <c r="D178" s="33">
        <f>'14S - 6B - 1 RR'!I76</f>
        <v>7</v>
      </c>
      <c r="E178" s="308">
        <f>'14S - 6B - 1 RR'!J76</f>
        <v>0</v>
      </c>
      <c r="F178" s="33">
        <f>'14S - 6B - 1 RR'!K76</f>
        <v>5</v>
      </c>
      <c r="G178" s="310"/>
      <c r="H178" s="99"/>
      <c r="I178" s="211"/>
      <c r="J178" s="99"/>
      <c r="K178" s="102"/>
    </row>
    <row r="179" spans="2:11" ht="17" thickBot="1" x14ac:dyDescent="0.25">
      <c r="B179" s="579">
        <v>3</v>
      </c>
      <c r="C179" s="580">
        <f>'14S - 6B - 1 RR'!H77</f>
        <v>0</v>
      </c>
      <c r="D179" s="37">
        <f>'14S - 6B - 1 RR'!I77</f>
        <v>10</v>
      </c>
      <c r="E179" s="580">
        <f>'14S - 6B - 1 RR'!J77</f>
        <v>0</v>
      </c>
      <c r="F179" s="37">
        <f>'14S - 6B - 1 RR'!K77</f>
        <v>13</v>
      </c>
      <c r="G179" s="581"/>
      <c r="H179" s="254"/>
      <c r="I179" s="314"/>
      <c r="J179" s="103"/>
      <c r="K179" s="102"/>
    </row>
    <row r="180" spans="2:11" ht="17" thickBot="1" x14ac:dyDescent="0.25">
      <c r="B180" s="1766" t="s">
        <v>1458</v>
      </c>
      <c r="C180" s="1767"/>
      <c r="D180" s="1767"/>
      <c r="E180" s="1767"/>
      <c r="F180" s="1767"/>
      <c r="G180" s="1767"/>
      <c r="H180" s="1768"/>
      <c r="I180" s="1730" t="s">
        <v>2062</v>
      </c>
      <c r="J180" s="1730"/>
      <c r="K180" s="252"/>
    </row>
    <row r="182" spans="2:11" ht="17" thickBot="1" x14ac:dyDescent="0.25">
      <c r="B182" s="15"/>
      <c r="C182" s="1760" t="s">
        <v>194</v>
      </c>
      <c r="D182" s="1760"/>
      <c r="E182" s="1760"/>
      <c r="F182" s="1760"/>
      <c r="G182" s="1760"/>
      <c r="H182" s="1760"/>
      <c r="I182" s="1760"/>
      <c r="J182" s="1760"/>
      <c r="K182" s="15"/>
    </row>
    <row r="183" spans="2:11" ht="19" thickBot="1" x14ac:dyDescent="0.25">
      <c r="B183" s="1764" t="s">
        <v>1461</v>
      </c>
      <c r="C183" s="1825"/>
      <c r="D183" s="220" t="s">
        <v>1460</v>
      </c>
      <c r="E183" s="1699" t="s">
        <v>18</v>
      </c>
      <c r="F183" s="1826"/>
      <c r="G183" s="295" t="s">
        <v>203</v>
      </c>
      <c r="H183" s="296" t="s">
        <v>199</v>
      </c>
      <c r="I183" s="297"/>
      <c r="J183" s="298" t="s">
        <v>200</v>
      </c>
      <c r="K183" s="297">
        <v>19</v>
      </c>
    </row>
    <row r="184" spans="2:11" x14ac:dyDescent="0.15">
      <c r="B184" s="300" t="s">
        <v>892</v>
      </c>
      <c r="C184" s="301" t="s">
        <v>197</v>
      </c>
      <c r="D184" s="302" t="s">
        <v>2322</v>
      </c>
      <c r="E184" s="303" t="s">
        <v>197</v>
      </c>
      <c r="F184" s="304" t="s">
        <v>2324</v>
      </c>
      <c r="G184" s="305" t="s">
        <v>1041</v>
      </c>
      <c r="H184" s="106" t="s">
        <v>1042</v>
      </c>
      <c r="I184" s="106" t="s">
        <v>1043</v>
      </c>
      <c r="J184" s="106" t="s">
        <v>193</v>
      </c>
      <c r="K184" s="306" t="s">
        <v>2063</v>
      </c>
    </row>
    <row r="185" spans="2:11" ht="16" x14ac:dyDescent="0.2">
      <c r="B185" s="307">
        <v>1</v>
      </c>
      <c r="C185" s="308">
        <f>'14S - 6B - 1 RR'!B81</f>
        <v>0</v>
      </c>
      <c r="D185" s="33">
        <f>'14S - 6B - 1 RR'!C81</f>
        <v>7</v>
      </c>
      <c r="E185" s="308">
        <f>'14S - 6B - 1 RR'!D81</f>
        <v>0</v>
      </c>
      <c r="F185" s="33">
        <f>'14S - 6B - 1 RR'!E81</f>
        <v>1</v>
      </c>
      <c r="G185" s="309"/>
      <c r="H185" s="99"/>
      <c r="I185" s="211"/>
      <c r="J185" s="99"/>
      <c r="K185" s="102"/>
    </row>
    <row r="186" spans="2:11" ht="16" x14ac:dyDescent="0.2">
      <c r="B186" s="307">
        <v>2</v>
      </c>
      <c r="C186" s="308">
        <f>'14S - 6B - 1 RR'!B82</f>
        <v>0</v>
      </c>
      <c r="D186" s="33">
        <f>'14S - 6B - 1 RR'!C82</f>
        <v>2</v>
      </c>
      <c r="E186" s="308">
        <f>'14S - 6B - 1 RR'!D82</f>
        <v>0</v>
      </c>
      <c r="F186" s="33">
        <f>'14S - 6B - 1 RR'!E82</f>
        <v>8</v>
      </c>
      <c r="G186" s="310"/>
      <c r="H186" s="99"/>
      <c r="I186" s="211"/>
      <c r="J186" s="99"/>
      <c r="K186" s="102"/>
    </row>
    <row r="187" spans="2:11" ht="17" thickBot="1" x14ac:dyDescent="0.25">
      <c r="B187" s="579">
        <v>3</v>
      </c>
      <c r="C187" s="580">
        <f>'14S - 6B - 1 RR'!B83</f>
        <v>0</v>
      </c>
      <c r="D187" s="37">
        <f>'14S - 6B - 1 RR'!C83</f>
        <v>4</v>
      </c>
      <c r="E187" s="580">
        <f>'14S - 6B - 1 RR'!D83</f>
        <v>0</v>
      </c>
      <c r="F187" s="37">
        <f>'14S - 6B - 1 RR'!E83</f>
        <v>3</v>
      </c>
      <c r="G187" s="581"/>
      <c r="H187" s="254"/>
      <c r="I187" s="314"/>
      <c r="J187" s="103"/>
      <c r="K187" s="102"/>
    </row>
    <row r="188" spans="2:11" ht="17" thickBot="1" x14ac:dyDescent="0.25">
      <c r="B188" s="1766" t="s">
        <v>1458</v>
      </c>
      <c r="C188" s="1767"/>
      <c r="D188" s="1767"/>
      <c r="E188" s="1767"/>
      <c r="F188" s="1767"/>
      <c r="G188" s="1767"/>
      <c r="H188" s="1768"/>
      <c r="I188" s="1730" t="s">
        <v>2062</v>
      </c>
      <c r="J188" s="1730"/>
      <c r="K188" s="252"/>
    </row>
    <row r="189" spans="2:11" x14ac:dyDescent="0.15">
      <c r="B189" s="15"/>
      <c r="C189" s="15"/>
      <c r="D189" s="15"/>
      <c r="E189" s="15"/>
      <c r="F189" s="15"/>
      <c r="G189" s="15"/>
      <c r="H189" s="15"/>
      <c r="I189" s="15"/>
      <c r="J189" s="15"/>
      <c r="K189" s="15"/>
    </row>
    <row r="190" spans="2:11" ht="17" thickBot="1" x14ac:dyDescent="0.25">
      <c r="B190" s="15"/>
      <c r="C190" s="1760" t="s">
        <v>194</v>
      </c>
      <c r="D190" s="1760"/>
      <c r="E190" s="1760"/>
      <c r="F190" s="1760"/>
      <c r="G190" s="1760"/>
      <c r="H190" s="1760"/>
      <c r="I190" s="1760"/>
      <c r="J190" s="1760"/>
      <c r="K190" s="15"/>
    </row>
    <row r="191" spans="2:11" ht="19" thickBot="1" x14ac:dyDescent="0.25">
      <c r="B191" s="1764" t="s">
        <v>1461</v>
      </c>
      <c r="C191" s="1825"/>
      <c r="D191" s="220" t="s">
        <v>1460</v>
      </c>
      <c r="E191" s="1699" t="s">
        <v>18</v>
      </c>
      <c r="F191" s="1826"/>
      <c r="G191" s="295" t="s">
        <v>203</v>
      </c>
      <c r="H191" s="296" t="s">
        <v>199</v>
      </c>
      <c r="I191" s="297"/>
      <c r="J191" s="298" t="s">
        <v>200</v>
      </c>
      <c r="K191" s="297">
        <v>20</v>
      </c>
    </row>
    <row r="192" spans="2:11" x14ac:dyDescent="0.15">
      <c r="B192" s="300" t="s">
        <v>892</v>
      </c>
      <c r="C192" s="301" t="s">
        <v>197</v>
      </c>
      <c r="D192" s="302" t="s">
        <v>2322</v>
      </c>
      <c r="E192" s="303" t="s">
        <v>197</v>
      </c>
      <c r="F192" s="304" t="s">
        <v>2324</v>
      </c>
      <c r="G192" s="305" t="s">
        <v>1041</v>
      </c>
      <c r="H192" s="106" t="s">
        <v>1042</v>
      </c>
      <c r="I192" s="106" t="s">
        <v>1043</v>
      </c>
      <c r="J192" s="106" t="s">
        <v>193</v>
      </c>
      <c r="K192" s="306" t="s">
        <v>2063</v>
      </c>
    </row>
    <row r="193" spans="2:11" ht="16" x14ac:dyDescent="0.2">
      <c r="B193" s="307">
        <v>1</v>
      </c>
      <c r="C193" s="308">
        <f>'14S - 6B - 1 RR'!H81</f>
        <v>0</v>
      </c>
      <c r="D193" s="33">
        <f>'14S - 6B - 1 RR'!I81</f>
        <v>1</v>
      </c>
      <c r="E193" s="308">
        <f>'14S - 6B - 1 RR'!J81</f>
        <v>0</v>
      </c>
      <c r="F193" s="33">
        <f>'14S - 6B - 1 RR'!K81</f>
        <v>10</v>
      </c>
      <c r="G193" s="309"/>
      <c r="H193" s="99"/>
      <c r="I193" s="211"/>
      <c r="J193" s="99"/>
      <c r="K193" s="102"/>
    </row>
    <row r="194" spans="2:11" ht="16" x14ac:dyDescent="0.2">
      <c r="B194" s="307">
        <v>2</v>
      </c>
      <c r="C194" s="308">
        <f>'14S - 6B - 1 RR'!H82</f>
        <v>0</v>
      </c>
      <c r="D194" s="33">
        <f>'14S - 6B - 1 RR'!I82</f>
        <v>13</v>
      </c>
      <c r="E194" s="308">
        <f>'14S - 6B - 1 RR'!J82</f>
        <v>0</v>
      </c>
      <c r="F194" s="33">
        <f>'14S - 6B - 1 RR'!K82</f>
        <v>14</v>
      </c>
      <c r="G194" s="310"/>
      <c r="H194" s="99"/>
      <c r="I194" s="211"/>
      <c r="J194" s="99"/>
      <c r="K194" s="102"/>
    </row>
    <row r="195" spans="2:11" ht="17" thickBot="1" x14ac:dyDescent="0.25">
      <c r="B195" s="579">
        <v>3</v>
      </c>
      <c r="C195" s="580">
        <f>'14S - 6B - 1 RR'!H83</f>
        <v>0</v>
      </c>
      <c r="D195" s="37">
        <f>'14S - 6B - 1 RR'!I83</f>
        <v>9</v>
      </c>
      <c r="E195" s="580">
        <f>'14S - 6B - 1 RR'!J83</f>
        <v>0</v>
      </c>
      <c r="F195" s="37">
        <f>'14S - 6B - 1 RR'!K83</f>
        <v>6</v>
      </c>
      <c r="G195" s="581"/>
      <c r="H195" s="254"/>
      <c r="I195" s="314"/>
      <c r="J195" s="103"/>
      <c r="K195" s="102"/>
    </row>
    <row r="196" spans="2:11" ht="17" thickBot="1" x14ac:dyDescent="0.25">
      <c r="B196" s="1766" t="s">
        <v>1458</v>
      </c>
      <c r="C196" s="1767"/>
      <c r="D196" s="1767"/>
      <c r="E196" s="1767"/>
      <c r="F196" s="1767"/>
      <c r="G196" s="1767"/>
      <c r="H196" s="1768"/>
      <c r="I196" s="1730" t="s">
        <v>2062</v>
      </c>
      <c r="J196" s="1730"/>
      <c r="K196" s="252"/>
    </row>
    <row r="197" spans="2:11" x14ac:dyDescent="0.15">
      <c r="B197" s="15"/>
      <c r="C197" s="15"/>
      <c r="D197" s="15"/>
      <c r="E197" s="15"/>
      <c r="F197" s="15"/>
      <c r="G197" s="15"/>
      <c r="H197" s="15"/>
      <c r="I197" s="15"/>
      <c r="J197" s="15"/>
      <c r="K197" s="15"/>
    </row>
    <row r="198" spans="2:11" ht="17" thickBot="1" x14ac:dyDescent="0.25">
      <c r="B198" s="15"/>
      <c r="C198" s="1760" t="s">
        <v>194</v>
      </c>
      <c r="D198" s="1760"/>
      <c r="E198" s="1760"/>
      <c r="F198" s="1760"/>
      <c r="G198" s="1760"/>
      <c r="H198" s="1760"/>
      <c r="I198" s="1760"/>
      <c r="J198" s="1760"/>
      <c r="K198" s="15"/>
    </row>
    <row r="199" spans="2:11" ht="19" thickBot="1" x14ac:dyDescent="0.25">
      <c r="B199" s="1764" t="s">
        <v>1461</v>
      </c>
      <c r="C199" s="1825"/>
      <c r="D199" s="220" t="s">
        <v>1460</v>
      </c>
      <c r="E199" s="1699" t="s">
        <v>18</v>
      </c>
      <c r="F199" s="1826"/>
      <c r="G199" s="295" t="s">
        <v>203</v>
      </c>
      <c r="H199" s="296" t="s">
        <v>199</v>
      </c>
      <c r="I199" s="297"/>
      <c r="J199" s="298" t="s">
        <v>200</v>
      </c>
      <c r="K199" s="297">
        <v>21</v>
      </c>
    </row>
    <row r="200" spans="2:11" x14ac:dyDescent="0.15">
      <c r="B200" s="300" t="s">
        <v>892</v>
      </c>
      <c r="C200" s="301" t="s">
        <v>197</v>
      </c>
      <c r="D200" s="302" t="s">
        <v>2322</v>
      </c>
      <c r="E200" s="303" t="s">
        <v>197</v>
      </c>
      <c r="F200" s="304" t="s">
        <v>2324</v>
      </c>
      <c r="G200" s="305" t="s">
        <v>1041</v>
      </c>
      <c r="H200" s="106" t="s">
        <v>1042</v>
      </c>
      <c r="I200" s="106" t="s">
        <v>1043</v>
      </c>
      <c r="J200" s="106" t="s">
        <v>193</v>
      </c>
      <c r="K200" s="306" t="s">
        <v>2063</v>
      </c>
    </row>
    <row r="201" spans="2:11" ht="16" x14ac:dyDescent="0.2">
      <c r="B201" s="307">
        <v>1</v>
      </c>
      <c r="C201" s="308">
        <f>'14S - 6B - 1 RR'!B87</f>
        <v>0</v>
      </c>
      <c r="D201" s="33">
        <f>'14S - 6B - 1 RR'!C87</f>
        <v>5</v>
      </c>
      <c r="E201" s="308">
        <f>'14S - 6B - 1 RR'!D87</f>
        <v>0</v>
      </c>
      <c r="F201" s="33">
        <f>'14S - 6B - 1 RR'!E87</f>
        <v>10</v>
      </c>
      <c r="G201" s="309"/>
      <c r="H201" s="99"/>
      <c r="I201" s="211"/>
      <c r="J201" s="99"/>
      <c r="K201" s="102"/>
    </row>
    <row r="202" spans="2:11" ht="16" x14ac:dyDescent="0.2">
      <c r="B202" s="307">
        <v>2</v>
      </c>
      <c r="C202" s="308">
        <f>'14S - 6B - 1 RR'!B88</f>
        <v>0</v>
      </c>
      <c r="D202" s="33">
        <f>'14S - 6B - 1 RR'!C88</f>
        <v>9</v>
      </c>
      <c r="E202" s="308">
        <f>'14S - 6B - 1 RR'!D88</f>
        <v>0</v>
      </c>
      <c r="F202" s="33">
        <f>'14S - 6B - 1 RR'!E88</f>
        <v>3</v>
      </c>
      <c r="G202" s="310"/>
      <c r="H202" s="99"/>
      <c r="I202" s="211"/>
      <c r="J202" s="99"/>
      <c r="K202" s="102"/>
    </row>
    <row r="203" spans="2:11" ht="17" thickBot="1" x14ac:dyDescent="0.25">
      <c r="B203" s="579">
        <v>3</v>
      </c>
      <c r="C203" s="580">
        <f>'14S - 6B - 1 RR'!B89</f>
        <v>0</v>
      </c>
      <c r="D203" s="37">
        <f>'14S - 6B - 1 RR'!C89</f>
        <v>6</v>
      </c>
      <c r="E203" s="580">
        <f>'14S - 6B - 1 RR'!D89</f>
        <v>0</v>
      </c>
      <c r="F203" s="37">
        <f>'14S - 6B - 1 RR'!E89</f>
        <v>4</v>
      </c>
      <c r="G203" s="581"/>
      <c r="H203" s="254"/>
      <c r="I203" s="314"/>
      <c r="J203" s="103"/>
      <c r="K203" s="102"/>
    </row>
    <row r="204" spans="2:11" ht="17" thickBot="1" x14ac:dyDescent="0.25">
      <c r="B204" s="1766" t="s">
        <v>1458</v>
      </c>
      <c r="C204" s="1767"/>
      <c r="D204" s="1767"/>
      <c r="E204" s="1767"/>
      <c r="F204" s="1767"/>
      <c r="G204" s="1767"/>
      <c r="H204" s="1768"/>
      <c r="I204" s="1730" t="s">
        <v>2062</v>
      </c>
      <c r="J204" s="1730"/>
      <c r="K204" s="252"/>
    </row>
    <row r="206" spans="2:11" s="15" customFormat="1" x14ac:dyDescent="0.15"/>
    <row r="207" spans="2:11" s="15" customFormat="1" x14ac:dyDescent="0.15"/>
    <row r="208" spans="2:11" s="15" customFormat="1" ht="16" x14ac:dyDescent="0.2">
      <c r="C208" s="1760" t="s">
        <v>194</v>
      </c>
      <c r="D208" s="1760"/>
      <c r="E208" s="1760"/>
      <c r="F208" s="1760"/>
      <c r="G208" s="1760"/>
      <c r="H208" s="1760"/>
      <c r="I208" s="1760"/>
      <c r="J208" s="1760"/>
    </row>
    <row r="209" spans="2:11" s="15" customFormat="1" ht="14" thickBot="1" x14ac:dyDescent="0.2"/>
    <row r="210" spans="2:11" ht="19" thickBot="1" x14ac:dyDescent="0.25">
      <c r="B210" s="1764" t="s">
        <v>1461</v>
      </c>
      <c r="C210" s="1825"/>
      <c r="D210" s="220" t="s">
        <v>1460</v>
      </c>
      <c r="E210" s="1699" t="s">
        <v>18</v>
      </c>
      <c r="F210" s="1826"/>
      <c r="G210" s="295" t="s">
        <v>203</v>
      </c>
      <c r="H210" s="296" t="s">
        <v>199</v>
      </c>
      <c r="I210" s="297"/>
      <c r="J210" s="298" t="s">
        <v>200</v>
      </c>
      <c r="K210" s="297">
        <v>22</v>
      </c>
    </row>
    <row r="211" spans="2:11" x14ac:dyDescent="0.15">
      <c r="B211" s="300" t="s">
        <v>892</v>
      </c>
      <c r="C211" s="301" t="s">
        <v>197</v>
      </c>
      <c r="D211" s="302" t="s">
        <v>2322</v>
      </c>
      <c r="E211" s="303" t="s">
        <v>197</v>
      </c>
      <c r="F211" s="304" t="s">
        <v>2324</v>
      </c>
      <c r="G211" s="305" t="s">
        <v>1041</v>
      </c>
      <c r="H211" s="106" t="s">
        <v>1042</v>
      </c>
      <c r="I211" s="106" t="s">
        <v>1043</v>
      </c>
      <c r="J211" s="106" t="s">
        <v>193</v>
      </c>
      <c r="K211" s="306" t="s">
        <v>2063</v>
      </c>
    </row>
    <row r="212" spans="2:11" ht="16" x14ac:dyDescent="0.2">
      <c r="B212" s="307">
        <v>1</v>
      </c>
      <c r="C212" s="308">
        <f>'14S - 6B - 1 RR'!H87</f>
        <v>0</v>
      </c>
      <c r="D212" s="33">
        <f>'14S - 6B - 1 RR'!I87</f>
        <v>5</v>
      </c>
      <c r="E212" s="308">
        <f>'14S - 6B - 1 RR'!J87</f>
        <v>0</v>
      </c>
      <c r="F212" s="33">
        <f>'14S - 6B - 1 RR'!K87</f>
        <v>11</v>
      </c>
      <c r="G212" s="309"/>
      <c r="H212" s="99"/>
      <c r="I212" s="211"/>
      <c r="J212" s="99"/>
      <c r="K212" s="102"/>
    </row>
    <row r="213" spans="2:11" ht="16" x14ac:dyDescent="0.2">
      <c r="B213" s="307">
        <v>2</v>
      </c>
      <c r="C213" s="308">
        <f>'14S - 6B - 1 RR'!H88</f>
        <v>0</v>
      </c>
      <c r="D213" s="33">
        <f>'14S - 6B - 1 RR'!I88</f>
        <v>9</v>
      </c>
      <c r="E213" s="308">
        <f>'14S - 6B - 1 RR'!J88</f>
        <v>0</v>
      </c>
      <c r="F213" s="33">
        <f>'14S - 6B - 1 RR'!K88</f>
        <v>7</v>
      </c>
      <c r="G213" s="310"/>
      <c r="H213" s="99"/>
      <c r="I213" s="211"/>
      <c r="J213" s="99"/>
      <c r="K213" s="102"/>
    </row>
    <row r="214" spans="2:11" ht="17" thickBot="1" x14ac:dyDescent="0.25">
      <c r="B214" s="579">
        <v>3</v>
      </c>
      <c r="C214" s="580">
        <f>'14S - 6B - 1 RR'!H89</f>
        <v>0</v>
      </c>
      <c r="D214" s="37">
        <f>'14S - 6B - 1 RR'!I89</f>
        <v>13</v>
      </c>
      <c r="E214" s="580">
        <f>'14S - 6B - 1 RR'!J89</f>
        <v>0</v>
      </c>
      <c r="F214" s="37">
        <f>'14S - 6B - 1 RR'!K89</f>
        <v>6</v>
      </c>
      <c r="G214" s="581"/>
      <c r="H214" s="254"/>
      <c r="I214" s="314"/>
      <c r="J214" s="103"/>
      <c r="K214" s="102"/>
    </row>
    <row r="215" spans="2:11" ht="17" thickBot="1" x14ac:dyDescent="0.25">
      <c r="B215" s="1766" t="s">
        <v>1458</v>
      </c>
      <c r="C215" s="1767"/>
      <c r="D215" s="1767"/>
      <c r="E215" s="1767"/>
      <c r="F215" s="1767"/>
      <c r="G215" s="1767"/>
      <c r="H215" s="1768"/>
      <c r="I215" s="1730" t="s">
        <v>2062</v>
      </c>
      <c r="J215" s="1730"/>
      <c r="K215" s="252"/>
    </row>
    <row r="216" spans="2:11" x14ac:dyDescent="0.15">
      <c r="B216" s="15"/>
      <c r="C216" s="15"/>
      <c r="D216" s="15"/>
      <c r="E216" s="15"/>
      <c r="F216" s="15"/>
      <c r="G216" s="15"/>
      <c r="H216" s="15"/>
      <c r="I216" s="15"/>
      <c r="J216" s="15"/>
      <c r="K216" s="15"/>
    </row>
    <row r="217" spans="2:11" ht="17" thickBot="1" x14ac:dyDescent="0.25">
      <c r="B217" s="15"/>
      <c r="C217" s="1760" t="s">
        <v>194</v>
      </c>
      <c r="D217" s="1760"/>
      <c r="E217" s="1760"/>
      <c r="F217" s="1760"/>
      <c r="G217" s="1760"/>
      <c r="H217" s="1760"/>
      <c r="I217" s="1760"/>
      <c r="J217" s="1760"/>
      <c r="K217" s="15"/>
    </row>
    <row r="218" spans="2:11" ht="19" thickBot="1" x14ac:dyDescent="0.25">
      <c r="B218" s="1764" t="s">
        <v>1461</v>
      </c>
      <c r="C218" s="1825"/>
      <c r="D218" s="220" t="s">
        <v>1460</v>
      </c>
      <c r="E218" s="1699" t="s">
        <v>18</v>
      </c>
      <c r="F218" s="1826"/>
      <c r="G218" s="295" t="s">
        <v>203</v>
      </c>
      <c r="H218" s="296" t="s">
        <v>199</v>
      </c>
      <c r="I218" s="297"/>
      <c r="J218" s="298" t="s">
        <v>200</v>
      </c>
      <c r="K218" s="297">
        <v>23</v>
      </c>
    </row>
    <row r="219" spans="2:11" x14ac:dyDescent="0.15">
      <c r="B219" s="300" t="s">
        <v>892</v>
      </c>
      <c r="C219" s="301" t="s">
        <v>197</v>
      </c>
      <c r="D219" s="302" t="s">
        <v>2322</v>
      </c>
      <c r="E219" s="303" t="s">
        <v>197</v>
      </c>
      <c r="F219" s="304" t="s">
        <v>2324</v>
      </c>
      <c r="G219" s="305" t="s">
        <v>1041</v>
      </c>
      <c r="H219" s="106" t="s">
        <v>1042</v>
      </c>
      <c r="I219" s="106" t="s">
        <v>1043</v>
      </c>
      <c r="J219" s="106" t="s">
        <v>193</v>
      </c>
      <c r="K219" s="306" t="s">
        <v>2063</v>
      </c>
    </row>
    <row r="220" spans="2:11" ht="16" x14ac:dyDescent="0.2">
      <c r="B220" s="307">
        <v>1</v>
      </c>
      <c r="C220" s="308">
        <f>'14S - 6B - 1 RR'!B93</f>
        <v>0</v>
      </c>
      <c r="D220" s="33">
        <f>'14S - 6B - 1 RR'!C93</f>
        <v>10</v>
      </c>
      <c r="E220" s="308">
        <f>'14S - 6B - 1 RR'!D93</f>
        <v>0</v>
      </c>
      <c r="F220" s="33">
        <f>'14S - 6B - 1 RR'!E93</f>
        <v>4</v>
      </c>
      <c r="G220" s="309"/>
      <c r="H220" s="99"/>
      <c r="I220" s="211"/>
      <c r="J220" s="99"/>
      <c r="K220" s="102"/>
    </row>
    <row r="221" spans="2:11" ht="16" x14ac:dyDescent="0.2">
      <c r="B221" s="307">
        <v>2</v>
      </c>
      <c r="C221" s="308">
        <f>'14S - 6B - 1 RR'!B94</f>
        <v>0</v>
      </c>
      <c r="D221" s="33">
        <f>'14S - 6B - 1 RR'!C94</f>
        <v>14</v>
      </c>
      <c r="E221" s="308">
        <f>'14S - 6B - 1 RR'!D94</f>
        <v>0</v>
      </c>
      <c r="F221" s="33">
        <f>'14S - 6B - 1 RR'!E94</f>
        <v>5</v>
      </c>
      <c r="G221" s="310"/>
      <c r="H221" s="99"/>
      <c r="I221" s="211"/>
      <c r="J221" s="99"/>
      <c r="K221" s="102"/>
    </row>
    <row r="222" spans="2:11" ht="17" thickBot="1" x14ac:dyDescent="0.25">
      <c r="B222" s="579">
        <v>3</v>
      </c>
      <c r="C222" s="580">
        <f>'14S - 6B - 1 RR'!B95</f>
        <v>0</v>
      </c>
      <c r="D222" s="37">
        <f>'14S - 6B - 1 RR'!C95</f>
        <v>11</v>
      </c>
      <c r="E222" s="580">
        <f>'14S - 6B - 1 RR'!D95</f>
        <v>0</v>
      </c>
      <c r="F222" s="37">
        <f>'14S - 6B - 1 RR'!E95</f>
        <v>8</v>
      </c>
      <c r="G222" s="581"/>
      <c r="H222" s="254"/>
      <c r="I222" s="314"/>
      <c r="J222" s="103"/>
      <c r="K222" s="102"/>
    </row>
    <row r="223" spans="2:11" ht="17" thickBot="1" x14ac:dyDescent="0.25">
      <c r="B223" s="1766" t="s">
        <v>1458</v>
      </c>
      <c r="C223" s="1767"/>
      <c r="D223" s="1767"/>
      <c r="E223" s="1767"/>
      <c r="F223" s="1767"/>
      <c r="G223" s="1767"/>
      <c r="H223" s="1768"/>
      <c r="I223" s="1730" t="s">
        <v>2062</v>
      </c>
      <c r="J223" s="1730"/>
      <c r="K223" s="252"/>
    </row>
    <row r="224" spans="2:11" x14ac:dyDescent="0.15">
      <c r="B224" s="15"/>
      <c r="C224" s="15"/>
      <c r="D224" s="15"/>
      <c r="E224" s="15"/>
      <c r="F224" s="15"/>
      <c r="G224" s="15"/>
      <c r="H224" s="15"/>
      <c r="I224" s="15"/>
      <c r="J224" s="15"/>
      <c r="K224" s="15"/>
    </row>
    <row r="225" spans="2:11" ht="17" thickBot="1" x14ac:dyDescent="0.25">
      <c r="B225" s="15"/>
      <c r="C225" s="1760" t="s">
        <v>194</v>
      </c>
      <c r="D225" s="1760"/>
      <c r="E225" s="1760"/>
      <c r="F225" s="1760"/>
      <c r="G225" s="1760"/>
      <c r="H225" s="1760"/>
      <c r="I225" s="1760"/>
      <c r="J225" s="1760"/>
      <c r="K225" s="15"/>
    </row>
    <row r="226" spans="2:11" ht="19" thickBot="1" x14ac:dyDescent="0.25">
      <c r="B226" s="1764" t="s">
        <v>1461</v>
      </c>
      <c r="C226" s="1825"/>
      <c r="D226" s="220" t="s">
        <v>1460</v>
      </c>
      <c r="E226" s="1699" t="s">
        <v>18</v>
      </c>
      <c r="F226" s="1826"/>
      <c r="G226" s="295" t="s">
        <v>203</v>
      </c>
      <c r="H226" s="296" t="s">
        <v>199</v>
      </c>
      <c r="I226" s="297"/>
      <c r="J226" s="298" t="s">
        <v>200</v>
      </c>
      <c r="K226" s="297">
        <v>24</v>
      </c>
    </row>
    <row r="227" spans="2:11" x14ac:dyDescent="0.15">
      <c r="B227" s="300" t="s">
        <v>892</v>
      </c>
      <c r="C227" s="301" t="s">
        <v>197</v>
      </c>
      <c r="D227" s="302" t="s">
        <v>2322</v>
      </c>
      <c r="E227" s="303" t="s">
        <v>197</v>
      </c>
      <c r="F227" s="304" t="s">
        <v>2324</v>
      </c>
      <c r="G227" s="305" t="s">
        <v>1041</v>
      </c>
      <c r="H227" s="106" t="s">
        <v>1042</v>
      </c>
      <c r="I227" s="106" t="s">
        <v>1043</v>
      </c>
      <c r="J227" s="106" t="s">
        <v>193</v>
      </c>
      <c r="K227" s="306" t="s">
        <v>2063</v>
      </c>
    </row>
    <row r="228" spans="2:11" ht="16" x14ac:dyDescent="0.2">
      <c r="B228" s="307">
        <v>1</v>
      </c>
      <c r="C228" s="308">
        <f>'14S - 6B - 1 RR'!H93</f>
        <v>0</v>
      </c>
      <c r="D228" s="33">
        <f>'14S - 6B - 1 RR'!I93</f>
        <v>14</v>
      </c>
      <c r="E228" s="308">
        <f>'14S - 6B - 1 RR'!J93</f>
        <v>0</v>
      </c>
      <c r="F228" s="33">
        <f>'14S - 6B - 1 RR'!K93</f>
        <v>9</v>
      </c>
      <c r="G228" s="309"/>
      <c r="H228" s="99"/>
      <c r="I228" s="211"/>
      <c r="J228" s="99"/>
      <c r="K228" s="102"/>
    </row>
    <row r="229" spans="2:11" ht="16" x14ac:dyDescent="0.2">
      <c r="B229" s="307">
        <v>2</v>
      </c>
      <c r="C229" s="308">
        <f>'14S - 6B - 1 RR'!H94</f>
        <v>0</v>
      </c>
      <c r="D229" s="33">
        <f>'14S - 6B - 1 RR'!I94</f>
        <v>12</v>
      </c>
      <c r="E229" s="308">
        <f>'14S - 6B - 1 RR'!J94</f>
        <v>0</v>
      </c>
      <c r="F229" s="33">
        <f>'14S - 6B - 1 RR'!K94</f>
        <v>3</v>
      </c>
      <c r="G229" s="310"/>
      <c r="H229" s="99"/>
      <c r="I229" s="211"/>
      <c r="J229" s="99"/>
      <c r="K229" s="102"/>
    </row>
    <row r="230" spans="2:11" ht="17" thickBot="1" x14ac:dyDescent="0.25">
      <c r="B230" s="579">
        <v>3</v>
      </c>
      <c r="C230" s="580">
        <f>'14S - 6B - 1 RR'!H95</f>
        <v>0</v>
      </c>
      <c r="D230" s="37">
        <f>'14S - 6B - 1 RR'!I95</f>
        <v>1</v>
      </c>
      <c r="E230" s="580">
        <f>'14S - 6B - 1 RR'!J95</f>
        <v>0</v>
      </c>
      <c r="F230" s="37">
        <f>'14S - 6B - 1 RR'!K95</f>
        <v>11</v>
      </c>
      <c r="G230" s="581"/>
      <c r="H230" s="254"/>
      <c r="I230" s="314"/>
      <c r="J230" s="103"/>
      <c r="K230" s="102"/>
    </row>
    <row r="231" spans="2:11" ht="17" thickBot="1" x14ac:dyDescent="0.25">
      <c r="B231" s="1766" t="s">
        <v>1458</v>
      </c>
      <c r="C231" s="1767"/>
      <c r="D231" s="1767"/>
      <c r="E231" s="1767"/>
      <c r="F231" s="1767"/>
      <c r="G231" s="1767"/>
      <c r="H231" s="1768"/>
      <c r="I231" s="1730" t="s">
        <v>2062</v>
      </c>
      <c r="J231" s="1730"/>
      <c r="K231" s="252"/>
    </row>
    <row r="233" spans="2:11" ht="17" thickBot="1" x14ac:dyDescent="0.25">
      <c r="B233" s="15"/>
      <c r="C233" s="1760" t="s">
        <v>194</v>
      </c>
      <c r="D233" s="1760"/>
      <c r="E233" s="1760"/>
      <c r="F233" s="1760"/>
      <c r="G233" s="1760"/>
      <c r="H233" s="1760"/>
      <c r="I233" s="1760"/>
      <c r="J233" s="1760"/>
      <c r="K233" s="15"/>
    </row>
    <row r="234" spans="2:11" ht="19" thickBot="1" x14ac:dyDescent="0.25">
      <c r="B234" s="1764" t="s">
        <v>1461</v>
      </c>
      <c r="C234" s="1825"/>
      <c r="D234" s="220" t="s">
        <v>1460</v>
      </c>
      <c r="E234" s="1699" t="s">
        <v>18</v>
      </c>
      <c r="F234" s="1826"/>
      <c r="G234" s="295" t="s">
        <v>203</v>
      </c>
      <c r="H234" s="296" t="s">
        <v>199</v>
      </c>
      <c r="I234" s="297"/>
      <c r="J234" s="298" t="s">
        <v>200</v>
      </c>
      <c r="K234" s="297">
        <v>25</v>
      </c>
    </row>
    <row r="235" spans="2:11" x14ac:dyDescent="0.15">
      <c r="B235" s="300" t="s">
        <v>892</v>
      </c>
      <c r="C235" s="301" t="s">
        <v>197</v>
      </c>
      <c r="D235" s="302" t="s">
        <v>2322</v>
      </c>
      <c r="E235" s="303" t="s">
        <v>197</v>
      </c>
      <c r="F235" s="304" t="s">
        <v>2324</v>
      </c>
      <c r="G235" s="305" t="s">
        <v>1041</v>
      </c>
      <c r="H235" s="106" t="s">
        <v>1042</v>
      </c>
      <c r="I235" s="106" t="s">
        <v>1043</v>
      </c>
      <c r="J235" s="106" t="s">
        <v>193</v>
      </c>
      <c r="K235" s="306" t="s">
        <v>2063</v>
      </c>
    </row>
    <row r="236" spans="2:11" ht="16" x14ac:dyDescent="0.2">
      <c r="B236" s="307">
        <v>1</v>
      </c>
      <c r="C236" s="308">
        <f>'14S - 6B - 1 RR'!B99</f>
        <v>0</v>
      </c>
      <c r="D236" s="33">
        <f>'14S - 6B - 1 RR'!C99</f>
        <v>8</v>
      </c>
      <c r="E236" s="308">
        <f>'14S - 6B - 1 RR'!D99</f>
        <v>0</v>
      </c>
      <c r="F236" s="33">
        <f>'14S - 6B - 1 RR'!E99</f>
        <v>7</v>
      </c>
      <c r="G236" s="309"/>
      <c r="H236" s="99"/>
      <c r="I236" s="211"/>
      <c r="J236" s="99"/>
      <c r="K236" s="102"/>
    </row>
    <row r="237" spans="2:11" ht="16" x14ac:dyDescent="0.2">
      <c r="B237" s="307">
        <v>2</v>
      </c>
      <c r="C237" s="308">
        <f>'14S - 6B - 1 RR'!B100</f>
        <v>0</v>
      </c>
      <c r="D237" s="33">
        <f>'14S - 6B - 1 RR'!C100</f>
        <v>3</v>
      </c>
      <c r="E237" s="308">
        <f>'14S - 6B - 1 RR'!D100</f>
        <v>0</v>
      </c>
      <c r="F237" s="33">
        <f>'14S - 6B - 1 RR'!E100</f>
        <v>13</v>
      </c>
      <c r="G237" s="310"/>
      <c r="H237" s="99"/>
      <c r="I237" s="211"/>
      <c r="J237" s="99"/>
      <c r="K237" s="102"/>
    </row>
    <row r="238" spans="2:11" ht="17" thickBot="1" x14ac:dyDescent="0.25">
      <c r="B238" s="579">
        <v>3</v>
      </c>
      <c r="C238" s="580">
        <f>'14S - 6B - 1 RR'!B101</f>
        <v>0</v>
      </c>
      <c r="D238" s="37">
        <f>'14S - 6B - 1 RR'!C101</f>
        <v>14</v>
      </c>
      <c r="E238" s="580">
        <f>'14S - 6B - 1 RR'!D101</f>
        <v>0</v>
      </c>
      <c r="F238" s="37">
        <f>'14S - 6B - 1 RR'!E101</f>
        <v>1</v>
      </c>
      <c r="G238" s="581"/>
      <c r="H238" s="254"/>
      <c r="I238" s="314"/>
      <c r="J238" s="103"/>
      <c r="K238" s="102"/>
    </row>
    <row r="239" spans="2:11" ht="17" thickBot="1" x14ac:dyDescent="0.25">
      <c r="B239" s="1766" t="s">
        <v>1458</v>
      </c>
      <c r="C239" s="1767"/>
      <c r="D239" s="1767"/>
      <c r="E239" s="1767"/>
      <c r="F239" s="1767"/>
      <c r="G239" s="1767"/>
      <c r="H239" s="1768"/>
      <c r="I239" s="1730" t="s">
        <v>2062</v>
      </c>
      <c r="J239" s="1730"/>
      <c r="K239" s="252"/>
    </row>
    <row r="240" spans="2:11" x14ac:dyDescent="0.15">
      <c r="B240" s="15"/>
      <c r="C240" s="15"/>
      <c r="D240" s="15"/>
      <c r="E240" s="15"/>
      <c r="F240" s="15"/>
      <c r="G240" s="15"/>
      <c r="H240" s="15"/>
      <c r="I240" s="15"/>
      <c r="J240" s="15"/>
      <c r="K240" s="15"/>
    </row>
    <row r="241" spans="2:11" ht="17" thickBot="1" x14ac:dyDescent="0.25">
      <c r="B241" s="15"/>
      <c r="C241" s="1760" t="s">
        <v>194</v>
      </c>
      <c r="D241" s="1760"/>
      <c r="E241" s="1760"/>
      <c r="F241" s="1760"/>
      <c r="G241" s="1760"/>
      <c r="H241" s="1760"/>
      <c r="I241" s="1760"/>
      <c r="J241" s="1760"/>
      <c r="K241" s="15"/>
    </row>
    <row r="242" spans="2:11" ht="19" thickBot="1" x14ac:dyDescent="0.25">
      <c r="B242" s="1764" t="s">
        <v>1461</v>
      </c>
      <c r="C242" s="1825"/>
      <c r="D242" s="220" t="s">
        <v>1460</v>
      </c>
      <c r="E242" s="1699" t="s">
        <v>18</v>
      </c>
      <c r="F242" s="1826"/>
      <c r="G242" s="295" t="s">
        <v>203</v>
      </c>
      <c r="H242" s="296" t="s">
        <v>199</v>
      </c>
      <c r="I242" s="297"/>
      <c r="J242" s="298" t="s">
        <v>200</v>
      </c>
      <c r="K242" s="297">
        <v>26</v>
      </c>
    </row>
    <row r="243" spans="2:11" x14ac:dyDescent="0.15">
      <c r="B243" s="300" t="s">
        <v>892</v>
      </c>
      <c r="C243" s="301" t="s">
        <v>197</v>
      </c>
      <c r="D243" s="302" t="s">
        <v>2322</v>
      </c>
      <c r="E243" s="303" t="s">
        <v>197</v>
      </c>
      <c r="F243" s="304" t="s">
        <v>2324</v>
      </c>
      <c r="G243" s="305" t="s">
        <v>1041</v>
      </c>
      <c r="H243" s="106" t="s">
        <v>1042</v>
      </c>
      <c r="I243" s="106" t="s">
        <v>1043</v>
      </c>
      <c r="J243" s="106" t="s">
        <v>193</v>
      </c>
      <c r="K243" s="306" t="s">
        <v>2063</v>
      </c>
    </row>
    <row r="244" spans="2:11" ht="16" x14ac:dyDescent="0.2">
      <c r="B244" s="307">
        <v>1</v>
      </c>
      <c r="C244" s="308">
        <f>'14S - 6B - 1 RR'!H99</f>
        <v>0</v>
      </c>
      <c r="D244" s="33">
        <f>'14S - 6B - 1 RR'!I99</f>
        <v>11</v>
      </c>
      <c r="E244" s="308">
        <f>'14S - 6B - 1 RR'!J99</f>
        <v>0</v>
      </c>
      <c r="F244" s="33">
        <f>'14S - 6B - 1 RR'!K99</f>
        <v>4</v>
      </c>
      <c r="G244" s="309"/>
      <c r="H244" s="99"/>
      <c r="I244" s="211"/>
      <c r="J244" s="99"/>
      <c r="K244" s="102"/>
    </row>
    <row r="245" spans="2:11" ht="16" x14ac:dyDescent="0.2">
      <c r="B245" s="307">
        <v>2</v>
      </c>
      <c r="C245" s="308">
        <f>'14S - 6B - 1 RR'!H100</f>
        <v>0</v>
      </c>
      <c r="D245" s="33">
        <f>'14S - 6B - 1 RR'!I100</f>
        <v>12</v>
      </c>
      <c r="E245" s="308">
        <f>'14S - 6B - 1 RR'!J100</f>
        <v>0</v>
      </c>
      <c r="F245" s="33">
        <f>'14S - 6B - 1 RR'!K100</f>
        <v>6</v>
      </c>
      <c r="G245" s="310"/>
      <c r="H245" s="99"/>
      <c r="I245" s="211"/>
      <c r="J245" s="99"/>
      <c r="K245" s="102"/>
    </row>
    <row r="246" spans="2:11" ht="17" thickBot="1" x14ac:dyDescent="0.25">
      <c r="B246" s="579">
        <v>3</v>
      </c>
      <c r="C246" s="580">
        <f>'14S - 6B - 1 RR'!H101</f>
        <v>0</v>
      </c>
      <c r="D246" s="37">
        <f>'14S - 6B - 1 RR'!I101</f>
        <v>13</v>
      </c>
      <c r="E246" s="580">
        <f>'14S - 6B - 1 RR'!J101</f>
        <v>0</v>
      </c>
      <c r="F246" s="37">
        <f>'14S - 6B - 1 RR'!K101</f>
        <v>2</v>
      </c>
      <c r="G246" s="581"/>
      <c r="H246" s="254"/>
      <c r="I246" s="314"/>
      <c r="J246" s="103"/>
      <c r="K246" s="102"/>
    </row>
    <row r="247" spans="2:11" ht="17" thickBot="1" x14ac:dyDescent="0.25">
      <c r="B247" s="1766" t="s">
        <v>1458</v>
      </c>
      <c r="C247" s="1767"/>
      <c r="D247" s="1767"/>
      <c r="E247" s="1767"/>
      <c r="F247" s="1767"/>
      <c r="G247" s="1767"/>
      <c r="H247" s="1768"/>
      <c r="I247" s="1730" t="s">
        <v>2062</v>
      </c>
      <c r="J247" s="1730"/>
      <c r="K247" s="252"/>
    </row>
    <row r="248" spans="2:11" x14ac:dyDescent="0.15">
      <c r="B248" s="15"/>
      <c r="C248" s="15"/>
      <c r="D248" s="15"/>
      <c r="E248" s="15"/>
      <c r="F248" s="15"/>
      <c r="G248" s="15"/>
      <c r="H248" s="15"/>
      <c r="I248" s="15"/>
      <c r="J248" s="15"/>
      <c r="K248" s="15"/>
    </row>
    <row r="249" spans="2:11" ht="17" thickBot="1" x14ac:dyDescent="0.25">
      <c r="B249" s="15"/>
      <c r="C249" s="1760" t="s">
        <v>194</v>
      </c>
      <c r="D249" s="1760"/>
      <c r="E249" s="1760"/>
      <c r="F249" s="1760"/>
      <c r="G249" s="1760"/>
      <c r="H249" s="1760"/>
      <c r="I249" s="1760"/>
      <c r="J249" s="1760"/>
      <c r="K249" s="15"/>
    </row>
    <row r="250" spans="2:11" ht="19" thickBot="1" x14ac:dyDescent="0.25">
      <c r="B250" s="1764" t="s">
        <v>1461</v>
      </c>
      <c r="C250" s="1825"/>
      <c r="D250" s="220" t="s">
        <v>1460</v>
      </c>
      <c r="E250" s="1699" t="s">
        <v>18</v>
      </c>
      <c r="F250" s="1826"/>
      <c r="G250" s="295" t="s">
        <v>203</v>
      </c>
      <c r="H250" s="296" t="s">
        <v>199</v>
      </c>
      <c r="I250" s="297"/>
      <c r="J250" s="298" t="s">
        <v>200</v>
      </c>
      <c r="K250" s="297">
        <v>27</v>
      </c>
    </row>
    <row r="251" spans="2:11" x14ac:dyDescent="0.15">
      <c r="B251" s="300" t="s">
        <v>892</v>
      </c>
      <c r="C251" s="301" t="s">
        <v>197</v>
      </c>
      <c r="D251" s="302" t="s">
        <v>2322</v>
      </c>
      <c r="E251" s="303" t="s">
        <v>197</v>
      </c>
      <c r="F251" s="304" t="s">
        <v>2324</v>
      </c>
      <c r="G251" s="305" t="s">
        <v>1041</v>
      </c>
      <c r="H251" s="106" t="s">
        <v>1042</v>
      </c>
      <c r="I251" s="106" t="s">
        <v>1043</v>
      </c>
      <c r="J251" s="106" t="s">
        <v>193</v>
      </c>
      <c r="K251" s="306" t="s">
        <v>2063</v>
      </c>
    </row>
    <row r="252" spans="2:11" ht="16" x14ac:dyDescent="0.2">
      <c r="B252" s="307">
        <v>1</v>
      </c>
      <c r="C252" s="308">
        <f>'14S - 6B - 1 RR'!B105</f>
        <v>0</v>
      </c>
      <c r="D252" s="33">
        <f>'14S - 6B - 1 RR'!C105</f>
        <v>8</v>
      </c>
      <c r="E252" s="308">
        <f>'14S - 6B - 1 RR'!D105</f>
        <v>0</v>
      </c>
      <c r="F252" s="33">
        <f>'14S - 6B - 1 RR'!E105</f>
        <v>14</v>
      </c>
      <c r="G252" s="309"/>
      <c r="H252" s="99"/>
      <c r="I252" s="211"/>
      <c r="J252" s="99"/>
      <c r="K252" s="102"/>
    </row>
    <row r="253" spans="2:11" ht="16" x14ac:dyDescent="0.2">
      <c r="B253" s="307">
        <v>2</v>
      </c>
      <c r="C253" s="308">
        <f>'14S - 6B - 1 RR'!B106</f>
        <v>0</v>
      </c>
      <c r="D253" s="33">
        <f>'14S - 6B - 1 RR'!C106</f>
        <v>2</v>
      </c>
      <c r="E253" s="308">
        <f>'14S - 6B - 1 RR'!D106</f>
        <v>0</v>
      </c>
      <c r="F253" s="33">
        <f>'14S - 6B - 1 RR'!E106</f>
        <v>9</v>
      </c>
      <c r="G253" s="310"/>
      <c r="H253" s="99"/>
      <c r="I253" s="211"/>
      <c r="J253" s="99"/>
      <c r="K253" s="102"/>
    </row>
    <row r="254" spans="2:11" ht="17" thickBot="1" x14ac:dyDescent="0.25">
      <c r="B254" s="579">
        <v>3</v>
      </c>
      <c r="C254" s="580">
        <f>'14S - 6B - 1 RR'!B107</f>
        <v>0</v>
      </c>
      <c r="D254" s="37">
        <f>'14S - 6B - 1 RR'!C107</f>
        <v>12</v>
      </c>
      <c r="E254" s="580">
        <f>'14S - 6B - 1 RR'!D107</f>
        <v>0</v>
      </c>
      <c r="F254" s="37">
        <f>'14S - 6B - 1 RR'!E107</f>
        <v>11</v>
      </c>
      <c r="G254" s="581"/>
      <c r="H254" s="254"/>
      <c r="I254" s="314"/>
      <c r="J254" s="103"/>
      <c r="K254" s="102"/>
    </row>
    <row r="255" spans="2:11" ht="17" thickBot="1" x14ac:dyDescent="0.25">
      <c r="B255" s="1766" t="s">
        <v>1458</v>
      </c>
      <c r="C255" s="1767"/>
      <c r="D255" s="1767"/>
      <c r="E255" s="1767"/>
      <c r="F255" s="1767"/>
      <c r="G255" s="1767"/>
      <c r="H255" s="1768"/>
      <c r="I255" s="1730" t="s">
        <v>2062</v>
      </c>
      <c r="J255" s="1730"/>
      <c r="K255" s="252"/>
    </row>
    <row r="257" spans="2:11" s="15" customFormat="1" x14ac:dyDescent="0.15"/>
    <row r="258" spans="2:11" s="15" customFormat="1" x14ac:dyDescent="0.15"/>
    <row r="259" spans="2:11" s="15" customFormat="1" ht="16" x14ac:dyDescent="0.2">
      <c r="C259" s="1760" t="s">
        <v>194</v>
      </c>
      <c r="D259" s="1760"/>
      <c r="E259" s="1760"/>
      <c r="F259" s="1760"/>
      <c r="G259" s="1760"/>
      <c r="H259" s="1760"/>
      <c r="I259" s="1760"/>
      <c r="J259" s="1760"/>
    </row>
    <row r="260" spans="2:11" s="15" customFormat="1" ht="14" thickBot="1" x14ac:dyDescent="0.2"/>
    <row r="261" spans="2:11" ht="19" thickBot="1" x14ac:dyDescent="0.25">
      <c r="B261" s="1764" t="s">
        <v>1461</v>
      </c>
      <c r="C261" s="1825"/>
      <c r="D261" s="220" t="s">
        <v>1460</v>
      </c>
      <c r="E261" s="1699" t="s">
        <v>18</v>
      </c>
      <c r="F261" s="1826"/>
      <c r="G261" s="295" t="s">
        <v>203</v>
      </c>
      <c r="H261" s="296" t="s">
        <v>199</v>
      </c>
      <c r="I261" s="297"/>
      <c r="J261" s="298" t="s">
        <v>200</v>
      </c>
      <c r="K261" s="297">
        <v>28</v>
      </c>
    </row>
    <row r="262" spans="2:11" x14ac:dyDescent="0.15">
      <c r="B262" s="300" t="s">
        <v>892</v>
      </c>
      <c r="C262" s="301" t="s">
        <v>197</v>
      </c>
      <c r="D262" s="302" t="s">
        <v>2322</v>
      </c>
      <c r="E262" s="303" t="s">
        <v>197</v>
      </c>
      <c r="F262" s="304" t="s">
        <v>2324</v>
      </c>
      <c r="G262" s="305" t="s">
        <v>1041</v>
      </c>
      <c r="H262" s="106" t="s">
        <v>1042</v>
      </c>
      <c r="I262" s="106" t="s">
        <v>1043</v>
      </c>
      <c r="J262" s="106" t="s">
        <v>193</v>
      </c>
      <c r="K262" s="306" t="s">
        <v>2063</v>
      </c>
    </row>
    <row r="263" spans="2:11" ht="16" x14ac:dyDescent="0.2">
      <c r="B263" s="307">
        <v>1</v>
      </c>
      <c r="C263" s="308">
        <f>'14S - 6B - 1 RR'!H105</f>
        <v>0</v>
      </c>
      <c r="D263" s="33">
        <f>'14S - 6B - 1 RR'!I105</f>
        <v>4</v>
      </c>
      <c r="E263" s="308">
        <f>'14S - 6B - 1 RR'!J105</f>
        <v>0</v>
      </c>
      <c r="F263" s="33">
        <f>'14S - 6B - 1 RR'!K105</f>
        <v>14</v>
      </c>
      <c r="G263" s="309"/>
      <c r="H263" s="99"/>
      <c r="I263" s="211"/>
      <c r="J263" s="99"/>
      <c r="K263" s="102"/>
    </row>
    <row r="264" spans="2:11" ht="16" x14ac:dyDescent="0.2">
      <c r="B264" s="307">
        <v>2</v>
      </c>
      <c r="C264" s="308">
        <f>'14S - 6B - 1 RR'!H106</f>
        <v>0</v>
      </c>
      <c r="D264" s="33">
        <f>'14S - 6B - 1 RR'!I106</f>
        <v>8</v>
      </c>
      <c r="E264" s="308">
        <f>'14S - 6B - 1 RR'!J106</f>
        <v>0</v>
      </c>
      <c r="F264" s="33">
        <f>'14S - 6B - 1 RR'!K106</f>
        <v>6</v>
      </c>
      <c r="G264" s="310"/>
      <c r="H264" s="99"/>
      <c r="I264" s="211"/>
      <c r="J264" s="99"/>
      <c r="K264" s="102"/>
    </row>
    <row r="265" spans="2:11" ht="17" thickBot="1" x14ac:dyDescent="0.25">
      <c r="B265" s="579">
        <v>3</v>
      </c>
      <c r="C265" s="580">
        <f>'14S - 6B - 1 RR'!H107</f>
        <v>0</v>
      </c>
      <c r="D265" s="37">
        <f>'14S - 6B - 1 RR'!I107</f>
        <v>11</v>
      </c>
      <c r="E265" s="580">
        <f>'14S - 6B - 1 RR'!J107</f>
        <v>0</v>
      </c>
      <c r="F265" s="37">
        <f>'14S - 6B - 1 RR'!K107</f>
        <v>9</v>
      </c>
      <c r="G265" s="581"/>
      <c r="H265" s="254"/>
      <c r="I265" s="314"/>
      <c r="J265" s="103"/>
      <c r="K265" s="102"/>
    </row>
    <row r="266" spans="2:11" ht="17" thickBot="1" x14ac:dyDescent="0.25">
      <c r="B266" s="1766" t="s">
        <v>1458</v>
      </c>
      <c r="C266" s="1767"/>
      <c r="D266" s="1767"/>
      <c r="E266" s="1767"/>
      <c r="F266" s="1767"/>
      <c r="G266" s="1767"/>
      <c r="H266" s="1768"/>
      <c r="I266" s="1730" t="s">
        <v>2062</v>
      </c>
      <c r="J266" s="1730"/>
      <c r="K266" s="252"/>
    </row>
    <row r="267" spans="2:11" x14ac:dyDescent="0.15">
      <c r="B267" s="15"/>
      <c r="C267" s="15"/>
      <c r="D267" s="15"/>
      <c r="E267" s="15"/>
      <c r="F267" s="15"/>
      <c r="G267" s="15"/>
      <c r="H267" s="15"/>
      <c r="I267" s="15"/>
      <c r="J267" s="15"/>
      <c r="K267" s="15"/>
    </row>
    <row r="268" spans="2:11" ht="17" thickBot="1" x14ac:dyDescent="0.25">
      <c r="B268" s="15"/>
      <c r="C268" s="1760" t="s">
        <v>194</v>
      </c>
      <c r="D268" s="1760"/>
      <c r="E268" s="1760"/>
      <c r="F268" s="1760"/>
      <c r="G268" s="1760"/>
      <c r="H268" s="1760"/>
      <c r="I268" s="1760"/>
      <c r="J268" s="1760"/>
      <c r="K268" s="15"/>
    </row>
    <row r="269" spans="2:11" ht="19" thickBot="1" x14ac:dyDescent="0.25">
      <c r="B269" s="1764" t="s">
        <v>1461</v>
      </c>
      <c r="C269" s="1825"/>
      <c r="D269" s="220" t="s">
        <v>1460</v>
      </c>
      <c r="E269" s="1699" t="s">
        <v>18</v>
      </c>
      <c r="F269" s="1826"/>
      <c r="G269" s="295" t="s">
        <v>203</v>
      </c>
      <c r="H269" s="296" t="s">
        <v>199</v>
      </c>
      <c r="I269" s="297"/>
      <c r="J269" s="298" t="s">
        <v>200</v>
      </c>
      <c r="K269" s="297">
        <v>29</v>
      </c>
    </row>
    <row r="270" spans="2:11" x14ac:dyDescent="0.15">
      <c r="B270" s="300" t="s">
        <v>892</v>
      </c>
      <c r="C270" s="301" t="s">
        <v>197</v>
      </c>
      <c r="D270" s="302" t="s">
        <v>2322</v>
      </c>
      <c r="E270" s="303" t="s">
        <v>197</v>
      </c>
      <c r="F270" s="304" t="s">
        <v>2324</v>
      </c>
      <c r="G270" s="305" t="s">
        <v>1041</v>
      </c>
      <c r="H270" s="106" t="s">
        <v>1042</v>
      </c>
      <c r="I270" s="106" t="s">
        <v>1043</v>
      </c>
      <c r="J270" s="106" t="s">
        <v>193</v>
      </c>
      <c r="K270" s="306" t="s">
        <v>2063</v>
      </c>
    </row>
    <row r="271" spans="2:11" ht="16" x14ac:dyDescent="0.2">
      <c r="B271" s="307">
        <v>1</v>
      </c>
      <c r="C271" s="308">
        <f>'14S - 6B - 1 RR'!B111</f>
        <v>0</v>
      </c>
      <c r="D271" s="33">
        <f>'14S - 6B - 1 RR'!C111</f>
        <v>13</v>
      </c>
      <c r="E271" s="308">
        <f>'14S - 6B - 1 RR'!D111</f>
        <v>0</v>
      </c>
      <c r="F271" s="33">
        <f>'14S - 6B - 1 RR'!E111</f>
        <v>7</v>
      </c>
      <c r="G271" s="309"/>
      <c r="H271" s="99"/>
      <c r="I271" s="211"/>
      <c r="J271" s="99"/>
      <c r="K271" s="102"/>
    </row>
    <row r="272" spans="2:11" ht="16" x14ac:dyDescent="0.2">
      <c r="B272" s="307">
        <v>2</v>
      </c>
      <c r="C272" s="308">
        <f>'14S - 6B - 1 RR'!B112</f>
        <v>0</v>
      </c>
      <c r="D272" s="33">
        <f>'14S - 6B - 1 RR'!C112</f>
        <v>14</v>
      </c>
      <c r="E272" s="308">
        <f>'14S - 6B - 1 RR'!D112</f>
        <v>0</v>
      </c>
      <c r="F272" s="33">
        <f>'14S - 6B - 1 RR'!E112</f>
        <v>12</v>
      </c>
      <c r="G272" s="310"/>
      <c r="H272" s="99"/>
      <c r="I272" s="211"/>
      <c r="J272" s="99"/>
      <c r="K272" s="102"/>
    </row>
    <row r="273" spans="2:11" ht="17" thickBot="1" x14ac:dyDescent="0.25">
      <c r="B273" s="579">
        <v>3</v>
      </c>
      <c r="C273" s="580">
        <f>'14S - 6B - 1 RR'!B113</f>
        <v>0</v>
      </c>
      <c r="D273" s="37">
        <f>'14S - 6B - 1 RR'!C113</f>
        <v>4</v>
      </c>
      <c r="E273" s="580">
        <f>'14S - 6B - 1 RR'!D113</f>
        <v>0</v>
      </c>
      <c r="F273" s="37">
        <f>'14S - 6B - 1 RR'!E113</f>
        <v>2</v>
      </c>
      <c r="G273" s="581"/>
      <c r="H273" s="254"/>
      <c r="I273" s="314"/>
      <c r="J273" s="103"/>
      <c r="K273" s="102"/>
    </row>
    <row r="274" spans="2:11" ht="17" thickBot="1" x14ac:dyDescent="0.25">
      <c r="B274" s="1766" t="s">
        <v>1458</v>
      </c>
      <c r="C274" s="1767"/>
      <c r="D274" s="1767"/>
      <c r="E274" s="1767"/>
      <c r="F274" s="1767"/>
      <c r="G274" s="1767"/>
      <c r="H274" s="1768"/>
      <c r="I274" s="1730" t="s">
        <v>2062</v>
      </c>
      <c r="J274" s="1730"/>
      <c r="K274" s="252"/>
    </row>
    <row r="275" spans="2:11" x14ac:dyDescent="0.15">
      <c r="B275" s="15"/>
      <c r="C275" s="15"/>
      <c r="D275" s="15"/>
      <c r="E275" s="15"/>
      <c r="F275" s="15"/>
      <c r="G275" s="15"/>
      <c r="H275" s="15"/>
      <c r="I275" s="15"/>
      <c r="J275" s="15"/>
      <c r="K275" s="15"/>
    </row>
    <row r="276" spans="2:11" ht="17" thickBot="1" x14ac:dyDescent="0.25">
      <c r="B276" s="15"/>
      <c r="C276" s="1760" t="s">
        <v>194</v>
      </c>
      <c r="D276" s="1760"/>
      <c r="E276" s="1760"/>
      <c r="F276" s="1760"/>
      <c r="G276" s="1760"/>
      <c r="H276" s="1760"/>
      <c r="I276" s="1760"/>
      <c r="J276" s="1760"/>
      <c r="K276" s="15"/>
    </row>
    <row r="277" spans="2:11" ht="19" thickBot="1" x14ac:dyDescent="0.25">
      <c r="B277" s="1764" t="s">
        <v>1461</v>
      </c>
      <c r="C277" s="1825"/>
      <c r="D277" s="220" t="s">
        <v>1460</v>
      </c>
      <c r="E277" s="1699" t="s">
        <v>18</v>
      </c>
      <c r="F277" s="1826"/>
      <c r="G277" s="295" t="s">
        <v>203</v>
      </c>
      <c r="H277" s="296" t="s">
        <v>199</v>
      </c>
      <c r="I277" s="297"/>
      <c r="J277" s="298" t="s">
        <v>200</v>
      </c>
      <c r="K277" s="297">
        <v>30</v>
      </c>
    </row>
    <row r="278" spans="2:11" x14ac:dyDescent="0.15">
      <c r="B278" s="300" t="s">
        <v>892</v>
      </c>
      <c r="C278" s="301" t="s">
        <v>197</v>
      </c>
      <c r="D278" s="302" t="s">
        <v>2322</v>
      </c>
      <c r="E278" s="303" t="s">
        <v>197</v>
      </c>
      <c r="F278" s="304" t="s">
        <v>2324</v>
      </c>
      <c r="G278" s="305" t="s">
        <v>1041</v>
      </c>
      <c r="H278" s="106" t="s">
        <v>1042</v>
      </c>
      <c r="I278" s="106" t="s">
        <v>1043</v>
      </c>
      <c r="J278" s="106" t="s">
        <v>193</v>
      </c>
      <c r="K278" s="306" t="s">
        <v>2063</v>
      </c>
    </row>
    <row r="279" spans="2:11" ht="16" x14ac:dyDescent="0.2">
      <c r="B279" s="307">
        <v>1</v>
      </c>
      <c r="C279" s="308">
        <f>'14S - 6B - 1 RR'!H111</f>
        <v>0</v>
      </c>
      <c r="D279" s="33">
        <f>'14S - 6B - 1 RR'!I111</f>
        <v>9</v>
      </c>
      <c r="E279" s="308">
        <f>'14S - 6B - 1 RR'!J111</f>
        <v>0</v>
      </c>
      <c r="F279" s="33">
        <f>'14S - 6B - 1 RR'!K111</f>
        <v>10</v>
      </c>
      <c r="G279" s="309"/>
      <c r="H279" s="99"/>
      <c r="I279" s="211"/>
      <c r="J279" s="99"/>
      <c r="K279" s="102"/>
    </row>
    <row r="280" spans="2:11" ht="16" x14ac:dyDescent="0.2">
      <c r="B280" s="307">
        <v>2</v>
      </c>
      <c r="C280" s="308">
        <f>'14S - 6B - 1 RR'!H112</f>
        <v>0</v>
      </c>
      <c r="D280" s="33">
        <f>'14S - 6B - 1 RR'!I112</f>
        <v>11</v>
      </c>
      <c r="E280" s="308">
        <f>'14S - 6B - 1 RR'!J112</f>
        <v>0</v>
      </c>
      <c r="F280" s="33">
        <f>'14S - 6B - 1 RR'!K112</f>
        <v>13</v>
      </c>
      <c r="G280" s="310"/>
      <c r="H280" s="99"/>
      <c r="I280" s="211"/>
      <c r="J280" s="99"/>
      <c r="K280" s="102"/>
    </row>
    <row r="281" spans="2:11" ht="17" thickBot="1" x14ac:dyDescent="0.25">
      <c r="B281" s="579">
        <v>3</v>
      </c>
      <c r="C281" s="580">
        <f>'14S - 6B - 1 RR'!H113</f>
        <v>0</v>
      </c>
      <c r="D281" s="37">
        <f>'14S - 6B - 1 RR'!I113</f>
        <v>7</v>
      </c>
      <c r="E281" s="580">
        <f>'14S - 6B - 1 RR'!J113</f>
        <v>0</v>
      </c>
      <c r="F281" s="37">
        <f>'14S - 6B - 1 RR'!K113</f>
        <v>4</v>
      </c>
      <c r="G281" s="581"/>
      <c r="H281" s="254"/>
      <c r="I281" s="314"/>
      <c r="J281" s="103"/>
      <c r="K281" s="102"/>
    </row>
    <row r="282" spans="2:11" ht="17" thickBot="1" x14ac:dyDescent="0.25">
      <c r="B282" s="1766" t="s">
        <v>1458</v>
      </c>
      <c r="C282" s="1767"/>
      <c r="D282" s="1767"/>
      <c r="E282" s="1767"/>
      <c r="F282" s="1767"/>
      <c r="G282" s="1767"/>
      <c r="H282" s="1768"/>
      <c r="I282" s="1730" t="s">
        <v>2062</v>
      </c>
      <c r="J282" s="1730"/>
      <c r="K282" s="252"/>
    </row>
    <row r="284" spans="2:11" ht="17" thickBot="1" x14ac:dyDescent="0.25">
      <c r="B284" s="15"/>
      <c r="C284" s="1760" t="s">
        <v>194</v>
      </c>
      <c r="D284" s="1760"/>
      <c r="E284" s="1760"/>
      <c r="F284" s="1760"/>
      <c r="G284" s="1760"/>
      <c r="H284" s="1760"/>
      <c r="I284" s="1760"/>
      <c r="J284" s="1760"/>
      <c r="K284" s="15"/>
    </row>
    <row r="285" spans="2:11" ht="19" thickBot="1" x14ac:dyDescent="0.25">
      <c r="B285" s="1764" t="s">
        <v>1461</v>
      </c>
      <c r="C285" s="1825"/>
      <c r="D285" s="220" t="s">
        <v>1460</v>
      </c>
      <c r="E285" s="1699" t="s">
        <v>18</v>
      </c>
      <c r="F285" s="1826"/>
      <c r="G285" s="295" t="s">
        <v>203</v>
      </c>
      <c r="H285" s="296" t="s">
        <v>199</v>
      </c>
      <c r="I285" s="297"/>
      <c r="J285" s="298" t="s">
        <v>200</v>
      </c>
      <c r="K285" s="297">
        <v>31</v>
      </c>
    </row>
    <row r="286" spans="2:11" x14ac:dyDescent="0.15">
      <c r="B286" s="300" t="s">
        <v>892</v>
      </c>
      <c r="C286" s="301" t="s">
        <v>197</v>
      </c>
      <c r="D286" s="302" t="s">
        <v>2322</v>
      </c>
      <c r="E286" s="303" t="s">
        <v>197</v>
      </c>
      <c r="F286" s="304" t="s">
        <v>2324</v>
      </c>
      <c r="G286" s="305" t="s">
        <v>1041</v>
      </c>
      <c r="H286" s="106" t="s">
        <v>1042</v>
      </c>
      <c r="I286" s="106" t="s">
        <v>1043</v>
      </c>
      <c r="J286" s="106" t="s">
        <v>193</v>
      </c>
      <c r="K286" s="306" t="s">
        <v>2063</v>
      </c>
    </row>
    <row r="287" spans="2:11" ht="17" thickBot="1" x14ac:dyDescent="0.25">
      <c r="B287" s="579">
        <v>1</v>
      </c>
      <c r="C287" s="580">
        <f>'14S - 6B - 1 RR'!B117</f>
        <v>0</v>
      </c>
      <c r="D287" s="37">
        <f>'14S - 6B - 1 RR'!C117</f>
        <v>10</v>
      </c>
      <c r="E287" s="580">
        <f>'14S - 6B - 1 RR'!D117</f>
        <v>0</v>
      </c>
      <c r="F287" s="37">
        <f>'14S - 6B - 1 RR'!E117</f>
        <v>8</v>
      </c>
      <c r="G287" s="1550"/>
      <c r="H287" s="254"/>
      <c r="I287" s="521"/>
      <c r="J287" s="254"/>
      <c r="K287" s="102"/>
    </row>
    <row r="288" spans="2:11" ht="17" thickBot="1" x14ac:dyDescent="0.25">
      <c r="B288" s="1766" t="s">
        <v>1458</v>
      </c>
      <c r="C288" s="1767"/>
      <c r="D288" s="1767"/>
      <c r="E288" s="1767"/>
      <c r="F288" s="1767"/>
      <c r="G288" s="1767"/>
      <c r="H288" s="1828"/>
      <c r="I288" s="1829" t="s">
        <v>2062</v>
      </c>
      <c r="J288" s="1770"/>
      <c r="K288" s="252"/>
    </row>
    <row r="289" spans="2:11" x14ac:dyDescent="0.15">
      <c r="B289" s="15"/>
      <c r="C289" s="15"/>
      <c r="D289" s="15"/>
      <c r="E289" s="15"/>
      <c r="F289" s="15"/>
      <c r="G289" s="15"/>
      <c r="H289" s="15"/>
      <c r="I289" s="15"/>
      <c r="J289" s="15"/>
      <c r="K289" s="15"/>
    </row>
  </sheetData>
  <sheetProtection password="CF27" sheet="1" objects="1" scenarios="1"/>
  <mergeCells count="172">
    <mergeCell ref="C268:J268"/>
    <mergeCell ref="B269:C269"/>
    <mergeCell ref="E269:F269"/>
    <mergeCell ref="B274:H274"/>
    <mergeCell ref="I274:J274"/>
    <mergeCell ref="C276:J276"/>
    <mergeCell ref="B277:C277"/>
    <mergeCell ref="E277:F277"/>
    <mergeCell ref="B288:H288"/>
    <mergeCell ref="I288:J288"/>
    <mergeCell ref="B282:H282"/>
    <mergeCell ref="I282:J282"/>
    <mergeCell ref="C284:J284"/>
    <mergeCell ref="B285:C285"/>
    <mergeCell ref="E285:F285"/>
    <mergeCell ref="C249:J249"/>
    <mergeCell ref="B250:C250"/>
    <mergeCell ref="E250:F250"/>
    <mergeCell ref="B255:H255"/>
    <mergeCell ref="I255:J255"/>
    <mergeCell ref="C259:J259"/>
    <mergeCell ref="B261:C261"/>
    <mergeCell ref="E261:F261"/>
    <mergeCell ref="B266:H266"/>
    <mergeCell ref="I266:J266"/>
    <mergeCell ref="C233:J233"/>
    <mergeCell ref="B234:C234"/>
    <mergeCell ref="E234:F234"/>
    <mergeCell ref="B239:H239"/>
    <mergeCell ref="I239:J239"/>
    <mergeCell ref="C241:J241"/>
    <mergeCell ref="B242:C242"/>
    <mergeCell ref="E242:F242"/>
    <mergeCell ref="B247:H247"/>
    <mergeCell ref="I247:J247"/>
    <mergeCell ref="C217:J217"/>
    <mergeCell ref="B218:C218"/>
    <mergeCell ref="E218:F218"/>
    <mergeCell ref="B223:H223"/>
    <mergeCell ref="I223:J223"/>
    <mergeCell ref="C225:J225"/>
    <mergeCell ref="B226:C226"/>
    <mergeCell ref="E226:F226"/>
    <mergeCell ref="B231:H231"/>
    <mergeCell ref="I231:J231"/>
    <mergeCell ref="C198:J198"/>
    <mergeCell ref="B199:C199"/>
    <mergeCell ref="E199:F199"/>
    <mergeCell ref="B204:H204"/>
    <mergeCell ref="I204:J204"/>
    <mergeCell ref="C208:J208"/>
    <mergeCell ref="B210:C210"/>
    <mergeCell ref="E210:F210"/>
    <mergeCell ref="B215:H215"/>
    <mergeCell ref="I215:J215"/>
    <mergeCell ref="C182:J182"/>
    <mergeCell ref="B183:C183"/>
    <mergeCell ref="E183:F183"/>
    <mergeCell ref="B188:H188"/>
    <mergeCell ref="I188:J188"/>
    <mergeCell ref="C190:J190"/>
    <mergeCell ref="B191:C191"/>
    <mergeCell ref="E191:F191"/>
    <mergeCell ref="B196:H196"/>
    <mergeCell ref="I196:J196"/>
    <mergeCell ref="C166:J166"/>
    <mergeCell ref="B167:C167"/>
    <mergeCell ref="E167:F167"/>
    <mergeCell ref="B172:H172"/>
    <mergeCell ref="I172:J172"/>
    <mergeCell ref="C174:J174"/>
    <mergeCell ref="B175:C175"/>
    <mergeCell ref="E175:F175"/>
    <mergeCell ref="B180:H180"/>
    <mergeCell ref="I180:J180"/>
    <mergeCell ref="C147:J147"/>
    <mergeCell ref="B148:C148"/>
    <mergeCell ref="E148:F148"/>
    <mergeCell ref="B153:H153"/>
    <mergeCell ref="I153:J153"/>
    <mergeCell ref="C157:J157"/>
    <mergeCell ref="B159:C159"/>
    <mergeCell ref="E159:F159"/>
    <mergeCell ref="B164:H164"/>
    <mergeCell ref="I164:J164"/>
    <mergeCell ref="C131:J131"/>
    <mergeCell ref="B132:C132"/>
    <mergeCell ref="E132:F132"/>
    <mergeCell ref="B137:H137"/>
    <mergeCell ref="I137:J137"/>
    <mergeCell ref="C139:J139"/>
    <mergeCell ref="B140:C140"/>
    <mergeCell ref="E140:F140"/>
    <mergeCell ref="B145:H145"/>
    <mergeCell ref="I145:J145"/>
    <mergeCell ref="C115:J115"/>
    <mergeCell ref="B116:C116"/>
    <mergeCell ref="E116:F116"/>
    <mergeCell ref="B121:H121"/>
    <mergeCell ref="I121:J121"/>
    <mergeCell ref="C123:J123"/>
    <mergeCell ref="B124:C124"/>
    <mergeCell ref="E124:F124"/>
    <mergeCell ref="B129:H129"/>
    <mergeCell ref="I129:J129"/>
    <mergeCell ref="C96:J96"/>
    <mergeCell ref="B97:C97"/>
    <mergeCell ref="E97:F97"/>
    <mergeCell ref="B102:H102"/>
    <mergeCell ref="I102:J102"/>
    <mergeCell ref="C106:J106"/>
    <mergeCell ref="B108:C108"/>
    <mergeCell ref="E108:F108"/>
    <mergeCell ref="B113:H113"/>
    <mergeCell ref="I113:J113"/>
    <mergeCell ref="C80:J80"/>
    <mergeCell ref="B81:C81"/>
    <mergeCell ref="E81:F81"/>
    <mergeCell ref="B86:H86"/>
    <mergeCell ref="I86:J86"/>
    <mergeCell ref="C88:J88"/>
    <mergeCell ref="B89:C89"/>
    <mergeCell ref="E89:F89"/>
    <mergeCell ref="B94:H94"/>
    <mergeCell ref="I94:J94"/>
    <mergeCell ref="C64:J64"/>
    <mergeCell ref="B65:C65"/>
    <mergeCell ref="E65:F65"/>
    <mergeCell ref="B70:H70"/>
    <mergeCell ref="I70:J70"/>
    <mergeCell ref="C72:J72"/>
    <mergeCell ref="B73:C73"/>
    <mergeCell ref="E73:F73"/>
    <mergeCell ref="B78:H78"/>
    <mergeCell ref="I78:J78"/>
    <mergeCell ref="C42:J42"/>
    <mergeCell ref="B44:C44"/>
    <mergeCell ref="E44:F44"/>
    <mergeCell ref="B49:H49"/>
    <mergeCell ref="I49:J49"/>
    <mergeCell ref="C55:J55"/>
    <mergeCell ref="B57:C57"/>
    <mergeCell ref="E57:F57"/>
    <mergeCell ref="B62:H62"/>
    <mergeCell ref="I62:J62"/>
    <mergeCell ref="B26:C26"/>
    <mergeCell ref="E26:F26"/>
    <mergeCell ref="B31:H31"/>
    <mergeCell ref="I31:J31"/>
    <mergeCell ref="C33:J33"/>
    <mergeCell ref="B35:C35"/>
    <mergeCell ref="E35:F35"/>
    <mergeCell ref="B40:H40"/>
    <mergeCell ref="I40:J40"/>
    <mergeCell ref="C12:D12"/>
    <mergeCell ref="C13:D13"/>
    <mergeCell ref="C14:D14"/>
    <mergeCell ref="C15:D15"/>
    <mergeCell ref="C16:D16"/>
    <mergeCell ref="C17:D17"/>
    <mergeCell ref="C18:D18"/>
    <mergeCell ref="C19:D19"/>
    <mergeCell ref="C24:J24"/>
    <mergeCell ref="C2:I2"/>
    <mergeCell ref="B4:D4"/>
    <mergeCell ref="B5:D5"/>
    <mergeCell ref="C6:D6"/>
    <mergeCell ref="C7:D7"/>
    <mergeCell ref="C8:D8"/>
    <mergeCell ref="C9:D9"/>
    <mergeCell ref="C10:D10"/>
    <mergeCell ref="C11:D11"/>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U43"/>
  <sheetViews>
    <sheetView workbookViewId="0">
      <selection sqref="A1:K1"/>
    </sheetView>
  </sheetViews>
  <sheetFormatPr baseColWidth="10" defaultColWidth="8.83203125" defaultRowHeight="13" x14ac:dyDescent="0.15"/>
  <cols>
    <col min="1" max="1" width="11.5" style="15" customWidth="1"/>
    <col min="2" max="15" width="4" style="15" customWidth="1"/>
    <col min="16" max="16" width="4.5" style="15" customWidth="1"/>
    <col min="17" max="17" width="4.83203125" style="15" customWidth="1"/>
    <col min="18" max="18" width="6.33203125" style="15" customWidth="1"/>
    <col min="19" max="19" width="4.5" style="15" customWidth="1"/>
    <col min="20" max="20" width="9.5" style="15" customWidth="1"/>
    <col min="21" max="21" width="4.83203125" style="15" customWidth="1"/>
    <col min="22" max="16384" width="8.83203125" style="15"/>
  </cols>
  <sheetData>
    <row r="2" spans="1:21" ht="16" x14ac:dyDescent="0.2">
      <c r="A2" s="173" t="s">
        <v>1995</v>
      </c>
      <c r="B2" s="1794"/>
      <c r="C2" s="1795"/>
      <c r="D2" s="1795"/>
      <c r="E2" s="1795"/>
      <c r="F2" s="1795"/>
      <c r="G2" s="1795"/>
      <c r="H2" s="1795"/>
      <c r="I2" s="1795"/>
      <c r="J2" s="1795"/>
      <c r="K2" s="1795"/>
      <c r="L2" s="1795"/>
      <c r="M2" s="1795"/>
      <c r="N2" s="1795"/>
      <c r="O2" s="1795"/>
      <c r="P2" s="1795"/>
      <c r="Q2" s="1795"/>
      <c r="R2" s="1795"/>
      <c r="S2" s="1795"/>
      <c r="T2" s="1795"/>
      <c r="U2" s="1796"/>
    </row>
    <row r="3" spans="1:21" ht="18" customHeight="1" x14ac:dyDescent="0.2">
      <c r="H3" s="1797" t="s">
        <v>1672</v>
      </c>
      <c r="I3" s="1797"/>
      <c r="J3" s="1797"/>
      <c r="K3" s="1797"/>
      <c r="L3" s="1797"/>
      <c r="M3" s="1797"/>
      <c r="N3" s="1797"/>
      <c r="O3" s="1797"/>
      <c r="P3" s="1797"/>
      <c r="Q3" s="1797"/>
      <c r="R3" s="1798"/>
      <c r="S3" s="1794"/>
      <c r="T3" s="1795"/>
      <c r="U3" s="1796"/>
    </row>
    <row r="4" spans="1:21" ht="18" customHeight="1" thickBot="1" x14ac:dyDescent="0.2">
      <c r="A4" s="1827" t="s">
        <v>576</v>
      </c>
      <c r="B4" s="1827"/>
      <c r="C4" s="1827"/>
      <c r="D4" s="1827"/>
      <c r="E4" s="1827"/>
      <c r="F4" s="1827"/>
      <c r="G4" s="1827"/>
      <c r="H4" s="1827"/>
      <c r="I4" s="1827"/>
    </row>
    <row r="5" spans="1:21" ht="18" customHeight="1" x14ac:dyDescent="0.2">
      <c r="A5" s="1791"/>
      <c r="B5" s="1778">
        <f>A8</f>
        <v>0</v>
      </c>
      <c r="C5" s="1778">
        <f>A9</f>
        <v>0</v>
      </c>
      <c r="D5" s="1778">
        <f>A10</f>
        <v>0</v>
      </c>
      <c r="E5" s="1778">
        <f>A11</f>
        <v>0</v>
      </c>
      <c r="F5" s="1780">
        <f>A12</f>
        <v>0</v>
      </c>
      <c r="G5" s="1782" t="s">
        <v>92</v>
      </c>
      <c r="H5" s="1784" t="s">
        <v>1534</v>
      </c>
      <c r="I5" s="1784" t="s">
        <v>1533</v>
      </c>
      <c r="J5" s="51"/>
      <c r="K5" s="51"/>
      <c r="L5" s="51"/>
      <c r="M5" s="51"/>
      <c r="N5" s="51"/>
      <c r="O5" s="51"/>
      <c r="P5" s="51"/>
      <c r="Q5" s="51"/>
      <c r="R5" s="51"/>
      <c r="S5" s="51"/>
      <c r="T5" s="81"/>
      <c r="U5" s="81"/>
    </row>
    <row r="6" spans="1:21" ht="18" customHeight="1" x14ac:dyDescent="0.2">
      <c r="A6" s="1792"/>
      <c r="B6" s="1779"/>
      <c r="C6" s="1779"/>
      <c r="D6" s="1779"/>
      <c r="E6" s="1779"/>
      <c r="F6" s="1781"/>
      <c r="G6" s="1783"/>
      <c r="H6" s="1785"/>
      <c r="I6" s="1785"/>
      <c r="J6" s="51"/>
      <c r="K6" s="51"/>
      <c r="L6" s="51"/>
      <c r="M6" s="51"/>
      <c r="N6" s="51"/>
      <c r="O6" s="51"/>
      <c r="P6" s="51"/>
      <c r="Q6" s="51"/>
      <c r="R6" s="51"/>
      <c r="S6" s="51"/>
      <c r="T6" s="81"/>
      <c r="U6" s="81"/>
    </row>
    <row r="7" spans="1:21" ht="18" customHeight="1" x14ac:dyDescent="0.2">
      <c r="A7" s="1793"/>
      <c r="B7" s="1779"/>
      <c r="C7" s="1779"/>
      <c r="D7" s="1779"/>
      <c r="E7" s="1779"/>
      <c r="F7" s="1781"/>
      <c r="G7" s="1783"/>
      <c r="H7" s="1785"/>
      <c r="I7" s="1785"/>
      <c r="J7" s="51"/>
      <c r="K7" s="51"/>
      <c r="L7" s="51"/>
      <c r="M7" s="51"/>
      <c r="N7" s="51"/>
      <c r="O7" s="51"/>
      <c r="P7" s="51"/>
      <c r="Q7" s="51"/>
      <c r="R7" s="51"/>
      <c r="S7" s="51"/>
      <c r="T7" s="81"/>
      <c r="U7" s="81"/>
    </row>
    <row r="8" spans="1:21" ht="18" customHeight="1" x14ac:dyDescent="0.2">
      <c r="A8" s="1337"/>
      <c r="B8" s="1326"/>
      <c r="C8" s="1325"/>
      <c r="D8" s="1325"/>
      <c r="E8" s="1325"/>
      <c r="F8" s="1327"/>
      <c r="G8" s="1334"/>
      <c r="H8" s="901"/>
      <c r="I8" s="901"/>
      <c r="J8" s="51"/>
      <c r="K8" s="51"/>
      <c r="L8" s="51"/>
      <c r="M8" s="80"/>
      <c r="N8" s="51"/>
      <c r="O8" s="51"/>
      <c r="P8" s="51"/>
      <c r="Q8" s="51"/>
      <c r="R8" s="51"/>
      <c r="S8" s="51"/>
      <c r="T8" s="81"/>
      <c r="U8" s="81"/>
    </row>
    <row r="9" spans="1:21" ht="18" customHeight="1" x14ac:dyDescent="0.2">
      <c r="A9" s="1337"/>
      <c r="B9" s="1325"/>
      <c r="C9" s="1326"/>
      <c r="D9" s="1325"/>
      <c r="E9" s="1325"/>
      <c r="F9" s="1327"/>
      <c r="G9" s="1334"/>
      <c r="H9" s="1335"/>
      <c r="I9" s="1335"/>
      <c r="J9" s="51"/>
      <c r="K9" s="51"/>
      <c r="L9" s="51"/>
      <c r="M9" s="51"/>
      <c r="N9" s="51"/>
      <c r="O9" s="51"/>
      <c r="P9" s="51"/>
      <c r="Q9" s="51"/>
      <c r="R9" s="51"/>
      <c r="S9" s="51"/>
      <c r="T9" s="81"/>
      <c r="U9" s="81"/>
    </row>
    <row r="10" spans="1:21" ht="18" customHeight="1" x14ac:dyDescent="0.2">
      <c r="A10" s="1337"/>
      <c r="B10" s="1325"/>
      <c r="C10" s="1325"/>
      <c r="D10" s="1326"/>
      <c r="E10" s="1325"/>
      <c r="F10" s="1327"/>
      <c r="G10" s="1334"/>
      <c r="H10" s="1335"/>
      <c r="I10" s="1335"/>
      <c r="J10" s="51"/>
      <c r="K10" s="51"/>
      <c r="L10" s="51"/>
      <c r="M10" s="80"/>
      <c r="N10" s="51"/>
      <c r="O10" s="51"/>
      <c r="P10" s="51"/>
      <c r="Q10" s="51"/>
      <c r="R10" s="51"/>
      <c r="S10" s="51"/>
      <c r="T10" s="81"/>
      <c r="U10" s="81"/>
    </row>
    <row r="11" spans="1:21" ht="18" customHeight="1" x14ac:dyDescent="0.2">
      <c r="A11" s="1337"/>
      <c r="B11" s="1325"/>
      <c r="C11" s="1325"/>
      <c r="D11" s="1325"/>
      <c r="E11" s="1326"/>
      <c r="F11" s="1327"/>
      <c r="G11" s="1334"/>
      <c r="H11" s="1334"/>
      <c r="I11" s="1334"/>
      <c r="J11" s="51"/>
      <c r="K11" s="51"/>
      <c r="L11" s="51"/>
      <c r="M11" s="51"/>
      <c r="N11" s="51"/>
      <c r="O11" s="51"/>
      <c r="P11" s="51"/>
      <c r="Q11" s="51"/>
      <c r="R11" s="51"/>
      <c r="S11" s="51"/>
      <c r="T11" s="81"/>
      <c r="U11" s="81"/>
    </row>
    <row r="12" spans="1:21" ht="18" customHeight="1" thickBot="1" x14ac:dyDescent="0.25">
      <c r="A12" s="1338"/>
      <c r="B12" s="1328"/>
      <c r="C12" s="1328"/>
      <c r="D12" s="1328"/>
      <c r="E12" s="1328"/>
      <c r="F12" s="1329"/>
      <c r="G12" s="1336"/>
      <c r="H12" s="1336"/>
      <c r="I12" s="1336"/>
      <c r="J12" s="51"/>
      <c r="K12" s="51"/>
      <c r="L12" s="51"/>
      <c r="M12" s="51"/>
      <c r="N12" s="51"/>
      <c r="O12" s="51"/>
      <c r="P12" s="51"/>
      <c r="Q12" s="51"/>
      <c r="R12" s="51"/>
      <c r="S12" s="51"/>
      <c r="T12" s="81"/>
      <c r="U12" s="81"/>
    </row>
    <row r="13" spans="1:21" ht="9" customHeight="1" x14ac:dyDescent="0.2">
      <c r="A13"/>
      <c r="B13"/>
      <c r="C13"/>
      <c r="D13"/>
      <c r="E13"/>
      <c r="F13"/>
      <c r="G13"/>
      <c r="H13"/>
      <c r="I13"/>
      <c r="J13" s="51"/>
      <c r="K13" s="51"/>
      <c r="L13" s="51"/>
      <c r="M13" s="51"/>
      <c r="N13" s="51"/>
      <c r="O13" s="51"/>
      <c r="P13" s="51"/>
      <c r="Q13" s="51"/>
      <c r="R13" s="51"/>
      <c r="S13" s="51"/>
      <c r="T13" s="81"/>
      <c r="U13" s="81"/>
    </row>
    <row r="14" spans="1:21" ht="18" customHeight="1" thickBot="1" x14ac:dyDescent="0.25">
      <c r="A14" s="1827" t="s">
        <v>576</v>
      </c>
      <c r="B14" s="1827"/>
      <c r="C14" s="1827"/>
      <c r="D14" s="1827"/>
      <c r="E14" s="1827"/>
      <c r="F14" s="1827"/>
      <c r="G14" s="1827"/>
      <c r="H14" s="1827"/>
      <c r="I14" s="1827"/>
      <c r="J14" s="51"/>
      <c r="K14" s="51"/>
      <c r="L14" s="51"/>
      <c r="M14" s="81"/>
      <c r="N14" s="51"/>
      <c r="O14" s="51"/>
      <c r="P14" s="51"/>
      <c r="Q14" s="51"/>
      <c r="R14" s="51"/>
      <c r="S14" s="51"/>
      <c r="T14" s="81"/>
      <c r="U14" s="81"/>
    </row>
    <row r="15" spans="1:21" ht="18" customHeight="1" x14ac:dyDescent="0.2">
      <c r="A15" s="1791"/>
      <c r="B15" s="1778">
        <f>A18</f>
        <v>0</v>
      </c>
      <c r="C15" s="1778">
        <f>A19</f>
        <v>0</v>
      </c>
      <c r="D15" s="1778">
        <f>A20</f>
        <v>0</v>
      </c>
      <c r="E15" s="1778">
        <f>A21</f>
        <v>0</v>
      </c>
      <c r="F15" s="1780">
        <f>A22</f>
        <v>0</v>
      </c>
      <c r="G15" s="1782" t="s">
        <v>92</v>
      </c>
      <c r="H15" s="1784" t="s">
        <v>1534</v>
      </c>
      <c r="I15" s="1784" t="s">
        <v>1533</v>
      </c>
      <c r="J15" s="51"/>
      <c r="K15" s="51"/>
      <c r="L15" s="51"/>
      <c r="M15" s="51"/>
      <c r="N15" s="51"/>
      <c r="O15" s="51"/>
      <c r="P15" s="51"/>
      <c r="Q15" s="51"/>
      <c r="R15" s="51"/>
      <c r="S15" s="51"/>
      <c r="T15" s="81"/>
      <c r="U15" s="81"/>
    </row>
    <row r="16" spans="1:21" ht="18" customHeight="1" x14ac:dyDescent="0.2">
      <c r="A16" s="1792"/>
      <c r="B16" s="1779"/>
      <c r="C16" s="1779"/>
      <c r="D16" s="1779"/>
      <c r="E16" s="1779"/>
      <c r="F16" s="1781"/>
      <c r="G16" s="1783"/>
      <c r="H16" s="1785"/>
      <c r="I16" s="1785"/>
      <c r="J16" s="51"/>
      <c r="K16" s="51"/>
      <c r="L16" s="51"/>
      <c r="M16" s="51"/>
      <c r="N16" s="51"/>
      <c r="O16" s="51"/>
      <c r="P16" s="51"/>
      <c r="Q16" s="51"/>
      <c r="R16" s="51"/>
      <c r="S16" s="51"/>
      <c r="T16" s="81"/>
      <c r="U16" s="81"/>
    </row>
    <row r="17" spans="1:21" ht="18" customHeight="1" x14ac:dyDescent="0.2">
      <c r="A17" s="1793"/>
      <c r="B17" s="1779"/>
      <c r="C17" s="1779"/>
      <c r="D17" s="1779"/>
      <c r="E17" s="1779"/>
      <c r="F17" s="1781"/>
      <c r="G17" s="1783"/>
      <c r="H17" s="1785"/>
      <c r="I17" s="1785"/>
      <c r="J17" s="51"/>
      <c r="K17" s="51"/>
      <c r="L17" s="51"/>
      <c r="M17" s="51"/>
      <c r="N17" s="51"/>
      <c r="O17" s="51"/>
      <c r="P17" s="51"/>
      <c r="Q17" s="51"/>
      <c r="R17" s="51"/>
      <c r="S17" s="51"/>
      <c r="T17" s="81"/>
      <c r="U17" s="81"/>
    </row>
    <row r="18" spans="1:21" ht="18" customHeight="1" x14ac:dyDescent="0.2">
      <c r="A18" s="1337"/>
      <c r="B18" s="1326"/>
      <c r="C18" s="1325"/>
      <c r="D18" s="1325"/>
      <c r="E18" s="1325"/>
      <c r="F18" s="1327"/>
      <c r="G18" s="1334"/>
      <c r="H18" s="901"/>
      <c r="I18" s="901"/>
      <c r="J18" s="173"/>
      <c r="K18" s="173"/>
      <c r="L18" s="173"/>
      <c r="N18" s="53"/>
    </row>
    <row r="19" spans="1:21" ht="18" customHeight="1" x14ac:dyDescent="0.2">
      <c r="A19" s="1337"/>
      <c r="B19" s="1325"/>
      <c r="C19" s="1326"/>
      <c r="D19" s="1325"/>
      <c r="E19" s="1325"/>
      <c r="F19" s="1327"/>
      <c r="G19" s="1334"/>
      <c r="H19" s="1335"/>
      <c r="I19" s="1335"/>
      <c r="J19" s="173"/>
      <c r="K19" s="173"/>
      <c r="L19" s="173"/>
      <c r="N19" s="53"/>
      <c r="O19" s="53"/>
      <c r="P19" s="53"/>
      <c r="Q19" s="53"/>
      <c r="R19" s="53"/>
      <c r="S19" s="53"/>
      <c r="T19" s="1258" t="s">
        <v>1487</v>
      </c>
      <c r="U19" s="11"/>
    </row>
    <row r="20" spans="1:21" ht="18" customHeight="1" x14ac:dyDescent="0.2">
      <c r="A20" s="1337"/>
      <c r="B20" s="1325"/>
      <c r="C20" s="1325"/>
      <c r="D20" s="1326"/>
      <c r="E20" s="1325"/>
      <c r="F20" s="1327"/>
      <c r="G20" s="1334"/>
      <c r="H20" s="1335"/>
      <c r="I20" s="1335"/>
      <c r="J20" s="51"/>
      <c r="K20" s="51"/>
      <c r="L20" s="51"/>
      <c r="M20" s="51"/>
      <c r="N20" s="49"/>
      <c r="O20" s="53"/>
      <c r="P20" s="53"/>
      <c r="Q20" s="53"/>
      <c r="R20" s="53"/>
      <c r="S20" s="53"/>
      <c r="T20" s="1258" t="s">
        <v>1488</v>
      </c>
      <c r="U20" s="11"/>
    </row>
    <row r="21" spans="1:21" ht="18" customHeight="1" x14ac:dyDescent="0.2">
      <c r="A21" s="1337"/>
      <c r="B21" s="1325"/>
      <c r="C21" s="1325"/>
      <c r="D21" s="1325"/>
      <c r="E21" s="1326"/>
      <c r="F21" s="1327"/>
      <c r="G21" s="1334"/>
      <c r="H21" s="1334"/>
      <c r="I21" s="1334"/>
      <c r="J21" s="80"/>
      <c r="N21" s="53"/>
      <c r="O21" s="53"/>
      <c r="P21" s="53"/>
      <c r="Q21" s="53"/>
      <c r="R21" s="53"/>
    </row>
    <row r="22" spans="1:21" ht="18" customHeight="1" thickBot="1" x14ac:dyDescent="0.2">
      <c r="A22" s="1338"/>
      <c r="B22" s="1328"/>
      <c r="C22" s="1328"/>
      <c r="D22" s="1328"/>
      <c r="E22" s="1328"/>
      <c r="F22" s="1329"/>
      <c r="G22" s="1336"/>
      <c r="H22" s="1336"/>
      <c r="I22" s="1336"/>
      <c r="N22" s="53"/>
      <c r="O22" s="53"/>
      <c r="P22" s="53"/>
      <c r="Q22" s="53"/>
      <c r="R22" s="53"/>
      <c r="S22" s="1258" t="s">
        <v>1037</v>
      </c>
      <c r="T22" s="1788"/>
      <c r="U22" s="1789"/>
    </row>
    <row r="23" spans="1:21" ht="18" customHeight="1" x14ac:dyDescent="0.15">
      <c r="D23" s="50"/>
      <c r="E23" s="49"/>
      <c r="F23" s="49"/>
      <c r="G23" s="49"/>
      <c r="H23" s="49"/>
      <c r="I23" s="49"/>
      <c r="J23" s="49"/>
      <c r="K23" s="49"/>
      <c r="L23" s="49"/>
      <c r="S23" s="1258" t="s">
        <v>1467</v>
      </c>
      <c r="T23" s="1347"/>
      <c r="U23" s="1348"/>
    </row>
    <row r="24" spans="1:21" ht="18" customHeight="1" thickBot="1" x14ac:dyDescent="0.2">
      <c r="A24"/>
      <c r="B24"/>
      <c r="C24"/>
      <c r="D24"/>
      <c r="E24"/>
      <c r="F24"/>
      <c r="G24"/>
      <c r="H24"/>
      <c r="I24"/>
      <c r="J24"/>
      <c r="K24"/>
      <c r="L24"/>
      <c r="M24"/>
      <c r="N24"/>
      <c r="O24"/>
      <c r="P24"/>
      <c r="Q24"/>
      <c r="R24"/>
      <c r="S24"/>
      <c r="T24"/>
      <c r="U24"/>
    </row>
    <row r="25" spans="1:21" ht="85.5" customHeight="1" x14ac:dyDescent="0.2">
      <c r="A25" s="82"/>
      <c r="B25" s="487">
        <f>A26</f>
        <v>1</v>
      </c>
      <c r="C25" s="487">
        <f>A27</f>
        <v>2</v>
      </c>
      <c r="D25" s="487">
        <f>A28</f>
        <v>3</v>
      </c>
      <c r="E25" s="487">
        <f>A29</f>
        <v>4</v>
      </c>
      <c r="F25" s="487">
        <f>A30</f>
        <v>5</v>
      </c>
      <c r="G25" s="487">
        <f>A31</f>
        <v>6</v>
      </c>
      <c r="H25" s="487">
        <f>A32</f>
        <v>7</v>
      </c>
      <c r="I25" s="487">
        <f>A33</f>
        <v>8</v>
      </c>
      <c r="J25" s="487">
        <f>A34</f>
        <v>9</v>
      </c>
      <c r="K25" s="487">
        <f>A35</f>
        <v>10</v>
      </c>
      <c r="L25" s="487">
        <f>A36</f>
        <v>11</v>
      </c>
      <c r="M25" s="487">
        <f>A37</f>
        <v>12</v>
      </c>
      <c r="N25" s="487">
        <f>A38</f>
        <v>13</v>
      </c>
      <c r="O25" s="532">
        <f>A39</f>
        <v>14</v>
      </c>
      <c r="P25" s="894" t="s">
        <v>92</v>
      </c>
      <c r="Q25" s="894" t="s">
        <v>1014</v>
      </c>
      <c r="R25" s="894" t="s">
        <v>1896</v>
      </c>
      <c r="S25" s="894" t="s">
        <v>1982</v>
      </c>
      <c r="T25" s="894" t="s">
        <v>1983</v>
      </c>
      <c r="U25" s="894" t="s">
        <v>1984</v>
      </c>
    </row>
    <row r="26" spans="1:21" ht="18.75" customHeight="1" x14ac:dyDescent="0.2">
      <c r="A26" s="484">
        <f>'14S - 6B - 1 RR'!C4</f>
        <v>1</v>
      </c>
      <c r="B26" s="921"/>
      <c r="C26" s="922"/>
      <c r="D26" s="923"/>
      <c r="E26" s="923"/>
      <c r="F26" s="923"/>
      <c r="G26" s="923"/>
      <c r="H26" s="923"/>
      <c r="I26" s="923"/>
      <c r="J26" s="923"/>
      <c r="K26" s="923"/>
      <c r="L26" s="923"/>
      <c r="M26" s="923"/>
      <c r="N26" s="923"/>
      <c r="O26" s="935"/>
      <c r="P26" s="1365">
        <f t="shared" ref="P26:P39" si="0">SUM(B26:O26)</f>
        <v>0</v>
      </c>
      <c r="Q26" s="896"/>
      <c r="R26" s="1421">
        <f>SUM(B26:O26)-Q26</f>
        <v>0</v>
      </c>
      <c r="S26" s="1366">
        <f>COUNTIF(B26:O26,1)+COUNTIF(B26:O26,0)</f>
        <v>0</v>
      </c>
      <c r="T26" s="1141" t="str">
        <f>IF(S26=0,"",R26/S26)</f>
        <v/>
      </c>
      <c r="U26" s="887"/>
    </row>
    <row r="27" spans="1:21" ht="18.75" customHeight="1" x14ac:dyDescent="0.2">
      <c r="A27" s="484">
        <f>'14S - 6B - 1 RR'!C5</f>
        <v>2</v>
      </c>
      <c r="B27" s="292" t="str">
        <f>IF(ISBLANK(C$26),"",1-C$26)</f>
        <v/>
      </c>
      <c r="C27" s="924"/>
      <c r="D27" s="599"/>
      <c r="E27" s="599"/>
      <c r="F27" s="599"/>
      <c r="G27" s="599"/>
      <c r="H27" s="599"/>
      <c r="I27" s="599"/>
      <c r="J27" s="599"/>
      <c r="K27" s="599"/>
      <c r="L27" s="599"/>
      <c r="M27" s="599"/>
      <c r="N27" s="599"/>
      <c r="O27" s="879"/>
      <c r="P27" s="1366">
        <f t="shared" si="0"/>
        <v>0</v>
      </c>
      <c r="Q27" s="897"/>
      <c r="R27" s="1421">
        <f t="shared" ref="R27:R39" si="1">SUM(B27:O27)-Q27</f>
        <v>0</v>
      </c>
      <c r="S27" s="1366">
        <f t="shared" ref="S27:S39" si="2">COUNTIF(B27:O27,1)+COUNTIF(B27:O27,0)</f>
        <v>0</v>
      </c>
      <c r="T27" s="1141" t="str">
        <f t="shared" ref="T27:T39" si="3">IF(S27=0,"",R27/S27)</f>
        <v/>
      </c>
      <c r="U27" s="888"/>
    </row>
    <row r="28" spans="1:21" ht="18.75" customHeight="1" x14ac:dyDescent="0.2">
      <c r="A28" s="484">
        <f>'14S - 6B - 1 RR'!C6</f>
        <v>3</v>
      </c>
      <c r="B28" s="292" t="str">
        <f>IF(ISBLANK(D$26),"",1-D$26)</f>
        <v/>
      </c>
      <c r="C28" s="343" t="str">
        <f>IF(ISBLANK(D$27),"",1-D$27)</f>
        <v/>
      </c>
      <c r="D28" s="925"/>
      <c r="E28" s="599"/>
      <c r="F28" s="599"/>
      <c r="G28" s="599"/>
      <c r="H28" s="599"/>
      <c r="I28" s="599"/>
      <c r="J28" s="599"/>
      <c r="K28" s="599"/>
      <c r="L28" s="599"/>
      <c r="M28" s="599"/>
      <c r="N28" s="599"/>
      <c r="O28" s="879"/>
      <c r="P28" s="1366">
        <f t="shared" si="0"/>
        <v>0</v>
      </c>
      <c r="Q28" s="897"/>
      <c r="R28" s="1421">
        <f t="shared" si="1"/>
        <v>0</v>
      </c>
      <c r="S28" s="1366">
        <f t="shared" si="2"/>
        <v>0</v>
      </c>
      <c r="T28" s="1141" t="str">
        <f t="shared" si="3"/>
        <v/>
      </c>
      <c r="U28" s="888"/>
    </row>
    <row r="29" spans="1:21" ht="18.75" customHeight="1" x14ac:dyDescent="0.2">
      <c r="A29" s="484">
        <f>'14S - 6B - 1 RR'!C7</f>
        <v>4</v>
      </c>
      <c r="B29" s="292" t="str">
        <f>IF(ISBLANK(E$26),"",1-E$26)</f>
        <v/>
      </c>
      <c r="C29" s="343" t="str">
        <f>IF(ISBLANK(E$27),"",1-E$27)</f>
        <v/>
      </c>
      <c r="D29" s="292" t="str">
        <f>IF(ISBLANK(E$28),"",1-E$28)</f>
        <v/>
      </c>
      <c r="E29" s="925"/>
      <c r="F29" s="599"/>
      <c r="G29" s="599"/>
      <c r="H29" s="599"/>
      <c r="I29" s="599"/>
      <c r="J29" s="599"/>
      <c r="K29" s="599"/>
      <c r="L29" s="599"/>
      <c r="M29" s="599"/>
      <c r="N29" s="599"/>
      <c r="O29" s="879"/>
      <c r="P29" s="1366">
        <f t="shared" si="0"/>
        <v>0</v>
      </c>
      <c r="Q29" s="897"/>
      <c r="R29" s="1421">
        <f t="shared" si="1"/>
        <v>0</v>
      </c>
      <c r="S29" s="1366">
        <f t="shared" si="2"/>
        <v>0</v>
      </c>
      <c r="T29" s="1141" t="str">
        <f t="shared" si="3"/>
        <v/>
      </c>
      <c r="U29" s="888"/>
    </row>
    <row r="30" spans="1:21" ht="18.75" customHeight="1" x14ac:dyDescent="0.2">
      <c r="A30" s="484">
        <f>'14S - 6B - 1 RR'!C8</f>
        <v>5</v>
      </c>
      <c r="B30" s="292" t="str">
        <f>IF(ISBLANK(F$26),"",1-F$26)</f>
        <v/>
      </c>
      <c r="C30" s="343" t="str">
        <f>IF(ISBLANK(F$27),"",1-F$27)</f>
        <v/>
      </c>
      <c r="D30" s="292" t="str">
        <f>IF(ISBLANK(F$28),"",1-F$28)</f>
        <v/>
      </c>
      <c r="E30" s="292" t="str">
        <f>IF(ISBLANK(F$29),"",1-F$29)</f>
        <v/>
      </c>
      <c r="F30" s="925"/>
      <c r="G30" s="599"/>
      <c r="H30" s="599"/>
      <c r="I30" s="599"/>
      <c r="J30" s="599"/>
      <c r="K30" s="599"/>
      <c r="L30" s="599"/>
      <c r="M30" s="599"/>
      <c r="N30" s="599"/>
      <c r="O30" s="879"/>
      <c r="P30" s="1366">
        <f t="shared" si="0"/>
        <v>0</v>
      </c>
      <c r="Q30" s="897"/>
      <c r="R30" s="1421">
        <f t="shared" si="1"/>
        <v>0</v>
      </c>
      <c r="S30" s="1366">
        <f t="shared" si="2"/>
        <v>0</v>
      </c>
      <c r="T30" s="1141" t="str">
        <f t="shared" si="3"/>
        <v/>
      </c>
      <c r="U30" s="888"/>
    </row>
    <row r="31" spans="1:21" ht="18.75" customHeight="1" x14ac:dyDescent="0.2">
      <c r="A31" s="484">
        <f>'14S - 6B - 1 RR'!C9</f>
        <v>6</v>
      </c>
      <c r="B31" s="292" t="str">
        <f>IF(ISBLANK(G$26),"",1-G$26)</f>
        <v/>
      </c>
      <c r="C31" s="343" t="str">
        <f>IF(ISBLANK(G$27),"",1-G$27)</f>
        <v/>
      </c>
      <c r="D31" s="292" t="str">
        <f>IF(ISBLANK(G$28),"",1-G$28)</f>
        <v/>
      </c>
      <c r="E31" s="292" t="str">
        <f>IF(ISBLANK(G$29),"",1-G$29)</f>
        <v/>
      </c>
      <c r="F31" s="292" t="str">
        <f>IF(ISBLANK(G$30),"",1-G$30)</f>
        <v/>
      </c>
      <c r="G31" s="925"/>
      <c r="H31" s="599"/>
      <c r="I31" s="599"/>
      <c r="J31" s="599"/>
      <c r="K31" s="599"/>
      <c r="L31" s="599"/>
      <c r="M31" s="599"/>
      <c r="N31" s="599"/>
      <c r="O31" s="879"/>
      <c r="P31" s="1366">
        <f t="shared" si="0"/>
        <v>0</v>
      </c>
      <c r="Q31" s="897"/>
      <c r="R31" s="1421">
        <f t="shared" si="1"/>
        <v>0</v>
      </c>
      <c r="S31" s="1366">
        <f t="shared" si="2"/>
        <v>0</v>
      </c>
      <c r="T31" s="1141" t="str">
        <f t="shared" si="3"/>
        <v/>
      </c>
      <c r="U31" s="888"/>
    </row>
    <row r="32" spans="1:21" ht="18.75" customHeight="1" x14ac:dyDescent="0.2">
      <c r="A32" s="484">
        <f>'14S - 6B - 1 RR'!C10</f>
        <v>7</v>
      </c>
      <c r="B32" s="292" t="str">
        <f>IF(ISBLANK(H$26),"",1-H$26)</f>
        <v/>
      </c>
      <c r="C32" s="343" t="str">
        <f>IF(ISBLANK(H$27),"",1-H$27)</f>
        <v/>
      </c>
      <c r="D32" s="292" t="str">
        <f>IF(ISBLANK(H$28),"",1-H$28)</f>
        <v/>
      </c>
      <c r="E32" s="292" t="str">
        <f>IF(ISBLANK(H$29),"",1-H$29)</f>
        <v/>
      </c>
      <c r="F32" s="292" t="str">
        <f>IF(ISBLANK(H$30),"",1-H$30)</f>
        <v/>
      </c>
      <c r="G32" s="292" t="str">
        <f>IF(ISBLANK(H$31),"",1-H$31)</f>
        <v/>
      </c>
      <c r="H32" s="925"/>
      <c r="I32" s="599"/>
      <c r="J32" s="599"/>
      <c r="K32" s="599"/>
      <c r="L32" s="599"/>
      <c r="M32" s="599"/>
      <c r="N32" s="599"/>
      <c r="O32" s="879"/>
      <c r="P32" s="1366">
        <f t="shared" si="0"/>
        <v>0</v>
      </c>
      <c r="Q32" s="897"/>
      <c r="R32" s="1421">
        <f t="shared" si="1"/>
        <v>0</v>
      </c>
      <c r="S32" s="1366">
        <f t="shared" si="2"/>
        <v>0</v>
      </c>
      <c r="T32" s="1141" t="str">
        <f t="shared" si="3"/>
        <v/>
      </c>
      <c r="U32" s="888"/>
    </row>
    <row r="33" spans="1:21" ht="18.75" customHeight="1" x14ac:dyDescent="0.2">
      <c r="A33" s="484">
        <f>'14S - 6B - 1 RR'!C11</f>
        <v>8</v>
      </c>
      <c r="B33" s="292" t="str">
        <f>IF(ISBLANK(I$26),"",1-I$26)</f>
        <v/>
      </c>
      <c r="C33" s="343" t="str">
        <f>IF(ISBLANK(I$27),"",1-I$27)</f>
        <v/>
      </c>
      <c r="D33" s="292" t="str">
        <f>IF(ISBLANK(I$28),"",1-I$28)</f>
        <v/>
      </c>
      <c r="E33" s="292" t="str">
        <f>IF(ISBLANK(I$29),"",1-I$29)</f>
        <v/>
      </c>
      <c r="F33" s="292" t="str">
        <f>IF(ISBLANK(I$30),"",1-I$30)</f>
        <v/>
      </c>
      <c r="G33" s="292" t="str">
        <f>IF(ISBLANK(I$31),"",1-I$31)</f>
        <v/>
      </c>
      <c r="H33" s="292" t="str">
        <f>IF(ISBLANK(I$32),"",1-I$32)</f>
        <v/>
      </c>
      <c r="I33" s="925"/>
      <c r="J33" s="599"/>
      <c r="K33" s="599"/>
      <c r="L33" s="599"/>
      <c r="M33" s="599"/>
      <c r="N33" s="599"/>
      <c r="O33" s="879"/>
      <c r="P33" s="1366">
        <f t="shared" si="0"/>
        <v>0</v>
      </c>
      <c r="Q33" s="897"/>
      <c r="R33" s="1421">
        <f t="shared" si="1"/>
        <v>0</v>
      </c>
      <c r="S33" s="1366">
        <f t="shared" si="2"/>
        <v>0</v>
      </c>
      <c r="T33" s="1141" t="str">
        <f t="shared" si="3"/>
        <v/>
      </c>
      <c r="U33" s="888"/>
    </row>
    <row r="34" spans="1:21" ht="18.75" customHeight="1" x14ac:dyDescent="0.2">
      <c r="A34" s="484">
        <f>'14S - 6B - 1 RR'!C12</f>
        <v>9</v>
      </c>
      <c r="B34" s="292" t="str">
        <f>IF(ISBLANK(J$26),"",1-J$26)</f>
        <v/>
      </c>
      <c r="C34" s="343" t="str">
        <f>IF(ISBLANK(J$27),"",1-J$27)</f>
        <v/>
      </c>
      <c r="D34" s="292" t="str">
        <f>IF(ISBLANK(J$28),"",1-J$28)</f>
        <v/>
      </c>
      <c r="E34" s="292" t="str">
        <f>IF(ISBLANK(J$29),"",1-J$29)</f>
        <v/>
      </c>
      <c r="F34" s="292" t="str">
        <f>IF(ISBLANK(J$30),"",1-J$30)</f>
        <v/>
      </c>
      <c r="G34" s="292" t="str">
        <f>IF(ISBLANK(J$31),"",1-J$31)</f>
        <v/>
      </c>
      <c r="H34" s="292" t="str">
        <f>IF(ISBLANK(J$32),"",1-J$32)</f>
        <v/>
      </c>
      <c r="I34" s="292" t="str">
        <f>IF(ISBLANK(J$33),"",1-J$33)</f>
        <v/>
      </c>
      <c r="J34" s="925"/>
      <c r="K34" s="599"/>
      <c r="L34" s="599"/>
      <c r="M34" s="599"/>
      <c r="N34" s="599"/>
      <c r="O34" s="879"/>
      <c r="P34" s="1366">
        <f t="shared" si="0"/>
        <v>0</v>
      </c>
      <c r="Q34" s="897"/>
      <c r="R34" s="1421">
        <f t="shared" si="1"/>
        <v>0</v>
      </c>
      <c r="S34" s="1366">
        <f t="shared" si="2"/>
        <v>0</v>
      </c>
      <c r="T34" s="1141" t="str">
        <f t="shared" si="3"/>
        <v/>
      </c>
      <c r="U34" s="888"/>
    </row>
    <row r="35" spans="1:21" ht="18.75" customHeight="1" x14ac:dyDescent="0.2">
      <c r="A35" s="484">
        <f>'14S - 6B - 1 RR'!C13</f>
        <v>10</v>
      </c>
      <c r="B35" s="292" t="str">
        <f>IF(ISBLANK(K$26),"",1-K$26)</f>
        <v/>
      </c>
      <c r="C35" s="343" t="str">
        <f>IF(ISBLANK(K$27),"",1-K$27)</f>
        <v/>
      </c>
      <c r="D35" s="292" t="str">
        <f>IF(ISBLANK(K$28),"",1-K$28)</f>
        <v/>
      </c>
      <c r="E35" s="292" t="str">
        <f>IF(ISBLANK(K$29),"",1-K$29)</f>
        <v/>
      </c>
      <c r="F35" s="292" t="str">
        <f>IF(ISBLANK(K$30),"",1-K$30)</f>
        <v/>
      </c>
      <c r="G35" s="292" t="str">
        <f>IF(ISBLANK(K$31),"",1-K$31)</f>
        <v/>
      </c>
      <c r="H35" s="292" t="str">
        <f>IF(ISBLANK(K$32),"",1-K$32)</f>
        <v/>
      </c>
      <c r="I35" s="292" t="str">
        <f>IF(ISBLANK(K$33),"",1-K$33)</f>
        <v/>
      </c>
      <c r="J35" s="292" t="str">
        <f>IF(ISBLANK(K$34),"",1-K$34)</f>
        <v/>
      </c>
      <c r="K35" s="925"/>
      <c r="L35" s="599"/>
      <c r="M35" s="599"/>
      <c r="N35" s="599"/>
      <c r="O35" s="879"/>
      <c r="P35" s="1366">
        <f t="shared" si="0"/>
        <v>0</v>
      </c>
      <c r="Q35" s="897"/>
      <c r="R35" s="1421">
        <f t="shared" si="1"/>
        <v>0</v>
      </c>
      <c r="S35" s="1366">
        <f t="shared" si="2"/>
        <v>0</v>
      </c>
      <c r="T35" s="1141" t="str">
        <f t="shared" si="3"/>
        <v/>
      </c>
      <c r="U35" s="888"/>
    </row>
    <row r="36" spans="1:21" ht="18.75" customHeight="1" x14ac:dyDescent="0.2">
      <c r="A36" s="484">
        <f>'14S - 6B - 1 RR'!C14</f>
        <v>11</v>
      </c>
      <c r="B36" s="292" t="str">
        <f>IF(ISBLANK(L$26),"",1-L$26)</f>
        <v/>
      </c>
      <c r="C36" s="343" t="str">
        <f>IF(ISBLANK(L$27),"",1-L$27)</f>
        <v/>
      </c>
      <c r="D36" s="292" t="str">
        <f>IF(ISBLANK(L$28),"",1-L$28)</f>
        <v/>
      </c>
      <c r="E36" s="292" t="str">
        <f>IF(ISBLANK(L$29),"",1-L$29)</f>
        <v/>
      </c>
      <c r="F36" s="292" t="str">
        <f>IF(ISBLANK(L$30),"",1-L$30)</f>
        <v/>
      </c>
      <c r="G36" s="292" t="str">
        <f>IF(ISBLANK(L$31),"",1-L$31)</f>
        <v/>
      </c>
      <c r="H36" s="292" t="str">
        <f>IF(ISBLANK(L$32),"",1-L$32)</f>
        <v/>
      </c>
      <c r="I36" s="292" t="str">
        <f>IF(ISBLANK(L$33),"",1-L$33)</f>
        <v/>
      </c>
      <c r="J36" s="292" t="str">
        <f>IF(ISBLANK(L$34),"",1-L$34)</f>
        <v/>
      </c>
      <c r="K36" s="292" t="str">
        <f>IF(ISBLANK(L$35),"",1-L$35)</f>
        <v/>
      </c>
      <c r="L36" s="925"/>
      <c r="M36" s="599"/>
      <c r="N36" s="599"/>
      <c r="O36" s="879"/>
      <c r="P36" s="1366">
        <f t="shared" si="0"/>
        <v>0</v>
      </c>
      <c r="Q36" s="897"/>
      <c r="R36" s="1421">
        <f t="shared" si="1"/>
        <v>0</v>
      </c>
      <c r="S36" s="1366">
        <f t="shared" si="2"/>
        <v>0</v>
      </c>
      <c r="T36" s="1141" t="str">
        <f t="shared" si="3"/>
        <v/>
      </c>
      <c r="U36" s="888"/>
    </row>
    <row r="37" spans="1:21" ht="18.75" customHeight="1" x14ac:dyDescent="0.2">
      <c r="A37" s="484">
        <f>'14S - 6B - 1 RR'!C15</f>
        <v>12</v>
      </c>
      <c r="B37" s="292" t="str">
        <f>IF(ISBLANK(M$26),"",1-M$26)</f>
        <v/>
      </c>
      <c r="C37" s="343" t="str">
        <f>IF(ISBLANK(M$27),"",1-M$27)</f>
        <v/>
      </c>
      <c r="D37" s="292" t="str">
        <f>IF(ISBLANK(M$28),"",1-M$28)</f>
        <v/>
      </c>
      <c r="E37" s="292" t="str">
        <f>IF(ISBLANK(M$29),"",1-M$29)</f>
        <v/>
      </c>
      <c r="F37" s="292" t="str">
        <f>IF(ISBLANK(M$30),"",1-M$30)</f>
        <v/>
      </c>
      <c r="G37" s="292" t="str">
        <f>IF(ISBLANK(M$31),"",1-M$31)</f>
        <v/>
      </c>
      <c r="H37" s="292" t="str">
        <f>IF(ISBLANK(M$32),"",1-M$32)</f>
        <v/>
      </c>
      <c r="I37" s="292" t="str">
        <f>IF(ISBLANK(M$33),"",1-M$33)</f>
        <v/>
      </c>
      <c r="J37" s="292" t="str">
        <f>IF(ISBLANK(M$34),"",1-M$34)</f>
        <v/>
      </c>
      <c r="K37" s="292" t="str">
        <f>IF(ISBLANK(M$35),"",1-M$35)</f>
        <v/>
      </c>
      <c r="L37" s="292" t="str">
        <f>IF(ISBLANK(M$36),"",1-M$36)</f>
        <v/>
      </c>
      <c r="M37" s="925"/>
      <c r="N37" s="599"/>
      <c r="O37" s="879"/>
      <c r="P37" s="1366">
        <f t="shared" si="0"/>
        <v>0</v>
      </c>
      <c r="Q37" s="897"/>
      <c r="R37" s="1421">
        <f t="shared" si="1"/>
        <v>0</v>
      </c>
      <c r="S37" s="1366">
        <f t="shared" si="2"/>
        <v>0</v>
      </c>
      <c r="T37" s="1141" t="str">
        <f t="shared" si="3"/>
        <v/>
      </c>
      <c r="U37" s="888"/>
    </row>
    <row r="38" spans="1:21" ht="18.75" customHeight="1" x14ac:dyDescent="0.2">
      <c r="A38" s="484">
        <f>'14S - 6B - 1 RR'!C16</f>
        <v>13</v>
      </c>
      <c r="B38" s="292" t="str">
        <f>IF(ISBLANK(N$26),"",1-N$26)</f>
        <v/>
      </c>
      <c r="C38" s="343" t="str">
        <f>IF(ISBLANK(N$27),"",1-N$27)</f>
        <v/>
      </c>
      <c r="D38" s="292" t="str">
        <f>IF(ISBLANK(N$28),"",1-N$28)</f>
        <v/>
      </c>
      <c r="E38" s="292" t="str">
        <f>IF(ISBLANK(N$29),"",1-N$29)</f>
        <v/>
      </c>
      <c r="F38" s="292" t="str">
        <f>IF(ISBLANK(N$30),"",1-N$30)</f>
        <v/>
      </c>
      <c r="G38" s="292" t="str">
        <f>IF(ISBLANK(N$31),"",1-N$31)</f>
        <v/>
      </c>
      <c r="H38" s="292" t="str">
        <f>IF(ISBLANK(N$32),"",1-N$32)</f>
        <v/>
      </c>
      <c r="I38" s="292" t="str">
        <f>IF(ISBLANK(N$33),"",1-N$33)</f>
        <v/>
      </c>
      <c r="J38" s="292" t="str">
        <f>IF(ISBLANK(N$34),"",1-N$34)</f>
        <v/>
      </c>
      <c r="K38" s="292" t="str">
        <f>IF(ISBLANK(N$35),"",1-N$35)</f>
        <v/>
      </c>
      <c r="L38" s="292" t="str">
        <f>IF(ISBLANK(N$36),"",1-N$36)</f>
        <v/>
      </c>
      <c r="M38" s="292" t="str">
        <f>IF(ISBLANK(N$37),"",1-N$37)</f>
        <v/>
      </c>
      <c r="N38" s="925"/>
      <c r="O38" s="879"/>
      <c r="P38" s="1366">
        <f t="shared" si="0"/>
        <v>0</v>
      </c>
      <c r="Q38" s="897"/>
      <c r="R38" s="1421">
        <f t="shared" si="1"/>
        <v>0</v>
      </c>
      <c r="S38" s="1366">
        <f t="shared" si="2"/>
        <v>0</v>
      </c>
      <c r="T38" s="1141" t="str">
        <f t="shared" si="3"/>
        <v/>
      </c>
      <c r="U38" s="888"/>
    </row>
    <row r="39" spans="1:21" ht="18.75" customHeight="1" thickBot="1" x14ac:dyDescent="0.25">
      <c r="A39" s="496">
        <f>'14S - 6B - 1 RR'!C17</f>
        <v>14</v>
      </c>
      <c r="B39" s="892" t="str">
        <f>IF(ISBLANK(O$26),"",1-O$26)</f>
        <v/>
      </c>
      <c r="C39" s="932" t="str">
        <f>IF(ISBLANK(O$27),"",1-O$27)</f>
        <v/>
      </c>
      <c r="D39" s="892" t="str">
        <f>IF(ISBLANK(O$28),"",1-O$28)</f>
        <v/>
      </c>
      <c r="E39" s="892" t="str">
        <f>IF(ISBLANK(O$29),"",1-O$29)</f>
        <v/>
      </c>
      <c r="F39" s="892" t="str">
        <f>IF(ISBLANK(O$30),"",1-O$30)</f>
        <v/>
      </c>
      <c r="G39" s="892" t="str">
        <f>IF(ISBLANK(O$31),"",1-O$31)</f>
        <v/>
      </c>
      <c r="H39" s="892" t="str">
        <f>IF(ISBLANK(O$32),"",1-O$32)</f>
        <v/>
      </c>
      <c r="I39" s="892" t="str">
        <f>IF(ISBLANK(O$33),"",1-O$33)</f>
        <v/>
      </c>
      <c r="J39" s="892" t="str">
        <f>IF(ISBLANK(O$34),"",1-O$34)</f>
        <v/>
      </c>
      <c r="K39" s="892" t="str">
        <f>IF(ISBLANK(O$35),"",1-O$35)</f>
        <v/>
      </c>
      <c r="L39" s="892" t="str">
        <f>IF(ISBLANK(O$36),"",1-O$36)</f>
        <v/>
      </c>
      <c r="M39" s="892" t="str">
        <f>IF(ISBLANK(O$37),"",1-O$37)</f>
        <v/>
      </c>
      <c r="N39" s="892" t="str">
        <f>IF(ISBLANK(O$38),"",1-O$38)</f>
        <v/>
      </c>
      <c r="O39" s="942"/>
      <c r="P39" s="1367">
        <f t="shared" si="0"/>
        <v>0</v>
      </c>
      <c r="Q39" s="898"/>
      <c r="R39" s="1422">
        <f t="shared" si="1"/>
        <v>0</v>
      </c>
      <c r="S39" s="1367">
        <f t="shared" si="2"/>
        <v>0</v>
      </c>
      <c r="T39" s="1142" t="str">
        <f t="shared" si="3"/>
        <v/>
      </c>
      <c r="U39" s="889"/>
    </row>
    <row r="40" spans="1:21" ht="18.75" customHeight="1" thickBot="1" x14ac:dyDescent="0.25">
      <c r="A40" s="81"/>
      <c r="B40" s="81"/>
      <c r="C40" s="81"/>
      <c r="D40" s="81"/>
      <c r="E40" s="81"/>
      <c r="F40" s="81"/>
      <c r="G40" s="81"/>
      <c r="H40" s="81"/>
      <c r="I40" s="81"/>
      <c r="J40" s="1790" t="s">
        <v>2216</v>
      </c>
      <c r="K40" s="1790"/>
      <c r="L40" s="1790"/>
      <c r="M40" s="1790"/>
      <c r="N40" s="1790"/>
      <c r="O40" s="1790"/>
      <c r="P40" s="1548">
        <f>SUM(P26:P39)</f>
        <v>0</v>
      </c>
      <c r="Q40" s="113"/>
      <c r="R40" s="113"/>
      <c r="S40" s="148"/>
      <c r="T40" s="148"/>
      <c r="U40" s="148"/>
    </row>
    <row r="41" spans="1:21" ht="15.75" customHeight="1" x14ac:dyDescent="0.15"/>
    <row r="42" spans="1:21" ht="15.75" customHeight="1" x14ac:dyDescent="0.15"/>
    <row r="43" spans="1:21" ht="15.75" customHeight="1" x14ac:dyDescent="0.15"/>
  </sheetData>
  <sheetProtection password="CF27" sheet="1" objects="1" scenarios="1"/>
  <mergeCells count="25">
    <mergeCell ref="I15:I17"/>
    <mergeCell ref="T22:U22"/>
    <mergeCell ref="J40:O40"/>
    <mergeCell ref="I5:I7"/>
    <mergeCell ref="A14:I14"/>
    <mergeCell ref="A15:A17"/>
    <mergeCell ref="B15:B17"/>
    <mergeCell ref="C15:C17"/>
    <mergeCell ref="D15:D17"/>
    <mergeCell ref="E15:E17"/>
    <mergeCell ref="F15:F17"/>
    <mergeCell ref="G15:G17"/>
    <mergeCell ref="H15:H17"/>
    <mergeCell ref="E5:E7"/>
    <mergeCell ref="F5:F7"/>
    <mergeCell ref="G5:G7"/>
    <mergeCell ref="H5:H7"/>
    <mergeCell ref="B2:U2"/>
    <mergeCell ref="H3:R3"/>
    <mergeCell ref="S3:U3"/>
    <mergeCell ref="A4:I4"/>
    <mergeCell ref="A5:A7"/>
    <mergeCell ref="B5:B7"/>
    <mergeCell ref="C5:C7"/>
    <mergeCell ref="D5:D7"/>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0"/>
  <dimension ref="A1:K112"/>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964</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1934</v>
      </c>
    </row>
    <row r="4" spans="1:11" ht="12.75" customHeight="1" x14ac:dyDescent="0.2">
      <c r="B4" s="16">
        <v>1</v>
      </c>
      <c r="C4" s="98">
        <v>1</v>
      </c>
      <c r="D4" s="14"/>
      <c r="E4" s="20">
        <f t="shared" ref="E4:E16" si="0">COUNTIF(C$24:C$96,$C4)+COUNTIF(I$24:I$96,$C4)</f>
        <v>6</v>
      </c>
      <c r="F4" s="1638">
        <f t="shared" ref="F4:F16" si="1">COUNTIF(E$24:E$96,$C4)+COUNTIF(K$24:K$96,$C4)</f>
        <v>6</v>
      </c>
      <c r="G4" s="1753"/>
      <c r="I4" s="45">
        <f>$C$4</f>
        <v>1</v>
      </c>
      <c r="J4" s="177" t="s">
        <v>1038</v>
      </c>
      <c r="K4" s="14"/>
    </row>
    <row r="5" spans="1:11" ht="12.75" customHeight="1" x14ac:dyDescent="0.2">
      <c r="B5" s="16">
        <v>2</v>
      </c>
      <c r="C5" s="98">
        <v>2</v>
      </c>
      <c r="D5" s="14"/>
      <c r="E5" s="20">
        <f t="shared" si="0"/>
        <v>6</v>
      </c>
      <c r="F5" s="1638">
        <f t="shared" si="1"/>
        <v>6</v>
      </c>
      <c r="G5" s="1753"/>
      <c r="I5" s="45">
        <f>$C$5</f>
        <v>2</v>
      </c>
      <c r="J5" s="177" t="s">
        <v>1038</v>
      </c>
      <c r="K5" s="14"/>
    </row>
    <row r="6" spans="1:11" ht="12.75" customHeight="1" x14ac:dyDescent="0.2">
      <c r="B6" s="16">
        <v>3</v>
      </c>
      <c r="C6" s="98">
        <v>3</v>
      </c>
      <c r="D6" s="14"/>
      <c r="E6" s="20">
        <f t="shared" si="0"/>
        <v>6</v>
      </c>
      <c r="F6" s="1638">
        <f t="shared" si="1"/>
        <v>6</v>
      </c>
      <c r="G6" s="1753"/>
      <c r="I6" s="45">
        <f>$C$6</f>
        <v>3</v>
      </c>
      <c r="J6" s="177" t="s">
        <v>1038</v>
      </c>
      <c r="K6" s="14"/>
    </row>
    <row r="7" spans="1:11" ht="12.75" customHeight="1" x14ac:dyDescent="0.2">
      <c r="B7" s="16">
        <v>4</v>
      </c>
      <c r="C7" s="98">
        <v>4</v>
      </c>
      <c r="D7" s="14"/>
      <c r="E7" s="20">
        <f t="shared" si="0"/>
        <v>6</v>
      </c>
      <c r="F7" s="1638">
        <f t="shared" si="1"/>
        <v>6</v>
      </c>
      <c r="G7" s="1753"/>
      <c r="I7" s="45">
        <f>$C$7</f>
        <v>4</v>
      </c>
      <c r="J7" s="177" t="s">
        <v>1038</v>
      </c>
      <c r="K7" s="14"/>
    </row>
    <row r="8" spans="1:11" ht="12.75" customHeight="1" x14ac:dyDescent="0.2">
      <c r="B8" s="16">
        <v>5</v>
      </c>
      <c r="C8" s="98">
        <v>5</v>
      </c>
      <c r="D8" s="14"/>
      <c r="E8" s="20">
        <f t="shared" si="0"/>
        <v>6</v>
      </c>
      <c r="F8" s="1638">
        <f t="shared" si="1"/>
        <v>6</v>
      </c>
      <c r="G8" s="1753"/>
      <c r="I8" s="45">
        <f>$C$8</f>
        <v>5</v>
      </c>
      <c r="J8" s="177" t="s">
        <v>1038</v>
      </c>
      <c r="K8" s="14"/>
    </row>
    <row r="9" spans="1:11" ht="12.75" customHeight="1" x14ac:dyDescent="0.2">
      <c r="B9" s="16">
        <v>6</v>
      </c>
      <c r="C9" s="98">
        <v>6</v>
      </c>
      <c r="D9" s="14"/>
      <c r="E9" s="20">
        <f t="shared" si="0"/>
        <v>6</v>
      </c>
      <c r="F9" s="1638">
        <f t="shared" si="1"/>
        <v>6</v>
      </c>
      <c r="G9" s="1753"/>
      <c r="I9" s="45">
        <f>$C$9</f>
        <v>6</v>
      </c>
      <c r="J9" s="177" t="s">
        <v>1038</v>
      </c>
      <c r="K9" s="14"/>
    </row>
    <row r="10" spans="1:11" ht="12.75" customHeight="1" x14ac:dyDescent="0.15">
      <c r="B10" s="16">
        <v>7</v>
      </c>
      <c r="C10" s="98">
        <v>7</v>
      </c>
      <c r="D10" s="14"/>
      <c r="E10" s="20">
        <f t="shared" si="0"/>
        <v>6</v>
      </c>
      <c r="F10" s="1638">
        <f t="shared" si="1"/>
        <v>6</v>
      </c>
      <c r="G10" s="1753"/>
      <c r="I10" s="45">
        <f>$C$10</f>
        <v>7</v>
      </c>
      <c r="K10" s="99"/>
    </row>
    <row r="11" spans="1:11" ht="12.75" customHeight="1" x14ac:dyDescent="0.2">
      <c r="B11" s="16">
        <v>8</v>
      </c>
      <c r="C11" s="98">
        <v>8</v>
      </c>
      <c r="D11" s="14"/>
      <c r="E11" s="20">
        <f t="shared" si="0"/>
        <v>6</v>
      </c>
      <c r="F11" s="1638">
        <f t="shared" si="1"/>
        <v>6</v>
      </c>
      <c r="G11" s="1753"/>
      <c r="I11" s="45">
        <f>$C$11</f>
        <v>8</v>
      </c>
      <c r="J11" s="177"/>
      <c r="K11" s="14"/>
    </row>
    <row r="12" spans="1:11" ht="12.75" customHeight="1" x14ac:dyDescent="0.2">
      <c r="B12" s="16">
        <v>9</v>
      </c>
      <c r="C12" s="98">
        <v>9</v>
      </c>
      <c r="D12" s="14"/>
      <c r="E12" s="20">
        <f t="shared" si="0"/>
        <v>6</v>
      </c>
      <c r="F12" s="1638">
        <f t="shared" si="1"/>
        <v>6</v>
      </c>
      <c r="G12" s="1753"/>
      <c r="I12" s="45">
        <f>$C$12</f>
        <v>9</v>
      </c>
      <c r="J12" s="177" t="s">
        <v>1038</v>
      </c>
      <c r="K12" s="14"/>
    </row>
    <row r="13" spans="1:11" ht="12.75" customHeight="1" x14ac:dyDescent="0.2">
      <c r="B13" s="16">
        <v>10</v>
      </c>
      <c r="C13" s="98">
        <v>10</v>
      </c>
      <c r="D13" s="14"/>
      <c r="E13" s="20">
        <f t="shared" si="0"/>
        <v>6</v>
      </c>
      <c r="F13" s="1638">
        <f t="shared" si="1"/>
        <v>6</v>
      </c>
      <c r="G13" s="1753"/>
      <c r="I13" s="45">
        <f>$C$13</f>
        <v>10</v>
      </c>
      <c r="J13" s="177" t="s">
        <v>1038</v>
      </c>
      <c r="K13" s="14"/>
    </row>
    <row r="14" spans="1:11" ht="12.75" customHeight="1" x14ac:dyDescent="0.2">
      <c r="B14" s="16">
        <v>11</v>
      </c>
      <c r="C14" s="98">
        <v>11</v>
      </c>
      <c r="D14" s="14"/>
      <c r="E14" s="20">
        <f t="shared" si="0"/>
        <v>6</v>
      </c>
      <c r="F14" s="1638">
        <f t="shared" si="1"/>
        <v>6</v>
      </c>
      <c r="G14" s="1753"/>
      <c r="I14" s="45">
        <f>$C$14</f>
        <v>11</v>
      </c>
      <c r="J14" s="177"/>
      <c r="K14" s="99"/>
    </row>
    <row r="15" spans="1:11" ht="12.75" customHeight="1" x14ac:dyDescent="0.15">
      <c r="B15" s="16">
        <v>12</v>
      </c>
      <c r="C15" s="98">
        <v>12</v>
      </c>
      <c r="D15" s="14"/>
      <c r="E15" s="20">
        <f t="shared" si="0"/>
        <v>6</v>
      </c>
      <c r="F15" s="1638">
        <f t="shared" si="1"/>
        <v>6</v>
      </c>
      <c r="G15" s="1753"/>
      <c r="I15" s="45">
        <f>$C$15</f>
        <v>12</v>
      </c>
      <c r="K15" s="99"/>
    </row>
    <row r="16" spans="1:11" ht="12.75" customHeight="1" x14ac:dyDescent="0.2">
      <c r="B16" s="16">
        <v>13</v>
      </c>
      <c r="C16" s="418">
        <v>13</v>
      </c>
      <c r="D16" s="14"/>
      <c r="E16" s="20">
        <f t="shared" si="0"/>
        <v>6</v>
      </c>
      <c r="F16" s="1638">
        <f t="shared" si="1"/>
        <v>6</v>
      </c>
      <c r="G16" s="1753"/>
      <c r="I16" s="46">
        <f>$C$16</f>
        <v>13</v>
      </c>
      <c r="J16" s="177" t="s">
        <v>1038</v>
      </c>
      <c r="K16" s="14"/>
    </row>
    <row r="17" spans="1:11" x14ac:dyDescent="0.15">
      <c r="A17" s="15" t="s">
        <v>363</v>
      </c>
      <c r="B17" s="383" t="s">
        <v>362</v>
      </c>
      <c r="C17" s="24" t="s">
        <v>158</v>
      </c>
      <c r="D17" s="383" t="s">
        <v>892</v>
      </c>
      <c r="E17" s="24">
        <f>SUM(E5:E16)</f>
        <v>72</v>
      </c>
      <c r="F17" s="1754" t="s">
        <v>301</v>
      </c>
      <c r="G17" s="1754"/>
      <c r="H17" s="389" t="s">
        <v>409</v>
      </c>
      <c r="I17" s="1755" t="s">
        <v>303</v>
      </c>
      <c r="J17" s="1755"/>
      <c r="K17" s="24" t="s">
        <v>410</v>
      </c>
    </row>
    <row r="18" spans="1:11" x14ac:dyDescent="0.15">
      <c r="B18" s="420"/>
      <c r="C18" s="1756" t="s">
        <v>570</v>
      </c>
      <c r="D18" s="1757"/>
      <c r="E18" s="1757"/>
    </row>
    <row r="19" spans="1:11" x14ac:dyDescent="0.15">
      <c r="I19" s="167"/>
    </row>
    <row r="20" spans="1:11" x14ac:dyDescent="0.15">
      <c r="A20" s="1637" t="s">
        <v>1685</v>
      </c>
      <c r="B20" s="1637"/>
      <c r="C20" s="1637"/>
      <c r="D20" s="1637"/>
      <c r="E20" s="1637"/>
      <c r="F20" s="1637"/>
      <c r="G20" s="1637"/>
      <c r="H20" s="1637"/>
      <c r="I20" s="1637"/>
      <c r="J20" s="1637"/>
      <c r="K20" s="1637"/>
    </row>
    <row r="22" spans="1:11" ht="14" thickBot="1" x14ac:dyDescent="0.2">
      <c r="B22" s="1832" t="s">
        <v>502</v>
      </c>
      <c r="C22" s="1832"/>
      <c r="E22" s="15" t="s">
        <v>307</v>
      </c>
      <c r="K22" s="15" t="s">
        <v>308</v>
      </c>
    </row>
    <row r="23" spans="1:11" x14ac:dyDescent="0.15">
      <c r="A23" s="105" t="s">
        <v>892</v>
      </c>
      <c r="B23" s="181" t="s">
        <v>197</v>
      </c>
      <c r="C23" s="182" t="s">
        <v>865</v>
      </c>
      <c r="D23" s="196" t="s">
        <v>197</v>
      </c>
      <c r="E23" s="30" t="s">
        <v>866</v>
      </c>
      <c r="G23" s="105" t="s">
        <v>892</v>
      </c>
      <c r="H23" s="181" t="s">
        <v>197</v>
      </c>
      <c r="I23" s="182" t="s">
        <v>865</v>
      </c>
      <c r="J23" s="196" t="s">
        <v>197</v>
      </c>
      <c r="K23" s="30" t="s">
        <v>866</v>
      </c>
    </row>
    <row r="24" spans="1:11" x14ac:dyDescent="0.15">
      <c r="A24" s="108">
        <v>1</v>
      </c>
      <c r="B24" s="60">
        <f>K4</f>
        <v>0</v>
      </c>
      <c r="C24" s="45">
        <f>C4</f>
        <v>1</v>
      </c>
      <c r="D24" s="162">
        <f>K16</f>
        <v>0</v>
      </c>
      <c r="E24" s="33">
        <f>C16</f>
        <v>13</v>
      </c>
      <c r="G24" s="108">
        <v>1</v>
      </c>
      <c r="H24" s="60">
        <f>K4</f>
        <v>0</v>
      </c>
      <c r="I24" s="587">
        <f>C15</f>
        <v>12</v>
      </c>
      <c r="J24" s="162">
        <f>K8</f>
        <v>0</v>
      </c>
      <c r="K24" s="33">
        <f>C8</f>
        <v>5</v>
      </c>
    </row>
    <row r="25" spans="1:11" x14ac:dyDescent="0.15">
      <c r="A25" s="184">
        <v>2</v>
      </c>
      <c r="B25" s="185">
        <f>K7</f>
        <v>0</v>
      </c>
      <c r="C25" s="45">
        <f>C7</f>
        <v>4</v>
      </c>
      <c r="D25" s="162">
        <f>K12</f>
        <v>0</v>
      </c>
      <c r="E25" s="33">
        <f>C12</f>
        <v>9</v>
      </c>
      <c r="G25" s="184">
        <v>2</v>
      </c>
      <c r="H25" s="185">
        <f>K7</f>
        <v>0</v>
      </c>
      <c r="I25" s="157">
        <f>C7</f>
        <v>4</v>
      </c>
      <c r="J25" s="162">
        <f>K11</f>
        <v>0</v>
      </c>
      <c r="K25" s="33">
        <f>C11</f>
        <v>8</v>
      </c>
    </row>
    <row r="26" spans="1:11" x14ac:dyDescent="0.15">
      <c r="A26" s="161">
        <v>3</v>
      </c>
      <c r="B26" s="186">
        <f>K11</f>
        <v>0</v>
      </c>
      <c r="C26" s="46">
        <f>C11</f>
        <v>8</v>
      </c>
      <c r="D26" s="187">
        <f>K8</f>
        <v>0</v>
      </c>
      <c r="E26" s="37">
        <f>C8</f>
        <v>5</v>
      </c>
      <c r="G26" s="161">
        <v>3</v>
      </c>
      <c r="H26" s="186">
        <f>K5</f>
        <v>0</v>
      </c>
      <c r="I26" s="626">
        <f>C14</f>
        <v>11</v>
      </c>
      <c r="J26" s="187">
        <f>K6</f>
        <v>0</v>
      </c>
      <c r="K26" s="33">
        <f>C6</f>
        <v>3</v>
      </c>
    </row>
    <row r="27" spans="1:11" x14ac:dyDescent="0.15">
      <c r="A27" s="161">
        <v>4</v>
      </c>
      <c r="B27" s="186">
        <f>K5</f>
        <v>0</v>
      </c>
      <c r="C27" s="46">
        <f>C5</f>
        <v>2</v>
      </c>
      <c r="D27" s="187">
        <f>K6</f>
        <v>0</v>
      </c>
      <c r="E27" s="37">
        <f>C6</f>
        <v>3</v>
      </c>
      <c r="G27" s="161">
        <v>4</v>
      </c>
      <c r="H27" s="186">
        <f>K13</f>
        <v>0</v>
      </c>
      <c r="I27" s="820">
        <f>C13</f>
        <v>10</v>
      </c>
      <c r="J27" s="187">
        <f>K9</f>
        <v>0</v>
      </c>
      <c r="K27" s="531">
        <f>C10</f>
        <v>7</v>
      </c>
    </row>
    <row r="28" spans="1:11" ht="14" thickBot="1" x14ac:dyDescent="0.2">
      <c r="A28" s="109">
        <v>5</v>
      </c>
      <c r="B28" s="72">
        <f>K9</f>
        <v>0</v>
      </c>
      <c r="C28" s="111">
        <f>C9</f>
        <v>6</v>
      </c>
      <c r="D28" s="188">
        <f>K13</f>
        <v>0</v>
      </c>
      <c r="E28" s="43">
        <f>C13</f>
        <v>10</v>
      </c>
      <c r="G28" s="109">
        <v>5</v>
      </c>
      <c r="H28" s="72">
        <f>K12</f>
        <v>0</v>
      </c>
      <c r="I28" s="226">
        <f>C12</f>
        <v>9</v>
      </c>
      <c r="J28" s="188">
        <f>K16</f>
        <v>0</v>
      </c>
      <c r="K28" s="43">
        <f>C16</f>
        <v>13</v>
      </c>
    </row>
    <row r="30" spans="1:11" ht="14" thickBot="1" x14ac:dyDescent="0.2">
      <c r="E30" s="15" t="s">
        <v>309</v>
      </c>
      <c r="K30" s="15" t="s">
        <v>2186</v>
      </c>
    </row>
    <row r="31" spans="1:11" x14ac:dyDescent="0.15">
      <c r="A31" s="105" t="s">
        <v>892</v>
      </c>
      <c r="B31" s="181" t="s">
        <v>197</v>
      </c>
      <c r="C31" s="182" t="s">
        <v>865</v>
      </c>
      <c r="D31" s="196" t="s">
        <v>197</v>
      </c>
      <c r="E31" s="30" t="s">
        <v>866</v>
      </c>
      <c r="G31" s="105" t="s">
        <v>892</v>
      </c>
      <c r="H31" s="181" t="s">
        <v>197</v>
      </c>
      <c r="I31" s="182" t="s">
        <v>865</v>
      </c>
      <c r="J31" s="196" t="s">
        <v>197</v>
      </c>
      <c r="K31" s="30" t="s">
        <v>866</v>
      </c>
    </row>
    <row r="32" spans="1:11" x14ac:dyDescent="0.15">
      <c r="A32" s="108">
        <v>1</v>
      </c>
      <c r="B32" s="60">
        <f>K11</f>
        <v>0</v>
      </c>
      <c r="C32" s="45">
        <f>C11</f>
        <v>8</v>
      </c>
      <c r="D32" s="162">
        <f>K5</f>
        <v>0</v>
      </c>
      <c r="E32" s="449">
        <f>C4</f>
        <v>1</v>
      </c>
      <c r="G32" s="108">
        <v>1</v>
      </c>
      <c r="H32" s="60">
        <f>K11</f>
        <v>0</v>
      </c>
      <c r="I32" s="587">
        <f>C12</f>
        <v>9</v>
      </c>
      <c r="J32" s="162">
        <f>K5</f>
        <v>0</v>
      </c>
      <c r="K32" s="33">
        <f>C4</f>
        <v>1</v>
      </c>
    </row>
    <row r="33" spans="1:11" x14ac:dyDescent="0.15">
      <c r="A33" s="184">
        <v>2</v>
      </c>
      <c r="B33" s="185">
        <f>K8</f>
        <v>0</v>
      </c>
      <c r="C33" s="45">
        <f>C8</f>
        <v>5</v>
      </c>
      <c r="D33" s="162">
        <f>K7</f>
        <v>0</v>
      </c>
      <c r="E33" s="611">
        <f>C7</f>
        <v>4</v>
      </c>
      <c r="G33" s="184">
        <v>2</v>
      </c>
      <c r="H33" s="185">
        <f>K7</f>
        <v>0</v>
      </c>
      <c r="I33" s="157">
        <f>C7</f>
        <v>4</v>
      </c>
      <c r="J33" s="162">
        <f>K4</f>
        <v>0</v>
      </c>
      <c r="K33" s="33">
        <f>C15</f>
        <v>12</v>
      </c>
    </row>
    <row r="34" spans="1:11" x14ac:dyDescent="0.15">
      <c r="A34" s="161">
        <v>3</v>
      </c>
      <c r="B34" s="186">
        <f>K9</f>
        <v>0</v>
      </c>
      <c r="C34" s="46">
        <f>C10</f>
        <v>7</v>
      </c>
      <c r="D34" s="187">
        <f>K12</f>
        <v>0</v>
      </c>
      <c r="E34" s="531">
        <f>C5</f>
        <v>2</v>
      </c>
      <c r="G34" s="161">
        <v>3</v>
      </c>
      <c r="H34" s="186">
        <f>K13</f>
        <v>0</v>
      </c>
      <c r="I34" s="45">
        <f>C13</f>
        <v>10</v>
      </c>
      <c r="J34" s="187">
        <f>K12</f>
        <v>0</v>
      </c>
      <c r="K34" s="33">
        <f>C5</f>
        <v>2</v>
      </c>
    </row>
    <row r="35" spans="1:11" x14ac:dyDescent="0.15">
      <c r="A35" s="161">
        <v>4</v>
      </c>
      <c r="B35" s="186">
        <f>K4</f>
        <v>0</v>
      </c>
      <c r="C35" s="224">
        <f>C15</f>
        <v>12</v>
      </c>
      <c r="D35" s="187">
        <f>K16</f>
        <v>0</v>
      </c>
      <c r="E35" s="225">
        <f>C16</f>
        <v>13</v>
      </c>
      <c r="G35" s="161">
        <v>4</v>
      </c>
      <c r="H35" s="186">
        <f>K9</f>
        <v>0</v>
      </c>
      <c r="I35" s="620">
        <f>C14</f>
        <v>11</v>
      </c>
      <c r="J35" s="187">
        <f>K6</f>
        <v>0</v>
      </c>
      <c r="K35" s="531">
        <f>C9</f>
        <v>6</v>
      </c>
    </row>
    <row r="36" spans="1:11" ht="14" thickBot="1" x14ac:dyDescent="0.2">
      <c r="A36" s="109">
        <v>5</v>
      </c>
      <c r="B36" s="72">
        <f>K6</f>
        <v>0</v>
      </c>
      <c r="C36" s="111">
        <f>C6</f>
        <v>3</v>
      </c>
      <c r="D36" s="188">
        <f>K13</f>
        <v>0</v>
      </c>
      <c r="E36" s="43">
        <f>C13</f>
        <v>10</v>
      </c>
      <c r="G36" s="109">
        <v>5</v>
      </c>
      <c r="H36" s="72">
        <f>K16</f>
        <v>0</v>
      </c>
      <c r="I36" s="111">
        <f>C16</f>
        <v>13</v>
      </c>
      <c r="J36" s="188">
        <f>K8</f>
        <v>0</v>
      </c>
      <c r="K36" s="193">
        <f>C8</f>
        <v>5</v>
      </c>
    </row>
    <row r="38" spans="1:11" ht="14" thickBot="1" x14ac:dyDescent="0.2">
      <c r="E38" s="15" t="s">
        <v>2185</v>
      </c>
      <c r="K38" s="15" t="s">
        <v>2187</v>
      </c>
    </row>
    <row r="39" spans="1:11" x14ac:dyDescent="0.15">
      <c r="A39" s="105" t="s">
        <v>892</v>
      </c>
      <c r="B39" s="181" t="s">
        <v>197</v>
      </c>
      <c r="C39" s="182" t="s">
        <v>865</v>
      </c>
      <c r="D39" s="196" t="s">
        <v>197</v>
      </c>
      <c r="E39" s="30" t="s">
        <v>866</v>
      </c>
      <c r="G39" s="105" t="s">
        <v>892</v>
      </c>
      <c r="H39" s="181" t="s">
        <v>197</v>
      </c>
      <c r="I39" s="182" t="s">
        <v>865</v>
      </c>
      <c r="J39" s="196" t="s">
        <v>197</v>
      </c>
      <c r="K39" s="30" t="s">
        <v>866</v>
      </c>
    </row>
    <row r="40" spans="1:11" x14ac:dyDescent="0.15">
      <c r="A40" s="108">
        <v>1</v>
      </c>
      <c r="B40" s="60">
        <f>K5</f>
        <v>0</v>
      </c>
      <c r="C40" s="45">
        <f>C4</f>
        <v>1</v>
      </c>
      <c r="D40" s="162">
        <f>K4</f>
        <v>0</v>
      </c>
      <c r="E40" s="33">
        <f>C15</f>
        <v>12</v>
      </c>
      <c r="G40" s="108">
        <v>1</v>
      </c>
      <c r="H40" s="60">
        <f>K5</f>
        <v>0</v>
      </c>
      <c r="I40" s="45">
        <f>C4</f>
        <v>1</v>
      </c>
      <c r="J40" s="162">
        <f>K7</f>
        <v>0</v>
      </c>
      <c r="K40" s="206">
        <f>C7</f>
        <v>4</v>
      </c>
    </row>
    <row r="41" spans="1:11" x14ac:dyDescent="0.15">
      <c r="A41" s="184">
        <v>2</v>
      </c>
      <c r="B41" s="185">
        <f>K16</f>
        <v>0</v>
      </c>
      <c r="C41" s="45">
        <f>C16</f>
        <v>13</v>
      </c>
      <c r="D41" s="162">
        <f>K7</f>
        <v>0</v>
      </c>
      <c r="E41" s="33">
        <f>C7</f>
        <v>4</v>
      </c>
      <c r="G41" s="184">
        <v>2</v>
      </c>
      <c r="H41" s="185">
        <f>K16</f>
        <v>0</v>
      </c>
      <c r="I41" s="626">
        <f>C8</f>
        <v>5</v>
      </c>
      <c r="J41" s="162">
        <f>K11</f>
        <v>0</v>
      </c>
      <c r="K41" s="33">
        <f>C12</f>
        <v>9</v>
      </c>
    </row>
    <row r="42" spans="1:11" x14ac:dyDescent="0.15">
      <c r="A42" s="161">
        <v>3</v>
      </c>
      <c r="B42" s="186">
        <f>K11</f>
        <v>0</v>
      </c>
      <c r="C42" s="46">
        <f>C12</f>
        <v>9</v>
      </c>
      <c r="D42" s="187">
        <f>K13</f>
        <v>0</v>
      </c>
      <c r="E42" s="617">
        <f>C11</f>
        <v>8</v>
      </c>
      <c r="G42" s="161">
        <v>3</v>
      </c>
      <c r="H42" s="186">
        <f>K13</f>
        <v>0</v>
      </c>
      <c r="I42" s="45">
        <f>C11</f>
        <v>8</v>
      </c>
      <c r="J42" s="187">
        <f>K4</f>
        <v>0</v>
      </c>
      <c r="K42" s="206">
        <f>C15</f>
        <v>12</v>
      </c>
    </row>
    <row r="43" spans="1:11" x14ac:dyDescent="0.15">
      <c r="A43" s="161">
        <v>4</v>
      </c>
      <c r="B43" s="186">
        <f>K9</f>
        <v>0</v>
      </c>
      <c r="C43" s="224">
        <f>C14</f>
        <v>11</v>
      </c>
      <c r="D43" s="187">
        <f>K12</f>
        <v>0</v>
      </c>
      <c r="E43" s="612">
        <f>C5</f>
        <v>2</v>
      </c>
      <c r="G43" s="161">
        <v>4</v>
      </c>
      <c r="H43" s="186">
        <f>K12</f>
        <v>0</v>
      </c>
      <c r="I43" s="618">
        <f>C6</f>
        <v>3</v>
      </c>
      <c r="J43" s="187">
        <f>K6</f>
        <v>0</v>
      </c>
      <c r="K43" s="37">
        <f>C9</f>
        <v>6</v>
      </c>
    </row>
    <row r="44" spans="1:11" ht="14" thickBot="1" x14ac:dyDescent="0.2">
      <c r="A44" s="109">
        <v>5</v>
      </c>
      <c r="B44" s="72">
        <f>K6</f>
        <v>0</v>
      </c>
      <c r="C44" s="111">
        <f>C9</f>
        <v>6</v>
      </c>
      <c r="D44" s="188">
        <f>K8</f>
        <v>0</v>
      </c>
      <c r="E44" s="454">
        <f>C10</f>
        <v>7</v>
      </c>
      <c r="G44" s="109">
        <v>5</v>
      </c>
      <c r="H44" s="72">
        <f>K8</f>
        <v>0</v>
      </c>
      <c r="I44" s="111">
        <f>C10</f>
        <v>7</v>
      </c>
      <c r="J44" s="188">
        <f>K9</f>
        <v>0</v>
      </c>
      <c r="K44" s="43">
        <f>C14</f>
        <v>11</v>
      </c>
    </row>
    <row r="46" spans="1:11" ht="14" thickBot="1" x14ac:dyDescent="0.2">
      <c r="E46" s="15" t="s">
        <v>2188</v>
      </c>
      <c r="K46" s="15" t="s">
        <v>311</v>
      </c>
    </row>
    <row r="47" spans="1:11" x14ac:dyDescent="0.15">
      <c r="A47" s="105" t="s">
        <v>892</v>
      </c>
      <c r="B47" s="181" t="s">
        <v>197</v>
      </c>
      <c r="C47" s="182" t="s">
        <v>865</v>
      </c>
      <c r="D47" s="196" t="s">
        <v>197</v>
      </c>
      <c r="E47" s="30" t="s">
        <v>866</v>
      </c>
      <c r="G47" s="105" t="s">
        <v>892</v>
      </c>
      <c r="H47" s="823" t="s">
        <v>197</v>
      </c>
      <c r="I47" s="824" t="s">
        <v>865</v>
      </c>
      <c r="J47" s="825" t="s">
        <v>197</v>
      </c>
      <c r="K47" s="30" t="s">
        <v>866</v>
      </c>
    </row>
    <row r="48" spans="1:11" x14ac:dyDescent="0.15">
      <c r="A48" s="108">
        <v>1</v>
      </c>
      <c r="B48" s="60">
        <f>K16</f>
        <v>0</v>
      </c>
      <c r="C48" s="45">
        <f>C8</f>
        <v>5</v>
      </c>
      <c r="D48" s="162">
        <f>K5</f>
        <v>0</v>
      </c>
      <c r="E48" s="33">
        <f>C4</f>
        <v>1</v>
      </c>
      <c r="G48" s="108">
        <v>1</v>
      </c>
      <c r="H48" s="107">
        <f>K8</f>
        <v>0</v>
      </c>
      <c r="I48" s="587">
        <f>C15</f>
        <v>12</v>
      </c>
      <c r="J48" s="366">
        <f>K11</f>
        <v>0</v>
      </c>
      <c r="K48" s="451">
        <f>C12</f>
        <v>9</v>
      </c>
    </row>
    <row r="49" spans="1:11" x14ac:dyDescent="0.15">
      <c r="A49" s="184">
        <v>2</v>
      </c>
      <c r="B49" s="185">
        <f>K8</f>
        <v>0</v>
      </c>
      <c r="C49" s="157">
        <f>C10</f>
        <v>7</v>
      </c>
      <c r="D49" s="162">
        <f>K12</f>
        <v>0</v>
      </c>
      <c r="E49" s="33">
        <f>C6</f>
        <v>3</v>
      </c>
      <c r="G49" s="184">
        <v>2</v>
      </c>
      <c r="H49" s="200">
        <f>K5</f>
        <v>0</v>
      </c>
      <c r="I49" s="822">
        <f>C4</f>
        <v>1</v>
      </c>
      <c r="J49" s="366">
        <f>K4</f>
        <v>0</v>
      </c>
      <c r="K49" s="207">
        <f>C5</f>
        <v>2</v>
      </c>
    </row>
    <row r="50" spans="1:11" x14ac:dyDescent="0.15">
      <c r="A50" s="161">
        <v>3</v>
      </c>
      <c r="B50" s="186">
        <f>K7</f>
        <v>0</v>
      </c>
      <c r="C50" s="618">
        <f>C13</f>
        <v>10</v>
      </c>
      <c r="D50" s="187">
        <f>K9</f>
        <v>0</v>
      </c>
      <c r="E50" s="37">
        <f>C14</f>
        <v>11</v>
      </c>
      <c r="G50" s="108">
        <v>3</v>
      </c>
      <c r="H50" s="107">
        <f>K12</f>
        <v>0</v>
      </c>
      <c r="I50" s="822">
        <f>C6</f>
        <v>3</v>
      </c>
      <c r="J50" s="366">
        <f>K6</f>
        <v>0</v>
      </c>
      <c r="K50" s="630">
        <f>C7</f>
        <v>4</v>
      </c>
    </row>
    <row r="51" spans="1:11" x14ac:dyDescent="0.15">
      <c r="A51" s="161">
        <v>4</v>
      </c>
      <c r="B51" s="186">
        <f>K11</f>
        <v>0</v>
      </c>
      <c r="C51" s="618">
        <f>C16</f>
        <v>13</v>
      </c>
      <c r="D51" s="187">
        <f>K13</f>
        <v>0</v>
      </c>
      <c r="E51" s="225">
        <f>C11</f>
        <v>8</v>
      </c>
      <c r="G51" s="108">
        <v>4</v>
      </c>
      <c r="H51" s="107">
        <f>K7</f>
        <v>0</v>
      </c>
      <c r="I51" s="822">
        <f>C13</f>
        <v>10</v>
      </c>
      <c r="J51" s="366">
        <f>K16</f>
        <v>0</v>
      </c>
      <c r="K51" s="207">
        <f>C8</f>
        <v>5</v>
      </c>
    </row>
    <row r="52" spans="1:11" ht="14" thickBot="1" x14ac:dyDescent="0.2">
      <c r="A52" s="109">
        <v>5</v>
      </c>
      <c r="B52" s="72">
        <f>K4</f>
        <v>0</v>
      </c>
      <c r="C52" s="629">
        <f>C5</f>
        <v>2</v>
      </c>
      <c r="D52" s="188">
        <f>K6</f>
        <v>0</v>
      </c>
      <c r="E52" s="43">
        <f>C9</f>
        <v>6</v>
      </c>
      <c r="G52" s="109">
        <v>5</v>
      </c>
      <c r="H52" s="199">
        <f>K13</f>
        <v>0</v>
      </c>
      <c r="I52" s="242">
        <f>C11</f>
        <v>8</v>
      </c>
      <c r="J52" s="190">
        <f>K9</f>
        <v>0</v>
      </c>
      <c r="K52" s="208">
        <f>C14</f>
        <v>11</v>
      </c>
    </row>
    <row r="62" spans="1:11" x14ac:dyDescent="0.15">
      <c r="A62" s="1637" t="s">
        <v>823</v>
      </c>
      <c r="B62" s="1637"/>
      <c r="C62" s="1637"/>
      <c r="D62" s="1637"/>
      <c r="E62" s="1637"/>
      <c r="F62" s="1637"/>
      <c r="G62" s="1637"/>
      <c r="H62" s="1637"/>
      <c r="I62" s="1637"/>
      <c r="J62" s="1637"/>
      <c r="K62" s="1637"/>
    </row>
    <row r="63" spans="1:11" x14ac:dyDescent="0.15">
      <c r="A63" s="150"/>
      <c r="B63" s="150"/>
      <c r="C63" s="150"/>
      <c r="D63" s="150"/>
      <c r="E63" s="150"/>
      <c r="F63" s="150"/>
      <c r="G63" s="150"/>
      <c r="H63" s="150"/>
      <c r="I63" s="150"/>
      <c r="J63" s="150"/>
      <c r="K63" s="150"/>
    </row>
    <row r="64" spans="1:11" x14ac:dyDescent="0.15">
      <c r="A64" s="1637" t="s">
        <v>824</v>
      </c>
      <c r="B64" s="1637"/>
      <c r="C64" s="1637"/>
      <c r="D64" s="1637"/>
      <c r="E64" s="1637"/>
      <c r="F64" s="1637"/>
      <c r="G64" s="1637"/>
      <c r="H64" s="1637"/>
      <c r="I64" s="1637"/>
      <c r="J64" s="1637"/>
      <c r="K64" s="1637"/>
    </row>
    <row r="66" spans="1:11" ht="14" thickBot="1" x14ac:dyDescent="0.2">
      <c r="B66" s="1832" t="s">
        <v>503</v>
      </c>
      <c r="C66" s="1832"/>
      <c r="E66" s="15" t="s">
        <v>312</v>
      </c>
      <c r="K66" s="15" t="s">
        <v>313</v>
      </c>
    </row>
    <row r="67" spans="1:11" x14ac:dyDescent="0.15">
      <c r="A67" s="105" t="s">
        <v>892</v>
      </c>
      <c r="B67" s="181" t="s">
        <v>197</v>
      </c>
      <c r="C67" s="182" t="s">
        <v>865</v>
      </c>
      <c r="D67" s="196" t="s">
        <v>197</v>
      </c>
      <c r="E67" s="30" t="s">
        <v>866</v>
      </c>
      <c r="G67" s="105" t="s">
        <v>892</v>
      </c>
      <c r="H67" s="181" t="s">
        <v>197</v>
      </c>
      <c r="I67" s="182" t="s">
        <v>865</v>
      </c>
      <c r="J67" s="196" t="s">
        <v>197</v>
      </c>
      <c r="K67" s="30" t="s">
        <v>866</v>
      </c>
    </row>
    <row r="68" spans="1:11" x14ac:dyDescent="0.15">
      <c r="A68" s="108">
        <v>1</v>
      </c>
      <c r="B68" s="60">
        <f>K5</f>
        <v>0</v>
      </c>
      <c r="C68" s="157">
        <f>C4</f>
        <v>1</v>
      </c>
      <c r="D68" s="162">
        <f>K12</f>
        <v>0</v>
      </c>
      <c r="E68" s="33">
        <f>C6</f>
        <v>3</v>
      </c>
      <c r="G68" s="108">
        <v>1</v>
      </c>
      <c r="H68" s="60">
        <f>K5</f>
        <v>0</v>
      </c>
      <c r="I68" s="45">
        <f>C4</f>
        <v>1</v>
      </c>
      <c r="J68" s="162">
        <f>K4</f>
        <v>0</v>
      </c>
      <c r="K68" s="33">
        <f>C9</f>
        <v>6</v>
      </c>
    </row>
    <row r="69" spans="1:11" x14ac:dyDescent="0.15">
      <c r="A69" s="184">
        <v>2</v>
      </c>
      <c r="B69" s="185">
        <f>K16</f>
        <v>0</v>
      </c>
      <c r="C69" s="45">
        <f>C8</f>
        <v>5</v>
      </c>
      <c r="D69" s="162">
        <f>K9</f>
        <v>0</v>
      </c>
      <c r="E69" s="206">
        <f>C14</f>
        <v>11</v>
      </c>
      <c r="G69" s="184">
        <v>2</v>
      </c>
      <c r="H69" s="185">
        <f>K16</f>
        <v>0</v>
      </c>
      <c r="I69" s="45">
        <f>C8</f>
        <v>5</v>
      </c>
      <c r="J69" s="162">
        <f>K9</f>
        <v>0</v>
      </c>
      <c r="K69" s="449">
        <f>C5</f>
        <v>2</v>
      </c>
    </row>
    <row r="70" spans="1:11" x14ac:dyDescent="0.15">
      <c r="A70" s="161">
        <v>3</v>
      </c>
      <c r="B70" s="186">
        <f>K4</f>
        <v>0</v>
      </c>
      <c r="C70" s="618">
        <f>C9</f>
        <v>6</v>
      </c>
      <c r="D70" s="187">
        <f>K11</f>
        <v>0</v>
      </c>
      <c r="E70" s="37">
        <f>C12</f>
        <v>9</v>
      </c>
      <c r="G70" s="161">
        <v>3</v>
      </c>
      <c r="H70" s="186">
        <f>K11</f>
        <v>0</v>
      </c>
      <c r="I70" s="45">
        <f>C12</f>
        <v>9</v>
      </c>
      <c r="J70" s="187">
        <f>K12</f>
        <v>0</v>
      </c>
      <c r="K70" s="33">
        <f>C6</f>
        <v>3</v>
      </c>
    </row>
    <row r="71" spans="1:11" x14ac:dyDescent="0.15">
      <c r="A71" s="161">
        <v>4</v>
      </c>
      <c r="B71" s="186">
        <f>K8</f>
        <v>0</v>
      </c>
      <c r="C71" s="46">
        <f>C15</f>
        <v>12</v>
      </c>
      <c r="D71" s="187">
        <f>K7</f>
        <v>0</v>
      </c>
      <c r="E71" s="37">
        <f>C13</f>
        <v>10</v>
      </c>
      <c r="G71" s="161">
        <v>4</v>
      </c>
      <c r="H71" s="186">
        <f>K8</f>
        <v>0</v>
      </c>
      <c r="I71" s="224">
        <f>C15</f>
        <v>12</v>
      </c>
      <c r="J71" s="187">
        <f>K13</f>
        <v>0</v>
      </c>
      <c r="K71" s="37">
        <f>C10</f>
        <v>7</v>
      </c>
    </row>
    <row r="72" spans="1:11" ht="14" thickBot="1" x14ac:dyDescent="0.2">
      <c r="A72" s="109">
        <v>5</v>
      </c>
      <c r="B72" s="72">
        <f>K6</f>
        <v>0</v>
      </c>
      <c r="C72" s="111">
        <f>C7</f>
        <v>4</v>
      </c>
      <c r="D72" s="188">
        <f>K13</f>
        <v>0</v>
      </c>
      <c r="E72" s="454">
        <f>C10</f>
        <v>7</v>
      </c>
      <c r="G72" s="109">
        <v>5</v>
      </c>
      <c r="H72" s="72">
        <f>K6</f>
        <v>0</v>
      </c>
      <c r="I72" s="629">
        <f>C16</f>
        <v>13</v>
      </c>
      <c r="J72" s="188">
        <f>K7</f>
        <v>0</v>
      </c>
      <c r="K72" s="43">
        <f>C13</f>
        <v>10</v>
      </c>
    </row>
    <row r="74" spans="1:11" ht="14" thickBot="1" x14ac:dyDescent="0.2">
      <c r="E74" s="15" t="s">
        <v>314</v>
      </c>
      <c r="K74" s="15" t="s">
        <v>669</v>
      </c>
    </row>
    <row r="75" spans="1:11" x14ac:dyDescent="0.15">
      <c r="A75" s="105" t="s">
        <v>892</v>
      </c>
      <c r="B75" s="181" t="s">
        <v>197</v>
      </c>
      <c r="C75" s="182" t="s">
        <v>865</v>
      </c>
      <c r="D75" s="196" t="s">
        <v>197</v>
      </c>
      <c r="E75" s="30" t="s">
        <v>866</v>
      </c>
      <c r="G75" s="105" t="s">
        <v>892</v>
      </c>
      <c r="H75" s="181" t="s">
        <v>197</v>
      </c>
      <c r="I75" s="182" t="s">
        <v>865</v>
      </c>
      <c r="J75" s="196" t="s">
        <v>197</v>
      </c>
      <c r="K75" s="30" t="s">
        <v>866</v>
      </c>
    </row>
    <row r="76" spans="1:11" x14ac:dyDescent="0.15">
      <c r="A76" s="108">
        <v>1</v>
      </c>
      <c r="B76" s="60">
        <f>K13</f>
        <v>0</v>
      </c>
      <c r="C76" s="45">
        <f>C10</f>
        <v>7</v>
      </c>
      <c r="D76" s="162">
        <f>K5</f>
        <v>0</v>
      </c>
      <c r="E76" s="206">
        <f>C4</f>
        <v>1</v>
      </c>
      <c r="G76" s="108">
        <v>1</v>
      </c>
      <c r="H76" s="60">
        <f>K7</f>
        <v>0</v>
      </c>
      <c r="I76" s="45">
        <f>C13</f>
        <v>10</v>
      </c>
      <c r="J76" s="162">
        <f>K5</f>
        <v>0</v>
      </c>
      <c r="K76" s="33">
        <f>C4</f>
        <v>1</v>
      </c>
    </row>
    <row r="77" spans="1:11" x14ac:dyDescent="0.15">
      <c r="A77" s="184">
        <v>2</v>
      </c>
      <c r="B77" s="185">
        <f>K4</f>
        <v>0</v>
      </c>
      <c r="C77" s="45">
        <f>C9</f>
        <v>6</v>
      </c>
      <c r="D77" s="162">
        <f>K16</f>
        <v>0</v>
      </c>
      <c r="E77" s="451">
        <f>C7</f>
        <v>4</v>
      </c>
      <c r="G77" s="184">
        <v>2</v>
      </c>
      <c r="H77" s="185">
        <f>K16</f>
        <v>0</v>
      </c>
      <c r="I77" s="45">
        <f>C7</f>
        <v>4</v>
      </c>
      <c r="J77" s="162">
        <f>K8</f>
        <v>0</v>
      </c>
      <c r="K77" s="33">
        <f>C14</f>
        <v>11</v>
      </c>
    </row>
    <row r="78" spans="1:11" x14ac:dyDescent="0.15">
      <c r="A78" s="161">
        <v>3</v>
      </c>
      <c r="B78" s="186">
        <f>K11</f>
        <v>0</v>
      </c>
      <c r="C78" s="224">
        <f>C12</f>
        <v>9</v>
      </c>
      <c r="D78" s="187">
        <f>K7</f>
        <v>0</v>
      </c>
      <c r="E78" s="37">
        <f>C13</f>
        <v>10</v>
      </c>
      <c r="G78" s="161">
        <v>3</v>
      </c>
      <c r="H78" s="186">
        <f>K13</f>
        <v>0</v>
      </c>
      <c r="I78" s="587">
        <f>C6</f>
        <v>3</v>
      </c>
      <c r="J78" s="187">
        <f>K12</f>
        <v>0</v>
      </c>
      <c r="K78" s="33">
        <f>C11</f>
        <v>8</v>
      </c>
    </row>
    <row r="79" spans="1:11" x14ac:dyDescent="0.15">
      <c r="A79" s="161">
        <v>4</v>
      </c>
      <c r="B79" s="186">
        <f>K9</f>
        <v>0</v>
      </c>
      <c r="C79" s="46">
        <f>C5</f>
        <v>2</v>
      </c>
      <c r="D79" s="187">
        <f>K12</f>
        <v>0</v>
      </c>
      <c r="E79" s="531">
        <f>C11</f>
        <v>8</v>
      </c>
      <c r="G79" s="161">
        <v>4</v>
      </c>
      <c r="H79" s="186">
        <f>K9</f>
        <v>0</v>
      </c>
      <c r="I79" s="46">
        <f>C5</f>
        <v>2</v>
      </c>
      <c r="J79" s="187">
        <f>K11</f>
        <v>0</v>
      </c>
      <c r="K79" s="225">
        <f>C12</f>
        <v>9</v>
      </c>
    </row>
    <row r="80" spans="1:11" ht="14" thickBot="1" x14ac:dyDescent="0.2">
      <c r="A80" s="109">
        <v>5</v>
      </c>
      <c r="B80" s="72">
        <f>K6</f>
        <v>0</v>
      </c>
      <c r="C80" s="111">
        <f>C16</f>
        <v>13</v>
      </c>
      <c r="D80" s="188">
        <f>K8</f>
        <v>0</v>
      </c>
      <c r="E80" s="454">
        <f>C14</f>
        <v>11</v>
      </c>
      <c r="G80" s="109">
        <v>5</v>
      </c>
      <c r="H80" s="72">
        <f>K6</f>
        <v>0</v>
      </c>
      <c r="I80" s="111">
        <f>C16</f>
        <v>13</v>
      </c>
      <c r="J80" s="188">
        <f>K4</f>
        <v>0</v>
      </c>
      <c r="K80" s="193">
        <f>C9</f>
        <v>6</v>
      </c>
    </row>
    <row r="82" spans="1:11" ht="14" thickBot="1" x14ac:dyDescent="0.2">
      <c r="E82" s="15" t="s">
        <v>670</v>
      </c>
      <c r="K82" s="15" t="s">
        <v>859</v>
      </c>
    </row>
    <row r="83" spans="1:11" x14ac:dyDescent="0.15">
      <c r="A83" s="105" t="s">
        <v>892</v>
      </c>
      <c r="B83" s="181" t="s">
        <v>197</v>
      </c>
      <c r="C83" s="182" t="s">
        <v>865</v>
      </c>
      <c r="D83" s="196" t="s">
        <v>197</v>
      </c>
      <c r="E83" s="30" t="s">
        <v>866</v>
      </c>
      <c r="G83" s="105" t="s">
        <v>892</v>
      </c>
      <c r="H83" s="181" t="s">
        <v>197</v>
      </c>
      <c r="I83" s="182" t="s">
        <v>865</v>
      </c>
      <c r="J83" s="196" t="s">
        <v>197</v>
      </c>
      <c r="K83" s="30" t="s">
        <v>866</v>
      </c>
    </row>
    <row r="84" spans="1:11" x14ac:dyDescent="0.15">
      <c r="A84" s="108">
        <v>1</v>
      </c>
      <c r="B84" s="60">
        <f>K8</f>
        <v>0</v>
      </c>
      <c r="C84" s="45">
        <f>C14</f>
        <v>11</v>
      </c>
      <c r="D84" s="162">
        <f>K5</f>
        <v>0</v>
      </c>
      <c r="E84" s="33">
        <f>C4</f>
        <v>1</v>
      </c>
      <c r="G84" s="108">
        <v>1</v>
      </c>
      <c r="H84" s="60">
        <f>K13</f>
        <v>0</v>
      </c>
      <c r="I84" s="45">
        <f>C10</f>
        <v>7</v>
      </c>
      <c r="J84" s="162">
        <f>K5</f>
        <v>0</v>
      </c>
      <c r="K84" s="451">
        <f>C16</f>
        <v>13</v>
      </c>
    </row>
    <row r="85" spans="1:11" x14ac:dyDescent="0.15">
      <c r="A85" s="184">
        <v>2</v>
      </c>
      <c r="B85" s="185">
        <f>K16</f>
        <v>0</v>
      </c>
      <c r="C85" s="45">
        <f>C7</f>
        <v>4</v>
      </c>
      <c r="D85" s="162">
        <f>K7</f>
        <v>0</v>
      </c>
      <c r="E85" s="206">
        <f>C13</f>
        <v>10</v>
      </c>
      <c r="G85" s="184">
        <v>2</v>
      </c>
      <c r="H85" s="185">
        <f>K8</f>
        <v>0</v>
      </c>
      <c r="I85" s="45">
        <f>C14</f>
        <v>11</v>
      </c>
      <c r="J85" s="162">
        <f>K7</f>
        <v>0</v>
      </c>
      <c r="K85" s="451">
        <f>C12</f>
        <v>9</v>
      </c>
    </row>
    <row r="86" spans="1:11" x14ac:dyDescent="0.15">
      <c r="A86" s="161">
        <v>3</v>
      </c>
      <c r="B86" s="186">
        <f>K13</f>
        <v>0</v>
      </c>
      <c r="C86" s="620">
        <f>C10</f>
        <v>7</v>
      </c>
      <c r="D86" s="187">
        <f>K11</f>
        <v>0</v>
      </c>
      <c r="E86" s="617">
        <f>C8</f>
        <v>5</v>
      </c>
      <c r="G86" s="161">
        <v>3</v>
      </c>
      <c r="H86" s="186">
        <f>K12</f>
        <v>0</v>
      </c>
      <c r="I86" s="618">
        <f>C6</f>
        <v>3</v>
      </c>
      <c r="J86" s="187">
        <f>K6</f>
        <v>0</v>
      </c>
      <c r="K86" s="37">
        <f>C15</f>
        <v>12</v>
      </c>
    </row>
    <row r="87" spans="1:11" x14ac:dyDescent="0.15">
      <c r="A87" s="161">
        <v>4</v>
      </c>
      <c r="B87" s="186">
        <f>K12</f>
        <v>0</v>
      </c>
      <c r="C87" s="46">
        <f>C11</f>
        <v>8</v>
      </c>
      <c r="D87" s="187">
        <f>K4</f>
        <v>0</v>
      </c>
      <c r="E87" s="37">
        <f>C9</f>
        <v>6</v>
      </c>
      <c r="G87" s="161">
        <v>4</v>
      </c>
      <c r="H87" s="186">
        <f>K9</f>
        <v>0</v>
      </c>
      <c r="I87" s="46">
        <f>C5</f>
        <v>2</v>
      </c>
      <c r="J87" s="187">
        <f>K16</f>
        <v>0</v>
      </c>
      <c r="K87" s="225">
        <f>C7</f>
        <v>4</v>
      </c>
    </row>
    <row r="88" spans="1:11" ht="14" thickBot="1" x14ac:dyDescent="0.2">
      <c r="A88" s="109">
        <v>5</v>
      </c>
      <c r="B88" s="72">
        <f>K6</f>
        <v>0</v>
      </c>
      <c r="C88" s="619">
        <f>C15</f>
        <v>12</v>
      </c>
      <c r="D88" s="188">
        <f>K9</f>
        <v>0</v>
      </c>
      <c r="E88" s="43">
        <f>C5</f>
        <v>2</v>
      </c>
      <c r="G88" s="109">
        <v>5</v>
      </c>
      <c r="H88" s="72">
        <f>K4</f>
        <v>0</v>
      </c>
      <c r="I88" s="226">
        <f>C9</f>
        <v>6</v>
      </c>
      <c r="J88" s="188">
        <f>K11</f>
        <v>0</v>
      </c>
      <c r="K88" s="43">
        <f>C8</f>
        <v>5</v>
      </c>
    </row>
    <row r="90" spans="1:11" ht="14" thickBot="1" x14ac:dyDescent="0.2">
      <c r="E90" s="15" t="s">
        <v>873</v>
      </c>
      <c r="K90" s="15" t="s">
        <v>862</v>
      </c>
    </row>
    <row r="91" spans="1:11" x14ac:dyDescent="0.15">
      <c r="A91" s="105" t="s">
        <v>892</v>
      </c>
      <c r="B91" s="181" t="s">
        <v>197</v>
      </c>
      <c r="C91" s="182" t="s">
        <v>865</v>
      </c>
      <c r="D91" s="196" t="s">
        <v>197</v>
      </c>
      <c r="E91" s="30" t="s">
        <v>866</v>
      </c>
      <c r="G91" s="105" t="s">
        <v>892</v>
      </c>
      <c r="H91" s="181" t="s">
        <v>197</v>
      </c>
      <c r="I91" s="182" t="s">
        <v>865</v>
      </c>
      <c r="J91" s="196" t="s">
        <v>197</v>
      </c>
      <c r="K91" s="30" t="s">
        <v>866</v>
      </c>
    </row>
    <row r="92" spans="1:11" x14ac:dyDescent="0.15">
      <c r="A92" s="108">
        <v>1</v>
      </c>
      <c r="B92" s="60">
        <f>K7</f>
        <v>0</v>
      </c>
      <c r="C92" s="157">
        <f>C12</f>
        <v>9</v>
      </c>
      <c r="D92" s="162">
        <f>K13</f>
        <v>0</v>
      </c>
      <c r="E92" s="33">
        <f>C10</f>
        <v>7</v>
      </c>
      <c r="G92" s="108">
        <v>1</v>
      </c>
      <c r="H92" s="107">
        <f>K7</f>
        <v>0</v>
      </c>
      <c r="I92" s="826">
        <f>C14</f>
        <v>11</v>
      </c>
      <c r="J92" s="162">
        <f>K6</f>
        <v>0</v>
      </c>
      <c r="K92" s="206">
        <f>C15</f>
        <v>12</v>
      </c>
    </row>
    <row r="93" spans="1:11" x14ac:dyDescent="0.15">
      <c r="A93" s="184">
        <v>2</v>
      </c>
      <c r="B93" s="185">
        <f>K9</f>
        <v>0</v>
      </c>
      <c r="C93" s="45">
        <f>C5</f>
        <v>2</v>
      </c>
      <c r="D93" s="162">
        <f>K5</f>
        <v>0</v>
      </c>
      <c r="E93" s="33">
        <f>C16</f>
        <v>13</v>
      </c>
      <c r="G93" s="184">
        <v>2</v>
      </c>
      <c r="H93" s="200">
        <f>K16</f>
        <v>0</v>
      </c>
      <c r="I93" s="168">
        <f>C11</f>
        <v>8</v>
      </c>
      <c r="J93" s="162">
        <f>K13</f>
        <v>0</v>
      </c>
      <c r="K93" s="33">
        <f>C10</f>
        <v>7</v>
      </c>
    </row>
    <row r="94" spans="1:11" ht="14" thickBot="1" x14ac:dyDescent="0.2">
      <c r="A94" s="161">
        <v>3</v>
      </c>
      <c r="B94" s="186">
        <f>K4</f>
        <v>0</v>
      </c>
      <c r="C94" s="46">
        <f>C9</f>
        <v>6</v>
      </c>
      <c r="D94" s="187">
        <f>K6</f>
        <v>0</v>
      </c>
      <c r="E94" s="37">
        <f>C15</f>
        <v>12</v>
      </c>
      <c r="G94" s="109">
        <v>3</v>
      </c>
      <c r="H94" s="199">
        <f>K12</f>
        <v>0</v>
      </c>
      <c r="I94" s="821">
        <f>C6</f>
        <v>3</v>
      </c>
      <c r="J94" s="190">
        <f>K5</f>
        <v>0</v>
      </c>
      <c r="K94" s="193">
        <f>C16</f>
        <v>13</v>
      </c>
    </row>
    <row r="95" spans="1:11" x14ac:dyDescent="0.15">
      <c r="A95" s="161">
        <v>4</v>
      </c>
      <c r="B95" s="186">
        <f>K11</f>
        <v>0</v>
      </c>
      <c r="C95" s="820">
        <f>C8</f>
        <v>5</v>
      </c>
      <c r="D95" s="187">
        <f>K12</f>
        <v>0</v>
      </c>
      <c r="E95" s="225">
        <f>C6</f>
        <v>3</v>
      </c>
    </row>
    <row r="96" spans="1:11" ht="14" thickBot="1" x14ac:dyDescent="0.2">
      <c r="A96" s="109">
        <v>5</v>
      </c>
      <c r="B96" s="72">
        <f>K8</f>
        <v>0</v>
      </c>
      <c r="C96" s="619">
        <f>C13</f>
        <v>10</v>
      </c>
      <c r="D96" s="188">
        <f>K16</f>
        <v>0</v>
      </c>
      <c r="E96" s="448">
        <f>C11</f>
        <v>8</v>
      </c>
    </row>
    <row r="98" spans="1:11" x14ac:dyDescent="0.15">
      <c r="H98" s="1747" t="s">
        <v>1368</v>
      </c>
      <c r="I98" s="1748"/>
      <c r="J98" s="1747" t="s">
        <v>496</v>
      </c>
      <c r="K98" s="1748"/>
    </row>
    <row r="99" spans="1:11" x14ac:dyDescent="0.15">
      <c r="H99" s="24">
        <v>1</v>
      </c>
      <c r="I99" s="45">
        <f>C4</f>
        <v>1</v>
      </c>
      <c r="J99" s="24">
        <v>2</v>
      </c>
      <c r="K99" s="45">
        <f>C5</f>
        <v>2</v>
      </c>
    </row>
    <row r="100" spans="1:11" x14ac:dyDescent="0.15">
      <c r="H100" s="24">
        <v>4</v>
      </c>
      <c r="I100" s="45">
        <f>C7</f>
        <v>4</v>
      </c>
      <c r="J100" s="24">
        <v>3</v>
      </c>
      <c r="K100" s="45">
        <f>C6</f>
        <v>3</v>
      </c>
    </row>
    <row r="101" spans="1:11" x14ac:dyDescent="0.15">
      <c r="H101" s="24">
        <v>5</v>
      </c>
      <c r="I101" s="45">
        <f>C8</f>
        <v>5</v>
      </c>
      <c r="J101" s="24">
        <v>6</v>
      </c>
      <c r="K101" s="45">
        <f>C9</f>
        <v>6</v>
      </c>
    </row>
    <row r="102" spans="1:11" x14ac:dyDescent="0.15">
      <c r="H102" s="24">
        <v>8</v>
      </c>
      <c r="I102" s="45">
        <f>C11</f>
        <v>8</v>
      </c>
      <c r="J102" s="24">
        <v>7</v>
      </c>
      <c r="K102" s="45">
        <f>C10</f>
        <v>7</v>
      </c>
    </row>
    <row r="103" spans="1:11" x14ac:dyDescent="0.15">
      <c r="H103" s="24">
        <v>9</v>
      </c>
      <c r="I103" s="45">
        <f>C12</f>
        <v>9</v>
      </c>
      <c r="J103" s="24">
        <v>10</v>
      </c>
      <c r="K103" s="45">
        <f>C13</f>
        <v>10</v>
      </c>
    </row>
    <row r="104" spans="1:11" x14ac:dyDescent="0.15">
      <c r="H104" s="24">
        <v>12</v>
      </c>
      <c r="I104" s="45">
        <f>C15</f>
        <v>12</v>
      </c>
      <c r="J104" s="24">
        <v>11</v>
      </c>
      <c r="K104" s="45">
        <f>C14</f>
        <v>11</v>
      </c>
    </row>
    <row r="105" spans="1:11" x14ac:dyDescent="0.15">
      <c r="H105" s="24">
        <v>13</v>
      </c>
      <c r="I105" s="45">
        <f>C16</f>
        <v>13</v>
      </c>
      <c r="J105" s="24"/>
      <c r="K105" s="45"/>
    </row>
    <row r="108" spans="1:11" x14ac:dyDescent="0.15">
      <c r="A108" s="1751" t="s">
        <v>1624</v>
      </c>
      <c r="B108" s="1751"/>
      <c r="C108" s="1751"/>
      <c r="D108" s="1751"/>
      <c r="E108" s="1751"/>
      <c r="F108" s="1751"/>
      <c r="G108" s="1751"/>
      <c r="H108" s="1751"/>
      <c r="I108" s="1751"/>
      <c r="J108" s="1751"/>
      <c r="K108" s="1751"/>
    </row>
    <row r="109" spans="1:11" x14ac:dyDescent="0.15">
      <c r="A109" s="1751" t="s">
        <v>1625</v>
      </c>
      <c r="B109" s="1751"/>
      <c r="C109" s="1751"/>
      <c r="D109" s="1751"/>
      <c r="E109" s="1751"/>
      <c r="F109" s="1751"/>
      <c r="G109" s="1751"/>
      <c r="H109" s="1751"/>
      <c r="I109" s="1751"/>
      <c r="J109" s="1751"/>
      <c r="K109" s="1751"/>
    </row>
    <row r="111" spans="1:11" x14ac:dyDescent="0.15">
      <c r="A111" s="1751" t="s">
        <v>212</v>
      </c>
      <c r="B111" s="1751"/>
      <c r="C111" s="1751"/>
      <c r="D111" s="1751"/>
      <c r="E111" s="1751"/>
      <c r="F111" s="1751"/>
      <c r="G111" s="1751"/>
      <c r="H111" s="1751"/>
      <c r="I111" s="1751"/>
      <c r="J111" s="1751"/>
      <c r="K111" s="1751"/>
    </row>
    <row r="112" spans="1:11" x14ac:dyDescent="0.15">
      <c r="A112" s="1751" t="s">
        <v>2267</v>
      </c>
      <c r="B112" s="1751"/>
      <c r="C112" s="1751"/>
      <c r="D112" s="1751"/>
      <c r="E112" s="1751"/>
      <c r="F112" s="1751"/>
      <c r="G112" s="1751"/>
      <c r="H112" s="1751"/>
      <c r="I112" s="1751"/>
      <c r="J112" s="1751"/>
      <c r="K112" s="1751"/>
    </row>
  </sheetData>
  <sheetProtection password="CF27" sheet="1" objects="1" scenarios="1"/>
  <mergeCells count="29">
    <mergeCell ref="F7:G7"/>
    <mergeCell ref="F8:G8"/>
    <mergeCell ref="F9:G9"/>
    <mergeCell ref="A1:K1"/>
    <mergeCell ref="F3:G3"/>
    <mergeCell ref="F4:G4"/>
    <mergeCell ref="F5:G5"/>
    <mergeCell ref="F6:G6"/>
    <mergeCell ref="F15:G15"/>
    <mergeCell ref="F14:G14"/>
    <mergeCell ref="F10:G10"/>
    <mergeCell ref="A20:K20"/>
    <mergeCell ref="C18:E18"/>
    <mergeCell ref="F11:G11"/>
    <mergeCell ref="F12:G12"/>
    <mergeCell ref="F17:G17"/>
    <mergeCell ref="F13:G13"/>
    <mergeCell ref="B66:C66"/>
    <mergeCell ref="A111:K111"/>
    <mergeCell ref="F16:G16"/>
    <mergeCell ref="A112:K112"/>
    <mergeCell ref="J98:K98"/>
    <mergeCell ref="H98:I98"/>
    <mergeCell ref="A108:K108"/>
    <mergeCell ref="A109:K109"/>
    <mergeCell ref="A64:K64"/>
    <mergeCell ref="B22:C22"/>
    <mergeCell ref="A62:K62"/>
    <mergeCell ref="I17:J17"/>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1"/>
  <dimension ref="B2:K301"/>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idden="1" x14ac:dyDescent="0.15"/>
    <row r="4" spans="2:9" ht="16" x14ac:dyDescent="0.2">
      <c r="C4" s="1760" t="s">
        <v>1819</v>
      </c>
      <c r="D4" s="1760"/>
      <c r="E4" s="1760"/>
      <c r="F4" s="1760"/>
      <c r="G4" s="1760"/>
      <c r="H4" s="1760"/>
      <c r="I4" s="1760"/>
    </row>
    <row r="6" spans="2:9" ht="16" x14ac:dyDescent="0.2">
      <c r="B6" s="1761" t="s">
        <v>196</v>
      </c>
      <c r="C6" s="1761"/>
      <c r="D6" s="1761"/>
    </row>
    <row r="7" spans="2:9" ht="15.75" customHeight="1" x14ac:dyDescent="0.15">
      <c r="B7" s="1762" t="s">
        <v>204</v>
      </c>
      <c r="C7" s="1762"/>
      <c r="D7" s="1762"/>
      <c r="E7" s="25" t="s">
        <v>367</v>
      </c>
      <c r="G7" s="293" t="s">
        <v>1934</v>
      </c>
    </row>
    <row r="8" spans="2:9" ht="16" x14ac:dyDescent="0.2">
      <c r="B8" s="79">
        <v>1</v>
      </c>
      <c r="C8" s="1763">
        <f>'13S - 10B - 1 RR'!C4</f>
        <v>1</v>
      </c>
      <c r="D8" s="1763"/>
      <c r="E8" s="120">
        <f>'13S - 10B - 1 RR'!D4</f>
        <v>0</v>
      </c>
      <c r="F8" s="173" t="s">
        <v>1038</v>
      </c>
      <c r="G8" s="437">
        <f>'13S - 10B - 1 RR'!K4</f>
        <v>0</v>
      </c>
    </row>
    <row r="9" spans="2:9" ht="16" x14ac:dyDescent="0.2">
      <c r="B9" s="79">
        <v>2</v>
      </c>
      <c r="C9" s="1763">
        <f>'13S - 10B - 1 RR'!C5</f>
        <v>2</v>
      </c>
      <c r="D9" s="1763"/>
      <c r="E9" s="120">
        <f>'13S - 10B - 1 RR'!D5</f>
        <v>0</v>
      </c>
      <c r="F9" s="173" t="s">
        <v>1038</v>
      </c>
      <c r="G9" s="437">
        <f>'13S - 10B - 1 RR'!K5</f>
        <v>0</v>
      </c>
    </row>
    <row r="10" spans="2:9" ht="16" x14ac:dyDescent="0.2">
      <c r="B10" s="79">
        <v>3</v>
      </c>
      <c r="C10" s="1763">
        <f>'13S - 10B - 1 RR'!C6</f>
        <v>3</v>
      </c>
      <c r="D10" s="1763"/>
      <c r="E10" s="120">
        <f>'13S - 10B - 1 RR'!D6</f>
        <v>0</v>
      </c>
      <c r="F10" s="173" t="s">
        <v>1038</v>
      </c>
      <c r="G10" s="437">
        <f>'13S - 10B - 1 RR'!K6</f>
        <v>0</v>
      </c>
    </row>
    <row r="11" spans="2:9" ht="16" x14ac:dyDescent="0.2">
      <c r="B11" s="79">
        <v>4</v>
      </c>
      <c r="C11" s="1763">
        <f>'13S - 10B - 1 RR'!C7</f>
        <v>4</v>
      </c>
      <c r="D11" s="1763"/>
      <c r="E11" s="120">
        <f>'13S - 10B - 1 RR'!D7</f>
        <v>0</v>
      </c>
      <c r="F11" s="173" t="s">
        <v>1038</v>
      </c>
      <c r="G11" s="437">
        <f>'13S - 10B - 1 RR'!K7</f>
        <v>0</v>
      </c>
    </row>
    <row r="12" spans="2:9" ht="16" x14ac:dyDescent="0.2">
      <c r="B12" s="79">
        <v>5</v>
      </c>
      <c r="C12" s="1763">
        <f>'13S - 10B - 1 RR'!C8</f>
        <v>5</v>
      </c>
      <c r="D12" s="1763"/>
      <c r="E12" s="120">
        <f>'13S - 10B - 1 RR'!D8</f>
        <v>0</v>
      </c>
      <c r="F12" s="173" t="s">
        <v>1038</v>
      </c>
      <c r="G12" s="437">
        <f>'13S - 10B - 1 RR'!K8</f>
        <v>0</v>
      </c>
    </row>
    <row r="13" spans="2:9" ht="16" x14ac:dyDescent="0.2">
      <c r="B13" s="79">
        <v>6</v>
      </c>
      <c r="C13" s="1763">
        <f>'13S - 10B - 1 RR'!C9</f>
        <v>6</v>
      </c>
      <c r="D13" s="1763"/>
      <c r="E13" s="120">
        <f>'13S - 10B - 1 RR'!D9</f>
        <v>0</v>
      </c>
      <c r="F13" s="173" t="s">
        <v>1038</v>
      </c>
      <c r="G13" s="437">
        <f>'13S - 10B - 1 RR'!K9</f>
        <v>0</v>
      </c>
    </row>
    <row r="14" spans="2:9" ht="16" x14ac:dyDescent="0.2">
      <c r="B14" s="79">
        <v>7</v>
      </c>
      <c r="C14" s="1763">
        <f>'13S - 10B - 1 RR'!C10</f>
        <v>7</v>
      </c>
      <c r="D14" s="1763"/>
      <c r="E14" s="120">
        <f>'13S - 10B - 1 RR'!D10</f>
        <v>0</v>
      </c>
      <c r="G14" s="437"/>
    </row>
    <row r="15" spans="2:9" ht="16" x14ac:dyDescent="0.2">
      <c r="B15" s="79">
        <v>8</v>
      </c>
      <c r="C15" s="1763">
        <f>'13S - 10B - 1 RR'!C11</f>
        <v>8</v>
      </c>
      <c r="D15" s="1763"/>
      <c r="E15" s="120">
        <f>'13S - 10B - 1 RR'!D11</f>
        <v>0</v>
      </c>
      <c r="F15" s="173" t="s">
        <v>1038</v>
      </c>
      <c r="G15" s="437">
        <f>'13S - 10B - 1 RR'!K11</f>
        <v>0</v>
      </c>
    </row>
    <row r="16" spans="2:9" ht="16" x14ac:dyDescent="0.2">
      <c r="B16" s="79">
        <v>9</v>
      </c>
      <c r="C16" s="1763">
        <f>'13S - 10B - 1 RR'!C12</f>
        <v>9</v>
      </c>
      <c r="D16" s="1763"/>
      <c r="E16" s="120">
        <f>'13S - 10B - 1 RR'!D12</f>
        <v>0</v>
      </c>
      <c r="F16" s="173" t="s">
        <v>1038</v>
      </c>
      <c r="G16" s="437">
        <f>'13S - 10B - 1 RR'!K12</f>
        <v>0</v>
      </c>
    </row>
    <row r="17" spans="2:7" ht="16" x14ac:dyDescent="0.2">
      <c r="B17" s="79">
        <v>10</v>
      </c>
      <c r="C17" s="1763">
        <f>'13S - 10B - 1 RR'!C13</f>
        <v>10</v>
      </c>
      <c r="D17" s="1763"/>
      <c r="E17" s="120">
        <f>'13S - 10B - 1 RR'!D13</f>
        <v>0</v>
      </c>
      <c r="F17" s="173" t="s">
        <v>1038</v>
      </c>
      <c r="G17" s="437">
        <f>'13S - 10B - 1 RR'!K13</f>
        <v>0</v>
      </c>
    </row>
    <row r="18" spans="2:7" ht="16" x14ac:dyDescent="0.2">
      <c r="B18" s="79">
        <v>11</v>
      </c>
      <c r="C18" s="1763">
        <f>'13S - 10B - 1 RR'!C14</f>
        <v>11</v>
      </c>
      <c r="D18" s="1763"/>
      <c r="E18" s="120">
        <f>'13S - 10B - 1 RR'!D14</f>
        <v>0</v>
      </c>
      <c r="G18" s="437"/>
    </row>
    <row r="19" spans="2:7" ht="16" x14ac:dyDescent="0.2">
      <c r="B19" s="79">
        <v>12</v>
      </c>
      <c r="C19" s="1763">
        <f>'13S - 10B - 1 RR'!C15</f>
        <v>12</v>
      </c>
      <c r="D19" s="1763"/>
      <c r="E19" s="120">
        <f>'13S - 10B - 1 RR'!D15</f>
        <v>0</v>
      </c>
      <c r="F19"/>
      <c r="G19" s="437"/>
    </row>
    <row r="20" spans="2:7" ht="16" x14ac:dyDescent="0.2">
      <c r="B20" s="79">
        <v>13</v>
      </c>
      <c r="C20" s="1763">
        <f>'13S - 10B - 1 RR'!C16</f>
        <v>13</v>
      </c>
      <c r="D20" s="1763"/>
      <c r="E20" s="120">
        <f>'13S - 10B - 1 RR'!D16</f>
        <v>0</v>
      </c>
      <c r="F20" s="173" t="s">
        <v>1038</v>
      </c>
      <c r="G20" s="437">
        <f>'13S - 10B - 1 RR'!K16</f>
        <v>0</v>
      </c>
    </row>
    <row r="58" spans="2:11" ht="16" x14ac:dyDescent="0.2">
      <c r="C58" s="1760" t="s">
        <v>194</v>
      </c>
      <c r="D58" s="1760"/>
      <c r="E58" s="1760"/>
      <c r="F58" s="1760"/>
      <c r="G58" s="1760"/>
      <c r="H58" s="1760"/>
      <c r="I58" s="1760"/>
      <c r="J58" s="1760"/>
    </row>
    <row r="59" spans="2:11" ht="14" thickBot="1" x14ac:dyDescent="0.2"/>
    <row r="60" spans="2:11" ht="19" thickBot="1" x14ac:dyDescent="0.25">
      <c r="B60" s="1764" t="s">
        <v>1461</v>
      </c>
      <c r="C60" s="1825"/>
      <c r="D60" s="220" t="s">
        <v>1460</v>
      </c>
      <c r="E60" s="1699" t="s">
        <v>18</v>
      </c>
      <c r="F60" s="1826"/>
      <c r="G60" s="295" t="s">
        <v>203</v>
      </c>
      <c r="H60" s="534" t="s">
        <v>199</v>
      </c>
      <c r="I60" s="526"/>
      <c r="J60" s="535" t="s">
        <v>200</v>
      </c>
      <c r="K60" s="526">
        <v>1</v>
      </c>
    </row>
    <row r="61" spans="2:11" ht="15.75" customHeight="1" x14ac:dyDescent="0.15">
      <c r="B61" s="300" t="s">
        <v>892</v>
      </c>
      <c r="C61" s="301" t="s">
        <v>197</v>
      </c>
      <c r="D61" s="302" t="s">
        <v>2322</v>
      </c>
      <c r="E61" s="303" t="s">
        <v>197</v>
      </c>
      <c r="F61" s="304" t="s">
        <v>2324</v>
      </c>
      <c r="G61" s="305" t="s">
        <v>1041</v>
      </c>
      <c r="H61" s="106" t="s">
        <v>1042</v>
      </c>
      <c r="I61" s="106" t="s">
        <v>1043</v>
      </c>
      <c r="J61" s="106" t="s">
        <v>193</v>
      </c>
      <c r="K61" s="306" t="s">
        <v>2063</v>
      </c>
    </row>
    <row r="62" spans="2:11" ht="15.75" customHeight="1" x14ac:dyDescent="0.2">
      <c r="B62" s="307">
        <v>1</v>
      </c>
      <c r="C62" s="308">
        <f>G8</f>
        <v>0</v>
      </c>
      <c r="D62" s="33">
        <f>C8</f>
        <v>1</v>
      </c>
      <c r="E62" s="308">
        <f>G20</f>
        <v>0</v>
      </c>
      <c r="F62" s="33">
        <f>C20</f>
        <v>13</v>
      </c>
      <c r="G62" s="309"/>
      <c r="H62" s="99"/>
      <c r="I62" s="211"/>
      <c r="J62" s="99"/>
      <c r="K62" s="102"/>
    </row>
    <row r="63" spans="2:11" ht="15.75" customHeight="1" x14ac:dyDescent="0.2">
      <c r="B63" s="307">
        <v>2</v>
      </c>
      <c r="C63" s="308">
        <f>G11</f>
        <v>0</v>
      </c>
      <c r="D63" s="33">
        <f>C11</f>
        <v>4</v>
      </c>
      <c r="E63" s="308">
        <f>G16</f>
        <v>0</v>
      </c>
      <c r="F63" s="33">
        <f>C16</f>
        <v>9</v>
      </c>
      <c r="G63" s="310"/>
      <c r="H63" s="99"/>
      <c r="I63" s="211"/>
      <c r="J63" s="99"/>
      <c r="K63" s="102"/>
    </row>
    <row r="64" spans="2:11" ht="15.75" customHeight="1" x14ac:dyDescent="0.2">
      <c r="B64" s="307">
        <v>3</v>
      </c>
      <c r="C64" s="308">
        <f>G15</f>
        <v>0</v>
      </c>
      <c r="D64" s="33">
        <f>C15</f>
        <v>8</v>
      </c>
      <c r="E64" s="308">
        <f>G12</f>
        <v>0</v>
      </c>
      <c r="F64" s="33">
        <f>C12</f>
        <v>5</v>
      </c>
      <c r="G64" s="310"/>
      <c r="H64" s="99"/>
      <c r="I64" s="211"/>
      <c r="J64" s="99"/>
      <c r="K64" s="102"/>
    </row>
    <row r="65" spans="2:11" ht="15.75" customHeight="1" x14ac:dyDescent="0.2">
      <c r="B65" s="307">
        <v>4</v>
      </c>
      <c r="C65" s="308">
        <f>G9</f>
        <v>0</v>
      </c>
      <c r="D65" s="33">
        <f>C9</f>
        <v>2</v>
      </c>
      <c r="E65" s="308">
        <f>G10</f>
        <v>0</v>
      </c>
      <c r="F65" s="33">
        <f>C10</f>
        <v>3</v>
      </c>
      <c r="G65" s="310"/>
      <c r="H65" s="99"/>
      <c r="I65" s="211"/>
      <c r="J65" s="99"/>
      <c r="K65" s="102"/>
    </row>
    <row r="66" spans="2:11" ht="15.75" customHeight="1" x14ac:dyDescent="0.2">
      <c r="B66" s="307">
        <v>5</v>
      </c>
      <c r="C66" s="308">
        <f>G13</f>
        <v>0</v>
      </c>
      <c r="D66" s="33">
        <f>C13</f>
        <v>6</v>
      </c>
      <c r="E66" s="308">
        <f>G17</f>
        <v>0</v>
      </c>
      <c r="F66" s="33">
        <f>C17</f>
        <v>10</v>
      </c>
      <c r="G66" s="310"/>
      <c r="H66" s="99"/>
      <c r="I66" s="211"/>
      <c r="J66" s="99"/>
      <c r="K66" s="102"/>
    </row>
    <row r="67" spans="2:11" ht="15.75" customHeight="1" thickBot="1" x14ac:dyDescent="0.25">
      <c r="B67" s="311">
        <v>6</v>
      </c>
      <c r="C67" s="312"/>
      <c r="D67" s="43"/>
      <c r="E67" s="312"/>
      <c r="F67" s="43"/>
      <c r="G67" s="313"/>
      <c r="H67" s="103"/>
      <c r="I67" s="314"/>
      <c r="J67" s="103"/>
      <c r="K67" s="104"/>
    </row>
    <row r="68" spans="2:11" ht="15.75" customHeight="1" thickBot="1" x14ac:dyDescent="0.25">
      <c r="B68" s="1822" t="s">
        <v>1458</v>
      </c>
      <c r="C68" s="1799"/>
      <c r="D68" s="1799"/>
      <c r="E68" s="1799"/>
      <c r="F68" s="1799"/>
      <c r="G68" s="1799"/>
      <c r="H68" s="1823"/>
      <c r="I68" s="1824" t="s">
        <v>2062</v>
      </c>
      <c r="J68" s="1730"/>
      <c r="K68" s="522"/>
    </row>
    <row r="69" spans="2:11" ht="15.75" customHeight="1" x14ac:dyDescent="0.15"/>
    <row r="70" spans="2:11" ht="15.75" customHeight="1" x14ac:dyDescent="0.2">
      <c r="C70" s="1760" t="s">
        <v>194</v>
      </c>
      <c r="D70" s="1760"/>
      <c r="E70" s="1760"/>
      <c r="F70" s="1760"/>
      <c r="G70" s="1760"/>
      <c r="H70" s="1760"/>
      <c r="I70" s="1760"/>
      <c r="J70" s="1760"/>
    </row>
    <row r="71" spans="2:11" ht="15.75" customHeight="1" thickBot="1" x14ac:dyDescent="0.2"/>
    <row r="72" spans="2:11" ht="19" thickBot="1" x14ac:dyDescent="0.25">
      <c r="B72" s="1764" t="s">
        <v>1461</v>
      </c>
      <c r="C72" s="1825"/>
      <c r="D72" s="220" t="s">
        <v>1460</v>
      </c>
      <c r="E72" s="1699" t="s">
        <v>18</v>
      </c>
      <c r="F72" s="1826"/>
      <c r="G72" s="295" t="s">
        <v>203</v>
      </c>
      <c r="H72" s="534" t="s">
        <v>199</v>
      </c>
      <c r="I72" s="526"/>
      <c r="J72" s="535" t="s">
        <v>200</v>
      </c>
      <c r="K72" s="526">
        <v>2</v>
      </c>
    </row>
    <row r="73" spans="2:11" ht="15.75" customHeight="1" x14ac:dyDescent="0.15">
      <c r="B73" s="300" t="s">
        <v>892</v>
      </c>
      <c r="C73" s="301" t="s">
        <v>197</v>
      </c>
      <c r="D73" s="302" t="s">
        <v>2322</v>
      </c>
      <c r="E73" s="303" t="s">
        <v>197</v>
      </c>
      <c r="F73" s="304" t="s">
        <v>2324</v>
      </c>
      <c r="G73" s="305" t="s">
        <v>1041</v>
      </c>
      <c r="H73" s="106" t="s">
        <v>1042</v>
      </c>
      <c r="I73" s="106" t="s">
        <v>1043</v>
      </c>
      <c r="J73" s="106" t="s">
        <v>193</v>
      </c>
      <c r="K73" s="306" t="s">
        <v>2063</v>
      </c>
    </row>
    <row r="74" spans="2:11" ht="16" x14ac:dyDescent="0.2">
      <c r="B74" s="307">
        <v>1</v>
      </c>
      <c r="C74" s="308">
        <f>G8</f>
        <v>0</v>
      </c>
      <c r="D74" s="33">
        <f>C19</f>
        <v>12</v>
      </c>
      <c r="E74" s="308">
        <f>G12</f>
        <v>0</v>
      </c>
      <c r="F74" s="33">
        <f>C12</f>
        <v>5</v>
      </c>
      <c r="G74" s="309"/>
      <c r="H74" s="99"/>
      <c r="I74" s="211"/>
      <c r="J74" s="99"/>
      <c r="K74" s="102"/>
    </row>
    <row r="75" spans="2:11" ht="16" x14ac:dyDescent="0.2">
      <c r="B75" s="307">
        <v>2</v>
      </c>
      <c r="C75" s="308">
        <f>G11</f>
        <v>0</v>
      </c>
      <c r="D75" s="33">
        <f>C11</f>
        <v>4</v>
      </c>
      <c r="E75" s="308">
        <f>G15</f>
        <v>0</v>
      </c>
      <c r="F75" s="33">
        <f>C15</f>
        <v>8</v>
      </c>
      <c r="G75" s="310"/>
      <c r="H75" s="99"/>
      <c r="I75" s="211"/>
      <c r="J75" s="99"/>
      <c r="K75" s="102"/>
    </row>
    <row r="76" spans="2:11" ht="16" x14ac:dyDescent="0.2">
      <c r="B76" s="307">
        <v>3</v>
      </c>
      <c r="C76" s="308">
        <f>G9</f>
        <v>0</v>
      </c>
      <c r="D76" s="33">
        <f>C18</f>
        <v>11</v>
      </c>
      <c r="E76" s="308">
        <f>G10</f>
        <v>0</v>
      </c>
      <c r="F76" s="33">
        <f>C10</f>
        <v>3</v>
      </c>
      <c r="G76" s="310"/>
      <c r="H76" s="99"/>
      <c r="I76" s="211"/>
      <c r="J76" s="99"/>
      <c r="K76" s="102"/>
    </row>
    <row r="77" spans="2:11" ht="16" x14ac:dyDescent="0.2">
      <c r="B77" s="307">
        <v>4</v>
      </c>
      <c r="C77" s="308">
        <f>G17</f>
        <v>0</v>
      </c>
      <c r="D77" s="33">
        <f>C17</f>
        <v>10</v>
      </c>
      <c r="E77" s="308">
        <f>G13</f>
        <v>0</v>
      </c>
      <c r="F77" s="33">
        <f>C14</f>
        <v>7</v>
      </c>
      <c r="G77" s="310"/>
      <c r="H77" s="99"/>
      <c r="I77" s="211"/>
      <c r="J77" s="99"/>
      <c r="K77" s="102"/>
    </row>
    <row r="78" spans="2:11" ht="16" x14ac:dyDescent="0.2">
      <c r="B78" s="307">
        <v>5</v>
      </c>
      <c r="C78" s="308">
        <f>G16</f>
        <v>0</v>
      </c>
      <c r="D78" s="33">
        <f>C16</f>
        <v>9</v>
      </c>
      <c r="E78" s="308">
        <f>G20</f>
        <v>0</v>
      </c>
      <c r="F78" s="33">
        <f>C20</f>
        <v>13</v>
      </c>
      <c r="G78" s="310"/>
      <c r="H78" s="99"/>
      <c r="I78" s="211"/>
      <c r="J78" s="99"/>
      <c r="K78" s="102"/>
    </row>
    <row r="79" spans="2:11" ht="17" thickBot="1" x14ac:dyDescent="0.25">
      <c r="B79" s="311">
        <v>6</v>
      </c>
      <c r="C79" s="312"/>
      <c r="D79" s="43"/>
      <c r="E79" s="312"/>
      <c r="F79" s="43"/>
      <c r="G79" s="313"/>
      <c r="H79" s="103"/>
      <c r="I79" s="314"/>
      <c r="J79" s="103"/>
      <c r="K79" s="104"/>
    </row>
    <row r="80" spans="2:11" ht="17" thickBot="1" x14ac:dyDescent="0.25">
      <c r="B80" s="1822" t="s">
        <v>1458</v>
      </c>
      <c r="C80" s="1799"/>
      <c r="D80" s="1799"/>
      <c r="E80" s="1799"/>
      <c r="F80" s="1799"/>
      <c r="G80" s="1799"/>
      <c r="H80" s="1823"/>
      <c r="I80" s="1824" t="s">
        <v>2062</v>
      </c>
      <c r="J80" s="1730"/>
      <c r="K80" s="522"/>
    </row>
    <row r="82" spans="2:11" ht="16" x14ac:dyDescent="0.2">
      <c r="C82" s="1760" t="s">
        <v>194</v>
      </c>
      <c r="D82" s="1760"/>
      <c r="E82" s="1760"/>
      <c r="F82" s="1760"/>
      <c r="G82" s="1760"/>
      <c r="H82" s="1760"/>
      <c r="I82" s="1760"/>
      <c r="J82" s="1760"/>
    </row>
    <row r="83" spans="2:11" ht="14" thickBot="1" x14ac:dyDescent="0.2"/>
    <row r="84" spans="2:11" ht="19" thickBot="1" x14ac:dyDescent="0.25">
      <c r="B84" s="1764" t="s">
        <v>1461</v>
      </c>
      <c r="C84" s="1825"/>
      <c r="D84" s="220" t="s">
        <v>1460</v>
      </c>
      <c r="E84" s="1699" t="s">
        <v>18</v>
      </c>
      <c r="F84" s="1826"/>
      <c r="G84" s="295" t="s">
        <v>203</v>
      </c>
      <c r="H84" s="534" t="s">
        <v>199</v>
      </c>
      <c r="I84" s="526"/>
      <c r="J84" s="535" t="s">
        <v>200</v>
      </c>
      <c r="K84" s="526">
        <v>3</v>
      </c>
    </row>
    <row r="85" spans="2:11" x14ac:dyDescent="0.15">
      <c r="B85" s="300" t="s">
        <v>892</v>
      </c>
      <c r="C85" s="301" t="s">
        <v>197</v>
      </c>
      <c r="D85" s="302" t="s">
        <v>2322</v>
      </c>
      <c r="E85" s="303" t="s">
        <v>197</v>
      </c>
      <c r="F85" s="304" t="s">
        <v>2324</v>
      </c>
      <c r="G85" s="305" t="s">
        <v>1041</v>
      </c>
      <c r="H85" s="106" t="s">
        <v>1042</v>
      </c>
      <c r="I85" s="106" t="s">
        <v>1043</v>
      </c>
      <c r="J85" s="106" t="s">
        <v>193</v>
      </c>
      <c r="K85" s="306" t="s">
        <v>2063</v>
      </c>
    </row>
    <row r="86" spans="2:11" ht="16" x14ac:dyDescent="0.2">
      <c r="B86" s="307">
        <v>1</v>
      </c>
      <c r="C86" s="308">
        <f>G15</f>
        <v>0</v>
      </c>
      <c r="D86" s="33">
        <f>C15</f>
        <v>8</v>
      </c>
      <c r="E86" s="308">
        <f>G9</f>
        <v>0</v>
      </c>
      <c r="F86" s="33">
        <f>C8</f>
        <v>1</v>
      </c>
      <c r="G86" s="309"/>
      <c r="H86" s="99"/>
      <c r="I86" s="211"/>
      <c r="J86" s="99"/>
      <c r="K86" s="102"/>
    </row>
    <row r="87" spans="2:11" ht="16" x14ac:dyDescent="0.2">
      <c r="B87" s="307">
        <v>2</v>
      </c>
      <c r="C87" s="308">
        <f>G12</f>
        <v>0</v>
      </c>
      <c r="D87" s="33">
        <f>C12</f>
        <v>5</v>
      </c>
      <c r="E87" s="308">
        <f>G11</f>
        <v>0</v>
      </c>
      <c r="F87" s="33">
        <f>C11</f>
        <v>4</v>
      </c>
      <c r="G87" s="310"/>
      <c r="H87" s="99"/>
      <c r="I87" s="211"/>
      <c r="J87" s="99"/>
      <c r="K87" s="102"/>
    </row>
    <row r="88" spans="2:11" ht="16" x14ac:dyDescent="0.2">
      <c r="B88" s="307">
        <v>3</v>
      </c>
      <c r="C88" s="308">
        <f>G13</f>
        <v>0</v>
      </c>
      <c r="D88" s="33">
        <f>C14</f>
        <v>7</v>
      </c>
      <c r="E88" s="308">
        <f>G16</f>
        <v>0</v>
      </c>
      <c r="F88" s="33">
        <f>C9</f>
        <v>2</v>
      </c>
      <c r="G88" s="310"/>
      <c r="H88" s="99"/>
      <c r="I88" s="211"/>
      <c r="J88" s="99"/>
      <c r="K88" s="102"/>
    </row>
    <row r="89" spans="2:11" ht="16" x14ac:dyDescent="0.2">
      <c r="B89" s="307">
        <v>4</v>
      </c>
      <c r="C89" s="308">
        <f>G8</f>
        <v>0</v>
      </c>
      <c r="D89" s="33">
        <f>C19</f>
        <v>12</v>
      </c>
      <c r="E89" s="308">
        <f>G20</f>
        <v>0</v>
      </c>
      <c r="F89" s="33">
        <f>C20</f>
        <v>13</v>
      </c>
      <c r="G89" s="310"/>
      <c r="H89" s="99"/>
      <c r="I89" s="211"/>
      <c r="J89" s="99"/>
      <c r="K89" s="102"/>
    </row>
    <row r="90" spans="2:11" ht="16" x14ac:dyDescent="0.2">
      <c r="B90" s="307">
        <v>5</v>
      </c>
      <c r="C90" s="308">
        <f>G10</f>
        <v>0</v>
      </c>
      <c r="D90" s="33">
        <f>C10</f>
        <v>3</v>
      </c>
      <c r="E90" s="308">
        <f>G17</f>
        <v>0</v>
      </c>
      <c r="F90" s="33">
        <f>C17</f>
        <v>10</v>
      </c>
      <c r="G90" s="310"/>
      <c r="H90" s="99"/>
      <c r="I90" s="211"/>
      <c r="J90" s="99"/>
      <c r="K90" s="102"/>
    </row>
    <row r="91" spans="2:11" ht="17" thickBot="1" x14ac:dyDescent="0.25">
      <c r="B91" s="311">
        <v>6</v>
      </c>
      <c r="C91" s="312"/>
      <c r="D91" s="43"/>
      <c r="E91" s="312"/>
      <c r="F91" s="43"/>
      <c r="G91" s="313"/>
      <c r="H91" s="103"/>
      <c r="I91" s="314"/>
      <c r="J91" s="103"/>
      <c r="K91" s="104"/>
    </row>
    <row r="92" spans="2:11" ht="17" thickBot="1" x14ac:dyDescent="0.25">
      <c r="B92" s="1822" t="s">
        <v>1458</v>
      </c>
      <c r="C92" s="1799"/>
      <c r="D92" s="1799"/>
      <c r="E92" s="1799"/>
      <c r="F92" s="1799"/>
      <c r="G92" s="1799"/>
      <c r="H92" s="1823"/>
      <c r="I92" s="1824" t="s">
        <v>2062</v>
      </c>
      <c r="J92" s="1730"/>
      <c r="K92" s="522"/>
    </row>
    <row r="94" spans="2:11" ht="16" x14ac:dyDescent="0.2">
      <c r="C94" s="1760" t="s">
        <v>194</v>
      </c>
      <c r="D94" s="1760"/>
      <c r="E94" s="1760"/>
      <c r="F94" s="1760"/>
      <c r="G94" s="1760"/>
      <c r="H94" s="1760"/>
      <c r="I94" s="1760"/>
      <c r="J94" s="1760"/>
    </row>
    <row r="95" spans="2:11" ht="14" thickBot="1" x14ac:dyDescent="0.2"/>
    <row r="96" spans="2:11" ht="18.75" customHeight="1" thickBot="1" x14ac:dyDescent="0.25">
      <c r="B96" s="1764" t="s">
        <v>1461</v>
      </c>
      <c r="C96" s="1825"/>
      <c r="D96" s="220" t="s">
        <v>1460</v>
      </c>
      <c r="E96" s="1699" t="s">
        <v>18</v>
      </c>
      <c r="F96" s="1826"/>
      <c r="G96" s="295" t="s">
        <v>203</v>
      </c>
      <c r="H96" s="534" t="s">
        <v>199</v>
      </c>
      <c r="I96" s="526"/>
      <c r="J96" s="535" t="s">
        <v>200</v>
      </c>
      <c r="K96" s="526">
        <v>4</v>
      </c>
    </row>
    <row r="97" spans="2:11" x14ac:dyDescent="0.15">
      <c r="B97" s="300" t="s">
        <v>892</v>
      </c>
      <c r="C97" s="301" t="s">
        <v>197</v>
      </c>
      <c r="D97" s="302" t="s">
        <v>2322</v>
      </c>
      <c r="E97" s="303" t="s">
        <v>197</v>
      </c>
      <c r="F97" s="304" t="s">
        <v>2324</v>
      </c>
      <c r="G97" s="305" t="s">
        <v>1041</v>
      </c>
      <c r="H97" s="106" t="s">
        <v>1042</v>
      </c>
      <c r="I97" s="106" t="s">
        <v>1043</v>
      </c>
      <c r="J97" s="106" t="s">
        <v>193</v>
      </c>
      <c r="K97" s="306" t="s">
        <v>2063</v>
      </c>
    </row>
    <row r="98" spans="2:11" ht="16" x14ac:dyDescent="0.2">
      <c r="B98" s="307">
        <v>1</v>
      </c>
      <c r="C98" s="308">
        <f>G15</f>
        <v>0</v>
      </c>
      <c r="D98" s="33">
        <f>C16</f>
        <v>9</v>
      </c>
      <c r="E98" s="308">
        <f>G9</f>
        <v>0</v>
      </c>
      <c r="F98" s="33">
        <f>C8</f>
        <v>1</v>
      </c>
      <c r="G98" s="309"/>
      <c r="H98" s="99"/>
      <c r="I98" s="211"/>
      <c r="J98" s="99"/>
      <c r="K98" s="102"/>
    </row>
    <row r="99" spans="2:11" ht="16" x14ac:dyDescent="0.2">
      <c r="B99" s="307">
        <v>2</v>
      </c>
      <c r="C99" s="308">
        <f>G11</f>
        <v>0</v>
      </c>
      <c r="D99" s="33">
        <f>C11</f>
        <v>4</v>
      </c>
      <c r="E99" s="308">
        <f>G8</f>
        <v>0</v>
      </c>
      <c r="F99" s="33">
        <f>C19</f>
        <v>12</v>
      </c>
      <c r="G99" s="310"/>
      <c r="H99" s="99"/>
      <c r="I99" s="211"/>
      <c r="J99" s="99"/>
      <c r="K99" s="102"/>
    </row>
    <row r="100" spans="2:11" ht="16" x14ac:dyDescent="0.2">
      <c r="B100" s="307">
        <v>3</v>
      </c>
      <c r="C100" s="308">
        <f>G17</f>
        <v>0</v>
      </c>
      <c r="D100" s="33">
        <f>C17</f>
        <v>10</v>
      </c>
      <c r="E100" s="308">
        <f>G16</f>
        <v>0</v>
      </c>
      <c r="F100" s="33">
        <f>C9</f>
        <v>2</v>
      </c>
      <c r="G100" s="310"/>
      <c r="H100" s="99"/>
      <c r="I100" s="211"/>
      <c r="J100" s="99"/>
      <c r="K100" s="102"/>
    </row>
    <row r="101" spans="2:11" ht="16" x14ac:dyDescent="0.2">
      <c r="B101" s="307">
        <v>4</v>
      </c>
      <c r="C101" s="308">
        <f>G13</f>
        <v>0</v>
      </c>
      <c r="D101" s="33">
        <f>C18</f>
        <v>11</v>
      </c>
      <c r="E101" s="308">
        <f>G10</f>
        <v>0</v>
      </c>
      <c r="F101" s="33">
        <f>C13</f>
        <v>6</v>
      </c>
      <c r="G101" s="310"/>
      <c r="H101" s="99"/>
      <c r="I101" s="211"/>
      <c r="J101" s="99"/>
      <c r="K101" s="102"/>
    </row>
    <row r="102" spans="2:11" ht="16" x14ac:dyDescent="0.2">
      <c r="B102" s="307">
        <v>5</v>
      </c>
      <c r="C102" s="308">
        <f>G20</f>
        <v>0</v>
      </c>
      <c r="D102" s="33">
        <f>C20</f>
        <v>13</v>
      </c>
      <c r="E102" s="308">
        <f>G12</f>
        <v>0</v>
      </c>
      <c r="F102" s="33">
        <f>C12</f>
        <v>5</v>
      </c>
      <c r="G102" s="310"/>
      <c r="H102" s="99"/>
      <c r="I102" s="211"/>
      <c r="J102" s="99"/>
      <c r="K102" s="102"/>
    </row>
    <row r="103" spans="2:11" ht="17" thickBot="1" x14ac:dyDescent="0.25">
      <c r="B103" s="311">
        <v>6</v>
      </c>
      <c r="C103" s="312"/>
      <c r="D103" s="43"/>
      <c r="E103" s="312"/>
      <c r="F103" s="43"/>
      <c r="G103" s="313"/>
      <c r="H103" s="103"/>
      <c r="I103" s="314"/>
      <c r="J103" s="103"/>
      <c r="K103" s="104"/>
    </row>
    <row r="104" spans="2:11" ht="17" thickBot="1" x14ac:dyDescent="0.25">
      <c r="B104" s="1822" t="s">
        <v>1458</v>
      </c>
      <c r="C104" s="1799"/>
      <c r="D104" s="1799"/>
      <c r="E104" s="1799"/>
      <c r="F104" s="1799"/>
      <c r="G104" s="1799"/>
      <c r="H104" s="1823"/>
      <c r="I104" s="1824" t="s">
        <v>2062</v>
      </c>
      <c r="J104" s="1730"/>
      <c r="K104" s="522"/>
    </row>
    <row r="107" spans="2:11" ht="16" x14ac:dyDescent="0.2">
      <c r="C107" s="1760" t="s">
        <v>194</v>
      </c>
      <c r="D107" s="1760"/>
      <c r="E107" s="1760"/>
      <c r="F107" s="1760"/>
      <c r="G107" s="1760"/>
      <c r="H107" s="1760"/>
      <c r="I107" s="1760"/>
      <c r="J107" s="1760"/>
    </row>
    <row r="108" spans="2:11" ht="14" thickBot="1" x14ac:dyDescent="0.2"/>
    <row r="109" spans="2:11" ht="19" thickBot="1" x14ac:dyDescent="0.25">
      <c r="B109" s="1764" t="s">
        <v>1461</v>
      </c>
      <c r="C109" s="1825"/>
      <c r="D109" s="220" t="s">
        <v>1460</v>
      </c>
      <c r="E109" s="1699" t="s">
        <v>18</v>
      </c>
      <c r="F109" s="1826"/>
      <c r="G109" s="295" t="s">
        <v>203</v>
      </c>
      <c r="H109" s="534" t="s">
        <v>199</v>
      </c>
      <c r="I109" s="526"/>
      <c r="J109" s="535" t="s">
        <v>200</v>
      </c>
      <c r="K109" s="526">
        <v>5</v>
      </c>
    </row>
    <row r="110" spans="2:11" x14ac:dyDescent="0.15">
      <c r="B110" s="300" t="s">
        <v>892</v>
      </c>
      <c r="C110" s="301" t="s">
        <v>197</v>
      </c>
      <c r="D110" s="302" t="s">
        <v>2322</v>
      </c>
      <c r="E110" s="303" t="s">
        <v>197</v>
      </c>
      <c r="F110" s="304" t="s">
        <v>2324</v>
      </c>
      <c r="G110" s="305" t="s">
        <v>1041</v>
      </c>
      <c r="H110" s="106" t="s">
        <v>1042</v>
      </c>
      <c r="I110" s="106" t="s">
        <v>1043</v>
      </c>
      <c r="J110" s="106" t="s">
        <v>193</v>
      </c>
      <c r="K110" s="306" t="s">
        <v>2063</v>
      </c>
    </row>
    <row r="111" spans="2:11" ht="16" x14ac:dyDescent="0.2">
      <c r="B111" s="307">
        <v>1</v>
      </c>
      <c r="C111" s="308">
        <f>G9</f>
        <v>0</v>
      </c>
      <c r="D111" s="33">
        <f>C8</f>
        <v>1</v>
      </c>
      <c r="E111" s="308">
        <f>G8</f>
        <v>0</v>
      </c>
      <c r="F111" s="33">
        <f>C19</f>
        <v>12</v>
      </c>
      <c r="G111" s="309"/>
      <c r="H111" s="99"/>
      <c r="I111" s="211"/>
      <c r="J111" s="99"/>
      <c r="K111" s="102"/>
    </row>
    <row r="112" spans="2:11" ht="16" x14ac:dyDescent="0.2">
      <c r="B112" s="307">
        <v>2</v>
      </c>
      <c r="C112" s="308">
        <f>G20</f>
        <v>0</v>
      </c>
      <c r="D112" s="33">
        <f>C20</f>
        <v>13</v>
      </c>
      <c r="E112" s="308">
        <f>G11</f>
        <v>0</v>
      </c>
      <c r="F112" s="33">
        <f>C11</f>
        <v>4</v>
      </c>
      <c r="G112" s="310"/>
      <c r="H112" s="99"/>
      <c r="I112" s="211"/>
      <c r="J112" s="99"/>
      <c r="K112" s="102"/>
    </row>
    <row r="113" spans="2:11" ht="16" x14ac:dyDescent="0.2">
      <c r="B113" s="307">
        <v>3</v>
      </c>
      <c r="C113" s="308">
        <f>G15</f>
        <v>0</v>
      </c>
      <c r="D113" s="33">
        <f>C16</f>
        <v>9</v>
      </c>
      <c r="E113" s="308">
        <f>G17</f>
        <v>0</v>
      </c>
      <c r="F113" s="33">
        <f>C15</f>
        <v>8</v>
      </c>
      <c r="G113" s="310"/>
      <c r="H113" s="99"/>
      <c r="I113" s="211"/>
      <c r="J113" s="99"/>
      <c r="K113" s="102"/>
    </row>
    <row r="114" spans="2:11" ht="16" x14ac:dyDescent="0.2">
      <c r="B114" s="307">
        <v>4</v>
      </c>
      <c r="C114" s="308">
        <f>G13</f>
        <v>0</v>
      </c>
      <c r="D114" s="33">
        <f>C18</f>
        <v>11</v>
      </c>
      <c r="E114" s="308">
        <f>G16</f>
        <v>0</v>
      </c>
      <c r="F114" s="33">
        <f>C9</f>
        <v>2</v>
      </c>
      <c r="G114" s="310"/>
      <c r="H114" s="99"/>
      <c r="I114" s="211"/>
      <c r="J114" s="99"/>
      <c r="K114" s="102"/>
    </row>
    <row r="115" spans="2:11" ht="16" x14ac:dyDescent="0.2">
      <c r="B115" s="307">
        <v>5</v>
      </c>
      <c r="C115" s="308">
        <f>G10</f>
        <v>0</v>
      </c>
      <c r="D115" s="33">
        <f>C13</f>
        <v>6</v>
      </c>
      <c r="E115" s="308">
        <f>G12</f>
        <v>0</v>
      </c>
      <c r="F115" s="33">
        <f>C14</f>
        <v>7</v>
      </c>
      <c r="G115" s="310"/>
      <c r="H115" s="99"/>
      <c r="I115" s="211"/>
      <c r="J115" s="99"/>
      <c r="K115" s="102"/>
    </row>
    <row r="116" spans="2:11" ht="17" thickBot="1" x14ac:dyDescent="0.25">
      <c r="B116" s="311">
        <v>6</v>
      </c>
      <c r="C116" s="312"/>
      <c r="D116" s="43"/>
      <c r="E116" s="312"/>
      <c r="F116" s="43"/>
      <c r="G116" s="313"/>
      <c r="H116" s="103"/>
      <c r="I116" s="314"/>
      <c r="J116" s="103"/>
      <c r="K116" s="104"/>
    </row>
    <row r="117" spans="2:11" ht="17" thickBot="1" x14ac:dyDescent="0.25">
      <c r="B117" s="1822" t="s">
        <v>1458</v>
      </c>
      <c r="C117" s="1799"/>
      <c r="D117" s="1799"/>
      <c r="E117" s="1799"/>
      <c r="F117" s="1799"/>
      <c r="G117" s="1799"/>
      <c r="H117" s="1823"/>
      <c r="I117" s="1824" t="s">
        <v>2062</v>
      </c>
      <c r="J117" s="1730"/>
      <c r="K117" s="522"/>
    </row>
    <row r="119" spans="2:11" ht="16" x14ac:dyDescent="0.2">
      <c r="C119" s="1760" t="s">
        <v>194</v>
      </c>
      <c r="D119" s="1760"/>
      <c r="E119" s="1760"/>
      <c r="F119" s="1760"/>
      <c r="G119" s="1760"/>
      <c r="H119" s="1760"/>
      <c r="I119" s="1760"/>
      <c r="J119" s="1760"/>
    </row>
    <row r="120" spans="2:11" ht="14" thickBot="1" x14ac:dyDescent="0.2"/>
    <row r="121" spans="2:11" ht="19" thickBot="1" x14ac:dyDescent="0.25">
      <c r="B121" s="1764" t="s">
        <v>1461</v>
      </c>
      <c r="C121" s="1825"/>
      <c r="D121" s="220" t="s">
        <v>1460</v>
      </c>
      <c r="E121" s="1699" t="s">
        <v>18</v>
      </c>
      <c r="F121" s="1826"/>
      <c r="G121" s="295" t="s">
        <v>203</v>
      </c>
      <c r="H121" s="534" t="s">
        <v>199</v>
      </c>
      <c r="I121" s="526"/>
      <c r="J121" s="535" t="s">
        <v>200</v>
      </c>
      <c r="K121" s="526">
        <v>6</v>
      </c>
    </row>
    <row r="122" spans="2:11" x14ac:dyDescent="0.15">
      <c r="B122" s="300" t="s">
        <v>892</v>
      </c>
      <c r="C122" s="301" t="s">
        <v>197</v>
      </c>
      <c r="D122" s="302" t="s">
        <v>2322</v>
      </c>
      <c r="E122" s="303" t="s">
        <v>197</v>
      </c>
      <c r="F122" s="304" t="s">
        <v>2324</v>
      </c>
      <c r="G122" s="305" t="s">
        <v>1041</v>
      </c>
      <c r="H122" s="106" t="s">
        <v>1042</v>
      </c>
      <c r="I122" s="106" t="s">
        <v>1043</v>
      </c>
      <c r="J122" s="106" t="s">
        <v>193</v>
      </c>
      <c r="K122" s="306" t="s">
        <v>2063</v>
      </c>
    </row>
    <row r="123" spans="2:11" ht="16" x14ac:dyDescent="0.2">
      <c r="B123" s="307">
        <v>1</v>
      </c>
      <c r="C123" s="308">
        <f>G9</f>
        <v>0</v>
      </c>
      <c r="D123" s="33">
        <f>C8</f>
        <v>1</v>
      </c>
      <c r="E123" s="308">
        <f>G11</f>
        <v>0</v>
      </c>
      <c r="F123" s="33">
        <f>C11</f>
        <v>4</v>
      </c>
      <c r="G123" s="309"/>
      <c r="H123" s="99"/>
      <c r="I123" s="211"/>
      <c r="J123" s="99"/>
      <c r="K123" s="102"/>
    </row>
    <row r="124" spans="2:11" ht="16" x14ac:dyDescent="0.2">
      <c r="B124" s="307">
        <v>2</v>
      </c>
      <c r="C124" s="308">
        <f>G20</f>
        <v>0</v>
      </c>
      <c r="D124" s="33">
        <f>C12</f>
        <v>5</v>
      </c>
      <c r="E124" s="308">
        <f>G15</f>
        <v>0</v>
      </c>
      <c r="F124" s="33">
        <f>C16</f>
        <v>9</v>
      </c>
      <c r="G124" s="310"/>
      <c r="H124" s="99"/>
      <c r="I124" s="211"/>
      <c r="J124" s="99"/>
      <c r="K124" s="102"/>
    </row>
    <row r="125" spans="2:11" ht="16" x14ac:dyDescent="0.2">
      <c r="B125" s="307">
        <v>3</v>
      </c>
      <c r="C125" s="308">
        <f>G17</f>
        <v>0</v>
      </c>
      <c r="D125" s="33">
        <f>C15</f>
        <v>8</v>
      </c>
      <c r="E125" s="308">
        <f>G8</f>
        <v>0</v>
      </c>
      <c r="F125" s="33">
        <f>C19</f>
        <v>12</v>
      </c>
      <c r="G125" s="310"/>
      <c r="H125" s="99"/>
      <c r="I125" s="211"/>
      <c r="J125" s="99"/>
      <c r="K125" s="102"/>
    </row>
    <row r="126" spans="2:11" ht="16" x14ac:dyDescent="0.2">
      <c r="B126" s="307">
        <v>4</v>
      </c>
      <c r="C126" s="308">
        <f>G16</f>
        <v>0</v>
      </c>
      <c r="D126" s="33">
        <f>C10</f>
        <v>3</v>
      </c>
      <c r="E126" s="308">
        <f>G10</f>
        <v>0</v>
      </c>
      <c r="F126" s="33">
        <f>C13</f>
        <v>6</v>
      </c>
      <c r="G126" s="310"/>
      <c r="H126" s="99"/>
      <c r="I126" s="211"/>
      <c r="J126" s="99"/>
      <c r="K126" s="102"/>
    </row>
    <row r="127" spans="2:11" ht="16" x14ac:dyDescent="0.2">
      <c r="B127" s="307">
        <v>5</v>
      </c>
      <c r="C127" s="308">
        <f>G12</f>
        <v>0</v>
      </c>
      <c r="D127" s="33">
        <f>C14</f>
        <v>7</v>
      </c>
      <c r="E127" s="308">
        <f>G13</f>
        <v>0</v>
      </c>
      <c r="F127" s="33">
        <f>C18</f>
        <v>11</v>
      </c>
      <c r="G127" s="310"/>
      <c r="H127" s="99"/>
      <c r="I127" s="211"/>
      <c r="J127" s="99"/>
      <c r="K127" s="102"/>
    </row>
    <row r="128" spans="2:11" ht="17" thickBot="1" x14ac:dyDescent="0.25">
      <c r="B128" s="311">
        <v>6</v>
      </c>
      <c r="C128" s="312"/>
      <c r="D128" s="43"/>
      <c r="E128" s="312"/>
      <c r="F128" s="43"/>
      <c r="G128" s="313"/>
      <c r="H128" s="103"/>
      <c r="I128" s="314"/>
      <c r="J128" s="103"/>
      <c r="K128" s="104"/>
    </row>
    <row r="129" spans="2:11" ht="17" thickBot="1" x14ac:dyDescent="0.25">
      <c r="B129" s="1822" t="s">
        <v>1458</v>
      </c>
      <c r="C129" s="1799"/>
      <c r="D129" s="1799"/>
      <c r="E129" s="1799"/>
      <c r="F129" s="1799"/>
      <c r="G129" s="1799"/>
      <c r="H129" s="1823"/>
      <c r="I129" s="1824" t="s">
        <v>2062</v>
      </c>
      <c r="J129" s="1730"/>
      <c r="K129" s="522"/>
    </row>
    <row r="131" spans="2:11" ht="16" x14ac:dyDescent="0.2">
      <c r="C131" s="1760" t="s">
        <v>194</v>
      </c>
      <c r="D131" s="1760"/>
      <c r="E131" s="1760"/>
      <c r="F131" s="1760"/>
      <c r="G131" s="1760"/>
      <c r="H131" s="1760"/>
      <c r="I131" s="1760"/>
      <c r="J131" s="1760"/>
    </row>
    <row r="132" spans="2:11" ht="14" thickBot="1" x14ac:dyDescent="0.2"/>
    <row r="133" spans="2:11" ht="19" thickBot="1" x14ac:dyDescent="0.25">
      <c r="B133" s="1764" t="s">
        <v>1461</v>
      </c>
      <c r="C133" s="1825"/>
      <c r="D133" s="220" t="s">
        <v>1460</v>
      </c>
      <c r="E133" s="1699" t="s">
        <v>18</v>
      </c>
      <c r="F133" s="1826"/>
      <c r="G133" s="295" t="s">
        <v>203</v>
      </c>
      <c r="H133" s="534" t="s">
        <v>199</v>
      </c>
      <c r="I133" s="526"/>
      <c r="J133" s="535" t="s">
        <v>200</v>
      </c>
      <c r="K133" s="526">
        <v>7</v>
      </c>
    </row>
    <row r="134" spans="2:11" x14ac:dyDescent="0.15">
      <c r="B134" s="300" t="s">
        <v>892</v>
      </c>
      <c r="C134" s="301" t="s">
        <v>197</v>
      </c>
      <c r="D134" s="302" t="s">
        <v>2322</v>
      </c>
      <c r="E134" s="303" t="s">
        <v>197</v>
      </c>
      <c r="F134" s="304" t="s">
        <v>2324</v>
      </c>
      <c r="G134" s="305" t="s">
        <v>1041</v>
      </c>
      <c r="H134" s="106" t="s">
        <v>1042</v>
      </c>
      <c r="I134" s="106" t="s">
        <v>1043</v>
      </c>
      <c r="J134" s="106" t="s">
        <v>193</v>
      </c>
      <c r="K134" s="306" t="s">
        <v>2063</v>
      </c>
    </row>
    <row r="135" spans="2:11" ht="16" x14ac:dyDescent="0.2">
      <c r="B135" s="307">
        <v>1</v>
      </c>
      <c r="C135" s="308">
        <f>G20</f>
        <v>0</v>
      </c>
      <c r="D135" s="33">
        <f>C12</f>
        <v>5</v>
      </c>
      <c r="E135" s="308">
        <f>G9</f>
        <v>0</v>
      </c>
      <c r="F135" s="33">
        <f>C8</f>
        <v>1</v>
      </c>
      <c r="G135" s="309"/>
      <c r="H135" s="99"/>
      <c r="I135" s="211"/>
      <c r="J135" s="99"/>
      <c r="K135" s="102"/>
    </row>
    <row r="136" spans="2:11" ht="16" x14ac:dyDescent="0.2">
      <c r="B136" s="307">
        <v>2</v>
      </c>
      <c r="C136" s="308">
        <f>G12</f>
        <v>0</v>
      </c>
      <c r="D136" s="33">
        <f>C14</f>
        <v>7</v>
      </c>
      <c r="E136" s="308">
        <f>G16</f>
        <v>0</v>
      </c>
      <c r="F136" s="33">
        <f>C10</f>
        <v>3</v>
      </c>
      <c r="G136" s="310"/>
      <c r="H136" s="99"/>
      <c r="I136" s="211"/>
      <c r="J136" s="99"/>
      <c r="K136" s="102"/>
    </row>
    <row r="137" spans="2:11" ht="16" x14ac:dyDescent="0.2">
      <c r="B137" s="307">
        <v>3</v>
      </c>
      <c r="C137" s="308">
        <f>G11</f>
        <v>0</v>
      </c>
      <c r="D137" s="33">
        <f>C17</f>
        <v>10</v>
      </c>
      <c r="E137" s="308">
        <f>G13</f>
        <v>0</v>
      </c>
      <c r="F137" s="33">
        <f>C18</f>
        <v>11</v>
      </c>
      <c r="G137" s="310"/>
      <c r="H137" s="99"/>
      <c r="I137" s="211"/>
      <c r="J137" s="99"/>
      <c r="K137" s="102"/>
    </row>
    <row r="138" spans="2:11" ht="16" x14ac:dyDescent="0.2">
      <c r="B138" s="307">
        <v>4</v>
      </c>
      <c r="C138" s="308">
        <f>G15</f>
        <v>0</v>
      </c>
      <c r="D138" s="33">
        <f>C20</f>
        <v>13</v>
      </c>
      <c r="E138" s="308">
        <f>G17</f>
        <v>0</v>
      </c>
      <c r="F138" s="33">
        <f>C15</f>
        <v>8</v>
      </c>
      <c r="G138" s="310"/>
      <c r="H138" s="99"/>
      <c r="I138" s="211"/>
      <c r="J138" s="99"/>
      <c r="K138" s="102"/>
    </row>
    <row r="139" spans="2:11" ht="16" x14ac:dyDescent="0.2">
      <c r="B139" s="307">
        <v>5</v>
      </c>
      <c r="C139" s="308">
        <f>G8</f>
        <v>0</v>
      </c>
      <c r="D139" s="33">
        <f>C9</f>
        <v>2</v>
      </c>
      <c r="E139" s="308">
        <f>G10</f>
        <v>0</v>
      </c>
      <c r="F139" s="33">
        <f>C13</f>
        <v>6</v>
      </c>
      <c r="G139" s="310"/>
      <c r="H139" s="99"/>
      <c r="I139" s="211"/>
      <c r="J139" s="99"/>
      <c r="K139" s="102"/>
    </row>
    <row r="140" spans="2:11" ht="17" thickBot="1" x14ac:dyDescent="0.25">
      <c r="B140" s="311">
        <v>6</v>
      </c>
      <c r="C140" s="312"/>
      <c r="D140" s="43"/>
      <c r="E140" s="312"/>
      <c r="F140" s="43"/>
      <c r="G140" s="313"/>
      <c r="H140" s="103"/>
      <c r="I140" s="314"/>
      <c r="J140" s="103"/>
      <c r="K140" s="104"/>
    </row>
    <row r="141" spans="2:11" ht="17" thickBot="1" x14ac:dyDescent="0.25">
      <c r="B141" s="1822" t="s">
        <v>1458</v>
      </c>
      <c r="C141" s="1799"/>
      <c r="D141" s="1799"/>
      <c r="E141" s="1799"/>
      <c r="F141" s="1799"/>
      <c r="G141" s="1799"/>
      <c r="H141" s="1823"/>
      <c r="I141" s="1824" t="s">
        <v>2062</v>
      </c>
      <c r="J141" s="1730"/>
      <c r="K141" s="522"/>
    </row>
    <row r="143" spans="2:11" ht="16" x14ac:dyDescent="0.2">
      <c r="C143" s="1760" t="s">
        <v>194</v>
      </c>
      <c r="D143" s="1760"/>
      <c r="E143" s="1760"/>
      <c r="F143" s="1760"/>
      <c r="G143" s="1760"/>
      <c r="H143" s="1760"/>
      <c r="I143" s="1760"/>
      <c r="J143" s="1760"/>
    </row>
    <row r="144" spans="2:11" ht="14" thickBot="1" x14ac:dyDescent="0.2"/>
    <row r="145" spans="2:11" ht="19" thickBot="1" x14ac:dyDescent="0.25">
      <c r="B145" s="1764" t="s">
        <v>1461</v>
      </c>
      <c r="C145" s="1825"/>
      <c r="D145" s="220" t="s">
        <v>1460</v>
      </c>
      <c r="E145" s="1699" t="s">
        <v>18</v>
      </c>
      <c r="F145" s="1826"/>
      <c r="G145" s="295" t="s">
        <v>203</v>
      </c>
      <c r="H145" s="534" t="s">
        <v>199</v>
      </c>
      <c r="I145" s="526"/>
      <c r="J145" s="535" t="s">
        <v>200</v>
      </c>
      <c r="K145" s="526">
        <v>8</v>
      </c>
    </row>
    <row r="146" spans="2:11" x14ac:dyDescent="0.15">
      <c r="B146" s="300" t="s">
        <v>892</v>
      </c>
      <c r="C146" s="301" t="s">
        <v>197</v>
      </c>
      <c r="D146" s="302" t="s">
        <v>2322</v>
      </c>
      <c r="E146" s="303" t="s">
        <v>197</v>
      </c>
      <c r="F146" s="304" t="s">
        <v>2324</v>
      </c>
      <c r="G146" s="305" t="s">
        <v>1041</v>
      </c>
      <c r="H146" s="106" t="s">
        <v>1042</v>
      </c>
      <c r="I146" s="106" t="s">
        <v>1043</v>
      </c>
      <c r="J146" s="106" t="s">
        <v>193</v>
      </c>
      <c r="K146" s="306" t="s">
        <v>2063</v>
      </c>
    </row>
    <row r="147" spans="2:11" ht="16" x14ac:dyDescent="0.2">
      <c r="B147" s="307">
        <v>1</v>
      </c>
      <c r="C147" s="308">
        <f>G12</f>
        <v>0</v>
      </c>
      <c r="D147" s="33">
        <f>C19</f>
        <v>12</v>
      </c>
      <c r="E147" s="308">
        <f>G15</f>
        <v>0</v>
      </c>
      <c r="F147" s="33">
        <f>C16</f>
        <v>9</v>
      </c>
      <c r="G147" s="309"/>
      <c r="H147" s="99"/>
      <c r="I147" s="211"/>
      <c r="J147" s="99"/>
      <c r="K147" s="102"/>
    </row>
    <row r="148" spans="2:11" ht="16" x14ac:dyDescent="0.2">
      <c r="B148" s="307">
        <v>2</v>
      </c>
      <c r="C148" s="308">
        <f>G9</f>
        <v>0</v>
      </c>
      <c r="D148" s="33">
        <f>C8</f>
        <v>1</v>
      </c>
      <c r="E148" s="308">
        <f>G8</f>
        <v>0</v>
      </c>
      <c r="F148" s="33">
        <f>C9</f>
        <v>2</v>
      </c>
      <c r="G148" s="310"/>
      <c r="H148" s="99"/>
      <c r="I148" s="211"/>
      <c r="J148" s="99"/>
      <c r="K148" s="102"/>
    </row>
    <row r="149" spans="2:11" ht="16" x14ac:dyDescent="0.2">
      <c r="B149" s="307">
        <v>3</v>
      </c>
      <c r="C149" s="308">
        <f>G16</f>
        <v>0</v>
      </c>
      <c r="D149" s="33">
        <f>C10</f>
        <v>3</v>
      </c>
      <c r="E149" s="308">
        <f>G10</f>
        <v>0</v>
      </c>
      <c r="F149" s="33">
        <f>C11</f>
        <v>4</v>
      </c>
      <c r="G149" s="310"/>
      <c r="H149" s="99"/>
      <c r="I149" s="211"/>
      <c r="J149" s="99"/>
      <c r="K149" s="102"/>
    </row>
    <row r="150" spans="2:11" ht="16" x14ac:dyDescent="0.2">
      <c r="B150" s="307">
        <v>4</v>
      </c>
      <c r="C150" s="308">
        <f>G11</f>
        <v>0</v>
      </c>
      <c r="D150" s="33">
        <f>C17</f>
        <v>10</v>
      </c>
      <c r="E150" s="308">
        <f>G20</f>
        <v>0</v>
      </c>
      <c r="F150" s="33">
        <f>C12</f>
        <v>5</v>
      </c>
      <c r="G150" s="310"/>
      <c r="H150" s="99"/>
      <c r="I150" s="211"/>
      <c r="J150" s="99"/>
      <c r="K150" s="102"/>
    </row>
    <row r="151" spans="2:11" ht="16" x14ac:dyDescent="0.2">
      <c r="B151" s="307">
        <v>5</v>
      </c>
      <c r="C151" s="308">
        <f>G17</f>
        <v>0</v>
      </c>
      <c r="D151" s="33">
        <f>C15</f>
        <v>8</v>
      </c>
      <c r="E151" s="308">
        <f>G13</f>
        <v>0</v>
      </c>
      <c r="F151" s="33">
        <f>C18</f>
        <v>11</v>
      </c>
      <c r="G151" s="310"/>
      <c r="H151" s="99"/>
      <c r="I151" s="211"/>
      <c r="J151" s="99"/>
      <c r="K151" s="102"/>
    </row>
    <row r="152" spans="2:11" ht="17" thickBot="1" x14ac:dyDescent="0.25">
      <c r="B152" s="311">
        <v>6</v>
      </c>
      <c r="C152" s="312"/>
      <c r="D152" s="43"/>
      <c r="E152" s="312"/>
      <c r="F152" s="43"/>
      <c r="G152" s="313"/>
      <c r="H152" s="103"/>
      <c r="I152" s="314"/>
      <c r="J152" s="103"/>
      <c r="K152" s="104"/>
    </row>
    <row r="153" spans="2:11" ht="17" thickBot="1" x14ac:dyDescent="0.25">
      <c r="B153" s="1822" t="s">
        <v>1458</v>
      </c>
      <c r="C153" s="1799"/>
      <c r="D153" s="1799"/>
      <c r="E153" s="1799"/>
      <c r="F153" s="1799"/>
      <c r="G153" s="1799"/>
      <c r="H153" s="1823"/>
      <c r="I153" s="1824" t="s">
        <v>2062</v>
      </c>
      <c r="J153" s="1730"/>
      <c r="K153" s="522"/>
    </row>
    <row r="157" spans="2:11" ht="16" x14ac:dyDescent="0.2">
      <c r="C157" s="1760" t="s">
        <v>194</v>
      </c>
      <c r="D157" s="1760"/>
      <c r="E157" s="1760"/>
      <c r="F157" s="1760"/>
      <c r="G157" s="1760"/>
      <c r="H157" s="1760"/>
      <c r="I157" s="1760"/>
      <c r="J157" s="1760"/>
    </row>
    <row r="158" spans="2:11" ht="14" thickBot="1" x14ac:dyDescent="0.2"/>
    <row r="159" spans="2:11" ht="19" thickBot="1" x14ac:dyDescent="0.25">
      <c r="B159" s="1764" t="s">
        <v>1461</v>
      </c>
      <c r="C159" s="1825"/>
      <c r="D159" s="220" t="s">
        <v>1460</v>
      </c>
      <c r="E159" s="1699" t="s">
        <v>18</v>
      </c>
      <c r="F159" s="1826"/>
      <c r="G159" s="295" t="s">
        <v>203</v>
      </c>
      <c r="H159" s="534" t="s">
        <v>199</v>
      </c>
      <c r="I159" s="526"/>
      <c r="J159" s="535" t="s">
        <v>200</v>
      </c>
      <c r="K159" s="526">
        <v>9</v>
      </c>
    </row>
    <row r="160" spans="2:11" x14ac:dyDescent="0.15">
      <c r="B160" s="300" t="s">
        <v>892</v>
      </c>
      <c r="C160" s="301" t="s">
        <v>197</v>
      </c>
      <c r="D160" s="302" t="s">
        <v>2322</v>
      </c>
      <c r="E160" s="303" t="s">
        <v>197</v>
      </c>
      <c r="F160" s="304" t="s">
        <v>2324</v>
      </c>
      <c r="G160" s="305" t="s">
        <v>1041</v>
      </c>
      <c r="H160" s="106" t="s">
        <v>1042</v>
      </c>
      <c r="I160" s="106" t="s">
        <v>1043</v>
      </c>
      <c r="J160" s="106" t="s">
        <v>193</v>
      </c>
      <c r="K160" s="306" t="s">
        <v>2063</v>
      </c>
    </row>
    <row r="161" spans="2:11" ht="16" x14ac:dyDescent="0.2">
      <c r="B161" s="307">
        <v>1</v>
      </c>
      <c r="C161" s="308">
        <f>G9</f>
        <v>0</v>
      </c>
      <c r="D161" s="33">
        <f>C8</f>
        <v>1</v>
      </c>
      <c r="E161" s="308">
        <f>G16</f>
        <v>0</v>
      </c>
      <c r="F161" s="33">
        <f>C10</f>
        <v>3</v>
      </c>
      <c r="G161" s="309"/>
      <c r="H161" s="99"/>
      <c r="I161" s="211"/>
      <c r="J161" s="99"/>
      <c r="K161" s="102"/>
    </row>
    <row r="162" spans="2:11" ht="16" x14ac:dyDescent="0.2">
      <c r="B162" s="307">
        <v>2</v>
      </c>
      <c r="C162" s="308">
        <f>G20</f>
        <v>0</v>
      </c>
      <c r="D162" s="33">
        <f>C12</f>
        <v>5</v>
      </c>
      <c r="E162" s="308">
        <f>G13</f>
        <v>0</v>
      </c>
      <c r="F162" s="33">
        <f>C18</f>
        <v>11</v>
      </c>
      <c r="G162" s="310"/>
      <c r="H162" s="99"/>
      <c r="I162" s="211"/>
      <c r="J162" s="99"/>
      <c r="K162" s="102"/>
    </row>
    <row r="163" spans="2:11" ht="16" x14ac:dyDescent="0.2">
      <c r="B163" s="307">
        <v>3</v>
      </c>
      <c r="C163" s="308">
        <f>G8</f>
        <v>0</v>
      </c>
      <c r="D163" s="33">
        <f>C13</f>
        <v>6</v>
      </c>
      <c r="E163" s="308">
        <f>G15</f>
        <v>0</v>
      </c>
      <c r="F163" s="33">
        <f>C16</f>
        <v>9</v>
      </c>
      <c r="G163" s="310"/>
      <c r="H163" s="99"/>
      <c r="I163" s="211"/>
      <c r="J163" s="99"/>
      <c r="K163" s="102"/>
    </row>
    <row r="164" spans="2:11" ht="16" x14ac:dyDescent="0.2">
      <c r="B164" s="307">
        <v>4</v>
      </c>
      <c r="C164" s="308">
        <f>G12</f>
        <v>0</v>
      </c>
      <c r="D164" s="33">
        <f>C19</f>
        <v>12</v>
      </c>
      <c r="E164" s="308">
        <f>G11</f>
        <v>0</v>
      </c>
      <c r="F164" s="33">
        <f>C17</f>
        <v>10</v>
      </c>
      <c r="G164" s="310"/>
      <c r="H164" s="99"/>
      <c r="I164" s="211"/>
      <c r="J164" s="99"/>
      <c r="K164" s="102"/>
    </row>
    <row r="165" spans="2:11" ht="16" x14ac:dyDescent="0.2">
      <c r="B165" s="307">
        <v>5</v>
      </c>
      <c r="C165" s="308">
        <f>G10</f>
        <v>0</v>
      </c>
      <c r="D165" s="33">
        <f>C11</f>
        <v>4</v>
      </c>
      <c r="E165" s="308">
        <f>G17</f>
        <v>0</v>
      </c>
      <c r="F165" s="33">
        <f>C14</f>
        <v>7</v>
      </c>
      <c r="G165" s="310"/>
      <c r="H165" s="99"/>
      <c r="I165" s="211"/>
      <c r="J165" s="99"/>
      <c r="K165" s="102"/>
    </row>
    <row r="166" spans="2:11" ht="17" thickBot="1" x14ac:dyDescent="0.25">
      <c r="B166" s="311">
        <v>6</v>
      </c>
      <c r="C166" s="312"/>
      <c r="D166" s="43"/>
      <c r="E166" s="312"/>
      <c r="F166" s="43"/>
      <c r="G166" s="313"/>
      <c r="H166" s="103"/>
      <c r="I166" s="314"/>
      <c r="J166" s="103"/>
      <c r="K166" s="104"/>
    </row>
    <row r="167" spans="2:11" ht="17" thickBot="1" x14ac:dyDescent="0.25">
      <c r="B167" s="1822" t="s">
        <v>1458</v>
      </c>
      <c r="C167" s="1799"/>
      <c r="D167" s="1799"/>
      <c r="E167" s="1799"/>
      <c r="F167" s="1799"/>
      <c r="G167" s="1799"/>
      <c r="H167" s="1823"/>
      <c r="I167" s="1824" t="s">
        <v>2062</v>
      </c>
      <c r="J167" s="1730"/>
      <c r="K167" s="522"/>
    </row>
    <row r="169" spans="2:11" ht="16" x14ac:dyDescent="0.2">
      <c r="C169" s="1760" t="s">
        <v>194</v>
      </c>
      <c r="D169" s="1760"/>
      <c r="E169" s="1760"/>
      <c r="F169" s="1760"/>
      <c r="G169" s="1760"/>
      <c r="H169" s="1760"/>
      <c r="I169" s="1760"/>
      <c r="J169" s="1760"/>
    </row>
    <row r="170" spans="2:11" ht="14" thickBot="1" x14ac:dyDescent="0.2"/>
    <row r="171" spans="2:11" ht="19" thickBot="1" x14ac:dyDescent="0.25">
      <c r="B171" s="1764" t="s">
        <v>1461</v>
      </c>
      <c r="C171" s="1825"/>
      <c r="D171" s="220" t="s">
        <v>1460</v>
      </c>
      <c r="E171" s="1699" t="s">
        <v>18</v>
      </c>
      <c r="F171" s="1826"/>
      <c r="G171" s="295" t="s">
        <v>203</v>
      </c>
      <c r="H171" s="534" t="s">
        <v>199</v>
      </c>
      <c r="I171" s="526"/>
      <c r="J171" s="535" t="s">
        <v>200</v>
      </c>
      <c r="K171" s="526">
        <v>10</v>
      </c>
    </row>
    <row r="172" spans="2:11" x14ac:dyDescent="0.15">
      <c r="B172" s="300" t="s">
        <v>892</v>
      </c>
      <c r="C172" s="301" t="s">
        <v>197</v>
      </c>
      <c r="D172" s="302" t="s">
        <v>2322</v>
      </c>
      <c r="E172" s="303" t="s">
        <v>197</v>
      </c>
      <c r="F172" s="304" t="s">
        <v>2324</v>
      </c>
      <c r="G172" s="305" t="s">
        <v>1041</v>
      </c>
      <c r="H172" s="106" t="s">
        <v>1042</v>
      </c>
      <c r="I172" s="106" t="s">
        <v>1043</v>
      </c>
      <c r="J172" s="106" t="s">
        <v>193</v>
      </c>
      <c r="K172" s="306" t="s">
        <v>2063</v>
      </c>
    </row>
    <row r="173" spans="2:11" ht="16" x14ac:dyDescent="0.2">
      <c r="B173" s="307">
        <v>1</v>
      </c>
      <c r="C173" s="308">
        <f>G9</f>
        <v>0</v>
      </c>
      <c r="D173" s="33">
        <f>C8</f>
        <v>1</v>
      </c>
      <c r="E173" s="308">
        <f>G8</f>
        <v>0</v>
      </c>
      <c r="F173" s="33">
        <f>C13</f>
        <v>6</v>
      </c>
      <c r="G173" s="309"/>
      <c r="H173" s="99"/>
      <c r="I173" s="211"/>
      <c r="J173" s="99"/>
      <c r="K173" s="102"/>
    </row>
    <row r="174" spans="2:11" ht="16" x14ac:dyDescent="0.2">
      <c r="B174" s="307">
        <v>2</v>
      </c>
      <c r="C174" s="308">
        <f>G20</f>
        <v>0</v>
      </c>
      <c r="D174" s="33">
        <f>C12</f>
        <v>5</v>
      </c>
      <c r="E174" s="308">
        <f>G13</f>
        <v>0</v>
      </c>
      <c r="F174" s="33">
        <f>C9</f>
        <v>2</v>
      </c>
      <c r="G174" s="310"/>
      <c r="H174" s="99"/>
      <c r="I174" s="211"/>
      <c r="J174" s="99"/>
      <c r="K174" s="102"/>
    </row>
    <row r="175" spans="2:11" ht="16" x14ac:dyDescent="0.2">
      <c r="B175" s="307">
        <v>3</v>
      </c>
      <c r="C175" s="308">
        <f>G15</f>
        <v>0</v>
      </c>
      <c r="D175" s="33">
        <f>C16</f>
        <v>9</v>
      </c>
      <c r="E175" s="308">
        <f>G16</f>
        <v>0</v>
      </c>
      <c r="F175" s="33">
        <f>C10</f>
        <v>3</v>
      </c>
      <c r="G175" s="310"/>
      <c r="H175" s="99"/>
      <c r="I175" s="211"/>
      <c r="J175" s="99"/>
      <c r="K175" s="102"/>
    </row>
    <row r="176" spans="2:11" ht="16" x14ac:dyDescent="0.2">
      <c r="B176" s="307">
        <v>4</v>
      </c>
      <c r="C176" s="308">
        <f>G12</f>
        <v>0</v>
      </c>
      <c r="D176" s="33">
        <f>C19</f>
        <v>12</v>
      </c>
      <c r="E176" s="308">
        <f>G17</f>
        <v>0</v>
      </c>
      <c r="F176" s="33">
        <f>C14</f>
        <v>7</v>
      </c>
      <c r="G176" s="310"/>
      <c r="H176" s="99"/>
      <c r="I176" s="211"/>
      <c r="J176" s="99"/>
      <c r="K176" s="102"/>
    </row>
    <row r="177" spans="2:11" ht="16" x14ac:dyDescent="0.2">
      <c r="B177" s="307">
        <v>5</v>
      </c>
      <c r="C177" s="308">
        <f>G10</f>
        <v>0</v>
      </c>
      <c r="D177" s="33">
        <f>C20</f>
        <v>13</v>
      </c>
      <c r="E177" s="308">
        <f>G11</f>
        <v>0</v>
      </c>
      <c r="F177" s="33">
        <f>C17</f>
        <v>10</v>
      </c>
      <c r="G177" s="310"/>
      <c r="H177" s="99"/>
      <c r="I177" s="211"/>
      <c r="J177" s="99"/>
      <c r="K177" s="102"/>
    </row>
    <row r="178" spans="2:11" ht="17" thickBot="1" x14ac:dyDescent="0.25">
      <c r="B178" s="311">
        <v>6</v>
      </c>
      <c r="C178" s="312"/>
      <c r="D178" s="43"/>
      <c r="E178" s="312"/>
      <c r="F178" s="43"/>
      <c r="G178" s="313"/>
      <c r="H178" s="103"/>
      <c r="I178" s="314"/>
      <c r="J178" s="103"/>
      <c r="K178" s="104"/>
    </row>
    <row r="179" spans="2:11" ht="17" thickBot="1" x14ac:dyDescent="0.25">
      <c r="B179" s="1822" t="s">
        <v>1458</v>
      </c>
      <c r="C179" s="1799"/>
      <c r="D179" s="1799"/>
      <c r="E179" s="1799"/>
      <c r="F179" s="1799"/>
      <c r="G179" s="1799"/>
      <c r="H179" s="1823"/>
      <c r="I179" s="1824" t="s">
        <v>2062</v>
      </c>
      <c r="J179" s="1730"/>
      <c r="K179" s="522"/>
    </row>
    <row r="181" spans="2:11" ht="16" x14ac:dyDescent="0.2">
      <c r="C181" s="1760" t="s">
        <v>194</v>
      </c>
      <c r="D181" s="1760"/>
      <c r="E181" s="1760"/>
      <c r="F181" s="1760"/>
      <c r="G181" s="1760"/>
      <c r="H181" s="1760"/>
      <c r="I181" s="1760"/>
      <c r="J181" s="1760"/>
    </row>
    <row r="182" spans="2:11" ht="14" thickBot="1" x14ac:dyDescent="0.2"/>
    <row r="183" spans="2:11" ht="19" thickBot="1" x14ac:dyDescent="0.25">
      <c r="B183" s="1764" t="s">
        <v>1461</v>
      </c>
      <c r="C183" s="1825"/>
      <c r="D183" s="220" t="s">
        <v>1460</v>
      </c>
      <c r="E183" s="1699" t="s">
        <v>18</v>
      </c>
      <c r="F183" s="1826"/>
      <c r="G183" s="295" t="s">
        <v>203</v>
      </c>
      <c r="H183" s="534" t="s">
        <v>199</v>
      </c>
      <c r="I183" s="526"/>
      <c r="J183" s="535" t="s">
        <v>200</v>
      </c>
      <c r="K183" s="526">
        <v>11</v>
      </c>
    </row>
    <row r="184" spans="2:11" x14ac:dyDescent="0.15">
      <c r="B184" s="300" t="s">
        <v>892</v>
      </c>
      <c r="C184" s="301" t="s">
        <v>197</v>
      </c>
      <c r="D184" s="302" t="s">
        <v>2322</v>
      </c>
      <c r="E184" s="303" t="s">
        <v>197</v>
      </c>
      <c r="F184" s="304" t="s">
        <v>2324</v>
      </c>
      <c r="G184" s="305" t="s">
        <v>1041</v>
      </c>
      <c r="H184" s="106" t="s">
        <v>1042</v>
      </c>
      <c r="I184" s="106" t="s">
        <v>1043</v>
      </c>
      <c r="J184" s="106" t="s">
        <v>193</v>
      </c>
      <c r="K184" s="306" t="s">
        <v>2063</v>
      </c>
    </row>
    <row r="185" spans="2:11" ht="16" x14ac:dyDescent="0.2">
      <c r="B185" s="307">
        <v>1</v>
      </c>
      <c r="C185" s="308">
        <f>G17</f>
        <v>0</v>
      </c>
      <c r="D185" s="33">
        <f>C14</f>
        <v>7</v>
      </c>
      <c r="E185" s="308">
        <f>G9</f>
        <v>0</v>
      </c>
      <c r="F185" s="33">
        <f>C8</f>
        <v>1</v>
      </c>
      <c r="G185" s="309"/>
      <c r="H185" s="99"/>
      <c r="I185" s="211"/>
      <c r="J185" s="99"/>
      <c r="K185" s="102"/>
    </row>
    <row r="186" spans="2:11" ht="16" x14ac:dyDescent="0.2">
      <c r="B186" s="307">
        <v>2</v>
      </c>
      <c r="C186" s="308">
        <f>G8</f>
        <v>0</v>
      </c>
      <c r="D186" s="33">
        <f>C13</f>
        <v>6</v>
      </c>
      <c r="E186" s="308">
        <f>G20</f>
        <v>0</v>
      </c>
      <c r="F186" s="33">
        <f>C11</f>
        <v>4</v>
      </c>
      <c r="G186" s="310"/>
      <c r="H186" s="99"/>
      <c r="I186" s="211"/>
      <c r="J186" s="99"/>
      <c r="K186" s="102"/>
    </row>
    <row r="187" spans="2:11" ht="16" x14ac:dyDescent="0.2">
      <c r="B187" s="307">
        <v>3</v>
      </c>
      <c r="C187" s="308">
        <f>G15</f>
        <v>0</v>
      </c>
      <c r="D187" s="33">
        <f>C16</f>
        <v>9</v>
      </c>
      <c r="E187" s="308">
        <f>G11</f>
        <v>0</v>
      </c>
      <c r="F187" s="33">
        <f>C17</f>
        <v>10</v>
      </c>
      <c r="G187" s="310"/>
      <c r="H187" s="99"/>
      <c r="I187" s="211"/>
      <c r="J187" s="99"/>
      <c r="K187" s="102"/>
    </row>
    <row r="188" spans="2:11" ht="16" x14ac:dyDescent="0.2">
      <c r="B188" s="307">
        <v>4</v>
      </c>
      <c r="C188" s="308">
        <f>G13</f>
        <v>0</v>
      </c>
      <c r="D188" s="33">
        <f>C9</f>
        <v>2</v>
      </c>
      <c r="E188" s="308">
        <f>G16</f>
        <v>0</v>
      </c>
      <c r="F188" s="33">
        <f>C15</f>
        <v>8</v>
      </c>
      <c r="G188" s="310"/>
      <c r="H188" s="99"/>
      <c r="I188" s="211"/>
      <c r="J188" s="99"/>
      <c r="K188" s="102"/>
    </row>
    <row r="189" spans="2:11" ht="16" x14ac:dyDescent="0.2">
      <c r="B189" s="307">
        <v>5</v>
      </c>
      <c r="C189" s="308">
        <f>G10</f>
        <v>0</v>
      </c>
      <c r="D189" s="33">
        <f>C20</f>
        <v>13</v>
      </c>
      <c r="E189" s="308">
        <f>G12</f>
        <v>0</v>
      </c>
      <c r="F189" s="33">
        <f>C18</f>
        <v>11</v>
      </c>
      <c r="G189" s="310"/>
      <c r="H189" s="99"/>
      <c r="I189" s="211"/>
      <c r="J189" s="99"/>
      <c r="K189" s="102"/>
    </row>
    <row r="190" spans="2:11" ht="17" thickBot="1" x14ac:dyDescent="0.25">
      <c r="B190" s="311">
        <v>6</v>
      </c>
      <c r="C190" s="312"/>
      <c r="D190" s="43"/>
      <c r="E190" s="312"/>
      <c r="F190" s="43"/>
      <c r="G190" s="313"/>
      <c r="H190" s="103"/>
      <c r="I190" s="314"/>
      <c r="J190" s="103"/>
      <c r="K190" s="104"/>
    </row>
    <row r="191" spans="2:11" ht="17" thickBot="1" x14ac:dyDescent="0.25">
      <c r="B191" s="1822" t="s">
        <v>1458</v>
      </c>
      <c r="C191" s="1799"/>
      <c r="D191" s="1799"/>
      <c r="E191" s="1799"/>
      <c r="F191" s="1799"/>
      <c r="G191" s="1799"/>
      <c r="H191" s="1823"/>
      <c r="I191" s="1824" t="s">
        <v>2062</v>
      </c>
      <c r="J191" s="1730"/>
      <c r="K191" s="522"/>
    </row>
    <row r="193" spans="2:11" ht="16" x14ac:dyDescent="0.2">
      <c r="C193" s="1760" t="s">
        <v>194</v>
      </c>
      <c r="D193" s="1760"/>
      <c r="E193" s="1760"/>
      <c r="F193" s="1760"/>
      <c r="G193" s="1760"/>
      <c r="H193" s="1760"/>
      <c r="I193" s="1760"/>
      <c r="J193" s="1760"/>
    </row>
    <row r="194" spans="2:11" ht="14" thickBot="1" x14ac:dyDescent="0.2"/>
    <row r="195" spans="2:11" ht="19" thickBot="1" x14ac:dyDescent="0.25">
      <c r="B195" s="1764" t="s">
        <v>1461</v>
      </c>
      <c r="C195" s="1825"/>
      <c r="D195" s="220" t="s">
        <v>1460</v>
      </c>
      <c r="E195" s="1699" t="s">
        <v>18</v>
      </c>
      <c r="F195" s="1826"/>
      <c r="G195" s="295" t="s">
        <v>203</v>
      </c>
      <c r="H195" s="534" t="s">
        <v>199</v>
      </c>
      <c r="I195" s="526"/>
      <c r="J195" s="535" t="s">
        <v>200</v>
      </c>
      <c r="K195" s="526">
        <v>12</v>
      </c>
    </row>
    <row r="196" spans="2:11" x14ac:dyDescent="0.15">
      <c r="B196" s="300" t="s">
        <v>892</v>
      </c>
      <c r="C196" s="301" t="s">
        <v>197</v>
      </c>
      <c r="D196" s="302" t="s">
        <v>2322</v>
      </c>
      <c r="E196" s="303" t="s">
        <v>197</v>
      </c>
      <c r="F196" s="304" t="s">
        <v>2324</v>
      </c>
      <c r="G196" s="305" t="s">
        <v>1041</v>
      </c>
      <c r="H196" s="106" t="s">
        <v>1042</v>
      </c>
      <c r="I196" s="106" t="s">
        <v>1043</v>
      </c>
      <c r="J196" s="106" t="s">
        <v>193</v>
      </c>
      <c r="K196" s="306" t="s">
        <v>2063</v>
      </c>
    </row>
    <row r="197" spans="2:11" ht="16" x14ac:dyDescent="0.2">
      <c r="B197" s="307">
        <v>1</v>
      </c>
      <c r="C197" s="308">
        <f>G11</f>
        <v>0</v>
      </c>
      <c r="D197" s="33">
        <f>C17</f>
        <v>10</v>
      </c>
      <c r="E197" s="308">
        <f>G9</f>
        <v>0</v>
      </c>
      <c r="F197" s="33">
        <f>C8</f>
        <v>1</v>
      </c>
      <c r="G197" s="309"/>
      <c r="H197" s="99"/>
      <c r="I197" s="211"/>
      <c r="J197" s="99"/>
      <c r="K197" s="102"/>
    </row>
    <row r="198" spans="2:11" ht="16" x14ac:dyDescent="0.2">
      <c r="B198" s="307">
        <v>2</v>
      </c>
      <c r="C198" s="308">
        <f>G20</f>
        <v>0</v>
      </c>
      <c r="D198" s="33">
        <f>C11</f>
        <v>4</v>
      </c>
      <c r="E198" s="308">
        <f>G12</f>
        <v>0</v>
      </c>
      <c r="F198" s="33">
        <f>C18</f>
        <v>11</v>
      </c>
      <c r="G198" s="310"/>
      <c r="H198" s="99"/>
      <c r="I198" s="211"/>
      <c r="J198" s="99"/>
      <c r="K198" s="102"/>
    </row>
    <row r="199" spans="2:11" ht="16" x14ac:dyDescent="0.2">
      <c r="B199" s="307">
        <v>3</v>
      </c>
      <c r="C199" s="308">
        <f>G17</f>
        <v>0</v>
      </c>
      <c r="D199" s="33">
        <f>C10</f>
        <v>3</v>
      </c>
      <c r="E199" s="308">
        <f>G16</f>
        <v>0</v>
      </c>
      <c r="F199" s="33">
        <f>C15</f>
        <v>8</v>
      </c>
      <c r="G199" s="310"/>
      <c r="H199" s="99"/>
      <c r="I199" s="211"/>
      <c r="J199" s="99"/>
      <c r="K199" s="102"/>
    </row>
    <row r="200" spans="2:11" ht="16" x14ac:dyDescent="0.2">
      <c r="B200" s="307">
        <v>4</v>
      </c>
      <c r="C200" s="308">
        <f>G13</f>
        <v>0</v>
      </c>
      <c r="D200" s="33">
        <f>C9</f>
        <v>2</v>
      </c>
      <c r="E200" s="308">
        <f>G15</f>
        <v>0</v>
      </c>
      <c r="F200" s="33">
        <f>C16</f>
        <v>9</v>
      </c>
      <c r="G200" s="310"/>
      <c r="H200" s="99"/>
      <c r="I200" s="211"/>
      <c r="J200" s="99"/>
      <c r="K200" s="102"/>
    </row>
    <row r="201" spans="2:11" ht="16" x14ac:dyDescent="0.2">
      <c r="B201" s="307">
        <v>5</v>
      </c>
      <c r="C201" s="308">
        <f>G10</f>
        <v>0</v>
      </c>
      <c r="D201" s="33">
        <f>C20</f>
        <v>13</v>
      </c>
      <c r="E201" s="308">
        <f>G8</f>
        <v>0</v>
      </c>
      <c r="F201" s="33">
        <f>C13</f>
        <v>6</v>
      </c>
      <c r="G201" s="310"/>
      <c r="H201" s="99"/>
      <c r="I201" s="211"/>
      <c r="J201" s="99"/>
      <c r="K201" s="102"/>
    </row>
    <row r="202" spans="2:11" ht="17" thickBot="1" x14ac:dyDescent="0.25">
      <c r="B202" s="311">
        <v>6</v>
      </c>
      <c r="C202" s="312"/>
      <c r="D202" s="43"/>
      <c r="E202" s="312"/>
      <c r="F202" s="43"/>
      <c r="G202" s="313"/>
      <c r="H202" s="103"/>
      <c r="I202" s="314"/>
      <c r="J202" s="103"/>
      <c r="K202" s="104"/>
    </row>
    <row r="203" spans="2:11" ht="17" thickBot="1" x14ac:dyDescent="0.25">
      <c r="B203" s="1822" t="s">
        <v>1458</v>
      </c>
      <c r="C203" s="1799"/>
      <c r="D203" s="1799"/>
      <c r="E203" s="1799"/>
      <c r="F203" s="1799"/>
      <c r="G203" s="1799"/>
      <c r="H203" s="1823"/>
      <c r="I203" s="1824" t="s">
        <v>2062</v>
      </c>
      <c r="J203" s="1730"/>
      <c r="K203" s="522"/>
    </row>
    <row r="207" spans="2:11" ht="16" x14ac:dyDescent="0.2">
      <c r="C207" s="1760" t="s">
        <v>194</v>
      </c>
      <c r="D207" s="1760"/>
      <c r="E207" s="1760"/>
      <c r="F207" s="1760"/>
      <c r="G207" s="1760"/>
      <c r="H207" s="1760"/>
      <c r="I207" s="1760"/>
      <c r="J207" s="1760"/>
    </row>
    <row r="208" spans="2:11" ht="14" thickBot="1" x14ac:dyDescent="0.2"/>
    <row r="209" spans="2:11" ht="19" thickBot="1" x14ac:dyDescent="0.25">
      <c r="B209" s="1764" t="s">
        <v>1461</v>
      </c>
      <c r="C209" s="1825"/>
      <c r="D209" s="220" t="s">
        <v>1460</v>
      </c>
      <c r="E209" s="1699" t="s">
        <v>18</v>
      </c>
      <c r="F209" s="1826"/>
      <c r="G209" s="295" t="s">
        <v>203</v>
      </c>
      <c r="H209" s="534" t="s">
        <v>199</v>
      </c>
      <c r="I209" s="526"/>
      <c r="J209" s="535" t="s">
        <v>200</v>
      </c>
      <c r="K209" s="526">
        <v>13</v>
      </c>
    </row>
    <row r="210" spans="2:11" x14ac:dyDescent="0.15">
      <c r="B210" s="300" t="s">
        <v>892</v>
      </c>
      <c r="C210" s="301" t="s">
        <v>197</v>
      </c>
      <c r="D210" s="302" t="s">
        <v>2322</v>
      </c>
      <c r="E210" s="303" t="s">
        <v>197</v>
      </c>
      <c r="F210" s="304" t="s">
        <v>2324</v>
      </c>
      <c r="G210" s="305" t="s">
        <v>1041</v>
      </c>
      <c r="H210" s="106" t="s">
        <v>1042</v>
      </c>
      <c r="I210" s="106" t="s">
        <v>1043</v>
      </c>
      <c r="J210" s="106" t="s">
        <v>193</v>
      </c>
      <c r="K210" s="306" t="s">
        <v>2063</v>
      </c>
    </row>
    <row r="211" spans="2:11" ht="16" x14ac:dyDescent="0.2">
      <c r="B211" s="307">
        <v>1</v>
      </c>
      <c r="C211" s="308">
        <f>G12</f>
        <v>0</v>
      </c>
      <c r="D211" s="33">
        <f>C18</f>
        <v>11</v>
      </c>
      <c r="E211" s="308">
        <f>G9</f>
        <v>0</v>
      </c>
      <c r="F211" s="33">
        <f>C8</f>
        <v>1</v>
      </c>
      <c r="G211" s="309"/>
      <c r="H211" s="99"/>
      <c r="I211" s="211"/>
      <c r="J211" s="99"/>
      <c r="K211" s="102"/>
    </row>
    <row r="212" spans="2:11" ht="16" x14ac:dyDescent="0.2">
      <c r="B212" s="307">
        <v>2</v>
      </c>
      <c r="C212" s="308">
        <f>G20</f>
        <v>0</v>
      </c>
      <c r="D212" s="33">
        <f>C11</f>
        <v>4</v>
      </c>
      <c r="E212" s="308">
        <f>G11</f>
        <v>0</v>
      </c>
      <c r="F212" s="33">
        <f>C17</f>
        <v>10</v>
      </c>
      <c r="G212" s="310"/>
      <c r="H212" s="99"/>
      <c r="I212" s="211"/>
      <c r="J212" s="99"/>
      <c r="K212" s="102"/>
    </row>
    <row r="213" spans="2:11" ht="16" x14ac:dyDescent="0.2">
      <c r="B213" s="307">
        <v>3</v>
      </c>
      <c r="C213" s="308">
        <f>G17</f>
        <v>0</v>
      </c>
      <c r="D213" s="33">
        <f>C14</f>
        <v>7</v>
      </c>
      <c r="E213" s="308">
        <f>G15</f>
        <v>0</v>
      </c>
      <c r="F213" s="33">
        <f>C12</f>
        <v>5</v>
      </c>
      <c r="G213" s="310"/>
      <c r="H213" s="99"/>
      <c r="I213" s="211"/>
      <c r="J213" s="99"/>
      <c r="K213" s="102"/>
    </row>
    <row r="214" spans="2:11" ht="16" x14ac:dyDescent="0.2">
      <c r="B214" s="307">
        <v>4</v>
      </c>
      <c r="C214" s="308">
        <f>G16</f>
        <v>0</v>
      </c>
      <c r="D214" s="33">
        <f>C15</f>
        <v>8</v>
      </c>
      <c r="E214" s="308">
        <f>G8</f>
        <v>0</v>
      </c>
      <c r="F214" s="33">
        <f>C13</f>
        <v>6</v>
      </c>
      <c r="G214" s="310"/>
      <c r="H214" s="99"/>
      <c r="I214" s="211"/>
      <c r="J214" s="99"/>
      <c r="K214" s="102"/>
    </row>
    <row r="215" spans="2:11" ht="16" x14ac:dyDescent="0.2">
      <c r="B215" s="307">
        <v>5</v>
      </c>
      <c r="C215" s="308">
        <f>G10</f>
        <v>0</v>
      </c>
      <c r="D215" s="33">
        <f>C19</f>
        <v>12</v>
      </c>
      <c r="E215" s="308">
        <f>G13</f>
        <v>0</v>
      </c>
      <c r="F215" s="33">
        <f>C9</f>
        <v>2</v>
      </c>
      <c r="G215" s="310"/>
      <c r="H215" s="99"/>
      <c r="I215" s="211"/>
      <c r="J215" s="99"/>
      <c r="K215" s="102"/>
    </row>
    <row r="216" spans="2:11" ht="17" thickBot="1" x14ac:dyDescent="0.25">
      <c r="B216" s="311">
        <v>6</v>
      </c>
      <c r="C216" s="312"/>
      <c r="D216" s="43"/>
      <c r="E216" s="312"/>
      <c r="F216" s="43"/>
      <c r="G216" s="313"/>
      <c r="H216" s="103"/>
      <c r="I216" s="314"/>
      <c r="J216" s="103"/>
      <c r="K216" s="104"/>
    </row>
    <row r="217" spans="2:11" ht="17" thickBot="1" x14ac:dyDescent="0.25">
      <c r="B217" s="1822" t="s">
        <v>1458</v>
      </c>
      <c r="C217" s="1799"/>
      <c r="D217" s="1799"/>
      <c r="E217" s="1799"/>
      <c r="F217" s="1799"/>
      <c r="G217" s="1799"/>
      <c r="H217" s="1823"/>
      <c r="I217" s="1824" t="s">
        <v>2062</v>
      </c>
      <c r="J217" s="1730"/>
      <c r="K217" s="522"/>
    </row>
    <row r="219" spans="2:11" ht="16" x14ac:dyDescent="0.2">
      <c r="C219" s="1760" t="s">
        <v>194</v>
      </c>
      <c r="D219" s="1760"/>
      <c r="E219" s="1760"/>
      <c r="F219" s="1760"/>
      <c r="G219" s="1760"/>
      <c r="H219" s="1760"/>
      <c r="I219" s="1760"/>
      <c r="J219" s="1760"/>
    </row>
    <row r="220" spans="2:11" ht="14" thickBot="1" x14ac:dyDescent="0.2"/>
    <row r="221" spans="2:11" ht="19" thickBot="1" x14ac:dyDescent="0.25">
      <c r="B221" s="1764" t="s">
        <v>1461</v>
      </c>
      <c r="C221" s="1825"/>
      <c r="D221" s="220" t="s">
        <v>1460</v>
      </c>
      <c r="E221" s="1699" t="s">
        <v>18</v>
      </c>
      <c r="F221" s="1826"/>
      <c r="G221" s="295" t="s">
        <v>203</v>
      </c>
      <c r="H221" s="534" t="s">
        <v>199</v>
      </c>
      <c r="I221" s="526"/>
      <c r="J221" s="535" t="s">
        <v>200</v>
      </c>
      <c r="K221" s="526">
        <v>14</v>
      </c>
    </row>
    <row r="222" spans="2:11" x14ac:dyDescent="0.15">
      <c r="B222" s="300" t="s">
        <v>892</v>
      </c>
      <c r="C222" s="301" t="s">
        <v>197</v>
      </c>
      <c r="D222" s="302" t="s">
        <v>2322</v>
      </c>
      <c r="E222" s="303" t="s">
        <v>197</v>
      </c>
      <c r="F222" s="304" t="s">
        <v>2324</v>
      </c>
      <c r="G222" s="305" t="s">
        <v>1041</v>
      </c>
      <c r="H222" s="106" t="s">
        <v>1042</v>
      </c>
      <c r="I222" s="106" t="s">
        <v>1043</v>
      </c>
      <c r="J222" s="106" t="s">
        <v>193</v>
      </c>
      <c r="K222" s="306" t="s">
        <v>2063</v>
      </c>
    </row>
    <row r="223" spans="2:11" ht="16" x14ac:dyDescent="0.2">
      <c r="B223" s="307">
        <v>1</v>
      </c>
      <c r="C223" s="308">
        <f>G17</f>
        <v>0</v>
      </c>
      <c r="D223" s="33">
        <f>C14</f>
        <v>7</v>
      </c>
      <c r="E223" s="308">
        <f>G9</f>
        <v>0</v>
      </c>
      <c r="F223" s="33">
        <f>C20</f>
        <v>13</v>
      </c>
      <c r="G223" s="309"/>
      <c r="H223" s="99"/>
      <c r="I223" s="211"/>
      <c r="J223" s="99"/>
      <c r="K223" s="102"/>
    </row>
    <row r="224" spans="2:11" ht="16" x14ac:dyDescent="0.2">
      <c r="B224" s="307">
        <v>2</v>
      </c>
      <c r="C224" s="308">
        <f>G12</f>
        <v>0</v>
      </c>
      <c r="D224" s="33">
        <f>C18</f>
        <v>11</v>
      </c>
      <c r="E224" s="308">
        <f>G11</f>
        <v>0</v>
      </c>
      <c r="F224" s="33">
        <f>C16</f>
        <v>9</v>
      </c>
      <c r="G224" s="310"/>
      <c r="H224" s="99"/>
      <c r="I224" s="211"/>
      <c r="J224" s="99"/>
      <c r="K224" s="102"/>
    </row>
    <row r="225" spans="2:11" ht="16" x14ac:dyDescent="0.2">
      <c r="B225" s="307">
        <v>3</v>
      </c>
      <c r="C225" s="308">
        <f>G16</f>
        <v>0</v>
      </c>
      <c r="D225" s="33">
        <f>C10</f>
        <v>3</v>
      </c>
      <c r="E225" s="308">
        <f>G10</f>
        <v>0</v>
      </c>
      <c r="F225" s="33">
        <f>C19</f>
        <v>12</v>
      </c>
      <c r="G225" s="310"/>
      <c r="H225" s="99"/>
      <c r="I225" s="211"/>
      <c r="J225" s="99"/>
      <c r="K225" s="102"/>
    </row>
    <row r="226" spans="2:11" ht="16" x14ac:dyDescent="0.2">
      <c r="B226" s="307">
        <v>4</v>
      </c>
      <c r="C226" s="308">
        <f>G13</f>
        <v>0</v>
      </c>
      <c r="D226" s="33">
        <f>C9</f>
        <v>2</v>
      </c>
      <c r="E226" s="308">
        <f>G20</f>
        <v>0</v>
      </c>
      <c r="F226" s="33">
        <f>C11</f>
        <v>4</v>
      </c>
      <c r="G226" s="310"/>
      <c r="H226" s="99"/>
      <c r="I226" s="211"/>
      <c r="J226" s="99"/>
      <c r="K226" s="102"/>
    </row>
    <row r="227" spans="2:11" ht="16" x14ac:dyDescent="0.2">
      <c r="B227" s="307">
        <v>5</v>
      </c>
      <c r="C227" s="308">
        <f>G8</f>
        <v>0</v>
      </c>
      <c r="D227" s="33">
        <f>C13</f>
        <v>6</v>
      </c>
      <c r="E227" s="308">
        <f>G15</f>
        <v>0</v>
      </c>
      <c r="F227" s="33">
        <f>C12</f>
        <v>5</v>
      </c>
      <c r="G227" s="310"/>
      <c r="H227" s="99"/>
      <c r="I227" s="211"/>
      <c r="J227" s="99"/>
      <c r="K227" s="102"/>
    </row>
    <row r="228" spans="2:11" ht="17" thickBot="1" x14ac:dyDescent="0.25">
      <c r="B228" s="311">
        <v>6</v>
      </c>
      <c r="C228" s="312"/>
      <c r="D228" s="43"/>
      <c r="E228" s="312"/>
      <c r="F228" s="43"/>
      <c r="G228" s="313"/>
      <c r="H228" s="103"/>
      <c r="I228" s="314"/>
      <c r="J228" s="103"/>
      <c r="K228" s="104"/>
    </row>
    <row r="229" spans="2:11" ht="17" thickBot="1" x14ac:dyDescent="0.25">
      <c r="B229" s="1822" t="s">
        <v>1458</v>
      </c>
      <c r="C229" s="1799"/>
      <c r="D229" s="1799"/>
      <c r="E229" s="1799"/>
      <c r="F229" s="1799"/>
      <c r="G229" s="1799"/>
      <c r="H229" s="1823"/>
      <c r="I229" s="1824" t="s">
        <v>2062</v>
      </c>
      <c r="J229" s="1730"/>
      <c r="K229" s="522"/>
    </row>
    <row r="231" spans="2:11" ht="16" x14ac:dyDescent="0.2">
      <c r="C231" s="1760" t="s">
        <v>1446</v>
      </c>
      <c r="D231" s="1760"/>
      <c r="E231" s="1760"/>
      <c r="F231" s="1760"/>
      <c r="G231" s="1760"/>
      <c r="H231" s="1760"/>
      <c r="I231" s="1760"/>
      <c r="J231" s="1760"/>
    </row>
    <row r="232" spans="2:11" ht="14" thickBot="1" x14ac:dyDescent="0.2"/>
    <row r="233" spans="2:11" ht="19" thickBot="1" x14ac:dyDescent="0.25">
      <c r="B233" s="1764" t="s">
        <v>1461</v>
      </c>
      <c r="C233" s="1825"/>
      <c r="D233" s="220" t="s">
        <v>1460</v>
      </c>
      <c r="E233" s="1699" t="s">
        <v>18</v>
      </c>
      <c r="F233" s="1826"/>
      <c r="G233" s="295" t="s">
        <v>203</v>
      </c>
      <c r="H233" s="534" t="s">
        <v>199</v>
      </c>
      <c r="I233" s="526"/>
      <c r="J233" s="535" t="s">
        <v>200</v>
      </c>
      <c r="K233" s="526">
        <v>15</v>
      </c>
    </row>
    <row r="234" spans="2:11" x14ac:dyDescent="0.15">
      <c r="B234" s="300" t="s">
        <v>892</v>
      </c>
      <c r="C234" s="301" t="s">
        <v>197</v>
      </c>
      <c r="D234" s="302" t="s">
        <v>2322</v>
      </c>
      <c r="E234" s="303" t="s">
        <v>197</v>
      </c>
      <c r="F234" s="304" t="s">
        <v>2324</v>
      </c>
      <c r="G234" s="305" t="s">
        <v>1041</v>
      </c>
      <c r="H234" s="106" t="s">
        <v>1042</v>
      </c>
      <c r="I234" s="106" t="s">
        <v>1043</v>
      </c>
      <c r="J234" s="106" t="s">
        <v>193</v>
      </c>
      <c r="K234" s="306" t="s">
        <v>2063</v>
      </c>
    </row>
    <row r="235" spans="2:11" ht="16" x14ac:dyDescent="0.2">
      <c r="B235" s="307">
        <v>1</v>
      </c>
      <c r="C235" s="308">
        <f>G11</f>
        <v>0</v>
      </c>
      <c r="D235" s="33">
        <f>C16</f>
        <v>9</v>
      </c>
      <c r="E235" s="308">
        <f>G17</f>
        <v>0</v>
      </c>
      <c r="F235" s="33">
        <f>C14</f>
        <v>7</v>
      </c>
      <c r="G235" s="309"/>
      <c r="H235" s="99"/>
      <c r="I235" s="211"/>
      <c r="J235" s="99"/>
      <c r="K235" s="102"/>
    </row>
    <row r="236" spans="2:11" ht="16" x14ac:dyDescent="0.2">
      <c r="B236" s="307">
        <v>2</v>
      </c>
      <c r="C236" s="308">
        <f>G13</f>
        <v>0</v>
      </c>
      <c r="D236" s="33">
        <f>C9</f>
        <v>2</v>
      </c>
      <c r="E236" s="308">
        <f>G9</f>
        <v>0</v>
      </c>
      <c r="F236" s="33">
        <f>C20</f>
        <v>13</v>
      </c>
      <c r="G236" s="310"/>
      <c r="H236" s="99"/>
      <c r="I236" s="211"/>
      <c r="J236" s="99"/>
      <c r="K236" s="102"/>
    </row>
    <row r="237" spans="2:11" ht="16" x14ac:dyDescent="0.2">
      <c r="B237" s="307">
        <v>3</v>
      </c>
      <c r="C237" s="308">
        <f>G8</f>
        <v>0</v>
      </c>
      <c r="D237" s="33">
        <f>C13</f>
        <v>6</v>
      </c>
      <c r="E237" s="308">
        <f>G10</f>
        <v>0</v>
      </c>
      <c r="F237" s="33">
        <f>C19</f>
        <v>12</v>
      </c>
      <c r="G237" s="310"/>
      <c r="H237" s="99"/>
      <c r="I237" s="211"/>
      <c r="J237" s="99"/>
      <c r="K237" s="102"/>
    </row>
    <row r="238" spans="2:11" ht="16" x14ac:dyDescent="0.2">
      <c r="B238" s="307">
        <v>4</v>
      </c>
      <c r="C238" s="308">
        <f>G15</f>
        <v>0</v>
      </c>
      <c r="D238" s="33">
        <f>C12</f>
        <v>5</v>
      </c>
      <c r="E238" s="308">
        <f>G16</f>
        <v>0</v>
      </c>
      <c r="F238" s="33">
        <f>C10</f>
        <v>3</v>
      </c>
      <c r="G238" s="310"/>
      <c r="H238" s="99"/>
      <c r="I238" s="211"/>
      <c r="J238" s="99"/>
      <c r="K238" s="102"/>
    </row>
    <row r="239" spans="2:11" ht="16" x14ac:dyDescent="0.2">
      <c r="B239" s="307">
        <v>5</v>
      </c>
      <c r="C239" s="308">
        <f>G12</f>
        <v>0</v>
      </c>
      <c r="D239" s="33">
        <f>C17</f>
        <v>10</v>
      </c>
      <c r="E239" s="308">
        <f>G20</f>
        <v>0</v>
      </c>
      <c r="F239" s="33">
        <f>C15</f>
        <v>8</v>
      </c>
      <c r="G239" s="310"/>
      <c r="H239" s="99"/>
      <c r="I239" s="211"/>
      <c r="J239" s="99"/>
      <c r="K239" s="102"/>
    </row>
    <row r="240" spans="2:11" ht="17" thickBot="1" x14ac:dyDescent="0.25">
      <c r="B240" s="311">
        <v>6</v>
      </c>
      <c r="C240" s="312"/>
      <c r="D240" s="43"/>
      <c r="E240" s="312"/>
      <c r="F240" s="43"/>
      <c r="G240" s="313"/>
      <c r="H240" s="103"/>
      <c r="I240" s="314"/>
      <c r="J240" s="103"/>
      <c r="K240" s="104"/>
    </row>
    <row r="241" spans="2:11" ht="17" thickBot="1" x14ac:dyDescent="0.25">
      <c r="B241" s="1822" t="s">
        <v>1458</v>
      </c>
      <c r="C241" s="1799"/>
      <c r="D241" s="1799"/>
      <c r="E241" s="1799"/>
      <c r="F241" s="1799"/>
      <c r="G241" s="1799"/>
      <c r="H241" s="1823"/>
      <c r="I241" s="1824" t="s">
        <v>2062</v>
      </c>
      <c r="J241" s="1730"/>
      <c r="K241" s="522"/>
    </row>
    <row r="243" spans="2:11" ht="16" x14ac:dyDescent="0.2">
      <c r="C243" s="1760" t="s">
        <v>1446</v>
      </c>
      <c r="D243" s="1760"/>
      <c r="E243" s="1760"/>
      <c r="F243" s="1760"/>
      <c r="G243" s="1760"/>
      <c r="H243" s="1760"/>
      <c r="I243" s="1760"/>
      <c r="J243" s="1760"/>
    </row>
    <row r="244" spans="2:11" ht="14" thickBot="1" x14ac:dyDescent="0.2"/>
    <row r="245" spans="2:11" ht="19" thickBot="1" x14ac:dyDescent="0.25">
      <c r="B245" s="1764" t="s">
        <v>1461</v>
      </c>
      <c r="C245" s="1825"/>
      <c r="D245" s="220" t="s">
        <v>1460</v>
      </c>
      <c r="E245" s="1699" t="s">
        <v>18</v>
      </c>
      <c r="F245" s="1826"/>
      <c r="G245" s="295" t="s">
        <v>203</v>
      </c>
      <c r="H245" s="534" t="s">
        <v>199</v>
      </c>
      <c r="I245" s="526"/>
      <c r="J245" s="535" t="s">
        <v>200</v>
      </c>
      <c r="K245" s="526">
        <v>16</v>
      </c>
    </row>
    <row r="246" spans="2:11" x14ac:dyDescent="0.15">
      <c r="B246" s="827" t="s">
        <v>892</v>
      </c>
      <c r="C246" s="255" t="s">
        <v>197</v>
      </c>
      <c r="D246" s="324" t="s">
        <v>2322</v>
      </c>
      <c r="E246" s="262" t="s">
        <v>197</v>
      </c>
      <c r="F246" s="326" t="s">
        <v>2324</v>
      </c>
      <c r="G246" s="110" t="s">
        <v>1041</v>
      </c>
      <c r="H246" s="106" t="s">
        <v>1042</v>
      </c>
      <c r="I246" s="106" t="s">
        <v>1043</v>
      </c>
      <c r="J246" s="106" t="s">
        <v>193</v>
      </c>
      <c r="K246" s="306" t="s">
        <v>2063</v>
      </c>
    </row>
    <row r="247" spans="2:11" ht="16" x14ac:dyDescent="0.2">
      <c r="B247" s="307">
        <v>1</v>
      </c>
      <c r="C247" s="308">
        <f>G11</f>
        <v>0</v>
      </c>
      <c r="D247" s="33">
        <f>C18</f>
        <v>11</v>
      </c>
      <c r="E247" s="308">
        <f>G10</f>
        <v>0</v>
      </c>
      <c r="F247" s="33">
        <f>C19</f>
        <v>12</v>
      </c>
      <c r="G247" s="309"/>
      <c r="H247" s="99"/>
      <c r="I247" s="211"/>
      <c r="J247" s="99"/>
      <c r="K247" s="102"/>
    </row>
    <row r="248" spans="2:11" ht="16" x14ac:dyDescent="0.2">
      <c r="B248" s="307">
        <v>2</v>
      </c>
      <c r="C248" s="308">
        <f>G20</f>
        <v>0</v>
      </c>
      <c r="D248" s="33">
        <f>C15</f>
        <v>8</v>
      </c>
      <c r="E248" s="308">
        <f>G17</f>
        <v>0</v>
      </c>
      <c r="F248" s="33">
        <f>C14</f>
        <v>7</v>
      </c>
      <c r="G248" s="310"/>
      <c r="H248" s="99"/>
      <c r="I248" s="211"/>
      <c r="J248" s="99"/>
      <c r="K248" s="102"/>
    </row>
    <row r="249" spans="2:11" ht="16" x14ac:dyDescent="0.2">
      <c r="B249" s="307">
        <v>3</v>
      </c>
      <c r="C249" s="308">
        <f>G16</f>
        <v>0</v>
      </c>
      <c r="D249" s="33">
        <f>C10</f>
        <v>3</v>
      </c>
      <c r="E249" s="308">
        <f>G9</f>
        <v>0</v>
      </c>
      <c r="F249" s="33">
        <f>C20</f>
        <v>13</v>
      </c>
      <c r="G249" s="310"/>
      <c r="H249" s="99"/>
      <c r="I249" s="211"/>
      <c r="J249" s="99"/>
      <c r="K249" s="102"/>
    </row>
    <row r="250" spans="2:11" ht="17" thickBot="1" x14ac:dyDescent="0.25">
      <c r="B250" s="317">
        <v>4</v>
      </c>
      <c r="C250" s="312"/>
      <c r="D250" s="43"/>
      <c r="E250" s="312"/>
      <c r="F250" s="43"/>
      <c r="G250" s="313"/>
      <c r="H250" s="103"/>
      <c r="I250" s="314"/>
      <c r="J250" s="103"/>
      <c r="K250" s="104"/>
    </row>
    <row r="251" spans="2:11" ht="17" thickBot="1" x14ac:dyDescent="0.25">
      <c r="B251" s="1822" t="s">
        <v>1458</v>
      </c>
      <c r="C251" s="1799"/>
      <c r="D251" s="1799"/>
      <c r="E251" s="1799"/>
      <c r="F251" s="1799"/>
      <c r="G251" s="1799"/>
      <c r="H251" s="1823"/>
      <c r="I251" s="1824" t="s">
        <v>2062</v>
      </c>
      <c r="J251" s="1730"/>
      <c r="K251" s="828"/>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sheetData>
  <sheetProtection password="CF27" sheet="1" objects="1" scenarios="1"/>
  <mergeCells count="96">
    <mergeCell ref="C14:D14"/>
    <mergeCell ref="C9:D9"/>
    <mergeCell ref="C10:D10"/>
    <mergeCell ref="C11:D11"/>
    <mergeCell ref="C12:D12"/>
    <mergeCell ref="C4:I4"/>
    <mergeCell ref="B6:D6"/>
    <mergeCell ref="B7:D7"/>
    <mergeCell ref="C8:D8"/>
    <mergeCell ref="C13:D13"/>
    <mergeCell ref="C19:D19"/>
    <mergeCell ref="C20:D20"/>
    <mergeCell ref="C15:D15"/>
    <mergeCell ref="C16:D16"/>
    <mergeCell ref="C70:J70"/>
    <mergeCell ref="C17:D17"/>
    <mergeCell ref="C18:D18"/>
    <mergeCell ref="B80:H80"/>
    <mergeCell ref="I80:J80"/>
    <mergeCell ref="C58:J58"/>
    <mergeCell ref="B60:C60"/>
    <mergeCell ref="E60:F60"/>
    <mergeCell ref="B68:H68"/>
    <mergeCell ref="I68:J68"/>
    <mergeCell ref="B72:C72"/>
    <mergeCell ref="E72:F72"/>
    <mergeCell ref="C82:J82"/>
    <mergeCell ref="B84:C84"/>
    <mergeCell ref="E84:F84"/>
    <mergeCell ref="B92:H92"/>
    <mergeCell ref="I92:J92"/>
    <mergeCell ref="C94:J94"/>
    <mergeCell ref="B96:C96"/>
    <mergeCell ref="E96:F96"/>
    <mergeCell ref="B104:H104"/>
    <mergeCell ref="I104:J104"/>
    <mergeCell ref="C107:J107"/>
    <mergeCell ref="B109:C109"/>
    <mergeCell ref="E109:F109"/>
    <mergeCell ref="B117:H117"/>
    <mergeCell ref="I117:J117"/>
    <mergeCell ref="C119:J119"/>
    <mergeCell ref="B121:C121"/>
    <mergeCell ref="E121:F121"/>
    <mergeCell ref="B129:H129"/>
    <mergeCell ref="I129:J129"/>
    <mergeCell ref="C131:J131"/>
    <mergeCell ref="B133:C133"/>
    <mergeCell ref="E133:F133"/>
    <mergeCell ref="B141:H141"/>
    <mergeCell ref="I141:J141"/>
    <mergeCell ref="C143:J143"/>
    <mergeCell ref="B145:C145"/>
    <mergeCell ref="E145:F145"/>
    <mergeCell ref="B153:H153"/>
    <mergeCell ref="I153:J153"/>
    <mergeCell ref="C157:J157"/>
    <mergeCell ref="B159:C159"/>
    <mergeCell ref="E159:F159"/>
    <mergeCell ref="B167:H167"/>
    <mergeCell ref="I167:J167"/>
    <mergeCell ref="C169:J169"/>
    <mergeCell ref="B171:C171"/>
    <mergeCell ref="E171:F171"/>
    <mergeCell ref="B179:H179"/>
    <mergeCell ref="I179:J179"/>
    <mergeCell ref="C181:J181"/>
    <mergeCell ref="B183:C183"/>
    <mergeCell ref="E183:F183"/>
    <mergeCell ref="B191:H191"/>
    <mergeCell ref="I191:J191"/>
    <mergeCell ref="C193:J193"/>
    <mergeCell ref="B195:C195"/>
    <mergeCell ref="E195:F195"/>
    <mergeCell ref="B203:H203"/>
    <mergeCell ref="I203:J203"/>
    <mergeCell ref="C231:J231"/>
    <mergeCell ref="B233:C233"/>
    <mergeCell ref="E233:F233"/>
    <mergeCell ref="B241:H241"/>
    <mergeCell ref="C207:J207"/>
    <mergeCell ref="B209:C209"/>
    <mergeCell ref="E209:F209"/>
    <mergeCell ref="B217:H217"/>
    <mergeCell ref="I217:J217"/>
    <mergeCell ref="C219:J219"/>
    <mergeCell ref="B221:C221"/>
    <mergeCell ref="E221:F221"/>
    <mergeCell ref="B229:H229"/>
    <mergeCell ref="I229:J229"/>
    <mergeCell ref="I241:J241"/>
    <mergeCell ref="B245:C245"/>
    <mergeCell ref="E245:F245"/>
    <mergeCell ref="B251:H251"/>
    <mergeCell ref="I251:J251"/>
    <mergeCell ref="C243:J243"/>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2"/>
  <dimension ref="A1:T40"/>
  <sheetViews>
    <sheetView workbookViewId="0">
      <selection sqref="A1:T1"/>
    </sheetView>
  </sheetViews>
  <sheetFormatPr baseColWidth="10" defaultColWidth="8.83203125" defaultRowHeight="13" x14ac:dyDescent="0.15"/>
  <cols>
    <col min="1" max="1" width="14.5" style="15" customWidth="1"/>
    <col min="2" max="14" width="4" style="15" customWidth="1"/>
    <col min="15" max="15" width="4.5" style="15" customWidth="1"/>
    <col min="16" max="16" width="4.83203125" style="15" customWidth="1"/>
    <col min="17" max="17" width="6.5" style="15" customWidth="1"/>
    <col min="18" max="18" width="4.5" style="15" customWidth="1"/>
    <col min="19" max="19" width="9.5" style="15" customWidth="1"/>
    <col min="20" max="20" width="5.1640625" style="15" customWidth="1"/>
    <col min="21" max="16384" width="8.83203125" style="15"/>
  </cols>
  <sheetData>
    <row r="1" spans="1:20" ht="16" x14ac:dyDescent="0.2">
      <c r="A1" s="173" t="s">
        <v>1995</v>
      </c>
      <c r="B1" s="1794"/>
      <c r="C1" s="1795"/>
      <c r="D1" s="1795"/>
      <c r="E1" s="1795"/>
      <c r="F1" s="1795"/>
      <c r="G1" s="1795"/>
      <c r="H1" s="1795"/>
      <c r="I1" s="1795"/>
      <c r="J1" s="1795"/>
      <c r="K1" s="1795"/>
      <c r="L1" s="1795"/>
      <c r="M1" s="1795"/>
      <c r="N1" s="1795"/>
      <c r="O1" s="1795"/>
      <c r="P1" s="1795"/>
      <c r="Q1" s="1795"/>
      <c r="R1" s="1795"/>
      <c r="S1" s="1795"/>
      <c r="T1" s="1796"/>
    </row>
    <row r="2" spans="1:20" ht="18.75" customHeight="1" x14ac:dyDescent="0.2">
      <c r="H2" s="1800" t="s">
        <v>1672</v>
      </c>
      <c r="I2" s="1835"/>
      <c r="J2" s="1835"/>
      <c r="K2" s="1835"/>
      <c r="L2" s="1835"/>
      <c r="M2" s="1835"/>
      <c r="N2" s="1835"/>
      <c r="O2" s="1836"/>
      <c r="P2" s="1837"/>
      <c r="Q2" s="1837"/>
      <c r="R2" s="1837"/>
      <c r="S2" s="1837"/>
      <c r="T2" s="1838"/>
    </row>
    <row r="3" spans="1:20" ht="18.75" customHeight="1" thickBot="1" x14ac:dyDescent="0.25">
      <c r="A3" s="1827" t="s">
        <v>576</v>
      </c>
      <c r="B3" s="1827"/>
      <c r="C3" s="1827"/>
      <c r="D3" s="1827"/>
      <c r="E3" s="1827"/>
      <c r="F3" s="1827"/>
      <c r="G3" s="1827"/>
      <c r="H3" s="1827"/>
      <c r="I3" s="1827"/>
      <c r="J3" s="51"/>
      <c r="K3" s="51"/>
      <c r="L3" s="51"/>
      <c r="M3" s="51"/>
      <c r="N3" s="51"/>
      <c r="O3" s="51"/>
      <c r="P3" s="51"/>
      <c r="Q3" s="51"/>
      <c r="R3" s="51"/>
      <c r="S3" s="81"/>
      <c r="T3" s="81"/>
    </row>
    <row r="4" spans="1:20" ht="18.75" customHeight="1" x14ac:dyDescent="0.15">
      <c r="A4" s="1791"/>
      <c r="B4" s="1778">
        <f>A7</f>
        <v>0</v>
      </c>
      <c r="C4" s="1778">
        <f>A8</f>
        <v>0</v>
      </c>
      <c r="D4" s="1778">
        <f>A9</f>
        <v>0</v>
      </c>
      <c r="E4" s="1778">
        <f>A10</f>
        <v>0</v>
      </c>
      <c r="F4" s="1780">
        <f>A11</f>
        <v>0</v>
      </c>
      <c r="G4" s="1784" t="s">
        <v>92</v>
      </c>
      <c r="H4" s="1784" t="s">
        <v>1534</v>
      </c>
      <c r="I4" s="1784" t="s">
        <v>1533</v>
      </c>
    </row>
    <row r="5" spans="1:20" ht="18.75" customHeight="1" x14ac:dyDescent="0.2">
      <c r="A5" s="1792"/>
      <c r="B5" s="1779"/>
      <c r="C5" s="1779"/>
      <c r="D5" s="1779"/>
      <c r="E5" s="1779"/>
      <c r="F5" s="1781"/>
      <c r="G5" s="1785"/>
      <c r="H5" s="1785"/>
      <c r="I5" s="1785"/>
      <c r="J5" s="51"/>
      <c r="K5" s="51"/>
      <c r="L5" s="51"/>
      <c r="M5" s="51"/>
      <c r="N5" s="51"/>
      <c r="O5" s="51"/>
      <c r="P5" s="51"/>
      <c r="Q5" s="51"/>
      <c r="R5" s="51"/>
      <c r="S5" s="81"/>
      <c r="T5" s="81"/>
    </row>
    <row r="6" spans="1:20" ht="18.75" customHeight="1" x14ac:dyDescent="0.2">
      <c r="A6" s="1793"/>
      <c r="B6" s="1779"/>
      <c r="C6" s="1779"/>
      <c r="D6" s="1779"/>
      <c r="E6" s="1779"/>
      <c r="F6" s="1781"/>
      <c r="G6" s="1785"/>
      <c r="H6" s="1785"/>
      <c r="I6" s="1785"/>
      <c r="J6" s="51"/>
      <c r="K6" s="51"/>
      <c r="L6" s="51"/>
      <c r="M6" s="51"/>
      <c r="N6" s="51"/>
      <c r="O6" s="51"/>
      <c r="P6" s="51"/>
      <c r="Q6" s="51"/>
      <c r="R6" s="51"/>
      <c r="S6" s="81"/>
      <c r="T6" s="81"/>
    </row>
    <row r="7" spans="1:20" ht="18.75" customHeight="1" x14ac:dyDescent="0.2">
      <c r="A7" s="1337"/>
      <c r="B7" s="1326"/>
      <c r="C7" s="1325"/>
      <c r="D7" s="1325"/>
      <c r="E7" s="1325"/>
      <c r="F7" s="1327"/>
      <c r="G7" s="1334"/>
      <c r="H7" s="901"/>
      <c r="I7" s="901"/>
      <c r="J7" s="51"/>
      <c r="K7" s="51"/>
      <c r="L7" s="51"/>
      <c r="M7" s="51"/>
      <c r="N7" s="51"/>
      <c r="O7" s="51"/>
      <c r="P7" s="51"/>
      <c r="Q7" s="51"/>
      <c r="R7" s="51"/>
      <c r="S7" s="81"/>
      <c r="T7" s="81"/>
    </row>
    <row r="8" spans="1:20" ht="18.75" customHeight="1" x14ac:dyDescent="0.2">
      <c r="A8" s="1337"/>
      <c r="B8" s="1325"/>
      <c r="C8" s="1326"/>
      <c r="D8" s="1325"/>
      <c r="E8" s="1325"/>
      <c r="F8" s="1327"/>
      <c r="G8" s="1334"/>
      <c r="H8" s="1335"/>
      <c r="I8" s="1335"/>
      <c r="J8" s="51"/>
      <c r="K8" s="51"/>
      <c r="L8" s="51"/>
      <c r="M8" s="80"/>
      <c r="N8" s="51"/>
      <c r="O8" s="51"/>
      <c r="P8" s="51"/>
      <c r="Q8" s="51"/>
      <c r="R8" s="51"/>
      <c r="S8" s="81"/>
      <c r="T8" s="81"/>
    </row>
    <row r="9" spans="1:20" ht="18.75" customHeight="1" x14ac:dyDescent="0.2">
      <c r="A9" s="1337"/>
      <c r="B9" s="1325"/>
      <c r="C9" s="1325"/>
      <c r="D9" s="1326"/>
      <c r="E9" s="1325"/>
      <c r="F9" s="1327"/>
      <c r="G9" s="1334"/>
      <c r="H9" s="1335"/>
      <c r="I9" s="1335"/>
      <c r="J9" s="51"/>
      <c r="K9" s="51"/>
      <c r="L9" s="51"/>
      <c r="M9" s="51"/>
      <c r="N9" s="51"/>
      <c r="O9" s="51"/>
      <c r="P9" s="51"/>
      <c r="Q9" s="51"/>
      <c r="R9" s="51"/>
      <c r="S9" s="81"/>
      <c r="T9" s="81"/>
    </row>
    <row r="10" spans="1:20" ht="18.75" customHeight="1" x14ac:dyDescent="0.2">
      <c r="A10" s="1337"/>
      <c r="B10" s="1325"/>
      <c r="C10" s="1325"/>
      <c r="D10" s="1325"/>
      <c r="E10" s="1326"/>
      <c r="F10" s="1327"/>
      <c r="G10" s="1334"/>
      <c r="H10" s="1334"/>
      <c r="I10" s="1334"/>
      <c r="J10" s="51"/>
      <c r="K10" s="51"/>
      <c r="L10" s="51"/>
      <c r="M10" s="80"/>
      <c r="N10" s="51"/>
      <c r="O10" s="51"/>
      <c r="P10" s="51"/>
      <c r="Q10" s="51"/>
      <c r="R10" s="51"/>
      <c r="S10" s="81"/>
      <c r="T10" s="81"/>
    </row>
    <row r="11" spans="1:20" ht="18.75" customHeight="1" thickBot="1" x14ac:dyDescent="0.25">
      <c r="A11" s="1338"/>
      <c r="B11" s="1328"/>
      <c r="C11" s="1328"/>
      <c r="D11" s="1328"/>
      <c r="E11" s="1328"/>
      <c r="F11" s="1329"/>
      <c r="G11" s="1336"/>
      <c r="H11" s="1336"/>
      <c r="I11" s="1336"/>
      <c r="J11" s="51"/>
      <c r="K11" s="51"/>
      <c r="L11" s="51"/>
      <c r="M11" s="51"/>
      <c r="N11" s="51"/>
      <c r="O11" s="51"/>
      <c r="P11" s="51"/>
      <c r="Q11" s="51"/>
      <c r="R11" s="51"/>
      <c r="S11" s="81"/>
      <c r="T11" s="81"/>
    </row>
    <row r="12" spans="1:20" ht="18.75" customHeight="1" x14ac:dyDescent="0.2">
      <c r="A12"/>
      <c r="B12"/>
      <c r="C12"/>
      <c r="D12"/>
      <c r="E12"/>
      <c r="F12"/>
      <c r="G12"/>
      <c r="H12"/>
      <c r="I12"/>
      <c r="J12" s="51"/>
      <c r="K12" s="51"/>
      <c r="L12" s="51"/>
      <c r="M12" s="51"/>
      <c r="N12" s="51"/>
      <c r="O12" s="51"/>
      <c r="P12" s="51"/>
      <c r="Q12" s="51"/>
      <c r="R12" s="51"/>
      <c r="S12" s="81"/>
      <c r="T12" s="81"/>
    </row>
    <row r="13" spans="1:20" ht="18.75" customHeight="1" thickBot="1" x14ac:dyDescent="0.25">
      <c r="A13" s="1827" t="s">
        <v>576</v>
      </c>
      <c r="B13" s="1827"/>
      <c r="C13" s="1827"/>
      <c r="D13" s="1827"/>
      <c r="E13" s="1827"/>
      <c r="F13" s="1827"/>
      <c r="G13" s="1827"/>
      <c r="H13" s="1827"/>
      <c r="I13" s="1827"/>
      <c r="J13" s="51"/>
      <c r="K13" s="51"/>
      <c r="L13" s="51"/>
      <c r="M13" s="51"/>
      <c r="N13" s="51"/>
      <c r="O13" s="51"/>
      <c r="P13" s="51"/>
      <c r="Q13" s="51"/>
      <c r="R13" s="51"/>
      <c r="S13" s="81"/>
      <c r="T13" s="81"/>
    </row>
    <row r="14" spans="1:20" ht="18.75" customHeight="1" x14ac:dyDescent="0.2">
      <c r="A14" s="1791"/>
      <c r="B14" s="1778">
        <f>A17</f>
        <v>0</v>
      </c>
      <c r="C14" s="1778">
        <f>A18</f>
        <v>0</v>
      </c>
      <c r="D14" s="1778">
        <f>A19</f>
        <v>0</v>
      </c>
      <c r="E14" s="1778">
        <f>A20</f>
        <v>0</v>
      </c>
      <c r="F14" s="1780">
        <f>A21</f>
        <v>0</v>
      </c>
      <c r="G14" s="1784" t="s">
        <v>92</v>
      </c>
      <c r="H14" s="1784" t="s">
        <v>1534</v>
      </c>
      <c r="I14" s="1784" t="s">
        <v>1533</v>
      </c>
      <c r="J14" s="51"/>
      <c r="K14" s="51"/>
      <c r="L14" s="51"/>
      <c r="M14" s="81"/>
      <c r="N14" s="51"/>
      <c r="O14" s="51"/>
      <c r="P14" s="51"/>
      <c r="Q14" s="51"/>
      <c r="R14" s="51"/>
      <c r="S14" s="81"/>
      <c r="T14" s="81"/>
    </row>
    <row r="15" spans="1:20" ht="18.75" customHeight="1" x14ac:dyDescent="0.2">
      <c r="A15" s="1792"/>
      <c r="B15" s="1779"/>
      <c r="C15" s="1779"/>
      <c r="D15" s="1779"/>
      <c r="E15" s="1779"/>
      <c r="F15" s="1781"/>
      <c r="G15" s="1785"/>
      <c r="H15" s="1785"/>
      <c r="I15" s="1785"/>
      <c r="J15" s="51"/>
      <c r="K15" s="51"/>
      <c r="L15" s="51"/>
      <c r="M15" s="51"/>
      <c r="N15" s="51"/>
      <c r="O15" s="51"/>
      <c r="P15" s="51"/>
      <c r="Q15" s="51"/>
      <c r="R15" s="51"/>
      <c r="S15" s="81"/>
      <c r="T15" s="81"/>
    </row>
    <row r="16" spans="1:20" ht="18.75" customHeight="1" x14ac:dyDescent="0.2">
      <c r="A16" s="1793"/>
      <c r="B16" s="1779"/>
      <c r="C16" s="1779"/>
      <c r="D16" s="1779"/>
      <c r="E16" s="1779"/>
      <c r="F16" s="1781"/>
      <c r="G16" s="1785"/>
      <c r="H16" s="1785"/>
      <c r="I16" s="1785"/>
      <c r="J16" s="51"/>
      <c r="K16" s="51"/>
      <c r="L16" s="51"/>
      <c r="M16" s="51"/>
      <c r="N16" s="51"/>
      <c r="O16" s="51"/>
      <c r="P16" s="51"/>
      <c r="Q16" s="51"/>
      <c r="R16" s="51"/>
      <c r="S16" s="81"/>
      <c r="T16" s="81"/>
    </row>
    <row r="17" spans="1:20" ht="18.75" customHeight="1" x14ac:dyDescent="0.15">
      <c r="A17" s="1337"/>
      <c r="B17" s="1326"/>
      <c r="C17" s="1325"/>
      <c r="D17" s="1325"/>
      <c r="E17" s="1325"/>
      <c r="F17" s="1327"/>
      <c r="G17" s="1334"/>
      <c r="H17" s="901"/>
      <c r="I17" s="901"/>
      <c r="J17" s="1258"/>
      <c r="K17" s="1258"/>
    </row>
    <row r="18" spans="1:20" ht="18.75" customHeight="1" x14ac:dyDescent="0.15">
      <c r="A18" s="1337"/>
      <c r="B18" s="1325"/>
      <c r="C18" s="1326"/>
      <c r="D18" s="1325"/>
      <c r="E18" s="1325"/>
      <c r="F18" s="1327"/>
      <c r="G18" s="1334"/>
      <c r="H18" s="1335"/>
      <c r="I18" s="1335"/>
      <c r="J18" s="1258"/>
      <c r="K18" s="1258"/>
      <c r="L18" s="1258"/>
      <c r="S18" s="1258" t="s">
        <v>1487</v>
      </c>
      <c r="T18" s="11"/>
    </row>
    <row r="19" spans="1:20" ht="18.75" customHeight="1" x14ac:dyDescent="0.15">
      <c r="A19" s="1337"/>
      <c r="B19" s="1325"/>
      <c r="C19" s="1325"/>
      <c r="D19" s="1326"/>
      <c r="E19" s="1325"/>
      <c r="F19" s="1327"/>
      <c r="G19" s="1334"/>
      <c r="H19" s="1335"/>
      <c r="I19" s="1335"/>
      <c r="J19" s="50"/>
      <c r="K19" s="53"/>
      <c r="L19" s="53"/>
      <c r="M19" s="53"/>
      <c r="S19" s="1258" t="s">
        <v>800</v>
      </c>
      <c r="T19" s="11"/>
    </row>
    <row r="20" spans="1:20" ht="18.75" customHeight="1" x14ac:dyDescent="0.15">
      <c r="A20" s="1337"/>
      <c r="B20" s="1325"/>
      <c r="C20" s="1325"/>
      <c r="D20" s="1325"/>
      <c r="E20" s="1326"/>
      <c r="F20" s="1327"/>
      <c r="G20" s="1334"/>
      <c r="H20" s="1334"/>
      <c r="I20" s="1334"/>
      <c r="J20" s="53"/>
      <c r="K20" s="53"/>
      <c r="L20" s="53"/>
      <c r="M20" s="53"/>
      <c r="N20" s="53"/>
    </row>
    <row r="21" spans="1:20" ht="18.75" customHeight="1" thickBot="1" x14ac:dyDescent="0.2">
      <c r="A21" s="1338"/>
      <c r="B21" s="1328"/>
      <c r="C21" s="1328"/>
      <c r="D21" s="1328"/>
      <c r="E21" s="1328"/>
      <c r="F21" s="1329"/>
      <c r="G21" s="1336"/>
      <c r="H21" s="1336"/>
      <c r="I21" s="1336"/>
      <c r="J21" s="49"/>
      <c r="K21" s="49"/>
      <c r="L21" s="49"/>
      <c r="O21" s="1786" t="s">
        <v>1037</v>
      </c>
      <c r="P21" s="1786"/>
      <c r="Q21" s="1786"/>
      <c r="R21" s="1786"/>
      <c r="S21" s="1833"/>
      <c r="T21" s="1834"/>
    </row>
    <row r="22" spans="1:20" ht="18.75" customHeight="1" thickBot="1" x14ac:dyDescent="0.2">
      <c r="A22"/>
      <c r="B22"/>
      <c r="C22"/>
      <c r="D22"/>
      <c r="E22"/>
      <c r="F22"/>
      <c r="G22"/>
      <c r="H22"/>
      <c r="I22"/>
      <c r="J22"/>
      <c r="K22"/>
      <c r="L22"/>
      <c r="M22"/>
      <c r="N22"/>
      <c r="P22" s="1258"/>
      <c r="R22" s="1258" t="s">
        <v>1467</v>
      </c>
      <c r="S22" s="1382"/>
      <c r="T22" s="1383"/>
    </row>
    <row r="23" spans="1:20" ht="89.25" customHeight="1" x14ac:dyDescent="0.2">
      <c r="A23" s="82"/>
      <c r="B23" s="487">
        <f>A24</f>
        <v>1</v>
      </c>
      <c r="C23" s="487">
        <f>A25</f>
        <v>2</v>
      </c>
      <c r="D23" s="487">
        <f>A26</f>
        <v>3</v>
      </c>
      <c r="E23" s="487">
        <f>A27</f>
        <v>4</v>
      </c>
      <c r="F23" s="487">
        <f>A28</f>
        <v>5</v>
      </c>
      <c r="G23" s="487">
        <f>A29</f>
        <v>6</v>
      </c>
      <c r="H23" s="487">
        <f>A30</f>
        <v>7</v>
      </c>
      <c r="I23" s="487">
        <f>A31</f>
        <v>8</v>
      </c>
      <c r="J23" s="487">
        <f>A32</f>
        <v>9</v>
      </c>
      <c r="K23" s="487">
        <f>A33</f>
        <v>10</v>
      </c>
      <c r="L23" s="487">
        <f>A34</f>
        <v>11</v>
      </c>
      <c r="M23" s="487">
        <f>A35</f>
        <v>12</v>
      </c>
      <c r="N23" s="532">
        <f>A36</f>
        <v>13</v>
      </c>
      <c r="O23" s="894" t="s">
        <v>92</v>
      </c>
      <c r="P23" s="894" t="s">
        <v>1014</v>
      </c>
      <c r="Q23" s="894" t="s">
        <v>1896</v>
      </c>
      <c r="R23" s="894" t="s">
        <v>1982</v>
      </c>
      <c r="S23" s="894" t="s">
        <v>1983</v>
      </c>
      <c r="T23" s="894" t="s">
        <v>1984</v>
      </c>
    </row>
    <row r="24" spans="1:20" ht="18.75" customHeight="1" x14ac:dyDescent="0.2">
      <c r="A24" s="484">
        <f>'13S - 10B - 1 RR'!C4</f>
        <v>1</v>
      </c>
      <c r="B24" s="921"/>
      <c r="C24" s="922"/>
      <c r="D24" s="923"/>
      <c r="E24" s="923"/>
      <c r="F24" s="923"/>
      <c r="G24" s="923"/>
      <c r="H24" s="923"/>
      <c r="I24" s="923"/>
      <c r="J24" s="923"/>
      <c r="K24" s="923"/>
      <c r="L24" s="923"/>
      <c r="M24" s="923"/>
      <c r="N24" s="935"/>
      <c r="O24" s="1365">
        <f t="shared" ref="O24:O36" si="0">SUM(B24:N24)</f>
        <v>0</v>
      </c>
      <c r="P24" s="896"/>
      <c r="Q24" s="1421">
        <f>SUM(B24:N24)-P24</f>
        <v>0</v>
      </c>
      <c r="R24" s="1366">
        <f>COUNTIF(B24:N24,1)+COUNTIF(B24:N24,0)</f>
        <v>0</v>
      </c>
      <c r="S24" s="1141" t="str">
        <f>IF(R24=0,"",Q24/R24)</f>
        <v/>
      </c>
      <c r="T24" s="887"/>
    </row>
    <row r="25" spans="1:20" ht="18.75" customHeight="1" x14ac:dyDescent="0.2">
      <c r="A25" s="484">
        <f>'13S - 10B - 1 RR'!C5</f>
        <v>2</v>
      </c>
      <c r="B25" s="292" t="str">
        <f>IF(ISBLANK(C$24),"",1-C$24)</f>
        <v/>
      </c>
      <c r="C25" s="924"/>
      <c r="D25" s="599"/>
      <c r="E25" s="599"/>
      <c r="F25" s="599"/>
      <c r="G25" s="599"/>
      <c r="H25" s="599"/>
      <c r="I25" s="599"/>
      <c r="J25" s="599"/>
      <c r="K25" s="599"/>
      <c r="L25" s="599"/>
      <c r="M25" s="599"/>
      <c r="N25" s="879"/>
      <c r="O25" s="1366">
        <f t="shared" si="0"/>
        <v>0</v>
      </c>
      <c r="P25" s="897"/>
      <c r="Q25" s="1421">
        <f t="shared" ref="Q25:Q36" si="1">SUM(B25:N25)-P25</f>
        <v>0</v>
      </c>
      <c r="R25" s="1366">
        <f t="shared" ref="R25:R36" si="2">COUNTIF(B25:N25,1)+COUNTIF(B25:N25,0)</f>
        <v>0</v>
      </c>
      <c r="S25" s="1141" t="str">
        <f t="shared" ref="S25:S36" si="3">IF(R25=0,"",Q25/R25)</f>
        <v/>
      </c>
      <c r="T25" s="888"/>
    </row>
    <row r="26" spans="1:20" ht="18.75" customHeight="1" x14ac:dyDescent="0.2">
      <c r="A26" s="484">
        <f>'13S - 10B - 1 RR'!C6</f>
        <v>3</v>
      </c>
      <c r="B26" s="292" t="str">
        <f>IF(ISBLANK(D$24),"",1-D$24)</f>
        <v/>
      </c>
      <c r="C26" s="343" t="str">
        <f>IF(ISBLANK(D$25),"",1-D$25)</f>
        <v/>
      </c>
      <c r="D26" s="925"/>
      <c r="E26" s="599"/>
      <c r="F26" s="599"/>
      <c r="G26" s="599"/>
      <c r="H26" s="599"/>
      <c r="I26" s="599"/>
      <c r="J26" s="599"/>
      <c r="K26" s="599"/>
      <c r="L26" s="599"/>
      <c r="M26" s="599"/>
      <c r="N26" s="879"/>
      <c r="O26" s="1366">
        <f t="shared" si="0"/>
        <v>0</v>
      </c>
      <c r="P26" s="897"/>
      <c r="Q26" s="1421">
        <f t="shared" si="1"/>
        <v>0</v>
      </c>
      <c r="R26" s="1366">
        <f t="shared" si="2"/>
        <v>0</v>
      </c>
      <c r="S26" s="1141" t="str">
        <f t="shared" si="3"/>
        <v/>
      </c>
      <c r="T26" s="888"/>
    </row>
    <row r="27" spans="1:20" ht="18.75" customHeight="1" x14ac:dyDescent="0.2">
      <c r="A27" s="484">
        <f>'13S - 10B - 1 RR'!C7</f>
        <v>4</v>
      </c>
      <c r="B27" s="292" t="str">
        <f>IF(ISBLANK(E$24),"",1-E$24)</f>
        <v/>
      </c>
      <c r="C27" s="343" t="str">
        <f>IF(ISBLANK(E$25),"",1-E$25)</f>
        <v/>
      </c>
      <c r="D27" s="292" t="str">
        <f>IF(ISBLANK(E$26),"",1-E$26)</f>
        <v/>
      </c>
      <c r="E27" s="925"/>
      <c r="F27" s="599"/>
      <c r="G27" s="599"/>
      <c r="H27" s="599"/>
      <c r="I27" s="599"/>
      <c r="J27" s="599"/>
      <c r="K27" s="599"/>
      <c r="L27" s="599"/>
      <c r="M27" s="599"/>
      <c r="N27" s="879"/>
      <c r="O27" s="1366">
        <f t="shared" si="0"/>
        <v>0</v>
      </c>
      <c r="P27" s="897"/>
      <c r="Q27" s="1421">
        <f t="shared" si="1"/>
        <v>0</v>
      </c>
      <c r="R27" s="1366">
        <f t="shared" si="2"/>
        <v>0</v>
      </c>
      <c r="S27" s="1141" t="str">
        <f t="shared" si="3"/>
        <v/>
      </c>
      <c r="T27" s="888"/>
    </row>
    <row r="28" spans="1:20" ht="18.75" customHeight="1" x14ac:dyDescent="0.2">
      <c r="A28" s="484">
        <f>'13S - 10B - 1 RR'!C8</f>
        <v>5</v>
      </c>
      <c r="B28" s="292" t="str">
        <f>IF(ISBLANK(F$24),"",1-F$24)</f>
        <v/>
      </c>
      <c r="C28" s="343" t="str">
        <f>IF(ISBLANK(F$25),"",1-F$25)</f>
        <v/>
      </c>
      <c r="D28" s="292" t="str">
        <f>IF(ISBLANK(F$26),"",1-F$26)</f>
        <v/>
      </c>
      <c r="E28" s="292" t="str">
        <f>IF(ISBLANK(F$27),"",1-F$27)</f>
        <v/>
      </c>
      <c r="F28" s="925"/>
      <c r="G28" s="599"/>
      <c r="H28" s="599"/>
      <c r="I28" s="599"/>
      <c r="J28" s="599"/>
      <c r="K28" s="599"/>
      <c r="L28" s="599"/>
      <c r="M28" s="599"/>
      <c r="N28" s="879"/>
      <c r="O28" s="1366">
        <f t="shared" si="0"/>
        <v>0</v>
      </c>
      <c r="P28" s="897"/>
      <c r="Q28" s="1421">
        <f t="shared" si="1"/>
        <v>0</v>
      </c>
      <c r="R28" s="1366">
        <f t="shared" si="2"/>
        <v>0</v>
      </c>
      <c r="S28" s="1141" t="str">
        <f t="shared" si="3"/>
        <v/>
      </c>
      <c r="T28" s="888"/>
    </row>
    <row r="29" spans="1:20" ht="18.75" customHeight="1" x14ac:dyDescent="0.2">
      <c r="A29" s="484">
        <f>'13S - 10B - 1 RR'!C9</f>
        <v>6</v>
      </c>
      <c r="B29" s="292" t="str">
        <f>IF(ISBLANK(G$24),"",1-G$24)</f>
        <v/>
      </c>
      <c r="C29" s="343" t="str">
        <f>IF(ISBLANK(G$25),"",1-G$25)</f>
        <v/>
      </c>
      <c r="D29" s="292" t="str">
        <f>IF(ISBLANK(G$26),"",1-G$26)</f>
        <v/>
      </c>
      <c r="E29" s="292" t="str">
        <f>IF(ISBLANK(G$27),"",1-G$27)</f>
        <v/>
      </c>
      <c r="F29" s="292" t="str">
        <f>IF(ISBLANK(G$28),"",1-G$28)</f>
        <v/>
      </c>
      <c r="G29" s="925"/>
      <c r="H29" s="599"/>
      <c r="I29" s="599"/>
      <c r="J29" s="599"/>
      <c r="K29" s="599"/>
      <c r="L29" s="599"/>
      <c r="M29" s="599"/>
      <c r="N29" s="879"/>
      <c r="O29" s="1366">
        <f t="shared" si="0"/>
        <v>0</v>
      </c>
      <c r="P29" s="897"/>
      <c r="Q29" s="1421">
        <f t="shared" si="1"/>
        <v>0</v>
      </c>
      <c r="R29" s="1366">
        <f t="shared" si="2"/>
        <v>0</v>
      </c>
      <c r="S29" s="1141" t="str">
        <f t="shared" si="3"/>
        <v/>
      </c>
      <c r="T29" s="888"/>
    </row>
    <row r="30" spans="1:20" ht="18.75" customHeight="1" x14ac:dyDescent="0.2">
      <c r="A30" s="484">
        <f>'13S - 10B - 1 RR'!C10</f>
        <v>7</v>
      </c>
      <c r="B30" s="292" t="str">
        <f>IF(ISBLANK(H$24),"",1-H$24)</f>
        <v/>
      </c>
      <c r="C30" s="343" t="str">
        <f>IF(ISBLANK(H$25),"",1-H$25)</f>
        <v/>
      </c>
      <c r="D30" s="292" t="str">
        <f>IF(ISBLANK(H$26),"",1-H$26)</f>
        <v/>
      </c>
      <c r="E30" s="292" t="str">
        <f>IF(ISBLANK(H$27),"",1-H$27)</f>
        <v/>
      </c>
      <c r="F30" s="292" t="str">
        <f>IF(ISBLANK(H$28),"",1-H$28)</f>
        <v/>
      </c>
      <c r="G30" s="292" t="str">
        <f>IF(ISBLANK(H$29),"",1-H$29)</f>
        <v/>
      </c>
      <c r="H30" s="925"/>
      <c r="I30" s="599"/>
      <c r="J30" s="599"/>
      <c r="K30" s="599"/>
      <c r="L30" s="599"/>
      <c r="M30" s="599"/>
      <c r="N30" s="879"/>
      <c r="O30" s="1366">
        <f t="shared" si="0"/>
        <v>0</v>
      </c>
      <c r="P30" s="897"/>
      <c r="Q30" s="1421">
        <f t="shared" si="1"/>
        <v>0</v>
      </c>
      <c r="R30" s="1366">
        <f t="shared" si="2"/>
        <v>0</v>
      </c>
      <c r="S30" s="1141" t="str">
        <f t="shared" si="3"/>
        <v/>
      </c>
      <c r="T30" s="888"/>
    </row>
    <row r="31" spans="1:20" ht="18.75" customHeight="1" x14ac:dyDescent="0.2">
      <c r="A31" s="484">
        <f>'13S - 10B - 1 RR'!C11</f>
        <v>8</v>
      </c>
      <c r="B31" s="292" t="str">
        <f>IF(ISBLANK(I$24),"",1-I$24)</f>
        <v/>
      </c>
      <c r="C31" s="343" t="str">
        <f>IF(ISBLANK(I$25),"",1-I$25)</f>
        <v/>
      </c>
      <c r="D31" s="292" t="str">
        <f>IF(ISBLANK(I$26),"",1-I$26)</f>
        <v/>
      </c>
      <c r="E31" s="292" t="str">
        <f>IF(ISBLANK(I$27),"",1-I$27)</f>
        <v/>
      </c>
      <c r="F31" s="292" t="str">
        <f>IF(ISBLANK(I$28),"",1-I$28)</f>
        <v/>
      </c>
      <c r="G31" s="292" t="str">
        <f>IF(ISBLANK(I$29),"",1-I$29)</f>
        <v/>
      </c>
      <c r="H31" s="292" t="str">
        <f>IF(ISBLANK(I$30),"",1-I$30)</f>
        <v/>
      </c>
      <c r="I31" s="925"/>
      <c r="J31" s="599"/>
      <c r="K31" s="599"/>
      <c r="L31" s="599"/>
      <c r="M31" s="599"/>
      <c r="N31" s="879"/>
      <c r="O31" s="1366">
        <f t="shared" si="0"/>
        <v>0</v>
      </c>
      <c r="P31" s="897"/>
      <c r="Q31" s="1421">
        <f t="shared" si="1"/>
        <v>0</v>
      </c>
      <c r="R31" s="1366">
        <f t="shared" si="2"/>
        <v>0</v>
      </c>
      <c r="S31" s="1141" t="str">
        <f t="shared" si="3"/>
        <v/>
      </c>
      <c r="T31" s="888"/>
    </row>
    <row r="32" spans="1:20" ht="18.75" customHeight="1" x14ac:dyDescent="0.2">
      <c r="A32" s="484">
        <f>'13S - 10B - 1 RR'!C12</f>
        <v>9</v>
      </c>
      <c r="B32" s="292" t="str">
        <f>IF(ISBLANK(J$24),"",1-J$24)</f>
        <v/>
      </c>
      <c r="C32" s="343" t="str">
        <f>IF(ISBLANK(J$25),"",1-J$25)</f>
        <v/>
      </c>
      <c r="D32" s="292" t="str">
        <f>IF(ISBLANK(J$26),"",1-J$26)</f>
        <v/>
      </c>
      <c r="E32" s="292" t="str">
        <f>IF(ISBLANK(J$27),"",1-J$27)</f>
        <v/>
      </c>
      <c r="F32" s="292" t="str">
        <f>IF(ISBLANK(J$28),"",1-J$28)</f>
        <v/>
      </c>
      <c r="G32" s="292" t="str">
        <f>IF(ISBLANK(J$29),"",1-J$29)</f>
        <v/>
      </c>
      <c r="H32" s="292" t="str">
        <f>IF(ISBLANK(J$30),"",1-J$30)</f>
        <v/>
      </c>
      <c r="I32" s="292" t="str">
        <f>IF(ISBLANK(J$31),"",1-J$31)</f>
        <v/>
      </c>
      <c r="J32" s="925"/>
      <c r="K32" s="599"/>
      <c r="L32" s="599"/>
      <c r="M32" s="599"/>
      <c r="N32" s="879"/>
      <c r="O32" s="1366">
        <f t="shared" si="0"/>
        <v>0</v>
      </c>
      <c r="P32" s="897"/>
      <c r="Q32" s="1421">
        <f t="shared" si="1"/>
        <v>0</v>
      </c>
      <c r="R32" s="1366">
        <f t="shared" si="2"/>
        <v>0</v>
      </c>
      <c r="S32" s="1141" t="str">
        <f t="shared" si="3"/>
        <v/>
      </c>
      <c r="T32" s="888"/>
    </row>
    <row r="33" spans="1:20" ht="18.75" customHeight="1" x14ac:dyDescent="0.2">
      <c r="A33" s="484">
        <f>'13S - 10B - 1 RR'!C13</f>
        <v>10</v>
      </c>
      <c r="B33" s="292" t="str">
        <f>IF(ISBLANK(K$24),"",1-K$24)</f>
        <v/>
      </c>
      <c r="C33" s="343" t="str">
        <f>IF(ISBLANK(K$25),"",1-K$25)</f>
        <v/>
      </c>
      <c r="D33" s="292" t="str">
        <f>IF(ISBLANK(K$26),"",1-K$26)</f>
        <v/>
      </c>
      <c r="E33" s="292" t="str">
        <f>IF(ISBLANK(K$27),"",1-K$27)</f>
        <v/>
      </c>
      <c r="F33" s="292" t="str">
        <f>IF(ISBLANK(K$28),"",1-K$28)</f>
        <v/>
      </c>
      <c r="G33" s="292" t="str">
        <f>IF(ISBLANK(K$29),"",1-K$29)</f>
        <v/>
      </c>
      <c r="H33" s="292" t="str">
        <f>IF(ISBLANK(K$30),"",1-K$30)</f>
        <v/>
      </c>
      <c r="I33" s="292" t="str">
        <f>IF(ISBLANK(K$31),"",1-K$31)</f>
        <v/>
      </c>
      <c r="J33" s="292" t="str">
        <f>IF(ISBLANK(K$32),"",1-K$32)</f>
        <v/>
      </c>
      <c r="K33" s="925"/>
      <c r="L33" s="599"/>
      <c r="M33" s="599"/>
      <c r="N33" s="879"/>
      <c r="O33" s="1366">
        <f t="shared" si="0"/>
        <v>0</v>
      </c>
      <c r="P33" s="897"/>
      <c r="Q33" s="1421">
        <f t="shared" si="1"/>
        <v>0</v>
      </c>
      <c r="R33" s="1366">
        <f t="shared" si="2"/>
        <v>0</v>
      </c>
      <c r="S33" s="1141" t="str">
        <f t="shared" si="3"/>
        <v/>
      </c>
      <c r="T33" s="888"/>
    </row>
    <row r="34" spans="1:20" ht="18.75" customHeight="1" x14ac:dyDescent="0.2">
      <c r="A34" s="484">
        <f>'13S - 10B - 1 RR'!C14</f>
        <v>11</v>
      </c>
      <c r="B34" s="292" t="str">
        <f>IF(ISBLANK(L$24),"",1-L$24)</f>
        <v/>
      </c>
      <c r="C34" s="343" t="str">
        <f>IF(ISBLANK(L$25),"",1-L$25)</f>
        <v/>
      </c>
      <c r="D34" s="292" t="str">
        <f>IF(ISBLANK(L$26),"",1-L$26)</f>
        <v/>
      </c>
      <c r="E34" s="292" t="str">
        <f>IF(ISBLANK(L$27),"",1-L$27)</f>
        <v/>
      </c>
      <c r="F34" s="292" t="str">
        <f>IF(ISBLANK(L$28),"",1-L$28)</f>
        <v/>
      </c>
      <c r="G34" s="292" t="str">
        <f>IF(ISBLANK(L$29),"",1-L$29)</f>
        <v/>
      </c>
      <c r="H34" s="292" t="str">
        <f>IF(ISBLANK(L$30),"",1-L$30)</f>
        <v/>
      </c>
      <c r="I34" s="292" t="str">
        <f>IF(ISBLANK(L$31),"",1-L$31)</f>
        <v/>
      </c>
      <c r="J34" s="292" t="str">
        <f>IF(ISBLANK(L$32),"",1-L$32)</f>
        <v/>
      </c>
      <c r="K34" s="292" t="str">
        <f>IF(ISBLANK(L$33),"",1-L$33)</f>
        <v/>
      </c>
      <c r="L34" s="925"/>
      <c r="M34" s="599"/>
      <c r="N34" s="879"/>
      <c r="O34" s="1366">
        <f t="shared" si="0"/>
        <v>0</v>
      </c>
      <c r="P34" s="897"/>
      <c r="Q34" s="1421">
        <f t="shared" si="1"/>
        <v>0</v>
      </c>
      <c r="R34" s="1366">
        <f t="shared" si="2"/>
        <v>0</v>
      </c>
      <c r="S34" s="1141" t="str">
        <f t="shared" si="3"/>
        <v/>
      </c>
      <c r="T34" s="888"/>
    </row>
    <row r="35" spans="1:20" ht="18.75" customHeight="1" x14ac:dyDescent="0.2">
      <c r="A35" s="484">
        <f>'13S - 10B - 1 RR'!C15</f>
        <v>12</v>
      </c>
      <c r="B35" s="292" t="str">
        <f>IF(ISBLANK(M$24),"",1-M$24)</f>
        <v/>
      </c>
      <c r="C35" s="343" t="str">
        <f>IF(ISBLANK(M$25),"",1-M$25)</f>
        <v/>
      </c>
      <c r="D35" s="292" t="str">
        <f>IF(ISBLANK(M$26),"",1-M$26)</f>
        <v/>
      </c>
      <c r="E35" s="292" t="str">
        <f>IF(ISBLANK(M$27),"",1-M$27)</f>
        <v/>
      </c>
      <c r="F35" s="292" t="str">
        <f>IF(ISBLANK(M$28),"",1-M$28)</f>
        <v/>
      </c>
      <c r="G35" s="292" t="str">
        <f>IF(ISBLANK(M$29),"",1-M$29)</f>
        <v/>
      </c>
      <c r="H35" s="292" t="str">
        <f>IF(ISBLANK(M$30),"",1-M$30)</f>
        <v/>
      </c>
      <c r="I35" s="292" t="str">
        <f>IF(ISBLANK(M$31),"",1-M$31)</f>
        <v/>
      </c>
      <c r="J35" s="292" t="str">
        <f>IF(ISBLANK(M$32),"",1-M$32)</f>
        <v/>
      </c>
      <c r="K35" s="292" t="str">
        <f>IF(ISBLANK(M$33),"",1-M$33)</f>
        <v/>
      </c>
      <c r="L35" s="292" t="str">
        <f>IF(ISBLANK(M$34),"",1-M$34)</f>
        <v/>
      </c>
      <c r="M35" s="925"/>
      <c r="N35" s="879"/>
      <c r="O35" s="1366">
        <f t="shared" si="0"/>
        <v>0</v>
      </c>
      <c r="P35" s="897"/>
      <c r="Q35" s="1421">
        <f t="shared" si="1"/>
        <v>0</v>
      </c>
      <c r="R35" s="1366">
        <f t="shared" si="2"/>
        <v>0</v>
      </c>
      <c r="S35" s="1141" t="str">
        <f t="shared" si="3"/>
        <v/>
      </c>
      <c r="T35" s="888"/>
    </row>
    <row r="36" spans="1:20" ht="18.75" customHeight="1" thickBot="1" x14ac:dyDescent="0.25">
      <c r="A36" s="496">
        <f>'13S - 10B - 1 RR'!C16</f>
        <v>13</v>
      </c>
      <c r="B36" s="892" t="str">
        <f>IF(ISBLANK(N$24),"",1-N$24)</f>
        <v/>
      </c>
      <c r="C36" s="932" t="str">
        <f>IF(ISBLANK(N$25),"",1-N$25)</f>
        <v/>
      </c>
      <c r="D36" s="892" t="str">
        <f>IF(ISBLANK(N$26),"",1-N$26)</f>
        <v/>
      </c>
      <c r="E36" s="892" t="str">
        <f>IF(ISBLANK(N$27),"",1-N$27)</f>
        <v/>
      </c>
      <c r="F36" s="892" t="str">
        <f>IF(ISBLANK(N$28),"",1-N$28)</f>
        <v/>
      </c>
      <c r="G36" s="892" t="str">
        <f>IF(ISBLANK(N$29),"",1-N$29)</f>
        <v/>
      </c>
      <c r="H36" s="892" t="str">
        <f>IF(ISBLANK(N$30),"",1-N$30)</f>
        <v/>
      </c>
      <c r="I36" s="892" t="str">
        <f>IF(ISBLANK(N$31),"",1-N$31)</f>
        <v/>
      </c>
      <c r="J36" s="892" t="str">
        <f>IF(ISBLANK(N$32),"",1-N$32)</f>
        <v/>
      </c>
      <c r="K36" s="892" t="str">
        <f>IF(ISBLANK(N$33),"",1-N$33)</f>
        <v/>
      </c>
      <c r="L36" s="892" t="str">
        <f>IF(ISBLANK(N$34),"",1-N$34)</f>
        <v/>
      </c>
      <c r="M36" s="892" t="str">
        <f>IF(ISBLANK(N$35),"",1-N$35)</f>
        <v/>
      </c>
      <c r="N36" s="942"/>
      <c r="O36" s="1367">
        <f t="shared" si="0"/>
        <v>0</v>
      </c>
      <c r="P36" s="898"/>
      <c r="Q36" s="1422">
        <f t="shared" si="1"/>
        <v>0</v>
      </c>
      <c r="R36" s="1367">
        <f t="shared" si="2"/>
        <v>0</v>
      </c>
      <c r="S36" s="1142" t="str">
        <f t="shared" si="3"/>
        <v/>
      </c>
      <c r="T36" s="889"/>
    </row>
    <row r="37" spans="1:20" ht="18.75" customHeight="1" x14ac:dyDescent="0.2">
      <c r="A37" s="81"/>
      <c r="B37" s="81"/>
      <c r="C37" s="81"/>
      <c r="D37" s="81"/>
      <c r="E37" s="81"/>
      <c r="F37" s="81"/>
      <c r="G37" s="81"/>
      <c r="H37" s="81"/>
      <c r="I37" s="81"/>
      <c r="J37" s="1790" t="s">
        <v>2216</v>
      </c>
      <c r="K37" s="1790"/>
      <c r="L37" s="1790"/>
      <c r="M37" s="1790"/>
      <c r="N37" s="1790"/>
      <c r="O37" s="1357">
        <f>SUM(O24:O36)</f>
        <v>0</v>
      </c>
      <c r="P37" s="113"/>
      <c r="Q37" s="113"/>
      <c r="R37" s="148"/>
      <c r="S37" s="148"/>
      <c r="T37" s="148"/>
    </row>
    <row r="38" spans="1:20" ht="15.75" customHeight="1" x14ac:dyDescent="0.15"/>
    <row r="39" spans="1:20" ht="15.75" customHeight="1" x14ac:dyDescent="0.15"/>
    <row r="40" spans="1:20" ht="15.75" customHeight="1" x14ac:dyDescent="0.15"/>
  </sheetData>
  <sheetProtection password="CF27" sheet="1" objects="1" scenarios="1"/>
  <mergeCells count="26">
    <mergeCell ref="B1:T1"/>
    <mergeCell ref="H2:N2"/>
    <mergeCell ref="O2:T2"/>
    <mergeCell ref="A3:I3"/>
    <mergeCell ref="H4:H6"/>
    <mergeCell ref="A4:A6"/>
    <mergeCell ref="B4:B6"/>
    <mergeCell ref="C4:C6"/>
    <mergeCell ref="F4:F6"/>
    <mergeCell ref="S21:T21"/>
    <mergeCell ref="I4:I6"/>
    <mergeCell ref="A13:I13"/>
    <mergeCell ref="A14:A16"/>
    <mergeCell ref="B14:B16"/>
    <mergeCell ref="C14:C16"/>
    <mergeCell ref="D14:D16"/>
    <mergeCell ref="I14:I16"/>
    <mergeCell ref="G4:G6"/>
    <mergeCell ref="D4:D6"/>
    <mergeCell ref="E4:E6"/>
    <mergeCell ref="J37:N37"/>
    <mergeCell ref="O21:R21"/>
    <mergeCell ref="E14:E16"/>
    <mergeCell ref="F14:F16"/>
    <mergeCell ref="G14:G16"/>
    <mergeCell ref="H14:H16"/>
  </mergeCells>
  <phoneticPr fontId="0" type="noConversion"/>
  <pageMargins left="0" right="0" top="0.39370078740157483" bottom="0" header="0" footer="0"/>
  <pageSetup paperSize="9" orientation="portrait" horizontalDpi="360" verticalDpi="36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23"/>
  <dimension ref="A1:W86"/>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1.83203125" style="15" customWidth="1"/>
    <col min="7" max="8" width="3.6640625" style="15" customWidth="1"/>
    <col min="9" max="9" width="10.6640625" style="15" customWidth="1"/>
    <col min="10" max="10" width="3.6640625" style="15" customWidth="1"/>
    <col min="11" max="11" width="10.6640625" style="15" customWidth="1"/>
    <col min="12" max="12" width="6.5" style="15" customWidth="1"/>
    <col min="13" max="14" width="3.6640625" style="15" customWidth="1"/>
    <col min="15" max="15" width="10.6640625" style="15" customWidth="1"/>
    <col min="16" max="16" width="3.6640625" style="15" customWidth="1"/>
    <col min="17" max="17" width="10.6640625" style="15" customWidth="1"/>
    <col min="18" max="18" width="1.8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365</v>
      </c>
      <c r="B1" s="1637"/>
      <c r="C1" s="1637"/>
      <c r="D1" s="1637"/>
      <c r="E1" s="1637"/>
      <c r="F1" s="1637"/>
      <c r="G1" s="1637"/>
      <c r="H1" s="1637"/>
      <c r="I1" s="1637"/>
      <c r="J1" s="1637"/>
      <c r="K1" s="1637"/>
      <c r="M1" s="1637" t="s">
        <v>1070</v>
      </c>
      <c r="N1" s="1637"/>
      <c r="O1" s="1637"/>
      <c r="P1" s="1637"/>
      <c r="Q1" s="1637"/>
      <c r="R1" s="1637"/>
      <c r="S1" s="1637"/>
      <c r="T1" s="1637"/>
      <c r="U1" s="1637"/>
      <c r="V1" s="1637"/>
      <c r="W1" s="1637"/>
    </row>
    <row r="2" spans="1:23" ht="14" thickBot="1" x14ac:dyDescent="0.2">
      <c r="C2" s="49" t="s">
        <v>889</v>
      </c>
      <c r="D2" s="17"/>
      <c r="E2" s="17"/>
      <c r="Q2" s="15" t="s">
        <v>2188</v>
      </c>
      <c r="S2"/>
      <c r="T2"/>
      <c r="U2"/>
      <c r="W2" s="15" t="s">
        <v>311</v>
      </c>
    </row>
    <row r="3" spans="1:23" x14ac:dyDescent="0.15">
      <c r="C3" s="18" t="s">
        <v>684</v>
      </c>
      <c r="D3" s="18" t="s">
        <v>367</v>
      </c>
      <c r="E3" s="154" t="s">
        <v>1181</v>
      </c>
      <c r="F3" s="1812" t="s">
        <v>1180</v>
      </c>
      <c r="G3" s="1813"/>
      <c r="H3" s="1814"/>
      <c r="I3" s="18" t="s">
        <v>684</v>
      </c>
      <c r="J3" s="18"/>
      <c r="K3" s="18" t="s">
        <v>1934</v>
      </c>
      <c r="M3" s="829" t="s">
        <v>892</v>
      </c>
      <c r="N3" s="181" t="s">
        <v>197</v>
      </c>
      <c r="O3" s="182" t="s">
        <v>865</v>
      </c>
      <c r="P3" s="196" t="s">
        <v>197</v>
      </c>
      <c r="Q3" s="30" t="s">
        <v>866</v>
      </c>
      <c r="S3" s="829" t="s">
        <v>892</v>
      </c>
      <c r="T3" s="823" t="s">
        <v>197</v>
      </c>
      <c r="U3" s="824" t="s">
        <v>865</v>
      </c>
      <c r="V3" s="825" t="s">
        <v>197</v>
      </c>
      <c r="W3" s="30" t="s">
        <v>866</v>
      </c>
    </row>
    <row r="4" spans="1:23" ht="12.75" customHeight="1" x14ac:dyDescent="0.2">
      <c r="B4" s="16">
        <v>1</v>
      </c>
      <c r="C4" s="1041">
        <f>'13S - 10B - 1 RR'!C4</f>
        <v>1</v>
      </c>
      <c r="D4" s="1042">
        <f>'13S - 10B - 1 RR'!D4</f>
        <v>0</v>
      </c>
      <c r="E4" s="20">
        <f>COUNTIF(C$22:C$42,$C4)+COUNTIF(I$22:I$42,$C4)+COUNTIF(O$4:O$36,$C4)+COUNTIF(U$4:U$36,$C4)</f>
        <v>6</v>
      </c>
      <c r="F4" s="1638">
        <f>COUNTIF(E$22:E$42,$C4)+COUNTIF(K$22:K$42,$C4)+COUNTIF(Q$4:Q$36,$C4)+COUNTIF(W$4:W$36,$C4)</f>
        <v>6</v>
      </c>
      <c r="G4" s="1638"/>
      <c r="H4" s="1805"/>
      <c r="I4" s="386">
        <f>$C$4</f>
        <v>1</v>
      </c>
      <c r="J4" s="177" t="s">
        <v>1038</v>
      </c>
      <c r="K4" s="159">
        <f>'13S - 10B - 1 RR'!K4</f>
        <v>0</v>
      </c>
      <c r="M4" s="108">
        <v>1</v>
      </c>
      <c r="N4" s="60">
        <f>K16</f>
        <v>0</v>
      </c>
      <c r="O4" s="386">
        <f>C8</f>
        <v>5</v>
      </c>
      <c r="P4" s="162">
        <f>K5</f>
        <v>0</v>
      </c>
      <c r="Q4" s="1047">
        <f>C4</f>
        <v>1</v>
      </c>
      <c r="S4" s="108">
        <v>1</v>
      </c>
      <c r="T4" s="107">
        <f>K8</f>
        <v>0</v>
      </c>
      <c r="U4" s="1045">
        <f>C15</f>
        <v>12</v>
      </c>
      <c r="V4" s="366">
        <f>K11</f>
        <v>0</v>
      </c>
      <c r="W4" s="1048">
        <f>C12</f>
        <v>9</v>
      </c>
    </row>
    <row r="5" spans="1:23" ht="12.75" customHeight="1" x14ac:dyDescent="0.2">
      <c r="B5" s="16">
        <v>2</v>
      </c>
      <c r="C5" s="1041">
        <f>'13S - 10B - 1 RR'!C5</f>
        <v>2</v>
      </c>
      <c r="D5" s="1042">
        <f>'13S - 10B - 1 RR'!D5</f>
        <v>0</v>
      </c>
      <c r="E5" s="20">
        <f t="shared" ref="E5:E16" si="0">COUNTIF(C$22:C$42,$C5)+COUNTIF(I$22:I$42,$C5)+COUNTIF(O$4:O$36,$C5)+COUNTIF(U$4:U$36,$C5)</f>
        <v>6</v>
      </c>
      <c r="F5" s="1638">
        <f t="shared" ref="F5:F16" si="1">COUNTIF(E$22:E$42,$C5)+COUNTIF(K$22:K$42,$C5)+COUNTIF(Q$4:Q$36,$C5)+COUNTIF(W$4:W$36,$C5)</f>
        <v>6</v>
      </c>
      <c r="G5" s="1638"/>
      <c r="H5" s="1805"/>
      <c r="I5" s="386">
        <f>$C$5</f>
        <v>2</v>
      </c>
      <c r="J5" s="177" t="s">
        <v>1038</v>
      </c>
      <c r="K5" s="159">
        <f>'13S - 10B - 1 RR'!K5</f>
        <v>0</v>
      </c>
      <c r="M5" s="184">
        <v>2</v>
      </c>
      <c r="N5" s="185">
        <f>K8</f>
        <v>0</v>
      </c>
      <c r="O5" s="1051">
        <f>C10</f>
        <v>7</v>
      </c>
      <c r="P5" s="162">
        <f>K12</f>
        <v>0</v>
      </c>
      <c r="Q5" s="1047">
        <f>C6</f>
        <v>3</v>
      </c>
      <c r="S5" s="184">
        <v>2</v>
      </c>
      <c r="T5" s="200">
        <f>K5</f>
        <v>0</v>
      </c>
      <c r="U5" s="1161">
        <f>C4</f>
        <v>1</v>
      </c>
      <c r="V5" s="366">
        <f>K4</f>
        <v>0</v>
      </c>
      <c r="W5" s="1162">
        <f>C5</f>
        <v>2</v>
      </c>
    </row>
    <row r="6" spans="1:23" ht="12.75" customHeight="1" x14ac:dyDescent="0.2">
      <c r="B6" s="16">
        <v>3</v>
      </c>
      <c r="C6" s="1041">
        <f>'13S - 10B - 1 RR'!C6</f>
        <v>3</v>
      </c>
      <c r="D6" s="1042">
        <f>'13S - 10B - 1 RR'!D6</f>
        <v>0</v>
      </c>
      <c r="E6" s="20">
        <f t="shared" si="0"/>
        <v>6</v>
      </c>
      <c r="F6" s="1638">
        <f t="shared" si="1"/>
        <v>6</v>
      </c>
      <c r="G6" s="1638"/>
      <c r="H6" s="1805"/>
      <c r="I6" s="386">
        <f>$C$6</f>
        <v>3</v>
      </c>
      <c r="J6" s="177" t="s">
        <v>1038</v>
      </c>
      <c r="K6" s="159">
        <f>'13S - 10B - 1 RR'!K6</f>
        <v>0</v>
      </c>
      <c r="M6" s="161">
        <v>3</v>
      </c>
      <c r="N6" s="186">
        <f>K7</f>
        <v>0</v>
      </c>
      <c r="O6" s="1156">
        <f>C13</f>
        <v>10</v>
      </c>
      <c r="P6" s="187">
        <f>K9</f>
        <v>0</v>
      </c>
      <c r="Q6" s="1062">
        <f>C14</f>
        <v>11</v>
      </c>
      <c r="S6" s="108">
        <v>3</v>
      </c>
      <c r="T6" s="107">
        <f>K12</f>
        <v>0</v>
      </c>
      <c r="U6" s="1161">
        <f>C6</f>
        <v>3</v>
      </c>
      <c r="V6" s="366">
        <f>K6</f>
        <v>0</v>
      </c>
      <c r="W6" s="1163">
        <f>C7</f>
        <v>4</v>
      </c>
    </row>
    <row r="7" spans="1:23" ht="12.75" customHeight="1" x14ac:dyDescent="0.2">
      <c r="B7" s="16">
        <v>4</v>
      </c>
      <c r="C7" s="1041">
        <f>'13S - 10B - 1 RR'!C7</f>
        <v>4</v>
      </c>
      <c r="D7" s="1042">
        <f>'13S - 10B - 1 RR'!D7</f>
        <v>0</v>
      </c>
      <c r="E7" s="20">
        <f t="shared" si="0"/>
        <v>6</v>
      </c>
      <c r="F7" s="1638">
        <f t="shared" si="1"/>
        <v>6</v>
      </c>
      <c r="G7" s="1638"/>
      <c r="H7" s="1805"/>
      <c r="I7" s="386">
        <f>$C$7</f>
        <v>4</v>
      </c>
      <c r="J7" s="177" t="s">
        <v>1038</v>
      </c>
      <c r="K7" s="159">
        <f>'13S - 10B - 1 RR'!K7</f>
        <v>0</v>
      </c>
      <c r="M7" s="161">
        <v>4</v>
      </c>
      <c r="N7" s="186">
        <f>K11</f>
        <v>0</v>
      </c>
      <c r="O7" s="1156">
        <f>C16</f>
        <v>13</v>
      </c>
      <c r="P7" s="187">
        <f>K13</f>
        <v>0</v>
      </c>
      <c r="Q7" s="1050">
        <f>C11</f>
        <v>8</v>
      </c>
      <c r="S7" s="108">
        <v>4</v>
      </c>
      <c r="T7" s="107">
        <f>K7</f>
        <v>0</v>
      </c>
      <c r="U7" s="1161">
        <f>C13</f>
        <v>10</v>
      </c>
      <c r="V7" s="366">
        <f>K16</f>
        <v>0</v>
      </c>
      <c r="W7" s="1162">
        <f>C8</f>
        <v>5</v>
      </c>
    </row>
    <row r="8" spans="1:23" ht="12.75" customHeight="1" thickBot="1" x14ac:dyDescent="0.25">
      <c r="B8" s="16">
        <v>5</v>
      </c>
      <c r="C8" s="1041">
        <f>'13S - 10B - 1 RR'!C8</f>
        <v>5</v>
      </c>
      <c r="D8" s="1042">
        <f>'13S - 10B - 1 RR'!D8</f>
        <v>0</v>
      </c>
      <c r="E8" s="20">
        <f t="shared" si="0"/>
        <v>6</v>
      </c>
      <c r="F8" s="1638">
        <f t="shared" si="1"/>
        <v>6</v>
      </c>
      <c r="G8" s="1638"/>
      <c r="H8" s="1805"/>
      <c r="I8" s="386">
        <f>$C$8</f>
        <v>5</v>
      </c>
      <c r="J8" s="177" t="s">
        <v>1038</v>
      </c>
      <c r="K8" s="159">
        <f>'13S - 10B - 1 RR'!K8</f>
        <v>0</v>
      </c>
      <c r="M8" s="109">
        <v>5</v>
      </c>
      <c r="N8" s="72">
        <f>K4</f>
        <v>0</v>
      </c>
      <c r="O8" s="1060">
        <f>C5</f>
        <v>2</v>
      </c>
      <c r="P8" s="188">
        <f>K6</f>
        <v>0</v>
      </c>
      <c r="Q8" s="1064">
        <f>C9</f>
        <v>6</v>
      </c>
      <c r="S8" s="109">
        <v>5</v>
      </c>
      <c r="T8" s="199">
        <f>K13</f>
        <v>0</v>
      </c>
      <c r="U8" s="1158">
        <f>C11</f>
        <v>8</v>
      </c>
      <c r="V8" s="190">
        <f>K9</f>
        <v>0</v>
      </c>
      <c r="W8" s="1160">
        <f>C14</f>
        <v>11</v>
      </c>
    </row>
    <row r="9" spans="1:23" ht="12.75" customHeight="1" thickBot="1" x14ac:dyDescent="0.25">
      <c r="B9" s="16">
        <v>6</v>
      </c>
      <c r="C9" s="1041">
        <f>'13S - 10B - 1 RR'!C9</f>
        <v>6</v>
      </c>
      <c r="D9" s="1042">
        <f>'13S - 10B - 1 RR'!D9</f>
        <v>0</v>
      </c>
      <c r="E9" s="20">
        <f t="shared" si="0"/>
        <v>6</v>
      </c>
      <c r="F9" s="1638">
        <f t="shared" si="1"/>
        <v>6</v>
      </c>
      <c r="G9" s="1638"/>
      <c r="H9" s="1805"/>
      <c r="I9" s="386">
        <f>$C$9</f>
        <v>6</v>
      </c>
      <c r="J9" s="177" t="s">
        <v>1038</v>
      </c>
      <c r="K9" s="159">
        <f>'13S - 10B - 1 RR'!K9</f>
        <v>0</v>
      </c>
      <c r="L9"/>
      <c r="M9"/>
      <c r="N9" s="1843" t="s">
        <v>496</v>
      </c>
      <c r="O9" s="1844"/>
      <c r="Q9" s="15" t="s">
        <v>312</v>
      </c>
      <c r="W9" s="15" t="s">
        <v>313</v>
      </c>
    </row>
    <row r="10" spans="1:23" ht="12.75" customHeight="1" x14ac:dyDescent="0.15">
      <c r="B10" s="16">
        <v>7</v>
      </c>
      <c r="C10" s="1041">
        <f>'13S - 10B - 1 RR'!C10</f>
        <v>7</v>
      </c>
      <c r="D10" s="1042">
        <f>'13S - 10B - 1 RR'!D10</f>
        <v>0</v>
      </c>
      <c r="E10" s="20">
        <f t="shared" si="0"/>
        <v>6</v>
      </c>
      <c r="F10" s="1638">
        <f t="shared" si="1"/>
        <v>6</v>
      </c>
      <c r="G10" s="1638"/>
      <c r="H10" s="1805"/>
      <c r="I10" s="386">
        <f>$C$10</f>
        <v>7</v>
      </c>
      <c r="K10" s="159"/>
      <c r="M10" s="829" t="s">
        <v>892</v>
      </c>
      <c r="N10" s="181" t="s">
        <v>197</v>
      </c>
      <c r="O10" s="182" t="s">
        <v>865</v>
      </c>
      <c r="P10" s="196" t="s">
        <v>197</v>
      </c>
      <c r="Q10" s="30" t="s">
        <v>866</v>
      </c>
      <c r="S10" s="829" t="s">
        <v>892</v>
      </c>
      <c r="T10" s="181" t="s">
        <v>197</v>
      </c>
      <c r="U10" s="182" t="s">
        <v>865</v>
      </c>
      <c r="V10" s="196" t="s">
        <v>197</v>
      </c>
      <c r="W10" s="30" t="s">
        <v>866</v>
      </c>
    </row>
    <row r="11" spans="1:23" ht="12.75" customHeight="1" x14ac:dyDescent="0.2">
      <c r="B11" s="16">
        <v>8</v>
      </c>
      <c r="C11" s="1041">
        <f>'13S - 10B - 1 RR'!C11</f>
        <v>8</v>
      </c>
      <c r="D11" s="1042">
        <f>'13S - 10B - 1 RR'!D11</f>
        <v>0</v>
      </c>
      <c r="E11" s="20">
        <f t="shared" si="0"/>
        <v>6</v>
      </c>
      <c r="F11" s="1638">
        <f t="shared" si="1"/>
        <v>6</v>
      </c>
      <c r="G11" s="1638"/>
      <c r="H11" s="1805"/>
      <c r="I11" s="386">
        <f>$C$11</f>
        <v>8</v>
      </c>
      <c r="J11" s="177"/>
      <c r="K11" s="159">
        <f>'13S - 10B - 1 RR'!K11</f>
        <v>0</v>
      </c>
      <c r="M11" s="108">
        <v>1</v>
      </c>
      <c r="N11" s="60">
        <f>K5</f>
        <v>0</v>
      </c>
      <c r="O11" s="1051">
        <f>C4</f>
        <v>1</v>
      </c>
      <c r="P11" s="162">
        <f>K12</f>
        <v>0</v>
      </c>
      <c r="Q11" s="1047">
        <f>C6</f>
        <v>3</v>
      </c>
      <c r="S11" s="108">
        <v>1</v>
      </c>
      <c r="T11" s="60">
        <f>K5</f>
        <v>0</v>
      </c>
      <c r="U11" s="386">
        <f>C4</f>
        <v>1</v>
      </c>
      <c r="V11" s="162">
        <f>K4</f>
        <v>0</v>
      </c>
      <c r="W11" s="1047">
        <f>C9</f>
        <v>6</v>
      </c>
    </row>
    <row r="12" spans="1:23" ht="12.75" customHeight="1" x14ac:dyDescent="0.2">
      <c r="B12" s="16">
        <v>9</v>
      </c>
      <c r="C12" s="1041">
        <f>'13S - 10B - 1 RR'!C12</f>
        <v>9</v>
      </c>
      <c r="D12" s="1042">
        <f>'13S - 10B - 1 RR'!D12</f>
        <v>0</v>
      </c>
      <c r="E12" s="20">
        <f t="shared" si="0"/>
        <v>6</v>
      </c>
      <c r="F12" s="1638">
        <f t="shared" si="1"/>
        <v>6</v>
      </c>
      <c r="G12" s="1638"/>
      <c r="H12" s="1805"/>
      <c r="I12" s="386">
        <f>$C$12</f>
        <v>9</v>
      </c>
      <c r="J12" s="177" t="s">
        <v>1038</v>
      </c>
      <c r="K12" s="159">
        <f>'13S - 10B - 1 RR'!K12</f>
        <v>0</v>
      </c>
      <c r="M12" s="184">
        <v>2</v>
      </c>
      <c r="N12" s="185">
        <f>K16</f>
        <v>0</v>
      </c>
      <c r="O12" s="386">
        <f>C8</f>
        <v>5</v>
      </c>
      <c r="P12" s="162">
        <f>K9</f>
        <v>0</v>
      </c>
      <c r="Q12" s="1067">
        <f>C14</f>
        <v>11</v>
      </c>
      <c r="S12" s="184">
        <v>2</v>
      </c>
      <c r="T12" s="185">
        <f>K16</f>
        <v>0</v>
      </c>
      <c r="U12" s="386">
        <f>C8</f>
        <v>5</v>
      </c>
      <c r="V12" s="162">
        <f>K9</f>
        <v>0</v>
      </c>
      <c r="W12" s="1068">
        <f>C5</f>
        <v>2</v>
      </c>
    </row>
    <row r="13" spans="1:23" ht="12.75" customHeight="1" x14ac:dyDescent="0.2">
      <c r="B13" s="16">
        <v>10</v>
      </c>
      <c r="C13" s="1041">
        <f>'13S - 10B - 1 RR'!C13</f>
        <v>10</v>
      </c>
      <c r="D13" s="1042">
        <f>'13S - 10B - 1 RR'!D13</f>
        <v>0</v>
      </c>
      <c r="E13" s="20">
        <f t="shared" si="0"/>
        <v>6</v>
      </c>
      <c r="F13" s="1638">
        <f t="shared" si="1"/>
        <v>6</v>
      </c>
      <c r="G13" s="1638"/>
      <c r="H13" s="1805"/>
      <c r="I13" s="386">
        <f>$C$13</f>
        <v>10</v>
      </c>
      <c r="J13" s="177" t="s">
        <v>1038</v>
      </c>
      <c r="K13" s="159">
        <f>'13S - 10B - 1 RR'!K13</f>
        <v>0</v>
      </c>
      <c r="M13" s="161">
        <v>3</v>
      </c>
      <c r="N13" s="186">
        <f>K4</f>
        <v>0</v>
      </c>
      <c r="O13" s="1156">
        <f>C9</f>
        <v>6</v>
      </c>
      <c r="P13" s="187">
        <f>K11</f>
        <v>0</v>
      </c>
      <c r="Q13" s="1062">
        <f>C12</f>
        <v>9</v>
      </c>
      <c r="S13" s="161">
        <v>3</v>
      </c>
      <c r="T13" s="186">
        <f>K11</f>
        <v>0</v>
      </c>
      <c r="U13" s="386">
        <f>C12</f>
        <v>9</v>
      </c>
      <c r="V13" s="187">
        <f>K12</f>
        <v>0</v>
      </c>
      <c r="W13" s="1047">
        <f>C6</f>
        <v>3</v>
      </c>
    </row>
    <row r="14" spans="1:23" ht="12.75" customHeight="1" x14ac:dyDescent="0.2">
      <c r="B14" s="16">
        <v>11</v>
      </c>
      <c r="C14" s="1041">
        <f>'13S - 10B - 1 RR'!C14</f>
        <v>11</v>
      </c>
      <c r="D14" s="1042">
        <f>'13S - 10B - 1 RR'!D14</f>
        <v>0</v>
      </c>
      <c r="E14" s="20">
        <f t="shared" si="0"/>
        <v>6</v>
      </c>
      <c r="F14" s="1638">
        <f t="shared" si="1"/>
        <v>6</v>
      </c>
      <c r="G14" s="1638"/>
      <c r="H14" s="1805"/>
      <c r="I14" s="386">
        <f>$C$14</f>
        <v>11</v>
      </c>
      <c r="J14" s="177"/>
      <c r="K14" s="159"/>
      <c r="M14" s="161">
        <v>4</v>
      </c>
      <c r="N14" s="186">
        <f>K8</f>
        <v>0</v>
      </c>
      <c r="O14" s="1049">
        <f>C15</f>
        <v>12</v>
      </c>
      <c r="P14" s="187">
        <f>K7</f>
        <v>0</v>
      </c>
      <c r="Q14" s="1062">
        <f>C13</f>
        <v>10</v>
      </c>
      <c r="S14" s="161">
        <v>4</v>
      </c>
      <c r="T14" s="186">
        <f>K8</f>
        <v>0</v>
      </c>
      <c r="U14" s="1148">
        <f>C15</f>
        <v>12</v>
      </c>
      <c r="V14" s="187">
        <f>K13</f>
        <v>0</v>
      </c>
      <c r="W14" s="1062">
        <f>C10</f>
        <v>7</v>
      </c>
    </row>
    <row r="15" spans="1:23" ht="12.75" customHeight="1" thickBot="1" x14ac:dyDescent="0.2">
      <c r="B15" s="16">
        <v>12</v>
      </c>
      <c r="C15" s="1041">
        <f>'13S - 10B - 1 RR'!C15</f>
        <v>12</v>
      </c>
      <c r="D15" s="1042">
        <f>'13S - 10B - 1 RR'!D15</f>
        <v>0</v>
      </c>
      <c r="E15" s="20">
        <f t="shared" si="0"/>
        <v>6</v>
      </c>
      <c r="F15" s="1638">
        <f t="shared" si="1"/>
        <v>6</v>
      </c>
      <c r="G15" s="1638"/>
      <c r="H15" s="1805"/>
      <c r="I15" s="386">
        <f>$C$15</f>
        <v>12</v>
      </c>
      <c r="J15"/>
      <c r="K15" s="159"/>
      <c r="M15" s="109">
        <v>5</v>
      </c>
      <c r="N15" s="72">
        <f>K6</f>
        <v>0</v>
      </c>
      <c r="O15" s="1055">
        <f>C7</f>
        <v>4</v>
      </c>
      <c r="P15" s="188">
        <f>K13</f>
        <v>0</v>
      </c>
      <c r="Q15" s="1054">
        <f>C10</f>
        <v>7</v>
      </c>
      <c r="S15" s="109">
        <v>5</v>
      </c>
      <c r="T15" s="72">
        <f>K6</f>
        <v>0</v>
      </c>
      <c r="U15" s="1060">
        <f>C16</f>
        <v>13</v>
      </c>
      <c r="V15" s="188">
        <f>K7</f>
        <v>0</v>
      </c>
      <c r="W15" s="1064">
        <f>C13</f>
        <v>10</v>
      </c>
    </row>
    <row r="16" spans="1:23" ht="12.75" customHeight="1" thickBot="1" x14ac:dyDescent="0.25">
      <c r="B16" s="16">
        <v>13</v>
      </c>
      <c r="C16" s="1041">
        <f>'13S - 10B - 1 RR'!C16</f>
        <v>13</v>
      </c>
      <c r="D16" s="1042">
        <f>'13S - 10B - 1 RR'!D16</f>
        <v>0</v>
      </c>
      <c r="E16" s="20">
        <f t="shared" si="0"/>
        <v>6</v>
      </c>
      <c r="F16" s="1638">
        <f t="shared" si="1"/>
        <v>6</v>
      </c>
      <c r="G16" s="1638"/>
      <c r="H16" s="1805"/>
      <c r="I16" s="1049">
        <f>$C$16</f>
        <v>13</v>
      </c>
      <c r="J16" s="177" t="s">
        <v>1038</v>
      </c>
      <c r="K16" s="159">
        <f>'13S - 10B - 1 RR'!K16</f>
        <v>0</v>
      </c>
      <c r="Q16" s="15" t="s">
        <v>314</v>
      </c>
      <c r="W16" s="15" t="s">
        <v>669</v>
      </c>
    </row>
    <row r="17" spans="1:23" x14ac:dyDescent="0.15">
      <c r="A17" s="101" t="s">
        <v>363</v>
      </c>
      <c r="B17" s="383" t="s">
        <v>362</v>
      </c>
      <c r="C17" s="415" t="s">
        <v>158</v>
      </c>
      <c r="D17" s="387" t="s">
        <v>892</v>
      </c>
      <c r="E17" s="24">
        <f>SUM(E5:E16)</f>
        <v>72</v>
      </c>
      <c r="F17" s="1830" t="s">
        <v>105</v>
      </c>
      <c r="G17" s="1830"/>
      <c r="H17" s="387" t="s">
        <v>409</v>
      </c>
      <c r="I17" s="1811" t="s">
        <v>303</v>
      </c>
      <c r="J17" s="1811"/>
      <c r="K17" s="24" t="s">
        <v>410</v>
      </c>
      <c r="M17" s="829" t="s">
        <v>892</v>
      </c>
      <c r="N17" s="181" t="s">
        <v>197</v>
      </c>
      <c r="O17" s="182" t="s">
        <v>865</v>
      </c>
      <c r="P17" s="196" t="s">
        <v>197</v>
      </c>
      <c r="Q17" s="30" t="s">
        <v>866</v>
      </c>
      <c r="S17" s="829" t="s">
        <v>892</v>
      </c>
      <c r="T17" s="181" t="s">
        <v>197</v>
      </c>
      <c r="U17" s="182" t="s">
        <v>865</v>
      </c>
      <c r="V17" s="196" t="s">
        <v>197</v>
      </c>
      <c r="W17" s="30" t="s">
        <v>866</v>
      </c>
    </row>
    <row r="18" spans="1:23" x14ac:dyDescent="0.15">
      <c r="B18" s="420"/>
      <c r="C18" s="1756" t="s">
        <v>570</v>
      </c>
      <c r="D18" s="1757"/>
      <c r="E18" s="1757"/>
      <c r="M18" s="108">
        <v>1</v>
      </c>
      <c r="N18" s="60">
        <f>K13</f>
        <v>0</v>
      </c>
      <c r="O18" s="386">
        <f>C10</f>
        <v>7</v>
      </c>
      <c r="P18" s="162">
        <f>K5</f>
        <v>0</v>
      </c>
      <c r="Q18" s="1067">
        <f>C4</f>
        <v>1</v>
      </c>
      <c r="S18" s="108">
        <v>1</v>
      </c>
      <c r="T18" s="60">
        <f>K7</f>
        <v>0</v>
      </c>
      <c r="U18" s="386">
        <f>C13</f>
        <v>10</v>
      </c>
      <c r="V18" s="162">
        <f>K5</f>
        <v>0</v>
      </c>
      <c r="W18" s="1047">
        <f>C4</f>
        <v>1</v>
      </c>
    </row>
    <row r="19" spans="1:23" x14ac:dyDescent="0.15">
      <c r="A19" s="1637" t="s">
        <v>1685</v>
      </c>
      <c r="B19" s="1637"/>
      <c r="C19" s="1637"/>
      <c r="D19" s="1637"/>
      <c r="E19" s="1637"/>
      <c r="F19" s="1637"/>
      <c r="G19" s="1637"/>
      <c r="H19" s="1637"/>
      <c r="I19" s="1637"/>
      <c r="J19" s="1637"/>
      <c r="K19" s="1637"/>
      <c r="M19" s="184">
        <v>2</v>
      </c>
      <c r="N19" s="185">
        <f>K4</f>
        <v>0</v>
      </c>
      <c r="O19" s="386">
        <f>C9</f>
        <v>6</v>
      </c>
      <c r="P19" s="162">
        <f>K16</f>
        <v>0</v>
      </c>
      <c r="Q19" s="1048">
        <f>C7</f>
        <v>4</v>
      </c>
      <c r="S19" s="184">
        <v>2</v>
      </c>
      <c r="T19" s="185">
        <f>K16</f>
        <v>0</v>
      </c>
      <c r="U19" s="386">
        <f>C7</f>
        <v>4</v>
      </c>
      <c r="V19" s="162">
        <f>K8</f>
        <v>0</v>
      </c>
      <c r="W19" s="1047">
        <f>C14</f>
        <v>11</v>
      </c>
    </row>
    <row r="20" spans="1:23" ht="14" thickBot="1" x14ac:dyDescent="0.2">
      <c r="B20" s="1845" t="s">
        <v>502</v>
      </c>
      <c r="C20" s="1845"/>
      <c r="E20" s="15" t="s">
        <v>307</v>
      </c>
      <c r="K20" s="15" t="s">
        <v>308</v>
      </c>
      <c r="M20" s="161">
        <v>3</v>
      </c>
      <c r="N20" s="186">
        <f>K11</f>
        <v>0</v>
      </c>
      <c r="O20" s="1148">
        <f>C12</f>
        <v>9</v>
      </c>
      <c r="P20" s="187">
        <f>K7</f>
        <v>0</v>
      </c>
      <c r="Q20" s="1062">
        <f>C13</f>
        <v>10</v>
      </c>
      <c r="S20" s="161">
        <v>3</v>
      </c>
      <c r="T20" s="186">
        <f>K13</f>
        <v>0</v>
      </c>
      <c r="U20" s="1045">
        <f>C6</f>
        <v>3</v>
      </c>
      <c r="V20" s="187">
        <f>K12</f>
        <v>0</v>
      </c>
      <c r="W20" s="1047">
        <f>C11</f>
        <v>8</v>
      </c>
    </row>
    <row r="21" spans="1:23" x14ac:dyDescent="0.15">
      <c r="A21" s="829" t="s">
        <v>892</v>
      </c>
      <c r="B21" s="181" t="s">
        <v>197</v>
      </c>
      <c r="C21" s="182" t="s">
        <v>865</v>
      </c>
      <c r="D21" s="196" t="s">
        <v>197</v>
      </c>
      <c r="E21" s="30" t="s">
        <v>866</v>
      </c>
      <c r="G21" s="829" t="s">
        <v>892</v>
      </c>
      <c r="H21" s="181" t="s">
        <v>197</v>
      </c>
      <c r="I21" s="182" t="s">
        <v>865</v>
      </c>
      <c r="J21" s="196" t="s">
        <v>197</v>
      </c>
      <c r="K21" s="30" t="s">
        <v>866</v>
      </c>
      <c r="M21" s="161">
        <v>4</v>
      </c>
      <c r="N21" s="186">
        <f>K9</f>
        <v>0</v>
      </c>
      <c r="O21" s="1049">
        <f>C5</f>
        <v>2</v>
      </c>
      <c r="P21" s="187">
        <f>K12</f>
        <v>0</v>
      </c>
      <c r="Q21" s="1149">
        <f>C11</f>
        <v>8</v>
      </c>
      <c r="S21" s="161">
        <v>4</v>
      </c>
      <c r="T21" s="186">
        <f>K9</f>
        <v>0</v>
      </c>
      <c r="U21" s="1049">
        <f>C5</f>
        <v>2</v>
      </c>
      <c r="V21" s="187">
        <f>K11</f>
        <v>0</v>
      </c>
      <c r="W21" s="1050">
        <f>C12</f>
        <v>9</v>
      </c>
    </row>
    <row r="22" spans="1:23" ht="14" thickBot="1" x14ac:dyDescent="0.2">
      <c r="A22" s="108">
        <v>1</v>
      </c>
      <c r="B22" s="60">
        <f>K4</f>
        <v>0</v>
      </c>
      <c r="C22" s="386">
        <f>C4</f>
        <v>1</v>
      </c>
      <c r="D22" s="162">
        <f>K16</f>
        <v>0</v>
      </c>
      <c r="E22" s="1047">
        <f>C16</f>
        <v>13</v>
      </c>
      <c r="G22" s="108">
        <v>1</v>
      </c>
      <c r="H22" s="60">
        <f>K4</f>
        <v>0</v>
      </c>
      <c r="I22" s="1045">
        <f>C15</f>
        <v>12</v>
      </c>
      <c r="J22" s="162">
        <f>K8</f>
        <v>0</v>
      </c>
      <c r="K22" s="1047">
        <f>C8</f>
        <v>5</v>
      </c>
      <c r="M22" s="109">
        <v>5</v>
      </c>
      <c r="N22" s="72">
        <f>K6</f>
        <v>0</v>
      </c>
      <c r="O22" s="1055">
        <f>C16</f>
        <v>13</v>
      </c>
      <c r="P22" s="188">
        <f>K8</f>
        <v>0</v>
      </c>
      <c r="Q22" s="1054">
        <f>C14</f>
        <v>11</v>
      </c>
      <c r="S22" s="109">
        <v>5</v>
      </c>
      <c r="T22" s="72">
        <f>K6</f>
        <v>0</v>
      </c>
      <c r="U22" s="1055">
        <f>C16</f>
        <v>13</v>
      </c>
      <c r="V22" s="188">
        <f>K4</f>
        <v>0</v>
      </c>
      <c r="W22" s="1056">
        <f>C9</f>
        <v>6</v>
      </c>
    </row>
    <row r="23" spans="1:23" ht="14" thickBot="1" x14ac:dyDescent="0.2">
      <c r="A23" s="184">
        <v>2</v>
      </c>
      <c r="B23" s="185">
        <f>K7</f>
        <v>0</v>
      </c>
      <c r="C23" s="386">
        <f>C7</f>
        <v>4</v>
      </c>
      <c r="D23" s="162">
        <f>K12</f>
        <v>0</v>
      </c>
      <c r="E23" s="1047">
        <f>C12</f>
        <v>9</v>
      </c>
      <c r="G23" s="184">
        <v>2</v>
      </c>
      <c r="H23" s="185">
        <f>K7</f>
        <v>0</v>
      </c>
      <c r="I23" s="1051">
        <f>C7</f>
        <v>4</v>
      </c>
      <c r="J23" s="162">
        <f>K11</f>
        <v>0</v>
      </c>
      <c r="K23" s="1047">
        <f>C11</f>
        <v>8</v>
      </c>
      <c r="Q23" s="15" t="s">
        <v>670</v>
      </c>
      <c r="W23" s="15" t="s">
        <v>859</v>
      </c>
    </row>
    <row r="24" spans="1:23" x14ac:dyDescent="0.15">
      <c r="A24" s="161">
        <v>3</v>
      </c>
      <c r="B24" s="186">
        <f>K11</f>
        <v>0</v>
      </c>
      <c r="C24" s="1049">
        <f>C11</f>
        <v>8</v>
      </c>
      <c r="D24" s="187">
        <f>K8</f>
        <v>0</v>
      </c>
      <c r="E24" s="1062">
        <f>C8</f>
        <v>5</v>
      </c>
      <c r="G24" s="161">
        <v>3</v>
      </c>
      <c r="H24" s="186">
        <f>K5</f>
        <v>0</v>
      </c>
      <c r="I24" s="1147">
        <f>C14</f>
        <v>11</v>
      </c>
      <c r="J24" s="187">
        <f>K6</f>
        <v>0</v>
      </c>
      <c r="K24" s="1047">
        <f>C6</f>
        <v>3</v>
      </c>
      <c r="M24" s="829" t="s">
        <v>892</v>
      </c>
      <c r="N24" s="181" t="s">
        <v>197</v>
      </c>
      <c r="O24" s="182" t="s">
        <v>865</v>
      </c>
      <c r="P24" s="196" t="s">
        <v>197</v>
      </c>
      <c r="Q24" s="30" t="s">
        <v>866</v>
      </c>
      <c r="S24" s="829" t="s">
        <v>892</v>
      </c>
      <c r="T24" s="181" t="s">
        <v>197</v>
      </c>
      <c r="U24" s="182" t="s">
        <v>865</v>
      </c>
      <c r="V24" s="196" t="s">
        <v>197</v>
      </c>
      <c r="W24" s="30" t="s">
        <v>866</v>
      </c>
    </row>
    <row r="25" spans="1:23" x14ac:dyDescent="0.15">
      <c r="A25" s="161">
        <v>4</v>
      </c>
      <c r="B25" s="186">
        <f>K5</f>
        <v>0</v>
      </c>
      <c r="C25" s="1049">
        <f>C5</f>
        <v>2</v>
      </c>
      <c r="D25" s="187">
        <f>K6</f>
        <v>0</v>
      </c>
      <c r="E25" s="1062">
        <f>C6</f>
        <v>3</v>
      </c>
      <c r="G25" s="161">
        <v>4</v>
      </c>
      <c r="H25" s="186">
        <f>K13</f>
        <v>0</v>
      </c>
      <c r="I25" s="1164">
        <f>C13</f>
        <v>10</v>
      </c>
      <c r="J25" s="187">
        <f>K9</f>
        <v>0</v>
      </c>
      <c r="K25" s="1149">
        <f>C10</f>
        <v>7</v>
      </c>
      <c r="M25" s="108">
        <v>1</v>
      </c>
      <c r="N25" s="60">
        <f>K8</f>
        <v>0</v>
      </c>
      <c r="O25" s="386">
        <f>C14</f>
        <v>11</v>
      </c>
      <c r="P25" s="162">
        <f>K5</f>
        <v>0</v>
      </c>
      <c r="Q25" s="1047">
        <f>C4</f>
        <v>1</v>
      </c>
      <c r="S25" s="108">
        <v>1</v>
      </c>
      <c r="T25" s="60">
        <f>K13</f>
        <v>0</v>
      </c>
      <c r="U25" s="386">
        <f>C10</f>
        <v>7</v>
      </c>
      <c r="V25" s="162">
        <f>K5</f>
        <v>0</v>
      </c>
      <c r="W25" s="1048">
        <f>C16</f>
        <v>13</v>
      </c>
    </row>
    <row r="26" spans="1:23" ht="14" thickBot="1" x14ac:dyDescent="0.2">
      <c r="A26" s="109">
        <v>5</v>
      </c>
      <c r="B26" s="72">
        <f>K9</f>
        <v>0</v>
      </c>
      <c r="C26" s="1055">
        <f>C9</f>
        <v>6</v>
      </c>
      <c r="D26" s="188">
        <f>K13</f>
        <v>0</v>
      </c>
      <c r="E26" s="1064">
        <f>C13</f>
        <v>10</v>
      </c>
      <c r="G26" s="109">
        <v>5</v>
      </c>
      <c r="H26" s="72">
        <f>K12</f>
        <v>0</v>
      </c>
      <c r="I26" s="1063">
        <f>C12</f>
        <v>9</v>
      </c>
      <c r="J26" s="188">
        <f>K16</f>
        <v>0</v>
      </c>
      <c r="K26" s="1064">
        <f>C16</f>
        <v>13</v>
      </c>
      <c r="M26" s="184">
        <v>2</v>
      </c>
      <c r="N26" s="185">
        <f>K16</f>
        <v>0</v>
      </c>
      <c r="O26" s="386">
        <f>C7</f>
        <v>4</v>
      </c>
      <c r="P26" s="162">
        <f>K7</f>
        <v>0</v>
      </c>
      <c r="Q26" s="1067">
        <f>C13</f>
        <v>10</v>
      </c>
      <c r="S26" s="184">
        <v>2</v>
      </c>
      <c r="T26" s="185">
        <f>K8</f>
        <v>0</v>
      </c>
      <c r="U26" s="386">
        <f>C14</f>
        <v>11</v>
      </c>
      <c r="V26" s="162">
        <f>K7</f>
        <v>0</v>
      </c>
      <c r="W26" s="1048">
        <f>C12</f>
        <v>9</v>
      </c>
    </row>
    <row r="27" spans="1:23" x14ac:dyDescent="0.15">
      <c r="M27" s="161">
        <v>3</v>
      </c>
      <c r="N27" s="186">
        <f>K13</f>
        <v>0</v>
      </c>
      <c r="O27" s="1061">
        <f>C10</f>
        <v>7</v>
      </c>
      <c r="P27" s="187">
        <f>K11</f>
        <v>0</v>
      </c>
      <c r="Q27" s="1157">
        <f>C8</f>
        <v>5</v>
      </c>
      <c r="S27" s="161">
        <v>3</v>
      </c>
      <c r="T27" s="186">
        <f>K12</f>
        <v>0</v>
      </c>
      <c r="U27" s="1156">
        <f>C6</f>
        <v>3</v>
      </c>
      <c r="V27" s="187">
        <f>K6</f>
        <v>0</v>
      </c>
      <c r="W27" s="1062">
        <f>C15</f>
        <v>12</v>
      </c>
    </row>
    <row r="28" spans="1:23" ht="14" thickBot="1" x14ac:dyDescent="0.2">
      <c r="E28" s="15" t="s">
        <v>309</v>
      </c>
      <c r="K28" s="15" t="s">
        <v>2186</v>
      </c>
      <c r="M28" s="161">
        <v>4</v>
      </c>
      <c r="N28" s="186">
        <f>K12</f>
        <v>0</v>
      </c>
      <c r="O28" s="1049">
        <f>C11</f>
        <v>8</v>
      </c>
      <c r="P28" s="187">
        <f>K4</f>
        <v>0</v>
      </c>
      <c r="Q28" s="1062">
        <f>C9</f>
        <v>6</v>
      </c>
      <c r="S28" s="161">
        <v>4</v>
      </c>
      <c r="T28" s="186">
        <f>K9</f>
        <v>0</v>
      </c>
      <c r="U28" s="1049">
        <f>C5</f>
        <v>2</v>
      </c>
      <c r="V28" s="187">
        <f>K16</f>
        <v>0</v>
      </c>
      <c r="W28" s="1050">
        <f>C7</f>
        <v>4</v>
      </c>
    </row>
    <row r="29" spans="1:23" ht="14" thickBot="1" x14ac:dyDescent="0.2">
      <c r="A29" s="829" t="s">
        <v>892</v>
      </c>
      <c r="B29" s="181" t="s">
        <v>197</v>
      </c>
      <c r="C29" s="182" t="s">
        <v>865</v>
      </c>
      <c r="D29" s="196" t="s">
        <v>197</v>
      </c>
      <c r="E29" s="30" t="s">
        <v>866</v>
      </c>
      <c r="G29" s="829" t="s">
        <v>892</v>
      </c>
      <c r="H29" s="181" t="s">
        <v>197</v>
      </c>
      <c r="I29" s="182" t="s">
        <v>865</v>
      </c>
      <c r="J29" s="196" t="s">
        <v>197</v>
      </c>
      <c r="K29" s="30" t="s">
        <v>866</v>
      </c>
      <c r="M29" s="109">
        <v>5</v>
      </c>
      <c r="N29" s="72">
        <f>K6</f>
        <v>0</v>
      </c>
      <c r="O29" s="1155">
        <f>C15</f>
        <v>12</v>
      </c>
      <c r="P29" s="188">
        <f>K9</f>
        <v>0</v>
      </c>
      <c r="Q29" s="1064">
        <f>C5</f>
        <v>2</v>
      </c>
      <c r="S29" s="109">
        <v>5</v>
      </c>
      <c r="T29" s="72">
        <f>K4</f>
        <v>0</v>
      </c>
      <c r="U29" s="1063">
        <f>C9</f>
        <v>6</v>
      </c>
      <c r="V29" s="188">
        <f>K11</f>
        <v>0</v>
      </c>
      <c r="W29" s="1064">
        <f>C8</f>
        <v>5</v>
      </c>
    </row>
    <row r="30" spans="1:23" ht="14" thickBot="1" x14ac:dyDescent="0.2">
      <c r="A30" s="108">
        <v>1</v>
      </c>
      <c r="B30" s="60">
        <f>K11</f>
        <v>0</v>
      </c>
      <c r="C30" s="386">
        <f>C11</f>
        <v>8</v>
      </c>
      <c r="D30" s="162">
        <f>K5</f>
        <v>0</v>
      </c>
      <c r="E30" s="1068">
        <f>C4</f>
        <v>1</v>
      </c>
      <c r="G30" s="108">
        <v>1</v>
      </c>
      <c r="H30" s="60">
        <f>K11</f>
        <v>0</v>
      </c>
      <c r="I30" s="1045">
        <f>C12</f>
        <v>9</v>
      </c>
      <c r="J30" s="162">
        <f>K5</f>
        <v>0</v>
      </c>
      <c r="K30" s="1047">
        <f>C4</f>
        <v>1</v>
      </c>
      <c r="Q30" s="15" t="s">
        <v>873</v>
      </c>
      <c r="W30" s="15" t="s">
        <v>862</v>
      </c>
    </row>
    <row r="31" spans="1:23" x14ac:dyDescent="0.15">
      <c r="A31" s="184">
        <v>2</v>
      </c>
      <c r="B31" s="185">
        <f>K8</f>
        <v>0</v>
      </c>
      <c r="C31" s="386">
        <f>C8</f>
        <v>5</v>
      </c>
      <c r="D31" s="162">
        <f>K7</f>
        <v>0</v>
      </c>
      <c r="E31" s="1165">
        <f>C7</f>
        <v>4</v>
      </c>
      <c r="G31" s="184">
        <v>2</v>
      </c>
      <c r="H31" s="185">
        <f>K7</f>
        <v>0</v>
      </c>
      <c r="I31" s="1051">
        <f>C7</f>
        <v>4</v>
      </c>
      <c r="J31" s="162">
        <f>K4</f>
        <v>0</v>
      </c>
      <c r="K31" s="1047">
        <f>C15</f>
        <v>12</v>
      </c>
      <c r="M31" s="829" t="s">
        <v>892</v>
      </c>
      <c r="N31" s="181" t="s">
        <v>197</v>
      </c>
      <c r="O31" s="182" t="s">
        <v>865</v>
      </c>
      <c r="P31" s="196" t="s">
        <v>197</v>
      </c>
      <c r="Q31" s="30" t="s">
        <v>866</v>
      </c>
      <c r="S31" s="829" t="s">
        <v>892</v>
      </c>
      <c r="T31" s="181" t="s">
        <v>197</v>
      </c>
      <c r="U31" s="182" t="s">
        <v>865</v>
      </c>
      <c r="V31" s="196" t="s">
        <v>197</v>
      </c>
      <c r="W31" s="30" t="s">
        <v>866</v>
      </c>
    </row>
    <row r="32" spans="1:23" x14ac:dyDescent="0.15">
      <c r="A32" s="161">
        <v>3</v>
      </c>
      <c r="B32" s="186">
        <f>K9</f>
        <v>0</v>
      </c>
      <c r="C32" s="1049">
        <f>C10</f>
        <v>7</v>
      </c>
      <c r="D32" s="187">
        <f>K12</f>
        <v>0</v>
      </c>
      <c r="E32" s="1149">
        <f>C5</f>
        <v>2</v>
      </c>
      <c r="G32" s="161">
        <v>3</v>
      </c>
      <c r="H32" s="186">
        <f>K13</f>
        <v>0</v>
      </c>
      <c r="I32" s="386">
        <f>C13</f>
        <v>10</v>
      </c>
      <c r="J32" s="187">
        <f>K12</f>
        <v>0</v>
      </c>
      <c r="K32" s="1047">
        <f>C5</f>
        <v>2</v>
      </c>
      <c r="M32" s="108">
        <v>1</v>
      </c>
      <c r="N32" s="60">
        <f>K7</f>
        <v>0</v>
      </c>
      <c r="O32" s="1051">
        <f>C12</f>
        <v>9</v>
      </c>
      <c r="P32" s="162">
        <f>K13</f>
        <v>0</v>
      </c>
      <c r="Q32" s="1047">
        <f>C10</f>
        <v>7</v>
      </c>
      <c r="S32" s="108">
        <v>1</v>
      </c>
      <c r="T32" s="107">
        <f>K7</f>
        <v>0</v>
      </c>
      <c r="U32" s="1166">
        <f>C14</f>
        <v>11</v>
      </c>
      <c r="V32" s="162">
        <f>K6</f>
        <v>0</v>
      </c>
      <c r="W32" s="1067">
        <f>C15</f>
        <v>12</v>
      </c>
    </row>
    <row r="33" spans="1:23" x14ac:dyDescent="0.15">
      <c r="A33" s="161">
        <v>4</v>
      </c>
      <c r="B33" s="186">
        <f>K4</f>
        <v>0</v>
      </c>
      <c r="C33" s="1148">
        <f>C15</f>
        <v>12</v>
      </c>
      <c r="D33" s="187">
        <f>K16</f>
        <v>0</v>
      </c>
      <c r="E33" s="1050">
        <f>C16</f>
        <v>13</v>
      </c>
      <c r="G33" s="161">
        <v>4</v>
      </c>
      <c r="H33" s="186">
        <f>K9</f>
        <v>0</v>
      </c>
      <c r="I33" s="1061">
        <f>C14</f>
        <v>11</v>
      </c>
      <c r="J33" s="187">
        <f>K6</f>
        <v>0</v>
      </c>
      <c r="K33" s="1149">
        <f>C9</f>
        <v>6</v>
      </c>
      <c r="M33" s="184">
        <v>2</v>
      </c>
      <c r="N33" s="185">
        <f>K9</f>
        <v>0</v>
      </c>
      <c r="O33" s="386">
        <f>C5</f>
        <v>2</v>
      </c>
      <c r="P33" s="162">
        <f>K5</f>
        <v>0</v>
      </c>
      <c r="Q33" s="1047">
        <f>C16</f>
        <v>13</v>
      </c>
      <c r="S33" s="184">
        <v>2</v>
      </c>
      <c r="T33" s="200">
        <f>K16</f>
        <v>0</v>
      </c>
      <c r="U33" s="1167">
        <f>C11</f>
        <v>8</v>
      </c>
      <c r="V33" s="162">
        <f>K13</f>
        <v>0</v>
      </c>
      <c r="W33" s="1047">
        <f>C10</f>
        <v>7</v>
      </c>
    </row>
    <row r="34" spans="1:23" ht="14" thickBot="1" x14ac:dyDescent="0.2">
      <c r="A34" s="109">
        <v>5</v>
      </c>
      <c r="B34" s="72">
        <f>K6</f>
        <v>0</v>
      </c>
      <c r="C34" s="1055">
        <f>C6</f>
        <v>3</v>
      </c>
      <c r="D34" s="188">
        <f>K13</f>
        <v>0</v>
      </c>
      <c r="E34" s="1064">
        <f>C13</f>
        <v>10</v>
      </c>
      <c r="G34" s="109">
        <v>5</v>
      </c>
      <c r="H34" s="72">
        <f>K16</f>
        <v>0</v>
      </c>
      <c r="I34" s="1055">
        <f>C16</f>
        <v>13</v>
      </c>
      <c r="J34" s="188">
        <f>K8</f>
        <v>0</v>
      </c>
      <c r="K34" s="1056">
        <f>C8</f>
        <v>5</v>
      </c>
      <c r="M34" s="161">
        <v>3</v>
      </c>
      <c r="N34" s="186">
        <f>K4</f>
        <v>0</v>
      </c>
      <c r="O34" s="1049">
        <f>C9</f>
        <v>6</v>
      </c>
      <c r="P34" s="187">
        <f>K6</f>
        <v>0</v>
      </c>
      <c r="Q34" s="1062">
        <f>C15</f>
        <v>12</v>
      </c>
      <c r="S34" s="109">
        <v>3</v>
      </c>
      <c r="T34" s="199">
        <f>K12</f>
        <v>0</v>
      </c>
      <c r="U34" s="1168">
        <f>C6</f>
        <v>3</v>
      </c>
      <c r="V34" s="190">
        <f>K5</f>
        <v>0</v>
      </c>
      <c r="W34" s="1056">
        <f>C16</f>
        <v>13</v>
      </c>
    </row>
    <row r="35" spans="1:23" x14ac:dyDescent="0.15">
      <c r="M35" s="161">
        <v>4</v>
      </c>
      <c r="N35" s="186">
        <f>K11</f>
        <v>0</v>
      </c>
      <c r="O35" s="1164">
        <f>C8</f>
        <v>5</v>
      </c>
      <c r="P35" s="187">
        <f>K12</f>
        <v>0</v>
      </c>
      <c r="Q35" s="1050">
        <f>C6</f>
        <v>3</v>
      </c>
    </row>
    <row r="36" spans="1:23" ht="14" thickBot="1" x14ac:dyDescent="0.2">
      <c r="E36" s="15" t="s">
        <v>2185</v>
      </c>
      <c r="K36" s="15" t="s">
        <v>2187</v>
      </c>
      <c r="M36" s="109">
        <v>5</v>
      </c>
      <c r="N36" s="72">
        <f>K8</f>
        <v>0</v>
      </c>
      <c r="O36" s="1155">
        <f>C13</f>
        <v>10</v>
      </c>
      <c r="P36" s="188">
        <f>K16</f>
        <v>0</v>
      </c>
      <c r="Q36" s="1070">
        <f>C11</f>
        <v>8</v>
      </c>
      <c r="T36" s="1815" t="s">
        <v>1368</v>
      </c>
      <c r="U36" s="1816"/>
      <c r="V36" s="1815" t="s">
        <v>496</v>
      </c>
      <c r="W36" s="1816"/>
    </row>
    <row r="37" spans="1:23" x14ac:dyDescent="0.15">
      <c r="A37" s="829" t="s">
        <v>892</v>
      </c>
      <c r="B37" s="181" t="s">
        <v>197</v>
      </c>
      <c r="C37" s="182" t="s">
        <v>865</v>
      </c>
      <c r="D37" s="196" t="s">
        <v>197</v>
      </c>
      <c r="E37" s="30" t="s">
        <v>866</v>
      </c>
      <c r="G37" s="829" t="s">
        <v>892</v>
      </c>
      <c r="H37" s="181" t="s">
        <v>197</v>
      </c>
      <c r="I37" s="182" t="s">
        <v>865</v>
      </c>
      <c r="J37" s="196" t="s">
        <v>197</v>
      </c>
      <c r="K37" s="30" t="s">
        <v>866</v>
      </c>
      <c r="T37" s="24">
        <v>1</v>
      </c>
      <c r="U37" s="386">
        <f>C4</f>
        <v>1</v>
      </c>
      <c r="V37" s="24">
        <v>2</v>
      </c>
      <c r="W37" s="386">
        <f>C5</f>
        <v>2</v>
      </c>
    </row>
    <row r="38" spans="1:23" x14ac:dyDescent="0.15">
      <c r="A38" s="108">
        <v>1</v>
      </c>
      <c r="B38" s="60">
        <f>K5</f>
        <v>0</v>
      </c>
      <c r="C38" s="386">
        <f>C4</f>
        <v>1</v>
      </c>
      <c r="D38" s="162">
        <f>K4</f>
        <v>0</v>
      </c>
      <c r="E38" s="1047">
        <f>C15</f>
        <v>12</v>
      </c>
      <c r="G38" s="108">
        <v>1</v>
      </c>
      <c r="H38" s="60">
        <f>K5</f>
        <v>0</v>
      </c>
      <c r="I38" s="386">
        <f>C4</f>
        <v>1</v>
      </c>
      <c r="J38" s="162">
        <f>K7</f>
        <v>0</v>
      </c>
      <c r="K38" s="1067">
        <f>C7</f>
        <v>4</v>
      </c>
      <c r="L38" s="830"/>
      <c r="M38" s="1839" t="s">
        <v>2268</v>
      </c>
      <c r="N38" s="1839"/>
      <c r="O38" s="1839"/>
      <c r="P38" s="1839"/>
      <c r="Q38" s="1839"/>
      <c r="R38" s="1839"/>
      <c r="S38" s="1840"/>
      <c r="T38" s="24">
        <v>4</v>
      </c>
      <c r="U38" s="386">
        <f>C7</f>
        <v>4</v>
      </c>
      <c r="V38" s="24">
        <v>3</v>
      </c>
      <c r="W38" s="386">
        <f>C6</f>
        <v>3</v>
      </c>
    </row>
    <row r="39" spans="1:23" x14ac:dyDescent="0.15">
      <c r="A39" s="184">
        <v>2</v>
      </c>
      <c r="B39" s="185">
        <f>K16</f>
        <v>0</v>
      </c>
      <c r="C39" s="386">
        <f>C16</f>
        <v>13</v>
      </c>
      <c r="D39" s="162">
        <f>K7</f>
        <v>0</v>
      </c>
      <c r="E39" s="1047">
        <f>C7</f>
        <v>4</v>
      </c>
      <c r="G39" s="184">
        <v>2</v>
      </c>
      <c r="H39" s="185">
        <f>K16</f>
        <v>0</v>
      </c>
      <c r="I39" s="1147">
        <f>C8</f>
        <v>5</v>
      </c>
      <c r="J39" s="162">
        <f>K11</f>
        <v>0</v>
      </c>
      <c r="K39" s="1047">
        <f>C12</f>
        <v>9</v>
      </c>
      <c r="L39" s="830"/>
      <c r="M39" s="1839" t="s">
        <v>2269</v>
      </c>
      <c r="N39" s="1839"/>
      <c r="O39" s="1839"/>
      <c r="P39" s="1839"/>
      <c r="Q39" s="1839"/>
      <c r="R39" s="1839"/>
      <c r="S39" s="1840"/>
      <c r="T39" s="24">
        <v>5</v>
      </c>
      <c r="U39" s="386">
        <f>C8</f>
        <v>5</v>
      </c>
      <c r="V39" s="24">
        <v>6</v>
      </c>
      <c r="W39" s="386">
        <f>C9</f>
        <v>6</v>
      </c>
    </row>
    <row r="40" spans="1:23" x14ac:dyDescent="0.15">
      <c r="A40" s="161">
        <v>3</v>
      </c>
      <c r="B40" s="186">
        <f>K11</f>
        <v>0</v>
      </c>
      <c r="C40" s="1049">
        <f>C12</f>
        <v>9</v>
      </c>
      <c r="D40" s="187">
        <f>K13</f>
        <v>0</v>
      </c>
      <c r="E40" s="1157">
        <f>C11</f>
        <v>8</v>
      </c>
      <c r="G40" s="161">
        <v>3</v>
      </c>
      <c r="H40" s="186">
        <f>K13</f>
        <v>0</v>
      </c>
      <c r="I40" s="386">
        <f>C11</f>
        <v>8</v>
      </c>
      <c r="J40" s="187">
        <f>K4</f>
        <v>0</v>
      </c>
      <c r="K40" s="1067">
        <f>C15</f>
        <v>12</v>
      </c>
      <c r="L40" s="830"/>
      <c r="M40" s="1841" t="s">
        <v>2270</v>
      </c>
      <c r="N40" s="1841"/>
      <c r="O40" s="1841"/>
      <c r="P40" s="1841"/>
      <c r="Q40" s="1841"/>
      <c r="R40" s="1841"/>
      <c r="S40" s="1842"/>
      <c r="T40" s="24">
        <v>8</v>
      </c>
      <c r="U40" s="386">
        <f>C11</f>
        <v>8</v>
      </c>
      <c r="V40" s="24">
        <v>7</v>
      </c>
      <c r="W40" s="386">
        <f>C10</f>
        <v>7</v>
      </c>
    </row>
    <row r="41" spans="1:23" x14ac:dyDescent="0.15">
      <c r="A41" s="161">
        <v>4</v>
      </c>
      <c r="B41" s="186">
        <f>K9</f>
        <v>0</v>
      </c>
      <c r="C41" s="1148">
        <f>C14</f>
        <v>11</v>
      </c>
      <c r="D41" s="187">
        <f>K12</f>
        <v>0</v>
      </c>
      <c r="E41" s="1169">
        <f>C5</f>
        <v>2</v>
      </c>
      <c r="G41" s="161">
        <v>4</v>
      </c>
      <c r="H41" s="186">
        <f>K12</f>
        <v>0</v>
      </c>
      <c r="I41" s="1156">
        <f>C6</f>
        <v>3</v>
      </c>
      <c r="J41" s="187">
        <f>K6</f>
        <v>0</v>
      </c>
      <c r="K41" s="1062">
        <f>C9</f>
        <v>6</v>
      </c>
      <c r="L41" s="830"/>
      <c r="M41" s="1839" t="s">
        <v>2271</v>
      </c>
      <c r="N41" s="1839"/>
      <c r="O41" s="1839"/>
      <c r="P41" s="1839"/>
      <c r="Q41" s="1839"/>
      <c r="R41" s="1839"/>
      <c r="S41" s="1840"/>
      <c r="T41" s="24">
        <v>9</v>
      </c>
      <c r="U41" s="386">
        <f>C12</f>
        <v>9</v>
      </c>
      <c r="V41" s="24">
        <v>10</v>
      </c>
      <c r="W41" s="386">
        <f>C13</f>
        <v>10</v>
      </c>
    </row>
    <row r="42" spans="1:23" ht="14" thickBot="1" x14ac:dyDescent="0.2">
      <c r="A42" s="109">
        <v>5</v>
      </c>
      <c r="B42" s="72">
        <f>K6</f>
        <v>0</v>
      </c>
      <c r="C42" s="1055">
        <f>C9</f>
        <v>6</v>
      </c>
      <c r="D42" s="188">
        <f>K8</f>
        <v>0</v>
      </c>
      <c r="E42" s="1054">
        <f>C10</f>
        <v>7</v>
      </c>
      <c r="G42" s="109">
        <v>5</v>
      </c>
      <c r="H42" s="72">
        <f>K8</f>
        <v>0</v>
      </c>
      <c r="I42" s="1055">
        <f>C10</f>
        <v>7</v>
      </c>
      <c r="J42" s="188">
        <f>K9</f>
        <v>0</v>
      </c>
      <c r="K42" s="1064">
        <f>C14</f>
        <v>11</v>
      </c>
      <c r="L42" s="830"/>
      <c r="M42" s="1841"/>
      <c r="N42" s="1841"/>
      <c r="O42" s="1841"/>
      <c r="P42" s="1841"/>
      <c r="Q42" s="1841"/>
      <c r="R42" s="1841"/>
      <c r="S42" s="1842"/>
      <c r="T42" s="24">
        <v>12</v>
      </c>
      <c r="U42" s="386">
        <f>C15</f>
        <v>12</v>
      </c>
      <c r="V42" s="24">
        <v>11</v>
      </c>
      <c r="W42" s="386">
        <f>C14</f>
        <v>11</v>
      </c>
    </row>
    <row r="43" spans="1:23" x14ac:dyDescent="0.15">
      <c r="C43" s="1839" t="s">
        <v>177</v>
      </c>
      <c r="D43" s="1839"/>
      <c r="E43" s="1839"/>
      <c r="F43" s="1839"/>
      <c r="G43" s="1839"/>
      <c r="H43" s="1839"/>
      <c r="I43" s="1839"/>
      <c r="J43" s="1839"/>
      <c r="K43" s="1839"/>
      <c r="T43" s="24">
        <v>13</v>
      </c>
      <c r="U43" s="386">
        <f>C16</f>
        <v>13</v>
      </c>
      <c r="V43" s="24"/>
      <c r="W43" s="386"/>
    </row>
    <row r="44" spans="1:23" x14ac:dyDescent="0.15">
      <c r="C44" s="1839" t="s">
        <v>178</v>
      </c>
      <c r="D44" s="1839"/>
      <c r="E44" s="1839"/>
      <c r="F44" s="1839"/>
      <c r="G44" s="1839"/>
      <c r="H44" s="1839"/>
      <c r="I44" s="1839"/>
      <c r="J44" s="1839"/>
      <c r="K44" s="1839"/>
    </row>
    <row r="60" spans="1:11" x14ac:dyDescent="0.15">
      <c r="A60"/>
      <c r="B60"/>
      <c r="C60"/>
      <c r="D60"/>
      <c r="E60"/>
      <c r="F60"/>
      <c r="G60"/>
      <c r="H60"/>
      <c r="I60"/>
      <c r="J60"/>
      <c r="K60"/>
    </row>
    <row r="61" spans="1:11" x14ac:dyDescent="0.15">
      <c r="A61"/>
      <c r="B61"/>
      <c r="C61"/>
      <c r="D61"/>
      <c r="E61"/>
      <c r="F61"/>
      <c r="G61"/>
      <c r="H61"/>
      <c r="I61"/>
      <c r="J61"/>
      <c r="K61"/>
    </row>
    <row r="62" spans="1:11" x14ac:dyDescent="0.15">
      <c r="A62"/>
      <c r="B62"/>
      <c r="C62"/>
      <c r="D62"/>
      <c r="E62"/>
      <c r="F62"/>
      <c r="G62"/>
      <c r="H62"/>
      <c r="I62"/>
      <c r="J62"/>
      <c r="K62"/>
    </row>
    <row r="63" spans="1:11" x14ac:dyDescent="0.15">
      <c r="A63"/>
      <c r="B63"/>
      <c r="C63"/>
      <c r="D63"/>
      <c r="E63"/>
      <c r="F63"/>
      <c r="G63"/>
      <c r="H63"/>
      <c r="I63"/>
      <c r="J63"/>
      <c r="K63"/>
    </row>
    <row r="84" spans="12:13" x14ac:dyDescent="0.15">
      <c r="L84"/>
      <c r="M84"/>
    </row>
    <row r="85" spans="12:13" x14ac:dyDescent="0.15">
      <c r="L85"/>
      <c r="M85"/>
    </row>
    <row r="86" spans="12:13" x14ac:dyDescent="0.15">
      <c r="L86"/>
      <c r="M86"/>
    </row>
  </sheetData>
  <sheetProtection password="CF27" sheet="1" objects="1" scenarios="1"/>
  <mergeCells count="31">
    <mergeCell ref="M1:W1"/>
    <mergeCell ref="T36:U36"/>
    <mergeCell ref="V36:W36"/>
    <mergeCell ref="N9:O9"/>
    <mergeCell ref="B20:C20"/>
    <mergeCell ref="F3:H3"/>
    <mergeCell ref="F4:H4"/>
    <mergeCell ref="A1:K1"/>
    <mergeCell ref="F5:H5"/>
    <mergeCell ref="F6:H6"/>
    <mergeCell ref="F7:H7"/>
    <mergeCell ref="F11:H11"/>
    <mergeCell ref="F12:H12"/>
    <mergeCell ref="F13:H13"/>
    <mergeCell ref="F8:H8"/>
    <mergeCell ref="F9:H9"/>
    <mergeCell ref="F10:H10"/>
    <mergeCell ref="A19:K19"/>
    <mergeCell ref="F17:G17"/>
    <mergeCell ref="F14:H14"/>
    <mergeCell ref="F15:H15"/>
    <mergeCell ref="F16:H16"/>
    <mergeCell ref="C18:E18"/>
    <mergeCell ref="I17:J17"/>
    <mergeCell ref="C43:K43"/>
    <mergeCell ref="C44:K44"/>
    <mergeCell ref="M38:S38"/>
    <mergeCell ref="M39:S39"/>
    <mergeCell ref="M40:S40"/>
    <mergeCell ref="M41:S41"/>
    <mergeCell ref="M42:S42"/>
  </mergeCells>
  <phoneticPr fontId="0" type="noConversion"/>
  <pageMargins left="0.19685039370078741" right="0" top="0.19685039370078741" bottom="0" header="0" footer="0"/>
  <pageSetup paperSize="9" orientation="landscape" horizontalDpi="360" verticalDpi="360" r:id="rId1"/>
  <headerFooter alignWithMargins="0">
    <oddHeader>&amp;L&amp;D  &amp;T&amp;RPagina &amp;P di &amp;N</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24"/>
  <dimension ref="A1:AH38"/>
  <sheetViews>
    <sheetView workbookViewId="0">
      <selection sqref="A1:K1"/>
    </sheetView>
  </sheetViews>
  <sheetFormatPr baseColWidth="10" defaultColWidth="8.83203125" defaultRowHeight="13" x14ac:dyDescent="0.15"/>
  <cols>
    <col min="1" max="1" width="2.33203125" style="15" customWidth="1"/>
    <col min="2" max="2" width="12.6640625" style="15" customWidth="1"/>
    <col min="3" max="17" width="3.6640625" style="15" customWidth="1"/>
    <col min="18" max="18" width="2" style="15" customWidth="1"/>
    <col min="19" max="19" width="12.6640625" style="15" customWidth="1"/>
    <col min="20" max="34" width="3.6640625" style="15" customWidth="1"/>
    <col min="35" max="16384" width="8.83203125" style="15"/>
  </cols>
  <sheetData>
    <row r="1" spans="1:34" x14ac:dyDescent="0.15">
      <c r="A1"/>
      <c r="B1"/>
      <c r="C1"/>
      <c r="D1"/>
      <c r="E1"/>
      <c r="F1"/>
      <c r="G1"/>
      <c r="H1"/>
      <c r="S1" s="1637" t="s">
        <v>668</v>
      </c>
      <c r="T1" s="1637"/>
      <c r="U1" s="1637"/>
      <c r="V1" s="1637"/>
      <c r="W1" s="1637"/>
      <c r="X1" s="1637"/>
      <c r="Y1" s="1637"/>
    </row>
    <row r="2" spans="1:34" ht="6.75" customHeight="1" thickBot="1" x14ac:dyDescent="0.2">
      <c r="A2"/>
    </row>
    <row r="3" spans="1:34" ht="12.75" customHeight="1" x14ac:dyDescent="0.15">
      <c r="A3"/>
      <c r="B3" s="1846"/>
      <c r="C3" s="1848"/>
      <c r="D3" s="1848"/>
      <c r="E3" s="1848"/>
      <c r="F3" s="1850"/>
      <c r="G3" s="1852"/>
      <c r="H3" s="1854" t="s">
        <v>2039</v>
      </c>
      <c r="I3" s="1856" t="s">
        <v>852</v>
      </c>
      <c r="S3" s="1846"/>
      <c r="T3" s="1848"/>
      <c r="U3" s="1848"/>
      <c r="V3" s="1848"/>
      <c r="W3" s="1850"/>
      <c r="X3" s="1852"/>
      <c r="Y3" s="1858" t="s">
        <v>2039</v>
      </c>
      <c r="Z3" s="1856" t="s">
        <v>852</v>
      </c>
    </row>
    <row r="4" spans="1:34" x14ac:dyDescent="0.15">
      <c r="A4"/>
      <c r="B4" s="1847"/>
      <c r="C4" s="1849"/>
      <c r="D4" s="1849"/>
      <c r="E4" s="1849"/>
      <c r="F4" s="1851"/>
      <c r="G4" s="1853"/>
      <c r="H4" s="1855"/>
      <c r="I4" s="1857"/>
      <c r="S4" s="1847"/>
      <c r="T4" s="1849"/>
      <c r="U4" s="1849"/>
      <c r="V4" s="1849"/>
      <c r="W4" s="1851"/>
      <c r="X4" s="1853"/>
      <c r="Y4" s="1859"/>
      <c r="Z4" s="1857"/>
    </row>
    <row r="5" spans="1:34" x14ac:dyDescent="0.15">
      <c r="A5"/>
      <c r="B5" s="1847"/>
      <c r="C5" s="1849"/>
      <c r="D5" s="1849"/>
      <c r="E5" s="1849"/>
      <c r="F5" s="1851"/>
      <c r="G5" s="1853"/>
      <c r="H5" s="1855"/>
      <c r="I5" s="1857"/>
      <c r="S5" s="1847"/>
      <c r="T5" s="1849"/>
      <c r="U5" s="1849"/>
      <c r="V5" s="1849"/>
      <c r="W5" s="1851"/>
      <c r="X5" s="1853"/>
      <c r="Y5" s="1859"/>
      <c r="Z5" s="1857"/>
    </row>
    <row r="6" spans="1:34" x14ac:dyDescent="0.15">
      <c r="A6"/>
      <c r="B6" s="1847"/>
      <c r="C6" s="1849"/>
      <c r="D6" s="1849"/>
      <c r="E6" s="1849"/>
      <c r="F6" s="1851"/>
      <c r="G6" s="1853"/>
      <c r="H6" s="1855"/>
      <c r="I6" s="1857"/>
      <c r="S6" s="1847"/>
      <c r="T6" s="1849"/>
      <c r="U6" s="1849"/>
      <c r="V6" s="1849"/>
      <c r="W6" s="1851"/>
      <c r="X6" s="1853"/>
      <c r="Y6" s="1859"/>
      <c r="Z6" s="1857"/>
    </row>
    <row r="7" spans="1:34" ht="20.25" customHeight="1" x14ac:dyDescent="0.15">
      <c r="A7"/>
      <c r="B7" s="1847"/>
      <c r="C7" s="1849"/>
      <c r="D7" s="1849"/>
      <c r="E7" s="1849"/>
      <c r="F7" s="1851"/>
      <c r="G7" s="1853"/>
      <c r="H7" s="1855"/>
      <c r="I7" s="1857"/>
      <c r="S7" s="1847"/>
      <c r="T7" s="1849"/>
      <c r="U7" s="1849"/>
      <c r="V7" s="1849"/>
      <c r="W7" s="1851"/>
      <c r="X7" s="1853"/>
      <c r="Y7" s="1859"/>
      <c r="Z7" s="1860"/>
    </row>
    <row r="8" spans="1:34" ht="19.5" customHeight="1" x14ac:dyDescent="0.15">
      <c r="A8"/>
      <c r="B8" s="430"/>
      <c r="C8" s="711"/>
      <c r="D8" s="99"/>
      <c r="E8" s="99"/>
      <c r="F8" s="712"/>
      <c r="G8" s="102"/>
      <c r="H8" s="774"/>
      <c r="I8" s="726"/>
      <c r="S8" s="430"/>
      <c r="T8" s="711"/>
      <c r="U8" s="99"/>
      <c r="V8" s="99"/>
      <c r="W8" s="712"/>
      <c r="X8" s="102"/>
      <c r="Y8" s="728"/>
      <c r="Z8" s="728"/>
    </row>
    <row r="9" spans="1:34" ht="19.5" customHeight="1" x14ac:dyDescent="0.15">
      <c r="A9"/>
      <c r="B9" s="430"/>
      <c r="C9" s="99"/>
      <c r="D9" s="711"/>
      <c r="E9" s="99"/>
      <c r="F9" s="712"/>
      <c r="G9" s="102"/>
      <c r="H9" s="774"/>
      <c r="I9" s="726"/>
      <c r="S9" s="430"/>
      <c r="T9" s="99"/>
      <c r="U9" s="711"/>
      <c r="V9" s="99"/>
      <c r="W9" s="712"/>
      <c r="X9" s="102"/>
      <c r="Y9" s="728"/>
      <c r="Z9" s="728"/>
    </row>
    <row r="10" spans="1:34" ht="19.5" customHeight="1" x14ac:dyDescent="0.15">
      <c r="A10"/>
      <c r="B10" s="430"/>
      <c r="C10" s="99"/>
      <c r="D10" s="99"/>
      <c r="E10" s="711"/>
      <c r="F10" s="712"/>
      <c r="G10" s="102"/>
      <c r="H10" s="774"/>
      <c r="I10" s="726"/>
      <c r="S10" s="430"/>
      <c r="T10" s="99"/>
      <c r="U10" s="99"/>
      <c r="V10" s="711"/>
      <c r="W10" s="712"/>
      <c r="X10" s="102"/>
      <c r="Y10" s="728"/>
      <c r="Z10" s="728"/>
    </row>
    <row r="11" spans="1:34" ht="19.5" customHeight="1" x14ac:dyDescent="0.15">
      <c r="A11"/>
      <c r="B11" s="770"/>
      <c r="C11" s="254"/>
      <c r="D11" s="254"/>
      <c r="E11" s="254"/>
      <c r="F11" s="773"/>
      <c r="G11" s="772"/>
      <c r="H11" s="147"/>
      <c r="I11" s="726"/>
      <c r="S11" s="770"/>
      <c r="T11" s="254"/>
      <c r="U11" s="254"/>
      <c r="V11" s="254"/>
      <c r="W11" s="762"/>
      <c r="X11" s="102"/>
      <c r="Y11" s="772"/>
      <c r="Z11" s="772"/>
    </row>
    <row r="12" spans="1:34" ht="19.5" customHeight="1" thickBot="1" x14ac:dyDescent="0.2">
      <c r="A12"/>
      <c r="B12" s="313"/>
      <c r="C12" s="103"/>
      <c r="D12" s="103"/>
      <c r="E12" s="103"/>
      <c r="F12" s="104"/>
      <c r="G12" s="775"/>
      <c r="H12" s="776"/>
      <c r="I12" s="714"/>
      <c r="S12" s="313"/>
      <c r="T12" s="103"/>
      <c r="U12" s="103"/>
      <c r="V12" s="103"/>
      <c r="W12" s="104"/>
      <c r="X12" s="775"/>
      <c r="Y12" s="776"/>
      <c r="Z12" s="714"/>
    </row>
    <row r="13" spans="1:34" x14ac:dyDescent="0.15">
      <c r="A13"/>
      <c r="B13" s="1637" t="s">
        <v>1822</v>
      </c>
      <c r="C13" s="1637"/>
      <c r="D13" s="1637"/>
      <c r="E13" s="1637"/>
      <c r="F13" s="1637"/>
      <c r="G13" s="1637"/>
      <c r="H13" s="1637"/>
      <c r="I13" s="1637"/>
      <c r="J13" s="1637"/>
      <c r="K13" s="1637"/>
      <c r="L13" s="1637"/>
      <c r="M13" s="1637"/>
      <c r="N13" s="1637"/>
      <c r="O13" s="1637"/>
      <c r="P13" s="1637"/>
      <c r="Q13" s="1637"/>
      <c r="R13" s="171"/>
      <c r="S13" s="1637" t="s">
        <v>963</v>
      </c>
      <c r="T13" s="1637"/>
      <c r="U13" s="1637"/>
      <c r="V13" s="1637"/>
      <c r="W13" s="1637"/>
      <c r="X13" s="1637"/>
      <c r="Y13" s="1637"/>
      <c r="Z13" s="1637"/>
      <c r="AA13" s="1637"/>
      <c r="AB13" s="1637"/>
      <c r="AC13" s="1637"/>
      <c r="AD13" s="1637"/>
      <c r="AE13" s="1637"/>
      <c r="AF13" s="1637"/>
      <c r="AG13" s="1637"/>
      <c r="AH13" s="1637"/>
    </row>
    <row r="14" spans="1:34" ht="12.75" customHeight="1" thickBot="1" x14ac:dyDescent="0.2">
      <c r="A14"/>
    </row>
    <row r="15" spans="1:34" x14ac:dyDescent="0.15">
      <c r="A15"/>
      <c r="B15" s="1846"/>
      <c r="C15" s="1848">
        <f>B20</f>
        <v>1</v>
      </c>
      <c r="D15" s="1848">
        <f>B21</f>
        <v>2</v>
      </c>
      <c r="E15" s="1848">
        <f>B22</f>
        <v>3</v>
      </c>
      <c r="F15" s="1848">
        <f>B23</f>
        <v>4</v>
      </c>
      <c r="G15" s="1848">
        <f>B24</f>
        <v>5</v>
      </c>
      <c r="H15" s="1848">
        <f>B25</f>
        <v>6</v>
      </c>
      <c r="I15" s="1848">
        <f>B26</f>
        <v>7</v>
      </c>
      <c r="J15" s="1848">
        <f>B27</f>
        <v>8</v>
      </c>
      <c r="K15" s="1848">
        <f>B28</f>
        <v>9</v>
      </c>
      <c r="L15" s="1848">
        <f>B29</f>
        <v>10</v>
      </c>
      <c r="M15" s="1848">
        <f>B30</f>
        <v>11</v>
      </c>
      <c r="N15" s="1848">
        <f>B31</f>
        <v>12</v>
      </c>
      <c r="O15" s="1848">
        <f>B32</f>
        <v>13</v>
      </c>
      <c r="P15" s="1782" t="s">
        <v>2039</v>
      </c>
      <c r="Q15" s="1782" t="s">
        <v>852</v>
      </c>
      <c r="R15" s="1861"/>
      <c r="S15" s="1846"/>
      <c r="T15" s="1848">
        <f>S20</f>
        <v>1</v>
      </c>
      <c r="U15" s="1848">
        <f>S21</f>
        <v>2</v>
      </c>
      <c r="V15" s="1848">
        <f>S22</f>
        <v>3</v>
      </c>
      <c r="W15" s="1848">
        <f>S23</f>
        <v>4</v>
      </c>
      <c r="X15" s="1848">
        <f>S24</f>
        <v>5</v>
      </c>
      <c r="Y15" s="1848">
        <f>S25</f>
        <v>6</v>
      </c>
      <c r="Z15" s="1848">
        <f>S26</f>
        <v>7</v>
      </c>
      <c r="AA15" s="1848">
        <f>S27</f>
        <v>8</v>
      </c>
      <c r="AB15" s="1848">
        <f>S28</f>
        <v>9</v>
      </c>
      <c r="AC15" s="1848">
        <f>S29</f>
        <v>10</v>
      </c>
      <c r="AD15" s="1848">
        <f>S30</f>
        <v>11</v>
      </c>
      <c r="AE15" s="1848">
        <f>S31</f>
        <v>12</v>
      </c>
      <c r="AF15" s="1862">
        <f>S32</f>
        <v>13</v>
      </c>
      <c r="AG15" s="1782" t="s">
        <v>2039</v>
      </c>
      <c r="AH15" s="1782" t="s">
        <v>852</v>
      </c>
    </row>
    <row r="16" spans="1:34" x14ac:dyDescent="0.15">
      <c r="A16"/>
      <c r="B16" s="1847"/>
      <c r="C16" s="1849"/>
      <c r="D16" s="1849"/>
      <c r="E16" s="1849"/>
      <c r="F16" s="1849"/>
      <c r="G16" s="1849"/>
      <c r="H16" s="1849"/>
      <c r="I16" s="1849"/>
      <c r="J16" s="1849"/>
      <c r="K16" s="1849"/>
      <c r="L16" s="1849"/>
      <c r="M16" s="1849"/>
      <c r="N16" s="1849"/>
      <c r="O16" s="1849"/>
      <c r="P16" s="1783"/>
      <c r="Q16" s="1783"/>
      <c r="R16" s="1861"/>
      <c r="S16" s="1847"/>
      <c r="T16" s="1849"/>
      <c r="U16" s="1849"/>
      <c r="V16" s="1849"/>
      <c r="W16" s="1849"/>
      <c r="X16" s="1849"/>
      <c r="Y16" s="1849"/>
      <c r="Z16" s="1849"/>
      <c r="AA16" s="1849"/>
      <c r="AB16" s="1849"/>
      <c r="AC16" s="1849"/>
      <c r="AD16" s="1849"/>
      <c r="AE16" s="1849"/>
      <c r="AF16" s="1863"/>
      <c r="AG16" s="1783"/>
      <c r="AH16" s="1783"/>
    </row>
    <row r="17" spans="1:34" x14ac:dyDescent="0.15">
      <c r="A17"/>
      <c r="B17" s="1847"/>
      <c r="C17" s="1849"/>
      <c r="D17" s="1849"/>
      <c r="E17" s="1849"/>
      <c r="F17" s="1849"/>
      <c r="G17" s="1849"/>
      <c r="H17" s="1849"/>
      <c r="I17" s="1849"/>
      <c r="J17" s="1849"/>
      <c r="K17" s="1849"/>
      <c r="L17" s="1849"/>
      <c r="M17" s="1849"/>
      <c r="N17" s="1849"/>
      <c r="O17" s="1849"/>
      <c r="P17" s="1783"/>
      <c r="Q17" s="1783"/>
      <c r="R17" s="1861"/>
      <c r="S17" s="1847"/>
      <c r="T17" s="1849"/>
      <c r="U17" s="1849"/>
      <c r="V17" s="1849"/>
      <c r="W17" s="1849"/>
      <c r="X17" s="1849"/>
      <c r="Y17" s="1849"/>
      <c r="Z17" s="1849"/>
      <c r="AA17" s="1849"/>
      <c r="AB17" s="1849"/>
      <c r="AC17" s="1849"/>
      <c r="AD17" s="1849"/>
      <c r="AE17" s="1849"/>
      <c r="AF17" s="1863"/>
      <c r="AG17" s="1783"/>
      <c r="AH17" s="1783"/>
    </row>
    <row r="18" spans="1:34" x14ac:dyDescent="0.15">
      <c r="A18"/>
      <c r="B18" s="1847"/>
      <c r="C18" s="1849"/>
      <c r="D18" s="1849"/>
      <c r="E18" s="1849"/>
      <c r="F18" s="1849"/>
      <c r="G18" s="1849"/>
      <c r="H18" s="1849"/>
      <c r="I18" s="1849"/>
      <c r="J18" s="1849"/>
      <c r="K18" s="1849"/>
      <c r="L18" s="1849"/>
      <c r="M18" s="1849"/>
      <c r="N18" s="1849"/>
      <c r="O18" s="1849"/>
      <c r="P18" s="1783"/>
      <c r="Q18" s="1783"/>
      <c r="R18" s="1861"/>
      <c r="S18" s="1847"/>
      <c r="T18" s="1849"/>
      <c r="U18" s="1849"/>
      <c r="V18" s="1849"/>
      <c r="W18" s="1849"/>
      <c r="X18" s="1849"/>
      <c r="Y18" s="1849"/>
      <c r="Z18" s="1849"/>
      <c r="AA18" s="1849"/>
      <c r="AB18" s="1849"/>
      <c r="AC18" s="1849"/>
      <c r="AD18" s="1849"/>
      <c r="AE18" s="1849"/>
      <c r="AF18" s="1863"/>
      <c r="AG18" s="1783"/>
      <c r="AH18" s="1783"/>
    </row>
    <row r="19" spans="1:34" ht="33" customHeight="1" x14ac:dyDescent="0.15">
      <c r="A19"/>
      <c r="B19" s="1847"/>
      <c r="C19" s="1849"/>
      <c r="D19" s="1849"/>
      <c r="E19" s="1849"/>
      <c r="F19" s="1849"/>
      <c r="G19" s="1849"/>
      <c r="H19" s="1849"/>
      <c r="I19" s="1849"/>
      <c r="J19" s="1849"/>
      <c r="K19" s="1849"/>
      <c r="L19" s="1849"/>
      <c r="M19" s="1849"/>
      <c r="N19" s="1849"/>
      <c r="O19" s="1849"/>
      <c r="P19" s="1783"/>
      <c r="Q19" s="1783"/>
      <c r="R19" s="1861"/>
      <c r="S19" s="1847"/>
      <c r="T19" s="1849"/>
      <c r="U19" s="1849"/>
      <c r="V19" s="1849"/>
      <c r="W19" s="1849"/>
      <c r="X19" s="1849"/>
      <c r="Y19" s="1849"/>
      <c r="Z19" s="1849"/>
      <c r="AA19" s="1849"/>
      <c r="AB19" s="1849"/>
      <c r="AC19" s="1849"/>
      <c r="AD19" s="1849"/>
      <c r="AE19" s="1849"/>
      <c r="AF19" s="1863"/>
      <c r="AG19" s="1783"/>
      <c r="AH19" s="1783"/>
    </row>
    <row r="20" spans="1:34" ht="20" customHeight="1" x14ac:dyDescent="0.15">
      <c r="A20"/>
      <c r="B20" s="430">
        <f>'13S - 10B - 1 RR'!C4</f>
        <v>1</v>
      </c>
      <c r="C20" s="711"/>
      <c r="D20" s="99"/>
      <c r="E20" s="99"/>
      <c r="F20" s="99"/>
      <c r="G20" s="99"/>
      <c r="H20" s="99"/>
      <c r="I20" s="99"/>
      <c r="J20" s="712"/>
      <c r="K20" s="712"/>
      <c r="L20" s="712"/>
      <c r="M20" s="712"/>
      <c r="N20" s="712"/>
      <c r="O20" s="712"/>
      <c r="P20" s="726"/>
      <c r="Q20" s="726"/>
      <c r="R20"/>
      <c r="S20" s="430">
        <f>'13S - 10B - 1 RR'!C4</f>
        <v>1</v>
      </c>
      <c r="T20" s="711"/>
      <c r="U20" s="99"/>
      <c r="V20" s="99"/>
      <c r="W20" s="99"/>
      <c r="X20" s="99"/>
      <c r="Y20" s="99"/>
      <c r="Z20" s="99"/>
      <c r="AA20" s="712"/>
      <c r="AB20" s="712"/>
      <c r="AC20" s="712"/>
      <c r="AD20" s="712"/>
      <c r="AE20" s="712"/>
      <c r="AF20" s="102"/>
      <c r="AG20" s="726"/>
      <c r="AH20" s="726"/>
    </row>
    <row r="21" spans="1:34" ht="20" customHeight="1" x14ac:dyDescent="0.15">
      <c r="A21"/>
      <c r="B21" s="430">
        <f>'13S - 10B - 1 RR'!C5</f>
        <v>2</v>
      </c>
      <c r="C21" s="99"/>
      <c r="D21" s="711"/>
      <c r="E21" s="99"/>
      <c r="F21" s="99"/>
      <c r="G21" s="99"/>
      <c r="H21" s="99"/>
      <c r="I21" s="99"/>
      <c r="J21" s="712"/>
      <c r="K21" s="765"/>
      <c r="L21" s="765"/>
      <c r="M21" s="765"/>
      <c r="N21" s="765"/>
      <c r="O21" s="765"/>
      <c r="P21" s="726"/>
      <c r="Q21" s="726"/>
      <c r="R21"/>
      <c r="S21" s="430">
        <f>'13S - 10B - 1 RR'!C5</f>
        <v>2</v>
      </c>
      <c r="T21" s="99"/>
      <c r="U21" s="711"/>
      <c r="V21" s="99"/>
      <c r="W21" s="99"/>
      <c r="X21" s="99"/>
      <c r="Y21" s="99"/>
      <c r="Z21" s="99"/>
      <c r="AA21" s="712"/>
      <c r="AB21" s="712"/>
      <c r="AC21" s="712"/>
      <c r="AD21" s="712"/>
      <c r="AE21" s="712"/>
      <c r="AF21" s="102"/>
      <c r="AG21" s="726"/>
      <c r="AH21" s="726"/>
    </row>
    <row r="22" spans="1:34" ht="20" customHeight="1" x14ac:dyDescent="0.15">
      <c r="A22"/>
      <c r="B22" s="430">
        <f>'13S - 10B - 1 RR'!C6</f>
        <v>3</v>
      </c>
      <c r="C22" s="99"/>
      <c r="D22" s="99"/>
      <c r="E22" s="711"/>
      <c r="F22" s="99"/>
      <c r="G22" s="99"/>
      <c r="H22" s="99"/>
      <c r="I22" s="99"/>
      <c r="J22" s="712"/>
      <c r="K22" s="712"/>
      <c r="L22" s="712"/>
      <c r="M22" s="712"/>
      <c r="N22" s="712"/>
      <c r="O22" s="712"/>
      <c r="P22" s="726"/>
      <c r="Q22" s="726"/>
      <c r="R22"/>
      <c r="S22" s="430">
        <f>'13S - 10B - 1 RR'!C6</f>
        <v>3</v>
      </c>
      <c r="T22" s="99"/>
      <c r="U22" s="99"/>
      <c r="V22" s="711"/>
      <c r="W22" s="99"/>
      <c r="X22" s="99"/>
      <c r="Y22" s="99"/>
      <c r="Z22" s="99"/>
      <c r="AA22" s="712"/>
      <c r="AB22" s="712"/>
      <c r="AC22" s="712"/>
      <c r="AD22" s="712"/>
      <c r="AE22" s="712"/>
      <c r="AF22" s="102"/>
      <c r="AG22" s="726"/>
      <c r="AH22" s="726"/>
    </row>
    <row r="23" spans="1:34" ht="20" customHeight="1" x14ac:dyDescent="0.15">
      <c r="A23"/>
      <c r="B23" s="430">
        <f>'13S - 10B - 1 RR'!C7</f>
        <v>4</v>
      </c>
      <c r="C23" s="99"/>
      <c r="D23" s="99"/>
      <c r="E23" s="99"/>
      <c r="F23" s="711"/>
      <c r="G23" s="99"/>
      <c r="H23" s="99"/>
      <c r="I23" s="99"/>
      <c r="J23" s="712"/>
      <c r="K23" s="712"/>
      <c r="L23" s="712"/>
      <c r="M23" s="712"/>
      <c r="N23" s="712"/>
      <c r="O23" s="712"/>
      <c r="P23" s="726"/>
      <c r="Q23" s="726"/>
      <c r="R23"/>
      <c r="S23" s="430">
        <f>'13S - 10B - 1 RR'!C7</f>
        <v>4</v>
      </c>
      <c r="T23" s="99"/>
      <c r="U23" s="99"/>
      <c r="V23" s="99"/>
      <c r="W23" s="711"/>
      <c r="X23" s="99"/>
      <c r="Y23" s="99"/>
      <c r="Z23" s="99"/>
      <c r="AA23" s="712"/>
      <c r="AB23" s="712"/>
      <c r="AC23" s="712"/>
      <c r="AD23" s="712"/>
      <c r="AE23" s="712"/>
      <c r="AF23" s="102"/>
      <c r="AG23" s="726"/>
      <c r="AH23" s="726"/>
    </row>
    <row r="24" spans="1:34" ht="20" customHeight="1" x14ac:dyDescent="0.15">
      <c r="A24"/>
      <c r="B24" s="430">
        <f>'13S - 10B - 1 RR'!C8</f>
        <v>5</v>
      </c>
      <c r="C24" s="99"/>
      <c r="D24" s="99"/>
      <c r="E24" s="99"/>
      <c r="F24" s="99"/>
      <c r="G24" s="711"/>
      <c r="H24" s="99"/>
      <c r="I24" s="99"/>
      <c r="J24" s="712"/>
      <c r="K24" s="712"/>
      <c r="L24" s="712"/>
      <c r="M24" s="712"/>
      <c r="N24" s="712"/>
      <c r="O24" s="712"/>
      <c r="P24" s="726"/>
      <c r="Q24" s="726"/>
      <c r="R24"/>
      <c r="S24" s="430">
        <f>'13S - 10B - 1 RR'!C8</f>
        <v>5</v>
      </c>
      <c r="T24" s="99"/>
      <c r="U24" s="99"/>
      <c r="V24" s="99"/>
      <c r="W24" s="99"/>
      <c r="X24" s="711"/>
      <c r="Y24" s="99"/>
      <c r="Z24" s="99"/>
      <c r="AA24" s="712"/>
      <c r="AB24" s="712"/>
      <c r="AC24" s="712"/>
      <c r="AD24" s="712"/>
      <c r="AE24" s="712"/>
      <c r="AF24" s="102"/>
      <c r="AG24" s="726"/>
      <c r="AH24" s="726"/>
    </row>
    <row r="25" spans="1:34" ht="20" customHeight="1" x14ac:dyDescent="0.15">
      <c r="A25"/>
      <c r="B25" s="430">
        <f>'13S - 10B - 1 RR'!C9</f>
        <v>6</v>
      </c>
      <c r="C25" s="99"/>
      <c r="D25" s="99"/>
      <c r="E25" s="99"/>
      <c r="F25" s="99"/>
      <c r="G25" s="99"/>
      <c r="H25" s="711"/>
      <c r="I25" s="99"/>
      <c r="J25" s="712"/>
      <c r="K25" s="712"/>
      <c r="L25" s="712"/>
      <c r="M25" s="712"/>
      <c r="N25" s="712"/>
      <c r="O25" s="712"/>
      <c r="P25" s="726"/>
      <c r="Q25" s="726"/>
      <c r="R25"/>
      <c r="S25" s="430">
        <f>'13S - 10B - 1 RR'!C9</f>
        <v>6</v>
      </c>
      <c r="T25" s="99"/>
      <c r="U25" s="99"/>
      <c r="V25" s="99"/>
      <c r="W25" s="99"/>
      <c r="X25" s="99"/>
      <c r="Y25" s="711"/>
      <c r="Z25" s="99"/>
      <c r="AA25" s="712"/>
      <c r="AB25" s="712"/>
      <c r="AC25" s="712"/>
      <c r="AD25" s="712"/>
      <c r="AE25" s="712"/>
      <c r="AF25" s="102"/>
      <c r="AG25" s="726"/>
      <c r="AH25" s="726"/>
    </row>
    <row r="26" spans="1:34" ht="20" customHeight="1" x14ac:dyDescent="0.15">
      <c r="A26"/>
      <c r="B26" s="430">
        <f>'13S - 10B - 1 RR'!C10</f>
        <v>7</v>
      </c>
      <c r="C26" s="99"/>
      <c r="D26" s="99"/>
      <c r="E26" s="99"/>
      <c r="F26" s="99"/>
      <c r="G26" s="99"/>
      <c r="H26" s="99"/>
      <c r="I26" s="711"/>
      <c r="J26" s="764"/>
      <c r="K26" s="764"/>
      <c r="L26" s="764"/>
      <c r="M26" s="764"/>
      <c r="N26" s="764"/>
      <c r="O26" s="712"/>
      <c r="P26" s="726"/>
      <c r="Q26" s="726"/>
      <c r="R26"/>
      <c r="S26" s="430">
        <f>'13S - 10B - 1 RR'!C10</f>
        <v>7</v>
      </c>
      <c r="T26" s="99"/>
      <c r="U26" s="99"/>
      <c r="V26" s="99"/>
      <c r="W26" s="99"/>
      <c r="X26" s="99"/>
      <c r="Y26" s="99"/>
      <c r="Z26" s="711"/>
      <c r="AA26" s="764"/>
      <c r="AB26" s="764"/>
      <c r="AC26" s="764"/>
      <c r="AD26" s="764"/>
      <c r="AE26" s="764"/>
      <c r="AF26" s="102"/>
      <c r="AG26" s="726"/>
      <c r="AH26" s="726"/>
    </row>
    <row r="27" spans="1:34" ht="20" customHeight="1" x14ac:dyDescent="0.15">
      <c r="A27"/>
      <c r="B27" s="430">
        <f>'13S - 10B - 1 RR'!C11</f>
        <v>8</v>
      </c>
      <c r="C27" s="254"/>
      <c r="D27" s="254"/>
      <c r="E27" s="254"/>
      <c r="F27" s="254"/>
      <c r="G27" s="254"/>
      <c r="H27" s="254"/>
      <c r="I27" s="521"/>
      <c r="J27" s="762"/>
      <c r="K27" s="766"/>
      <c r="L27" s="766"/>
      <c r="M27" s="766"/>
      <c r="N27" s="766"/>
      <c r="O27" s="767"/>
      <c r="P27" s="763"/>
      <c r="Q27" s="763"/>
      <c r="R27"/>
      <c r="S27" s="430">
        <f>'13S - 10B - 1 RR'!C11</f>
        <v>8</v>
      </c>
      <c r="T27" s="254"/>
      <c r="U27" s="254"/>
      <c r="V27" s="254"/>
      <c r="W27" s="254"/>
      <c r="X27" s="254"/>
      <c r="Y27" s="254"/>
      <c r="Z27" s="521"/>
      <c r="AA27" s="762"/>
      <c r="AB27" s="766"/>
      <c r="AC27" s="766"/>
      <c r="AD27" s="766"/>
      <c r="AE27" s="766"/>
      <c r="AF27" s="235"/>
      <c r="AG27" s="763"/>
      <c r="AH27" s="763"/>
    </row>
    <row r="28" spans="1:34" ht="20" customHeight="1" x14ac:dyDescent="0.15">
      <c r="A28"/>
      <c r="B28" s="430">
        <f>'13S - 10B - 1 RR'!C12</f>
        <v>9</v>
      </c>
      <c r="C28" s="254"/>
      <c r="D28" s="254"/>
      <c r="E28" s="254"/>
      <c r="F28" s="254"/>
      <c r="G28" s="254"/>
      <c r="H28" s="254"/>
      <c r="I28" s="254"/>
      <c r="J28" s="767"/>
      <c r="K28" s="762"/>
      <c r="L28" s="766"/>
      <c r="M28" s="766"/>
      <c r="N28" s="766"/>
      <c r="O28" s="766"/>
      <c r="P28" s="763"/>
      <c r="Q28" s="763"/>
      <c r="R28"/>
      <c r="S28" s="430">
        <f>'13S - 10B - 1 RR'!C12</f>
        <v>9</v>
      </c>
      <c r="T28" s="254"/>
      <c r="U28" s="254"/>
      <c r="V28" s="254"/>
      <c r="W28" s="254"/>
      <c r="X28" s="254"/>
      <c r="Y28" s="254"/>
      <c r="Z28" s="254"/>
      <c r="AA28" s="767"/>
      <c r="AB28" s="762"/>
      <c r="AC28" s="766"/>
      <c r="AD28" s="766"/>
      <c r="AE28" s="766"/>
      <c r="AF28" s="768"/>
      <c r="AG28" s="763"/>
      <c r="AH28" s="763"/>
    </row>
    <row r="29" spans="1:34" ht="20" customHeight="1" x14ac:dyDescent="0.15">
      <c r="A29"/>
      <c r="B29" s="430">
        <f>'13S - 10B - 1 RR'!C13</f>
        <v>10</v>
      </c>
      <c r="C29" s="254"/>
      <c r="D29" s="254"/>
      <c r="E29" s="254"/>
      <c r="F29" s="254"/>
      <c r="G29" s="254"/>
      <c r="H29" s="254"/>
      <c r="I29" s="254"/>
      <c r="J29" s="767"/>
      <c r="K29" s="766"/>
      <c r="L29" s="762"/>
      <c r="M29" s="766"/>
      <c r="N29" s="766"/>
      <c r="O29" s="766"/>
      <c r="P29" s="763"/>
      <c r="Q29" s="763"/>
      <c r="R29"/>
      <c r="S29" s="430">
        <f>'13S - 10B - 1 RR'!C13</f>
        <v>10</v>
      </c>
      <c r="T29" s="254"/>
      <c r="U29" s="254"/>
      <c r="V29" s="254"/>
      <c r="W29" s="254"/>
      <c r="X29" s="254"/>
      <c r="Y29" s="254"/>
      <c r="Z29" s="254"/>
      <c r="AA29" s="767"/>
      <c r="AB29" s="766"/>
      <c r="AC29" s="762"/>
      <c r="AD29" s="766"/>
      <c r="AE29" s="766"/>
      <c r="AF29" s="766"/>
      <c r="AG29" s="771"/>
      <c r="AH29" s="763"/>
    </row>
    <row r="30" spans="1:34" ht="20" customHeight="1" x14ac:dyDescent="0.15">
      <c r="A30"/>
      <c r="B30" s="430">
        <f>'13S - 10B - 1 RR'!C14</f>
        <v>11</v>
      </c>
      <c r="C30" s="254"/>
      <c r="D30" s="254"/>
      <c r="E30" s="254"/>
      <c r="F30" s="254"/>
      <c r="G30" s="254"/>
      <c r="H30" s="254"/>
      <c r="I30" s="254"/>
      <c r="J30" s="767"/>
      <c r="K30" s="766"/>
      <c r="L30" s="766"/>
      <c r="M30" s="762"/>
      <c r="N30" s="766"/>
      <c r="O30" s="766"/>
      <c r="P30" s="763"/>
      <c r="Q30" s="763"/>
      <c r="R30"/>
      <c r="S30" s="430">
        <f>'13S - 10B - 1 RR'!C14</f>
        <v>11</v>
      </c>
      <c r="T30" s="254"/>
      <c r="U30" s="254"/>
      <c r="V30" s="254"/>
      <c r="W30" s="254"/>
      <c r="X30" s="254"/>
      <c r="Y30" s="254"/>
      <c r="Z30" s="254"/>
      <c r="AA30" s="767"/>
      <c r="AB30" s="766"/>
      <c r="AC30" s="766"/>
      <c r="AD30" s="762"/>
      <c r="AE30" s="766"/>
      <c r="AF30" s="766"/>
      <c r="AG30" s="771"/>
      <c r="AH30" s="763"/>
    </row>
    <row r="31" spans="1:34" ht="20" customHeight="1" x14ac:dyDescent="0.15">
      <c r="A31"/>
      <c r="B31" s="430">
        <f>'13S - 10B - 1 RR'!C15</f>
        <v>12</v>
      </c>
      <c r="C31" s="254"/>
      <c r="D31" s="254"/>
      <c r="E31" s="254"/>
      <c r="F31" s="254"/>
      <c r="G31" s="254"/>
      <c r="H31" s="254"/>
      <c r="I31" s="254"/>
      <c r="J31" s="767"/>
      <c r="K31" s="766"/>
      <c r="L31" s="766"/>
      <c r="M31" s="766"/>
      <c r="N31" s="762"/>
      <c r="O31" s="766"/>
      <c r="P31" s="763"/>
      <c r="Q31" s="763"/>
      <c r="R31"/>
      <c r="S31" s="430">
        <f>'13S - 10B - 1 RR'!C15</f>
        <v>12</v>
      </c>
      <c r="T31" s="254"/>
      <c r="U31" s="254"/>
      <c r="V31" s="254"/>
      <c r="W31" s="254"/>
      <c r="X31" s="254"/>
      <c r="Y31" s="254"/>
      <c r="Z31" s="254"/>
      <c r="AA31" s="767"/>
      <c r="AB31" s="766"/>
      <c r="AC31" s="766"/>
      <c r="AD31" s="766"/>
      <c r="AE31" s="762"/>
      <c r="AF31" s="766"/>
      <c r="AG31" s="771"/>
      <c r="AH31" s="763"/>
    </row>
    <row r="32" spans="1:34" ht="20" customHeight="1" thickBot="1" x14ac:dyDescent="0.2">
      <c r="A32"/>
      <c r="B32" s="431">
        <f>'13S - 10B - 1 RR'!C16</f>
        <v>13</v>
      </c>
      <c r="C32" s="103"/>
      <c r="D32" s="103"/>
      <c r="E32" s="103"/>
      <c r="F32" s="103"/>
      <c r="G32" s="103"/>
      <c r="H32" s="103"/>
      <c r="I32" s="103"/>
      <c r="J32" s="103"/>
      <c r="K32" s="103"/>
      <c r="L32" s="103"/>
      <c r="M32" s="266"/>
      <c r="N32" s="266"/>
      <c r="O32" s="727"/>
      <c r="P32" s="714"/>
      <c r="Q32" s="714"/>
      <c r="S32" s="431">
        <f>'13S - 10B - 1 RR'!C16</f>
        <v>13</v>
      </c>
      <c r="T32" s="103"/>
      <c r="U32" s="103"/>
      <c r="V32" s="103"/>
      <c r="W32" s="103"/>
      <c r="X32" s="103"/>
      <c r="Y32" s="103"/>
      <c r="Z32" s="103"/>
      <c r="AA32" s="103"/>
      <c r="AB32" s="103"/>
      <c r="AC32" s="266"/>
      <c r="AD32" s="266"/>
      <c r="AE32" s="266"/>
      <c r="AF32" s="727"/>
      <c r="AG32" s="769"/>
      <c r="AH32" s="714"/>
    </row>
    <row r="33" spans="1:34" x14ac:dyDescent="0.15">
      <c r="A33"/>
    </row>
    <row r="34" spans="1:34" x14ac:dyDescent="0.15">
      <c r="A34"/>
      <c r="B34"/>
      <c r="C34"/>
      <c r="D34"/>
      <c r="E34"/>
      <c r="F34"/>
      <c r="G34"/>
      <c r="H34"/>
      <c r="I34"/>
      <c r="J34"/>
      <c r="K34"/>
      <c r="L34"/>
      <c r="M34"/>
      <c r="N34"/>
      <c r="O34"/>
      <c r="P34"/>
      <c r="Q34"/>
      <c r="R34"/>
      <c r="S34"/>
      <c r="T34"/>
      <c r="U34"/>
      <c r="V34"/>
      <c r="W34"/>
      <c r="X34"/>
      <c r="Y34"/>
      <c r="Z34"/>
      <c r="AA34"/>
      <c r="AB34"/>
      <c r="AC34"/>
      <c r="AD34"/>
      <c r="AE34"/>
      <c r="AF34"/>
      <c r="AG34"/>
      <c r="AH34"/>
    </row>
    <row r="35" spans="1:34" x14ac:dyDescent="0.15">
      <c r="A35"/>
      <c r="B35"/>
      <c r="C35"/>
      <c r="D35"/>
      <c r="E35"/>
      <c r="F35"/>
      <c r="G35"/>
      <c r="H35"/>
      <c r="I35"/>
      <c r="J35"/>
      <c r="K35"/>
      <c r="L35"/>
      <c r="M35"/>
      <c r="N35"/>
      <c r="O35"/>
      <c r="P35"/>
      <c r="Q35"/>
      <c r="R35"/>
      <c r="S35"/>
      <c r="T35"/>
      <c r="U35"/>
      <c r="V35"/>
      <c r="W35"/>
      <c r="X35"/>
      <c r="Y35"/>
      <c r="Z35"/>
      <c r="AA35"/>
      <c r="AB35"/>
      <c r="AC35"/>
      <c r="AD35"/>
      <c r="AE35"/>
      <c r="AF35"/>
      <c r="AG35"/>
      <c r="AH35"/>
    </row>
    <row r="36" spans="1:34" x14ac:dyDescent="0.15">
      <c r="A36"/>
      <c r="B36"/>
      <c r="C36"/>
      <c r="D36"/>
      <c r="E36"/>
      <c r="F36"/>
      <c r="G36"/>
      <c r="H36"/>
      <c r="I36"/>
      <c r="J36"/>
      <c r="K36"/>
      <c r="L36"/>
      <c r="M36"/>
      <c r="N36"/>
      <c r="O36"/>
      <c r="P36"/>
      <c r="Q36"/>
      <c r="R36"/>
      <c r="S36"/>
      <c r="T36"/>
      <c r="U36"/>
      <c r="V36"/>
      <c r="W36"/>
      <c r="X36"/>
      <c r="Y36"/>
      <c r="Z36"/>
      <c r="AA36"/>
      <c r="AB36"/>
      <c r="AC36"/>
      <c r="AD36"/>
      <c r="AE36"/>
      <c r="AF36"/>
      <c r="AG36"/>
      <c r="AH36"/>
    </row>
    <row r="37" spans="1:34" x14ac:dyDescent="0.15">
      <c r="B37"/>
      <c r="C37"/>
      <c r="D37"/>
      <c r="E37"/>
      <c r="F37"/>
      <c r="G37"/>
      <c r="H37"/>
      <c r="I37"/>
      <c r="J37"/>
      <c r="K37"/>
      <c r="L37"/>
      <c r="M37"/>
      <c r="N37"/>
      <c r="O37"/>
      <c r="P37"/>
      <c r="Q37"/>
      <c r="R37"/>
      <c r="S37"/>
      <c r="T37"/>
      <c r="U37"/>
      <c r="V37"/>
      <c r="W37"/>
      <c r="X37"/>
      <c r="Y37"/>
      <c r="Z37"/>
      <c r="AA37"/>
      <c r="AB37"/>
      <c r="AC37"/>
      <c r="AD37"/>
      <c r="AE37"/>
      <c r="AF37"/>
      <c r="AG37"/>
      <c r="AH37"/>
    </row>
    <row r="38" spans="1:34" x14ac:dyDescent="0.15">
      <c r="B38"/>
      <c r="C38"/>
      <c r="D38"/>
      <c r="E38"/>
      <c r="F38"/>
      <c r="G38"/>
      <c r="H38"/>
      <c r="I38"/>
      <c r="J38"/>
      <c r="K38"/>
      <c r="L38"/>
      <c r="M38"/>
      <c r="N38"/>
      <c r="O38"/>
      <c r="P38"/>
      <c r="Q38"/>
      <c r="R38"/>
      <c r="S38"/>
      <c r="T38"/>
      <c r="U38"/>
      <c r="V38"/>
      <c r="W38"/>
      <c r="X38"/>
      <c r="Y38"/>
      <c r="Z38"/>
      <c r="AA38"/>
      <c r="AB38"/>
      <c r="AC38"/>
      <c r="AD38"/>
      <c r="AE38"/>
      <c r="AF38"/>
      <c r="AG38"/>
      <c r="AH38"/>
    </row>
  </sheetData>
  <sheetProtection password="CF27" sheet="1" objects="1" scenarios="1"/>
  <mergeCells count="52">
    <mergeCell ref="AA15:AA19"/>
    <mergeCell ref="AB15:AB19"/>
    <mergeCell ref="AC15:AC19"/>
    <mergeCell ref="AH15:AH19"/>
    <mergeCell ref="AD15:AD19"/>
    <mergeCell ref="AE15:AE19"/>
    <mergeCell ref="AF15:AF19"/>
    <mergeCell ref="AG15:AG19"/>
    <mergeCell ref="V15:V19"/>
    <mergeCell ref="W15:W19"/>
    <mergeCell ref="X15:X19"/>
    <mergeCell ref="Y15:Y19"/>
    <mergeCell ref="Z15:Z19"/>
    <mergeCell ref="Q15:Q19"/>
    <mergeCell ref="R15:R19"/>
    <mergeCell ref="S15:S19"/>
    <mergeCell ref="T15:T19"/>
    <mergeCell ref="U15:U19"/>
    <mergeCell ref="L15:L19"/>
    <mergeCell ref="M15:M19"/>
    <mergeCell ref="N15:N19"/>
    <mergeCell ref="O15:O19"/>
    <mergeCell ref="P15:P19"/>
    <mergeCell ref="G15:G19"/>
    <mergeCell ref="H15:H19"/>
    <mergeCell ref="I15:I19"/>
    <mergeCell ref="J15:J19"/>
    <mergeCell ref="K15:K19"/>
    <mergeCell ref="B15:B19"/>
    <mergeCell ref="C15:C19"/>
    <mergeCell ref="D15:D19"/>
    <mergeCell ref="E15:E19"/>
    <mergeCell ref="F15:F19"/>
    <mergeCell ref="Z3:Z7"/>
    <mergeCell ref="B13:Q13"/>
    <mergeCell ref="S13:AH13"/>
    <mergeCell ref="T3:T7"/>
    <mergeCell ref="U3:U7"/>
    <mergeCell ref="V3:V7"/>
    <mergeCell ref="W3:W7"/>
    <mergeCell ref="S1:Y1"/>
    <mergeCell ref="B3:B7"/>
    <mergeCell ref="C3:C7"/>
    <mergeCell ref="D3:D7"/>
    <mergeCell ref="E3:E7"/>
    <mergeCell ref="F3:F7"/>
    <mergeCell ref="G3:G7"/>
    <mergeCell ref="H3:H7"/>
    <mergeCell ref="I3:I7"/>
    <mergeCell ref="S3:S7"/>
    <mergeCell ref="X3:X7"/>
    <mergeCell ref="Y3:Y7"/>
  </mergeCells>
  <phoneticPr fontId="0" type="noConversion"/>
  <pageMargins left="0" right="0" top="0.19685039370078741" bottom="0" header="0" footer="0"/>
  <pageSetup paperSize="9" orientation="landscape" horizontalDpi="360" verticalDpi="360" r:id="rId1"/>
  <headerFooter alignWithMargins="0">
    <oddHeader>&amp;L&amp;D  &amp;T&amp;RPagina &amp;P di &amp;N</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5"/>
  <dimension ref="A1:K115"/>
  <sheetViews>
    <sheetView workbookViewId="0">
      <selection sqref="A1:K1"/>
    </sheetView>
  </sheetViews>
  <sheetFormatPr baseColWidth="10" defaultColWidth="8.83203125" defaultRowHeight="13" x14ac:dyDescent="0.15"/>
  <cols>
    <col min="1" max="2" width="4.3320312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2176</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758" t="s">
        <v>2195</v>
      </c>
      <c r="G3" s="1759"/>
      <c r="I3" s="18" t="s">
        <v>684</v>
      </c>
      <c r="J3" s="18"/>
      <c r="K3" s="18" t="s">
        <v>1934</v>
      </c>
    </row>
    <row r="4" spans="1:11" x14ac:dyDescent="0.15">
      <c r="B4" s="16">
        <v>1</v>
      </c>
      <c r="C4" s="98">
        <v>1</v>
      </c>
      <c r="D4" s="14"/>
      <c r="E4" s="20">
        <f t="shared" ref="E4:E16" si="0">COUNTIF(C$26:C$100,$C4)+COUNTIF(I$26:I$100,$C4)</f>
        <v>6</v>
      </c>
      <c r="F4" s="1638">
        <f>COUNTIF(E$26:E$100,$C4)+COUNTIF(K$26:K$100,$C4)</f>
        <v>6</v>
      </c>
      <c r="G4" s="1753"/>
      <c r="I4" s="45">
        <f>$C$4</f>
        <v>1</v>
      </c>
      <c r="J4" s="20"/>
      <c r="K4" s="24"/>
    </row>
    <row r="5" spans="1:11" x14ac:dyDescent="0.15">
      <c r="B5" s="16">
        <v>2</v>
      </c>
      <c r="C5" s="98">
        <v>2</v>
      </c>
      <c r="D5" s="14"/>
      <c r="E5" s="20">
        <f t="shared" si="0"/>
        <v>6</v>
      </c>
      <c r="F5" s="1638">
        <f>COUNTIF(E$26:E$100,$C5)+COUNTIF(K$26:K$100,$C5)</f>
        <v>6</v>
      </c>
      <c r="G5" s="1753"/>
      <c r="I5" s="45">
        <f>$C$5</f>
        <v>2</v>
      </c>
      <c r="J5" s="20" t="s">
        <v>1678</v>
      </c>
      <c r="K5" s="14"/>
    </row>
    <row r="6" spans="1:11" x14ac:dyDescent="0.15">
      <c r="B6" s="16">
        <v>3</v>
      </c>
      <c r="C6" s="98">
        <v>3</v>
      </c>
      <c r="D6" s="14"/>
      <c r="E6" s="20">
        <f t="shared" si="0"/>
        <v>6</v>
      </c>
      <c r="F6" s="1638">
        <f t="shared" ref="F6:F16" si="1">COUNTIF(E$26:E$100,$C6)+COUNTIF(K$26:K$100,$C6)</f>
        <v>6</v>
      </c>
      <c r="G6" s="1753"/>
      <c r="I6" s="45">
        <f>$C$6</f>
        <v>3</v>
      </c>
      <c r="J6" s="20"/>
      <c r="K6" s="156"/>
    </row>
    <row r="7" spans="1:11" x14ac:dyDescent="0.15">
      <c r="B7" s="16">
        <v>4</v>
      </c>
      <c r="C7" s="98">
        <v>4</v>
      </c>
      <c r="D7" s="14"/>
      <c r="E7" s="20">
        <f t="shared" si="0"/>
        <v>6</v>
      </c>
      <c r="F7" s="1638">
        <f t="shared" si="1"/>
        <v>6</v>
      </c>
      <c r="G7" s="1753"/>
      <c r="I7" s="45">
        <f>$C$7</f>
        <v>4</v>
      </c>
      <c r="J7" s="20"/>
      <c r="K7" s="156"/>
    </row>
    <row r="8" spans="1:11" x14ac:dyDescent="0.15">
      <c r="B8" s="16">
        <v>5</v>
      </c>
      <c r="C8" s="98">
        <v>5</v>
      </c>
      <c r="D8" s="14"/>
      <c r="E8" s="20">
        <f t="shared" si="0"/>
        <v>6</v>
      </c>
      <c r="F8" s="1638">
        <f t="shared" si="1"/>
        <v>6</v>
      </c>
      <c r="G8" s="1753"/>
      <c r="I8" s="45">
        <f>$C$8</f>
        <v>5</v>
      </c>
      <c r="J8" s="20" t="s">
        <v>1678</v>
      </c>
      <c r="K8" s="14"/>
    </row>
    <row r="9" spans="1:11" x14ac:dyDescent="0.15">
      <c r="B9" s="16">
        <v>6</v>
      </c>
      <c r="C9" s="98">
        <v>6</v>
      </c>
      <c r="D9" s="14"/>
      <c r="E9" s="20">
        <f t="shared" si="0"/>
        <v>6</v>
      </c>
      <c r="F9" s="1638">
        <f t="shared" si="1"/>
        <v>6</v>
      </c>
      <c r="G9" s="1753"/>
      <c r="I9" s="45">
        <f>$C$9</f>
        <v>6</v>
      </c>
      <c r="J9" s="20" t="s">
        <v>1678</v>
      </c>
      <c r="K9" s="14"/>
    </row>
    <row r="10" spans="1:11" x14ac:dyDescent="0.15">
      <c r="B10" s="16">
        <v>7</v>
      </c>
      <c r="C10" s="98">
        <v>7</v>
      </c>
      <c r="D10" s="14"/>
      <c r="E10" s="20">
        <f t="shared" si="0"/>
        <v>6</v>
      </c>
      <c r="F10" s="1638">
        <f t="shared" si="1"/>
        <v>6</v>
      </c>
      <c r="G10" s="1753"/>
      <c r="I10" s="45">
        <f>$C$10</f>
        <v>7</v>
      </c>
      <c r="J10" s="20" t="s">
        <v>1678</v>
      </c>
      <c r="K10" s="14"/>
    </row>
    <row r="11" spans="1:11" x14ac:dyDescent="0.15">
      <c r="B11" s="16">
        <v>8</v>
      </c>
      <c r="C11" s="98">
        <v>8</v>
      </c>
      <c r="D11" s="14"/>
      <c r="E11" s="20">
        <f t="shared" si="0"/>
        <v>6</v>
      </c>
      <c r="F11" s="1638">
        <f t="shared" si="1"/>
        <v>6</v>
      </c>
      <c r="G11" s="1753"/>
      <c r="I11" s="45">
        <f>$C$11</f>
        <v>8</v>
      </c>
      <c r="J11" s="20" t="s">
        <v>1678</v>
      </c>
      <c r="K11" s="14"/>
    </row>
    <row r="12" spans="1:11" x14ac:dyDescent="0.15">
      <c r="B12" s="16">
        <v>9</v>
      </c>
      <c r="C12" s="98">
        <v>9</v>
      </c>
      <c r="D12" s="14"/>
      <c r="E12" s="20">
        <f t="shared" si="0"/>
        <v>6</v>
      </c>
      <c r="F12" s="1638">
        <f t="shared" si="1"/>
        <v>6</v>
      </c>
      <c r="G12" s="1753"/>
      <c r="I12" s="45">
        <f>$C$12</f>
        <v>9</v>
      </c>
      <c r="J12" s="20" t="s">
        <v>1678</v>
      </c>
      <c r="K12" s="14"/>
    </row>
    <row r="13" spans="1:11" x14ac:dyDescent="0.15">
      <c r="B13" s="16">
        <v>10</v>
      </c>
      <c r="C13" s="98">
        <v>10</v>
      </c>
      <c r="D13" s="14"/>
      <c r="E13" s="20">
        <f t="shared" si="0"/>
        <v>6</v>
      </c>
      <c r="F13" s="1638">
        <f t="shared" si="1"/>
        <v>6</v>
      </c>
      <c r="G13" s="1753"/>
      <c r="I13" s="45">
        <f>$C$13</f>
        <v>10</v>
      </c>
      <c r="J13" s="20" t="s">
        <v>1678</v>
      </c>
      <c r="K13" s="14"/>
    </row>
    <row r="14" spans="1:11" x14ac:dyDescent="0.15">
      <c r="B14" s="16">
        <v>11</v>
      </c>
      <c r="C14" s="98">
        <v>11</v>
      </c>
      <c r="D14" s="14"/>
      <c r="E14" s="20">
        <f t="shared" si="0"/>
        <v>6</v>
      </c>
      <c r="F14" s="1638">
        <f t="shared" si="1"/>
        <v>6</v>
      </c>
      <c r="G14" s="1753"/>
      <c r="I14" s="45">
        <f>$C$14</f>
        <v>11</v>
      </c>
      <c r="J14" s="20"/>
      <c r="K14" s="156"/>
    </row>
    <row r="15" spans="1:11" x14ac:dyDescent="0.15">
      <c r="B15" s="16">
        <v>12</v>
      </c>
      <c r="C15" s="98">
        <v>12</v>
      </c>
      <c r="D15" s="14"/>
      <c r="E15" s="20">
        <f t="shared" si="0"/>
        <v>6</v>
      </c>
      <c r="F15" s="1638">
        <f t="shared" si="1"/>
        <v>6</v>
      </c>
      <c r="G15" s="1753"/>
      <c r="I15" s="45">
        <f>$C$15</f>
        <v>12</v>
      </c>
      <c r="J15" s="20" t="s">
        <v>1678</v>
      </c>
      <c r="K15" s="14"/>
    </row>
    <row r="16" spans="1:11" x14ac:dyDescent="0.15">
      <c r="B16" s="16">
        <v>13</v>
      </c>
      <c r="C16" s="418">
        <v>13</v>
      </c>
      <c r="D16" s="14"/>
      <c r="E16" s="20">
        <f t="shared" si="0"/>
        <v>6</v>
      </c>
      <c r="F16" s="1638">
        <f t="shared" si="1"/>
        <v>6</v>
      </c>
      <c r="G16" s="1753"/>
      <c r="I16" s="46">
        <f>$C$16</f>
        <v>13</v>
      </c>
      <c r="J16" s="20"/>
      <c r="K16" s="547"/>
    </row>
    <row r="17" spans="1:11" x14ac:dyDescent="0.15">
      <c r="A17" s="15" t="s">
        <v>363</v>
      </c>
      <c r="B17" s="383" t="s">
        <v>362</v>
      </c>
      <c r="C17" s="24" t="s">
        <v>157</v>
      </c>
      <c r="D17" s="383" t="s">
        <v>892</v>
      </c>
      <c r="E17" s="24">
        <f>SUM(E4:E16)</f>
        <v>78</v>
      </c>
      <c r="F17" s="1754" t="s">
        <v>301</v>
      </c>
      <c r="G17" s="1754"/>
      <c r="H17" s="389" t="s">
        <v>990</v>
      </c>
      <c r="I17" s="1755" t="s">
        <v>303</v>
      </c>
      <c r="J17" s="1755"/>
      <c r="K17" s="24" t="s">
        <v>408</v>
      </c>
    </row>
    <row r="18" spans="1:11" x14ac:dyDescent="0.15">
      <c r="B18" s="420"/>
      <c r="C18" s="1756" t="s">
        <v>570</v>
      </c>
      <c r="D18" s="1757"/>
      <c r="E18" s="1757"/>
    </row>
    <row r="22" spans="1:11" x14ac:dyDescent="0.15">
      <c r="A22" s="1637" t="s">
        <v>1685</v>
      </c>
      <c r="B22" s="1637"/>
      <c r="C22" s="1637"/>
      <c r="D22" s="1637"/>
      <c r="E22" s="1637"/>
      <c r="F22" s="1637"/>
      <c r="G22" s="1637"/>
      <c r="H22" s="1637"/>
      <c r="I22" s="1637"/>
      <c r="J22" s="1637"/>
      <c r="K22" s="1637"/>
    </row>
    <row r="24" spans="1:11" ht="14" thickBot="1" x14ac:dyDescent="0.2">
      <c r="B24" s="1864" t="s">
        <v>1368</v>
      </c>
      <c r="C24" s="1864"/>
      <c r="E24" s="15" t="s">
        <v>307</v>
      </c>
      <c r="K24" s="15" t="s">
        <v>308</v>
      </c>
    </row>
    <row r="25" spans="1:11" x14ac:dyDescent="0.15">
      <c r="A25" s="105" t="s">
        <v>892</v>
      </c>
      <c r="B25" s="181" t="s">
        <v>197</v>
      </c>
      <c r="C25" s="182" t="s">
        <v>865</v>
      </c>
      <c r="D25" s="183" t="s">
        <v>197</v>
      </c>
      <c r="E25" s="30" t="s">
        <v>866</v>
      </c>
      <c r="G25" s="105" t="s">
        <v>892</v>
      </c>
      <c r="H25" s="181" t="s">
        <v>197</v>
      </c>
      <c r="I25" s="182" t="s">
        <v>865</v>
      </c>
      <c r="J25" s="183" t="s">
        <v>197</v>
      </c>
      <c r="K25" s="30" t="s">
        <v>866</v>
      </c>
    </row>
    <row r="26" spans="1:11" x14ac:dyDescent="0.15">
      <c r="A26" s="108">
        <v>1</v>
      </c>
      <c r="B26" s="60">
        <f>K8</f>
        <v>0</v>
      </c>
      <c r="C26" s="45">
        <f>C8</f>
        <v>5</v>
      </c>
      <c r="D26" s="162">
        <f>K15</f>
        <v>0</v>
      </c>
      <c r="E26" s="33">
        <f>C15</f>
        <v>12</v>
      </c>
      <c r="G26" s="108">
        <v>1</v>
      </c>
      <c r="H26" s="60">
        <f>K15</f>
        <v>0</v>
      </c>
      <c r="I26" s="626">
        <f>C7</f>
        <v>4</v>
      </c>
      <c r="J26" s="162">
        <f>K11</f>
        <v>0</v>
      </c>
      <c r="K26" s="449">
        <f>C16</f>
        <v>13</v>
      </c>
    </row>
    <row r="27" spans="1:11" x14ac:dyDescent="0.15">
      <c r="A27" s="184">
        <v>2</v>
      </c>
      <c r="B27" s="185">
        <f>K11</f>
        <v>0</v>
      </c>
      <c r="C27" s="45">
        <f>C11</f>
        <v>8</v>
      </c>
      <c r="D27" s="162">
        <f>K12</f>
        <v>0</v>
      </c>
      <c r="E27" s="33">
        <f>C12</f>
        <v>9</v>
      </c>
      <c r="G27" s="197">
        <v>2</v>
      </c>
      <c r="H27" s="201">
        <f>K12</f>
        <v>0</v>
      </c>
      <c r="I27" s="224">
        <f>C12</f>
        <v>9</v>
      </c>
      <c r="J27" s="187">
        <f>K8</f>
        <v>0</v>
      </c>
      <c r="K27" s="225">
        <f>C8</f>
        <v>5</v>
      </c>
    </row>
    <row r="28" spans="1:11" x14ac:dyDescent="0.15">
      <c r="A28" s="161">
        <v>3</v>
      </c>
      <c r="B28" s="186">
        <f>K10</f>
        <v>0</v>
      </c>
      <c r="C28" s="46">
        <f>C10</f>
        <v>7</v>
      </c>
      <c r="D28" s="187">
        <f>K13</f>
        <v>0</v>
      </c>
      <c r="E28" s="37">
        <f>C13</f>
        <v>10</v>
      </c>
      <c r="G28" s="161">
        <v>3</v>
      </c>
      <c r="H28" s="186">
        <f>K10</f>
        <v>0</v>
      </c>
      <c r="I28" s="618">
        <f>C6</f>
        <v>3</v>
      </c>
      <c r="J28" s="187">
        <f>K5</f>
        <v>0</v>
      </c>
      <c r="K28" s="531">
        <f>C14</f>
        <v>11</v>
      </c>
    </row>
    <row r="29" spans="1:11" ht="14" thickBot="1" x14ac:dyDescent="0.2">
      <c r="A29" s="109">
        <v>4</v>
      </c>
      <c r="B29" s="72">
        <f>K5</f>
        <v>0</v>
      </c>
      <c r="C29" s="111">
        <f>C5</f>
        <v>2</v>
      </c>
      <c r="D29" s="188">
        <f>K9</f>
        <v>0</v>
      </c>
      <c r="E29" s="43">
        <f>C9</f>
        <v>6</v>
      </c>
      <c r="G29" s="109">
        <v>4</v>
      </c>
      <c r="H29" s="72">
        <f>K9</f>
        <v>0</v>
      </c>
      <c r="I29" s="226">
        <f>C9</f>
        <v>6</v>
      </c>
      <c r="J29" s="188">
        <f>K13</f>
        <v>0</v>
      </c>
      <c r="K29" s="43">
        <f>C13</f>
        <v>10</v>
      </c>
    </row>
    <row r="31" spans="1:11" ht="14" thickBot="1" x14ac:dyDescent="0.2">
      <c r="E31" s="15" t="s">
        <v>309</v>
      </c>
      <c r="K31" s="15" t="s">
        <v>2186</v>
      </c>
    </row>
    <row r="32" spans="1:11" x14ac:dyDescent="0.15">
      <c r="A32" s="105" t="s">
        <v>892</v>
      </c>
      <c r="B32" s="181" t="s">
        <v>197</v>
      </c>
      <c r="C32" s="182" t="s">
        <v>865</v>
      </c>
      <c r="D32" s="183" t="s">
        <v>197</v>
      </c>
      <c r="E32" s="30" t="s">
        <v>866</v>
      </c>
      <c r="G32" s="105" t="s">
        <v>892</v>
      </c>
      <c r="H32" s="181" t="s">
        <v>197</v>
      </c>
      <c r="I32" s="182" t="s">
        <v>865</v>
      </c>
      <c r="J32" s="183" t="s">
        <v>197</v>
      </c>
      <c r="K32" s="30" t="s">
        <v>866</v>
      </c>
    </row>
    <row r="33" spans="1:11" x14ac:dyDescent="0.15">
      <c r="A33" s="108">
        <v>1</v>
      </c>
      <c r="B33" s="60">
        <f>K11</f>
        <v>0</v>
      </c>
      <c r="C33" s="45">
        <f>C16</f>
        <v>13</v>
      </c>
      <c r="D33" s="162">
        <f>K15</f>
        <v>0</v>
      </c>
      <c r="E33" s="449">
        <f>C4</f>
        <v>1</v>
      </c>
      <c r="G33" s="108">
        <v>1</v>
      </c>
      <c r="H33" s="60">
        <f>K15</f>
        <v>0</v>
      </c>
      <c r="I33" s="587">
        <f>C7</f>
        <v>4</v>
      </c>
      <c r="J33" s="162">
        <f>K8</f>
        <v>0</v>
      </c>
      <c r="K33" s="451">
        <f>C12</f>
        <v>9</v>
      </c>
    </row>
    <row r="34" spans="1:11" x14ac:dyDescent="0.15">
      <c r="A34" s="184">
        <v>2</v>
      </c>
      <c r="B34" s="185">
        <f>K12</f>
        <v>0</v>
      </c>
      <c r="C34" s="626">
        <f>C11</f>
        <v>8</v>
      </c>
      <c r="D34" s="162">
        <f>K8</f>
        <v>0</v>
      </c>
      <c r="E34" s="451">
        <f>C15</f>
        <v>12</v>
      </c>
      <c r="G34" s="197">
        <v>2</v>
      </c>
      <c r="H34" s="201">
        <f>K12</f>
        <v>0</v>
      </c>
      <c r="I34" s="46">
        <f>C11</f>
        <v>8</v>
      </c>
      <c r="J34" s="187">
        <f>K11</f>
        <v>0</v>
      </c>
      <c r="K34" s="37">
        <f>C16</f>
        <v>13</v>
      </c>
    </row>
    <row r="35" spans="1:11" x14ac:dyDescent="0.15">
      <c r="A35" s="161">
        <v>3</v>
      </c>
      <c r="B35" s="186">
        <f>K10</f>
        <v>0</v>
      </c>
      <c r="C35" s="224">
        <f>C6</f>
        <v>3</v>
      </c>
      <c r="D35" s="187">
        <f>K9</f>
        <v>0</v>
      </c>
      <c r="E35" s="531">
        <f>C10</f>
        <v>7</v>
      </c>
      <c r="G35" s="161">
        <v>3</v>
      </c>
      <c r="H35" s="186">
        <f>K13</f>
        <v>0</v>
      </c>
      <c r="I35" s="618">
        <f>C9</f>
        <v>6</v>
      </c>
      <c r="J35" s="187">
        <f>K10</f>
        <v>0</v>
      </c>
      <c r="K35" s="37">
        <f>C6</f>
        <v>3</v>
      </c>
    </row>
    <row r="36" spans="1:11" ht="14" thickBot="1" x14ac:dyDescent="0.2">
      <c r="A36" s="109">
        <v>4</v>
      </c>
      <c r="B36" s="72">
        <f>K5</f>
        <v>0</v>
      </c>
      <c r="C36" s="111">
        <f>C14</f>
        <v>11</v>
      </c>
      <c r="D36" s="188">
        <f>K13</f>
        <v>0</v>
      </c>
      <c r="E36" s="454">
        <f>C5</f>
        <v>2</v>
      </c>
      <c r="G36" s="109">
        <v>4</v>
      </c>
      <c r="H36" s="72">
        <f>K9</f>
        <v>0</v>
      </c>
      <c r="I36" s="111">
        <f>C10</f>
        <v>7</v>
      </c>
      <c r="J36" s="188">
        <f>K5</f>
        <v>0</v>
      </c>
      <c r="K36" s="193">
        <f>C14</f>
        <v>11</v>
      </c>
    </row>
    <row r="38" spans="1:11" ht="14" thickBot="1" x14ac:dyDescent="0.2">
      <c r="E38" s="15" t="s">
        <v>2185</v>
      </c>
      <c r="K38" s="15" t="s">
        <v>2187</v>
      </c>
    </row>
    <row r="39" spans="1:11" x14ac:dyDescent="0.15">
      <c r="A39" s="105" t="s">
        <v>892</v>
      </c>
      <c r="B39" s="181" t="s">
        <v>197</v>
      </c>
      <c r="C39" s="182" t="s">
        <v>865</v>
      </c>
      <c r="D39" s="183" t="s">
        <v>197</v>
      </c>
      <c r="E39" s="30" t="s">
        <v>866</v>
      </c>
      <c r="G39" s="105" t="s">
        <v>892</v>
      </c>
      <c r="H39" s="181" t="s">
        <v>197</v>
      </c>
      <c r="I39" s="182" t="s">
        <v>865</v>
      </c>
      <c r="J39" s="183" t="s">
        <v>197</v>
      </c>
      <c r="K39" s="30" t="s">
        <v>866</v>
      </c>
    </row>
    <row r="40" spans="1:11" x14ac:dyDescent="0.15">
      <c r="A40" s="108">
        <v>1</v>
      </c>
      <c r="B40" s="60">
        <f>K15</f>
        <v>0</v>
      </c>
      <c r="C40" s="626">
        <f>C4</f>
        <v>1</v>
      </c>
      <c r="D40" s="162">
        <f>K8</f>
        <v>0</v>
      </c>
      <c r="E40" s="449">
        <f>C15</f>
        <v>12</v>
      </c>
      <c r="G40" s="108">
        <v>1</v>
      </c>
      <c r="H40" s="60">
        <f>K8</f>
        <v>0</v>
      </c>
      <c r="I40" s="157">
        <f>C15</f>
        <v>12</v>
      </c>
      <c r="J40" s="162">
        <f>K11</f>
        <v>0</v>
      </c>
      <c r="K40" s="449">
        <f>C7</f>
        <v>4</v>
      </c>
    </row>
    <row r="41" spans="1:11" x14ac:dyDescent="0.15">
      <c r="A41" s="184">
        <v>2</v>
      </c>
      <c r="B41" s="185">
        <f>K11</f>
        <v>0</v>
      </c>
      <c r="C41" s="157">
        <f>C16</f>
        <v>13</v>
      </c>
      <c r="D41" s="162">
        <f>K12</f>
        <v>0</v>
      </c>
      <c r="E41" s="449">
        <f>C8</f>
        <v>5</v>
      </c>
      <c r="G41" s="197">
        <v>2</v>
      </c>
      <c r="H41" s="201">
        <f>K15</f>
        <v>0</v>
      </c>
      <c r="I41" s="224">
        <f>C4</f>
        <v>1</v>
      </c>
      <c r="J41" s="187">
        <f>K10</f>
        <v>0</v>
      </c>
      <c r="K41" s="531">
        <f>C12</f>
        <v>9</v>
      </c>
    </row>
    <row r="42" spans="1:11" x14ac:dyDescent="0.15">
      <c r="A42" s="161">
        <v>3</v>
      </c>
      <c r="B42" s="186">
        <f>K10</f>
        <v>0</v>
      </c>
      <c r="C42" s="618">
        <f>C13</f>
        <v>10</v>
      </c>
      <c r="D42" s="187">
        <f>K9</f>
        <v>0</v>
      </c>
      <c r="E42" s="531">
        <f>C5</f>
        <v>2</v>
      </c>
      <c r="G42" s="161">
        <v>3</v>
      </c>
      <c r="H42" s="186">
        <f>K13</f>
        <v>0</v>
      </c>
      <c r="I42" s="620">
        <f>C11</f>
        <v>8</v>
      </c>
      <c r="J42" s="187">
        <f>K12</f>
        <v>0</v>
      </c>
      <c r="K42" s="37">
        <f>C8</f>
        <v>5</v>
      </c>
    </row>
    <row r="43" spans="1:11" ht="14" thickBot="1" x14ac:dyDescent="0.2">
      <c r="A43" s="109">
        <v>4</v>
      </c>
      <c r="B43" s="72">
        <f>K13</f>
        <v>0</v>
      </c>
      <c r="C43" s="226">
        <f>C9</f>
        <v>6</v>
      </c>
      <c r="D43" s="188">
        <f>K5</f>
        <v>0</v>
      </c>
      <c r="E43" s="43">
        <f>C14</f>
        <v>11</v>
      </c>
      <c r="G43" s="109">
        <v>4</v>
      </c>
      <c r="H43" s="72">
        <f>K9</f>
        <v>0</v>
      </c>
      <c r="I43" s="111">
        <f>C5</f>
        <v>2</v>
      </c>
      <c r="J43" s="188">
        <f>K5</f>
        <v>0</v>
      </c>
      <c r="K43" s="448">
        <f>C10</f>
        <v>7</v>
      </c>
    </row>
    <row r="45" spans="1:11" ht="14" thickBot="1" x14ac:dyDescent="0.2">
      <c r="E45" s="15" t="s">
        <v>2188</v>
      </c>
      <c r="K45" s="15" t="s">
        <v>311</v>
      </c>
    </row>
    <row r="46" spans="1:11" x14ac:dyDescent="0.15">
      <c r="A46" s="105" t="s">
        <v>892</v>
      </c>
      <c r="B46" s="181" t="s">
        <v>197</v>
      </c>
      <c r="C46" s="182" t="s">
        <v>865</v>
      </c>
      <c r="D46" s="183" t="s">
        <v>197</v>
      </c>
      <c r="E46" s="30" t="s">
        <v>866</v>
      </c>
      <c r="G46" s="105" t="s">
        <v>892</v>
      </c>
      <c r="H46" s="181" t="s">
        <v>197</v>
      </c>
      <c r="I46" s="182" t="s">
        <v>865</v>
      </c>
      <c r="J46" s="183" t="s">
        <v>197</v>
      </c>
      <c r="K46" s="30" t="s">
        <v>866</v>
      </c>
    </row>
    <row r="47" spans="1:11" x14ac:dyDescent="0.15">
      <c r="A47" s="108">
        <v>1</v>
      </c>
      <c r="B47" s="60">
        <f>K12</f>
        <v>0</v>
      </c>
      <c r="C47" s="45">
        <f>C8</f>
        <v>5</v>
      </c>
      <c r="D47" s="162">
        <f>K11</f>
        <v>0</v>
      </c>
      <c r="E47" s="33">
        <f>C7</f>
        <v>4</v>
      </c>
      <c r="G47" s="108">
        <v>1</v>
      </c>
      <c r="H47" s="60">
        <f>K12</f>
        <v>0</v>
      </c>
      <c r="I47" s="626">
        <f>C4</f>
        <v>1</v>
      </c>
      <c r="J47" s="162">
        <f>K13</f>
        <v>0</v>
      </c>
      <c r="K47" s="206">
        <f>C11</f>
        <v>8</v>
      </c>
    </row>
    <row r="48" spans="1:11" x14ac:dyDescent="0.15">
      <c r="A48" s="184">
        <v>2</v>
      </c>
      <c r="B48" s="185">
        <f>K8</f>
        <v>0</v>
      </c>
      <c r="C48" s="45">
        <f>C15</f>
        <v>12</v>
      </c>
      <c r="D48" s="162">
        <f>K15</f>
        <v>0</v>
      </c>
      <c r="E48" s="451">
        <f>C16</f>
        <v>13</v>
      </c>
      <c r="G48" s="197">
        <v>2</v>
      </c>
      <c r="H48" s="201">
        <f>K15</f>
        <v>0</v>
      </c>
      <c r="I48" s="224">
        <f>C16</f>
        <v>13</v>
      </c>
      <c r="J48" s="187">
        <f>K11</f>
        <v>0</v>
      </c>
      <c r="K48" s="617">
        <f>C12</f>
        <v>9</v>
      </c>
    </row>
    <row r="49" spans="1:11" x14ac:dyDescent="0.15">
      <c r="A49" s="161">
        <v>3</v>
      </c>
      <c r="B49" s="186">
        <f>K10</f>
        <v>0</v>
      </c>
      <c r="C49" s="620">
        <f>C14</f>
        <v>11</v>
      </c>
      <c r="D49" s="187">
        <f>K9</f>
        <v>0</v>
      </c>
      <c r="E49" s="531">
        <f>C13</f>
        <v>10</v>
      </c>
      <c r="G49" s="161">
        <v>3</v>
      </c>
      <c r="H49" s="186">
        <f>K8</f>
        <v>0</v>
      </c>
      <c r="I49" s="618">
        <f>C5</f>
        <v>2</v>
      </c>
      <c r="J49" s="187">
        <f>K10</f>
        <v>0</v>
      </c>
      <c r="K49" s="531">
        <f>C6</f>
        <v>3</v>
      </c>
    </row>
    <row r="50" spans="1:11" ht="14" thickBot="1" x14ac:dyDescent="0.2">
      <c r="A50" s="109">
        <v>4</v>
      </c>
      <c r="B50" s="72">
        <f>K5</f>
        <v>0</v>
      </c>
      <c r="C50" s="619">
        <f>C9</f>
        <v>6</v>
      </c>
      <c r="D50" s="188">
        <f>K13</f>
        <v>0</v>
      </c>
      <c r="E50" s="193">
        <f>C11</f>
        <v>8</v>
      </c>
      <c r="G50" s="109">
        <v>4</v>
      </c>
      <c r="H50" s="72">
        <f>K9</f>
        <v>0</v>
      </c>
      <c r="I50" s="619">
        <f>C10</f>
        <v>7</v>
      </c>
      <c r="J50" s="188">
        <f>K5</f>
        <v>0</v>
      </c>
      <c r="K50" s="43">
        <f>C9</f>
        <v>6</v>
      </c>
    </row>
    <row r="52" spans="1:11" ht="14" thickBot="1" x14ac:dyDescent="0.2">
      <c r="E52" s="15" t="s">
        <v>312</v>
      </c>
      <c r="K52" s="15" t="s">
        <v>313</v>
      </c>
    </row>
    <row r="53" spans="1:11" x14ac:dyDescent="0.15">
      <c r="A53" s="105" t="s">
        <v>892</v>
      </c>
      <c r="B53" s="181" t="s">
        <v>197</v>
      </c>
      <c r="C53" s="182" t="s">
        <v>865</v>
      </c>
      <c r="D53" s="183" t="s">
        <v>197</v>
      </c>
      <c r="E53" s="30" t="s">
        <v>866</v>
      </c>
      <c r="G53" s="105" t="s">
        <v>892</v>
      </c>
      <c r="H53" s="181" t="s">
        <v>197</v>
      </c>
      <c r="I53" s="182" t="s">
        <v>865</v>
      </c>
      <c r="J53" s="183" t="s">
        <v>197</v>
      </c>
      <c r="K53" s="30" t="s">
        <v>866</v>
      </c>
    </row>
    <row r="54" spans="1:11" x14ac:dyDescent="0.15">
      <c r="A54" s="108">
        <v>1</v>
      </c>
      <c r="B54" s="60">
        <f>K10</f>
        <v>0</v>
      </c>
      <c r="C54" s="626">
        <f>C7</f>
        <v>4</v>
      </c>
      <c r="D54" s="162">
        <f>K13</f>
        <v>0</v>
      </c>
      <c r="E54" s="33">
        <f>C11</f>
        <v>8</v>
      </c>
      <c r="G54" s="108">
        <v>1</v>
      </c>
      <c r="H54" s="60">
        <f>K12</f>
        <v>0</v>
      </c>
      <c r="I54" s="157">
        <f>C4</f>
        <v>1</v>
      </c>
      <c r="J54" s="162">
        <f>K10</f>
        <v>0</v>
      </c>
      <c r="K54" s="206">
        <f>C7</f>
        <v>4</v>
      </c>
    </row>
    <row r="55" spans="1:11" x14ac:dyDescent="0.15">
      <c r="A55" s="184">
        <v>2</v>
      </c>
      <c r="B55" s="185">
        <f>K9</f>
        <v>0</v>
      </c>
      <c r="C55" s="587">
        <f>C8</f>
        <v>5</v>
      </c>
      <c r="D55" s="162">
        <f>K12</f>
        <v>0</v>
      </c>
      <c r="E55" s="206">
        <f>C4</f>
        <v>1</v>
      </c>
      <c r="G55" s="197">
        <v>2</v>
      </c>
      <c r="H55" s="201">
        <f>K9</f>
        <v>0</v>
      </c>
      <c r="I55" s="620">
        <f>C13</f>
        <v>10</v>
      </c>
      <c r="J55" s="187">
        <f>K5</f>
        <v>0</v>
      </c>
      <c r="K55" s="617">
        <f>C6</f>
        <v>3</v>
      </c>
    </row>
    <row r="56" spans="1:11" x14ac:dyDescent="0.15">
      <c r="A56" s="161">
        <v>3</v>
      </c>
      <c r="B56" s="186">
        <f>K5</f>
        <v>0</v>
      </c>
      <c r="C56" s="618">
        <f>C15</f>
        <v>12</v>
      </c>
      <c r="D56" s="187">
        <f>K11</f>
        <v>0</v>
      </c>
      <c r="E56" s="225">
        <f>C12</f>
        <v>9</v>
      </c>
      <c r="G56" s="161">
        <v>3</v>
      </c>
      <c r="H56" s="186">
        <f>K11</f>
        <v>0</v>
      </c>
      <c r="I56" s="748">
        <f>C12</f>
        <v>9</v>
      </c>
      <c r="J56" s="187">
        <f>K8</f>
        <v>0</v>
      </c>
      <c r="K56" s="635">
        <f>C10</f>
        <v>7</v>
      </c>
    </row>
    <row r="57" spans="1:11" ht="14" thickBot="1" x14ac:dyDescent="0.2">
      <c r="A57" s="109">
        <v>4</v>
      </c>
      <c r="B57" s="72">
        <f>K8</f>
        <v>0</v>
      </c>
      <c r="C57" s="242">
        <f>C5</f>
        <v>2</v>
      </c>
      <c r="D57" s="188">
        <f>K15</f>
        <v>0</v>
      </c>
      <c r="E57" s="208">
        <f>C16</f>
        <v>13</v>
      </c>
      <c r="G57" s="109">
        <v>4</v>
      </c>
      <c r="H57" s="72">
        <f>K13</f>
        <v>0</v>
      </c>
      <c r="I57" s="242">
        <f>C11</f>
        <v>8</v>
      </c>
      <c r="J57" s="188">
        <f>K15</f>
        <v>0</v>
      </c>
      <c r="K57" s="631">
        <f>C14</f>
        <v>11</v>
      </c>
    </row>
    <row r="61" spans="1:11" x14ac:dyDescent="0.15">
      <c r="A61" s="1637" t="s">
        <v>2176</v>
      </c>
      <c r="B61" s="1637"/>
      <c r="C61" s="1637"/>
      <c r="D61" s="1637"/>
      <c r="E61" s="1637"/>
      <c r="F61" s="1637"/>
      <c r="G61" s="1637"/>
      <c r="H61" s="1637"/>
      <c r="I61" s="1637"/>
      <c r="J61" s="1637"/>
      <c r="K61" s="1637"/>
    </row>
    <row r="64" spans="1:11" x14ac:dyDescent="0.15">
      <c r="A64" s="1637" t="s">
        <v>1226</v>
      </c>
      <c r="B64" s="1637"/>
      <c r="C64" s="1637"/>
      <c r="D64" s="1637"/>
      <c r="E64" s="1637"/>
      <c r="F64" s="1637"/>
      <c r="G64" s="1637"/>
      <c r="H64" s="1637"/>
      <c r="I64" s="1637"/>
      <c r="J64" s="1637"/>
      <c r="K64" s="1637"/>
    </row>
    <row r="67" spans="1:11" ht="14" thickBot="1" x14ac:dyDescent="0.2">
      <c r="B67" s="1864" t="s">
        <v>496</v>
      </c>
      <c r="C67" s="1864"/>
      <c r="E67" s="15" t="s">
        <v>314</v>
      </c>
      <c r="K67" s="15" t="s">
        <v>669</v>
      </c>
    </row>
    <row r="68" spans="1:11" x14ac:dyDescent="0.15">
      <c r="A68" s="105" t="s">
        <v>892</v>
      </c>
      <c r="B68" s="181" t="s">
        <v>197</v>
      </c>
      <c r="C68" s="182" t="s">
        <v>865</v>
      </c>
      <c r="D68" s="183" t="s">
        <v>197</v>
      </c>
      <c r="E68" s="30" t="s">
        <v>866</v>
      </c>
      <c r="G68" s="105" t="s">
        <v>892</v>
      </c>
      <c r="H68" s="181" t="s">
        <v>197</v>
      </c>
      <c r="I68" s="182" t="s">
        <v>865</v>
      </c>
      <c r="J68" s="183" t="s">
        <v>197</v>
      </c>
      <c r="K68" s="30" t="s">
        <v>866</v>
      </c>
    </row>
    <row r="69" spans="1:11" x14ac:dyDescent="0.15">
      <c r="A69" s="108">
        <v>1</v>
      </c>
      <c r="B69" s="60">
        <f>K12</f>
        <v>0</v>
      </c>
      <c r="C69" s="626">
        <f>C9</f>
        <v>6</v>
      </c>
      <c r="D69" s="162">
        <f>K11</f>
        <v>0</v>
      </c>
      <c r="E69" s="449">
        <f>C16</f>
        <v>13</v>
      </c>
      <c r="G69" s="108">
        <v>1</v>
      </c>
      <c r="H69" s="60">
        <f>K10</f>
        <v>0</v>
      </c>
      <c r="I69" s="626">
        <f>C12</f>
        <v>9</v>
      </c>
      <c r="J69" s="162">
        <f>K12</f>
        <v>0</v>
      </c>
      <c r="K69" s="33">
        <f>C9</f>
        <v>6</v>
      </c>
    </row>
    <row r="70" spans="1:11" x14ac:dyDescent="0.15">
      <c r="A70" s="184">
        <v>2</v>
      </c>
      <c r="B70" s="185">
        <f>K8</f>
        <v>0</v>
      </c>
      <c r="C70" s="626">
        <f>C15</f>
        <v>12</v>
      </c>
      <c r="D70" s="162">
        <f>K5</f>
        <v>0</v>
      </c>
      <c r="E70" s="206">
        <f>C6</f>
        <v>3</v>
      </c>
      <c r="G70" s="197">
        <v>2</v>
      </c>
      <c r="H70" s="201">
        <f>K15</f>
        <v>0</v>
      </c>
      <c r="I70" s="620">
        <f>C5</f>
        <v>2</v>
      </c>
      <c r="J70" s="187">
        <f>K8</f>
        <v>0</v>
      </c>
      <c r="K70" s="37">
        <f>C15</f>
        <v>12</v>
      </c>
    </row>
    <row r="71" spans="1:11" x14ac:dyDescent="0.15">
      <c r="A71" s="161">
        <v>3</v>
      </c>
      <c r="B71" s="186">
        <f>K10</f>
        <v>0</v>
      </c>
      <c r="C71" s="46">
        <f>C7</f>
        <v>4</v>
      </c>
      <c r="D71" s="187">
        <f>K15</f>
        <v>0</v>
      </c>
      <c r="E71" s="37">
        <f>C14</f>
        <v>11</v>
      </c>
      <c r="G71" s="161">
        <v>3</v>
      </c>
      <c r="H71" s="186">
        <f>K11</f>
        <v>0</v>
      </c>
      <c r="I71" s="46">
        <f>C16</f>
        <v>13</v>
      </c>
      <c r="J71" s="187">
        <f>K5</f>
        <v>0</v>
      </c>
      <c r="K71" s="225">
        <f>C6</f>
        <v>3</v>
      </c>
    </row>
    <row r="72" spans="1:11" ht="14" thickBot="1" x14ac:dyDescent="0.2">
      <c r="A72" s="109">
        <v>4</v>
      </c>
      <c r="B72" s="72">
        <f>K9</f>
        <v>0</v>
      </c>
      <c r="C72" s="111">
        <f>C13</f>
        <v>10</v>
      </c>
      <c r="D72" s="188">
        <f>K13</f>
        <v>0</v>
      </c>
      <c r="E72" s="448">
        <f>C8</f>
        <v>5</v>
      </c>
      <c r="G72" s="109">
        <v>4</v>
      </c>
      <c r="H72" s="72">
        <f>K9</f>
        <v>0</v>
      </c>
      <c r="I72" s="226">
        <f>C13</f>
        <v>10</v>
      </c>
      <c r="J72" s="188">
        <f>K13</f>
        <v>0</v>
      </c>
      <c r="K72" s="454">
        <f>C4</f>
        <v>1</v>
      </c>
    </row>
    <row r="74" spans="1:11" ht="14" thickBot="1" x14ac:dyDescent="0.2">
      <c r="E74" s="15" t="s">
        <v>670</v>
      </c>
      <c r="K74" s="15" t="s">
        <v>859</v>
      </c>
    </row>
    <row r="75" spans="1:11" x14ac:dyDescent="0.15">
      <c r="A75" s="105" t="s">
        <v>892</v>
      </c>
      <c r="B75" s="181" t="s">
        <v>197</v>
      </c>
      <c r="C75" s="182" t="s">
        <v>865</v>
      </c>
      <c r="D75" s="183" t="s">
        <v>197</v>
      </c>
      <c r="E75" s="30" t="s">
        <v>866</v>
      </c>
      <c r="G75" s="105" t="s">
        <v>892</v>
      </c>
      <c r="H75" s="181" t="s">
        <v>197</v>
      </c>
      <c r="I75" s="182" t="s">
        <v>865</v>
      </c>
      <c r="J75" s="183" t="s">
        <v>197</v>
      </c>
      <c r="K75" s="30" t="s">
        <v>866</v>
      </c>
    </row>
    <row r="76" spans="1:11" x14ac:dyDescent="0.15">
      <c r="A76" s="108">
        <v>1</v>
      </c>
      <c r="B76" s="60">
        <f>K5</f>
        <v>0</v>
      </c>
      <c r="C76" s="157">
        <f>C6</f>
        <v>3</v>
      </c>
      <c r="D76" s="162">
        <f>K10</f>
        <v>0</v>
      </c>
      <c r="E76" s="33">
        <f>C12</f>
        <v>9</v>
      </c>
      <c r="G76" s="108">
        <v>1</v>
      </c>
      <c r="H76" s="60">
        <f>K10</f>
        <v>0</v>
      </c>
      <c r="I76" s="157">
        <f>C12</f>
        <v>9</v>
      </c>
      <c r="J76" s="162">
        <f>K5</f>
        <v>0</v>
      </c>
      <c r="K76" s="449">
        <f>C5</f>
        <v>2</v>
      </c>
    </row>
    <row r="77" spans="1:11" x14ac:dyDescent="0.15">
      <c r="A77" s="184">
        <v>2</v>
      </c>
      <c r="B77" s="185">
        <f>K8</f>
        <v>0</v>
      </c>
      <c r="C77" s="45">
        <f>C15</f>
        <v>12</v>
      </c>
      <c r="D77" s="162">
        <f>K12</f>
        <v>0</v>
      </c>
      <c r="E77" s="451">
        <f>C10</f>
        <v>7</v>
      </c>
      <c r="G77" s="197">
        <v>2</v>
      </c>
      <c r="H77" s="201">
        <f>K8</f>
        <v>0</v>
      </c>
      <c r="I77" s="620">
        <f>C16</f>
        <v>13</v>
      </c>
      <c r="J77" s="187">
        <f>K9</f>
        <v>0</v>
      </c>
      <c r="K77" s="225">
        <f>C13</f>
        <v>10</v>
      </c>
    </row>
    <row r="78" spans="1:11" x14ac:dyDescent="0.15">
      <c r="A78" s="161">
        <v>3</v>
      </c>
      <c r="B78" s="186">
        <f>K15</f>
        <v>0</v>
      </c>
      <c r="C78" s="618">
        <f>C7</f>
        <v>4</v>
      </c>
      <c r="D78" s="187">
        <f>K9</f>
        <v>0</v>
      </c>
      <c r="E78" s="225">
        <f>C13</f>
        <v>10</v>
      </c>
      <c r="G78" s="161">
        <v>3</v>
      </c>
      <c r="H78" s="186">
        <f>K12</f>
        <v>0</v>
      </c>
      <c r="I78" s="46">
        <f>C10</f>
        <v>7</v>
      </c>
      <c r="J78" s="187">
        <f>K15</f>
        <v>0</v>
      </c>
      <c r="K78" s="531">
        <f>C7</f>
        <v>4</v>
      </c>
    </row>
    <row r="79" spans="1:11" ht="14" thickBot="1" x14ac:dyDescent="0.2">
      <c r="A79" s="109">
        <v>4</v>
      </c>
      <c r="B79" s="72">
        <f>K11</f>
        <v>0</v>
      </c>
      <c r="C79" s="619">
        <f>C14</f>
        <v>11</v>
      </c>
      <c r="D79" s="188">
        <f>K13</f>
        <v>0</v>
      </c>
      <c r="E79" s="193">
        <f>C4</f>
        <v>1</v>
      </c>
      <c r="G79" s="109">
        <v>4</v>
      </c>
      <c r="H79" s="72">
        <f>K13</f>
        <v>0</v>
      </c>
      <c r="I79" s="111">
        <f>C4</f>
        <v>1</v>
      </c>
      <c r="J79" s="188">
        <f>K11</f>
        <v>0</v>
      </c>
      <c r="K79" s="448">
        <f>C9</f>
        <v>6</v>
      </c>
    </row>
    <row r="81" spans="1:11" ht="14" thickBot="1" x14ac:dyDescent="0.2">
      <c r="E81" s="15" t="s">
        <v>861</v>
      </c>
      <c r="K81" s="15" t="s">
        <v>862</v>
      </c>
    </row>
    <row r="82" spans="1:11" x14ac:dyDescent="0.15">
      <c r="A82" s="105" t="s">
        <v>892</v>
      </c>
      <c r="B82" s="181" t="s">
        <v>197</v>
      </c>
      <c r="C82" s="182" t="s">
        <v>865</v>
      </c>
      <c r="D82" s="183" t="s">
        <v>197</v>
      </c>
      <c r="E82" s="30" t="s">
        <v>866</v>
      </c>
      <c r="G82" s="105" t="s">
        <v>892</v>
      </c>
      <c r="H82" s="181" t="s">
        <v>197</v>
      </c>
      <c r="I82" s="182" t="s">
        <v>865</v>
      </c>
      <c r="J82" s="183" t="s">
        <v>197</v>
      </c>
      <c r="K82" s="30" t="s">
        <v>866</v>
      </c>
    </row>
    <row r="83" spans="1:11" x14ac:dyDescent="0.15">
      <c r="A83" s="108">
        <v>1</v>
      </c>
      <c r="B83" s="60">
        <f>K8</f>
        <v>0</v>
      </c>
      <c r="C83" s="626">
        <f>C11</f>
        <v>8</v>
      </c>
      <c r="D83" s="162">
        <f>K5</f>
        <v>0</v>
      </c>
      <c r="E83" s="33">
        <f>C5</f>
        <v>2</v>
      </c>
      <c r="G83" s="108">
        <v>1</v>
      </c>
      <c r="H83" s="60">
        <f>K11</f>
        <v>0</v>
      </c>
      <c r="I83" s="45">
        <f>C8</f>
        <v>5</v>
      </c>
      <c r="J83" s="162">
        <f>K5</f>
        <v>0</v>
      </c>
      <c r="K83" s="33">
        <f>C5</f>
        <v>2</v>
      </c>
    </row>
    <row r="84" spans="1:11" x14ac:dyDescent="0.15">
      <c r="A84" s="184">
        <v>2</v>
      </c>
      <c r="B84" s="60">
        <f>K11</f>
        <v>0</v>
      </c>
      <c r="C84" s="626">
        <f>C8</f>
        <v>5</v>
      </c>
      <c r="D84" s="162">
        <f>K12</f>
        <v>0</v>
      </c>
      <c r="E84" s="33">
        <f>C10</f>
        <v>7</v>
      </c>
      <c r="G84" s="197">
        <v>2</v>
      </c>
      <c r="H84" s="201">
        <f>K12</f>
        <v>0</v>
      </c>
      <c r="I84" s="224">
        <f>C10</f>
        <v>7</v>
      </c>
      <c r="J84" s="187">
        <f>K13</f>
        <v>0</v>
      </c>
      <c r="K84" s="531">
        <f>C4</f>
        <v>1</v>
      </c>
    </row>
    <row r="85" spans="1:11" x14ac:dyDescent="0.15">
      <c r="A85" s="161">
        <v>3</v>
      </c>
      <c r="B85" s="186">
        <f>K10</f>
        <v>0</v>
      </c>
      <c r="C85" s="224">
        <f>C12</f>
        <v>9</v>
      </c>
      <c r="D85" s="187">
        <f>K15</f>
        <v>0</v>
      </c>
      <c r="E85" s="617">
        <f>C14</f>
        <v>11</v>
      </c>
      <c r="G85" s="161">
        <v>3</v>
      </c>
      <c r="H85" s="186">
        <f>K10</f>
        <v>0</v>
      </c>
      <c r="I85" s="618">
        <f>C6</f>
        <v>3</v>
      </c>
      <c r="J85" s="187">
        <f>K8</f>
        <v>0</v>
      </c>
      <c r="K85" s="37">
        <f>C11</f>
        <v>8</v>
      </c>
    </row>
    <row r="86" spans="1:11" ht="14" thickBot="1" x14ac:dyDescent="0.2">
      <c r="A86" s="109">
        <v>4</v>
      </c>
      <c r="B86" s="72">
        <f>K9</f>
        <v>0</v>
      </c>
      <c r="C86" s="111">
        <f>C13</f>
        <v>10</v>
      </c>
      <c r="D86" s="188">
        <f>K13</f>
        <v>0</v>
      </c>
      <c r="E86" s="448">
        <f>C15</f>
        <v>12</v>
      </c>
      <c r="G86" s="109">
        <v>4</v>
      </c>
      <c r="H86" s="72">
        <f>K15</f>
        <v>0</v>
      </c>
      <c r="I86" s="619">
        <f>C7</f>
        <v>4</v>
      </c>
      <c r="J86" s="188">
        <f>K9</f>
        <v>0</v>
      </c>
      <c r="K86" s="454">
        <f>C9</f>
        <v>6</v>
      </c>
    </row>
    <row r="88" spans="1:11" ht="14" thickBot="1" x14ac:dyDescent="0.2">
      <c r="E88" s="15" t="s">
        <v>863</v>
      </c>
      <c r="K88" s="15" t="s">
        <v>864</v>
      </c>
    </row>
    <row r="89" spans="1:11" x14ac:dyDescent="0.15">
      <c r="A89" s="105" t="s">
        <v>892</v>
      </c>
      <c r="B89" s="181" t="s">
        <v>197</v>
      </c>
      <c r="C89" s="182" t="s">
        <v>865</v>
      </c>
      <c r="D89" s="183" t="s">
        <v>197</v>
      </c>
      <c r="E89" s="30" t="s">
        <v>866</v>
      </c>
      <c r="G89" s="105" t="s">
        <v>892</v>
      </c>
      <c r="H89" s="181" t="s">
        <v>197</v>
      </c>
      <c r="I89" s="182" t="s">
        <v>865</v>
      </c>
      <c r="J89" s="183" t="s">
        <v>197</v>
      </c>
      <c r="K89" s="30" t="s">
        <v>866</v>
      </c>
    </row>
    <row r="90" spans="1:11" x14ac:dyDescent="0.15">
      <c r="A90" s="108">
        <v>1</v>
      </c>
      <c r="B90" s="60">
        <f>K12</f>
        <v>0</v>
      </c>
      <c r="C90" s="626">
        <f>C14</f>
        <v>11</v>
      </c>
      <c r="D90" s="162">
        <f>K11</f>
        <v>0</v>
      </c>
      <c r="E90" s="449">
        <f>C8</f>
        <v>5</v>
      </c>
      <c r="G90" s="108">
        <v>1</v>
      </c>
      <c r="H90" s="60">
        <f>K11</f>
        <v>0</v>
      </c>
      <c r="I90" s="45">
        <f>C8</f>
        <v>5</v>
      </c>
      <c r="J90" s="162">
        <f>K10</f>
        <v>0</v>
      </c>
      <c r="K90" s="206">
        <f>C6</f>
        <v>3</v>
      </c>
    </row>
    <row r="91" spans="1:11" x14ac:dyDescent="0.15">
      <c r="A91" s="184">
        <v>2</v>
      </c>
      <c r="B91" s="185">
        <f>K5</f>
        <v>0</v>
      </c>
      <c r="C91" s="157">
        <f>C5</f>
        <v>2</v>
      </c>
      <c r="D91" s="162">
        <f>K15</f>
        <v>0</v>
      </c>
      <c r="E91" s="206">
        <f>C7</f>
        <v>4</v>
      </c>
      <c r="G91" s="197">
        <v>2</v>
      </c>
      <c r="H91" s="201">
        <f>K12</f>
        <v>0</v>
      </c>
      <c r="I91" s="46">
        <f>C14</f>
        <v>11</v>
      </c>
      <c r="J91" s="187">
        <f>K5</f>
        <v>0</v>
      </c>
      <c r="K91" s="531">
        <f>C16</f>
        <v>13</v>
      </c>
    </row>
    <row r="92" spans="1:11" x14ac:dyDescent="0.15">
      <c r="A92" s="161">
        <v>3</v>
      </c>
      <c r="B92" s="186">
        <f>K10</f>
        <v>0</v>
      </c>
      <c r="C92" s="46">
        <f>C6</f>
        <v>3</v>
      </c>
      <c r="D92" s="187">
        <f>K13</f>
        <v>0</v>
      </c>
      <c r="E92" s="37">
        <f>C4</f>
        <v>1</v>
      </c>
      <c r="G92" s="161">
        <v>3</v>
      </c>
      <c r="H92" s="186">
        <f>K15</f>
        <v>0</v>
      </c>
      <c r="I92" s="620">
        <f>C15</f>
        <v>12</v>
      </c>
      <c r="J92" s="187">
        <f>K13</f>
        <v>0</v>
      </c>
      <c r="K92" s="617">
        <f>C9</f>
        <v>6</v>
      </c>
    </row>
    <row r="93" spans="1:11" ht="14" thickBot="1" x14ac:dyDescent="0.2">
      <c r="A93" s="109">
        <v>4</v>
      </c>
      <c r="B93" s="72">
        <f>K9</f>
        <v>0</v>
      </c>
      <c r="C93" s="619">
        <f>C13</f>
        <v>10</v>
      </c>
      <c r="D93" s="188">
        <f>K8</f>
        <v>0</v>
      </c>
      <c r="E93" s="43">
        <f>C11</f>
        <v>8</v>
      </c>
      <c r="G93" s="109">
        <v>4</v>
      </c>
      <c r="H93" s="72">
        <f>K8</f>
        <v>0</v>
      </c>
      <c r="I93" s="629">
        <f>C12</f>
        <v>9</v>
      </c>
      <c r="J93" s="188">
        <f>K9</f>
        <v>0</v>
      </c>
      <c r="K93" s="193">
        <f>C13</f>
        <v>10</v>
      </c>
    </row>
    <row r="95" spans="1:11" ht="14" thickBot="1" x14ac:dyDescent="0.2">
      <c r="E95" s="15" t="s">
        <v>870</v>
      </c>
      <c r="K95" s="15" t="s">
        <v>871</v>
      </c>
    </row>
    <row r="96" spans="1:11" x14ac:dyDescent="0.15">
      <c r="A96" s="105" t="s">
        <v>892</v>
      </c>
      <c r="B96" s="181" t="s">
        <v>197</v>
      </c>
      <c r="C96" s="182" t="s">
        <v>865</v>
      </c>
      <c r="D96" s="183" t="s">
        <v>197</v>
      </c>
      <c r="E96" s="30" t="s">
        <v>866</v>
      </c>
      <c r="G96" s="105" t="s">
        <v>892</v>
      </c>
      <c r="H96" s="181" t="s">
        <v>197</v>
      </c>
      <c r="I96" s="182" t="s">
        <v>865</v>
      </c>
      <c r="J96" s="183" t="s">
        <v>197</v>
      </c>
      <c r="K96" s="30" t="s">
        <v>866</v>
      </c>
    </row>
    <row r="97" spans="1:11" x14ac:dyDescent="0.15">
      <c r="A97" s="108">
        <v>1</v>
      </c>
      <c r="B97" s="60">
        <f>K13</f>
        <v>0</v>
      </c>
      <c r="C97" s="45">
        <f>C9</f>
        <v>6</v>
      </c>
      <c r="D97" s="162">
        <f>K11</f>
        <v>0</v>
      </c>
      <c r="E97" s="33">
        <f>C8</f>
        <v>5</v>
      </c>
      <c r="G97" s="108">
        <v>1</v>
      </c>
      <c r="H97" s="60">
        <f>K8</f>
        <v>0</v>
      </c>
      <c r="I97" s="45">
        <f>C10</f>
        <v>7</v>
      </c>
      <c r="J97" s="162">
        <f>K13</f>
        <v>0</v>
      </c>
      <c r="K97" s="451">
        <f>C11</f>
        <v>8</v>
      </c>
    </row>
    <row r="98" spans="1:11" ht="14" thickBot="1" x14ac:dyDescent="0.2">
      <c r="A98" s="184">
        <v>2</v>
      </c>
      <c r="B98" s="185">
        <f>K5</f>
        <v>0</v>
      </c>
      <c r="C98" s="45">
        <f>C16</f>
        <v>13</v>
      </c>
      <c r="D98" s="162">
        <f>K8</f>
        <v>0</v>
      </c>
      <c r="E98" s="451">
        <f>C10</f>
        <v>7</v>
      </c>
      <c r="G98" s="202">
        <v>2</v>
      </c>
      <c r="H98" s="67">
        <f>K11</f>
        <v>0</v>
      </c>
      <c r="I98" s="619">
        <f>C4</f>
        <v>1</v>
      </c>
      <c r="J98" s="188">
        <f>K5</f>
        <v>0</v>
      </c>
      <c r="K98" s="448">
        <f>C5</f>
        <v>2</v>
      </c>
    </row>
    <row r="99" spans="1:11" x14ac:dyDescent="0.15">
      <c r="A99" s="161">
        <v>3</v>
      </c>
      <c r="B99" s="186">
        <f>K12</f>
        <v>0</v>
      </c>
      <c r="C99" s="224">
        <f>C14</f>
        <v>11</v>
      </c>
      <c r="D99" s="187">
        <f>K15</f>
        <v>0</v>
      </c>
      <c r="E99" s="37">
        <f>C15</f>
        <v>12</v>
      </c>
    </row>
    <row r="100" spans="1:11" ht="14" thickBot="1" x14ac:dyDescent="0.2">
      <c r="A100" s="109">
        <v>4</v>
      </c>
      <c r="B100" s="72">
        <f>K10</f>
        <v>0</v>
      </c>
      <c r="C100" s="111">
        <f>C6</f>
        <v>3</v>
      </c>
      <c r="D100" s="188">
        <f>K9</f>
        <v>0</v>
      </c>
      <c r="E100" s="448">
        <f>C7</f>
        <v>4</v>
      </c>
    </row>
    <row r="102" spans="1:11" x14ac:dyDescent="0.15">
      <c r="H102" s="1864" t="s">
        <v>1368</v>
      </c>
      <c r="I102" s="1864"/>
      <c r="J102" s="1864" t="s">
        <v>496</v>
      </c>
      <c r="K102" s="1864"/>
    </row>
    <row r="103" spans="1:11" x14ac:dyDescent="0.15">
      <c r="H103" s="24">
        <v>1</v>
      </c>
      <c r="I103" s="45">
        <f>C4</f>
        <v>1</v>
      </c>
      <c r="J103" s="24">
        <v>2</v>
      </c>
      <c r="K103" s="45">
        <f>C5</f>
        <v>2</v>
      </c>
    </row>
    <row r="104" spans="1:11" x14ac:dyDescent="0.15">
      <c r="H104" s="24">
        <v>4</v>
      </c>
      <c r="I104" s="45">
        <f>C7</f>
        <v>4</v>
      </c>
      <c r="J104" s="24">
        <v>3</v>
      </c>
      <c r="K104" s="45">
        <f>C6</f>
        <v>3</v>
      </c>
    </row>
    <row r="105" spans="1:11" x14ac:dyDescent="0.15">
      <c r="H105" s="24">
        <v>5</v>
      </c>
      <c r="I105" s="45">
        <f>C8</f>
        <v>5</v>
      </c>
      <c r="J105" s="24">
        <v>6</v>
      </c>
      <c r="K105" s="45">
        <f>C9</f>
        <v>6</v>
      </c>
    </row>
    <row r="106" spans="1:11" x14ac:dyDescent="0.15">
      <c r="H106" s="24">
        <v>8</v>
      </c>
      <c r="I106" s="45">
        <f>C11</f>
        <v>8</v>
      </c>
      <c r="J106" s="24">
        <v>7</v>
      </c>
      <c r="K106" s="45">
        <f>C10</f>
        <v>7</v>
      </c>
    </row>
    <row r="107" spans="1:11" x14ac:dyDescent="0.15">
      <c r="H107" s="24">
        <v>9</v>
      </c>
      <c r="I107" s="45">
        <f>C12</f>
        <v>9</v>
      </c>
      <c r="J107" s="24">
        <v>10</v>
      </c>
      <c r="K107" s="45">
        <f>C13</f>
        <v>10</v>
      </c>
    </row>
    <row r="108" spans="1:11" x14ac:dyDescent="0.15">
      <c r="H108" s="24">
        <v>12</v>
      </c>
      <c r="I108" s="45">
        <f>C15</f>
        <v>12</v>
      </c>
      <c r="J108" s="24">
        <v>11</v>
      </c>
      <c r="K108" s="45">
        <f>C14</f>
        <v>11</v>
      </c>
    </row>
    <row r="109" spans="1:11" x14ac:dyDescent="0.15">
      <c r="H109" s="24">
        <v>13</v>
      </c>
      <c r="I109" s="45">
        <f>C16</f>
        <v>13</v>
      </c>
      <c r="J109" s="24"/>
      <c r="K109" s="45"/>
    </row>
    <row r="111" spans="1:11" x14ac:dyDescent="0.15">
      <c r="A111" s="1751" t="s">
        <v>2175</v>
      </c>
      <c r="B111" s="1751"/>
      <c r="C111" s="1751"/>
      <c r="D111" s="1751"/>
      <c r="E111" s="1751"/>
      <c r="F111" s="1751"/>
      <c r="G111" s="1751"/>
      <c r="H111" s="1751"/>
      <c r="I111" s="1751"/>
      <c r="J111" s="1751"/>
      <c r="K111" s="1751"/>
    </row>
    <row r="112" spans="1:11" x14ac:dyDescent="0.15">
      <c r="A112" s="1751" t="s">
        <v>833</v>
      </c>
      <c r="B112" s="1751"/>
      <c r="C112" s="1751"/>
      <c r="D112" s="1751"/>
      <c r="E112" s="1751"/>
      <c r="F112" s="1751"/>
      <c r="G112" s="1751"/>
      <c r="H112" s="1751"/>
      <c r="I112" s="1751"/>
      <c r="J112" s="1751"/>
      <c r="K112" s="1751"/>
    </row>
    <row r="114" spans="1:11" x14ac:dyDescent="0.15">
      <c r="A114" s="1751" t="s">
        <v>2141</v>
      </c>
      <c r="B114" s="1751"/>
      <c r="C114" s="1751"/>
      <c r="D114" s="1751"/>
      <c r="E114" s="1751"/>
      <c r="F114" s="1751"/>
      <c r="G114" s="1751"/>
      <c r="H114" s="1751"/>
      <c r="I114" s="1751"/>
      <c r="J114" s="1751"/>
      <c r="K114" s="1751"/>
    </row>
    <row r="115" spans="1:11" x14ac:dyDescent="0.15">
      <c r="A115" s="1751" t="s">
        <v>762</v>
      </c>
      <c r="B115" s="1751"/>
      <c r="C115" s="1751"/>
      <c r="D115" s="1751"/>
      <c r="E115" s="1751"/>
      <c r="F115" s="1751"/>
      <c r="G115" s="1751"/>
      <c r="H115" s="1751"/>
      <c r="I115" s="1751"/>
      <c r="J115" s="1751"/>
      <c r="K115" s="1751"/>
    </row>
  </sheetData>
  <sheetProtection password="CF27" sheet="1" objects="1" scenarios="1"/>
  <mergeCells count="29">
    <mergeCell ref="F15:G15"/>
    <mergeCell ref="F12:G12"/>
    <mergeCell ref="F11:G11"/>
    <mergeCell ref="F13:G13"/>
    <mergeCell ref="F14:G14"/>
    <mergeCell ref="F16:G16"/>
    <mergeCell ref="A115:K115"/>
    <mergeCell ref="A22:K22"/>
    <mergeCell ref="A111:K111"/>
    <mergeCell ref="A112:K112"/>
    <mergeCell ref="A114:K114"/>
    <mergeCell ref="I17:J17"/>
    <mergeCell ref="F17:G17"/>
    <mergeCell ref="C18:E18"/>
    <mergeCell ref="H102:I102"/>
    <mergeCell ref="J102:K102"/>
    <mergeCell ref="A61:K61"/>
    <mergeCell ref="B67:C67"/>
    <mergeCell ref="B24:C24"/>
    <mergeCell ref="A64:K64"/>
    <mergeCell ref="A1:K1"/>
    <mergeCell ref="F4:G4"/>
    <mergeCell ref="F9:G9"/>
    <mergeCell ref="F10:G10"/>
    <mergeCell ref="F7:G7"/>
    <mergeCell ref="F8:G8"/>
    <mergeCell ref="F5:G5"/>
    <mergeCell ref="F3:G3"/>
    <mergeCell ref="F6:G6"/>
  </mergeCells>
  <phoneticPr fontId="0" type="noConversion"/>
  <pageMargins left="0.19685039370078741" right="0" top="0.39370078740157483" bottom="0" header="0" footer="0"/>
  <pageSetup paperSize="9" fitToHeight="8" orientation="portrait" horizontalDpi="360" verticalDpi="36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26"/>
  <dimension ref="B2:N355"/>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1071</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'13S - 8B - 1 RR'!C4</f>
        <v>1</v>
      </c>
      <c r="D6" s="1763"/>
      <c r="E6" s="120">
        <f>'13S - 8B - 1 RR'!D4</f>
        <v>0</v>
      </c>
      <c r="F6" s="173"/>
      <c r="G6" s="292"/>
    </row>
    <row r="7" spans="2:9" ht="16" x14ac:dyDescent="0.2">
      <c r="B7" s="79">
        <v>2</v>
      </c>
      <c r="C7" s="1763">
        <f>'13S - 8B - 1 RR'!C5</f>
        <v>2</v>
      </c>
      <c r="D7" s="1763"/>
      <c r="E7" s="120">
        <f>'13S - 8B - 1 RR'!D5</f>
        <v>0</v>
      </c>
      <c r="F7" s="173" t="s">
        <v>1038</v>
      </c>
      <c r="G7" s="292">
        <f>'13S - 8B - 1 RR'!K5</f>
        <v>0</v>
      </c>
    </row>
    <row r="8" spans="2:9" ht="16" x14ac:dyDescent="0.2">
      <c r="B8" s="79">
        <v>3</v>
      </c>
      <c r="C8" s="1763">
        <f>'13S - 8B - 1 RR'!C6</f>
        <v>3</v>
      </c>
      <c r="D8" s="1763"/>
      <c r="E8" s="120">
        <f>'13S - 8B - 1 RR'!D6</f>
        <v>0</v>
      </c>
      <c r="G8" s="292"/>
    </row>
    <row r="9" spans="2:9" ht="16" x14ac:dyDescent="0.2">
      <c r="B9" s="79">
        <v>4</v>
      </c>
      <c r="C9" s="1763">
        <f>'13S - 8B - 1 RR'!C7</f>
        <v>4</v>
      </c>
      <c r="D9" s="1763"/>
      <c r="E9" s="120">
        <f>'13S - 8B - 1 RR'!D7</f>
        <v>0</v>
      </c>
      <c r="G9" s="292"/>
    </row>
    <row r="10" spans="2:9" ht="16" x14ac:dyDescent="0.2">
      <c r="B10" s="79">
        <v>5</v>
      </c>
      <c r="C10" s="1763">
        <f>'13S - 8B - 1 RR'!C8</f>
        <v>5</v>
      </c>
      <c r="D10" s="1763"/>
      <c r="E10" s="120">
        <f>'13S - 8B - 1 RR'!D8</f>
        <v>0</v>
      </c>
      <c r="F10" s="173" t="s">
        <v>1038</v>
      </c>
      <c r="G10" s="292">
        <f>'13S - 8B - 1 RR'!K8</f>
        <v>0</v>
      </c>
    </row>
    <row r="11" spans="2:9" ht="16" x14ac:dyDescent="0.2">
      <c r="B11" s="79">
        <v>6</v>
      </c>
      <c r="C11" s="1763">
        <f>'13S - 8B - 1 RR'!C9</f>
        <v>6</v>
      </c>
      <c r="D11" s="1763"/>
      <c r="E11" s="120">
        <f>'13S - 8B - 1 RR'!D9</f>
        <v>0</v>
      </c>
      <c r="F11" s="173" t="s">
        <v>1038</v>
      </c>
      <c r="G11" s="292">
        <f>'13S - 8B - 1 RR'!K9</f>
        <v>0</v>
      </c>
    </row>
    <row r="12" spans="2:9" ht="16" x14ac:dyDescent="0.2">
      <c r="B12" s="79">
        <v>7</v>
      </c>
      <c r="C12" s="1763">
        <f>'13S - 8B - 1 RR'!C10</f>
        <v>7</v>
      </c>
      <c r="D12" s="1763"/>
      <c r="E12" s="120">
        <f>'13S - 8B - 1 RR'!D10</f>
        <v>0</v>
      </c>
      <c r="F12" s="173" t="s">
        <v>1038</v>
      </c>
      <c r="G12" s="292">
        <f>'13S - 8B - 1 RR'!K10</f>
        <v>0</v>
      </c>
    </row>
    <row r="13" spans="2:9" ht="16" x14ac:dyDescent="0.2">
      <c r="B13" s="79">
        <v>8</v>
      </c>
      <c r="C13" s="1763">
        <f>'13S - 8B - 1 RR'!C11</f>
        <v>8</v>
      </c>
      <c r="D13" s="1763"/>
      <c r="E13" s="120">
        <f>'13S - 8B - 1 RR'!D11</f>
        <v>0</v>
      </c>
      <c r="F13" s="173" t="s">
        <v>1038</v>
      </c>
      <c r="G13" s="292">
        <f>'13S - 8B - 1 RR'!K11</f>
        <v>0</v>
      </c>
    </row>
    <row r="14" spans="2:9" ht="16" x14ac:dyDescent="0.2">
      <c r="B14" s="79">
        <v>9</v>
      </c>
      <c r="C14" s="1763">
        <f>'13S - 8B - 1 RR'!C12</f>
        <v>9</v>
      </c>
      <c r="D14" s="1763"/>
      <c r="E14" s="120">
        <f>'13S - 8B - 1 RR'!D12</f>
        <v>0</v>
      </c>
      <c r="F14" s="173" t="s">
        <v>1038</v>
      </c>
      <c r="G14" s="292">
        <f>'13S - 8B - 1 RR'!K12</f>
        <v>0</v>
      </c>
    </row>
    <row r="15" spans="2:9" ht="16" x14ac:dyDescent="0.2">
      <c r="B15" s="79">
        <v>10</v>
      </c>
      <c r="C15" s="1763">
        <f>'13S - 8B - 1 RR'!C13</f>
        <v>10</v>
      </c>
      <c r="D15" s="1763"/>
      <c r="E15" s="120">
        <f>'13S - 8B - 1 RR'!D13</f>
        <v>0</v>
      </c>
      <c r="F15" s="173" t="s">
        <v>1038</v>
      </c>
      <c r="G15" s="292">
        <f>'13S - 8B - 1 RR'!K13</f>
        <v>0</v>
      </c>
    </row>
    <row r="16" spans="2:9" ht="16" x14ac:dyDescent="0.2">
      <c r="B16" s="79">
        <v>11</v>
      </c>
      <c r="C16" s="1763">
        <f>'13S - 8B - 1 RR'!C14</f>
        <v>11</v>
      </c>
      <c r="D16" s="1763"/>
      <c r="E16" s="120">
        <f>'13S - 8B - 1 RR'!D14</f>
        <v>0</v>
      </c>
      <c r="F16" s="173"/>
      <c r="G16" s="292"/>
    </row>
    <row r="17" spans="2:7" ht="16" x14ac:dyDescent="0.2">
      <c r="B17" s="79">
        <v>12</v>
      </c>
      <c r="C17" s="1763">
        <f>'13S - 8B - 1 RR'!C15</f>
        <v>12</v>
      </c>
      <c r="D17" s="1763"/>
      <c r="E17" s="120">
        <f>'13S - 8B - 1 RR'!D15</f>
        <v>0</v>
      </c>
      <c r="F17" s="173" t="s">
        <v>1038</v>
      </c>
      <c r="G17" s="292">
        <f>'13S - 8B - 1 RR'!K15</f>
        <v>0</v>
      </c>
    </row>
    <row r="18" spans="2:7" ht="16" x14ac:dyDescent="0.2">
      <c r="B18" s="79">
        <v>13</v>
      </c>
      <c r="C18" s="1763">
        <f>'13S - 8B - 1 RR'!C16</f>
        <v>13</v>
      </c>
      <c r="D18" s="1763"/>
      <c r="E18" s="120">
        <f>'13S - 8B - 1 RR'!D16</f>
        <v>0</v>
      </c>
      <c r="F18" s="173"/>
      <c r="G18" s="292"/>
    </row>
    <row r="54" spans="2:14" x14ac:dyDescent="0.15">
      <c r="L54"/>
      <c r="M54"/>
      <c r="N54"/>
    </row>
    <row r="57" spans="2:14" ht="16" x14ac:dyDescent="0.2">
      <c r="C57" s="1760" t="s">
        <v>194</v>
      </c>
      <c r="D57" s="1760"/>
      <c r="E57" s="1760"/>
      <c r="F57" s="1760"/>
      <c r="G57" s="1760"/>
      <c r="H57" s="1760"/>
      <c r="I57" s="1760"/>
      <c r="J57" s="1760"/>
    </row>
    <row r="58" spans="2:14" ht="14" thickBot="1" x14ac:dyDescent="0.2"/>
    <row r="59" spans="2:14" ht="19" thickBot="1" x14ac:dyDescent="0.25">
      <c r="B59" s="1764" t="s">
        <v>1461</v>
      </c>
      <c r="C59" s="1825"/>
      <c r="D59" s="220" t="s">
        <v>1460</v>
      </c>
      <c r="E59" s="1699" t="s">
        <v>18</v>
      </c>
      <c r="F59" s="1826"/>
      <c r="G59" s="295" t="s">
        <v>203</v>
      </c>
      <c r="H59" s="534" t="s">
        <v>199</v>
      </c>
      <c r="I59" s="526"/>
      <c r="J59" s="535" t="s">
        <v>200</v>
      </c>
      <c r="K59" s="526">
        <v>1</v>
      </c>
    </row>
    <row r="60" spans="2:14" ht="15.75" customHeight="1" x14ac:dyDescent="0.15">
      <c r="B60" s="300" t="s">
        <v>892</v>
      </c>
      <c r="C60" s="301" t="s">
        <v>197</v>
      </c>
      <c r="D60" s="302" t="s">
        <v>2322</v>
      </c>
      <c r="E60" s="303" t="s">
        <v>197</v>
      </c>
      <c r="F60" s="304" t="s">
        <v>2324</v>
      </c>
      <c r="G60" s="305" t="s">
        <v>1041</v>
      </c>
      <c r="H60" s="106" t="s">
        <v>1042</v>
      </c>
      <c r="I60" s="106" t="s">
        <v>1043</v>
      </c>
      <c r="J60" s="106" t="s">
        <v>193</v>
      </c>
      <c r="K60" s="306" t="s">
        <v>2063</v>
      </c>
    </row>
    <row r="61" spans="2:14" ht="15.75" customHeight="1" x14ac:dyDescent="0.2">
      <c r="B61" s="307">
        <v>1</v>
      </c>
      <c r="C61" s="308">
        <f>G10</f>
        <v>0</v>
      </c>
      <c r="D61" s="33">
        <f>C10</f>
        <v>5</v>
      </c>
      <c r="E61" s="308">
        <f>G17</f>
        <v>0</v>
      </c>
      <c r="F61" s="33">
        <f>C17</f>
        <v>12</v>
      </c>
      <c r="G61" s="309"/>
      <c r="H61" s="99"/>
      <c r="I61" s="211"/>
      <c r="J61" s="99"/>
      <c r="K61" s="102"/>
    </row>
    <row r="62" spans="2:14" ht="15.75" customHeight="1" x14ac:dyDescent="0.2">
      <c r="B62" s="307">
        <v>2</v>
      </c>
      <c r="C62" s="308">
        <f>G13</f>
        <v>0</v>
      </c>
      <c r="D62" s="33">
        <f>C13</f>
        <v>8</v>
      </c>
      <c r="E62" s="308">
        <f>G14</f>
        <v>0</v>
      </c>
      <c r="F62" s="33">
        <f>C14</f>
        <v>9</v>
      </c>
      <c r="G62" s="310"/>
      <c r="H62" s="99"/>
      <c r="I62" s="211"/>
      <c r="J62" s="99"/>
      <c r="K62" s="102"/>
    </row>
    <row r="63" spans="2:14" ht="15.75" customHeight="1" x14ac:dyDescent="0.2">
      <c r="B63" s="307">
        <v>3</v>
      </c>
      <c r="C63" s="308">
        <f>G12</f>
        <v>0</v>
      </c>
      <c r="D63" s="33">
        <f>C12</f>
        <v>7</v>
      </c>
      <c r="E63" s="308">
        <f>G15</f>
        <v>0</v>
      </c>
      <c r="F63" s="33">
        <f>C15</f>
        <v>10</v>
      </c>
      <c r="G63" s="310"/>
      <c r="H63" s="99"/>
      <c r="I63" s="211"/>
      <c r="J63" s="99"/>
      <c r="K63" s="102"/>
    </row>
    <row r="64" spans="2:14" ht="15.75" customHeight="1" x14ac:dyDescent="0.2">
      <c r="B64" s="307">
        <v>4</v>
      </c>
      <c r="C64" s="308">
        <f>G7</f>
        <v>0</v>
      </c>
      <c r="D64" s="33">
        <f>C7</f>
        <v>2</v>
      </c>
      <c r="E64" s="308">
        <f>G11</f>
        <v>0</v>
      </c>
      <c r="F64" s="33">
        <f>C11</f>
        <v>6</v>
      </c>
      <c r="G64" s="310"/>
      <c r="H64" s="99"/>
      <c r="I64" s="211"/>
      <c r="J64" s="99"/>
      <c r="K64" s="102"/>
    </row>
    <row r="65" spans="2:11" ht="15.75" customHeight="1" x14ac:dyDescent="0.2">
      <c r="B65" s="307">
        <v>5</v>
      </c>
      <c r="C65" s="308"/>
      <c r="D65" s="33"/>
      <c r="E65" s="308"/>
      <c r="F65" s="33"/>
      <c r="G65" s="310"/>
      <c r="H65" s="99"/>
      <c r="I65" s="211"/>
      <c r="J65" s="99"/>
      <c r="K65" s="102"/>
    </row>
    <row r="66" spans="2:11" ht="15.75" customHeight="1" thickBot="1" x14ac:dyDescent="0.25">
      <c r="B66" s="311">
        <v>6</v>
      </c>
      <c r="C66" s="312"/>
      <c r="D66" s="43"/>
      <c r="E66" s="312"/>
      <c r="F66" s="43"/>
      <c r="G66" s="313"/>
      <c r="H66" s="103"/>
      <c r="I66" s="314"/>
      <c r="J66" s="103"/>
      <c r="K66" s="104"/>
    </row>
    <row r="67" spans="2:11" ht="15.75" customHeight="1" thickBot="1" x14ac:dyDescent="0.25">
      <c r="B67" s="1822" t="s">
        <v>1458</v>
      </c>
      <c r="C67" s="1799"/>
      <c r="D67" s="1799"/>
      <c r="E67" s="1799"/>
      <c r="F67" s="1799"/>
      <c r="G67" s="1799"/>
      <c r="H67" s="1823"/>
      <c r="I67" s="1824" t="s">
        <v>2062</v>
      </c>
      <c r="J67" s="1730"/>
      <c r="K67" s="522"/>
    </row>
    <row r="68" spans="2:11" ht="15.75" customHeight="1" x14ac:dyDescent="0.15"/>
    <row r="69" spans="2:11" ht="15.75" customHeight="1" x14ac:dyDescent="0.2">
      <c r="C69" s="1760" t="s">
        <v>194</v>
      </c>
      <c r="D69" s="1760"/>
      <c r="E69" s="1760"/>
      <c r="F69" s="1760"/>
      <c r="G69" s="1760"/>
      <c r="H69" s="1760"/>
      <c r="I69" s="1760"/>
      <c r="J69" s="1760"/>
    </row>
    <row r="70" spans="2:11" ht="15.75" customHeight="1" thickBot="1" x14ac:dyDescent="0.2"/>
    <row r="71" spans="2:11" ht="19" thickBot="1" x14ac:dyDescent="0.25">
      <c r="B71" s="1764" t="s">
        <v>1461</v>
      </c>
      <c r="C71" s="1825"/>
      <c r="D71" s="220" t="s">
        <v>1460</v>
      </c>
      <c r="E71" s="1699" t="s">
        <v>18</v>
      </c>
      <c r="F71" s="1826"/>
      <c r="G71" s="295" t="s">
        <v>203</v>
      </c>
      <c r="H71" s="534" t="s">
        <v>199</v>
      </c>
      <c r="I71" s="526"/>
      <c r="J71" s="535" t="s">
        <v>200</v>
      </c>
      <c r="K71" s="526">
        <v>2</v>
      </c>
    </row>
    <row r="72" spans="2:11" ht="15.75" customHeight="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6" x14ac:dyDescent="0.2">
      <c r="B73" s="307">
        <v>1</v>
      </c>
      <c r="C73" s="308">
        <f>G17</f>
        <v>0</v>
      </c>
      <c r="D73" s="33">
        <f>C9</f>
        <v>4</v>
      </c>
      <c r="E73" s="308">
        <f>G13</f>
        <v>0</v>
      </c>
      <c r="F73" s="33">
        <f>C18</f>
        <v>13</v>
      </c>
      <c r="G73" s="309"/>
      <c r="H73" s="99"/>
      <c r="I73" s="211"/>
      <c r="J73" s="99"/>
      <c r="K73" s="102"/>
    </row>
    <row r="74" spans="2:11" ht="16" x14ac:dyDescent="0.2">
      <c r="B74" s="307">
        <v>2</v>
      </c>
      <c r="C74" s="308">
        <f>G14</f>
        <v>0</v>
      </c>
      <c r="D74" s="33">
        <f>C14</f>
        <v>9</v>
      </c>
      <c r="E74" s="308">
        <f>G10</f>
        <v>0</v>
      </c>
      <c r="F74" s="33">
        <f>C10</f>
        <v>5</v>
      </c>
      <c r="G74" s="310"/>
      <c r="H74" s="99"/>
      <c r="I74" s="211"/>
      <c r="J74" s="99"/>
      <c r="K74" s="102"/>
    </row>
    <row r="75" spans="2:11" ht="16" x14ac:dyDescent="0.2">
      <c r="B75" s="307">
        <v>3</v>
      </c>
      <c r="C75" s="308">
        <f>G12</f>
        <v>0</v>
      </c>
      <c r="D75" s="33">
        <f>C8</f>
        <v>3</v>
      </c>
      <c r="E75" s="308">
        <f>G7</f>
        <v>0</v>
      </c>
      <c r="F75" s="33">
        <f>C16</f>
        <v>11</v>
      </c>
      <c r="G75" s="310"/>
      <c r="H75" s="99"/>
      <c r="I75" s="211"/>
      <c r="J75" s="99"/>
      <c r="K75" s="102"/>
    </row>
    <row r="76" spans="2:11" ht="16" x14ac:dyDescent="0.2">
      <c r="B76" s="307">
        <v>4</v>
      </c>
      <c r="C76" s="308">
        <f>G11</f>
        <v>0</v>
      </c>
      <c r="D76" s="33">
        <f>C11</f>
        <v>6</v>
      </c>
      <c r="E76" s="308">
        <f>G15</f>
        <v>0</v>
      </c>
      <c r="F76" s="33">
        <f>C15</f>
        <v>10</v>
      </c>
      <c r="G76" s="310"/>
      <c r="H76" s="99"/>
      <c r="I76" s="211"/>
      <c r="J76" s="99"/>
      <c r="K76" s="102"/>
    </row>
    <row r="77" spans="2:11" ht="16" x14ac:dyDescent="0.2">
      <c r="B77" s="307">
        <v>5</v>
      </c>
      <c r="C77" s="308"/>
      <c r="D77" s="33"/>
      <c r="E77" s="308"/>
      <c r="F77" s="33"/>
      <c r="G77" s="310"/>
      <c r="H77" s="99"/>
      <c r="I77" s="211"/>
      <c r="J77" s="99"/>
      <c r="K77" s="102"/>
    </row>
    <row r="78" spans="2:11" ht="17" thickBot="1" x14ac:dyDescent="0.25">
      <c r="B78" s="311">
        <v>6</v>
      </c>
      <c r="C78" s="312"/>
      <c r="D78" s="43"/>
      <c r="E78" s="312"/>
      <c r="F78" s="43"/>
      <c r="G78" s="313"/>
      <c r="H78" s="103"/>
      <c r="I78" s="314"/>
      <c r="J78" s="103"/>
      <c r="K78" s="104"/>
    </row>
    <row r="79" spans="2:11" ht="17" thickBot="1" x14ac:dyDescent="0.25">
      <c r="B79" s="1822" t="s">
        <v>1458</v>
      </c>
      <c r="C79" s="1799"/>
      <c r="D79" s="1799"/>
      <c r="E79" s="1799"/>
      <c r="F79" s="1799"/>
      <c r="G79" s="1799"/>
      <c r="H79" s="1823"/>
      <c r="I79" s="1824" t="s">
        <v>2062</v>
      </c>
      <c r="J79" s="1730"/>
      <c r="K79" s="522"/>
    </row>
    <row r="81" spans="2:11" ht="16" x14ac:dyDescent="0.2">
      <c r="C81" s="1760" t="s">
        <v>194</v>
      </c>
      <c r="D81" s="1760"/>
      <c r="E81" s="1760"/>
      <c r="F81" s="1760"/>
      <c r="G81" s="1760"/>
      <c r="H81" s="1760"/>
      <c r="I81" s="1760"/>
      <c r="J81" s="1760"/>
    </row>
    <row r="82" spans="2:11" ht="14" thickBot="1" x14ac:dyDescent="0.2"/>
    <row r="83" spans="2:11" ht="19" thickBot="1" x14ac:dyDescent="0.25">
      <c r="B83" s="1764" t="s">
        <v>1461</v>
      </c>
      <c r="C83" s="1825"/>
      <c r="D83" s="220" t="s">
        <v>1460</v>
      </c>
      <c r="E83" s="1699" t="s">
        <v>18</v>
      </c>
      <c r="F83" s="1826"/>
      <c r="G83" s="295" t="s">
        <v>203</v>
      </c>
      <c r="H83" s="534" t="s">
        <v>199</v>
      </c>
      <c r="I83" s="526"/>
      <c r="J83" s="535" t="s">
        <v>200</v>
      </c>
      <c r="K83" s="526">
        <v>3</v>
      </c>
    </row>
    <row r="84" spans="2:11" x14ac:dyDescent="0.15">
      <c r="B84" s="300" t="s">
        <v>892</v>
      </c>
      <c r="C84" s="301" t="s">
        <v>197</v>
      </c>
      <c r="D84" s="302" t="s">
        <v>2322</v>
      </c>
      <c r="E84" s="303" t="s">
        <v>197</v>
      </c>
      <c r="F84" s="304" t="s">
        <v>2324</v>
      </c>
      <c r="G84" s="305" t="s">
        <v>1041</v>
      </c>
      <c r="H84" s="106" t="s">
        <v>1042</v>
      </c>
      <c r="I84" s="106" t="s">
        <v>1043</v>
      </c>
      <c r="J84" s="106" t="s">
        <v>193</v>
      </c>
      <c r="K84" s="306" t="s">
        <v>2063</v>
      </c>
    </row>
    <row r="85" spans="2:11" ht="16" x14ac:dyDescent="0.2">
      <c r="B85" s="307">
        <v>1</v>
      </c>
      <c r="C85" s="308">
        <f>G13</f>
        <v>0</v>
      </c>
      <c r="D85" s="33">
        <f>C18</f>
        <v>13</v>
      </c>
      <c r="E85" s="308">
        <f>G17</f>
        <v>0</v>
      </c>
      <c r="F85" s="33">
        <f>C6</f>
        <v>1</v>
      </c>
      <c r="G85" s="309"/>
      <c r="H85" s="99"/>
      <c r="I85" s="211"/>
      <c r="J85" s="99"/>
      <c r="K85" s="102"/>
    </row>
    <row r="86" spans="2:11" ht="16" x14ac:dyDescent="0.2">
      <c r="B86" s="307">
        <v>2</v>
      </c>
      <c r="C86" s="308">
        <f>G14</f>
        <v>0</v>
      </c>
      <c r="D86" s="33">
        <f>C13</f>
        <v>8</v>
      </c>
      <c r="E86" s="308">
        <f>G10</f>
        <v>0</v>
      </c>
      <c r="F86" s="33">
        <f>C17</f>
        <v>12</v>
      </c>
      <c r="G86" s="310"/>
      <c r="H86" s="99"/>
      <c r="I86" s="211"/>
      <c r="J86" s="99"/>
      <c r="K86" s="102"/>
    </row>
    <row r="87" spans="2:11" ht="16" x14ac:dyDescent="0.2">
      <c r="B87" s="307">
        <v>3</v>
      </c>
      <c r="C87" s="308">
        <f>G12</f>
        <v>0</v>
      </c>
      <c r="D87" s="33">
        <f>C8</f>
        <v>3</v>
      </c>
      <c r="E87" s="308">
        <f>G11</f>
        <v>0</v>
      </c>
      <c r="F87" s="33">
        <f>C12</f>
        <v>7</v>
      </c>
      <c r="G87" s="310"/>
      <c r="H87" s="99"/>
      <c r="I87" s="211"/>
      <c r="J87" s="99"/>
      <c r="K87" s="102"/>
    </row>
    <row r="88" spans="2:11" ht="16" x14ac:dyDescent="0.2">
      <c r="B88" s="307">
        <v>4</v>
      </c>
      <c r="C88" s="308">
        <f>G7</f>
        <v>0</v>
      </c>
      <c r="D88" s="33">
        <f>C16</f>
        <v>11</v>
      </c>
      <c r="E88" s="308">
        <f>G15</f>
        <v>0</v>
      </c>
      <c r="F88" s="33">
        <f>C7</f>
        <v>2</v>
      </c>
      <c r="G88" s="310"/>
      <c r="H88" s="99"/>
      <c r="I88" s="211"/>
      <c r="J88" s="99"/>
      <c r="K88" s="102"/>
    </row>
    <row r="89" spans="2:11" ht="16" x14ac:dyDescent="0.2">
      <c r="B89" s="307">
        <v>5</v>
      </c>
      <c r="C89" s="308"/>
      <c r="D89" s="33"/>
      <c r="E89" s="308"/>
      <c r="F89" s="33"/>
      <c r="G89" s="310"/>
      <c r="H89" s="99"/>
      <c r="I89" s="211"/>
      <c r="J89" s="99"/>
      <c r="K89" s="102"/>
    </row>
    <row r="90" spans="2:11" ht="17" thickBot="1" x14ac:dyDescent="0.25">
      <c r="B90" s="311">
        <v>6</v>
      </c>
      <c r="C90" s="312"/>
      <c r="D90" s="43"/>
      <c r="E90" s="312"/>
      <c r="F90" s="43"/>
      <c r="G90" s="313"/>
      <c r="H90" s="103"/>
      <c r="I90" s="314"/>
      <c r="J90" s="103"/>
      <c r="K90" s="104"/>
    </row>
    <row r="91" spans="2:11" ht="17" thickBot="1" x14ac:dyDescent="0.25">
      <c r="B91" s="1822" t="s">
        <v>1458</v>
      </c>
      <c r="C91" s="1799"/>
      <c r="D91" s="1799"/>
      <c r="E91" s="1799"/>
      <c r="F91" s="1799"/>
      <c r="G91" s="1799"/>
      <c r="H91" s="1823"/>
      <c r="I91" s="1824" t="s">
        <v>2062</v>
      </c>
      <c r="J91" s="1730"/>
      <c r="K91" s="522"/>
    </row>
    <row r="93" spans="2:11" ht="16" x14ac:dyDescent="0.2">
      <c r="C93" s="1760" t="s">
        <v>194</v>
      </c>
      <c r="D93" s="1760"/>
      <c r="E93" s="1760"/>
      <c r="F93" s="1760"/>
      <c r="G93" s="1760"/>
      <c r="H93" s="1760"/>
      <c r="I93" s="1760"/>
      <c r="J93" s="1760"/>
    </row>
    <row r="94" spans="2:11" ht="14" thickBot="1" x14ac:dyDescent="0.2"/>
    <row r="95" spans="2:11" ht="18.75" customHeight="1" thickBot="1" x14ac:dyDescent="0.25">
      <c r="B95" s="1764" t="s">
        <v>1461</v>
      </c>
      <c r="C95" s="1825"/>
      <c r="D95" s="220" t="s">
        <v>1460</v>
      </c>
      <c r="E95" s="1699" t="s">
        <v>18</v>
      </c>
      <c r="F95" s="1826"/>
      <c r="G95" s="295" t="s">
        <v>203</v>
      </c>
      <c r="H95" s="534" t="s">
        <v>199</v>
      </c>
      <c r="I95" s="526"/>
      <c r="J95" s="535" t="s">
        <v>200</v>
      </c>
      <c r="K95" s="526">
        <v>4</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G17</f>
        <v>0</v>
      </c>
      <c r="D97" s="33">
        <f>C9</f>
        <v>4</v>
      </c>
      <c r="E97" s="308">
        <f>G10</f>
        <v>0</v>
      </c>
      <c r="F97" s="33">
        <f>C14</f>
        <v>9</v>
      </c>
      <c r="G97" s="309"/>
      <c r="H97" s="99"/>
      <c r="I97" s="211"/>
      <c r="J97" s="99"/>
      <c r="K97" s="102"/>
    </row>
    <row r="98" spans="2:11" ht="16" x14ac:dyDescent="0.2">
      <c r="B98" s="307">
        <v>2</v>
      </c>
      <c r="C98" s="308">
        <f>G14</f>
        <v>0</v>
      </c>
      <c r="D98" s="33">
        <f>C13</f>
        <v>8</v>
      </c>
      <c r="E98" s="308">
        <f>G13</f>
        <v>0</v>
      </c>
      <c r="F98" s="33">
        <f>C18</f>
        <v>13</v>
      </c>
      <c r="G98" s="310"/>
      <c r="H98" s="99"/>
      <c r="I98" s="211"/>
      <c r="J98" s="99"/>
      <c r="K98" s="102"/>
    </row>
    <row r="99" spans="2:11" ht="16" x14ac:dyDescent="0.2">
      <c r="B99" s="307">
        <v>3</v>
      </c>
      <c r="C99" s="308">
        <f>G15</f>
        <v>0</v>
      </c>
      <c r="D99" s="33">
        <f>C11</f>
        <v>6</v>
      </c>
      <c r="E99" s="308">
        <f>G12</f>
        <v>0</v>
      </c>
      <c r="F99" s="33">
        <f>C8</f>
        <v>3</v>
      </c>
      <c r="G99" s="310"/>
      <c r="H99" s="99"/>
      <c r="I99" s="211"/>
      <c r="J99" s="99"/>
      <c r="K99" s="102"/>
    </row>
    <row r="100" spans="2:11" ht="16" x14ac:dyDescent="0.2">
      <c r="B100" s="307">
        <v>4</v>
      </c>
      <c r="C100" s="308">
        <f>G11</f>
        <v>0</v>
      </c>
      <c r="D100" s="33">
        <f>C12</f>
        <v>7</v>
      </c>
      <c r="E100" s="308">
        <f>G7</f>
        <v>0</v>
      </c>
      <c r="F100" s="33">
        <f>C16</f>
        <v>11</v>
      </c>
      <c r="G100" s="310"/>
      <c r="H100" s="99"/>
      <c r="I100" s="211"/>
      <c r="J100" s="99"/>
      <c r="K100" s="102"/>
    </row>
    <row r="101" spans="2:11" ht="16" x14ac:dyDescent="0.2">
      <c r="B101" s="307">
        <v>5</v>
      </c>
      <c r="C101" s="308"/>
      <c r="D101" s="33"/>
      <c r="E101" s="308"/>
      <c r="F101" s="33"/>
      <c r="G101" s="310"/>
      <c r="H101" s="99"/>
      <c r="I101" s="211"/>
      <c r="J101" s="99"/>
      <c r="K101" s="102"/>
    </row>
    <row r="102" spans="2:11" ht="17" thickBot="1" x14ac:dyDescent="0.25">
      <c r="B102" s="311">
        <v>6</v>
      </c>
      <c r="C102" s="312"/>
      <c r="D102" s="43"/>
      <c r="E102" s="312"/>
      <c r="F102" s="43"/>
      <c r="G102" s="313"/>
      <c r="H102" s="103"/>
      <c r="I102" s="314"/>
      <c r="J102" s="103"/>
      <c r="K102" s="104"/>
    </row>
    <row r="103" spans="2:11" ht="17" thickBot="1" x14ac:dyDescent="0.25">
      <c r="B103" s="1822" t="s">
        <v>1458</v>
      </c>
      <c r="C103" s="1799"/>
      <c r="D103" s="1799"/>
      <c r="E103" s="1799"/>
      <c r="F103" s="1799"/>
      <c r="G103" s="1799"/>
      <c r="H103" s="1823"/>
      <c r="I103" s="1824" t="s">
        <v>2062</v>
      </c>
      <c r="J103" s="1730"/>
      <c r="K103" s="522"/>
    </row>
    <row r="106" spans="2:11" ht="16" x14ac:dyDescent="0.2">
      <c r="C106" s="1760" t="s">
        <v>194</v>
      </c>
      <c r="D106" s="1760"/>
      <c r="E106" s="1760"/>
      <c r="F106" s="1760"/>
      <c r="G106" s="1760"/>
      <c r="H106" s="1760"/>
      <c r="I106" s="1760"/>
      <c r="J106" s="1760"/>
    </row>
    <row r="107" spans="2:11" ht="14" thickBot="1" x14ac:dyDescent="0.2"/>
    <row r="108" spans="2:11" ht="19" thickBot="1" x14ac:dyDescent="0.25">
      <c r="B108" s="1764" t="s">
        <v>1461</v>
      </c>
      <c r="C108" s="1825"/>
      <c r="D108" s="220" t="s">
        <v>1460</v>
      </c>
      <c r="E108" s="1699" t="s">
        <v>18</v>
      </c>
      <c r="F108" s="1826"/>
      <c r="G108" s="295" t="s">
        <v>203</v>
      </c>
      <c r="H108" s="534" t="s">
        <v>199</v>
      </c>
      <c r="I108" s="526"/>
      <c r="J108" s="535" t="s">
        <v>200</v>
      </c>
      <c r="K108" s="526">
        <v>5</v>
      </c>
    </row>
    <row r="109" spans="2:11" x14ac:dyDescent="0.15">
      <c r="B109" s="300" t="s">
        <v>892</v>
      </c>
      <c r="C109" s="301" t="s">
        <v>197</v>
      </c>
      <c r="D109" s="302" t="s">
        <v>2322</v>
      </c>
      <c r="E109" s="303" t="s">
        <v>197</v>
      </c>
      <c r="F109" s="304" t="s">
        <v>2324</v>
      </c>
      <c r="G109" s="305" t="s">
        <v>1041</v>
      </c>
      <c r="H109" s="106" t="s">
        <v>1042</v>
      </c>
      <c r="I109" s="106" t="s">
        <v>1043</v>
      </c>
      <c r="J109" s="106" t="s">
        <v>193</v>
      </c>
      <c r="K109" s="306" t="s">
        <v>2063</v>
      </c>
    </row>
    <row r="110" spans="2:11" ht="16" x14ac:dyDescent="0.2">
      <c r="B110" s="307">
        <v>1</v>
      </c>
      <c r="C110" s="308">
        <f>G17</f>
        <v>0</v>
      </c>
      <c r="D110" s="33">
        <f>C6</f>
        <v>1</v>
      </c>
      <c r="E110" s="308">
        <f>G10</f>
        <v>0</v>
      </c>
      <c r="F110" s="33">
        <f>C17</f>
        <v>12</v>
      </c>
      <c r="G110" s="309"/>
      <c r="H110" s="99"/>
      <c r="I110" s="211"/>
      <c r="J110" s="99"/>
      <c r="K110" s="102"/>
    </row>
    <row r="111" spans="2:11" ht="16" x14ac:dyDescent="0.2">
      <c r="B111" s="307">
        <v>2</v>
      </c>
      <c r="C111" s="308">
        <f>G13</f>
        <v>0</v>
      </c>
      <c r="D111" s="33">
        <f>C18</f>
        <v>13</v>
      </c>
      <c r="E111" s="308">
        <f>G14</f>
        <v>0</v>
      </c>
      <c r="F111" s="33">
        <f>C10</f>
        <v>5</v>
      </c>
      <c r="G111" s="310"/>
      <c r="H111" s="99"/>
      <c r="I111" s="211"/>
      <c r="J111" s="99"/>
      <c r="K111" s="102"/>
    </row>
    <row r="112" spans="2:11" ht="16" x14ac:dyDescent="0.2">
      <c r="B112" s="307">
        <v>3</v>
      </c>
      <c r="C112" s="308">
        <f>G12</f>
        <v>0</v>
      </c>
      <c r="D112" s="33">
        <f>C15</f>
        <v>10</v>
      </c>
      <c r="E112" s="308">
        <f>G11</f>
        <v>0</v>
      </c>
      <c r="F112" s="33">
        <f>C7</f>
        <v>2</v>
      </c>
      <c r="G112" s="310"/>
      <c r="H112" s="99"/>
      <c r="I112" s="211"/>
      <c r="J112" s="99"/>
      <c r="K112" s="102"/>
    </row>
    <row r="113" spans="2:13" ht="16" x14ac:dyDescent="0.2">
      <c r="B113" s="307">
        <v>4</v>
      </c>
      <c r="C113" s="308">
        <f>G15</f>
        <v>0</v>
      </c>
      <c r="D113" s="33">
        <f>C11</f>
        <v>6</v>
      </c>
      <c r="E113" s="308">
        <f>G7</f>
        <v>0</v>
      </c>
      <c r="F113" s="33">
        <f>C16</f>
        <v>11</v>
      </c>
      <c r="G113" s="310"/>
      <c r="H113" s="99"/>
      <c r="I113" s="211"/>
      <c r="J113" s="99"/>
      <c r="K113" s="102"/>
    </row>
    <row r="114" spans="2:13" ht="16" x14ac:dyDescent="0.2">
      <c r="B114" s="307">
        <v>5</v>
      </c>
      <c r="C114" s="308"/>
      <c r="D114" s="33"/>
      <c r="E114" s="308"/>
      <c r="F114" s="33"/>
      <c r="G114" s="310"/>
      <c r="H114" s="99"/>
      <c r="I114" s="211"/>
      <c r="J114" s="99"/>
      <c r="K114" s="102"/>
      <c r="M114"/>
    </row>
    <row r="115" spans="2:13" ht="17" thickBot="1" x14ac:dyDescent="0.25">
      <c r="B115" s="311">
        <v>6</v>
      </c>
      <c r="C115" s="312"/>
      <c r="D115" s="43"/>
      <c r="E115" s="312"/>
      <c r="F115" s="43"/>
      <c r="G115" s="313"/>
      <c r="H115" s="103"/>
      <c r="I115" s="314"/>
      <c r="J115" s="103"/>
      <c r="K115" s="104"/>
      <c r="M115"/>
    </row>
    <row r="116" spans="2:13" ht="17" thickBot="1" x14ac:dyDescent="0.25">
      <c r="B116" s="1822" t="s">
        <v>1458</v>
      </c>
      <c r="C116" s="1799"/>
      <c r="D116" s="1799"/>
      <c r="E116" s="1799"/>
      <c r="F116" s="1799"/>
      <c r="G116" s="1799"/>
      <c r="H116" s="1823"/>
      <c r="I116" s="1824" t="s">
        <v>2062</v>
      </c>
      <c r="J116" s="1730"/>
      <c r="K116" s="522"/>
      <c r="M116"/>
    </row>
    <row r="118" spans="2:13" ht="16" x14ac:dyDescent="0.2">
      <c r="C118" s="1760" t="s">
        <v>194</v>
      </c>
      <c r="D118" s="1760"/>
      <c r="E118" s="1760"/>
      <c r="F118" s="1760"/>
      <c r="G118" s="1760"/>
      <c r="H118" s="1760"/>
      <c r="I118" s="1760"/>
      <c r="J118" s="1760"/>
    </row>
    <row r="119" spans="2:13" ht="14" thickBot="1" x14ac:dyDescent="0.2"/>
    <row r="120" spans="2:13" ht="19" thickBot="1" x14ac:dyDescent="0.25">
      <c r="B120" s="1764" t="s">
        <v>1461</v>
      </c>
      <c r="C120" s="1825"/>
      <c r="D120" s="220" t="s">
        <v>1460</v>
      </c>
      <c r="E120" s="1699" t="s">
        <v>18</v>
      </c>
      <c r="F120" s="1826"/>
      <c r="G120" s="295" t="s">
        <v>203</v>
      </c>
      <c r="H120" s="534" t="s">
        <v>199</v>
      </c>
      <c r="I120" s="526"/>
      <c r="J120" s="535" t="s">
        <v>200</v>
      </c>
      <c r="K120" s="526">
        <v>6</v>
      </c>
    </row>
    <row r="121" spans="2:13" x14ac:dyDescent="0.15">
      <c r="B121" s="300" t="s">
        <v>892</v>
      </c>
      <c r="C121" s="301" t="s">
        <v>197</v>
      </c>
      <c r="D121" s="302" t="s">
        <v>2322</v>
      </c>
      <c r="E121" s="303" t="s">
        <v>197</v>
      </c>
      <c r="F121" s="304" t="s">
        <v>2324</v>
      </c>
      <c r="G121" s="305" t="s">
        <v>1041</v>
      </c>
      <c r="H121" s="106" t="s">
        <v>1042</v>
      </c>
      <c r="I121" s="106" t="s">
        <v>1043</v>
      </c>
      <c r="J121" s="106" t="s">
        <v>193</v>
      </c>
      <c r="K121" s="306" t="s">
        <v>2063</v>
      </c>
    </row>
    <row r="122" spans="2:13" ht="16" x14ac:dyDescent="0.2">
      <c r="B122" s="307">
        <v>1</v>
      </c>
      <c r="C122" s="308">
        <f>G10</f>
        <v>0</v>
      </c>
      <c r="D122" s="33">
        <f>C17</f>
        <v>12</v>
      </c>
      <c r="E122" s="308">
        <f>G13</f>
        <v>0</v>
      </c>
      <c r="F122" s="33">
        <f>C9</f>
        <v>4</v>
      </c>
      <c r="G122" s="309"/>
      <c r="H122" s="99"/>
      <c r="I122" s="211"/>
      <c r="J122" s="99"/>
      <c r="K122" s="102"/>
    </row>
    <row r="123" spans="2:13" ht="16" x14ac:dyDescent="0.2">
      <c r="B123" s="307">
        <v>2</v>
      </c>
      <c r="C123" s="308">
        <f>G17</f>
        <v>0</v>
      </c>
      <c r="D123" s="33">
        <f>C6</f>
        <v>1</v>
      </c>
      <c r="E123" s="308">
        <f>G12</f>
        <v>0</v>
      </c>
      <c r="F123" s="33">
        <f>C14</f>
        <v>9</v>
      </c>
      <c r="G123" s="310"/>
      <c r="H123" s="99"/>
      <c r="I123" s="211"/>
      <c r="J123" s="99"/>
      <c r="K123" s="102"/>
    </row>
    <row r="124" spans="2:13" ht="16" x14ac:dyDescent="0.2">
      <c r="B124" s="307">
        <v>3</v>
      </c>
      <c r="C124" s="308">
        <f>G15</f>
        <v>0</v>
      </c>
      <c r="D124" s="33">
        <f>C13</f>
        <v>8</v>
      </c>
      <c r="E124" s="308">
        <f>G14</f>
        <v>0</v>
      </c>
      <c r="F124" s="33">
        <f>C10</f>
        <v>5</v>
      </c>
      <c r="G124" s="310"/>
      <c r="H124" s="99"/>
      <c r="I124" s="211"/>
      <c r="J124" s="99"/>
      <c r="K124" s="102"/>
    </row>
    <row r="125" spans="2:13" ht="16" x14ac:dyDescent="0.2">
      <c r="B125" s="307">
        <v>4</v>
      </c>
      <c r="C125" s="308">
        <f>G11</f>
        <v>0</v>
      </c>
      <c r="D125" s="33">
        <f>C7</f>
        <v>2</v>
      </c>
      <c r="E125" s="308">
        <f>G7</f>
        <v>0</v>
      </c>
      <c r="F125" s="33">
        <f>C12</f>
        <v>7</v>
      </c>
      <c r="G125" s="310"/>
      <c r="H125" s="99"/>
      <c r="I125" s="211"/>
      <c r="J125" s="99"/>
      <c r="K125" s="102"/>
    </row>
    <row r="126" spans="2:13" ht="16" x14ac:dyDescent="0.2">
      <c r="B126" s="307">
        <v>5</v>
      </c>
      <c r="C126" s="308"/>
      <c r="D126" s="33"/>
      <c r="E126" s="308"/>
      <c r="F126" s="33"/>
      <c r="G126" s="310"/>
      <c r="H126" s="99"/>
      <c r="I126" s="211"/>
      <c r="J126" s="99"/>
      <c r="K126" s="102"/>
    </row>
    <row r="127" spans="2:13" ht="17" thickBot="1" x14ac:dyDescent="0.25">
      <c r="B127" s="311">
        <v>6</v>
      </c>
      <c r="C127" s="312"/>
      <c r="D127" s="43"/>
      <c r="E127" s="312"/>
      <c r="F127" s="43"/>
      <c r="G127" s="313"/>
      <c r="H127" s="103"/>
      <c r="I127" s="314"/>
      <c r="J127" s="103"/>
      <c r="K127" s="104"/>
    </row>
    <row r="128" spans="2:13" ht="17" thickBot="1" x14ac:dyDescent="0.25">
      <c r="B128" s="1822" t="s">
        <v>1458</v>
      </c>
      <c r="C128" s="1799"/>
      <c r="D128" s="1799"/>
      <c r="E128" s="1799"/>
      <c r="F128" s="1799"/>
      <c r="G128" s="1799"/>
      <c r="H128" s="1823"/>
      <c r="I128" s="1824" t="s">
        <v>2062</v>
      </c>
      <c r="J128" s="1730"/>
      <c r="K128" s="522"/>
    </row>
    <row r="130" spans="2:11" ht="16" x14ac:dyDescent="0.2">
      <c r="C130" s="1760" t="s">
        <v>194</v>
      </c>
      <c r="D130" s="1760"/>
      <c r="E130" s="1760"/>
      <c r="F130" s="1760"/>
      <c r="G130" s="1760"/>
      <c r="H130" s="1760"/>
      <c r="I130" s="1760"/>
      <c r="J130" s="1760"/>
    </row>
    <row r="131" spans="2:11" ht="14" thickBot="1" x14ac:dyDescent="0.2"/>
    <row r="132" spans="2:11" ht="19" thickBot="1" x14ac:dyDescent="0.25">
      <c r="B132" s="1764" t="s">
        <v>1461</v>
      </c>
      <c r="C132" s="1825"/>
      <c r="D132" s="220" t="s">
        <v>1460</v>
      </c>
      <c r="E132" s="1699" t="s">
        <v>18</v>
      </c>
      <c r="F132" s="1826"/>
      <c r="G132" s="295" t="s">
        <v>203</v>
      </c>
      <c r="H132" s="534" t="s">
        <v>199</v>
      </c>
      <c r="I132" s="526"/>
      <c r="J132" s="535" t="s">
        <v>200</v>
      </c>
      <c r="K132" s="526">
        <v>7</v>
      </c>
    </row>
    <row r="133" spans="2:11"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2:11" ht="16" x14ac:dyDescent="0.2">
      <c r="B134" s="307">
        <v>1</v>
      </c>
      <c r="C134" s="308">
        <f>G14</f>
        <v>0</v>
      </c>
      <c r="D134" s="33">
        <f>C10</f>
        <v>5</v>
      </c>
      <c r="E134" s="308">
        <f>G13</f>
        <v>0</v>
      </c>
      <c r="F134" s="33">
        <f>C9</f>
        <v>4</v>
      </c>
      <c r="G134" s="309"/>
      <c r="H134" s="99"/>
      <c r="I134" s="211"/>
      <c r="J134" s="99"/>
      <c r="K134" s="102"/>
    </row>
    <row r="135" spans="2:11" ht="16" x14ac:dyDescent="0.2">
      <c r="B135" s="307">
        <v>2</v>
      </c>
      <c r="C135" s="308">
        <f>G10</f>
        <v>0</v>
      </c>
      <c r="D135" s="33">
        <f>C17</f>
        <v>12</v>
      </c>
      <c r="E135" s="308">
        <f>G17</f>
        <v>0</v>
      </c>
      <c r="F135" s="33">
        <f>C18</f>
        <v>13</v>
      </c>
      <c r="G135" s="310"/>
      <c r="H135" s="99"/>
      <c r="I135" s="211"/>
      <c r="J135" s="99"/>
      <c r="K135" s="102"/>
    </row>
    <row r="136" spans="2:11" ht="16" x14ac:dyDescent="0.2">
      <c r="B136" s="307">
        <v>3</v>
      </c>
      <c r="C136" s="308">
        <f>G12</f>
        <v>0</v>
      </c>
      <c r="D136" s="33">
        <f>C16</f>
        <v>11</v>
      </c>
      <c r="E136" s="308">
        <f>G11</f>
        <v>0</v>
      </c>
      <c r="F136" s="33">
        <f>C15</f>
        <v>10</v>
      </c>
      <c r="G136" s="310"/>
      <c r="H136" s="99"/>
      <c r="I136" s="211"/>
      <c r="J136" s="99"/>
      <c r="K136" s="102"/>
    </row>
    <row r="137" spans="2:11" ht="16" x14ac:dyDescent="0.2">
      <c r="B137" s="307">
        <v>4</v>
      </c>
      <c r="C137" s="308">
        <f>G7</f>
        <v>0</v>
      </c>
      <c r="D137" s="33">
        <f>C11</f>
        <v>6</v>
      </c>
      <c r="E137" s="308">
        <f>G15</f>
        <v>0</v>
      </c>
      <c r="F137" s="33">
        <f>C13</f>
        <v>8</v>
      </c>
      <c r="G137" s="310"/>
      <c r="H137" s="99"/>
      <c r="I137" s="211"/>
      <c r="J137" s="99"/>
      <c r="K137" s="102"/>
    </row>
    <row r="138" spans="2:11" ht="16" x14ac:dyDescent="0.2">
      <c r="B138" s="307">
        <v>5</v>
      </c>
      <c r="C138" s="308"/>
      <c r="D138" s="33"/>
      <c r="E138" s="308"/>
      <c r="F138" s="33"/>
      <c r="G138" s="310"/>
      <c r="H138" s="99"/>
      <c r="I138" s="211"/>
      <c r="J138" s="99"/>
      <c r="K138" s="102"/>
    </row>
    <row r="139" spans="2:11" ht="17" thickBot="1" x14ac:dyDescent="0.25">
      <c r="B139" s="311">
        <v>6</v>
      </c>
      <c r="C139" s="312"/>
      <c r="D139" s="43"/>
      <c r="E139" s="312"/>
      <c r="F139" s="43"/>
      <c r="G139" s="313"/>
      <c r="H139" s="103"/>
      <c r="I139" s="314"/>
      <c r="J139" s="103"/>
      <c r="K139" s="104"/>
    </row>
    <row r="140" spans="2:11" ht="17" thickBot="1" x14ac:dyDescent="0.25">
      <c r="B140" s="1822" t="s">
        <v>1458</v>
      </c>
      <c r="C140" s="1799"/>
      <c r="D140" s="1799"/>
      <c r="E140" s="1799"/>
      <c r="F140" s="1799"/>
      <c r="G140" s="1799"/>
      <c r="H140" s="1823"/>
      <c r="I140" s="1824" t="s">
        <v>2062</v>
      </c>
      <c r="J140" s="1730"/>
      <c r="K140" s="522"/>
    </row>
    <row r="142" spans="2:11" ht="16" x14ac:dyDescent="0.2">
      <c r="C142" s="1760" t="s">
        <v>194</v>
      </c>
      <c r="D142" s="1760"/>
      <c r="E142" s="1760"/>
      <c r="F142" s="1760"/>
      <c r="G142" s="1760"/>
      <c r="H142" s="1760"/>
      <c r="I142" s="1760"/>
      <c r="J142" s="1760"/>
    </row>
    <row r="143" spans="2:11" ht="14" thickBot="1" x14ac:dyDescent="0.2"/>
    <row r="144" spans="2:11" ht="19" thickBot="1" x14ac:dyDescent="0.25">
      <c r="B144" s="1764" t="s">
        <v>1461</v>
      </c>
      <c r="C144" s="1825"/>
      <c r="D144" s="220" t="s">
        <v>1460</v>
      </c>
      <c r="E144" s="1699" t="s">
        <v>18</v>
      </c>
      <c r="F144" s="1826"/>
      <c r="G144" s="295" t="s">
        <v>203</v>
      </c>
      <c r="H144" s="534" t="s">
        <v>199</v>
      </c>
      <c r="I144" s="526"/>
      <c r="J144" s="535" t="s">
        <v>200</v>
      </c>
      <c r="K144" s="526">
        <v>8</v>
      </c>
    </row>
    <row r="145" spans="2:11" x14ac:dyDescent="0.15">
      <c r="B145" s="300" t="s">
        <v>892</v>
      </c>
      <c r="C145" s="301" t="s">
        <v>197</v>
      </c>
      <c r="D145" s="302" t="s">
        <v>2322</v>
      </c>
      <c r="E145" s="303" t="s">
        <v>197</v>
      </c>
      <c r="F145" s="304" t="s">
        <v>2324</v>
      </c>
      <c r="G145" s="305" t="s">
        <v>1041</v>
      </c>
      <c r="H145" s="106" t="s">
        <v>1042</v>
      </c>
      <c r="I145" s="106" t="s">
        <v>1043</v>
      </c>
      <c r="J145" s="106" t="s">
        <v>193</v>
      </c>
      <c r="K145" s="306" t="s">
        <v>2063</v>
      </c>
    </row>
    <row r="146" spans="2:11" ht="16" x14ac:dyDescent="0.2">
      <c r="B146" s="307">
        <v>1</v>
      </c>
      <c r="C146" s="308">
        <f>G14</f>
        <v>0</v>
      </c>
      <c r="D146" s="33">
        <f>C6</f>
        <v>1</v>
      </c>
      <c r="E146" s="308">
        <f>G15</f>
        <v>0</v>
      </c>
      <c r="F146" s="33">
        <f>C13</f>
        <v>8</v>
      </c>
      <c r="G146" s="309"/>
      <c r="H146" s="99"/>
      <c r="I146" s="211"/>
      <c r="J146" s="99"/>
      <c r="K146" s="102"/>
    </row>
    <row r="147" spans="2:11" ht="16" x14ac:dyDescent="0.2">
      <c r="B147" s="307">
        <v>2</v>
      </c>
      <c r="C147" s="308">
        <f>G17</f>
        <v>0</v>
      </c>
      <c r="D147" s="33">
        <f>C18</f>
        <v>13</v>
      </c>
      <c r="E147" s="308">
        <f>G13</f>
        <v>0</v>
      </c>
      <c r="F147" s="33">
        <f>C14</f>
        <v>9</v>
      </c>
      <c r="G147" s="310"/>
      <c r="H147" s="99"/>
      <c r="I147" s="211"/>
      <c r="J147" s="99"/>
      <c r="K147" s="102"/>
    </row>
    <row r="148" spans="2:11" ht="16" x14ac:dyDescent="0.2">
      <c r="B148" s="307">
        <v>3</v>
      </c>
      <c r="C148" s="308">
        <f>G10</f>
        <v>0</v>
      </c>
      <c r="D148" s="33">
        <f>C7</f>
        <v>2</v>
      </c>
      <c r="E148" s="308">
        <f>G12</f>
        <v>0</v>
      </c>
      <c r="F148" s="33">
        <f>C8</f>
        <v>3</v>
      </c>
      <c r="G148" s="310"/>
      <c r="H148" s="99"/>
      <c r="I148" s="211"/>
      <c r="J148" s="99"/>
      <c r="K148" s="102"/>
    </row>
    <row r="149" spans="2:11" ht="16" x14ac:dyDescent="0.2">
      <c r="B149" s="307">
        <v>4</v>
      </c>
      <c r="C149" s="308">
        <f>G11</f>
        <v>0</v>
      </c>
      <c r="D149" s="33">
        <f>C12</f>
        <v>7</v>
      </c>
      <c r="E149" s="308">
        <f>G7</f>
        <v>0</v>
      </c>
      <c r="F149" s="33">
        <f>C11</f>
        <v>6</v>
      </c>
      <c r="G149" s="310"/>
      <c r="H149" s="99"/>
      <c r="I149" s="211"/>
      <c r="J149" s="99"/>
      <c r="K149" s="102"/>
    </row>
    <row r="150" spans="2:11" ht="16" x14ac:dyDescent="0.2">
      <c r="B150" s="307">
        <v>5</v>
      </c>
      <c r="C150" s="308"/>
      <c r="D150" s="33"/>
      <c r="E150" s="308"/>
      <c r="F150" s="33"/>
      <c r="G150" s="310"/>
      <c r="H150" s="99"/>
      <c r="I150" s="211"/>
      <c r="J150" s="99"/>
      <c r="K150" s="102"/>
    </row>
    <row r="151" spans="2:11" ht="17" thickBot="1" x14ac:dyDescent="0.25">
      <c r="B151" s="311">
        <v>6</v>
      </c>
      <c r="C151" s="312"/>
      <c r="D151" s="43"/>
      <c r="E151" s="312"/>
      <c r="F151" s="43"/>
      <c r="G151" s="313"/>
      <c r="H151" s="103"/>
      <c r="I151" s="314"/>
      <c r="J151" s="103"/>
      <c r="K151" s="104"/>
    </row>
    <row r="152" spans="2:11" ht="17" thickBot="1" x14ac:dyDescent="0.25">
      <c r="B152" s="1822" t="s">
        <v>1458</v>
      </c>
      <c r="C152" s="1799"/>
      <c r="D152" s="1799"/>
      <c r="E152" s="1799"/>
      <c r="F152" s="1799"/>
      <c r="G152" s="1799"/>
      <c r="H152" s="1823"/>
      <c r="I152" s="1824" t="s">
        <v>2062</v>
      </c>
      <c r="J152" s="1730"/>
      <c r="K152" s="522"/>
    </row>
    <row r="156" spans="2:11" ht="16" x14ac:dyDescent="0.2">
      <c r="C156" s="1760" t="s">
        <v>194</v>
      </c>
      <c r="D156" s="1760"/>
      <c r="E156" s="1760"/>
      <c r="F156" s="1760"/>
      <c r="G156" s="1760"/>
      <c r="H156" s="1760"/>
      <c r="I156" s="1760"/>
      <c r="J156" s="1760"/>
    </row>
    <row r="157" spans="2:11" ht="14" thickBot="1" x14ac:dyDescent="0.2"/>
    <row r="158" spans="2:11" ht="19" thickBot="1" x14ac:dyDescent="0.25">
      <c r="B158" s="1764" t="s">
        <v>1461</v>
      </c>
      <c r="C158" s="1825"/>
      <c r="D158" s="220" t="s">
        <v>1460</v>
      </c>
      <c r="E158" s="1699" t="s">
        <v>18</v>
      </c>
      <c r="F158" s="1826"/>
      <c r="G158" s="295" t="s">
        <v>203</v>
      </c>
      <c r="H158" s="534" t="s">
        <v>199</v>
      </c>
      <c r="I158" s="526"/>
      <c r="J158" s="535" t="s">
        <v>200</v>
      </c>
      <c r="K158" s="526">
        <v>9</v>
      </c>
    </row>
    <row r="159" spans="2:11" x14ac:dyDescent="0.15">
      <c r="B159" s="300" t="s">
        <v>892</v>
      </c>
      <c r="C159" s="301" t="s">
        <v>197</v>
      </c>
      <c r="D159" s="302" t="s">
        <v>2322</v>
      </c>
      <c r="E159" s="303" t="s">
        <v>197</v>
      </c>
      <c r="F159" s="304" t="s">
        <v>2324</v>
      </c>
      <c r="G159" s="305" t="s">
        <v>1041</v>
      </c>
      <c r="H159" s="106" t="s">
        <v>1042</v>
      </c>
      <c r="I159" s="106" t="s">
        <v>1043</v>
      </c>
      <c r="J159" s="106" t="s">
        <v>193</v>
      </c>
      <c r="K159" s="306" t="s">
        <v>2063</v>
      </c>
    </row>
    <row r="160" spans="2:11" ht="16" x14ac:dyDescent="0.2">
      <c r="B160" s="307">
        <v>1</v>
      </c>
      <c r="C160" s="308">
        <f>G12</f>
        <v>0</v>
      </c>
      <c r="D160" s="33">
        <f>C9</f>
        <v>4</v>
      </c>
      <c r="E160" s="308">
        <f>G15</f>
        <v>0</v>
      </c>
      <c r="F160" s="33">
        <f>C13</f>
        <v>8</v>
      </c>
      <c r="G160" s="309"/>
      <c r="H160" s="99"/>
      <c r="I160" s="211"/>
      <c r="J160" s="99"/>
      <c r="K160" s="102"/>
    </row>
    <row r="161" spans="2:11" ht="16" x14ac:dyDescent="0.2">
      <c r="B161" s="307">
        <v>2</v>
      </c>
      <c r="C161" s="308">
        <f>G11</f>
        <v>0</v>
      </c>
      <c r="D161" s="33">
        <f>C10</f>
        <v>5</v>
      </c>
      <c r="E161" s="308">
        <f>G14</f>
        <v>0</v>
      </c>
      <c r="F161" s="33">
        <f>C6</f>
        <v>1</v>
      </c>
      <c r="G161" s="310"/>
      <c r="H161" s="99"/>
      <c r="I161" s="211"/>
      <c r="J161" s="99"/>
      <c r="K161" s="102"/>
    </row>
    <row r="162" spans="2:11" ht="16" x14ac:dyDescent="0.2">
      <c r="B162" s="307">
        <v>3</v>
      </c>
      <c r="C162" s="308">
        <f>G7</f>
        <v>0</v>
      </c>
      <c r="D162" s="33">
        <f>C17</f>
        <v>12</v>
      </c>
      <c r="E162" s="308">
        <f>G13</f>
        <v>0</v>
      </c>
      <c r="F162" s="33">
        <f>C14</f>
        <v>9</v>
      </c>
      <c r="G162" s="310"/>
      <c r="H162" s="99"/>
      <c r="I162" s="211"/>
      <c r="J162" s="99"/>
      <c r="K162" s="102"/>
    </row>
    <row r="163" spans="2:11" ht="16" x14ac:dyDescent="0.2">
      <c r="B163" s="307">
        <v>4</v>
      </c>
      <c r="C163" s="308">
        <f>G10</f>
        <v>0</v>
      </c>
      <c r="D163" s="33">
        <f>C7</f>
        <v>2</v>
      </c>
      <c r="E163" s="308">
        <f>G17</f>
        <v>0</v>
      </c>
      <c r="F163" s="33">
        <f>C18</f>
        <v>13</v>
      </c>
      <c r="G163" s="310"/>
      <c r="H163" s="99"/>
      <c r="I163" s="211"/>
      <c r="J163" s="99"/>
      <c r="K163" s="102"/>
    </row>
    <row r="164" spans="2:11" ht="16" x14ac:dyDescent="0.2">
      <c r="B164" s="307">
        <v>5</v>
      </c>
      <c r="C164" s="308"/>
      <c r="D164" s="33"/>
      <c r="E164" s="308"/>
      <c r="F164" s="33"/>
      <c r="G164" s="310"/>
      <c r="H164" s="99"/>
      <c r="I164" s="211"/>
      <c r="J164" s="99"/>
      <c r="K164" s="102"/>
    </row>
    <row r="165" spans="2:11" ht="17" thickBot="1" x14ac:dyDescent="0.25">
      <c r="B165" s="311">
        <v>6</v>
      </c>
      <c r="C165" s="312"/>
      <c r="D165" s="43"/>
      <c r="E165" s="312"/>
      <c r="F165" s="43"/>
      <c r="G165" s="313"/>
      <c r="H165" s="103"/>
      <c r="I165" s="314"/>
      <c r="J165" s="103"/>
      <c r="K165" s="104"/>
    </row>
    <row r="166" spans="2:11" ht="17" thickBot="1" x14ac:dyDescent="0.25">
      <c r="B166" s="1822" t="s">
        <v>1458</v>
      </c>
      <c r="C166" s="1799"/>
      <c r="D166" s="1799"/>
      <c r="E166" s="1799"/>
      <c r="F166" s="1799"/>
      <c r="G166" s="1799"/>
      <c r="H166" s="1823"/>
      <c r="I166" s="1824" t="s">
        <v>2062</v>
      </c>
      <c r="J166" s="1730"/>
      <c r="K166" s="522"/>
    </row>
    <row r="168" spans="2:11" ht="16" x14ac:dyDescent="0.2">
      <c r="C168" s="1760" t="s">
        <v>194</v>
      </c>
      <c r="D168" s="1760"/>
      <c r="E168" s="1760"/>
      <c r="F168" s="1760"/>
      <c r="G168" s="1760"/>
      <c r="H168" s="1760"/>
      <c r="I168" s="1760"/>
      <c r="J168" s="1760"/>
    </row>
    <row r="169" spans="2:11" ht="14" thickBot="1" x14ac:dyDescent="0.2"/>
    <row r="170" spans="2:11" ht="19" thickBot="1" x14ac:dyDescent="0.25">
      <c r="B170" s="1764" t="s">
        <v>1461</v>
      </c>
      <c r="C170" s="1825"/>
      <c r="D170" s="220" t="s">
        <v>1460</v>
      </c>
      <c r="E170" s="1699" t="s">
        <v>18</v>
      </c>
      <c r="F170" s="1826"/>
      <c r="G170" s="295" t="s">
        <v>203</v>
      </c>
      <c r="H170" s="534" t="s">
        <v>199</v>
      </c>
      <c r="I170" s="526"/>
      <c r="J170" s="535" t="s">
        <v>200</v>
      </c>
      <c r="K170" s="526">
        <v>10</v>
      </c>
    </row>
    <row r="171" spans="2:11" x14ac:dyDescent="0.15">
      <c r="B171" s="300" t="s">
        <v>892</v>
      </c>
      <c r="C171" s="301" t="s">
        <v>197</v>
      </c>
      <c r="D171" s="302" t="s">
        <v>2322</v>
      </c>
      <c r="E171" s="303" t="s">
        <v>197</v>
      </c>
      <c r="F171" s="304" t="s">
        <v>2324</v>
      </c>
      <c r="G171" s="305" t="s">
        <v>1041</v>
      </c>
      <c r="H171" s="106" t="s">
        <v>1042</v>
      </c>
      <c r="I171" s="106" t="s">
        <v>1043</v>
      </c>
      <c r="J171" s="106" t="s">
        <v>193</v>
      </c>
      <c r="K171" s="306" t="s">
        <v>2063</v>
      </c>
    </row>
    <row r="172" spans="2:11" ht="16" x14ac:dyDescent="0.2">
      <c r="B172" s="307">
        <v>1</v>
      </c>
      <c r="C172" s="308">
        <f>G14</f>
        <v>0</v>
      </c>
      <c r="D172" s="33">
        <f>C6</f>
        <v>1</v>
      </c>
      <c r="E172" s="308">
        <f>G12</f>
        <v>0</v>
      </c>
      <c r="F172" s="33">
        <f>C9</f>
        <v>4</v>
      </c>
      <c r="G172" s="309"/>
      <c r="H172" s="99"/>
      <c r="I172" s="211"/>
      <c r="J172" s="99"/>
      <c r="K172" s="102"/>
    </row>
    <row r="173" spans="2:11" ht="16" x14ac:dyDescent="0.2">
      <c r="B173" s="307">
        <v>2</v>
      </c>
      <c r="C173" s="308">
        <f>G11</f>
        <v>0</v>
      </c>
      <c r="D173" s="33">
        <f>C15</f>
        <v>10</v>
      </c>
      <c r="E173" s="308">
        <f>G7</f>
        <v>0</v>
      </c>
      <c r="F173" s="33">
        <f>C8</f>
        <v>3</v>
      </c>
      <c r="G173" s="310"/>
      <c r="H173" s="99"/>
      <c r="I173" s="211"/>
      <c r="J173" s="99"/>
      <c r="K173" s="102"/>
    </row>
    <row r="174" spans="2:11" ht="16" x14ac:dyDescent="0.2">
      <c r="B174" s="307">
        <v>3</v>
      </c>
      <c r="C174" s="308">
        <f>G13</f>
        <v>0</v>
      </c>
      <c r="D174" s="33">
        <f>C14</f>
        <v>9</v>
      </c>
      <c r="E174" s="308">
        <f>G10</f>
        <v>0</v>
      </c>
      <c r="F174" s="33">
        <f>C12</f>
        <v>7</v>
      </c>
      <c r="G174" s="310"/>
      <c r="H174" s="99"/>
      <c r="I174" s="211"/>
      <c r="J174" s="99"/>
      <c r="K174" s="102"/>
    </row>
    <row r="175" spans="2:11" ht="16" x14ac:dyDescent="0.2">
      <c r="B175" s="307">
        <v>4</v>
      </c>
      <c r="C175" s="308">
        <f>G15</f>
        <v>0</v>
      </c>
      <c r="D175" s="33">
        <f>C13</f>
        <v>8</v>
      </c>
      <c r="E175" s="308">
        <f>G17</f>
        <v>0</v>
      </c>
      <c r="F175" s="33">
        <f>C16</f>
        <v>11</v>
      </c>
      <c r="G175" s="310"/>
      <c r="H175" s="99"/>
      <c r="I175" s="211"/>
      <c r="J175" s="99"/>
      <c r="K175" s="102"/>
    </row>
    <row r="176" spans="2:11" ht="16" x14ac:dyDescent="0.2">
      <c r="B176" s="307">
        <v>5</v>
      </c>
      <c r="C176" s="308"/>
      <c r="D176" s="33"/>
      <c r="E176" s="308"/>
      <c r="F176" s="33"/>
      <c r="G176" s="310"/>
      <c r="H176" s="99"/>
      <c r="I176" s="211"/>
      <c r="J176" s="99"/>
      <c r="K176" s="102"/>
    </row>
    <row r="177" spans="2:11" ht="17" thickBot="1" x14ac:dyDescent="0.25">
      <c r="B177" s="311">
        <v>6</v>
      </c>
      <c r="C177" s="312"/>
      <c r="D177" s="43"/>
      <c r="E177" s="312"/>
      <c r="F177" s="43"/>
      <c r="G177" s="313"/>
      <c r="H177" s="103"/>
      <c r="I177" s="314"/>
      <c r="J177" s="103"/>
      <c r="K177" s="104"/>
    </row>
    <row r="178" spans="2:11" ht="17" thickBot="1" x14ac:dyDescent="0.25">
      <c r="B178" s="1822" t="s">
        <v>1458</v>
      </c>
      <c r="C178" s="1799"/>
      <c r="D178" s="1799"/>
      <c r="E178" s="1799"/>
      <c r="F178" s="1799"/>
      <c r="G178" s="1799"/>
      <c r="H178" s="1823"/>
      <c r="I178" s="1824" t="s">
        <v>2062</v>
      </c>
      <c r="J178" s="1730"/>
      <c r="K178" s="522"/>
    </row>
    <row r="180" spans="2:11" ht="16" x14ac:dyDescent="0.2">
      <c r="C180" s="1760" t="s">
        <v>194</v>
      </c>
      <c r="D180" s="1760"/>
      <c r="E180" s="1760"/>
      <c r="F180" s="1760"/>
      <c r="G180" s="1760"/>
      <c r="H180" s="1760"/>
      <c r="I180" s="1760"/>
      <c r="J180" s="1760"/>
    </row>
    <row r="181" spans="2:11" ht="14" thickBot="1" x14ac:dyDescent="0.2"/>
    <row r="182" spans="2:11" ht="19" thickBot="1" x14ac:dyDescent="0.25">
      <c r="B182" s="1764" t="s">
        <v>1461</v>
      </c>
      <c r="C182" s="1825"/>
      <c r="D182" s="220" t="s">
        <v>1460</v>
      </c>
      <c r="E182" s="1699" t="s">
        <v>18</v>
      </c>
      <c r="F182" s="1826"/>
      <c r="G182" s="295" t="s">
        <v>203</v>
      </c>
      <c r="H182" s="534" t="s">
        <v>199</v>
      </c>
      <c r="I182" s="526"/>
      <c r="J182" s="535" t="s">
        <v>200</v>
      </c>
      <c r="K182" s="526">
        <v>11</v>
      </c>
    </row>
    <row r="183" spans="2:11" x14ac:dyDescent="0.15">
      <c r="B183" s="300" t="s">
        <v>892</v>
      </c>
      <c r="C183" s="301" t="s">
        <v>197</v>
      </c>
      <c r="D183" s="302" t="s">
        <v>2322</v>
      </c>
      <c r="E183" s="303" t="s">
        <v>197</v>
      </c>
      <c r="F183" s="304" t="s">
        <v>2324</v>
      </c>
      <c r="G183" s="305" t="s">
        <v>1041</v>
      </c>
      <c r="H183" s="106" t="s">
        <v>1042</v>
      </c>
      <c r="I183" s="106" t="s">
        <v>1043</v>
      </c>
      <c r="J183" s="106" t="s">
        <v>193</v>
      </c>
      <c r="K183" s="306" t="s">
        <v>2063</v>
      </c>
    </row>
    <row r="184" spans="2:11" ht="16" x14ac:dyDescent="0.2">
      <c r="B184" s="307">
        <v>1</v>
      </c>
      <c r="C184" s="308">
        <f>G14</f>
        <v>0</v>
      </c>
      <c r="D184" s="33">
        <f>C11</f>
        <v>6</v>
      </c>
      <c r="E184" s="308">
        <f>G13</f>
        <v>0</v>
      </c>
      <c r="F184" s="33">
        <f>C18</f>
        <v>13</v>
      </c>
      <c r="G184" s="309"/>
      <c r="H184" s="99"/>
      <c r="I184" s="211"/>
      <c r="J184" s="99"/>
      <c r="K184" s="102"/>
    </row>
    <row r="185" spans="2:11" ht="16" x14ac:dyDescent="0.2">
      <c r="B185" s="307">
        <v>2</v>
      </c>
      <c r="C185" s="308">
        <f>G10</f>
        <v>0</v>
      </c>
      <c r="D185" s="33">
        <f>C17</f>
        <v>12</v>
      </c>
      <c r="E185" s="308">
        <f>G7</f>
        <v>0</v>
      </c>
      <c r="F185" s="33">
        <f>C8</f>
        <v>3</v>
      </c>
      <c r="G185" s="310"/>
      <c r="H185" s="99"/>
      <c r="I185" s="211"/>
      <c r="J185" s="99"/>
      <c r="K185" s="102"/>
    </row>
    <row r="186" spans="2:11" ht="16" x14ac:dyDescent="0.2">
      <c r="B186" s="307">
        <v>3</v>
      </c>
      <c r="C186" s="308">
        <f>G12</f>
        <v>0</v>
      </c>
      <c r="D186" s="33">
        <f>C9</f>
        <v>4</v>
      </c>
      <c r="E186" s="308">
        <f>G17</f>
        <v>0</v>
      </c>
      <c r="F186" s="33">
        <f>C16</f>
        <v>11</v>
      </c>
      <c r="G186" s="310"/>
      <c r="H186" s="99"/>
      <c r="I186" s="211"/>
      <c r="J186" s="99"/>
      <c r="K186" s="102"/>
    </row>
    <row r="187" spans="2:11" ht="16" x14ac:dyDescent="0.2">
      <c r="B187" s="307">
        <v>4</v>
      </c>
      <c r="C187" s="308">
        <f>G11</f>
        <v>0</v>
      </c>
      <c r="D187" s="33">
        <f>C15</f>
        <v>10</v>
      </c>
      <c r="E187" s="308">
        <f>G15</f>
        <v>0</v>
      </c>
      <c r="F187" s="33">
        <f>C10</f>
        <v>5</v>
      </c>
      <c r="G187" s="310"/>
      <c r="H187" s="99"/>
      <c r="I187" s="211"/>
      <c r="J187" s="99"/>
      <c r="K187" s="102"/>
    </row>
    <row r="188" spans="2:11" ht="16" x14ac:dyDescent="0.2">
      <c r="B188" s="307">
        <v>5</v>
      </c>
      <c r="C188" s="308"/>
      <c r="D188" s="33"/>
      <c r="E188" s="308"/>
      <c r="F188" s="33"/>
      <c r="G188" s="310"/>
      <c r="H188" s="99"/>
      <c r="I188" s="211"/>
      <c r="J188" s="99"/>
      <c r="K188" s="102"/>
    </row>
    <row r="189" spans="2:11" ht="17" thickBot="1" x14ac:dyDescent="0.25">
      <c r="B189" s="311">
        <v>6</v>
      </c>
      <c r="C189" s="312"/>
      <c r="D189" s="43"/>
      <c r="E189" s="312"/>
      <c r="F189" s="43"/>
      <c r="G189" s="313"/>
      <c r="H189" s="103"/>
      <c r="I189" s="314"/>
      <c r="J189" s="103"/>
      <c r="K189" s="104"/>
    </row>
    <row r="190" spans="2:11" ht="17" thickBot="1" x14ac:dyDescent="0.25">
      <c r="B190" s="1822" t="s">
        <v>1458</v>
      </c>
      <c r="C190" s="1799"/>
      <c r="D190" s="1799"/>
      <c r="E190" s="1799"/>
      <c r="F190" s="1799"/>
      <c r="G190" s="1799"/>
      <c r="H190" s="1823"/>
      <c r="I190" s="1824" t="s">
        <v>2062</v>
      </c>
      <c r="J190" s="1730"/>
      <c r="K190" s="522"/>
    </row>
    <row r="192" spans="2:11" ht="16" x14ac:dyDescent="0.2">
      <c r="C192" s="1760" t="s">
        <v>194</v>
      </c>
      <c r="D192" s="1760"/>
      <c r="E192" s="1760"/>
      <c r="F192" s="1760"/>
      <c r="G192" s="1760"/>
      <c r="H192" s="1760"/>
      <c r="I192" s="1760"/>
      <c r="J192" s="1760"/>
    </row>
    <row r="193" spans="2:11" ht="14" thickBot="1" x14ac:dyDescent="0.2"/>
    <row r="194" spans="2:11" ht="19" thickBot="1" x14ac:dyDescent="0.25">
      <c r="B194" s="1764" t="s">
        <v>1461</v>
      </c>
      <c r="C194" s="1825"/>
      <c r="D194" s="220" t="s">
        <v>1460</v>
      </c>
      <c r="E194" s="1699" t="s">
        <v>18</v>
      </c>
      <c r="F194" s="1826"/>
      <c r="G194" s="295" t="s">
        <v>203</v>
      </c>
      <c r="H194" s="534" t="s">
        <v>199</v>
      </c>
      <c r="I194" s="526"/>
      <c r="J194" s="535" t="s">
        <v>200</v>
      </c>
      <c r="K194" s="526">
        <v>12</v>
      </c>
    </row>
    <row r="195" spans="2:11" x14ac:dyDescent="0.15">
      <c r="B195" s="300" t="s">
        <v>892</v>
      </c>
      <c r="C195" s="301" t="s">
        <v>197</v>
      </c>
      <c r="D195" s="302" t="s">
        <v>2322</v>
      </c>
      <c r="E195" s="303" t="s">
        <v>197</v>
      </c>
      <c r="F195" s="304" t="s">
        <v>2324</v>
      </c>
      <c r="G195" s="305" t="s">
        <v>1041</v>
      </c>
      <c r="H195" s="106" t="s">
        <v>1042</v>
      </c>
      <c r="I195" s="106" t="s">
        <v>1043</v>
      </c>
      <c r="J195" s="106" t="s">
        <v>193</v>
      </c>
      <c r="K195" s="306" t="s">
        <v>2063</v>
      </c>
    </row>
    <row r="196" spans="2:11" ht="16" x14ac:dyDescent="0.2">
      <c r="B196" s="307">
        <v>1</v>
      </c>
      <c r="C196" s="308">
        <f>G12</f>
        <v>0</v>
      </c>
      <c r="D196" s="33">
        <f>C14</f>
        <v>9</v>
      </c>
      <c r="E196" s="308">
        <f>G14</f>
        <v>0</v>
      </c>
      <c r="F196" s="33">
        <f>C11</f>
        <v>6</v>
      </c>
      <c r="G196" s="309"/>
      <c r="H196" s="99"/>
      <c r="I196" s="211"/>
      <c r="J196" s="99"/>
      <c r="K196" s="102"/>
    </row>
    <row r="197" spans="2:11" ht="16" x14ac:dyDescent="0.2">
      <c r="B197" s="307">
        <v>2</v>
      </c>
      <c r="C197" s="308">
        <f>G17</f>
        <v>0</v>
      </c>
      <c r="D197" s="33">
        <f>C7</f>
        <v>2</v>
      </c>
      <c r="E197" s="308">
        <f>G10</f>
        <v>0</v>
      </c>
      <c r="F197" s="33">
        <f>C17</f>
        <v>12</v>
      </c>
      <c r="G197" s="310"/>
      <c r="H197" s="99"/>
      <c r="I197" s="211"/>
      <c r="J197" s="99"/>
      <c r="K197" s="102"/>
    </row>
    <row r="198" spans="2:11" ht="16" x14ac:dyDescent="0.2">
      <c r="B198" s="307">
        <v>3</v>
      </c>
      <c r="C198" s="308">
        <f>G13</f>
        <v>0</v>
      </c>
      <c r="D198" s="33">
        <f>C18</f>
        <v>13</v>
      </c>
      <c r="E198" s="308">
        <f>G7</f>
        <v>0</v>
      </c>
      <c r="F198" s="33">
        <f>C8</f>
        <v>3</v>
      </c>
      <c r="G198" s="310"/>
      <c r="H198" s="99"/>
      <c r="I198" s="211"/>
      <c r="J198" s="99"/>
      <c r="K198" s="102"/>
    </row>
    <row r="199" spans="2:11" ht="16" x14ac:dyDescent="0.2">
      <c r="B199" s="307">
        <v>4</v>
      </c>
      <c r="C199" s="308">
        <f>G11</f>
        <v>0</v>
      </c>
      <c r="D199" s="33">
        <f>C15</f>
        <v>10</v>
      </c>
      <c r="E199" s="308">
        <f>G15</f>
        <v>0</v>
      </c>
      <c r="F199" s="33">
        <f>C6</f>
        <v>1</v>
      </c>
      <c r="G199" s="310"/>
      <c r="H199" s="99"/>
      <c r="I199" s="211"/>
      <c r="J199" s="99"/>
      <c r="K199" s="102"/>
    </row>
    <row r="200" spans="2:11" ht="16" x14ac:dyDescent="0.2">
      <c r="B200" s="307">
        <v>5</v>
      </c>
      <c r="C200" s="308"/>
      <c r="D200" s="33"/>
      <c r="E200" s="308"/>
      <c r="F200" s="33"/>
      <c r="G200" s="310"/>
      <c r="H200" s="99"/>
      <c r="I200" s="211"/>
      <c r="J200" s="99"/>
      <c r="K200" s="102"/>
    </row>
    <row r="201" spans="2:11" ht="17" thickBot="1" x14ac:dyDescent="0.25">
      <c r="B201" s="311">
        <v>6</v>
      </c>
      <c r="C201" s="312"/>
      <c r="D201" s="43"/>
      <c r="E201" s="312"/>
      <c r="F201" s="43"/>
      <c r="G201" s="313"/>
      <c r="H201" s="103"/>
      <c r="I201" s="314"/>
      <c r="J201" s="103"/>
      <c r="K201" s="104"/>
    </row>
    <row r="202" spans="2:11" ht="17" thickBot="1" x14ac:dyDescent="0.25">
      <c r="B202" s="1822" t="s">
        <v>1458</v>
      </c>
      <c r="C202" s="1799"/>
      <c r="D202" s="1799"/>
      <c r="E202" s="1799"/>
      <c r="F202" s="1799"/>
      <c r="G202" s="1799"/>
      <c r="H202" s="1823"/>
      <c r="I202" s="1824" t="s">
        <v>2062</v>
      </c>
      <c r="J202" s="1730"/>
      <c r="K202" s="522"/>
    </row>
    <row r="206" spans="2:11" ht="16" x14ac:dyDescent="0.2">
      <c r="C206" s="1760" t="s">
        <v>194</v>
      </c>
      <c r="D206" s="1760"/>
      <c r="E206" s="1760"/>
      <c r="F206" s="1760"/>
      <c r="G206" s="1760"/>
      <c r="H206" s="1760"/>
      <c r="I206" s="1760"/>
      <c r="J206" s="1760"/>
    </row>
    <row r="207" spans="2:11" ht="14" thickBot="1" x14ac:dyDescent="0.2"/>
    <row r="208" spans="2:11" ht="19" thickBot="1" x14ac:dyDescent="0.25">
      <c r="B208" s="1764" t="s">
        <v>1461</v>
      </c>
      <c r="C208" s="1825"/>
      <c r="D208" s="220" t="s">
        <v>1460</v>
      </c>
      <c r="E208" s="1699" t="s">
        <v>18</v>
      </c>
      <c r="F208" s="1826"/>
      <c r="G208" s="295" t="s">
        <v>203</v>
      </c>
      <c r="H208" s="534" t="s">
        <v>199</v>
      </c>
      <c r="I208" s="526"/>
      <c r="J208" s="535" t="s">
        <v>200</v>
      </c>
      <c r="K208" s="526">
        <v>13</v>
      </c>
    </row>
    <row r="209" spans="2:11" x14ac:dyDescent="0.15">
      <c r="B209" s="300" t="s">
        <v>892</v>
      </c>
      <c r="C209" s="301" t="s">
        <v>197</v>
      </c>
      <c r="D209" s="302" t="s">
        <v>2322</v>
      </c>
      <c r="E209" s="303" t="s">
        <v>197</v>
      </c>
      <c r="F209" s="304" t="s">
        <v>2324</v>
      </c>
      <c r="G209" s="305" t="s">
        <v>1041</v>
      </c>
      <c r="H209" s="106" t="s">
        <v>1042</v>
      </c>
      <c r="I209" s="106" t="s">
        <v>1043</v>
      </c>
      <c r="J209" s="106" t="s">
        <v>193</v>
      </c>
      <c r="K209" s="306" t="s">
        <v>2063</v>
      </c>
    </row>
    <row r="210" spans="2:11" ht="16" x14ac:dyDescent="0.2">
      <c r="B210" s="307">
        <v>1</v>
      </c>
      <c r="C210" s="308">
        <f>G7</f>
        <v>0</v>
      </c>
      <c r="D210" s="33">
        <f>C8</f>
        <v>3</v>
      </c>
      <c r="E210" s="308">
        <f>G12</f>
        <v>0</v>
      </c>
      <c r="F210" s="33">
        <f>C14</f>
        <v>9</v>
      </c>
      <c r="G210" s="309"/>
      <c r="H210" s="99"/>
      <c r="I210" s="211"/>
      <c r="J210" s="99"/>
      <c r="K210" s="102"/>
    </row>
    <row r="211" spans="2:11" ht="16" x14ac:dyDescent="0.2">
      <c r="B211" s="307">
        <v>2</v>
      </c>
      <c r="C211" s="308">
        <f>G10</f>
        <v>0</v>
      </c>
      <c r="D211" s="33">
        <f>C17</f>
        <v>12</v>
      </c>
      <c r="E211" s="308">
        <f>G14</f>
        <v>0</v>
      </c>
      <c r="F211" s="33">
        <f>C12</f>
        <v>7</v>
      </c>
      <c r="G211" s="310"/>
      <c r="H211" s="99"/>
      <c r="I211" s="211"/>
      <c r="J211" s="99"/>
      <c r="K211" s="102"/>
    </row>
    <row r="212" spans="2:11" ht="16" x14ac:dyDescent="0.2">
      <c r="B212" s="307">
        <v>3</v>
      </c>
      <c r="C212" s="308">
        <f>G17</f>
        <v>0</v>
      </c>
      <c r="D212" s="33">
        <f>C9</f>
        <v>4</v>
      </c>
      <c r="E212" s="308">
        <f>G11</f>
        <v>0</v>
      </c>
      <c r="F212" s="33">
        <f>C15</f>
        <v>10</v>
      </c>
      <c r="G212" s="310"/>
      <c r="H212" s="99"/>
      <c r="I212" s="211"/>
      <c r="J212" s="99"/>
      <c r="K212" s="102"/>
    </row>
    <row r="213" spans="2:11" ht="16" x14ac:dyDescent="0.2">
      <c r="B213" s="307">
        <v>4</v>
      </c>
      <c r="C213" s="308">
        <f>G13</f>
        <v>0</v>
      </c>
      <c r="D213" s="33">
        <f>C16</f>
        <v>11</v>
      </c>
      <c r="E213" s="308">
        <f>G15</f>
        <v>0</v>
      </c>
      <c r="F213" s="33">
        <f>C6</f>
        <v>1</v>
      </c>
      <c r="G213" s="310"/>
      <c r="H213" s="99"/>
      <c r="I213" s="211"/>
      <c r="J213" s="99"/>
      <c r="K213" s="102"/>
    </row>
    <row r="214" spans="2:11" ht="16" x14ac:dyDescent="0.2">
      <c r="B214" s="307">
        <v>5</v>
      </c>
      <c r="C214" s="308"/>
      <c r="D214" s="33"/>
      <c r="E214" s="308"/>
      <c r="F214" s="33"/>
      <c r="G214" s="310"/>
      <c r="H214" s="99"/>
      <c r="I214" s="211"/>
      <c r="J214" s="99"/>
      <c r="K214" s="102"/>
    </row>
    <row r="215" spans="2:11" ht="17" thickBot="1" x14ac:dyDescent="0.25">
      <c r="B215" s="311">
        <v>6</v>
      </c>
      <c r="C215" s="312"/>
      <c r="D215" s="43"/>
      <c r="E215" s="312"/>
      <c r="F215" s="43"/>
      <c r="G215" s="313"/>
      <c r="H215" s="103"/>
      <c r="I215" s="314"/>
      <c r="J215" s="103"/>
      <c r="K215" s="104"/>
    </row>
    <row r="216" spans="2:11" ht="17" thickBot="1" x14ac:dyDescent="0.25">
      <c r="B216" s="1822" t="s">
        <v>1458</v>
      </c>
      <c r="C216" s="1799"/>
      <c r="D216" s="1799"/>
      <c r="E216" s="1799"/>
      <c r="F216" s="1799"/>
      <c r="G216" s="1799"/>
      <c r="H216" s="1823"/>
      <c r="I216" s="1824" t="s">
        <v>2062</v>
      </c>
      <c r="J216" s="1730"/>
      <c r="K216" s="522"/>
    </row>
    <row r="218" spans="2:11" ht="16" x14ac:dyDescent="0.2">
      <c r="C218" s="1760" t="s">
        <v>194</v>
      </c>
      <c r="D218" s="1760"/>
      <c r="E218" s="1760"/>
      <c r="F218" s="1760"/>
      <c r="G218" s="1760"/>
      <c r="H218" s="1760"/>
      <c r="I218" s="1760"/>
      <c r="J218" s="1760"/>
    </row>
    <row r="219" spans="2:11" ht="14" thickBot="1" x14ac:dyDescent="0.2"/>
    <row r="220" spans="2:11" ht="19" thickBot="1" x14ac:dyDescent="0.25">
      <c r="B220" s="1764" t="s">
        <v>1461</v>
      </c>
      <c r="C220" s="1825"/>
      <c r="D220" s="220" t="s">
        <v>1460</v>
      </c>
      <c r="E220" s="1699" t="s">
        <v>18</v>
      </c>
      <c r="F220" s="1826"/>
      <c r="G220" s="295" t="s">
        <v>203</v>
      </c>
      <c r="H220" s="534" t="s">
        <v>199</v>
      </c>
      <c r="I220" s="526"/>
      <c r="J220" s="535" t="s">
        <v>200</v>
      </c>
      <c r="K220" s="526">
        <v>14</v>
      </c>
    </row>
    <row r="221" spans="2:11" x14ac:dyDescent="0.15">
      <c r="B221" s="300" t="s">
        <v>892</v>
      </c>
      <c r="C221" s="301" t="s">
        <v>197</v>
      </c>
      <c r="D221" s="302" t="s">
        <v>2322</v>
      </c>
      <c r="E221" s="303" t="s">
        <v>197</v>
      </c>
      <c r="F221" s="304" t="s">
        <v>2324</v>
      </c>
      <c r="G221" s="305" t="s">
        <v>1041</v>
      </c>
      <c r="H221" s="106" t="s">
        <v>1042</v>
      </c>
      <c r="I221" s="106" t="s">
        <v>1043</v>
      </c>
      <c r="J221" s="106" t="s">
        <v>193</v>
      </c>
      <c r="K221" s="306" t="s">
        <v>2063</v>
      </c>
    </row>
    <row r="222" spans="2:11" ht="16" x14ac:dyDescent="0.2">
      <c r="B222" s="307">
        <v>1</v>
      </c>
      <c r="C222" s="308">
        <f>G12</f>
        <v>0</v>
      </c>
      <c r="D222" s="33">
        <f>C14</f>
        <v>9</v>
      </c>
      <c r="E222" s="308">
        <f>G7</f>
        <v>0</v>
      </c>
      <c r="F222" s="33">
        <f>C7</f>
        <v>2</v>
      </c>
      <c r="G222" s="309"/>
      <c r="H222" s="99"/>
      <c r="I222" s="211"/>
      <c r="J222" s="99"/>
      <c r="K222" s="102"/>
    </row>
    <row r="223" spans="2:11" ht="16" x14ac:dyDescent="0.2">
      <c r="B223" s="307">
        <v>2</v>
      </c>
      <c r="C223" s="308">
        <f>G10</f>
        <v>0</v>
      </c>
      <c r="D223" s="33">
        <f>C18</f>
        <v>13</v>
      </c>
      <c r="E223" s="308">
        <f>G11</f>
        <v>0</v>
      </c>
      <c r="F223" s="33">
        <f>C15</f>
        <v>10</v>
      </c>
      <c r="G223" s="310"/>
      <c r="H223" s="99"/>
      <c r="I223" s="211"/>
      <c r="J223" s="99"/>
      <c r="K223" s="102"/>
    </row>
    <row r="224" spans="2:11" ht="16" x14ac:dyDescent="0.2">
      <c r="B224" s="307">
        <v>3</v>
      </c>
      <c r="C224" s="308">
        <f>G14</f>
        <v>0</v>
      </c>
      <c r="D224" s="33">
        <f>C12</f>
        <v>7</v>
      </c>
      <c r="E224" s="308">
        <f>G17</f>
        <v>0</v>
      </c>
      <c r="F224" s="33">
        <f>C9</f>
        <v>4</v>
      </c>
      <c r="G224" s="310"/>
      <c r="H224" s="99"/>
      <c r="I224" s="211"/>
      <c r="J224" s="99"/>
      <c r="K224" s="102"/>
    </row>
    <row r="225" spans="2:11" ht="16" x14ac:dyDescent="0.2">
      <c r="B225" s="307">
        <v>4</v>
      </c>
      <c r="C225" s="308">
        <f>G15</f>
        <v>0</v>
      </c>
      <c r="D225" s="33">
        <f>C6</f>
        <v>1</v>
      </c>
      <c r="E225" s="308">
        <f>G13</f>
        <v>0</v>
      </c>
      <c r="F225" s="33">
        <f>C11</f>
        <v>6</v>
      </c>
      <c r="G225" s="310"/>
      <c r="H225" s="99"/>
      <c r="I225" s="211"/>
      <c r="J225" s="99"/>
      <c r="K225" s="102"/>
    </row>
    <row r="226" spans="2:11" ht="16" x14ac:dyDescent="0.2">
      <c r="B226" s="307">
        <v>5</v>
      </c>
      <c r="C226" s="308"/>
      <c r="D226" s="33"/>
      <c r="E226" s="308"/>
      <c r="F226" s="33"/>
      <c r="G226" s="310"/>
      <c r="H226" s="99"/>
      <c r="I226" s="211"/>
      <c r="J226" s="99"/>
      <c r="K226" s="102"/>
    </row>
    <row r="227" spans="2:11" ht="17" thickBot="1" x14ac:dyDescent="0.25">
      <c r="B227" s="311">
        <v>6</v>
      </c>
      <c r="C227" s="312"/>
      <c r="D227" s="43"/>
      <c r="E227" s="312"/>
      <c r="F227" s="43"/>
      <c r="G227" s="313"/>
      <c r="H227" s="103"/>
      <c r="I227" s="314"/>
      <c r="J227" s="103"/>
      <c r="K227" s="104"/>
    </row>
    <row r="228" spans="2:11" ht="17" thickBot="1" x14ac:dyDescent="0.25">
      <c r="B228" s="1822" t="s">
        <v>1458</v>
      </c>
      <c r="C228" s="1799"/>
      <c r="D228" s="1799"/>
      <c r="E228" s="1799"/>
      <c r="F228" s="1799"/>
      <c r="G228" s="1799"/>
      <c r="H228" s="1823"/>
      <c r="I228" s="1824" t="s">
        <v>2062</v>
      </c>
      <c r="J228" s="1730"/>
      <c r="K228" s="522"/>
    </row>
    <row r="230" spans="2:11" ht="16" x14ac:dyDescent="0.2">
      <c r="C230" s="1760" t="s">
        <v>194</v>
      </c>
      <c r="D230" s="1760"/>
      <c r="E230" s="1760"/>
      <c r="F230" s="1760"/>
      <c r="G230" s="1760"/>
      <c r="H230" s="1760"/>
      <c r="I230" s="1760"/>
      <c r="J230" s="1760"/>
    </row>
    <row r="231" spans="2:11" ht="14" thickBot="1" x14ac:dyDescent="0.2"/>
    <row r="232" spans="2:11" ht="19" thickBot="1" x14ac:dyDescent="0.25">
      <c r="B232" s="1764" t="s">
        <v>1461</v>
      </c>
      <c r="C232" s="1825"/>
      <c r="D232" s="220" t="s">
        <v>1460</v>
      </c>
      <c r="E232" s="1699" t="s">
        <v>18</v>
      </c>
      <c r="F232" s="1826"/>
      <c r="G232" s="295" t="s">
        <v>203</v>
      </c>
      <c r="H232" s="534" t="s">
        <v>199</v>
      </c>
      <c r="I232" s="526"/>
      <c r="J232" s="535" t="s">
        <v>200</v>
      </c>
      <c r="K232" s="526">
        <v>15</v>
      </c>
    </row>
    <row r="233" spans="2:11" x14ac:dyDescent="0.15">
      <c r="B233" s="300" t="s">
        <v>892</v>
      </c>
      <c r="C233" s="301" t="s">
        <v>197</v>
      </c>
      <c r="D233" s="302" t="s">
        <v>2322</v>
      </c>
      <c r="E233" s="303" t="s">
        <v>197</v>
      </c>
      <c r="F233" s="304" t="s">
        <v>2324</v>
      </c>
      <c r="G233" s="305" t="s">
        <v>1041</v>
      </c>
      <c r="H233" s="106" t="s">
        <v>1042</v>
      </c>
      <c r="I233" s="106" t="s">
        <v>1043</v>
      </c>
      <c r="J233" s="106" t="s">
        <v>193</v>
      </c>
      <c r="K233" s="306" t="s">
        <v>2063</v>
      </c>
    </row>
    <row r="234" spans="2:11" ht="16" x14ac:dyDescent="0.2">
      <c r="B234" s="307">
        <v>1</v>
      </c>
      <c r="C234" s="308">
        <f>G10</f>
        <v>0</v>
      </c>
      <c r="D234" s="33">
        <f>C13</f>
        <v>8</v>
      </c>
      <c r="E234" s="308">
        <f>G7</f>
        <v>0</v>
      </c>
      <c r="F234" s="33">
        <f>C7</f>
        <v>2</v>
      </c>
      <c r="G234" s="309"/>
      <c r="H234" s="99"/>
      <c r="I234" s="211"/>
      <c r="J234" s="99"/>
      <c r="K234" s="102"/>
    </row>
    <row r="235" spans="2:11" ht="16" x14ac:dyDescent="0.2">
      <c r="B235" s="307">
        <v>2</v>
      </c>
      <c r="C235" s="308">
        <f>G13</f>
        <v>0</v>
      </c>
      <c r="D235" s="33">
        <f>C10</f>
        <v>5</v>
      </c>
      <c r="E235" s="308">
        <f>G14</f>
        <v>0</v>
      </c>
      <c r="F235" s="33">
        <f>C12</f>
        <v>7</v>
      </c>
      <c r="G235" s="310"/>
      <c r="H235" s="99"/>
      <c r="I235" s="211"/>
      <c r="J235" s="99"/>
      <c r="K235" s="102"/>
    </row>
    <row r="236" spans="2:11" ht="16" x14ac:dyDescent="0.2">
      <c r="B236" s="307">
        <v>3</v>
      </c>
      <c r="C236" s="308">
        <f>G12</f>
        <v>0</v>
      </c>
      <c r="D236" s="33">
        <f>C14</f>
        <v>9</v>
      </c>
      <c r="E236" s="308">
        <f>G17</f>
        <v>0</v>
      </c>
      <c r="F236" s="33">
        <f>C16</f>
        <v>11</v>
      </c>
      <c r="G236" s="310"/>
      <c r="H236" s="99"/>
      <c r="I236" s="211"/>
      <c r="J236" s="99"/>
      <c r="K236" s="102"/>
    </row>
    <row r="237" spans="2:11" ht="16" x14ac:dyDescent="0.2">
      <c r="B237" s="307">
        <v>4</v>
      </c>
      <c r="C237" s="308">
        <f>G11</f>
        <v>0</v>
      </c>
      <c r="D237" s="33">
        <f>C15</f>
        <v>10</v>
      </c>
      <c r="E237" s="308">
        <f>G15</f>
        <v>0</v>
      </c>
      <c r="F237" s="33">
        <f>C17</f>
        <v>12</v>
      </c>
      <c r="G237" s="310"/>
      <c r="H237" s="99"/>
      <c r="I237" s="211"/>
      <c r="J237" s="99"/>
      <c r="K237" s="102"/>
    </row>
    <row r="238" spans="2:11" ht="16" x14ac:dyDescent="0.2">
      <c r="B238" s="307">
        <v>5</v>
      </c>
      <c r="C238" s="308"/>
      <c r="D238" s="33"/>
      <c r="E238" s="308"/>
      <c r="F238" s="33"/>
      <c r="G238" s="310"/>
      <c r="H238" s="99"/>
      <c r="I238" s="211"/>
      <c r="J238" s="99"/>
      <c r="K238" s="102"/>
    </row>
    <row r="239" spans="2:11" ht="17" thickBot="1" x14ac:dyDescent="0.25">
      <c r="B239" s="311">
        <v>6</v>
      </c>
      <c r="C239" s="312"/>
      <c r="D239" s="43"/>
      <c r="E239" s="312"/>
      <c r="F239" s="43"/>
      <c r="G239" s="313"/>
      <c r="H239" s="103"/>
      <c r="I239" s="314"/>
      <c r="J239" s="103"/>
      <c r="K239" s="104"/>
    </row>
    <row r="240" spans="2:11" ht="17" thickBot="1" x14ac:dyDescent="0.25">
      <c r="B240" s="1822" t="s">
        <v>1458</v>
      </c>
      <c r="C240" s="1799"/>
      <c r="D240" s="1799"/>
      <c r="E240" s="1799"/>
      <c r="F240" s="1799"/>
      <c r="G240" s="1799"/>
      <c r="H240" s="1823"/>
      <c r="I240" s="1824" t="s">
        <v>2062</v>
      </c>
      <c r="J240" s="1730"/>
      <c r="K240" s="522"/>
    </row>
    <row r="242" spans="2:11" ht="16" x14ac:dyDescent="0.2">
      <c r="C242" s="1760" t="s">
        <v>194</v>
      </c>
      <c r="D242" s="1760"/>
      <c r="E242" s="1760"/>
      <c r="F242" s="1760"/>
      <c r="G242" s="1760"/>
      <c r="H242" s="1760"/>
      <c r="I242" s="1760"/>
      <c r="J242" s="1760"/>
    </row>
    <row r="243" spans="2:11" ht="14" thickBot="1" x14ac:dyDescent="0.2"/>
    <row r="244" spans="2:11" ht="19" thickBot="1" x14ac:dyDescent="0.25">
      <c r="B244" s="1764" t="s">
        <v>1461</v>
      </c>
      <c r="C244" s="1825"/>
      <c r="D244" s="220" t="s">
        <v>1460</v>
      </c>
      <c r="E244" s="1699" t="s">
        <v>18</v>
      </c>
      <c r="F244" s="1826"/>
      <c r="G244" s="295" t="s">
        <v>203</v>
      </c>
      <c r="H244" s="534" t="s">
        <v>199</v>
      </c>
      <c r="I244" s="526"/>
      <c r="J244" s="535" t="s">
        <v>200</v>
      </c>
      <c r="K244" s="526">
        <v>16</v>
      </c>
    </row>
    <row r="245" spans="2:11" x14ac:dyDescent="0.15">
      <c r="B245" s="300" t="s">
        <v>892</v>
      </c>
      <c r="C245" s="301" t="s">
        <v>197</v>
      </c>
      <c r="D245" s="302" t="s">
        <v>2322</v>
      </c>
      <c r="E245" s="303" t="s">
        <v>197</v>
      </c>
      <c r="F245" s="304" t="s">
        <v>2324</v>
      </c>
      <c r="G245" s="305" t="s">
        <v>1041</v>
      </c>
      <c r="H245" s="106" t="s">
        <v>1042</v>
      </c>
      <c r="I245" s="106" t="s">
        <v>1043</v>
      </c>
      <c r="J245" s="106" t="s">
        <v>193</v>
      </c>
      <c r="K245" s="306" t="s">
        <v>2063</v>
      </c>
    </row>
    <row r="246" spans="2:11" ht="16" x14ac:dyDescent="0.2">
      <c r="B246" s="307">
        <v>1</v>
      </c>
      <c r="C246" s="308">
        <f>G13</f>
        <v>0</v>
      </c>
      <c r="D246" s="33">
        <f>C10</f>
        <v>5</v>
      </c>
      <c r="E246" s="308">
        <f>G7</f>
        <v>0</v>
      </c>
      <c r="F246" s="33">
        <f>C7</f>
        <v>2</v>
      </c>
      <c r="G246" s="309"/>
      <c r="H246" s="99"/>
      <c r="I246" s="211"/>
      <c r="J246" s="99"/>
      <c r="K246" s="102"/>
    </row>
    <row r="247" spans="2:11" ht="16" x14ac:dyDescent="0.2">
      <c r="B247" s="307">
        <v>2</v>
      </c>
      <c r="C247" s="308">
        <f>G14</f>
        <v>0</v>
      </c>
      <c r="D247" s="33">
        <f>C12</f>
        <v>7</v>
      </c>
      <c r="E247" s="308">
        <f>G15</f>
        <v>0</v>
      </c>
      <c r="F247" s="33">
        <f>C6</f>
        <v>1</v>
      </c>
      <c r="G247" s="310"/>
      <c r="H247" s="99"/>
      <c r="I247" s="211"/>
      <c r="J247" s="99"/>
      <c r="K247" s="102"/>
    </row>
    <row r="248" spans="2:11" ht="16" x14ac:dyDescent="0.2">
      <c r="B248" s="307">
        <v>3</v>
      </c>
      <c r="C248" s="308">
        <f>G12</f>
        <v>0</v>
      </c>
      <c r="D248" s="33">
        <f>C8</f>
        <v>3</v>
      </c>
      <c r="E248" s="308">
        <f>G10</f>
        <v>0</v>
      </c>
      <c r="F248" s="33">
        <f>C13</f>
        <v>8</v>
      </c>
      <c r="G248" s="310"/>
      <c r="H248" s="99"/>
      <c r="I248" s="211"/>
      <c r="J248" s="99"/>
      <c r="K248" s="102"/>
    </row>
    <row r="249" spans="2:11" ht="16" x14ac:dyDescent="0.2">
      <c r="B249" s="307">
        <v>4</v>
      </c>
      <c r="C249" s="308">
        <f>G17</f>
        <v>0</v>
      </c>
      <c r="D249" s="33">
        <f>C9</f>
        <v>4</v>
      </c>
      <c r="E249" s="308">
        <f>G11</f>
        <v>0</v>
      </c>
      <c r="F249" s="33">
        <f>C11</f>
        <v>6</v>
      </c>
      <c r="G249" s="310"/>
      <c r="H249" s="99"/>
      <c r="I249" s="211"/>
      <c r="J249" s="99"/>
      <c r="K249" s="102"/>
    </row>
    <row r="250" spans="2:11" ht="16" x14ac:dyDescent="0.2">
      <c r="B250" s="307">
        <v>5</v>
      </c>
      <c r="C250" s="308"/>
      <c r="D250" s="33"/>
      <c r="E250" s="308"/>
      <c r="F250" s="33"/>
      <c r="G250" s="310"/>
      <c r="H250" s="99"/>
      <c r="I250" s="211"/>
      <c r="J250" s="99"/>
      <c r="K250" s="102"/>
    </row>
    <row r="251" spans="2:11" ht="17" thickBot="1" x14ac:dyDescent="0.25">
      <c r="B251" s="311">
        <v>6</v>
      </c>
      <c r="C251" s="312"/>
      <c r="D251" s="43"/>
      <c r="E251" s="312"/>
      <c r="F251" s="43"/>
      <c r="G251" s="313"/>
      <c r="H251" s="103"/>
      <c r="I251" s="314"/>
      <c r="J251" s="103"/>
      <c r="K251" s="104"/>
    </row>
    <row r="252" spans="2:11" ht="17" thickBot="1" x14ac:dyDescent="0.25">
      <c r="B252" s="1822" t="s">
        <v>1458</v>
      </c>
      <c r="C252" s="1799"/>
      <c r="D252" s="1799"/>
      <c r="E252" s="1799"/>
      <c r="F252" s="1799"/>
      <c r="G252" s="1799"/>
      <c r="H252" s="1823"/>
      <c r="I252" s="1824" t="s">
        <v>2062</v>
      </c>
      <c r="J252" s="1730"/>
      <c r="K252" s="522"/>
    </row>
    <row r="256" spans="2:11" ht="16" x14ac:dyDescent="0.2">
      <c r="C256" s="1760" t="s">
        <v>1446</v>
      </c>
      <c r="D256" s="1760"/>
      <c r="E256" s="1760"/>
      <c r="F256" s="1760"/>
      <c r="G256" s="1760"/>
      <c r="H256" s="1760"/>
      <c r="I256" s="1760"/>
      <c r="J256" s="1760"/>
    </row>
    <row r="257" spans="2:11" ht="14" thickBot="1" x14ac:dyDescent="0.2"/>
    <row r="258" spans="2:11" ht="19" thickBot="1" x14ac:dyDescent="0.25">
      <c r="B258" s="1764" t="s">
        <v>1461</v>
      </c>
      <c r="C258" s="1825"/>
      <c r="D258" s="220" t="s">
        <v>1460</v>
      </c>
      <c r="E258" s="1699" t="s">
        <v>18</v>
      </c>
      <c r="F258" s="1826"/>
      <c r="G258" s="295" t="s">
        <v>203</v>
      </c>
      <c r="H258" s="534" t="s">
        <v>199</v>
      </c>
      <c r="I258" s="526"/>
      <c r="J258" s="535" t="s">
        <v>200</v>
      </c>
      <c r="K258" s="526">
        <v>17</v>
      </c>
    </row>
    <row r="259" spans="2:11" x14ac:dyDescent="0.15">
      <c r="B259" s="300" t="s">
        <v>892</v>
      </c>
      <c r="C259" s="301" t="s">
        <v>197</v>
      </c>
      <c r="D259" s="302" t="s">
        <v>2322</v>
      </c>
      <c r="E259" s="303" t="s">
        <v>197</v>
      </c>
      <c r="F259" s="304" t="s">
        <v>2324</v>
      </c>
      <c r="G259" s="305" t="s">
        <v>1041</v>
      </c>
      <c r="H259" s="106" t="s">
        <v>1042</v>
      </c>
      <c r="I259" s="106" t="s">
        <v>1043</v>
      </c>
      <c r="J259" s="106" t="s">
        <v>193</v>
      </c>
      <c r="K259" s="306" t="s">
        <v>2063</v>
      </c>
    </row>
    <row r="260" spans="2:11" ht="16" x14ac:dyDescent="0.2">
      <c r="B260" s="307">
        <v>1</v>
      </c>
      <c r="C260" s="308">
        <f>G14</f>
        <v>0</v>
      </c>
      <c r="D260" s="33">
        <f>C16</f>
        <v>11</v>
      </c>
      <c r="E260" s="308">
        <f>G13</f>
        <v>0</v>
      </c>
      <c r="F260" s="33">
        <f>C10</f>
        <v>5</v>
      </c>
      <c r="G260" s="309"/>
      <c r="H260" s="99"/>
      <c r="I260" s="211"/>
      <c r="J260" s="99"/>
      <c r="K260" s="102"/>
    </row>
    <row r="261" spans="2:11" ht="16" x14ac:dyDescent="0.2">
      <c r="B261" s="307">
        <v>2</v>
      </c>
      <c r="C261" s="308">
        <f>G7</f>
        <v>0</v>
      </c>
      <c r="D261" s="33">
        <f>C7</f>
        <v>2</v>
      </c>
      <c r="E261" s="308">
        <f>G17</f>
        <v>0</v>
      </c>
      <c r="F261" s="33">
        <f>C9</f>
        <v>4</v>
      </c>
      <c r="G261" s="310"/>
      <c r="H261" s="99"/>
      <c r="I261" s="211"/>
      <c r="J261" s="99"/>
      <c r="K261" s="102"/>
    </row>
    <row r="262" spans="2:11" ht="16" x14ac:dyDescent="0.2">
      <c r="B262" s="307">
        <v>3</v>
      </c>
      <c r="C262" s="308">
        <f>G12</f>
        <v>0</v>
      </c>
      <c r="D262" s="33">
        <f>C8</f>
        <v>3</v>
      </c>
      <c r="E262" s="308">
        <f>G15</f>
        <v>0</v>
      </c>
      <c r="F262" s="33">
        <f>C6</f>
        <v>1</v>
      </c>
      <c r="G262" s="310"/>
      <c r="H262" s="99"/>
      <c r="I262" s="211"/>
      <c r="J262" s="99"/>
      <c r="K262" s="102"/>
    </row>
    <row r="263" spans="2:11" ht="16" x14ac:dyDescent="0.2">
      <c r="B263" s="307">
        <v>4</v>
      </c>
      <c r="C263" s="308">
        <f>G11</f>
        <v>0</v>
      </c>
      <c r="D263" s="33">
        <f>C15</f>
        <v>10</v>
      </c>
      <c r="E263" s="308">
        <f>G10</f>
        <v>0</v>
      </c>
      <c r="F263" s="33">
        <f>C13</f>
        <v>8</v>
      </c>
      <c r="G263" s="310"/>
      <c r="H263" s="99"/>
      <c r="I263" s="211"/>
      <c r="J263" s="99"/>
      <c r="K263" s="102"/>
    </row>
    <row r="264" spans="2:11" ht="16" x14ac:dyDescent="0.2">
      <c r="B264" s="307">
        <v>5</v>
      </c>
      <c r="C264" s="308"/>
      <c r="D264" s="33"/>
      <c r="E264" s="308"/>
      <c r="F264" s="33"/>
      <c r="G264" s="310"/>
      <c r="H264" s="99"/>
      <c r="I264" s="211"/>
      <c r="J264" s="99"/>
      <c r="K264" s="102"/>
    </row>
    <row r="265" spans="2:11" ht="17" thickBot="1" x14ac:dyDescent="0.25">
      <c r="B265" s="311">
        <v>6</v>
      </c>
      <c r="C265" s="312"/>
      <c r="D265" s="43"/>
      <c r="E265" s="312"/>
      <c r="F265" s="43"/>
      <c r="G265" s="313"/>
      <c r="H265" s="103"/>
      <c r="I265" s="314"/>
      <c r="J265" s="103"/>
      <c r="K265" s="104"/>
    </row>
    <row r="266" spans="2:11" ht="17" thickBot="1" x14ac:dyDescent="0.25">
      <c r="B266" s="1822" t="s">
        <v>1458</v>
      </c>
      <c r="C266" s="1799"/>
      <c r="D266" s="1799"/>
      <c r="E266" s="1799"/>
      <c r="F266" s="1799"/>
      <c r="G266" s="1799"/>
      <c r="H266" s="1823"/>
      <c r="I266" s="1824" t="s">
        <v>2062</v>
      </c>
      <c r="J266" s="1730"/>
      <c r="K266" s="522"/>
    </row>
    <row r="268" spans="2:11" ht="16" x14ac:dyDescent="0.2">
      <c r="C268" s="1760" t="s">
        <v>1446</v>
      </c>
      <c r="D268" s="1760"/>
      <c r="E268" s="1760"/>
      <c r="F268" s="1760"/>
      <c r="G268" s="1760"/>
      <c r="H268" s="1760"/>
      <c r="I268" s="1760"/>
      <c r="J268" s="1760"/>
    </row>
    <row r="269" spans="2:11" ht="14" thickBot="1" x14ac:dyDescent="0.2"/>
    <row r="270" spans="2:11" ht="19" thickBot="1" x14ac:dyDescent="0.25">
      <c r="B270" s="1764" t="s">
        <v>1461</v>
      </c>
      <c r="C270" s="1825"/>
      <c r="D270" s="220" t="s">
        <v>1460</v>
      </c>
      <c r="E270" s="1699" t="s">
        <v>18</v>
      </c>
      <c r="F270" s="1826"/>
      <c r="G270" s="295" t="s">
        <v>203</v>
      </c>
      <c r="H270" s="534" t="s">
        <v>199</v>
      </c>
      <c r="I270" s="526"/>
      <c r="J270" s="535" t="s">
        <v>200</v>
      </c>
      <c r="K270" s="526">
        <v>18</v>
      </c>
    </row>
    <row r="271" spans="2:11" x14ac:dyDescent="0.15">
      <c r="B271" s="300" t="s">
        <v>892</v>
      </c>
      <c r="C271" s="301" t="s">
        <v>197</v>
      </c>
      <c r="D271" s="302" t="s">
        <v>2322</v>
      </c>
      <c r="E271" s="303" t="s">
        <v>197</v>
      </c>
      <c r="F271" s="304" t="s">
        <v>2324</v>
      </c>
      <c r="G271" s="305" t="s">
        <v>1041</v>
      </c>
      <c r="H271" s="106" t="s">
        <v>1042</v>
      </c>
      <c r="I271" s="106" t="s">
        <v>1043</v>
      </c>
      <c r="J271" s="106" t="s">
        <v>193</v>
      </c>
      <c r="K271" s="306" t="s">
        <v>2063</v>
      </c>
    </row>
    <row r="272" spans="2:11" ht="16" x14ac:dyDescent="0.2">
      <c r="B272" s="307">
        <v>1</v>
      </c>
      <c r="C272" s="308">
        <f>G13</f>
        <v>0</v>
      </c>
      <c r="D272" s="33">
        <f>C10</f>
        <v>5</v>
      </c>
      <c r="E272" s="308">
        <f>G12</f>
        <v>0</v>
      </c>
      <c r="F272" s="33">
        <f>C8</f>
        <v>3</v>
      </c>
      <c r="G272" s="309"/>
      <c r="H272" s="99"/>
      <c r="I272" s="211"/>
      <c r="J272" s="99"/>
      <c r="K272" s="102"/>
    </row>
    <row r="273" spans="2:14" ht="16" x14ac:dyDescent="0.2">
      <c r="B273" s="307">
        <v>2</v>
      </c>
      <c r="C273" s="308">
        <f>G14</f>
        <v>0</v>
      </c>
      <c r="D273" s="33">
        <f>C16</f>
        <v>11</v>
      </c>
      <c r="E273" s="308">
        <f>G7</f>
        <v>0</v>
      </c>
      <c r="F273" s="33">
        <f>C18</f>
        <v>13</v>
      </c>
      <c r="G273" s="310"/>
      <c r="H273" s="99"/>
      <c r="I273" s="211"/>
      <c r="J273" s="99"/>
      <c r="K273" s="102"/>
    </row>
    <row r="274" spans="2:14" ht="16" x14ac:dyDescent="0.2">
      <c r="B274" s="307">
        <v>3</v>
      </c>
      <c r="C274" s="308">
        <f>G17</f>
        <v>0</v>
      </c>
      <c r="D274" s="33">
        <f>C17</f>
        <v>12</v>
      </c>
      <c r="E274" s="308">
        <f>G15</f>
        <v>0</v>
      </c>
      <c r="F274" s="33">
        <f>C11</f>
        <v>6</v>
      </c>
      <c r="G274" s="310"/>
      <c r="H274" s="99"/>
      <c r="I274" s="211"/>
      <c r="J274" s="99"/>
      <c r="K274" s="102"/>
    </row>
    <row r="275" spans="2:14" ht="16" x14ac:dyDescent="0.2">
      <c r="B275" s="307">
        <v>4</v>
      </c>
      <c r="C275" s="308">
        <f>G10</f>
        <v>0</v>
      </c>
      <c r="D275" s="33">
        <f>C14</f>
        <v>9</v>
      </c>
      <c r="E275" s="308">
        <f>G11</f>
        <v>0</v>
      </c>
      <c r="F275" s="33">
        <f>C15</f>
        <v>10</v>
      </c>
      <c r="G275" s="310"/>
      <c r="H275" s="99"/>
      <c r="I275" s="211"/>
      <c r="J275" s="99"/>
      <c r="K275" s="102"/>
    </row>
    <row r="276" spans="2:14" ht="16" x14ac:dyDescent="0.2">
      <c r="B276" s="307">
        <v>5</v>
      </c>
      <c r="C276" s="308"/>
      <c r="D276" s="33"/>
      <c r="E276" s="308"/>
      <c r="F276" s="33"/>
      <c r="G276" s="310"/>
      <c r="H276" s="99"/>
      <c r="I276" s="211"/>
      <c r="J276" s="99"/>
      <c r="K276" s="102"/>
    </row>
    <row r="277" spans="2:14" ht="17" thickBot="1" x14ac:dyDescent="0.25">
      <c r="B277" s="311">
        <v>6</v>
      </c>
      <c r="C277" s="312"/>
      <c r="D277" s="43"/>
      <c r="E277" s="312"/>
      <c r="F277" s="43"/>
      <c r="G277" s="313"/>
      <c r="H277" s="103"/>
      <c r="I277" s="314"/>
      <c r="J277" s="103"/>
      <c r="K277" s="104"/>
    </row>
    <row r="278" spans="2:14" ht="17" thickBot="1" x14ac:dyDescent="0.25">
      <c r="B278" s="1822" t="s">
        <v>1458</v>
      </c>
      <c r="C278" s="1799"/>
      <c r="D278" s="1799"/>
      <c r="E278" s="1799"/>
      <c r="F278" s="1799"/>
      <c r="G278" s="1799"/>
      <c r="H278" s="1823"/>
      <c r="I278" s="1824" t="s">
        <v>2062</v>
      </c>
      <c r="J278" s="1730"/>
      <c r="K278" s="522"/>
    </row>
    <row r="280" spans="2:14" ht="16" x14ac:dyDescent="0.2">
      <c r="C280" s="1760" t="s">
        <v>1446</v>
      </c>
      <c r="D280" s="1760"/>
      <c r="E280" s="1760"/>
      <c r="F280" s="1760"/>
      <c r="G280" s="1760"/>
      <c r="H280" s="1760"/>
      <c r="I280" s="1760"/>
      <c r="J280" s="1760"/>
    </row>
    <row r="281" spans="2:14" ht="14" thickBot="1" x14ac:dyDescent="0.2"/>
    <row r="282" spans="2:14" ht="19" thickBot="1" x14ac:dyDescent="0.25">
      <c r="B282" s="1764" t="s">
        <v>1461</v>
      </c>
      <c r="C282" s="1825"/>
      <c r="D282" s="220" t="s">
        <v>1460</v>
      </c>
      <c r="E282" s="1699" t="s">
        <v>18</v>
      </c>
      <c r="F282" s="1826"/>
      <c r="G282" s="295" t="s">
        <v>203</v>
      </c>
      <c r="H282" s="534" t="s">
        <v>199</v>
      </c>
      <c r="I282" s="526"/>
      <c r="J282" s="535" t="s">
        <v>200</v>
      </c>
      <c r="K282" s="526">
        <v>19</v>
      </c>
    </row>
    <row r="283" spans="2:14" x14ac:dyDescent="0.15">
      <c r="B283" s="300" t="s">
        <v>892</v>
      </c>
      <c r="C283" s="301" t="s">
        <v>197</v>
      </c>
      <c r="D283" s="302" t="s">
        <v>2322</v>
      </c>
      <c r="E283" s="303" t="s">
        <v>197</v>
      </c>
      <c r="F283" s="304" t="s">
        <v>2324</v>
      </c>
      <c r="G283" s="305" t="s">
        <v>1041</v>
      </c>
      <c r="H283" s="106" t="s">
        <v>1042</v>
      </c>
      <c r="I283" s="106" t="s">
        <v>1043</v>
      </c>
      <c r="J283" s="106" t="s">
        <v>193</v>
      </c>
      <c r="K283" s="306" t="s">
        <v>2063</v>
      </c>
    </row>
    <row r="284" spans="2:14" ht="16" x14ac:dyDescent="0.2">
      <c r="B284" s="307">
        <v>1</v>
      </c>
      <c r="C284" s="308">
        <f>G15</f>
        <v>0</v>
      </c>
      <c r="D284" s="33">
        <f>C11</f>
        <v>6</v>
      </c>
      <c r="E284" s="308">
        <f>G13</f>
        <v>0</v>
      </c>
      <c r="F284" s="33">
        <f>C10</f>
        <v>5</v>
      </c>
      <c r="G284" s="309"/>
      <c r="H284" s="99"/>
      <c r="I284" s="211"/>
      <c r="J284" s="99"/>
      <c r="K284" s="102"/>
    </row>
    <row r="285" spans="2:14" ht="16" x14ac:dyDescent="0.2">
      <c r="B285" s="307">
        <v>2</v>
      </c>
      <c r="C285" s="308">
        <f>G7</f>
        <v>0</v>
      </c>
      <c r="D285" s="33">
        <f>C18</f>
        <v>13</v>
      </c>
      <c r="E285" s="308">
        <f>G10</f>
        <v>0</v>
      </c>
      <c r="F285" s="33">
        <f>C12</f>
        <v>7</v>
      </c>
      <c r="G285" s="310"/>
      <c r="H285" s="99"/>
      <c r="I285" s="211"/>
      <c r="J285" s="99"/>
      <c r="K285" s="102"/>
    </row>
    <row r="286" spans="2:14" ht="16" x14ac:dyDescent="0.2">
      <c r="B286" s="307">
        <v>3</v>
      </c>
      <c r="C286" s="308">
        <f>G14</f>
        <v>0</v>
      </c>
      <c r="D286" s="33">
        <f>C16</f>
        <v>11</v>
      </c>
      <c r="E286" s="308">
        <f>G17</f>
        <v>0</v>
      </c>
      <c r="F286" s="33">
        <f>C17</f>
        <v>12</v>
      </c>
      <c r="G286" s="310"/>
      <c r="H286" s="99"/>
      <c r="I286" s="211"/>
      <c r="J286" s="99"/>
      <c r="K286" s="102"/>
      <c r="N286"/>
    </row>
    <row r="287" spans="2:14" ht="16" x14ac:dyDescent="0.2">
      <c r="B287" s="307">
        <v>4</v>
      </c>
      <c r="C287" s="308">
        <f>G12</f>
        <v>0</v>
      </c>
      <c r="D287" s="33">
        <f>C8</f>
        <v>3</v>
      </c>
      <c r="E287" s="308">
        <f>G11</f>
        <v>0</v>
      </c>
      <c r="F287" s="33">
        <f>C9</f>
        <v>4</v>
      </c>
      <c r="G287" s="310"/>
      <c r="H287" s="99"/>
      <c r="I287" s="211"/>
      <c r="J287" s="99"/>
      <c r="K287" s="102"/>
    </row>
    <row r="288" spans="2:14" ht="16" x14ac:dyDescent="0.2">
      <c r="B288" s="307">
        <v>5</v>
      </c>
      <c r="C288" s="308"/>
      <c r="D288" s="33"/>
      <c r="E288" s="308"/>
      <c r="F288" s="33"/>
      <c r="G288" s="310"/>
      <c r="H288" s="99"/>
      <c r="I288" s="211"/>
      <c r="J288" s="99"/>
      <c r="K288" s="102"/>
    </row>
    <row r="289" spans="2:11" ht="17" thickBot="1" x14ac:dyDescent="0.25">
      <c r="B289" s="311">
        <v>6</v>
      </c>
      <c r="C289" s="312"/>
      <c r="D289" s="43"/>
      <c r="E289" s="312"/>
      <c r="F289" s="43"/>
      <c r="G289" s="313"/>
      <c r="H289" s="103"/>
      <c r="I289" s="314"/>
      <c r="J289" s="103"/>
      <c r="K289" s="104"/>
    </row>
    <row r="290" spans="2:11" ht="17" thickBot="1" x14ac:dyDescent="0.25">
      <c r="B290" s="1822" t="s">
        <v>1458</v>
      </c>
      <c r="C290" s="1799"/>
      <c r="D290" s="1799"/>
      <c r="E290" s="1799"/>
      <c r="F290" s="1799"/>
      <c r="G290" s="1799"/>
      <c r="H290" s="1823"/>
      <c r="I290" s="1824" t="s">
        <v>2062</v>
      </c>
      <c r="J290" s="1730"/>
      <c r="K290" s="522"/>
    </row>
    <row r="292" spans="2:11" ht="16" x14ac:dyDescent="0.2">
      <c r="C292" s="1760" t="s">
        <v>1446</v>
      </c>
      <c r="D292" s="1760"/>
      <c r="E292" s="1760"/>
      <c r="F292" s="1760"/>
      <c r="G292" s="1760"/>
      <c r="H292" s="1760"/>
      <c r="I292" s="1760"/>
      <c r="J292" s="1760"/>
    </row>
    <row r="293" spans="2:11" ht="14" thickBot="1" x14ac:dyDescent="0.2"/>
    <row r="294" spans="2:11" ht="19" thickBot="1" x14ac:dyDescent="0.25">
      <c r="B294" s="1764" t="s">
        <v>1461</v>
      </c>
      <c r="C294" s="1825"/>
      <c r="D294" s="220" t="s">
        <v>1460</v>
      </c>
      <c r="E294" s="1699" t="s">
        <v>18</v>
      </c>
      <c r="F294" s="1826"/>
      <c r="G294" s="295" t="s">
        <v>203</v>
      </c>
      <c r="H294" s="534" t="s">
        <v>199</v>
      </c>
      <c r="I294" s="526"/>
      <c r="J294" s="535" t="s">
        <v>200</v>
      </c>
      <c r="K294" s="526">
        <v>20</v>
      </c>
    </row>
    <row r="295" spans="2:11" x14ac:dyDescent="0.15">
      <c r="B295" s="300" t="s">
        <v>892</v>
      </c>
      <c r="C295" s="301" t="s">
        <v>197</v>
      </c>
      <c r="D295" s="302" t="s">
        <v>2322</v>
      </c>
      <c r="E295" s="303" t="s">
        <v>197</v>
      </c>
      <c r="F295" s="304" t="s">
        <v>2324</v>
      </c>
      <c r="G295" s="305" t="s">
        <v>1041</v>
      </c>
      <c r="H295" s="106" t="s">
        <v>1042</v>
      </c>
      <c r="I295" s="106" t="s">
        <v>1043</v>
      </c>
      <c r="J295" s="106" t="s">
        <v>193</v>
      </c>
      <c r="K295" s="306" t="s">
        <v>2063</v>
      </c>
    </row>
    <row r="296" spans="2:11" ht="16" x14ac:dyDescent="0.2">
      <c r="B296" s="307">
        <v>1</v>
      </c>
      <c r="C296" s="308">
        <f>G10</f>
        <v>0</v>
      </c>
      <c r="D296" s="33">
        <f>C12</f>
        <v>7</v>
      </c>
      <c r="E296" s="308">
        <f>G15</f>
        <v>0</v>
      </c>
      <c r="F296" s="33">
        <f>C13</f>
        <v>8</v>
      </c>
      <c r="G296" s="309"/>
      <c r="H296" s="99"/>
      <c r="I296" s="211"/>
      <c r="J296" s="99"/>
      <c r="K296" s="102"/>
    </row>
    <row r="297" spans="2:11" ht="16" x14ac:dyDescent="0.2">
      <c r="B297" s="307">
        <v>2</v>
      </c>
      <c r="C297" s="308">
        <f>G13</f>
        <v>0</v>
      </c>
      <c r="D297" s="33">
        <f>C6</f>
        <v>1</v>
      </c>
      <c r="E297" s="308">
        <f>G7</f>
        <v>0</v>
      </c>
      <c r="F297" s="33">
        <f>C7</f>
        <v>2</v>
      </c>
      <c r="G297" s="310"/>
      <c r="H297" s="99"/>
      <c r="I297" s="211"/>
      <c r="J297" s="99"/>
      <c r="K297" s="102"/>
    </row>
    <row r="298" spans="2:11" ht="16" x14ac:dyDescent="0.2">
      <c r="B298" s="307">
        <v>3</v>
      </c>
      <c r="C298" s="308"/>
      <c r="D298" s="33"/>
      <c r="E298" s="308"/>
      <c r="F298" s="33"/>
      <c r="G298" s="310"/>
      <c r="H298" s="99"/>
      <c r="I298" s="211"/>
      <c r="J298" s="99"/>
      <c r="K298" s="102"/>
    </row>
    <row r="299" spans="2:11" ht="16" x14ac:dyDescent="0.2">
      <c r="B299" s="307">
        <v>4</v>
      </c>
      <c r="C299" s="308"/>
      <c r="D299" s="33"/>
      <c r="E299" s="308"/>
      <c r="F299" s="33"/>
      <c r="G299" s="310"/>
      <c r="H299" s="99"/>
      <c r="I299" s="211"/>
      <c r="J299" s="99"/>
      <c r="K299" s="102"/>
    </row>
    <row r="300" spans="2:11" ht="16" x14ac:dyDescent="0.2">
      <c r="B300" s="307">
        <v>5</v>
      </c>
      <c r="C300" s="308"/>
      <c r="D300" s="33"/>
      <c r="E300" s="308"/>
      <c r="F300" s="33"/>
      <c r="G300" s="310"/>
      <c r="H300" s="99"/>
      <c r="I300" s="211"/>
      <c r="J300" s="99"/>
      <c r="K300" s="102"/>
    </row>
    <row r="301" spans="2:11" ht="17" thickBot="1" x14ac:dyDescent="0.25">
      <c r="B301" s="311">
        <v>6</v>
      </c>
      <c r="C301" s="312"/>
      <c r="D301" s="43"/>
      <c r="E301" s="312"/>
      <c r="F301" s="43"/>
      <c r="G301" s="313"/>
      <c r="H301" s="103"/>
      <c r="I301" s="314"/>
      <c r="J301" s="103"/>
      <c r="K301" s="104"/>
    </row>
    <row r="302" spans="2:11" ht="17" thickBot="1" x14ac:dyDescent="0.25">
      <c r="B302" s="1822" t="s">
        <v>1458</v>
      </c>
      <c r="C302" s="1799"/>
      <c r="D302" s="1799"/>
      <c r="E302" s="1799"/>
      <c r="F302" s="1799"/>
      <c r="G302" s="1799"/>
      <c r="H302" s="1823"/>
      <c r="I302" s="1824" t="s">
        <v>2062</v>
      </c>
      <c r="J302" s="1730"/>
      <c r="K302" s="522"/>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row r="333" spans="2:11" x14ac:dyDescent="0.15">
      <c r="B333"/>
      <c r="C333"/>
      <c r="D333"/>
      <c r="E333"/>
      <c r="F333"/>
      <c r="G333"/>
      <c r="H333"/>
      <c r="I333"/>
      <c r="J333"/>
      <c r="K333"/>
    </row>
    <row r="334" spans="2:11" x14ac:dyDescent="0.15">
      <c r="B334"/>
      <c r="C334"/>
      <c r="D334"/>
      <c r="E334"/>
      <c r="F334"/>
      <c r="G334"/>
      <c r="H334"/>
      <c r="I334"/>
      <c r="J334"/>
      <c r="K334"/>
    </row>
    <row r="335" spans="2:11" x14ac:dyDescent="0.15">
      <c r="B335"/>
      <c r="C335"/>
      <c r="D335"/>
      <c r="E335"/>
      <c r="F335"/>
      <c r="G335"/>
      <c r="H335"/>
      <c r="I335"/>
      <c r="J335"/>
      <c r="K335"/>
    </row>
    <row r="336" spans="2:11" x14ac:dyDescent="0.15">
      <c r="B336"/>
      <c r="C336"/>
      <c r="D336"/>
      <c r="E336"/>
      <c r="F336"/>
      <c r="G336"/>
      <c r="H336"/>
      <c r="I336"/>
      <c r="J336"/>
      <c r="K336"/>
    </row>
    <row r="337" spans="2:11" x14ac:dyDescent="0.15">
      <c r="B337"/>
      <c r="C337"/>
      <c r="D337"/>
      <c r="E337"/>
      <c r="F337"/>
      <c r="G337"/>
      <c r="H337"/>
      <c r="I337"/>
      <c r="J337"/>
      <c r="K337"/>
    </row>
    <row r="338" spans="2:11" x14ac:dyDescent="0.15">
      <c r="B338"/>
      <c r="C338"/>
      <c r="D338"/>
      <c r="E338"/>
      <c r="F338"/>
      <c r="G338"/>
      <c r="H338"/>
      <c r="I338"/>
      <c r="J338"/>
      <c r="K338"/>
    </row>
    <row r="339" spans="2:11" x14ac:dyDescent="0.15">
      <c r="B339"/>
      <c r="C339"/>
      <c r="D339"/>
      <c r="E339"/>
      <c r="F339"/>
      <c r="G339"/>
      <c r="H339"/>
      <c r="I339"/>
      <c r="J339"/>
      <c r="K339"/>
    </row>
    <row r="340" spans="2:11" x14ac:dyDescent="0.15">
      <c r="B340"/>
      <c r="C340"/>
      <c r="D340"/>
      <c r="E340"/>
      <c r="F340"/>
      <c r="G340"/>
      <c r="H340"/>
      <c r="I340"/>
      <c r="J340"/>
      <c r="K340"/>
    </row>
    <row r="341" spans="2:11" x14ac:dyDescent="0.15">
      <c r="B341"/>
      <c r="C341"/>
      <c r="D341"/>
      <c r="E341"/>
      <c r="F341"/>
      <c r="G341"/>
      <c r="H341"/>
      <c r="I341"/>
      <c r="J341"/>
      <c r="K341"/>
    </row>
    <row r="342" spans="2:11" x14ac:dyDescent="0.15">
      <c r="B342"/>
      <c r="C342"/>
      <c r="D342"/>
      <c r="E342"/>
      <c r="F342"/>
      <c r="G342"/>
      <c r="H342"/>
      <c r="I342"/>
      <c r="J342"/>
      <c r="K342"/>
    </row>
    <row r="343" spans="2:11" x14ac:dyDescent="0.15">
      <c r="B343"/>
      <c r="C343"/>
      <c r="D343"/>
      <c r="E343"/>
      <c r="F343"/>
      <c r="G343"/>
      <c r="H343"/>
      <c r="I343"/>
      <c r="J343"/>
      <c r="K343"/>
    </row>
    <row r="344" spans="2:11" x14ac:dyDescent="0.15">
      <c r="B344"/>
      <c r="C344"/>
      <c r="D344"/>
      <c r="E344"/>
      <c r="F344"/>
      <c r="G344"/>
      <c r="H344"/>
      <c r="I344"/>
      <c r="J344"/>
      <c r="K344"/>
    </row>
    <row r="345" spans="2:11" x14ac:dyDescent="0.15">
      <c r="B345"/>
      <c r="C345"/>
      <c r="D345"/>
      <c r="E345"/>
      <c r="F345"/>
      <c r="G345"/>
      <c r="H345"/>
      <c r="I345"/>
      <c r="J345"/>
      <c r="K345"/>
    </row>
    <row r="346" spans="2:11" x14ac:dyDescent="0.15">
      <c r="B346"/>
      <c r="C346"/>
      <c r="D346"/>
      <c r="E346"/>
      <c r="F346"/>
      <c r="G346"/>
      <c r="H346"/>
      <c r="I346"/>
      <c r="J346"/>
      <c r="K346"/>
    </row>
    <row r="347" spans="2:11" x14ac:dyDescent="0.15">
      <c r="B347"/>
      <c r="C347"/>
      <c r="D347"/>
      <c r="E347"/>
      <c r="F347"/>
      <c r="G347"/>
      <c r="H347"/>
      <c r="I347"/>
      <c r="J347"/>
      <c r="K347"/>
    </row>
    <row r="348" spans="2:11" x14ac:dyDescent="0.15">
      <c r="B348"/>
      <c r="C348"/>
      <c r="D348"/>
      <c r="E348"/>
      <c r="F348"/>
      <c r="G348"/>
      <c r="H348"/>
      <c r="I348"/>
      <c r="J348"/>
      <c r="K348"/>
    </row>
    <row r="349" spans="2:11" x14ac:dyDescent="0.15">
      <c r="B349"/>
      <c r="C349"/>
      <c r="D349"/>
      <c r="E349"/>
      <c r="F349"/>
      <c r="G349"/>
      <c r="H349"/>
      <c r="I349"/>
      <c r="J349"/>
      <c r="K349"/>
    </row>
    <row r="350" spans="2:11" x14ac:dyDescent="0.15">
      <c r="B350"/>
      <c r="C350"/>
      <c r="D350"/>
      <c r="E350"/>
      <c r="F350"/>
      <c r="G350"/>
      <c r="H350"/>
      <c r="I350"/>
      <c r="J350"/>
      <c r="K350"/>
    </row>
    <row r="351" spans="2:11" x14ac:dyDescent="0.15">
      <c r="B351"/>
      <c r="C351"/>
      <c r="D351"/>
      <c r="E351"/>
      <c r="F351"/>
      <c r="G351"/>
      <c r="H351"/>
      <c r="I351"/>
      <c r="J351"/>
      <c r="K351"/>
    </row>
    <row r="352" spans="2:11" x14ac:dyDescent="0.15">
      <c r="B352"/>
      <c r="C352"/>
      <c r="D352"/>
      <c r="E352"/>
      <c r="F352"/>
      <c r="G352"/>
      <c r="H352"/>
      <c r="I352"/>
      <c r="J352"/>
      <c r="K352"/>
    </row>
    <row r="353" spans="2:11" x14ac:dyDescent="0.15">
      <c r="B353"/>
      <c r="C353"/>
      <c r="D353"/>
      <c r="E353"/>
      <c r="F353"/>
      <c r="G353"/>
      <c r="H353"/>
      <c r="I353"/>
      <c r="J353"/>
      <c r="K353"/>
    </row>
    <row r="354" spans="2:11" x14ac:dyDescent="0.15">
      <c r="B354"/>
      <c r="C354"/>
      <c r="D354"/>
      <c r="E354"/>
      <c r="F354"/>
      <c r="G354"/>
      <c r="H354"/>
      <c r="I354"/>
      <c r="J354"/>
      <c r="K354"/>
    </row>
    <row r="355" spans="2:11" x14ac:dyDescent="0.15">
      <c r="B355"/>
      <c r="C355"/>
      <c r="D355"/>
      <c r="E355"/>
      <c r="F355"/>
      <c r="G355"/>
      <c r="H355"/>
      <c r="I355"/>
      <c r="J355"/>
      <c r="K355"/>
    </row>
  </sheetData>
  <sheetProtection password="CF27" sheet="1" objects="1" scenarios="1"/>
  <mergeCells count="116">
    <mergeCell ref="C69:J69"/>
    <mergeCell ref="C15:D15"/>
    <mergeCell ref="C16:D16"/>
    <mergeCell ref="C2:I2"/>
    <mergeCell ref="B4:D4"/>
    <mergeCell ref="B5:D5"/>
    <mergeCell ref="C6:D6"/>
    <mergeCell ref="C11:D11"/>
    <mergeCell ref="C12:D12"/>
    <mergeCell ref="C7:D7"/>
    <mergeCell ref="C8:D8"/>
    <mergeCell ref="C9:D9"/>
    <mergeCell ref="C10:D10"/>
    <mergeCell ref="B59:C59"/>
    <mergeCell ref="E59:F59"/>
    <mergeCell ref="B67:H67"/>
    <mergeCell ref="I67:J67"/>
    <mergeCell ref="C17:D17"/>
    <mergeCell ref="C57:J57"/>
    <mergeCell ref="C18:D18"/>
    <mergeCell ref="C13:D13"/>
    <mergeCell ref="C14:D14"/>
    <mergeCell ref="C81:J81"/>
    <mergeCell ref="B83:C83"/>
    <mergeCell ref="E83:F83"/>
    <mergeCell ref="B91:H91"/>
    <mergeCell ref="I91:J91"/>
    <mergeCell ref="B71:C71"/>
    <mergeCell ref="E71:F71"/>
    <mergeCell ref="B79:H79"/>
    <mergeCell ref="I79:J79"/>
    <mergeCell ref="C106:J106"/>
    <mergeCell ref="B108:C108"/>
    <mergeCell ref="E108:F108"/>
    <mergeCell ref="B116:H116"/>
    <mergeCell ref="I116:J116"/>
    <mergeCell ref="C93:J93"/>
    <mergeCell ref="B95:C95"/>
    <mergeCell ref="E95:F95"/>
    <mergeCell ref="B103:H103"/>
    <mergeCell ref="I103:J103"/>
    <mergeCell ref="C130:J130"/>
    <mergeCell ref="B132:C132"/>
    <mergeCell ref="E132:F132"/>
    <mergeCell ref="B140:H140"/>
    <mergeCell ref="I140:J140"/>
    <mergeCell ref="C118:J118"/>
    <mergeCell ref="B120:C120"/>
    <mergeCell ref="E120:F120"/>
    <mergeCell ref="B128:H128"/>
    <mergeCell ref="I128:J128"/>
    <mergeCell ref="C156:J156"/>
    <mergeCell ref="B158:C158"/>
    <mergeCell ref="E158:F158"/>
    <mergeCell ref="B166:H166"/>
    <mergeCell ref="I166:J166"/>
    <mergeCell ref="C142:J142"/>
    <mergeCell ref="B144:C144"/>
    <mergeCell ref="E144:F144"/>
    <mergeCell ref="B152:H152"/>
    <mergeCell ref="I152:J152"/>
    <mergeCell ref="C180:J180"/>
    <mergeCell ref="B182:C182"/>
    <mergeCell ref="E182:F182"/>
    <mergeCell ref="B190:H190"/>
    <mergeCell ref="I190:J190"/>
    <mergeCell ref="C168:J168"/>
    <mergeCell ref="B170:C170"/>
    <mergeCell ref="E170:F170"/>
    <mergeCell ref="B178:H178"/>
    <mergeCell ref="I178:J178"/>
    <mergeCell ref="C206:J206"/>
    <mergeCell ref="B208:C208"/>
    <mergeCell ref="E208:F208"/>
    <mergeCell ref="B216:H216"/>
    <mergeCell ref="I216:J216"/>
    <mergeCell ref="C192:J192"/>
    <mergeCell ref="B194:C194"/>
    <mergeCell ref="E194:F194"/>
    <mergeCell ref="B202:H202"/>
    <mergeCell ref="I202:J202"/>
    <mergeCell ref="C230:J230"/>
    <mergeCell ref="B232:C232"/>
    <mergeCell ref="E232:F232"/>
    <mergeCell ref="B240:H240"/>
    <mergeCell ref="I240:J240"/>
    <mergeCell ref="C218:J218"/>
    <mergeCell ref="B220:C220"/>
    <mergeCell ref="E220:F220"/>
    <mergeCell ref="B228:H228"/>
    <mergeCell ref="I228:J228"/>
    <mergeCell ref="C256:J256"/>
    <mergeCell ref="B258:C258"/>
    <mergeCell ref="E258:F258"/>
    <mergeCell ref="B266:H266"/>
    <mergeCell ref="I266:J266"/>
    <mergeCell ref="C242:J242"/>
    <mergeCell ref="B244:C244"/>
    <mergeCell ref="E244:F244"/>
    <mergeCell ref="B252:H252"/>
    <mergeCell ref="I252:J252"/>
    <mergeCell ref="I290:J290"/>
    <mergeCell ref="B294:C294"/>
    <mergeCell ref="E294:F294"/>
    <mergeCell ref="B302:H302"/>
    <mergeCell ref="I302:J302"/>
    <mergeCell ref="C268:J268"/>
    <mergeCell ref="B270:C270"/>
    <mergeCell ref="E270:F270"/>
    <mergeCell ref="B278:H278"/>
    <mergeCell ref="I278:J278"/>
    <mergeCell ref="C292:J292"/>
    <mergeCell ref="C280:J280"/>
    <mergeCell ref="B282:C282"/>
    <mergeCell ref="E282:F282"/>
    <mergeCell ref="B290:H290"/>
  </mergeCells>
  <phoneticPr fontId="0" type="noConversion"/>
  <pageMargins left="0" right="0" top="0.39370078740157483" bottom="0" header="0" footer="0"/>
  <pageSetup paperSize="9" orientation="portrait" horizontalDpi="360" verticalDpi="36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27"/>
  <dimension ref="A1:T40"/>
  <sheetViews>
    <sheetView workbookViewId="0">
      <selection sqref="A1:T1"/>
    </sheetView>
  </sheetViews>
  <sheetFormatPr baseColWidth="10" defaultColWidth="8.83203125" defaultRowHeight="13" x14ac:dyDescent="0.15"/>
  <cols>
    <col min="1" max="1" width="14.83203125" style="15" customWidth="1"/>
    <col min="2" max="14" width="4" style="15" customWidth="1"/>
    <col min="15" max="15" width="4.5" style="15" customWidth="1"/>
    <col min="16" max="16" width="5.1640625" style="15" customWidth="1"/>
    <col min="17" max="17" width="6.5" style="15" customWidth="1"/>
    <col min="18" max="18" width="4.5" style="15" customWidth="1"/>
    <col min="19" max="19" width="9.1640625" style="15" customWidth="1"/>
    <col min="20" max="20" width="5.33203125" style="15" customWidth="1"/>
    <col min="21" max="16384" width="8.83203125" style="15"/>
  </cols>
  <sheetData>
    <row r="1" spans="1:20" ht="16" x14ac:dyDescent="0.2">
      <c r="A1" s="173" t="s">
        <v>1995</v>
      </c>
      <c r="B1" s="1794"/>
      <c r="C1" s="1795"/>
      <c r="D1" s="1795"/>
      <c r="E1" s="1795"/>
      <c r="F1" s="1795"/>
      <c r="G1" s="1795"/>
      <c r="H1" s="1795"/>
      <c r="I1" s="1795"/>
      <c r="J1" s="1795"/>
      <c r="K1" s="1795"/>
      <c r="L1" s="1795"/>
      <c r="M1" s="1795"/>
      <c r="N1" s="1795"/>
      <c r="O1" s="1795"/>
      <c r="P1" s="1795"/>
      <c r="Q1" s="1795"/>
      <c r="R1" s="1795"/>
      <c r="S1" s="1795"/>
      <c r="T1" s="1796"/>
    </row>
    <row r="2" spans="1:20" ht="18.75" customHeight="1" x14ac:dyDescent="0.2">
      <c r="H2" s="1800" t="s">
        <v>1672</v>
      </c>
      <c r="I2" s="1835"/>
      <c r="J2" s="1835"/>
      <c r="K2" s="1835"/>
      <c r="L2" s="1835"/>
      <c r="M2" s="1835"/>
      <c r="N2" s="1835"/>
      <c r="O2" s="1865"/>
      <c r="P2" s="1865"/>
      <c r="Q2" s="1865"/>
      <c r="R2" s="1865"/>
      <c r="S2" s="1865"/>
      <c r="T2" s="1865"/>
    </row>
    <row r="3" spans="1:20" ht="18.75" customHeight="1" thickBot="1" x14ac:dyDescent="0.2">
      <c r="A3" s="1827" t="s">
        <v>576</v>
      </c>
      <c r="B3" s="1827"/>
      <c r="C3" s="1827"/>
      <c r="D3" s="1827"/>
      <c r="E3" s="1827"/>
      <c r="F3" s="1827"/>
      <c r="G3" s="1827"/>
      <c r="H3" s="1827"/>
      <c r="I3" s="1827"/>
    </row>
    <row r="4" spans="1:20" ht="18.75" customHeight="1" x14ac:dyDescent="0.2">
      <c r="A4" s="1791"/>
      <c r="B4" s="1778">
        <f>A7</f>
        <v>0</v>
      </c>
      <c r="C4" s="1778">
        <f>A8</f>
        <v>0</v>
      </c>
      <c r="D4" s="1778">
        <f>A9</f>
        <v>0</v>
      </c>
      <c r="E4" s="1778">
        <f>A10</f>
        <v>0</v>
      </c>
      <c r="F4" s="1780">
        <f>A11</f>
        <v>0</v>
      </c>
      <c r="G4" s="1782" t="s">
        <v>92</v>
      </c>
      <c r="H4" s="1784" t="s">
        <v>1534</v>
      </c>
      <c r="I4" s="1784" t="s">
        <v>1533</v>
      </c>
      <c r="J4" s="51"/>
      <c r="K4" s="51"/>
      <c r="L4" s="51"/>
      <c r="M4" s="51"/>
      <c r="N4" s="51"/>
      <c r="O4" s="51"/>
      <c r="P4" s="51"/>
      <c r="Q4" s="51"/>
      <c r="R4" s="51"/>
      <c r="S4" s="81"/>
      <c r="T4" s="81"/>
    </row>
    <row r="5" spans="1:20" ht="18.75" customHeight="1" x14ac:dyDescent="0.2">
      <c r="A5" s="1792"/>
      <c r="B5" s="1779"/>
      <c r="C5" s="1779"/>
      <c r="D5" s="1779"/>
      <c r="E5" s="1779"/>
      <c r="F5" s="1781"/>
      <c r="G5" s="1783"/>
      <c r="H5" s="1785"/>
      <c r="I5" s="1785"/>
      <c r="J5" s="51"/>
      <c r="K5" s="51"/>
      <c r="L5" s="51"/>
      <c r="M5" s="51"/>
      <c r="N5" s="51"/>
      <c r="O5" s="51"/>
      <c r="P5" s="51"/>
      <c r="Q5" s="51"/>
      <c r="R5" s="51"/>
      <c r="S5" s="81"/>
      <c r="T5" s="81"/>
    </row>
    <row r="6" spans="1:20" ht="18.75" customHeight="1" x14ac:dyDescent="0.2">
      <c r="A6" s="1793"/>
      <c r="B6" s="1779"/>
      <c r="C6" s="1779"/>
      <c r="D6" s="1779"/>
      <c r="E6" s="1779"/>
      <c r="F6" s="1781"/>
      <c r="G6" s="1783"/>
      <c r="H6" s="1785"/>
      <c r="I6" s="1785"/>
      <c r="J6" s="51"/>
      <c r="K6" s="51"/>
      <c r="L6" s="51"/>
      <c r="M6" s="51"/>
      <c r="N6" s="51"/>
      <c r="O6" s="51"/>
      <c r="P6" s="51"/>
      <c r="Q6" s="51"/>
      <c r="R6" s="51"/>
      <c r="S6" s="81"/>
      <c r="T6" s="81"/>
    </row>
    <row r="7" spans="1:20" ht="18.75" customHeight="1" x14ac:dyDescent="0.2">
      <c r="A7" s="1337"/>
      <c r="B7" s="1326"/>
      <c r="C7" s="1325"/>
      <c r="D7" s="1325"/>
      <c r="E7" s="1325"/>
      <c r="F7" s="1327"/>
      <c r="G7" s="1334"/>
      <c r="H7" s="901"/>
      <c r="I7" s="901"/>
      <c r="J7" s="51"/>
      <c r="K7" s="51"/>
      <c r="L7" s="51"/>
      <c r="M7" s="80"/>
      <c r="N7" s="51"/>
      <c r="O7" s="51"/>
      <c r="P7" s="51"/>
      <c r="Q7" s="51"/>
      <c r="R7" s="51"/>
      <c r="S7" s="81"/>
      <c r="T7" s="81"/>
    </row>
    <row r="8" spans="1:20" ht="18.75" customHeight="1" x14ac:dyDescent="0.2">
      <c r="A8" s="1337"/>
      <c r="B8" s="1325"/>
      <c r="C8" s="1326"/>
      <c r="D8" s="1325"/>
      <c r="E8" s="1325"/>
      <c r="F8" s="1327"/>
      <c r="G8" s="1334"/>
      <c r="H8" s="1335"/>
      <c r="I8" s="1335"/>
      <c r="J8" s="51"/>
      <c r="K8" s="51"/>
      <c r="L8" s="51"/>
      <c r="M8" s="51"/>
      <c r="N8" s="51"/>
      <c r="O8" s="51"/>
      <c r="P8" s="51"/>
      <c r="Q8" s="51"/>
      <c r="R8" s="51"/>
      <c r="S8" s="81"/>
      <c r="T8" s="81"/>
    </row>
    <row r="9" spans="1:20" ht="18.75" customHeight="1" x14ac:dyDescent="0.2">
      <c r="A9" s="1337"/>
      <c r="B9" s="1325"/>
      <c r="C9" s="1325"/>
      <c r="D9" s="1326"/>
      <c r="E9" s="1325"/>
      <c r="F9" s="1327"/>
      <c r="G9" s="1334"/>
      <c r="H9" s="1335"/>
      <c r="I9" s="1335"/>
      <c r="J9" s="51"/>
      <c r="K9" s="51"/>
      <c r="L9" s="51"/>
      <c r="M9" s="80"/>
      <c r="N9" s="51"/>
      <c r="O9" s="51"/>
      <c r="P9" s="51"/>
      <c r="Q9" s="51"/>
      <c r="R9" s="51"/>
      <c r="S9" s="81"/>
      <c r="T9" s="81"/>
    </row>
    <row r="10" spans="1:20" ht="18.75" customHeight="1" x14ac:dyDescent="0.2">
      <c r="A10" s="1337"/>
      <c r="B10" s="1325"/>
      <c r="C10" s="1325"/>
      <c r="D10" s="1325"/>
      <c r="E10" s="1326"/>
      <c r="F10" s="1327"/>
      <c r="G10" s="1334"/>
      <c r="H10" s="1334"/>
      <c r="I10" s="1334"/>
      <c r="J10" s="51"/>
      <c r="K10" s="51"/>
      <c r="L10" s="51"/>
      <c r="M10" s="51"/>
      <c r="N10" s="51"/>
      <c r="O10" s="51"/>
      <c r="P10" s="51"/>
      <c r="Q10" s="51"/>
      <c r="R10" s="51"/>
      <c r="S10" s="81"/>
      <c r="T10" s="81"/>
    </row>
    <row r="11" spans="1:20" ht="18.75" customHeight="1" thickBot="1" x14ac:dyDescent="0.25">
      <c r="A11" s="1338"/>
      <c r="B11" s="1328"/>
      <c r="C11" s="1328"/>
      <c r="D11" s="1328"/>
      <c r="E11" s="1328"/>
      <c r="F11" s="1329"/>
      <c r="G11" s="1336"/>
      <c r="H11" s="1336"/>
      <c r="I11" s="1336"/>
      <c r="J11" s="51"/>
      <c r="K11" s="51"/>
      <c r="L11" s="51"/>
      <c r="M11" s="51"/>
      <c r="N11" s="51"/>
      <c r="O11" s="51"/>
      <c r="P11" s="51"/>
      <c r="Q11" s="51"/>
      <c r="R11" s="51"/>
      <c r="S11" s="81"/>
      <c r="T11" s="81"/>
    </row>
    <row r="12" spans="1:20" ht="18.75" customHeight="1" x14ac:dyDescent="0.2">
      <c r="A12"/>
      <c r="B12"/>
      <c r="C12"/>
      <c r="D12"/>
      <c r="E12"/>
      <c r="F12"/>
      <c r="G12"/>
      <c r="H12" s="51"/>
      <c r="I12" s="51"/>
      <c r="J12" s="51"/>
      <c r="K12" s="51"/>
      <c r="L12" s="51"/>
      <c r="M12" s="51"/>
      <c r="N12" s="51"/>
      <c r="O12" s="51"/>
      <c r="P12" s="51"/>
      <c r="Q12" s="51"/>
      <c r="R12" s="51"/>
      <c r="S12" s="81"/>
      <c r="T12" s="81"/>
    </row>
    <row r="13" spans="1:20" ht="18.75" customHeight="1" thickBot="1" x14ac:dyDescent="0.25">
      <c r="A13" s="1827" t="s">
        <v>576</v>
      </c>
      <c r="B13" s="1827"/>
      <c r="C13" s="1827"/>
      <c r="D13" s="1827"/>
      <c r="E13" s="1827"/>
      <c r="F13" s="1827"/>
      <c r="G13" s="1827"/>
      <c r="H13" s="1827"/>
      <c r="I13" s="1827"/>
      <c r="J13" s="51"/>
      <c r="K13" s="51"/>
      <c r="L13" s="51"/>
      <c r="M13" s="81"/>
      <c r="N13" s="51"/>
      <c r="O13" s="51"/>
      <c r="P13" s="51"/>
      <c r="Q13" s="51"/>
      <c r="R13" s="51"/>
      <c r="S13" s="81"/>
      <c r="T13" s="81"/>
    </row>
    <row r="14" spans="1:20" ht="18.75" customHeight="1" x14ac:dyDescent="0.2">
      <c r="A14" s="1791"/>
      <c r="B14" s="1778">
        <f>A17</f>
        <v>0</v>
      </c>
      <c r="C14" s="1778">
        <f>A18</f>
        <v>0</v>
      </c>
      <c r="D14" s="1778">
        <f>A19</f>
        <v>0</v>
      </c>
      <c r="E14" s="1778">
        <f>A20</f>
        <v>0</v>
      </c>
      <c r="F14" s="1780">
        <f>A21</f>
        <v>0</v>
      </c>
      <c r="G14" s="1782" t="s">
        <v>92</v>
      </c>
      <c r="H14" s="1784" t="s">
        <v>1534</v>
      </c>
      <c r="I14" s="1784" t="s">
        <v>1533</v>
      </c>
      <c r="J14" s="51"/>
      <c r="K14" s="51"/>
      <c r="L14" s="51"/>
      <c r="M14" s="51"/>
      <c r="N14" s="51"/>
      <c r="O14" s="51"/>
      <c r="P14" s="51"/>
      <c r="Q14" s="51"/>
      <c r="R14" s="51"/>
      <c r="S14" s="81"/>
      <c r="T14" s="81"/>
    </row>
    <row r="15" spans="1:20" ht="18.75" customHeight="1" x14ac:dyDescent="0.2">
      <c r="A15" s="1792"/>
      <c r="B15" s="1779"/>
      <c r="C15" s="1779"/>
      <c r="D15" s="1779"/>
      <c r="E15" s="1779"/>
      <c r="F15" s="1781"/>
      <c r="G15" s="1783"/>
      <c r="H15" s="1785"/>
      <c r="I15" s="1785"/>
      <c r="J15" s="51"/>
      <c r="K15" s="51"/>
      <c r="L15" s="51"/>
      <c r="M15" s="51"/>
      <c r="N15" s="51"/>
      <c r="O15" s="51"/>
      <c r="P15" s="51"/>
      <c r="Q15" s="51"/>
      <c r="R15" s="51"/>
      <c r="S15" s="81"/>
      <c r="T15" s="81"/>
    </row>
    <row r="16" spans="1:20" ht="18.75" customHeight="1" x14ac:dyDescent="0.15">
      <c r="A16" s="1793"/>
      <c r="B16" s="1779"/>
      <c r="C16" s="1779"/>
      <c r="D16" s="1779"/>
      <c r="E16" s="1779"/>
      <c r="F16" s="1781"/>
      <c r="G16" s="1783"/>
      <c r="H16" s="1785"/>
      <c r="I16" s="1785"/>
    </row>
    <row r="17" spans="1:20" ht="18.75" customHeight="1" x14ac:dyDescent="0.15">
      <c r="A17" s="1337"/>
      <c r="B17" s="1326"/>
      <c r="C17" s="1325"/>
      <c r="D17" s="1325"/>
      <c r="E17" s="1325"/>
      <c r="F17" s="1327"/>
      <c r="G17" s="1334"/>
      <c r="H17" s="901"/>
      <c r="I17" s="901"/>
      <c r="J17" s="1258"/>
      <c r="K17" s="1258"/>
      <c r="L17" s="1258"/>
      <c r="S17" s="1258" t="s">
        <v>1487</v>
      </c>
      <c r="T17" s="11"/>
    </row>
    <row r="18" spans="1:20" ht="18.75" customHeight="1" x14ac:dyDescent="0.15">
      <c r="A18" s="1337"/>
      <c r="B18" s="1325"/>
      <c r="C18" s="1326"/>
      <c r="D18" s="1325"/>
      <c r="E18" s="1325"/>
      <c r="F18" s="1327"/>
      <c r="G18" s="1334"/>
      <c r="H18" s="1335"/>
      <c r="I18" s="1335"/>
      <c r="J18" s="1258"/>
      <c r="K18" s="1258"/>
      <c r="L18" s="1258"/>
      <c r="S18" s="1258" t="s">
        <v>1994</v>
      </c>
      <c r="T18" s="11"/>
    </row>
    <row r="19" spans="1:20" ht="18.75" customHeight="1" x14ac:dyDescent="0.2">
      <c r="A19" s="1337"/>
      <c r="B19" s="1325"/>
      <c r="C19" s="1325"/>
      <c r="D19" s="1326"/>
      <c r="E19" s="1325"/>
      <c r="F19" s="1327"/>
      <c r="G19" s="1334"/>
      <c r="H19" s="1335"/>
      <c r="I19" s="1335"/>
      <c r="J19" s="80"/>
      <c r="O19" s="173"/>
      <c r="P19" s="173"/>
      <c r="Q19" s="173"/>
      <c r="R19" s="173"/>
    </row>
    <row r="20" spans="1:20" ht="18.75" customHeight="1" x14ac:dyDescent="0.2">
      <c r="A20" s="1337"/>
      <c r="B20" s="1325"/>
      <c r="C20" s="1325"/>
      <c r="D20" s="1325"/>
      <c r="E20" s="1326"/>
      <c r="F20" s="1327"/>
      <c r="G20" s="1334"/>
      <c r="H20" s="1334"/>
      <c r="I20" s="1334"/>
      <c r="O20" s="173"/>
      <c r="P20" s="173"/>
      <c r="Q20" s="173"/>
      <c r="R20" s="173"/>
      <c r="S20" s="1866"/>
      <c r="T20" s="1867"/>
    </row>
    <row r="21" spans="1:20" ht="18.75" customHeight="1" thickBot="1" x14ac:dyDescent="0.25">
      <c r="A21" s="1338"/>
      <c r="B21" s="1328"/>
      <c r="C21" s="1328"/>
      <c r="D21" s="1328"/>
      <c r="E21" s="1328"/>
      <c r="F21" s="1329"/>
      <c r="G21" s="1336"/>
      <c r="H21" s="1336"/>
      <c r="I21" s="1336"/>
      <c r="J21" s="49"/>
      <c r="K21" s="49"/>
      <c r="L21" s="49"/>
      <c r="S21" s="1866"/>
      <c r="T21" s="1867"/>
    </row>
    <row r="22" spans="1:20" ht="18.75" customHeight="1" thickBot="1" x14ac:dyDescent="0.2">
      <c r="A22"/>
      <c r="B22"/>
      <c r="C22"/>
      <c r="D22"/>
      <c r="E22"/>
      <c r="F22"/>
      <c r="G22"/>
      <c r="H22"/>
      <c r="I22"/>
      <c r="J22"/>
      <c r="K22"/>
      <c r="L22"/>
      <c r="M22"/>
      <c r="N22"/>
      <c r="O22"/>
      <c r="P22"/>
      <c r="Q22"/>
      <c r="R22"/>
      <c r="S22"/>
      <c r="T22"/>
    </row>
    <row r="23" spans="1:20" ht="89.25" customHeight="1" x14ac:dyDescent="0.2">
      <c r="A23" s="82"/>
      <c r="B23" s="487">
        <f>A24</f>
        <v>1</v>
      </c>
      <c r="C23" s="487">
        <f>A25</f>
        <v>2</v>
      </c>
      <c r="D23" s="487">
        <f>A26</f>
        <v>3</v>
      </c>
      <c r="E23" s="487">
        <f>A27</f>
        <v>4</v>
      </c>
      <c r="F23" s="487">
        <f>A28</f>
        <v>5</v>
      </c>
      <c r="G23" s="487">
        <f>A29</f>
        <v>6</v>
      </c>
      <c r="H23" s="487">
        <f>A30</f>
        <v>7</v>
      </c>
      <c r="I23" s="487">
        <f>A31</f>
        <v>8</v>
      </c>
      <c r="J23" s="487">
        <f>A32</f>
        <v>9</v>
      </c>
      <c r="K23" s="487">
        <f>A33</f>
        <v>10</v>
      </c>
      <c r="L23" s="487">
        <f>A34</f>
        <v>11</v>
      </c>
      <c r="M23" s="487">
        <f>A35</f>
        <v>12</v>
      </c>
      <c r="N23" s="532">
        <f>A36</f>
        <v>13</v>
      </c>
      <c r="O23" s="894" t="s">
        <v>92</v>
      </c>
      <c r="P23" s="894" t="s">
        <v>1014</v>
      </c>
      <c r="Q23" s="894" t="s">
        <v>1896</v>
      </c>
      <c r="R23" s="894" t="s">
        <v>1982</v>
      </c>
      <c r="S23" s="894" t="s">
        <v>1983</v>
      </c>
      <c r="T23" s="894" t="s">
        <v>1984</v>
      </c>
    </row>
    <row r="24" spans="1:20" ht="18.75" customHeight="1" x14ac:dyDescent="0.2">
      <c r="A24" s="484">
        <f>'13S - 8B - 1 RR'!C4</f>
        <v>1</v>
      </c>
      <c r="B24" s="921"/>
      <c r="C24" s="922"/>
      <c r="D24" s="923"/>
      <c r="E24" s="923"/>
      <c r="F24" s="923"/>
      <c r="G24" s="923"/>
      <c r="H24" s="923"/>
      <c r="I24" s="923"/>
      <c r="J24" s="923"/>
      <c r="K24" s="923"/>
      <c r="L24" s="923"/>
      <c r="M24" s="923"/>
      <c r="N24" s="935"/>
      <c r="O24" s="1366">
        <f>SUM(B24:N24)</f>
        <v>0</v>
      </c>
      <c r="P24" s="897"/>
      <c r="Q24" s="1439">
        <f>SUM(B24:N24)-P24</f>
        <v>0</v>
      </c>
      <c r="R24" s="1366">
        <f>COUNTIF(B24:N24,1)+COUNTIF(B24:N24,0)</f>
        <v>0</v>
      </c>
      <c r="S24" s="1141" t="str">
        <f>IF(R24=0,"",Q24/R24)</f>
        <v/>
      </c>
      <c r="T24" s="465"/>
    </row>
    <row r="25" spans="1:20" ht="18.75" customHeight="1" x14ac:dyDescent="0.2">
      <c r="A25" s="484">
        <f>'13S - 8B - 1 RR'!C5</f>
        <v>2</v>
      </c>
      <c r="B25" s="292" t="str">
        <f>IF(ISBLANK(C$24),"",1-C$24)</f>
        <v/>
      </c>
      <c r="C25" s="924"/>
      <c r="D25" s="599"/>
      <c r="E25" s="599"/>
      <c r="F25" s="599"/>
      <c r="G25" s="599"/>
      <c r="H25" s="599"/>
      <c r="I25" s="599"/>
      <c r="J25" s="599"/>
      <c r="K25" s="599"/>
      <c r="L25" s="599"/>
      <c r="M25" s="599"/>
      <c r="N25" s="879"/>
      <c r="O25" s="1366">
        <f t="shared" ref="O25:O36" si="0">SUM(B25:N25)</f>
        <v>0</v>
      </c>
      <c r="P25" s="897"/>
      <c r="Q25" s="1439">
        <f t="shared" ref="Q25:Q36" si="1">SUM(B25:N25)-P25</f>
        <v>0</v>
      </c>
      <c r="R25" s="1366">
        <f t="shared" ref="R25:R36" si="2">COUNTIF(B25:N25,1)+COUNTIF(B25:N25,0)</f>
        <v>0</v>
      </c>
      <c r="S25" s="1141" t="str">
        <f t="shared" ref="S25:S36" si="3">IF(R25=0,"",Q25/R25)</f>
        <v/>
      </c>
      <c r="T25" s="466"/>
    </row>
    <row r="26" spans="1:20" ht="18.75" customHeight="1" x14ac:dyDescent="0.2">
      <c r="A26" s="484">
        <f>'13S - 8B - 1 RR'!C6</f>
        <v>3</v>
      </c>
      <c r="B26" s="292" t="str">
        <f>IF(ISBLANK(D$24),"",1-D$24)</f>
        <v/>
      </c>
      <c r="C26" s="343" t="str">
        <f>IF(ISBLANK(D$25),"",1-D$25)</f>
        <v/>
      </c>
      <c r="D26" s="925"/>
      <c r="E26" s="599"/>
      <c r="F26" s="599"/>
      <c r="G26" s="599"/>
      <c r="H26" s="599"/>
      <c r="I26" s="599"/>
      <c r="J26" s="599"/>
      <c r="K26" s="599"/>
      <c r="L26" s="599"/>
      <c r="M26" s="599"/>
      <c r="N26" s="879"/>
      <c r="O26" s="1366">
        <f t="shared" si="0"/>
        <v>0</v>
      </c>
      <c r="P26" s="897"/>
      <c r="Q26" s="1439">
        <f t="shared" si="1"/>
        <v>0</v>
      </c>
      <c r="R26" s="1366">
        <f t="shared" si="2"/>
        <v>0</v>
      </c>
      <c r="S26" s="1141" t="str">
        <f t="shared" si="3"/>
        <v/>
      </c>
      <c r="T26" s="466"/>
    </row>
    <row r="27" spans="1:20" ht="18.75" customHeight="1" x14ac:dyDescent="0.2">
      <c r="A27" s="484">
        <f>'13S - 8B - 1 RR'!C7</f>
        <v>4</v>
      </c>
      <c r="B27" s="292" t="str">
        <f>IF(ISBLANK(E$24),"",1-E$24)</f>
        <v/>
      </c>
      <c r="C27" s="343" t="str">
        <f>IF(ISBLANK(E$25),"",1-E$25)</f>
        <v/>
      </c>
      <c r="D27" s="292" t="str">
        <f>IF(ISBLANK(E$26),"",1-E$26)</f>
        <v/>
      </c>
      <c r="E27" s="925"/>
      <c r="F27" s="599"/>
      <c r="G27" s="599"/>
      <c r="H27" s="599"/>
      <c r="I27" s="599"/>
      <c r="J27" s="599"/>
      <c r="K27" s="599"/>
      <c r="L27" s="599"/>
      <c r="M27" s="599"/>
      <c r="N27" s="879"/>
      <c r="O27" s="1366">
        <f t="shared" si="0"/>
        <v>0</v>
      </c>
      <c r="P27" s="897"/>
      <c r="Q27" s="1439">
        <f t="shared" si="1"/>
        <v>0</v>
      </c>
      <c r="R27" s="1366">
        <f t="shared" si="2"/>
        <v>0</v>
      </c>
      <c r="S27" s="1141" t="str">
        <f t="shared" si="3"/>
        <v/>
      </c>
      <c r="T27" s="466"/>
    </row>
    <row r="28" spans="1:20" ht="18.75" customHeight="1" x14ac:dyDescent="0.2">
      <c r="A28" s="484">
        <f>'13S - 8B - 1 RR'!C8</f>
        <v>5</v>
      </c>
      <c r="B28" s="292" t="str">
        <f>IF(ISBLANK(F$24),"",1-F$24)</f>
        <v/>
      </c>
      <c r="C28" s="343" t="str">
        <f>IF(ISBLANK(F$25),"",1-F$25)</f>
        <v/>
      </c>
      <c r="D28" s="292" t="str">
        <f>IF(ISBLANK(F$26),"",1-F$26)</f>
        <v/>
      </c>
      <c r="E28" s="292" t="str">
        <f>IF(ISBLANK(F$27),"",1-F$27)</f>
        <v/>
      </c>
      <c r="F28" s="925"/>
      <c r="G28" s="599"/>
      <c r="H28" s="599"/>
      <c r="I28" s="599"/>
      <c r="J28" s="599"/>
      <c r="K28" s="599"/>
      <c r="L28" s="599"/>
      <c r="M28" s="599"/>
      <c r="N28" s="879"/>
      <c r="O28" s="1366">
        <f t="shared" si="0"/>
        <v>0</v>
      </c>
      <c r="P28" s="897"/>
      <c r="Q28" s="1439">
        <f t="shared" si="1"/>
        <v>0</v>
      </c>
      <c r="R28" s="1366">
        <f t="shared" si="2"/>
        <v>0</v>
      </c>
      <c r="S28" s="1141" t="str">
        <f t="shared" si="3"/>
        <v/>
      </c>
      <c r="T28" s="466"/>
    </row>
    <row r="29" spans="1:20" ht="18.75" customHeight="1" x14ac:dyDescent="0.2">
      <c r="A29" s="484">
        <f>'13S - 8B - 1 RR'!C9</f>
        <v>6</v>
      </c>
      <c r="B29" s="292" t="str">
        <f>IF(ISBLANK(G$24),"",1-G$24)</f>
        <v/>
      </c>
      <c r="C29" s="343" t="str">
        <f>IF(ISBLANK(G$25),"",1-G$25)</f>
        <v/>
      </c>
      <c r="D29" s="292" t="str">
        <f>IF(ISBLANK(G$26),"",1-G$26)</f>
        <v/>
      </c>
      <c r="E29" s="292" t="str">
        <f>IF(ISBLANK(G$27),"",1-G$27)</f>
        <v/>
      </c>
      <c r="F29" s="292" t="str">
        <f>IF(ISBLANK(G$28),"",1-G$28)</f>
        <v/>
      </c>
      <c r="G29" s="925"/>
      <c r="H29" s="599"/>
      <c r="I29" s="599"/>
      <c r="J29" s="599"/>
      <c r="K29" s="599"/>
      <c r="L29" s="599"/>
      <c r="M29" s="599"/>
      <c r="N29" s="879"/>
      <c r="O29" s="1366">
        <f t="shared" si="0"/>
        <v>0</v>
      </c>
      <c r="P29" s="897"/>
      <c r="Q29" s="1439">
        <f t="shared" si="1"/>
        <v>0</v>
      </c>
      <c r="R29" s="1366">
        <f t="shared" si="2"/>
        <v>0</v>
      </c>
      <c r="S29" s="1141" t="str">
        <f t="shared" si="3"/>
        <v/>
      </c>
      <c r="T29" s="466"/>
    </row>
    <row r="30" spans="1:20" ht="18.75" customHeight="1" x14ac:dyDescent="0.2">
      <c r="A30" s="484">
        <f>'13S - 8B - 1 RR'!C10</f>
        <v>7</v>
      </c>
      <c r="B30" s="292" t="str">
        <f>IF(ISBLANK(H$24),"",1-H$24)</f>
        <v/>
      </c>
      <c r="C30" s="343" t="str">
        <f>IF(ISBLANK(H$25),"",1-H$25)</f>
        <v/>
      </c>
      <c r="D30" s="292" t="str">
        <f>IF(ISBLANK(H$26),"",1-H$26)</f>
        <v/>
      </c>
      <c r="E30" s="292" t="str">
        <f>IF(ISBLANK(H$27),"",1-H$27)</f>
        <v/>
      </c>
      <c r="F30" s="292" t="str">
        <f>IF(ISBLANK(H$28),"",1-H$28)</f>
        <v/>
      </c>
      <c r="G30" s="292" t="str">
        <f>IF(ISBLANK(H$29),"",1-H$29)</f>
        <v/>
      </c>
      <c r="H30" s="925"/>
      <c r="I30" s="599"/>
      <c r="J30" s="599"/>
      <c r="K30" s="599"/>
      <c r="L30" s="599"/>
      <c r="M30" s="599"/>
      <c r="N30" s="879"/>
      <c r="O30" s="1366">
        <f t="shared" si="0"/>
        <v>0</v>
      </c>
      <c r="P30" s="897"/>
      <c r="Q30" s="1439">
        <f t="shared" si="1"/>
        <v>0</v>
      </c>
      <c r="R30" s="1366">
        <f t="shared" si="2"/>
        <v>0</v>
      </c>
      <c r="S30" s="1141" t="str">
        <f t="shared" si="3"/>
        <v/>
      </c>
      <c r="T30" s="466"/>
    </row>
    <row r="31" spans="1:20" ht="18.75" customHeight="1" x14ac:dyDescent="0.2">
      <c r="A31" s="484">
        <f>'13S - 8B - 1 RR'!C11</f>
        <v>8</v>
      </c>
      <c r="B31" s="292" t="str">
        <f>IF(ISBLANK(I$24),"",1-I$24)</f>
        <v/>
      </c>
      <c r="C31" s="343" t="str">
        <f>IF(ISBLANK(I$25),"",1-I$25)</f>
        <v/>
      </c>
      <c r="D31" s="292" t="str">
        <f>IF(ISBLANK(I$26),"",1-I$26)</f>
        <v/>
      </c>
      <c r="E31" s="292" t="str">
        <f>IF(ISBLANK(I$27),"",1-I$27)</f>
        <v/>
      </c>
      <c r="F31" s="292" t="str">
        <f>IF(ISBLANK(I$28),"",1-I$28)</f>
        <v/>
      </c>
      <c r="G31" s="292" t="str">
        <f>IF(ISBLANK(I$29),"",1-I$29)</f>
        <v/>
      </c>
      <c r="H31" s="292" t="str">
        <f>IF(ISBLANK(I$30),"",1-I$30)</f>
        <v/>
      </c>
      <c r="I31" s="925"/>
      <c r="J31" s="599"/>
      <c r="K31" s="599"/>
      <c r="L31" s="599"/>
      <c r="M31" s="599"/>
      <c r="N31" s="879"/>
      <c r="O31" s="1366">
        <f t="shared" si="0"/>
        <v>0</v>
      </c>
      <c r="P31" s="897"/>
      <c r="Q31" s="1439">
        <f t="shared" si="1"/>
        <v>0</v>
      </c>
      <c r="R31" s="1366">
        <f t="shared" si="2"/>
        <v>0</v>
      </c>
      <c r="S31" s="1141" t="str">
        <f t="shared" si="3"/>
        <v/>
      </c>
      <c r="T31" s="466"/>
    </row>
    <row r="32" spans="1:20" ht="18.75" customHeight="1" x14ac:dyDescent="0.2">
      <c r="A32" s="484">
        <f>'13S - 8B - 1 RR'!C12</f>
        <v>9</v>
      </c>
      <c r="B32" s="292" t="str">
        <f>IF(ISBLANK(J$24),"",1-J$24)</f>
        <v/>
      </c>
      <c r="C32" s="343" t="str">
        <f>IF(ISBLANK(J$25),"",1-J$25)</f>
        <v/>
      </c>
      <c r="D32" s="292" t="str">
        <f>IF(ISBLANK(J$26),"",1-J$26)</f>
        <v/>
      </c>
      <c r="E32" s="292" t="str">
        <f>IF(ISBLANK(J$27),"",1-J$27)</f>
        <v/>
      </c>
      <c r="F32" s="292" t="str">
        <f>IF(ISBLANK(J$28),"",1-J$28)</f>
        <v/>
      </c>
      <c r="G32" s="292" t="str">
        <f>IF(ISBLANK(J$29),"",1-J$29)</f>
        <v/>
      </c>
      <c r="H32" s="292" t="str">
        <f>IF(ISBLANK(J$30),"",1-J$30)</f>
        <v/>
      </c>
      <c r="I32" s="292" t="str">
        <f>IF(ISBLANK(J$31),"",1-J$31)</f>
        <v/>
      </c>
      <c r="J32" s="925"/>
      <c r="K32" s="599"/>
      <c r="L32" s="599"/>
      <c r="M32" s="599"/>
      <c r="N32" s="879"/>
      <c r="O32" s="1366">
        <f t="shared" si="0"/>
        <v>0</v>
      </c>
      <c r="P32" s="897"/>
      <c r="Q32" s="1439">
        <f t="shared" si="1"/>
        <v>0</v>
      </c>
      <c r="R32" s="1366">
        <f t="shared" si="2"/>
        <v>0</v>
      </c>
      <c r="S32" s="1141" t="str">
        <f t="shared" si="3"/>
        <v/>
      </c>
      <c r="T32" s="466"/>
    </row>
    <row r="33" spans="1:20" ht="18.75" customHeight="1" x14ac:dyDescent="0.2">
      <c r="A33" s="484">
        <f>'13S - 8B - 1 RR'!C13</f>
        <v>10</v>
      </c>
      <c r="B33" s="292" t="str">
        <f>IF(ISBLANK(K$24),"",1-K$24)</f>
        <v/>
      </c>
      <c r="C33" s="343" t="str">
        <f>IF(ISBLANK(K$25),"",1-K$25)</f>
        <v/>
      </c>
      <c r="D33" s="292" t="str">
        <f>IF(ISBLANK(K$26),"",1-K$26)</f>
        <v/>
      </c>
      <c r="E33" s="292" t="str">
        <f>IF(ISBLANK(K$27),"",1-K$27)</f>
        <v/>
      </c>
      <c r="F33" s="292" t="str">
        <f>IF(ISBLANK(K$28),"",1-K$28)</f>
        <v/>
      </c>
      <c r="G33" s="292" t="str">
        <f>IF(ISBLANK(K$29),"",1-K$29)</f>
        <v/>
      </c>
      <c r="H33" s="292" t="str">
        <f>IF(ISBLANK(K$30),"",1-K$30)</f>
        <v/>
      </c>
      <c r="I33" s="292" t="str">
        <f>IF(ISBLANK(K$31),"",1-K$31)</f>
        <v/>
      </c>
      <c r="J33" s="292" t="str">
        <f>IF(ISBLANK(K$32),"",1-K$32)</f>
        <v/>
      </c>
      <c r="K33" s="926"/>
      <c r="L33" s="599"/>
      <c r="M33" s="599"/>
      <c r="N33" s="879"/>
      <c r="O33" s="1366">
        <f t="shared" si="0"/>
        <v>0</v>
      </c>
      <c r="P33" s="897"/>
      <c r="Q33" s="1439">
        <f t="shared" si="1"/>
        <v>0</v>
      </c>
      <c r="R33" s="1366">
        <f t="shared" si="2"/>
        <v>0</v>
      </c>
      <c r="S33" s="1141" t="str">
        <f t="shared" si="3"/>
        <v/>
      </c>
      <c r="T33" s="466"/>
    </row>
    <row r="34" spans="1:20" ht="18.75" customHeight="1" x14ac:dyDescent="0.2">
      <c r="A34" s="484">
        <f>'13S - 8B - 1 RR'!C14</f>
        <v>11</v>
      </c>
      <c r="B34" s="292" t="str">
        <f>IF(ISBLANK(L$24),"",1-L$24)</f>
        <v/>
      </c>
      <c r="C34" s="343" t="str">
        <f>IF(ISBLANK(L$25),"",1-L$25)</f>
        <v/>
      </c>
      <c r="D34" s="292" t="str">
        <f>IF(ISBLANK(L$26),"",1-L$26)</f>
        <v/>
      </c>
      <c r="E34" s="292" t="str">
        <f>IF(ISBLANK(L$27),"",1-L$27)</f>
        <v/>
      </c>
      <c r="F34" s="292" t="str">
        <f>IF(ISBLANK(L$28),"",1-L$28)</f>
        <v/>
      </c>
      <c r="G34" s="292" t="str">
        <f>IF(ISBLANK(L$29),"",1-L$29)</f>
        <v/>
      </c>
      <c r="H34" s="292" t="str">
        <f>IF(ISBLANK(L$30),"",1-L$30)</f>
        <v/>
      </c>
      <c r="I34" s="292" t="str">
        <f>IF(ISBLANK(L$31),"",1-L$31)</f>
        <v/>
      </c>
      <c r="J34" s="292" t="str">
        <f>IF(ISBLANK(L$32),"",1-L$32)</f>
        <v/>
      </c>
      <c r="K34" s="292" t="str">
        <f>IF(ISBLANK(L$33),"",1-L$33)</f>
        <v/>
      </c>
      <c r="L34" s="925"/>
      <c r="M34" s="599"/>
      <c r="N34" s="879"/>
      <c r="O34" s="1366">
        <f t="shared" si="0"/>
        <v>0</v>
      </c>
      <c r="P34" s="897"/>
      <c r="Q34" s="1439">
        <f t="shared" si="1"/>
        <v>0</v>
      </c>
      <c r="R34" s="1366">
        <f t="shared" si="2"/>
        <v>0</v>
      </c>
      <c r="S34" s="1141" t="str">
        <f t="shared" si="3"/>
        <v/>
      </c>
      <c r="T34" s="466"/>
    </row>
    <row r="35" spans="1:20" ht="18.75" customHeight="1" x14ac:dyDescent="0.2">
      <c r="A35" s="484">
        <f>'13S - 8B - 1 RR'!C15</f>
        <v>12</v>
      </c>
      <c r="B35" s="292" t="str">
        <f>IF(ISBLANK(M$24),"",1-M$24)</f>
        <v/>
      </c>
      <c r="C35" s="343" t="str">
        <f>IF(ISBLANK(M$25),"",1-M$25)</f>
        <v/>
      </c>
      <c r="D35" s="292" t="str">
        <f>IF(ISBLANK(M$26),"",1-M$26)</f>
        <v/>
      </c>
      <c r="E35" s="292" t="str">
        <f>IF(ISBLANK(M$27),"",1-M$27)</f>
        <v/>
      </c>
      <c r="F35" s="292" t="str">
        <f>IF(ISBLANK(M$28),"",1-M$28)</f>
        <v/>
      </c>
      <c r="G35" s="292" t="str">
        <f>IF(ISBLANK(M$29),"",1-M$29)</f>
        <v/>
      </c>
      <c r="H35" s="292" t="str">
        <f>IF(ISBLANK(M$30),"",1-M$30)</f>
        <v/>
      </c>
      <c r="I35" s="292" t="str">
        <f>IF(ISBLANK(M$31),"",1-M$31)</f>
        <v/>
      </c>
      <c r="J35" s="292" t="str">
        <f>IF(ISBLANK(M$32),"",1-M$32)</f>
        <v/>
      </c>
      <c r="K35" s="292" t="str">
        <f>IF(ISBLANK(M$33),"",1-M$33)</f>
        <v/>
      </c>
      <c r="L35" s="292" t="str">
        <f>IF(ISBLANK(M$34),"",1-M$34)</f>
        <v/>
      </c>
      <c r="M35" s="925"/>
      <c r="N35" s="879"/>
      <c r="O35" s="1366">
        <f t="shared" si="0"/>
        <v>0</v>
      </c>
      <c r="P35" s="897"/>
      <c r="Q35" s="1439">
        <f t="shared" si="1"/>
        <v>0</v>
      </c>
      <c r="R35" s="1366">
        <f t="shared" si="2"/>
        <v>0</v>
      </c>
      <c r="S35" s="1141" t="str">
        <f t="shared" si="3"/>
        <v/>
      </c>
      <c r="T35" s="466"/>
    </row>
    <row r="36" spans="1:20" ht="18.75" customHeight="1" thickBot="1" x14ac:dyDescent="0.25">
      <c r="A36" s="496">
        <f>'13S - 8B - 1 RR'!C16</f>
        <v>13</v>
      </c>
      <c r="B36" s="892" t="str">
        <f>IF(ISBLANK(N$24),"",1-N$24)</f>
        <v/>
      </c>
      <c r="C36" s="932" t="str">
        <f>IF(ISBLANK(N$25),"",1-N$25)</f>
        <v/>
      </c>
      <c r="D36" s="892" t="str">
        <f>IF(ISBLANK(N$26),"",1-N$26)</f>
        <v/>
      </c>
      <c r="E36" s="892" t="str">
        <f>IF(ISBLANK(N$27),"",1-N$27)</f>
        <v/>
      </c>
      <c r="F36" s="892" t="str">
        <f>IF(ISBLANK(N$28),"",1-N$28)</f>
        <v/>
      </c>
      <c r="G36" s="892" t="str">
        <f>IF(ISBLANK(N$29),"",1-N$29)</f>
        <v/>
      </c>
      <c r="H36" s="892" t="str">
        <f>IF(ISBLANK(N$30),"",1-N$30)</f>
        <v/>
      </c>
      <c r="I36" s="892" t="str">
        <f>IF(ISBLANK(N$31),"",1-N$31)</f>
        <v/>
      </c>
      <c r="J36" s="892" t="str">
        <f>IF(ISBLANK(N$32),"",1-N$32)</f>
        <v/>
      </c>
      <c r="K36" s="892" t="str">
        <f>IF(ISBLANK(N$33),"",1-N$33)</f>
        <v/>
      </c>
      <c r="L36" s="892" t="str">
        <f>IF(ISBLANK(N$34),"",1-N$34)</f>
        <v/>
      </c>
      <c r="M36" s="892" t="str">
        <f>IF(ISBLANK(N$35),"",1-N$35)</f>
        <v/>
      </c>
      <c r="N36" s="942"/>
      <c r="O36" s="1367">
        <f t="shared" si="0"/>
        <v>0</v>
      </c>
      <c r="P36" s="898"/>
      <c r="Q36" s="1422">
        <f t="shared" si="1"/>
        <v>0</v>
      </c>
      <c r="R36" s="1367">
        <f t="shared" si="2"/>
        <v>0</v>
      </c>
      <c r="S36" s="1142" t="str">
        <f t="shared" si="3"/>
        <v/>
      </c>
      <c r="T36" s="467"/>
    </row>
    <row r="37" spans="1:20" ht="18.75" customHeight="1" x14ac:dyDescent="0.2">
      <c r="A37" s="81"/>
      <c r="B37" s="81"/>
      <c r="C37" s="81"/>
      <c r="D37" s="81"/>
      <c r="E37" s="81"/>
      <c r="F37" s="81"/>
      <c r="G37" s="81"/>
      <c r="H37" s="81"/>
      <c r="I37" s="81"/>
      <c r="J37" s="1800" t="s">
        <v>2216</v>
      </c>
      <c r="K37" s="1800"/>
      <c r="L37" s="1800"/>
      <c r="M37" s="1800"/>
      <c r="N37" s="1800"/>
      <c r="O37" s="1357">
        <f>SUM(O24:O36)</f>
        <v>0</v>
      </c>
      <c r="P37" s="148"/>
      <c r="Q37" s="148"/>
      <c r="R37" s="148"/>
      <c r="S37" s="148"/>
      <c r="T37" s="81"/>
    </row>
    <row r="38" spans="1:20" ht="15.75" customHeight="1" x14ac:dyDescent="0.15"/>
    <row r="39" spans="1:20" ht="15.75" customHeight="1" x14ac:dyDescent="0.15"/>
    <row r="40" spans="1:20" ht="15.75" customHeight="1" x14ac:dyDescent="0.15"/>
  </sheetData>
  <sheetProtection password="CF27" sheet="1" objects="1" scenarios="1"/>
  <mergeCells count="26">
    <mergeCell ref="H14:H16"/>
    <mergeCell ref="G4:G6"/>
    <mergeCell ref="I4:I6"/>
    <mergeCell ref="A13:I13"/>
    <mergeCell ref="A14:A16"/>
    <mergeCell ref="B14:B16"/>
    <mergeCell ref="C14:C16"/>
    <mergeCell ref="D14:D16"/>
    <mergeCell ref="I14:I16"/>
    <mergeCell ref="C4:C6"/>
    <mergeCell ref="J37:N37"/>
    <mergeCell ref="B1:T1"/>
    <mergeCell ref="H2:N2"/>
    <mergeCell ref="O2:T2"/>
    <mergeCell ref="S20:T20"/>
    <mergeCell ref="S21:T21"/>
    <mergeCell ref="A3:I3"/>
    <mergeCell ref="A4:A6"/>
    <mergeCell ref="B4:B6"/>
    <mergeCell ref="H4:H6"/>
    <mergeCell ref="G14:G16"/>
    <mergeCell ref="E14:E16"/>
    <mergeCell ref="F14:F16"/>
    <mergeCell ref="D4:D6"/>
    <mergeCell ref="E4:E6"/>
    <mergeCell ref="F4:F6"/>
  </mergeCells>
  <phoneticPr fontId="0" type="noConversion"/>
  <pageMargins left="0" right="0" top="0.39370078740157483" bottom="0" header="0" footer="0"/>
  <pageSetup paperSize="9" orientation="portrait" horizontalDpi="360" verticalDpi="36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30"/>
  <sheetViews>
    <sheetView workbookViewId="0">
      <selection sqref="A1:K1"/>
    </sheetView>
  </sheetViews>
  <sheetFormatPr baseColWidth="10" defaultColWidth="11.5" defaultRowHeight="13" x14ac:dyDescent="0.15"/>
  <cols>
    <col min="1" max="2" width="4.6640625" style="15" customWidth="1"/>
    <col min="3" max="3" width="15.6640625" style="15" customWidth="1"/>
    <col min="4" max="4" width="4.6640625" style="15" customWidth="1"/>
    <col min="5" max="5" width="15.6640625" style="15" customWidth="1"/>
    <col min="6" max="6" width="5.1640625" style="15" customWidth="1"/>
    <col min="7" max="8" width="4.6640625" style="15" customWidth="1"/>
    <col min="9" max="9" width="15.6640625" style="15" customWidth="1"/>
    <col min="10" max="10" width="4.6640625" style="15" customWidth="1"/>
    <col min="11" max="11" width="15.6640625" style="15" customWidth="1"/>
    <col min="12" max="16384" width="11.5" style="15"/>
  </cols>
  <sheetData>
    <row r="1" spans="1:13" ht="18" customHeight="1" x14ac:dyDescent="0.15">
      <c r="A1" s="1637" t="s">
        <v>37</v>
      </c>
      <c r="B1" s="1637"/>
      <c r="C1" s="1637"/>
      <c r="D1" s="1637"/>
      <c r="E1" s="1637"/>
      <c r="F1" s="1637"/>
      <c r="G1" s="1637"/>
      <c r="H1" s="1637"/>
      <c r="I1" s="1637"/>
      <c r="J1" s="1637"/>
      <c r="K1" s="1637"/>
      <c r="L1" s="171"/>
    </row>
    <row r="2" spans="1:13" ht="18" customHeight="1" x14ac:dyDescent="0.15">
      <c r="A2" s="1638" t="s">
        <v>36</v>
      </c>
      <c r="B2" s="1638"/>
      <c r="C2" s="1638"/>
      <c r="D2" s="1638"/>
      <c r="E2" s="1638"/>
      <c r="F2" s="1638"/>
      <c r="G2" s="1638"/>
      <c r="H2" s="1638"/>
      <c r="I2" s="1638"/>
      <c r="J2" s="1638"/>
      <c r="K2" s="1638"/>
      <c r="L2" s="25"/>
      <c r="M2" s="1014"/>
    </row>
    <row r="3" spans="1:13" ht="18" customHeight="1" x14ac:dyDescent="0.15">
      <c r="B3" s="1697"/>
      <c r="C3" s="1697"/>
    </row>
    <row r="4" spans="1:13" ht="18" customHeight="1" x14ac:dyDescent="0.15">
      <c r="A4" s="859">
        <v>1</v>
      </c>
      <c r="B4" s="1737" t="s">
        <v>39</v>
      </c>
      <c r="C4" s="1737"/>
    </row>
    <row r="5" spans="1:13" ht="18" customHeight="1" x14ac:dyDescent="0.15">
      <c r="A5" s="859">
        <v>2</v>
      </c>
      <c r="B5" s="1737" t="s">
        <v>40</v>
      </c>
      <c r="C5" s="1737"/>
    </row>
    <row r="6" spans="1:13" ht="18" customHeight="1" x14ac:dyDescent="0.15">
      <c r="A6" s="859">
        <v>3</v>
      </c>
      <c r="B6" s="1737" t="s">
        <v>41</v>
      </c>
      <c r="C6" s="1737"/>
      <c r="E6" s="1703" t="s">
        <v>1680</v>
      </c>
      <c r="F6" s="1703"/>
      <c r="I6" s="1703" t="s">
        <v>1087</v>
      </c>
      <c r="J6" s="1703"/>
    </row>
    <row r="7" spans="1:13" ht="18" customHeight="1" x14ac:dyDescent="0.15">
      <c r="A7" s="859">
        <v>4</v>
      </c>
      <c r="B7" s="1737" t="s">
        <v>42</v>
      </c>
      <c r="C7" s="1737"/>
      <c r="E7" s="1738" t="str">
        <f>B4</f>
        <v>Ita 4 Dubbini</v>
      </c>
      <c r="F7" s="1738"/>
      <c r="I7" s="1739" t="str">
        <f>B5</f>
        <v>Ita 6805 Caputo</v>
      </c>
      <c r="J7" s="1740"/>
    </row>
    <row r="8" spans="1:13" ht="18" customHeight="1" x14ac:dyDescent="0.15">
      <c r="A8" s="859">
        <v>5</v>
      </c>
      <c r="B8" s="1737" t="s">
        <v>43</v>
      </c>
      <c r="C8" s="1737"/>
      <c r="E8" s="1738" t="str">
        <f>B11</f>
        <v>Ita 6999 Cosentino</v>
      </c>
      <c r="F8" s="1738"/>
      <c r="I8" s="1739" t="str">
        <f>B10</f>
        <v>Ita 6916 Ramian</v>
      </c>
      <c r="J8" s="1740"/>
    </row>
    <row r="9" spans="1:13" ht="18" customHeight="1" x14ac:dyDescent="0.15">
      <c r="A9" s="859">
        <v>6</v>
      </c>
      <c r="B9" s="1737" t="s">
        <v>44</v>
      </c>
      <c r="C9" s="1737"/>
      <c r="E9" s="1741" t="str">
        <f>B12</f>
        <v>Ita 6962 Vignone</v>
      </c>
      <c r="F9" s="1741"/>
      <c r="I9" s="1742" t="str">
        <f>B13</f>
        <v>Den 7830 Dybkiaer</v>
      </c>
      <c r="J9" s="1743"/>
    </row>
    <row r="10" spans="1:13" ht="18" customHeight="1" x14ac:dyDescent="0.15">
      <c r="A10" s="859">
        <v>7</v>
      </c>
      <c r="B10" s="1737" t="s">
        <v>45</v>
      </c>
      <c r="C10" s="1737"/>
      <c r="E10" s="1739" t="str">
        <f>B19</f>
        <v>Pol 199 Buksak</v>
      </c>
      <c r="F10" s="1740"/>
      <c r="I10" s="1739" t="str">
        <f>B18</f>
        <v>Ita 6583 Tita</v>
      </c>
      <c r="J10" s="1740"/>
    </row>
    <row r="11" spans="1:13" ht="18" customHeight="1" x14ac:dyDescent="0.15">
      <c r="A11" s="859">
        <v>8</v>
      </c>
      <c r="B11" s="1737" t="s">
        <v>46</v>
      </c>
      <c r="C11" s="1737"/>
    </row>
    <row r="12" spans="1:13" ht="18" customHeight="1" x14ac:dyDescent="0.15">
      <c r="A12" s="859">
        <v>9</v>
      </c>
      <c r="B12" s="1737" t="s">
        <v>47</v>
      </c>
      <c r="C12" s="1737"/>
      <c r="E12" s="1703" t="s">
        <v>1088</v>
      </c>
      <c r="F12" s="1703"/>
      <c r="I12" s="1703" t="s">
        <v>1089</v>
      </c>
      <c r="J12" s="1703"/>
    </row>
    <row r="13" spans="1:13" ht="18" customHeight="1" x14ac:dyDescent="0.15">
      <c r="A13" s="859">
        <v>10</v>
      </c>
      <c r="B13" s="1737" t="s">
        <v>340</v>
      </c>
      <c r="C13" s="1737"/>
      <c r="E13" s="1739" t="str">
        <f>B6</f>
        <v>Ita 6 Vitali</v>
      </c>
      <c r="F13" s="1740"/>
      <c r="I13" s="1739" t="str">
        <f>B7</f>
        <v>Ita 6847 Videsott</v>
      </c>
      <c r="J13" s="1740"/>
    </row>
    <row r="14" spans="1:13" ht="18" customHeight="1" x14ac:dyDescent="0.15">
      <c r="A14" s="859">
        <v>11</v>
      </c>
      <c r="B14" s="1737" t="s">
        <v>341</v>
      </c>
      <c r="C14" s="1737"/>
      <c r="E14" s="1739" t="str">
        <f>B9</f>
        <v>Pol 1991 Staniuk</v>
      </c>
      <c r="F14" s="1740"/>
      <c r="I14" s="1739" t="str">
        <f>B8</f>
        <v>Ita 6858 Bianchini</v>
      </c>
      <c r="J14" s="1740"/>
    </row>
    <row r="15" spans="1:13" ht="18" customHeight="1" x14ac:dyDescent="0.15">
      <c r="A15" s="859">
        <v>12</v>
      </c>
      <c r="B15" s="1737" t="s">
        <v>342</v>
      </c>
      <c r="C15" s="1737"/>
      <c r="E15" s="1742" t="str">
        <f>B14</f>
        <v>Ita 6616 Piccone</v>
      </c>
      <c r="F15" s="1743"/>
      <c r="I15" s="1742" t="str">
        <f>B15</f>
        <v>Ger 11761 Autenriek</v>
      </c>
      <c r="J15" s="1743"/>
    </row>
    <row r="16" spans="1:13" ht="18" customHeight="1" x14ac:dyDescent="0.15">
      <c r="A16" s="859">
        <v>13</v>
      </c>
      <c r="B16" s="1737" t="s">
        <v>343</v>
      </c>
      <c r="C16" s="1737"/>
      <c r="E16" s="1739" t="str">
        <f>B17</f>
        <v>Pol 1201 Arian</v>
      </c>
      <c r="F16" s="1740"/>
      <c r="I16" s="1739" t="str">
        <f>B16</f>
        <v>Den 8004 Bonde</v>
      </c>
      <c r="J16" s="1740"/>
    </row>
    <row r="17" spans="1:14" ht="18" customHeight="1" x14ac:dyDescent="0.15">
      <c r="A17" s="859">
        <v>14</v>
      </c>
      <c r="B17" s="1737" t="s">
        <v>344</v>
      </c>
      <c r="C17" s="1737"/>
    </row>
    <row r="18" spans="1:14" ht="18" customHeight="1" x14ac:dyDescent="0.15">
      <c r="A18" s="859">
        <v>15</v>
      </c>
      <c r="B18" s="1737" t="s">
        <v>345</v>
      </c>
      <c r="C18" s="1737"/>
    </row>
    <row r="19" spans="1:14" ht="18" customHeight="1" x14ac:dyDescent="0.15">
      <c r="A19" s="859">
        <v>16</v>
      </c>
      <c r="B19" s="1737" t="s">
        <v>346</v>
      </c>
      <c r="C19" s="1737"/>
    </row>
    <row r="20" spans="1:14" ht="18" customHeight="1" x14ac:dyDescent="0.15"/>
    <row r="21" spans="1:14" ht="18" customHeight="1" x14ac:dyDescent="0.15"/>
    <row r="22" spans="1:14" ht="18" customHeight="1" x14ac:dyDescent="0.15"/>
    <row r="23" spans="1:14" ht="18" customHeight="1" x14ac:dyDescent="0.15">
      <c r="C23" s="175"/>
      <c r="I23" s="175"/>
      <c r="J23" s="175"/>
      <c r="K23" s="175"/>
    </row>
    <row r="24" spans="1:14" ht="18" customHeight="1" x14ac:dyDescent="0.15"/>
    <row r="25" spans="1:14" ht="18" customHeight="1" x14ac:dyDescent="0.15"/>
    <row r="26" spans="1:14" ht="18" customHeight="1" x14ac:dyDescent="0.15"/>
    <row r="27" spans="1:14" ht="18" customHeight="1" x14ac:dyDescent="0.15"/>
    <row r="28" spans="1:14" ht="18" customHeight="1" x14ac:dyDescent="0.15">
      <c r="A28" s="53"/>
    </row>
    <row r="29" spans="1:14" ht="18" customHeight="1" x14ac:dyDescent="0.15">
      <c r="N29" s="49"/>
    </row>
    <row r="30" spans="1:14" ht="18" customHeight="1" x14ac:dyDescent="0.15"/>
    <row r="31" spans="1:14" ht="18" customHeight="1" x14ac:dyDescent="0.15"/>
    <row r="32" spans="1:14" ht="18" customHeight="1" x14ac:dyDescent="0.15"/>
    <row r="33" spans="1:12" ht="18" customHeight="1" x14ac:dyDescent="0.15"/>
    <row r="34" spans="1:12" ht="18" customHeight="1" x14ac:dyDescent="0.15"/>
    <row r="35" spans="1:12" ht="18" customHeight="1" x14ac:dyDescent="0.15"/>
    <row r="36" spans="1:12" ht="18" customHeight="1" x14ac:dyDescent="0.15"/>
    <row r="37" spans="1:12" ht="18" customHeight="1" x14ac:dyDescent="0.15"/>
    <row r="38" spans="1:12" ht="18" customHeight="1" x14ac:dyDescent="0.15"/>
    <row r="39" spans="1:12" ht="18" customHeight="1" x14ac:dyDescent="0.15"/>
    <row r="40" spans="1:12" ht="18" customHeight="1" x14ac:dyDescent="0.15"/>
    <row r="41" spans="1:12" ht="18" customHeight="1" x14ac:dyDescent="0.15"/>
    <row r="42" spans="1:12" ht="18" customHeight="1" x14ac:dyDescent="0.15"/>
    <row r="43" spans="1:12" ht="18" customHeight="1" x14ac:dyDescent="0.15"/>
    <row r="44" spans="1:12" ht="18" customHeight="1" x14ac:dyDescent="0.15">
      <c r="A44" s="1637" t="s">
        <v>112</v>
      </c>
      <c r="B44" s="1637"/>
      <c r="C44" s="1637"/>
      <c r="D44" s="1637"/>
      <c r="E44" s="1637"/>
      <c r="F44" s="1637"/>
      <c r="G44" s="1637"/>
      <c r="H44" s="1637"/>
      <c r="I44" s="1637"/>
      <c r="J44" s="1637"/>
      <c r="K44" s="1637"/>
    </row>
    <row r="45" spans="1:12" ht="18" customHeight="1" x14ac:dyDescent="0.15">
      <c r="A45" s="1637" t="s">
        <v>111</v>
      </c>
      <c r="B45" s="1637"/>
      <c r="C45" s="1637"/>
      <c r="D45" s="1637"/>
      <c r="E45" s="1637"/>
      <c r="F45" s="1637"/>
      <c r="G45" s="1637"/>
      <c r="H45" s="1637"/>
      <c r="I45" s="1637"/>
      <c r="J45" s="1637"/>
      <c r="K45" s="1637"/>
      <c r="L45" s="171"/>
    </row>
    <row r="46" spans="1:12" ht="18" customHeight="1" x14ac:dyDescent="0.15">
      <c r="A46" s="1637" t="s">
        <v>113</v>
      </c>
      <c r="B46" s="1637"/>
      <c r="C46" s="1637"/>
      <c r="D46" s="1637"/>
      <c r="E46" s="1637"/>
      <c r="F46" s="1637"/>
      <c r="G46" s="1637"/>
      <c r="H46" s="1637"/>
      <c r="I46" s="1637"/>
      <c r="J46" s="1637"/>
      <c r="K46" s="1637"/>
    </row>
    <row r="47" spans="1:12" ht="18" customHeight="1" x14ac:dyDescent="0.15"/>
    <row r="48" spans="1:12" ht="18" customHeight="1" x14ac:dyDescent="0.15">
      <c r="A48" s="1744" t="s">
        <v>38</v>
      </c>
      <c r="B48" s="1744"/>
      <c r="C48" s="1744"/>
      <c r="D48" s="1744"/>
      <c r="E48" s="1744"/>
      <c r="F48" s="1744"/>
      <c r="G48" s="1744"/>
      <c r="H48" s="1744"/>
      <c r="I48" s="1744"/>
      <c r="J48" s="1744"/>
      <c r="K48" s="1744"/>
    </row>
    <row r="49" spans="1:12" ht="18" customHeight="1" x14ac:dyDescent="0.15"/>
    <row r="50" spans="1:12" ht="18" customHeight="1" x14ac:dyDescent="0.15">
      <c r="A50" s="1637" t="s">
        <v>1577</v>
      </c>
      <c r="B50" s="1637"/>
      <c r="C50" s="1637"/>
      <c r="D50" s="1637"/>
      <c r="E50" s="1637"/>
      <c r="F50" s="1637"/>
      <c r="G50" s="1637"/>
      <c r="H50" s="1637"/>
      <c r="I50" s="1637"/>
      <c r="J50" s="1637"/>
      <c r="K50" s="1637"/>
      <c r="L50" s="171"/>
    </row>
    <row r="51" spans="1:12" ht="18" customHeight="1" x14ac:dyDescent="0.15">
      <c r="A51" s="171"/>
      <c r="B51" s="171"/>
      <c r="C51" s="171"/>
      <c r="D51" s="171"/>
      <c r="E51" s="171"/>
      <c r="F51" s="171"/>
      <c r="G51" s="150"/>
      <c r="H51" s="171"/>
      <c r="I51" s="171"/>
      <c r="J51" s="171"/>
      <c r="K51" s="171"/>
      <c r="L51" s="171"/>
    </row>
    <row r="52" spans="1:12" ht="18" customHeight="1" thickBot="1" x14ac:dyDescent="0.2">
      <c r="C52" s="78" t="s">
        <v>114</v>
      </c>
      <c r="D52" s="1730" t="s">
        <v>307</v>
      </c>
      <c r="E52" s="1730"/>
      <c r="F52" s="20"/>
      <c r="I52" s="78" t="s">
        <v>115</v>
      </c>
      <c r="J52" s="1730" t="s">
        <v>308</v>
      </c>
      <c r="K52" s="1730"/>
    </row>
    <row r="53" spans="1:12" ht="15.75" customHeight="1" x14ac:dyDescent="0.15">
      <c r="A53" s="1321" t="s">
        <v>892</v>
      </c>
      <c r="B53" s="1732" t="s">
        <v>865</v>
      </c>
      <c r="C53" s="1656"/>
      <c r="D53" s="1733" t="s">
        <v>866</v>
      </c>
      <c r="E53" s="1659"/>
      <c r="F53" s="52"/>
      <c r="G53" s="1321" t="s">
        <v>892</v>
      </c>
      <c r="H53" s="1732" t="s">
        <v>865</v>
      </c>
      <c r="I53" s="1656"/>
      <c r="J53" s="1733" t="s">
        <v>866</v>
      </c>
      <c r="K53" s="1659"/>
    </row>
    <row r="54" spans="1:12" ht="15.75" customHeight="1" x14ac:dyDescent="0.15">
      <c r="A54" s="31">
        <v>1</v>
      </c>
      <c r="B54" s="1731" t="str">
        <f>B12</f>
        <v>Ita 6962 Vignone</v>
      </c>
      <c r="C54" s="1664"/>
      <c r="D54" s="1731" t="str">
        <f>B11</f>
        <v>Ita 6999 Cosentino</v>
      </c>
      <c r="E54" s="1667"/>
      <c r="G54" s="31">
        <v>1</v>
      </c>
      <c r="H54" s="1731" t="str">
        <f>B14</f>
        <v>Ita 6616 Piccone</v>
      </c>
      <c r="I54" s="1664"/>
      <c r="J54" s="1731" t="str">
        <f>B9</f>
        <v>Pol 1991 Staniuk</v>
      </c>
      <c r="K54" s="1667"/>
    </row>
    <row r="55" spans="1:12" ht="15.75" customHeight="1" x14ac:dyDescent="0.15">
      <c r="A55" s="35">
        <v>2</v>
      </c>
      <c r="B55" s="1734" t="str">
        <f>B4</f>
        <v>Ita 4 Dubbini</v>
      </c>
      <c r="C55" s="1721"/>
      <c r="D55" s="1734" t="str">
        <f>B19</f>
        <v>Pol 199 Buksak</v>
      </c>
      <c r="E55" s="1724"/>
      <c r="G55" s="35">
        <v>2</v>
      </c>
      <c r="H55" s="1734" t="str">
        <f>B6</f>
        <v>Ita 6 Vitali</v>
      </c>
      <c r="I55" s="1721"/>
      <c r="J55" s="1734" t="str">
        <f>B17</f>
        <v>Pol 1201 Arian</v>
      </c>
      <c r="K55" s="1724"/>
    </row>
    <row r="56" spans="1:12" ht="15.75" customHeight="1" x14ac:dyDescent="0.15">
      <c r="A56" s="31">
        <v>3</v>
      </c>
      <c r="B56" s="1731" t="str">
        <f>B13</f>
        <v>Den 7830 Dybkiaer</v>
      </c>
      <c r="C56" s="1664"/>
      <c r="D56" s="1731" t="str">
        <f>B10</f>
        <v>Ita 6916 Ramian</v>
      </c>
      <c r="E56" s="1667"/>
      <c r="G56" s="31">
        <v>3</v>
      </c>
      <c r="H56" s="1731" t="str">
        <f>B15</f>
        <v>Ger 11761 Autenriek</v>
      </c>
      <c r="I56" s="1664"/>
      <c r="J56" s="1731" t="str">
        <f>B8</f>
        <v>Ita 6858 Bianchini</v>
      </c>
      <c r="K56" s="1667"/>
    </row>
    <row r="57" spans="1:12" ht="15.75" customHeight="1" thickBot="1" x14ac:dyDescent="0.2">
      <c r="A57" s="41">
        <v>4</v>
      </c>
      <c r="B57" s="1729" t="str">
        <f>B5</f>
        <v>Ita 6805 Caputo</v>
      </c>
      <c r="C57" s="1676"/>
      <c r="D57" s="1729" t="str">
        <f>B18</f>
        <v>Ita 6583 Tita</v>
      </c>
      <c r="E57" s="1679"/>
      <c r="G57" s="41">
        <v>4</v>
      </c>
      <c r="H57" s="1729" t="str">
        <f>B7</f>
        <v>Ita 6847 Videsott</v>
      </c>
      <c r="I57" s="1676"/>
      <c r="J57" s="1729" t="str">
        <f>B16</f>
        <v>Den 8004 Bonde</v>
      </c>
      <c r="K57" s="1679"/>
    </row>
    <row r="58" spans="1:12" ht="18" customHeight="1" x14ac:dyDescent="0.15"/>
    <row r="59" spans="1:12" ht="18" customHeight="1" x14ac:dyDescent="0.15"/>
    <row r="60" spans="1:12" ht="18" customHeight="1" x14ac:dyDescent="0.15"/>
    <row r="61" spans="1:12" ht="18" customHeight="1" x14ac:dyDescent="0.15"/>
    <row r="62" spans="1:12" ht="18" customHeight="1" thickBot="1" x14ac:dyDescent="0.2">
      <c r="C62" s="78" t="s">
        <v>114</v>
      </c>
      <c r="D62" s="1730" t="s">
        <v>309</v>
      </c>
      <c r="E62" s="1730"/>
      <c r="I62" s="78" t="s">
        <v>115</v>
      </c>
      <c r="J62" s="1730" t="s">
        <v>2186</v>
      </c>
      <c r="K62" s="1730"/>
    </row>
    <row r="63" spans="1:12" ht="18" customHeight="1" x14ac:dyDescent="0.15">
      <c r="A63" s="1321" t="s">
        <v>892</v>
      </c>
      <c r="B63" s="1732" t="s">
        <v>865</v>
      </c>
      <c r="C63" s="1656"/>
      <c r="D63" s="1733" t="s">
        <v>866</v>
      </c>
      <c r="E63" s="1659"/>
      <c r="G63" s="1321" t="s">
        <v>892</v>
      </c>
      <c r="H63" s="1732" t="s">
        <v>865</v>
      </c>
      <c r="I63" s="1656"/>
      <c r="J63" s="1733" t="s">
        <v>866</v>
      </c>
      <c r="K63" s="1659"/>
    </row>
    <row r="64" spans="1:12" ht="18" customHeight="1" x14ac:dyDescent="0.15">
      <c r="A64" s="31">
        <v>1</v>
      </c>
      <c r="B64" s="1731" t="str">
        <f>B12</f>
        <v>Ita 6962 Vignone</v>
      </c>
      <c r="C64" s="1667"/>
      <c r="D64" s="1731" t="str">
        <f>B4</f>
        <v>Ita 4 Dubbini</v>
      </c>
      <c r="E64" s="1667"/>
      <c r="G64" s="31">
        <v>1</v>
      </c>
      <c r="H64" s="1731" t="str">
        <f>B14</f>
        <v>Ita 6616 Piccone</v>
      </c>
      <c r="I64" s="1667"/>
      <c r="J64" s="1731" t="str">
        <f>B6</f>
        <v>Ita 6 Vitali</v>
      </c>
      <c r="K64" s="1667"/>
    </row>
    <row r="65" spans="1:11" ht="18" customHeight="1" thickBot="1" x14ac:dyDescent="0.2">
      <c r="A65" s="35">
        <v>2</v>
      </c>
      <c r="B65" s="1734" t="str">
        <f>B19</f>
        <v>Pol 199 Buksak</v>
      </c>
      <c r="C65" s="1724"/>
      <c r="D65" s="1729" t="str">
        <f>B11</f>
        <v>Ita 6999 Cosentino</v>
      </c>
      <c r="E65" s="1679"/>
      <c r="G65" s="35">
        <v>2</v>
      </c>
      <c r="H65" s="1731" t="str">
        <f>B17</f>
        <v>Pol 1201 Arian</v>
      </c>
      <c r="I65" s="1667"/>
      <c r="J65" s="1731" t="str">
        <f>B9</f>
        <v>Pol 1991 Staniuk</v>
      </c>
      <c r="K65" s="1667"/>
    </row>
    <row r="66" spans="1:11" ht="18" customHeight="1" x14ac:dyDescent="0.15">
      <c r="A66" s="31">
        <v>3</v>
      </c>
      <c r="B66" s="1731" t="str">
        <f>B13</f>
        <v>Den 7830 Dybkiaer</v>
      </c>
      <c r="C66" s="1667"/>
      <c r="D66" s="1731" t="str">
        <f>B5</f>
        <v>Ita 6805 Caputo</v>
      </c>
      <c r="E66" s="1667"/>
      <c r="G66" s="31">
        <v>3</v>
      </c>
      <c r="H66" s="1731" t="str">
        <f>B15</f>
        <v>Ger 11761 Autenriek</v>
      </c>
      <c r="I66" s="1667"/>
      <c r="J66" s="1731" t="str">
        <f>B7</f>
        <v>Ita 6847 Videsott</v>
      </c>
      <c r="K66" s="1667"/>
    </row>
    <row r="67" spans="1:11" ht="18" customHeight="1" thickBot="1" x14ac:dyDescent="0.2">
      <c r="A67" s="41">
        <v>4</v>
      </c>
      <c r="B67" s="1729" t="str">
        <f>B18</f>
        <v>Ita 6583 Tita</v>
      </c>
      <c r="C67" s="1679"/>
      <c r="D67" s="1729" t="str">
        <f>B10</f>
        <v>Ita 6916 Ramian</v>
      </c>
      <c r="E67" s="1679"/>
      <c r="G67" s="41">
        <v>4</v>
      </c>
      <c r="H67" s="1735" t="str">
        <f>B16</f>
        <v>Den 8004 Bonde</v>
      </c>
      <c r="I67" s="1736"/>
      <c r="J67" s="1735" t="str">
        <f>B8</f>
        <v>Ita 6858 Bianchini</v>
      </c>
      <c r="K67" s="1736"/>
    </row>
    <row r="68" spans="1:11" ht="18" customHeight="1" x14ac:dyDescent="0.15"/>
    <row r="69" spans="1:11" ht="18" customHeight="1" x14ac:dyDescent="0.15"/>
    <row r="70" spans="1:11" ht="18" customHeight="1" x14ac:dyDescent="0.15"/>
    <row r="71" spans="1:11" ht="18" customHeight="1" x14ac:dyDescent="0.15"/>
    <row r="72" spans="1:11" ht="18" customHeight="1" thickBot="1" x14ac:dyDescent="0.2">
      <c r="C72" s="78" t="s">
        <v>114</v>
      </c>
      <c r="D72" s="1730" t="s">
        <v>2185</v>
      </c>
      <c r="E72" s="1730"/>
      <c r="I72" s="78" t="s">
        <v>115</v>
      </c>
      <c r="J72" s="1730" t="s">
        <v>2187</v>
      </c>
      <c r="K72" s="1730"/>
    </row>
    <row r="73" spans="1:11" ht="18" customHeight="1" x14ac:dyDescent="0.15">
      <c r="A73" s="1321" t="s">
        <v>892</v>
      </c>
      <c r="B73" s="1732" t="s">
        <v>865</v>
      </c>
      <c r="C73" s="1656"/>
      <c r="D73" s="1733" t="s">
        <v>866</v>
      </c>
      <c r="E73" s="1659"/>
      <c r="G73" s="1321" t="s">
        <v>892</v>
      </c>
      <c r="H73" s="1732" t="s">
        <v>865</v>
      </c>
      <c r="I73" s="1656"/>
      <c r="J73" s="1733" t="s">
        <v>866</v>
      </c>
      <c r="K73" s="1659"/>
    </row>
    <row r="74" spans="1:11" ht="18" customHeight="1" x14ac:dyDescent="0.15">
      <c r="A74" s="31">
        <v>1</v>
      </c>
      <c r="B74" s="1731" t="str">
        <f>B19</f>
        <v>Pol 199 Buksak</v>
      </c>
      <c r="C74" s="1664"/>
      <c r="D74" s="1731" t="str">
        <f>B12</f>
        <v>Ita 6962 Vignone</v>
      </c>
      <c r="E74" s="1667"/>
      <c r="G74" s="31">
        <v>1</v>
      </c>
      <c r="H74" s="1731" t="str">
        <f>B17</f>
        <v>Pol 1201 Arian</v>
      </c>
      <c r="I74" s="1664"/>
      <c r="J74" s="1731" t="str">
        <f>B14</f>
        <v>Ita 6616 Piccone</v>
      </c>
      <c r="K74" s="1667"/>
    </row>
    <row r="75" spans="1:11" ht="18" customHeight="1" x14ac:dyDescent="0.15">
      <c r="A75" s="35">
        <v>2</v>
      </c>
      <c r="B75" s="1734" t="str">
        <f>B11</f>
        <v>Ita 6999 Cosentino</v>
      </c>
      <c r="C75" s="1721"/>
      <c r="D75" s="1734" t="str">
        <f>B4</f>
        <v>Ita 4 Dubbini</v>
      </c>
      <c r="E75" s="1724"/>
      <c r="G75" s="35">
        <v>2</v>
      </c>
      <c r="H75" s="1734" t="str">
        <f>B9</f>
        <v>Pol 1991 Staniuk</v>
      </c>
      <c r="I75" s="1721"/>
      <c r="J75" s="1734" t="str">
        <f>B6</f>
        <v>Ita 6 Vitali</v>
      </c>
      <c r="K75" s="1724"/>
    </row>
    <row r="76" spans="1:11" ht="18" customHeight="1" x14ac:dyDescent="0.15">
      <c r="A76" s="31">
        <v>3</v>
      </c>
      <c r="B76" s="1731" t="str">
        <f>B18</f>
        <v>Ita 6583 Tita</v>
      </c>
      <c r="C76" s="1664"/>
      <c r="D76" s="1731" t="str">
        <f>B13</f>
        <v>Den 7830 Dybkiaer</v>
      </c>
      <c r="E76" s="1667"/>
      <c r="G76" s="31">
        <v>3</v>
      </c>
      <c r="H76" s="1731" t="str">
        <f>B16</f>
        <v>Den 8004 Bonde</v>
      </c>
      <c r="I76" s="1664"/>
      <c r="J76" s="1731" t="str">
        <f>B15</f>
        <v>Ger 11761 Autenriek</v>
      </c>
      <c r="K76" s="1667"/>
    </row>
    <row r="77" spans="1:11" ht="18" customHeight="1" thickBot="1" x14ac:dyDescent="0.2">
      <c r="A77" s="41">
        <v>4</v>
      </c>
      <c r="B77" s="1729" t="str">
        <f>B10</f>
        <v>Ita 6916 Ramian</v>
      </c>
      <c r="C77" s="1676"/>
      <c r="D77" s="1729" t="str">
        <f>B5</f>
        <v>Ita 6805 Caputo</v>
      </c>
      <c r="E77" s="1679"/>
      <c r="G77" s="41">
        <v>4</v>
      </c>
      <c r="H77" s="1729" t="str">
        <f>B8</f>
        <v>Ita 6858 Bianchini</v>
      </c>
      <c r="I77" s="1676"/>
      <c r="J77" s="1729" t="str">
        <f>B7</f>
        <v>Ita 6847 Videsott</v>
      </c>
      <c r="K77" s="1679"/>
    </row>
    <row r="78" spans="1:11" ht="18" customHeight="1" x14ac:dyDescent="0.15"/>
    <row r="79" spans="1:11" ht="18" customHeight="1" x14ac:dyDescent="0.15"/>
    <row r="80" spans="1:11" ht="18" customHeight="1" x14ac:dyDescent="0.15"/>
    <row r="81" spans="1:11" ht="18" customHeight="1" x14ac:dyDescent="0.15"/>
    <row r="82" spans="1:11" ht="18" customHeight="1" x14ac:dyDescent="0.15"/>
    <row r="83" spans="1:11" ht="18" customHeight="1" x14ac:dyDescent="0.15"/>
    <row r="84" spans="1:11" ht="18" customHeight="1" x14ac:dyDescent="0.15"/>
    <row r="85" spans="1:11" ht="18" customHeight="1" x14ac:dyDescent="0.15"/>
    <row r="86" spans="1:11" ht="18" customHeight="1" x14ac:dyDescent="0.15"/>
    <row r="87" spans="1:11" ht="18" customHeight="1" x14ac:dyDescent="0.15">
      <c r="A87" s="1637" t="s">
        <v>116</v>
      </c>
      <c r="B87" s="1637"/>
      <c r="C87" s="1637"/>
      <c r="D87" s="1637"/>
      <c r="E87" s="1637"/>
      <c r="F87" s="1637"/>
      <c r="G87" s="1637"/>
      <c r="H87" s="1637"/>
      <c r="I87" s="1637"/>
      <c r="J87" s="1637"/>
      <c r="K87" s="1637"/>
    </row>
    <row r="88" spans="1:11" ht="18" customHeight="1" x14ac:dyDescent="0.15">
      <c r="A88" s="1637" t="s">
        <v>119</v>
      </c>
      <c r="B88" s="1637"/>
      <c r="C88" s="1637"/>
      <c r="D88" s="1637"/>
      <c r="E88" s="1637"/>
      <c r="F88" s="1637"/>
      <c r="G88" s="1637"/>
      <c r="H88" s="1637"/>
      <c r="I88" s="1637"/>
      <c r="J88" s="1637"/>
      <c r="K88" s="1637"/>
    </row>
    <row r="89" spans="1:11" ht="18" customHeight="1" x14ac:dyDescent="0.15"/>
    <row r="90" spans="1:11" ht="18" customHeight="1" x14ac:dyDescent="0.15"/>
    <row r="91" spans="1:11" ht="18" customHeight="1" thickBot="1" x14ac:dyDescent="0.2">
      <c r="D91" s="1730" t="s">
        <v>307</v>
      </c>
      <c r="E91" s="1730"/>
    </row>
    <row r="92" spans="1:11" ht="18" customHeight="1" x14ac:dyDescent="0.15">
      <c r="A92" s="1321" t="s">
        <v>892</v>
      </c>
      <c r="B92" s="1732" t="s">
        <v>865</v>
      </c>
      <c r="C92" s="1656"/>
      <c r="D92" s="1733" t="s">
        <v>866</v>
      </c>
      <c r="E92" s="1659"/>
    </row>
    <row r="93" spans="1:11" ht="18" customHeight="1" x14ac:dyDescent="0.15">
      <c r="A93" s="31" t="s">
        <v>117</v>
      </c>
      <c r="B93" s="1731" t="s">
        <v>167</v>
      </c>
      <c r="C93" s="1664"/>
      <c r="D93" s="1731" t="s">
        <v>224</v>
      </c>
      <c r="E93" s="1667"/>
    </row>
    <row r="94" spans="1:11" ht="18" customHeight="1" x14ac:dyDescent="0.15">
      <c r="A94" s="35" t="s">
        <v>118</v>
      </c>
      <c r="B94" s="1734" t="s">
        <v>168</v>
      </c>
      <c r="C94" s="1721"/>
      <c r="D94" s="1734" t="s">
        <v>225</v>
      </c>
      <c r="E94" s="1724"/>
    </row>
    <row r="95" spans="1:11" ht="18" customHeight="1" x14ac:dyDescent="0.15">
      <c r="A95" s="31" t="s">
        <v>165</v>
      </c>
      <c r="B95" s="1731" t="s">
        <v>222</v>
      </c>
      <c r="C95" s="1664"/>
      <c r="D95" s="1731" t="s">
        <v>226</v>
      </c>
      <c r="E95" s="1667"/>
    </row>
    <row r="96" spans="1:11" ht="18" customHeight="1" thickBot="1" x14ac:dyDescent="0.2">
      <c r="A96" s="41" t="s">
        <v>166</v>
      </c>
      <c r="B96" s="1729" t="s">
        <v>223</v>
      </c>
      <c r="C96" s="1676"/>
      <c r="D96" s="1729" t="s">
        <v>227</v>
      </c>
      <c r="E96" s="1679"/>
    </row>
    <row r="97" spans="1:11" ht="18" customHeight="1" x14ac:dyDescent="0.15"/>
    <row r="98" spans="1:11" ht="18" customHeight="1" x14ac:dyDescent="0.15"/>
    <row r="99" spans="1:11" ht="18" customHeight="1" x14ac:dyDescent="0.15">
      <c r="A99" s="1637" t="s">
        <v>2077</v>
      </c>
      <c r="B99" s="1637"/>
      <c r="C99" s="1637"/>
      <c r="D99" s="1637"/>
      <c r="E99" s="1637"/>
      <c r="F99" s="1637"/>
      <c r="G99" s="1637"/>
      <c r="H99" s="1637"/>
      <c r="I99" s="1637"/>
      <c r="J99" s="1637"/>
      <c r="K99" s="1637"/>
    </row>
    <row r="100" spans="1:11" ht="18" customHeight="1" x14ac:dyDescent="0.15">
      <c r="A100" s="1637" t="s">
        <v>120</v>
      </c>
      <c r="B100" s="1637"/>
      <c r="C100" s="1637"/>
      <c r="D100" s="1637"/>
      <c r="E100" s="1637"/>
      <c r="F100" s="1637"/>
      <c r="G100" s="1637"/>
      <c r="H100" s="1637"/>
      <c r="I100" s="1637"/>
      <c r="J100" s="1637"/>
      <c r="K100" s="1637"/>
    </row>
    <row r="101" spans="1:11" ht="18" customHeight="1" x14ac:dyDescent="0.15"/>
    <row r="102" spans="1:11" ht="18" customHeight="1" x14ac:dyDescent="0.15"/>
    <row r="103" spans="1:11" ht="18" customHeight="1" thickBot="1" x14ac:dyDescent="0.2">
      <c r="D103" s="1730" t="s">
        <v>307</v>
      </c>
      <c r="E103" s="1730"/>
    </row>
    <row r="104" spans="1:11" ht="18" customHeight="1" x14ac:dyDescent="0.15">
      <c r="A104" s="1321" t="s">
        <v>892</v>
      </c>
      <c r="B104" s="1732" t="s">
        <v>865</v>
      </c>
      <c r="C104" s="1656"/>
      <c r="D104" s="1733" t="s">
        <v>866</v>
      </c>
      <c r="E104" s="1659"/>
    </row>
    <row r="105" spans="1:11" ht="18" customHeight="1" x14ac:dyDescent="0.15">
      <c r="A105" s="31" t="s">
        <v>121</v>
      </c>
      <c r="B105" s="1731" t="s">
        <v>123</v>
      </c>
      <c r="C105" s="1664"/>
      <c r="D105" s="1731" t="s">
        <v>124</v>
      </c>
      <c r="E105" s="1667"/>
    </row>
    <row r="106" spans="1:11" ht="18" customHeight="1" thickBot="1" x14ac:dyDescent="0.2">
      <c r="A106" s="75" t="s">
        <v>122</v>
      </c>
      <c r="B106" s="1729" t="s">
        <v>125</v>
      </c>
      <c r="C106" s="1676"/>
      <c r="D106" s="1729" t="s">
        <v>126</v>
      </c>
      <c r="E106" s="1679"/>
    </row>
    <row r="107" spans="1:11" ht="18" customHeight="1" x14ac:dyDescent="0.15"/>
    <row r="108" spans="1:11" ht="18" customHeight="1" x14ac:dyDescent="0.15"/>
    <row r="109" spans="1:11" ht="18" customHeight="1" x14ac:dyDescent="0.15">
      <c r="A109" s="1637" t="s">
        <v>1530</v>
      </c>
      <c r="B109" s="1637"/>
      <c r="C109" s="1637"/>
      <c r="D109" s="1637"/>
      <c r="E109" s="1637"/>
      <c r="F109" s="1637"/>
      <c r="G109" s="1637"/>
      <c r="H109" s="1637"/>
      <c r="I109" s="1637"/>
      <c r="J109" s="1637"/>
      <c r="K109" s="1637"/>
    </row>
    <row r="110" spans="1:11" ht="18" customHeight="1" x14ac:dyDescent="0.15">
      <c r="A110" s="1637" t="s">
        <v>127</v>
      </c>
      <c r="B110" s="1637"/>
      <c r="C110" s="1637"/>
      <c r="D110" s="1637"/>
      <c r="E110" s="1637"/>
      <c r="F110" s="1637"/>
      <c r="G110" s="1637"/>
      <c r="H110" s="1637"/>
      <c r="I110" s="1637"/>
      <c r="J110" s="1637"/>
      <c r="K110" s="1637"/>
    </row>
    <row r="111" spans="1:11" ht="18" customHeight="1" x14ac:dyDescent="0.15">
      <c r="A111" s="1637" t="s">
        <v>2284</v>
      </c>
      <c r="B111" s="1637"/>
      <c r="C111" s="1637"/>
      <c r="D111" s="1637"/>
      <c r="E111" s="1637"/>
      <c r="F111" s="1637"/>
      <c r="G111" s="1637"/>
      <c r="H111" s="1637"/>
      <c r="I111" s="1637"/>
      <c r="J111" s="1637"/>
      <c r="K111" s="1637"/>
    </row>
    <row r="112" spans="1:11"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sheetData>
  <sheetProtection password="CF27" sheet="1" objects="1" scenarios="1"/>
  <mergeCells count="135">
    <mergeCell ref="J62:K62"/>
    <mergeCell ref="H63:I63"/>
    <mergeCell ref="J63:K63"/>
    <mergeCell ref="H75:I75"/>
    <mergeCell ref="B77:C77"/>
    <mergeCell ref="D77:E77"/>
    <mergeCell ref="H77:I77"/>
    <mergeCell ref="J77:K77"/>
    <mergeCell ref="B74:C74"/>
    <mergeCell ref="D74:E74"/>
    <mergeCell ref="J75:K75"/>
    <mergeCell ref="H76:I76"/>
    <mergeCell ref="J76:K76"/>
    <mergeCell ref="D62:E62"/>
    <mergeCell ref="D72:E72"/>
    <mergeCell ref="B73:C73"/>
    <mergeCell ref="D73:E73"/>
    <mergeCell ref="B64:C64"/>
    <mergeCell ref="B65:C65"/>
    <mergeCell ref="B66:C66"/>
    <mergeCell ref="B67:C67"/>
    <mergeCell ref="J64:K64"/>
    <mergeCell ref="H65:I65"/>
    <mergeCell ref="J65:K65"/>
    <mergeCell ref="B17:C17"/>
    <mergeCell ref="B63:C63"/>
    <mergeCell ref="D63:E63"/>
    <mergeCell ref="B53:C53"/>
    <mergeCell ref="D53:E53"/>
    <mergeCell ref="B57:C57"/>
    <mergeCell ref="H57:I57"/>
    <mergeCell ref="J57:K57"/>
    <mergeCell ref="B56:C56"/>
    <mergeCell ref="D56:E56"/>
    <mergeCell ref="H56:I56"/>
    <mergeCell ref="J56:K56"/>
    <mergeCell ref="B19:C19"/>
    <mergeCell ref="A44:K44"/>
    <mergeCell ref="H55:I55"/>
    <mergeCell ref="J55:K55"/>
    <mergeCell ref="B54:C54"/>
    <mergeCell ref="D55:E55"/>
    <mergeCell ref="D54:E54"/>
    <mergeCell ref="H54:I54"/>
    <mergeCell ref="J54:K54"/>
    <mergeCell ref="D57:E57"/>
    <mergeCell ref="B55:C55"/>
    <mergeCell ref="D52:E52"/>
    <mergeCell ref="H53:I53"/>
    <mergeCell ref="J53:K53"/>
    <mergeCell ref="B11:C11"/>
    <mergeCell ref="B12:C12"/>
    <mergeCell ref="E12:F12"/>
    <mergeCell ref="I12:J12"/>
    <mergeCell ref="B13:C13"/>
    <mergeCell ref="E13:F13"/>
    <mergeCell ref="I13:J13"/>
    <mergeCell ref="B14:C14"/>
    <mergeCell ref="E14:F14"/>
    <mergeCell ref="I14:J14"/>
    <mergeCell ref="J52:K52"/>
    <mergeCell ref="A45:K45"/>
    <mergeCell ref="A48:K48"/>
    <mergeCell ref="A50:K50"/>
    <mergeCell ref="B15:C15"/>
    <mergeCell ref="E15:F15"/>
    <mergeCell ref="B16:C16"/>
    <mergeCell ref="E16:F16"/>
    <mergeCell ref="I16:J16"/>
    <mergeCell ref="I15:J15"/>
    <mergeCell ref="B18:C18"/>
    <mergeCell ref="A46:K46"/>
    <mergeCell ref="B3:C3"/>
    <mergeCell ref="B4:C4"/>
    <mergeCell ref="A1:K1"/>
    <mergeCell ref="A2:K2"/>
    <mergeCell ref="B5:C5"/>
    <mergeCell ref="B6:C6"/>
    <mergeCell ref="E6:F6"/>
    <mergeCell ref="I6:J6"/>
    <mergeCell ref="B7:C7"/>
    <mergeCell ref="E7:F7"/>
    <mergeCell ref="I7:J7"/>
    <mergeCell ref="B8:C8"/>
    <mergeCell ref="E8:F8"/>
    <mergeCell ref="I8:J8"/>
    <mergeCell ref="B9:C9"/>
    <mergeCell ref="E9:F9"/>
    <mergeCell ref="I9:J9"/>
    <mergeCell ref="B10:C10"/>
    <mergeCell ref="E10:F10"/>
    <mergeCell ref="I10:J10"/>
    <mergeCell ref="H66:I66"/>
    <mergeCell ref="J66:K66"/>
    <mergeCell ref="D64:E64"/>
    <mergeCell ref="D66:E66"/>
    <mergeCell ref="D67:E67"/>
    <mergeCell ref="H64:I64"/>
    <mergeCell ref="H67:I67"/>
    <mergeCell ref="J67:K67"/>
    <mergeCell ref="D65:E65"/>
    <mergeCell ref="D91:E91"/>
    <mergeCell ref="A87:K87"/>
    <mergeCell ref="A88:K88"/>
    <mergeCell ref="B76:C76"/>
    <mergeCell ref="B75:C75"/>
    <mergeCell ref="D75:E75"/>
    <mergeCell ref="D76:E76"/>
    <mergeCell ref="J72:K72"/>
    <mergeCell ref="H73:I73"/>
    <mergeCell ref="J73:K73"/>
    <mergeCell ref="H74:I74"/>
    <mergeCell ref="J74:K74"/>
    <mergeCell ref="B92:C92"/>
    <mergeCell ref="D92:E92"/>
    <mergeCell ref="B104:C104"/>
    <mergeCell ref="D104:E104"/>
    <mergeCell ref="B93:C93"/>
    <mergeCell ref="D93:E93"/>
    <mergeCell ref="B94:C94"/>
    <mergeCell ref="D94:E94"/>
    <mergeCell ref="B95:C95"/>
    <mergeCell ref="D95:E95"/>
    <mergeCell ref="A111:K111"/>
    <mergeCell ref="A99:K99"/>
    <mergeCell ref="A100:K100"/>
    <mergeCell ref="A109:K109"/>
    <mergeCell ref="A110:K110"/>
    <mergeCell ref="B106:C106"/>
    <mergeCell ref="D106:E106"/>
    <mergeCell ref="D103:E103"/>
    <mergeCell ref="B96:C96"/>
    <mergeCell ref="D96:E96"/>
    <mergeCell ref="B105:C105"/>
    <mergeCell ref="D105:E105"/>
  </mergeCells>
  <phoneticPr fontId="0" type="noConversion"/>
  <pageMargins left="0.19685039370078741" right="0" top="0.39370078740157483" bottom="0.39370078740157483" header="0" footer="0"/>
  <pageSetup paperSize="9" orientation="portrait" horizontalDpi="360" verticalDpi="36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28"/>
  <dimension ref="A1:W83"/>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2.6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2045</v>
      </c>
      <c r="B1" s="1637"/>
      <c r="C1" s="1637"/>
      <c r="D1" s="1637"/>
      <c r="E1" s="1637"/>
      <c r="F1" s="1637"/>
      <c r="G1" s="1637"/>
      <c r="H1" s="1637"/>
      <c r="I1" s="1637"/>
      <c r="J1" s="1637"/>
      <c r="K1" s="1637"/>
      <c r="M1" s="1637" t="s">
        <v>2045</v>
      </c>
      <c r="N1" s="1637"/>
      <c r="O1" s="1637"/>
      <c r="P1" s="1637"/>
      <c r="Q1" s="1637"/>
      <c r="R1" s="1637"/>
      <c r="S1" s="1637"/>
      <c r="T1" s="1637"/>
      <c r="U1" s="1637"/>
      <c r="V1" s="1637"/>
      <c r="W1" s="1637"/>
    </row>
    <row r="2" spans="1:23" ht="14" thickBot="1" x14ac:dyDescent="0.2">
      <c r="B2" s="1872" t="s">
        <v>889</v>
      </c>
      <c r="C2" s="1872"/>
      <c r="D2" s="17"/>
      <c r="E2" s="17"/>
      <c r="Q2" s="15" t="s">
        <v>2188</v>
      </c>
      <c r="W2" s="15" t="s">
        <v>311</v>
      </c>
    </row>
    <row r="3" spans="1:23" x14ac:dyDescent="0.15">
      <c r="C3" s="18" t="s">
        <v>684</v>
      </c>
      <c r="D3" s="18" t="s">
        <v>367</v>
      </c>
      <c r="E3" s="154" t="s">
        <v>2308</v>
      </c>
      <c r="F3" s="1812" t="s">
        <v>2195</v>
      </c>
      <c r="G3" s="1813"/>
      <c r="H3" s="1814"/>
      <c r="I3" s="18" t="s">
        <v>684</v>
      </c>
      <c r="J3" s="18"/>
      <c r="K3" s="18" t="s">
        <v>1934</v>
      </c>
      <c r="M3" s="105" t="s">
        <v>892</v>
      </c>
      <c r="N3" s="181" t="s">
        <v>197</v>
      </c>
      <c r="O3" s="182" t="s">
        <v>865</v>
      </c>
      <c r="P3" s="183" t="s">
        <v>197</v>
      </c>
      <c r="Q3" s="30" t="s">
        <v>866</v>
      </c>
      <c r="S3" s="105" t="s">
        <v>892</v>
      </c>
      <c r="T3" s="181" t="s">
        <v>197</v>
      </c>
      <c r="U3" s="182" t="s">
        <v>865</v>
      </c>
      <c r="V3" s="183" t="s">
        <v>197</v>
      </c>
      <c r="W3" s="30" t="s">
        <v>866</v>
      </c>
    </row>
    <row r="4" spans="1:23" x14ac:dyDescent="0.15">
      <c r="B4" s="16">
        <v>1</v>
      </c>
      <c r="C4" s="1041">
        <f>'13S - 8B - 1 RR'!C4</f>
        <v>1</v>
      </c>
      <c r="D4" s="1042">
        <f>'13S - 8B - 1 RR'!D4</f>
        <v>0</v>
      </c>
      <c r="E4" s="20">
        <f>COUNTIF(C$25:C$52,$C4)+COUNTIF(I$25:I$52,$C4)+COUNTIF(O$4:O$42,$C4)+COUNTIF(U$4:U$42,$C4)</f>
        <v>6</v>
      </c>
      <c r="F4" s="1697">
        <f>COUNTIF(E$25:E$52,$C4)+COUNTIF(K$25:K$52,$C4)+COUNTIF(Q$4:Q$42,$C4)+COUNTIF(W$4:W$42,$C4)</f>
        <v>6</v>
      </c>
      <c r="G4" s="1697"/>
      <c r="H4" s="1805"/>
      <c r="I4" s="386">
        <f>$C$4</f>
        <v>1</v>
      </c>
      <c r="J4" s="20"/>
      <c r="K4" s="24"/>
      <c r="M4" s="108">
        <v>1</v>
      </c>
      <c r="N4" s="60">
        <f>K12</f>
        <v>0</v>
      </c>
      <c r="O4" s="386">
        <f>C8</f>
        <v>5</v>
      </c>
      <c r="P4" s="162">
        <f>K11</f>
        <v>0</v>
      </c>
      <c r="Q4" s="1047">
        <f>C7</f>
        <v>4</v>
      </c>
      <c r="S4" s="108">
        <v>1</v>
      </c>
      <c r="T4" s="60">
        <f>K12</f>
        <v>0</v>
      </c>
      <c r="U4" s="1147">
        <f>C4</f>
        <v>1</v>
      </c>
      <c r="V4" s="162">
        <f>K13</f>
        <v>0</v>
      </c>
      <c r="W4" s="1067">
        <f>C11</f>
        <v>8</v>
      </c>
    </row>
    <row r="5" spans="1:23" x14ac:dyDescent="0.15">
      <c r="B5" s="16">
        <v>2</v>
      </c>
      <c r="C5" s="1041">
        <f>'13S - 8B - 1 RR'!C5</f>
        <v>2</v>
      </c>
      <c r="D5" s="1042">
        <f>'13S - 8B - 1 RR'!D5</f>
        <v>0</v>
      </c>
      <c r="E5" s="20">
        <f t="shared" ref="E5:E16" si="0">COUNTIF(C$25:C$52,$C5)+COUNTIF(I$25:I$52,$C5)+COUNTIF(O$4:O$42,$C5)+COUNTIF(U$4:U$42,$C5)</f>
        <v>6</v>
      </c>
      <c r="F5" s="1697">
        <f t="shared" ref="F5:F16" si="1">COUNTIF(E$25:E$52,$C5)+COUNTIF(K$25:K$52,$C5)+COUNTIF(Q$4:Q$42,$C5)+COUNTIF(W$4:W$42,$C5)</f>
        <v>6</v>
      </c>
      <c r="G5" s="1697"/>
      <c r="H5" s="1805"/>
      <c r="I5" s="386">
        <f>$C$5</f>
        <v>2</v>
      </c>
      <c r="J5" s="20" t="s">
        <v>1678</v>
      </c>
      <c r="K5" s="24">
        <f>'13S - 8B - 1 RR'!K5</f>
        <v>0</v>
      </c>
      <c r="M5" s="184">
        <v>2</v>
      </c>
      <c r="N5" s="185">
        <f>K8</f>
        <v>0</v>
      </c>
      <c r="O5" s="386">
        <f>C15</f>
        <v>12</v>
      </c>
      <c r="P5" s="162">
        <f>K15</f>
        <v>0</v>
      </c>
      <c r="Q5" s="1048">
        <f>C16</f>
        <v>13</v>
      </c>
      <c r="S5" s="197">
        <v>2</v>
      </c>
      <c r="T5" s="201">
        <f>K15</f>
        <v>0</v>
      </c>
      <c r="U5" s="1148">
        <f>C16</f>
        <v>13</v>
      </c>
      <c r="V5" s="187">
        <f>K11</f>
        <v>0</v>
      </c>
      <c r="W5" s="1157">
        <f>C12</f>
        <v>9</v>
      </c>
    </row>
    <row r="6" spans="1:23" x14ac:dyDescent="0.15">
      <c r="B6" s="16">
        <v>3</v>
      </c>
      <c r="C6" s="1041">
        <f>'13S - 8B - 1 RR'!C6</f>
        <v>3</v>
      </c>
      <c r="D6" s="1042">
        <f>'13S - 8B - 1 RR'!D6</f>
        <v>0</v>
      </c>
      <c r="E6" s="20">
        <f t="shared" si="0"/>
        <v>6</v>
      </c>
      <c r="F6" s="1697">
        <f t="shared" si="1"/>
        <v>6</v>
      </c>
      <c r="G6" s="1697"/>
      <c r="H6" s="1805"/>
      <c r="I6" s="386">
        <f>$C$6</f>
        <v>3</v>
      </c>
      <c r="J6" s="20"/>
      <c r="K6" s="24"/>
      <c r="M6" s="161">
        <v>3</v>
      </c>
      <c r="N6" s="186">
        <f>K10</f>
        <v>0</v>
      </c>
      <c r="O6" s="1061">
        <f>C14</f>
        <v>11</v>
      </c>
      <c r="P6" s="187">
        <f>K9</f>
        <v>0</v>
      </c>
      <c r="Q6" s="1149">
        <f>C13</f>
        <v>10</v>
      </c>
      <c r="S6" s="161">
        <v>3</v>
      </c>
      <c r="T6" s="186">
        <f>K8</f>
        <v>0</v>
      </c>
      <c r="U6" s="1156">
        <f>C5</f>
        <v>2</v>
      </c>
      <c r="V6" s="187">
        <f>K10</f>
        <v>0</v>
      </c>
      <c r="W6" s="1149">
        <f>C6</f>
        <v>3</v>
      </c>
    </row>
    <row r="7" spans="1:23" ht="14" thickBot="1" x14ac:dyDescent="0.2">
      <c r="B7" s="16">
        <v>4</v>
      </c>
      <c r="C7" s="1041">
        <f>'13S - 8B - 1 RR'!C7</f>
        <v>4</v>
      </c>
      <c r="D7" s="1042">
        <f>'13S - 8B - 1 RR'!D7</f>
        <v>0</v>
      </c>
      <c r="E7" s="20">
        <f t="shared" si="0"/>
        <v>6</v>
      </c>
      <c r="F7" s="1697">
        <f t="shared" si="1"/>
        <v>6</v>
      </c>
      <c r="G7" s="1697"/>
      <c r="H7" s="1805"/>
      <c r="I7" s="386">
        <f>$C$7</f>
        <v>4</v>
      </c>
      <c r="J7" s="20"/>
      <c r="K7" s="24"/>
      <c r="M7" s="109">
        <v>4</v>
      </c>
      <c r="N7" s="72">
        <f>K5</f>
        <v>0</v>
      </c>
      <c r="O7" s="1155">
        <f>C9</f>
        <v>6</v>
      </c>
      <c r="P7" s="188">
        <f>K13</f>
        <v>0</v>
      </c>
      <c r="Q7" s="1056">
        <f>C11</f>
        <v>8</v>
      </c>
      <c r="S7" s="109">
        <v>4</v>
      </c>
      <c r="T7" s="72">
        <f>K9</f>
        <v>0</v>
      </c>
      <c r="U7" s="1155">
        <f>C10</f>
        <v>7</v>
      </c>
      <c r="V7" s="188">
        <f>K5</f>
        <v>0</v>
      </c>
      <c r="W7" s="1064">
        <f>C9</f>
        <v>6</v>
      </c>
    </row>
    <row r="8" spans="1:23" x14ac:dyDescent="0.15">
      <c r="B8" s="16">
        <v>5</v>
      </c>
      <c r="C8" s="1041">
        <f>'13S - 8B - 1 RR'!C8</f>
        <v>5</v>
      </c>
      <c r="D8" s="1042">
        <f>'13S - 8B - 1 RR'!D8</f>
        <v>0</v>
      </c>
      <c r="E8" s="20">
        <f t="shared" si="0"/>
        <v>6</v>
      </c>
      <c r="F8" s="1697">
        <f t="shared" si="1"/>
        <v>6</v>
      </c>
      <c r="G8" s="1697"/>
      <c r="H8" s="1805"/>
      <c r="I8" s="386">
        <f>$C$8</f>
        <v>5</v>
      </c>
      <c r="J8" s="20" t="s">
        <v>1678</v>
      </c>
      <c r="K8" s="24">
        <f>'13S - 8B - 1 RR'!K8</f>
        <v>0</v>
      </c>
    </row>
    <row r="9" spans="1:23" ht="14" thickBot="1" x14ac:dyDescent="0.2">
      <c r="B9" s="16">
        <v>6</v>
      </c>
      <c r="C9" s="1041">
        <f>'13S - 8B - 1 RR'!C9</f>
        <v>6</v>
      </c>
      <c r="D9" s="1042">
        <f>'13S - 8B - 1 RR'!D9</f>
        <v>0</v>
      </c>
      <c r="E9" s="20">
        <f t="shared" si="0"/>
        <v>6</v>
      </c>
      <c r="F9" s="1697">
        <f t="shared" si="1"/>
        <v>6</v>
      </c>
      <c r="G9" s="1697"/>
      <c r="H9" s="1805"/>
      <c r="I9" s="386">
        <f>$C$9</f>
        <v>6</v>
      </c>
      <c r="J9" s="20" t="s">
        <v>1678</v>
      </c>
      <c r="K9" s="24">
        <f>'13S - 8B - 1 RR'!K9</f>
        <v>0</v>
      </c>
      <c r="Q9" s="15" t="s">
        <v>312</v>
      </c>
      <c r="W9" s="15" t="s">
        <v>313</v>
      </c>
    </row>
    <row r="10" spans="1:23" x14ac:dyDescent="0.15">
      <c r="B10" s="16">
        <v>7</v>
      </c>
      <c r="C10" s="1041">
        <f>'13S - 8B - 1 RR'!C10</f>
        <v>7</v>
      </c>
      <c r="D10" s="1042">
        <f>'13S - 8B - 1 RR'!D10</f>
        <v>0</v>
      </c>
      <c r="E10" s="20">
        <f t="shared" si="0"/>
        <v>6</v>
      </c>
      <c r="F10" s="1697">
        <f t="shared" si="1"/>
        <v>6</v>
      </c>
      <c r="G10" s="1697"/>
      <c r="H10" s="1805"/>
      <c r="I10" s="386">
        <f>$C$10</f>
        <v>7</v>
      </c>
      <c r="J10" s="20" t="s">
        <v>1678</v>
      </c>
      <c r="K10" s="24">
        <f>'13S - 8B - 1 RR'!K10</f>
        <v>0</v>
      </c>
      <c r="M10" s="105" t="s">
        <v>892</v>
      </c>
      <c r="N10" s="181" t="s">
        <v>197</v>
      </c>
      <c r="O10" s="182" t="s">
        <v>865</v>
      </c>
      <c r="P10" s="183" t="s">
        <v>197</v>
      </c>
      <c r="Q10" s="30" t="s">
        <v>866</v>
      </c>
      <c r="S10" s="105" t="s">
        <v>892</v>
      </c>
      <c r="T10" s="181" t="s">
        <v>197</v>
      </c>
      <c r="U10" s="182" t="s">
        <v>865</v>
      </c>
      <c r="V10" s="183" t="s">
        <v>197</v>
      </c>
      <c r="W10" s="30" t="s">
        <v>866</v>
      </c>
    </row>
    <row r="11" spans="1:23" x14ac:dyDescent="0.15">
      <c r="B11" s="16">
        <v>8</v>
      </c>
      <c r="C11" s="1041">
        <f>'13S - 8B - 1 RR'!C11</f>
        <v>8</v>
      </c>
      <c r="D11" s="1042">
        <f>'13S - 8B - 1 RR'!D11</f>
        <v>0</v>
      </c>
      <c r="E11" s="20">
        <f t="shared" si="0"/>
        <v>6</v>
      </c>
      <c r="F11" s="1697">
        <f t="shared" si="1"/>
        <v>6</v>
      </c>
      <c r="G11" s="1697"/>
      <c r="H11" s="1805"/>
      <c r="I11" s="386">
        <f>$C$11</f>
        <v>8</v>
      </c>
      <c r="J11" s="20" t="s">
        <v>1678</v>
      </c>
      <c r="K11" s="24">
        <f>'13S - 8B - 1 RR'!K11</f>
        <v>0</v>
      </c>
      <c r="M11" s="108">
        <v>1</v>
      </c>
      <c r="N11" s="60">
        <f>K10</f>
        <v>0</v>
      </c>
      <c r="O11" s="1147">
        <f>C7</f>
        <v>4</v>
      </c>
      <c r="P11" s="162">
        <f>K13</f>
        <v>0</v>
      </c>
      <c r="Q11" s="1047">
        <f>C11</f>
        <v>8</v>
      </c>
      <c r="S11" s="108">
        <v>1</v>
      </c>
      <c r="T11" s="60">
        <f>K12</f>
        <v>0</v>
      </c>
      <c r="U11" s="1051">
        <f>C4</f>
        <v>1</v>
      </c>
      <c r="V11" s="162">
        <f>K10</f>
        <v>0</v>
      </c>
      <c r="W11" s="1067">
        <f>C7</f>
        <v>4</v>
      </c>
    </row>
    <row r="12" spans="1:23" x14ac:dyDescent="0.15">
      <c r="B12" s="16">
        <v>9</v>
      </c>
      <c r="C12" s="1041">
        <f>'13S - 8B - 1 RR'!C12</f>
        <v>9</v>
      </c>
      <c r="D12" s="1042">
        <f>'13S - 8B - 1 RR'!D12</f>
        <v>0</v>
      </c>
      <c r="E12" s="20">
        <f t="shared" si="0"/>
        <v>6</v>
      </c>
      <c r="F12" s="1697">
        <f t="shared" si="1"/>
        <v>6</v>
      </c>
      <c r="G12" s="1697"/>
      <c r="H12" s="1805"/>
      <c r="I12" s="386">
        <f>$C$12</f>
        <v>9</v>
      </c>
      <c r="J12" s="20" t="s">
        <v>1678</v>
      </c>
      <c r="K12" s="24">
        <f>'13S - 8B - 1 RR'!K12</f>
        <v>0</v>
      </c>
      <c r="M12" s="184">
        <v>2</v>
      </c>
      <c r="N12" s="185">
        <f>K9</f>
        <v>0</v>
      </c>
      <c r="O12" s="1045">
        <f>C8</f>
        <v>5</v>
      </c>
      <c r="P12" s="162">
        <f>K12</f>
        <v>0</v>
      </c>
      <c r="Q12" s="1067">
        <f>C4</f>
        <v>1</v>
      </c>
      <c r="S12" s="197">
        <v>2</v>
      </c>
      <c r="T12" s="201">
        <f>K9</f>
        <v>0</v>
      </c>
      <c r="U12" s="1061">
        <f>C13</f>
        <v>10</v>
      </c>
      <c r="V12" s="187">
        <f>K5</f>
        <v>0</v>
      </c>
      <c r="W12" s="1157">
        <f>C6</f>
        <v>3</v>
      </c>
    </row>
    <row r="13" spans="1:23" x14ac:dyDescent="0.15">
      <c r="B13" s="16">
        <v>10</v>
      </c>
      <c r="C13" s="1041">
        <f>'13S - 8B - 1 RR'!C13</f>
        <v>10</v>
      </c>
      <c r="D13" s="1042">
        <f>'13S - 8B - 1 RR'!D13</f>
        <v>0</v>
      </c>
      <c r="E13" s="20">
        <f t="shared" si="0"/>
        <v>6</v>
      </c>
      <c r="F13" s="1697">
        <f t="shared" si="1"/>
        <v>6</v>
      </c>
      <c r="G13" s="1697"/>
      <c r="H13" s="1805"/>
      <c r="I13" s="386">
        <f>$C$13</f>
        <v>10</v>
      </c>
      <c r="J13" s="20" t="s">
        <v>1678</v>
      </c>
      <c r="K13" s="24">
        <f>'13S - 8B - 1 RR'!K13</f>
        <v>0</v>
      </c>
      <c r="M13" s="161">
        <v>3</v>
      </c>
      <c r="N13" s="186">
        <f>K5</f>
        <v>0</v>
      </c>
      <c r="O13" s="1156">
        <f>C15</f>
        <v>12</v>
      </c>
      <c r="P13" s="187">
        <f>K11</f>
        <v>0</v>
      </c>
      <c r="Q13" s="1050">
        <f>C12</f>
        <v>9</v>
      </c>
      <c r="S13" s="161">
        <v>3</v>
      </c>
      <c r="T13" s="186">
        <f>K11</f>
        <v>0</v>
      </c>
      <c r="U13" s="1152">
        <f>C12</f>
        <v>9</v>
      </c>
      <c r="V13" s="187">
        <f>K8</f>
        <v>0</v>
      </c>
      <c r="W13" s="1159">
        <f>C10</f>
        <v>7</v>
      </c>
    </row>
    <row r="14" spans="1:23" ht="14" thickBot="1" x14ac:dyDescent="0.2">
      <c r="B14" s="16">
        <v>11</v>
      </c>
      <c r="C14" s="1041">
        <f>'13S - 8B - 1 RR'!C14</f>
        <v>11</v>
      </c>
      <c r="D14" s="1042">
        <f>'13S - 8B - 1 RR'!D14</f>
        <v>0</v>
      </c>
      <c r="E14" s="20">
        <f t="shared" si="0"/>
        <v>6</v>
      </c>
      <c r="F14" s="1697">
        <f t="shared" si="1"/>
        <v>6</v>
      </c>
      <c r="G14" s="1697"/>
      <c r="H14" s="1805"/>
      <c r="I14" s="386">
        <f>$C$14</f>
        <v>11</v>
      </c>
      <c r="J14" s="20"/>
      <c r="K14" s="24"/>
      <c r="M14" s="109">
        <v>4</v>
      </c>
      <c r="N14" s="72">
        <f>K8</f>
        <v>0</v>
      </c>
      <c r="O14" s="1158">
        <f>C5</f>
        <v>2</v>
      </c>
      <c r="P14" s="188">
        <f>K15</f>
        <v>0</v>
      </c>
      <c r="Q14" s="1160">
        <f>C16</f>
        <v>13</v>
      </c>
      <c r="S14" s="109">
        <v>4</v>
      </c>
      <c r="T14" s="72">
        <f>K13</f>
        <v>0</v>
      </c>
      <c r="U14" s="1158">
        <f>C11</f>
        <v>8</v>
      </c>
      <c r="V14" s="188">
        <f>K15</f>
        <v>0</v>
      </c>
      <c r="W14" s="1151">
        <f>C14</f>
        <v>11</v>
      </c>
    </row>
    <row r="15" spans="1:23" x14ac:dyDescent="0.15">
      <c r="B15" s="16">
        <v>12</v>
      </c>
      <c r="C15" s="1041">
        <f>'13S - 8B - 1 RR'!C15</f>
        <v>12</v>
      </c>
      <c r="D15" s="1042">
        <f>'13S - 8B - 1 RR'!D15</f>
        <v>0</v>
      </c>
      <c r="E15" s="20">
        <f t="shared" si="0"/>
        <v>6</v>
      </c>
      <c r="F15" s="1697">
        <f t="shared" si="1"/>
        <v>6</v>
      </c>
      <c r="G15" s="1697"/>
      <c r="H15" s="1805"/>
      <c r="I15" s="386">
        <f>$C$15</f>
        <v>12</v>
      </c>
      <c r="J15" s="20" t="s">
        <v>1678</v>
      </c>
      <c r="K15" s="24">
        <f>'13S - 8B - 1 RR'!K15</f>
        <v>0</v>
      </c>
    </row>
    <row r="16" spans="1:23" ht="14" thickBot="1" x14ac:dyDescent="0.2">
      <c r="B16" s="16">
        <v>13</v>
      </c>
      <c r="C16" s="1041">
        <f>'13S - 8B - 1 RR'!C16</f>
        <v>13</v>
      </c>
      <c r="D16" s="1042">
        <f>'13S - 8B - 1 RR'!D16</f>
        <v>0</v>
      </c>
      <c r="E16" s="20">
        <f t="shared" si="0"/>
        <v>6</v>
      </c>
      <c r="F16" s="1870">
        <f t="shared" si="1"/>
        <v>6</v>
      </c>
      <c r="G16" s="1870"/>
      <c r="H16" s="1871"/>
      <c r="I16" s="1049">
        <f>$C$16</f>
        <v>13</v>
      </c>
      <c r="J16" s="20"/>
      <c r="K16" s="24"/>
      <c r="N16" s="1868" t="s">
        <v>496</v>
      </c>
      <c r="O16" s="1869"/>
      <c r="Q16" s="15" t="s">
        <v>314</v>
      </c>
      <c r="W16" s="15" t="s">
        <v>669</v>
      </c>
    </row>
    <row r="17" spans="1:23" x14ac:dyDescent="0.15">
      <c r="A17" s="101" t="s">
        <v>363</v>
      </c>
      <c r="B17" s="383" t="s">
        <v>362</v>
      </c>
      <c r="C17" s="24" t="s">
        <v>157</v>
      </c>
      <c r="D17" s="383" t="s">
        <v>892</v>
      </c>
      <c r="E17" s="24">
        <f>SUM(E4:E16)</f>
        <v>78</v>
      </c>
      <c r="F17" s="1806" t="s">
        <v>105</v>
      </c>
      <c r="G17" s="1807"/>
      <c r="H17" s="387" t="s">
        <v>990</v>
      </c>
      <c r="I17" s="1811" t="s">
        <v>303</v>
      </c>
      <c r="J17" s="1811"/>
      <c r="K17" s="24" t="s">
        <v>408</v>
      </c>
      <c r="M17" s="105" t="s">
        <v>892</v>
      </c>
      <c r="N17" s="181" t="s">
        <v>197</v>
      </c>
      <c r="O17" s="182" t="s">
        <v>865</v>
      </c>
      <c r="P17" s="183" t="s">
        <v>197</v>
      </c>
      <c r="Q17" s="30" t="s">
        <v>866</v>
      </c>
      <c r="S17" s="105" t="s">
        <v>892</v>
      </c>
      <c r="T17" s="181" t="s">
        <v>197</v>
      </c>
      <c r="U17" s="182" t="s">
        <v>865</v>
      </c>
      <c r="V17" s="183" t="s">
        <v>197</v>
      </c>
      <c r="W17" s="30" t="s">
        <v>866</v>
      </c>
    </row>
    <row r="18" spans="1:23" x14ac:dyDescent="0.15">
      <c r="B18" s="420"/>
      <c r="C18" s="1756" t="s">
        <v>570</v>
      </c>
      <c r="D18" s="1757"/>
      <c r="E18" s="1757"/>
      <c r="M18" s="108">
        <v>1</v>
      </c>
      <c r="N18" s="60">
        <f>K12</f>
        <v>0</v>
      </c>
      <c r="O18" s="1147">
        <f>C9</f>
        <v>6</v>
      </c>
      <c r="P18" s="162">
        <f>K11</f>
        <v>0</v>
      </c>
      <c r="Q18" s="1068">
        <f>C16</f>
        <v>13</v>
      </c>
      <c r="S18" s="108">
        <v>1</v>
      </c>
      <c r="T18" s="60">
        <f>K10</f>
        <v>0</v>
      </c>
      <c r="U18" s="1147">
        <f>C12</f>
        <v>9</v>
      </c>
      <c r="V18" s="162">
        <f>K12</f>
        <v>0</v>
      </c>
      <c r="W18" s="1047">
        <f>C9</f>
        <v>6</v>
      </c>
    </row>
    <row r="19" spans="1:23" x14ac:dyDescent="0.15">
      <c r="M19" s="184">
        <v>2</v>
      </c>
      <c r="N19" s="185">
        <f>K8</f>
        <v>0</v>
      </c>
      <c r="O19" s="1147">
        <f>C15</f>
        <v>12</v>
      </c>
      <c r="P19" s="162">
        <f>K5</f>
        <v>0</v>
      </c>
      <c r="Q19" s="1067">
        <f>C6</f>
        <v>3</v>
      </c>
      <c r="S19" s="197">
        <v>2</v>
      </c>
      <c r="T19" s="201">
        <f>K15</f>
        <v>0</v>
      </c>
      <c r="U19" s="1061">
        <f>C5</f>
        <v>2</v>
      </c>
      <c r="V19" s="187">
        <f>K8</f>
        <v>0</v>
      </c>
      <c r="W19" s="1062">
        <f>C15</f>
        <v>12</v>
      </c>
    </row>
    <row r="20" spans="1:23" x14ac:dyDescent="0.15">
      <c r="M20" s="161">
        <v>3</v>
      </c>
      <c r="N20" s="186">
        <f>K10</f>
        <v>0</v>
      </c>
      <c r="O20" s="1049">
        <f>C7</f>
        <v>4</v>
      </c>
      <c r="P20" s="187">
        <f>K15</f>
        <v>0</v>
      </c>
      <c r="Q20" s="1062">
        <f>C14</f>
        <v>11</v>
      </c>
      <c r="S20" s="161">
        <v>3</v>
      </c>
      <c r="T20" s="186">
        <f>K11</f>
        <v>0</v>
      </c>
      <c r="U20" s="1049">
        <f>C16</f>
        <v>13</v>
      </c>
      <c r="V20" s="187">
        <f>K5</f>
        <v>0</v>
      </c>
      <c r="W20" s="1050">
        <f>C6</f>
        <v>3</v>
      </c>
    </row>
    <row r="21" spans="1:23" ht="14" thickBot="1" x14ac:dyDescent="0.2">
      <c r="A21" s="1637" t="s">
        <v>1685</v>
      </c>
      <c r="B21" s="1637"/>
      <c r="C21" s="1637"/>
      <c r="D21" s="1637"/>
      <c r="E21" s="1637"/>
      <c r="F21" s="1637"/>
      <c r="G21" s="1637"/>
      <c r="H21" s="1637"/>
      <c r="I21" s="1637"/>
      <c r="J21" s="1637"/>
      <c r="K21" s="1637"/>
      <c r="M21" s="109">
        <v>4</v>
      </c>
      <c r="N21" s="72">
        <f>K9</f>
        <v>0</v>
      </c>
      <c r="O21" s="1055">
        <f>C13</f>
        <v>10</v>
      </c>
      <c r="P21" s="188">
        <f>K13</f>
        <v>0</v>
      </c>
      <c r="Q21" s="1070">
        <f>C8</f>
        <v>5</v>
      </c>
      <c r="S21" s="109">
        <v>4</v>
      </c>
      <c r="T21" s="72">
        <f>K9</f>
        <v>0</v>
      </c>
      <c r="U21" s="1063">
        <f>C13</f>
        <v>10</v>
      </c>
      <c r="V21" s="188">
        <f>K13</f>
        <v>0</v>
      </c>
      <c r="W21" s="1054">
        <f>C4</f>
        <v>1</v>
      </c>
    </row>
    <row r="23" spans="1:23" ht="14" thickBot="1" x14ac:dyDescent="0.2">
      <c r="B23" s="1868" t="s">
        <v>1368</v>
      </c>
      <c r="C23" s="1869"/>
      <c r="E23" s="15" t="s">
        <v>307</v>
      </c>
      <c r="K23" s="15" t="s">
        <v>308</v>
      </c>
      <c r="Q23" s="15" t="s">
        <v>670</v>
      </c>
      <c r="W23" s="15" t="s">
        <v>859</v>
      </c>
    </row>
    <row r="24" spans="1:23" x14ac:dyDescent="0.15">
      <c r="A24" s="105" t="s">
        <v>892</v>
      </c>
      <c r="B24" s="181" t="s">
        <v>197</v>
      </c>
      <c r="C24" s="182" t="s">
        <v>865</v>
      </c>
      <c r="D24" s="183" t="s">
        <v>197</v>
      </c>
      <c r="E24" s="30" t="s">
        <v>866</v>
      </c>
      <c r="G24" s="105" t="s">
        <v>892</v>
      </c>
      <c r="H24" s="181" t="s">
        <v>197</v>
      </c>
      <c r="I24" s="182" t="s">
        <v>865</v>
      </c>
      <c r="J24" s="183" t="s">
        <v>197</v>
      </c>
      <c r="K24" s="30" t="s">
        <v>866</v>
      </c>
      <c r="M24" s="105" t="s">
        <v>892</v>
      </c>
      <c r="N24" s="181" t="s">
        <v>197</v>
      </c>
      <c r="O24" s="182" t="s">
        <v>865</v>
      </c>
      <c r="P24" s="183" t="s">
        <v>197</v>
      </c>
      <c r="Q24" s="30" t="s">
        <v>866</v>
      </c>
      <c r="S24" s="105" t="s">
        <v>892</v>
      </c>
      <c r="T24" s="181" t="s">
        <v>197</v>
      </c>
      <c r="U24" s="182" t="s">
        <v>865</v>
      </c>
      <c r="V24" s="183" t="s">
        <v>197</v>
      </c>
      <c r="W24" s="30" t="s">
        <v>866</v>
      </c>
    </row>
    <row r="25" spans="1:23" x14ac:dyDescent="0.15">
      <c r="A25" s="108">
        <v>1</v>
      </c>
      <c r="B25" s="60">
        <f>K8</f>
        <v>0</v>
      </c>
      <c r="C25" s="386">
        <f>C8</f>
        <v>5</v>
      </c>
      <c r="D25" s="162">
        <f>K15</f>
        <v>0</v>
      </c>
      <c r="E25" s="1047">
        <f>C15</f>
        <v>12</v>
      </c>
      <c r="G25" s="108">
        <v>1</v>
      </c>
      <c r="H25" s="60">
        <f>K15</f>
        <v>0</v>
      </c>
      <c r="I25" s="1147">
        <f>C7</f>
        <v>4</v>
      </c>
      <c r="J25" s="162">
        <f>K11</f>
        <v>0</v>
      </c>
      <c r="K25" s="1068">
        <f>C16</f>
        <v>13</v>
      </c>
      <c r="M25" s="108">
        <v>1</v>
      </c>
      <c r="N25" s="60">
        <f>K5</f>
        <v>0</v>
      </c>
      <c r="O25" s="1051">
        <f>C6</f>
        <v>3</v>
      </c>
      <c r="P25" s="162">
        <f>K10</f>
        <v>0</v>
      </c>
      <c r="Q25" s="1047">
        <f>C12</f>
        <v>9</v>
      </c>
      <c r="S25" s="108">
        <v>1</v>
      </c>
      <c r="T25" s="60">
        <f>K10</f>
        <v>0</v>
      </c>
      <c r="U25" s="1051">
        <f>C12</f>
        <v>9</v>
      </c>
      <c r="V25" s="162">
        <f>K5</f>
        <v>0</v>
      </c>
      <c r="W25" s="1068">
        <f>C5</f>
        <v>2</v>
      </c>
    </row>
    <row r="26" spans="1:23" x14ac:dyDescent="0.15">
      <c r="A26" s="184">
        <v>2</v>
      </c>
      <c r="B26" s="185">
        <f>K11</f>
        <v>0</v>
      </c>
      <c r="C26" s="386">
        <f>C11</f>
        <v>8</v>
      </c>
      <c r="D26" s="162">
        <f>K12</f>
        <v>0</v>
      </c>
      <c r="E26" s="1047">
        <f>C12</f>
        <v>9</v>
      </c>
      <c r="G26" s="197">
        <v>2</v>
      </c>
      <c r="H26" s="201">
        <f>K12</f>
        <v>0</v>
      </c>
      <c r="I26" s="1148">
        <f>C12</f>
        <v>9</v>
      </c>
      <c r="J26" s="187">
        <f>K8</f>
        <v>0</v>
      </c>
      <c r="K26" s="1050">
        <f>C8</f>
        <v>5</v>
      </c>
      <c r="M26" s="184">
        <v>2</v>
      </c>
      <c r="N26" s="185">
        <f>K8</f>
        <v>0</v>
      </c>
      <c r="O26" s="386">
        <f>C15</f>
        <v>12</v>
      </c>
      <c r="P26" s="162">
        <f>K12</f>
        <v>0</v>
      </c>
      <c r="Q26" s="1048">
        <f>C10</f>
        <v>7</v>
      </c>
      <c r="S26" s="197">
        <v>2</v>
      </c>
      <c r="T26" s="201">
        <f>K8</f>
        <v>0</v>
      </c>
      <c r="U26" s="1061">
        <f>C16</f>
        <v>13</v>
      </c>
      <c r="V26" s="187">
        <f>K9</f>
        <v>0</v>
      </c>
      <c r="W26" s="1050">
        <f>C13</f>
        <v>10</v>
      </c>
    </row>
    <row r="27" spans="1:23" x14ac:dyDescent="0.15">
      <c r="A27" s="161">
        <v>3</v>
      </c>
      <c r="B27" s="186">
        <f>K10</f>
        <v>0</v>
      </c>
      <c r="C27" s="1049">
        <f>C10</f>
        <v>7</v>
      </c>
      <c r="D27" s="187">
        <f>K13</f>
        <v>0</v>
      </c>
      <c r="E27" s="1062">
        <f>C13</f>
        <v>10</v>
      </c>
      <c r="G27" s="161">
        <v>3</v>
      </c>
      <c r="H27" s="186">
        <f>K10</f>
        <v>0</v>
      </c>
      <c r="I27" s="1156">
        <f>C6</f>
        <v>3</v>
      </c>
      <c r="J27" s="187">
        <f>K5</f>
        <v>0</v>
      </c>
      <c r="K27" s="1149">
        <f>C14</f>
        <v>11</v>
      </c>
      <c r="M27" s="161">
        <v>3</v>
      </c>
      <c r="N27" s="186">
        <f>K15</f>
        <v>0</v>
      </c>
      <c r="O27" s="1156">
        <f>C7</f>
        <v>4</v>
      </c>
      <c r="P27" s="187">
        <f>K9</f>
        <v>0</v>
      </c>
      <c r="Q27" s="1050">
        <f>C13</f>
        <v>10</v>
      </c>
      <c r="S27" s="161">
        <v>3</v>
      </c>
      <c r="T27" s="186">
        <f>K12</f>
        <v>0</v>
      </c>
      <c r="U27" s="1049">
        <f>C10</f>
        <v>7</v>
      </c>
      <c r="V27" s="187">
        <f>K15</f>
        <v>0</v>
      </c>
      <c r="W27" s="1149">
        <f>C7</f>
        <v>4</v>
      </c>
    </row>
    <row r="28" spans="1:23" ht="14" thickBot="1" x14ac:dyDescent="0.2">
      <c r="A28" s="109">
        <v>4</v>
      </c>
      <c r="B28" s="72">
        <f>K5</f>
        <v>0</v>
      </c>
      <c r="C28" s="1055">
        <f>C5</f>
        <v>2</v>
      </c>
      <c r="D28" s="188">
        <f>K9</f>
        <v>0</v>
      </c>
      <c r="E28" s="1064">
        <f>C9</f>
        <v>6</v>
      </c>
      <c r="G28" s="109">
        <v>4</v>
      </c>
      <c r="H28" s="72">
        <f>K9</f>
        <v>0</v>
      </c>
      <c r="I28" s="1063">
        <f>C9</f>
        <v>6</v>
      </c>
      <c r="J28" s="188">
        <f>K13</f>
        <v>0</v>
      </c>
      <c r="K28" s="1064">
        <f>C13</f>
        <v>10</v>
      </c>
      <c r="M28" s="109">
        <v>4</v>
      </c>
      <c r="N28" s="72">
        <f>K11</f>
        <v>0</v>
      </c>
      <c r="O28" s="1155">
        <f>C14</f>
        <v>11</v>
      </c>
      <c r="P28" s="188">
        <f>K13</f>
        <v>0</v>
      </c>
      <c r="Q28" s="1056">
        <f>C4</f>
        <v>1</v>
      </c>
      <c r="S28" s="109">
        <v>4</v>
      </c>
      <c r="T28" s="72">
        <f>K13</f>
        <v>0</v>
      </c>
      <c r="U28" s="1055">
        <f>C4</f>
        <v>1</v>
      </c>
      <c r="V28" s="188">
        <f>K11</f>
        <v>0</v>
      </c>
      <c r="W28" s="1070">
        <f>C9</f>
        <v>6</v>
      </c>
    </row>
    <row r="30" spans="1:23" ht="14" thickBot="1" x14ac:dyDescent="0.2">
      <c r="E30" s="15" t="s">
        <v>309</v>
      </c>
      <c r="K30" s="15" t="s">
        <v>2186</v>
      </c>
      <c r="Q30" s="15" t="s">
        <v>861</v>
      </c>
      <c r="W30" s="15" t="s">
        <v>862</v>
      </c>
    </row>
    <row r="31" spans="1:23" x14ac:dyDescent="0.15">
      <c r="A31" s="105" t="s">
        <v>892</v>
      </c>
      <c r="B31" s="181" t="s">
        <v>197</v>
      </c>
      <c r="C31" s="182" t="s">
        <v>865</v>
      </c>
      <c r="D31" s="183" t="s">
        <v>197</v>
      </c>
      <c r="E31" s="30" t="s">
        <v>866</v>
      </c>
      <c r="G31" s="105" t="s">
        <v>892</v>
      </c>
      <c r="H31" s="181" t="s">
        <v>197</v>
      </c>
      <c r="I31" s="182" t="s">
        <v>865</v>
      </c>
      <c r="J31" s="183" t="s">
        <v>197</v>
      </c>
      <c r="K31" s="30" t="s">
        <v>866</v>
      </c>
      <c r="M31" s="105" t="s">
        <v>892</v>
      </c>
      <c r="N31" s="181" t="s">
        <v>197</v>
      </c>
      <c r="O31" s="182" t="s">
        <v>865</v>
      </c>
      <c r="P31" s="183" t="s">
        <v>197</v>
      </c>
      <c r="Q31" s="30" t="s">
        <v>866</v>
      </c>
      <c r="S31" s="105" t="s">
        <v>892</v>
      </c>
      <c r="T31" s="181" t="s">
        <v>197</v>
      </c>
      <c r="U31" s="182" t="s">
        <v>865</v>
      </c>
      <c r="V31" s="183" t="s">
        <v>197</v>
      </c>
      <c r="W31" s="30" t="s">
        <v>866</v>
      </c>
    </row>
    <row r="32" spans="1:23" x14ac:dyDescent="0.15">
      <c r="A32" s="108">
        <v>1</v>
      </c>
      <c r="B32" s="60">
        <f>K11</f>
        <v>0</v>
      </c>
      <c r="C32" s="386">
        <f>C16</f>
        <v>13</v>
      </c>
      <c r="D32" s="162">
        <f>K15</f>
        <v>0</v>
      </c>
      <c r="E32" s="1068">
        <f>C4</f>
        <v>1</v>
      </c>
      <c r="G32" s="108">
        <v>1</v>
      </c>
      <c r="H32" s="60">
        <f>K15</f>
        <v>0</v>
      </c>
      <c r="I32" s="1045">
        <f>C7</f>
        <v>4</v>
      </c>
      <c r="J32" s="162">
        <f>K8</f>
        <v>0</v>
      </c>
      <c r="K32" s="1048">
        <f>C12</f>
        <v>9</v>
      </c>
      <c r="M32" s="108">
        <v>1</v>
      </c>
      <c r="N32" s="60">
        <f>K8</f>
        <v>0</v>
      </c>
      <c r="O32" s="1147">
        <f>C11</f>
        <v>8</v>
      </c>
      <c r="P32" s="162">
        <f>K5</f>
        <v>0</v>
      </c>
      <c r="Q32" s="1047">
        <f>C5</f>
        <v>2</v>
      </c>
      <c r="S32" s="108">
        <v>1</v>
      </c>
      <c r="T32" s="60">
        <f>K11</f>
        <v>0</v>
      </c>
      <c r="U32" s="386">
        <f>C8</f>
        <v>5</v>
      </c>
      <c r="V32" s="162">
        <f>K5</f>
        <v>0</v>
      </c>
      <c r="W32" s="1047">
        <f>C5</f>
        <v>2</v>
      </c>
    </row>
    <row r="33" spans="1:23" x14ac:dyDescent="0.15">
      <c r="A33" s="184">
        <v>2</v>
      </c>
      <c r="B33" s="185">
        <f>K12</f>
        <v>0</v>
      </c>
      <c r="C33" s="1147">
        <f>C11</f>
        <v>8</v>
      </c>
      <c r="D33" s="162">
        <f>K8</f>
        <v>0</v>
      </c>
      <c r="E33" s="1048">
        <f>C15</f>
        <v>12</v>
      </c>
      <c r="G33" s="197">
        <v>2</v>
      </c>
      <c r="H33" s="201">
        <f>K12</f>
        <v>0</v>
      </c>
      <c r="I33" s="1049">
        <f>C11</f>
        <v>8</v>
      </c>
      <c r="J33" s="187">
        <f>K11</f>
        <v>0</v>
      </c>
      <c r="K33" s="1062">
        <f>C16</f>
        <v>13</v>
      </c>
      <c r="M33" s="184">
        <v>2</v>
      </c>
      <c r="N33" s="60">
        <f>K11</f>
        <v>0</v>
      </c>
      <c r="O33" s="1147">
        <f>C8</f>
        <v>5</v>
      </c>
      <c r="P33" s="162">
        <f>K12</f>
        <v>0</v>
      </c>
      <c r="Q33" s="1047">
        <f>C10</f>
        <v>7</v>
      </c>
      <c r="S33" s="197">
        <v>2</v>
      </c>
      <c r="T33" s="201">
        <f>K12</f>
        <v>0</v>
      </c>
      <c r="U33" s="1148">
        <f>C10</f>
        <v>7</v>
      </c>
      <c r="V33" s="187">
        <f>K13</f>
        <v>0</v>
      </c>
      <c r="W33" s="1149">
        <f>C4</f>
        <v>1</v>
      </c>
    </row>
    <row r="34" spans="1:23" x14ac:dyDescent="0.15">
      <c r="A34" s="161">
        <v>3</v>
      </c>
      <c r="B34" s="186">
        <f>K10</f>
        <v>0</v>
      </c>
      <c r="C34" s="1148">
        <f>C6</f>
        <v>3</v>
      </c>
      <c r="D34" s="187">
        <f>K9</f>
        <v>0</v>
      </c>
      <c r="E34" s="1149">
        <f>C10</f>
        <v>7</v>
      </c>
      <c r="G34" s="161">
        <v>3</v>
      </c>
      <c r="H34" s="186">
        <f>K13</f>
        <v>0</v>
      </c>
      <c r="I34" s="1156">
        <f>C9</f>
        <v>6</v>
      </c>
      <c r="J34" s="187">
        <f>K10</f>
        <v>0</v>
      </c>
      <c r="K34" s="1062">
        <f>C6</f>
        <v>3</v>
      </c>
      <c r="M34" s="161">
        <v>3</v>
      </c>
      <c r="N34" s="186">
        <f>K10</f>
        <v>0</v>
      </c>
      <c r="O34" s="1148">
        <f>C12</f>
        <v>9</v>
      </c>
      <c r="P34" s="187">
        <f>K15</f>
        <v>0</v>
      </c>
      <c r="Q34" s="1157">
        <f>C14</f>
        <v>11</v>
      </c>
      <c r="S34" s="161">
        <v>3</v>
      </c>
      <c r="T34" s="186">
        <f>K10</f>
        <v>0</v>
      </c>
      <c r="U34" s="1156">
        <f>C6</f>
        <v>3</v>
      </c>
      <c r="V34" s="187">
        <f>K8</f>
        <v>0</v>
      </c>
      <c r="W34" s="1062">
        <f>C11</f>
        <v>8</v>
      </c>
    </row>
    <row r="35" spans="1:23" ht="14" thickBot="1" x14ac:dyDescent="0.2">
      <c r="A35" s="109">
        <v>4</v>
      </c>
      <c r="B35" s="72">
        <f>K5</f>
        <v>0</v>
      </c>
      <c r="C35" s="1055">
        <f>C14</f>
        <v>11</v>
      </c>
      <c r="D35" s="188">
        <f>K13</f>
        <v>0</v>
      </c>
      <c r="E35" s="1054">
        <f>C5</f>
        <v>2</v>
      </c>
      <c r="G35" s="109">
        <v>4</v>
      </c>
      <c r="H35" s="72">
        <f>K9</f>
        <v>0</v>
      </c>
      <c r="I35" s="1055">
        <f>C10</f>
        <v>7</v>
      </c>
      <c r="J35" s="188">
        <f>K5</f>
        <v>0</v>
      </c>
      <c r="K35" s="1056">
        <f>C14</f>
        <v>11</v>
      </c>
      <c r="M35" s="109">
        <v>4</v>
      </c>
      <c r="N35" s="72">
        <f>K9</f>
        <v>0</v>
      </c>
      <c r="O35" s="1055">
        <f>C13</f>
        <v>10</v>
      </c>
      <c r="P35" s="188">
        <f>K13</f>
        <v>0</v>
      </c>
      <c r="Q35" s="1070">
        <f>C15</f>
        <v>12</v>
      </c>
      <c r="S35" s="109">
        <v>4</v>
      </c>
      <c r="T35" s="72">
        <f>K15</f>
        <v>0</v>
      </c>
      <c r="U35" s="1155">
        <f>C7</f>
        <v>4</v>
      </c>
      <c r="V35" s="188">
        <f>K9</f>
        <v>0</v>
      </c>
      <c r="W35" s="1054">
        <f>C9</f>
        <v>6</v>
      </c>
    </row>
    <row r="37" spans="1:23" ht="14" thickBot="1" x14ac:dyDescent="0.2">
      <c r="E37" s="15" t="s">
        <v>2185</v>
      </c>
      <c r="K37" s="15" t="s">
        <v>2187</v>
      </c>
      <c r="Q37" s="15" t="s">
        <v>863</v>
      </c>
      <c r="W37" s="15" t="s">
        <v>864</v>
      </c>
    </row>
    <row r="38" spans="1:23" x14ac:dyDescent="0.15">
      <c r="A38" s="105" t="s">
        <v>892</v>
      </c>
      <c r="B38" s="181" t="s">
        <v>197</v>
      </c>
      <c r="C38" s="182" t="s">
        <v>865</v>
      </c>
      <c r="D38" s="183" t="s">
        <v>197</v>
      </c>
      <c r="E38" s="30" t="s">
        <v>866</v>
      </c>
      <c r="G38" s="105" t="s">
        <v>892</v>
      </c>
      <c r="H38" s="181" t="s">
        <v>197</v>
      </c>
      <c r="I38" s="182" t="s">
        <v>865</v>
      </c>
      <c r="J38" s="183" t="s">
        <v>197</v>
      </c>
      <c r="K38" s="30" t="s">
        <v>866</v>
      </c>
      <c r="M38" s="105" t="s">
        <v>892</v>
      </c>
      <c r="N38" s="181" t="s">
        <v>197</v>
      </c>
      <c r="O38" s="182" t="s">
        <v>865</v>
      </c>
      <c r="P38" s="183" t="s">
        <v>197</v>
      </c>
      <c r="Q38" s="30" t="s">
        <v>866</v>
      </c>
      <c r="S38" s="105" t="s">
        <v>892</v>
      </c>
      <c r="T38" s="181" t="s">
        <v>197</v>
      </c>
      <c r="U38" s="182" t="s">
        <v>865</v>
      </c>
      <c r="V38" s="183" t="s">
        <v>197</v>
      </c>
      <c r="W38" s="30" t="s">
        <v>866</v>
      </c>
    </row>
    <row r="39" spans="1:23" x14ac:dyDescent="0.15">
      <c r="A39" s="108">
        <v>1</v>
      </c>
      <c r="B39" s="60">
        <f>K15</f>
        <v>0</v>
      </c>
      <c r="C39" s="1147">
        <f>C4</f>
        <v>1</v>
      </c>
      <c r="D39" s="162">
        <f>K8</f>
        <v>0</v>
      </c>
      <c r="E39" s="1068">
        <f>C15</f>
        <v>12</v>
      </c>
      <c r="G39" s="108">
        <v>1</v>
      </c>
      <c r="H39" s="60">
        <f>K8</f>
        <v>0</v>
      </c>
      <c r="I39" s="1051">
        <f>C15</f>
        <v>12</v>
      </c>
      <c r="J39" s="162">
        <f>K11</f>
        <v>0</v>
      </c>
      <c r="K39" s="1068">
        <f>C7</f>
        <v>4</v>
      </c>
      <c r="M39" s="108">
        <v>1</v>
      </c>
      <c r="N39" s="60">
        <f>K12</f>
        <v>0</v>
      </c>
      <c r="O39" s="1147">
        <f>C14</f>
        <v>11</v>
      </c>
      <c r="P39" s="162">
        <f>K11</f>
        <v>0</v>
      </c>
      <c r="Q39" s="1068">
        <f>C8</f>
        <v>5</v>
      </c>
      <c r="S39" s="108">
        <v>1</v>
      </c>
      <c r="T39" s="60">
        <f>K11</f>
        <v>0</v>
      </c>
      <c r="U39" s="386">
        <f>C8</f>
        <v>5</v>
      </c>
      <c r="V39" s="162">
        <f>K10</f>
        <v>0</v>
      </c>
      <c r="W39" s="1067">
        <f>C6</f>
        <v>3</v>
      </c>
    </row>
    <row r="40" spans="1:23" x14ac:dyDescent="0.15">
      <c r="A40" s="184">
        <v>2</v>
      </c>
      <c r="B40" s="185">
        <f>K11</f>
        <v>0</v>
      </c>
      <c r="C40" s="1051">
        <f>C16</f>
        <v>13</v>
      </c>
      <c r="D40" s="162">
        <f>K12</f>
        <v>0</v>
      </c>
      <c r="E40" s="1068">
        <f>C8</f>
        <v>5</v>
      </c>
      <c r="G40" s="197">
        <v>2</v>
      </c>
      <c r="H40" s="201">
        <f>K15</f>
        <v>0</v>
      </c>
      <c r="I40" s="1148">
        <f>C4</f>
        <v>1</v>
      </c>
      <c r="J40" s="187">
        <f>K10</f>
        <v>0</v>
      </c>
      <c r="K40" s="1149">
        <f>C12</f>
        <v>9</v>
      </c>
      <c r="M40" s="184">
        <v>2</v>
      </c>
      <c r="N40" s="185">
        <f>K5</f>
        <v>0</v>
      </c>
      <c r="O40" s="1051">
        <f>C5</f>
        <v>2</v>
      </c>
      <c r="P40" s="162">
        <f>K15</f>
        <v>0</v>
      </c>
      <c r="Q40" s="1067">
        <f>C7</f>
        <v>4</v>
      </c>
      <c r="S40" s="197">
        <v>2</v>
      </c>
      <c r="T40" s="201">
        <f>K12</f>
        <v>0</v>
      </c>
      <c r="U40" s="1049">
        <f>C14</f>
        <v>11</v>
      </c>
      <c r="V40" s="187">
        <f>K5</f>
        <v>0</v>
      </c>
      <c r="W40" s="1149">
        <f>C16</f>
        <v>13</v>
      </c>
    </row>
    <row r="41" spans="1:23" x14ac:dyDescent="0.15">
      <c r="A41" s="161">
        <v>3</v>
      </c>
      <c r="B41" s="186">
        <f>K10</f>
        <v>0</v>
      </c>
      <c r="C41" s="1156">
        <f>C13</f>
        <v>10</v>
      </c>
      <c r="D41" s="187">
        <f>K9</f>
        <v>0</v>
      </c>
      <c r="E41" s="1149">
        <f>C5</f>
        <v>2</v>
      </c>
      <c r="G41" s="161">
        <v>3</v>
      </c>
      <c r="H41" s="186">
        <f>K13</f>
        <v>0</v>
      </c>
      <c r="I41" s="1061">
        <f>C11</f>
        <v>8</v>
      </c>
      <c r="J41" s="187">
        <f>K12</f>
        <v>0</v>
      </c>
      <c r="K41" s="1062">
        <f>C8</f>
        <v>5</v>
      </c>
      <c r="M41" s="161">
        <v>3</v>
      </c>
      <c r="N41" s="186">
        <f>K10</f>
        <v>0</v>
      </c>
      <c r="O41" s="1049">
        <f>C6</f>
        <v>3</v>
      </c>
      <c r="P41" s="187">
        <f>K13</f>
        <v>0</v>
      </c>
      <c r="Q41" s="1062">
        <f>C4</f>
        <v>1</v>
      </c>
      <c r="S41" s="161">
        <v>3</v>
      </c>
      <c r="T41" s="186">
        <f>K15</f>
        <v>0</v>
      </c>
      <c r="U41" s="1061">
        <f>C15</f>
        <v>12</v>
      </c>
      <c r="V41" s="187">
        <f>K13</f>
        <v>0</v>
      </c>
      <c r="W41" s="1157">
        <f>C9</f>
        <v>6</v>
      </c>
    </row>
    <row r="42" spans="1:23" ht="14" thickBot="1" x14ac:dyDescent="0.2">
      <c r="A42" s="109">
        <v>4</v>
      </c>
      <c r="B42" s="72">
        <f>K13</f>
        <v>0</v>
      </c>
      <c r="C42" s="1063">
        <f>C9</f>
        <v>6</v>
      </c>
      <c r="D42" s="188">
        <f>K5</f>
        <v>0</v>
      </c>
      <c r="E42" s="1064">
        <f>C14</f>
        <v>11</v>
      </c>
      <c r="G42" s="109">
        <v>4</v>
      </c>
      <c r="H42" s="72">
        <f>K9</f>
        <v>0</v>
      </c>
      <c r="I42" s="1055">
        <f>C5</f>
        <v>2</v>
      </c>
      <c r="J42" s="188">
        <f>K5</f>
        <v>0</v>
      </c>
      <c r="K42" s="1070">
        <f>C10</f>
        <v>7</v>
      </c>
      <c r="M42" s="109">
        <v>4</v>
      </c>
      <c r="N42" s="72">
        <f>K9</f>
        <v>0</v>
      </c>
      <c r="O42" s="1155">
        <f>C13</f>
        <v>10</v>
      </c>
      <c r="P42" s="188">
        <f>K8</f>
        <v>0</v>
      </c>
      <c r="Q42" s="1064">
        <f>C11</f>
        <v>8</v>
      </c>
      <c r="S42" s="109">
        <v>4</v>
      </c>
      <c r="T42" s="72">
        <f>K8</f>
        <v>0</v>
      </c>
      <c r="U42" s="1060">
        <f>C12</f>
        <v>9</v>
      </c>
      <c r="V42" s="188">
        <f>K9</f>
        <v>0</v>
      </c>
      <c r="W42" s="1056">
        <f>C13</f>
        <v>10</v>
      </c>
    </row>
    <row r="44" spans="1:23" x14ac:dyDescent="0.15">
      <c r="A44" s="1637" t="s">
        <v>1226</v>
      </c>
      <c r="B44" s="1637"/>
      <c r="C44" s="1637"/>
      <c r="D44" s="1637"/>
      <c r="E44" s="1637"/>
      <c r="F44" s="1637"/>
      <c r="G44" s="1637"/>
      <c r="H44" s="1637"/>
      <c r="I44" s="1637"/>
      <c r="J44" s="1637"/>
      <c r="K44" s="1637"/>
    </row>
    <row r="47" spans="1:23" ht="14" thickBot="1" x14ac:dyDescent="0.2">
      <c r="E47" s="15" t="s">
        <v>870</v>
      </c>
      <c r="K47" s="15" t="s">
        <v>871</v>
      </c>
    </row>
    <row r="48" spans="1:23" x14ac:dyDescent="0.15">
      <c r="A48" s="105" t="s">
        <v>892</v>
      </c>
      <c r="B48" s="181" t="s">
        <v>197</v>
      </c>
      <c r="C48" s="182" t="s">
        <v>865</v>
      </c>
      <c r="D48" s="183" t="s">
        <v>197</v>
      </c>
      <c r="E48" s="30" t="s">
        <v>866</v>
      </c>
      <c r="G48" s="105" t="s">
        <v>892</v>
      </c>
      <c r="H48" s="181" t="s">
        <v>197</v>
      </c>
      <c r="I48" s="182" t="s">
        <v>865</v>
      </c>
      <c r="J48" s="183" t="s">
        <v>197</v>
      </c>
      <c r="K48" s="30" t="s">
        <v>866</v>
      </c>
    </row>
    <row r="49" spans="1:11" x14ac:dyDescent="0.15">
      <c r="A49" s="108">
        <v>1</v>
      </c>
      <c r="B49" s="60">
        <f>K13</f>
        <v>0</v>
      </c>
      <c r="C49" s="386">
        <f>C9</f>
        <v>6</v>
      </c>
      <c r="D49" s="162">
        <f>K11</f>
        <v>0</v>
      </c>
      <c r="E49" s="1047">
        <f>C8</f>
        <v>5</v>
      </c>
      <c r="G49" s="108">
        <v>1</v>
      </c>
      <c r="H49" s="60">
        <f>K8</f>
        <v>0</v>
      </c>
      <c r="I49" s="386">
        <f>C10</f>
        <v>7</v>
      </c>
      <c r="J49" s="162">
        <f>K13</f>
        <v>0</v>
      </c>
      <c r="K49" s="1048">
        <f>C11</f>
        <v>8</v>
      </c>
    </row>
    <row r="50" spans="1:11" ht="14" thickBot="1" x14ac:dyDescent="0.2">
      <c r="A50" s="184">
        <v>2</v>
      </c>
      <c r="B50" s="185">
        <f>K5</f>
        <v>0</v>
      </c>
      <c r="C50" s="386">
        <f>C16</f>
        <v>13</v>
      </c>
      <c r="D50" s="162">
        <f>K8</f>
        <v>0</v>
      </c>
      <c r="E50" s="1048">
        <f>C10</f>
        <v>7</v>
      </c>
      <c r="G50" s="202">
        <v>2</v>
      </c>
      <c r="H50" s="67">
        <f>K11</f>
        <v>0</v>
      </c>
      <c r="I50" s="1155">
        <f>C4</f>
        <v>1</v>
      </c>
      <c r="J50" s="188">
        <f>K5</f>
        <v>0</v>
      </c>
      <c r="K50" s="1070">
        <f>C5</f>
        <v>2</v>
      </c>
    </row>
    <row r="51" spans="1:11" x14ac:dyDescent="0.15">
      <c r="A51" s="161">
        <v>3</v>
      </c>
      <c r="B51" s="186">
        <f>K12</f>
        <v>0</v>
      </c>
      <c r="C51" s="1148">
        <f>C14</f>
        <v>11</v>
      </c>
      <c r="D51" s="187">
        <f>K15</f>
        <v>0</v>
      </c>
      <c r="E51" s="1062">
        <f>C15</f>
        <v>12</v>
      </c>
    </row>
    <row r="52" spans="1:11" ht="14" thickBot="1" x14ac:dyDescent="0.2">
      <c r="A52" s="109">
        <v>4</v>
      </c>
      <c r="B52" s="72">
        <f>K10</f>
        <v>0</v>
      </c>
      <c r="C52" s="1055">
        <f>C6</f>
        <v>3</v>
      </c>
      <c r="D52" s="188">
        <f>K9</f>
        <v>0</v>
      </c>
      <c r="E52" s="1070">
        <f>C7</f>
        <v>4</v>
      </c>
    </row>
    <row r="54" spans="1:11" x14ac:dyDescent="0.15">
      <c r="H54" s="1815" t="s">
        <v>1368</v>
      </c>
      <c r="I54" s="1816"/>
      <c r="J54" s="1815" t="s">
        <v>496</v>
      </c>
      <c r="K54" s="1816"/>
    </row>
    <row r="55" spans="1:11" x14ac:dyDescent="0.15">
      <c r="H55" s="24">
        <v>1</v>
      </c>
      <c r="I55" s="386">
        <f>C4</f>
        <v>1</v>
      </c>
      <c r="J55" s="24">
        <v>2</v>
      </c>
      <c r="K55" s="386">
        <f>C5</f>
        <v>2</v>
      </c>
    </row>
    <row r="56" spans="1:11" x14ac:dyDescent="0.15">
      <c r="H56" s="24">
        <v>4</v>
      </c>
      <c r="I56" s="386">
        <f>C7</f>
        <v>4</v>
      </c>
      <c r="J56" s="24">
        <v>3</v>
      </c>
      <c r="K56" s="386">
        <f>C6</f>
        <v>3</v>
      </c>
    </row>
    <row r="57" spans="1:11" x14ac:dyDescent="0.15">
      <c r="H57" s="24">
        <v>5</v>
      </c>
      <c r="I57" s="386">
        <f>C8</f>
        <v>5</v>
      </c>
      <c r="J57" s="24">
        <v>6</v>
      </c>
      <c r="K57" s="386">
        <f>C9</f>
        <v>6</v>
      </c>
    </row>
    <row r="58" spans="1:11" x14ac:dyDescent="0.15">
      <c r="H58" s="24">
        <v>8</v>
      </c>
      <c r="I58" s="386">
        <f>C11</f>
        <v>8</v>
      </c>
      <c r="J58" s="24">
        <v>7</v>
      </c>
      <c r="K58" s="386">
        <f>C10</f>
        <v>7</v>
      </c>
    </row>
    <row r="59" spans="1:11" x14ac:dyDescent="0.15">
      <c r="H59" s="24">
        <v>9</v>
      </c>
      <c r="I59" s="386">
        <f>C12</f>
        <v>9</v>
      </c>
      <c r="J59" s="24">
        <v>10</v>
      </c>
      <c r="K59" s="386">
        <f>C13</f>
        <v>10</v>
      </c>
    </row>
    <row r="60" spans="1:11" x14ac:dyDescent="0.15">
      <c r="H60" s="24">
        <v>12</v>
      </c>
      <c r="I60" s="386">
        <f>C15</f>
        <v>12</v>
      </c>
      <c r="J60" s="24">
        <v>11</v>
      </c>
      <c r="K60" s="386">
        <f>C14</f>
        <v>11</v>
      </c>
    </row>
    <row r="61" spans="1:11" x14ac:dyDescent="0.15">
      <c r="H61" s="24">
        <v>13</v>
      </c>
      <c r="I61" s="386">
        <f>C16</f>
        <v>13</v>
      </c>
      <c r="J61" s="24"/>
      <c r="K61" s="386"/>
    </row>
    <row r="63" spans="1:11" x14ac:dyDescent="0.15">
      <c r="A63" s="1751" t="s">
        <v>2175</v>
      </c>
      <c r="B63" s="1751"/>
      <c r="C63" s="1751"/>
      <c r="D63" s="1751"/>
      <c r="E63" s="1751"/>
      <c r="F63" s="1751"/>
      <c r="G63" s="1751"/>
      <c r="H63" s="1751"/>
      <c r="I63" s="1751"/>
      <c r="J63" s="1751"/>
      <c r="K63" s="1751"/>
    </row>
    <row r="64" spans="1:11" x14ac:dyDescent="0.15">
      <c r="A64" s="1751" t="s">
        <v>431</v>
      </c>
      <c r="B64" s="1751"/>
      <c r="C64" s="1751"/>
      <c r="D64" s="1751"/>
      <c r="E64" s="1751"/>
      <c r="F64" s="1751"/>
      <c r="G64" s="1751"/>
      <c r="H64" s="1751"/>
      <c r="I64" s="1751"/>
      <c r="J64" s="1751"/>
      <c r="K64" s="1751"/>
    </row>
    <row r="65" spans="1:11" x14ac:dyDescent="0.15">
      <c r="A65" s="1751" t="s">
        <v>2263</v>
      </c>
      <c r="B65" s="1751"/>
      <c r="C65" s="1751"/>
      <c r="D65" s="1751"/>
      <c r="E65" s="1751"/>
      <c r="F65" s="1751"/>
      <c r="G65" s="1751"/>
      <c r="H65" s="1751"/>
      <c r="I65" s="1751"/>
      <c r="J65" s="1751"/>
      <c r="K65" s="1751"/>
    </row>
    <row r="66" spans="1:11" x14ac:dyDescent="0.15">
      <c r="A66" s="1751" t="s">
        <v>22</v>
      </c>
      <c r="B66" s="1751"/>
      <c r="C66" s="1751"/>
      <c r="D66" s="1751"/>
      <c r="E66" s="1751"/>
      <c r="F66" s="1751"/>
      <c r="G66" s="1751"/>
      <c r="H66" s="1751"/>
      <c r="I66" s="1751"/>
      <c r="J66" s="1751"/>
      <c r="K66" s="1751"/>
    </row>
    <row r="67" spans="1:11" x14ac:dyDescent="0.15">
      <c r="A67" s="1751" t="s">
        <v>1147</v>
      </c>
      <c r="B67" s="1751"/>
      <c r="C67" s="1751"/>
      <c r="D67" s="1751"/>
      <c r="E67" s="1751"/>
      <c r="F67" s="1751"/>
      <c r="G67" s="1751"/>
      <c r="H67" s="1751"/>
      <c r="I67" s="1751"/>
      <c r="J67" s="1751"/>
      <c r="K67" s="1751"/>
    </row>
    <row r="68" spans="1:11" x14ac:dyDescent="0.15">
      <c r="A68" s="1751" t="s">
        <v>1699</v>
      </c>
      <c r="B68" s="1751"/>
      <c r="C68" s="1751"/>
      <c r="D68" s="1751"/>
      <c r="E68" s="1751"/>
      <c r="F68" s="1751"/>
      <c r="G68" s="1751"/>
      <c r="H68" s="1751"/>
      <c r="I68" s="1751"/>
      <c r="J68" s="1751"/>
      <c r="K68" s="1751"/>
    </row>
    <row r="69" spans="1:11" x14ac:dyDescent="0.15">
      <c r="A69" s="253" t="s">
        <v>2138</v>
      </c>
      <c r="B69" s="253"/>
      <c r="C69" s="253"/>
      <c r="D69" s="253"/>
      <c r="E69" s="253"/>
      <c r="F69" s="253"/>
      <c r="G69" s="253"/>
      <c r="H69" s="253"/>
      <c r="I69" s="253"/>
      <c r="J69" s="253"/>
      <c r="K69" s="253"/>
    </row>
    <row r="83" spans="13:13" x14ac:dyDescent="0.15">
      <c r="M83"/>
    </row>
  </sheetData>
  <sheetProtection password="CF27" sheet="1" objects="1" scenarios="1"/>
  <mergeCells count="32">
    <mergeCell ref="A67:K67"/>
    <mergeCell ref="A68:K68"/>
    <mergeCell ref="A65:K65"/>
    <mergeCell ref="H54:I54"/>
    <mergeCell ref="J54:K54"/>
    <mergeCell ref="A66:K66"/>
    <mergeCell ref="A63:K63"/>
    <mergeCell ref="A64:K64"/>
    <mergeCell ref="A44:K44"/>
    <mergeCell ref="F3:H3"/>
    <mergeCell ref="F4:H4"/>
    <mergeCell ref="F5:H5"/>
    <mergeCell ref="F6:H6"/>
    <mergeCell ref="F7:H7"/>
    <mergeCell ref="F13:H13"/>
    <mergeCell ref="F9:H9"/>
    <mergeCell ref="B23:C23"/>
    <mergeCell ref="F15:H15"/>
    <mergeCell ref="N16:O16"/>
    <mergeCell ref="M1:W1"/>
    <mergeCell ref="A21:K21"/>
    <mergeCell ref="F17:G17"/>
    <mergeCell ref="F8:H8"/>
    <mergeCell ref="F10:H10"/>
    <mergeCell ref="I17:J17"/>
    <mergeCell ref="C18:E18"/>
    <mergeCell ref="F16:H16"/>
    <mergeCell ref="F14:H14"/>
    <mergeCell ref="A1:K1"/>
    <mergeCell ref="B2:C2"/>
    <mergeCell ref="F11:H11"/>
    <mergeCell ref="F12:H12"/>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29"/>
  <dimension ref="A1:AH37"/>
  <sheetViews>
    <sheetView workbookViewId="0">
      <selection sqref="A1:K1"/>
    </sheetView>
  </sheetViews>
  <sheetFormatPr baseColWidth="10" defaultColWidth="8.83203125" defaultRowHeight="13" x14ac:dyDescent="0.15"/>
  <cols>
    <col min="1" max="1" width="2.33203125" style="15" customWidth="1"/>
    <col min="2" max="2" width="12.6640625" style="15" customWidth="1"/>
    <col min="3" max="17" width="3.6640625" style="15" customWidth="1"/>
    <col min="18" max="18" width="2" style="15" customWidth="1"/>
    <col min="19" max="19" width="12.6640625" style="15" customWidth="1"/>
    <col min="20" max="34" width="3.6640625" style="15" customWidth="1"/>
    <col min="35" max="16384" width="8.83203125" style="15"/>
  </cols>
  <sheetData>
    <row r="1" spans="1:34" ht="14" thickBot="1" x14ac:dyDescent="0.2">
      <c r="A1"/>
      <c r="B1" s="1637" t="s">
        <v>668</v>
      </c>
      <c r="C1" s="1637"/>
      <c r="D1" s="1637"/>
      <c r="E1" s="1637"/>
      <c r="F1" s="1637"/>
      <c r="G1" s="1637"/>
      <c r="H1" s="1637"/>
      <c r="S1" s="1637" t="s">
        <v>668</v>
      </c>
      <c r="T1" s="1637"/>
      <c r="U1" s="1637"/>
      <c r="V1" s="1637"/>
      <c r="W1" s="1637"/>
      <c r="X1" s="1637"/>
      <c r="Y1" s="1637"/>
    </row>
    <row r="2" spans="1:34" ht="12.75" customHeight="1" x14ac:dyDescent="0.15">
      <c r="A2"/>
      <c r="B2" s="1846"/>
      <c r="C2" s="1848"/>
      <c r="D2" s="1848"/>
      <c r="E2" s="1848"/>
      <c r="F2" s="1850"/>
      <c r="G2" s="1852"/>
      <c r="H2" s="1854" t="s">
        <v>2039</v>
      </c>
      <c r="I2" s="1856" t="s">
        <v>852</v>
      </c>
      <c r="S2" s="1846"/>
      <c r="T2" s="1848"/>
      <c r="U2" s="1848"/>
      <c r="V2" s="1848"/>
      <c r="W2" s="1850"/>
      <c r="X2" s="1852"/>
      <c r="Y2" s="1858" t="s">
        <v>2039</v>
      </c>
      <c r="Z2" s="1856" t="s">
        <v>852</v>
      </c>
    </row>
    <row r="3" spans="1:34" x14ac:dyDescent="0.15">
      <c r="A3"/>
      <c r="B3" s="1847"/>
      <c r="C3" s="1849"/>
      <c r="D3" s="1849"/>
      <c r="E3" s="1849"/>
      <c r="F3" s="1851"/>
      <c r="G3" s="1853"/>
      <c r="H3" s="1855"/>
      <c r="I3" s="1857"/>
      <c r="S3" s="1847"/>
      <c r="T3" s="1849"/>
      <c r="U3" s="1849"/>
      <c r="V3" s="1849"/>
      <c r="W3" s="1851"/>
      <c r="X3" s="1853"/>
      <c r="Y3" s="1859"/>
      <c r="Z3" s="1857"/>
    </row>
    <row r="4" spans="1:34" x14ac:dyDescent="0.15">
      <c r="A4"/>
      <c r="B4" s="1847"/>
      <c r="C4" s="1849"/>
      <c r="D4" s="1849"/>
      <c r="E4" s="1849"/>
      <c r="F4" s="1851"/>
      <c r="G4" s="1853"/>
      <c r="H4" s="1855"/>
      <c r="I4" s="1857"/>
      <c r="S4" s="1847"/>
      <c r="T4" s="1849"/>
      <c r="U4" s="1849"/>
      <c r="V4" s="1849"/>
      <c r="W4" s="1851"/>
      <c r="X4" s="1853"/>
      <c r="Y4" s="1859"/>
      <c r="Z4" s="1857"/>
    </row>
    <row r="5" spans="1:34" x14ac:dyDescent="0.15">
      <c r="A5"/>
      <c r="B5" s="1847"/>
      <c r="C5" s="1849"/>
      <c r="D5" s="1849"/>
      <c r="E5" s="1849"/>
      <c r="F5" s="1851"/>
      <c r="G5" s="1853"/>
      <c r="H5" s="1855"/>
      <c r="I5" s="1857"/>
      <c r="S5" s="1847"/>
      <c r="T5" s="1849"/>
      <c r="U5" s="1849"/>
      <c r="V5" s="1849"/>
      <c r="W5" s="1851"/>
      <c r="X5" s="1853"/>
      <c r="Y5" s="1859"/>
      <c r="Z5" s="1857"/>
    </row>
    <row r="6" spans="1:34" x14ac:dyDescent="0.15">
      <c r="A6"/>
      <c r="B6" s="1847"/>
      <c r="C6" s="1849"/>
      <c r="D6" s="1849"/>
      <c r="E6" s="1849"/>
      <c r="F6" s="1851"/>
      <c r="G6" s="1853"/>
      <c r="H6" s="1855"/>
      <c r="I6" s="1857"/>
      <c r="S6" s="1847"/>
      <c r="T6" s="1849"/>
      <c r="U6" s="1849"/>
      <c r="V6" s="1849"/>
      <c r="W6" s="1851"/>
      <c r="X6" s="1853"/>
      <c r="Y6" s="1859"/>
      <c r="Z6" s="1860"/>
    </row>
    <row r="7" spans="1:34" ht="21.75" customHeight="1" x14ac:dyDescent="0.15">
      <c r="A7"/>
      <c r="B7" s="430"/>
      <c r="C7" s="711"/>
      <c r="D7" s="99"/>
      <c r="E7" s="99"/>
      <c r="F7" s="712"/>
      <c r="G7" s="102"/>
      <c r="H7" s="774"/>
      <c r="I7" s="726"/>
      <c r="S7" s="430"/>
      <c r="T7" s="711"/>
      <c r="U7" s="99"/>
      <c r="V7" s="99"/>
      <c r="W7" s="712"/>
      <c r="X7" s="102"/>
      <c r="Y7" s="728"/>
      <c r="Z7" s="728"/>
    </row>
    <row r="8" spans="1:34" ht="21.75" customHeight="1" x14ac:dyDescent="0.15">
      <c r="A8"/>
      <c r="B8" s="430"/>
      <c r="C8" s="99"/>
      <c r="D8" s="711"/>
      <c r="E8" s="99"/>
      <c r="F8" s="712"/>
      <c r="G8" s="102"/>
      <c r="H8" s="774"/>
      <c r="I8" s="726"/>
      <c r="S8" s="430"/>
      <c r="T8" s="99"/>
      <c r="U8" s="711"/>
      <c r="V8" s="99"/>
      <c r="W8" s="712"/>
      <c r="X8" s="102"/>
      <c r="Y8" s="728"/>
      <c r="Z8" s="728"/>
    </row>
    <row r="9" spans="1:34" ht="21.75" customHeight="1" x14ac:dyDescent="0.15">
      <c r="A9"/>
      <c r="B9" s="430"/>
      <c r="C9" s="99"/>
      <c r="D9" s="99"/>
      <c r="E9" s="711"/>
      <c r="F9" s="712"/>
      <c r="G9" s="102"/>
      <c r="H9" s="774"/>
      <c r="I9" s="726"/>
      <c r="S9" s="430"/>
      <c r="T9" s="99"/>
      <c r="U9" s="99"/>
      <c r="V9" s="711"/>
      <c r="W9" s="712"/>
      <c r="X9" s="102"/>
      <c r="Y9" s="728"/>
      <c r="Z9" s="728"/>
    </row>
    <row r="10" spans="1:34" ht="21.75" customHeight="1" x14ac:dyDescent="0.15">
      <c r="A10"/>
      <c r="B10" s="770"/>
      <c r="C10" s="254"/>
      <c r="D10" s="254"/>
      <c r="E10" s="254"/>
      <c r="F10" s="773"/>
      <c r="G10" s="772"/>
      <c r="H10" s="147"/>
      <c r="I10" s="726"/>
      <c r="S10" s="770"/>
      <c r="T10" s="254"/>
      <c r="U10" s="254"/>
      <c r="V10" s="254"/>
      <c r="W10" s="762"/>
      <c r="X10" s="102"/>
      <c r="Y10" s="772"/>
      <c r="Z10" s="772"/>
    </row>
    <row r="11" spans="1:34" ht="21.75" customHeight="1" thickBot="1" x14ac:dyDescent="0.2">
      <c r="A11"/>
      <c r="B11" s="313"/>
      <c r="C11" s="103"/>
      <c r="D11" s="103"/>
      <c r="E11" s="103"/>
      <c r="F11" s="104"/>
      <c r="G11" s="775"/>
      <c r="H11" s="776"/>
      <c r="I11" s="714"/>
      <c r="S11" s="313"/>
      <c r="T11" s="103"/>
      <c r="U11" s="103"/>
      <c r="V11" s="103"/>
      <c r="W11" s="104"/>
      <c r="X11" s="775"/>
      <c r="Y11" s="776"/>
      <c r="Z11" s="714"/>
    </row>
    <row r="12" spans="1:34" x14ac:dyDescent="0.15">
      <c r="A12"/>
      <c r="B12" s="1637" t="s">
        <v>1822</v>
      </c>
      <c r="C12" s="1637"/>
      <c r="D12" s="1637"/>
      <c r="E12" s="1637"/>
      <c r="F12" s="1637"/>
      <c r="G12" s="1637"/>
      <c r="H12" s="1637"/>
      <c r="I12" s="1637"/>
      <c r="J12" s="1637"/>
      <c r="K12" s="1637"/>
      <c r="L12" s="1637"/>
      <c r="M12" s="1637"/>
      <c r="N12" s="1637"/>
      <c r="O12" s="1637"/>
      <c r="P12" s="1637"/>
      <c r="Q12" s="1637"/>
      <c r="R12" s="171"/>
      <c r="S12" s="1637" t="s">
        <v>963</v>
      </c>
      <c r="T12" s="1637"/>
      <c r="U12" s="1637"/>
      <c r="V12" s="1637"/>
      <c r="W12" s="1637"/>
      <c r="X12" s="1637"/>
      <c r="Y12" s="1637"/>
      <c r="Z12" s="1637"/>
      <c r="AA12" s="1637"/>
      <c r="AB12" s="1637"/>
      <c r="AC12" s="1637"/>
      <c r="AD12" s="1637"/>
      <c r="AE12" s="1637"/>
      <c r="AF12" s="1637"/>
      <c r="AG12" s="1637"/>
      <c r="AH12" s="1637"/>
    </row>
    <row r="13" spans="1:34" ht="6.75" customHeight="1" thickBot="1" x14ac:dyDescent="0.2">
      <c r="A13"/>
    </row>
    <row r="14" spans="1:34" x14ac:dyDescent="0.15">
      <c r="A14"/>
      <c r="B14" s="1846"/>
      <c r="C14" s="1848">
        <f>B19</f>
        <v>1</v>
      </c>
      <c r="D14" s="1848">
        <f>B20</f>
        <v>2</v>
      </c>
      <c r="E14" s="1848">
        <f>B21</f>
        <v>3</v>
      </c>
      <c r="F14" s="1848">
        <f>B22</f>
        <v>4</v>
      </c>
      <c r="G14" s="1848">
        <f>B23</f>
        <v>5</v>
      </c>
      <c r="H14" s="1848">
        <f>B24</f>
        <v>6</v>
      </c>
      <c r="I14" s="1848">
        <f>B25</f>
        <v>7</v>
      </c>
      <c r="J14" s="1848">
        <f>B26</f>
        <v>8</v>
      </c>
      <c r="K14" s="1848">
        <f>B27</f>
        <v>9</v>
      </c>
      <c r="L14" s="1848">
        <f>B28</f>
        <v>10</v>
      </c>
      <c r="M14" s="1848">
        <f>B29</f>
        <v>11</v>
      </c>
      <c r="N14" s="1848">
        <f>B30</f>
        <v>12</v>
      </c>
      <c r="O14" s="1848">
        <f>B31</f>
        <v>13</v>
      </c>
      <c r="P14" s="1782" t="s">
        <v>2039</v>
      </c>
      <c r="Q14" s="1782" t="s">
        <v>852</v>
      </c>
      <c r="R14" s="1861"/>
      <c r="S14" s="1846"/>
      <c r="T14" s="1848">
        <f>S19</f>
        <v>1</v>
      </c>
      <c r="U14" s="1848">
        <f>S20</f>
        <v>2</v>
      </c>
      <c r="V14" s="1848">
        <f>S21</f>
        <v>3</v>
      </c>
      <c r="W14" s="1848">
        <f>S22</f>
        <v>4</v>
      </c>
      <c r="X14" s="1848">
        <f>S23</f>
        <v>5</v>
      </c>
      <c r="Y14" s="1848">
        <f>S24</f>
        <v>6</v>
      </c>
      <c r="Z14" s="1848">
        <f>S25</f>
        <v>7</v>
      </c>
      <c r="AA14" s="1848">
        <f>S26</f>
        <v>8</v>
      </c>
      <c r="AB14" s="1848">
        <f>S27</f>
        <v>9</v>
      </c>
      <c r="AC14" s="1848">
        <f>S28</f>
        <v>10</v>
      </c>
      <c r="AD14" s="1848">
        <f>S29</f>
        <v>11</v>
      </c>
      <c r="AE14" s="1848">
        <f>S30</f>
        <v>12</v>
      </c>
      <c r="AF14" s="1862">
        <f>S31</f>
        <v>13</v>
      </c>
      <c r="AG14" s="1782" t="s">
        <v>2039</v>
      </c>
      <c r="AH14" s="1782" t="s">
        <v>852</v>
      </c>
    </row>
    <row r="15" spans="1:34" x14ac:dyDescent="0.15">
      <c r="A15"/>
      <c r="B15" s="1847"/>
      <c r="C15" s="1849"/>
      <c r="D15" s="1849"/>
      <c r="E15" s="1849"/>
      <c r="F15" s="1849"/>
      <c r="G15" s="1849"/>
      <c r="H15" s="1849"/>
      <c r="I15" s="1849"/>
      <c r="J15" s="1849"/>
      <c r="K15" s="1849"/>
      <c r="L15" s="1849"/>
      <c r="M15" s="1849"/>
      <c r="N15" s="1849"/>
      <c r="O15" s="1849"/>
      <c r="P15" s="1783"/>
      <c r="Q15" s="1783"/>
      <c r="R15" s="1861"/>
      <c r="S15" s="1847"/>
      <c r="T15" s="1849"/>
      <c r="U15" s="1849"/>
      <c r="V15" s="1849"/>
      <c r="W15" s="1849"/>
      <c r="X15" s="1849"/>
      <c r="Y15" s="1849"/>
      <c r="Z15" s="1849"/>
      <c r="AA15" s="1849"/>
      <c r="AB15" s="1849"/>
      <c r="AC15" s="1849"/>
      <c r="AD15" s="1849"/>
      <c r="AE15" s="1849"/>
      <c r="AF15" s="1863"/>
      <c r="AG15" s="1783"/>
      <c r="AH15" s="1783"/>
    </row>
    <row r="16" spans="1:34" x14ac:dyDescent="0.15">
      <c r="A16"/>
      <c r="B16" s="1847"/>
      <c r="C16" s="1849"/>
      <c r="D16" s="1849"/>
      <c r="E16" s="1849"/>
      <c r="F16" s="1849"/>
      <c r="G16" s="1849"/>
      <c r="H16" s="1849"/>
      <c r="I16" s="1849"/>
      <c r="J16" s="1849"/>
      <c r="K16" s="1849"/>
      <c r="L16" s="1849"/>
      <c r="M16" s="1849"/>
      <c r="N16" s="1849"/>
      <c r="O16" s="1849"/>
      <c r="P16" s="1783"/>
      <c r="Q16" s="1783"/>
      <c r="R16" s="1861"/>
      <c r="S16" s="1847"/>
      <c r="T16" s="1849"/>
      <c r="U16" s="1849"/>
      <c r="V16" s="1849"/>
      <c r="W16" s="1849"/>
      <c r="X16" s="1849"/>
      <c r="Y16" s="1849"/>
      <c r="Z16" s="1849"/>
      <c r="AA16" s="1849"/>
      <c r="AB16" s="1849"/>
      <c r="AC16" s="1849"/>
      <c r="AD16" s="1849"/>
      <c r="AE16" s="1849"/>
      <c r="AF16" s="1863"/>
      <c r="AG16" s="1783"/>
      <c r="AH16" s="1783"/>
    </row>
    <row r="17" spans="1:34" x14ac:dyDescent="0.15">
      <c r="A17"/>
      <c r="B17" s="1847"/>
      <c r="C17" s="1849"/>
      <c r="D17" s="1849"/>
      <c r="E17" s="1849"/>
      <c r="F17" s="1849"/>
      <c r="G17" s="1849"/>
      <c r="H17" s="1849"/>
      <c r="I17" s="1849"/>
      <c r="J17" s="1849"/>
      <c r="K17" s="1849"/>
      <c r="L17" s="1849"/>
      <c r="M17" s="1849"/>
      <c r="N17" s="1849"/>
      <c r="O17" s="1849"/>
      <c r="P17" s="1783"/>
      <c r="Q17" s="1783"/>
      <c r="R17" s="1861"/>
      <c r="S17" s="1847"/>
      <c r="T17" s="1849"/>
      <c r="U17" s="1849"/>
      <c r="V17" s="1849"/>
      <c r="W17" s="1849"/>
      <c r="X17" s="1849"/>
      <c r="Y17" s="1849"/>
      <c r="Z17" s="1849"/>
      <c r="AA17" s="1849"/>
      <c r="AB17" s="1849"/>
      <c r="AC17" s="1849"/>
      <c r="AD17" s="1849"/>
      <c r="AE17" s="1849"/>
      <c r="AF17" s="1863"/>
      <c r="AG17" s="1783"/>
      <c r="AH17" s="1783"/>
    </row>
    <row r="18" spans="1:34" x14ac:dyDescent="0.15">
      <c r="A18"/>
      <c r="B18" s="1847"/>
      <c r="C18" s="1849"/>
      <c r="D18" s="1849"/>
      <c r="E18" s="1849"/>
      <c r="F18" s="1849"/>
      <c r="G18" s="1849"/>
      <c r="H18" s="1849"/>
      <c r="I18" s="1849"/>
      <c r="J18" s="1849"/>
      <c r="K18" s="1849"/>
      <c r="L18" s="1849"/>
      <c r="M18" s="1849"/>
      <c r="N18" s="1849"/>
      <c r="O18" s="1849"/>
      <c r="P18" s="1783"/>
      <c r="Q18" s="1783"/>
      <c r="R18" s="1861"/>
      <c r="S18" s="1847"/>
      <c r="T18" s="1849"/>
      <c r="U18" s="1849"/>
      <c r="V18" s="1849"/>
      <c r="W18" s="1849"/>
      <c r="X18" s="1849"/>
      <c r="Y18" s="1849"/>
      <c r="Z18" s="1849"/>
      <c r="AA18" s="1849"/>
      <c r="AB18" s="1849"/>
      <c r="AC18" s="1849"/>
      <c r="AD18" s="1849"/>
      <c r="AE18" s="1849"/>
      <c r="AF18" s="1863"/>
      <c r="AG18" s="1783"/>
      <c r="AH18" s="1783"/>
    </row>
    <row r="19" spans="1:34" ht="21.75" customHeight="1" x14ac:dyDescent="0.15">
      <c r="A19"/>
      <c r="B19" s="430">
        <f>'13S - 8B - 1 RR'!C4</f>
        <v>1</v>
      </c>
      <c r="C19" s="711"/>
      <c r="D19" s="99"/>
      <c r="E19" s="99"/>
      <c r="F19" s="99"/>
      <c r="G19" s="99"/>
      <c r="H19" s="99"/>
      <c r="I19" s="99"/>
      <c r="J19" s="712"/>
      <c r="K19" s="712"/>
      <c r="L19" s="712"/>
      <c r="M19" s="712"/>
      <c r="N19" s="712"/>
      <c r="O19" s="712"/>
      <c r="P19" s="726"/>
      <c r="Q19" s="726"/>
      <c r="R19"/>
      <c r="S19" s="430">
        <f>'13S - 8B - 1 RR'!C4</f>
        <v>1</v>
      </c>
      <c r="T19" s="711"/>
      <c r="U19" s="99"/>
      <c r="V19" s="99"/>
      <c r="W19" s="99"/>
      <c r="X19" s="99"/>
      <c r="Y19" s="99"/>
      <c r="Z19" s="99"/>
      <c r="AA19" s="712"/>
      <c r="AB19" s="712"/>
      <c r="AC19" s="712"/>
      <c r="AD19" s="712"/>
      <c r="AE19" s="712"/>
      <c r="AF19" s="102"/>
      <c r="AG19" s="726"/>
      <c r="AH19" s="726"/>
    </row>
    <row r="20" spans="1:34" ht="21.75" customHeight="1" x14ac:dyDescent="0.15">
      <c r="A20"/>
      <c r="B20" s="430">
        <f>'13S - 8B - 1 RR'!C5</f>
        <v>2</v>
      </c>
      <c r="C20" s="99"/>
      <c r="D20" s="711"/>
      <c r="E20" s="99"/>
      <c r="F20" s="99"/>
      <c r="G20" s="99"/>
      <c r="H20" s="99"/>
      <c r="I20" s="99"/>
      <c r="J20" s="712"/>
      <c r="K20" s="765"/>
      <c r="L20" s="765"/>
      <c r="M20" s="765"/>
      <c r="N20" s="765"/>
      <c r="O20" s="765"/>
      <c r="P20" s="726"/>
      <c r="Q20" s="726"/>
      <c r="R20"/>
      <c r="S20" s="430">
        <f>'13S - 8B - 1 RR'!C5</f>
        <v>2</v>
      </c>
      <c r="T20" s="99"/>
      <c r="U20" s="711"/>
      <c r="V20" s="99"/>
      <c r="W20" s="99"/>
      <c r="X20" s="99"/>
      <c r="Y20" s="99"/>
      <c r="Z20" s="99"/>
      <c r="AA20" s="712"/>
      <c r="AB20" s="712"/>
      <c r="AC20" s="712"/>
      <c r="AD20" s="712"/>
      <c r="AE20" s="712"/>
      <c r="AF20" s="102"/>
      <c r="AG20" s="726"/>
      <c r="AH20" s="726"/>
    </row>
    <row r="21" spans="1:34" ht="21.75" customHeight="1" x14ac:dyDescent="0.15">
      <c r="A21"/>
      <c r="B21" s="430">
        <f>'13S - 8B - 1 RR'!C6</f>
        <v>3</v>
      </c>
      <c r="C21" s="99"/>
      <c r="D21" s="99"/>
      <c r="E21" s="711"/>
      <c r="F21" s="99"/>
      <c r="G21" s="99"/>
      <c r="H21" s="99"/>
      <c r="I21" s="99"/>
      <c r="J21" s="712"/>
      <c r="K21" s="712"/>
      <c r="L21" s="712"/>
      <c r="M21" s="712"/>
      <c r="N21" s="712"/>
      <c r="O21" s="712"/>
      <c r="P21" s="726"/>
      <c r="Q21" s="726"/>
      <c r="R21"/>
      <c r="S21" s="430">
        <f>'13S - 8B - 1 RR'!C6</f>
        <v>3</v>
      </c>
      <c r="T21" s="99"/>
      <c r="U21" s="99"/>
      <c r="V21" s="711"/>
      <c r="W21" s="99"/>
      <c r="X21" s="99"/>
      <c r="Y21" s="99"/>
      <c r="Z21" s="99"/>
      <c r="AA21" s="712"/>
      <c r="AB21" s="712"/>
      <c r="AC21" s="712"/>
      <c r="AD21" s="712"/>
      <c r="AE21" s="712"/>
      <c r="AF21" s="102"/>
      <c r="AG21" s="726"/>
      <c r="AH21" s="726"/>
    </row>
    <row r="22" spans="1:34" ht="21.75" customHeight="1" x14ac:dyDescent="0.15">
      <c r="A22"/>
      <c r="B22" s="430">
        <f>'13S - 8B - 1 RR'!C7</f>
        <v>4</v>
      </c>
      <c r="C22" s="99"/>
      <c r="D22" s="99"/>
      <c r="E22" s="99"/>
      <c r="F22" s="711"/>
      <c r="G22" s="99"/>
      <c r="H22" s="99"/>
      <c r="I22" s="99"/>
      <c r="J22" s="712"/>
      <c r="K22" s="712"/>
      <c r="L22" s="712"/>
      <c r="M22" s="712"/>
      <c r="N22" s="712"/>
      <c r="O22" s="712"/>
      <c r="P22" s="726"/>
      <c r="Q22" s="726"/>
      <c r="R22"/>
      <c r="S22" s="430">
        <f>'13S - 8B - 1 RR'!C7</f>
        <v>4</v>
      </c>
      <c r="T22" s="99"/>
      <c r="U22" s="99"/>
      <c r="V22" s="99"/>
      <c r="W22" s="711"/>
      <c r="X22" s="99"/>
      <c r="Y22" s="99"/>
      <c r="Z22" s="99"/>
      <c r="AA22" s="712"/>
      <c r="AB22" s="712"/>
      <c r="AC22" s="712"/>
      <c r="AD22" s="712"/>
      <c r="AE22" s="712"/>
      <c r="AF22" s="102"/>
      <c r="AG22" s="726"/>
      <c r="AH22" s="726"/>
    </row>
    <row r="23" spans="1:34" ht="21.75" customHeight="1" x14ac:dyDescent="0.15">
      <c r="A23"/>
      <c r="B23" s="430">
        <f>'13S - 8B - 1 RR'!C8</f>
        <v>5</v>
      </c>
      <c r="C23" s="99"/>
      <c r="D23" s="99"/>
      <c r="E23" s="99"/>
      <c r="F23" s="99"/>
      <c r="G23" s="711"/>
      <c r="H23" s="99"/>
      <c r="I23" s="99"/>
      <c r="J23" s="712"/>
      <c r="K23" s="712"/>
      <c r="L23" s="712"/>
      <c r="M23" s="712"/>
      <c r="N23" s="712"/>
      <c r="O23" s="712"/>
      <c r="P23" s="726"/>
      <c r="Q23" s="726"/>
      <c r="R23"/>
      <c r="S23" s="430">
        <f>'13S - 8B - 1 RR'!C8</f>
        <v>5</v>
      </c>
      <c r="T23" s="99"/>
      <c r="U23" s="99"/>
      <c r="V23" s="99"/>
      <c r="W23" s="99"/>
      <c r="X23" s="711"/>
      <c r="Y23" s="99"/>
      <c r="Z23" s="99"/>
      <c r="AA23" s="712"/>
      <c r="AB23" s="712"/>
      <c r="AC23" s="712"/>
      <c r="AD23" s="712"/>
      <c r="AE23" s="712"/>
      <c r="AF23" s="102"/>
      <c r="AG23" s="726"/>
      <c r="AH23" s="726"/>
    </row>
    <row r="24" spans="1:34" ht="21.75" customHeight="1" x14ac:dyDescent="0.15">
      <c r="A24"/>
      <c r="B24" s="430">
        <f>'13S - 8B - 1 RR'!C9</f>
        <v>6</v>
      </c>
      <c r="C24" s="99"/>
      <c r="D24" s="99"/>
      <c r="E24" s="99"/>
      <c r="F24" s="99"/>
      <c r="G24" s="99"/>
      <c r="H24" s="711"/>
      <c r="I24" s="99"/>
      <c r="J24" s="712"/>
      <c r="K24" s="712"/>
      <c r="L24" s="712"/>
      <c r="M24" s="712"/>
      <c r="N24" s="712"/>
      <c r="O24" s="712"/>
      <c r="P24" s="726"/>
      <c r="Q24" s="726"/>
      <c r="R24"/>
      <c r="S24" s="430">
        <f>'13S - 8B - 1 RR'!C9</f>
        <v>6</v>
      </c>
      <c r="T24" s="99"/>
      <c r="U24" s="99"/>
      <c r="V24" s="99"/>
      <c r="W24" s="99"/>
      <c r="X24" s="99"/>
      <c r="Y24" s="711"/>
      <c r="Z24" s="99"/>
      <c r="AA24" s="712"/>
      <c r="AB24" s="712"/>
      <c r="AC24" s="712"/>
      <c r="AD24" s="712"/>
      <c r="AE24" s="712"/>
      <c r="AF24" s="102"/>
      <c r="AG24" s="726"/>
      <c r="AH24" s="726"/>
    </row>
    <row r="25" spans="1:34" ht="21.75" customHeight="1" x14ac:dyDescent="0.15">
      <c r="A25"/>
      <c r="B25" s="430">
        <f>'13S - 8B - 1 RR'!C10</f>
        <v>7</v>
      </c>
      <c r="C25" s="99"/>
      <c r="D25" s="99"/>
      <c r="E25" s="99"/>
      <c r="F25" s="99"/>
      <c r="G25" s="99"/>
      <c r="H25" s="99"/>
      <c r="I25" s="711"/>
      <c r="J25" s="764"/>
      <c r="K25" s="764"/>
      <c r="L25" s="764"/>
      <c r="M25" s="764"/>
      <c r="N25" s="764"/>
      <c r="O25" s="712"/>
      <c r="P25" s="726"/>
      <c r="Q25" s="726"/>
      <c r="R25"/>
      <c r="S25" s="430">
        <f>'13S - 8B - 1 RR'!C10</f>
        <v>7</v>
      </c>
      <c r="T25" s="99"/>
      <c r="U25" s="99"/>
      <c r="V25" s="99"/>
      <c r="W25" s="99"/>
      <c r="X25" s="99"/>
      <c r="Y25" s="99"/>
      <c r="Z25" s="711"/>
      <c r="AA25" s="764"/>
      <c r="AB25" s="764"/>
      <c r="AC25" s="764"/>
      <c r="AD25" s="764"/>
      <c r="AE25" s="764"/>
      <c r="AF25" s="102"/>
      <c r="AG25" s="726"/>
      <c r="AH25" s="726"/>
    </row>
    <row r="26" spans="1:34" ht="21.75" customHeight="1" x14ac:dyDescent="0.15">
      <c r="A26"/>
      <c r="B26" s="430">
        <f>'13S - 8B - 1 RR'!C11</f>
        <v>8</v>
      </c>
      <c r="C26" s="254"/>
      <c r="D26" s="254"/>
      <c r="E26" s="254"/>
      <c r="F26" s="254"/>
      <c r="G26" s="254"/>
      <c r="H26" s="254"/>
      <c r="I26" s="521"/>
      <c r="J26" s="762"/>
      <c r="K26" s="766"/>
      <c r="L26" s="766"/>
      <c r="M26" s="766"/>
      <c r="N26" s="766"/>
      <c r="O26" s="767"/>
      <c r="P26" s="763"/>
      <c r="Q26" s="763"/>
      <c r="R26"/>
      <c r="S26" s="430">
        <f>'13S - 8B - 1 RR'!C11</f>
        <v>8</v>
      </c>
      <c r="T26" s="254"/>
      <c r="U26" s="254"/>
      <c r="V26" s="254"/>
      <c r="W26" s="254"/>
      <c r="X26" s="254"/>
      <c r="Y26" s="254"/>
      <c r="Z26" s="521"/>
      <c r="AA26" s="762"/>
      <c r="AB26" s="766"/>
      <c r="AC26" s="766"/>
      <c r="AD26" s="766"/>
      <c r="AE26" s="766"/>
      <c r="AF26" s="235"/>
      <c r="AG26" s="763"/>
      <c r="AH26" s="763"/>
    </row>
    <row r="27" spans="1:34" ht="21.75" customHeight="1" x14ac:dyDescent="0.15">
      <c r="A27"/>
      <c r="B27" s="430">
        <f>'13S - 8B - 1 RR'!C12</f>
        <v>9</v>
      </c>
      <c r="C27" s="254"/>
      <c r="D27" s="254"/>
      <c r="E27" s="254"/>
      <c r="F27" s="254"/>
      <c r="G27" s="254"/>
      <c r="H27" s="254"/>
      <c r="I27" s="254"/>
      <c r="J27" s="767"/>
      <c r="K27" s="762"/>
      <c r="L27" s="766"/>
      <c r="M27" s="766"/>
      <c r="N27" s="766"/>
      <c r="O27" s="766"/>
      <c r="P27" s="763"/>
      <c r="Q27" s="763"/>
      <c r="R27"/>
      <c r="S27" s="430">
        <f>'13S - 8B - 1 RR'!C12</f>
        <v>9</v>
      </c>
      <c r="T27" s="254"/>
      <c r="U27" s="254"/>
      <c r="V27" s="254"/>
      <c r="W27" s="254"/>
      <c r="X27" s="254"/>
      <c r="Y27" s="254"/>
      <c r="Z27" s="254"/>
      <c r="AA27" s="767"/>
      <c r="AB27" s="762"/>
      <c r="AC27" s="766"/>
      <c r="AD27" s="766"/>
      <c r="AE27" s="766"/>
      <c r="AF27" s="768"/>
      <c r="AG27" s="763"/>
      <c r="AH27" s="763"/>
    </row>
    <row r="28" spans="1:34" ht="21.75" customHeight="1" x14ac:dyDescent="0.15">
      <c r="A28"/>
      <c r="B28" s="430">
        <f>'13S - 8B - 1 RR'!C13</f>
        <v>10</v>
      </c>
      <c r="C28" s="254"/>
      <c r="D28" s="254"/>
      <c r="E28" s="254"/>
      <c r="F28" s="254"/>
      <c r="G28" s="254"/>
      <c r="H28" s="254"/>
      <c r="I28" s="254"/>
      <c r="J28" s="767"/>
      <c r="K28" s="766"/>
      <c r="L28" s="762"/>
      <c r="M28" s="766"/>
      <c r="N28" s="766"/>
      <c r="O28" s="766"/>
      <c r="P28" s="763"/>
      <c r="Q28" s="763"/>
      <c r="R28"/>
      <c r="S28" s="430">
        <f>'13S - 8B - 1 RR'!C13</f>
        <v>10</v>
      </c>
      <c r="T28" s="254"/>
      <c r="U28" s="254"/>
      <c r="V28" s="254"/>
      <c r="W28" s="254"/>
      <c r="X28" s="254"/>
      <c r="Y28" s="254"/>
      <c r="Z28" s="254"/>
      <c r="AA28" s="767"/>
      <c r="AB28" s="766"/>
      <c r="AC28" s="762"/>
      <c r="AD28" s="766"/>
      <c r="AE28" s="766"/>
      <c r="AF28" s="766"/>
      <c r="AG28" s="771"/>
      <c r="AH28" s="763"/>
    </row>
    <row r="29" spans="1:34" ht="21.75" customHeight="1" x14ac:dyDescent="0.15">
      <c r="A29"/>
      <c r="B29" s="430">
        <f>'13S - 8B - 1 RR'!C14</f>
        <v>11</v>
      </c>
      <c r="C29" s="254"/>
      <c r="D29" s="254"/>
      <c r="E29" s="254"/>
      <c r="F29" s="254"/>
      <c r="G29" s="254"/>
      <c r="H29" s="254"/>
      <c r="I29" s="254"/>
      <c r="J29" s="767"/>
      <c r="K29" s="766"/>
      <c r="L29" s="766"/>
      <c r="M29" s="762"/>
      <c r="N29" s="766"/>
      <c r="O29" s="766"/>
      <c r="P29" s="763"/>
      <c r="Q29" s="763"/>
      <c r="R29"/>
      <c r="S29" s="430">
        <f>'13S - 8B - 1 RR'!C14</f>
        <v>11</v>
      </c>
      <c r="T29" s="254"/>
      <c r="U29" s="254"/>
      <c r="V29" s="254"/>
      <c r="W29" s="254"/>
      <c r="X29" s="254"/>
      <c r="Y29" s="254"/>
      <c r="Z29" s="254"/>
      <c r="AA29" s="767"/>
      <c r="AB29" s="766"/>
      <c r="AC29" s="766"/>
      <c r="AD29" s="762"/>
      <c r="AE29" s="766"/>
      <c r="AF29" s="766"/>
      <c r="AG29" s="771"/>
      <c r="AH29" s="763"/>
    </row>
    <row r="30" spans="1:34" ht="21.75" customHeight="1" x14ac:dyDescent="0.15">
      <c r="A30"/>
      <c r="B30" s="430">
        <f>'13S - 8B - 1 RR'!C15</f>
        <v>12</v>
      </c>
      <c r="C30" s="254"/>
      <c r="D30" s="254"/>
      <c r="E30" s="254"/>
      <c r="F30" s="254"/>
      <c r="G30" s="254"/>
      <c r="H30" s="254"/>
      <c r="I30" s="254"/>
      <c r="J30" s="767"/>
      <c r="K30" s="766"/>
      <c r="L30" s="766"/>
      <c r="M30" s="766"/>
      <c r="N30" s="762"/>
      <c r="O30" s="766"/>
      <c r="P30" s="763"/>
      <c r="Q30" s="763"/>
      <c r="R30"/>
      <c r="S30" s="430">
        <f>'13S - 8B - 1 RR'!C15</f>
        <v>12</v>
      </c>
      <c r="T30" s="254"/>
      <c r="U30" s="254"/>
      <c r="V30" s="254"/>
      <c r="W30" s="254"/>
      <c r="X30" s="254"/>
      <c r="Y30" s="254"/>
      <c r="Z30" s="254"/>
      <c r="AA30" s="767"/>
      <c r="AB30" s="766"/>
      <c r="AC30" s="766"/>
      <c r="AD30" s="766"/>
      <c r="AE30" s="762"/>
      <c r="AF30" s="766"/>
      <c r="AG30" s="771"/>
      <c r="AH30" s="763"/>
    </row>
    <row r="31" spans="1:34" ht="21.75" customHeight="1" thickBot="1" x14ac:dyDescent="0.2">
      <c r="A31"/>
      <c r="B31" s="431">
        <f>'13S - 8B - 1 RR'!C16</f>
        <v>13</v>
      </c>
      <c r="C31" s="103"/>
      <c r="D31" s="103"/>
      <c r="E31" s="103"/>
      <c r="F31" s="103"/>
      <c r="G31" s="103"/>
      <c r="H31" s="103"/>
      <c r="I31" s="103"/>
      <c r="J31" s="103"/>
      <c r="K31" s="103"/>
      <c r="L31" s="103"/>
      <c r="M31" s="266"/>
      <c r="N31" s="266"/>
      <c r="O31" s="727"/>
      <c r="P31" s="714"/>
      <c r="Q31" s="714"/>
      <c r="S31" s="431">
        <f>'13S - 8B - 1 RR'!C16</f>
        <v>13</v>
      </c>
      <c r="T31" s="103"/>
      <c r="U31" s="103"/>
      <c r="V31" s="103"/>
      <c r="W31" s="103"/>
      <c r="X31" s="103"/>
      <c r="Y31" s="103"/>
      <c r="Z31" s="103"/>
      <c r="AA31" s="103"/>
      <c r="AB31" s="103"/>
      <c r="AC31" s="266"/>
      <c r="AD31" s="266"/>
      <c r="AE31" s="266"/>
      <c r="AF31" s="727"/>
      <c r="AG31" s="769"/>
      <c r="AH31" s="714"/>
    </row>
    <row r="32" spans="1:34" x14ac:dyDescent="0.15">
      <c r="A32"/>
    </row>
    <row r="33" spans="1:34" x14ac:dyDescent="0.15">
      <c r="A33"/>
      <c r="B33"/>
      <c r="C33"/>
      <c r="D33"/>
      <c r="E33"/>
      <c r="F33"/>
      <c r="G33"/>
      <c r="H33"/>
      <c r="I33"/>
      <c r="J33"/>
      <c r="K33"/>
      <c r="L33"/>
      <c r="M33"/>
      <c r="N33"/>
      <c r="O33"/>
      <c r="P33"/>
      <c r="Q33"/>
      <c r="R33"/>
      <c r="S33"/>
      <c r="T33"/>
      <c r="U33"/>
      <c r="V33"/>
      <c r="W33"/>
      <c r="X33"/>
      <c r="Y33"/>
      <c r="Z33"/>
      <c r="AA33"/>
      <c r="AB33"/>
      <c r="AC33"/>
      <c r="AD33"/>
      <c r="AE33"/>
      <c r="AF33"/>
      <c r="AG33"/>
      <c r="AH33"/>
    </row>
    <row r="34" spans="1:34" x14ac:dyDescent="0.15">
      <c r="A34"/>
      <c r="B34"/>
      <c r="C34"/>
      <c r="D34"/>
      <c r="E34"/>
      <c r="F34"/>
      <c r="G34"/>
      <c r="H34"/>
      <c r="I34"/>
      <c r="J34"/>
      <c r="K34"/>
      <c r="L34"/>
      <c r="M34"/>
      <c r="N34"/>
      <c r="O34"/>
      <c r="P34"/>
      <c r="Q34"/>
      <c r="R34"/>
      <c r="S34"/>
      <c r="T34"/>
      <c r="U34"/>
      <c r="V34"/>
      <c r="W34"/>
      <c r="X34"/>
      <c r="Y34"/>
      <c r="Z34"/>
      <c r="AA34"/>
      <c r="AB34"/>
      <c r="AC34"/>
      <c r="AD34"/>
      <c r="AE34"/>
      <c r="AF34"/>
      <c r="AG34"/>
      <c r="AH34"/>
    </row>
    <row r="35" spans="1:34" x14ac:dyDescent="0.15">
      <c r="A35"/>
      <c r="B35"/>
      <c r="C35"/>
      <c r="D35"/>
      <c r="E35"/>
      <c r="F35"/>
      <c r="G35"/>
      <c r="H35"/>
      <c r="I35"/>
      <c r="J35"/>
      <c r="K35"/>
      <c r="L35"/>
      <c r="M35"/>
      <c r="N35"/>
      <c r="O35"/>
      <c r="P35"/>
      <c r="Q35"/>
      <c r="R35"/>
      <c r="S35"/>
      <c r="T35"/>
      <c r="U35"/>
      <c r="V35"/>
      <c r="W35"/>
      <c r="X35"/>
      <c r="Y35"/>
      <c r="Z35"/>
      <c r="AA35"/>
      <c r="AB35"/>
      <c r="AC35"/>
      <c r="AD35"/>
      <c r="AE35"/>
      <c r="AF35"/>
      <c r="AG35"/>
      <c r="AH35"/>
    </row>
    <row r="36" spans="1:34" x14ac:dyDescent="0.15">
      <c r="B36"/>
      <c r="C36"/>
      <c r="D36"/>
      <c r="E36"/>
      <c r="F36"/>
      <c r="G36"/>
      <c r="H36"/>
      <c r="I36"/>
      <c r="J36"/>
      <c r="K36"/>
      <c r="L36"/>
      <c r="M36"/>
      <c r="N36"/>
      <c r="O36"/>
      <c r="P36"/>
      <c r="Q36"/>
      <c r="R36"/>
      <c r="S36"/>
      <c r="T36"/>
      <c r="U36"/>
      <c r="V36"/>
      <c r="W36"/>
      <c r="X36"/>
      <c r="Y36"/>
      <c r="Z36"/>
      <c r="AA36"/>
      <c r="AB36"/>
      <c r="AC36"/>
      <c r="AD36"/>
      <c r="AE36"/>
      <c r="AF36"/>
      <c r="AG36"/>
      <c r="AH36"/>
    </row>
    <row r="37" spans="1:34" x14ac:dyDescent="0.15">
      <c r="B37"/>
      <c r="C37"/>
      <c r="D37"/>
      <c r="E37"/>
      <c r="F37"/>
      <c r="G37"/>
      <c r="H37"/>
      <c r="I37"/>
      <c r="J37"/>
      <c r="K37"/>
      <c r="L37"/>
      <c r="M37"/>
      <c r="N37"/>
      <c r="O37"/>
      <c r="P37"/>
      <c r="Q37"/>
      <c r="R37"/>
      <c r="S37"/>
      <c r="T37"/>
      <c r="U37"/>
      <c r="V37"/>
      <c r="W37"/>
      <c r="X37"/>
      <c r="Y37"/>
      <c r="Z37"/>
      <c r="AA37"/>
      <c r="AB37"/>
      <c r="AC37"/>
      <c r="AD37"/>
      <c r="AE37"/>
      <c r="AF37"/>
      <c r="AG37"/>
      <c r="AH37"/>
    </row>
  </sheetData>
  <sheetProtection password="CF27" sheet="1" objects="1" scenarios="1"/>
  <mergeCells count="53">
    <mergeCell ref="AF14:AF18"/>
    <mergeCell ref="R14:R18"/>
    <mergeCell ref="X14:X18"/>
    <mergeCell ref="B12:Q12"/>
    <mergeCell ref="S12:AH12"/>
    <mergeCell ref="B14:B18"/>
    <mergeCell ref="C14:C18"/>
    <mergeCell ref="D14:D18"/>
    <mergeCell ref="Y14:Y18"/>
    <mergeCell ref="S14:S18"/>
    <mergeCell ref="T14:T18"/>
    <mergeCell ref="O14:O18"/>
    <mergeCell ref="P14:P18"/>
    <mergeCell ref="Q14:Q18"/>
    <mergeCell ref="AG14:AG18"/>
    <mergeCell ref="AH14:AH18"/>
    <mergeCell ref="AE14:AE18"/>
    <mergeCell ref="AA14:AA18"/>
    <mergeCell ref="AD14:AD18"/>
    <mergeCell ref="W14:W18"/>
    <mergeCell ref="Z14:Z18"/>
    <mergeCell ref="Z2:Z6"/>
    <mergeCell ref="AB14:AB18"/>
    <mergeCell ref="AC14:AC18"/>
    <mergeCell ref="U14:U18"/>
    <mergeCell ref="X2:X6"/>
    <mergeCell ref="I14:I18"/>
    <mergeCell ref="J14:J18"/>
    <mergeCell ref="V14:V18"/>
    <mergeCell ref="E14:E18"/>
    <mergeCell ref="F14:F18"/>
    <mergeCell ref="H14:H18"/>
    <mergeCell ref="G14:G18"/>
    <mergeCell ref="K14:K18"/>
    <mergeCell ref="L14:L18"/>
    <mergeCell ref="M14:M18"/>
    <mergeCell ref="N14:N18"/>
    <mergeCell ref="B1:H1"/>
    <mergeCell ref="S1:Y1"/>
    <mergeCell ref="B2:B6"/>
    <mergeCell ref="C2:C6"/>
    <mergeCell ref="D2:D6"/>
    <mergeCell ref="E2:E6"/>
    <mergeCell ref="F2:F6"/>
    <mergeCell ref="G2:G6"/>
    <mergeCell ref="H2:H6"/>
    <mergeCell ref="U2:U6"/>
    <mergeCell ref="V2:V6"/>
    <mergeCell ref="W2:W6"/>
    <mergeCell ref="I2:I6"/>
    <mergeCell ref="S2:S6"/>
    <mergeCell ref="T2:T6"/>
    <mergeCell ref="Y2:Y6"/>
  </mergeCells>
  <phoneticPr fontId="0" type="noConversion"/>
  <pageMargins left="0" right="0" top="0.39370078740157483" bottom="0" header="0" footer="0"/>
  <pageSetup paperSize="9" orientation="landscape" horizontalDpi="360" verticalDpi="360" r:id="rId1"/>
  <headerFooter alignWithMargins="0">
    <oddHeader>&amp;L&amp;D  &amp;T&amp;RPagina &amp;P di &amp;N</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119"/>
  <sheetViews>
    <sheetView workbookViewId="0">
      <selection sqref="A1:K1"/>
    </sheetView>
  </sheetViews>
  <sheetFormatPr baseColWidth="10" defaultColWidth="8.83203125" defaultRowHeight="13" x14ac:dyDescent="0.15"/>
  <cols>
    <col min="1" max="2" width="4.3320312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842</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758" t="s">
        <v>2195</v>
      </c>
      <c r="G3" s="1759"/>
      <c r="I3" s="18" t="s">
        <v>684</v>
      </c>
      <c r="J3" s="18"/>
      <c r="K3" s="18" t="s">
        <v>1934</v>
      </c>
    </row>
    <row r="4" spans="1:11" x14ac:dyDescent="0.15">
      <c r="B4" s="16">
        <v>1</v>
      </c>
      <c r="C4" s="98" t="s">
        <v>1287</v>
      </c>
      <c r="D4" s="14"/>
      <c r="E4" s="20">
        <f t="shared" ref="E4:E16" si="0">COUNTIF(C$27:C$107,$C4)+COUNTIF(I$27:I$107,$C4)</f>
        <v>6</v>
      </c>
      <c r="F4" s="1638">
        <f t="shared" ref="F4:F16" si="1">COUNTIF(E$27:E$107,$C4)+COUNTIF(K$27:K$107,$C4)</f>
        <v>6</v>
      </c>
      <c r="G4" s="1753"/>
      <c r="I4" s="45" t="str">
        <f>$C$4</f>
        <v>1mario</v>
      </c>
      <c r="J4" s="20"/>
      <c r="K4" s="24"/>
    </row>
    <row r="5" spans="1:11" x14ac:dyDescent="0.15">
      <c r="B5" s="16">
        <v>2</v>
      </c>
      <c r="C5" s="98" t="s">
        <v>1288</v>
      </c>
      <c r="D5" s="14"/>
      <c r="E5" s="20">
        <f t="shared" si="0"/>
        <v>6</v>
      </c>
      <c r="F5" s="1638">
        <f t="shared" si="1"/>
        <v>6</v>
      </c>
      <c r="G5" s="1753"/>
      <c r="I5" s="45" t="str">
        <f>$C$5</f>
        <v>2gigi</v>
      </c>
      <c r="J5" s="20" t="s">
        <v>1678</v>
      </c>
      <c r="K5" s="14" t="s">
        <v>1437</v>
      </c>
    </row>
    <row r="6" spans="1:11" x14ac:dyDescent="0.15">
      <c r="B6" s="16">
        <v>3</v>
      </c>
      <c r="C6" s="98" t="s">
        <v>1289</v>
      </c>
      <c r="D6" s="14"/>
      <c r="E6" s="20">
        <f t="shared" si="0"/>
        <v>6</v>
      </c>
      <c r="F6" s="1638">
        <f t="shared" si="1"/>
        <v>6</v>
      </c>
      <c r="G6" s="1753"/>
      <c r="I6" s="45" t="str">
        <f>$C$6</f>
        <v>3cris</v>
      </c>
      <c r="J6" s="20"/>
      <c r="K6" s="156"/>
    </row>
    <row r="7" spans="1:11" x14ac:dyDescent="0.15">
      <c r="B7" s="16">
        <v>4</v>
      </c>
      <c r="C7" s="98" t="s">
        <v>1290</v>
      </c>
      <c r="D7" s="14"/>
      <c r="E7" s="20">
        <f t="shared" si="0"/>
        <v>6</v>
      </c>
      <c r="F7" s="1638">
        <f t="shared" si="1"/>
        <v>6</v>
      </c>
      <c r="G7" s="1753"/>
      <c r="I7" s="45" t="str">
        <f>$C$7</f>
        <v>4pio</v>
      </c>
      <c r="J7" s="20"/>
      <c r="K7" s="156"/>
    </row>
    <row r="8" spans="1:11" x14ac:dyDescent="0.15">
      <c r="B8" s="16">
        <v>5</v>
      </c>
      <c r="C8" s="98" t="s">
        <v>1291</v>
      </c>
      <c r="D8" s="14"/>
      <c r="E8" s="20">
        <f t="shared" si="0"/>
        <v>6</v>
      </c>
      <c r="F8" s="1638">
        <f t="shared" si="1"/>
        <v>6</v>
      </c>
      <c r="G8" s="1753"/>
      <c r="I8" s="45" t="str">
        <f>$C$8</f>
        <v>5elena</v>
      </c>
      <c r="J8" s="20" t="s">
        <v>1678</v>
      </c>
      <c r="K8" s="14" t="s">
        <v>915</v>
      </c>
    </row>
    <row r="9" spans="1:11" x14ac:dyDescent="0.15">
      <c r="B9" s="16">
        <v>6</v>
      </c>
      <c r="C9" s="98" t="s">
        <v>1292</v>
      </c>
      <c r="D9" s="14"/>
      <c r="E9" s="20">
        <f t="shared" si="0"/>
        <v>6</v>
      </c>
      <c r="F9" s="1638">
        <f t="shared" si="1"/>
        <v>6</v>
      </c>
      <c r="G9" s="1753"/>
      <c r="I9" s="45" t="str">
        <f>$C$9</f>
        <v>6mirella</v>
      </c>
      <c r="J9" s="20" t="s">
        <v>1678</v>
      </c>
      <c r="K9" s="14" t="s">
        <v>498</v>
      </c>
    </row>
    <row r="10" spans="1:11" x14ac:dyDescent="0.15">
      <c r="B10" s="16">
        <v>7</v>
      </c>
      <c r="C10" s="98" t="s">
        <v>1293</v>
      </c>
      <c r="D10" s="14"/>
      <c r="E10" s="20">
        <f t="shared" si="0"/>
        <v>6</v>
      </c>
      <c r="F10" s="1638">
        <f t="shared" si="1"/>
        <v>6</v>
      </c>
      <c r="G10" s="1753"/>
      <c r="I10" s="45" t="str">
        <f>$C$10</f>
        <v>7lorena</v>
      </c>
      <c r="J10" s="20"/>
      <c r="K10" s="159"/>
    </row>
    <row r="11" spans="1:11" x14ac:dyDescent="0.15">
      <c r="B11" s="16">
        <v>8</v>
      </c>
      <c r="C11" s="98" t="s">
        <v>1294</v>
      </c>
      <c r="D11" s="14"/>
      <c r="E11" s="20">
        <f t="shared" si="0"/>
        <v>6</v>
      </c>
      <c r="F11" s="1638">
        <f t="shared" si="1"/>
        <v>6</v>
      </c>
      <c r="G11" s="1753"/>
      <c r="I11" s="45" t="str">
        <f>$C$11</f>
        <v>8franca</v>
      </c>
      <c r="J11" s="20" t="s">
        <v>1678</v>
      </c>
      <c r="K11" s="14" t="s">
        <v>803</v>
      </c>
    </row>
    <row r="12" spans="1:11" x14ac:dyDescent="0.15">
      <c r="B12" s="16">
        <v>9</v>
      </c>
      <c r="C12" s="98" t="s">
        <v>1295</v>
      </c>
      <c r="D12" s="14"/>
      <c r="E12" s="20">
        <f t="shared" si="0"/>
        <v>6</v>
      </c>
      <c r="F12" s="1638">
        <f t="shared" si="1"/>
        <v>6</v>
      </c>
      <c r="G12" s="1753"/>
      <c r="I12" s="45" t="str">
        <f>$C$12</f>
        <v>9patrizia</v>
      </c>
      <c r="J12" s="20" t="s">
        <v>1678</v>
      </c>
      <c r="K12" s="14" t="s">
        <v>1571</v>
      </c>
    </row>
    <row r="13" spans="1:11" x14ac:dyDescent="0.15">
      <c r="B13" s="16">
        <v>10</v>
      </c>
      <c r="C13" s="98" t="s">
        <v>1296</v>
      </c>
      <c r="D13" s="14"/>
      <c r="E13" s="20">
        <f t="shared" si="0"/>
        <v>6</v>
      </c>
      <c r="F13" s="1638">
        <f t="shared" si="1"/>
        <v>6</v>
      </c>
      <c r="G13" s="1753"/>
      <c r="I13" s="45" t="str">
        <f>$C$13</f>
        <v>10paolo</v>
      </c>
      <c r="J13" s="20"/>
      <c r="K13" s="159"/>
    </row>
    <row r="14" spans="1:11" x14ac:dyDescent="0.15">
      <c r="B14" s="16">
        <v>11</v>
      </c>
      <c r="C14" s="98" t="s">
        <v>1297</v>
      </c>
      <c r="D14" s="14"/>
      <c r="E14" s="20">
        <f t="shared" si="0"/>
        <v>6</v>
      </c>
      <c r="F14" s="1638">
        <f t="shared" si="1"/>
        <v>6</v>
      </c>
      <c r="G14" s="1753"/>
      <c r="I14" s="45" t="str">
        <f>$C$14</f>
        <v>11flavio</v>
      </c>
      <c r="J14" s="20"/>
      <c r="K14" s="156"/>
    </row>
    <row r="15" spans="1:11" x14ac:dyDescent="0.15">
      <c r="B15" s="16">
        <v>12</v>
      </c>
      <c r="C15" s="98" t="s">
        <v>1298</v>
      </c>
      <c r="D15" s="14"/>
      <c r="E15" s="20">
        <f t="shared" si="0"/>
        <v>6</v>
      </c>
      <c r="F15" s="1638">
        <f t="shared" si="1"/>
        <v>6</v>
      </c>
      <c r="G15" s="1753"/>
      <c r="I15" s="45" t="str">
        <f>$C$15</f>
        <v>12enzo</v>
      </c>
      <c r="J15" s="20" t="s">
        <v>1678</v>
      </c>
      <c r="K15" s="14" t="s">
        <v>1285</v>
      </c>
    </row>
    <row r="16" spans="1:11" x14ac:dyDescent="0.15">
      <c r="B16" s="16">
        <v>13</v>
      </c>
      <c r="C16" s="418" t="s">
        <v>1299</v>
      </c>
      <c r="D16" s="14"/>
      <c r="E16" s="20">
        <f t="shared" si="0"/>
        <v>6</v>
      </c>
      <c r="F16" s="1638">
        <f t="shared" si="1"/>
        <v>6</v>
      </c>
      <c r="G16" s="1753"/>
      <c r="I16" s="46" t="str">
        <f>$C$16</f>
        <v>13anna</v>
      </c>
      <c r="J16" s="20"/>
      <c r="K16" s="547"/>
    </row>
    <row r="17" spans="1:11" x14ac:dyDescent="0.15">
      <c r="A17" s="15" t="s">
        <v>363</v>
      </c>
      <c r="B17" s="383" t="s">
        <v>362</v>
      </c>
      <c r="C17" s="24" t="s">
        <v>1284</v>
      </c>
      <c r="D17" s="383" t="s">
        <v>892</v>
      </c>
      <c r="E17" s="24">
        <f>SUM(E4:E16)</f>
        <v>78</v>
      </c>
      <c r="F17" s="1754" t="s">
        <v>301</v>
      </c>
      <c r="G17" s="1754"/>
      <c r="H17" s="389" t="s">
        <v>1602</v>
      </c>
      <c r="I17" s="1755" t="s">
        <v>303</v>
      </c>
      <c r="J17" s="1755"/>
      <c r="K17" s="24" t="s">
        <v>1286</v>
      </c>
    </row>
    <row r="18" spans="1:11" x14ac:dyDescent="0.15">
      <c r="B18" s="420"/>
      <c r="C18" s="1756" t="s">
        <v>570</v>
      </c>
      <c r="D18" s="1757"/>
      <c r="E18" s="1757"/>
    </row>
    <row r="20" spans="1:11" x14ac:dyDescent="0.15">
      <c r="E20"/>
      <c r="F20"/>
      <c r="G20"/>
      <c r="H20"/>
    </row>
    <row r="21" spans="1:11" x14ac:dyDescent="0.15">
      <c r="E21" s="1549"/>
      <c r="F21" s="1549"/>
      <c r="G21" s="1549"/>
      <c r="H21" s="1549"/>
    </row>
    <row r="23" spans="1:11" x14ac:dyDescent="0.15">
      <c r="A23" s="1637" t="s">
        <v>1685</v>
      </c>
      <c r="B23" s="1637"/>
      <c r="C23" s="1637"/>
      <c r="D23" s="1637"/>
      <c r="E23" s="1637"/>
      <c r="F23" s="1637"/>
      <c r="G23" s="1637"/>
      <c r="H23" s="1637"/>
      <c r="I23" s="1637"/>
      <c r="J23" s="1637"/>
      <c r="K23" s="1637"/>
    </row>
    <row r="25" spans="1:11" ht="14" thickBot="1" x14ac:dyDescent="0.2">
      <c r="B25" s="1864" t="s">
        <v>1368</v>
      </c>
      <c r="C25" s="1864"/>
      <c r="E25" s="15" t="s">
        <v>307</v>
      </c>
      <c r="K25" s="15" t="s">
        <v>308</v>
      </c>
    </row>
    <row r="26" spans="1:11" x14ac:dyDescent="0.15">
      <c r="A26" s="26" t="s">
        <v>892</v>
      </c>
      <c r="B26" s="27" t="s">
        <v>197</v>
      </c>
      <c r="C26" s="28" t="s">
        <v>865</v>
      </c>
      <c r="D26" s="1551" t="s">
        <v>197</v>
      </c>
      <c r="E26" s="30" t="s">
        <v>866</v>
      </c>
      <c r="F26"/>
      <c r="G26" s="26" t="s">
        <v>892</v>
      </c>
      <c r="H26" s="27" t="s">
        <v>197</v>
      </c>
      <c r="I26" s="28" t="s">
        <v>865</v>
      </c>
      <c r="J26" s="1551" t="s">
        <v>197</v>
      </c>
      <c r="K26" s="30" t="s">
        <v>866</v>
      </c>
    </row>
    <row r="27" spans="1:11" x14ac:dyDescent="0.15">
      <c r="A27" s="1552">
        <v>1</v>
      </c>
      <c r="B27" s="32" t="str">
        <f>K8</f>
        <v>A</v>
      </c>
      <c r="C27" s="611" t="str">
        <f>C8</f>
        <v>5elena</v>
      </c>
      <c r="D27" s="62" t="str">
        <f>K15</f>
        <v xml:space="preserve">B </v>
      </c>
      <c r="E27" s="611" t="str">
        <f>C15</f>
        <v>12enzo</v>
      </c>
      <c r="F27"/>
      <c r="G27" s="1552">
        <v>1</v>
      </c>
      <c r="H27" s="32" t="str">
        <f>K15</f>
        <v xml:space="preserve">B </v>
      </c>
      <c r="I27" s="449" t="str">
        <f>C7</f>
        <v>4pio</v>
      </c>
      <c r="J27" s="62" t="str">
        <f>K11</f>
        <v>C</v>
      </c>
      <c r="K27" s="449" t="str">
        <f>C16</f>
        <v>13anna</v>
      </c>
    </row>
    <row r="28" spans="1:11" x14ac:dyDescent="0.15">
      <c r="A28" s="1554">
        <v>2</v>
      </c>
      <c r="B28" s="36" t="str">
        <f>K11</f>
        <v>C</v>
      </c>
      <c r="C28" s="611" t="str">
        <f>C11</f>
        <v>8franca</v>
      </c>
      <c r="D28" s="62" t="str">
        <f>K12</f>
        <v>D</v>
      </c>
      <c r="E28" s="611" t="str">
        <f>C12</f>
        <v>9patrizia</v>
      </c>
      <c r="F28"/>
      <c r="G28" s="1555">
        <v>2</v>
      </c>
      <c r="H28" s="39" t="str">
        <f>K9</f>
        <v>F</v>
      </c>
      <c r="I28" s="225" t="str">
        <f>C9</f>
        <v>6mirella</v>
      </c>
      <c r="J28" s="191" t="str">
        <f>K5</f>
        <v>E</v>
      </c>
      <c r="K28" s="531" t="str">
        <f>C13</f>
        <v>10paolo</v>
      </c>
    </row>
    <row r="29" spans="1:11" ht="14" thickBot="1" x14ac:dyDescent="0.2">
      <c r="A29" s="1556">
        <v>4</v>
      </c>
      <c r="B29" s="42" t="str">
        <f>K5</f>
        <v>E</v>
      </c>
      <c r="C29" s="447" t="str">
        <f>C5</f>
        <v>2gigi</v>
      </c>
      <c r="D29" s="71" t="str">
        <f>K9</f>
        <v>F</v>
      </c>
      <c r="E29" s="447" t="str">
        <f>C9</f>
        <v>6mirella</v>
      </c>
      <c r="F29"/>
      <c r="G29" s="1556">
        <v>4</v>
      </c>
      <c r="H29" s="47" t="str">
        <f>K12</f>
        <v>D</v>
      </c>
      <c r="I29" s="193" t="str">
        <f>C12</f>
        <v>9patrizia</v>
      </c>
      <c r="J29" s="71" t="str">
        <f>K8</f>
        <v>A</v>
      </c>
      <c r="K29" s="193" t="str">
        <f>C8</f>
        <v>5elena</v>
      </c>
    </row>
    <row r="30" spans="1:11" customFormat="1" x14ac:dyDescent="0.15">
      <c r="H30" s="15"/>
      <c r="I30" s="15"/>
      <c r="J30" s="15"/>
      <c r="K30" s="15"/>
    </row>
    <row r="31" spans="1:11" customFormat="1" ht="14" thickBot="1" x14ac:dyDescent="0.2">
      <c r="E31" s="15" t="s">
        <v>309</v>
      </c>
      <c r="K31" s="15" t="s">
        <v>2186</v>
      </c>
    </row>
    <row r="32" spans="1:11" x14ac:dyDescent="0.15">
      <c r="A32" s="1557" t="s">
        <v>892</v>
      </c>
      <c r="B32" s="27" t="s">
        <v>197</v>
      </c>
      <c r="C32" s="28" t="s">
        <v>865</v>
      </c>
      <c r="D32" s="1551" t="s">
        <v>197</v>
      </c>
      <c r="E32" s="30" t="s">
        <v>866</v>
      </c>
      <c r="F32"/>
      <c r="G32" s="1557" t="s">
        <v>892</v>
      </c>
      <c r="H32" s="27" t="s">
        <v>197</v>
      </c>
      <c r="I32" s="28" t="s">
        <v>865</v>
      </c>
      <c r="J32" s="1551" t="s">
        <v>197</v>
      </c>
      <c r="K32" s="30" t="s">
        <v>866</v>
      </c>
    </row>
    <row r="33" spans="1:11" x14ac:dyDescent="0.15">
      <c r="A33" s="1558">
        <v>1</v>
      </c>
      <c r="B33" s="39" t="str">
        <f>K15</f>
        <v xml:space="preserve">B </v>
      </c>
      <c r="C33" s="531" t="str">
        <f>C10</f>
        <v>7lorena</v>
      </c>
      <c r="D33" s="191" t="str">
        <f>K5</f>
        <v>E</v>
      </c>
      <c r="E33" s="612" t="str">
        <f>C13</f>
        <v>10paolo</v>
      </c>
      <c r="F33"/>
      <c r="G33" s="1558">
        <v>1</v>
      </c>
      <c r="H33" s="39" t="str">
        <f>K15</f>
        <v xml:space="preserve">B </v>
      </c>
      <c r="I33" s="451" t="str">
        <f>C7</f>
        <v>4pio</v>
      </c>
      <c r="J33" s="62" t="str">
        <f>K11</f>
        <v>C</v>
      </c>
      <c r="K33" s="451" t="str">
        <f>C12</f>
        <v>9patrizia</v>
      </c>
    </row>
    <row r="34" spans="1:11" x14ac:dyDescent="0.15">
      <c r="A34" s="1555">
        <v>2</v>
      </c>
      <c r="B34" s="249" t="str">
        <f>K11</f>
        <v>C</v>
      </c>
      <c r="C34" s="531" t="str">
        <f>C6</f>
        <v>3cris</v>
      </c>
      <c r="D34" s="191" t="str">
        <f>K12</f>
        <v>D</v>
      </c>
      <c r="E34" s="531" t="str">
        <f>C14</f>
        <v>11flavio</v>
      </c>
      <c r="F34"/>
      <c r="G34" s="1555">
        <v>2</v>
      </c>
      <c r="H34" s="39" t="str">
        <f>K5</f>
        <v>E</v>
      </c>
      <c r="I34" s="612" t="str">
        <f>C13</f>
        <v>10paolo</v>
      </c>
      <c r="J34" s="191" t="str">
        <f>K12</f>
        <v>D</v>
      </c>
      <c r="K34" s="531" t="str">
        <f>C5</f>
        <v>2gigi</v>
      </c>
    </row>
    <row r="35" spans="1:11" ht="14" thickBot="1" x14ac:dyDescent="0.2">
      <c r="A35" s="1556">
        <v>4</v>
      </c>
      <c r="B35" s="42" t="str">
        <f>K8</f>
        <v>A</v>
      </c>
      <c r="C35" s="454" t="str">
        <f>C11</f>
        <v>8franca</v>
      </c>
      <c r="D35" s="71" t="str">
        <f>K9</f>
        <v>F</v>
      </c>
      <c r="E35" s="448" t="str">
        <f>C15</f>
        <v>12enzo</v>
      </c>
      <c r="F35"/>
      <c r="G35" s="1556">
        <v>4</v>
      </c>
      <c r="H35" s="42" t="str">
        <f>K8</f>
        <v>A</v>
      </c>
      <c r="I35" s="193" t="str">
        <f>C11</f>
        <v>8franca</v>
      </c>
      <c r="J35" s="71" t="str">
        <f>K9</f>
        <v>F</v>
      </c>
      <c r="K35" s="448" t="str">
        <f>C8</f>
        <v>5elena</v>
      </c>
    </row>
    <row r="36" spans="1:11" customFormat="1" x14ac:dyDescent="0.15"/>
    <row r="37" spans="1:11" customFormat="1" ht="14" thickBot="1" x14ac:dyDescent="0.2">
      <c r="E37" s="15" t="s">
        <v>2185</v>
      </c>
      <c r="K37" s="15" t="s">
        <v>2187</v>
      </c>
    </row>
    <row r="38" spans="1:11" x14ac:dyDescent="0.15">
      <c r="A38" s="1559" t="s">
        <v>892</v>
      </c>
      <c r="B38" s="27" t="s">
        <v>197</v>
      </c>
      <c r="C38" s="28" t="s">
        <v>865</v>
      </c>
      <c r="D38" s="183" t="s">
        <v>197</v>
      </c>
      <c r="E38" s="30" t="s">
        <v>866</v>
      </c>
      <c r="F38"/>
      <c r="G38" s="1559" t="s">
        <v>892</v>
      </c>
      <c r="H38" s="27" t="s">
        <v>197</v>
      </c>
      <c r="I38" s="28" t="s">
        <v>865</v>
      </c>
      <c r="J38" s="1551" t="s">
        <v>197</v>
      </c>
      <c r="K38" s="30" t="s">
        <v>866</v>
      </c>
    </row>
    <row r="39" spans="1:11" x14ac:dyDescent="0.15">
      <c r="A39" s="1560">
        <v>1</v>
      </c>
      <c r="B39" s="32" t="str">
        <f>K15</f>
        <v xml:space="preserve">B </v>
      </c>
      <c r="C39" s="451" t="str">
        <f>C16</f>
        <v>13anna</v>
      </c>
      <c r="D39" s="34" t="str">
        <f>K11</f>
        <v>C</v>
      </c>
      <c r="E39" s="449" t="str">
        <f>C4</f>
        <v>1mario</v>
      </c>
      <c r="F39"/>
      <c r="G39" s="1560">
        <v>1</v>
      </c>
      <c r="H39" s="249" t="str">
        <f>K8</f>
        <v>A</v>
      </c>
      <c r="I39" s="531" t="str">
        <f>C11</f>
        <v>8franca</v>
      </c>
      <c r="J39" s="191" t="str">
        <f>K15</f>
        <v xml:space="preserve">B </v>
      </c>
      <c r="K39" s="612" t="str">
        <f>C16</f>
        <v>13anna</v>
      </c>
    </row>
    <row r="40" spans="1:11" x14ac:dyDescent="0.15">
      <c r="A40" s="1561">
        <v>2</v>
      </c>
      <c r="B40" s="39" t="str">
        <f>K5</f>
        <v>E</v>
      </c>
      <c r="C40" s="617" t="str">
        <f>C6</f>
        <v>3cris</v>
      </c>
      <c r="D40" s="40" t="str">
        <f>K8</f>
        <v>A</v>
      </c>
      <c r="E40" s="531" t="str">
        <f>C10</f>
        <v>7lorena</v>
      </c>
      <c r="F40"/>
      <c r="G40" s="1562">
        <v>2</v>
      </c>
      <c r="H40" s="39" t="str">
        <f>K9</f>
        <v>F</v>
      </c>
      <c r="I40" s="531" t="str">
        <f>C9</f>
        <v>6mirella</v>
      </c>
      <c r="J40" s="191" t="str">
        <f>K5</f>
        <v>E</v>
      </c>
      <c r="K40" s="612" t="str">
        <f>C6</f>
        <v>3cris</v>
      </c>
    </row>
    <row r="41" spans="1:11" ht="14" thickBot="1" x14ac:dyDescent="0.2">
      <c r="A41" s="1563">
        <v>3</v>
      </c>
      <c r="B41" s="42" t="str">
        <f>K9</f>
        <v>F</v>
      </c>
      <c r="C41" s="448" t="str">
        <f>C14</f>
        <v>11flavio</v>
      </c>
      <c r="D41" s="44" t="str">
        <f>K12</f>
        <v>D</v>
      </c>
      <c r="E41" s="193" t="str">
        <f>C5</f>
        <v>2gigi</v>
      </c>
      <c r="F41"/>
      <c r="G41" s="1563">
        <v>3</v>
      </c>
      <c r="H41" s="42" t="str">
        <f>K11</f>
        <v>C</v>
      </c>
      <c r="I41" s="193" t="str">
        <f>C4</f>
        <v>1mario</v>
      </c>
      <c r="J41" s="71" t="str">
        <f>K12</f>
        <v>D</v>
      </c>
      <c r="K41" s="454" t="str">
        <f>C7</f>
        <v>4pio</v>
      </c>
    </row>
    <row r="42" spans="1:11" customFormat="1" x14ac:dyDescent="0.15"/>
    <row r="43" spans="1:11" customFormat="1" ht="14" thickBot="1" x14ac:dyDescent="0.2">
      <c r="E43" s="15" t="s">
        <v>2188</v>
      </c>
      <c r="K43" s="15" t="s">
        <v>311</v>
      </c>
    </row>
    <row r="44" spans="1:11" x14ac:dyDescent="0.15">
      <c r="A44" s="1559" t="s">
        <v>892</v>
      </c>
      <c r="B44" s="181" t="s">
        <v>197</v>
      </c>
      <c r="C44" s="58" t="s">
        <v>865</v>
      </c>
      <c r="D44" s="1551" t="s">
        <v>197</v>
      </c>
      <c r="E44" s="30" t="s">
        <v>866</v>
      </c>
      <c r="F44"/>
      <c r="G44" s="1557" t="s">
        <v>892</v>
      </c>
      <c r="H44" s="27" t="s">
        <v>197</v>
      </c>
      <c r="I44" s="28" t="s">
        <v>865</v>
      </c>
      <c r="J44" s="1551" t="s">
        <v>197</v>
      </c>
      <c r="K44" s="30" t="s">
        <v>866</v>
      </c>
    </row>
    <row r="45" spans="1:11" x14ac:dyDescent="0.15">
      <c r="A45" s="1560">
        <v>1</v>
      </c>
      <c r="B45" s="60" t="str">
        <f>K15</f>
        <v xml:space="preserve">B </v>
      </c>
      <c r="C45" s="450" t="str">
        <f>C16</f>
        <v>13anna</v>
      </c>
      <c r="D45" s="62" t="str">
        <f>K8</f>
        <v>A</v>
      </c>
      <c r="E45" s="449" t="str">
        <f>C8</f>
        <v>5elena</v>
      </c>
      <c r="F45"/>
      <c r="G45" s="1552">
        <v>1</v>
      </c>
      <c r="H45" s="249" t="str">
        <f>K15</f>
        <v xml:space="preserve">B </v>
      </c>
      <c r="I45" s="531" t="str">
        <f>C5</f>
        <v>2gigi</v>
      </c>
      <c r="J45" s="191" t="str">
        <f>K8</f>
        <v>A</v>
      </c>
      <c r="K45" s="531" t="str">
        <f>C10</f>
        <v>7lorena</v>
      </c>
    </row>
    <row r="46" spans="1:11" x14ac:dyDescent="0.15">
      <c r="A46" s="1561">
        <v>2</v>
      </c>
      <c r="B46" s="185" t="str">
        <f>K9</f>
        <v>F</v>
      </c>
      <c r="C46" s="640" t="str">
        <f>C9</f>
        <v>6mirella</v>
      </c>
      <c r="D46" s="191" t="str">
        <f>K5</f>
        <v>E</v>
      </c>
      <c r="E46" s="531" t="str">
        <f>C14</f>
        <v>11flavio</v>
      </c>
      <c r="F46"/>
      <c r="G46" s="1555">
        <v>2</v>
      </c>
      <c r="H46" s="39" t="str">
        <f>K12</f>
        <v>D</v>
      </c>
      <c r="I46" s="225" t="str">
        <f>C15</f>
        <v>12enzo</v>
      </c>
      <c r="J46" s="191" t="str">
        <f>K9</f>
        <v>F</v>
      </c>
      <c r="K46" s="617" t="str">
        <f>C7</f>
        <v>4pio</v>
      </c>
    </row>
    <row r="47" spans="1:11" ht="14" thickBot="1" x14ac:dyDescent="0.2">
      <c r="A47" s="1563">
        <v>4</v>
      </c>
      <c r="B47" s="72" t="str">
        <f>K11</f>
        <v>C</v>
      </c>
      <c r="C47" s="194" t="str">
        <f>C4</f>
        <v>1mario</v>
      </c>
      <c r="D47" s="71" t="str">
        <f>K12</f>
        <v>D</v>
      </c>
      <c r="E47" s="454" t="str">
        <f>C15</f>
        <v>12enzo</v>
      </c>
      <c r="F47"/>
      <c r="G47" s="1556">
        <v>4</v>
      </c>
      <c r="H47" s="1572" t="str">
        <f>K11</f>
        <v>C</v>
      </c>
      <c r="I47" s="193" t="str">
        <f>C4</f>
        <v>1mario</v>
      </c>
      <c r="J47" s="71" t="str">
        <f>K5</f>
        <v>E</v>
      </c>
      <c r="K47" s="448" t="str">
        <f>C12</f>
        <v>9patrizia</v>
      </c>
    </row>
    <row r="48" spans="1:11" customFormat="1" x14ac:dyDescent="0.15">
      <c r="C48" s="15"/>
      <c r="D48" s="15"/>
      <c r="E48" s="15"/>
      <c r="H48" s="15"/>
      <c r="I48" s="15"/>
      <c r="J48" s="15"/>
      <c r="K48" s="15"/>
    </row>
    <row r="49" spans="1:11" customFormat="1" ht="14" thickBot="1" x14ac:dyDescent="0.2">
      <c r="E49" s="15" t="s">
        <v>312</v>
      </c>
      <c r="K49" s="15" t="s">
        <v>313</v>
      </c>
    </row>
    <row r="50" spans="1:11" x14ac:dyDescent="0.15">
      <c r="A50" s="1559" t="s">
        <v>892</v>
      </c>
      <c r="B50" s="27" t="s">
        <v>197</v>
      </c>
      <c r="C50" s="28" t="s">
        <v>865</v>
      </c>
      <c r="D50" s="1551" t="s">
        <v>197</v>
      </c>
      <c r="E50" s="30" t="s">
        <v>866</v>
      </c>
      <c r="F50"/>
      <c r="G50" s="1559" t="s">
        <v>892</v>
      </c>
      <c r="H50" s="27" t="s">
        <v>197</v>
      </c>
      <c r="I50" s="28" t="s">
        <v>865</v>
      </c>
      <c r="J50" s="1551" t="s">
        <v>197</v>
      </c>
      <c r="K50" s="30" t="s">
        <v>866</v>
      </c>
    </row>
    <row r="51" spans="1:11" x14ac:dyDescent="0.15">
      <c r="A51" s="1560">
        <v>1</v>
      </c>
      <c r="B51" s="39" t="str">
        <f>K8</f>
        <v>A</v>
      </c>
      <c r="C51" s="617" t="str">
        <f>C14</f>
        <v>11flavio</v>
      </c>
      <c r="D51" s="191" t="str">
        <f>K12</f>
        <v>D</v>
      </c>
      <c r="E51" s="531" t="str">
        <f>C13</f>
        <v>10paolo</v>
      </c>
      <c r="F51"/>
      <c r="G51" s="1560">
        <v>1</v>
      </c>
      <c r="H51" s="32" t="str">
        <f>K8</f>
        <v>A</v>
      </c>
      <c r="I51" s="449" t="str">
        <f>C7</f>
        <v>4pio</v>
      </c>
      <c r="J51" s="62" t="str">
        <f>K15</f>
        <v xml:space="preserve">B </v>
      </c>
      <c r="K51" s="451" t="str">
        <f>C11</f>
        <v>8franca</v>
      </c>
    </row>
    <row r="52" spans="1:11" x14ac:dyDescent="0.15">
      <c r="A52" s="1561">
        <v>2</v>
      </c>
      <c r="B52" s="39" t="str">
        <f>K15</f>
        <v xml:space="preserve">B </v>
      </c>
      <c r="C52" s="612" t="str">
        <f>C5</f>
        <v>2gigi</v>
      </c>
      <c r="D52" s="191" t="str">
        <f>K9</f>
        <v>F</v>
      </c>
      <c r="E52" s="531" t="str">
        <f>C6</f>
        <v>3cris</v>
      </c>
      <c r="F52"/>
      <c r="G52" s="726"/>
      <c r="H52" s="32" t="str">
        <f>K5</f>
        <v>E</v>
      </c>
      <c r="I52" s="451" t="str">
        <f>C15</f>
        <v>12enzo</v>
      </c>
      <c r="J52" s="247" t="str">
        <f>K11</f>
        <v>C</v>
      </c>
      <c r="K52" s="449" t="str">
        <f>C12</f>
        <v>9patrizia</v>
      </c>
    </row>
    <row r="53" spans="1:11" ht="14" thickBot="1" x14ac:dyDescent="0.2">
      <c r="A53" s="1563">
        <v>4</v>
      </c>
      <c r="B53" s="47" t="str">
        <f>K5</f>
        <v>E</v>
      </c>
      <c r="C53" s="448" t="str">
        <f>C8</f>
        <v>5elena</v>
      </c>
      <c r="D53" s="71" t="str">
        <f>K11</f>
        <v>C</v>
      </c>
      <c r="E53" s="193" t="str">
        <f>C4</f>
        <v>1mario</v>
      </c>
      <c r="F53"/>
      <c r="G53" s="714"/>
      <c r="H53" s="42" t="str">
        <f>K12</f>
        <v>D</v>
      </c>
      <c r="I53" s="193" t="str">
        <f>C13</f>
        <v>10paolo</v>
      </c>
      <c r="J53" s="195" t="str">
        <f>K9</f>
        <v>F</v>
      </c>
      <c r="K53" s="193" t="str">
        <f>C6</f>
        <v>3cris</v>
      </c>
    </row>
    <row r="54" spans="1:11" customFormat="1" x14ac:dyDescent="0.15">
      <c r="H54" s="15"/>
      <c r="I54" s="15"/>
      <c r="J54" s="15"/>
      <c r="K54" s="15"/>
    </row>
    <row r="55" spans="1:11" customFormat="1" ht="14" thickBot="1" x14ac:dyDescent="0.2">
      <c r="E55" s="15" t="s">
        <v>314</v>
      </c>
      <c r="K55" s="15" t="s">
        <v>669</v>
      </c>
    </row>
    <row r="56" spans="1:11" x14ac:dyDescent="0.15">
      <c r="A56" s="1559" t="s">
        <v>892</v>
      </c>
      <c r="B56" s="181" t="s">
        <v>197</v>
      </c>
      <c r="C56" s="58" t="s">
        <v>865</v>
      </c>
      <c r="D56" s="1551" t="s">
        <v>197</v>
      </c>
      <c r="E56" s="30" t="s">
        <v>866</v>
      </c>
      <c r="F56"/>
      <c r="G56" s="1564" t="s">
        <v>892</v>
      </c>
      <c r="H56" s="181" t="s">
        <v>197</v>
      </c>
      <c r="I56" s="58" t="s">
        <v>865</v>
      </c>
      <c r="J56" s="1551" t="s">
        <v>197</v>
      </c>
      <c r="K56" s="30" t="s">
        <v>866</v>
      </c>
    </row>
    <row r="57" spans="1:11" x14ac:dyDescent="0.15">
      <c r="A57" s="1560">
        <v>1</v>
      </c>
      <c r="B57" s="185" t="str">
        <f>K5</f>
        <v>E</v>
      </c>
      <c r="C57" s="649" t="str">
        <f>C15</f>
        <v>12enzo</v>
      </c>
      <c r="D57" s="62" t="str">
        <f>K15</f>
        <v xml:space="preserve">B </v>
      </c>
      <c r="E57" s="451" t="str">
        <f>C16</f>
        <v>13anna</v>
      </c>
      <c r="F57"/>
      <c r="G57" s="1565">
        <v>1</v>
      </c>
      <c r="H57" s="201" t="str">
        <f>K15</f>
        <v xml:space="preserve">B </v>
      </c>
      <c r="I57" s="640" t="str">
        <f>C16</f>
        <v>13anna</v>
      </c>
      <c r="J57" s="191" t="str">
        <f>K5</f>
        <v>E</v>
      </c>
      <c r="K57" s="617" t="str">
        <f>C12</f>
        <v>9patrizia</v>
      </c>
    </row>
    <row r="58" spans="1:11" x14ac:dyDescent="0.15">
      <c r="A58" s="1561">
        <v>2</v>
      </c>
      <c r="B58" s="60" t="str">
        <f>K11</f>
        <v>C</v>
      </c>
      <c r="C58" s="643" t="str">
        <f>C8</f>
        <v>5elena</v>
      </c>
      <c r="D58" s="62" t="str">
        <f>K8</f>
        <v>A</v>
      </c>
      <c r="E58" s="611" t="str">
        <f>C7</f>
        <v>4pio</v>
      </c>
      <c r="F58"/>
      <c r="G58" s="1566">
        <v>2</v>
      </c>
      <c r="H58" s="60" t="str">
        <f>K11</f>
        <v>C</v>
      </c>
      <c r="I58" s="450" t="str">
        <f>C4</f>
        <v>1mario</v>
      </c>
      <c r="J58" s="62" t="str">
        <f>K8</f>
        <v>A</v>
      </c>
      <c r="K58" s="449" t="str">
        <f>C11</f>
        <v>8franca</v>
      </c>
    </row>
    <row r="59" spans="1:11" ht="14" thickBot="1" x14ac:dyDescent="0.2">
      <c r="A59" s="1563">
        <v>4</v>
      </c>
      <c r="B59" s="42" t="str">
        <f>K12</f>
        <v>D</v>
      </c>
      <c r="C59" s="448" t="str">
        <f>C10</f>
        <v>7lorena</v>
      </c>
      <c r="D59" s="71" t="str">
        <f>K9</f>
        <v>F</v>
      </c>
      <c r="E59" s="454" t="str">
        <f>C14</f>
        <v>11flavio</v>
      </c>
      <c r="F59"/>
      <c r="G59" s="1567">
        <v>4</v>
      </c>
      <c r="H59" s="72" t="str">
        <f>K12</f>
        <v>D</v>
      </c>
      <c r="I59" s="697" t="str">
        <f>C10</f>
        <v>7lorena</v>
      </c>
      <c r="J59" s="71" t="str">
        <f>K9</f>
        <v>F</v>
      </c>
      <c r="K59" s="448" t="str">
        <f>C9</f>
        <v>6mirella</v>
      </c>
    </row>
    <row r="60" spans="1:11" customFormat="1" x14ac:dyDescent="0.15">
      <c r="B60" s="15"/>
      <c r="C60" s="15"/>
      <c r="D60" s="15"/>
      <c r="E60" s="15"/>
      <c r="H60" s="15"/>
      <c r="I60" s="15"/>
      <c r="J60" s="15"/>
      <c r="K60" s="15"/>
    </row>
    <row r="61" spans="1:11" customFormat="1" x14ac:dyDescent="0.15"/>
    <row r="62" spans="1:11" x14ac:dyDescent="0.15">
      <c r="A62" s="1637" t="s">
        <v>842</v>
      </c>
      <c r="B62" s="1637"/>
      <c r="C62" s="1637"/>
      <c r="D62" s="1637"/>
      <c r="E62" s="1637"/>
      <c r="F62" s="1637"/>
      <c r="G62" s="1637"/>
      <c r="H62" s="1637"/>
      <c r="I62" s="1637"/>
      <c r="J62" s="1637"/>
      <c r="K62" s="1637"/>
    </row>
    <row r="63" spans="1:11" customFormat="1" x14ac:dyDescent="0.15"/>
    <row r="64" spans="1:11" customFormat="1" x14ac:dyDescent="0.15">
      <c r="A64" s="1873" t="s">
        <v>824</v>
      </c>
      <c r="B64" s="1873"/>
      <c r="C64" s="1873"/>
      <c r="D64" s="1873"/>
      <c r="E64" s="1873"/>
      <c r="F64" s="1873"/>
      <c r="G64" s="1873"/>
      <c r="H64" s="1873"/>
      <c r="I64" s="1873"/>
      <c r="J64" s="1873"/>
      <c r="K64" s="1873"/>
    </row>
    <row r="65" spans="1:16" customFormat="1" x14ac:dyDescent="0.15">
      <c r="C65" s="15"/>
      <c r="D65" s="15"/>
      <c r="E65" s="15"/>
    </row>
    <row r="66" spans="1:16" customFormat="1" ht="14" thickBot="1" x14ac:dyDescent="0.2">
      <c r="B66" s="1864" t="s">
        <v>496</v>
      </c>
      <c r="C66" s="1864"/>
      <c r="E66" s="15" t="s">
        <v>670</v>
      </c>
      <c r="K66" s="15" t="s">
        <v>859</v>
      </c>
    </row>
    <row r="67" spans="1:16" customFormat="1" x14ac:dyDescent="0.15">
      <c r="A67" s="1559" t="s">
        <v>892</v>
      </c>
      <c r="B67" s="27" t="s">
        <v>197</v>
      </c>
      <c r="C67" s="28" t="s">
        <v>865</v>
      </c>
      <c r="D67" s="183" t="s">
        <v>197</v>
      </c>
      <c r="E67" s="30" t="s">
        <v>866</v>
      </c>
      <c r="G67" s="1559" t="s">
        <v>892</v>
      </c>
      <c r="H67" s="27" t="s">
        <v>197</v>
      </c>
      <c r="I67" s="28" t="s">
        <v>865</v>
      </c>
      <c r="J67" s="183" t="s">
        <v>197</v>
      </c>
      <c r="K67" s="30" t="s">
        <v>866</v>
      </c>
      <c r="L67" s="15"/>
      <c r="M67" s="15"/>
      <c r="N67" s="15"/>
      <c r="O67" s="15"/>
      <c r="P67" s="15"/>
    </row>
    <row r="68" spans="1:16" customFormat="1" x14ac:dyDescent="0.15">
      <c r="A68" s="1560">
        <v>1</v>
      </c>
      <c r="B68" s="36" t="str">
        <f>K15</f>
        <v xml:space="preserve">B </v>
      </c>
      <c r="C68" s="449" t="str">
        <f>C15</f>
        <v>12enzo</v>
      </c>
      <c r="D68" s="34" t="str">
        <f>K5</f>
        <v>E</v>
      </c>
      <c r="E68" s="449" t="str">
        <f>C6</f>
        <v>3cris</v>
      </c>
      <c r="G68" s="1560">
        <v>1</v>
      </c>
      <c r="H68" s="32" t="str">
        <f>K15</f>
        <v xml:space="preserve">B </v>
      </c>
      <c r="I68" s="449" t="str">
        <f>C12</f>
        <v>9patrizia</v>
      </c>
      <c r="J68" s="34" t="str">
        <f>K9</f>
        <v>F</v>
      </c>
      <c r="K68" s="611" t="str">
        <f>C9</f>
        <v>6mirella</v>
      </c>
      <c r="L68" s="15"/>
      <c r="M68" s="15"/>
      <c r="N68" s="15"/>
      <c r="O68" s="15"/>
      <c r="P68" s="15"/>
    </row>
    <row r="69" spans="1:16" customFormat="1" x14ac:dyDescent="0.15">
      <c r="A69" s="1561">
        <v>2</v>
      </c>
      <c r="B69" s="39" t="str">
        <f>K9</f>
        <v>F</v>
      </c>
      <c r="C69" s="611" t="str">
        <f>C9</f>
        <v>6mirella</v>
      </c>
      <c r="D69" s="191" t="str">
        <f>K8</f>
        <v>A</v>
      </c>
      <c r="E69" s="225" t="str">
        <f>C11</f>
        <v>8franca</v>
      </c>
      <c r="G69" s="1562">
        <v>2</v>
      </c>
      <c r="H69" s="39" t="str">
        <f>K8</f>
        <v>A</v>
      </c>
      <c r="I69" s="531" t="str">
        <f>C16</f>
        <v>13anna</v>
      </c>
      <c r="J69" s="40" t="str">
        <f>K5</f>
        <v>E</v>
      </c>
      <c r="K69" s="225" t="str">
        <f>C6</f>
        <v>3cris</v>
      </c>
      <c r="L69" s="15"/>
      <c r="M69" s="15"/>
      <c r="N69" s="15"/>
      <c r="O69" s="15"/>
      <c r="P69" s="15"/>
    </row>
    <row r="70" spans="1:16" customFormat="1" ht="14" thickBot="1" x14ac:dyDescent="0.2">
      <c r="A70" s="1563">
        <v>3</v>
      </c>
      <c r="B70" s="42" t="str">
        <f>K11</f>
        <v>C</v>
      </c>
      <c r="C70" s="448" t="str">
        <f>C13</f>
        <v>10paolo</v>
      </c>
      <c r="D70" s="195" t="str">
        <f>K12</f>
        <v>D</v>
      </c>
      <c r="E70" s="448" t="str">
        <f>C8</f>
        <v>5elena</v>
      </c>
      <c r="G70" s="1563">
        <v>3</v>
      </c>
      <c r="H70" s="42" t="str">
        <f>K11</f>
        <v>C</v>
      </c>
      <c r="I70" s="193" t="str">
        <f>C13</f>
        <v>10paolo</v>
      </c>
      <c r="J70" s="44" t="str">
        <f>K12</f>
        <v>D</v>
      </c>
      <c r="K70" s="454" t="str">
        <f>C4</f>
        <v>1mario</v>
      </c>
      <c r="L70" s="15"/>
      <c r="M70" s="15"/>
      <c r="N70" s="15"/>
      <c r="O70" s="15"/>
      <c r="P70" s="15"/>
    </row>
    <row r="71" spans="1:16" customFormat="1" x14ac:dyDescent="0.15">
      <c r="A71" s="15"/>
      <c r="B71" s="15"/>
      <c r="C71" s="15"/>
      <c r="D71" s="15"/>
      <c r="E71" s="15"/>
      <c r="F71" s="15"/>
      <c r="G71" s="15"/>
      <c r="H71" s="15"/>
      <c r="I71" s="15"/>
      <c r="J71" s="15"/>
      <c r="K71" s="15"/>
      <c r="L71" s="15"/>
      <c r="M71" s="15"/>
      <c r="N71" s="15"/>
      <c r="O71" s="15"/>
      <c r="P71" s="15"/>
    </row>
    <row r="72" spans="1:16" customFormat="1" ht="14" thickBot="1" x14ac:dyDescent="0.2">
      <c r="E72" s="15" t="s">
        <v>861</v>
      </c>
      <c r="H72" s="15"/>
      <c r="I72" s="15"/>
      <c r="K72" s="15" t="s">
        <v>862</v>
      </c>
      <c r="L72" s="15"/>
      <c r="M72" s="15"/>
      <c r="N72" s="15"/>
      <c r="O72" s="15"/>
      <c r="P72" s="15"/>
    </row>
    <row r="73" spans="1:16" customFormat="1" x14ac:dyDescent="0.15">
      <c r="A73" s="1559" t="s">
        <v>892</v>
      </c>
      <c r="B73" s="27" t="s">
        <v>197</v>
      </c>
      <c r="C73" s="28" t="s">
        <v>865</v>
      </c>
      <c r="D73" s="1551" t="s">
        <v>197</v>
      </c>
      <c r="E73" s="30" t="s">
        <v>866</v>
      </c>
      <c r="G73" s="1559" t="s">
        <v>892</v>
      </c>
      <c r="H73" s="27" t="s">
        <v>197</v>
      </c>
      <c r="I73" s="28" t="s">
        <v>865</v>
      </c>
      <c r="J73" s="1551" t="s">
        <v>197</v>
      </c>
      <c r="K73" s="30" t="s">
        <v>866</v>
      </c>
      <c r="L73" s="15"/>
      <c r="M73" s="15"/>
      <c r="N73" s="15"/>
      <c r="O73" s="15"/>
      <c r="P73" s="15"/>
    </row>
    <row r="74" spans="1:16" customFormat="1" x14ac:dyDescent="0.15">
      <c r="A74" s="1560">
        <v>1</v>
      </c>
      <c r="B74" s="36" t="str">
        <f>K15</f>
        <v xml:space="preserve">B </v>
      </c>
      <c r="C74" s="449" t="str">
        <f>C5</f>
        <v>2gigi</v>
      </c>
      <c r="D74" s="62" t="str">
        <f>K5</f>
        <v>E</v>
      </c>
      <c r="E74" s="451" t="str">
        <f>C15</f>
        <v>12enzo</v>
      </c>
      <c r="G74" s="1320"/>
      <c r="H74" s="39" t="str">
        <f>K15</f>
        <v xml:space="preserve">B </v>
      </c>
      <c r="I74" s="617" t="str">
        <f>C5</f>
        <v>2gigi</v>
      </c>
      <c r="J74" s="191" t="str">
        <f>K8</f>
        <v>A</v>
      </c>
      <c r="K74" s="225" t="str">
        <f>C16</f>
        <v>13anna</v>
      </c>
      <c r="L74" s="15"/>
      <c r="M74" s="15"/>
      <c r="N74" s="15"/>
      <c r="O74" s="15"/>
      <c r="P74" s="15"/>
    </row>
    <row r="75" spans="1:16" customFormat="1" x14ac:dyDescent="0.15">
      <c r="A75" s="1562">
        <v>2</v>
      </c>
      <c r="B75" s="258" t="str">
        <f>K9</f>
        <v>F</v>
      </c>
      <c r="C75" s="1569" t="str">
        <f>C9</f>
        <v>6mirella</v>
      </c>
      <c r="D75" s="246" t="str">
        <f>K8</f>
        <v>A</v>
      </c>
      <c r="E75" s="1569" t="str">
        <f>C16</f>
        <v>13anna</v>
      </c>
      <c r="G75" s="1561">
        <v>2</v>
      </c>
      <c r="H75" s="32" t="str">
        <f>K5</f>
        <v>E</v>
      </c>
      <c r="I75" s="617" t="str">
        <f>C11</f>
        <v>8franca</v>
      </c>
      <c r="J75" s="1289" t="str">
        <f>K12</f>
        <v>D</v>
      </c>
      <c r="K75" s="225" t="str">
        <f>C14</f>
        <v>11flavio</v>
      </c>
      <c r="L75" s="15"/>
      <c r="M75" s="15"/>
      <c r="N75" s="15"/>
      <c r="O75" s="15"/>
      <c r="P75" s="15"/>
    </row>
    <row r="76" spans="1:16" customFormat="1" ht="14" thickBot="1" x14ac:dyDescent="0.2">
      <c r="A76" s="1563">
        <v>4</v>
      </c>
      <c r="B76" s="1573" t="str">
        <f>K11</f>
        <v>C</v>
      </c>
      <c r="C76" s="448" t="str">
        <f>C7</f>
        <v>4pio</v>
      </c>
      <c r="D76" s="71" t="str">
        <f>K12</f>
        <v>D</v>
      </c>
      <c r="E76" s="448" t="str">
        <f>C14</f>
        <v>11flavio</v>
      </c>
      <c r="G76" s="1563">
        <v>3</v>
      </c>
      <c r="H76" s="628" t="str">
        <f>K9</f>
        <v>F</v>
      </c>
      <c r="I76" s="454" t="str">
        <f>C12</f>
        <v>9patrizia</v>
      </c>
      <c r="J76" s="195" t="str">
        <f>K11</f>
        <v>C</v>
      </c>
      <c r="K76" s="454" t="str">
        <f>C10</f>
        <v>7lorena</v>
      </c>
      <c r="L76" s="15"/>
      <c r="M76" s="15"/>
      <c r="N76" s="15"/>
      <c r="O76" s="15"/>
      <c r="P76" s="15"/>
    </row>
    <row r="78" spans="1:16" customFormat="1" ht="14" thickBot="1" x14ac:dyDescent="0.2">
      <c r="B78" s="15"/>
      <c r="C78" s="15"/>
      <c r="E78" s="15" t="s">
        <v>863</v>
      </c>
      <c r="K78" s="15" t="s">
        <v>864</v>
      </c>
    </row>
    <row r="79" spans="1:16" x14ac:dyDescent="0.15">
      <c r="A79" s="1559" t="s">
        <v>892</v>
      </c>
      <c r="B79" s="27" t="s">
        <v>197</v>
      </c>
      <c r="C79" s="28" t="s">
        <v>865</v>
      </c>
      <c r="D79" s="1551" t="s">
        <v>197</v>
      </c>
      <c r="E79" s="30" t="s">
        <v>866</v>
      </c>
      <c r="F79"/>
      <c r="G79" s="1559" t="s">
        <v>892</v>
      </c>
      <c r="H79" s="27" t="s">
        <v>197</v>
      </c>
      <c r="I79" s="28" t="s">
        <v>865</v>
      </c>
      <c r="J79" s="1551" t="s">
        <v>197</v>
      </c>
      <c r="K79" s="30" t="s">
        <v>866</v>
      </c>
    </row>
    <row r="80" spans="1:16" x14ac:dyDescent="0.15">
      <c r="A80" s="1560">
        <v>1</v>
      </c>
      <c r="B80" s="36" t="str">
        <f>K15</f>
        <v xml:space="preserve">B </v>
      </c>
      <c r="C80" s="451" t="str">
        <f>C15</f>
        <v>12enzo</v>
      </c>
      <c r="D80" s="62" t="str">
        <f>K11</f>
        <v>C</v>
      </c>
      <c r="E80" s="611" t="str">
        <f>C10</f>
        <v>7lorena</v>
      </c>
      <c r="F80"/>
      <c r="G80" s="1560">
        <v>1</v>
      </c>
      <c r="H80" s="249" t="str">
        <f>K11</f>
        <v>C</v>
      </c>
      <c r="I80" s="225" t="str">
        <f>C10</f>
        <v>7lorena</v>
      </c>
      <c r="J80" s="191" t="str">
        <f>K15</f>
        <v xml:space="preserve">B </v>
      </c>
      <c r="K80" s="531" t="str">
        <f>C4</f>
        <v>1mario</v>
      </c>
    </row>
    <row r="81" spans="1:11" x14ac:dyDescent="0.15">
      <c r="A81" s="1561">
        <v>2</v>
      </c>
      <c r="B81" s="249" t="str">
        <f>K8</f>
        <v>A</v>
      </c>
      <c r="C81" s="225" t="str">
        <f>C16</f>
        <v>13anna</v>
      </c>
      <c r="D81" s="191" t="str">
        <f>K5</f>
        <v>E</v>
      </c>
      <c r="E81" s="617" t="str">
        <f>C13</f>
        <v>10paolo</v>
      </c>
      <c r="F81"/>
      <c r="G81" s="1562">
        <v>2</v>
      </c>
      <c r="H81" s="36" t="str">
        <f>K5</f>
        <v>E</v>
      </c>
      <c r="I81" s="449" t="str">
        <f>C5</f>
        <v>2gigi</v>
      </c>
      <c r="J81" s="62" t="str">
        <f>K9</f>
        <v>F</v>
      </c>
      <c r="K81" s="449" t="str">
        <f>C7</f>
        <v>4pio</v>
      </c>
    </row>
    <row r="82" spans="1:11" ht="14" thickBot="1" x14ac:dyDescent="0.2">
      <c r="A82" s="1563">
        <v>3</v>
      </c>
      <c r="B82" s="42" t="str">
        <f>K9</f>
        <v>F</v>
      </c>
      <c r="C82" s="193" t="str">
        <f>C12</f>
        <v>9patrizia</v>
      </c>
      <c r="D82" s="71" t="str">
        <f>K12</f>
        <v>D</v>
      </c>
      <c r="E82" s="193" t="str">
        <f>C14</f>
        <v>11flavio</v>
      </c>
      <c r="F82"/>
      <c r="G82" s="1563">
        <v>3</v>
      </c>
      <c r="H82" s="47" t="str">
        <f>K12</f>
        <v>D</v>
      </c>
      <c r="I82" s="447" t="str">
        <f>C14</f>
        <v>11flavio</v>
      </c>
      <c r="J82" s="71" t="str">
        <f>K8</f>
        <v>A</v>
      </c>
      <c r="K82" s="447" t="str">
        <f>C16</f>
        <v>13anna</v>
      </c>
    </row>
    <row r="83" spans="1:11" customFormat="1" x14ac:dyDescent="0.15"/>
    <row r="84" spans="1:11" customFormat="1" ht="14" thickBot="1" x14ac:dyDescent="0.2">
      <c r="E84" s="15" t="s">
        <v>870</v>
      </c>
      <c r="K84" s="15" t="s">
        <v>871</v>
      </c>
    </row>
    <row r="85" spans="1:11" x14ac:dyDescent="0.15">
      <c r="A85" s="1559" t="s">
        <v>892</v>
      </c>
      <c r="B85" s="27" t="s">
        <v>197</v>
      </c>
      <c r="C85" s="28" t="s">
        <v>865</v>
      </c>
      <c r="D85" s="1551" t="s">
        <v>197</v>
      </c>
      <c r="E85" s="30" t="s">
        <v>866</v>
      </c>
      <c r="F85"/>
      <c r="G85" s="1559" t="s">
        <v>892</v>
      </c>
      <c r="H85" s="27" t="s">
        <v>197</v>
      </c>
      <c r="I85" s="28" t="s">
        <v>865</v>
      </c>
      <c r="J85" s="1551" t="s">
        <v>197</v>
      </c>
      <c r="K85" s="30" t="s">
        <v>866</v>
      </c>
    </row>
    <row r="86" spans="1:11" x14ac:dyDescent="0.15">
      <c r="A86" s="1560">
        <v>1</v>
      </c>
      <c r="B86" s="32" t="str">
        <f>K11</f>
        <v>C</v>
      </c>
      <c r="C86" s="449" t="str">
        <f>C6</f>
        <v>3cris</v>
      </c>
      <c r="D86" s="62" t="str">
        <f>K5</f>
        <v>E</v>
      </c>
      <c r="E86" s="451" t="str">
        <f>C12</f>
        <v>9patrizia</v>
      </c>
      <c r="F86"/>
      <c r="G86" s="1560">
        <v>1</v>
      </c>
      <c r="H86" s="32" t="str">
        <f>K5</f>
        <v>E</v>
      </c>
      <c r="I86" s="206" t="str">
        <f>C12</f>
        <v>9patrizia</v>
      </c>
      <c r="J86" s="62" t="str">
        <f>K11</f>
        <v>C</v>
      </c>
      <c r="K86" s="449" t="str">
        <f>C5</f>
        <v>2gigi</v>
      </c>
    </row>
    <row r="87" spans="1:11" x14ac:dyDescent="0.15">
      <c r="A87" s="1568">
        <v>3</v>
      </c>
      <c r="B87" s="39" t="str">
        <f>K9</f>
        <v>F</v>
      </c>
      <c r="C87" s="612" t="str">
        <f>C7</f>
        <v>4pio</v>
      </c>
      <c r="D87" s="191" t="str">
        <f>K8</f>
        <v>A</v>
      </c>
      <c r="E87" s="617" t="str">
        <f>C13</f>
        <v>10paolo</v>
      </c>
      <c r="F87"/>
      <c r="G87" s="1568">
        <v>3</v>
      </c>
      <c r="H87" s="39" t="str">
        <f>K8</f>
        <v>A</v>
      </c>
      <c r="I87" s="531" t="str">
        <f>C10</f>
        <v>7lorena</v>
      </c>
      <c r="J87" s="191" t="str">
        <f>K9</f>
        <v>F</v>
      </c>
      <c r="K87" s="612" t="str">
        <f>C7</f>
        <v>4pio</v>
      </c>
    </row>
    <row r="88" spans="1:11" ht="14" thickBot="1" x14ac:dyDescent="0.2">
      <c r="A88" s="1563">
        <v>4</v>
      </c>
      <c r="B88" s="42" t="str">
        <f>K12</f>
        <v>D</v>
      </c>
      <c r="C88" s="447" t="str">
        <f>C14</f>
        <v>11flavio</v>
      </c>
      <c r="D88" s="71" t="str">
        <f>K15</f>
        <v xml:space="preserve">B </v>
      </c>
      <c r="E88" s="193" t="str">
        <f>C4</f>
        <v>1mario</v>
      </c>
      <c r="F88"/>
      <c r="G88" s="1563">
        <v>4</v>
      </c>
      <c r="H88" s="42" t="str">
        <f>K15</f>
        <v xml:space="preserve">B </v>
      </c>
      <c r="I88" s="447" t="str">
        <f>C4</f>
        <v>1mario</v>
      </c>
      <c r="J88" s="71" t="str">
        <f>K12</f>
        <v>D</v>
      </c>
      <c r="K88" s="448" t="str">
        <f>C9</f>
        <v>6mirella</v>
      </c>
    </row>
    <row r="89" spans="1:11" customFormat="1" x14ac:dyDescent="0.15"/>
    <row r="90" spans="1:11" customFormat="1" ht="14" thickBot="1" x14ac:dyDescent="0.2">
      <c r="E90" s="15" t="s">
        <v>868</v>
      </c>
      <c r="K90" s="15" t="s">
        <v>869</v>
      </c>
    </row>
    <row r="91" spans="1:11" x14ac:dyDescent="0.15">
      <c r="A91" s="1559" t="s">
        <v>892</v>
      </c>
      <c r="B91" s="27" t="s">
        <v>197</v>
      </c>
      <c r="C91" s="28" t="s">
        <v>865</v>
      </c>
      <c r="D91" s="1551" t="s">
        <v>197</v>
      </c>
      <c r="E91" s="30" t="s">
        <v>866</v>
      </c>
      <c r="F91"/>
      <c r="G91" s="1559" t="s">
        <v>892</v>
      </c>
      <c r="H91" s="27" t="s">
        <v>197</v>
      </c>
      <c r="I91" s="28" t="s">
        <v>865</v>
      </c>
      <c r="J91" s="1551" t="s">
        <v>197</v>
      </c>
      <c r="K91" s="30" t="s">
        <v>866</v>
      </c>
    </row>
    <row r="92" spans="1:11" x14ac:dyDescent="0.15">
      <c r="A92" s="1560">
        <v>1</v>
      </c>
      <c r="B92" s="32" t="str">
        <f>K5</f>
        <v>E</v>
      </c>
      <c r="C92" s="449" t="str">
        <f>C11</f>
        <v>8franca</v>
      </c>
      <c r="D92" s="62" t="str">
        <f>K11</f>
        <v>C</v>
      </c>
      <c r="E92" s="611" t="str">
        <f>C5</f>
        <v>2gigi</v>
      </c>
      <c r="F92"/>
      <c r="G92" s="1560">
        <v>1</v>
      </c>
      <c r="H92" s="32" t="str">
        <f>K9</f>
        <v>F</v>
      </c>
      <c r="I92" s="611" t="str">
        <f>C8</f>
        <v>5elena</v>
      </c>
      <c r="J92" s="62" t="str">
        <f>K11</f>
        <v>C</v>
      </c>
      <c r="K92" s="611" t="str">
        <f>C5</f>
        <v>2gigi</v>
      </c>
    </row>
    <row r="93" spans="1:11" x14ac:dyDescent="0.15">
      <c r="A93" s="1561">
        <v>2</v>
      </c>
      <c r="B93" s="32" t="str">
        <f>K9</f>
        <v>F</v>
      </c>
      <c r="C93" s="449" t="str">
        <f>C8</f>
        <v>5elena</v>
      </c>
      <c r="D93" s="62" t="str">
        <f>K8</f>
        <v>A</v>
      </c>
      <c r="E93" s="611" t="str">
        <f>C10</f>
        <v>7lorena</v>
      </c>
      <c r="F93"/>
      <c r="G93" s="1562">
        <v>2</v>
      </c>
      <c r="H93" s="39" t="str">
        <f>K8</f>
        <v>A</v>
      </c>
      <c r="I93" s="531" t="str">
        <f>C6</f>
        <v>3cris</v>
      </c>
      <c r="J93" s="191" t="str">
        <f>K5</f>
        <v>E</v>
      </c>
      <c r="K93" s="612" t="str">
        <f>C11</f>
        <v>8franca</v>
      </c>
    </row>
    <row r="94" spans="1:11" ht="14" thickBot="1" x14ac:dyDescent="0.2">
      <c r="A94" s="1563">
        <v>3</v>
      </c>
      <c r="B94" s="42" t="str">
        <f>K15</f>
        <v xml:space="preserve">B </v>
      </c>
      <c r="C94" s="448" t="str">
        <f>C13</f>
        <v>10paolo</v>
      </c>
      <c r="D94" s="71" t="str">
        <f>K12</f>
        <v>D</v>
      </c>
      <c r="E94" s="448" t="str">
        <f>C15</f>
        <v>12enzo</v>
      </c>
      <c r="F94"/>
      <c r="G94" s="1563">
        <v>3</v>
      </c>
      <c r="H94" s="42" t="str">
        <f>K15</f>
        <v xml:space="preserve">B </v>
      </c>
      <c r="I94" s="448" t="str">
        <f>C7</f>
        <v>4pio</v>
      </c>
      <c r="J94" s="71" t="str">
        <f>K12</f>
        <v>D</v>
      </c>
      <c r="K94" s="454" t="str">
        <f>C9</f>
        <v>6mirella</v>
      </c>
    </row>
    <row r="95" spans="1:11" x14ac:dyDescent="0.15">
      <c r="A95" s="1553"/>
      <c r="B95" s="1553"/>
      <c r="C95" s="1553"/>
      <c r="D95" s="1553"/>
      <c r="E95" s="1553"/>
      <c r="F95"/>
      <c r="G95" s="1553"/>
      <c r="H95" s="1553"/>
      <c r="I95" s="1553"/>
      <c r="J95" s="1553"/>
      <c r="K95" s="1553"/>
    </row>
    <row r="96" spans="1:11" ht="14" thickBot="1" x14ac:dyDescent="0.2">
      <c r="A96" s="1553"/>
      <c r="B96" s="1553"/>
      <c r="C96" s="1553"/>
      <c r="D96" s="1553"/>
      <c r="E96" s="1553" t="s">
        <v>867</v>
      </c>
      <c r="F96"/>
      <c r="G96" s="1553"/>
      <c r="H96" s="1553"/>
      <c r="I96" s="1553"/>
      <c r="J96" s="1553"/>
      <c r="K96" s="1553" t="s">
        <v>1961</v>
      </c>
    </row>
    <row r="97" spans="1:11" x14ac:dyDescent="0.15">
      <c r="A97" s="1559" t="s">
        <v>892</v>
      </c>
      <c r="B97" s="27" t="s">
        <v>197</v>
      </c>
      <c r="C97" s="28" t="s">
        <v>865</v>
      </c>
      <c r="D97" s="1551" t="s">
        <v>197</v>
      </c>
      <c r="E97" s="30" t="s">
        <v>866</v>
      </c>
      <c r="F97"/>
      <c r="G97" s="1559" t="s">
        <v>892</v>
      </c>
      <c r="H97" s="27" t="s">
        <v>197</v>
      </c>
      <c r="I97" s="28" t="s">
        <v>865</v>
      </c>
      <c r="J97" s="1551" t="s">
        <v>197</v>
      </c>
      <c r="K97" s="30" t="s">
        <v>866</v>
      </c>
    </row>
    <row r="98" spans="1:11" x14ac:dyDescent="0.15">
      <c r="A98" s="1560">
        <v>1</v>
      </c>
      <c r="B98" s="32" t="str">
        <f>K11</f>
        <v>C</v>
      </c>
      <c r="C98" s="449" t="str">
        <f>C14</f>
        <v>11flavio</v>
      </c>
      <c r="D98" s="62" t="str">
        <f>K9</f>
        <v>F</v>
      </c>
      <c r="E98" s="206" t="str">
        <f>C8</f>
        <v>5elena</v>
      </c>
      <c r="F98"/>
      <c r="G98" s="1560">
        <v>1</v>
      </c>
      <c r="H98" s="32" t="str">
        <f>K9</f>
        <v>F</v>
      </c>
      <c r="I98" s="611" t="str">
        <f>C8</f>
        <v>5elena</v>
      </c>
      <c r="J98" s="62" t="str">
        <f>K8</f>
        <v>A</v>
      </c>
      <c r="K98" s="206" t="str">
        <f>C6</f>
        <v>3cris</v>
      </c>
    </row>
    <row r="99" spans="1:11" x14ac:dyDescent="0.15">
      <c r="A99" s="1568">
        <v>3</v>
      </c>
      <c r="B99" s="39" t="str">
        <f>K8</f>
        <v>A</v>
      </c>
      <c r="C99" s="612" t="str">
        <f>C6</f>
        <v>3cris</v>
      </c>
      <c r="D99" s="191" t="str">
        <f>K15</f>
        <v xml:space="preserve">B </v>
      </c>
      <c r="E99" s="531" t="str">
        <f>C4</f>
        <v>1mario</v>
      </c>
      <c r="F99"/>
      <c r="G99" s="1568">
        <v>3</v>
      </c>
      <c r="H99" s="39" t="str">
        <f>K11</f>
        <v>C</v>
      </c>
      <c r="I99" s="617" t="str">
        <f>C15</f>
        <v>12enzo</v>
      </c>
      <c r="J99" s="191" t="str">
        <f>K15</f>
        <v xml:space="preserve">B </v>
      </c>
      <c r="K99" s="617" t="str">
        <f>C9</f>
        <v>6mirella</v>
      </c>
    </row>
    <row r="100" spans="1:11" ht="14" thickBot="1" x14ac:dyDescent="0.2">
      <c r="A100" s="1563">
        <v>4</v>
      </c>
      <c r="B100" s="42" t="str">
        <f>K12</f>
        <v>D</v>
      </c>
      <c r="C100" s="448" t="str">
        <f>C13</f>
        <v>10paolo</v>
      </c>
      <c r="D100" s="71" t="str">
        <f>K5</f>
        <v>E</v>
      </c>
      <c r="E100" s="447" t="str">
        <f>C11</f>
        <v>8franca</v>
      </c>
      <c r="F100"/>
      <c r="G100" s="1563">
        <v>4</v>
      </c>
      <c r="H100" s="42" t="str">
        <f>K5</f>
        <v>E</v>
      </c>
      <c r="I100" s="454" t="str">
        <f>C12</f>
        <v>9patrizia</v>
      </c>
      <c r="J100" s="71" t="str">
        <f>K12</f>
        <v>D</v>
      </c>
      <c r="K100" s="193" t="str">
        <f>C13</f>
        <v>10paolo</v>
      </c>
    </row>
    <row r="101" spans="1:11" customFormat="1" x14ac:dyDescent="0.15"/>
    <row r="102" spans="1:11" customFormat="1" ht="14" thickBot="1" x14ac:dyDescent="0.2">
      <c r="E102" s="15" t="s">
        <v>1962</v>
      </c>
      <c r="K102" s="15" t="s">
        <v>1963</v>
      </c>
    </row>
    <row r="103" spans="1:11" x14ac:dyDescent="0.15">
      <c r="A103" s="1559" t="s">
        <v>892</v>
      </c>
      <c r="B103" s="27" t="s">
        <v>197</v>
      </c>
      <c r="C103" s="28" t="s">
        <v>865</v>
      </c>
      <c r="D103" s="1551" t="s">
        <v>197</v>
      </c>
      <c r="E103" s="30" t="s">
        <v>866</v>
      </c>
      <c r="F103"/>
      <c r="G103" s="1559" t="s">
        <v>892</v>
      </c>
      <c r="H103" s="27" t="s">
        <v>197</v>
      </c>
      <c r="I103" s="28" t="s">
        <v>865</v>
      </c>
      <c r="J103" s="1551" t="s">
        <v>197</v>
      </c>
      <c r="K103" s="30" t="s">
        <v>866</v>
      </c>
    </row>
    <row r="104" spans="1:11" x14ac:dyDescent="0.15">
      <c r="A104" s="1560">
        <v>1</v>
      </c>
      <c r="B104" s="32" t="str">
        <f>K15</f>
        <v xml:space="preserve">B </v>
      </c>
      <c r="C104" s="611" t="str">
        <f>C9</f>
        <v>6mirella</v>
      </c>
      <c r="D104" s="62" t="str">
        <f>K9</f>
        <v>F</v>
      </c>
      <c r="E104" s="611" t="str">
        <f>C8</f>
        <v>5elena</v>
      </c>
      <c r="F104"/>
      <c r="G104" s="1560">
        <v>1</v>
      </c>
      <c r="H104" s="32" t="str">
        <f>K5</f>
        <v>E</v>
      </c>
      <c r="I104" s="611" t="str">
        <f>C10</f>
        <v>7lorena</v>
      </c>
      <c r="J104" s="62" t="str">
        <f>K15</f>
        <v xml:space="preserve">B </v>
      </c>
      <c r="K104" s="451" t="str">
        <f>C11</f>
        <v>8franca</v>
      </c>
    </row>
    <row r="105" spans="1:11" x14ac:dyDescent="0.15">
      <c r="A105" s="1561">
        <v>2</v>
      </c>
      <c r="B105" s="36" t="str">
        <f>K8</f>
        <v>A</v>
      </c>
      <c r="C105" s="451" t="str">
        <f>C16</f>
        <v>13anna</v>
      </c>
      <c r="D105" s="62" t="str">
        <f>K5</f>
        <v>E</v>
      </c>
      <c r="E105" s="451" t="str">
        <f>C10</f>
        <v>7lorena</v>
      </c>
      <c r="F105"/>
      <c r="G105" s="1562">
        <v>2</v>
      </c>
      <c r="H105" s="249" t="str">
        <f>K9</f>
        <v>F</v>
      </c>
      <c r="I105" s="531" t="str">
        <f>C4</f>
        <v>1mario</v>
      </c>
      <c r="J105" s="191" t="str">
        <f>K8</f>
        <v>A</v>
      </c>
      <c r="K105" s="531" t="str">
        <f>C5</f>
        <v>2gigi</v>
      </c>
    </row>
    <row r="106" spans="1:11" ht="14" thickBot="1" x14ac:dyDescent="0.2">
      <c r="A106" s="1563">
        <v>3</v>
      </c>
      <c r="B106" s="42" t="str">
        <f>K12</f>
        <v>D</v>
      </c>
      <c r="C106" s="454" t="str">
        <f>C14</f>
        <v>11flavio</v>
      </c>
      <c r="D106" s="71" t="str">
        <f>K11</f>
        <v>C</v>
      </c>
      <c r="E106" s="447" t="str">
        <f>C15</f>
        <v>12enzo</v>
      </c>
      <c r="F106"/>
      <c r="G106" s="1563">
        <v>4</v>
      </c>
      <c r="H106" s="42" t="str">
        <f>K12</f>
        <v>D</v>
      </c>
      <c r="I106" s="448" t="str">
        <f>C6</f>
        <v>3cris</v>
      </c>
      <c r="J106" s="71" t="str">
        <f>K11</f>
        <v>C</v>
      </c>
      <c r="K106" s="448" t="str">
        <f>C7</f>
        <v>4pio</v>
      </c>
    </row>
    <row r="107" spans="1:11" x14ac:dyDescent="0.15">
      <c r="F107"/>
    </row>
    <row r="108" spans="1:11" x14ac:dyDescent="0.15">
      <c r="F108"/>
    </row>
    <row r="109" spans="1:11" x14ac:dyDescent="0.15">
      <c r="H109" s="1864" t="s">
        <v>1368</v>
      </c>
      <c r="I109" s="1864"/>
      <c r="J109" s="1864" t="s">
        <v>496</v>
      </c>
      <c r="K109" s="1864"/>
    </row>
    <row r="110" spans="1:11" x14ac:dyDescent="0.15">
      <c r="H110" s="24">
        <v>1</v>
      </c>
      <c r="I110" s="45" t="str">
        <f>C4</f>
        <v>1mario</v>
      </c>
      <c r="J110" s="24">
        <v>2</v>
      </c>
      <c r="K110" s="45" t="str">
        <f>C5</f>
        <v>2gigi</v>
      </c>
    </row>
    <row r="111" spans="1:11" x14ac:dyDescent="0.15">
      <c r="H111" s="24">
        <v>4</v>
      </c>
      <c r="I111" s="45" t="str">
        <f>C7</f>
        <v>4pio</v>
      </c>
      <c r="J111" s="24">
        <v>3</v>
      </c>
      <c r="K111" s="45" t="str">
        <f>C6</f>
        <v>3cris</v>
      </c>
    </row>
    <row r="112" spans="1:11" x14ac:dyDescent="0.15">
      <c r="H112" s="24">
        <v>5</v>
      </c>
      <c r="I112" s="45" t="str">
        <f>C8</f>
        <v>5elena</v>
      </c>
      <c r="J112" s="24">
        <v>6</v>
      </c>
      <c r="K112" s="45" t="str">
        <f>C9</f>
        <v>6mirella</v>
      </c>
    </row>
    <row r="113" spans="1:11" x14ac:dyDescent="0.15">
      <c r="H113" s="24">
        <v>8</v>
      </c>
      <c r="I113" s="45" t="str">
        <f>C11</f>
        <v>8franca</v>
      </c>
      <c r="J113" s="24">
        <v>7</v>
      </c>
      <c r="K113" s="45" t="str">
        <f>C10</f>
        <v>7lorena</v>
      </c>
    </row>
    <row r="114" spans="1:11" x14ac:dyDescent="0.15">
      <c r="H114" s="24">
        <v>9</v>
      </c>
      <c r="I114" s="45" t="str">
        <f>C12</f>
        <v>9patrizia</v>
      </c>
      <c r="J114" s="24">
        <v>10</v>
      </c>
      <c r="K114" s="45" t="str">
        <f>C13</f>
        <v>10paolo</v>
      </c>
    </row>
    <row r="115" spans="1:11" x14ac:dyDescent="0.15">
      <c r="H115" s="24">
        <v>12</v>
      </c>
      <c r="I115" s="45" t="str">
        <f>C15</f>
        <v>12enzo</v>
      </c>
      <c r="J115" s="24">
        <v>11</v>
      </c>
      <c r="K115" s="45" t="str">
        <f>C14</f>
        <v>11flavio</v>
      </c>
    </row>
    <row r="116" spans="1:11" x14ac:dyDescent="0.15">
      <c r="H116" s="24">
        <v>13</v>
      </c>
      <c r="I116" s="45" t="str">
        <f>C16</f>
        <v>13anna</v>
      </c>
      <c r="J116" s="24"/>
      <c r="K116" s="45"/>
    </row>
    <row r="118" spans="1:11" x14ac:dyDescent="0.15">
      <c r="A118" s="1751" t="s">
        <v>1300</v>
      </c>
      <c r="B118" s="1751"/>
      <c r="C118" s="1751"/>
      <c r="D118" s="1751"/>
      <c r="E118" s="1751"/>
      <c r="F118" s="1751"/>
      <c r="G118" s="1751"/>
      <c r="H118" s="1751"/>
      <c r="I118" s="1751"/>
      <c r="J118" s="1751"/>
      <c r="K118" s="1751"/>
    </row>
    <row r="119" spans="1:11" x14ac:dyDescent="0.15">
      <c r="A119" s="1751" t="s">
        <v>1497</v>
      </c>
      <c r="B119" s="1751"/>
      <c r="C119" s="1751"/>
      <c r="D119" s="1751"/>
      <c r="E119" s="1751"/>
      <c r="F119" s="1751"/>
      <c r="G119" s="1751"/>
      <c r="H119" s="1751"/>
      <c r="I119" s="1751"/>
      <c r="J119" s="1751"/>
      <c r="K119" s="1751"/>
    </row>
  </sheetData>
  <sheetProtection password="CF27" sheet="1" objects="1" scenarios="1"/>
  <mergeCells count="27">
    <mergeCell ref="A119:K119"/>
    <mergeCell ref="A64:K64"/>
    <mergeCell ref="H109:I109"/>
    <mergeCell ref="J109:K109"/>
    <mergeCell ref="B66:C66"/>
    <mergeCell ref="A118:K118"/>
    <mergeCell ref="A62:K62"/>
    <mergeCell ref="F13:G13"/>
    <mergeCell ref="F6:G6"/>
    <mergeCell ref="F7:G7"/>
    <mergeCell ref="F8:G8"/>
    <mergeCell ref="F9:G9"/>
    <mergeCell ref="F17:G17"/>
    <mergeCell ref="I17:J17"/>
    <mergeCell ref="C18:E18"/>
    <mergeCell ref="A23:K23"/>
    <mergeCell ref="B25:C25"/>
    <mergeCell ref="F10:G10"/>
    <mergeCell ref="F11:G11"/>
    <mergeCell ref="F14:G14"/>
    <mergeCell ref="F15:G15"/>
    <mergeCell ref="F16:G16"/>
    <mergeCell ref="A1:K1"/>
    <mergeCell ref="F3:G3"/>
    <mergeCell ref="F4:G4"/>
    <mergeCell ref="F5:G5"/>
    <mergeCell ref="F12:G12"/>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N235"/>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1" ht="16" x14ac:dyDescent="0.2">
      <c r="C2" s="1760" t="s">
        <v>291</v>
      </c>
      <c r="D2" s="1760"/>
      <c r="E2" s="1760"/>
      <c r="F2" s="1760"/>
      <c r="G2" s="1760"/>
      <c r="H2" s="1760"/>
      <c r="I2" s="1760"/>
    </row>
    <row r="4" spans="2:11" ht="16" x14ac:dyDescent="0.2">
      <c r="B4" s="1761" t="s">
        <v>196</v>
      </c>
      <c r="C4" s="1761"/>
      <c r="D4" s="1761"/>
    </row>
    <row r="5" spans="2:11" ht="15.75" customHeight="1" x14ac:dyDescent="0.15">
      <c r="B5" s="1762" t="s">
        <v>204</v>
      </c>
      <c r="C5" s="1762"/>
      <c r="D5" s="1762"/>
      <c r="E5" s="25" t="s">
        <v>367</v>
      </c>
      <c r="G5" s="293" t="s">
        <v>1934</v>
      </c>
    </row>
    <row r="6" spans="2:11" ht="16" x14ac:dyDescent="0.2">
      <c r="B6" s="79">
        <v>1</v>
      </c>
      <c r="C6" s="1763" t="str">
        <f>'13S - 6B - 1 R.R.'!C4</f>
        <v>1mario</v>
      </c>
      <c r="D6" s="1763"/>
      <c r="E6" s="120">
        <f>'13S - 6B - 1 R.R.'!D4</f>
        <v>0</v>
      </c>
      <c r="F6" s="173"/>
      <c r="G6" s="292"/>
    </row>
    <row r="7" spans="2:11" ht="16" x14ac:dyDescent="0.2">
      <c r="B7" s="79">
        <v>2</v>
      </c>
      <c r="C7" s="1763" t="str">
        <f>'13S - 6B - 1 R.R.'!C5</f>
        <v>2gigi</v>
      </c>
      <c r="D7" s="1763"/>
      <c r="E7" s="120">
        <f>'13S - 6B - 1 R.R.'!D5</f>
        <v>0</v>
      </c>
      <c r="F7" s="173" t="s">
        <v>1038</v>
      </c>
      <c r="G7" s="292" t="str">
        <f>'13S - 6B - 1 R.R.'!K5</f>
        <v>E</v>
      </c>
    </row>
    <row r="8" spans="2:11" ht="16" x14ac:dyDescent="0.2">
      <c r="B8" s="79">
        <v>3</v>
      </c>
      <c r="C8" s="1763" t="str">
        <f>'13S - 6B - 1 R.R.'!C6</f>
        <v>3cris</v>
      </c>
      <c r="D8" s="1763"/>
      <c r="E8" s="120">
        <f>'13S - 6B - 1 R.R.'!D6</f>
        <v>0</v>
      </c>
      <c r="G8" s="292"/>
    </row>
    <row r="9" spans="2:11" ht="16" x14ac:dyDescent="0.2">
      <c r="B9" s="79">
        <v>4</v>
      </c>
      <c r="C9" s="1763" t="str">
        <f>'13S - 6B - 1 R.R.'!C7</f>
        <v>4pio</v>
      </c>
      <c r="D9" s="1763"/>
      <c r="E9" s="120">
        <f>'13S - 6B - 1 R.R.'!D7</f>
        <v>0</v>
      </c>
      <c r="G9" s="292"/>
    </row>
    <row r="10" spans="2:11" ht="16" x14ac:dyDescent="0.2">
      <c r="B10" s="79">
        <v>5</v>
      </c>
      <c r="C10" s="1763" t="str">
        <f>'13S - 6B - 1 R.R.'!C8</f>
        <v>5elena</v>
      </c>
      <c r="D10" s="1763"/>
      <c r="E10" s="120">
        <f>'13S - 6B - 1 R.R.'!D8</f>
        <v>0</v>
      </c>
      <c r="F10" s="173" t="s">
        <v>1038</v>
      </c>
      <c r="G10" s="292" t="str">
        <f>'13S - 6B - 1 R.R.'!K8</f>
        <v>A</v>
      </c>
    </row>
    <row r="11" spans="2:11" ht="16" x14ac:dyDescent="0.2">
      <c r="B11" s="79">
        <v>6</v>
      </c>
      <c r="C11" s="1763" t="str">
        <f>'13S - 6B - 1 R.R.'!C9</f>
        <v>6mirella</v>
      </c>
      <c r="D11" s="1763"/>
      <c r="E11" s="120">
        <f>'13S - 6B - 1 R.R.'!D9</f>
        <v>0</v>
      </c>
      <c r="F11" s="173" t="s">
        <v>1038</v>
      </c>
      <c r="G11" s="292" t="str">
        <f>'13S - 6B - 1 R.R.'!K9</f>
        <v>F</v>
      </c>
    </row>
    <row r="12" spans="2:11" ht="16" x14ac:dyDescent="0.2">
      <c r="B12" s="79">
        <v>7</v>
      </c>
      <c r="C12" s="1763" t="str">
        <f>'13S - 6B - 1 R.R.'!C10</f>
        <v>7lorena</v>
      </c>
      <c r="D12" s="1763"/>
      <c r="E12" s="120">
        <f>'13S - 6B - 1 R.R.'!D10</f>
        <v>0</v>
      </c>
      <c r="F12" s="173"/>
      <c r="G12" s="292"/>
      <c r="I12"/>
      <c r="J12"/>
      <c r="K12"/>
    </row>
    <row r="13" spans="2:11" ht="16" x14ac:dyDescent="0.2">
      <c r="B13" s="79">
        <v>8</v>
      </c>
      <c r="C13" s="1763" t="str">
        <f>'13S - 6B - 1 R.R.'!C11</f>
        <v>8franca</v>
      </c>
      <c r="D13" s="1763"/>
      <c r="E13" s="120">
        <f>'13S - 6B - 1 R.R.'!D11</f>
        <v>0</v>
      </c>
      <c r="F13" s="173" t="s">
        <v>1038</v>
      </c>
      <c r="G13" s="292" t="str">
        <f>'13S - 6B - 1 R.R.'!K11</f>
        <v>C</v>
      </c>
    </row>
    <row r="14" spans="2:11" ht="16" x14ac:dyDescent="0.2">
      <c r="B14" s="79">
        <v>9</v>
      </c>
      <c r="C14" s="1763" t="str">
        <f>'13S - 6B - 1 R.R.'!C12</f>
        <v>9patrizia</v>
      </c>
      <c r="D14" s="1763"/>
      <c r="E14" s="120">
        <f>'13S - 6B - 1 R.R.'!D12</f>
        <v>0</v>
      </c>
      <c r="F14" s="173" t="s">
        <v>1038</v>
      </c>
      <c r="G14" s="292" t="str">
        <f>'13S - 6B - 1 R.R.'!K12</f>
        <v>D</v>
      </c>
    </row>
    <row r="15" spans="2:11" ht="16" x14ac:dyDescent="0.2">
      <c r="B15" s="79">
        <v>10</v>
      </c>
      <c r="C15" s="1763" t="str">
        <f>'13S - 6B - 1 R.R.'!C13</f>
        <v>10paolo</v>
      </c>
      <c r="D15" s="1763"/>
      <c r="E15" s="120">
        <f>'13S - 6B - 1 R.R.'!D13</f>
        <v>0</v>
      </c>
      <c r="F15" s="173"/>
      <c r="G15" s="292"/>
    </row>
    <row r="16" spans="2:11" ht="16" x14ac:dyDescent="0.2">
      <c r="B16" s="79">
        <v>11</v>
      </c>
      <c r="C16" s="1763" t="str">
        <f>'13S - 6B - 1 R.R.'!C14</f>
        <v>11flavio</v>
      </c>
      <c r="D16" s="1763"/>
      <c r="E16" s="120">
        <f>'13S - 6B - 1 R.R.'!D14</f>
        <v>0</v>
      </c>
      <c r="F16" s="173"/>
      <c r="G16" s="292"/>
    </row>
    <row r="17" spans="2:11" ht="16" x14ac:dyDescent="0.2">
      <c r="B17" s="79">
        <v>12</v>
      </c>
      <c r="C17" s="1763" t="str">
        <f>'13S - 6B - 1 R.R.'!C15</f>
        <v>12enzo</v>
      </c>
      <c r="D17" s="1763"/>
      <c r="E17" s="120">
        <f>'13S - 6B - 1 R.R.'!D15</f>
        <v>0</v>
      </c>
      <c r="F17" s="173" t="s">
        <v>1038</v>
      </c>
      <c r="G17" s="292" t="str">
        <f>'13S - 6B - 1 R.R.'!K15</f>
        <v xml:space="preserve">B </v>
      </c>
    </row>
    <row r="18" spans="2:11" ht="16" x14ac:dyDescent="0.2">
      <c r="B18" s="79">
        <v>13</v>
      </c>
      <c r="C18" s="1763" t="str">
        <f>'13S - 6B - 1 R.R.'!C16</f>
        <v>13anna</v>
      </c>
      <c r="D18" s="1763"/>
      <c r="E18" s="120">
        <f>'13S - 6B - 1 R.R.'!D16</f>
        <v>0</v>
      </c>
      <c r="F18" s="173"/>
      <c r="G18" s="292"/>
    </row>
    <row r="19" spans="2:11" ht="16" x14ac:dyDescent="0.2">
      <c r="B19"/>
      <c r="C19"/>
      <c r="D19"/>
      <c r="E19" s="175"/>
      <c r="F19" s="173"/>
      <c r="G19" s="1570"/>
    </row>
    <row r="20" spans="2:11" ht="17" thickBot="1" x14ac:dyDescent="0.25">
      <c r="C20" s="1760" t="s">
        <v>194</v>
      </c>
      <c r="D20" s="1760"/>
      <c r="E20" s="1760"/>
      <c r="F20" s="1760"/>
      <c r="G20" s="1760"/>
      <c r="H20" s="1760"/>
      <c r="I20" s="1760"/>
      <c r="J20" s="1760"/>
    </row>
    <row r="21" spans="2:11" ht="19" thickBot="1" x14ac:dyDescent="0.25">
      <c r="B21" s="1764" t="s">
        <v>1461</v>
      </c>
      <c r="C21" s="1825"/>
      <c r="D21" s="220" t="s">
        <v>1460</v>
      </c>
      <c r="E21" s="1699" t="s">
        <v>18</v>
      </c>
      <c r="F21" s="1826"/>
      <c r="G21" s="295" t="s">
        <v>203</v>
      </c>
      <c r="H21" s="534" t="s">
        <v>199</v>
      </c>
      <c r="I21" s="526"/>
      <c r="J21" s="535" t="s">
        <v>200</v>
      </c>
      <c r="K21" s="526">
        <v>1</v>
      </c>
    </row>
    <row r="22" spans="2:11" ht="15.75" customHeight="1" x14ac:dyDescent="0.15">
      <c r="B22" s="300" t="s">
        <v>892</v>
      </c>
      <c r="C22" s="301" t="s">
        <v>197</v>
      </c>
      <c r="D22" s="302" t="s">
        <v>2322</v>
      </c>
      <c r="E22" s="303" t="s">
        <v>197</v>
      </c>
      <c r="F22" s="304" t="s">
        <v>2324</v>
      </c>
      <c r="G22" s="305" t="s">
        <v>1041</v>
      </c>
      <c r="H22" s="106" t="s">
        <v>1042</v>
      </c>
      <c r="I22" s="106" t="s">
        <v>1043</v>
      </c>
      <c r="J22" s="106" t="s">
        <v>193</v>
      </c>
      <c r="K22" s="306" t="s">
        <v>2063</v>
      </c>
    </row>
    <row r="23" spans="2:11" ht="15.75" customHeight="1" x14ac:dyDescent="0.2">
      <c r="B23" s="307">
        <v>1</v>
      </c>
      <c r="C23" s="308" t="str">
        <f>'13S - 6B - 1 R.R.'!B27</f>
        <v>A</v>
      </c>
      <c r="D23" s="33" t="str">
        <f>'13S - 6B - 1 R.R.'!C27</f>
        <v>5elena</v>
      </c>
      <c r="E23" s="308" t="str">
        <f>'13S - 6B - 1 R.R.'!D27</f>
        <v xml:space="preserve">B </v>
      </c>
      <c r="F23" s="33" t="str">
        <f>'13S - 6B - 1 R.R.'!E27</f>
        <v>12enzo</v>
      </c>
      <c r="G23" s="309"/>
      <c r="H23" s="99"/>
      <c r="I23" s="211"/>
      <c r="J23" s="99"/>
      <c r="K23" s="102"/>
    </row>
    <row r="24" spans="2:11" ht="15.75" customHeight="1" x14ac:dyDescent="0.2">
      <c r="B24" s="307">
        <v>2</v>
      </c>
      <c r="C24" s="308" t="str">
        <f>'13S - 6B - 1 R.R.'!B28</f>
        <v>C</v>
      </c>
      <c r="D24" s="33" t="str">
        <f>'13S - 6B - 1 R.R.'!C28</f>
        <v>8franca</v>
      </c>
      <c r="E24" s="308" t="str">
        <f>'13S - 6B - 1 R.R.'!D28</f>
        <v>D</v>
      </c>
      <c r="F24" s="33" t="str">
        <f>'13S - 6B - 1 R.R.'!E28</f>
        <v>9patrizia</v>
      </c>
      <c r="G24" s="310"/>
      <c r="H24" s="99"/>
      <c r="I24" s="211"/>
      <c r="J24" s="99"/>
      <c r="K24" s="102"/>
    </row>
    <row r="25" spans="2:11" ht="15.75" customHeight="1" thickBot="1" x14ac:dyDescent="0.25">
      <c r="B25" s="579">
        <v>3</v>
      </c>
      <c r="C25" s="308" t="str">
        <f>'13S - 6B - 1 R.R.'!B29</f>
        <v>E</v>
      </c>
      <c r="D25" s="33" t="str">
        <f>'13S - 6B - 1 R.R.'!C29</f>
        <v>2gigi</v>
      </c>
      <c r="E25" s="308" t="str">
        <f>'13S - 6B - 1 R.R.'!D29</f>
        <v>F</v>
      </c>
      <c r="F25" s="33" t="str">
        <f>'13S - 6B - 1 R.R.'!E29</f>
        <v>6mirella</v>
      </c>
      <c r="G25" s="581"/>
      <c r="H25" s="254"/>
      <c r="I25" s="521"/>
      <c r="J25" s="254"/>
      <c r="K25" s="102"/>
    </row>
    <row r="26" spans="2:11" ht="15.75" customHeight="1" thickBot="1" x14ac:dyDescent="0.25">
      <c r="B26" s="1766" t="s">
        <v>1458</v>
      </c>
      <c r="C26" s="1767"/>
      <c r="D26" s="1767"/>
      <c r="E26" s="1767"/>
      <c r="F26" s="1767"/>
      <c r="G26" s="1767"/>
      <c r="H26" s="1768"/>
      <c r="I26" s="1769" t="s">
        <v>2062</v>
      </c>
      <c r="J26" s="1770"/>
      <c r="K26" s="1574"/>
    </row>
    <row r="27" spans="2:11" ht="12.75" customHeight="1" x14ac:dyDescent="0.15"/>
    <row r="28" spans="2:11" ht="15.75" customHeight="1" thickBot="1" x14ac:dyDescent="0.25">
      <c r="C28" s="1760" t="s">
        <v>194</v>
      </c>
      <c r="D28" s="1760"/>
      <c r="E28" s="1760"/>
      <c r="F28" s="1760"/>
      <c r="G28" s="1760"/>
      <c r="H28" s="1760"/>
      <c r="I28" s="1760"/>
      <c r="J28" s="1760"/>
    </row>
    <row r="29" spans="2:11" ht="19" thickBot="1" x14ac:dyDescent="0.25">
      <c r="B29" s="1764" t="s">
        <v>1461</v>
      </c>
      <c r="C29" s="1825"/>
      <c r="D29" s="220" t="s">
        <v>1460</v>
      </c>
      <c r="E29" s="1699" t="s">
        <v>18</v>
      </c>
      <c r="F29" s="1826"/>
      <c r="G29" s="295" t="s">
        <v>203</v>
      </c>
      <c r="H29" s="534" t="s">
        <v>199</v>
      </c>
      <c r="I29" s="526"/>
      <c r="J29" s="535" t="s">
        <v>200</v>
      </c>
      <c r="K29" s="526">
        <v>2</v>
      </c>
    </row>
    <row r="30" spans="2:11" ht="15.75" customHeight="1" x14ac:dyDescent="0.15">
      <c r="B30" s="300" t="s">
        <v>892</v>
      </c>
      <c r="C30" s="301" t="s">
        <v>197</v>
      </c>
      <c r="D30" s="302" t="s">
        <v>2322</v>
      </c>
      <c r="E30" s="303" t="s">
        <v>197</v>
      </c>
      <c r="F30" s="304" t="s">
        <v>2324</v>
      </c>
      <c r="G30" s="305" t="s">
        <v>1041</v>
      </c>
      <c r="H30" s="106" t="s">
        <v>1042</v>
      </c>
      <c r="I30" s="106" t="s">
        <v>1043</v>
      </c>
      <c r="J30" s="106" t="s">
        <v>193</v>
      </c>
      <c r="K30" s="306" t="s">
        <v>2063</v>
      </c>
    </row>
    <row r="31" spans="2:11" ht="16" x14ac:dyDescent="0.2">
      <c r="B31" s="307">
        <v>1</v>
      </c>
      <c r="C31" s="308" t="str">
        <f>'13S - 6B - 1 R.R.'!H27</f>
        <v xml:space="preserve">B </v>
      </c>
      <c r="D31" s="33" t="str">
        <f>'13S - 6B - 1 R.R.'!I27</f>
        <v>4pio</v>
      </c>
      <c r="E31" s="308" t="str">
        <f>'13S - 6B - 1 R.R.'!J27</f>
        <v>C</v>
      </c>
      <c r="F31" s="33" t="str">
        <f>'13S - 6B - 1 R.R.'!K27</f>
        <v>13anna</v>
      </c>
      <c r="G31" s="309"/>
      <c r="H31" s="99"/>
      <c r="I31" s="211"/>
      <c r="J31" s="99"/>
      <c r="K31" s="102"/>
    </row>
    <row r="32" spans="2:11" ht="16" x14ac:dyDescent="0.2">
      <c r="B32" s="307">
        <v>2</v>
      </c>
      <c r="C32" s="308" t="str">
        <f>'13S - 6B - 1 R.R.'!H28</f>
        <v>F</v>
      </c>
      <c r="D32" s="33" t="str">
        <f>'13S - 6B - 1 R.R.'!I28</f>
        <v>6mirella</v>
      </c>
      <c r="E32" s="308" t="str">
        <f>'13S - 6B - 1 R.R.'!J28</f>
        <v>E</v>
      </c>
      <c r="F32" s="33" t="str">
        <f>'13S - 6B - 1 R.R.'!K28</f>
        <v>10paolo</v>
      </c>
      <c r="G32" s="310"/>
      <c r="H32" s="99"/>
      <c r="I32" s="211"/>
      <c r="J32" s="99"/>
      <c r="K32" s="102"/>
    </row>
    <row r="33" spans="2:11" ht="17" thickBot="1" x14ac:dyDescent="0.25">
      <c r="B33" s="579">
        <v>3</v>
      </c>
      <c r="C33" s="308" t="str">
        <f>'13S - 6B - 1 R.R.'!H29</f>
        <v>D</v>
      </c>
      <c r="D33" s="33" t="str">
        <f>'13S - 6B - 1 R.R.'!I29</f>
        <v>9patrizia</v>
      </c>
      <c r="E33" s="308" t="str">
        <f>'13S - 6B - 1 R.R.'!J29</f>
        <v>A</v>
      </c>
      <c r="F33" s="33" t="str">
        <f>'13S - 6B - 1 R.R.'!K29</f>
        <v>5elena</v>
      </c>
      <c r="G33" s="581"/>
      <c r="H33" s="254"/>
      <c r="I33" s="521"/>
      <c r="J33" s="254"/>
      <c r="K33" s="102"/>
    </row>
    <row r="34" spans="2:11" ht="17" thickBot="1" x14ac:dyDescent="0.25">
      <c r="B34" s="1766" t="s">
        <v>1458</v>
      </c>
      <c r="C34" s="1767"/>
      <c r="D34" s="1767"/>
      <c r="E34" s="1767"/>
      <c r="F34" s="1767"/>
      <c r="G34" s="1767"/>
      <c r="H34" s="1768"/>
      <c r="I34" s="1769" t="s">
        <v>2062</v>
      </c>
      <c r="J34" s="1770"/>
      <c r="K34" s="1574"/>
    </row>
    <row r="36" spans="2:11" ht="17" thickBot="1" x14ac:dyDescent="0.25">
      <c r="C36" s="1760" t="s">
        <v>194</v>
      </c>
      <c r="D36" s="1760"/>
      <c r="E36" s="1760"/>
      <c r="F36" s="1760"/>
      <c r="G36" s="1760"/>
      <c r="H36" s="1760"/>
      <c r="I36" s="1760"/>
      <c r="J36" s="1760"/>
    </row>
    <row r="37" spans="2:11" ht="19" thickBot="1" x14ac:dyDescent="0.25">
      <c r="B37" s="1764" t="s">
        <v>1461</v>
      </c>
      <c r="C37" s="1825"/>
      <c r="D37" s="220" t="s">
        <v>1460</v>
      </c>
      <c r="E37" s="1699" t="s">
        <v>18</v>
      </c>
      <c r="F37" s="1826"/>
      <c r="G37" s="295" t="s">
        <v>203</v>
      </c>
      <c r="H37" s="534" t="s">
        <v>199</v>
      </c>
      <c r="I37" s="526"/>
      <c r="J37" s="535" t="s">
        <v>200</v>
      </c>
      <c r="K37" s="526">
        <v>3</v>
      </c>
    </row>
    <row r="38" spans="2:11" x14ac:dyDescent="0.15">
      <c r="B38" s="300" t="s">
        <v>892</v>
      </c>
      <c r="C38" s="301" t="s">
        <v>197</v>
      </c>
      <c r="D38" s="302" t="s">
        <v>2322</v>
      </c>
      <c r="E38" s="303" t="s">
        <v>197</v>
      </c>
      <c r="F38" s="304" t="s">
        <v>2324</v>
      </c>
      <c r="G38" s="305" t="s">
        <v>1041</v>
      </c>
      <c r="H38" s="106" t="s">
        <v>1042</v>
      </c>
      <c r="I38" s="106" t="s">
        <v>1043</v>
      </c>
      <c r="J38" s="106" t="s">
        <v>193</v>
      </c>
      <c r="K38" s="306" t="s">
        <v>2063</v>
      </c>
    </row>
    <row r="39" spans="2:11" ht="16" x14ac:dyDescent="0.2">
      <c r="B39" s="307">
        <v>1</v>
      </c>
      <c r="C39" s="308" t="str">
        <f>'13S - 6B - 1 R.R.'!B33</f>
        <v xml:space="preserve">B </v>
      </c>
      <c r="D39" s="33" t="str">
        <f>'13S - 6B - 1 R.R.'!C33</f>
        <v>7lorena</v>
      </c>
      <c r="E39" s="308" t="str">
        <f>'13S - 6B - 1 R.R.'!D33</f>
        <v>E</v>
      </c>
      <c r="F39" s="33" t="str">
        <f>'13S - 6B - 1 R.R.'!E33</f>
        <v>10paolo</v>
      </c>
      <c r="G39" s="309"/>
      <c r="H39" s="99"/>
      <c r="I39" s="211"/>
      <c r="J39" s="99"/>
      <c r="K39" s="102"/>
    </row>
    <row r="40" spans="2:11" ht="16" x14ac:dyDescent="0.2">
      <c r="B40" s="307">
        <v>2</v>
      </c>
      <c r="C40" s="308" t="str">
        <f>'13S - 6B - 1 R.R.'!B34</f>
        <v>C</v>
      </c>
      <c r="D40" s="33" t="str">
        <f>'13S - 6B - 1 R.R.'!C34</f>
        <v>3cris</v>
      </c>
      <c r="E40" s="308" t="str">
        <f>'13S - 6B - 1 R.R.'!D34</f>
        <v>D</v>
      </c>
      <c r="F40" s="33" t="str">
        <f>'13S - 6B - 1 R.R.'!E34</f>
        <v>11flavio</v>
      </c>
      <c r="G40" s="310"/>
      <c r="H40" s="99"/>
      <c r="I40" s="211"/>
      <c r="J40" s="99"/>
      <c r="K40" s="102"/>
    </row>
    <row r="41" spans="2:11" ht="17" thickBot="1" x14ac:dyDescent="0.25">
      <c r="B41" s="579">
        <v>3</v>
      </c>
      <c r="C41" s="308" t="str">
        <f>'13S - 6B - 1 R.R.'!B35</f>
        <v>A</v>
      </c>
      <c r="D41" s="33" t="str">
        <f>'13S - 6B - 1 R.R.'!C35</f>
        <v>8franca</v>
      </c>
      <c r="E41" s="308" t="str">
        <f>'13S - 6B - 1 R.R.'!D35</f>
        <v>F</v>
      </c>
      <c r="F41" s="33" t="str">
        <f>'13S - 6B - 1 R.R.'!E35</f>
        <v>12enzo</v>
      </c>
      <c r="G41" s="581"/>
      <c r="H41" s="254"/>
      <c r="I41" s="521"/>
      <c r="J41" s="254"/>
      <c r="K41" s="102"/>
    </row>
    <row r="42" spans="2:11" ht="17" thickBot="1" x14ac:dyDescent="0.25">
      <c r="B42" s="1766" t="s">
        <v>1458</v>
      </c>
      <c r="C42" s="1767"/>
      <c r="D42" s="1767"/>
      <c r="E42" s="1767"/>
      <c r="F42" s="1767"/>
      <c r="G42" s="1767"/>
      <c r="H42" s="1768"/>
      <c r="I42" s="1769" t="s">
        <v>2062</v>
      </c>
      <c r="J42" s="1770"/>
      <c r="K42" s="1574"/>
    </row>
    <row r="44" spans="2:11" ht="17" thickBot="1" x14ac:dyDescent="0.25">
      <c r="C44" s="1760" t="s">
        <v>194</v>
      </c>
      <c r="D44" s="1760"/>
      <c r="E44" s="1760"/>
      <c r="F44" s="1760"/>
      <c r="G44" s="1760"/>
      <c r="H44" s="1760"/>
      <c r="I44" s="1760"/>
      <c r="J44" s="1760"/>
    </row>
    <row r="45" spans="2:11" ht="18.75" customHeight="1" thickBot="1" x14ac:dyDescent="0.25">
      <c r="B45" s="1764" t="s">
        <v>1461</v>
      </c>
      <c r="C45" s="1825"/>
      <c r="D45" s="220" t="s">
        <v>1460</v>
      </c>
      <c r="E45" s="1699" t="s">
        <v>18</v>
      </c>
      <c r="F45" s="1826"/>
      <c r="G45" s="295" t="s">
        <v>203</v>
      </c>
      <c r="H45" s="534" t="s">
        <v>199</v>
      </c>
      <c r="I45" s="526"/>
      <c r="J45" s="535" t="s">
        <v>200</v>
      </c>
      <c r="K45" s="526">
        <v>4</v>
      </c>
    </row>
    <row r="46" spans="2:11" x14ac:dyDescent="0.15">
      <c r="B46" s="300" t="s">
        <v>892</v>
      </c>
      <c r="C46" s="301" t="s">
        <v>197</v>
      </c>
      <c r="D46" s="302" t="s">
        <v>2322</v>
      </c>
      <c r="E46" s="303" t="s">
        <v>197</v>
      </c>
      <c r="F46" s="304" t="s">
        <v>2324</v>
      </c>
      <c r="G46" s="305" t="s">
        <v>1041</v>
      </c>
      <c r="H46" s="106" t="s">
        <v>1042</v>
      </c>
      <c r="I46" s="106" t="s">
        <v>1043</v>
      </c>
      <c r="J46" s="106" t="s">
        <v>193</v>
      </c>
      <c r="K46" s="306" t="s">
        <v>2063</v>
      </c>
    </row>
    <row r="47" spans="2:11" ht="16" x14ac:dyDescent="0.2">
      <c r="B47" s="307">
        <v>1</v>
      </c>
      <c r="C47" s="308" t="str">
        <f>'13S - 6B - 1 R.R.'!H33</f>
        <v xml:space="preserve">B </v>
      </c>
      <c r="D47" s="33" t="str">
        <f>'13S - 6B - 1 R.R.'!I33</f>
        <v>4pio</v>
      </c>
      <c r="E47" s="308" t="str">
        <f>'13S - 6B - 1 R.R.'!J33</f>
        <v>C</v>
      </c>
      <c r="F47" s="33" t="str">
        <f>'13S - 6B - 1 R.R.'!K33</f>
        <v>9patrizia</v>
      </c>
      <c r="G47" s="309"/>
      <c r="H47" s="99"/>
      <c r="I47" s="211"/>
      <c r="J47" s="99"/>
      <c r="K47" s="102"/>
    </row>
    <row r="48" spans="2:11" ht="16" x14ac:dyDescent="0.2">
      <c r="B48" s="307">
        <v>2</v>
      </c>
      <c r="C48" s="308" t="str">
        <f>'13S - 6B - 1 R.R.'!H34</f>
        <v>E</v>
      </c>
      <c r="D48" s="33" t="str">
        <f>'13S - 6B - 1 R.R.'!I34</f>
        <v>10paolo</v>
      </c>
      <c r="E48" s="308" t="str">
        <f>'13S - 6B - 1 R.R.'!J34</f>
        <v>D</v>
      </c>
      <c r="F48" s="33" t="str">
        <f>'13S - 6B - 1 R.R.'!K34</f>
        <v>2gigi</v>
      </c>
      <c r="G48" s="310"/>
      <c r="H48" s="99"/>
      <c r="I48" s="211"/>
      <c r="J48" s="99"/>
      <c r="K48" s="102"/>
    </row>
    <row r="49" spans="2:13" ht="17" thickBot="1" x14ac:dyDescent="0.25">
      <c r="B49" s="579">
        <v>3</v>
      </c>
      <c r="C49" s="308" t="str">
        <f>'13S - 6B - 1 R.R.'!H35</f>
        <v>A</v>
      </c>
      <c r="D49" s="33" t="str">
        <f>'13S - 6B - 1 R.R.'!I35</f>
        <v>8franca</v>
      </c>
      <c r="E49" s="308" t="str">
        <f>'13S - 6B - 1 R.R.'!J35</f>
        <v>F</v>
      </c>
      <c r="F49" s="33" t="str">
        <f>'13S - 6B - 1 R.R.'!K35</f>
        <v>5elena</v>
      </c>
      <c r="G49" s="581"/>
      <c r="H49" s="254"/>
      <c r="I49" s="521"/>
      <c r="J49" s="254"/>
      <c r="K49" s="102"/>
    </row>
    <row r="50" spans="2:13" ht="17" thickBot="1" x14ac:dyDescent="0.25">
      <c r="B50" s="1766" t="s">
        <v>1458</v>
      </c>
      <c r="C50" s="1767"/>
      <c r="D50" s="1767"/>
      <c r="E50" s="1767"/>
      <c r="F50" s="1767"/>
      <c r="G50" s="1767"/>
      <c r="H50" s="1768"/>
      <c r="I50" s="1769" t="s">
        <v>2062</v>
      </c>
      <c r="J50" s="1770"/>
      <c r="K50" s="1574"/>
    </row>
    <row r="51" spans="2:13" ht="16" x14ac:dyDescent="0.2">
      <c r="B51" s="523"/>
      <c r="C51" s="523"/>
      <c r="D51" s="523"/>
      <c r="E51" s="523"/>
      <c r="F51" s="523"/>
      <c r="G51" s="523"/>
      <c r="H51" s="523"/>
      <c r="I51" s="243"/>
      <c r="J51"/>
      <c r="K51"/>
    </row>
    <row r="52" spans="2:13" x14ac:dyDescent="0.15">
      <c r="J52"/>
      <c r="K52"/>
    </row>
    <row r="53" spans="2:13" ht="17" thickBot="1" x14ac:dyDescent="0.25">
      <c r="C53" s="1760" t="s">
        <v>194</v>
      </c>
      <c r="D53" s="1760"/>
      <c r="E53" s="1760"/>
      <c r="F53" s="1760"/>
      <c r="G53" s="1760"/>
      <c r="H53" s="1760"/>
      <c r="I53" s="1760"/>
      <c r="J53" s="1760"/>
    </row>
    <row r="54" spans="2:13" ht="19" thickBot="1" x14ac:dyDescent="0.25">
      <c r="B54" s="1764" t="s">
        <v>1461</v>
      </c>
      <c r="C54" s="1825"/>
      <c r="D54" s="220" t="s">
        <v>1460</v>
      </c>
      <c r="E54" s="1699" t="s">
        <v>18</v>
      </c>
      <c r="F54" s="1826"/>
      <c r="G54" s="295" t="s">
        <v>203</v>
      </c>
      <c r="H54" s="534" t="s">
        <v>199</v>
      </c>
      <c r="I54" s="526"/>
      <c r="J54" s="535" t="s">
        <v>200</v>
      </c>
      <c r="K54" s="526">
        <v>5</v>
      </c>
    </row>
    <row r="55" spans="2:13" x14ac:dyDescent="0.15">
      <c r="B55" s="300" t="s">
        <v>892</v>
      </c>
      <c r="C55" s="301" t="s">
        <v>197</v>
      </c>
      <c r="D55" s="302" t="s">
        <v>2322</v>
      </c>
      <c r="E55" s="303" t="s">
        <v>197</v>
      </c>
      <c r="F55" s="304" t="s">
        <v>2324</v>
      </c>
      <c r="G55" s="305" t="s">
        <v>1041</v>
      </c>
      <c r="H55" s="106" t="s">
        <v>1042</v>
      </c>
      <c r="I55" s="106" t="s">
        <v>1043</v>
      </c>
      <c r="J55" s="106" t="s">
        <v>193</v>
      </c>
      <c r="K55" s="306" t="s">
        <v>2063</v>
      </c>
    </row>
    <row r="56" spans="2:13" ht="16" x14ac:dyDescent="0.2">
      <c r="B56" s="307">
        <v>1</v>
      </c>
      <c r="C56" s="308" t="str">
        <f>'13S - 6B - 1 R.R.'!B39</f>
        <v xml:space="preserve">B </v>
      </c>
      <c r="D56" s="33" t="str">
        <f>'13S - 6B - 1 R.R.'!C39</f>
        <v>13anna</v>
      </c>
      <c r="E56" s="308" t="str">
        <f>'13S - 6B - 1 R.R.'!D39</f>
        <v>C</v>
      </c>
      <c r="F56" s="33" t="str">
        <f>'13S - 6B - 1 R.R.'!E39</f>
        <v>1mario</v>
      </c>
      <c r="G56" s="309"/>
      <c r="H56" s="99"/>
      <c r="I56" s="211"/>
      <c r="J56" s="99"/>
      <c r="K56" s="102"/>
    </row>
    <row r="57" spans="2:13" ht="16" x14ac:dyDescent="0.2">
      <c r="B57" s="307">
        <v>2</v>
      </c>
      <c r="C57" s="308" t="str">
        <f>'13S - 6B - 1 R.R.'!B40</f>
        <v>E</v>
      </c>
      <c r="D57" s="33" t="str">
        <f>'13S - 6B - 1 R.R.'!C40</f>
        <v>3cris</v>
      </c>
      <c r="E57" s="308" t="str">
        <f>'13S - 6B - 1 R.R.'!D40</f>
        <v>A</v>
      </c>
      <c r="F57" s="33" t="str">
        <f>'13S - 6B - 1 R.R.'!E40</f>
        <v>7lorena</v>
      </c>
      <c r="G57" s="310"/>
      <c r="H57" s="99"/>
      <c r="I57" s="211"/>
      <c r="J57" s="99"/>
      <c r="K57" s="102"/>
    </row>
    <row r="58" spans="2:13" ht="17" thickBot="1" x14ac:dyDescent="0.25">
      <c r="B58" s="579">
        <v>3</v>
      </c>
      <c r="C58" s="308" t="str">
        <f>'13S - 6B - 1 R.R.'!B41</f>
        <v>F</v>
      </c>
      <c r="D58" s="33" t="str">
        <f>'13S - 6B - 1 R.R.'!C41</f>
        <v>11flavio</v>
      </c>
      <c r="E58" s="308" t="str">
        <f>'13S - 6B - 1 R.R.'!D41</f>
        <v>D</v>
      </c>
      <c r="F58" s="33" t="str">
        <f>'13S - 6B - 1 R.R.'!E41</f>
        <v>2gigi</v>
      </c>
      <c r="G58" s="581"/>
      <c r="H58" s="254"/>
      <c r="I58" s="521"/>
      <c r="J58" s="254"/>
      <c r="K58" s="102"/>
    </row>
    <row r="59" spans="2:13" ht="17" thickBot="1" x14ac:dyDescent="0.25">
      <c r="B59" s="1766" t="s">
        <v>1458</v>
      </c>
      <c r="C59" s="1767"/>
      <c r="D59" s="1767"/>
      <c r="E59" s="1767"/>
      <c r="F59" s="1767"/>
      <c r="G59" s="1767"/>
      <c r="H59" s="1768"/>
      <c r="I59" s="1769" t="s">
        <v>2062</v>
      </c>
      <c r="J59" s="1770"/>
      <c r="K59" s="1574"/>
      <c r="M59"/>
    </row>
    <row r="61" spans="2:13" ht="17" thickBot="1" x14ac:dyDescent="0.25">
      <c r="C61" s="1760" t="s">
        <v>194</v>
      </c>
      <c r="D61" s="1760"/>
      <c r="E61" s="1760"/>
      <c r="F61" s="1760"/>
      <c r="G61" s="1760"/>
      <c r="H61" s="1760"/>
      <c r="I61" s="1760"/>
      <c r="J61" s="1760"/>
    </row>
    <row r="62" spans="2:13" ht="19" thickBot="1" x14ac:dyDescent="0.25">
      <c r="B62" s="1764" t="s">
        <v>1461</v>
      </c>
      <c r="C62" s="1825"/>
      <c r="D62" s="220" t="s">
        <v>1460</v>
      </c>
      <c r="E62" s="1699" t="s">
        <v>18</v>
      </c>
      <c r="F62" s="1826"/>
      <c r="G62" s="295" t="s">
        <v>203</v>
      </c>
      <c r="H62" s="534" t="s">
        <v>199</v>
      </c>
      <c r="I62" s="526"/>
      <c r="J62" s="535" t="s">
        <v>200</v>
      </c>
      <c r="K62" s="526">
        <v>6</v>
      </c>
    </row>
    <row r="63" spans="2:13" x14ac:dyDescent="0.15">
      <c r="B63" s="300" t="s">
        <v>892</v>
      </c>
      <c r="C63" s="301" t="s">
        <v>197</v>
      </c>
      <c r="D63" s="302" t="s">
        <v>2322</v>
      </c>
      <c r="E63" s="303" t="s">
        <v>197</v>
      </c>
      <c r="F63" s="304" t="s">
        <v>2324</v>
      </c>
      <c r="G63" s="305" t="s">
        <v>1041</v>
      </c>
      <c r="H63" s="106" t="s">
        <v>1042</v>
      </c>
      <c r="I63" s="106" t="s">
        <v>1043</v>
      </c>
      <c r="J63" s="106" t="s">
        <v>193</v>
      </c>
      <c r="K63" s="306" t="s">
        <v>2063</v>
      </c>
    </row>
    <row r="64" spans="2:13" ht="16" x14ac:dyDescent="0.2">
      <c r="B64" s="307">
        <v>1</v>
      </c>
      <c r="C64" s="308" t="str">
        <f>'13S - 6B - 1 R.R.'!H39</f>
        <v>A</v>
      </c>
      <c r="D64" s="33" t="str">
        <f>'13S - 6B - 1 R.R.'!I39</f>
        <v>8franca</v>
      </c>
      <c r="E64" s="308" t="str">
        <f>'13S - 6B - 1 R.R.'!J39</f>
        <v xml:space="preserve">B </v>
      </c>
      <c r="F64" s="33" t="str">
        <f>'13S - 6B - 1 R.R.'!K39</f>
        <v>13anna</v>
      </c>
      <c r="G64" s="309"/>
      <c r="H64" s="99"/>
      <c r="I64" s="211"/>
      <c r="J64" s="99"/>
      <c r="K64" s="102"/>
    </row>
    <row r="65" spans="2:11" ht="16" x14ac:dyDescent="0.2">
      <c r="B65" s="307">
        <v>2</v>
      </c>
      <c r="C65" s="308" t="str">
        <f>'13S - 6B - 1 R.R.'!H40</f>
        <v>F</v>
      </c>
      <c r="D65" s="33" t="str">
        <f>'13S - 6B - 1 R.R.'!I40</f>
        <v>6mirella</v>
      </c>
      <c r="E65" s="308" t="str">
        <f>'13S - 6B - 1 R.R.'!J40</f>
        <v>E</v>
      </c>
      <c r="F65" s="33" t="str">
        <f>'13S - 6B - 1 R.R.'!K40</f>
        <v>3cris</v>
      </c>
      <c r="G65" s="310"/>
      <c r="H65" s="99"/>
      <c r="I65" s="211"/>
      <c r="J65" s="99"/>
      <c r="K65" s="102"/>
    </row>
    <row r="66" spans="2:11" ht="17" thickBot="1" x14ac:dyDescent="0.25">
      <c r="B66" s="579">
        <v>3</v>
      </c>
      <c r="C66" s="308" t="str">
        <f>'13S - 6B - 1 R.R.'!H41</f>
        <v>C</v>
      </c>
      <c r="D66" s="33" t="str">
        <f>'13S - 6B - 1 R.R.'!I41</f>
        <v>1mario</v>
      </c>
      <c r="E66" s="308" t="str">
        <f>'13S - 6B - 1 R.R.'!J41</f>
        <v>D</v>
      </c>
      <c r="F66" s="33" t="str">
        <f>'13S - 6B - 1 R.R.'!K41</f>
        <v>4pio</v>
      </c>
      <c r="G66" s="581"/>
      <c r="H66" s="254"/>
      <c r="I66" s="521"/>
      <c r="J66" s="254"/>
      <c r="K66" s="102"/>
    </row>
    <row r="67" spans="2:11" ht="17" thickBot="1" x14ac:dyDescent="0.25">
      <c r="B67" s="1766" t="s">
        <v>1458</v>
      </c>
      <c r="C67" s="1767"/>
      <c r="D67" s="1767"/>
      <c r="E67" s="1767"/>
      <c r="F67" s="1767"/>
      <c r="G67" s="1767"/>
      <c r="H67" s="1768"/>
      <c r="I67" s="1769" t="s">
        <v>2062</v>
      </c>
      <c r="J67" s="1770"/>
      <c r="K67" s="1574"/>
    </row>
    <row r="69" spans="2:11" ht="17" thickBot="1" x14ac:dyDescent="0.25">
      <c r="C69" s="1760" t="s">
        <v>194</v>
      </c>
      <c r="D69" s="1760"/>
      <c r="E69" s="1760"/>
      <c r="F69" s="1760"/>
      <c r="G69" s="1760"/>
      <c r="H69" s="1760"/>
      <c r="I69" s="1760"/>
      <c r="J69" s="1760"/>
    </row>
    <row r="70" spans="2:11" ht="19" thickBot="1" x14ac:dyDescent="0.25">
      <c r="B70" s="1764" t="s">
        <v>1461</v>
      </c>
      <c r="C70" s="1825"/>
      <c r="D70" s="220" t="s">
        <v>1460</v>
      </c>
      <c r="E70" s="1699" t="s">
        <v>18</v>
      </c>
      <c r="F70" s="1826"/>
      <c r="G70" s="295" t="s">
        <v>203</v>
      </c>
      <c r="H70" s="534" t="s">
        <v>199</v>
      </c>
      <c r="I70" s="526"/>
      <c r="J70" s="535" t="s">
        <v>200</v>
      </c>
      <c r="K70" s="526">
        <v>7</v>
      </c>
    </row>
    <row r="71" spans="2:11" x14ac:dyDescent="0.15">
      <c r="B71" s="300" t="s">
        <v>892</v>
      </c>
      <c r="C71" s="301" t="s">
        <v>197</v>
      </c>
      <c r="D71" s="302" t="s">
        <v>2322</v>
      </c>
      <c r="E71" s="303" t="s">
        <v>197</v>
      </c>
      <c r="F71" s="304" t="s">
        <v>2324</v>
      </c>
      <c r="G71" s="305" t="s">
        <v>1041</v>
      </c>
      <c r="H71" s="106" t="s">
        <v>1042</v>
      </c>
      <c r="I71" s="106" t="s">
        <v>1043</v>
      </c>
      <c r="J71" s="106" t="s">
        <v>193</v>
      </c>
      <c r="K71" s="306" t="s">
        <v>2063</v>
      </c>
    </row>
    <row r="72" spans="2:11" ht="16" x14ac:dyDescent="0.2">
      <c r="B72" s="307">
        <v>1</v>
      </c>
      <c r="C72" s="308" t="str">
        <f>'13S - 6B - 1 R.R.'!B45</f>
        <v xml:space="preserve">B </v>
      </c>
      <c r="D72" s="33" t="str">
        <f>'13S - 6B - 1 R.R.'!C45</f>
        <v>13anna</v>
      </c>
      <c r="E72" s="308" t="str">
        <f>'13S - 6B - 1 R.R.'!D45</f>
        <v>A</v>
      </c>
      <c r="F72" s="33" t="str">
        <f>'13S - 6B - 1 R.R.'!E45</f>
        <v>5elena</v>
      </c>
      <c r="G72" s="309"/>
      <c r="H72" s="99"/>
      <c r="I72" s="211"/>
      <c r="J72" s="99"/>
      <c r="K72" s="102"/>
    </row>
    <row r="73" spans="2:11" ht="16" x14ac:dyDescent="0.2">
      <c r="B73" s="307">
        <v>2</v>
      </c>
      <c r="C73" s="308" t="str">
        <f>'13S - 6B - 1 R.R.'!B46</f>
        <v>F</v>
      </c>
      <c r="D73" s="33" t="str">
        <f>'13S - 6B - 1 R.R.'!C46</f>
        <v>6mirella</v>
      </c>
      <c r="E73" s="308" t="str">
        <f>'13S - 6B - 1 R.R.'!D46</f>
        <v>E</v>
      </c>
      <c r="F73" s="33" t="str">
        <f>'13S - 6B - 1 R.R.'!E46</f>
        <v>11flavio</v>
      </c>
      <c r="G73" s="310"/>
      <c r="H73" s="99"/>
      <c r="I73" s="211"/>
      <c r="J73" s="99"/>
      <c r="K73" s="102"/>
    </row>
    <row r="74" spans="2:11" ht="17" thickBot="1" x14ac:dyDescent="0.25">
      <c r="B74" s="579">
        <v>3</v>
      </c>
      <c r="C74" s="308" t="str">
        <f>'13S - 6B - 1 R.R.'!B47</f>
        <v>C</v>
      </c>
      <c r="D74" s="33" t="str">
        <f>'13S - 6B - 1 R.R.'!C47</f>
        <v>1mario</v>
      </c>
      <c r="E74" s="308" t="str">
        <f>'13S - 6B - 1 R.R.'!D47</f>
        <v>D</v>
      </c>
      <c r="F74" s="33" t="str">
        <f>'13S - 6B - 1 R.R.'!E47</f>
        <v>12enzo</v>
      </c>
      <c r="G74" s="581"/>
      <c r="H74" s="254"/>
      <c r="I74" s="521"/>
      <c r="J74" s="254"/>
      <c r="K74" s="102"/>
    </row>
    <row r="75" spans="2:11" ht="17" thickBot="1" x14ac:dyDescent="0.25">
      <c r="B75" s="1766" t="s">
        <v>1458</v>
      </c>
      <c r="C75" s="1767"/>
      <c r="D75" s="1767"/>
      <c r="E75" s="1767"/>
      <c r="F75" s="1767"/>
      <c r="G75" s="1767"/>
      <c r="H75" s="1768"/>
      <c r="I75" s="1769" t="s">
        <v>2062</v>
      </c>
      <c r="J75" s="1770"/>
      <c r="K75" s="1574"/>
    </row>
    <row r="77" spans="2:11" ht="17" thickBot="1" x14ac:dyDescent="0.25">
      <c r="C77" s="1760" t="s">
        <v>194</v>
      </c>
      <c r="D77" s="1760"/>
      <c r="E77" s="1760"/>
      <c r="F77" s="1760"/>
      <c r="G77" s="1760"/>
      <c r="H77" s="1760"/>
      <c r="I77" s="1760"/>
      <c r="J77" s="1760"/>
    </row>
    <row r="78" spans="2:11" ht="19" thickBot="1" x14ac:dyDescent="0.25">
      <c r="B78" s="1764" t="s">
        <v>1461</v>
      </c>
      <c r="C78" s="1825"/>
      <c r="D78" s="220" t="s">
        <v>1460</v>
      </c>
      <c r="E78" s="1699" t="s">
        <v>18</v>
      </c>
      <c r="F78" s="1826"/>
      <c r="G78" s="295" t="s">
        <v>203</v>
      </c>
      <c r="H78" s="534" t="s">
        <v>199</v>
      </c>
      <c r="I78" s="526"/>
      <c r="J78" s="535" t="s">
        <v>200</v>
      </c>
      <c r="K78" s="526">
        <v>8</v>
      </c>
    </row>
    <row r="79" spans="2:11" x14ac:dyDescent="0.15">
      <c r="B79" s="300" t="s">
        <v>892</v>
      </c>
      <c r="C79" s="301" t="s">
        <v>197</v>
      </c>
      <c r="D79" s="302" t="s">
        <v>2322</v>
      </c>
      <c r="E79" s="303" t="s">
        <v>197</v>
      </c>
      <c r="F79" s="304" t="s">
        <v>2324</v>
      </c>
      <c r="G79" s="305" t="s">
        <v>1041</v>
      </c>
      <c r="H79" s="106" t="s">
        <v>1042</v>
      </c>
      <c r="I79" s="106" t="s">
        <v>1043</v>
      </c>
      <c r="J79" s="106" t="s">
        <v>193</v>
      </c>
      <c r="K79" s="306" t="s">
        <v>2063</v>
      </c>
    </row>
    <row r="80" spans="2:11" ht="16" x14ac:dyDescent="0.2">
      <c r="B80" s="307">
        <v>1</v>
      </c>
      <c r="C80" s="308" t="str">
        <f>'13S - 6B - 1 R.R.'!H45</f>
        <v xml:space="preserve">B </v>
      </c>
      <c r="D80" s="33" t="str">
        <f>'13S - 6B - 1 R.R.'!I45</f>
        <v>2gigi</v>
      </c>
      <c r="E80" s="308" t="str">
        <f>'13S - 6B - 1 R.R.'!J45</f>
        <v>A</v>
      </c>
      <c r="F80" s="33" t="str">
        <f>'13S - 6B - 1 R.R.'!K45</f>
        <v>7lorena</v>
      </c>
      <c r="G80" s="309"/>
      <c r="H80" s="99"/>
      <c r="I80" s="211"/>
      <c r="J80" s="99"/>
      <c r="K80" s="102"/>
    </row>
    <row r="81" spans="2:11" ht="16" x14ac:dyDescent="0.2">
      <c r="B81" s="307">
        <v>2</v>
      </c>
      <c r="C81" s="308" t="str">
        <f>'13S - 6B - 1 R.R.'!H46</f>
        <v>D</v>
      </c>
      <c r="D81" s="33" t="str">
        <f>'13S - 6B - 1 R.R.'!I46</f>
        <v>12enzo</v>
      </c>
      <c r="E81" s="308" t="str">
        <f>'13S - 6B - 1 R.R.'!J46</f>
        <v>F</v>
      </c>
      <c r="F81" s="33" t="str">
        <f>'13S - 6B - 1 R.R.'!K46</f>
        <v>4pio</v>
      </c>
      <c r="G81" s="310"/>
      <c r="H81" s="99"/>
      <c r="I81" s="211"/>
      <c r="J81" s="99"/>
      <c r="K81" s="102"/>
    </row>
    <row r="82" spans="2:11" ht="17" thickBot="1" x14ac:dyDescent="0.25">
      <c r="B82" s="579">
        <v>3</v>
      </c>
      <c r="C82" s="308" t="str">
        <f>'13S - 6B - 1 R.R.'!H47</f>
        <v>C</v>
      </c>
      <c r="D82" s="33" t="str">
        <f>'13S - 6B - 1 R.R.'!I47</f>
        <v>1mario</v>
      </c>
      <c r="E82" s="308" t="str">
        <f>'13S - 6B - 1 R.R.'!J47</f>
        <v>E</v>
      </c>
      <c r="F82" s="33" t="str">
        <f>'13S - 6B - 1 R.R.'!K47</f>
        <v>9patrizia</v>
      </c>
      <c r="G82" s="581"/>
      <c r="H82" s="254"/>
      <c r="I82" s="521"/>
      <c r="J82" s="254"/>
      <c r="K82" s="102"/>
    </row>
    <row r="83" spans="2:11" ht="17" thickBot="1" x14ac:dyDescent="0.25">
      <c r="B83" s="1766" t="s">
        <v>1458</v>
      </c>
      <c r="C83" s="1767"/>
      <c r="D83" s="1767"/>
      <c r="E83" s="1767"/>
      <c r="F83" s="1767"/>
      <c r="G83" s="1767"/>
      <c r="H83" s="1768"/>
      <c r="I83" s="1769" t="s">
        <v>2062</v>
      </c>
      <c r="J83" s="1770"/>
      <c r="K83" s="1574"/>
    </row>
    <row r="85" spans="2:11" ht="17" thickBot="1" x14ac:dyDescent="0.25">
      <c r="C85" s="1760" t="s">
        <v>194</v>
      </c>
      <c r="D85" s="1760"/>
      <c r="E85" s="1760"/>
      <c r="F85" s="1760"/>
      <c r="G85" s="1760"/>
      <c r="H85" s="1760"/>
      <c r="I85" s="1760"/>
      <c r="J85" s="1760"/>
    </row>
    <row r="86" spans="2:11" ht="19" thickBot="1" x14ac:dyDescent="0.25">
      <c r="B86" s="1764" t="s">
        <v>1461</v>
      </c>
      <c r="C86" s="1825"/>
      <c r="D86" s="220" t="s">
        <v>1460</v>
      </c>
      <c r="E86" s="1699" t="s">
        <v>18</v>
      </c>
      <c r="F86" s="1826"/>
      <c r="G86" s="295" t="s">
        <v>203</v>
      </c>
      <c r="H86" s="534" t="s">
        <v>199</v>
      </c>
      <c r="I86" s="526"/>
      <c r="J86" s="535" t="s">
        <v>200</v>
      </c>
      <c r="K86" s="526">
        <v>9</v>
      </c>
    </row>
    <row r="87" spans="2:11" x14ac:dyDescent="0.15">
      <c r="B87" s="300" t="s">
        <v>892</v>
      </c>
      <c r="C87" s="301" t="s">
        <v>197</v>
      </c>
      <c r="D87" s="302" t="s">
        <v>2322</v>
      </c>
      <c r="E87" s="303" t="s">
        <v>197</v>
      </c>
      <c r="F87" s="304" t="s">
        <v>2324</v>
      </c>
      <c r="G87" s="305" t="s">
        <v>1041</v>
      </c>
      <c r="H87" s="106" t="s">
        <v>1042</v>
      </c>
      <c r="I87" s="106" t="s">
        <v>1043</v>
      </c>
      <c r="J87" s="106" t="s">
        <v>193</v>
      </c>
      <c r="K87" s="306" t="s">
        <v>2063</v>
      </c>
    </row>
    <row r="88" spans="2:11" ht="16" x14ac:dyDescent="0.2">
      <c r="B88" s="307">
        <v>1</v>
      </c>
      <c r="C88" s="308" t="str">
        <f>'13S - 6B - 1 R.R.'!B51</f>
        <v>A</v>
      </c>
      <c r="D88" s="33" t="str">
        <f>'13S - 6B - 1 R.R.'!C51</f>
        <v>11flavio</v>
      </c>
      <c r="E88" s="308" t="str">
        <f>'13S - 6B - 1 R.R.'!D51</f>
        <v>D</v>
      </c>
      <c r="F88" s="33" t="str">
        <f>'13S - 6B - 1 R.R.'!E51</f>
        <v>10paolo</v>
      </c>
      <c r="G88" s="309"/>
      <c r="H88" s="99"/>
      <c r="I88" s="211"/>
      <c r="J88" s="99"/>
      <c r="K88" s="102"/>
    </row>
    <row r="89" spans="2:11" ht="16" x14ac:dyDescent="0.2">
      <c r="B89" s="307">
        <v>2</v>
      </c>
      <c r="C89" s="308" t="str">
        <f>'13S - 6B - 1 R.R.'!B52</f>
        <v xml:space="preserve">B </v>
      </c>
      <c r="D89" s="33" t="str">
        <f>'13S - 6B - 1 R.R.'!C52</f>
        <v>2gigi</v>
      </c>
      <c r="E89" s="308" t="str">
        <f>'13S - 6B - 1 R.R.'!D52</f>
        <v>F</v>
      </c>
      <c r="F89" s="33" t="str">
        <f>'13S - 6B - 1 R.R.'!E52</f>
        <v>3cris</v>
      </c>
      <c r="G89" s="310"/>
      <c r="H89" s="99"/>
      <c r="I89" s="211"/>
      <c r="J89" s="99"/>
      <c r="K89" s="102"/>
    </row>
    <row r="90" spans="2:11" ht="17" thickBot="1" x14ac:dyDescent="0.25">
      <c r="B90" s="579">
        <v>3</v>
      </c>
      <c r="C90" s="308" t="str">
        <f>'13S - 6B - 1 R.R.'!B53</f>
        <v>E</v>
      </c>
      <c r="D90" s="33" t="str">
        <f>'13S - 6B - 1 R.R.'!C53</f>
        <v>5elena</v>
      </c>
      <c r="E90" s="308" t="str">
        <f>'13S - 6B - 1 R.R.'!D53</f>
        <v>C</v>
      </c>
      <c r="F90" s="33" t="str">
        <f>'13S - 6B - 1 R.R.'!E53</f>
        <v>1mario</v>
      </c>
      <c r="G90" s="581"/>
      <c r="H90" s="254"/>
      <c r="I90" s="521"/>
      <c r="J90" s="254"/>
      <c r="K90" s="102"/>
    </row>
    <row r="91" spans="2:11" ht="17" thickBot="1" x14ac:dyDescent="0.25">
      <c r="B91" s="1766" t="s">
        <v>1458</v>
      </c>
      <c r="C91" s="1767"/>
      <c r="D91" s="1767"/>
      <c r="E91" s="1767"/>
      <c r="F91" s="1767"/>
      <c r="G91" s="1767"/>
      <c r="H91" s="1768"/>
      <c r="I91" s="1769" t="s">
        <v>2062</v>
      </c>
      <c r="J91" s="1770"/>
      <c r="K91" s="1574"/>
    </row>
    <row r="93" spans="2:11" ht="17" thickBot="1" x14ac:dyDescent="0.25">
      <c r="C93" s="1760" t="s">
        <v>194</v>
      </c>
      <c r="D93" s="1760"/>
      <c r="E93" s="1760"/>
      <c r="F93" s="1760"/>
      <c r="G93" s="1760"/>
      <c r="H93" s="1760"/>
      <c r="I93" s="1760"/>
      <c r="J93" s="1760"/>
    </row>
    <row r="94" spans="2:11" ht="19" thickBot="1" x14ac:dyDescent="0.25">
      <c r="B94" s="1764" t="s">
        <v>1461</v>
      </c>
      <c r="C94" s="1825"/>
      <c r="D94" s="220" t="s">
        <v>1460</v>
      </c>
      <c r="E94" s="1699" t="s">
        <v>18</v>
      </c>
      <c r="F94" s="1826"/>
      <c r="G94" s="295" t="s">
        <v>203</v>
      </c>
      <c r="H94" s="534" t="s">
        <v>199</v>
      </c>
      <c r="I94" s="526"/>
      <c r="J94" s="535" t="s">
        <v>200</v>
      </c>
      <c r="K94" s="526">
        <v>10</v>
      </c>
    </row>
    <row r="95" spans="2:11" x14ac:dyDescent="0.15">
      <c r="B95" s="300" t="s">
        <v>892</v>
      </c>
      <c r="C95" s="301" t="s">
        <v>197</v>
      </c>
      <c r="D95" s="302" t="s">
        <v>2322</v>
      </c>
      <c r="E95" s="303" t="s">
        <v>197</v>
      </c>
      <c r="F95" s="304" t="s">
        <v>2324</v>
      </c>
      <c r="G95" s="305" t="s">
        <v>1041</v>
      </c>
      <c r="H95" s="106" t="s">
        <v>1042</v>
      </c>
      <c r="I95" s="106" t="s">
        <v>1043</v>
      </c>
      <c r="J95" s="106" t="s">
        <v>193</v>
      </c>
      <c r="K95" s="306" t="s">
        <v>2063</v>
      </c>
    </row>
    <row r="96" spans="2:11" ht="16" x14ac:dyDescent="0.2">
      <c r="B96" s="307">
        <v>1</v>
      </c>
      <c r="C96" s="308" t="str">
        <f>'13S - 6B - 1 R.R.'!H51</f>
        <v>A</v>
      </c>
      <c r="D96" s="33" t="str">
        <f>'13S - 6B - 1 R.R.'!I51</f>
        <v>4pio</v>
      </c>
      <c r="E96" s="308" t="str">
        <f>'13S - 6B - 1 R.R.'!J51</f>
        <v xml:space="preserve">B </v>
      </c>
      <c r="F96" s="33" t="str">
        <f>'13S - 6B - 1 R.R.'!K51</f>
        <v>8franca</v>
      </c>
      <c r="G96" s="309"/>
      <c r="H96" s="99"/>
      <c r="I96" s="211"/>
      <c r="J96" s="99"/>
      <c r="K96" s="102"/>
    </row>
    <row r="97" spans="2:11" ht="16" x14ac:dyDescent="0.2">
      <c r="B97" s="307">
        <v>2</v>
      </c>
      <c r="C97" s="308" t="str">
        <f>'13S - 6B - 1 R.R.'!H52</f>
        <v>E</v>
      </c>
      <c r="D97" s="33" t="str">
        <f>'13S - 6B - 1 R.R.'!I52</f>
        <v>12enzo</v>
      </c>
      <c r="E97" s="308" t="str">
        <f>'13S - 6B - 1 R.R.'!J52</f>
        <v>C</v>
      </c>
      <c r="F97" s="33" t="str">
        <f>'13S - 6B - 1 R.R.'!K52</f>
        <v>9patrizia</v>
      </c>
      <c r="G97" s="310"/>
      <c r="H97" s="99"/>
      <c r="I97" s="211"/>
      <c r="J97" s="99"/>
      <c r="K97" s="102"/>
    </row>
    <row r="98" spans="2:11" ht="17" thickBot="1" x14ac:dyDescent="0.25">
      <c r="B98" s="579">
        <v>3</v>
      </c>
      <c r="C98" s="308" t="str">
        <f>'13S - 6B - 1 R.R.'!H53</f>
        <v>D</v>
      </c>
      <c r="D98" s="33" t="str">
        <f>'13S - 6B - 1 R.R.'!I53</f>
        <v>10paolo</v>
      </c>
      <c r="E98" s="308" t="str">
        <f>'13S - 6B - 1 R.R.'!J53</f>
        <v>F</v>
      </c>
      <c r="F98" s="33" t="str">
        <f>'13S - 6B - 1 R.R.'!K53</f>
        <v>3cris</v>
      </c>
      <c r="G98" s="581"/>
      <c r="H98" s="254"/>
      <c r="I98" s="521"/>
      <c r="J98" s="254"/>
      <c r="K98" s="102"/>
    </row>
    <row r="99" spans="2:11" ht="17" thickBot="1" x14ac:dyDescent="0.25">
      <c r="B99" s="1766" t="s">
        <v>1458</v>
      </c>
      <c r="C99" s="1767"/>
      <c r="D99" s="1767"/>
      <c r="E99" s="1767"/>
      <c r="F99" s="1767"/>
      <c r="G99" s="1767"/>
      <c r="H99" s="1768"/>
      <c r="I99" s="1769" t="s">
        <v>2062</v>
      </c>
      <c r="J99" s="1770"/>
      <c r="K99" s="1574"/>
    </row>
    <row r="103" spans="2:11" ht="17" thickBot="1" x14ac:dyDescent="0.25">
      <c r="C103" s="1760" t="s">
        <v>194</v>
      </c>
      <c r="D103" s="1760"/>
      <c r="E103" s="1760"/>
      <c r="F103" s="1760"/>
      <c r="G103" s="1760"/>
      <c r="H103" s="1760"/>
      <c r="I103" s="1760"/>
      <c r="J103" s="1760"/>
    </row>
    <row r="104" spans="2:11" ht="19" thickBot="1" x14ac:dyDescent="0.25">
      <c r="B104" s="1764" t="s">
        <v>1461</v>
      </c>
      <c r="C104" s="1825"/>
      <c r="D104" s="220" t="s">
        <v>1460</v>
      </c>
      <c r="E104" s="1699" t="s">
        <v>18</v>
      </c>
      <c r="F104" s="1826"/>
      <c r="G104" s="295" t="s">
        <v>203</v>
      </c>
      <c r="H104" s="534" t="s">
        <v>199</v>
      </c>
      <c r="I104" s="526"/>
      <c r="J104" s="535" t="s">
        <v>200</v>
      </c>
      <c r="K104" s="526">
        <v>11</v>
      </c>
    </row>
    <row r="105" spans="2:11" x14ac:dyDescent="0.15">
      <c r="B105" s="300" t="s">
        <v>892</v>
      </c>
      <c r="C105" s="301" t="s">
        <v>197</v>
      </c>
      <c r="D105" s="302" t="s">
        <v>2322</v>
      </c>
      <c r="E105" s="303" t="s">
        <v>197</v>
      </c>
      <c r="F105" s="304" t="s">
        <v>2324</v>
      </c>
      <c r="G105" s="305" t="s">
        <v>1041</v>
      </c>
      <c r="H105" s="106" t="s">
        <v>1042</v>
      </c>
      <c r="I105" s="106" t="s">
        <v>1043</v>
      </c>
      <c r="J105" s="106" t="s">
        <v>193</v>
      </c>
      <c r="K105" s="306" t="s">
        <v>2063</v>
      </c>
    </row>
    <row r="106" spans="2:11" ht="16" x14ac:dyDescent="0.2">
      <c r="B106" s="307">
        <v>1</v>
      </c>
      <c r="C106" s="308" t="str">
        <f>'13S - 6B - 1 R.R.'!B57</f>
        <v>E</v>
      </c>
      <c r="D106" s="33" t="str">
        <f>'13S - 6B - 1 R.R.'!C57</f>
        <v>12enzo</v>
      </c>
      <c r="E106" s="308" t="str">
        <f>'13S - 6B - 1 R.R.'!D57</f>
        <v xml:space="preserve">B </v>
      </c>
      <c r="F106" s="33" t="str">
        <f>'13S - 6B - 1 R.R.'!E57</f>
        <v>13anna</v>
      </c>
      <c r="G106" s="309"/>
      <c r="H106" s="99"/>
      <c r="I106" s="211"/>
      <c r="J106" s="99"/>
      <c r="K106" s="102"/>
    </row>
    <row r="107" spans="2:11" ht="16" x14ac:dyDescent="0.2">
      <c r="B107" s="307">
        <v>2</v>
      </c>
      <c r="C107" s="308" t="str">
        <f>'13S - 6B - 1 R.R.'!B58</f>
        <v>C</v>
      </c>
      <c r="D107" s="33" t="str">
        <f>'13S - 6B - 1 R.R.'!C58</f>
        <v>5elena</v>
      </c>
      <c r="E107" s="308" t="str">
        <f>'13S - 6B - 1 R.R.'!D58</f>
        <v>A</v>
      </c>
      <c r="F107" s="33" t="str">
        <f>'13S - 6B - 1 R.R.'!E58</f>
        <v>4pio</v>
      </c>
      <c r="G107" s="310"/>
      <c r="H107" s="99"/>
      <c r="I107" s="211"/>
      <c r="J107" s="99"/>
      <c r="K107" s="102"/>
    </row>
    <row r="108" spans="2:11" ht="17" thickBot="1" x14ac:dyDescent="0.25">
      <c r="B108" s="579">
        <v>3</v>
      </c>
      <c r="C108" s="308" t="str">
        <f>'13S - 6B - 1 R.R.'!B59</f>
        <v>D</v>
      </c>
      <c r="D108" s="33" t="str">
        <f>'13S - 6B - 1 R.R.'!C59</f>
        <v>7lorena</v>
      </c>
      <c r="E108" s="308" t="str">
        <f>'13S - 6B - 1 R.R.'!D59</f>
        <v>F</v>
      </c>
      <c r="F108" s="33" t="str">
        <f>'13S - 6B - 1 R.R.'!E59</f>
        <v>11flavio</v>
      </c>
      <c r="G108" s="581"/>
      <c r="H108" s="254"/>
      <c r="I108" s="521"/>
      <c r="J108" s="254"/>
      <c r="K108" s="102"/>
    </row>
    <row r="109" spans="2:11" ht="17" thickBot="1" x14ac:dyDescent="0.25">
      <c r="B109" s="1766" t="s">
        <v>1458</v>
      </c>
      <c r="C109" s="1767"/>
      <c r="D109" s="1767"/>
      <c r="E109" s="1767"/>
      <c r="F109" s="1767"/>
      <c r="G109" s="1767"/>
      <c r="H109" s="1768"/>
      <c r="I109" s="1769" t="s">
        <v>2062</v>
      </c>
      <c r="J109" s="1770"/>
      <c r="K109" s="1574"/>
    </row>
    <row r="111" spans="2:11" ht="17" thickBot="1" x14ac:dyDescent="0.25">
      <c r="C111" s="1760" t="s">
        <v>194</v>
      </c>
      <c r="D111" s="1760"/>
      <c r="E111" s="1760"/>
      <c r="F111" s="1760"/>
      <c r="G111" s="1760"/>
      <c r="H111" s="1760"/>
      <c r="I111" s="1760"/>
      <c r="J111" s="1760"/>
    </row>
    <row r="112" spans="2:11" ht="19" thickBot="1" x14ac:dyDescent="0.25">
      <c r="B112" s="1764" t="s">
        <v>1461</v>
      </c>
      <c r="C112" s="1825"/>
      <c r="D112" s="220" t="s">
        <v>1460</v>
      </c>
      <c r="E112" s="1699" t="s">
        <v>18</v>
      </c>
      <c r="F112" s="1826"/>
      <c r="G112" s="295" t="s">
        <v>203</v>
      </c>
      <c r="H112" s="534" t="s">
        <v>199</v>
      </c>
      <c r="I112" s="526"/>
      <c r="J112" s="535" t="s">
        <v>200</v>
      </c>
      <c r="K112" s="526">
        <v>12</v>
      </c>
    </row>
    <row r="113" spans="2:11" x14ac:dyDescent="0.15">
      <c r="B113" s="300" t="s">
        <v>892</v>
      </c>
      <c r="C113" s="301" t="s">
        <v>197</v>
      </c>
      <c r="D113" s="302" t="s">
        <v>2322</v>
      </c>
      <c r="E113" s="303" t="s">
        <v>197</v>
      </c>
      <c r="F113" s="304" t="s">
        <v>2324</v>
      </c>
      <c r="G113" s="305" t="s">
        <v>1041</v>
      </c>
      <c r="H113" s="106" t="s">
        <v>1042</v>
      </c>
      <c r="I113" s="106" t="s">
        <v>1043</v>
      </c>
      <c r="J113" s="106" t="s">
        <v>193</v>
      </c>
      <c r="K113" s="306" t="s">
        <v>2063</v>
      </c>
    </row>
    <row r="114" spans="2:11" ht="16" x14ac:dyDescent="0.2">
      <c r="B114" s="307">
        <v>1</v>
      </c>
      <c r="C114" s="308" t="str">
        <f>'13S - 6B - 1 R.R.'!H57</f>
        <v xml:space="preserve">B </v>
      </c>
      <c r="D114" s="33" t="str">
        <f>'13S - 6B - 1 R.R.'!I57</f>
        <v>13anna</v>
      </c>
      <c r="E114" s="308" t="str">
        <f>'13S - 6B - 1 R.R.'!J57</f>
        <v>E</v>
      </c>
      <c r="F114" s="33" t="str">
        <f>'13S - 6B - 1 R.R.'!K57</f>
        <v>9patrizia</v>
      </c>
      <c r="G114" s="309"/>
      <c r="H114" s="99"/>
      <c r="I114" s="211"/>
      <c r="J114" s="99"/>
      <c r="K114" s="102"/>
    </row>
    <row r="115" spans="2:11" ht="16" x14ac:dyDescent="0.2">
      <c r="B115" s="307">
        <v>2</v>
      </c>
      <c r="C115" s="308" t="str">
        <f>'13S - 6B - 1 R.R.'!H58</f>
        <v>C</v>
      </c>
      <c r="D115" s="33" t="str">
        <f>'13S - 6B - 1 R.R.'!I58</f>
        <v>1mario</v>
      </c>
      <c r="E115" s="308" t="str">
        <f>'13S - 6B - 1 R.R.'!J58</f>
        <v>A</v>
      </c>
      <c r="F115" s="33" t="str">
        <f>'13S - 6B - 1 R.R.'!K58</f>
        <v>8franca</v>
      </c>
      <c r="G115" s="310"/>
      <c r="H115" s="99"/>
      <c r="I115" s="211"/>
      <c r="J115" s="99"/>
      <c r="K115" s="102"/>
    </row>
    <row r="116" spans="2:11" ht="17" thickBot="1" x14ac:dyDescent="0.25">
      <c r="B116" s="579">
        <v>3</v>
      </c>
      <c r="C116" s="308" t="str">
        <f>'13S - 6B - 1 R.R.'!H59</f>
        <v>D</v>
      </c>
      <c r="D116" s="33" t="str">
        <f>'13S - 6B - 1 R.R.'!I59</f>
        <v>7lorena</v>
      </c>
      <c r="E116" s="308" t="str">
        <f>'13S - 6B - 1 R.R.'!J59</f>
        <v>F</v>
      </c>
      <c r="F116" s="33" t="str">
        <f>'13S - 6B - 1 R.R.'!K59</f>
        <v>6mirella</v>
      </c>
      <c r="G116" s="581"/>
      <c r="H116" s="254"/>
      <c r="I116" s="521"/>
      <c r="J116" s="254"/>
      <c r="K116" s="102"/>
    </row>
    <row r="117" spans="2:11" ht="17" thickBot="1" x14ac:dyDescent="0.25">
      <c r="B117" s="1766" t="s">
        <v>1458</v>
      </c>
      <c r="C117" s="1767"/>
      <c r="D117" s="1767"/>
      <c r="E117" s="1767"/>
      <c r="F117" s="1767"/>
      <c r="G117" s="1767"/>
      <c r="H117" s="1768"/>
      <c r="I117" s="1769" t="s">
        <v>2062</v>
      </c>
      <c r="J117" s="1770"/>
      <c r="K117" s="1574"/>
    </row>
    <row r="119" spans="2:11" ht="17" thickBot="1" x14ac:dyDescent="0.25">
      <c r="C119" s="1760" t="s">
        <v>194</v>
      </c>
      <c r="D119" s="1760"/>
      <c r="E119" s="1760"/>
      <c r="F119" s="1760"/>
      <c r="G119" s="1760"/>
      <c r="H119" s="1760"/>
      <c r="I119" s="1760"/>
      <c r="J119" s="1760"/>
    </row>
    <row r="120" spans="2:11" ht="19" thickBot="1" x14ac:dyDescent="0.25">
      <c r="B120" s="1764" t="s">
        <v>1461</v>
      </c>
      <c r="C120" s="1825"/>
      <c r="D120" s="220" t="s">
        <v>1460</v>
      </c>
      <c r="E120" s="1699" t="s">
        <v>18</v>
      </c>
      <c r="F120" s="1826"/>
      <c r="G120" s="295" t="s">
        <v>203</v>
      </c>
      <c r="H120" s="534" t="s">
        <v>199</v>
      </c>
      <c r="I120" s="526"/>
      <c r="J120" s="535" t="s">
        <v>200</v>
      </c>
      <c r="K120" s="526">
        <v>13</v>
      </c>
    </row>
    <row r="121" spans="2:11" x14ac:dyDescent="0.15">
      <c r="B121" s="300" t="s">
        <v>892</v>
      </c>
      <c r="C121" s="301" t="s">
        <v>197</v>
      </c>
      <c r="D121" s="302" t="s">
        <v>2322</v>
      </c>
      <c r="E121" s="303" t="s">
        <v>197</v>
      </c>
      <c r="F121" s="304" t="s">
        <v>2324</v>
      </c>
      <c r="G121" s="305" t="s">
        <v>1041</v>
      </c>
      <c r="H121" s="106" t="s">
        <v>1042</v>
      </c>
      <c r="I121" s="106" t="s">
        <v>1043</v>
      </c>
      <c r="J121" s="106" t="s">
        <v>193</v>
      </c>
      <c r="K121" s="306" t="s">
        <v>2063</v>
      </c>
    </row>
    <row r="122" spans="2:11" ht="16" x14ac:dyDescent="0.2">
      <c r="B122" s="307">
        <v>1</v>
      </c>
      <c r="C122" s="308" t="str">
        <f>'13S - 6B - 1 R.R.'!B68</f>
        <v xml:space="preserve">B </v>
      </c>
      <c r="D122" s="33" t="str">
        <f>'13S - 6B - 1 R.R.'!C68</f>
        <v>12enzo</v>
      </c>
      <c r="E122" s="308" t="str">
        <f>'13S - 6B - 1 R.R.'!D68</f>
        <v>E</v>
      </c>
      <c r="F122" s="33" t="str">
        <f>'13S - 6B - 1 R.R.'!E68</f>
        <v>3cris</v>
      </c>
      <c r="G122" s="309"/>
      <c r="H122" s="99"/>
      <c r="I122" s="211"/>
      <c r="J122" s="99"/>
      <c r="K122" s="102"/>
    </row>
    <row r="123" spans="2:11" ht="16" x14ac:dyDescent="0.2">
      <c r="B123" s="307">
        <v>2</v>
      </c>
      <c r="C123" s="308" t="str">
        <f>'13S - 6B - 1 R.R.'!B69</f>
        <v>F</v>
      </c>
      <c r="D123" s="33" t="str">
        <f>'13S - 6B - 1 R.R.'!C69</f>
        <v>6mirella</v>
      </c>
      <c r="E123" s="308" t="str">
        <f>'13S - 6B - 1 R.R.'!D69</f>
        <v>A</v>
      </c>
      <c r="F123" s="33" t="str">
        <f>'13S - 6B - 1 R.R.'!E69</f>
        <v>8franca</v>
      </c>
      <c r="G123" s="310"/>
      <c r="H123" s="99"/>
      <c r="I123" s="211"/>
      <c r="J123" s="99"/>
      <c r="K123" s="102"/>
    </row>
    <row r="124" spans="2:11" ht="17" thickBot="1" x14ac:dyDescent="0.25">
      <c r="B124" s="579">
        <v>3</v>
      </c>
      <c r="C124" s="308" t="str">
        <f>'13S - 6B - 1 R.R.'!B70</f>
        <v>C</v>
      </c>
      <c r="D124" s="33" t="str">
        <f>'13S - 6B - 1 R.R.'!C70</f>
        <v>10paolo</v>
      </c>
      <c r="E124" s="308" t="str">
        <f>'13S - 6B - 1 R.R.'!D70</f>
        <v>D</v>
      </c>
      <c r="F124" s="33" t="str">
        <f>'13S - 6B - 1 R.R.'!E70</f>
        <v>5elena</v>
      </c>
      <c r="G124" s="581"/>
      <c r="H124" s="254"/>
      <c r="I124" s="521"/>
      <c r="J124" s="254"/>
      <c r="K124" s="102"/>
    </row>
    <row r="125" spans="2:11" ht="17" thickBot="1" x14ac:dyDescent="0.25">
      <c r="B125" s="1766" t="s">
        <v>1458</v>
      </c>
      <c r="C125" s="1767"/>
      <c r="D125" s="1767"/>
      <c r="E125" s="1767"/>
      <c r="F125" s="1767"/>
      <c r="G125" s="1767"/>
      <c r="H125" s="1768"/>
      <c r="I125" s="1769" t="s">
        <v>2062</v>
      </c>
      <c r="J125" s="1770"/>
      <c r="K125" s="1574"/>
    </row>
    <row r="127" spans="2:11" ht="17" thickBot="1" x14ac:dyDescent="0.25">
      <c r="C127" s="1760" t="s">
        <v>194</v>
      </c>
      <c r="D127" s="1760"/>
      <c r="E127" s="1760"/>
      <c r="F127" s="1760"/>
      <c r="G127" s="1760"/>
      <c r="H127" s="1760"/>
      <c r="I127" s="1760"/>
      <c r="J127" s="1760"/>
    </row>
    <row r="128" spans="2:11" ht="19" thickBot="1" x14ac:dyDescent="0.25">
      <c r="B128" s="1764" t="s">
        <v>1461</v>
      </c>
      <c r="C128" s="1825"/>
      <c r="D128" s="220" t="s">
        <v>1460</v>
      </c>
      <c r="E128" s="1699" t="s">
        <v>18</v>
      </c>
      <c r="F128" s="1826"/>
      <c r="G128" s="295" t="s">
        <v>203</v>
      </c>
      <c r="H128" s="534" t="s">
        <v>199</v>
      </c>
      <c r="I128" s="526"/>
      <c r="J128" s="535" t="s">
        <v>200</v>
      </c>
      <c r="K128" s="526">
        <v>14</v>
      </c>
    </row>
    <row r="129" spans="2:11" x14ac:dyDescent="0.15">
      <c r="B129" s="300" t="s">
        <v>892</v>
      </c>
      <c r="C129" s="301" t="s">
        <v>197</v>
      </c>
      <c r="D129" s="302" t="s">
        <v>2322</v>
      </c>
      <c r="E129" s="303" t="s">
        <v>197</v>
      </c>
      <c r="F129" s="304" t="s">
        <v>2324</v>
      </c>
      <c r="G129" s="305" t="s">
        <v>1041</v>
      </c>
      <c r="H129" s="106" t="s">
        <v>1042</v>
      </c>
      <c r="I129" s="106" t="s">
        <v>1043</v>
      </c>
      <c r="J129" s="106" t="s">
        <v>193</v>
      </c>
      <c r="K129" s="306" t="s">
        <v>2063</v>
      </c>
    </row>
    <row r="130" spans="2:11" ht="16" x14ac:dyDescent="0.2">
      <c r="B130" s="307">
        <v>1</v>
      </c>
      <c r="C130" s="308" t="str">
        <f>'13S - 6B - 1 R.R.'!H68</f>
        <v xml:space="preserve">B </v>
      </c>
      <c r="D130" s="33" t="str">
        <f>'13S - 6B - 1 R.R.'!I68</f>
        <v>9patrizia</v>
      </c>
      <c r="E130" s="308" t="str">
        <f>'13S - 6B - 1 R.R.'!J68</f>
        <v>F</v>
      </c>
      <c r="F130" s="33" t="str">
        <f>'13S - 6B - 1 R.R.'!K68</f>
        <v>6mirella</v>
      </c>
      <c r="G130" s="309"/>
      <c r="H130" s="99"/>
      <c r="I130" s="211"/>
      <c r="J130" s="99"/>
      <c r="K130" s="102"/>
    </row>
    <row r="131" spans="2:11" ht="16" x14ac:dyDescent="0.2">
      <c r="B131" s="307">
        <v>2</v>
      </c>
      <c r="C131" s="308" t="str">
        <f>'13S - 6B - 1 R.R.'!H69</f>
        <v>A</v>
      </c>
      <c r="D131" s="33" t="str">
        <f>'13S - 6B - 1 R.R.'!I69</f>
        <v>13anna</v>
      </c>
      <c r="E131" s="308" t="str">
        <f>'13S - 6B - 1 R.R.'!J69</f>
        <v>E</v>
      </c>
      <c r="F131" s="33" t="str">
        <f>'13S - 6B - 1 R.R.'!K69</f>
        <v>3cris</v>
      </c>
      <c r="G131" s="310"/>
      <c r="H131" s="99"/>
      <c r="I131" s="211"/>
      <c r="J131" s="99"/>
      <c r="K131" s="102"/>
    </row>
    <row r="132" spans="2:11" ht="17" thickBot="1" x14ac:dyDescent="0.25">
      <c r="B132" s="579">
        <v>3</v>
      </c>
      <c r="C132" s="308" t="str">
        <f>'13S - 6B - 1 R.R.'!H70</f>
        <v>C</v>
      </c>
      <c r="D132" s="33" t="str">
        <f>'13S - 6B - 1 R.R.'!I70</f>
        <v>10paolo</v>
      </c>
      <c r="E132" s="308" t="str">
        <f>'13S - 6B - 1 R.R.'!J70</f>
        <v>D</v>
      </c>
      <c r="F132" s="33" t="str">
        <f>'13S - 6B - 1 R.R.'!K70</f>
        <v>1mario</v>
      </c>
      <c r="G132" s="581"/>
      <c r="H132" s="254"/>
      <c r="I132" s="521"/>
      <c r="J132" s="254"/>
      <c r="K132" s="102"/>
    </row>
    <row r="133" spans="2:11" ht="17" thickBot="1" x14ac:dyDescent="0.25">
      <c r="B133" s="1766" t="s">
        <v>1458</v>
      </c>
      <c r="C133" s="1767"/>
      <c r="D133" s="1767"/>
      <c r="E133" s="1767"/>
      <c r="F133" s="1767"/>
      <c r="G133" s="1767"/>
      <c r="H133" s="1768"/>
      <c r="I133" s="1769" t="s">
        <v>2062</v>
      </c>
      <c r="J133" s="1770"/>
      <c r="K133" s="1574"/>
    </row>
    <row r="135" spans="2:11" ht="17" thickBot="1" x14ac:dyDescent="0.25">
      <c r="C135" s="1760" t="s">
        <v>194</v>
      </c>
      <c r="D135" s="1760"/>
      <c r="E135" s="1760"/>
      <c r="F135" s="1760"/>
      <c r="G135" s="1760"/>
      <c r="H135" s="1760"/>
      <c r="I135" s="1760"/>
      <c r="J135" s="1760"/>
    </row>
    <row r="136" spans="2:11" ht="19" thickBot="1" x14ac:dyDescent="0.25">
      <c r="B136" s="1764" t="s">
        <v>1461</v>
      </c>
      <c r="C136" s="1825"/>
      <c r="D136" s="220" t="s">
        <v>1460</v>
      </c>
      <c r="E136" s="1699" t="s">
        <v>18</v>
      </c>
      <c r="F136" s="1826"/>
      <c r="G136" s="295" t="s">
        <v>203</v>
      </c>
      <c r="H136" s="534" t="s">
        <v>199</v>
      </c>
      <c r="I136" s="526"/>
      <c r="J136" s="535" t="s">
        <v>200</v>
      </c>
      <c r="K136" s="526">
        <v>15</v>
      </c>
    </row>
    <row r="137" spans="2:11" x14ac:dyDescent="0.15">
      <c r="B137" s="300" t="s">
        <v>892</v>
      </c>
      <c r="C137" s="301" t="s">
        <v>197</v>
      </c>
      <c r="D137" s="302" t="s">
        <v>2322</v>
      </c>
      <c r="E137" s="303" t="s">
        <v>197</v>
      </c>
      <c r="F137" s="304" t="s">
        <v>2324</v>
      </c>
      <c r="G137" s="305" t="s">
        <v>1041</v>
      </c>
      <c r="H137" s="106" t="s">
        <v>1042</v>
      </c>
      <c r="I137" s="106" t="s">
        <v>1043</v>
      </c>
      <c r="J137" s="106" t="s">
        <v>193</v>
      </c>
      <c r="K137" s="306" t="s">
        <v>2063</v>
      </c>
    </row>
    <row r="138" spans="2:11" ht="16" x14ac:dyDescent="0.2">
      <c r="B138" s="307">
        <v>1</v>
      </c>
      <c r="C138" s="308" t="str">
        <f>'13S - 6B - 1 R.R.'!B74</f>
        <v xml:space="preserve">B </v>
      </c>
      <c r="D138" s="33" t="str">
        <f>'13S - 6B - 1 R.R.'!C74</f>
        <v>2gigi</v>
      </c>
      <c r="E138" s="308" t="str">
        <f>'13S - 6B - 1 R.R.'!D74</f>
        <v>E</v>
      </c>
      <c r="F138" s="33" t="str">
        <f>'13S - 6B - 1 R.R.'!E74</f>
        <v>12enzo</v>
      </c>
      <c r="G138" s="309"/>
      <c r="H138" s="99"/>
      <c r="I138" s="211"/>
      <c r="J138" s="99"/>
      <c r="K138" s="102"/>
    </row>
    <row r="139" spans="2:11" ht="16" x14ac:dyDescent="0.2">
      <c r="B139" s="307">
        <v>2</v>
      </c>
      <c r="C139" s="308" t="str">
        <f>'13S - 6B - 1 R.R.'!B75</f>
        <v>F</v>
      </c>
      <c r="D139" s="33" t="str">
        <f>'13S - 6B - 1 R.R.'!C75</f>
        <v>6mirella</v>
      </c>
      <c r="E139" s="308" t="str">
        <f>'13S - 6B - 1 R.R.'!D75</f>
        <v>A</v>
      </c>
      <c r="F139" s="33" t="str">
        <f>'13S - 6B - 1 R.R.'!E75</f>
        <v>13anna</v>
      </c>
      <c r="G139" s="310"/>
      <c r="H139" s="99"/>
      <c r="I139" s="211"/>
      <c r="J139" s="99"/>
      <c r="K139" s="102"/>
    </row>
    <row r="140" spans="2:11" ht="17" thickBot="1" x14ac:dyDescent="0.25">
      <c r="B140" s="579">
        <v>3</v>
      </c>
      <c r="C140" s="308" t="str">
        <f>'13S - 6B - 1 R.R.'!B76</f>
        <v>C</v>
      </c>
      <c r="D140" s="33" t="str">
        <f>'13S - 6B - 1 R.R.'!C76</f>
        <v>4pio</v>
      </c>
      <c r="E140" s="308" t="str">
        <f>'13S - 6B - 1 R.R.'!D76</f>
        <v>D</v>
      </c>
      <c r="F140" s="33" t="str">
        <f>'13S - 6B - 1 R.R.'!E76</f>
        <v>11flavio</v>
      </c>
      <c r="G140" s="581"/>
      <c r="H140" s="254"/>
      <c r="I140" s="521"/>
      <c r="J140" s="254"/>
      <c r="K140" s="102"/>
    </row>
    <row r="141" spans="2:11" ht="17" thickBot="1" x14ac:dyDescent="0.25">
      <c r="B141" s="1766" t="s">
        <v>1458</v>
      </c>
      <c r="C141" s="1767"/>
      <c r="D141" s="1767"/>
      <c r="E141" s="1767"/>
      <c r="F141" s="1767"/>
      <c r="G141" s="1767"/>
      <c r="H141" s="1768"/>
      <c r="I141" s="1769" t="s">
        <v>2062</v>
      </c>
      <c r="J141" s="1770"/>
      <c r="K141" s="1574"/>
    </row>
    <row r="143" spans="2:11" ht="17" thickBot="1" x14ac:dyDescent="0.25">
      <c r="C143" s="1760" t="s">
        <v>194</v>
      </c>
      <c r="D143" s="1760"/>
      <c r="E143" s="1760"/>
      <c r="F143" s="1760"/>
      <c r="G143" s="1760"/>
      <c r="H143" s="1760"/>
      <c r="I143" s="1760"/>
      <c r="J143" s="1760"/>
    </row>
    <row r="144" spans="2:11" ht="19" thickBot="1" x14ac:dyDescent="0.25">
      <c r="B144" s="1764" t="s">
        <v>1461</v>
      </c>
      <c r="C144" s="1825"/>
      <c r="D144" s="220" t="s">
        <v>1460</v>
      </c>
      <c r="E144" s="1699" t="s">
        <v>18</v>
      </c>
      <c r="F144" s="1826"/>
      <c r="G144" s="295" t="s">
        <v>203</v>
      </c>
      <c r="H144" s="534" t="s">
        <v>199</v>
      </c>
      <c r="I144" s="526"/>
      <c r="J144" s="535" t="s">
        <v>200</v>
      </c>
      <c r="K144" s="526">
        <v>16</v>
      </c>
    </row>
    <row r="145" spans="2:11" x14ac:dyDescent="0.15">
      <c r="B145" s="300" t="s">
        <v>892</v>
      </c>
      <c r="C145" s="301" t="s">
        <v>197</v>
      </c>
      <c r="D145" s="302" t="s">
        <v>2322</v>
      </c>
      <c r="E145" s="303" t="s">
        <v>197</v>
      </c>
      <c r="F145" s="304" t="s">
        <v>2324</v>
      </c>
      <c r="G145" s="305" t="s">
        <v>1041</v>
      </c>
      <c r="H145" s="106" t="s">
        <v>1042</v>
      </c>
      <c r="I145" s="106" t="s">
        <v>1043</v>
      </c>
      <c r="J145" s="106" t="s">
        <v>193</v>
      </c>
      <c r="K145" s="306" t="s">
        <v>2063</v>
      </c>
    </row>
    <row r="146" spans="2:11" ht="16" x14ac:dyDescent="0.2">
      <c r="B146" s="307">
        <v>1</v>
      </c>
      <c r="C146" s="308" t="str">
        <f>'13S - 6B - 1 R.R.'!H74</f>
        <v xml:space="preserve">B </v>
      </c>
      <c r="D146" s="33" t="str">
        <f>'13S - 6B - 1 R.R.'!I74</f>
        <v>2gigi</v>
      </c>
      <c r="E146" s="308" t="str">
        <f>'13S - 6B - 1 R.R.'!J74</f>
        <v>A</v>
      </c>
      <c r="F146" s="33" t="str">
        <f>'13S - 6B - 1 R.R.'!K74</f>
        <v>13anna</v>
      </c>
      <c r="G146" s="309"/>
      <c r="H146" s="99"/>
      <c r="I146" s="211"/>
      <c r="J146" s="99"/>
      <c r="K146" s="102"/>
    </row>
    <row r="147" spans="2:11" ht="16" x14ac:dyDescent="0.2">
      <c r="B147" s="307">
        <v>2</v>
      </c>
      <c r="C147" s="308" t="str">
        <f>'13S - 6B - 1 R.R.'!H75</f>
        <v>E</v>
      </c>
      <c r="D147" s="33" t="str">
        <f>'13S - 6B - 1 R.R.'!I75</f>
        <v>8franca</v>
      </c>
      <c r="E147" s="308" t="str">
        <f>'13S - 6B - 1 R.R.'!J75</f>
        <v>D</v>
      </c>
      <c r="F147" s="33" t="str">
        <f>'13S - 6B - 1 R.R.'!K75</f>
        <v>11flavio</v>
      </c>
      <c r="G147" s="310"/>
      <c r="H147" s="99"/>
      <c r="I147" s="211"/>
      <c r="J147" s="99"/>
      <c r="K147" s="102"/>
    </row>
    <row r="148" spans="2:11" ht="17" thickBot="1" x14ac:dyDescent="0.25">
      <c r="B148" s="579">
        <v>3</v>
      </c>
      <c r="C148" s="308" t="str">
        <f>'13S - 6B - 1 R.R.'!H76</f>
        <v>F</v>
      </c>
      <c r="D148" s="33" t="str">
        <f>'13S - 6B - 1 R.R.'!I76</f>
        <v>9patrizia</v>
      </c>
      <c r="E148" s="308" t="str">
        <f>'13S - 6B - 1 R.R.'!J76</f>
        <v>C</v>
      </c>
      <c r="F148" s="33" t="str">
        <f>'13S - 6B - 1 R.R.'!K76</f>
        <v>7lorena</v>
      </c>
      <c r="G148" s="581"/>
      <c r="H148" s="254"/>
      <c r="I148" s="521"/>
      <c r="J148" s="254"/>
      <c r="K148" s="102"/>
    </row>
    <row r="149" spans="2:11" ht="17" thickBot="1" x14ac:dyDescent="0.25">
      <c r="B149" s="1766" t="s">
        <v>1458</v>
      </c>
      <c r="C149" s="1767"/>
      <c r="D149" s="1767"/>
      <c r="E149" s="1767"/>
      <c r="F149" s="1767"/>
      <c r="G149" s="1767"/>
      <c r="H149" s="1768"/>
      <c r="I149" s="1769" t="s">
        <v>2062</v>
      </c>
      <c r="J149" s="1770"/>
      <c r="K149" s="1574"/>
    </row>
    <row r="154" spans="2:11" ht="17" thickBot="1" x14ac:dyDescent="0.25">
      <c r="C154" s="1760" t="s">
        <v>1446</v>
      </c>
      <c r="D154" s="1760"/>
      <c r="E154" s="1760"/>
      <c r="F154" s="1760"/>
      <c r="G154" s="1760"/>
      <c r="H154" s="1760"/>
      <c r="I154" s="1760"/>
      <c r="J154" s="1760"/>
    </row>
    <row r="155" spans="2:11" ht="19" thickBot="1" x14ac:dyDescent="0.25">
      <c r="B155" s="1764" t="s">
        <v>1461</v>
      </c>
      <c r="C155" s="1825"/>
      <c r="D155" s="220" t="s">
        <v>1460</v>
      </c>
      <c r="E155" s="1699" t="s">
        <v>18</v>
      </c>
      <c r="F155" s="1826"/>
      <c r="G155" s="295" t="s">
        <v>203</v>
      </c>
      <c r="H155" s="534" t="s">
        <v>199</v>
      </c>
      <c r="I155" s="526"/>
      <c r="J155" s="535" t="s">
        <v>200</v>
      </c>
      <c r="K155" s="526">
        <v>17</v>
      </c>
    </row>
    <row r="156" spans="2:11" x14ac:dyDescent="0.15">
      <c r="B156" s="300" t="s">
        <v>892</v>
      </c>
      <c r="C156" s="301" t="s">
        <v>197</v>
      </c>
      <c r="D156" s="302" t="s">
        <v>2322</v>
      </c>
      <c r="E156" s="303" t="s">
        <v>197</v>
      </c>
      <c r="F156" s="304" t="s">
        <v>2324</v>
      </c>
      <c r="G156" s="305" t="s">
        <v>1041</v>
      </c>
      <c r="H156" s="106" t="s">
        <v>1042</v>
      </c>
      <c r="I156" s="106" t="s">
        <v>1043</v>
      </c>
      <c r="J156" s="106" t="s">
        <v>193</v>
      </c>
      <c r="K156" s="306" t="s">
        <v>2063</v>
      </c>
    </row>
    <row r="157" spans="2:11" ht="16" x14ac:dyDescent="0.2">
      <c r="B157" s="307">
        <v>1</v>
      </c>
      <c r="C157" s="308" t="str">
        <f>'13S - 6B - 1 R.R.'!B80</f>
        <v xml:space="preserve">B </v>
      </c>
      <c r="D157" s="33" t="str">
        <f>'13S - 6B - 1 R.R.'!C80</f>
        <v>12enzo</v>
      </c>
      <c r="E157" s="308" t="str">
        <f>'13S - 6B - 1 R.R.'!D80</f>
        <v>C</v>
      </c>
      <c r="F157" s="33" t="str">
        <f>'13S - 6B - 1 R.R.'!E80</f>
        <v>7lorena</v>
      </c>
      <c r="G157" s="309"/>
      <c r="H157" s="99"/>
      <c r="I157" s="211"/>
      <c r="J157" s="99"/>
      <c r="K157" s="102"/>
    </row>
    <row r="158" spans="2:11" ht="16" x14ac:dyDescent="0.2">
      <c r="B158" s="307">
        <v>2</v>
      </c>
      <c r="C158" s="308" t="str">
        <f>'13S - 6B - 1 R.R.'!B81</f>
        <v>A</v>
      </c>
      <c r="D158" s="33" t="str">
        <f>'13S - 6B - 1 R.R.'!C81</f>
        <v>13anna</v>
      </c>
      <c r="E158" s="308" t="str">
        <f>'13S - 6B - 1 R.R.'!D81</f>
        <v>E</v>
      </c>
      <c r="F158" s="33" t="str">
        <f>'13S - 6B - 1 R.R.'!E81</f>
        <v>10paolo</v>
      </c>
      <c r="G158" s="310"/>
      <c r="H158" s="99"/>
      <c r="I158" s="211"/>
      <c r="J158" s="99"/>
      <c r="K158" s="102"/>
    </row>
    <row r="159" spans="2:11" ht="17" thickBot="1" x14ac:dyDescent="0.25">
      <c r="B159" s="579">
        <v>3</v>
      </c>
      <c r="C159" s="308" t="str">
        <f>'13S - 6B - 1 R.R.'!B82</f>
        <v>F</v>
      </c>
      <c r="D159" s="33" t="str">
        <f>'13S - 6B - 1 R.R.'!C82</f>
        <v>9patrizia</v>
      </c>
      <c r="E159" s="308" t="str">
        <f>'13S - 6B - 1 R.R.'!D82</f>
        <v>D</v>
      </c>
      <c r="F159" s="33" t="str">
        <f>'13S - 6B - 1 R.R.'!E82</f>
        <v>11flavio</v>
      </c>
      <c r="G159" s="581"/>
      <c r="H159" s="254"/>
      <c r="I159" s="521"/>
      <c r="J159" s="254"/>
      <c r="K159" s="102"/>
    </row>
    <row r="160" spans="2:11" ht="17" thickBot="1" x14ac:dyDescent="0.25">
      <c r="B160" s="1766" t="s">
        <v>1458</v>
      </c>
      <c r="C160" s="1767"/>
      <c r="D160" s="1767"/>
      <c r="E160" s="1767"/>
      <c r="F160" s="1767"/>
      <c r="G160" s="1767"/>
      <c r="H160" s="1768"/>
      <c r="I160" s="1769" t="s">
        <v>2062</v>
      </c>
      <c r="J160" s="1770"/>
      <c r="K160" s="1574"/>
    </row>
    <row r="162" spans="2:14" ht="17" thickBot="1" x14ac:dyDescent="0.25">
      <c r="C162" s="1760" t="s">
        <v>1446</v>
      </c>
      <c r="D162" s="1760"/>
      <c r="E162" s="1760"/>
      <c r="F162" s="1760"/>
      <c r="G162" s="1760"/>
      <c r="H162" s="1760"/>
      <c r="I162" s="1760"/>
      <c r="J162" s="1760"/>
    </row>
    <row r="163" spans="2:14" ht="19" thickBot="1" x14ac:dyDescent="0.25">
      <c r="B163" s="1764" t="s">
        <v>1461</v>
      </c>
      <c r="C163" s="1825"/>
      <c r="D163" s="220" t="s">
        <v>1460</v>
      </c>
      <c r="E163" s="1699" t="s">
        <v>18</v>
      </c>
      <c r="F163" s="1826"/>
      <c r="G163" s="295" t="s">
        <v>203</v>
      </c>
      <c r="H163" s="534" t="s">
        <v>199</v>
      </c>
      <c r="I163" s="526"/>
      <c r="J163" s="535" t="s">
        <v>200</v>
      </c>
      <c r="K163" s="526">
        <v>18</v>
      </c>
    </row>
    <row r="164" spans="2:14" x14ac:dyDescent="0.15">
      <c r="B164" s="300" t="s">
        <v>892</v>
      </c>
      <c r="C164" s="301" t="s">
        <v>197</v>
      </c>
      <c r="D164" s="302" t="s">
        <v>2322</v>
      </c>
      <c r="E164" s="303" t="s">
        <v>197</v>
      </c>
      <c r="F164" s="304" t="s">
        <v>2324</v>
      </c>
      <c r="G164" s="305" t="s">
        <v>1041</v>
      </c>
      <c r="H164" s="106" t="s">
        <v>1042</v>
      </c>
      <c r="I164" s="106" t="s">
        <v>1043</v>
      </c>
      <c r="J164" s="106" t="s">
        <v>193</v>
      </c>
      <c r="K164" s="306" t="s">
        <v>2063</v>
      </c>
    </row>
    <row r="165" spans="2:14" ht="16" x14ac:dyDescent="0.2">
      <c r="B165" s="307">
        <v>1</v>
      </c>
      <c r="C165" s="308" t="str">
        <f>'13S - 6B - 1 R.R.'!H80</f>
        <v>C</v>
      </c>
      <c r="D165" s="33" t="str">
        <f>'13S - 6B - 1 R.R.'!I80</f>
        <v>7lorena</v>
      </c>
      <c r="E165" s="308" t="str">
        <f>'13S - 6B - 1 R.R.'!J80</f>
        <v xml:space="preserve">B </v>
      </c>
      <c r="F165" s="33" t="str">
        <f>'13S - 6B - 1 R.R.'!K80</f>
        <v>1mario</v>
      </c>
      <c r="G165" s="309"/>
      <c r="H165" s="99"/>
      <c r="I165" s="211"/>
      <c r="J165" s="99"/>
      <c r="K165" s="102"/>
    </row>
    <row r="166" spans="2:14" ht="16" x14ac:dyDescent="0.2">
      <c r="B166" s="307">
        <v>2</v>
      </c>
      <c r="C166" s="308" t="str">
        <f>'13S - 6B - 1 R.R.'!H81</f>
        <v>E</v>
      </c>
      <c r="D166" s="33" t="str">
        <f>'13S - 6B - 1 R.R.'!I81</f>
        <v>2gigi</v>
      </c>
      <c r="E166" s="308" t="str">
        <f>'13S - 6B - 1 R.R.'!J81</f>
        <v>F</v>
      </c>
      <c r="F166" s="33" t="str">
        <f>'13S - 6B - 1 R.R.'!K81</f>
        <v>4pio</v>
      </c>
      <c r="G166" s="310"/>
      <c r="H166" s="99"/>
      <c r="I166" s="211"/>
      <c r="J166" s="99"/>
      <c r="K166" s="102"/>
    </row>
    <row r="167" spans="2:14" ht="17" thickBot="1" x14ac:dyDescent="0.25">
      <c r="B167" s="579">
        <v>3</v>
      </c>
      <c r="C167" s="308" t="str">
        <f>'13S - 6B - 1 R.R.'!H82</f>
        <v>D</v>
      </c>
      <c r="D167" s="33" t="str">
        <f>'13S - 6B - 1 R.R.'!I82</f>
        <v>11flavio</v>
      </c>
      <c r="E167" s="308" t="str">
        <f>'13S - 6B - 1 R.R.'!J82</f>
        <v>A</v>
      </c>
      <c r="F167" s="33" t="str">
        <f>'13S - 6B - 1 R.R.'!K82</f>
        <v>13anna</v>
      </c>
      <c r="G167" s="581"/>
      <c r="H167" s="254"/>
      <c r="I167" s="521"/>
      <c r="J167" s="254"/>
      <c r="K167" s="102"/>
    </row>
    <row r="168" spans="2:14" ht="17" thickBot="1" x14ac:dyDescent="0.25">
      <c r="B168" s="1766" t="s">
        <v>1458</v>
      </c>
      <c r="C168" s="1767"/>
      <c r="D168" s="1767"/>
      <c r="E168" s="1767"/>
      <c r="F168" s="1767"/>
      <c r="G168" s="1767"/>
      <c r="H168" s="1768"/>
      <c r="I168" s="1769" t="s">
        <v>2062</v>
      </c>
      <c r="J168" s="1770"/>
      <c r="K168" s="1574"/>
    </row>
    <row r="170" spans="2:14" ht="17" thickBot="1" x14ac:dyDescent="0.25">
      <c r="C170" s="1760" t="s">
        <v>1446</v>
      </c>
      <c r="D170" s="1760"/>
      <c r="E170" s="1760"/>
      <c r="F170" s="1760"/>
      <c r="G170" s="1760"/>
      <c r="H170" s="1760"/>
      <c r="I170" s="1760"/>
      <c r="J170" s="1760"/>
    </row>
    <row r="171" spans="2:14" ht="19" thickBot="1" x14ac:dyDescent="0.25">
      <c r="B171" s="1764" t="s">
        <v>1461</v>
      </c>
      <c r="C171" s="1825"/>
      <c r="D171" s="220" t="s">
        <v>1460</v>
      </c>
      <c r="E171" s="1699" t="s">
        <v>18</v>
      </c>
      <c r="F171" s="1826"/>
      <c r="G171" s="295" t="s">
        <v>203</v>
      </c>
      <c r="H171" s="534" t="s">
        <v>199</v>
      </c>
      <c r="I171" s="526"/>
      <c r="J171" s="535" t="s">
        <v>200</v>
      </c>
      <c r="K171" s="526">
        <v>19</v>
      </c>
    </row>
    <row r="172" spans="2:14" x14ac:dyDescent="0.15">
      <c r="B172" s="300" t="s">
        <v>892</v>
      </c>
      <c r="C172" s="301" t="s">
        <v>197</v>
      </c>
      <c r="D172" s="302" t="s">
        <v>2322</v>
      </c>
      <c r="E172" s="303" t="s">
        <v>197</v>
      </c>
      <c r="F172" s="304" t="s">
        <v>2324</v>
      </c>
      <c r="G172" s="305" t="s">
        <v>1041</v>
      </c>
      <c r="H172" s="106" t="s">
        <v>1042</v>
      </c>
      <c r="I172" s="106" t="s">
        <v>1043</v>
      </c>
      <c r="J172" s="106" t="s">
        <v>193</v>
      </c>
      <c r="K172" s="306" t="s">
        <v>2063</v>
      </c>
    </row>
    <row r="173" spans="2:14" ht="16" x14ac:dyDescent="0.2">
      <c r="B173" s="307">
        <v>1</v>
      </c>
      <c r="C173" s="308" t="str">
        <f>'13S - 6B - 1 R.R.'!B86</f>
        <v>C</v>
      </c>
      <c r="D173" s="33" t="str">
        <f>'13S - 6B - 1 R.R.'!C86</f>
        <v>3cris</v>
      </c>
      <c r="E173" s="308" t="str">
        <f>'13S - 6B - 1 R.R.'!D86</f>
        <v>E</v>
      </c>
      <c r="F173" s="33" t="str">
        <f>'13S - 6B - 1 R.R.'!E86</f>
        <v>9patrizia</v>
      </c>
      <c r="G173" s="309"/>
      <c r="H173" s="99"/>
      <c r="I173" s="211"/>
      <c r="J173" s="99"/>
      <c r="K173" s="102"/>
    </row>
    <row r="174" spans="2:14" ht="16" x14ac:dyDescent="0.2">
      <c r="B174" s="307">
        <v>2</v>
      </c>
      <c r="C174" s="308" t="str">
        <f>'13S - 6B - 1 R.R.'!B87</f>
        <v>F</v>
      </c>
      <c r="D174" s="33" t="str">
        <f>'13S - 6B - 1 R.R.'!C87</f>
        <v>4pio</v>
      </c>
      <c r="E174" s="308" t="str">
        <f>'13S - 6B - 1 R.R.'!D87</f>
        <v>A</v>
      </c>
      <c r="F174" s="33" t="str">
        <f>'13S - 6B - 1 R.R.'!E87</f>
        <v>10paolo</v>
      </c>
      <c r="G174" s="310"/>
      <c r="H174" s="99"/>
      <c r="I174" s="211"/>
      <c r="J174" s="99"/>
      <c r="K174" s="102"/>
    </row>
    <row r="175" spans="2:14" ht="17" thickBot="1" x14ac:dyDescent="0.25">
      <c r="B175" s="579">
        <v>3</v>
      </c>
      <c r="C175" s="308" t="str">
        <f>'13S - 6B - 1 R.R.'!B88</f>
        <v>D</v>
      </c>
      <c r="D175" s="33" t="str">
        <f>'13S - 6B - 1 R.R.'!C88</f>
        <v>11flavio</v>
      </c>
      <c r="E175" s="308" t="str">
        <f>'13S - 6B - 1 R.R.'!D88</f>
        <v xml:space="preserve">B </v>
      </c>
      <c r="F175" s="33" t="str">
        <f>'13S - 6B - 1 R.R.'!E88</f>
        <v>1mario</v>
      </c>
      <c r="G175" s="581"/>
      <c r="H175" s="254"/>
      <c r="I175" s="521"/>
      <c r="J175" s="254"/>
      <c r="K175" s="102"/>
      <c r="N175"/>
    </row>
    <row r="176" spans="2:14" ht="17" thickBot="1" x14ac:dyDescent="0.25">
      <c r="B176" s="1766" t="s">
        <v>1458</v>
      </c>
      <c r="C176" s="1767"/>
      <c r="D176" s="1767"/>
      <c r="E176" s="1767"/>
      <c r="F176" s="1767"/>
      <c r="G176" s="1767"/>
      <c r="H176" s="1768"/>
      <c r="I176" s="1769" t="s">
        <v>2062</v>
      </c>
      <c r="J176" s="1770"/>
      <c r="K176" s="1574"/>
    </row>
    <row r="178" spans="2:11" ht="17" thickBot="1" x14ac:dyDescent="0.25">
      <c r="C178" s="1760" t="s">
        <v>1446</v>
      </c>
      <c r="D178" s="1760"/>
      <c r="E178" s="1760"/>
      <c r="F178" s="1760"/>
      <c r="G178" s="1760"/>
      <c r="H178" s="1760"/>
      <c r="I178" s="1760"/>
      <c r="J178" s="1760"/>
    </row>
    <row r="179" spans="2:11" ht="19" thickBot="1" x14ac:dyDescent="0.25">
      <c r="B179" s="1764" t="s">
        <v>1461</v>
      </c>
      <c r="C179" s="1825"/>
      <c r="D179" s="220" t="s">
        <v>1460</v>
      </c>
      <c r="E179" s="1699" t="s">
        <v>18</v>
      </c>
      <c r="F179" s="1826"/>
      <c r="G179" s="295" t="s">
        <v>203</v>
      </c>
      <c r="H179" s="534" t="s">
        <v>199</v>
      </c>
      <c r="I179" s="526"/>
      <c r="J179" s="535" t="s">
        <v>200</v>
      </c>
      <c r="K179" s="526">
        <v>20</v>
      </c>
    </row>
    <row r="180" spans="2:11" x14ac:dyDescent="0.15">
      <c r="B180" s="300" t="s">
        <v>892</v>
      </c>
      <c r="C180" s="301" t="s">
        <v>197</v>
      </c>
      <c r="D180" s="302" t="s">
        <v>2322</v>
      </c>
      <c r="E180" s="303" t="s">
        <v>197</v>
      </c>
      <c r="F180" s="304" t="s">
        <v>2324</v>
      </c>
      <c r="G180" s="305" t="s">
        <v>1041</v>
      </c>
      <c r="H180" s="106" t="s">
        <v>1042</v>
      </c>
      <c r="I180" s="106" t="s">
        <v>1043</v>
      </c>
      <c r="J180" s="106" t="s">
        <v>193</v>
      </c>
      <c r="K180" s="306" t="s">
        <v>2063</v>
      </c>
    </row>
    <row r="181" spans="2:11" ht="16" x14ac:dyDescent="0.2">
      <c r="B181" s="307">
        <v>1</v>
      </c>
      <c r="C181" s="308" t="str">
        <f>'13S - 6B - 1 R.R.'!H86</f>
        <v>E</v>
      </c>
      <c r="D181" s="33" t="str">
        <f>'13S - 6B - 1 R.R.'!I86</f>
        <v>9patrizia</v>
      </c>
      <c r="E181" s="308" t="str">
        <f>'13S - 6B - 1 R.R.'!J86</f>
        <v>C</v>
      </c>
      <c r="F181" s="33" t="str">
        <f>'13S - 6B - 1 R.R.'!K86</f>
        <v>2gigi</v>
      </c>
      <c r="G181" s="309"/>
      <c r="H181" s="99"/>
      <c r="I181" s="211"/>
      <c r="J181" s="99"/>
      <c r="K181" s="102"/>
    </row>
    <row r="182" spans="2:11" ht="16" x14ac:dyDescent="0.2">
      <c r="B182" s="307">
        <v>2</v>
      </c>
      <c r="C182" s="308" t="str">
        <f>'13S - 6B - 1 R.R.'!H87</f>
        <v>A</v>
      </c>
      <c r="D182" s="33" t="str">
        <f>'13S - 6B - 1 R.R.'!I87</f>
        <v>7lorena</v>
      </c>
      <c r="E182" s="308" t="str">
        <f>'13S - 6B - 1 R.R.'!J87</f>
        <v>F</v>
      </c>
      <c r="F182" s="33" t="str">
        <f>'13S - 6B - 1 R.R.'!K87</f>
        <v>4pio</v>
      </c>
      <c r="G182" s="310"/>
      <c r="H182" s="99"/>
      <c r="I182" s="211"/>
      <c r="J182" s="99"/>
      <c r="K182" s="102"/>
    </row>
    <row r="183" spans="2:11" ht="17" thickBot="1" x14ac:dyDescent="0.25">
      <c r="B183" s="579">
        <v>3</v>
      </c>
      <c r="C183" s="308" t="str">
        <f>'13S - 6B - 1 R.R.'!H88</f>
        <v xml:space="preserve">B </v>
      </c>
      <c r="D183" s="33" t="str">
        <f>'13S - 6B - 1 R.R.'!I88</f>
        <v>1mario</v>
      </c>
      <c r="E183" s="308" t="str">
        <f>'13S - 6B - 1 R.R.'!J88</f>
        <v>D</v>
      </c>
      <c r="F183" s="33" t="str">
        <f>'13S - 6B - 1 R.R.'!K88</f>
        <v>6mirella</v>
      </c>
      <c r="G183" s="581"/>
      <c r="H183" s="254"/>
      <c r="I183" s="521"/>
      <c r="J183" s="254"/>
      <c r="K183" s="102"/>
    </row>
    <row r="184" spans="2:11" ht="17" thickBot="1" x14ac:dyDescent="0.25">
      <c r="B184" s="1766" t="s">
        <v>1458</v>
      </c>
      <c r="C184" s="1767"/>
      <c r="D184" s="1767"/>
      <c r="E184" s="1767"/>
      <c r="F184" s="1767"/>
      <c r="G184" s="1767"/>
      <c r="H184" s="1768"/>
      <c r="I184" s="1769" t="s">
        <v>2062</v>
      </c>
      <c r="J184" s="1770"/>
      <c r="K184" s="1574"/>
    </row>
    <row r="186" spans="2:11" ht="17" thickBot="1" x14ac:dyDescent="0.25">
      <c r="C186" s="1760" t="s">
        <v>194</v>
      </c>
      <c r="D186" s="1760"/>
      <c r="E186" s="1760"/>
      <c r="F186" s="1760"/>
      <c r="G186" s="1760"/>
      <c r="H186" s="1760"/>
      <c r="I186" s="1760"/>
      <c r="J186" s="1760"/>
    </row>
    <row r="187" spans="2:11" ht="19" thickBot="1" x14ac:dyDescent="0.25">
      <c r="B187" s="1764" t="s">
        <v>1461</v>
      </c>
      <c r="C187" s="1825"/>
      <c r="D187" s="220" t="s">
        <v>1460</v>
      </c>
      <c r="E187" s="1699" t="s">
        <v>18</v>
      </c>
      <c r="F187" s="1826"/>
      <c r="G187" s="295" t="s">
        <v>203</v>
      </c>
      <c r="H187" s="534" t="s">
        <v>199</v>
      </c>
      <c r="I187" s="526"/>
      <c r="J187" s="535" t="s">
        <v>200</v>
      </c>
      <c r="K187" s="526">
        <v>21</v>
      </c>
    </row>
    <row r="188" spans="2:11" x14ac:dyDescent="0.15">
      <c r="B188" s="300" t="s">
        <v>892</v>
      </c>
      <c r="C188" s="301" t="s">
        <v>197</v>
      </c>
      <c r="D188" s="302" t="s">
        <v>2322</v>
      </c>
      <c r="E188" s="303" t="s">
        <v>197</v>
      </c>
      <c r="F188" s="304" t="s">
        <v>2324</v>
      </c>
      <c r="G188" s="305" t="s">
        <v>1041</v>
      </c>
      <c r="H188" s="106" t="s">
        <v>1042</v>
      </c>
      <c r="I188" s="106" t="s">
        <v>1043</v>
      </c>
      <c r="J188" s="106" t="s">
        <v>193</v>
      </c>
      <c r="K188" s="306" t="s">
        <v>2063</v>
      </c>
    </row>
    <row r="189" spans="2:11" ht="16" x14ac:dyDescent="0.2">
      <c r="B189" s="307">
        <v>1</v>
      </c>
      <c r="C189" s="308" t="str">
        <f>'13S - 6B - 1 R.R.'!B92</f>
        <v>E</v>
      </c>
      <c r="D189" s="33" t="str">
        <f>'13S - 6B - 1 R.R.'!C92</f>
        <v>8franca</v>
      </c>
      <c r="E189" s="308" t="str">
        <f>'13S - 6B - 1 R.R.'!D92</f>
        <v>C</v>
      </c>
      <c r="F189" s="33" t="str">
        <f>'13S - 6B - 1 R.R.'!E92</f>
        <v>2gigi</v>
      </c>
      <c r="G189" s="309"/>
      <c r="H189" s="99"/>
      <c r="I189" s="211"/>
      <c r="J189" s="99"/>
      <c r="K189" s="102"/>
    </row>
    <row r="190" spans="2:11" ht="16" x14ac:dyDescent="0.2">
      <c r="B190" s="307">
        <v>2</v>
      </c>
      <c r="C190" s="308" t="str">
        <f>'13S - 6B - 1 R.R.'!B93</f>
        <v>F</v>
      </c>
      <c r="D190" s="33" t="str">
        <f>'13S - 6B - 1 R.R.'!C93</f>
        <v>5elena</v>
      </c>
      <c r="E190" s="308" t="str">
        <f>'13S - 6B - 1 R.R.'!D93</f>
        <v>A</v>
      </c>
      <c r="F190" s="33" t="str">
        <f>'13S - 6B - 1 R.R.'!E93</f>
        <v>7lorena</v>
      </c>
      <c r="G190" s="310"/>
      <c r="H190" s="99"/>
      <c r="I190" s="211"/>
      <c r="J190" s="99"/>
      <c r="K190" s="102"/>
    </row>
    <row r="191" spans="2:11" ht="17" thickBot="1" x14ac:dyDescent="0.25">
      <c r="B191" s="579">
        <v>3</v>
      </c>
      <c r="C191" s="308" t="str">
        <f>'13S - 6B - 1 R.R.'!B94</f>
        <v xml:space="preserve">B </v>
      </c>
      <c r="D191" s="33" t="str">
        <f>'13S - 6B - 1 R.R.'!C94</f>
        <v>10paolo</v>
      </c>
      <c r="E191" s="308" t="str">
        <f>'13S - 6B - 1 R.R.'!D94</f>
        <v>D</v>
      </c>
      <c r="F191" s="33" t="str">
        <f>'13S - 6B - 1 R.R.'!E94</f>
        <v>12enzo</v>
      </c>
      <c r="G191" s="581"/>
      <c r="H191" s="254"/>
      <c r="I191" s="521"/>
      <c r="J191" s="254"/>
      <c r="K191" s="102"/>
    </row>
    <row r="192" spans="2:11" ht="17" thickBot="1" x14ac:dyDescent="0.25">
      <c r="B192" s="1766" t="s">
        <v>1458</v>
      </c>
      <c r="C192" s="1767"/>
      <c r="D192" s="1767"/>
      <c r="E192" s="1767"/>
      <c r="F192" s="1767"/>
      <c r="G192" s="1767"/>
      <c r="H192" s="1768"/>
      <c r="I192" s="1769" t="s">
        <v>2062</v>
      </c>
      <c r="J192" s="1770"/>
      <c r="K192" s="1574"/>
    </row>
    <row r="194" spans="2:11" ht="17" thickBot="1" x14ac:dyDescent="0.25">
      <c r="C194" s="1760" t="s">
        <v>1446</v>
      </c>
      <c r="D194" s="1760"/>
      <c r="E194" s="1760"/>
      <c r="F194" s="1760"/>
      <c r="G194" s="1760"/>
      <c r="H194" s="1760"/>
      <c r="I194" s="1760"/>
      <c r="J194" s="1760"/>
    </row>
    <row r="195" spans="2:11" ht="19" thickBot="1" x14ac:dyDescent="0.25">
      <c r="B195" s="1764" t="s">
        <v>1461</v>
      </c>
      <c r="C195" s="1825"/>
      <c r="D195" s="220" t="s">
        <v>1460</v>
      </c>
      <c r="E195" s="1699" t="s">
        <v>18</v>
      </c>
      <c r="F195" s="1826"/>
      <c r="G195" s="295" t="s">
        <v>203</v>
      </c>
      <c r="H195" s="534" t="s">
        <v>199</v>
      </c>
      <c r="I195" s="526"/>
      <c r="J195" s="535" t="s">
        <v>200</v>
      </c>
      <c r="K195" s="526">
        <v>22</v>
      </c>
    </row>
    <row r="196" spans="2:11" x14ac:dyDescent="0.15">
      <c r="B196" s="300" t="s">
        <v>892</v>
      </c>
      <c r="C196" s="301" t="s">
        <v>197</v>
      </c>
      <c r="D196" s="302" t="s">
        <v>2322</v>
      </c>
      <c r="E196" s="303" t="s">
        <v>197</v>
      </c>
      <c r="F196" s="304" t="s">
        <v>2324</v>
      </c>
      <c r="G196" s="305" t="s">
        <v>1041</v>
      </c>
      <c r="H196" s="106" t="s">
        <v>1042</v>
      </c>
      <c r="I196" s="106" t="s">
        <v>1043</v>
      </c>
      <c r="J196" s="106" t="s">
        <v>193</v>
      </c>
      <c r="K196" s="306" t="s">
        <v>2063</v>
      </c>
    </row>
    <row r="197" spans="2:11" ht="16" x14ac:dyDescent="0.2">
      <c r="B197" s="307">
        <v>1</v>
      </c>
      <c r="C197" s="308" t="str">
        <f>'13S - 6B - 1 R.R.'!H92</f>
        <v>F</v>
      </c>
      <c r="D197" s="33" t="str">
        <f>'13S - 6B - 1 R.R.'!I92</f>
        <v>5elena</v>
      </c>
      <c r="E197" s="308" t="str">
        <f>'13S - 6B - 1 R.R.'!J92</f>
        <v>C</v>
      </c>
      <c r="F197" s="33" t="str">
        <f>'13S - 6B - 1 R.R.'!K92</f>
        <v>2gigi</v>
      </c>
      <c r="G197" s="309"/>
      <c r="H197" s="99"/>
      <c r="I197" s="211"/>
      <c r="J197" s="99"/>
      <c r="K197" s="102"/>
    </row>
    <row r="198" spans="2:11" ht="16" x14ac:dyDescent="0.2">
      <c r="B198" s="307">
        <v>2</v>
      </c>
      <c r="C198" s="308" t="str">
        <f>'13S - 6B - 1 R.R.'!H93</f>
        <v>A</v>
      </c>
      <c r="D198" s="33" t="str">
        <f>'13S - 6B - 1 R.R.'!I93</f>
        <v>3cris</v>
      </c>
      <c r="E198" s="308" t="str">
        <f>'13S - 6B - 1 R.R.'!J93</f>
        <v>E</v>
      </c>
      <c r="F198" s="33" t="str">
        <f>'13S - 6B - 1 R.R.'!K93</f>
        <v>8franca</v>
      </c>
      <c r="G198" s="310"/>
      <c r="H198" s="99"/>
      <c r="I198" s="211"/>
      <c r="J198" s="99"/>
      <c r="K198" s="102"/>
    </row>
    <row r="199" spans="2:11" ht="17" thickBot="1" x14ac:dyDescent="0.25">
      <c r="B199" s="579">
        <v>3</v>
      </c>
      <c r="C199" s="308" t="str">
        <f>'13S - 6B - 1 R.R.'!H94</f>
        <v xml:space="preserve">B </v>
      </c>
      <c r="D199" s="33" t="str">
        <f>'13S - 6B - 1 R.R.'!I94</f>
        <v>4pio</v>
      </c>
      <c r="E199" s="308" t="str">
        <f>'13S - 6B - 1 R.R.'!J94</f>
        <v>D</v>
      </c>
      <c r="F199" s="33" t="str">
        <f>'13S - 6B - 1 R.R.'!K94</f>
        <v>6mirella</v>
      </c>
      <c r="G199" s="581"/>
      <c r="H199" s="254"/>
      <c r="I199" s="521"/>
      <c r="J199" s="254"/>
      <c r="K199" s="102"/>
    </row>
    <row r="200" spans="2:11" ht="17" thickBot="1" x14ac:dyDescent="0.25">
      <c r="B200" s="1766" t="s">
        <v>1458</v>
      </c>
      <c r="C200" s="1767"/>
      <c r="D200" s="1767"/>
      <c r="E200" s="1767"/>
      <c r="F200" s="1767"/>
      <c r="G200" s="1767"/>
      <c r="H200" s="1768"/>
      <c r="I200" s="1769" t="s">
        <v>2062</v>
      </c>
      <c r="J200" s="1770"/>
      <c r="K200" s="1574"/>
    </row>
    <row r="205" spans="2:11" ht="17" thickBot="1" x14ac:dyDescent="0.25">
      <c r="C205" s="1760" t="s">
        <v>1446</v>
      </c>
      <c r="D205" s="1760"/>
      <c r="E205" s="1760"/>
      <c r="F205" s="1760"/>
      <c r="G205" s="1760"/>
      <c r="H205" s="1760"/>
      <c r="I205" s="1760"/>
      <c r="J205" s="1760"/>
    </row>
    <row r="206" spans="2:11" ht="19" thickBot="1" x14ac:dyDescent="0.25">
      <c r="B206" s="1764" t="s">
        <v>1461</v>
      </c>
      <c r="C206" s="1825"/>
      <c r="D206" s="220" t="s">
        <v>1460</v>
      </c>
      <c r="E206" s="1699" t="s">
        <v>18</v>
      </c>
      <c r="F206" s="1826"/>
      <c r="G206" s="295" t="s">
        <v>203</v>
      </c>
      <c r="H206" s="534" t="s">
        <v>199</v>
      </c>
      <c r="I206" s="526"/>
      <c r="J206" s="535" t="s">
        <v>200</v>
      </c>
      <c r="K206" s="526">
        <v>23</v>
      </c>
    </row>
    <row r="207" spans="2:11" x14ac:dyDescent="0.15">
      <c r="B207" s="300" t="s">
        <v>892</v>
      </c>
      <c r="C207" s="301" t="s">
        <v>197</v>
      </c>
      <c r="D207" s="302" t="s">
        <v>2322</v>
      </c>
      <c r="E207" s="303" t="s">
        <v>197</v>
      </c>
      <c r="F207" s="304" t="s">
        <v>2324</v>
      </c>
      <c r="G207" s="305" t="s">
        <v>1041</v>
      </c>
      <c r="H207" s="106" t="s">
        <v>1042</v>
      </c>
      <c r="I207" s="106" t="s">
        <v>1043</v>
      </c>
      <c r="J207" s="106" t="s">
        <v>193</v>
      </c>
      <c r="K207" s="306" t="s">
        <v>2063</v>
      </c>
    </row>
    <row r="208" spans="2:11" ht="16" x14ac:dyDescent="0.2">
      <c r="B208" s="307">
        <v>1</v>
      </c>
      <c r="C208" s="308" t="str">
        <f>'13S - 6B - 1 R.R.'!B98</f>
        <v>C</v>
      </c>
      <c r="D208" s="33" t="str">
        <f>'13S - 6B - 1 R.R.'!C98</f>
        <v>11flavio</v>
      </c>
      <c r="E208" s="308" t="str">
        <f>'13S - 6B - 1 R.R.'!D98</f>
        <v>F</v>
      </c>
      <c r="F208" s="33" t="str">
        <f>'13S - 6B - 1 R.R.'!E98</f>
        <v>5elena</v>
      </c>
      <c r="G208" s="309"/>
      <c r="H208" s="99"/>
      <c r="I208" s="211"/>
      <c r="J208" s="99"/>
      <c r="K208" s="102"/>
    </row>
    <row r="209" spans="1:14" ht="16" x14ac:dyDescent="0.2">
      <c r="B209" s="307">
        <v>2</v>
      </c>
      <c r="C209" s="308" t="str">
        <f>'13S - 6B - 1 R.R.'!B99</f>
        <v>A</v>
      </c>
      <c r="D209" s="33" t="str">
        <f>'13S - 6B - 1 R.R.'!C99</f>
        <v>3cris</v>
      </c>
      <c r="E209" s="308" t="str">
        <f>'13S - 6B - 1 R.R.'!D99</f>
        <v xml:space="preserve">B </v>
      </c>
      <c r="F209" s="33" t="str">
        <f>'13S - 6B - 1 R.R.'!E99</f>
        <v>1mario</v>
      </c>
      <c r="G209" s="310"/>
      <c r="H209" s="99"/>
      <c r="I209" s="211"/>
      <c r="J209" s="99"/>
      <c r="K209" s="102"/>
    </row>
    <row r="210" spans="1:14" ht="17" thickBot="1" x14ac:dyDescent="0.25">
      <c r="B210" s="579">
        <v>3</v>
      </c>
      <c r="C210" s="308" t="str">
        <f>'13S - 6B - 1 R.R.'!B100</f>
        <v>D</v>
      </c>
      <c r="D210" s="33" t="str">
        <f>'13S - 6B - 1 R.R.'!C100</f>
        <v>10paolo</v>
      </c>
      <c r="E210" s="308" t="str">
        <f>'13S - 6B - 1 R.R.'!D100</f>
        <v>E</v>
      </c>
      <c r="F210" s="33" t="str">
        <f>'13S - 6B - 1 R.R.'!E100</f>
        <v>8franca</v>
      </c>
      <c r="G210" s="581"/>
      <c r="H210" s="254"/>
      <c r="I210" s="521"/>
      <c r="J210" s="254"/>
      <c r="K210" s="102"/>
    </row>
    <row r="211" spans="1:14" ht="17" thickBot="1" x14ac:dyDescent="0.25">
      <c r="B211" s="1766" t="s">
        <v>1458</v>
      </c>
      <c r="C211" s="1767"/>
      <c r="D211" s="1767"/>
      <c r="E211" s="1767"/>
      <c r="F211" s="1767"/>
      <c r="G211" s="1767"/>
      <c r="H211" s="1768"/>
      <c r="I211" s="1769" t="s">
        <v>2062</v>
      </c>
      <c r="J211" s="1770"/>
      <c r="K211" s="1574"/>
    </row>
    <row r="213" spans="1:14" ht="17" thickBot="1" x14ac:dyDescent="0.25">
      <c r="C213" s="1760" t="s">
        <v>1446</v>
      </c>
      <c r="D213" s="1760"/>
      <c r="E213" s="1760"/>
      <c r="F213" s="1760"/>
      <c r="G213" s="1760"/>
      <c r="H213" s="1760"/>
      <c r="I213" s="1760"/>
      <c r="J213" s="1760"/>
    </row>
    <row r="214" spans="1:14" ht="19" thickBot="1" x14ac:dyDescent="0.25">
      <c r="B214" s="1764" t="s">
        <v>1461</v>
      </c>
      <c r="C214" s="1825"/>
      <c r="D214" s="220" t="s">
        <v>1460</v>
      </c>
      <c r="E214" s="1699" t="s">
        <v>18</v>
      </c>
      <c r="F214" s="1826"/>
      <c r="G214" s="295" t="s">
        <v>203</v>
      </c>
      <c r="H214" s="534" t="s">
        <v>199</v>
      </c>
      <c r="I214" s="526"/>
      <c r="J214" s="535" t="s">
        <v>200</v>
      </c>
      <c r="K214" s="526">
        <v>24</v>
      </c>
    </row>
    <row r="215" spans="1:14" x14ac:dyDescent="0.15">
      <c r="B215" s="300" t="s">
        <v>892</v>
      </c>
      <c r="C215" s="301" t="s">
        <v>197</v>
      </c>
      <c r="D215" s="302" t="s">
        <v>2322</v>
      </c>
      <c r="E215" s="303" t="s">
        <v>197</v>
      </c>
      <c r="F215" s="304" t="s">
        <v>2324</v>
      </c>
      <c r="G215" s="305" t="s">
        <v>1041</v>
      </c>
      <c r="H215" s="106" t="s">
        <v>1042</v>
      </c>
      <c r="I215" s="106" t="s">
        <v>1043</v>
      </c>
      <c r="J215" s="106" t="s">
        <v>193</v>
      </c>
      <c r="K215" s="306" t="s">
        <v>2063</v>
      </c>
    </row>
    <row r="216" spans="1:14" ht="16" x14ac:dyDescent="0.2">
      <c r="B216" s="307">
        <v>1</v>
      </c>
      <c r="C216" s="308" t="str">
        <f>'13S - 6B - 1 R.R.'!H98</f>
        <v>F</v>
      </c>
      <c r="D216" s="33" t="str">
        <f>'13S - 6B - 1 R.R.'!I98</f>
        <v>5elena</v>
      </c>
      <c r="E216" s="308" t="str">
        <f>'13S - 6B - 1 R.R.'!J98</f>
        <v>A</v>
      </c>
      <c r="F216" s="33" t="str">
        <f>'13S - 6B - 1 R.R.'!K98</f>
        <v>3cris</v>
      </c>
      <c r="G216" s="309"/>
      <c r="H216" s="99"/>
      <c r="I216" s="211"/>
      <c r="J216" s="99"/>
      <c r="K216" s="102"/>
    </row>
    <row r="217" spans="1:14" ht="16" x14ac:dyDescent="0.2">
      <c r="B217" s="307">
        <v>2</v>
      </c>
      <c r="C217" s="308" t="str">
        <f>'13S - 6B - 1 R.R.'!H99</f>
        <v>C</v>
      </c>
      <c r="D217" s="33" t="str">
        <f>'13S - 6B - 1 R.R.'!I99</f>
        <v>12enzo</v>
      </c>
      <c r="E217" s="308" t="str">
        <f>'13S - 6B - 1 R.R.'!J99</f>
        <v xml:space="preserve">B </v>
      </c>
      <c r="F217" s="33" t="str">
        <f>'13S - 6B - 1 R.R.'!K99</f>
        <v>6mirella</v>
      </c>
      <c r="G217" s="310"/>
      <c r="H217" s="99"/>
      <c r="I217" s="211"/>
      <c r="J217" s="99"/>
      <c r="K217" s="102"/>
    </row>
    <row r="218" spans="1:14" ht="17" thickBot="1" x14ac:dyDescent="0.25">
      <c r="B218" s="579">
        <v>3</v>
      </c>
      <c r="C218" s="308" t="str">
        <f>'13S - 6B - 1 R.R.'!H100</f>
        <v>E</v>
      </c>
      <c r="D218" s="33" t="str">
        <f>'13S - 6B - 1 R.R.'!I100</f>
        <v>9patrizia</v>
      </c>
      <c r="E218" s="308" t="str">
        <f>'13S - 6B - 1 R.R.'!J100</f>
        <v>D</v>
      </c>
      <c r="F218" s="33" t="str">
        <f>'13S - 6B - 1 R.R.'!K100</f>
        <v>10paolo</v>
      </c>
      <c r="G218" s="581"/>
      <c r="H218" s="254"/>
      <c r="I218" s="521"/>
      <c r="J218" s="254"/>
      <c r="K218" s="102"/>
      <c r="N218"/>
    </row>
    <row r="219" spans="1:14" ht="17" thickBot="1" x14ac:dyDescent="0.25">
      <c r="B219" s="1766" t="s">
        <v>1458</v>
      </c>
      <c r="C219" s="1767"/>
      <c r="D219" s="1767"/>
      <c r="E219" s="1767"/>
      <c r="F219" s="1767"/>
      <c r="G219" s="1767"/>
      <c r="H219" s="1768"/>
      <c r="I219" s="1769" t="s">
        <v>2062</v>
      </c>
      <c r="J219" s="1770"/>
      <c r="K219" s="1574"/>
    </row>
    <row r="221" spans="1:14" ht="17" thickBot="1" x14ac:dyDescent="0.25">
      <c r="A221" s="1760" t="s">
        <v>1446</v>
      </c>
      <c r="B221" s="1760"/>
      <c r="C221" s="1760"/>
      <c r="D221" s="1760"/>
      <c r="E221" s="1760"/>
      <c r="F221" s="1760"/>
      <c r="G221" s="1760"/>
      <c r="H221" s="1760"/>
      <c r="I221" s="1760"/>
      <c r="J221" s="1760"/>
      <c r="K221" s="1760"/>
    </row>
    <row r="222" spans="1:14" ht="19" thickBot="1" x14ac:dyDescent="0.25">
      <c r="B222" s="481" t="s">
        <v>1461</v>
      </c>
      <c r="C222" s="482"/>
      <c r="D222" s="220" t="s">
        <v>1460</v>
      </c>
      <c r="E222" s="479" t="s">
        <v>18</v>
      </c>
      <c r="F222" s="480"/>
      <c r="G222" s="295" t="s">
        <v>203</v>
      </c>
      <c r="H222" s="534" t="s">
        <v>199</v>
      </c>
      <c r="I222" s="526"/>
      <c r="J222" s="535" t="s">
        <v>200</v>
      </c>
      <c r="K222" s="526">
        <v>25</v>
      </c>
    </row>
    <row r="223" spans="1:14" x14ac:dyDescent="0.15">
      <c r="B223" s="300" t="s">
        <v>892</v>
      </c>
      <c r="C223" s="301" t="s">
        <v>197</v>
      </c>
      <c r="D223" s="302" t="s">
        <v>2322</v>
      </c>
      <c r="E223" s="303" t="s">
        <v>197</v>
      </c>
      <c r="F223" s="304" t="s">
        <v>2324</v>
      </c>
      <c r="G223" s="305" t="s">
        <v>1041</v>
      </c>
      <c r="H223" s="106" t="s">
        <v>1042</v>
      </c>
      <c r="I223" s="106" t="s">
        <v>1043</v>
      </c>
      <c r="J223" s="106" t="s">
        <v>193</v>
      </c>
      <c r="K223" s="306" t="s">
        <v>2063</v>
      </c>
    </row>
    <row r="224" spans="1:14" ht="16" x14ac:dyDescent="0.2">
      <c r="B224" s="307">
        <v>1</v>
      </c>
      <c r="C224" s="308" t="str">
        <f>'13S - 6B - 1 R.R.'!B104</f>
        <v xml:space="preserve">B </v>
      </c>
      <c r="D224" s="33" t="str">
        <f>'13S - 6B - 1 R.R.'!C104</f>
        <v>6mirella</v>
      </c>
      <c r="E224" s="308" t="str">
        <f>'13S - 6B - 1 R.R.'!D104</f>
        <v>F</v>
      </c>
      <c r="F224" s="33" t="str">
        <f>'13S - 6B - 1 R.R.'!E104</f>
        <v>5elena</v>
      </c>
      <c r="G224" s="309"/>
      <c r="H224" s="99"/>
      <c r="I224" s="211"/>
      <c r="J224" s="99"/>
      <c r="K224" s="102"/>
    </row>
    <row r="225" spans="1:11" ht="16" x14ac:dyDescent="0.2">
      <c r="B225" s="307">
        <v>2</v>
      </c>
      <c r="C225" s="308" t="str">
        <f>'13S - 6B - 1 R.R.'!B105</f>
        <v>A</v>
      </c>
      <c r="D225" s="33" t="str">
        <f>'13S - 6B - 1 R.R.'!C105</f>
        <v>13anna</v>
      </c>
      <c r="E225" s="308" t="str">
        <f>'13S - 6B - 1 R.R.'!D105</f>
        <v>E</v>
      </c>
      <c r="F225" s="33" t="str">
        <f>'13S - 6B - 1 R.R.'!E105</f>
        <v>7lorena</v>
      </c>
      <c r="G225" s="310"/>
      <c r="H225" s="99"/>
      <c r="I225" s="211"/>
      <c r="J225" s="99"/>
      <c r="K225" s="102"/>
    </row>
    <row r="226" spans="1:11" ht="17" thickBot="1" x14ac:dyDescent="0.25">
      <c r="B226" s="579">
        <v>3</v>
      </c>
      <c r="C226" s="308" t="str">
        <f>'13S - 6B - 1 R.R.'!B106</f>
        <v>D</v>
      </c>
      <c r="D226" s="33" t="str">
        <f>'13S - 6B - 1 R.R.'!C106</f>
        <v>11flavio</v>
      </c>
      <c r="E226" s="308" t="str">
        <f>'13S - 6B - 1 R.R.'!D106</f>
        <v>C</v>
      </c>
      <c r="F226" s="33" t="str">
        <f>'13S - 6B - 1 R.R.'!E106</f>
        <v>12enzo</v>
      </c>
      <c r="G226" s="581"/>
      <c r="H226" s="254"/>
      <c r="I226" s="521"/>
      <c r="J226" s="254"/>
      <c r="K226" s="102"/>
    </row>
    <row r="227" spans="1:11" ht="17" thickBot="1" x14ac:dyDescent="0.25">
      <c r="B227" s="1766" t="s">
        <v>1458</v>
      </c>
      <c r="C227" s="1767"/>
      <c r="D227" s="1767"/>
      <c r="E227" s="1767"/>
      <c r="F227" s="1767"/>
      <c r="G227" s="1767"/>
      <c r="H227" s="1768"/>
      <c r="I227" s="1769" t="s">
        <v>2062</v>
      </c>
      <c r="J227" s="1770"/>
      <c r="K227" s="522"/>
    </row>
    <row r="228" spans="1:11" x14ac:dyDescent="0.15">
      <c r="B228"/>
      <c r="C228"/>
      <c r="D228"/>
      <c r="E228"/>
      <c r="F228"/>
      <c r="G228"/>
      <c r="H228"/>
      <c r="I228"/>
      <c r="J228"/>
      <c r="K228"/>
    </row>
    <row r="229" spans="1:11" ht="17" thickBot="1" x14ac:dyDescent="0.25">
      <c r="A229" s="1760" t="s">
        <v>1446</v>
      </c>
      <c r="B229" s="1760"/>
      <c r="C229" s="1760"/>
      <c r="D229" s="1760"/>
      <c r="E229" s="1760"/>
      <c r="F229" s="1760"/>
      <c r="G229" s="1760"/>
      <c r="H229" s="1760"/>
      <c r="I229" s="1760"/>
      <c r="J229" s="1760"/>
      <c r="K229" s="1760"/>
    </row>
    <row r="230" spans="1:11" ht="19" thickBot="1" x14ac:dyDescent="0.25">
      <c r="B230" s="481" t="s">
        <v>1461</v>
      </c>
      <c r="C230" s="482"/>
      <c r="D230" s="220" t="s">
        <v>1460</v>
      </c>
      <c r="E230" s="479" t="s">
        <v>18</v>
      </c>
      <c r="F230" s="480"/>
      <c r="G230" s="295" t="s">
        <v>203</v>
      </c>
      <c r="H230" s="534" t="s">
        <v>199</v>
      </c>
      <c r="I230" s="526"/>
      <c r="J230" s="535" t="s">
        <v>200</v>
      </c>
      <c r="K230" s="526">
        <v>26</v>
      </c>
    </row>
    <row r="231" spans="1:11" x14ac:dyDescent="0.15">
      <c r="B231" s="300" t="s">
        <v>892</v>
      </c>
      <c r="C231" s="301" t="s">
        <v>197</v>
      </c>
      <c r="D231" s="302" t="s">
        <v>2322</v>
      </c>
      <c r="E231" s="303" t="s">
        <v>197</v>
      </c>
      <c r="F231" s="304" t="s">
        <v>2324</v>
      </c>
      <c r="G231" s="305" t="s">
        <v>1041</v>
      </c>
      <c r="H231" s="106" t="s">
        <v>1042</v>
      </c>
      <c r="I231" s="106" t="s">
        <v>1043</v>
      </c>
      <c r="J231" s="106" t="s">
        <v>193</v>
      </c>
      <c r="K231" s="306" t="s">
        <v>2063</v>
      </c>
    </row>
    <row r="232" spans="1:11" ht="16" x14ac:dyDescent="0.2">
      <c r="B232" s="307">
        <v>1</v>
      </c>
      <c r="C232" s="308" t="str">
        <f>'13S - 6B - 1 R.R.'!H104</f>
        <v>E</v>
      </c>
      <c r="D232" s="33" t="str">
        <f>'13S - 6B - 1 R.R.'!I104</f>
        <v>7lorena</v>
      </c>
      <c r="E232" s="308" t="str">
        <f>'13S - 6B - 1 R.R.'!J104</f>
        <v xml:space="preserve">B </v>
      </c>
      <c r="F232" s="33" t="str">
        <f>'13S - 6B - 1 R.R.'!K104</f>
        <v>8franca</v>
      </c>
      <c r="G232" s="309"/>
      <c r="H232" s="99"/>
      <c r="I232" s="211"/>
      <c r="J232" s="99"/>
      <c r="K232" s="102"/>
    </row>
    <row r="233" spans="1:11" ht="16" x14ac:dyDescent="0.2">
      <c r="B233" s="307">
        <v>2</v>
      </c>
      <c r="C233" s="308" t="str">
        <f>'13S - 6B - 1 R.R.'!H105</f>
        <v>F</v>
      </c>
      <c r="D233" s="33" t="str">
        <f>'13S - 6B - 1 R.R.'!I105</f>
        <v>1mario</v>
      </c>
      <c r="E233" s="308" t="str">
        <f>'13S - 6B - 1 R.R.'!J105</f>
        <v>A</v>
      </c>
      <c r="F233" s="33" t="str">
        <f>'13S - 6B - 1 R.R.'!K105</f>
        <v>2gigi</v>
      </c>
      <c r="G233" s="310"/>
      <c r="H233" s="99"/>
      <c r="I233" s="211"/>
      <c r="J233" s="99"/>
      <c r="K233" s="102"/>
    </row>
    <row r="234" spans="1:11" ht="17" thickBot="1" x14ac:dyDescent="0.25">
      <c r="B234" s="579">
        <v>3</v>
      </c>
      <c r="C234" s="308" t="str">
        <f>'13S - 6B - 1 R.R.'!H106</f>
        <v>D</v>
      </c>
      <c r="D234" s="33" t="str">
        <f>'13S - 6B - 1 R.R.'!I106</f>
        <v>3cris</v>
      </c>
      <c r="E234" s="308" t="str">
        <f>'13S - 6B - 1 R.R.'!J106</f>
        <v>C</v>
      </c>
      <c r="F234" s="33" t="str">
        <f>'13S - 6B - 1 R.R.'!K106</f>
        <v>4pio</v>
      </c>
      <c r="G234" s="581"/>
      <c r="H234" s="254"/>
      <c r="I234" s="521"/>
      <c r="J234" s="254"/>
      <c r="K234" s="102"/>
    </row>
    <row r="235" spans="1:11" ht="17" thickBot="1" x14ac:dyDescent="0.25">
      <c r="B235" s="1766" t="s">
        <v>1458</v>
      </c>
      <c r="C235" s="1767"/>
      <c r="D235" s="1767"/>
      <c r="E235" s="1767"/>
      <c r="F235" s="1767"/>
      <c r="G235" s="1767"/>
      <c r="H235" s="1768"/>
      <c r="I235" s="1769" t="s">
        <v>2062</v>
      </c>
      <c r="J235" s="1770"/>
      <c r="K235" s="1574"/>
    </row>
  </sheetData>
  <sheetProtection password="CF27" sheet="1" objects="1" scenarios="1"/>
  <mergeCells count="142">
    <mergeCell ref="I235:J235"/>
    <mergeCell ref="B235:H235"/>
    <mergeCell ref="I227:J227"/>
    <mergeCell ref="B227:H227"/>
    <mergeCell ref="A229:K229"/>
    <mergeCell ref="C213:J213"/>
    <mergeCell ref="B214:C214"/>
    <mergeCell ref="E214:F214"/>
    <mergeCell ref="C205:J205"/>
    <mergeCell ref="B206:C206"/>
    <mergeCell ref="E206:F206"/>
    <mergeCell ref="B211:H211"/>
    <mergeCell ref="I211:J211"/>
    <mergeCell ref="A221:K221"/>
    <mergeCell ref="B219:H219"/>
    <mergeCell ref="I219:J219"/>
    <mergeCell ref="I200:J200"/>
    <mergeCell ref="C186:J186"/>
    <mergeCell ref="B187:C187"/>
    <mergeCell ref="E187:F187"/>
    <mergeCell ref="I192:J192"/>
    <mergeCell ref="B200:H200"/>
    <mergeCell ref="B179:C179"/>
    <mergeCell ref="E179:F179"/>
    <mergeCell ref="B195:C195"/>
    <mergeCell ref="E195:F195"/>
    <mergeCell ref="B192:H192"/>
    <mergeCell ref="C194:J194"/>
    <mergeCell ref="B168:H168"/>
    <mergeCell ref="I168:J168"/>
    <mergeCell ref="B184:H184"/>
    <mergeCell ref="I184:J184"/>
    <mergeCell ref="C170:J170"/>
    <mergeCell ref="B171:C171"/>
    <mergeCell ref="E171:F171"/>
    <mergeCell ref="B176:H176"/>
    <mergeCell ref="I176:J176"/>
    <mergeCell ref="C178:J178"/>
    <mergeCell ref="C162:J162"/>
    <mergeCell ref="B163:C163"/>
    <mergeCell ref="E163:F163"/>
    <mergeCell ref="B141:H141"/>
    <mergeCell ref="I141:J141"/>
    <mergeCell ref="C143:J143"/>
    <mergeCell ref="B149:H149"/>
    <mergeCell ref="I149:J149"/>
    <mergeCell ref="C154:J154"/>
    <mergeCell ref="B144:C144"/>
    <mergeCell ref="B155:C155"/>
    <mergeCell ref="E155:F155"/>
    <mergeCell ref="B160:H160"/>
    <mergeCell ref="I160:J160"/>
    <mergeCell ref="E144:F144"/>
    <mergeCell ref="C127:J127"/>
    <mergeCell ref="B128:C128"/>
    <mergeCell ref="E128:F128"/>
    <mergeCell ref="B133:H133"/>
    <mergeCell ref="I133:J133"/>
    <mergeCell ref="C135:J135"/>
    <mergeCell ref="B136:C136"/>
    <mergeCell ref="E136:F136"/>
    <mergeCell ref="C111:J111"/>
    <mergeCell ref="B112:C112"/>
    <mergeCell ref="E112:F112"/>
    <mergeCell ref="B117:H117"/>
    <mergeCell ref="I117:J117"/>
    <mergeCell ref="C119:J119"/>
    <mergeCell ref="B120:C120"/>
    <mergeCell ref="E120:F120"/>
    <mergeCell ref="B125:H125"/>
    <mergeCell ref="I125:J125"/>
    <mergeCell ref="C93:J93"/>
    <mergeCell ref="B94:C94"/>
    <mergeCell ref="E94:F94"/>
    <mergeCell ref="B99:H99"/>
    <mergeCell ref="I99:J99"/>
    <mergeCell ref="C103:J103"/>
    <mergeCell ref="B104:C104"/>
    <mergeCell ref="E104:F104"/>
    <mergeCell ref="B109:H109"/>
    <mergeCell ref="I109:J109"/>
    <mergeCell ref="C77:J77"/>
    <mergeCell ref="B78:C78"/>
    <mergeCell ref="E78:F78"/>
    <mergeCell ref="B83:H83"/>
    <mergeCell ref="I83:J83"/>
    <mergeCell ref="C85:J85"/>
    <mergeCell ref="B86:C86"/>
    <mergeCell ref="E86:F86"/>
    <mergeCell ref="B91:H91"/>
    <mergeCell ref="I91:J91"/>
    <mergeCell ref="C61:J61"/>
    <mergeCell ref="B62:C62"/>
    <mergeCell ref="E62:F62"/>
    <mergeCell ref="B67:H67"/>
    <mergeCell ref="I67:J67"/>
    <mergeCell ref="C69:J69"/>
    <mergeCell ref="B70:C70"/>
    <mergeCell ref="E70:F70"/>
    <mergeCell ref="B75:H75"/>
    <mergeCell ref="I75:J75"/>
    <mergeCell ref="C44:J44"/>
    <mergeCell ref="B45:C45"/>
    <mergeCell ref="E45:F45"/>
    <mergeCell ref="B50:H50"/>
    <mergeCell ref="I50:J50"/>
    <mergeCell ref="C53:J53"/>
    <mergeCell ref="B54:C54"/>
    <mergeCell ref="E54:F54"/>
    <mergeCell ref="B59:H59"/>
    <mergeCell ref="I59:J59"/>
    <mergeCell ref="C28:J28"/>
    <mergeCell ref="B29:C29"/>
    <mergeCell ref="E29:F29"/>
    <mergeCell ref="B34:H34"/>
    <mergeCell ref="I34:J34"/>
    <mergeCell ref="C36:J36"/>
    <mergeCell ref="B37:C37"/>
    <mergeCell ref="E37:F37"/>
    <mergeCell ref="B42:H42"/>
    <mergeCell ref="I42:J42"/>
    <mergeCell ref="C15:D15"/>
    <mergeCell ref="C16:D16"/>
    <mergeCell ref="C17:D17"/>
    <mergeCell ref="C18:D18"/>
    <mergeCell ref="C20:J20"/>
    <mergeCell ref="B21:C21"/>
    <mergeCell ref="E21:F21"/>
    <mergeCell ref="B26:H26"/>
    <mergeCell ref="I26:J26"/>
    <mergeCell ref="C2:I2"/>
    <mergeCell ref="B4:D4"/>
    <mergeCell ref="B5:D5"/>
    <mergeCell ref="C6:D6"/>
    <mergeCell ref="C13:D13"/>
    <mergeCell ref="C14:D14"/>
    <mergeCell ref="C7:D7"/>
    <mergeCell ref="C8:D8"/>
    <mergeCell ref="C9:D9"/>
    <mergeCell ref="C10:D10"/>
    <mergeCell ref="C11:D11"/>
    <mergeCell ref="C12:D12"/>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40"/>
  <sheetViews>
    <sheetView workbookViewId="0">
      <selection sqref="A1:T1"/>
    </sheetView>
  </sheetViews>
  <sheetFormatPr baseColWidth="10" defaultColWidth="8.83203125" defaultRowHeight="13" x14ac:dyDescent="0.15"/>
  <cols>
    <col min="1" max="1" width="14.83203125" style="15" customWidth="1"/>
    <col min="2" max="14" width="4" style="15" customWidth="1"/>
    <col min="15" max="15" width="4.5" style="15" customWidth="1"/>
    <col min="16" max="16" width="5.1640625" style="15" customWidth="1"/>
    <col min="17" max="17" width="6.5" style="15" customWidth="1"/>
    <col min="18" max="18" width="4.5" style="15" customWidth="1"/>
    <col min="19" max="19" width="9.1640625" style="15" customWidth="1"/>
    <col min="20" max="20" width="5.33203125" style="15" customWidth="1"/>
    <col min="21" max="16384" width="8.83203125" style="15"/>
  </cols>
  <sheetData>
    <row r="1" spans="1:20" ht="16" x14ac:dyDescent="0.2">
      <c r="A1" s="173" t="s">
        <v>1995</v>
      </c>
      <c r="B1" s="1794"/>
      <c r="C1" s="1795"/>
      <c r="D1" s="1795"/>
      <c r="E1" s="1795"/>
      <c r="F1" s="1795"/>
      <c r="G1" s="1795"/>
      <c r="H1" s="1795"/>
      <c r="I1" s="1795"/>
      <c r="J1" s="1795"/>
      <c r="K1" s="1795"/>
      <c r="L1" s="1795"/>
      <c r="M1" s="1795"/>
      <c r="N1" s="1795"/>
      <c r="O1" s="1795"/>
      <c r="P1" s="1795"/>
      <c r="Q1" s="1795"/>
      <c r="R1" s="1795"/>
      <c r="S1" s="1795"/>
      <c r="T1" s="1796"/>
    </row>
    <row r="2" spans="1:20" ht="18.75" customHeight="1" x14ac:dyDescent="0.2">
      <c r="H2" s="1800" t="s">
        <v>1672</v>
      </c>
      <c r="I2" s="1835"/>
      <c r="J2" s="1835"/>
      <c r="K2" s="1835"/>
      <c r="L2" s="1835"/>
      <c r="M2" s="1835"/>
      <c r="N2" s="1835"/>
      <c r="O2" s="1865"/>
      <c r="P2" s="1865"/>
      <c r="Q2" s="1865"/>
      <c r="R2" s="1865"/>
      <c r="S2" s="1865"/>
      <c r="T2" s="1865"/>
    </row>
    <row r="3" spans="1:20" ht="18.75" customHeight="1" thickBot="1" x14ac:dyDescent="0.2">
      <c r="A3" s="1827" t="s">
        <v>576</v>
      </c>
      <c r="B3" s="1827"/>
      <c r="C3" s="1827"/>
      <c r="D3" s="1827"/>
      <c r="E3" s="1827"/>
      <c r="F3" s="1827"/>
      <c r="G3" s="1827"/>
      <c r="H3" s="1827"/>
      <c r="I3" s="1827"/>
    </row>
    <row r="4" spans="1:20" ht="18.75" customHeight="1" x14ac:dyDescent="0.2">
      <c r="A4" s="1791"/>
      <c r="B4" s="1778">
        <f>A7</f>
        <v>0</v>
      </c>
      <c r="C4" s="1778">
        <f>A8</f>
        <v>0</v>
      </c>
      <c r="D4" s="1778">
        <f>A9</f>
        <v>0</v>
      </c>
      <c r="E4" s="1778">
        <f>A10</f>
        <v>0</v>
      </c>
      <c r="F4" s="1780">
        <f>A11</f>
        <v>0</v>
      </c>
      <c r="G4" s="1782" t="s">
        <v>92</v>
      </c>
      <c r="H4" s="1784" t="s">
        <v>1534</v>
      </c>
      <c r="I4" s="1784" t="s">
        <v>1533</v>
      </c>
      <c r="J4" s="51"/>
      <c r="K4" s="51"/>
      <c r="L4" s="51"/>
      <c r="M4" s="51"/>
      <c r="N4" s="51"/>
      <c r="O4" s="51"/>
      <c r="P4" s="51"/>
      <c r="Q4" s="51"/>
      <c r="R4" s="51"/>
      <c r="S4" s="81"/>
      <c r="T4" s="81"/>
    </row>
    <row r="5" spans="1:20" ht="18.75" customHeight="1" x14ac:dyDescent="0.2">
      <c r="A5" s="1792"/>
      <c r="B5" s="1779"/>
      <c r="C5" s="1779"/>
      <c r="D5" s="1779"/>
      <c r="E5" s="1779"/>
      <c r="F5" s="1781"/>
      <c r="G5" s="1783"/>
      <c r="H5" s="1785"/>
      <c r="I5" s="1785"/>
      <c r="J5" s="51"/>
      <c r="K5" s="51"/>
      <c r="L5" s="51"/>
      <c r="M5" s="51"/>
      <c r="N5" s="51"/>
      <c r="O5" s="51"/>
      <c r="P5" s="51"/>
      <c r="Q5" s="51"/>
      <c r="R5" s="51"/>
      <c r="S5" s="81"/>
      <c r="T5" s="81"/>
    </row>
    <row r="6" spans="1:20" ht="18.75" customHeight="1" x14ac:dyDescent="0.2">
      <c r="A6" s="1793"/>
      <c r="B6" s="1779"/>
      <c r="C6" s="1779"/>
      <c r="D6" s="1779"/>
      <c r="E6" s="1779"/>
      <c r="F6" s="1781"/>
      <c r="G6" s="1783"/>
      <c r="H6" s="1785"/>
      <c r="I6" s="1785"/>
      <c r="J6" s="51"/>
      <c r="K6" s="51"/>
      <c r="L6" s="51"/>
      <c r="M6" s="51"/>
      <c r="N6" s="51"/>
      <c r="O6" s="51"/>
      <c r="P6" s="51"/>
      <c r="Q6" s="51"/>
      <c r="R6" s="51"/>
      <c r="S6" s="81"/>
      <c r="T6" s="81"/>
    </row>
    <row r="7" spans="1:20" ht="18.75" customHeight="1" x14ac:dyDescent="0.2">
      <c r="A7" s="1337"/>
      <c r="B7" s="1326"/>
      <c r="C7" s="1325"/>
      <c r="D7" s="1325"/>
      <c r="E7" s="1325"/>
      <c r="F7" s="1327"/>
      <c r="G7" s="1334"/>
      <c r="H7" s="901"/>
      <c r="I7" s="901"/>
      <c r="J7" s="51"/>
      <c r="K7" s="51"/>
      <c r="L7" s="51"/>
      <c r="M7" s="80"/>
      <c r="N7" s="51"/>
      <c r="O7" s="51"/>
      <c r="P7" s="51"/>
      <c r="Q7" s="51"/>
      <c r="R7" s="51"/>
      <c r="S7" s="81"/>
      <c r="T7" s="81"/>
    </row>
    <row r="8" spans="1:20" ht="18.75" customHeight="1" x14ac:dyDescent="0.2">
      <c r="A8" s="1337"/>
      <c r="B8" s="1325"/>
      <c r="C8" s="1326"/>
      <c r="D8" s="1325"/>
      <c r="E8" s="1325"/>
      <c r="F8" s="1327"/>
      <c r="G8" s="1334"/>
      <c r="H8" s="1335"/>
      <c r="I8" s="1335"/>
      <c r="J8" s="51"/>
      <c r="K8" s="51"/>
      <c r="L8" s="51"/>
      <c r="M8" s="51"/>
      <c r="N8" s="51"/>
      <c r="O8" s="51"/>
      <c r="P8" s="51"/>
      <c r="Q8" s="51"/>
      <c r="R8" s="51"/>
      <c r="S8" s="81"/>
      <c r="T8" s="81"/>
    </row>
    <row r="9" spans="1:20" ht="18.75" customHeight="1" x14ac:dyDescent="0.2">
      <c r="A9" s="1337"/>
      <c r="B9" s="1325"/>
      <c r="C9" s="1325"/>
      <c r="D9" s="1326"/>
      <c r="E9" s="1325"/>
      <c r="F9" s="1327"/>
      <c r="G9" s="1334"/>
      <c r="H9" s="1335"/>
      <c r="I9" s="1335"/>
      <c r="J9" s="51"/>
      <c r="K9" s="51"/>
      <c r="L9" s="51"/>
      <c r="M9" s="80"/>
      <c r="N9" s="51"/>
      <c r="O9" s="51"/>
      <c r="P9" s="51"/>
      <c r="Q9" s="51"/>
      <c r="R9" s="51"/>
      <c r="S9" s="81"/>
      <c r="T9" s="81"/>
    </row>
    <row r="10" spans="1:20" ht="18.75" customHeight="1" x14ac:dyDescent="0.2">
      <c r="A10" s="1337"/>
      <c r="B10" s="1325"/>
      <c r="C10" s="1325"/>
      <c r="D10" s="1325"/>
      <c r="E10" s="1326"/>
      <c r="F10" s="1327"/>
      <c r="G10" s="1334"/>
      <c r="H10" s="1334"/>
      <c r="I10" s="1334"/>
      <c r="J10" s="51"/>
      <c r="K10" s="51"/>
      <c r="L10" s="51"/>
      <c r="M10" s="51"/>
      <c r="N10" s="51"/>
      <c r="O10" s="51"/>
      <c r="P10" s="51"/>
      <c r="Q10" s="51"/>
      <c r="R10" s="51"/>
      <c r="S10" s="81"/>
      <c r="T10" s="81"/>
    </row>
    <row r="11" spans="1:20" ht="18.75" customHeight="1" thickBot="1" x14ac:dyDescent="0.25">
      <c r="A11" s="1338"/>
      <c r="B11" s="1328"/>
      <c r="C11" s="1328"/>
      <c r="D11" s="1328"/>
      <c r="E11" s="1328"/>
      <c r="F11" s="1329"/>
      <c r="G11" s="1336"/>
      <c r="H11" s="1336"/>
      <c r="I11" s="1336"/>
      <c r="J11" s="51"/>
      <c r="K11" s="51"/>
      <c r="L11" s="51"/>
      <c r="M11" s="51"/>
      <c r="N11" s="51"/>
      <c r="O11" s="51"/>
      <c r="P11" s="51"/>
      <c r="Q11" s="51"/>
      <c r="R11" s="51"/>
      <c r="S11" s="81"/>
      <c r="T11" s="81"/>
    </row>
    <row r="12" spans="1:20" ht="18.75" customHeight="1" x14ac:dyDescent="0.2">
      <c r="A12"/>
      <c r="B12"/>
      <c r="C12"/>
      <c r="D12"/>
      <c r="E12"/>
      <c r="F12"/>
      <c r="G12"/>
      <c r="H12" s="51"/>
      <c r="I12" s="51"/>
      <c r="J12" s="51"/>
      <c r="K12" s="51"/>
      <c r="L12" s="51"/>
      <c r="M12" s="51"/>
      <c r="N12" s="51"/>
      <c r="O12" s="51"/>
      <c r="P12" s="51"/>
      <c r="Q12" s="51"/>
      <c r="R12" s="51"/>
      <c r="S12" s="81"/>
      <c r="T12" s="81"/>
    </row>
    <row r="13" spans="1:20" ht="18.75" customHeight="1" thickBot="1" x14ac:dyDescent="0.25">
      <c r="A13" s="1827" t="s">
        <v>576</v>
      </c>
      <c r="B13" s="1827"/>
      <c r="C13" s="1827"/>
      <c r="D13" s="1827"/>
      <c r="E13" s="1827"/>
      <c r="F13" s="1827"/>
      <c r="G13" s="1827"/>
      <c r="H13" s="1827"/>
      <c r="I13" s="1827"/>
      <c r="J13" s="51"/>
      <c r="K13" s="51"/>
      <c r="L13" s="51"/>
      <c r="M13" s="81"/>
      <c r="N13" s="51"/>
      <c r="O13" s="51"/>
      <c r="P13" s="51"/>
      <c r="Q13" s="51"/>
      <c r="R13" s="51"/>
      <c r="S13" s="81"/>
      <c r="T13" s="81"/>
    </row>
    <row r="14" spans="1:20" ht="18.75" customHeight="1" x14ac:dyDescent="0.2">
      <c r="A14" s="1791"/>
      <c r="B14" s="1778">
        <f>A17</f>
        <v>0</v>
      </c>
      <c r="C14" s="1778">
        <f>A18</f>
        <v>0</v>
      </c>
      <c r="D14" s="1778">
        <f>A19</f>
        <v>0</v>
      </c>
      <c r="E14" s="1778">
        <f>A20</f>
        <v>0</v>
      </c>
      <c r="F14" s="1780">
        <f>A21</f>
        <v>0</v>
      </c>
      <c r="G14" s="1782" t="s">
        <v>92</v>
      </c>
      <c r="H14" s="1784" t="s">
        <v>1534</v>
      </c>
      <c r="I14" s="1784" t="s">
        <v>1533</v>
      </c>
      <c r="J14" s="51"/>
      <c r="K14" s="51"/>
      <c r="L14" s="51"/>
      <c r="M14" s="51"/>
      <c r="N14" s="51"/>
      <c r="O14" s="51"/>
      <c r="P14" s="51"/>
      <c r="Q14" s="51"/>
      <c r="R14" s="51"/>
      <c r="S14" s="81"/>
      <c r="T14" s="81"/>
    </row>
    <row r="15" spans="1:20" ht="18.75" customHeight="1" x14ac:dyDescent="0.2">
      <c r="A15" s="1792"/>
      <c r="B15" s="1779"/>
      <c r="C15" s="1779"/>
      <c r="D15" s="1779"/>
      <c r="E15" s="1779"/>
      <c r="F15" s="1781"/>
      <c r="G15" s="1783"/>
      <c r="H15" s="1785"/>
      <c r="I15" s="1785"/>
      <c r="J15" s="51"/>
      <c r="K15" s="51"/>
      <c r="L15" s="51"/>
      <c r="M15" s="51"/>
      <c r="N15" s="51"/>
      <c r="O15" s="51"/>
      <c r="P15" s="51"/>
      <c r="Q15" s="51"/>
      <c r="R15" s="51"/>
      <c r="S15" s="81"/>
      <c r="T15" s="81"/>
    </row>
    <row r="16" spans="1:20" ht="18.75" customHeight="1" x14ac:dyDescent="0.15">
      <c r="A16" s="1793"/>
      <c r="B16" s="1779"/>
      <c r="C16" s="1779"/>
      <c r="D16" s="1779"/>
      <c r="E16" s="1779"/>
      <c r="F16" s="1781"/>
      <c r="G16" s="1783"/>
      <c r="H16" s="1785"/>
      <c r="I16" s="1785"/>
    </row>
    <row r="17" spans="1:20" ht="18.75" customHeight="1" x14ac:dyDescent="0.15">
      <c r="A17" s="1337"/>
      <c r="B17" s="1326"/>
      <c r="C17" s="1325"/>
      <c r="D17" s="1325"/>
      <c r="E17" s="1325"/>
      <c r="F17" s="1327"/>
      <c r="G17" s="1334"/>
      <c r="H17" s="901"/>
      <c r="I17" s="901"/>
      <c r="J17" s="1258"/>
      <c r="K17" s="1258"/>
      <c r="L17" s="1258"/>
      <c r="S17" s="1258" t="s">
        <v>1487</v>
      </c>
      <c r="T17" s="11"/>
    </row>
    <row r="18" spans="1:20" ht="18.75" customHeight="1" x14ac:dyDescent="0.15">
      <c r="A18" s="1337"/>
      <c r="B18" s="1325"/>
      <c r="C18" s="1326"/>
      <c r="D18" s="1325"/>
      <c r="E18" s="1325"/>
      <c r="F18" s="1327"/>
      <c r="G18" s="1334"/>
      <c r="H18" s="1335"/>
      <c r="I18" s="1335"/>
      <c r="J18" s="1258"/>
      <c r="K18" s="1258"/>
      <c r="L18" s="1258"/>
      <c r="S18" s="1258" t="s">
        <v>1994</v>
      </c>
      <c r="T18" s="11"/>
    </row>
    <row r="19" spans="1:20" ht="18.75" customHeight="1" x14ac:dyDescent="0.2">
      <c r="A19" s="1337"/>
      <c r="B19" s="1325"/>
      <c r="C19" s="1325"/>
      <c r="D19" s="1326"/>
      <c r="E19" s="1325"/>
      <c r="F19" s="1327"/>
      <c r="G19" s="1334"/>
      <c r="H19" s="1335"/>
      <c r="I19" s="1335"/>
      <c r="J19" s="80"/>
      <c r="O19" s="173"/>
      <c r="P19" s="173"/>
      <c r="Q19" s="173"/>
      <c r="R19" s="173"/>
    </row>
    <row r="20" spans="1:20" ht="18.75" customHeight="1" x14ac:dyDescent="0.2">
      <c r="A20" s="1337"/>
      <c r="B20" s="1325"/>
      <c r="C20" s="1325"/>
      <c r="D20" s="1325"/>
      <c r="E20" s="1326"/>
      <c r="F20" s="1327"/>
      <c r="G20" s="1334"/>
      <c r="H20" s="1334"/>
      <c r="I20" s="1334"/>
      <c r="O20" s="173"/>
      <c r="P20" s="173"/>
      <c r="Q20" s="173"/>
      <c r="R20" s="173"/>
      <c r="S20" s="1866"/>
      <c r="T20" s="1867"/>
    </row>
    <row r="21" spans="1:20" ht="18.75" customHeight="1" thickBot="1" x14ac:dyDescent="0.25">
      <c r="A21" s="1338"/>
      <c r="B21" s="1328"/>
      <c r="C21" s="1328"/>
      <c r="D21" s="1328"/>
      <c r="E21" s="1328"/>
      <c r="F21" s="1329"/>
      <c r="G21" s="1336"/>
      <c r="H21" s="1336"/>
      <c r="I21" s="1336"/>
      <c r="J21" s="49"/>
      <c r="K21" s="49"/>
      <c r="L21" s="49"/>
      <c r="S21" s="1866"/>
      <c r="T21" s="1867"/>
    </row>
    <row r="22" spans="1:20" ht="18.75" customHeight="1" thickBot="1" x14ac:dyDescent="0.2">
      <c r="A22"/>
      <c r="B22"/>
      <c r="C22"/>
      <c r="D22"/>
      <c r="E22"/>
      <c r="F22"/>
      <c r="G22"/>
      <c r="H22"/>
      <c r="I22"/>
      <c r="J22"/>
      <c r="K22"/>
      <c r="L22"/>
      <c r="M22"/>
      <c r="N22"/>
      <c r="O22"/>
      <c r="P22"/>
      <c r="Q22"/>
      <c r="R22"/>
      <c r="S22"/>
      <c r="T22"/>
    </row>
    <row r="23" spans="1:20" ht="89.25" customHeight="1" x14ac:dyDescent="0.2">
      <c r="A23" s="82"/>
      <c r="B23" s="487" t="str">
        <f>A24</f>
        <v>1mario</v>
      </c>
      <c r="C23" s="487" t="str">
        <f>A25</f>
        <v>2gigi</v>
      </c>
      <c r="D23" s="487" t="str">
        <f>A26</f>
        <v>3cris</v>
      </c>
      <c r="E23" s="487" t="str">
        <f>A27</f>
        <v>4pio</v>
      </c>
      <c r="F23" s="487" t="str">
        <f>A28</f>
        <v>5elena</v>
      </c>
      <c r="G23" s="487" t="str">
        <f>A29</f>
        <v>6mirella</v>
      </c>
      <c r="H23" s="487" t="str">
        <f>A30</f>
        <v>7lorena</v>
      </c>
      <c r="I23" s="487" t="str">
        <f>A31</f>
        <v>8franca</v>
      </c>
      <c r="J23" s="487" t="str">
        <f>A32</f>
        <v>9patrizia</v>
      </c>
      <c r="K23" s="487" t="str">
        <f>A33</f>
        <v>10paolo</v>
      </c>
      <c r="L23" s="487" t="str">
        <f>A34</f>
        <v>11flavio</v>
      </c>
      <c r="M23" s="487" t="str">
        <f>A35</f>
        <v>12enzo</v>
      </c>
      <c r="N23" s="532" t="str">
        <f>A36</f>
        <v>13anna</v>
      </c>
      <c r="O23" s="894" t="s">
        <v>92</v>
      </c>
      <c r="P23" s="894" t="s">
        <v>1014</v>
      </c>
      <c r="Q23" s="894" t="s">
        <v>1896</v>
      </c>
      <c r="R23" s="894" t="s">
        <v>1982</v>
      </c>
      <c r="S23" s="894" t="s">
        <v>1983</v>
      </c>
      <c r="T23" s="894" t="s">
        <v>1984</v>
      </c>
    </row>
    <row r="24" spans="1:20" ht="18.75" customHeight="1" x14ac:dyDescent="0.2">
      <c r="A24" s="484" t="str">
        <f>'13S - 6B - 1 R.R.'!C4</f>
        <v>1mario</v>
      </c>
      <c r="B24" s="921"/>
      <c r="C24" s="922"/>
      <c r="D24" s="923"/>
      <c r="E24" s="923"/>
      <c r="F24" s="923"/>
      <c r="G24" s="923"/>
      <c r="H24" s="923"/>
      <c r="I24" s="923"/>
      <c r="J24" s="923"/>
      <c r="K24" s="923"/>
      <c r="L24" s="923"/>
      <c r="M24" s="923"/>
      <c r="N24" s="935"/>
      <c r="O24" s="1366">
        <f>SUM(B24:N24)</f>
        <v>0</v>
      </c>
      <c r="P24" s="897"/>
      <c r="Q24" s="1439">
        <f>SUM(B24:N24)-P24</f>
        <v>0</v>
      </c>
      <c r="R24" s="1366">
        <f>COUNTIF(B24:N24,1)+COUNTIF(B24:N24,0)</f>
        <v>0</v>
      </c>
      <c r="S24" s="1141" t="str">
        <f>IF(R24=0,"",Q24/R24)</f>
        <v/>
      </c>
      <c r="T24" s="465"/>
    </row>
    <row r="25" spans="1:20" ht="18.75" customHeight="1" x14ac:dyDescent="0.2">
      <c r="A25" s="484" t="str">
        <f>'13S - 6B - 1 R.R.'!C5</f>
        <v>2gigi</v>
      </c>
      <c r="B25" s="292" t="str">
        <f>IF(ISBLANK(C$24),"",1-C$24)</f>
        <v/>
      </c>
      <c r="C25" s="924"/>
      <c r="D25" s="599"/>
      <c r="E25" s="599"/>
      <c r="F25" s="599"/>
      <c r="G25" s="599"/>
      <c r="H25" s="599"/>
      <c r="I25" s="599"/>
      <c r="J25" s="599"/>
      <c r="K25" s="599"/>
      <c r="L25" s="599"/>
      <c r="M25" s="599"/>
      <c r="N25" s="879"/>
      <c r="O25" s="1366">
        <f t="shared" ref="O25:O36" si="0">SUM(B25:N25)</f>
        <v>0</v>
      </c>
      <c r="P25" s="897"/>
      <c r="Q25" s="1439">
        <f t="shared" ref="Q25:Q36" si="1">SUM(B25:N25)-P25</f>
        <v>0</v>
      </c>
      <c r="R25" s="1366">
        <f t="shared" ref="R25:R36" si="2">COUNTIF(B25:N25,1)+COUNTIF(B25:N25,0)</f>
        <v>0</v>
      </c>
      <c r="S25" s="1141" t="str">
        <f t="shared" ref="S25:S36" si="3">IF(R25=0,"",Q25/R25)</f>
        <v/>
      </c>
      <c r="T25" s="466"/>
    </row>
    <row r="26" spans="1:20" ht="18.75" customHeight="1" x14ac:dyDescent="0.2">
      <c r="A26" s="484" t="str">
        <f>'13S - 6B - 1 R.R.'!C6</f>
        <v>3cris</v>
      </c>
      <c r="B26" s="292" t="str">
        <f>IF(ISBLANK(D$24),"",1-D$24)</f>
        <v/>
      </c>
      <c r="C26" s="343" t="str">
        <f>IF(ISBLANK(D$25),"",1-D$25)</f>
        <v/>
      </c>
      <c r="D26" s="925"/>
      <c r="E26" s="599"/>
      <c r="F26" s="599"/>
      <c r="G26" s="599"/>
      <c r="H26" s="599"/>
      <c r="I26" s="599"/>
      <c r="J26" s="599"/>
      <c r="K26" s="599"/>
      <c r="L26" s="599"/>
      <c r="M26" s="599"/>
      <c r="N26" s="879"/>
      <c r="O26" s="1366">
        <f t="shared" si="0"/>
        <v>0</v>
      </c>
      <c r="P26" s="897"/>
      <c r="Q26" s="1439">
        <f t="shared" si="1"/>
        <v>0</v>
      </c>
      <c r="R26" s="1366">
        <f t="shared" si="2"/>
        <v>0</v>
      </c>
      <c r="S26" s="1141" t="str">
        <f t="shared" si="3"/>
        <v/>
      </c>
      <c r="T26" s="466"/>
    </row>
    <row r="27" spans="1:20" ht="18.75" customHeight="1" x14ac:dyDescent="0.2">
      <c r="A27" s="484" t="str">
        <f>'13S - 6B - 1 R.R.'!C7</f>
        <v>4pio</v>
      </c>
      <c r="B27" s="292" t="str">
        <f>IF(ISBLANK(E$24),"",1-E$24)</f>
        <v/>
      </c>
      <c r="C27" s="343" t="str">
        <f>IF(ISBLANK(E$25),"",1-E$25)</f>
        <v/>
      </c>
      <c r="D27" s="292" t="str">
        <f>IF(ISBLANK(E$26),"",1-E$26)</f>
        <v/>
      </c>
      <c r="E27" s="925"/>
      <c r="F27" s="599"/>
      <c r="G27" s="599"/>
      <c r="H27" s="599"/>
      <c r="I27" s="599"/>
      <c r="J27" s="599"/>
      <c r="K27" s="599"/>
      <c r="L27" s="599"/>
      <c r="M27" s="599"/>
      <c r="N27" s="879"/>
      <c r="O27" s="1366">
        <f t="shared" si="0"/>
        <v>0</v>
      </c>
      <c r="P27" s="897"/>
      <c r="Q27" s="1439">
        <f t="shared" si="1"/>
        <v>0</v>
      </c>
      <c r="R27" s="1366">
        <f t="shared" si="2"/>
        <v>0</v>
      </c>
      <c r="S27" s="1141" t="str">
        <f t="shared" si="3"/>
        <v/>
      </c>
      <c r="T27" s="466"/>
    </row>
    <row r="28" spans="1:20" ht="18.75" customHeight="1" x14ac:dyDescent="0.2">
      <c r="A28" s="484" t="str">
        <f>'13S - 6B - 1 R.R.'!C8</f>
        <v>5elena</v>
      </c>
      <c r="B28" s="292" t="str">
        <f>IF(ISBLANK(F$24),"",1-F$24)</f>
        <v/>
      </c>
      <c r="C28" s="343" t="str">
        <f>IF(ISBLANK(F$25),"",1-F$25)</f>
        <v/>
      </c>
      <c r="D28" s="292" t="str">
        <f>IF(ISBLANK(F$26),"",1-F$26)</f>
        <v/>
      </c>
      <c r="E28" s="292" t="str">
        <f>IF(ISBLANK(F$27),"",1-F$27)</f>
        <v/>
      </c>
      <c r="F28" s="925"/>
      <c r="G28" s="599"/>
      <c r="H28" s="599"/>
      <c r="I28" s="599"/>
      <c r="J28" s="599"/>
      <c r="K28" s="599"/>
      <c r="L28" s="599"/>
      <c r="M28" s="599"/>
      <c r="N28" s="879"/>
      <c r="O28" s="1366">
        <f t="shared" si="0"/>
        <v>0</v>
      </c>
      <c r="P28" s="897"/>
      <c r="Q28" s="1439">
        <f t="shared" si="1"/>
        <v>0</v>
      </c>
      <c r="R28" s="1366">
        <f t="shared" si="2"/>
        <v>0</v>
      </c>
      <c r="S28" s="1141" t="str">
        <f t="shared" si="3"/>
        <v/>
      </c>
      <c r="T28" s="466"/>
    </row>
    <row r="29" spans="1:20" ht="18.75" customHeight="1" x14ac:dyDescent="0.2">
      <c r="A29" s="484" t="str">
        <f>'13S - 6B - 1 R.R.'!C9</f>
        <v>6mirella</v>
      </c>
      <c r="B29" s="292" t="str">
        <f>IF(ISBLANK(G$24),"",1-G$24)</f>
        <v/>
      </c>
      <c r="C29" s="343" t="str">
        <f>IF(ISBLANK(G$25),"",1-G$25)</f>
        <v/>
      </c>
      <c r="D29" s="292" t="str">
        <f>IF(ISBLANK(G$26),"",1-G$26)</f>
        <v/>
      </c>
      <c r="E29" s="292" t="str">
        <f>IF(ISBLANK(G$27),"",1-G$27)</f>
        <v/>
      </c>
      <c r="F29" s="292" t="str">
        <f>IF(ISBLANK(G$28),"",1-G$28)</f>
        <v/>
      </c>
      <c r="G29" s="925"/>
      <c r="H29" s="599"/>
      <c r="I29" s="599"/>
      <c r="J29" s="599"/>
      <c r="K29" s="599"/>
      <c r="L29" s="599"/>
      <c r="M29" s="599"/>
      <c r="N29" s="879"/>
      <c r="O29" s="1366">
        <f t="shared" si="0"/>
        <v>0</v>
      </c>
      <c r="P29" s="897"/>
      <c r="Q29" s="1439">
        <f t="shared" si="1"/>
        <v>0</v>
      </c>
      <c r="R29" s="1366">
        <f t="shared" si="2"/>
        <v>0</v>
      </c>
      <c r="S29" s="1141" t="str">
        <f t="shared" si="3"/>
        <v/>
      </c>
      <c r="T29" s="466"/>
    </row>
    <row r="30" spans="1:20" ht="18.75" customHeight="1" x14ac:dyDescent="0.2">
      <c r="A30" s="484" t="str">
        <f>'13S - 6B - 1 R.R.'!C10</f>
        <v>7lorena</v>
      </c>
      <c r="B30" s="292" t="str">
        <f>IF(ISBLANK(H$24),"",1-H$24)</f>
        <v/>
      </c>
      <c r="C30" s="343" t="str">
        <f>IF(ISBLANK(H$25),"",1-H$25)</f>
        <v/>
      </c>
      <c r="D30" s="292" t="str">
        <f>IF(ISBLANK(H$26),"",1-H$26)</f>
        <v/>
      </c>
      <c r="E30" s="292" t="str">
        <f>IF(ISBLANK(H$27),"",1-H$27)</f>
        <v/>
      </c>
      <c r="F30" s="292" t="str">
        <f>IF(ISBLANK(H$28),"",1-H$28)</f>
        <v/>
      </c>
      <c r="G30" s="292" t="str">
        <f>IF(ISBLANK(H$29),"",1-H$29)</f>
        <v/>
      </c>
      <c r="H30" s="925"/>
      <c r="I30" s="599"/>
      <c r="J30" s="599"/>
      <c r="K30" s="599"/>
      <c r="L30" s="599"/>
      <c r="M30" s="599"/>
      <c r="N30" s="879"/>
      <c r="O30" s="1366">
        <f t="shared" si="0"/>
        <v>0</v>
      </c>
      <c r="P30" s="897"/>
      <c r="Q30" s="1439">
        <f t="shared" si="1"/>
        <v>0</v>
      </c>
      <c r="R30" s="1366">
        <f t="shared" si="2"/>
        <v>0</v>
      </c>
      <c r="S30" s="1141" t="str">
        <f t="shared" si="3"/>
        <v/>
      </c>
      <c r="T30" s="466"/>
    </row>
    <row r="31" spans="1:20" ht="18.75" customHeight="1" x14ac:dyDescent="0.2">
      <c r="A31" s="484" t="str">
        <f>'13S - 6B - 1 R.R.'!C11</f>
        <v>8franca</v>
      </c>
      <c r="B31" s="292" t="str">
        <f>IF(ISBLANK(I$24),"",1-I$24)</f>
        <v/>
      </c>
      <c r="C31" s="343" t="str">
        <f>IF(ISBLANK(I$25),"",1-I$25)</f>
        <v/>
      </c>
      <c r="D31" s="292" t="str">
        <f>IF(ISBLANK(I$26),"",1-I$26)</f>
        <v/>
      </c>
      <c r="E31" s="292" t="str">
        <f>IF(ISBLANK(I$27),"",1-I$27)</f>
        <v/>
      </c>
      <c r="F31" s="292" t="str">
        <f>IF(ISBLANK(I$28),"",1-I$28)</f>
        <v/>
      </c>
      <c r="G31" s="292" t="str">
        <f>IF(ISBLANK(I$29),"",1-I$29)</f>
        <v/>
      </c>
      <c r="H31" s="292" t="str">
        <f>IF(ISBLANK(I$30),"",1-I$30)</f>
        <v/>
      </c>
      <c r="I31" s="925"/>
      <c r="J31" s="599"/>
      <c r="K31" s="599"/>
      <c r="L31" s="599"/>
      <c r="M31" s="599"/>
      <c r="N31" s="879"/>
      <c r="O31" s="1366">
        <f t="shared" si="0"/>
        <v>0</v>
      </c>
      <c r="P31" s="897"/>
      <c r="Q31" s="1439">
        <f t="shared" si="1"/>
        <v>0</v>
      </c>
      <c r="R31" s="1366">
        <f t="shared" si="2"/>
        <v>0</v>
      </c>
      <c r="S31" s="1141" t="str">
        <f t="shared" si="3"/>
        <v/>
      </c>
      <c r="T31" s="466"/>
    </row>
    <row r="32" spans="1:20" ht="18.75" customHeight="1" x14ac:dyDescent="0.2">
      <c r="A32" s="484" t="str">
        <f>'13S - 6B - 1 R.R.'!C12</f>
        <v>9patrizia</v>
      </c>
      <c r="B32" s="292" t="str">
        <f>IF(ISBLANK(J$24),"",1-J$24)</f>
        <v/>
      </c>
      <c r="C32" s="343" t="str">
        <f>IF(ISBLANK(J$25),"",1-J$25)</f>
        <v/>
      </c>
      <c r="D32" s="292" t="str">
        <f>IF(ISBLANK(J$26),"",1-J$26)</f>
        <v/>
      </c>
      <c r="E32" s="292" t="str">
        <f>IF(ISBLANK(J$27),"",1-J$27)</f>
        <v/>
      </c>
      <c r="F32" s="292" t="str">
        <f>IF(ISBLANK(J$28),"",1-J$28)</f>
        <v/>
      </c>
      <c r="G32" s="292" t="str">
        <f>IF(ISBLANK(J$29),"",1-J$29)</f>
        <v/>
      </c>
      <c r="H32" s="292" t="str">
        <f>IF(ISBLANK(J$30),"",1-J$30)</f>
        <v/>
      </c>
      <c r="I32" s="292" t="str">
        <f>IF(ISBLANK(J$31),"",1-J$31)</f>
        <v/>
      </c>
      <c r="J32" s="925"/>
      <c r="K32" s="599"/>
      <c r="L32" s="599"/>
      <c r="M32" s="599"/>
      <c r="N32" s="879"/>
      <c r="O32" s="1366">
        <f t="shared" si="0"/>
        <v>0</v>
      </c>
      <c r="P32" s="897"/>
      <c r="Q32" s="1439">
        <f t="shared" si="1"/>
        <v>0</v>
      </c>
      <c r="R32" s="1366">
        <f t="shared" si="2"/>
        <v>0</v>
      </c>
      <c r="S32" s="1141" t="str">
        <f t="shared" si="3"/>
        <v/>
      </c>
      <c r="T32" s="466"/>
    </row>
    <row r="33" spans="1:20" ht="18.75" customHeight="1" x14ac:dyDescent="0.2">
      <c r="A33" s="484" t="str">
        <f>'13S - 6B - 1 R.R.'!C13</f>
        <v>10paolo</v>
      </c>
      <c r="B33" s="292" t="str">
        <f>IF(ISBLANK(K$24),"",1-K$24)</f>
        <v/>
      </c>
      <c r="C33" s="343" t="str">
        <f>IF(ISBLANK(K$25),"",1-K$25)</f>
        <v/>
      </c>
      <c r="D33" s="292" t="str">
        <f>IF(ISBLANK(K$26),"",1-K$26)</f>
        <v/>
      </c>
      <c r="E33" s="292" t="str">
        <f>IF(ISBLANK(K$27),"",1-K$27)</f>
        <v/>
      </c>
      <c r="F33" s="292" t="str">
        <f>IF(ISBLANK(K$28),"",1-K$28)</f>
        <v/>
      </c>
      <c r="G33" s="292" t="str">
        <f>IF(ISBLANK(K$29),"",1-K$29)</f>
        <v/>
      </c>
      <c r="H33" s="292" t="str">
        <f>IF(ISBLANK(K$30),"",1-K$30)</f>
        <v/>
      </c>
      <c r="I33" s="292" t="str">
        <f>IF(ISBLANK(K$31),"",1-K$31)</f>
        <v/>
      </c>
      <c r="J33" s="292" t="str">
        <f>IF(ISBLANK(K$32),"",1-K$32)</f>
        <v/>
      </c>
      <c r="K33" s="926"/>
      <c r="L33" s="599"/>
      <c r="M33" s="599"/>
      <c r="N33" s="879"/>
      <c r="O33" s="1366">
        <f t="shared" si="0"/>
        <v>0</v>
      </c>
      <c r="P33" s="897"/>
      <c r="Q33" s="1439">
        <f t="shared" si="1"/>
        <v>0</v>
      </c>
      <c r="R33" s="1366">
        <f t="shared" si="2"/>
        <v>0</v>
      </c>
      <c r="S33" s="1141" t="str">
        <f t="shared" si="3"/>
        <v/>
      </c>
      <c r="T33" s="466"/>
    </row>
    <row r="34" spans="1:20" ht="18.75" customHeight="1" x14ac:dyDescent="0.2">
      <c r="A34" s="484" t="str">
        <f>'13S - 6B - 1 R.R.'!C14</f>
        <v>11flavio</v>
      </c>
      <c r="B34" s="292" t="str">
        <f>IF(ISBLANK(L$24),"",1-L$24)</f>
        <v/>
      </c>
      <c r="C34" s="343" t="str">
        <f>IF(ISBLANK(L$25),"",1-L$25)</f>
        <v/>
      </c>
      <c r="D34" s="292" t="str">
        <f>IF(ISBLANK(L$26),"",1-L$26)</f>
        <v/>
      </c>
      <c r="E34" s="292" t="str">
        <f>IF(ISBLANK(L$27),"",1-L$27)</f>
        <v/>
      </c>
      <c r="F34" s="292" t="str">
        <f>IF(ISBLANK(L$28),"",1-L$28)</f>
        <v/>
      </c>
      <c r="G34" s="292" t="str">
        <f>IF(ISBLANK(L$29),"",1-L$29)</f>
        <v/>
      </c>
      <c r="H34" s="292" t="str">
        <f>IF(ISBLANK(L$30),"",1-L$30)</f>
        <v/>
      </c>
      <c r="I34" s="292" t="str">
        <f>IF(ISBLANK(L$31),"",1-L$31)</f>
        <v/>
      </c>
      <c r="J34" s="292" t="str">
        <f>IF(ISBLANK(L$32),"",1-L$32)</f>
        <v/>
      </c>
      <c r="K34" s="292" t="str">
        <f>IF(ISBLANK(L$33),"",1-L$33)</f>
        <v/>
      </c>
      <c r="L34" s="925"/>
      <c r="M34" s="599"/>
      <c r="N34" s="879"/>
      <c r="O34" s="1366">
        <f t="shared" si="0"/>
        <v>0</v>
      </c>
      <c r="P34" s="897"/>
      <c r="Q34" s="1439">
        <f t="shared" si="1"/>
        <v>0</v>
      </c>
      <c r="R34" s="1366">
        <f t="shared" si="2"/>
        <v>0</v>
      </c>
      <c r="S34" s="1141" t="str">
        <f t="shared" si="3"/>
        <v/>
      </c>
      <c r="T34" s="466"/>
    </row>
    <row r="35" spans="1:20" ht="18.75" customHeight="1" x14ac:dyDescent="0.2">
      <c r="A35" s="484" t="str">
        <f>'13S - 6B - 1 R.R.'!C15</f>
        <v>12enzo</v>
      </c>
      <c r="B35" s="292" t="str">
        <f>IF(ISBLANK(M$24),"",1-M$24)</f>
        <v/>
      </c>
      <c r="C35" s="343" t="str">
        <f>IF(ISBLANK(M$25),"",1-M$25)</f>
        <v/>
      </c>
      <c r="D35" s="292" t="str">
        <f>IF(ISBLANK(M$26),"",1-M$26)</f>
        <v/>
      </c>
      <c r="E35" s="292" t="str">
        <f>IF(ISBLANK(M$27),"",1-M$27)</f>
        <v/>
      </c>
      <c r="F35" s="292" t="str">
        <f>IF(ISBLANK(M$28),"",1-M$28)</f>
        <v/>
      </c>
      <c r="G35" s="292" t="str">
        <f>IF(ISBLANK(M$29),"",1-M$29)</f>
        <v/>
      </c>
      <c r="H35" s="292" t="str">
        <f>IF(ISBLANK(M$30),"",1-M$30)</f>
        <v/>
      </c>
      <c r="I35" s="292" t="str">
        <f>IF(ISBLANK(M$31),"",1-M$31)</f>
        <v/>
      </c>
      <c r="J35" s="292" t="str">
        <f>IF(ISBLANK(M$32),"",1-M$32)</f>
        <v/>
      </c>
      <c r="K35" s="292" t="str">
        <f>IF(ISBLANK(M$33),"",1-M$33)</f>
        <v/>
      </c>
      <c r="L35" s="292" t="str">
        <f>IF(ISBLANK(M$34),"",1-M$34)</f>
        <v/>
      </c>
      <c r="M35" s="925"/>
      <c r="N35" s="879"/>
      <c r="O35" s="1366">
        <f t="shared" si="0"/>
        <v>0</v>
      </c>
      <c r="P35" s="897"/>
      <c r="Q35" s="1439">
        <f t="shared" si="1"/>
        <v>0</v>
      </c>
      <c r="R35" s="1366">
        <f t="shared" si="2"/>
        <v>0</v>
      </c>
      <c r="S35" s="1141" t="str">
        <f t="shared" si="3"/>
        <v/>
      </c>
      <c r="T35" s="466"/>
    </row>
    <row r="36" spans="1:20" ht="18.75" customHeight="1" thickBot="1" x14ac:dyDescent="0.25">
      <c r="A36" s="496" t="str">
        <f>'13S - 6B - 1 R.R.'!C16</f>
        <v>13anna</v>
      </c>
      <c r="B36" s="892" t="str">
        <f>IF(ISBLANK(N$24),"",1-N$24)</f>
        <v/>
      </c>
      <c r="C36" s="932" t="str">
        <f>IF(ISBLANK(N$25),"",1-N$25)</f>
        <v/>
      </c>
      <c r="D36" s="892" t="str">
        <f>IF(ISBLANK(N$26),"",1-N$26)</f>
        <v/>
      </c>
      <c r="E36" s="892" t="str">
        <f>IF(ISBLANK(N$27),"",1-N$27)</f>
        <v/>
      </c>
      <c r="F36" s="892" t="str">
        <f>IF(ISBLANK(N$28),"",1-N$28)</f>
        <v/>
      </c>
      <c r="G36" s="892" t="str">
        <f>IF(ISBLANK(N$29),"",1-N$29)</f>
        <v/>
      </c>
      <c r="H36" s="892" t="str">
        <f>IF(ISBLANK(N$30),"",1-N$30)</f>
        <v/>
      </c>
      <c r="I36" s="892" t="str">
        <f>IF(ISBLANK(N$31),"",1-N$31)</f>
        <v/>
      </c>
      <c r="J36" s="892" t="str">
        <f>IF(ISBLANK(N$32),"",1-N$32)</f>
        <v/>
      </c>
      <c r="K36" s="892" t="str">
        <f>IF(ISBLANK(N$33),"",1-N$33)</f>
        <v/>
      </c>
      <c r="L36" s="892" t="str">
        <f>IF(ISBLANK(N$34),"",1-N$34)</f>
        <v/>
      </c>
      <c r="M36" s="892" t="str">
        <f>IF(ISBLANK(N$35),"",1-N$35)</f>
        <v/>
      </c>
      <c r="N36" s="942"/>
      <c r="O36" s="1367">
        <f t="shared" si="0"/>
        <v>0</v>
      </c>
      <c r="P36" s="898"/>
      <c r="Q36" s="1422">
        <f t="shared" si="1"/>
        <v>0</v>
      </c>
      <c r="R36" s="1367">
        <f t="shared" si="2"/>
        <v>0</v>
      </c>
      <c r="S36" s="1142" t="str">
        <f t="shared" si="3"/>
        <v/>
      </c>
      <c r="T36" s="467"/>
    </row>
    <row r="37" spans="1:20" ht="18.75" customHeight="1" x14ac:dyDescent="0.2">
      <c r="A37" s="81"/>
      <c r="B37" s="81"/>
      <c r="C37" s="81"/>
      <c r="D37" s="81"/>
      <c r="E37" s="81"/>
      <c r="F37" s="81"/>
      <c r="G37" s="81"/>
      <c r="H37" s="81"/>
      <c r="I37" s="81"/>
      <c r="J37" s="1800" t="s">
        <v>2216</v>
      </c>
      <c r="K37" s="1800"/>
      <c r="L37" s="1800"/>
      <c r="M37" s="1800"/>
      <c r="N37" s="1800"/>
      <c r="O37" s="1357">
        <f>SUM(O24:O36)</f>
        <v>0</v>
      </c>
      <c r="P37" s="148"/>
      <c r="Q37" s="148"/>
      <c r="R37" s="148"/>
      <c r="S37" s="148"/>
      <c r="T37" s="81"/>
    </row>
    <row r="38" spans="1:20" ht="15.75" customHeight="1" x14ac:dyDescent="0.15"/>
    <row r="39" spans="1:20" ht="15.75" customHeight="1" x14ac:dyDescent="0.15"/>
    <row r="40" spans="1:20" ht="15.75" customHeight="1" x14ac:dyDescent="0.15"/>
  </sheetData>
  <sheetProtection password="CF27" sheet="1" objects="1" scenarios="1"/>
  <mergeCells count="26">
    <mergeCell ref="S20:T20"/>
    <mergeCell ref="S21:T21"/>
    <mergeCell ref="J37:N37"/>
    <mergeCell ref="A13:I13"/>
    <mergeCell ref="A14:A16"/>
    <mergeCell ref="B14:B16"/>
    <mergeCell ref="C14:C16"/>
    <mergeCell ref="D14:D16"/>
    <mergeCell ref="E14:E16"/>
    <mergeCell ref="F14:F16"/>
    <mergeCell ref="G14:G16"/>
    <mergeCell ref="H14:H16"/>
    <mergeCell ref="I14:I16"/>
    <mergeCell ref="B1:T1"/>
    <mergeCell ref="H2:N2"/>
    <mergeCell ref="O2:T2"/>
    <mergeCell ref="A3:I3"/>
    <mergeCell ref="A4:A6"/>
    <mergeCell ref="B4:B6"/>
    <mergeCell ref="C4:C6"/>
    <mergeCell ref="D4:D6"/>
    <mergeCell ref="E4:E6"/>
    <mergeCell ref="F4:F6"/>
    <mergeCell ref="G4:G6"/>
    <mergeCell ref="H4:H6"/>
    <mergeCell ref="I4:I6"/>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30"/>
  <dimension ref="A1:L178"/>
  <sheetViews>
    <sheetView topLeftCell="B1" workbookViewId="0">
      <selection sqref="A1:L1"/>
    </sheetView>
  </sheetViews>
  <sheetFormatPr baseColWidth="10" defaultColWidth="8.83203125" defaultRowHeight="13" x14ac:dyDescent="0.15"/>
  <cols>
    <col min="1" max="1" width="2.6640625" style="15" hidden="1" customWidth="1"/>
    <col min="2" max="3" width="4.5" style="15" customWidth="1"/>
    <col min="4" max="4" width="15.33203125" style="15" customWidth="1"/>
    <col min="5" max="5" width="4.5" style="15" customWidth="1"/>
    <col min="6" max="6" width="15.33203125" style="15" customWidth="1"/>
    <col min="7" max="7" width="9.5" style="15" customWidth="1"/>
    <col min="8" max="9" width="4.5" style="15" customWidth="1"/>
    <col min="10" max="10" width="15.33203125" style="15" customWidth="1"/>
    <col min="11" max="11" width="4.5" style="15" customWidth="1"/>
    <col min="12" max="12" width="15.33203125" style="15" customWidth="1"/>
    <col min="13" max="16384" width="8.83203125" style="15"/>
  </cols>
  <sheetData>
    <row r="1" spans="2:12" x14ac:dyDescent="0.15">
      <c r="B1" s="1637" t="s">
        <v>1332</v>
      </c>
      <c r="C1" s="1637"/>
      <c r="D1" s="1637"/>
      <c r="E1" s="1637"/>
      <c r="F1" s="1637"/>
      <c r="G1" s="1637"/>
      <c r="H1" s="1637"/>
      <c r="I1" s="1637"/>
      <c r="J1" s="1637"/>
      <c r="K1" s="1637"/>
      <c r="L1" s="1637"/>
    </row>
    <row r="2" spans="2:12" x14ac:dyDescent="0.15">
      <c r="D2" s="49" t="s">
        <v>889</v>
      </c>
      <c r="E2" s="17"/>
      <c r="F2" s="17"/>
    </row>
    <row r="3" spans="2:12" x14ac:dyDescent="0.15">
      <c r="D3" s="18" t="s">
        <v>684</v>
      </c>
      <c r="E3" s="18" t="s">
        <v>367</v>
      </c>
      <c r="F3" s="154" t="s">
        <v>865</v>
      </c>
      <c r="G3" s="1758" t="s">
        <v>2195</v>
      </c>
      <c r="H3" s="1759"/>
      <c r="J3" s="171" t="s">
        <v>1680</v>
      </c>
      <c r="K3" s="17"/>
      <c r="L3" s="18" t="s">
        <v>1934</v>
      </c>
    </row>
    <row r="4" spans="2:12" ht="12.75" customHeight="1" x14ac:dyDescent="0.2">
      <c r="C4" s="24">
        <v>1</v>
      </c>
      <c r="D4" s="98" t="s">
        <v>3</v>
      </c>
      <c r="E4" s="14"/>
      <c r="F4" s="20">
        <f t="shared" ref="F4:F15" si="0">COUNTIF(D$24:D$38,$D4)+COUNTIF(D$86:D$100,$D4)+COUNTIF(J$24:J$38,$D4)+COUNTIF(J$86:J$100,$D4)</f>
        <v>2</v>
      </c>
      <c r="G4" s="1638">
        <f t="shared" ref="G4:G15" si="1">COUNTIF(F$24:F$38,$D4)+COUNTIF(F$86:F$100,$D4)+COUNTIF(L$24:L$38,$D4)+COUNTIF(L$86:L$100,$D4)</f>
        <v>3</v>
      </c>
      <c r="H4" s="1753"/>
      <c r="J4" s="45" t="str">
        <f>$D$4</f>
        <v>MANTIS</v>
      </c>
      <c r="K4" s="203" t="s">
        <v>1038</v>
      </c>
      <c r="L4" s="14"/>
    </row>
    <row r="5" spans="2:12" ht="12.75" customHeight="1" x14ac:dyDescent="0.2">
      <c r="C5" s="24">
        <v>2</v>
      </c>
      <c r="D5" s="98" t="s">
        <v>4</v>
      </c>
      <c r="E5" s="14"/>
      <c r="F5" s="20">
        <f t="shared" si="0"/>
        <v>2</v>
      </c>
      <c r="G5" s="1638">
        <f t="shared" si="1"/>
        <v>3</v>
      </c>
      <c r="H5" s="1753"/>
      <c r="J5" s="45" t="str">
        <f>$D$7</f>
        <v>BEKA</v>
      </c>
      <c r="K5" s="203" t="s">
        <v>1038</v>
      </c>
      <c r="L5" s="14"/>
    </row>
    <row r="6" spans="2:12" ht="12.75" customHeight="1" x14ac:dyDescent="0.2">
      <c r="C6" s="24">
        <v>3</v>
      </c>
      <c r="D6" s="98" t="s">
        <v>5</v>
      </c>
      <c r="E6" s="14"/>
      <c r="F6" s="20">
        <f t="shared" si="0"/>
        <v>2</v>
      </c>
      <c r="G6" s="1638">
        <f t="shared" si="1"/>
        <v>3</v>
      </c>
      <c r="H6" s="1753"/>
      <c r="J6" s="45" t="str">
        <f>$D$8</f>
        <v>KARALIS</v>
      </c>
      <c r="K6" s="203" t="s">
        <v>1038</v>
      </c>
      <c r="L6" s="14"/>
    </row>
    <row r="7" spans="2:12" ht="12.75" customHeight="1" x14ac:dyDescent="0.2">
      <c r="C7" s="24">
        <v>4</v>
      </c>
      <c r="D7" s="98" t="s">
        <v>6</v>
      </c>
      <c r="E7" s="14"/>
      <c r="F7" s="20">
        <f t="shared" si="0"/>
        <v>2</v>
      </c>
      <c r="G7" s="1638">
        <f t="shared" si="1"/>
        <v>3</v>
      </c>
      <c r="H7" s="1753"/>
      <c r="J7" s="45" t="str">
        <f>$D$11</f>
        <v>PACHOUMAS</v>
      </c>
      <c r="K7" s="203" t="s">
        <v>1038</v>
      </c>
      <c r="L7" s="14"/>
    </row>
    <row r="8" spans="2:12" ht="12.75" customHeight="1" x14ac:dyDescent="0.2">
      <c r="C8" s="24">
        <v>5</v>
      </c>
      <c r="D8" s="98" t="s">
        <v>7</v>
      </c>
      <c r="E8" s="14"/>
      <c r="F8" s="20">
        <f t="shared" si="0"/>
        <v>2</v>
      </c>
      <c r="G8" s="1638">
        <f t="shared" si="1"/>
        <v>3</v>
      </c>
      <c r="H8" s="1753"/>
      <c r="J8" s="45" t="str">
        <f>$D$12</f>
        <v>MILAIOS</v>
      </c>
      <c r="K8" s="203" t="s">
        <v>1038</v>
      </c>
      <c r="L8" s="14"/>
    </row>
    <row r="9" spans="2:12" ht="12.75" customHeight="1" x14ac:dyDescent="0.2">
      <c r="C9" s="24">
        <v>6</v>
      </c>
      <c r="D9" s="98" t="s">
        <v>8</v>
      </c>
      <c r="E9" s="14"/>
      <c r="F9" s="20">
        <f t="shared" si="0"/>
        <v>2</v>
      </c>
      <c r="G9" s="1638">
        <f t="shared" si="1"/>
        <v>3</v>
      </c>
      <c r="H9" s="1753"/>
      <c r="J9" s="45" t="str">
        <f>$D$15</f>
        <v>SOTIRIOU</v>
      </c>
      <c r="K9" s="203" t="s">
        <v>1038</v>
      </c>
      <c r="L9" s="14"/>
    </row>
    <row r="10" spans="2:12" ht="12.75" customHeight="1" x14ac:dyDescent="0.2">
      <c r="C10" s="24">
        <v>7</v>
      </c>
      <c r="D10" s="98" t="s">
        <v>9</v>
      </c>
      <c r="E10" s="14"/>
      <c r="F10" s="20">
        <f t="shared" si="0"/>
        <v>3</v>
      </c>
      <c r="G10" s="1638">
        <f t="shared" si="1"/>
        <v>2</v>
      </c>
      <c r="H10" s="1753"/>
      <c r="J10" s="171" t="s">
        <v>1681</v>
      </c>
      <c r="K10" s="203"/>
      <c r="L10" s="18" t="s">
        <v>1934</v>
      </c>
    </row>
    <row r="11" spans="2:12" ht="12.75" customHeight="1" x14ac:dyDescent="0.2">
      <c r="C11" s="24">
        <v>8</v>
      </c>
      <c r="D11" s="98" t="s">
        <v>10</v>
      </c>
      <c r="E11" s="14"/>
      <c r="F11" s="20">
        <f t="shared" si="0"/>
        <v>3</v>
      </c>
      <c r="G11" s="1638">
        <f t="shared" si="1"/>
        <v>2</v>
      </c>
      <c r="H11" s="1753"/>
      <c r="J11" s="45" t="str">
        <f>$D$5</f>
        <v>ANDREADIS</v>
      </c>
      <c r="K11" s="203" t="s">
        <v>1038</v>
      </c>
      <c r="L11" s="14"/>
    </row>
    <row r="12" spans="2:12" ht="12.75" customHeight="1" x14ac:dyDescent="0.2">
      <c r="C12" s="24">
        <v>9</v>
      </c>
      <c r="D12" s="98" t="s">
        <v>11</v>
      </c>
      <c r="E12" s="14"/>
      <c r="F12" s="20">
        <f t="shared" si="0"/>
        <v>3</v>
      </c>
      <c r="G12" s="1638">
        <f t="shared" si="1"/>
        <v>2</v>
      </c>
      <c r="H12" s="1753"/>
      <c r="J12" s="45" t="str">
        <f>$D$6</f>
        <v>TSOULFAS</v>
      </c>
      <c r="K12" s="203" t="s">
        <v>1038</v>
      </c>
      <c r="L12" s="14"/>
    </row>
    <row r="13" spans="2:12" ht="12.75" customHeight="1" x14ac:dyDescent="0.2">
      <c r="C13" s="24">
        <v>10</v>
      </c>
      <c r="D13" s="98" t="s">
        <v>12</v>
      </c>
      <c r="E13" s="14"/>
      <c r="F13" s="20">
        <f t="shared" si="0"/>
        <v>3</v>
      </c>
      <c r="G13" s="1638">
        <f t="shared" si="1"/>
        <v>2</v>
      </c>
      <c r="H13" s="1753"/>
      <c r="J13" s="45" t="str">
        <f>$D$9</f>
        <v>PRIFTIS</v>
      </c>
      <c r="K13" s="203" t="s">
        <v>1038</v>
      </c>
      <c r="L13" s="14"/>
    </row>
    <row r="14" spans="2:12" ht="12.75" customHeight="1" x14ac:dyDescent="0.2">
      <c r="C14" s="24">
        <v>11</v>
      </c>
      <c r="D14" s="98" t="s">
        <v>13</v>
      </c>
      <c r="E14" s="14"/>
      <c r="F14" s="20">
        <f t="shared" si="0"/>
        <v>3</v>
      </c>
      <c r="G14" s="1638">
        <f t="shared" si="1"/>
        <v>2</v>
      </c>
      <c r="H14" s="1753"/>
      <c r="J14" s="45" t="str">
        <f>$D$10</f>
        <v>NONIKA</v>
      </c>
      <c r="K14" s="203" t="s">
        <v>1038</v>
      </c>
      <c r="L14" s="14"/>
    </row>
    <row r="15" spans="2:12" ht="12.75" customHeight="1" x14ac:dyDescent="0.2">
      <c r="C15" s="24">
        <v>12</v>
      </c>
      <c r="D15" s="98" t="s">
        <v>14</v>
      </c>
      <c r="E15" s="14"/>
      <c r="F15" s="20">
        <f t="shared" si="0"/>
        <v>3</v>
      </c>
      <c r="G15" s="1638">
        <f t="shared" si="1"/>
        <v>2</v>
      </c>
      <c r="H15" s="1753"/>
      <c r="J15" s="45" t="str">
        <f>$D$13</f>
        <v>JUREK</v>
      </c>
      <c r="K15" s="203" t="s">
        <v>1038</v>
      </c>
      <c r="L15" s="14"/>
    </row>
    <row r="16" spans="2:12" ht="12.75" customHeight="1" x14ac:dyDescent="0.2">
      <c r="J16" s="46" t="str">
        <f>$D$14</f>
        <v>PASCHALIDIS</v>
      </c>
      <c r="K16" s="203" t="s">
        <v>1038</v>
      </c>
      <c r="L16" s="417"/>
    </row>
    <row r="17" spans="2:12" x14ac:dyDescent="0.15">
      <c r="C17" s="383" t="s">
        <v>362</v>
      </c>
      <c r="D17" s="24" t="s">
        <v>2203</v>
      </c>
      <c r="E17" s="383" t="s">
        <v>892</v>
      </c>
      <c r="F17" s="24">
        <f>SUM(F4:F15)</f>
        <v>30</v>
      </c>
      <c r="G17" s="1754" t="s">
        <v>301</v>
      </c>
      <c r="H17" s="1754"/>
      <c r="I17" s="24" t="s">
        <v>1609</v>
      </c>
      <c r="J17" s="1755" t="s">
        <v>2060</v>
      </c>
      <c r="K17" s="1755"/>
      <c r="L17" s="24" t="s">
        <v>2295</v>
      </c>
    </row>
    <row r="20" spans="2:12" x14ac:dyDescent="0.15">
      <c r="B20" s="1637" t="s">
        <v>726</v>
      </c>
      <c r="C20" s="1637"/>
      <c r="D20" s="1637"/>
      <c r="E20" s="1637"/>
      <c r="F20" s="1637"/>
      <c r="G20" s="1637"/>
      <c r="H20" s="1637"/>
      <c r="I20" s="1637"/>
      <c r="J20" s="1637"/>
      <c r="K20" s="1637"/>
      <c r="L20" s="1637"/>
    </row>
    <row r="21" spans="2:12" x14ac:dyDescent="0.15">
      <c r="D21" s="17" t="s">
        <v>306</v>
      </c>
      <c r="E21" s="17"/>
      <c r="G21" s="49"/>
    </row>
    <row r="22" spans="2:12" ht="14" thickBot="1" x14ac:dyDescent="0.2">
      <c r="F22" s="15" t="s">
        <v>307</v>
      </c>
      <c r="L22" s="15" t="s">
        <v>308</v>
      </c>
    </row>
    <row r="23" spans="2:12" x14ac:dyDescent="0.15">
      <c r="B23" s="26" t="s">
        <v>892</v>
      </c>
      <c r="C23" s="204" t="s">
        <v>197</v>
      </c>
      <c r="D23" s="28" t="s">
        <v>865</v>
      </c>
      <c r="E23" s="205" t="s">
        <v>197</v>
      </c>
      <c r="F23" s="30" t="s">
        <v>866</v>
      </c>
      <c r="H23" s="26" t="s">
        <v>892</v>
      </c>
      <c r="I23" s="204" t="s">
        <v>197</v>
      </c>
      <c r="J23" s="28" t="s">
        <v>865</v>
      </c>
      <c r="K23" s="205" t="s">
        <v>197</v>
      </c>
      <c r="L23" s="30" t="s">
        <v>866</v>
      </c>
    </row>
    <row r="24" spans="2:12" x14ac:dyDescent="0.15">
      <c r="B24" s="31">
        <v>1</v>
      </c>
      <c r="C24" s="32">
        <f>L8</f>
        <v>0</v>
      </c>
      <c r="D24" s="33" t="str">
        <f>D12</f>
        <v>MILAIOS</v>
      </c>
      <c r="E24" s="34">
        <f>L7</f>
        <v>0</v>
      </c>
      <c r="F24" s="33" t="str">
        <f>D11</f>
        <v>PACHOUMAS</v>
      </c>
      <c r="H24" s="31">
        <v>1</v>
      </c>
      <c r="I24" s="32">
        <f>L8</f>
        <v>0</v>
      </c>
      <c r="J24" s="33" t="str">
        <f>D12</f>
        <v>MILAIOS</v>
      </c>
      <c r="K24" s="34">
        <f>L6</f>
        <v>0</v>
      </c>
      <c r="L24" s="33" t="str">
        <f>D8</f>
        <v>KARALIS</v>
      </c>
    </row>
    <row r="25" spans="2:12" x14ac:dyDescent="0.15">
      <c r="B25" s="35">
        <v>2</v>
      </c>
      <c r="C25" s="36">
        <f>L6</f>
        <v>0</v>
      </c>
      <c r="D25" s="33" t="str">
        <f>D8</f>
        <v>KARALIS</v>
      </c>
      <c r="E25" s="34">
        <f>L4</f>
        <v>0</v>
      </c>
      <c r="F25" s="33" t="str">
        <f>D4</f>
        <v>MANTIS</v>
      </c>
      <c r="H25" s="35">
        <v>2</v>
      </c>
      <c r="I25" s="36">
        <f>L5</f>
        <v>0</v>
      </c>
      <c r="J25" s="37" t="str">
        <f>D7</f>
        <v>BEKA</v>
      </c>
      <c r="K25" s="34">
        <f>L7</f>
        <v>0</v>
      </c>
      <c r="L25" s="37" t="str">
        <f>D11</f>
        <v>PACHOUMAS</v>
      </c>
    </row>
    <row r="26" spans="2:12" ht="14" thickBot="1" x14ac:dyDescent="0.2">
      <c r="B26" s="41">
        <v>3</v>
      </c>
      <c r="C26" s="42">
        <f>L9</f>
        <v>0</v>
      </c>
      <c r="D26" s="43" t="str">
        <f>D15</f>
        <v>SOTIRIOU</v>
      </c>
      <c r="E26" s="44">
        <f>L5</f>
        <v>0</v>
      </c>
      <c r="F26" s="43" t="str">
        <f>D7</f>
        <v>BEKA</v>
      </c>
      <c r="H26" s="41">
        <v>3</v>
      </c>
      <c r="I26" s="42">
        <f>L4</f>
        <v>0</v>
      </c>
      <c r="J26" s="43" t="str">
        <f>D4</f>
        <v>MANTIS</v>
      </c>
      <c r="K26" s="44">
        <f>L9</f>
        <v>0</v>
      </c>
      <c r="L26" s="43" t="str">
        <f>D15</f>
        <v>SOTIRIOU</v>
      </c>
    </row>
    <row r="28" spans="2:12" ht="14" thickBot="1" x14ac:dyDescent="0.2">
      <c r="F28" s="15" t="s">
        <v>309</v>
      </c>
      <c r="L28" s="15" t="s">
        <v>2186</v>
      </c>
    </row>
    <row r="29" spans="2:12" x14ac:dyDescent="0.15">
      <c r="B29" s="26" t="s">
        <v>892</v>
      </c>
      <c r="C29" s="204" t="s">
        <v>197</v>
      </c>
      <c r="D29" s="28" t="s">
        <v>865</v>
      </c>
      <c r="E29" s="205" t="s">
        <v>197</v>
      </c>
      <c r="F29" s="30" t="s">
        <v>866</v>
      </c>
      <c r="H29" s="26" t="s">
        <v>892</v>
      </c>
      <c r="I29" s="204" t="s">
        <v>197</v>
      </c>
      <c r="J29" s="28" t="s">
        <v>865</v>
      </c>
      <c r="K29" s="205" t="s">
        <v>197</v>
      </c>
      <c r="L29" s="30" t="s">
        <v>866</v>
      </c>
    </row>
    <row r="30" spans="2:12" x14ac:dyDescent="0.15">
      <c r="B30" s="31">
        <v>1</v>
      </c>
      <c r="C30" s="32">
        <f>L6</f>
        <v>0</v>
      </c>
      <c r="D30" s="33" t="str">
        <f>D8</f>
        <v>KARALIS</v>
      </c>
      <c r="E30" s="34">
        <f>L5</f>
        <v>0</v>
      </c>
      <c r="F30" s="33" t="str">
        <f>D7</f>
        <v>BEKA</v>
      </c>
      <c r="H30" s="31">
        <v>1</v>
      </c>
      <c r="I30" s="32">
        <f>L9</f>
        <v>0</v>
      </c>
      <c r="J30" s="33" t="str">
        <f>D15</f>
        <v>SOTIRIOU</v>
      </c>
      <c r="K30" s="34">
        <f>L6</f>
        <v>0</v>
      </c>
      <c r="L30" s="33" t="str">
        <f>D8</f>
        <v>KARALIS</v>
      </c>
    </row>
    <row r="31" spans="2:12" x14ac:dyDescent="0.15">
      <c r="B31" s="35">
        <v>2</v>
      </c>
      <c r="C31" s="36">
        <f>L7</f>
        <v>0</v>
      </c>
      <c r="D31" s="33" t="str">
        <f>D11</f>
        <v>PACHOUMAS</v>
      </c>
      <c r="E31" s="34">
        <f>L9</f>
        <v>0</v>
      </c>
      <c r="F31" s="33" t="str">
        <f>D15</f>
        <v>SOTIRIOU</v>
      </c>
      <c r="H31" s="35">
        <v>2</v>
      </c>
      <c r="I31" s="36">
        <f>L8</f>
        <v>0</v>
      </c>
      <c r="J31" s="37" t="str">
        <f>D12</f>
        <v>MILAIOS</v>
      </c>
      <c r="K31" s="34">
        <f>L5</f>
        <v>0</v>
      </c>
      <c r="L31" s="37" t="str">
        <f>D7</f>
        <v>BEKA</v>
      </c>
    </row>
    <row r="32" spans="2:12" ht="14" thickBot="1" x14ac:dyDescent="0.2">
      <c r="B32" s="41">
        <v>3</v>
      </c>
      <c r="C32" s="42">
        <f>L4</f>
        <v>0</v>
      </c>
      <c r="D32" s="43" t="str">
        <f>D4</f>
        <v>MANTIS</v>
      </c>
      <c r="E32" s="44">
        <f>L8</f>
        <v>0</v>
      </c>
      <c r="F32" s="43" t="str">
        <f>D12</f>
        <v>MILAIOS</v>
      </c>
      <c r="H32" s="41">
        <v>3</v>
      </c>
      <c r="I32" s="42">
        <f>L7</f>
        <v>0</v>
      </c>
      <c r="J32" s="43" t="str">
        <f>D11</f>
        <v>PACHOUMAS</v>
      </c>
      <c r="K32" s="44">
        <f>L4</f>
        <v>0</v>
      </c>
      <c r="L32" s="43" t="str">
        <f>D4</f>
        <v>MANTIS</v>
      </c>
    </row>
    <row r="34" spans="2:12" ht="14" thickBot="1" x14ac:dyDescent="0.2">
      <c r="F34" s="15" t="s">
        <v>2185</v>
      </c>
    </row>
    <row r="35" spans="2:12" x14ac:dyDescent="0.15">
      <c r="B35" s="26" t="s">
        <v>892</v>
      </c>
      <c r="C35" s="204" t="s">
        <v>197</v>
      </c>
      <c r="D35" s="28" t="s">
        <v>865</v>
      </c>
      <c r="E35" s="205" t="s">
        <v>197</v>
      </c>
      <c r="F35" s="30" t="s">
        <v>866</v>
      </c>
    </row>
    <row r="36" spans="2:12" x14ac:dyDescent="0.15">
      <c r="B36" s="31">
        <v>1</v>
      </c>
      <c r="C36" s="32">
        <f>L9</f>
        <v>0</v>
      </c>
      <c r="D36" s="33" t="str">
        <f>D15</f>
        <v>SOTIRIOU</v>
      </c>
      <c r="E36" s="34">
        <f>L8</f>
        <v>0</v>
      </c>
      <c r="F36" s="33" t="str">
        <f>D12</f>
        <v>MILAIOS</v>
      </c>
    </row>
    <row r="37" spans="2:12" x14ac:dyDescent="0.15">
      <c r="B37" s="35">
        <v>2</v>
      </c>
      <c r="C37" s="36">
        <f>L7</f>
        <v>0</v>
      </c>
      <c r="D37" s="33" t="str">
        <f>D11</f>
        <v>PACHOUMAS</v>
      </c>
      <c r="E37" s="34">
        <f>L6</f>
        <v>0</v>
      </c>
      <c r="F37" s="33" t="str">
        <f>D8</f>
        <v>KARALIS</v>
      </c>
    </row>
    <row r="38" spans="2:12" ht="14" thickBot="1" x14ac:dyDescent="0.2">
      <c r="B38" s="41">
        <v>3</v>
      </c>
      <c r="C38" s="42">
        <f>L5</f>
        <v>0</v>
      </c>
      <c r="D38" s="43" t="str">
        <f>D7</f>
        <v>BEKA</v>
      </c>
      <c r="E38" s="44">
        <f>L4</f>
        <v>0</v>
      </c>
      <c r="F38" s="43" t="str">
        <f>D4</f>
        <v>MANTIS</v>
      </c>
    </row>
    <row r="42" spans="2:12" x14ac:dyDescent="0.15">
      <c r="D42" s="1697" t="s">
        <v>684</v>
      </c>
      <c r="E42" s="1697"/>
      <c r="F42" s="1697" t="s">
        <v>92</v>
      </c>
      <c r="G42" s="1697"/>
      <c r="H42" s="1697" t="s">
        <v>2180</v>
      </c>
      <c r="I42" s="1697"/>
      <c r="J42" s="25" t="s">
        <v>1984</v>
      </c>
    </row>
    <row r="43" spans="2:12" x14ac:dyDescent="0.15">
      <c r="C43" s="24">
        <v>1</v>
      </c>
      <c r="D43" s="1879" t="str">
        <f>D4</f>
        <v>MANTIS</v>
      </c>
      <c r="E43" s="1879"/>
      <c r="F43" s="1880"/>
      <c r="G43" s="1880"/>
      <c r="H43" s="1881"/>
      <c r="I43" s="1881"/>
      <c r="J43" s="14"/>
      <c r="L43" s="25"/>
    </row>
    <row r="44" spans="2:12" x14ac:dyDescent="0.15">
      <c r="C44" s="24">
        <v>4</v>
      </c>
      <c r="D44" s="1879" t="str">
        <f>D7</f>
        <v>BEKA</v>
      </c>
      <c r="E44" s="1879"/>
      <c r="F44" s="1880"/>
      <c r="G44" s="1880"/>
      <c r="H44" s="1881"/>
      <c r="I44" s="1881"/>
      <c r="J44" s="14"/>
      <c r="L44" s="25"/>
    </row>
    <row r="45" spans="2:12" x14ac:dyDescent="0.15">
      <c r="C45" s="24">
        <v>5</v>
      </c>
      <c r="D45" s="1879" t="str">
        <f>D8</f>
        <v>KARALIS</v>
      </c>
      <c r="E45" s="1879"/>
      <c r="F45" s="1880"/>
      <c r="G45" s="1880"/>
      <c r="H45" s="1881"/>
      <c r="I45" s="1881"/>
      <c r="J45" s="14"/>
      <c r="L45" s="171" t="s">
        <v>852</v>
      </c>
    </row>
    <row r="46" spans="2:12" x14ac:dyDescent="0.15">
      <c r="C46" s="24">
        <v>8</v>
      </c>
      <c r="D46" s="1879" t="str">
        <f>D11</f>
        <v>PACHOUMAS</v>
      </c>
      <c r="E46" s="1879"/>
      <c r="F46" s="1880"/>
      <c r="G46" s="1880"/>
      <c r="H46" s="1881"/>
      <c r="I46" s="1881"/>
      <c r="J46" s="14"/>
      <c r="L46" s="171" t="s">
        <v>1680</v>
      </c>
    </row>
    <row r="47" spans="2:12" x14ac:dyDescent="0.15">
      <c r="C47" s="24">
        <v>9</v>
      </c>
      <c r="D47" s="1879" t="str">
        <f>D12</f>
        <v>MILAIOS</v>
      </c>
      <c r="E47" s="1879"/>
      <c r="F47" s="1880"/>
      <c r="G47" s="1880"/>
      <c r="H47" s="1881"/>
      <c r="I47" s="1881"/>
      <c r="J47" s="14"/>
      <c r="L47" s="25"/>
    </row>
    <row r="48" spans="2:12" x14ac:dyDescent="0.15">
      <c r="C48" s="24">
        <v>12</v>
      </c>
      <c r="D48" s="1879" t="str">
        <f>D15</f>
        <v>SOTIRIOU</v>
      </c>
      <c r="E48" s="1879"/>
      <c r="F48" s="1880"/>
      <c r="G48" s="1880"/>
      <c r="H48" s="1881"/>
      <c r="I48" s="1881"/>
      <c r="J48" s="14"/>
      <c r="L48" s="25"/>
    </row>
    <row r="61" spans="2:12" x14ac:dyDescent="0.15">
      <c r="B61" s="1637" t="s">
        <v>1332</v>
      </c>
      <c r="C61" s="1637"/>
      <c r="D61" s="1637"/>
      <c r="E61" s="1637"/>
      <c r="F61" s="1637"/>
      <c r="G61" s="1637"/>
      <c r="H61" s="1637"/>
      <c r="I61" s="1637"/>
      <c r="J61" s="1637"/>
      <c r="K61" s="1637"/>
      <c r="L61" s="1637"/>
    </row>
    <row r="63" spans="2:12" x14ac:dyDescent="0.15">
      <c r="D63" s="49" t="s">
        <v>889</v>
      </c>
      <c r="E63" s="17"/>
      <c r="F63" s="17"/>
      <c r="G63" s="17"/>
    </row>
    <row r="64" spans="2:12" x14ac:dyDescent="0.15">
      <c r="D64" s="18" t="s">
        <v>684</v>
      </c>
      <c r="E64" s="18"/>
      <c r="F64" s="154" t="s">
        <v>2308</v>
      </c>
      <c r="G64" s="1758" t="s">
        <v>2195</v>
      </c>
      <c r="H64" s="1759"/>
      <c r="J64" s="171" t="s">
        <v>1680</v>
      </c>
      <c r="K64" s="18"/>
      <c r="L64" s="18" t="s">
        <v>1934</v>
      </c>
    </row>
    <row r="65" spans="3:12" x14ac:dyDescent="0.15">
      <c r="C65" s="24">
        <v>1</v>
      </c>
      <c r="D65" s="45" t="str">
        <f>$D$4</f>
        <v>MANTIS</v>
      </c>
      <c r="E65" s="19"/>
      <c r="F65" s="20">
        <f t="shared" ref="F65:F76" si="2">COUNTIF(D$24:D$38,$D65)+COUNTIF(D$86:D$100,$D65)+COUNTIF(J$24:J$38,$D65)+COUNTIF(J$86:J$100,$D65)</f>
        <v>2</v>
      </c>
      <c r="G65" s="1638">
        <f t="shared" ref="G65:G76" si="3">COUNTIF(F$24:F$38,$D65)+COUNTIF(F$86:F$100,$D65)+COUNTIF(L$24:L$38,$D65)+COUNTIF(L$86:L$100,$D65)</f>
        <v>3</v>
      </c>
      <c r="H65" s="1753"/>
      <c r="J65" s="45" t="str">
        <f>$D$4</f>
        <v>MANTIS</v>
      </c>
      <c r="L65" s="156">
        <f t="shared" ref="L65:L70" si="4">L4</f>
        <v>0</v>
      </c>
    </row>
    <row r="66" spans="3:12" x14ac:dyDescent="0.15">
      <c r="C66" s="24">
        <v>2</v>
      </c>
      <c r="D66" s="45" t="str">
        <f>$D$5</f>
        <v>ANDREADIS</v>
      </c>
      <c r="E66" s="19"/>
      <c r="F66" s="20">
        <f t="shared" si="2"/>
        <v>2</v>
      </c>
      <c r="G66" s="1638">
        <f t="shared" si="3"/>
        <v>3</v>
      </c>
      <c r="H66" s="1753"/>
      <c r="J66" s="45" t="str">
        <f>$D$7</f>
        <v>BEKA</v>
      </c>
      <c r="L66" s="156">
        <f t="shared" si="4"/>
        <v>0</v>
      </c>
    </row>
    <row r="67" spans="3:12" x14ac:dyDescent="0.15">
      <c r="C67" s="24">
        <v>3</v>
      </c>
      <c r="D67" s="45" t="str">
        <f>$D$6</f>
        <v>TSOULFAS</v>
      </c>
      <c r="E67" s="19"/>
      <c r="F67" s="20">
        <f t="shared" si="2"/>
        <v>2</v>
      </c>
      <c r="G67" s="1638">
        <f t="shared" si="3"/>
        <v>3</v>
      </c>
      <c r="H67" s="1753"/>
      <c r="J67" s="45" t="str">
        <f>$D$8</f>
        <v>KARALIS</v>
      </c>
      <c r="L67" s="156">
        <f t="shared" si="4"/>
        <v>0</v>
      </c>
    </row>
    <row r="68" spans="3:12" x14ac:dyDescent="0.15">
      <c r="C68" s="24">
        <v>4</v>
      </c>
      <c r="D68" s="45" t="str">
        <f>$D$7</f>
        <v>BEKA</v>
      </c>
      <c r="E68" s="19"/>
      <c r="F68" s="20">
        <f t="shared" si="2"/>
        <v>2</v>
      </c>
      <c r="G68" s="1638">
        <f t="shared" si="3"/>
        <v>3</v>
      </c>
      <c r="H68" s="1753"/>
      <c r="J68" s="45" t="str">
        <f>$D$11</f>
        <v>PACHOUMAS</v>
      </c>
      <c r="L68" s="156">
        <f t="shared" si="4"/>
        <v>0</v>
      </c>
    </row>
    <row r="69" spans="3:12" x14ac:dyDescent="0.15">
      <c r="C69" s="24">
        <v>5</v>
      </c>
      <c r="D69" s="45" t="str">
        <f>D8</f>
        <v>KARALIS</v>
      </c>
      <c r="E69" s="19"/>
      <c r="F69" s="20">
        <f t="shared" si="2"/>
        <v>2</v>
      </c>
      <c r="G69" s="1638">
        <f t="shared" si="3"/>
        <v>3</v>
      </c>
      <c r="H69" s="1753"/>
      <c r="J69" s="45" t="str">
        <f>$D$12</f>
        <v>MILAIOS</v>
      </c>
      <c r="L69" s="156">
        <f t="shared" si="4"/>
        <v>0</v>
      </c>
    </row>
    <row r="70" spans="3:12" x14ac:dyDescent="0.15">
      <c r="C70" s="24">
        <v>6</v>
      </c>
      <c r="D70" s="45" t="str">
        <f>$D$9</f>
        <v>PRIFTIS</v>
      </c>
      <c r="E70" s="19"/>
      <c r="F70" s="20">
        <f t="shared" si="2"/>
        <v>2</v>
      </c>
      <c r="G70" s="1638">
        <f t="shared" si="3"/>
        <v>3</v>
      </c>
      <c r="H70" s="1753"/>
      <c r="J70" s="45" t="str">
        <f>$D$15</f>
        <v>SOTIRIOU</v>
      </c>
      <c r="L70" s="156">
        <f t="shared" si="4"/>
        <v>0</v>
      </c>
    </row>
    <row r="71" spans="3:12" x14ac:dyDescent="0.15">
      <c r="C71" s="24">
        <v>7</v>
      </c>
      <c r="D71" s="45" t="str">
        <f>$D$10</f>
        <v>NONIKA</v>
      </c>
      <c r="E71" s="19"/>
      <c r="F71" s="20">
        <f t="shared" si="2"/>
        <v>3</v>
      </c>
      <c r="G71" s="1638">
        <f t="shared" si="3"/>
        <v>2</v>
      </c>
      <c r="H71" s="1753"/>
      <c r="J71" s="171" t="s">
        <v>1681</v>
      </c>
      <c r="L71" s="18" t="s">
        <v>1934</v>
      </c>
    </row>
    <row r="72" spans="3:12" x14ac:dyDescent="0.15">
      <c r="C72" s="24">
        <v>8</v>
      </c>
      <c r="D72" s="45" t="str">
        <f>$D$11</f>
        <v>PACHOUMAS</v>
      </c>
      <c r="E72" s="19"/>
      <c r="F72" s="20">
        <f t="shared" si="2"/>
        <v>3</v>
      </c>
      <c r="G72" s="1638">
        <f t="shared" si="3"/>
        <v>2</v>
      </c>
      <c r="H72" s="1753"/>
      <c r="J72" s="45" t="str">
        <f>$D$5</f>
        <v>ANDREADIS</v>
      </c>
      <c r="L72" s="24">
        <f t="shared" ref="L72:L77" si="5">L11</f>
        <v>0</v>
      </c>
    </row>
    <row r="73" spans="3:12" x14ac:dyDescent="0.15">
      <c r="C73" s="24">
        <v>9</v>
      </c>
      <c r="D73" s="45" t="str">
        <f>$D$12</f>
        <v>MILAIOS</v>
      </c>
      <c r="E73" s="19"/>
      <c r="F73" s="20">
        <f t="shared" si="2"/>
        <v>3</v>
      </c>
      <c r="G73" s="1638">
        <f t="shared" si="3"/>
        <v>2</v>
      </c>
      <c r="H73" s="1753"/>
      <c r="J73" s="45" t="str">
        <f>$D$6</f>
        <v>TSOULFAS</v>
      </c>
      <c r="L73" s="24">
        <f t="shared" si="5"/>
        <v>0</v>
      </c>
    </row>
    <row r="74" spans="3:12" x14ac:dyDescent="0.15">
      <c r="C74" s="24">
        <v>10</v>
      </c>
      <c r="D74" s="45" t="str">
        <f>$D$13</f>
        <v>JUREK</v>
      </c>
      <c r="E74" s="19"/>
      <c r="F74" s="20">
        <f t="shared" si="2"/>
        <v>3</v>
      </c>
      <c r="G74" s="1638">
        <f t="shared" si="3"/>
        <v>2</v>
      </c>
      <c r="H74" s="1753"/>
      <c r="J74" s="45" t="str">
        <f>$D$9</f>
        <v>PRIFTIS</v>
      </c>
      <c r="L74" s="24">
        <f t="shared" si="5"/>
        <v>0</v>
      </c>
    </row>
    <row r="75" spans="3:12" x14ac:dyDescent="0.15">
      <c r="C75" s="24">
        <v>11</v>
      </c>
      <c r="D75" s="45" t="str">
        <f>$D$14</f>
        <v>PASCHALIDIS</v>
      </c>
      <c r="E75" s="19"/>
      <c r="F75" s="20">
        <f t="shared" si="2"/>
        <v>3</v>
      </c>
      <c r="G75" s="1638">
        <f t="shared" si="3"/>
        <v>2</v>
      </c>
      <c r="H75" s="1753"/>
      <c r="J75" s="45" t="str">
        <f>$D$10</f>
        <v>NONIKA</v>
      </c>
      <c r="L75" s="24">
        <f t="shared" si="5"/>
        <v>0</v>
      </c>
    </row>
    <row r="76" spans="3:12" x14ac:dyDescent="0.15">
      <c r="C76" s="24">
        <v>12</v>
      </c>
      <c r="D76" s="45" t="str">
        <f>$D$15</f>
        <v>SOTIRIOU</v>
      </c>
      <c r="E76" s="19"/>
      <c r="F76" s="20">
        <f t="shared" si="2"/>
        <v>3</v>
      </c>
      <c r="G76" s="1638">
        <f t="shared" si="3"/>
        <v>2</v>
      </c>
      <c r="H76" s="1753"/>
      <c r="J76" s="45" t="str">
        <f>$D$13</f>
        <v>JUREK</v>
      </c>
      <c r="L76" s="24">
        <f t="shared" si="5"/>
        <v>0</v>
      </c>
    </row>
    <row r="77" spans="3:12" x14ac:dyDescent="0.15">
      <c r="J77" s="46" t="str">
        <f>$D$14</f>
        <v>PASCHALIDIS</v>
      </c>
      <c r="L77" s="419">
        <f t="shared" si="5"/>
        <v>0</v>
      </c>
    </row>
    <row r="78" spans="3:12" x14ac:dyDescent="0.15">
      <c r="C78" s="383" t="s">
        <v>362</v>
      </c>
      <c r="D78" s="24" t="s">
        <v>2203</v>
      </c>
      <c r="E78" s="383" t="s">
        <v>892</v>
      </c>
      <c r="F78" s="24">
        <v>15</v>
      </c>
      <c r="G78" s="1754" t="s">
        <v>301</v>
      </c>
      <c r="H78" s="1754"/>
      <c r="I78" s="24" t="s">
        <v>1609</v>
      </c>
      <c r="J78" s="1755" t="s">
        <v>2061</v>
      </c>
      <c r="K78" s="1755"/>
      <c r="L78" s="24" t="s">
        <v>1641</v>
      </c>
    </row>
    <row r="81" spans="2:12" x14ac:dyDescent="0.15">
      <c r="B81" s="1637" t="s">
        <v>727</v>
      </c>
      <c r="C81" s="1637"/>
      <c r="D81" s="1637"/>
      <c r="E81" s="1637"/>
      <c r="F81" s="1637"/>
      <c r="G81" s="1637"/>
      <c r="H81" s="1637"/>
      <c r="I81" s="1637"/>
      <c r="J81" s="1637"/>
      <c r="K81" s="1637"/>
      <c r="L81" s="1637"/>
    </row>
    <row r="83" spans="2:12" x14ac:dyDescent="0.15">
      <c r="D83" s="17" t="s">
        <v>306</v>
      </c>
      <c r="E83" s="17"/>
      <c r="G83" s="49"/>
    </row>
    <row r="84" spans="2:12" ht="14" thickBot="1" x14ac:dyDescent="0.2">
      <c r="F84" s="15" t="s">
        <v>307</v>
      </c>
      <c r="L84" s="15" t="s">
        <v>308</v>
      </c>
    </row>
    <row r="85" spans="2:12" x14ac:dyDescent="0.15">
      <c r="B85" s="26" t="s">
        <v>892</v>
      </c>
      <c r="C85" s="204" t="s">
        <v>197</v>
      </c>
      <c r="D85" s="28" t="s">
        <v>865</v>
      </c>
      <c r="E85" s="205" t="s">
        <v>197</v>
      </c>
      <c r="F85" s="30" t="s">
        <v>866</v>
      </c>
      <c r="H85" s="26" t="s">
        <v>892</v>
      </c>
      <c r="I85" s="204" t="s">
        <v>197</v>
      </c>
      <c r="J85" s="28" t="s">
        <v>865</v>
      </c>
      <c r="K85" s="205" t="s">
        <v>197</v>
      </c>
      <c r="L85" s="30" t="s">
        <v>866</v>
      </c>
    </row>
    <row r="86" spans="2:12" x14ac:dyDescent="0.15">
      <c r="B86" s="31">
        <v>1</v>
      </c>
      <c r="C86" s="32">
        <f>L15</f>
        <v>0</v>
      </c>
      <c r="D86" s="33" t="str">
        <f>D13</f>
        <v>JUREK</v>
      </c>
      <c r="E86" s="34">
        <f>L14</f>
        <v>0</v>
      </c>
      <c r="F86" s="33" t="str">
        <f>D10</f>
        <v>NONIKA</v>
      </c>
      <c r="H86" s="31">
        <v>1</v>
      </c>
      <c r="I86" s="32">
        <f>L15</f>
        <v>0</v>
      </c>
      <c r="J86" s="33" t="str">
        <f>D13</f>
        <v>JUREK</v>
      </c>
      <c r="K86" s="34">
        <f>L13</f>
        <v>0</v>
      </c>
      <c r="L86" s="33" t="str">
        <f>D9</f>
        <v>PRIFTIS</v>
      </c>
    </row>
    <row r="87" spans="2:12" x14ac:dyDescent="0.15">
      <c r="B87" s="35">
        <v>2</v>
      </c>
      <c r="C87" s="36">
        <f>L13</f>
        <v>0</v>
      </c>
      <c r="D87" s="33" t="str">
        <f>D9</f>
        <v>PRIFTIS</v>
      </c>
      <c r="E87" s="34">
        <f>L11</f>
        <v>0</v>
      </c>
      <c r="F87" s="33" t="str">
        <f>D5</f>
        <v>ANDREADIS</v>
      </c>
      <c r="H87" s="35">
        <v>2</v>
      </c>
      <c r="I87" s="36">
        <f>L12</f>
        <v>0</v>
      </c>
      <c r="J87" s="37" t="str">
        <f>D6</f>
        <v>TSOULFAS</v>
      </c>
      <c r="K87" s="34">
        <f>L14</f>
        <v>0</v>
      </c>
      <c r="L87" s="37" t="str">
        <f>D10</f>
        <v>NONIKA</v>
      </c>
    </row>
    <row r="88" spans="2:12" ht="14" thickBot="1" x14ac:dyDescent="0.2">
      <c r="B88" s="41">
        <v>3</v>
      </c>
      <c r="C88" s="42">
        <f>L16</f>
        <v>0</v>
      </c>
      <c r="D88" s="43" t="str">
        <f>D14</f>
        <v>PASCHALIDIS</v>
      </c>
      <c r="E88" s="44">
        <f>L12</f>
        <v>0</v>
      </c>
      <c r="F88" s="43" t="str">
        <f>D6</f>
        <v>TSOULFAS</v>
      </c>
      <c r="H88" s="41">
        <v>3</v>
      </c>
      <c r="I88" s="42">
        <f>L11</f>
        <v>0</v>
      </c>
      <c r="J88" s="43" t="str">
        <f>D5</f>
        <v>ANDREADIS</v>
      </c>
      <c r="K88" s="44">
        <f>L16</f>
        <v>0</v>
      </c>
      <c r="L88" s="43" t="str">
        <f>D14</f>
        <v>PASCHALIDIS</v>
      </c>
    </row>
    <row r="90" spans="2:12" ht="14" thickBot="1" x14ac:dyDescent="0.2">
      <c r="F90" s="15" t="s">
        <v>309</v>
      </c>
      <c r="L90" s="15" t="s">
        <v>2186</v>
      </c>
    </row>
    <row r="91" spans="2:12" x14ac:dyDescent="0.15">
      <c r="B91" s="26" t="s">
        <v>892</v>
      </c>
      <c r="C91" s="204" t="s">
        <v>197</v>
      </c>
      <c r="D91" s="28" t="s">
        <v>865</v>
      </c>
      <c r="E91" s="205" t="s">
        <v>197</v>
      </c>
      <c r="F91" s="30" t="s">
        <v>866</v>
      </c>
      <c r="H91" s="26" t="s">
        <v>892</v>
      </c>
      <c r="I91" s="204" t="s">
        <v>197</v>
      </c>
      <c r="J91" s="28" t="s">
        <v>865</v>
      </c>
      <c r="K91" s="205" t="s">
        <v>197</v>
      </c>
      <c r="L91" s="30" t="s">
        <v>866</v>
      </c>
    </row>
    <row r="92" spans="2:12" x14ac:dyDescent="0.15">
      <c r="B92" s="31">
        <v>1</v>
      </c>
      <c r="C92" s="32">
        <f>L13</f>
        <v>0</v>
      </c>
      <c r="D92" s="33" t="str">
        <f>D9</f>
        <v>PRIFTIS</v>
      </c>
      <c r="E92" s="34">
        <f>L12</f>
        <v>0</v>
      </c>
      <c r="F92" s="33" t="str">
        <f>D6</f>
        <v>TSOULFAS</v>
      </c>
      <c r="H92" s="31">
        <v>1</v>
      </c>
      <c r="I92" s="32">
        <f>L16</f>
        <v>0</v>
      </c>
      <c r="J92" s="33" t="str">
        <f>D14</f>
        <v>PASCHALIDIS</v>
      </c>
      <c r="K92" s="34">
        <f>L13</f>
        <v>0</v>
      </c>
      <c r="L92" s="33" t="str">
        <f>D9</f>
        <v>PRIFTIS</v>
      </c>
    </row>
    <row r="93" spans="2:12" x14ac:dyDescent="0.15">
      <c r="B93" s="35">
        <v>2</v>
      </c>
      <c r="C93" s="36">
        <f>L14</f>
        <v>0</v>
      </c>
      <c r="D93" s="33" t="str">
        <f>D10</f>
        <v>NONIKA</v>
      </c>
      <c r="E93" s="34">
        <f>L16</f>
        <v>0</v>
      </c>
      <c r="F93" s="33" t="str">
        <f>D14</f>
        <v>PASCHALIDIS</v>
      </c>
      <c r="H93" s="35">
        <v>2</v>
      </c>
      <c r="I93" s="36">
        <f>L15</f>
        <v>0</v>
      </c>
      <c r="J93" s="37" t="str">
        <f>D13</f>
        <v>JUREK</v>
      </c>
      <c r="K93" s="34">
        <f>L12</f>
        <v>0</v>
      </c>
      <c r="L93" s="37" t="str">
        <f>D6</f>
        <v>TSOULFAS</v>
      </c>
    </row>
    <row r="94" spans="2:12" ht="14" thickBot="1" x14ac:dyDescent="0.2">
      <c r="B94" s="41">
        <v>3</v>
      </c>
      <c r="C94" s="42">
        <f>L11</f>
        <v>0</v>
      </c>
      <c r="D94" s="43" t="str">
        <f>D5</f>
        <v>ANDREADIS</v>
      </c>
      <c r="E94" s="44">
        <f>L15</f>
        <v>0</v>
      </c>
      <c r="F94" s="43" t="str">
        <f>D13</f>
        <v>JUREK</v>
      </c>
      <c r="H94" s="41">
        <v>3</v>
      </c>
      <c r="I94" s="42">
        <f>L14</f>
        <v>0</v>
      </c>
      <c r="J94" s="43" t="str">
        <f>D10</f>
        <v>NONIKA</v>
      </c>
      <c r="K94" s="44">
        <f>L11</f>
        <v>0</v>
      </c>
      <c r="L94" s="43" t="str">
        <f>D5</f>
        <v>ANDREADIS</v>
      </c>
    </row>
    <row r="96" spans="2:12" ht="14" thickBot="1" x14ac:dyDescent="0.2">
      <c r="F96" s="15" t="s">
        <v>2185</v>
      </c>
    </row>
    <row r="97" spans="2:12" x14ac:dyDescent="0.15">
      <c r="B97" s="26" t="s">
        <v>892</v>
      </c>
      <c r="C97" s="204" t="s">
        <v>197</v>
      </c>
      <c r="D97" s="28" t="s">
        <v>865</v>
      </c>
      <c r="E97" s="205" t="s">
        <v>197</v>
      </c>
      <c r="F97" s="30" t="s">
        <v>866</v>
      </c>
    </row>
    <row r="98" spans="2:12" x14ac:dyDescent="0.15">
      <c r="B98" s="31">
        <v>1</v>
      </c>
      <c r="C98" s="32">
        <f>L16</f>
        <v>0</v>
      </c>
      <c r="D98" s="33" t="str">
        <f>D14</f>
        <v>PASCHALIDIS</v>
      </c>
      <c r="E98" s="34">
        <f>L15</f>
        <v>0</v>
      </c>
      <c r="F98" s="33" t="str">
        <f>D13</f>
        <v>JUREK</v>
      </c>
    </row>
    <row r="99" spans="2:12" x14ac:dyDescent="0.15">
      <c r="B99" s="35">
        <v>2</v>
      </c>
      <c r="C99" s="36">
        <f>L14</f>
        <v>0</v>
      </c>
      <c r="D99" s="33" t="str">
        <f>D10</f>
        <v>NONIKA</v>
      </c>
      <c r="E99" s="34">
        <f>L13</f>
        <v>0</v>
      </c>
      <c r="F99" s="33" t="str">
        <f>D9</f>
        <v>PRIFTIS</v>
      </c>
    </row>
    <row r="100" spans="2:12" ht="14" thickBot="1" x14ac:dyDescent="0.2">
      <c r="B100" s="41">
        <v>3</v>
      </c>
      <c r="C100" s="42">
        <f>L12</f>
        <v>0</v>
      </c>
      <c r="D100" s="43" t="str">
        <f>D6</f>
        <v>TSOULFAS</v>
      </c>
      <c r="E100" s="44">
        <f>L11</f>
        <v>0</v>
      </c>
      <c r="F100" s="43" t="str">
        <f>D5</f>
        <v>ANDREADIS</v>
      </c>
    </row>
    <row r="102" spans="2:12" x14ac:dyDescent="0.15">
      <c r="D102" s="1697" t="s">
        <v>684</v>
      </c>
      <c r="E102" s="1697"/>
      <c r="F102" s="1697" t="s">
        <v>92</v>
      </c>
      <c r="G102" s="1697"/>
      <c r="H102" s="1697" t="s">
        <v>2180</v>
      </c>
      <c r="I102" s="1697"/>
      <c r="J102" s="25" t="s">
        <v>1984</v>
      </c>
    </row>
    <row r="103" spans="2:12" x14ac:dyDescent="0.15">
      <c r="C103" s="24">
        <v>2</v>
      </c>
      <c r="D103" s="1879" t="str">
        <f>D5</f>
        <v>ANDREADIS</v>
      </c>
      <c r="E103" s="1879"/>
      <c r="F103" s="1880"/>
      <c r="G103" s="1880"/>
      <c r="H103" s="1881"/>
      <c r="I103" s="1881"/>
      <c r="J103" s="14"/>
      <c r="L103" s="25"/>
    </row>
    <row r="104" spans="2:12" x14ac:dyDescent="0.15">
      <c r="C104" s="24">
        <v>3</v>
      </c>
      <c r="D104" s="1879" t="str">
        <f>D6</f>
        <v>TSOULFAS</v>
      </c>
      <c r="E104" s="1879"/>
      <c r="F104" s="1880"/>
      <c r="G104" s="1880"/>
      <c r="H104" s="1881"/>
      <c r="I104" s="1881"/>
      <c r="J104" s="14"/>
      <c r="L104" s="25"/>
    </row>
    <row r="105" spans="2:12" x14ac:dyDescent="0.15">
      <c r="C105" s="24">
        <v>6</v>
      </c>
      <c r="D105" s="1879" t="str">
        <f>D9</f>
        <v>PRIFTIS</v>
      </c>
      <c r="E105" s="1879"/>
      <c r="F105" s="1880"/>
      <c r="G105" s="1880"/>
      <c r="H105" s="1881"/>
      <c r="I105" s="1881"/>
      <c r="J105" s="14"/>
      <c r="L105" s="171" t="s">
        <v>852</v>
      </c>
    </row>
    <row r="106" spans="2:12" x14ac:dyDescent="0.15">
      <c r="C106" s="24">
        <v>7</v>
      </c>
      <c r="D106" s="1879" t="str">
        <f>D10</f>
        <v>NONIKA</v>
      </c>
      <c r="E106" s="1879"/>
      <c r="F106" s="1880"/>
      <c r="G106" s="1880"/>
      <c r="H106" s="1881"/>
      <c r="I106" s="1881"/>
      <c r="J106" s="14"/>
      <c r="L106" s="171" t="s">
        <v>1681</v>
      </c>
    </row>
    <row r="107" spans="2:12" x14ac:dyDescent="0.15">
      <c r="C107" s="24">
        <v>10</v>
      </c>
      <c r="D107" s="1879" t="str">
        <f>D13</f>
        <v>JUREK</v>
      </c>
      <c r="E107" s="1879"/>
      <c r="F107" s="1880"/>
      <c r="G107" s="1880"/>
      <c r="H107" s="1881"/>
      <c r="I107" s="1881"/>
      <c r="J107" s="14"/>
      <c r="L107" s="25"/>
    </row>
    <row r="108" spans="2:12" x14ac:dyDescent="0.15">
      <c r="C108" s="24">
        <v>11</v>
      </c>
      <c r="D108" s="1879" t="str">
        <f>D14</f>
        <v>PASCHALIDIS</v>
      </c>
      <c r="E108" s="1879"/>
      <c r="F108" s="1880"/>
      <c r="G108" s="1880"/>
      <c r="H108" s="1881"/>
      <c r="I108" s="1881"/>
      <c r="J108" s="14"/>
      <c r="L108" s="25"/>
    </row>
    <row r="121" spans="2:12" x14ac:dyDescent="0.15">
      <c r="B121" s="1637" t="s">
        <v>1333</v>
      </c>
      <c r="C121" s="1637"/>
      <c r="D121" s="1637"/>
      <c r="E121" s="1637"/>
      <c r="F121" s="1637"/>
      <c r="G121" s="1637"/>
      <c r="H121" s="1637"/>
      <c r="I121" s="1637"/>
      <c r="J121" s="1637"/>
      <c r="K121" s="1637"/>
      <c r="L121" s="1637"/>
    </row>
    <row r="122" spans="2:12" x14ac:dyDescent="0.15">
      <c r="B122" s="150"/>
      <c r="C122" s="150"/>
      <c r="D122" s="150"/>
      <c r="E122" s="150"/>
      <c r="F122" s="150"/>
      <c r="G122" s="150"/>
      <c r="H122" s="150"/>
      <c r="I122" s="150"/>
      <c r="J122" s="150"/>
      <c r="K122" s="150"/>
      <c r="L122" s="150"/>
    </row>
    <row r="123" spans="2:12" x14ac:dyDescent="0.15">
      <c r="B123" s="1637" t="s">
        <v>736</v>
      </c>
      <c r="C123" s="1637"/>
      <c r="D123" s="1637"/>
      <c r="E123" s="1637"/>
      <c r="F123" s="1637"/>
      <c r="G123" s="1637"/>
      <c r="H123" s="1637"/>
      <c r="I123" s="1637"/>
      <c r="J123" s="1637"/>
      <c r="K123" s="1637"/>
      <c r="L123" s="1637"/>
    </row>
    <row r="124" spans="2:12" x14ac:dyDescent="0.15">
      <c r="C124" s="383" t="s">
        <v>362</v>
      </c>
      <c r="D124" s="24" t="s">
        <v>2207</v>
      </c>
      <c r="E124" s="383" t="s">
        <v>892</v>
      </c>
      <c r="F124" s="24">
        <v>12</v>
      </c>
      <c r="G124" s="1754" t="s">
        <v>301</v>
      </c>
      <c r="H124" s="1754"/>
      <c r="I124" s="24" t="s">
        <v>1620</v>
      </c>
      <c r="J124" s="1755" t="s">
        <v>508</v>
      </c>
      <c r="K124" s="1755"/>
      <c r="L124" s="24" t="s">
        <v>448</v>
      </c>
    </row>
    <row r="126" spans="2:12" x14ac:dyDescent="0.15">
      <c r="H126" s="1762"/>
      <c r="I126" s="1762"/>
      <c r="J126" s="169" t="s">
        <v>684</v>
      </c>
      <c r="L126" s="18" t="s">
        <v>1934</v>
      </c>
    </row>
    <row r="127" spans="2:12" x14ac:dyDescent="0.15">
      <c r="H127" s="1754" t="s">
        <v>2204</v>
      </c>
      <c r="I127" s="1754"/>
      <c r="J127" s="223"/>
      <c r="L127" s="14"/>
    </row>
    <row r="128" spans="2:12" x14ac:dyDescent="0.15">
      <c r="G128" s="1571" t="s">
        <v>1674</v>
      </c>
      <c r="H128" s="1754" t="s">
        <v>2205</v>
      </c>
      <c r="I128" s="1754"/>
      <c r="J128" s="223"/>
      <c r="L128" s="14"/>
    </row>
    <row r="129" spans="2:12" x14ac:dyDescent="0.15">
      <c r="G129" s="150"/>
      <c r="H129" s="1754" t="s">
        <v>1561</v>
      </c>
      <c r="I129" s="1754"/>
      <c r="J129" s="223"/>
      <c r="L129" s="14"/>
    </row>
    <row r="130" spans="2:12" x14ac:dyDescent="0.15">
      <c r="G130" s="150"/>
      <c r="H130" s="1754" t="s">
        <v>2206</v>
      </c>
      <c r="I130" s="1754"/>
      <c r="J130" s="223"/>
      <c r="L130" s="14"/>
    </row>
    <row r="131" spans="2:12" x14ac:dyDescent="0.15">
      <c r="G131" s="150"/>
      <c r="H131" s="1876" t="s">
        <v>1562</v>
      </c>
      <c r="I131" s="1876"/>
      <c r="J131" s="223"/>
      <c r="L131" s="14"/>
    </row>
    <row r="132" spans="2:12" x14ac:dyDescent="0.15">
      <c r="G132" s="1571" t="s">
        <v>1675</v>
      </c>
      <c r="H132" s="1876" t="s">
        <v>1563</v>
      </c>
      <c r="I132" s="1876"/>
      <c r="J132" s="223"/>
      <c r="L132" s="14"/>
    </row>
    <row r="133" spans="2:12" x14ac:dyDescent="0.15">
      <c r="G133" s="150"/>
      <c r="H133" s="1877" t="s">
        <v>1564</v>
      </c>
      <c r="I133" s="1878"/>
      <c r="J133" s="223"/>
      <c r="L133" s="14"/>
    </row>
    <row r="134" spans="2:12" x14ac:dyDescent="0.15">
      <c r="G134" s="150"/>
      <c r="H134" s="1876" t="s">
        <v>2098</v>
      </c>
      <c r="I134" s="1876"/>
      <c r="J134" s="223"/>
      <c r="L134" s="14"/>
    </row>
    <row r="135" spans="2:12" x14ac:dyDescent="0.15">
      <c r="G135" s="150"/>
    </row>
    <row r="136" spans="2:12" ht="14" thickBot="1" x14ac:dyDescent="0.2">
      <c r="F136" s="15" t="s">
        <v>307</v>
      </c>
      <c r="G136" s="150"/>
      <c r="L136" s="15" t="s">
        <v>308</v>
      </c>
    </row>
    <row r="137" spans="2:12" x14ac:dyDescent="0.15">
      <c r="B137" s="26" t="s">
        <v>892</v>
      </c>
      <c r="C137" s="204" t="s">
        <v>197</v>
      </c>
      <c r="D137" s="28" t="s">
        <v>865</v>
      </c>
      <c r="E137" s="205" t="s">
        <v>197</v>
      </c>
      <c r="F137" s="30" t="s">
        <v>866</v>
      </c>
      <c r="G137" s="150"/>
      <c r="H137" s="26" t="s">
        <v>892</v>
      </c>
      <c r="I137" s="204" t="s">
        <v>197</v>
      </c>
      <c r="J137" s="28" t="s">
        <v>865</v>
      </c>
      <c r="K137" s="205" t="s">
        <v>197</v>
      </c>
      <c r="L137" s="30" t="s">
        <v>866</v>
      </c>
    </row>
    <row r="138" spans="2:12" x14ac:dyDescent="0.15">
      <c r="B138" s="31">
        <v>1</v>
      </c>
      <c r="C138" s="32">
        <f>L127</f>
        <v>0</v>
      </c>
      <c r="D138" s="206">
        <f>J127</f>
        <v>0</v>
      </c>
      <c r="E138" s="34">
        <f>L130</f>
        <v>0</v>
      </c>
      <c r="F138" s="206">
        <f>J130</f>
        <v>0</v>
      </c>
      <c r="G138" s="1571" t="s">
        <v>1674</v>
      </c>
      <c r="H138" s="31">
        <v>1</v>
      </c>
      <c r="I138" s="32">
        <f>L129</f>
        <v>0</v>
      </c>
      <c r="J138" s="206">
        <f>J129</f>
        <v>0</v>
      </c>
      <c r="K138" s="34">
        <f>L127</f>
        <v>0</v>
      </c>
      <c r="L138" s="206">
        <f>J127</f>
        <v>0</v>
      </c>
    </row>
    <row r="139" spans="2:12" x14ac:dyDescent="0.15">
      <c r="B139" s="35">
        <v>2</v>
      </c>
      <c r="C139" s="36">
        <f>L128</f>
        <v>0</v>
      </c>
      <c r="D139" s="206">
        <f>J128</f>
        <v>0</v>
      </c>
      <c r="E139" s="34">
        <f>L129</f>
        <v>0</v>
      </c>
      <c r="F139" s="206">
        <f>J129</f>
        <v>0</v>
      </c>
      <c r="G139" s="1571"/>
      <c r="H139" s="35">
        <v>2</v>
      </c>
      <c r="I139" s="36">
        <f>L130</f>
        <v>0</v>
      </c>
      <c r="J139" s="206">
        <f>J130</f>
        <v>0</v>
      </c>
      <c r="K139" s="34">
        <f>L128</f>
        <v>0</v>
      </c>
      <c r="L139" s="206">
        <f>J128</f>
        <v>0</v>
      </c>
    </row>
    <row r="140" spans="2:12" x14ac:dyDescent="0.15">
      <c r="B140" s="38">
        <v>3</v>
      </c>
      <c r="C140" s="39">
        <f>L131</f>
        <v>0</v>
      </c>
      <c r="D140" s="207">
        <f>J131</f>
        <v>0</v>
      </c>
      <c r="E140" s="40">
        <f>L134</f>
        <v>0</v>
      </c>
      <c r="F140" s="207">
        <f>J134</f>
        <v>0</v>
      </c>
      <c r="G140" s="1571" t="s">
        <v>1675</v>
      </c>
      <c r="H140" s="38">
        <v>3</v>
      </c>
      <c r="I140" s="39">
        <f>L133</f>
        <v>0</v>
      </c>
      <c r="J140" s="207">
        <f>J133</f>
        <v>0</v>
      </c>
      <c r="K140" s="40">
        <f>L131</f>
        <v>0</v>
      </c>
      <c r="L140" s="207">
        <f>J131</f>
        <v>0</v>
      </c>
    </row>
    <row r="141" spans="2:12" ht="14" thickBot="1" x14ac:dyDescent="0.2">
      <c r="B141" s="41">
        <v>4</v>
      </c>
      <c r="C141" s="42">
        <f>L132</f>
        <v>0</v>
      </c>
      <c r="D141" s="208">
        <f>J132</f>
        <v>0</v>
      </c>
      <c r="E141" s="209">
        <f>L133</f>
        <v>0</v>
      </c>
      <c r="F141" s="208">
        <f>J133</f>
        <v>0</v>
      </c>
      <c r="G141" s="1571"/>
      <c r="H141" s="41">
        <v>4</v>
      </c>
      <c r="I141" s="42">
        <f>L134</f>
        <v>0</v>
      </c>
      <c r="J141" s="208">
        <f>J134</f>
        <v>0</v>
      </c>
      <c r="K141" s="210">
        <f>L132</f>
        <v>0</v>
      </c>
      <c r="L141" s="208">
        <f>J132</f>
        <v>0</v>
      </c>
    </row>
    <row r="142" spans="2:12" x14ac:dyDescent="0.15">
      <c r="G142" s="150"/>
    </row>
    <row r="143" spans="2:12" ht="14" thickBot="1" x14ac:dyDescent="0.2">
      <c r="D143" s="25"/>
      <c r="F143" s="15" t="s">
        <v>309</v>
      </c>
      <c r="G143" s="1571"/>
      <c r="I143" s="1882" t="s">
        <v>737</v>
      </c>
      <c r="J143" s="1882"/>
      <c r="K143" s="1882"/>
      <c r="L143" s="1882"/>
    </row>
    <row r="144" spans="2:12" x14ac:dyDescent="0.15">
      <c r="B144" s="26" t="s">
        <v>892</v>
      </c>
      <c r="C144" s="204" t="s">
        <v>197</v>
      </c>
      <c r="D144" s="28" t="s">
        <v>865</v>
      </c>
      <c r="E144" s="205" t="s">
        <v>197</v>
      </c>
      <c r="F144" s="30" t="s">
        <v>866</v>
      </c>
      <c r="G144" s="1571"/>
      <c r="J144" s="25" t="s">
        <v>684</v>
      </c>
      <c r="K144" s="25" t="s">
        <v>93</v>
      </c>
      <c r="L144" s="25" t="s">
        <v>92</v>
      </c>
    </row>
    <row r="145" spans="2:12" x14ac:dyDescent="0.15">
      <c r="B145" s="31">
        <v>1</v>
      </c>
      <c r="C145" s="32">
        <f>L130</f>
        <v>0</v>
      </c>
      <c r="D145" s="206">
        <f>J130</f>
        <v>0</v>
      </c>
      <c r="E145" s="34">
        <f>L129</f>
        <v>0</v>
      </c>
      <c r="F145" s="206">
        <f>J129</f>
        <v>0</v>
      </c>
      <c r="G145" s="1571" t="s">
        <v>1674</v>
      </c>
      <c r="H145" s="1874" t="str">
        <f t="shared" ref="H145:H152" si="6">H127</f>
        <v xml:space="preserve">1° GRA  </v>
      </c>
      <c r="I145" s="1875"/>
      <c r="J145" s="212"/>
      <c r="K145" s="477"/>
      <c r="L145" s="212"/>
    </row>
    <row r="146" spans="2:12" x14ac:dyDescent="0.15">
      <c r="B146" s="35">
        <v>2</v>
      </c>
      <c r="C146" s="36">
        <f>L128</f>
        <v>0</v>
      </c>
      <c r="D146" s="206">
        <f>J128</f>
        <v>0</v>
      </c>
      <c r="E146" s="34">
        <f>L127</f>
        <v>0</v>
      </c>
      <c r="F146" s="206">
        <f>J127</f>
        <v>0</v>
      </c>
      <c r="G146" s="1571"/>
      <c r="H146" s="1874" t="str">
        <f t="shared" si="6"/>
        <v xml:space="preserve">2° GRA  </v>
      </c>
      <c r="I146" s="1875"/>
      <c r="J146" s="212"/>
      <c r="K146" s="477"/>
      <c r="L146" s="212"/>
    </row>
    <row r="147" spans="2:12" x14ac:dyDescent="0.15">
      <c r="B147" s="38">
        <v>3</v>
      </c>
      <c r="C147" s="39">
        <f>L134</f>
        <v>0</v>
      </c>
      <c r="D147" s="207">
        <f>J134</f>
        <v>0</v>
      </c>
      <c r="E147" s="40">
        <f>L133</f>
        <v>0</v>
      </c>
      <c r="F147" s="207">
        <f>J133</f>
        <v>0</v>
      </c>
      <c r="G147" s="1571" t="s">
        <v>1675</v>
      </c>
      <c r="H147" s="1874" t="str">
        <f t="shared" si="6"/>
        <v xml:space="preserve">3° GRA  </v>
      </c>
      <c r="I147" s="1875"/>
      <c r="J147" s="212"/>
      <c r="K147" s="477"/>
      <c r="L147" s="212"/>
    </row>
    <row r="148" spans="2:12" ht="14" thickBot="1" x14ac:dyDescent="0.2">
      <c r="B148" s="41">
        <v>4</v>
      </c>
      <c r="C148" s="42">
        <f>L132</f>
        <v>0</v>
      </c>
      <c r="D148" s="208">
        <f>J132</f>
        <v>0</v>
      </c>
      <c r="E148" s="210">
        <f>L131</f>
        <v>0</v>
      </c>
      <c r="F148" s="208">
        <f>J131</f>
        <v>0</v>
      </c>
      <c r="G148" s="1571"/>
      <c r="H148" s="1874" t="str">
        <f t="shared" si="6"/>
        <v xml:space="preserve">4° GRA </v>
      </c>
      <c r="I148" s="1875"/>
      <c r="J148" s="212"/>
      <c r="K148" s="477"/>
      <c r="L148" s="212"/>
    </row>
    <row r="149" spans="2:12" x14ac:dyDescent="0.15">
      <c r="G149" s="150"/>
      <c r="H149" s="1877" t="str">
        <f t="shared" si="6"/>
        <v xml:space="preserve">1° GRB  </v>
      </c>
      <c r="I149" s="1878"/>
      <c r="J149" s="212"/>
      <c r="K149" s="477"/>
      <c r="L149" s="212"/>
    </row>
    <row r="150" spans="2:12" x14ac:dyDescent="0.15">
      <c r="H150" s="1877" t="str">
        <f t="shared" si="6"/>
        <v xml:space="preserve">2° GRB </v>
      </c>
      <c r="I150" s="1878"/>
      <c r="J150" s="212"/>
      <c r="K150" s="477"/>
      <c r="L150" s="212"/>
    </row>
    <row r="151" spans="2:12" x14ac:dyDescent="0.15">
      <c r="H151" s="1877" t="str">
        <f t="shared" si="6"/>
        <v>3° GRB</v>
      </c>
      <c r="I151" s="1878"/>
      <c r="J151" s="212"/>
      <c r="K151" s="477"/>
      <c r="L151" s="212"/>
    </row>
    <row r="152" spans="2:12" x14ac:dyDescent="0.15">
      <c r="H152" s="1877" t="str">
        <f t="shared" si="6"/>
        <v>4° GRB</v>
      </c>
      <c r="I152" s="1878"/>
      <c r="J152" s="212"/>
      <c r="K152" s="477"/>
      <c r="L152" s="212"/>
    </row>
    <row r="154" spans="2:12" x14ac:dyDescent="0.15">
      <c r="B154" s="1637" t="s">
        <v>507</v>
      </c>
      <c r="C154" s="1637"/>
      <c r="D154" s="1637"/>
      <c r="E154" s="1637"/>
      <c r="F154" s="1637"/>
      <c r="G154" s="1637"/>
      <c r="H154" s="1637"/>
      <c r="I154" s="1637"/>
      <c r="J154" s="1637"/>
      <c r="K154" s="1637"/>
      <c r="L154" s="1637"/>
    </row>
    <row r="155" spans="2:12" x14ac:dyDescent="0.15">
      <c r="C155" s="383" t="s">
        <v>362</v>
      </c>
      <c r="D155" s="24" t="s">
        <v>2209</v>
      </c>
      <c r="E155" s="383" t="s">
        <v>892</v>
      </c>
      <c r="F155" s="24">
        <v>8</v>
      </c>
      <c r="G155" s="1754" t="s">
        <v>301</v>
      </c>
      <c r="H155" s="1754"/>
      <c r="I155" s="389" t="s">
        <v>1640</v>
      </c>
      <c r="J155" s="1755" t="s">
        <v>2012</v>
      </c>
      <c r="K155" s="1755"/>
      <c r="L155" s="24" t="s">
        <v>1805</v>
      </c>
    </row>
    <row r="156" spans="2:12" x14ac:dyDescent="0.15">
      <c r="I156" s="170"/>
      <c r="J156" s="169" t="s">
        <v>684</v>
      </c>
      <c r="L156" s="18" t="s">
        <v>1934</v>
      </c>
    </row>
    <row r="157" spans="2:12" x14ac:dyDescent="0.15">
      <c r="H157" s="1754" t="s">
        <v>2210</v>
      </c>
      <c r="I157" s="1754"/>
      <c r="J157" s="98"/>
      <c r="L157" s="14"/>
    </row>
    <row r="158" spans="2:12" x14ac:dyDescent="0.15">
      <c r="H158" s="1754" t="s">
        <v>2211</v>
      </c>
      <c r="I158" s="1754"/>
      <c r="J158" s="98"/>
      <c r="L158" s="14"/>
    </row>
    <row r="159" spans="2:12" x14ac:dyDescent="0.15">
      <c r="H159" s="1754" t="s">
        <v>2212</v>
      </c>
      <c r="I159" s="1754"/>
      <c r="J159" s="98"/>
      <c r="L159" s="14"/>
    </row>
    <row r="160" spans="2:12" x14ac:dyDescent="0.15">
      <c r="H160" s="1754" t="s">
        <v>2213</v>
      </c>
      <c r="I160" s="1754"/>
      <c r="J160" s="223"/>
      <c r="L160" s="14"/>
    </row>
    <row r="162" spans="2:12" ht="14" thickBot="1" x14ac:dyDescent="0.2">
      <c r="D162" s="25"/>
      <c r="F162" s="15" t="s">
        <v>307</v>
      </c>
      <c r="J162" s="25"/>
      <c r="L162" s="15" t="s">
        <v>308</v>
      </c>
    </row>
    <row r="163" spans="2:12" x14ac:dyDescent="0.15">
      <c r="B163" s="26" t="s">
        <v>892</v>
      </c>
      <c r="C163" s="204" t="s">
        <v>197</v>
      </c>
      <c r="D163" s="28" t="s">
        <v>865</v>
      </c>
      <c r="E163" s="205" t="s">
        <v>197</v>
      </c>
      <c r="F163" s="30" t="s">
        <v>866</v>
      </c>
      <c r="H163" s="26" t="s">
        <v>892</v>
      </c>
      <c r="I163" s="204" t="s">
        <v>197</v>
      </c>
      <c r="J163" s="28" t="s">
        <v>865</v>
      </c>
      <c r="K163" s="205" t="s">
        <v>197</v>
      </c>
      <c r="L163" s="30" t="s">
        <v>866</v>
      </c>
    </row>
    <row r="164" spans="2:12" x14ac:dyDescent="0.15">
      <c r="B164" s="31">
        <v>1</v>
      </c>
      <c r="C164" s="32">
        <f>L160</f>
        <v>0</v>
      </c>
      <c r="D164" s="206">
        <f>J160</f>
        <v>0</v>
      </c>
      <c r="E164" s="34">
        <f>L159</f>
        <v>0</v>
      </c>
      <c r="F164" s="206">
        <f>J159</f>
        <v>0</v>
      </c>
      <c r="H164" s="31">
        <v>1</v>
      </c>
      <c r="I164" s="32">
        <f>L160</f>
        <v>0</v>
      </c>
      <c r="J164" s="206">
        <f>J159</f>
        <v>0</v>
      </c>
      <c r="K164" s="34">
        <f>L159</f>
        <v>0</v>
      </c>
      <c r="L164" s="206">
        <f>J160</f>
        <v>0</v>
      </c>
    </row>
    <row r="165" spans="2:12" ht="14" thickBot="1" x14ac:dyDescent="0.2">
      <c r="B165" s="75">
        <v>2</v>
      </c>
      <c r="C165" s="47">
        <f>L158</f>
        <v>0</v>
      </c>
      <c r="D165" s="193">
        <f>J158</f>
        <v>0</v>
      </c>
      <c r="E165" s="44">
        <f>L157</f>
        <v>0</v>
      </c>
      <c r="F165" s="193">
        <f>J157</f>
        <v>0</v>
      </c>
      <c r="H165" s="75">
        <v>2</v>
      </c>
      <c r="I165" s="47">
        <f>L158</f>
        <v>0</v>
      </c>
      <c r="J165" s="193">
        <f>J157</f>
        <v>0</v>
      </c>
      <c r="K165" s="44">
        <f>L157</f>
        <v>0</v>
      </c>
      <c r="L165" s="193">
        <f>J158</f>
        <v>0</v>
      </c>
    </row>
    <row r="167" spans="2:12" ht="14" thickBot="1" x14ac:dyDescent="0.2">
      <c r="D167" s="25"/>
      <c r="F167" s="15" t="s">
        <v>309</v>
      </c>
      <c r="J167" s="25"/>
      <c r="L167" s="15" t="s">
        <v>2186</v>
      </c>
    </row>
    <row r="168" spans="2:12" x14ac:dyDescent="0.15">
      <c r="B168" s="26" t="s">
        <v>892</v>
      </c>
      <c r="C168" s="204" t="s">
        <v>197</v>
      </c>
      <c r="D168" s="28" t="s">
        <v>865</v>
      </c>
      <c r="E168" s="205" t="s">
        <v>197</v>
      </c>
      <c r="F168" s="30" t="s">
        <v>866</v>
      </c>
      <c r="H168" s="26" t="s">
        <v>892</v>
      </c>
      <c r="I168" s="204" t="s">
        <v>197</v>
      </c>
      <c r="J168" s="28" t="s">
        <v>865</v>
      </c>
      <c r="K168" s="205" t="s">
        <v>197</v>
      </c>
      <c r="L168" s="30" t="s">
        <v>866</v>
      </c>
    </row>
    <row r="169" spans="2:12" ht="14" thickBot="1" x14ac:dyDescent="0.2">
      <c r="B169" s="31">
        <v>1</v>
      </c>
      <c r="C169" s="32">
        <f>L159</f>
        <v>0</v>
      </c>
      <c r="D169" s="206">
        <f>J160</f>
        <v>0</v>
      </c>
      <c r="E169" s="34">
        <f>L160</f>
        <v>0</v>
      </c>
      <c r="F169" s="206">
        <f>J159</f>
        <v>0</v>
      </c>
      <c r="H169" s="41">
        <v>1</v>
      </c>
      <c r="I169" s="42">
        <f>L157</f>
        <v>0</v>
      </c>
      <c r="J169" s="193">
        <f>J157</f>
        <v>0</v>
      </c>
      <c r="K169" s="44">
        <f>L158</f>
        <v>0</v>
      </c>
      <c r="L169" s="193">
        <f>J158</f>
        <v>0</v>
      </c>
    </row>
    <row r="170" spans="2:12" ht="14" thickBot="1" x14ac:dyDescent="0.2">
      <c r="B170" s="75">
        <v>2</v>
      </c>
      <c r="C170" s="47">
        <f>L157</f>
        <v>0</v>
      </c>
      <c r="D170" s="193">
        <f>J158</f>
        <v>0</v>
      </c>
      <c r="E170" s="44">
        <f>L158</f>
        <v>0</v>
      </c>
      <c r="F170" s="193">
        <f>J157</f>
        <v>0</v>
      </c>
    </row>
    <row r="171" spans="2:12" x14ac:dyDescent="0.15">
      <c r="J171" s="171" t="s">
        <v>2305</v>
      </c>
    </row>
    <row r="172" spans="2:12" ht="14" thickBot="1" x14ac:dyDescent="0.2">
      <c r="D172" s="25"/>
      <c r="F172" s="15" t="s">
        <v>2185</v>
      </c>
      <c r="I172" s="24" t="s">
        <v>1844</v>
      </c>
      <c r="J172" s="212"/>
    </row>
    <row r="173" spans="2:12" x14ac:dyDescent="0.15">
      <c r="B173" s="26" t="s">
        <v>892</v>
      </c>
      <c r="C173" s="204" t="s">
        <v>197</v>
      </c>
      <c r="D173" s="28" t="s">
        <v>865</v>
      </c>
      <c r="E173" s="205" t="s">
        <v>197</v>
      </c>
      <c r="F173" s="30" t="s">
        <v>866</v>
      </c>
      <c r="I173" s="24" t="s">
        <v>1845</v>
      </c>
      <c r="J173" s="212"/>
    </row>
    <row r="174" spans="2:12" ht="14" thickBot="1" x14ac:dyDescent="0.2">
      <c r="B174" s="41">
        <v>1</v>
      </c>
      <c r="C174" s="42">
        <f>L158</f>
        <v>0</v>
      </c>
      <c r="D174" s="193">
        <f>J158</f>
        <v>0</v>
      </c>
      <c r="E174" s="44">
        <f>L157</f>
        <v>0</v>
      </c>
      <c r="F174" s="193">
        <f>J157</f>
        <v>0</v>
      </c>
      <c r="I174" s="24" t="s">
        <v>1846</v>
      </c>
      <c r="J174" s="212"/>
    </row>
    <row r="175" spans="2:12" x14ac:dyDescent="0.15">
      <c r="I175" s="634" t="s">
        <v>1847</v>
      </c>
      <c r="J175" s="212"/>
    </row>
    <row r="176" spans="2:12" x14ac:dyDescent="0.15">
      <c r="B176" s="1638" t="s">
        <v>406</v>
      </c>
      <c r="C176" s="1638"/>
      <c r="D176" s="1638"/>
      <c r="E176" s="1638"/>
      <c r="F176" s="1638"/>
      <c r="G176" s="1638"/>
      <c r="H176" s="1638"/>
      <c r="I176" s="1638"/>
      <c r="J176" s="1638"/>
      <c r="K176" s="1638"/>
      <c r="L176" s="1638"/>
    </row>
    <row r="177" spans="2:12" x14ac:dyDescent="0.15">
      <c r="B177" s="1751" t="s">
        <v>821</v>
      </c>
      <c r="C177" s="1751"/>
      <c r="D177" s="1751"/>
      <c r="E177" s="1751"/>
      <c r="F177" s="1751"/>
      <c r="G177" s="1751"/>
      <c r="H177" s="1751"/>
      <c r="I177" s="1751"/>
      <c r="J177" s="1751"/>
      <c r="K177" s="1751"/>
      <c r="L177" s="1751"/>
    </row>
    <row r="178" spans="2:12" x14ac:dyDescent="0.15">
      <c r="B178" s="1638" t="s">
        <v>822</v>
      </c>
      <c r="C178" s="1638"/>
      <c r="D178" s="1638"/>
      <c r="E178" s="1638"/>
      <c r="F178" s="1638"/>
      <c r="G178" s="1638"/>
      <c r="H178" s="1638"/>
      <c r="I178" s="1638"/>
      <c r="J178" s="1638"/>
      <c r="K178" s="1638"/>
      <c r="L178" s="1638"/>
    </row>
  </sheetData>
  <sheetProtection password="CF27" sheet="1" objects="1" scenarios="1"/>
  <mergeCells count="108">
    <mergeCell ref="G4:H4"/>
    <mergeCell ref="G5:H5"/>
    <mergeCell ref="G6:H6"/>
    <mergeCell ref="G7:H7"/>
    <mergeCell ref="G8:H8"/>
    <mergeCell ref="G17:H17"/>
    <mergeCell ref="G76:H76"/>
    <mergeCell ref="G78:H78"/>
    <mergeCell ref="B1:L1"/>
    <mergeCell ref="G15:H15"/>
    <mergeCell ref="G13:H13"/>
    <mergeCell ref="G14:H14"/>
    <mergeCell ref="G3:H3"/>
    <mergeCell ref="D42:E42"/>
    <mergeCell ref="F42:G42"/>
    <mergeCell ref="H42:I42"/>
    <mergeCell ref="G69:H69"/>
    <mergeCell ref="G70:H70"/>
    <mergeCell ref="G75:H75"/>
    <mergeCell ref="D43:E43"/>
    <mergeCell ref="F43:G43"/>
    <mergeCell ref="H43:I43"/>
    <mergeCell ref="D44:E44"/>
    <mergeCell ref="F44:G44"/>
    <mergeCell ref="G12:H12"/>
    <mergeCell ref="G9:H9"/>
    <mergeCell ref="G10:H10"/>
    <mergeCell ref="G11:H11"/>
    <mergeCell ref="G73:H73"/>
    <mergeCell ref="G64:H64"/>
    <mergeCell ref="G71:H71"/>
    <mergeCell ref="G72:H72"/>
    <mergeCell ref="H48:I48"/>
    <mergeCell ref="H44:I44"/>
    <mergeCell ref="F48:G48"/>
    <mergeCell ref="F45:G45"/>
    <mergeCell ref="H45:I45"/>
    <mergeCell ref="F46:G46"/>
    <mergeCell ref="H46:I46"/>
    <mergeCell ref="F47:G47"/>
    <mergeCell ref="H47:I47"/>
    <mergeCell ref="B20:L20"/>
    <mergeCell ref="B61:L61"/>
    <mergeCell ref="J78:K78"/>
    <mergeCell ref="D103:E103"/>
    <mergeCell ref="G65:H65"/>
    <mergeCell ref="G66:H66"/>
    <mergeCell ref="G67:H67"/>
    <mergeCell ref="G68:H68"/>
    <mergeCell ref="J17:K17"/>
    <mergeCell ref="F102:G102"/>
    <mergeCell ref="H102:I102"/>
    <mergeCell ref="D48:E48"/>
    <mergeCell ref="D45:E45"/>
    <mergeCell ref="D46:E46"/>
    <mergeCell ref="D47:E47"/>
    <mergeCell ref="G74:H74"/>
    <mergeCell ref="D102:E102"/>
    <mergeCell ref="B81:L81"/>
    <mergeCell ref="H105:I105"/>
    <mergeCell ref="G124:H124"/>
    <mergeCell ref="D104:E104"/>
    <mergeCell ref="D106:E106"/>
    <mergeCell ref="H106:I106"/>
    <mergeCell ref="F103:G103"/>
    <mergeCell ref="H103:I103"/>
    <mergeCell ref="F105:G105"/>
    <mergeCell ref="F104:G104"/>
    <mergeCell ref="F107:G107"/>
    <mergeCell ref="H107:I107"/>
    <mergeCell ref="F106:G106"/>
    <mergeCell ref="H104:I104"/>
    <mergeCell ref="D105:E105"/>
    <mergeCell ref="D107:E107"/>
    <mergeCell ref="H129:I129"/>
    <mergeCell ref="H130:I130"/>
    <mergeCell ref="H145:I145"/>
    <mergeCell ref="H146:I146"/>
    <mergeCell ref="D108:E108"/>
    <mergeCell ref="F108:G108"/>
    <mergeCell ref="H108:I108"/>
    <mergeCell ref="B123:L123"/>
    <mergeCell ref="H126:I126"/>
    <mergeCell ref="H127:I127"/>
    <mergeCell ref="H128:I128"/>
    <mergeCell ref="I143:L143"/>
    <mergeCell ref="J124:K124"/>
    <mergeCell ref="B121:L121"/>
    <mergeCell ref="H147:I147"/>
    <mergeCell ref="H131:I131"/>
    <mergeCell ref="H132:I132"/>
    <mergeCell ref="H133:I133"/>
    <mergeCell ref="H134:I134"/>
    <mergeCell ref="H157:I157"/>
    <mergeCell ref="H152:I152"/>
    <mergeCell ref="H148:I148"/>
    <mergeCell ref="H149:I149"/>
    <mergeCell ref="H150:I150"/>
    <mergeCell ref="H151:I151"/>
    <mergeCell ref="H158:I158"/>
    <mergeCell ref="B154:L154"/>
    <mergeCell ref="J155:K155"/>
    <mergeCell ref="B177:L177"/>
    <mergeCell ref="B178:L178"/>
    <mergeCell ref="H159:I159"/>
    <mergeCell ref="H160:I160"/>
    <mergeCell ref="B176:L176"/>
    <mergeCell ref="G155:H155"/>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31"/>
  <dimension ref="B2:K253"/>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1" ht="16" x14ac:dyDescent="0.2">
      <c r="B2" s="1760" t="s">
        <v>2068</v>
      </c>
      <c r="C2" s="1760"/>
      <c r="D2" s="1760"/>
      <c r="E2" s="1760"/>
      <c r="F2" s="1760"/>
      <c r="G2" s="1760"/>
      <c r="H2" s="1760"/>
      <c r="I2" s="1760"/>
    </row>
    <row r="4" spans="2:11" ht="16" x14ac:dyDescent="0.2">
      <c r="B4" s="1761" t="s">
        <v>196</v>
      </c>
      <c r="C4" s="1761"/>
      <c r="D4" s="1761"/>
      <c r="G4" s="25" t="s">
        <v>1450</v>
      </c>
      <c r="I4" s="25" t="s">
        <v>1451</v>
      </c>
    </row>
    <row r="5" spans="2:11" ht="15.75" customHeight="1" x14ac:dyDescent="0.15">
      <c r="B5" s="1762" t="s">
        <v>204</v>
      </c>
      <c r="C5" s="1762"/>
      <c r="D5" s="1762"/>
      <c r="E5" s="25" t="s">
        <v>367</v>
      </c>
      <c r="G5" s="344" t="s">
        <v>1179</v>
      </c>
      <c r="H5" s="344"/>
      <c r="I5" s="344" t="s">
        <v>1179</v>
      </c>
      <c r="J5" s="344"/>
    </row>
    <row r="6" spans="2:11" ht="16" x14ac:dyDescent="0.2">
      <c r="B6" s="79">
        <v>1</v>
      </c>
      <c r="C6" s="1763" t="str">
        <f>'12-S-12 B-2 GR-no RR-2 Areas'!D4</f>
        <v>MANTIS</v>
      </c>
      <c r="D6" s="1763"/>
      <c r="E6" s="120">
        <f>'12-S-12 B-2 GR-no RR-2 Areas'!E4</f>
        <v>0</v>
      </c>
      <c r="F6" s="173" t="s">
        <v>1038</v>
      </c>
      <c r="G6" s="437">
        <f>'12-S-12 B-2 GR-no RR-2 Areas'!L4</f>
        <v>0</v>
      </c>
      <c r="H6" s="173" t="s">
        <v>1038</v>
      </c>
      <c r="I6" s="437">
        <f>'12-S-12 B-2 GR-no RR-2 Areas'!L11</f>
        <v>0</v>
      </c>
    </row>
    <row r="7" spans="2:11" ht="16" x14ac:dyDescent="0.2">
      <c r="B7" s="79">
        <v>2</v>
      </c>
      <c r="C7" s="1763" t="str">
        <f>'12-S-12 B-2 GR-no RR-2 Areas'!D5</f>
        <v>ANDREADIS</v>
      </c>
      <c r="D7" s="1763"/>
      <c r="E7" s="120">
        <f>'12-S-12 B-2 GR-no RR-2 Areas'!E5</f>
        <v>0</v>
      </c>
      <c r="F7" s="173" t="s">
        <v>1038</v>
      </c>
      <c r="G7" s="437">
        <f>'12-S-12 B-2 GR-no RR-2 Areas'!L5</f>
        <v>0</v>
      </c>
      <c r="H7" s="173" t="s">
        <v>1038</v>
      </c>
      <c r="I7" s="437">
        <f>'12-S-12 B-2 GR-no RR-2 Areas'!L12</f>
        <v>0</v>
      </c>
    </row>
    <row r="8" spans="2:11" ht="16" x14ac:dyDescent="0.2">
      <c r="B8" s="79">
        <v>3</v>
      </c>
      <c r="C8" s="1763" t="str">
        <f>'12-S-12 B-2 GR-no RR-2 Areas'!D6</f>
        <v>TSOULFAS</v>
      </c>
      <c r="D8" s="1763"/>
      <c r="E8" s="120">
        <f>'12-S-12 B-2 GR-no RR-2 Areas'!E6</f>
        <v>0</v>
      </c>
      <c r="F8" s="173" t="s">
        <v>1038</v>
      </c>
      <c r="G8" s="437">
        <f>'12-S-12 B-2 GR-no RR-2 Areas'!L6</f>
        <v>0</v>
      </c>
      <c r="H8" s="173" t="s">
        <v>1038</v>
      </c>
      <c r="I8" s="437">
        <f>'12-S-12 B-2 GR-no RR-2 Areas'!L13</f>
        <v>0</v>
      </c>
    </row>
    <row r="9" spans="2:11" ht="16" x14ac:dyDescent="0.2">
      <c r="B9" s="79">
        <v>4</v>
      </c>
      <c r="C9" s="1763" t="str">
        <f>'12-S-12 B-2 GR-no RR-2 Areas'!D7</f>
        <v>BEKA</v>
      </c>
      <c r="D9" s="1763"/>
      <c r="E9" s="120">
        <f>'12-S-12 B-2 GR-no RR-2 Areas'!E7</f>
        <v>0</v>
      </c>
      <c r="F9" s="173" t="s">
        <v>1038</v>
      </c>
      <c r="G9" s="437">
        <f>'12-S-12 B-2 GR-no RR-2 Areas'!L7</f>
        <v>0</v>
      </c>
      <c r="H9" s="173" t="s">
        <v>1038</v>
      </c>
      <c r="I9" s="437">
        <f>'12-S-12 B-2 GR-no RR-2 Areas'!L14</f>
        <v>0</v>
      </c>
    </row>
    <row r="10" spans="2:11" ht="16" x14ac:dyDescent="0.2">
      <c r="B10" s="79">
        <v>5</v>
      </c>
      <c r="C10" s="1763" t="str">
        <f>'12-S-12 B-2 GR-no RR-2 Areas'!D8</f>
        <v>KARALIS</v>
      </c>
      <c r="D10" s="1763"/>
      <c r="E10" s="120">
        <f>'12-S-12 B-2 GR-no RR-2 Areas'!E8</f>
        <v>0</v>
      </c>
      <c r="F10" s="173" t="s">
        <v>1038</v>
      </c>
      <c r="G10" s="437">
        <f>'12-S-12 B-2 GR-no RR-2 Areas'!L8</f>
        <v>0</v>
      </c>
      <c r="H10" s="173" t="s">
        <v>1038</v>
      </c>
      <c r="I10" s="437">
        <f>'12-S-12 B-2 GR-no RR-2 Areas'!L15</f>
        <v>0</v>
      </c>
    </row>
    <row r="11" spans="2:11" ht="16" x14ac:dyDescent="0.2">
      <c r="B11" s="79">
        <v>6</v>
      </c>
      <c r="C11" s="1763" t="str">
        <f>'12-S-12 B-2 GR-no RR-2 Areas'!D9</f>
        <v>PRIFTIS</v>
      </c>
      <c r="D11" s="1763"/>
      <c r="E11" s="120">
        <f>'12-S-12 B-2 GR-no RR-2 Areas'!E9</f>
        <v>0</v>
      </c>
      <c r="F11" s="173" t="s">
        <v>1038</v>
      </c>
      <c r="G11" s="437">
        <f>'12-S-12 B-2 GR-no RR-2 Areas'!L9</f>
        <v>0</v>
      </c>
      <c r="H11" s="173" t="s">
        <v>1038</v>
      </c>
      <c r="I11" s="437">
        <f>'12-S-12 B-2 GR-no RR-2 Areas'!L16</f>
        <v>0</v>
      </c>
    </row>
    <row r="12" spans="2:11" ht="16" x14ac:dyDescent="0.2">
      <c r="B12" s="79">
        <v>7</v>
      </c>
      <c r="C12" s="1763" t="str">
        <f>'12-S-12 B-2 GR-no RR-2 Areas'!D10</f>
        <v>NONIKA</v>
      </c>
      <c r="D12" s="1763"/>
      <c r="E12" s="120">
        <f>'12-S-12 B-2 GR-no RR-2 Areas'!E10</f>
        <v>0</v>
      </c>
      <c r="F12" s="173"/>
      <c r="G12" s="1883" t="s">
        <v>429</v>
      </c>
      <c r="H12" s="1883"/>
      <c r="I12" s="1883"/>
    </row>
    <row r="13" spans="2:11" ht="16" x14ac:dyDescent="0.2">
      <c r="B13" s="79">
        <v>8</v>
      </c>
      <c r="C13" s="1763" t="str">
        <f>'12-S-12 B-2 GR-no RR-2 Areas'!D11</f>
        <v>PACHOUMAS</v>
      </c>
      <c r="D13" s="1763"/>
      <c r="E13" s="120">
        <f>'12-S-12 B-2 GR-no RR-2 Areas'!E11</f>
        <v>0</v>
      </c>
      <c r="F13" s="54" t="s">
        <v>908</v>
      </c>
      <c r="G13" s="79" t="s">
        <v>905</v>
      </c>
      <c r="H13" s="345"/>
      <c r="I13" s="79"/>
      <c r="J13" s="1884" t="s">
        <v>909</v>
      </c>
      <c r="K13" s="1885"/>
    </row>
    <row r="14" spans="2:11" ht="16" x14ac:dyDescent="0.2">
      <c r="B14" s="79">
        <v>9</v>
      </c>
      <c r="C14" s="1763" t="str">
        <f>'12-S-12 B-2 GR-no RR-2 Areas'!D12</f>
        <v>MILAIOS</v>
      </c>
      <c r="D14" s="1763"/>
      <c r="E14" s="120">
        <f>'12-S-12 B-2 GR-no RR-2 Areas'!E12</f>
        <v>0</v>
      </c>
      <c r="F14" s="54" t="s">
        <v>911</v>
      </c>
      <c r="G14" s="441"/>
      <c r="H14" s="346"/>
      <c r="I14" s="441"/>
      <c r="J14" s="1884" t="s">
        <v>910</v>
      </c>
      <c r="K14" s="1885"/>
    </row>
    <row r="15" spans="2:11" ht="16" x14ac:dyDescent="0.2">
      <c r="B15" s="79">
        <v>10</v>
      </c>
      <c r="C15" s="1763" t="str">
        <f>'12-S-12 B-2 GR-no RR-2 Areas'!D13</f>
        <v>JUREK</v>
      </c>
      <c r="D15" s="1763"/>
      <c r="E15" s="120">
        <f>'12-S-12 B-2 GR-no RR-2 Areas'!E13</f>
        <v>0</v>
      </c>
      <c r="F15" s="173"/>
      <c r="G15" s="1883" t="s">
        <v>914</v>
      </c>
      <c r="H15" s="1883"/>
      <c r="I15" s="1883"/>
    </row>
    <row r="16" spans="2:11" ht="16" x14ac:dyDescent="0.2">
      <c r="B16" s="79">
        <v>11</v>
      </c>
      <c r="C16" s="1763" t="str">
        <f>'12-S-12 B-2 GR-no RR-2 Areas'!D14</f>
        <v>PASCHALIDIS</v>
      </c>
      <c r="D16" s="1763"/>
      <c r="E16" s="120">
        <f>'12-S-12 B-2 GR-no RR-2 Areas'!E14</f>
        <v>0</v>
      </c>
      <c r="G16" s="79" t="s">
        <v>905</v>
      </c>
      <c r="I16" s="79" t="s">
        <v>2069</v>
      </c>
    </row>
    <row r="17" spans="2:9" ht="16" x14ac:dyDescent="0.2">
      <c r="B17" s="79">
        <v>12</v>
      </c>
      <c r="C17" s="1763" t="str">
        <f>'12-S-12 B-2 GR-no RR-2 Areas'!D15</f>
        <v>SOTIRIOU</v>
      </c>
      <c r="D17" s="1763"/>
      <c r="E17" s="120">
        <f>'12-S-12 B-2 GR-no RR-2 Areas'!E15</f>
        <v>0</v>
      </c>
      <c r="G17" s="79" t="s">
        <v>906</v>
      </c>
      <c r="I17" s="79" t="s">
        <v>907</v>
      </c>
    </row>
    <row r="56" spans="2:11" hidden="1" x14ac:dyDescent="0.15"/>
    <row r="59" spans="2:11" ht="16" x14ac:dyDescent="0.2">
      <c r="C59" s="1760" t="s">
        <v>194</v>
      </c>
      <c r="D59" s="1760"/>
      <c r="E59" s="1760"/>
      <c r="F59" s="1760"/>
      <c r="G59" s="1760"/>
      <c r="H59" s="1760"/>
      <c r="I59" s="1760"/>
      <c r="J59" s="1760"/>
    </row>
    <row r="60" spans="2:11" ht="14" thickBot="1" x14ac:dyDescent="0.2"/>
    <row r="61" spans="2:11" ht="19" thickBot="1" x14ac:dyDescent="0.25">
      <c r="B61" s="1764" t="s">
        <v>1461</v>
      </c>
      <c r="C61" s="1825"/>
      <c r="D61" s="220" t="s">
        <v>1460</v>
      </c>
      <c r="E61" s="1699" t="s">
        <v>18</v>
      </c>
      <c r="F61" s="1826"/>
      <c r="G61" s="295" t="s">
        <v>203</v>
      </c>
      <c r="H61" s="347" t="str">
        <f>G13</f>
        <v>Area  A</v>
      </c>
      <c r="I61" s="348">
        <f>G14</f>
        <v>0</v>
      </c>
      <c r="J61" s="298" t="s">
        <v>200</v>
      </c>
      <c r="K61" s="297">
        <v>1</v>
      </c>
    </row>
    <row r="62" spans="2:11" ht="15.75" customHeight="1" x14ac:dyDescent="0.15">
      <c r="B62" s="300" t="s">
        <v>892</v>
      </c>
      <c r="C62" s="301" t="s">
        <v>197</v>
      </c>
      <c r="D62" s="302" t="s">
        <v>2322</v>
      </c>
      <c r="E62" s="303" t="s">
        <v>197</v>
      </c>
      <c r="F62" s="304" t="s">
        <v>2324</v>
      </c>
      <c r="G62" s="305" t="s">
        <v>1041</v>
      </c>
      <c r="H62" s="106" t="s">
        <v>1042</v>
      </c>
      <c r="I62" s="100" t="s">
        <v>1043</v>
      </c>
      <c r="J62" s="106" t="s">
        <v>193</v>
      </c>
      <c r="K62" s="306" t="s">
        <v>2063</v>
      </c>
    </row>
    <row r="63" spans="2:11" ht="15.75" customHeight="1" x14ac:dyDescent="0.2">
      <c r="B63" s="307">
        <v>1</v>
      </c>
      <c r="C63" s="308">
        <f>G10</f>
        <v>0</v>
      </c>
      <c r="D63" s="33" t="str">
        <f>C14</f>
        <v>MILAIOS</v>
      </c>
      <c r="E63" s="308">
        <f>G9</f>
        <v>0</v>
      </c>
      <c r="F63" s="33" t="str">
        <f>C13</f>
        <v>PACHOUMAS</v>
      </c>
      <c r="G63" s="309"/>
      <c r="H63" s="99"/>
      <c r="I63" s="211"/>
      <c r="J63" s="99"/>
      <c r="K63" s="102"/>
    </row>
    <row r="64" spans="2:11" ht="15.75" customHeight="1" x14ac:dyDescent="0.2">
      <c r="B64" s="307">
        <v>2</v>
      </c>
      <c r="C64" s="308">
        <f>G8</f>
        <v>0</v>
      </c>
      <c r="D64" s="33" t="str">
        <f>C10</f>
        <v>KARALIS</v>
      </c>
      <c r="E64" s="308">
        <f>G6</f>
        <v>0</v>
      </c>
      <c r="F64" s="33" t="str">
        <f>C6</f>
        <v>MANTIS</v>
      </c>
      <c r="G64" s="310"/>
      <c r="H64" s="99"/>
      <c r="I64" s="211"/>
      <c r="J64" s="99"/>
      <c r="K64" s="102"/>
    </row>
    <row r="65" spans="2:11" ht="15.75" customHeight="1" x14ac:dyDescent="0.2">
      <c r="B65" s="307">
        <v>3</v>
      </c>
      <c r="C65" s="308">
        <f>G11</f>
        <v>0</v>
      </c>
      <c r="D65" s="33" t="str">
        <f>C17</f>
        <v>SOTIRIOU</v>
      </c>
      <c r="E65" s="308">
        <f>G7</f>
        <v>0</v>
      </c>
      <c r="F65" s="33" t="str">
        <f>C9</f>
        <v>BEKA</v>
      </c>
      <c r="G65" s="310"/>
      <c r="H65" s="99"/>
      <c r="I65" s="211"/>
      <c r="J65" s="99"/>
      <c r="K65" s="102"/>
    </row>
    <row r="66" spans="2:11" ht="15.75" customHeight="1" x14ac:dyDescent="0.2">
      <c r="B66" s="307">
        <v>4</v>
      </c>
      <c r="C66" s="308"/>
      <c r="D66" s="33"/>
      <c r="E66" s="308"/>
      <c r="F66" s="33"/>
      <c r="G66" s="310"/>
      <c r="H66" s="99"/>
      <c r="I66" s="211"/>
      <c r="J66" s="99"/>
      <c r="K66" s="102"/>
    </row>
    <row r="67" spans="2:11" ht="15.75" customHeight="1" x14ac:dyDescent="0.2">
      <c r="B67" s="307">
        <v>5</v>
      </c>
      <c r="C67" s="308"/>
      <c r="D67" s="33"/>
      <c r="E67" s="308"/>
      <c r="F67" s="33"/>
      <c r="G67" s="310"/>
      <c r="H67" s="99"/>
      <c r="I67" s="211"/>
      <c r="J67" s="99"/>
      <c r="K67" s="102"/>
    </row>
    <row r="68" spans="2:11" ht="15.75" customHeight="1" thickBot="1" x14ac:dyDescent="0.25">
      <c r="B68" s="311">
        <v>6</v>
      </c>
      <c r="C68" s="312"/>
      <c r="D68" s="43"/>
      <c r="E68" s="312"/>
      <c r="F68" s="43"/>
      <c r="G68" s="313"/>
      <c r="H68" s="103"/>
      <c r="I68" s="314"/>
      <c r="J68" s="103"/>
      <c r="K68" s="104"/>
    </row>
    <row r="69" spans="2:11" ht="15.75" customHeight="1" thickBot="1" x14ac:dyDescent="0.25">
      <c r="B69" s="1822" t="s">
        <v>1458</v>
      </c>
      <c r="C69" s="1799"/>
      <c r="D69" s="1799"/>
      <c r="E69" s="1799"/>
      <c r="F69" s="1799"/>
      <c r="G69" s="1799"/>
      <c r="H69" s="1823"/>
      <c r="I69" s="1824" t="s">
        <v>2062</v>
      </c>
      <c r="J69" s="1730"/>
      <c r="K69" s="252"/>
    </row>
    <row r="70" spans="2:11" ht="15.75" customHeight="1" x14ac:dyDescent="0.15"/>
    <row r="71" spans="2:11" ht="15.75" customHeight="1" x14ac:dyDescent="0.2">
      <c r="C71" s="1760" t="s">
        <v>194</v>
      </c>
      <c r="D71" s="1760"/>
      <c r="E71" s="1760"/>
      <c r="F71" s="1760"/>
      <c r="G71" s="1760"/>
      <c r="H71" s="1760"/>
      <c r="I71" s="1760"/>
      <c r="J71" s="1760"/>
    </row>
    <row r="72" spans="2:11" ht="15.75" customHeight="1" thickBot="1" x14ac:dyDescent="0.2"/>
    <row r="73" spans="2:11" ht="19" thickBot="1" x14ac:dyDescent="0.25">
      <c r="B73" s="1764" t="s">
        <v>1461</v>
      </c>
      <c r="C73" s="1825"/>
      <c r="D73" s="220" t="s">
        <v>1460</v>
      </c>
      <c r="E73" s="1699" t="s">
        <v>18</v>
      </c>
      <c r="F73" s="1826"/>
      <c r="G73" s="295" t="s">
        <v>203</v>
      </c>
      <c r="H73" s="347" t="str">
        <f>G13</f>
        <v>Area  A</v>
      </c>
      <c r="I73" s="349">
        <f>G14</f>
        <v>0</v>
      </c>
      <c r="J73" s="298" t="s">
        <v>200</v>
      </c>
      <c r="K73" s="297">
        <v>2</v>
      </c>
    </row>
    <row r="74" spans="2:11" ht="15.75" customHeight="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6" x14ac:dyDescent="0.2">
      <c r="B75" s="307">
        <v>1</v>
      </c>
      <c r="C75" s="308">
        <f>G10</f>
        <v>0</v>
      </c>
      <c r="D75" s="33" t="str">
        <f>C14</f>
        <v>MILAIOS</v>
      </c>
      <c r="E75" s="308">
        <f>G8</f>
        <v>0</v>
      </c>
      <c r="F75" s="33" t="str">
        <f>C10</f>
        <v>KARALIS</v>
      </c>
      <c r="G75" s="309"/>
      <c r="H75" s="99"/>
      <c r="I75" s="211"/>
      <c r="J75" s="99"/>
      <c r="K75" s="102"/>
    </row>
    <row r="76" spans="2:11" ht="16" x14ac:dyDescent="0.2">
      <c r="B76" s="307">
        <v>2</v>
      </c>
      <c r="C76" s="308">
        <f>G7</f>
        <v>0</v>
      </c>
      <c r="D76" s="33" t="str">
        <f>C9</f>
        <v>BEKA</v>
      </c>
      <c r="E76" s="308">
        <f>G9</f>
        <v>0</v>
      </c>
      <c r="F76" s="33" t="str">
        <f>C13</f>
        <v>PACHOUMAS</v>
      </c>
      <c r="G76" s="310"/>
      <c r="H76" s="99"/>
      <c r="I76" s="211"/>
      <c r="J76" s="99"/>
      <c r="K76" s="102"/>
    </row>
    <row r="77" spans="2:11" ht="16" x14ac:dyDescent="0.2">
      <c r="B77" s="307">
        <v>3</v>
      </c>
      <c r="C77" s="308">
        <f>G6</f>
        <v>0</v>
      </c>
      <c r="D77" s="33" t="str">
        <f>C6</f>
        <v>MANTIS</v>
      </c>
      <c r="E77" s="308">
        <f>G11</f>
        <v>0</v>
      </c>
      <c r="F77" s="33" t="str">
        <f>C17</f>
        <v>SOTIRIOU</v>
      </c>
      <c r="G77" s="310"/>
      <c r="H77" s="99"/>
      <c r="I77" s="211"/>
      <c r="J77" s="99"/>
      <c r="K77" s="102"/>
    </row>
    <row r="78" spans="2:11" ht="16" x14ac:dyDescent="0.2">
      <c r="B78" s="307">
        <v>4</v>
      </c>
      <c r="C78" s="308"/>
      <c r="D78" s="33"/>
      <c r="E78" s="308"/>
      <c r="F78" s="33"/>
      <c r="G78" s="310"/>
      <c r="H78" s="99"/>
      <c r="I78" s="211"/>
      <c r="J78" s="99"/>
      <c r="K78" s="102"/>
    </row>
    <row r="79" spans="2:11" ht="16" x14ac:dyDescent="0.2">
      <c r="B79" s="307">
        <v>5</v>
      </c>
      <c r="C79" s="308"/>
      <c r="D79" s="33"/>
      <c r="E79" s="308"/>
      <c r="F79" s="33"/>
      <c r="G79" s="310"/>
      <c r="H79" s="99"/>
      <c r="I79" s="211"/>
      <c r="J79" s="99"/>
      <c r="K79" s="102"/>
    </row>
    <row r="80" spans="2:11" ht="17" thickBot="1" x14ac:dyDescent="0.25">
      <c r="B80" s="311">
        <v>6</v>
      </c>
      <c r="C80" s="312"/>
      <c r="D80" s="43"/>
      <c r="E80" s="312"/>
      <c r="F80" s="43"/>
      <c r="G80" s="313"/>
      <c r="H80" s="103"/>
      <c r="I80" s="314"/>
      <c r="J80" s="103"/>
      <c r="K80" s="104"/>
    </row>
    <row r="81" spans="2:11" ht="17" thickBot="1" x14ac:dyDescent="0.25">
      <c r="B81" s="1822" t="s">
        <v>1458</v>
      </c>
      <c r="C81" s="1799"/>
      <c r="D81" s="1799"/>
      <c r="E81" s="1799"/>
      <c r="F81" s="1799"/>
      <c r="G81" s="1799"/>
      <c r="H81" s="1823"/>
      <c r="I81" s="1824" t="s">
        <v>2062</v>
      </c>
      <c r="J81" s="1730"/>
      <c r="K81" s="252"/>
    </row>
    <row r="83" spans="2:11" ht="16" x14ac:dyDescent="0.2">
      <c r="C83" s="1760" t="s">
        <v>194</v>
      </c>
      <c r="D83" s="1760"/>
      <c r="E83" s="1760"/>
      <c r="F83" s="1760"/>
      <c r="G83" s="1760"/>
      <c r="H83" s="1760"/>
      <c r="I83" s="1760"/>
      <c r="J83" s="1760"/>
    </row>
    <row r="84" spans="2:11" ht="14" thickBot="1" x14ac:dyDescent="0.2"/>
    <row r="85" spans="2:11" ht="19" thickBot="1" x14ac:dyDescent="0.25">
      <c r="B85" s="1764" t="s">
        <v>1461</v>
      </c>
      <c r="C85" s="1825"/>
      <c r="D85" s="220" t="s">
        <v>1460</v>
      </c>
      <c r="E85" s="1699" t="s">
        <v>18</v>
      </c>
      <c r="F85" s="1826"/>
      <c r="G85" s="295" t="s">
        <v>203</v>
      </c>
      <c r="H85" s="347" t="str">
        <f>G13</f>
        <v>Area  A</v>
      </c>
      <c r="I85" s="349">
        <f>G14</f>
        <v>0</v>
      </c>
      <c r="J85" s="298" t="s">
        <v>200</v>
      </c>
      <c r="K85" s="297">
        <v>3</v>
      </c>
    </row>
    <row r="86" spans="2:11" x14ac:dyDescent="0.15">
      <c r="B86" s="300" t="s">
        <v>892</v>
      </c>
      <c r="C86" s="301" t="s">
        <v>197</v>
      </c>
      <c r="D86" s="302" t="s">
        <v>2322</v>
      </c>
      <c r="E86" s="303" t="s">
        <v>197</v>
      </c>
      <c r="F86" s="304" t="s">
        <v>2324</v>
      </c>
      <c r="G86" s="305" t="s">
        <v>1041</v>
      </c>
      <c r="H86" s="106" t="s">
        <v>1042</v>
      </c>
      <c r="I86" s="106" t="s">
        <v>1043</v>
      </c>
      <c r="J86" s="106" t="s">
        <v>193</v>
      </c>
      <c r="K86" s="306" t="s">
        <v>2063</v>
      </c>
    </row>
    <row r="87" spans="2:11" ht="16" x14ac:dyDescent="0.2">
      <c r="B87" s="307">
        <v>1</v>
      </c>
      <c r="C87" s="308">
        <f>G8</f>
        <v>0</v>
      </c>
      <c r="D87" s="33" t="str">
        <f>C10</f>
        <v>KARALIS</v>
      </c>
      <c r="E87" s="308">
        <f>G7</f>
        <v>0</v>
      </c>
      <c r="F87" s="33" t="str">
        <f>C9</f>
        <v>BEKA</v>
      </c>
      <c r="G87" s="309"/>
      <c r="H87" s="99"/>
      <c r="I87" s="211"/>
      <c r="J87" s="99"/>
      <c r="K87" s="102"/>
    </row>
    <row r="88" spans="2:11" ht="16" x14ac:dyDescent="0.2">
      <c r="B88" s="307">
        <v>2</v>
      </c>
      <c r="C88" s="308">
        <f>G9</f>
        <v>0</v>
      </c>
      <c r="D88" s="33" t="str">
        <f>C13</f>
        <v>PACHOUMAS</v>
      </c>
      <c r="E88" s="308">
        <f>G11</f>
        <v>0</v>
      </c>
      <c r="F88" s="33" t="str">
        <f>C17</f>
        <v>SOTIRIOU</v>
      </c>
      <c r="G88" s="310"/>
      <c r="H88" s="99"/>
      <c r="I88" s="211"/>
      <c r="J88" s="99"/>
      <c r="K88" s="102"/>
    </row>
    <row r="89" spans="2:11" ht="16" x14ac:dyDescent="0.2">
      <c r="B89" s="307">
        <v>3</v>
      </c>
      <c r="C89" s="308">
        <f>G6</f>
        <v>0</v>
      </c>
      <c r="D89" s="33" t="str">
        <f>C6</f>
        <v>MANTIS</v>
      </c>
      <c r="E89" s="308">
        <f>G10</f>
        <v>0</v>
      </c>
      <c r="F89" s="33" t="str">
        <f>C14</f>
        <v>MILAIOS</v>
      </c>
      <c r="G89" s="310"/>
      <c r="H89" s="99"/>
      <c r="I89" s="211"/>
      <c r="J89" s="99"/>
      <c r="K89" s="102"/>
    </row>
    <row r="90" spans="2:11" ht="16" x14ac:dyDescent="0.2">
      <c r="B90" s="307">
        <v>4</v>
      </c>
      <c r="C90" s="308"/>
      <c r="D90" s="33"/>
      <c r="E90" s="308"/>
      <c r="F90" s="33"/>
      <c r="G90" s="310"/>
      <c r="H90" s="99"/>
      <c r="I90" s="211"/>
      <c r="J90" s="99"/>
      <c r="K90" s="102"/>
    </row>
    <row r="91" spans="2:11" ht="16" x14ac:dyDescent="0.2">
      <c r="B91" s="307">
        <v>5</v>
      </c>
      <c r="C91" s="308"/>
      <c r="D91" s="33"/>
      <c r="E91" s="308"/>
      <c r="F91" s="33"/>
      <c r="G91" s="310"/>
      <c r="H91" s="99"/>
      <c r="I91" s="211"/>
      <c r="J91" s="99"/>
      <c r="K91" s="102"/>
    </row>
    <row r="92" spans="2:11" ht="17" thickBot="1" x14ac:dyDescent="0.25">
      <c r="B92" s="311">
        <v>6</v>
      </c>
      <c r="C92" s="312"/>
      <c r="D92" s="43"/>
      <c r="E92" s="312"/>
      <c r="F92" s="43"/>
      <c r="G92" s="313"/>
      <c r="H92" s="103"/>
      <c r="I92" s="314"/>
      <c r="J92" s="103"/>
      <c r="K92" s="104"/>
    </row>
    <row r="93" spans="2:11" ht="17" thickBot="1" x14ac:dyDescent="0.25">
      <c r="B93" s="1822" t="s">
        <v>1458</v>
      </c>
      <c r="C93" s="1799"/>
      <c r="D93" s="1799"/>
      <c r="E93" s="1799"/>
      <c r="F93" s="1799"/>
      <c r="G93" s="1799"/>
      <c r="H93" s="1823"/>
      <c r="I93" s="1824" t="s">
        <v>2062</v>
      </c>
      <c r="J93" s="1730"/>
      <c r="K93" s="252"/>
    </row>
    <row r="95" spans="2:11" ht="16" x14ac:dyDescent="0.2">
      <c r="C95" s="1760" t="s">
        <v>194</v>
      </c>
      <c r="D95" s="1760"/>
      <c r="E95" s="1760"/>
      <c r="F95" s="1760"/>
      <c r="G95" s="1760"/>
      <c r="H95" s="1760"/>
      <c r="I95" s="1760"/>
      <c r="J95" s="1760"/>
    </row>
    <row r="96" spans="2:11" ht="14" thickBot="1" x14ac:dyDescent="0.2"/>
    <row r="97" spans="2:11" ht="18.75" customHeight="1" thickBot="1" x14ac:dyDescent="0.25">
      <c r="B97" s="1764" t="s">
        <v>1461</v>
      </c>
      <c r="C97" s="1825"/>
      <c r="D97" s="220" t="s">
        <v>1460</v>
      </c>
      <c r="E97" s="1699" t="s">
        <v>18</v>
      </c>
      <c r="F97" s="1826"/>
      <c r="G97" s="295" t="s">
        <v>203</v>
      </c>
      <c r="H97" s="347" t="str">
        <f>G13</f>
        <v>Area  A</v>
      </c>
      <c r="I97" s="349">
        <f>G14</f>
        <v>0</v>
      </c>
      <c r="J97" s="298" t="s">
        <v>200</v>
      </c>
      <c r="K97" s="297">
        <v>4</v>
      </c>
    </row>
    <row r="98" spans="2:11" x14ac:dyDescent="0.15">
      <c r="B98" s="300" t="s">
        <v>892</v>
      </c>
      <c r="C98" s="301" t="s">
        <v>197</v>
      </c>
      <c r="D98" s="302" t="s">
        <v>2322</v>
      </c>
      <c r="E98" s="303" t="s">
        <v>197</v>
      </c>
      <c r="F98" s="304" t="s">
        <v>2324</v>
      </c>
      <c r="G98" s="305" t="s">
        <v>1041</v>
      </c>
      <c r="H98" s="106" t="s">
        <v>1042</v>
      </c>
      <c r="I98" s="106" t="s">
        <v>1043</v>
      </c>
      <c r="J98" s="106" t="s">
        <v>193</v>
      </c>
      <c r="K98" s="306" t="s">
        <v>2063</v>
      </c>
    </row>
    <row r="99" spans="2:11" ht="16" x14ac:dyDescent="0.2">
      <c r="B99" s="307">
        <v>1</v>
      </c>
      <c r="C99" s="308">
        <f>G11</f>
        <v>0</v>
      </c>
      <c r="D99" s="33" t="str">
        <f>C17</f>
        <v>SOTIRIOU</v>
      </c>
      <c r="E99" s="308">
        <f>G8</f>
        <v>0</v>
      </c>
      <c r="F99" s="33" t="str">
        <f>C10</f>
        <v>KARALIS</v>
      </c>
      <c r="G99" s="309"/>
      <c r="H99" s="99"/>
      <c r="I99" s="211"/>
      <c r="J99" s="99"/>
      <c r="K99" s="102"/>
    </row>
    <row r="100" spans="2:11" ht="16" x14ac:dyDescent="0.2">
      <c r="B100" s="307">
        <v>2</v>
      </c>
      <c r="C100" s="308">
        <f>G10</f>
        <v>0</v>
      </c>
      <c r="D100" s="33" t="str">
        <f>C14</f>
        <v>MILAIOS</v>
      </c>
      <c r="E100" s="308">
        <f>G7</f>
        <v>0</v>
      </c>
      <c r="F100" s="33" t="str">
        <f>C9</f>
        <v>BEKA</v>
      </c>
      <c r="G100" s="310"/>
      <c r="H100" s="99"/>
      <c r="I100" s="211"/>
      <c r="J100" s="99"/>
      <c r="K100" s="102"/>
    </row>
    <row r="101" spans="2:11" ht="16" x14ac:dyDescent="0.2">
      <c r="B101" s="307">
        <v>3</v>
      </c>
      <c r="C101" s="308">
        <f>G9</f>
        <v>0</v>
      </c>
      <c r="D101" s="33" t="str">
        <f>C13</f>
        <v>PACHOUMAS</v>
      </c>
      <c r="E101" s="308">
        <f>G6</f>
        <v>0</v>
      </c>
      <c r="F101" s="33" t="str">
        <f>C6</f>
        <v>MANTIS</v>
      </c>
      <c r="G101" s="310"/>
      <c r="H101" s="99"/>
      <c r="I101" s="211"/>
      <c r="J101" s="99"/>
      <c r="K101" s="102"/>
    </row>
    <row r="102" spans="2:11" ht="16" x14ac:dyDescent="0.2">
      <c r="B102" s="307">
        <v>4</v>
      </c>
      <c r="C102" s="308"/>
      <c r="D102" s="33"/>
      <c r="E102" s="308"/>
      <c r="F102" s="33"/>
      <c r="G102" s="310"/>
      <c r="H102" s="99"/>
      <c r="I102" s="211"/>
      <c r="J102" s="99"/>
      <c r="K102" s="102"/>
    </row>
    <row r="103" spans="2:11" ht="16" x14ac:dyDescent="0.2">
      <c r="B103" s="307">
        <v>5</v>
      </c>
      <c r="C103" s="308"/>
      <c r="D103" s="33"/>
      <c r="E103" s="308"/>
      <c r="F103" s="33"/>
      <c r="G103" s="310"/>
      <c r="H103" s="99"/>
      <c r="I103" s="211"/>
      <c r="J103" s="99"/>
      <c r="K103" s="102"/>
    </row>
    <row r="104" spans="2:11" ht="17" thickBot="1" x14ac:dyDescent="0.25">
      <c r="B104" s="311">
        <v>6</v>
      </c>
      <c r="C104" s="312"/>
      <c r="D104" s="43"/>
      <c r="E104" s="312"/>
      <c r="F104" s="43"/>
      <c r="G104" s="313"/>
      <c r="H104" s="103"/>
      <c r="I104" s="314"/>
      <c r="J104" s="103"/>
      <c r="K104" s="104"/>
    </row>
    <row r="105" spans="2:11" ht="17" thickBot="1" x14ac:dyDescent="0.25">
      <c r="B105" s="1822" t="s">
        <v>1458</v>
      </c>
      <c r="C105" s="1799"/>
      <c r="D105" s="1799"/>
      <c r="E105" s="1799"/>
      <c r="F105" s="1799"/>
      <c r="G105" s="1799"/>
      <c r="H105" s="1823"/>
      <c r="I105" s="1824" t="s">
        <v>2062</v>
      </c>
      <c r="J105" s="1730"/>
      <c r="K105" s="252"/>
    </row>
    <row r="108" spans="2:11" ht="16" x14ac:dyDescent="0.2">
      <c r="C108" s="1760" t="s">
        <v>194</v>
      </c>
      <c r="D108" s="1760"/>
      <c r="E108" s="1760"/>
      <c r="F108" s="1760"/>
      <c r="G108" s="1760"/>
      <c r="H108" s="1760"/>
      <c r="I108" s="1760"/>
      <c r="J108" s="1760"/>
    </row>
    <row r="109" spans="2:11" ht="14" thickBot="1" x14ac:dyDescent="0.2"/>
    <row r="110" spans="2:11" ht="19" thickBot="1" x14ac:dyDescent="0.25">
      <c r="B110" s="1764" t="s">
        <v>1461</v>
      </c>
      <c r="C110" s="1825"/>
      <c r="D110" s="220" t="s">
        <v>1460</v>
      </c>
      <c r="E110" s="1699" t="s">
        <v>18</v>
      </c>
      <c r="F110" s="1826"/>
      <c r="G110" s="295" t="s">
        <v>203</v>
      </c>
      <c r="H110" s="347" t="str">
        <f>G13</f>
        <v>Area  A</v>
      </c>
      <c r="I110" s="349">
        <f>G14</f>
        <v>0</v>
      </c>
      <c r="J110" s="298" t="s">
        <v>200</v>
      </c>
      <c r="K110" s="297">
        <v>5</v>
      </c>
    </row>
    <row r="111" spans="2:11" x14ac:dyDescent="0.15">
      <c r="B111" s="300" t="s">
        <v>892</v>
      </c>
      <c r="C111" s="301" t="s">
        <v>197</v>
      </c>
      <c r="D111" s="302" t="s">
        <v>2322</v>
      </c>
      <c r="E111" s="303" t="s">
        <v>197</v>
      </c>
      <c r="F111" s="304" t="s">
        <v>2324</v>
      </c>
      <c r="G111" s="305" t="s">
        <v>1041</v>
      </c>
      <c r="H111" s="106" t="s">
        <v>1042</v>
      </c>
      <c r="I111" s="106" t="s">
        <v>1043</v>
      </c>
      <c r="J111" s="106" t="s">
        <v>193</v>
      </c>
      <c r="K111" s="306" t="s">
        <v>2063</v>
      </c>
    </row>
    <row r="112" spans="2:11" ht="16" x14ac:dyDescent="0.2">
      <c r="B112" s="307">
        <v>1</v>
      </c>
      <c r="C112" s="308">
        <f>G11</f>
        <v>0</v>
      </c>
      <c r="D112" s="33" t="str">
        <f>C17</f>
        <v>SOTIRIOU</v>
      </c>
      <c r="E112" s="308">
        <f>G10</f>
        <v>0</v>
      </c>
      <c r="F112" s="33" t="str">
        <f>C14</f>
        <v>MILAIOS</v>
      </c>
      <c r="G112" s="309"/>
      <c r="H112" s="99"/>
      <c r="I112" s="211"/>
      <c r="J112" s="99"/>
      <c r="K112" s="102"/>
    </row>
    <row r="113" spans="2:11" ht="16" x14ac:dyDescent="0.2">
      <c r="B113" s="307">
        <v>2</v>
      </c>
      <c r="C113" s="308">
        <f>G9</f>
        <v>0</v>
      </c>
      <c r="D113" s="33" t="str">
        <f>C13</f>
        <v>PACHOUMAS</v>
      </c>
      <c r="E113" s="308">
        <f>G8</f>
        <v>0</v>
      </c>
      <c r="F113" s="33" t="str">
        <f>C10</f>
        <v>KARALIS</v>
      </c>
      <c r="G113" s="310"/>
      <c r="H113" s="99"/>
      <c r="I113" s="211"/>
      <c r="J113" s="99"/>
      <c r="K113" s="102"/>
    </row>
    <row r="114" spans="2:11" ht="16" x14ac:dyDescent="0.2">
      <c r="B114" s="307">
        <v>3</v>
      </c>
      <c r="C114" s="308">
        <f>G7</f>
        <v>0</v>
      </c>
      <c r="D114" s="33" t="str">
        <f>C9</f>
        <v>BEKA</v>
      </c>
      <c r="E114" s="308">
        <f>G6</f>
        <v>0</v>
      </c>
      <c r="F114" s="33" t="str">
        <f>C6</f>
        <v>MANTIS</v>
      </c>
      <c r="G114" s="310"/>
      <c r="H114" s="99"/>
      <c r="I114" s="211"/>
      <c r="J114" s="99"/>
      <c r="K114" s="102"/>
    </row>
    <row r="115" spans="2:11" ht="16" x14ac:dyDescent="0.2">
      <c r="B115" s="307">
        <v>4</v>
      </c>
      <c r="C115" s="308"/>
      <c r="D115" s="33"/>
      <c r="E115" s="308"/>
      <c r="F115" s="33"/>
      <c r="G115" s="310"/>
      <c r="H115" s="99"/>
      <c r="I115" s="211"/>
      <c r="J115" s="99"/>
      <c r="K115" s="102"/>
    </row>
    <row r="116" spans="2:11" ht="16" x14ac:dyDescent="0.2">
      <c r="B116" s="307">
        <v>5</v>
      </c>
      <c r="C116" s="308"/>
      <c r="D116" s="33"/>
      <c r="E116" s="308"/>
      <c r="F116" s="33"/>
      <c r="G116" s="310"/>
      <c r="H116" s="99"/>
      <c r="I116" s="211"/>
      <c r="J116" s="99"/>
      <c r="K116" s="102"/>
    </row>
    <row r="117" spans="2:11" ht="17" thickBot="1" x14ac:dyDescent="0.25">
      <c r="B117" s="311">
        <v>6</v>
      </c>
      <c r="C117" s="312"/>
      <c r="D117" s="43"/>
      <c r="E117" s="312"/>
      <c r="F117" s="43"/>
      <c r="G117" s="313"/>
      <c r="H117" s="103"/>
      <c r="I117" s="314"/>
      <c r="J117" s="103"/>
      <c r="K117" s="104"/>
    </row>
    <row r="118" spans="2:11" ht="17" thickBot="1" x14ac:dyDescent="0.25">
      <c r="B118" s="1822" t="s">
        <v>1458</v>
      </c>
      <c r="C118" s="1799"/>
      <c r="D118" s="1799"/>
      <c r="E118" s="1799"/>
      <c r="F118" s="1799"/>
      <c r="G118" s="1799"/>
      <c r="H118" s="1823"/>
      <c r="I118" s="1824" t="s">
        <v>2062</v>
      </c>
      <c r="J118" s="1730"/>
      <c r="K118" s="252"/>
    </row>
    <row r="120" spans="2:11" ht="16" x14ac:dyDescent="0.2">
      <c r="C120" s="1760" t="s">
        <v>194</v>
      </c>
      <c r="D120" s="1760"/>
      <c r="E120" s="1760"/>
      <c r="F120" s="1760"/>
      <c r="G120" s="1760"/>
      <c r="H120" s="1760"/>
      <c r="I120" s="1760"/>
      <c r="J120" s="1760"/>
    </row>
    <row r="121" spans="2:11" ht="14" thickBot="1" x14ac:dyDescent="0.2"/>
    <row r="122" spans="2:11" ht="19" thickBot="1" x14ac:dyDescent="0.25">
      <c r="B122" s="1764" t="s">
        <v>1461</v>
      </c>
      <c r="C122" s="1825"/>
      <c r="D122" s="220" t="s">
        <v>1460</v>
      </c>
      <c r="E122" s="1699" t="s">
        <v>18</v>
      </c>
      <c r="F122" s="1826"/>
      <c r="G122" s="295" t="s">
        <v>203</v>
      </c>
      <c r="H122" s="347" t="str">
        <f>G13</f>
        <v>Area  A</v>
      </c>
      <c r="I122" s="349">
        <f>G14</f>
        <v>0</v>
      </c>
      <c r="J122" s="298" t="s">
        <v>200</v>
      </c>
      <c r="K122" s="297"/>
    </row>
    <row r="123" spans="2:11" x14ac:dyDescent="0.15">
      <c r="B123" s="300" t="s">
        <v>892</v>
      </c>
      <c r="C123" s="301" t="s">
        <v>197</v>
      </c>
      <c r="D123" s="302" t="s">
        <v>2322</v>
      </c>
      <c r="E123" s="303" t="s">
        <v>197</v>
      </c>
      <c r="F123" s="304" t="s">
        <v>2324</v>
      </c>
      <c r="G123" s="305" t="s">
        <v>1041</v>
      </c>
      <c r="H123" s="106" t="s">
        <v>1042</v>
      </c>
      <c r="I123" s="106" t="s">
        <v>1043</v>
      </c>
      <c r="J123" s="106" t="s">
        <v>193</v>
      </c>
      <c r="K123" s="306" t="s">
        <v>2063</v>
      </c>
    </row>
    <row r="124" spans="2:11" ht="16" x14ac:dyDescent="0.2">
      <c r="B124" s="307">
        <v>1</v>
      </c>
      <c r="C124" s="308"/>
      <c r="D124" s="33"/>
      <c r="E124" s="308"/>
      <c r="F124" s="33"/>
      <c r="G124" s="309"/>
      <c r="H124" s="99"/>
      <c r="I124" s="211"/>
      <c r="J124" s="99"/>
      <c r="K124" s="102"/>
    </row>
    <row r="125" spans="2:11" ht="16" x14ac:dyDescent="0.2">
      <c r="B125" s="307">
        <v>2</v>
      </c>
      <c r="C125" s="308"/>
      <c r="D125" s="33"/>
      <c r="E125" s="308"/>
      <c r="F125" s="33"/>
      <c r="G125" s="310"/>
      <c r="H125" s="99"/>
      <c r="I125" s="211"/>
      <c r="J125" s="99"/>
      <c r="K125" s="102"/>
    </row>
    <row r="126" spans="2:11" ht="16" x14ac:dyDescent="0.2">
      <c r="B126" s="307">
        <v>3</v>
      </c>
      <c r="C126" s="308"/>
      <c r="D126" s="33"/>
      <c r="E126" s="308"/>
      <c r="F126" s="33"/>
      <c r="G126" s="310"/>
      <c r="H126" s="99"/>
      <c r="I126" s="211"/>
      <c r="J126" s="99"/>
      <c r="K126" s="102"/>
    </row>
    <row r="127" spans="2:11" ht="16" x14ac:dyDescent="0.2">
      <c r="B127" s="307">
        <v>4</v>
      </c>
      <c r="C127" s="308"/>
      <c r="D127" s="33"/>
      <c r="E127" s="308"/>
      <c r="F127" s="33"/>
      <c r="G127" s="310"/>
      <c r="H127" s="99"/>
      <c r="I127" s="211"/>
      <c r="J127" s="99"/>
      <c r="K127" s="102"/>
    </row>
    <row r="128" spans="2:11" ht="16" x14ac:dyDescent="0.2">
      <c r="B128" s="307">
        <v>5</v>
      </c>
      <c r="C128" s="308"/>
      <c r="D128" s="33"/>
      <c r="E128" s="308"/>
      <c r="F128" s="33"/>
      <c r="G128" s="310"/>
      <c r="H128" s="99"/>
      <c r="I128" s="211"/>
      <c r="J128" s="99"/>
      <c r="K128" s="102"/>
    </row>
    <row r="129" spans="2:11" ht="17" thickBot="1" x14ac:dyDescent="0.25">
      <c r="B129" s="311">
        <v>6</v>
      </c>
      <c r="C129" s="312"/>
      <c r="D129" s="43"/>
      <c r="E129" s="312"/>
      <c r="F129" s="43"/>
      <c r="G129" s="313"/>
      <c r="H129" s="103"/>
      <c r="I129" s="314"/>
      <c r="J129" s="103"/>
      <c r="K129" s="104"/>
    </row>
    <row r="130" spans="2:11" ht="17" thickBot="1" x14ac:dyDescent="0.25">
      <c r="B130" s="1822" t="s">
        <v>1458</v>
      </c>
      <c r="C130" s="1799"/>
      <c r="D130" s="1799"/>
      <c r="E130" s="1799"/>
      <c r="F130" s="1799"/>
      <c r="G130" s="1799"/>
      <c r="H130" s="1823"/>
      <c r="I130" s="1824" t="s">
        <v>2062</v>
      </c>
      <c r="J130" s="1730"/>
      <c r="K130" s="252"/>
    </row>
    <row r="132" spans="2:11" ht="16" x14ac:dyDescent="0.2">
      <c r="C132" s="1760" t="s">
        <v>194</v>
      </c>
      <c r="D132" s="1760"/>
      <c r="E132" s="1760"/>
      <c r="F132" s="1760"/>
      <c r="G132" s="1760"/>
      <c r="H132" s="1760"/>
      <c r="I132" s="1760"/>
      <c r="J132" s="1760"/>
    </row>
    <row r="133" spans="2:11" ht="14" thickBot="1" x14ac:dyDescent="0.2"/>
    <row r="134" spans="2:11" ht="19" thickBot="1" x14ac:dyDescent="0.25">
      <c r="B134" s="1764" t="s">
        <v>1461</v>
      </c>
      <c r="C134" s="1825"/>
      <c r="D134" s="220" t="s">
        <v>1460</v>
      </c>
      <c r="E134" s="1699" t="s">
        <v>18</v>
      </c>
      <c r="F134" s="1826"/>
      <c r="G134" s="295" t="s">
        <v>203</v>
      </c>
      <c r="H134" s="347" t="str">
        <f>G13</f>
        <v>Area  A</v>
      </c>
      <c r="I134" s="349">
        <f>G14</f>
        <v>0</v>
      </c>
      <c r="J134" s="298" t="s">
        <v>200</v>
      </c>
      <c r="K134" s="297"/>
    </row>
    <row r="135" spans="2:11" x14ac:dyDescent="0.15">
      <c r="B135" s="300" t="s">
        <v>892</v>
      </c>
      <c r="C135" s="301" t="s">
        <v>197</v>
      </c>
      <c r="D135" s="302" t="s">
        <v>2322</v>
      </c>
      <c r="E135" s="303" t="s">
        <v>197</v>
      </c>
      <c r="F135" s="304" t="s">
        <v>2324</v>
      </c>
      <c r="G135" s="305" t="s">
        <v>1041</v>
      </c>
      <c r="H135" s="106" t="s">
        <v>1042</v>
      </c>
      <c r="I135" s="106" t="s">
        <v>1043</v>
      </c>
      <c r="J135" s="106" t="s">
        <v>193</v>
      </c>
      <c r="K135" s="306" t="s">
        <v>2063</v>
      </c>
    </row>
    <row r="136" spans="2:11" ht="16" x14ac:dyDescent="0.2">
      <c r="B136" s="307">
        <v>1</v>
      </c>
      <c r="C136" s="308"/>
      <c r="D136" s="33"/>
      <c r="E136" s="308"/>
      <c r="F136" s="33"/>
      <c r="G136" s="309"/>
      <c r="H136" s="99"/>
      <c r="I136" s="211"/>
      <c r="J136" s="99"/>
      <c r="K136" s="102"/>
    </row>
    <row r="137" spans="2:11" ht="16" x14ac:dyDescent="0.2">
      <c r="B137" s="307">
        <v>2</v>
      </c>
      <c r="C137" s="308"/>
      <c r="D137" s="33"/>
      <c r="E137" s="308"/>
      <c r="F137" s="33"/>
      <c r="G137" s="310"/>
      <c r="H137" s="99"/>
      <c r="I137" s="211"/>
      <c r="J137" s="99"/>
      <c r="K137" s="102"/>
    </row>
    <row r="138" spans="2:11" ht="16" x14ac:dyDescent="0.2">
      <c r="B138" s="307">
        <v>3</v>
      </c>
      <c r="C138" s="308"/>
      <c r="D138" s="33"/>
      <c r="E138" s="308"/>
      <c r="F138" s="33"/>
      <c r="G138" s="310"/>
      <c r="H138" s="99"/>
      <c r="I138" s="211"/>
      <c r="J138" s="99"/>
      <c r="K138" s="102"/>
    </row>
    <row r="139" spans="2:11" ht="16" x14ac:dyDescent="0.2">
      <c r="B139" s="307">
        <v>4</v>
      </c>
      <c r="C139" s="308"/>
      <c r="D139" s="33"/>
      <c r="E139" s="308"/>
      <c r="F139" s="33"/>
      <c r="G139" s="310"/>
      <c r="H139" s="99"/>
      <c r="I139" s="211"/>
      <c r="J139" s="99"/>
      <c r="K139" s="102"/>
    </row>
    <row r="140" spans="2:11" ht="16" x14ac:dyDescent="0.2">
      <c r="B140" s="307">
        <v>5</v>
      </c>
      <c r="C140" s="308"/>
      <c r="D140" s="33"/>
      <c r="E140" s="308"/>
      <c r="F140" s="33"/>
      <c r="G140" s="310"/>
      <c r="H140" s="99"/>
      <c r="I140" s="211"/>
      <c r="J140" s="99"/>
      <c r="K140" s="102"/>
    </row>
    <row r="141" spans="2:11" ht="17" thickBot="1" x14ac:dyDescent="0.25">
      <c r="B141" s="311">
        <v>6</v>
      </c>
      <c r="C141" s="312"/>
      <c r="D141" s="43"/>
      <c r="E141" s="312"/>
      <c r="F141" s="43"/>
      <c r="G141" s="313"/>
      <c r="H141" s="103"/>
      <c r="I141" s="314"/>
      <c r="J141" s="103"/>
      <c r="K141" s="104"/>
    </row>
    <row r="142" spans="2:11" ht="17" thickBot="1" x14ac:dyDescent="0.25">
      <c r="B142" s="1822" t="s">
        <v>1458</v>
      </c>
      <c r="C142" s="1799"/>
      <c r="D142" s="1799"/>
      <c r="E142" s="1799"/>
      <c r="F142" s="1799"/>
      <c r="G142" s="1799"/>
      <c r="H142" s="1823"/>
      <c r="I142" s="1824" t="s">
        <v>2062</v>
      </c>
      <c r="J142" s="1730"/>
      <c r="K142" s="252"/>
    </row>
    <row r="144" spans="2:11" ht="16" x14ac:dyDescent="0.2">
      <c r="C144" s="1760" t="s">
        <v>194</v>
      </c>
      <c r="D144" s="1760"/>
      <c r="E144" s="1760"/>
      <c r="F144" s="1760"/>
      <c r="G144" s="1760"/>
      <c r="H144" s="1760"/>
      <c r="I144" s="1760"/>
      <c r="J144" s="1760"/>
    </row>
    <row r="145" spans="2:11" ht="14" thickBot="1" x14ac:dyDescent="0.2"/>
    <row r="146" spans="2:11" ht="19" thickBot="1" x14ac:dyDescent="0.25">
      <c r="B146" s="1764" t="s">
        <v>1461</v>
      </c>
      <c r="C146" s="1825"/>
      <c r="D146" s="220" t="s">
        <v>1460</v>
      </c>
      <c r="E146" s="1699" t="s">
        <v>18</v>
      </c>
      <c r="F146" s="1826"/>
      <c r="G146" s="295" t="s">
        <v>203</v>
      </c>
      <c r="H146" s="347" t="str">
        <f>G13</f>
        <v>Area  A</v>
      </c>
      <c r="I146" s="349">
        <f>G14</f>
        <v>0</v>
      </c>
      <c r="J146" s="298" t="s">
        <v>200</v>
      </c>
      <c r="K146" s="297"/>
    </row>
    <row r="147" spans="2:11" x14ac:dyDescent="0.15">
      <c r="B147" s="300" t="s">
        <v>892</v>
      </c>
      <c r="C147" s="301" t="s">
        <v>197</v>
      </c>
      <c r="D147" s="302" t="s">
        <v>2322</v>
      </c>
      <c r="E147" s="303" t="s">
        <v>197</v>
      </c>
      <c r="F147" s="304" t="s">
        <v>2324</v>
      </c>
      <c r="G147" s="305" t="s">
        <v>1041</v>
      </c>
      <c r="H147" s="106" t="s">
        <v>1042</v>
      </c>
      <c r="I147" s="106" t="s">
        <v>1043</v>
      </c>
      <c r="J147" s="106" t="s">
        <v>193</v>
      </c>
      <c r="K147" s="306" t="s">
        <v>2063</v>
      </c>
    </row>
    <row r="148" spans="2:11" ht="16" x14ac:dyDescent="0.2">
      <c r="B148" s="307">
        <v>1</v>
      </c>
      <c r="C148" s="308"/>
      <c r="D148" s="33"/>
      <c r="E148" s="308"/>
      <c r="F148" s="33"/>
      <c r="G148" s="309"/>
      <c r="H148" s="99"/>
      <c r="I148" s="211"/>
      <c r="J148" s="99"/>
      <c r="K148" s="102"/>
    </row>
    <row r="149" spans="2:11" ht="16" x14ac:dyDescent="0.2">
      <c r="B149" s="307">
        <v>2</v>
      </c>
      <c r="C149" s="308"/>
      <c r="D149" s="33"/>
      <c r="E149" s="308"/>
      <c r="F149" s="33"/>
      <c r="G149" s="310"/>
      <c r="H149" s="99"/>
      <c r="I149" s="211"/>
      <c r="J149" s="99"/>
      <c r="K149" s="102"/>
    </row>
    <row r="150" spans="2:11" ht="16" x14ac:dyDescent="0.2">
      <c r="B150" s="307">
        <v>3</v>
      </c>
      <c r="C150" s="308"/>
      <c r="D150" s="33"/>
      <c r="E150" s="308"/>
      <c r="F150" s="33"/>
      <c r="G150" s="310"/>
      <c r="H150" s="99"/>
      <c r="I150" s="211"/>
      <c r="J150" s="99"/>
      <c r="K150" s="102"/>
    </row>
    <row r="151" spans="2:11" ht="16" x14ac:dyDescent="0.2">
      <c r="B151" s="307">
        <v>4</v>
      </c>
      <c r="C151" s="308"/>
      <c r="D151" s="33"/>
      <c r="E151" s="308"/>
      <c r="F151" s="33"/>
      <c r="G151" s="310"/>
      <c r="H151" s="99"/>
      <c r="I151" s="211"/>
      <c r="J151" s="99"/>
      <c r="K151" s="102"/>
    </row>
    <row r="152" spans="2:11" ht="16" x14ac:dyDescent="0.2">
      <c r="B152" s="307">
        <v>5</v>
      </c>
      <c r="C152" s="308"/>
      <c r="D152" s="33"/>
      <c r="E152" s="308"/>
      <c r="F152" s="33"/>
      <c r="G152" s="310"/>
      <c r="H152" s="99"/>
      <c r="I152" s="211"/>
      <c r="J152" s="99"/>
      <c r="K152" s="102"/>
    </row>
    <row r="153" spans="2:11" ht="17" thickBot="1" x14ac:dyDescent="0.25">
      <c r="B153" s="311">
        <v>6</v>
      </c>
      <c r="C153" s="312"/>
      <c r="D153" s="43"/>
      <c r="E153" s="312"/>
      <c r="F153" s="43"/>
      <c r="G153" s="313"/>
      <c r="H153" s="103"/>
      <c r="I153" s="314"/>
      <c r="J153" s="103"/>
      <c r="K153" s="104"/>
    </row>
    <row r="154" spans="2:11" ht="17" thickBot="1" x14ac:dyDescent="0.25">
      <c r="B154" s="1822" t="s">
        <v>1458</v>
      </c>
      <c r="C154" s="1799"/>
      <c r="D154" s="1799"/>
      <c r="E154" s="1799"/>
      <c r="F154" s="1799"/>
      <c r="G154" s="1799"/>
      <c r="H154" s="1823"/>
      <c r="I154" s="1824" t="s">
        <v>2062</v>
      </c>
      <c r="J154" s="1730"/>
      <c r="K154" s="252"/>
    </row>
    <row r="157" spans="2:11" ht="16" x14ac:dyDescent="0.2">
      <c r="C157" s="1760" t="s">
        <v>194</v>
      </c>
      <c r="D157" s="1760"/>
      <c r="E157" s="1760"/>
      <c r="F157" s="1760"/>
      <c r="G157" s="1760"/>
      <c r="H157" s="1760"/>
      <c r="I157" s="1760"/>
      <c r="J157" s="1760"/>
    </row>
    <row r="158" spans="2:11" ht="14" thickBot="1" x14ac:dyDescent="0.2"/>
    <row r="159" spans="2:11" ht="19" thickBot="1" x14ac:dyDescent="0.25">
      <c r="B159" s="1764" t="s">
        <v>1461</v>
      </c>
      <c r="C159" s="1825"/>
      <c r="D159" s="220" t="s">
        <v>1460</v>
      </c>
      <c r="E159" s="1699" t="s">
        <v>18</v>
      </c>
      <c r="F159" s="1826"/>
      <c r="G159" s="295" t="s">
        <v>203</v>
      </c>
      <c r="H159" s="347">
        <f>I13</f>
        <v>0</v>
      </c>
      <c r="I159" s="349">
        <f>I14</f>
        <v>0</v>
      </c>
      <c r="J159" s="298" t="s">
        <v>200</v>
      </c>
      <c r="K159" s="297">
        <v>1</v>
      </c>
    </row>
    <row r="160" spans="2:11" x14ac:dyDescent="0.15">
      <c r="B160" s="300" t="s">
        <v>892</v>
      </c>
      <c r="C160" s="301" t="s">
        <v>197</v>
      </c>
      <c r="D160" s="302" t="s">
        <v>2322</v>
      </c>
      <c r="E160" s="303" t="s">
        <v>197</v>
      </c>
      <c r="F160" s="304" t="s">
        <v>2324</v>
      </c>
      <c r="G160" s="305" t="s">
        <v>1041</v>
      </c>
      <c r="H160" s="106" t="s">
        <v>1042</v>
      </c>
      <c r="I160" s="106" t="s">
        <v>1043</v>
      </c>
      <c r="J160" s="106" t="s">
        <v>193</v>
      </c>
      <c r="K160" s="306" t="s">
        <v>2063</v>
      </c>
    </row>
    <row r="161" spans="2:11" ht="16" x14ac:dyDescent="0.2">
      <c r="B161" s="307">
        <v>1</v>
      </c>
      <c r="C161" s="308">
        <f>I10</f>
        <v>0</v>
      </c>
      <c r="D161" s="33" t="str">
        <f>C15</f>
        <v>JUREK</v>
      </c>
      <c r="E161" s="308">
        <f>I9</f>
        <v>0</v>
      </c>
      <c r="F161" s="33" t="str">
        <f>C12</f>
        <v>NONIKA</v>
      </c>
      <c r="G161" s="309"/>
      <c r="H161" s="99"/>
      <c r="I161" s="211"/>
      <c r="J161" s="99"/>
      <c r="K161" s="102"/>
    </row>
    <row r="162" spans="2:11" ht="16" x14ac:dyDescent="0.2">
      <c r="B162" s="307">
        <v>2</v>
      </c>
      <c r="C162" s="308">
        <f>I8</f>
        <v>0</v>
      </c>
      <c r="D162" s="33" t="str">
        <f>C11</f>
        <v>PRIFTIS</v>
      </c>
      <c r="E162" s="308">
        <f>I6</f>
        <v>0</v>
      </c>
      <c r="F162" s="33" t="str">
        <f>C7</f>
        <v>ANDREADIS</v>
      </c>
      <c r="G162" s="310"/>
      <c r="H162" s="99"/>
      <c r="I162" s="211"/>
      <c r="J162" s="99"/>
      <c r="K162" s="102"/>
    </row>
    <row r="163" spans="2:11" ht="16" x14ac:dyDescent="0.2">
      <c r="B163" s="307">
        <v>3</v>
      </c>
      <c r="C163" s="308">
        <f>I11</f>
        <v>0</v>
      </c>
      <c r="D163" s="33" t="str">
        <f>C16</f>
        <v>PASCHALIDIS</v>
      </c>
      <c r="E163" s="308">
        <f>I7</f>
        <v>0</v>
      </c>
      <c r="F163" s="33" t="str">
        <f>C8</f>
        <v>TSOULFAS</v>
      </c>
      <c r="G163" s="310"/>
      <c r="H163" s="99"/>
      <c r="I163" s="211"/>
      <c r="J163" s="99"/>
      <c r="K163" s="102"/>
    </row>
    <row r="164" spans="2:11" ht="16" x14ac:dyDescent="0.2">
      <c r="B164" s="307">
        <v>4</v>
      </c>
      <c r="C164" s="308"/>
      <c r="D164" s="33"/>
      <c r="E164" s="308"/>
      <c r="F164" s="33"/>
      <c r="G164" s="310"/>
      <c r="H164" s="99"/>
      <c r="I164" s="211"/>
      <c r="J164" s="99"/>
      <c r="K164" s="102"/>
    </row>
    <row r="165" spans="2:11" ht="16" x14ac:dyDescent="0.2">
      <c r="B165" s="307">
        <v>5</v>
      </c>
      <c r="C165" s="308"/>
      <c r="D165" s="33"/>
      <c r="E165" s="308"/>
      <c r="F165" s="33"/>
      <c r="G165" s="310"/>
      <c r="H165" s="99"/>
      <c r="I165" s="211"/>
      <c r="J165" s="99"/>
      <c r="K165" s="102"/>
    </row>
    <row r="166" spans="2:11" ht="17" thickBot="1" x14ac:dyDescent="0.25">
      <c r="B166" s="311">
        <v>6</v>
      </c>
      <c r="C166" s="312"/>
      <c r="D166" s="43"/>
      <c r="E166" s="312"/>
      <c r="F166" s="43"/>
      <c r="G166" s="313"/>
      <c r="H166" s="103"/>
      <c r="I166" s="314"/>
      <c r="J166" s="103"/>
      <c r="K166" s="104"/>
    </row>
    <row r="167" spans="2:11" ht="17" thickBot="1" x14ac:dyDescent="0.25">
      <c r="B167" s="1822" t="s">
        <v>1458</v>
      </c>
      <c r="C167" s="1799"/>
      <c r="D167" s="1799"/>
      <c r="E167" s="1799"/>
      <c r="F167" s="1799"/>
      <c r="G167" s="1799"/>
      <c r="H167" s="1823"/>
      <c r="I167" s="1824" t="s">
        <v>2062</v>
      </c>
      <c r="J167" s="1730"/>
      <c r="K167" s="252"/>
    </row>
    <row r="169" spans="2:11" ht="16" x14ac:dyDescent="0.2">
      <c r="C169" s="1760" t="s">
        <v>194</v>
      </c>
      <c r="D169" s="1760"/>
      <c r="E169" s="1760"/>
      <c r="F169" s="1760"/>
      <c r="G169" s="1760"/>
      <c r="H169" s="1760"/>
      <c r="I169" s="1760"/>
      <c r="J169" s="1760"/>
    </row>
    <row r="170" spans="2:11" ht="14" thickBot="1" x14ac:dyDescent="0.2"/>
    <row r="171" spans="2:11" ht="19" thickBot="1" x14ac:dyDescent="0.25">
      <c r="B171" s="1764" t="s">
        <v>1461</v>
      </c>
      <c r="C171" s="1825"/>
      <c r="D171" s="220" t="s">
        <v>1460</v>
      </c>
      <c r="E171" s="1699" t="s">
        <v>18</v>
      </c>
      <c r="F171" s="1826"/>
      <c r="G171" s="295" t="s">
        <v>203</v>
      </c>
      <c r="H171" s="347">
        <f>I13</f>
        <v>0</v>
      </c>
      <c r="I171" s="349">
        <f>I14</f>
        <v>0</v>
      </c>
      <c r="J171" s="298" t="s">
        <v>200</v>
      </c>
      <c r="K171" s="297">
        <v>2</v>
      </c>
    </row>
    <row r="172" spans="2:11" x14ac:dyDescent="0.15">
      <c r="B172" s="300" t="s">
        <v>892</v>
      </c>
      <c r="C172" s="301" t="s">
        <v>197</v>
      </c>
      <c r="D172" s="302" t="s">
        <v>2322</v>
      </c>
      <c r="E172" s="303" t="s">
        <v>197</v>
      </c>
      <c r="F172" s="304" t="s">
        <v>2324</v>
      </c>
      <c r="G172" s="305" t="s">
        <v>1041</v>
      </c>
      <c r="H172" s="106" t="s">
        <v>1042</v>
      </c>
      <c r="I172" s="106" t="s">
        <v>1043</v>
      </c>
      <c r="J172" s="106" t="s">
        <v>193</v>
      </c>
      <c r="K172" s="306" t="s">
        <v>2063</v>
      </c>
    </row>
    <row r="173" spans="2:11" ht="16" x14ac:dyDescent="0.2">
      <c r="B173" s="307">
        <v>1</v>
      </c>
      <c r="C173" s="308">
        <f>I10</f>
        <v>0</v>
      </c>
      <c r="D173" s="33" t="str">
        <f>C15</f>
        <v>JUREK</v>
      </c>
      <c r="E173" s="308">
        <f>I8</f>
        <v>0</v>
      </c>
      <c r="F173" s="33" t="str">
        <f>C11</f>
        <v>PRIFTIS</v>
      </c>
      <c r="G173" s="309"/>
      <c r="H173" s="99"/>
      <c r="I173" s="211"/>
      <c r="J173" s="99"/>
      <c r="K173" s="102"/>
    </row>
    <row r="174" spans="2:11" ht="16" x14ac:dyDescent="0.2">
      <c r="B174" s="307">
        <v>2</v>
      </c>
      <c r="C174" s="308">
        <f>I7</f>
        <v>0</v>
      </c>
      <c r="D174" s="33" t="str">
        <f>C8</f>
        <v>TSOULFAS</v>
      </c>
      <c r="E174" s="308">
        <f>I9</f>
        <v>0</v>
      </c>
      <c r="F174" s="33" t="str">
        <f>C12</f>
        <v>NONIKA</v>
      </c>
      <c r="G174" s="310"/>
      <c r="H174" s="99"/>
      <c r="I174" s="211"/>
      <c r="J174" s="99"/>
      <c r="K174" s="102"/>
    </row>
    <row r="175" spans="2:11" ht="16" x14ac:dyDescent="0.2">
      <c r="B175" s="307">
        <v>3</v>
      </c>
      <c r="C175" s="308">
        <f>I6</f>
        <v>0</v>
      </c>
      <c r="D175" s="33" t="str">
        <f>C7</f>
        <v>ANDREADIS</v>
      </c>
      <c r="E175" s="308">
        <f>I11</f>
        <v>0</v>
      </c>
      <c r="F175" s="33" t="str">
        <f>C16</f>
        <v>PASCHALIDIS</v>
      </c>
      <c r="G175" s="310"/>
      <c r="H175" s="99"/>
      <c r="I175" s="211"/>
      <c r="J175" s="99"/>
      <c r="K175" s="102"/>
    </row>
    <row r="176" spans="2:11" ht="16" x14ac:dyDescent="0.2">
      <c r="B176" s="307">
        <v>4</v>
      </c>
      <c r="C176" s="308"/>
      <c r="D176" s="33"/>
      <c r="E176" s="308"/>
      <c r="F176" s="33"/>
      <c r="G176" s="310"/>
      <c r="H176" s="99"/>
      <c r="I176" s="211"/>
      <c r="J176" s="99"/>
      <c r="K176" s="102"/>
    </row>
    <row r="177" spans="2:11" ht="16" x14ac:dyDescent="0.2">
      <c r="B177" s="307">
        <v>5</v>
      </c>
      <c r="C177" s="308"/>
      <c r="D177" s="33"/>
      <c r="E177" s="308"/>
      <c r="F177" s="33"/>
      <c r="G177" s="310"/>
      <c r="H177" s="99"/>
      <c r="I177" s="211"/>
      <c r="J177" s="99"/>
      <c r="K177" s="102"/>
    </row>
    <row r="178" spans="2:11" ht="17" thickBot="1" x14ac:dyDescent="0.25">
      <c r="B178" s="311">
        <v>6</v>
      </c>
      <c r="C178" s="312"/>
      <c r="D178" s="43"/>
      <c r="E178" s="312"/>
      <c r="F178" s="43"/>
      <c r="G178" s="313"/>
      <c r="H178" s="103"/>
      <c r="I178" s="314"/>
      <c r="J178" s="103"/>
      <c r="K178" s="104"/>
    </row>
    <row r="179" spans="2:11" ht="17" thickBot="1" x14ac:dyDescent="0.25">
      <c r="B179" s="1822" t="s">
        <v>1458</v>
      </c>
      <c r="C179" s="1799"/>
      <c r="D179" s="1799"/>
      <c r="E179" s="1799"/>
      <c r="F179" s="1799"/>
      <c r="G179" s="1799"/>
      <c r="H179" s="1823"/>
      <c r="I179" s="1824" t="s">
        <v>2062</v>
      </c>
      <c r="J179" s="1730"/>
      <c r="K179" s="252"/>
    </row>
    <row r="181" spans="2:11" ht="16" x14ac:dyDescent="0.2">
      <c r="C181" s="1760" t="s">
        <v>194</v>
      </c>
      <c r="D181" s="1760"/>
      <c r="E181" s="1760"/>
      <c r="F181" s="1760"/>
      <c r="G181" s="1760"/>
      <c r="H181" s="1760"/>
      <c r="I181" s="1760"/>
      <c r="J181" s="1760"/>
    </row>
    <row r="182" spans="2:11" ht="14" thickBot="1" x14ac:dyDescent="0.2"/>
    <row r="183" spans="2:11" ht="19" thickBot="1" x14ac:dyDescent="0.25">
      <c r="B183" s="1764" t="s">
        <v>1461</v>
      </c>
      <c r="C183" s="1825"/>
      <c r="D183" s="220" t="s">
        <v>1460</v>
      </c>
      <c r="E183" s="1699" t="s">
        <v>18</v>
      </c>
      <c r="F183" s="1826"/>
      <c r="G183" s="295" t="s">
        <v>203</v>
      </c>
      <c r="H183" s="347">
        <f>I13</f>
        <v>0</v>
      </c>
      <c r="I183" s="349">
        <f>I14</f>
        <v>0</v>
      </c>
      <c r="J183" s="298" t="s">
        <v>200</v>
      </c>
      <c r="K183" s="297">
        <v>3</v>
      </c>
    </row>
    <row r="184" spans="2:11" x14ac:dyDescent="0.15">
      <c r="B184" s="300" t="s">
        <v>892</v>
      </c>
      <c r="C184" s="301" t="s">
        <v>197</v>
      </c>
      <c r="D184" s="302" t="s">
        <v>2322</v>
      </c>
      <c r="E184" s="303" t="s">
        <v>197</v>
      </c>
      <c r="F184" s="304" t="s">
        <v>2324</v>
      </c>
      <c r="G184" s="305" t="s">
        <v>1041</v>
      </c>
      <c r="H184" s="106" t="s">
        <v>1042</v>
      </c>
      <c r="I184" s="106" t="s">
        <v>1043</v>
      </c>
      <c r="J184" s="106" t="s">
        <v>193</v>
      </c>
      <c r="K184" s="306" t="s">
        <v>2063</v>
      </c>
    </row>
    <row r="185" spans="2:11" ht="16" x14ac:dyDescent="0.2">
      <c r="B185" s="307">
        <v>1</v>
      </c>
      <c r="C185" s="308">
        <f>I8</f>
        <v>0</v>
      </c>
      <c r="D185" s="33" t="str">
        <f>C11</f>
        <v>PRIFTIS</v>
      </c>
      <c r="E185" s="308">
        <f>I7</f>
        <v>0</v>
      </c>
      <c r="F185" s="33" t="str">
        <f>C8</f>
        <v>TSOULFAS</v>
      </c>
      <c r="G185" s="309"/>
      <c r="H185" s="99"/>
      <c r="I185" s="211"/>
      <c r="J185" s="99"/>
      <c r="K185" s="102"/>
    </row>
    <row r="186" spans="2:11" ht="16" x14ac:dyDescent="0.2">
      <c r="B186" s="307">
        <v>2</v>
      </c>
      <c r="C186" s="308">
        <f>I9</f>
        <v>0</v>
      </c>
      <c r="D186" s="33" t="str">
        <f>C12</f>
        <v>NONIKA</v>
      </c>
      <c r="E186" s="308">
        <f>I11</f>
        <v>0</v>
      </c>
      <c r="F186" s="33" t="str">
        <f>C16</f>
        <v>PASCHALIDIS</v>
      </c>
      <c r="G186" s="310"/>
      <c r="H186" s="99"/>
      <c r="I186" s="211"/>
      <c r="J186" s="99"/>
      <c r="K186" s="102"/>
    </row>
    <row r="187" spans="2:11" ht="16" x14ac:dyDescent="0.2">
      <c r="B187" s="307">
        <v>3</v>
      </c>
      <c r="C187" s="308">
        <f>I6</f>
        <v>0</v>
      </c>
      <c r="D187" s="33" t="str">
        <f>C7</f>
        <v>ANDREADIS</v>
      </c>
      <c r="E187" s="308">
        <f>I10</f>
        <v>0</v>
      </c>
      <c r="F187" s="33" t="str">
        <f>C15</f>
        <v>JUREK</v>
      </c>
      <c r="G187" s="310"/>
      <c r="H187" s="99"/>
      <c r="I187" s="211"/>
      <c r="J187" s="99"/>
      <c r="K187" s="102"/>
    </row>
    <row r="188" spans="2:11" ht="16" x14ac:dyDescent="0.2">
      <c r="B188" s="307">
        <v>4</v>
      </c>
      <c r="C188" s="308"/>
      <c r="D188" s="33"/>
      <c r="E188" s="308"/>
      <c r="F188" s="33"/>
      <c r="G188" s="310"/>
      <c r="H188" s="99"/>
      <c r="I188" s="211"/>
      <c r="J188" s="99"/>
      <c r="K188" s="102"/>
    </row>
    <row r="189" spans="2:11" ht="16" x14ac:dyDescent="0.2">
      <c r="B189" s="307">
        <v>5</v>
      </c>
      <c r="C189" s="308"/>
      <c r="D189" s="33"/>
      <c r="E189" s="308"/>
      <c r="F189" s="33"/>
      <c r="G189" s="310"/>
      <c r="H189" s="99"/>
      <c r="I189" s="211"/>
      <c r="J189" s="99"/>
      <c r="K189" s="102"/>
    </row>
    <row r="190" spans="2:11" ht="17" thickBot="1" x14ac:dyDescent="0.25">
      <c r="B190" s="311">
        <v>6</v>
      </c>
      <c r="C190" s="312"/>
      <c r="D190" s="43"/>
      <c r="E190" s="312"/>
      <c r="F190" s="43"/>
      <c r="G190" s="313"/>
      <c r="H190" s="103"/>
      <c r="I190" s="314"/>
      <c r="J190" s="103"/>
      <c r="K190" s="104"/>
    </row>
    <row r="191" spans="2:11" ht="17" thickBot="1" x14ac:dyDescent="0.25">
      <c r="B191" s="1822" t="s">
        <v>1458</v>
      </c>
      <c r="C191" s="1799"/>
      <c r="D191" s="1799"/>
      <c r="E191" s="1799"/>
      <c r="F191" s="1799"/>
      <c r="G191" s="1799"/>
      <c r="H191" s="1823"/>
      <c r="I191" s="1824" t="s">
        <v>2062</v>
      </c>
      <c r="J191" s="1730"/>
      <c r="K191" s="252"/>
    </row>
    <row r="193" spans="2:11" ht="16" x14ac:dyDescent="0.2">
      <c r="C193" s="1760" t="s">
        <v>194</v>
      </c>
      <c r="D193" s="1760"/>
      <c r="E193" s="1760"/>
      <c r="F193" s="1760"/>
      <c r="G193" s="1760"/>
      <c r="H193" s="1760"/>
      <c r="I193" s="1760"/>
      <c r="J193" s="1760"/>
    </row>
    <row r="194" spans="2:11" ht="14" thickBot="1" x14ac:dyDescent="0.2"/>
    <row r="195" spans="2:11" ht="19" thickBot="1" x14ac:dyDescent="0.25">
      <c r="B195" s="1764" t="s">
        <v>1461</v>
      </c>
      <c r="C195" s="1825"/>
      <c r="D195" s="220" t="s">
        <v>1460</v>
      </c>
      <c r="E195" s="1699" t="s">
        <v>18</v>
      </c>
      <c r="F195" s="1826"/>
      <c r="G195" s="295" t="s">
        <v>203</v>
      </c>
      <c r="H195" s="347">
        <f>I13</f>
        <v>0</v>
      </c>
      <c r="I195" s="349">
        <f>I14</f>
        <v>0</v>
      </c>
      <c r="J195" s="298" t="s">
        <v>200</v>
      </c>
      <c r="K195" s="297">
        <v>4</v>
      </c>
    </row>
    <row r="196" spans="2:11" x14ac:dyDescent="0.15">
      <c r="B196" s="300" t="s">
        <v>892</v>
      </c>
      <c r="C196" s="301" t="s">
        <v>197</v>
      </c>
      <c r="D196" s="302" t="s">
        <v>2322</v>
      </c>
      <c r="E196" s="303" t="s">
        <v>197</v>
      </c>
      <c r="F196" s="304" t="s">
        <v>2324</v>
      </c>
      <c r="G196" s="305" t="s">
        <v>1041</v>
      </c>
      <c r="H196" s="106" t="s">
        <v>1042</v>
      </c>
      <c r="I196" s="106" t="s">
        <v>1043</v>
      </c>
      <c r="J196" s="106" t="s">
        <v>193</v>
      </c>
      <c r="K196" s="306" t="s">
        <v>2063</v>
      </c>
    </row>
    <row r="197" spans="2:11" ht="16" x14ac:dyDescent="0.2">
      <c r="B197" s="307">
        <v>1</v>
      </c>
      <c r="C197" s="308">
        <f>I11</f>
        <v>0</v>
      </c>
      <c r="D197" s="33" t="str">
        <f>C16</f>
        <v>PASCHALIDIS</v>
      </c>
      <c r="E197" s="308">
        <f>I8</f>
        <v>0</v>
      </c>
      <c r="F197" s="33" t="str">
        <f>C11</f>
        <v>PRIFTIS</v>
      </c>
      <c r="G197" s="309"/>
      <c r="H197" s="99"/>
      <c r="I197" s="211"/>
      <c r="J197" s="99"/>
      <c r="K197" s="102"/>
    </row>
    <row r="198" spans="2:11" ht="16" x14ac:dyDescent="0.2">
      <c r="B198" s="307">
        <v>2</v>
      </c>
      <c r="C198" s="308">
        <f>I10</f>
        <v>0</v>
      </c>
      <c r="D198" s="33" t="str">
        <f>C15</f>
        <v>JUREK</v>
      </c>
      <c r="E198" s="308">
        <f>I7</f>
        <v>0</v>
      </c>
      <c r="F198" s="33" t="str">
        <f>C8</f>
        <v>TSOULFAS</v>
      </c>
      <c r="G198" s="310"/>
      <c r="H198" s="99"/>
      <c r="I198" s="211"/>
      <c r="J198" s="99"/>
      <c r="K198" s="102"/>
    </row>
    <row r="199" spans="2:11" ht="16" x14ac:dyDescent="0.2">
      <c r="B199" s="307">
        <v>3</v>
      </c>
      <c r="C199" s="308">
        <f>I9</f>
        <v>0</v>
      </c>
      <c r="D199" s="33" t="str">
        <f>C12</f>
        <v>NONIKA</v>
      </c>
      <c r="E199" s="308">
        <f>I6</f>
        <v>0</v>
      </c>
      <c r="F199" s="33" t="str">
        <f>C7</f>
        <v>ANDREADIS</v>
      </c>
      <c r="G199" s="310"/>
      <c r="H199" s="99"/>
      <c r="I199" s="211"/>
      <c r="J199" s="99"/>
      <c r="K199" s="102"/>
    </row>
    <row r="200" spans="2:11" ht="16" x14ac:dyDescent="0.2">
      <c r="B200" s="307">
        <v>4</v>
      </c>
      <c r="C200" s="308"/>
      <c r="D200" s="33"/>
      <c r="E200" s="308"/>
      <c r="F200" s="33"/>
      <c r="G200" s="310"/>
      <c r="H200" s="99"/>
      <c r="I200" s="211"/>
      <c r="J200" s="99"/>
      <c r="K200" s="102"/>
    </row>
    <row r="201" spans="2:11" ht="16" x14ac:dyDescent="0.2">
      <c r="B201" s="307">
        <v>5</v>
      </c>
      <c r="C201" s="308"/>
      <c r="D201" s="33"/>
      <c r="E201" s="308"/>
      <c r="F201" s="33"/>
      <c r="G201" s="310"/>
      <c r="H201" s="99"/>
      <c r="I201" s="211"/>
      <c r="J201" s="99"/>
      <c r="K201" s="102"/>
    </row>
    <row r="202" spans="2:11" ht="17" thickBot="1" x14ac:dyDescent="0.25">
      <c r="B202" s="311">
        <v>6</v>
      </c>
      <c r="C202" s="312"/>
      <c r="D202" s="43"/>
      <c r="E202" s="312"/>
      <c r="F202" s="43"/>
      <c r="G202" s="313"/>
      <c r="H202" s="103"/>
      <c r="I202" s="314"/>
      <c r="J202" s="103"/>
      <c r="K202" s="104"/>
    </row>
    <row r="203" spans="2:11" ht="17" thickBot="1" x14ac:dyDescent="0.25">
      <c r="B203" s="1822" t="s">
        <v>1458</v>
      </c>
      <c r="C203" s="1799"/>
      <c r="D203" s="1799"/>
      <c r="E203" s="1799"/>
      <c r="F203" s="1799"/>
      <c r="G203" s="1799"/>
      <c r="H203" s="1823"/>
      <c r="I203" s="1824" t="s">
        <v>2062</v>
      </c>
      <c r="J203" s="1730"/>
      <c r="K203" s="252"/>
    </row>
    <row r="207" spans="2:11" ht="16" x14ac:dyDescent="0.2">
      <c r="C207" s="1760" t="s">
        <v>194</v>
      </c>
      <c r="D207" s="1760"/>
      <c r="E207" s="1760"/>
      <c r="F207" s="1760"/>
      <c r="G207" s="1760"/>
      <c r="H207" s="1760"/>
      <c r="I207" s="1760"/>
      <c r="J207" s="1760"/>
    </row>
    <row r="208" spans="2:11" ht="14" thickBot="1" x14ac:dyDescent="0.2"/>
    <row r="209" spans="2:11" ht="19" thickBot="1" x14ac:dyDescent="0.25">
      <c r="B209" s="1764" t="s">
        <v>1461</v>
      </c>
      <c r="C209" s="1825"/>
      <c r="D209" s="220" t="s">
        <v>1460</v>
      </c>
      <c r="E209" s="1699" t="s">
        <v>18</v>
      </c>
      <c r="F209" s="1826"/>
      <c r="G209" s="295" t="s">
        <v>203</v>
      </c>
      <c r="H209" s="347">
        <f>I13</f>
        <v>0</v>
      </c>
      <c r="I209" s="349">
        <f>I14</f>
        <v>0</v>
      </c>
      <c r="J209" s="298" t="s">
        <v>200</v>
      </c>
      <c r="K209" s="297">
        <v>5</v>
      </c>
    </row>
    <row r="210" spans="2:11" x14ac:dyDescent="0.15">
      <c r="B210" s="300" t="s">
        <v>892</v>
      </c>
      <c r="C210" s="301" t="s">
        <v>197</v>
      </c>
      <c r="D210" s="302" t="s">
        <v>2322</v>
      </c>
      <c r="E210" s="303" t="s">
        <v>197</v>
      </c>
      <c r="F210" s="304" t="s">
        <v>2324</v>
      </c>
      <c r="G210" s="305" t="s">
        <v>1041</v>
      </c>
      <c r="H210" s="106" t="s">
        <v>1042</v>
      </c>
      <c r="I210" s="106" t="s">
        <v>1043</v>
      </c>
      <c r="J210" s="106" t="s">
        <v>193</v>
      </c>
      <c r="K210" s="306" t="s">
        <v>2063</v>
      </c>
    </row>
    <row r="211" spans="2:11" ht="16" x14ac:dyDescent="0.2">
      <c r="B211" s="307">
        <v>1</v>
      </c>
      <c r="C211" s="308">
        <f>I11</f>
        <v>0</v>
      </c>
      <c r="D211" s="33" t="str">
        <f>C16</f>
        <v>PASCHALIDIS</v>
      </c>
      <c r="E211" s="308">
        <f>I10</f>
        <v>0</v>
      </c>
      <c r="F211" s="33" t="str">
        <f>C15</f>
        <v>JUREK</v>
      </c>
      <c r="G211" s="309"/>
      <c r="H211" s="99"/>
      <c r="I211" s="211"/>
      <c r="J211" s="99"/>
      <c r="K211" s="102"/>
    </row>
    <row r="212" spans="2:11" ht="16" x14ac:dyDescent="0.2">
      <c r="B212" s="307">
        <v>2</v>
      </c>
      <c r="C212" s="308">
        <f>I9</f>
        <v>0</v>
      </c>
      <c r="D212" s="33" t="str">
        <f>C12</f>
        <v>NONIKA</v>
      </c>
      <c r="E212" s="308">
        <f>I8</f>
        <v>0</v>
      </c>
      <c r="F212" s="33" t="str">
        <f>C11</f>
        <v>PRIFTIS</v>
      </c>
      <c r="G212" s="310"/>
      <c r="H212" s="99"/>
      <c r="I212" s="211"/>
      <c r="J212" s="99"/>
      <c r="K212" s="102"/>
    </row>
    <row r="213" spans="2:11" ht="16" x14ac:dyDescent="0.2">
      <c r="B213" s="307">
        <v>3</v>
      </c>
      <c r="C213" s="308">
        <f>I7</f>
        <v>0</v>
      </c>
      <c r="D213" s="33" t="str">
        <f>C8</f>
        <v>TSOULFAS</v>
      </c>
      <c r="E213" s="308">
        <f>I6</f>
        <v>0</v>
      </c>
      <c r="F213" s="33" t="str">
        <f>C7</f>
        <v>ANDREADIS</v>
      </c>
      <c r="G213" s="310"/>
      <c r="H213" s="99"/>
      <c r="I213" s="211"/>
      <c r="J213" s="99"/>
      <c r="K213" s="102"/>
    </row>
    <row r="214" spans="2:11" ht="16" x14ac:dyDescent="0.2">
      <c r="B214" s="307">
        <v>4</v>
      </c>
      <c r="C214" s="308"/>
      <c r="D214" s="33"/>
      <c r="E214" s="308"/>
      <c r="F214" s="33"/>
      <c r="G214" s="310"/>
      <c r="H214" s="99"/>
      <c r="I214" s="211"/>
      <c r="J214" s="99"/>
      <c r="K214" s="102"/>
    </row>
    <row r="215" spans="2:11" ht="16" x14ac:dyDescent="0.2">
      <c r="B215" s="307">
        <v>5</v>
      </c>
      <c r="C215" s="308"/>
      <c r="D215" s="33"/>
      <c r="E215" s="308"/>
      <c r="F215" s="33"/>
      <c r="G215" s="310"/>
      <c r="H215" s="99"/>
      <c r="I215" s="211"/>
      <c r="J215" s="99"/>
      <c r="K215" s="102"/>
    </row>
    <row r="216" spans="2:11" ht="17" thickBot="1" x14ac:dyDescent="0.25">
      <c r="B216" s="311">
        <v>6</v>
      </c>
      <c r="C216" s="312"/>
      <c r="D216" s="43"/>
      <c r="E216" s="312"/>
      <c r="F216" s="43"/>
      <c r="G216" s="313"/>
      <c r="H216" s="103"/>
      <c r="I216" s="314"/>
      <c r="J216" s="103"/>
      <c r="K216" s="104"/>
    </row>
    <row r="217" spans="2:11" ht="17" thickBot="1" x14ac:dyDescent="0.25">
      <c r="B217" s="1822" t="s">
        <v>1458</v>
      </c>
      <c r="C217" s="1799"/>
      <c r="D217" s="1799"/>
      <c r="E217" s="1799"/>
      <c r="F217" s="1799"/>
      <c r="G217" s="1799"/>
      <c r="H217" s="1823"/>
      <c r="I217" s="1824" t="s">
        <v>2062</v>
      </c>
      <c r="J217" s="1730"/>
      <c r="K217" s="252"/>
    </row>
    <row r="219" spans="2:11" ht="16" x14ac:dyDescent="0.2">
      <c r="C219" s="1760" t="s">
        <v>194</v>
      </c>
      <c r="D219" s="1760"/>
      <c r="E219" s="1760"/>
      <c r="F219" s="1760"/>
      <c r="G219" s="1760"/>
      <c r="H219" s="1760"/>
      <c r="I219" s="1760"/>
      <c r="J219" s="1760"/>
    </row>
    <row r="220" spans="2:11" ht="14" thickBot="1" x14ac:dyDescent="0.2"/>
    <row r="221" spans="2:11" ht="19" thickBot="1" x14ac:dyDescent="0.25">
      <c r="B221" s="1764" t="s">
        <v>1461</v>
      </c>
      <c r="C221" s="1825"/>
      <c r="D221" s="220" t="s">
        <v>1460</v>
      </c>
      <c r="E221" s="1699" t="s">
        <v>18</v>
      </c>
      <c r="F221" s="1826"/>
      <c r="G221" s="295" t="s">
        <v>203</v>
      </c>
      <c r="H221" s="347">
        <f>I13</f>
        <v>0</v>
      </c>
      <c r="I221" s="349">
        <f>I14</f>
        <v>0</v>
      </c>
      <c r="J221" s="298" t="s">
        <v>200</v>
      </c>
      <c r="K221" s="297"/>
    </row>
    <row r="222" spans="2:11" x14ac:dyDescent="0.15">
      <c r="B222" s="300" t="s">
        <v>892</v>
      </c>
      <c r="C222" s="301" t="s">
        <v>197</v>
      </c>
      <c r="D222" s="302" t="s">
        <v>2322</v>
      </c>
      <c r="E222" s="303" t="s">
        <v>197</v>
      </c>
      <c r="F222" s="304" t="s">
        <v>2324</v>
      </c>
      <c r="G222" s="305" t="s">
        <v>1041</v>
      </c>
      <c r="H222" s="106" t="s">
        <v>1042</v>
      </c>
      <c r="I222" s="106" t="s">
        <v>1043</v>
      </c>
      <c r="J222" s="106" t="s">
        <v>193</v>
      </c>
      <c r="K222" s="306" t="s">
        <v>2063</v>
      </c>
    </row>
    <row r="223" spans="2:11" ht="16" x14ac:dyDescent="0.2">
      <c r="B223" s="307">
        <v>1</v>
      </c>
      <c r="C223" s="308"/>
      <c r="D223" s="33"/>
      <c r="E223" s="308"/>
      <c r="F223" s="33"/>
      <c r="G223" s="309"/>
      <c r="H223" s="99"/>
      <c r="I223" s="211"/>
      <c r="J223" s="99"/>
      <c r="K223" s="102"/>
    </row>
    <row r="224" spans="2:11" ht="16" x14ac:dyDescent="0.2">
      <c r="B224" s="307">
        <v>2</v>
      </c>
      <c r="C224" s="308"/>
      <c r="D224" s="33"/>
      <c r="E224" s="308"/>
      <c r="F224" s="33"/>
      <c r="G224" s="310"/>
      <c r="H224" s="99"/>
      <c r="I224" s="211"/>
      <c r="J224" s="99"/>
      <c r="K224" s="102"/>
    </row>
    <row r="225" spans="2:11" ht="16" x14ac:dyDescent="0.2">
      <c r="B225" s="307">
        <v>3</v>
      </c>
      <c r="C225" s="308"/>
      <c r="D225" s="33"/>
      <c r="E225" s="308"/>
      <c r="F225" s="33"/>
      <c r="G225" s="310"/>
      <c r="H225" s="99"/>
      <c r="I225" s="211"/>
      <c r="J225" s="99"/>
      <c r="K225" s="102"/>
    </row>
    <row r="226" spans="2:11" ht="16" x14ac:dyDescent="0.2">
      <c r="B226" s="307">
        <v>4</v>
      </c>
      <c r="C226" s="308"/>
      <c r="D226" s="33"/>
      <c r="E226" s="308"/>
      <c r="F226" s="33"/>
      <c r="G226" s="310"/>
      <c r="H226" s="99"/>
      <c r="I226" s="211"/>
      <c r="J226" s="99"/>
      <c r="K226" s="102"/>
    </row>
    <row r="227" spans="2:11" ht="16" x14ac:dyDescent="0.2">
      <c r="B227" s="307">
        <v>5</v>
      </c>
      <c r="C227" s="308"/>
      <c r="D227" s="33"/>
      <c r="E227" s="308"/>
      <c r="F227" s="33"/>
      <c r="G227" s="310"/>
      <c r="H227" s="99"/>
      <c r="I227" s="211"/>
      <c r="J227" s="99"/>
      <c r="K227" s="102"/>
    </row>
    <row r="228" spans="2:11" ht="17" thickBot="1" x14ac:dyDescent="0.25">
      <c r="B228" s="311">
        <v>6</v>
      </c>
      <c r="C228" s="312"/>
      <c r="D228" s="43"/>
      <c r="E228" s="312"/>
      <c r="F228" s="43"/>
      <c r="G228" s="313"/>
      <c r="H228" s="103"/>
      <c r="I228" s="314"/>
      <c r="J228" s="103"/>
      <c r="K228" s="104"/>
    </row>
    <row r="229" spans="2:11" ht="17" thickBot="1" x14ac:dyDescent="0.25">
      <c r="B229" s="1822" t="s">
        <v>1458</v>
      </c>
      <c r="C229" s="1799"/>
      <c r="D229" s="1799"/>
      <c r="E229" s="1799"/>
      <c r="F229" s="1799"/>
      <c r="G229" s="1799"/>
      <c r="H229" s="1823"/>
      <c r="I229" s="1824" t="s">
        <v>2062</v>
      </c>
      <c r="J229" s="1730"/>
      <c r="K229" s="252"/>
    </row>
    <row r="231" spans="2:11" ht="16" x14ac:dyDescent="0.2">
      <c r="C231" s="1760" t="s">
        <v>194</v>
      </c>
      <c r="D231" s="1760"/>
      <c r="E231" s="1760"/>
      <c r="F231" s="1760"/>
      <c r="G231" s="1760"/>
      <c r="H231" s="1760"/>
      <c r="I231" s="1760"/>
      <c r="J231" s="1760"/>
    </row>
    <row r="232" spans="2:11" ht="14" thickBot="1" x14ac:dyDescent="0.2"/>
    <row r="233" spans="2:11" ht="19" thickBot="1" x14ac:dyDescent="0.25">
      <c r="B233" s="1764" t="s">
        <v>1461</v>
      </c>
      <c r="C233" s="1825"/>
      <c r="D233" s="220" t="s">
        <v>1460</v>
      </c>
      <c r="E233" s="1699" t="s">
        <v>18</v>
      </c>
      <c r="F233" s="1826"/>
      <c r="G233" s="295" t="s">
        <v>203</v>
      </c>
      <c r="H233" s="347">
        <f>I13</f>
        <v>0</v>
      </c>
      <c r="I233" s="349">
        <f>I14</f>
        <v>0</v>
      </c>
      <c r="J233" s="298" t="s">
        <v>200</v>
      </c>
      <c r="K233" s="297"/>
    </row>
    <row r="234" spans="2:11" x14ac:dyDescent="0.15">
      <c r="B234" s="300" t="s">
        <v>892</v>
      </c>
      <c r="C234" s="301" t="s">
        <v>197</v>
      </c>
      <c r="D234" s="302" t="s">
        <v>2322</v>
      </c>
      <c r="E234" s="303" t="s">
        <v>197</v>
      </c>
      <c r="F234" s="304" t="s">
        <v>2324</v>
      </c>
      <c r="G234" s="305" t="s">
        <v>1041</v>
      </c>
      <c r="H234" s="106" t="s">
        <v>1042</v>
      </c>
      <c r="I234" s="106" t="s">
        <v>1043</v>
      </c>
      <c r="J234" s="106" t="s">
        <v>193</v>
      </c>
      <c r="K234" s="306" t="s">
        <v>2063</v>
      </c>
    </row>
    <row r="235" spans="2:11" ht="16" x14ac:dyDescent="0.2">
      <c r="B235" s="307">
        <v>1</v>
      </c>
      <c r="C235" s="308"/>
      <c r="D235" s="33"/>
      <c r="E235" s="308"/>
      <c r="F235" s="33"/>
      <c r="G235" s="309"/>
      <c r="H235" s="99"/>
      <c r="I235" s="211"/>
      <c r="J235" s="99"/>
      <c r="K235" s="102"/>
    </row>
    <row r="236" spans="2:11" ht="16" x14ac:dyDescent="0.2">
      <c r="B236" s="307">
        <v>2</v>
      </c>
      <c r="C236" s="308"/>
      <c r="D236" s="33"/>
      <c r="E236" s="308"/>
      <c r="F236" s="33"/>
      <c r="G236" s="310"/>
      <c r="H236" s="99"/>
      <c r="I236" s="211"/>
      <c r="J236" s="99"/>
      <c r="K236" s="102"/>
    </row>
    <row r="237" spans="2:11" ht="16" x14ac:dyDescent="0.2">
      <c r="B237" s="307">
        <v>3</v>
      </c>
      <c r="C237" s="308"/>
      <c r="D237" s="33"/>
      <c r="E237" s="308"/>
      <c r="F237" s="33"/>
      <c r="G237" s="310"/>
      <c r="H237" s="99"/>
      <c r="I237" s="211"/>
      <c r="J237" s="99"/>
      <c r="K237" s="102"/>
    </row>
    <row r="238" spans="2:11" ht="16" x14ac:dyDescent="0.2">
      <c r="B238" s="307">
        <v>4</v>
      </c>
      <c r="C238" s="308"/>
      <c r="D238" s="33"/>
      <c r="E238" s="308"/>
      <c r="F238" s="33"/>
      <c r="G238" s="310"/>
      <c r="H238" s="99"/>
      <c r="I238" s="211"/>
      <c r="J238" s="99"/>
      <c r="K238" s="102"/>
    </row>
    <row r="239" spans="2:11" ht="16" x14ac:dyDescent="0.2">
      <c r="B239" s="307">
        <v>5</v>
      </c>
      <c r="C239" s="308"/>
      <c r="D239" s="33"/>
      <c r="E239" s="308"/>
      <c r="F239" s="33"/>
      <c r="G239" s="310"/>
      <c r="H239" s="99"/>
      <c r="I239" s="211"/>
      <c r="J239" s="99"/>
      <c r="K239" s="102"/>
    </row>
    <row r="240" spans="2:11" ht="17" thickBot="1" x14ac:dyDescent="0.25">
      <c r="B240" s="311">
        <v>6</v>
      </c>
      <c r="C240" s="312"/>
      <c r="D240" s="43"/>
      <c r="E240" s="312"/>
      <c r="F240" s="43"/>
      <c r="G240" s="313"/>
      <c r="H240" s="103"/>
      <c r="I240" s="314"/>
      <c r="J240" s="103"/>
      <c r="K240" s="104"/>
    </row>
    <row r="241" spans="2:11" ht="17" thickBot="1" x14ac:dyDescent="0.25">
      <c r="B241" s="1822" t="s">
        <v>1458</v>
      </c>
      <c r="C241" s="1799"/>
      <c r="D241" s="1799"/>
      <c r="E241" s="1799"/>
      <c r="F241" s="1799"/>
      <c r="G241" s="1799"/>
      <c r="H241" s="1823"/>
      <c r="I241" s="1824" t="s">
        <v>2062</v>
      </c>
      <c r="J241" s="1730"/>
      <c r="K241" s="252"/>
    </row>
    <row r="243" spans="2:11" ht="16" x14ac:dyDescent="0.2">
      <c r="C243" s="1760" t="s">
        <v>194</v>
      </c>
      <c r="D243" s="1760"/>
      <c r="E243" s="1760"/>
      <c r="F243" s="1760"/>
      <c r="G243" s="1760"/>
      <c r="H243" s="1760"/>
      <c r="I243" s="1760"/>
      <c r="J243" s="1760"/>
    </row>
    <row r="244" spans="2:11" ht="14" thickBot="1" x14ac:dyDescent="0.2"/>
    <row r="245" spans="2:11" ht="19" thickBot="1" x14ac:dyDescent="0.25">
      <c r="B245" s="1764" t="s">
        <v>1461</v>
      </c>
      <c r="C245" s="1825"/>
      <c r="D245" s="220" t="s">
        <v>1460</v>
      </c>
      <c r="E245" s="1699" t="s">
        <v>18</v>
      </c>
      <c r="F245" s="1826"/>
      <c r="G245" s="295" t="s">
        <v>203</v>
      </c>
      <c r="H245" s="347">
        <f>I13</f>
        <v>0</v>
      </c>
      <c r="I245" s="349">
        <f>I14</f>
        <v>0</v>
      </c>
      <c r="J245" s="298" t="s">
        <v>200</v>
      </c>
      <c r="K245" s="297"/>
    </row>
    <row r="246" spans="2:11" x14ac:dyDescent="0.15">
      <c r="B246" s="300" t="s">
        <v>892</v>
      </c>
      <c r="C246" s="301" t="s">
        <v>197</v>
      </c>
      <c r="D246" s="302" t="s">
        <v>2322</v>
      </c>
      <c r="E246" s="303" t="s">
        <v>197</v>
      </c>
      <c r="F246" s="304" t="s">
        <v>2324</v>
      </c>
      <c r="G246" s="305" t="s">
        <v>1041</v>
      </c>
      <c r="H246" s="106" t="s">
        <v>1042</v>
      </c>
      <c r="I246" s="106" t="s">
        <v>1043</v>
      </c>
      <c r="J246" s="106" t="s">
        <v>193</v>
      </c>
      <c r="K246" s="306" t="s">
        <v>2063</v>
      </c>
    </row>
    <row r="247" spans="2:11" ht="16" x14ac:dyDescent="0.2">
      <c r="B247" s="307">
        <v>1</v>
      </c>
      <c r="C247" s="308"/>
      <c r="D247" s="33"/>
      <c r="E247" s="308"/>
      <c r="F247" s="33"/>
      <c r="G247" s="309"/>
      <c r="H247" s="99"/>
      <c r="I247" s="211"/>
      <c r="J247" s="99"/>
      <c r="K247" s="102"/>
    </row>
    <row r="248" spans="2:11" ht="16" x14ac:dyDescent="0.2">
      <c r="B248" s="307">
        <v>2</v>
      </c>
      <c r="C248" s="308"/>
      <c r="D248" s="33"/>
      <c r="E248" s="308"/>
      <c r="F248" s="33"/>
      <c r="G248" s="310"/>
      <c r="H248" s="99"/>
      <c r="I248" s="211"/>
      <c r="J248" s="99"/>
      <c r="K248" s="102"/>
    </row>
    <row r="249" spans="2:11" ht="16" x14ac:dyDescent="0.2">
      <c r="B249" s="307">
        <v>3</v>
      </c>
      <c r="C249" s="308"/>
      <c r="D249" s="33"/>
      <c r="E249" s="308"/>
      <c r="F249" s="33"/>
      <c r="G249" s="310"/>
      <c r="H249" s="99"/>
      <c r="I249" s="211"/>
      <c r="J249" s="99"/>
      <c r="K249" s="102"/>
    </row>
    <row r="250" spans="2:11" ht="16" x14ac:dyDescent="0.2">
      <c r="B250" s="307">
        <v>4</v>
      </c>
      <c r="C250" s="308"/>
      <c r="D250" s="33"/>
      <c r="E250" s="308"/>
      <c r="F250" s="33"/>
      <c r="G250" s="310"/>
      <c r="H250" s="99"/>
      <c r="I250" s="211"/>
      <c r="J250" s="99"/>
      <c r="K250" s="102"/>
    </row>
    <row r="251" spans="2:11" ht="16" x14ac:dyDescent="0.2">
      <c r="B251" s="307">
        <v>5</v>
      </c>
      <c r="C251" s="308"/>
      <c r="D251" s="33"/>
      <c r="E251" s="308"/>
      <c r="F251" s="33"/>
      <c r="G251" s="310"/>
      <c r="H251" s="99"/>
      <c r="I251" s="211"/>
      <c r="J251" s="99"/>
      <c r="K251" s="102"/>
    </row>
    <row r="252" spans="2:11" ht="17" thickBot="1" x14ac:dyDescent="0.25">
      <c r="B252" s="311">
        <v>6</v>
      </c>
      <c r="C252" s="312"/>
      <c r="D252" s="43"/>
      <c r="E252" s="312"/>
      <c r="F252" s="43"/>
      <c r="G252" s="313"/>
      <c r="H252" s="103"/>
      <c r="I252" s="314"/>
      <c r="J252" s="103"/>
      <c r="K252" s="104"/>
    </row>
    <row r="253" spans="2:11" ht="17" thickBot="1" x14ac:dyDescent="0.25">
      <c r="B253" s="1822" t="s">
        <v>1458</v>
      </c>
      <c r="C253" s="1799"/>
      <c r="D253" s="1799"/>
      <c r="E253" s="1799"/>
      <c r="F253" s="1799"/>
      <c r="G253" s="1799"/>
      <c r="H253" s="1823"/>
      <c r="I253" s="1824" t="s">
        <v>2062</v>
      </c>
      <c r="J253" s="1730"/>
      <c r="K253" s="252"/>
    </row>
  </sheetData>
  <sheetProtection password="CF27" sheet="1" objects="1" scenarios="1"/>
  <mergeCells count="99">
    <mergeCell ref="C219:J219"/>
    <mergeCell ref="B245:C245"/>
    <mergeCell ref="E245:F245"/>
    <mergeCell ref="I229:J229"/>
    <mergeCell ref="C231:J231"/>
    <mergeCell ref="B233:C233"/>
    <mergeCell ref="E233:F233"/>
    <mergeCell ref="B229:H229"/>
    <mergeCell ref="B253:H253"/>
    <mergeCell ref="I253:J253"/>
    <mergeCell ref="B241:H241"/>
    <mergeCell ref="I241:J241"/>
    <mergeCell ref="C243:J243"/>
    <mergeCell ref="B183:C183"/>
    <mergeCell ref="E183:F183"/>
    <mergeCell ref="B191:H191"/>
    <mergeCell ref="I191:J191"/>
    <mergeCell ref="B221:C221"/>
    <mergeCell ref="E221:F221"/>
    <mergeCell ref="C193:J193"/>
    <mergeCell ref="B195:C195"/>
    <mergeCell ref="E195:F195"/>
    <mergeCell ref="B203:H203"/>
    <mergeCell ref="I203:J203"/>
    <mergeCell ref="C207:J207"/>
    <mergeCell ref="B209:C209"/>
    <mergeCell ref="E209:F209"/>
    <mergeCell ref="B217:H217"/>
    <mergeCell ref="I217:J217"/>
    <mergeCell ref="B171:C171"/>
    <mergeCell ref="E171:F171"/>
    <mergeCell ref="B179:H179"/>
    <mergeCell ref="I179:J179"/>
    <mergeCell ref="C181:J181"/>
    <mergeCell ref="B159:C159"/>
    <mergeCell ref="E159:F159"/>
    <mergeCell ref="B167:H167"/>
    <mergeCell ref="I167:J167"/>
    <mergeCell ref="C169:J169"/>
    <mergeCell ref="B146:C146"/>
    <mergeCell ref="E146:F146"/>
    <mergeCell ref="B154:H154"/>
    <mergeCell ref="I154:J154"/>
    <mergeCell ref="C157:J157"/>
    <mergeCell ref="B134:C134"/>
    <mergeCell ref="E134:F134"/>
    <mergeCell ref="B142:H142"/>
    <mergeCell ref="I142:J142"/>
    <mergeCell ref="C144:J144"/>
    <mergeCell ref="B122:C122"/>
    <mergeCell ref="E122:F122"/>
    <mergeCell ref="B130:H130"/>
    <mergeCell ref="I130:J130"/>
    <mergeCell ref="C132:J132"/>
    <mergeCell ref="B110:C110"/>
    <mergeCell ref="E110:F110"/>
    <mergeCell ref="B118:H118"/>
    <mergeCell ref="I118:J118"/>
    <mergeCell ref="C120:J120"/>
    <mergeCell ref="B97:C97"/>
    <mergeCell ref="E97:F97"/>
    <mergeCell ref="B105:H105"/>
    <mergeCell ref="I105:J105"/>
    <mergeCell ref="C108:J108"/>
    <mergeCell ref="B85:C85"/>
    <mergeCell ref="E85:F85"/>
    <mergeCell ref="B93:H93"/>
    <mergeCell ref="I93:J93"/>
    <mergeCell ref="C95:J95"/>
    <mergeCell ref="B73:C73"/>
    <mergeCell ref="E73:F73"/>
    <mergeCell ref="B81:H81"/>
    <mergeCell ref="I81:J81"/>
    <mergeCell ref="C83:J83"/>
    <mergeCell ref="J13:K13"/>
    <mergeCell ref="J14:K14"/>
    <mergeCell ref="B69:H69"/>
    <mergeCell ref="I69:J69"/>
    <mergeCell ref="C71:J71"/>
    <mergeCell ref="C15:D15"/>
    <mergeCell ref="C59:J59"/>
    <mergeCell ref="B61:C61"/>
    <mergeCell ref="E61:F61"/>
    <mergeCell ref="C16:D16"/>
    <mergeCell ref="C17:D17"/>
    <mergeCell ref="G15:I15"/>
    <mergeCell ref="C14:D14"/>
    <mergeCell ref="C13:D13"/>
    <mergeCell ref="C12:D12"/>
    <mergeCell ref="B4:D4"/>
    <mergeCell ref="B5:D5"/>
    <mergeCell ref="C6:D6"/>
    <mergeCell ref="B2:I2"/>
    <mergeCell ref="G12:I12"/>
    <mergeCell ref="C7:D7"/>
    <mergeCell ref="C8:D8"/>
    <mergeCell ref="C9:D9"/>
    <mergeCell ref="C10:D10"/>
    <mergeCell ref="C11:D11"/>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32"/>
  <dimension ref="A1:S39"/>
  <sheetViews>
    <sheetView workbookViewId="0">
      <selection sqref="A1:S1"/>
    </sheetView>
  </sheetViews>
  <sheetFormatPr baseColWidth="10" defaultColWidth="8.83203125" defaultRowHeight="13" x14ac:dyDescent="0.15"/>
  <cols>
    <col min="1" max="1" width="16.6640625" style="15" customWidth="1"/>
    <col min="2" max="13" width="4" style="15" customWidth="1"/>
    <col min="14" max="15" width="5" style="15" customWidth="1"/>
    <col min="16" max="16" width="6" style="15" customWidth="1"/>
    <col min="17" max="17" width="5" style="15" customWidth="1"/>
    <col min="18" max="18" width="9.33203125" style="15" customWidth="1"/>
    <col min="19" max="19" width="5.6640625" style="15" customWidth="1"/>
    <col min="20" max="16384" width="8.83203125" style="15"/>
  </cols>
  <sheetData>
    <row r="1" spans="1:19" ht="18.75" customHeight="1" x14ac:dyDescent="0.2">
      <c r="A1" s="173" t="s">
        <v>1995</v>
      </c>
      <c r="B1" s="1887"/>
      <c r="C1" s="1888"/>
      <c r="D1" s="1888"/>
      <c r="E1" s="1888"/>
      <c r="F1" s="1888"/>
      <c r="G1" s="1888"/>
      <c r="H1" s="1888"/>
      <c r="I1" s="1888"/>
      <c r="J1" s="1888"/>
      <c r="K1" s="1888"/>
      <c r="L1" s="1888"/>
      <c r="M1" s="1888"/>
      <c r="N1" s="1888"/>
      <c r="O1" s="1888"/>
      <c r="P1" s="1888"/>
      <c r="Q1" s="1888"/>
      <c r="R1" s="1888"/>
      <c r="S1" s="1889"/>
    </row>
    <row r="2" spans="1:19" ht="18.75" customHeight="1" x14ac:dyDescent="0.2">
      <c r="H2" s="1800" t="s">
        <v>1672</v>
      </c>
      <c r="I2" s="1800"/>
      <c r="J2" s="1800"/>
      <c r="K2" s="1800"/>
      <c r="L2" s="1800"/>
      <c r="M2" s="1800"/>
      <c r="N2" s="1800"/>
      <c r="O2" s="1800"/>
      <c r="P2" s="1886"/>
      <c r="Q2" s="1836"/>
      <c r="R2" s="1837"/>
      <c r="S2" s="1838"/>
    </row>
    <row r="3" spans="1:19" ht="18.75" customHeight="1" thickBot="1" x14ac:dyDescent="0.25">
      <c r="A3" s="1827" t="s">
        <v>576</v>
      </c>
      <c r="B3" s="1827"/>
      <c r="C3" s="1827"/>
      <c r="D3" s="1827"/>
      <c r="E3" s="1827"/>
      <c r="F3" s="1827"/>
      <c r="G3" s="1827"/>
      <c r="H3" s="1827"/>
      <c r="I3" s="1827"/>
      <c r="J3" s="51"/>
      <c r="K3" s="51"/>
      <c r="L3" s="51"/>
      <c r="M3" s="51"/>
      <c r="N3" s="51"/>
      <c r="O3" s="51"/>
      <c r="P3" s="51"/>
      <c r="Q3" s="51"/>
      <c r="R3" s="81"/>
      <c r="S3" s="81"/>
    </row>
    <row r="4" spans="1:19" ht="18.75" customHeight="1" x14ac:dyDescent="0.15">
      <c r="A4" s="1791"/>
      <c r="B4" s="1778">
        <f>A7</f>
        <v>0</v>
      </c>
      <c r="C4" s="1778">
        <f>A8</f>
        <v>0</v>
      </c>
      <c r="D4" s="1778">
        <f>A9</f>
        <v>0</v>
      </c>
      <c r="E4" s="1778">
        <f>A10</f>
        <v>0</v>
      </c>
      <c r="F4" s="1780">
        <f>A11</f>
        <v>0</v>
      </c>
      <c r="G4" s="1784" t="s">
        <v>92</v>
      </c>
      <c r="H4" s="1784" t="s">
        <v>1534</v>
      </c>
      <c r="I4" s="1784" t="s">
        <v>1533</v>
      </c>
    </row>
    <row r="5" spans="1:19" ht="18.75" customHeight="1" x14ac:dyDescent="0.2">
      <c r="A5" s="1792"/>
      <c r="B5" s="1779"/>
      <c r="C5" s="1779"/>
      <c r="D5" s="1779"/>
      <c r="E5" s="1779"/>
      <c r="F5" s="1781"/>
      <c r="G5" s="1785"/>
      <c r="H5" s="1785"/>
      <c r="I5" s="1785"/>
      <c r="J5" s="51"/>
      <c r="K5" s="51"/>
      <c r="L5" s="51"/>
      <c r="M5" s="51"/>
      <c r="N5" s="51"/>
      <c r="O5" s="51"/>
      <c r="P5" s="51"/>
      <c r="Q5" s="51"/>
      <c r="R5" s="81"/>
      <c r="S5" s="81"/>
    </row>
    <row r="6" spans="1:19" ht="18.75" customHeight="1" x14ac:dyDescent="0.2">
      <c r="A6" s="1793"/>
      <c r="B6" s="1779"/>
      <c r="C6" s="1779"/>
      <c r="D6" s="1779"/>
      <c r="E6" s="1779"/>
      <c r="F6" s="1781"/>
      <c r="G6" s="1785"/>
      <c r="H6" s="1785"/>
      <c r="I6" s="1785"/>
      <c r="J6" s="51"/>
      <c r="K6" s="51"/>
      <c r="L6" s="51"/>
      <c r="M6" s="51"/>
      <c r="N6" s="51"/>
      <c r="O6" s="51"/>
      <c r="P6" s="51"/>
      <c r="Q6" s="51"/>
      <c r="R6" s="81"/>
      <c r="S6" s="81"/>
    </row>
    <row r="7" spans="1:19" ht="18.75" customHeight="1" x14ac:dyDescent="0.2">
      <c r="A7" s="1337"/>
      <c r="B7" s="1326"/>
      <c r="C7" s="1325"/>
      <c r="D7" s="1325"/>
      <c r="E7" s="1325"/>
      <c r="F7" s="1327"/>
      <c r="G7" s="1334"/>
      <c r="H7" s="901"/>
      <c r="I7" s="901"/>
      <c r="J7" s="51"/>
      <c r="K7" s="51"/>
      <c r="L7" s="51"/>
      <c r="M7" s="51"/>
      <c r="N7" s="51"/>
      <c r="O7" s="51"/>
      <c r="P7" s="51"/>
      <c r="Q7" s="51"/>
      <c r="R7" s="81"/>
      <c r="S7" s="81"/>
    </row>
    <row r="8" spans="1:19" ht="18.75" customHeight="1" x14ac:dyDescent="0.2">
      <c r="A8" s="1337"/>
      <c r="B8" s="1325"/>
      <c r="C8" s="1326"/>
      <c r="D8" s="1325"/>
      <c r="E8" s="1325"/>
      <c r="F8" s="1327"/>
      <c r="G8" s="1334"/>
      <c r="H8" s="1335"/>
      <c r="I8" s="1335"/>
      <c r="J8" s="51"/>
      <c r="K8" s="51"/>
      <c r="L8" s="51"/>
      <c r="M8" s="80"/>
      <c r="N8" s="51"/>
      <c r="O8" s="51"/>
      <c r="P8" s="51"/>
      <c r="Q8" s="51"/>
      <c r="R8" s="81"/>
      <c r="S8" s="81"/>
    </row>
    <row r="9" spans="1:19" ht="18.75" customHeight="1" x14ac:dyDescent="0.2">
      <c r="A9" s="1337"/>
      <c r="B9" s="1325"/>
      <c r="C9" s="1325"/>
      <c r="D9" s="1326"/>
      <c r="E9" s="1325"/>
      <c r="F9" s="1327"/>
      <c r="G9" s="1334"/>
      <c r="H9" s="1335"/>
      <c r="I9" s="1335"/>
      <c r="J9" s="51"/>
      <c r="K9" s="51"/>
      <c r="L9" s="51"/>
      <c r="M9" s="51"/>
      <c r="N9" s="51"/>
      <c r="O9" s="51"/>
      <c r="P9" s="51"/>
      <c r="Q9" s="51"/>
      <c r="R9" s="81"/>
      <c r="S9" s="81"/>
    </row>
    <row r="10" spans="1:19" ht="18.75" customHeight="1" x14ac:dyDescent="0.2">
      <c r="A10" s="1337"/>
      <c r="B10" s="1325"/>
      <c r="C10" s="1325"/>
      <c r="D10" s="1325"/>
      <c r="E10" s="1326"/>
      <c r="F10" s="1327"/>
      <c r="G10" s="1334"/>
      <c r="H10" s="1334"/>
      <c r="I10" s="1334"/>
      <c r="J10" s="51"/>
      <c r="K10" s="51"/>
      <c r="L10" s="51"/>
      <c r="M10" s="80"/>
      <c r="N10" s="51"/>
      <c r="O10" s="51"/>
      <c r="P10" s="51"/>
      <c r="Q10" s="51"/>
      <c r="R10" s="81"/>
      <c r="S10" s="81"/>
    </row>
    <row r="11" spans="1:19" ht="18.75" customHeight="1" thickBot="1" x14ac:dyDescent="0.25">
      <c r="A11" s="1338"/>
      <c r="B11" s="1328"/>
      <c r="C11" s="1328"/>
      <c r="D11" s="1328"/>
      <c r="E11" s="1328"/>
      <c r="F11" s="1329"/>
      <c r="G11" s="1336"/>
      <c r="H11" s="1336"/>
      <c r="I11" s="1336"/>
      <c r="J11" s="51"/>
      <c r="K11" s="51"/>
      <c r="L11" s="51"/>
      <c r="M11" s="51"/>
      <c r="N11" s="51"/>
      <c r="O11" s="51"/>
      <c r="P11" s="51"/>
      <c r="Q11" s="51"/>
      <c r="R11" s="81"/>
      <c r="S11" s="81"/>
    </row>
    <row r="12" spans="1:19" ht="18.75" customHeight="1" x14ac:dyDescent="0.2">
      <c r="A12"/>
      <c r="B12"/>
      <c r="C12"/>
      <c r="D12"/>
      <c r="E12"/>
      <c r="F12"/>
      <c r="G12"/>
      <c r="H12" s="51"/>
      <c r="I12" s="51"/>
      <c r="J12" s="51"/>
      <c r="K12" s="51"/>
      <c r="L12" s="51"/>
      <c r="M12" s="51"/>
      <c r="N12" s="51"/>
      <c r="O12" s="51"/>
      <c r="P12" s="51"/>
      <c r="Q12" s="51"/>
      <c r="R12" s="81"/>
      <c r="S12" s="81"/>
    </row>
    <row r="13" spans="1:19" ht="18.75" customHeight="1" thickBot="1" x14ac:dyDescent="0.25">
      <c r="A13" s="1827" t="s">
        <v>576</v>
      </c>
      <c r="B13" s="1827"/>
      <c r="C13" s="1827"/>
      <c r="D13" s="1827"/>
      <c r="E13" s="1827"/>
      <c r="F13" s="1827"/>
      <c r="G13" s="1827"/>
      <c r="H13" s="1827"/>
      <c r="I13" s="1827"/>
      <c r="J13" s="51"/>
      <c r="K13" s="51"/>
      <c r="L13" s="51"/>
      <c r="M13" s="51"/>
      <c r="N13" s="51"/>
      <c r="O13" s="51"/>
      <c r="P13" s="51"/>
      <c r="Q13" s="51"/>
      <c r="R13" s="81"/>
      <c r="S13" s="81"/>
    </row>
    <row r="14" spans="1:19" ht="18.75" customHeight="1" x14ac:dyDescent="0.2">
      <c r="A14" s="1791"/>
      <c r="B14" s="1778">
        <f>A17</f>
        <v>0</v>
      </c>
      <c r="C14" s="1778">
        <f>A18</f>
        <v>0</v>
      </c>
      <c r="D14" s="1778">
        <f>A19</f>
        <v>0</v>
      </c>
      <c r="E14" s="1778">
        <f>A20</f>
        <v>0</v>
      </c>
      <c r="F14" s="1780">
        <f>A21</f>
        <v>0</v>
      </c>
      <c r="G14" s="1784" t="s">
        <v>92</v>
      </c>
      <c r="H14" s="1784" t="s">
        <v>1534</v>
      </c>
      <c r="I14" s="1784" t="s">
        <v>1533</v>
      </c>
      <c r="J14" s="51"/>
      <c r="K14" s="51"/>
      <c r="L14" s="51"/>
      <c r="M14" s="81"/>
      <c r="N14" s="51"/>
      <c r="O14" s="51"/>
      <c r="P14" s="51"/>
      <c r="Q14" s="51"/>
      <c r="R14" s="81"/>
      <c r="S14" s="81"/>
    </row>
    <row r="15" spans="1:19" ht="18.75" customHeight="1" x14ac:dyDescent="0.2">
      <c r="A15" s="1792"/>
      <c r="B15" s="1779"/>
      <c r="C15" s="1779"/>
      <c r="D15" s="1779"/>
      <c r="E15" s="1779"/>
      <c r="F15" s="1781"/>
      <c r="G15" s="1785"/>
      <c r="H15" s="1785"/>
      <c r="I15" s="1785"/>
      <c r="J15" s="51"/>
      <c r="K15" s="51"/>
      <c r="L15" s="51"/>
      <c r="M15" s="51"/>
      <c r="N15" s="51"/>
      <c r="O15" s="51"/>
      <c r="P15" s="51"/>
      <c r="Q15" s="51"/>
      <c r="R15" s="81"/>
      <c r="S15" s="81"/>
    </row>
    <row r="16" spans="1:19" ht="18.75" customHeight="1" x14ac:dyDescent="0.2">
      <c r="A16" s="1793"/>
      <c r="B16" s="1779"/>
      <c r="C16" s="1779"/>
      <c r="D16" s="1779"/>
      <c r="E16" s="1779"/>
      <c r="F16" s="1781"/>
      <c r="G16" s="1785"/>
      <c r="H16" s="1785"/>
      <c r="I16" s="1785"/>
      <c r="J16" s="51"/>
      <c r="K16" s="51"/>
      <c r="L16" s="51"/>
      <c r="M16" s="51"/>
      <c r="N16" s="51"/>
      <c r="O16" s="51"/>
      <c r="P16" s="51"/>
      <c r="Q16" s="51"/>
      <c r="R16" s="81"/>
      <c r="S16" s="81"/>
    </row>
    <row r="17" spans="1:19" ht="18.75" customHeight="1" x14ac:dyDescent="0.15">
      <c r="A17" s="1337"/>
      <c r="B17" s="1326"/>
      <c r="C17" s="1325"/>
      <c r="D17" s="1325"/>
      <c r="E17" s="1325"/>
      <c r="F17" s="1327"/>
      <c r="G17" s="1334"/>
      <c r="H17" s="901"/>
      <c r="I17" s="901"/>
    </row>
    <row r="18" spans="1:19" ht="18.75" customHeight="1" x14ac:dyDescent="0.15">
      <c r="A18" s="1337"/>
      <c r="B18" s="1325"/>
      <c r="C18" s="1326"/>
      <c r="D18" s="1325"/>
      <c r="E18" s="1325"/>
      <c r="F18" s="1327"/>
      <c r="G18" s="1334"/>
      <c r="H18" s="1335"/>
      <c r="I18" s="1335"/>
      <c r="J18" s="1258"/>
      <c r="K18" s="1258"/>
      <c r="R18" s="1258" t="s">
        <v>1487</v>
      </c>
      <c r="S18" s="11"/>
    </row>
    <row r="19" spans="1:19" ht="18.75" customHeight="1" x14ac:dyDescent="0.15">
      <c r="A19" s="1337"/>
      <c r="B19" s="1325"/>
      <c r="C19" s="1325"/>
      <c r="D19" s="1326"/>
      <c r="E19" s="1325"/>
      <c r="F19" s="1327"/>
      <c r="G19" s="1334"/>
      <c r="H19" s="1335"/>
      <c r="I19" s="1335"/>
      <c r="J19" s="1258"/>
      <c r="K19" s="1258"/>
      <c r="L19" s="1258"/>
      <c r="R19" s="1258" t="s">
        <v>801</v>
      </c>
      <c r="S19" s="11"/>
    </row>
    <row r="20" spans="1:19" ht="18.75" customHeight="1" x14ac:dyDescent="0.15">
      <c r="A20" s="1337"/>
      <c r="B20" s="1325"/>
      <c r="C20" s="1325"/>
      <c r="D20" s="1325"/>
      <c r="E20" s="1326"/>
      <c r="F20" s="1327"/>
      <c r="G20" s="1334"/>
      <c r="H20" s="1334"/>
      <c r="I20" s="1334"/>
      <c r="J20" s="53"/>
      <c r="K20" s="53"/>
      <c r="L20" s="53"/>
      <c r="M20" s="53"/>
      <c r="N20" s="53"/>
      <c r="O20" s="53"/>
      <c r="P20" s="53"/>
      <c r="Q20" s="53"/>
      <c r="R20" s="53"/>
      <c r="S20" s="53"/>
    </row>
    <row r="21" spans="1:19" ht="18.75" customHeight="1" thickBot="1" x14ac:dyDescent="0.2">
      <c r="A21" s="1338"/>
      <c r="B21" s="1328"/>
      <c r="C21" s="1328"/>
      <c r="D21" s="1328"/>
      <c r="E21" s="1328"/>
      <c r="F21" s="1329"/>
      <c r="G21" s="1336"/>
      <c r="H21" s="1336"/>
      <c r="I21" s="1336"/>
      <c r="J21" s="53"/>
      <c r="K21" s="53"/>
      <c r="L21" s="53"/>
      <c r="M21" s="53"/>
      <c r="N21" s="1786" t="s">
        <v>1037</v>
      </c>
      <c r="O21" s="1786"/>
      <c r="P21" s="1786"/>
      <c r="Q21" s="1786"/>
      <c r="R21" s="1788"/>
      <c r="S21" s="1789"/>
    </row>
    <row r="22" spans="1:19" ht="18.75" customHeight="1" x14ac:dyDescent="0.15">
      <c r="A22"/>
      <c r="B22"/>
      <c r="C22"/>
      <c r="D22"/>
      <c r="E22"/>
      <c r="F22"/>
      <c r="G22"/>
      <c r="H22"/>
      <c r="I22"/>
      <c r="J22"/>
      <c r="K22"/>
      <c r="L22"/>
      <c r="M22"/>
      <c r="N22"/>
      <c r="O22"/>
      <c r="P22" s="1786" t="s">
        <v>1467</v>
      </c>
      <c r="Q22" s="1787"/>
      <c r="R22" s="1788"/>
      <c r="S22" s="1789"/>
    </row>
    <row r="23" spans="1:19" ht="18.75" customHeight="1" thickBot="1" x14ac:dyDescent="0.2">
      <c r="B23" s="50"/>
      <c r="C23" s="49"/>
      <c r="D23" s="49"/>
      <c r="E23" s="49"/>
      <c r="F23" s="49"/>
      <c r="G23" s="49"/>
      <c r="H23" s="49"/>
      <c r="I23" s="49"/>
      <c r="J23" s="49"/>
      <c r="K23" s="53"/>
      <c r="L23" s="53"/>
      <c r="M23" s="53"/>
      <c r="O23" s="1258"/>
      <c r="P23" s="1716"/>
      <c r="Q23" s="1890"/>
    </row>
    <row r="24" spans="1:19" ht="89.25" customHeight="1" x14ac:dyDescent="0.2">
      <c r="A24" s="82"/>
      <c r="B24" s="487" t="str">
        <f>A25</f>
        <v>MANTIS</v>
      </c>
      <c r="C24" s="487" t="str">
        <f>A26</f>
        <v>ANDREADIS</v>
      </c>
      <c r="D24" s="487" t="str">
        <f>A27</f>
        <v>TSOULFAS</v>
      </c>
      <c r="E24" s="487" t="str">
        <f>A28</f>
        <v>BEKA</v>
      </c>
      <c r="F24" s="487" t="str">
        <f>A29</f>
        <v>KARALIS</v>
      </c>
      <c r="G24" s="487" t="str">
        <f>A30</f>
        <v>PRIFTIS</v>
      </c>
      <c r="H24" s="487" t="str">
        <f>A31</f>
        <v>NONIKA</v>
      </c>
      <c r="I24" s="487" t="str">
        <f>A32</f>
        <v>PACHOUMAS</v>
      </c>
      <c r="J24" s="487" t="str">
        <f>A33</f>
        <v>MILAIOS</v>
      </c>
      <c r="K24" s="487" t="str">
        <f>A34</f>
        <v>JUREK</v>
      </c>
      <c r="L24" s="487" t="str">
        <f>A35</f>
        <v>PASCHALIDIS</v>
      </c>
      <c r="M24" s="532" t="str">
        <f>A36</f>
        <v>SOTIRIOU</v>
      </c>
      <c r="N24" s="894" t="s">
        <v>92</v>
      </c>
      <c r="O24" s="894" t="s">
        <v>1014</v>
      </c>
      <c r="P24" s="894" t="s">
        <v>1896</v>
      </c>
      <c r="Q24" s="894" t="s">
        <v>1982</v>
      </c>
      <c r="R24" s="894" t="s">
        <v>1983</v>
      </c>
      <c r="S24" s="894" t="s">
        <v>1984</v>
      </c>
    </row>
    <row r="25" spans="1:19" ht="18.75" customHeight="1" x14ac:dyDescent="0.2">
      <c r="A25" s="484" t="str">
        <f>'12-S-12 B-2 GR-no RR-2 Areas'!D4</f>
        <v>MANTIS</v>
      </c>
      <c r="B25" s="921"/>
      <c r="C25" s="922"/>
      <c r="D25" s="923"/>
      <c r="E25" s="923"/>
      <c r="F25" s="923"/>
      <c r="G25" s="923"/>
      <c r="H25" s="923"/>
      <c r="I25" s="923"/>
      <c r="J25" s="923"/>
      <c r="K25" s="923"/>
      <c r="L25" s="923"/>
      <c r="M25" s="935"/>
      <c r="N25" s="1365">
        <f t="shared" ref="N25:N36" si="0">SUM(B25:M25)</f>
        <v>0</v>
      </c>
      <c r="O25" s="896"/>
      <c r="P25" s="1421">
        <f>SUM(B25:M25)-O25</f>
        <v>0</v>
      </c>
      <c r="Q25" s="1366">
        <f>COUNTIF(B25:M25,1)+COUNTIF(B25:M25,0)</f>
        <v>0</v>
      </c>
      <c r="R25" s="1141" t="str">
        <f>IF(Q25=0,"",P25/Q25)</f>
        <v/>
      </c>
      <c r="S25" s="887"/>
    </row>
    <row r="26" spans="1:19" ht="18.75" customHeight="1" x14ac:dyDescent="0.2">
      <c r="A26" s="484" t="str">
        <f>'12-S-12 B-2 GR-no RR-2 Areas'!D5</f>
        <v>ANDREADIS</v>
      </c>
      <c r="B26" s="292" t="str">
        <f>IF(ISBLANK(C$25),"",1-C$25)</f>
        <v/>
      </c>
      <c r="C26" s="924"/>
      <c r="D26" s="599"/>
      <c r="E26" s="599"/>
      <c r="F26" s="599"/>
      <c r="G26" s="599"/>
      <c r="H26" s="599"/>
      <c r="I26" s="599"/>
      <c r="J26" s="599"/>
      <c r="K26" s="599"/>
      <c r="L26" s="599"/>
      <c r="M26" s="879"/>
      <c r="N26" s="1366">
        <f t="shared" si="0"/>
        <v>0</v>
      </c>
      <c r="O26" s="897"/>
      <c r="P26" s="1421">
        <f t="shared" ref="P26:P36" si="1">SUM(B26:M26)-O26</f>
        <v>0</v>
      </c>
      <c r="Q26" s="1366">
        <f>COUNTIF(B26:M26,1)+COUNTIF(B26:M26,0)</f>
        <v>0</v>
      </c>
      <c r="R26" s="1141" t="str">
        <f t="shared" ref="R26:R36" si="2">IF(Q26=0,"",P26/Q26)</f>
        <v/>
      </c>
      <c r="S26" s="888"/>
    </row>
    <row r="27" spans="1:19" ht="18.75" customHeight="1" x14ac:dyDescent="0.2">
      <c r="A27" s="484" t="str">
        <f>'12-S-12 B-2 GR-no RR-2 Areas'!D6</f>
        <v>TSOULFAS</v>
      </c>
      <c r="B27" s="292" t="str">
        <f>IF(ISBLANK(D$25),"",1-D$25)</f>
        <v/>
      </c>
      <c r="C27" s="343" t="str">
        <f>IF(ISBLANK(D$26),"",1-D$26)</f>
        <v/>
      </c>
      <c r="D27" s="925"/>
      <c r="E27" s="599"/>
      <c r="F27" s="599"/>
      <c r="G27" s="599"/>
      <c r="H27" s="599"/>
      <c r="I27" s="599"/>
      <c r="J27" s="599"/>
      <c r="K27" s="599"/>
      <c r="L27" s="599"/>
      <c r="M27" s="879"/>
      <c r="N27" s="1366">
        <f t="shared" si="0"/>
        <v>0</v>
      </c>
      <c r="O27" s="897"/>
      <c r="P27" s="1421">
        <f t="shared" si="1"/>
        <v>0</v>
      </c>
      <c r="Q27" s="1366">
        <f t="shared" ref="Q27:Q36" si="3">COUNTIF(B27:M27,1)+COUNTIF(B27:M27,0)</f>
        <v>0</v>
      </c>
      <c r="R27" s="1141" t="str">
        <f t="shared" si="2"/>
        <v/>
      </c>
      <c r="S27" s="888"/>
    </row>
    <row r="28" spans="1:19" ht="18.75" customHeight="1" x14ac:dyDescent="0.2">
      <c r="A28" s="484" t="str">
        <f>'12-S-12 B-2 GR-no RR-2 Areas'!D7</f>
        <v>BEKA</v>
      </c>
      <c r="B28" s="292" t="str">
        <f>IF(ISBLANK(E$25),"",1-E$25)</f>
        <v/>
      </c>
      <c r="C28" s="343" t="str">
        <f>IF(ISBLANK(E$26),"",1-E$26)</f>
        <v/>
      </c>
      <c r="D28" s="292" t="str">
        <f>IF(ISBLANK(E$27),"",1-E$27)</f>
        <v/>
      </c>
      <c r="E28" s="925"/>
      <c r="F28" s="599"/>
      <c r="G28" s="599"/>
      <c r="H28" s="599"/>
      <c r="I28" s="599"/>
      <c r="J28" s="599"/>
      <c r="K28" s="599"/>
      <c r="L28" s="599"/>
      <c r="M28" s="879"/>
      <c r="N28" s="1366">
        <f t="shared" si="0"/>
        <v>0</v>
      </c>
      <c r="O28" s="897"/>
      <c r="P28" s="1421">
        <f t="shared" si="1"/>
        <v>0</v>
      </c>
      <c r="Q28" s="1366">
        <f t="shared" si="3"/>
        <v>0</v>
      </c>
      <c r="R28" s="1141" t="str">
        <f t="shared" si="2"/>
        <v/>
      </c>
      <c r="S28" s="888"/>
    </row>
    <row r="29" spans="1:19" ht="18.75" customHeight="1" x14ac:dyDescent="0.2">
      <c r="A29" s="484" t="str">
        <f>'12-S-12 B-2 GR-no RR-2 Areas'!D8</f>
        <v>KARALIS</v>
      </c>
      <c r="B29" s="292" t="str">
        <f>IF(ISBLANK(F$25),"",1-F$25)</f>
        <v/>
      </c>
      <c r="C29" s="343" t="str">
        <f>IF(ISBLANK(F$26),"",1-F$26)</f>
        <v/>
      </c>
      <c r="D29" s="292" t="str">
        <f>IF(ISBLANK(F$27),"",1-F$27)</f>
        <v/>
      </c>
      <c r="E29" s="292" t="str">
        <f>IF(ISBLANK(F$28),"",1-F$28)</f>
        <v/>
      </c>
      <c r="F29" s="925"/>
      <c r="G29" s="599"/>
      <c r="H29" s="599"/>
      <c r="I29" s="599"/>
      <c r="J29" s="599"/>
      <c r="K29" s="599"/>
      <c r="L29" s="599"/>
      <c r="M29" s="879"/>
      <c r="N29" s="1366">
        <f t="shared" si="0"/>
        <v>0</v>
      </c>
      <c r="O29" s="897"/>
      <c r="P29" s="1421">
        <f t="shared" si="1"/>
        <v>0</v>
      </c>
      <c r="Q29" s="1366">
        <f t="shared" si="3"/>
        <v>0</v>
      </c>
      <c r="R29" s="1141" t="str">
        <f t="shared" si="2"/>
        <v/>
      </c>
      <c r="S29" s="888"/>
    </row>
    <row r="30" spans="1:19" ht="18.75" customHeight="1" x14ac:dyDescent="0.2">
      <c r="A30" s="484" t="str">
        <f>'12-S-12 B-2 GR-no RR-2 Areas'!D9</f>
        <v>PRIFTIS</v>
      </c>
      <c r="B30" s="292" t="str">
        <f>IF(ISBLANK(G$25),"",1-G$25)</f>
        <v/>
      </c>
      <c r="C30" s="343" t="str">
        <f>IF(ISBLANK(G$26),"",1-G$26)</f>
        <v/>
      </c>
      <c r="D30" s="292" t="str">
        <f>IF(ISBLANK(G$27),"",1-G$27)</f>
        <v/>
      </c>
      <c r="E30" s="292" t="str">
        <f>IF(ISBLANK(G$28),"",1-G$28)</f>
        <v/>
      </c>
      <c r="F30" s="292" t="str">
        <f>IF(ISBLANK(G$29),"",1-G$29)</f>
        <v/>
      </c>
      <c r="G30" s="925"/>
      <c r="H30" s="599"/>
      <c r="I30" s="599"/>
      <c r="J30" s="599"/>
      <c r="K30" s="599"/>
      <c r="L30" s="599"/>
      <c r="M30" s="879"/>
      <c r="N30" s="1366">
        <f t="shared" si="0"/>
        <v>0</v>
      </c>
      <c r="O30" s="897"/>
      <c r="P30" s="1421">
        <f t="shared" si="1"/>
        <v>0</v>
      </c>
      <c r="Q30" s="1366">
        <f t="shared" si="3"/>
        <v>0</v>
      </c>
      <c r="R30" s="1141" t="str">
        <f t="shared" si="2"/>
        <v/>
      </c>
      <c r="S30" s="888"/>
    </row>
    <row r="31" spans="1:19" ht="18.75" customHeight="1" x14ac:dyDescent="0.2">
      <c r="A31" s="484" t="str">
        <f>'12-S-12 B-2 GR-no RR-2 Areas'!D10</f>
        <v>NONIKA</v>
      </c>
      <c r="B31" s="292" t="str">
        <f>IF(ISBLANK(H$25),"",1-H$25)</f>
        <v/>
      </c>
      <c r="C31" s="343" t="str">
        <f>IF(ISBLANK(H$26),"",1-H$26)</f>
        <v/>
      </c>
      <c r="D31" s="292" t="str">
        <f>IF(ISBLANK(H$27),"",1-H$27)</f>
        <v/>
      </c>
      <c r="E31" s="292" t="str">
        <f>IF(ISBLANK(H$28),"",1-H$28)</f>
        <v/>
      </c>
      <c r="F31" s="292" t="str">
        <f>IF(ISBLANK(H$29),"",1-H$29)</f>
        <v/>
      </c>
      <c r="G31" s="292" t="str">
        <f>IF(ISBLANK(H$30),"",1-H$30)</f>
        <v/>
      </c>
      <c r="H31" s="925"/>
      <c r="I31" s="599"/>
      <c r="J31" s="599"/>
      <c r="K31" s="599"/>
      <c r="L31" s="599"/>
      <c r="M31" s="879"/>
      <c r="N31" s="1366">
        <f t="shared" si="0"/>
        <v>0</v>
      </c>
      <c r="O31" s="897"/>
      <c r="P31" s="1421">
        <f t="shared" si="1"/>
        <v>0</v>
      </c>
      <c r="Q31" s="1366">
        <f t="shared" si="3"/>
        <v>0</v>
      </c>
      <c r="R31" s="1141" t="str">
        <f t="shared" si="2"/>
        <v/>
      </c>
      <c r="S31" s="888"/>
    </row>
    <row r="32" spans="1:19" ht="18.75" customHeight="1" x14ac:dyDescent="0.2">
      <c r="A32" s="484" t="str">
        <f>'12-S-12 B-2 GR-no RR-2 Areas'!D11</f>
        <v>PACHOUMAS</v>
      </c>
      <c r="B32" s="292" t="str">
        <f>IF(ISBLANK(I$25),"",1-I$25)</f>
        <v/>
      </c>
      <c r="C32" s="343" t="str">
        <f>IF(ISBLANK(I$26),"",1-I$26)</f>
        <v/>
      </c>
      <c r="D32" s="292" t="str">
        <f>IF(ISBLANK(I$27),"",1-I$27)</f>
        <v/>
      </c>
      <c r="E32" s="292" t="str">
        <f>IF(ISBLANK(I$28),"",1-I$28)</f>
        <v/>
      </c>
      <c r="F32" s="292" t="str">
        <f>IF(ISBLANK(I$29),"",1-I$29)</f>
        <v/>
      </c>
      <c r="G32" s="292" t="str">
        <f>IF(ISBLANK(I$30),"",1-I$30)</f>
        <v/>
      </c>
      <c r="H32" s="292" t="str">
        <f>IF(ISBLANK(I$31),"",1-I$31)</f>
        <v/>
      </c>
      <c r="I32" s="925"/>
      <c r="J32" s="599"/>
      <c r="K32" s="599"/>
      <c r="L32" s="599"/>
      <c r="M32" s="879"/>
      <c r="N32" s="1366">
        <f t="shared" si="0"/>
        <v>0</v>
      </c>
      <c r="O32" s="897"/>
      <c r="P32" s="1421">
        <f t="shared" si="1"/>
        <v>0</v>
      </c>
      <c r="Q32" s="1366">
        <f t="shared" si="3"/>
        <v>0</v>
      </c>
      <c r="R32" s="1141" t="str">
        <f t="shared" si="2"/>
        <v/>
      </c>
      <c r="S32" s="888"/>
    </row>
    <row r="33" spans="1:19" ht="18.75" customHeight="1" x14ac:dyDescent="0.2">
      <c r="A33" s="484" t="str">
        <f>'12-S-12 B-2 GR-no RR-2 Areas'!D12</f>
        <v>MILAIOS</v>
      </c>
      <c r="B33" s="292" t="str">
        <f>IF(ISBLANK(J$25),"",1-J$25)</f>
        <v/>
      </c>
      <c r="C33" s="343" t="str">
        <f>IF(ISBLANK(J$26),"",1-J$26)</f>
        <v/>
      </c>
      <c r="D33" s="292" t="str">
        <f>IF(ISBLANK(J$27),"",1-J$27)</f>
        <v/>
      </c>
      <c r="E33" s="292" t="str">
        <f>IF(ISBLANK(J$28),"",1-J$28)</f>
        <v/>
      </c>
      <c r="F33" s="292" t="str">
        <f>IF(ISBLANK(J$29),"",1-J$29)</f>
        <v/>
      </c>
      <c r="G33" s="292" t="str">
        <f>IF(ISBLANK(J$30),"",1-J$30)</f>
        <v/>
      </c>
      <c r="H33" s="292" t="str">
        <f>IF(ISBLANK(J$31),"",1-J$31)</f>
        <v/>
      </c>
      <c r="I33" s="292" t="str">
        <f>IF(ISBLANK(J$32),"",1-J$32)</f>
        <v/>
      </c>
      <c r="J33" s="925"/>
      <c r="K33" s="599"/>
      <c r="L33" s="599"/>
      <c r="M33" s="879"/>
      <c r="N33" s="1366">
        <f t="shared" si="0"/>
        <v>0</v>
      </c>
      <c r="O33" s="897"/>
      <c r="P33" s="1421">
        <f t="shared" si="1"/>
        <v>0</v>
      </c>
      <c r="Q33" s="1366">
        <f t="shared" si="3"/>
        <v>0</v>
      </c>
      <c r="R33" s="1141" t="str">
        <f t="shared" si="2"/>
        <v/>
      </c>
      <c r="S33" s="888"/>
    </row>
    <row r="34" spans="1:19" ht="18.75" customHeight="1" x14ac:dyDescent="0.2">
      <c r="A34" s="484" t="str">
        <f>'12-S-12 B-2 GR-no RR-2 Areas'!D13</f>
        <v>JUREK</v>
      </c>
      <c r="B34" s="292" t="str">
        <f>IF(ISBLANK(K$25),"",1-K$25)</f>
        <v/>
      </c>
      <c r="C34" s="343" t="str">
        <f>IF(ISBLANK(K$26),"",1-K$26)</f>
        <v/>
      </c>
      <c r="D34" s="292" t="str">
        <f>IF(ISBLANK(K$27),"",1-K$27)</f>
        <v/>
      </c>
      <c r="E34" s="292" t="str">
        <f>IF(ISBLANK(K$28),"",1-K$28)</f>
        <v/>
      </c>
      <c r="F34" s="292" t="str">
        <f>IF(ISBLANK(K$29),"",1-K$29)</f>
        <v/>
      </c>
      <c r="G34" s="292" t="str">
        <f>IF(ISBLANK(K$30),"",1-K$30)</f>
        <v/>
      </c>
      <c r="H34" s="292" t="str">
        <f>IF(ISBLANK(K$31),"",1-K$31)</f>
        <v/>
      </c>
      <c r="I34" s="292" t="str">
        <f>IF(ISBLANK(K$32),"",1-K$32)</f>
        <v/>
      </c>
      <c r="J34" s="292" t="str">
        <f>IF(ISBLANK(K$33),"",1-K$33)</f>
        <v/>
      </c>
      <c r="K34" s="925"/>
      <c r="L34" s="599"/>
      <c r="M34" s="879"/>
      <c r="N34" s="1366">
        <f t="shared" si="0"/>
        <v>0</v>
      </c>
      <c r="O34" s="897"/>
      <c r="P34" s="1421">
        <f t="shared" si="1"/>
        <v>0</v>
      </c>
      <c r="Q34" s="1366">
        <f t="shared" si="3"/>
        <v>0</v>
      </c>
      <c r="R34" s="1141" t="str">
        <f t="shared" si="2"/>
        <v/>
      </c>
      <c r="S34" s="888"/>
    </row>
    <row r="35" spans="1:19" ht="18.75" customHeight="1" x14ac:dyDescent="0.2">
      <c r="A35" s="484" t="str">
        <f>'12-S-12 B-2 GR-no RR-2 Areas'!D14</f>
        <v>PASCHALIDIS</v>
      </c>
      <c r="B35" s="292" t="str">
        <f>IF(ISBLANK(L$25),"",1-L$25)</f>
        <v/>
      </c>
      <c r="C35" s="343" t="str">
        <f>IF(ISBLANK(L$26),"",1-L$26)</f>
        <v/>
      </c>
      <c r="D35" s="292" t="str">
        <f>IF(ISBLANK(L$27),"",1-L$27)</f>
        <v/>
      </c>
      <c r="E35" s="292" t="str">
        <f>IF(ISBLANK(L$28),"",1-L$28)</f>
        <v/>
      </c>
      <c r="F35" s="292" t="str">
        <f>IF(ISBLANK(L$29),"",1-L$29)</f>
        <v/>
      </c>
      <c r="G35" s="292" t="str">
        <f>IF(ISBLANK(L$30),"",1-L$30)</f>
        <v/>
      </c>
      <c r="H35" s="292" t="str">
        <f>IF(ISBLANK(L$31),"",1-L$31)</f>
        <v/>
      </c>
      <c r="I35" s="292" t="str">
        <f>IF(ISBLANK(L$32),"",1-L$32)</f>
        <v/>
      </c>
      <c r="J35" s="292" t="str">
        <f>IF(ISBLANK(L$33),"",1-L$33)</f>
        <v/>
      </c>
      <c r="K35" s="292" t="str">
        <f>IF(ISBLANK(L$34),"",1-L$34)</f>
        <v/>
      </c>
      <c r="L35" s="925"/>
      <c r="M35" s="879"/>
      <c r="N35" s="1366">
        <f t="shared" si="0"/>
        <v>0</v>
      </c>
      <c r="O35" s="897"/>
      <c r="P35" s="1421">
        <f t="shared" si="1"/>
        <v>0</v>
      </c>
      <c r="Q35" s="1366">
        <f t="shared" si="3"/>
        <v>0</v>
      </c>
      <c r="R35" s="1141" t="str">
        <f t="shared" si="2"/>
        <v/>
      </c>
      <c r="S35" s="888"/>
    </row>
    <row r="36" spans="1:19" ht="18.75" customHeight="1" thickBot="1" x14ac:dyDescent="0.25">
      <c r="A36" s="496" t="str">
        <f>'12-S-12 B-2 GR-no RR-2 Areas'!D15</f>
        <v>SOTIRIOU</v>
      </c>
      <c r="B36" s="892" t="str">
        <f>IF(ISBLANK(M$25),"",1-M$25)</f>
        <v/>
      </c>
      <c r="C36" s="932" t="str">
        <f>IF(ISBLANK(M$26),"",1-M$26)</f>
        <v/>
      </c>
      <c r="D36" s="892" t="str">
        <f>IF(ISBLANK(M$27),"",1-M$27)</f>
        <v/>
      </c>
      <c r="E36" s="892" t="str">
        <f>IF(ISBLANK(M$28),"",1-M$28)</f>
        <v/>
      </c>
      <c r="F36" s="892" t="str">
        <f>IF(ISBLANK(M$29),"",1-M$29)</f>
        <v/>
      </c>
      <c r="G36" s="892" t="str">
        <f>IF(ISBLANK(M$30),"",1-M$30)</f>
        <v/>
      </c>
      <c r="H36" s="892" t="str">
        <f>IF(ISBLANK(M$31),"",1-M$31)</f>
        <v/>
      </c>
      <c r="I36" s="892" t="str">
        <f>IF(ISBLANK(M$32),"",1-M$32)</f>
        <v/>
      </c>
      <c r="J36" s="892" t="str">
        <f>IF(ISBLANK(M$33),"",1-M$33)</f>
        <v/>
      </c>
      <c r="K36" s="892" t="str">
        <f>IF(ISBLANK(M$34),"",1-M$34)</f>
        <v/>
      </c>
      <c r="L36" s="892" t="str">
        <f>IF(ISBLANK(M$35),"",1-M$35)</f>
        <v/>
      </c>
      <c r="M36" s="942"/>
      <c r="N36" s="1367">
        <f t="shared" si="0"/>
        <v>0</v>
      </c>
      <c r="O36" s="898"/>
      <c r="P36" s="1422">
        <f t="shared" si="1"/>
        <v>0</v>
      </c>
      <c r="Q36" s="1367">
        <f t="shared" si="3"/>
        <v>0</v>
      </c>
      <c r="R36" s="1142" t="str">
        <f t="shared" si="2"/>
        <v/>
      </c>
      <c r="S36" s="889"/>
    </row>
    <row r="37" spans="1:19" ht="18.75" customHeight="1" x14ac:dyDescent="0.2">
      <c r="I37" s="144"/>
      <c r="J37" s="1790" t="s">
        <v>2217</v>
      </c>
      <c r="K37" s="1891"/>
      <c r="L37" s="1891"/>
      <c r="M37" s="1891"/>
      <c r="N37" s="1357">
        <f>SUM(N25:N36)</f>
        <v>0</v>
      </c>
      <c r="O37" s="113"/>
      <c r="P37" s="113"/>
      <c r="Q37" s="148"/>
      <c r="R37" s="148"/>
      <c r="S37" s="148"/>
    </row>
    <row r="38" spans="1:19" ht="18.75" customHeight="1" x14ac:dyDescent="0.2">
      <c r="S38" s="81"/>
    </row>
    <row r="39" spans="1:19" ht="18.75" customHeight="1" x14ac:dyDescent="0.2">
      <c r="A39" s="81"/>
      <c r="B39" s="81"/>
      <c r="C39" s="81"/>
      <c r="D39" s="81"/>
      <c r="E39" s="81"/>
      <c r="F39" s="81"/>
      <c r="G39" s="81"/>
      <c r="H39" s="81"/>
      <c r="R39" s="81"/>
      <c r="S39" s="81"/>
    </row>
  </sheetData>
  <sheetProtection password="CF27" sheet="1" objects="1" scenarios="1"/>
  <mergeCells count="29">
    <mergeCell ref="J37:M37"/>
    <mergeCell ref="B4:B6"/>
    <mergeCell ref="C4:C6"/>
    <mergeCell ref="D4:D6"/>
    <mergeCell ref="I14:I16"/>
    <mergeCell ref="H4:H6"/>
    <mergeCell ref="B14:B16"/>
    <mergeCell ref="C14:C16"/>
    <mergeCell ref="N21:Q21"/>
    <mergeCell ref="R21:S21"/>
    <mergeCell ref="P23:Q23"/>
    <mergeCell ref="R22:S22"/>
    <mergeCell ref="P22:Q22"/>
    <mergeCell ref="H2:P2"/>
    <mergeCell ref="B1:S1"/>
    <mergeCell ref="Q2:S2"/>
    <mergeCell ref="F14:F16"/>
    <mergeCell ref="G14:G16"/>
    <mergeCell ref="A3:I3"/>
    <mergeCell ref="F4:F6"/>
    <mergeCell ref="G4:G6"/>
    <mergeCell ref="E14:E16"/>
    <mergeCell ref="I4:I6"/>
    <mergeCell ref="A13:I13"/>
    <mergeCell ref="A14:A16"/>
    <mergeCell ref="A4:A6"/>
    <mergeCell ref="D14:D16"/>
    <mergeCell ref="H14:H16"/>
    <mergeCell ref="E4:E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33"/>
  <dimension ref="A1:K102"/>
  <sheetViews>
    <sheetView workbookViewId="0">
      <selection sqref="A1:K1"/>
    </sheetView>
  </sheetViews>
  <sheetFormatPr baseColWidth="10" defaultColWidth="8.83203125" defaultRowHeight="13" x14ac:dyDescent="0.15"/>
  <cols>
    <col min="1" max="1" width="2.6640625" style="15" customWidth="1"/>
    <col min="2" max="2" width="3.5" style="15" customWidth="1"/>
    <col min="3" max="3" width="19.33203125" style="15" customWidth="1"/>
    <col min="4" max="4" width="3.5" style="15" customWidth="1"/>
    <col min="5" max="5" width="19.33203125" style="15" customWidth="1"/>
    <col min="6" max="6" width="5.1640625" style="15" customWidth="1"/>
    <col min="7" max="7" width="3.33203125" style="15" customWidth="1"/>
    <col min="8" max="8" width="3.5" style="15" customWidth="1"/>
    <col min="9" max="9" width="19.33203125" style="15" customWidth="1"/>
    <col min="10" max="10" width="3.5" style="15" customWidth="1"/>
    <col min="11" max="11" width="19.33203125" style="15" customWidth="1"/>
    <col min="12" max="16384" width="8.83203125" style="15"/>
  </cols>
  <sheetData>
    <row r="1" spans="1:11" x14ac:dyDescent="0.15">
      <c r="A1" s="1817" t="s">
        <v>1991</v>
      </c>
      <c r="B1" s="1817"/>
      <c r="C1" s="1817"/>
      <c r="D1" s="1817"/>
      <c r="E1" s="1817"/>
      <c r="F1" s="1817"/>
      <c r="G1" s="1817"/>
      <c r="H1" s="1817"/>
      <c r="I1" s="1817"/>
      <c r="J1" s="1817"/>
      <c r="K1" s="1817"/>
    </row>
    <row r="2" spans="1:11" x14ac:dyDescent="0.15">
      <c r="C2" s="171" t="s">
        <v>889</v>
      </c>
      <c r="D2" s="17"/>
      <c r="E2" s="17"/>
    </row>
    <row r="3" spans="1:11" x14ac:dyDescent="0.15">
      <c r="C3" s="18" t="s">
        <v>684</v>
      </c>
      <c r="D3" s="18" t="s">
        <v>367</v>
      </c>
      <c r="E3" s="154" t="s">
        <v>2308</v>
      </c>
      <c r="F3" s="1812" t="s">
        <v>2195</v>
      </c>
      <c r="G3" s="1813"/>
      <c r="H3" s="1814"/>
      <c r="I3" s="18" t="s">
        <v>684</v>
      </c>
      <c r="J3" s="18"/>
      <c r="K3" s="18" t="s">
        <v>539</v>
      </c>
    </row>
    <row r="4" spans="1:11" ht="12.75" customHeight="1" x14ac:dyDescent="0.2">
      <c r="B4" s="15">
        <v>1</v>
      </c>
      <c r="C4" s="539" t="s">
        <v>630</v>
      </c>
      <c r="D4" s="1259" t="s">
        <v>1202</v>
      </c>
      <c r="E4" s="20">
        <f>COUNTIF(C$25:C$57,$C4)+COUNTIF(I$25:I$57,$C4)+COUNTIF(C$70:C$102,$C4)+COUNTIF(I$70:I$102,$C4)</f>
        <v>5</v>
      </c>
      <c r="F4" s="1638">
        <f>COUNTIF(E$25:E$57,$C4)+COUNTIF(K$25:K$57,$C4)+COUNTIF(E$70:E$102,$C4)+COUNTIF(K$70:K$102,$C4)</f>
        <v>6</v>
      </c>
      <c r="G4" s="1638"/>
      <c r="H4" s="1805"/>
      <c r="I4" s="386" t="str">
        <f>$C$4</f>
        <v xml:space="preserve"> ALINGHI</v>
      </c>
      <c r="J4" s="177"/>
      <c r="K4" s="14">
        <v>75</v>
      </c>
    </row>
    <row r="5" spans="1:11" ht="12.75" customHeight="1" x14ac:dyDescent="0.2">
      <c r="B5" s="15">
        <v>2</v>
      </c>
      <c r="C5" s="539" t="s">
        <v>631</v>
      </c>
      <c r="D5" s="1259" t="s">
        <v>1203</v>
      </c>
      <c r="E5" s="20">
        <f t="shared" ref="E5:E15" si="0">COUNTIF(C$25:C$57,$C5)+COUNTIF(I$25:I$57,$C5)+COUNTIF(C$70:C$102,$C5)+COUNTIF(I$70:I$102,$C5)</f>
        <v>5</v>
      </c>
      <c r="F5" s="1638">
        <f t="shared" ref="F5:F15" si="1">COUNTIF(E$25:E$57,$C5)+COUNTIF(K$25:K$57,$C5)+COUNTIF(E$70:E$102,$C5)+COUNTIF(K$70:K$102,$C5)</f>
        <v>6</v>
      </c>
      <c r="G5" s="1638"/>
      <c r="H5" s="1805"/>
      <c r="I5" s="386" t="str">
        <f>$C$5</f>
        <v xml:space="preserve"> BMW ORACLE</v>
      </c>
      <c r="J5" s="177"/>
      <c r="K5" s="14">
        <v>76</v>
      </c>
    </row>
    <row r="6" spans="1:11" ht="12.75" customHeight="1" x14ac:dyDescent="0.2">
      <c r="B6" s="15">
        <v>3</v>
      </c>
      <c r="C6" s="539" t="s">
        <v>1055</v>
      </c>
      <c r="D6" s="1259" t="s">
        <v>1204</v>
      </c>
      <c r="E6" s="20">
        <f t="shared" si="0"/>
        <v>5</v>
      </c>
      <c r="F6" s="1638">
        <f t="shared" si="1"/>
        <v>6</v>
      </c>
      <c r="G6" s="1638"/>
      <c r="H6" s="1805"/>
      <c r="I6" s="386" t="str">
        <f>$C$6</f>
        <v>EMIRATE T. NEW ZEALAND</v>
      </c>
      <c r="J6" s="177"/>
      <c r="K6" s="14">
        <v>82</v>
      </c>
    </row>
    <row r="7" spans="1:11" ht="12.75" customHeight="1" x14ac:dyDescent="0.2">
      <c r="B7" s="15">
        <v>4</v>
      </c>
      <c r="C7" s="539" t="s">
        <v>632</v>
      </c>
      <c r="D7" s="1259" t="s">
        <v>1205</v>
      </c>
      <c r="E7" s="20">
        <f t="shared" si="0"/>
        <v>5</v>
      </c>
      <c r="F7" s="1638">
        <f t="shared" si="1"/>
        <v>6</v>
      </c>
      <c r="G7" s="1638"/>
      <c r="H7" s="1805"/>
      <c r="I7" s="386" t="str">
        <f>$C$7</f>
        <v>LUNA ROSSA CHALLENGE</v>
      </c>
      <c r="J7" s="177"/>
      <c r="K7" s="14">
        <v>74</v>
      </c>
    </row>
    <row r="8" spans="1:11" ht="12.75" customHeight="1" x14ac:dyDescent="0.2">
      <c r="B8" s="15">
        <v>5</v>
      </c>
      <c r="C8" s="539" t="s">
        <v>633</v>
      </c>
      <c r="D8" s="1259" t="s">
        <v>1206</v>
      </c>
      <c r="E8" s="20">
        <f t="shared" si="0"/>
        <v>5</v>
      </c>
      <c r="F8" s="1638">
        <f t="shared" si="1"/>
        <v>6</v>
      </c>
      <c r="G8" s="1638"/>
      <c r="H8" s="1805"/>
      <c r="I8" s="386" t="str">
        <f>$C$8</f>
        <v xml:space="preserve"> DESAFIO ESPANOL</v>
      </c>
      <c r="J8" s="177"/>
      <c r="K8" s="14">
        <v>67</v>
      </c>
    </row>
    <row r="9" spans="1:11" ht="12.75" customHeight="1" x14ac:dyDescent="0.2">
      <c r="B9" s="15">
        <v>6</v>
      </c>
      <c r="C9" s="539" t="s">
        <v>634</v>
      </c>
      <c r="D9" s="1259" t="s">
        <v>1207</v>
      </c>
      <c r="E9" s="20">
        <f t="shared" si="0"/>
        <v>5</v>
      </c>
      <c r="F9" s="1638">
        <f t="shared" si="1"/>
        <v>6</v>
      </c>
      <c r="G9" s="1638"/>
      <c r="H9" s="1805"/>
      <c r="I9" s="386" t="str">
        <f>$C$9</f>
        <v xml:space="preserve"> K-CHALLENGE</v>
      </c>
      <c r="J9" s="177"/>
      <c r="K9" s="14">
        <v>60</v>
      </c>
    </row>
    <row r="10" spans="1:11" ht="12.75" customHeight="1" x14ac:dyDescent="0.2">
      <c r="B10" s="15">
        <v>7</v>
      </c>
      <c r="C10" s="539" t="s">
        <v>635</v>
      </c>
      <c r="D10" s="1259" t="s">
        <v>1205</v>
      </c>
      <c r="E10" s="20">
        <f t="shared" si="0"/>
        <v>6</v>
      </c>
      <c r="F10" s="1638">
        <f t="shared" si="1"/>
        <v>5</v>
      </c>
      <c r="G10" s="1638"/>
      <c r="H10" s="1805"/>
      <c r="I10" s="386" t="str">
        <f>$C$10</f>
        <v xml:space="preserve"> MASCALZONE LATINO</v>
      </c>
      <c r="J10" s="177"/>
      <c r="K10" s="14">
        <v>77</v>
      </c>
    </row>
    <row r="11" spans="1:11" ht="12.75" customHeight="1" x14ac:dyDescent="0.2">
      <c r="B11" s="15">
        <v>8</v>
      </c>
      <c r="C11" s="539" t="s">
        <v>636</v>
      </c>
      <c r="D11" s="1259" t="s">
        <v>626</v>
      </c>
      <c r="E11" s="20">
        <f t="shared" si="0"/>
        <v>6</v>
      </c>
      <c r="F11" s="1638">
        <f t="shared" si="1"/>
        <v>5</v>
      </c>
      <c r="G11" s="1638"/>
      <c r="H11" s="1805"/>
      <c r="I11" s="386" t="str">
        <f>$C$11</f>
        <v xml:space="preserve"> VICTORY CHALLENGE</v>
      </c>
      <c r="J11" s="177"/>
      <c r="K11" s="14">
        <v>63</v>
      </c>
    </row>
    <row r="12" spans="1:11" ht="12.75" customHeight="1" x14ac:dyDescent="0.2">
      <c r="B12" s="15">
        <v>9</v>
      </c>
      <c r="C12" s="539" t="s">
        <v>637</v>
      </c>
      <c r="D12" s="1259" t="s">
        <v>1205</v>
      </c>
      <c r="E12" s="20">
        <f t="shared" si="0"/>
        <v>6</v>
      </c>
      <c r="F12" s="1638">
        <f t="shared" si="1"/>
        <v>5</v>
      </c>
      <c r="G12" s="1638"/>
      <c r="H12" s="1805"/>
      <c r="I12" s="386" t="str">
        <f>$C$12</f>
        <v xml:space="preserve"> +39 CHALLENGE</v>
      </c>
      <c r="J12" s="177"/>
      <c r="K12" s="14">
        <v>59</v>
      </c>
    </row>
    <row r="13" spans="1:11" ht="12.75" customHeight="1" x14ac:dyDescent="0.2">
      <c r="B13" s="15">
        <v>10</v>
      </c>
      <c r="C13" s="539" t="s">
        <v>638</v>
      </c>
      <c r="D13" s="1259" t="s">
        <v>627</v>
      </c>
      <c r="E13" s="20">
        <f t="shared" si="0"/>
        <v>6</v>
      </c>
      <c r="F13" s="1638">
        <f t="shared" si="1"/>
        <v>5</v>
      </c>
      <c r="G13" s="1638"/>
      <c r="H13" s="1805"/>
      <c r="I13" s="386" t="str">
        <f>$C$13</f>
        <v xml:space="preserve"> TEAM  GERMANY</v>
      </c>
      <c r="J13" s="177"/>
      <c r="K13" s="14">
        <v>72</v>
      </c>
    </row>
    <row r="14" spans="1:11" ht="12.75" customHeight="1" x14ac:dyDescent="0.2">
      <c r="B14" s="15">
        <v>11</v>
      </c>
      <c r="C14" s="539" t="s">
        <v>639</v>
      </c>
      <c r="D14" s="1259" t="s">
        <v>628</v>
      </c>
      <c r="E14" s="20">
        <f t="shared" si="0"/>
        <v>6</v>
      </c>
      <c r="F14" s="1638">
        <f t="shared" si="1"/>
        <v>5</v>
      </c>
      <c r="G14" s="1638"/>
      <c r="H14" s="1805"/>
      <c r="I14" s="386" t="str">
        <f>$C$14</f>
        <v xml:space="preserve"> TEAM SHOSHOLOZA</v>
      </c>
      <c r="J14" s="177"/>
      <c r="K14" s="14">
        <v>83</v>
      </c>
    </row>
    <row r="15" spans="1:11" ht="12.75" customHeight="1" x14ac:dyDescent="0.2">
      <c r="B15" s="15">
        <v>12</v>
      </c>
      <c r="C15" s="1260" t="s">
        <v>640</v>
      </c>
      <c r="D15" s="1259" t="s">
        <v>629</v>
      </c>
      <c r="E15" s="20">
        <f t="shared" si="0"/>
        <v>6</v>
      </c>
      <c r="F15" s="1638">
        <f t="shared" si="1"/>
        <v>5</v>
      </c>
      <c r="G15" s="1638"/>
      <c r="H15" s="1805"/>
      <c r="I15" s="1049" t="str">
        <f>$C$15</f>
        <v xml:space="preserve"> CHINA TEAM</v>
      </c>
      <c r="J15" s="177"/>
      <c r="K15" s="417">
        <v>69</v>
      </c>
    </row>
    <row r="16" spans="1:11" x14ac:dyDescent="0.15">
      <c r="A16" s="101" t="s">
        <v>1036</v>
      </c>
      <c r="B16" s="363" t="s">
        <v>362</v>
      </c>
      <c r="C16" s="24" t="s">
        <v>2201</v>
      </c>
      <c r="D16" s="387" t="s">
        <v>892</v>
      </c>
      <c r="E16" s="24">
        <f>SUM(E4:E15)</f>
        <v>66</v>
      </c>
      <c r="F16" s="1830" t="s">
        <v>301</v>
      </c>
      <c r="G16" s="1830"/>
      <c r="H16" s="24"/>
      <c r="I16" s="1896" t="s">
        <v>303</v>
      </c>
      <c r="J16" s="1896"/>
      <c r="K16" s="24"/>
    </row>
    <row r="17" spans="1:11" x14ac:dyDescent="0.15">
      <c r="C17" s="17"/>
      <c r="D17" s="17"/>
      <c r="F17" s="49"/>
    </row>
    <row r="18" spans="1:11" x14ac:dyDescent="0.15">
      <c r="C18" s="17"/>
      <c r="D18" s="17"/>
      <c r="F18" s="49"/>
    </row>
    <row r="19" spans="1:11" x14ac:dyDescent="0.15">
      <c r="A19" s="1817" t="s">
        <v>1992</v>
      </c>
      <c r="B19" s="1637"/>
      <c r="C19" s="1637"/>
      <c r="D19" s="1637"/>
      <c r="E19" s="1637"/>
      <c r="F19" s="1637"/>
      <c r="G19" s="1637"/>
      <c r="H19" s="1637"/>
      <c r="I19" s="1637"/>
      <c r="J19" s="1637"/>
      <c r="K19" s="1637"/>
    </row>
    <row r="20" spans="1:11" x14ac:dyDescent="0.15">
      <c r="A20" s="171"/>
      <c r="B20" s="171"/>
      <c r="C20" s="171"/>
      <c r="D20" s="171"/>
      <c r="E20" s="171"/>
      <c r="F20" s="171"/>
      <c r="G20" s="171"/>
      <c r="H20" s="171"/>
      <c r="I20" s="171"/>
      <c r="J20" s="171"/>
      <c r="K20" s="171"/>
    </row>
    <row r="21" spans="1:11" x14ac:dyDescent="0.15">
      <c r="A21" s="1817" t="s">
        <v>1685</v>
      </c>
      <c r="B21" s="1817"/>
      <c r="C21" s="1817"/>
      <c r="D21" s="1817"/>
      <c r="E21" s="1817"/>
      <c r="F21" s="1817"/>
      <c r="G21" s="1817"/>
      <c r="H21" s="1817"/>
      <c r="I21" s="1817"/>
      <c r="J21" s="1817"/>
      <c r="K21" s="1817"/>
    </row>
    <row r="23" spans="1:11" ht="14" thickBot="1" x14ac:dyDescent="0.2">
      <c r="E23" s="15" t="s">
        <v>307</v>
      </c>
      <c r="K23" s="15" t="s">
        <v>308</v>
      </c>
    </row>
    <row r="24" spans="1:11" ht="14" thickBot="1" x14ac:dyDescent="0.2">
      <c r="A24" s="806" t="s">
        <v>892</v>
      </c>
      <c r="B24" s="1261" t="s">
        <v>197</v>
      </c>
      <c r="C24" s="1065" t="s">
        <v>865</v>
      </c>
      <c r="D24" s="1266" t="s">
        <v>197</v>
      </c>
      <c r="E24" s="1044" t="s">
        <v>866</v>
      </c>
      <c r="G24" s="1575" t="s">
        <v>892</v>
      </c>
      <c r="H24" s="1261" t="s">
        <v>197</v>
      </c>
      <c r="I24" s="1065" t="s">
        <v>865</v>
      </c>
      <c r="J24" s="1266" t="s">
        <v>197</v>
      </c>
      <c r="K24" s="1044" t="s">
        <v>866</v>
      </c>
    </row>
    <row r="25" spans="1:11" x14ac:dyDescent="0.15">
      <c r="A25" s="31">
        <v>1</v>
      </c>
      <c r="B25" s="32">
        <f>K4</f>
        <v>75</v>
      </c>
      <c r="C25" s="1047" t="str">
        <f>C4</f>
        <v xml:space="preserve"> ALINGHI</v>
      </c>
      <c r="D25" s="34">
        <f>K8</f>
        <v>67</v>
      </c>
      <c r="E25" s="1047" t="str">
        <f>C8</f>
        <v xml:space="preserve"> DESAFIO ESPANOL</v>
      </c>
      <c r="F25" s="1892" t="s">
        <v>540</v>
      </c>
      <c r="G25" s="119">
        <v>1</v>
      </c>
      <c r="H25" s="32">
        <f>K15</f>
        <v>69</v>
      </c>
      <c r="I25" s="1047" t="str">
        <f>C15</f>
        <v xml:space="preserve"> CHINA TEAM</v>
      </c>
      <c r="J25" s="34">
        <f>K4</f>
        <v>75</v>
      </c>
      <c r="K25" s="1047" t="str">
        <f>C4</f>
        <v xml:space="preserve"> ALINGHI</v>
      </c>
    </row>
    <row r="26" spans="1:11" x14ac:dyDescent="0.15">
      <c r="A26" s="35">
        <v>2</v>
      </c>
      <c r="B26" s="36">
        <f>K7</f>
        <v>74</v>
      </c>
      <c r="C26" s="1047" t="str">
        <f>C7</f>
        <v>LUNA ROSSA CHALLENGE</v>
      </c>
      <c r="D26" s="34">
        <f>K15</f>
        <v>69</v>
      </c>
      <c r="E26" s="1047" t="str">
        <f>C15</f>
        <v xml:space="preserve"> CHINA TEAM</v>
      </c>
      <c r="F26" s="1892"/>
      <c r="G26" s="35">
        <v>2</v>
      </c>
      <c r="H26" s="36">
        <f>K11</f>
        <v>63</v>
      </c>
      <c r="I26" s="1047" t="str">
        <f>C11</f>
        <v xml:space="preserve"> VICTORY CHALLENGE</v>
      </c>
      <c r="J26" s="34">
        <f>K8</f>
        <v>67</v>
      </c>
      <c r="K26" s="1047" t="str">
        <f>C8</f>
        <v xml:space="preserve"> DESAFIO ESPANOL</v>
      </c>
    </row>
    <row r="27" spans="1:11" ht="14" thickBot="1" x14ac:dyDescent="0.2">
      <c r="A27" s="41">
        <v>3</v>
      </c>
      <c r="B27" s="42">
        <f>K12</f>
        <v>59</v>
      </c>
      <c r="C27" s="1064" t="str">
        <f>C12</f>
        <v xml:space="preserve"> +39 CHALLENGE</v>
      </c>
      <c r="D27" s="44">
        <f>K11</f>
        <v>63</v>
      </c>
      <c r="E27" s="1064" t="str">
        <f>C11</f>
        <v xml:space="preserve"> VICTORY CHALLENGE</v>
      </c>
      <c r="F27" s="1892"/>
      <c r="G27" s="41">
        <v>3</v>
      </c>
      <c r="H27" s="42">
        <f>K12</f>
        <v>59</v>
      </c>
      <c r="I27" s="1064" t="str">
        <f>C12</f>
        <v xml:space="preserve"> +39 CHALLENGE</v>
      </c>
      <c r="J27" s="44">
        <f>K7</f>
        <v>74</v>
      </c>
      <c r="K27" s="1064" t="str">
        <f>C7</f>
        <v>LUNA ROSSA CHALLENGE</v>
      </c>
    </row>
    <row r="28" spans="1:11" ht="14" thickBot="1" x14ac:dyDescent="0.2"/>
    <row r="29" spans="1:11" x14ac:dyDescent="0.15">
      <c r="A29" s="1262">
        <v>4</v>
      </c>
      <c r="B29" s="1263">
        <f>K13</f>
        <v>72</v>
      </c>
      <c r="C29" s="1264" t="str">
        <f>C13</f>
        <v xml:space="preserve"> TEAM  GERMANY</v>
      </c>
      <c r="D29" s="1265">
        <f>K5</f>
        <v>76</v>
      </c>
      <c r="E29" s="1264" t="str">
        <f>C5</f>
        <v xml:space="preserve"> BMW ORACLE</v>
      </c>
      <c r="F29" s="1893" t="s">
        <v>541</v>
      </c>
      <c r="G29" s="1262">
        <v>4</v>
      </c>
      <c r="H29" s="1263">
        <f>K13</f>
        <v>72</v>
      </c>
      <c r="I29" s="1264" t="str">
        <f>C13</f>
        <v xml:space="preserve"> TEAM  GERMANY</v>
      </c>
      <c r="J29" s="1265">
        <f>K10</f>
        <v>77</v>
      </c>
      <c r="K29" s="1264" t="str">
        <f>C10</f>
        <v xml:space="preserve"> MASCALZONE LATINO</v>
      </c>
    </row>
    <row r="30" spans="1:11" x14ac:dyDescent="0.15">
      <c r="A30" s="38">
        <v>5</v>
      </c>
      <c r="B30" s="39">
        <f>K10</f>
        <v>77</v>
      </c>
      <c r="C30" s="1062" t="str">
        <f>C10</f>
        <v xml:space="preserve"> MASCALZONE LATINO</v>
      </c>
      <c r="D30" s="40">
        <f>K9</f>
        <v>60</v>
      </c>
      <c r="E30" s="1062" t="str">
        <f>C9</f>
        <v xml:space="preserve"> K-CHALLENGE</v>
      </c>
      <c r="F30" s="1893"/>
      <c r="G30" s="38">
        <v>5</v>
      </c>
      <c r="H30" s="39">
        <f>K9</f>
        <v>60</v>
      </c>
      <c r="I30" s="1062" t="str">
        <f>C9</f>
        <v xml:space="preserve"> K-CHALLENGE</v>
      </c>
      <c r="J30" s="40">
        <f>K6</f>
        <v>82</v>
      </c>
      <c r="K30" s="1062" t="str">
        <f>C6</f>
        <v>EMIRATE T. NEW ZEALAND</v>
      </c>
    </row>
    <row r="31" spans="1:11" ht="14" thickBot="1" x14ac:dyDescent="0.2">
      <c r="A31" s="41">
        <v>6</v>
      </c>
      <c r="B31" s="42">
        <f>K6</f>
        <v>82</v>
      </c>
      <c r="C31" s="1064" t="str">
        <f>C6</f>
        <v>EMIRATE T. NEW ZEALAND</v>
      </c>
      <c r="D31" s="44">
        <f>K14</f>
        <v>83</v>
      </c>
      <c r="E31" s="1064" t="str">
        <f>C14</f>
        <v xml:space="preserve"> TEAM SHOSHOLOZA</v>
      </c>
      <c r="F31" s="1893"/>
      <c r="G31" s="41">
        <v>6</v>
      </c>
      <c r="H31" s="42">
        <f>K5</f>
        <v>76</v>
      </c>
      <c r="I31" s="1064" t="str">
        <f>C5</f>
        <v xml:space="preserve"> BMW ORACLE</v>
      </c>
      <c r="J31" s="44">
        <f>K14</f>
        <v>83</v>
      </c>
      <c r="K31" s="1064" t="str">
        <f>C14</f>
        <v xml:space="preserve"> TEAM SHOSHOLOZA</v>
      </c>
    </row>
    <row r="36" spans="1:11" ht="14" thickBot="1" x14ac:dyDescent="0.2">
      <c r="E36" s="15" t="s">
        <v>309</v>
      </c>
      <c r="K36" s="15" t="s">
        <v>2186</v>
      </c>
    </row>
    <row r="37" spans="1:11" x14ac:dyDescent="0.15">
      <c r="A37" s="806" t="s">
        <v>892</v>
      </c>
      <c r="B37" s="1261" t="s">
        <v>197</v>
      </c>
      <c r="C37" s="1065" t="s">
        <v>865</v>
      </c>
      <c r="D37" s="1266" t="s">
        <v>197</v>
      </c>
      <c r="E37" s="1044" t="s">
        <v>866</v>
      </c>
      <c r="G37" s="806" t="s">
        <v>892</v>
      </c>
      <c r="H37" s="1261" t="s">
        <v>197</v>
      </c>
      <c r="I37" s="1065" t="s">
        <v>865</v>
      </c>
      <c r="J37" s="1266" t="s">
        <v>197</v>
      </c>
      <c r="K37" s="1044" t="s">
        <v>866</v>
      </c>
    </row>
    <row r="38" spans="1:11" ht="12.75" customHeight="1" x14ac:dyDescent="0.15">
      <c r="A38" s="31">
        <v>1</v>
      </c>
      <c r="B38" s="32">
        <f>K13</f>
        <v>72</v>
      </c>
      <c r="C38" s="1047" t="str">
        <f>C13</f>
        <v xml:space="preserve"> TEAM  GERMANY</v>
      </c>
      <c r="D38" s="34">
        <f>K6</f>
        <v>82</v>
      </c>
      <c r="E38" s="1047" t="str">
        <f>C6</f>
        <v>EMIRATE T. NEW ZEALAND</v>
      </c>
      <c r="F38" s="1892" t="s">
        <v>540</v>
      </c>
      <c r="G38" s="31">
        <v>1</v>
      </c>
      <c r="H38" s="32">
        <f>K10</f>
        <v>77</v>
      </c>
      <c r="I38" s="1047" t="str">
        <f>C10</f>
        <v xml:space="preserve"> MASCALZONE LATINO</v>
      </c>
      <c r="J38" s="34">
        <f>K6</f>
        <v>82</v>
      </c>
      <c r="K38" s="1047" t="str">
        <f>C6</f>
        <v>EMIRATE T. NEW ZEALAND</v>
      </c>
    </row>
    <row r="39" spans="1:11" x14ac:dyDescent="0.15">
      <c r="A39" s="35">
        <v>2</v>
      </c>
      <c r="B39" s="36">
        <f>K10</f>
        <v>77</v>
      </c>
      <c r="C39" s="1047" t="str">
        <f>C10</f>
        <v xml:space="preserve"> MASCALZONE LATINO</v>
      </c>
      <c r="D39" s="34">
        <f>K5</f>
        <v>76</v>
      </c>
      <c r="E39" s="1047" t="str">
        <f>C5</f>
        <v xml:space="preserve"> BMW ORACLE</v>
      </c>
      <c r="F39" s="1892"/>
      <c r="G39" s="35">
        <v>2</v>
      </c>
      <c r="H39" s="36">
        <f>K14</f>
        <v>83</v>
      </c>
      <c r="I39" s="1047" t="str">
        <f>C14</f>
        <v xml:space="preserve"> TEAM SHOSHOLOZA</v>
      </c>
      <c r="J39" s="34">
        <f>K13</f>
        <v>72</v>
      </c>
      <c r="K39" s="1047" t="str">
        <f>C13</f>
        <v xml:space="preserve"> TEAM  GERMANY</v>
      </c>
    </row>
    <row r="40" spans="1:11" ht="14" thickBot="1" x14ac:dyDescent="0.2">
      <c r="A40" s="41">
        <v>3</v>
      </c>
      <c r="B40" s="42">
        <f>K14</f>
        <v>83</v>
      </c>
      <c r="C40" s="1064" t="str">
        <f>C14</f>
        <v xml:space="preserve"> TEAM SHOSHOLOZA</v>
      </c>
      <c r="D40" s="44">
        <f>K9</f>
        <v>60</v>
      </c>
      <c r="E40" s="1064" t="str">
        <f>C9</f>
        <v xml:space="preserve"> K-CHALLENGE</v>
      </c>
      <c r="F40" s="1892"/>
      <c r="G40" s="41">
        <v>3</v>
      </c>
      <c r="H40" s="42">
        <f>K5</f>
        <v>76</v>
      </c>
      <c r="I40" s="1064" t="str">
        <f>C5</f>
        <v xml:space="preserve"> BMW ORACLE</v>
      </c>
      <c r="J40" s="44">
        <f>K9</f>
        <v>60</v>
      </c>
      <c r="K40" s="1064" t="str">
        <f>C9</f>
        <v xml:space="preserve"> K-CHALLENGE</v>
      </c>
    </row>
    <row r="41" spans="1:11" ht="14" thickBot="1" x14ac:dyDescent="0.2"/>
    <row r="42" spans="1:11" ht="12.75" customHeight="1" x14ac:dyDescent="0.15">
      <c r="A42" s="1262">
        <v>4</v>
      </c>
      <c r="B42" s="1263">
        <f>K4</f>
        <v>75</v>
      </c>
      <c r="C42" s="1264" t="str">
        <f>C4</f>
        <v xml:space="preserve"> ALINGHI</v>
      </c>
      <c r="D42" s="1265">
        <f>K12</f>
        <v>59</v>
      </c>
      <c r="E42" s="1264" t="str">
        <f>C12</f>
        <v xml:space="preserve"> +39 CHALLENGE</v>
      </c>
      <c r="F42" s="1893" t="s">
        <v>541</v>
      </c>
      <c r="G42" s="1262">
        <v>4</v>
      </c>
      <c r="H42" s="1263">
        <f>K11</f>
        <v>63</v>
      </c>
      <c r="I42" s="1264" t="str">
        <f>C11</f>
        <v xml:space="preserve"> VICTORY CHALLENGE</v>
      </c>
      <c r="J42" s="1265">
        <f>K4</f>
        <v>75</v>
      </c>
      <c r="K42" s="1264" t="str">
        <f>C4</f>
        <v xml:space="preserve"> ALINGHI</v>
      </c>
    </row>
    <row r="43" spans="1:11" x14ac:dyDescent="0.15">
      <c r="A43" s="38">
        <v>5</v>
      </c>
      <c r="B43" s="39">
        <f>K11</f>
        <v>63</v>
      </c>
      <c r="C43" s="1062" t="str">
        <f>C11</f>
        <v xml:space="preserve"> VICTORY CHALLENGE</v>
      </c>
      <c r="D43" s="40">
        <f>K7</f>
        <v>74</v>
      </c>
      <c r="E43" s="1062" t="str">
        <f>C7</f>
        <v>LUNA ROSSA CHALLENGE</v>
      </c>
      <c r="F43" s="1893"/>
      <c r="G43" s="38">
        <v>5</v>
      </c>
      <c r="H43" s="39">
        <f>K15</f>
        <v>69</v>
      </c>
      <c r="I43" s="1062" t="str">
        <f>C15</f>
        <v xml:space="preserve"> CHINA TEAM</v>
      </c>
      <c r="J43" s="40">
        <f>K12</f>
        <v>59</v>
      </c>
      <c r="K43" s="1062" t="str">
        <f>C12</f>
        <v xml:space="preserve"> +39 CHALLENGE</v>
      </c>
    </row>
    <row r="44" spans="1:11" ht="14" thickBot="1" x14ac:dyDescent="0.2">
      <c r="A44" s="41">
        <v>6</v>
      </c>
      <c r="B44" s="42">
        <f>K8</f>
        <v>67</v>
      </c>
      <c r="C44" s="1064" t="str">
        <f>C8</f>
        <v xml:space="preserve"> DESAFIO ESPANOL</v>
      </c>
      <c r="D44" s="44">
        <f>K15</f>
        <v>69</v>
      </c>
      <c r="E44" s="1064" t="str">
        <f>C15</f>
        <v xml:space="preserve"> CHINA TEAM</v>
      </c>
      <c r="F44" s="1893"/>
      <c r="G44" s="41">
        <v>6</v>
      </c>
      <c r="H44" s="42">
        <f>K8</f>
        <v>67</v>
      </c>
      <c r="I44" s="1064" t="str">
        <f>C8</f>
        <v xml:space="preserve"> DESAFIO ESPANOL</v>
      </c>
      <c r="J44" s="44">
        <f>K7</f>
        <v>74</v>
      </c>
      <c r="K44" s="1064" t="str">
        <f>C7</f>
        <v>LUNA ROSSA CHALLENGE</v>
      </c>
    </row>
    <row r="49" spans="1:11" ht="14" thickBot="1" x14ac:dyDescent="0.2">
      <c r="E49" s="15" t="s">
        <v>2185</v>
      </c>
      <c r="K49" s="15" t="s">
        <v>2187</v>
      </c>
    </row>
    <row r="50" spans="1:11" x14ac:dyDescent="0.15">
      <c r="A50" s="806" t="s">
        <v>892</v>
      </c>
      <c r="B50" s="1261" t="s">
        <v>197</v>
      </c>
      <c r="C50" s="1065" t="s">
        <v>865</v>
      </c>
      <c r="D50" s="1266" t="s">
        <v>197</v>
      </c>
      <c r="E50" s="1044" t="s">
        <v>866</v>
      </c>
      <c r="G50" s="806" t="s">
        <v>892</v>
      </c>
      <c r="H50" s="1261" t="s">
        <v>197</v>
      </c>
      <c r="I50" s="1065" t="s">
        <v>865</v>
      </c>
      <c r="J50" s="1266" t="s">
        <v>197</v>
      </c>
      <c r="K50" s="1044" t="s">
        <v>866</v>
      </c>
    </row>
    <row r="51" spans="1:11" ht="12.75" customHeight="1" x14ac:dyDescent="0.15">
      <c r="A51" s="31">
        <v>1</v>
      </c>
      <c r="B51" s="32">
        <f>K7</f>
        <v>74</v>
      </c>
      <c r="C51" s="1047" t="str">
        <f>C7</f>
        <v>LUNA ROSSA CHALLENGE</v>
      </c>
      <c r="D51" s="34">
        <f>K4</f>
        <v>75</v>
      </c>
      <c r="E51" s="1047" t="str">
        <f>C4</f>
        <v xml:space="preserve"> ALINGHI</v>
      </c>
      <c r="F51" s="1892" t="s">
        <v>540</v>
      </c>
      <c r="G51" s="31">
        <v>1</v>
      </c>
      <c r="H51" s="32">
        <f>K5</f>
        <v>76</v>
      </c>
      <c r="I51" s="1047" t="str">
        <f>C5</f>
        <v xml:space="preserve"> BMW ORACLE</v>
      </c>
      <c r="J51" s="34">
        <f>K15</f>
        <v>69</v>
      </c>
      <c r="K51" s="1047" t="str">
        <f>C15</f>
        <v xml:space="preserve"> CHINA TEAM</v>
      </c>
    </row>
    <row r="52" spans="1:11" x14ac:dyDescent="0.15">
      <c r="A52" s="35">
        <v>2</v>
      </c>
      <c r="B52" s="36">
        <f>K12</f>
        <v>59</v>
      </c>
      <c r="C52" s="1047" t="str">
        <f>C12</f>
        <v xml:space="preserve"> +39 CHALLENGE</v>
      </c>
      <c r="D52" s="34">
        <f>K8</f>
        <v>67</v>
      </c>
      <c r="E52" s="1047" t="str">
        <f>C8</f>
        <v xml:space="preserve"> DESAFIO ESPANOL</v>
      </c>
      <c r="F52" s="1892"/>
      <c r="G52" s="35">
        <v>2</v>
      </c>
      <c r="H52" s="36">
        <f>K6</f>
        <v>82</v>
      </c>
      <c r="I52" s="1047" t="str">
        <f>C6</f>
        <v>EMIRATE T. NEW ZEALAND</v>
      </c>
      <c r="J52" s="34">
        <f>K11</f>
        <v>63</v>
      </c>
      <c r="K52" s="1047" t="str">
        <f>C11</f>
        <v xml:space="preserve"> VICTORY CHALLENGE</v>
      </c>
    </row>
    <row r="53" spans="1:11" ht="14" thickBot="1" x14ac:dyDescent="0.2">
      <c r="A53" s="41">
        <v>3</v>
      </c>
      <c r="B53" s="42">
        <f>K15</f>
        <v>69</v>
      </c>
      <c r="C53" s="1064" t="str">
        <f>C15</f>
        <v xml:space="preserve"> CHINA TEAM</v>
      </c>
      <c r="D53" s="44">
        <f>K11</f>
        <v>63</v>
      </c>
      <c r="E53" s="1064" t="str">
        <f>C11</f>
        <v xml:space="preserve"> VICTORY CHALLENGE</v>
      </c>
      <c r="F53" s="1892"/>
      <c r="G53" s="41">
        <v>3</v>
      </c>
      <c r="H53" s="42">
        <f>K12</f>
        <v>59</v>
      </c>
      <c r="I53" s="1064" t="str">
        <f>C12</f>
        <v xml:space="preserve"> +39 CHALLENGE</v>
      </c>
      <c r="J53" s="44">
        <f>K11</f>
        <v>63</v>
      </c>
      <c r="K53" s="1064" t="str">
        <f>C9</f>
        <v xml:space="preserve"> K-CHALLENGE</v>
      </c>
    </row>
    <row r="54" spans="1:11" ht="14" thickBot="1" x14ac:dyDescent="0.2"/>
    <row r="55" spans="1:11" ht="12.75" customHeight="1" x14ac:dyDescent="0.15">
      <c r="A55" s="1262">
        <v>4</v>
      </c>
      <c r="B55" s="1263">
        <f>K6</f>
        <v>82</v>
      </c>
      <c r="C55" s="1264" t="str">
        <f>C6</f>
        <v>EMIRATE T. NEW ZEALAND</v>
      </c>
      <c r="D55" s="1265">
        <f>K5</f>
        <v>76</v>
      </c>
      <c r="E55" s="1264" t="str">
        <f>C5</f>
        <v xml:space="preserve"> BMW ORACLE</v>
      </c>
      <c r="F55" s="1893" t="s">
        <v>541</v>
      </c>
      <c r="G55" s="1262">
        <v>4</v>
      </c>
      <c r="H55" s="1263">
        <f>K13</f>
        <v>72</v>
      </c>
      <c r="I55" s="1264" t="str">
        <f>C13</f>
        <v xml:space="preserve"> TEAM  GERMANY</v>
      </c>
      <c r="J55" s="1265">
        <f>K7</f>
        <v>74</v>
      </c>
      <c r="K55" s="1264" t="str">
        <f>C7</f>
        <v>LUNA ROSSA CHALLENGE</v>
      </c>
    </row>
    <row r="56" spans="1:11" x14ac:dyDescent="0.15">
      <c r="A56" s="38">
        <v>5</v>
      </c>
      <c r="B56" s="39">
        <f>K9</f>
        <v>60</v>
      </c>
      <c r="C56" s="1062" t="str">
        <f>C9</f>
        <v xml:space="preserve"> K-CHALLENGE</v>
      </c>
      <c r="D56" s="40">
        <f>K13</f>
        <v>72</v>
      </c>
      <c r="E56" s="1062" t="str">
        <f>C13</f>
        <v xml:space="preserve"> TEAM  GERMANY</v>
      </c>
      <c r="F56" s="1893"/>
      <c r="G56" s="38">
        <v>5</v>
      </c>
      <c r="H56" s="39">
        <f>K10</f>
        <v>77</v>
      </c>
      <c r="I56" s="1062" t="str">
        <f>C10</f>
        <v xml:space="preserve"> MASCALZONE LATINO</v>
      </c>
      <c r="J56" s="40">
        <f>K4</f>
        <v>75</v>
      </c>
      <c r="K56" s="1062" t="str">
        <f>C4</f>
        <v xml:space="preserve"> ALINGHI</v>
      </c>
    </row>
    <row r="57" spans="1:11" ht="14" thickBot="1" x14ac:dyDescent="0.2">
      <c r="A57" s="41">
        <v>6</v>
      </c>
      <c r="B57" s="42">
        <f>K14</f>
        <v>83</v>
      </c>
      <c r="C57" s="1064" t="str">
        <f>C14</f>
        <v xml:space="preserve"> TEAM SHOSHOLOZA</v>
      </c>
      <c r="D57" s="44">
        <f>K10</f>
        <v>77</v>
      </c>
      <c r="E57" s="1064" t="str">
        <f>C10</f>
        <v xml:space="preserve"> MASCALZONE LATINO</v>
      </c>
      <c r="F57" s="1893"/>
      <c r="G57" s="41">
        <v>6</v>
      </c>
      <c r="H57" s="42">
        <f>K14</f>
        <v>83</v>
      </c>
      <c r="I57" s="1064" t="str">
        <f>C14</f>
        <v xml:space="preserve"> TEAM SHOSHOLOZA</v>
      </c>
      <c r="J57" s="44">
        <f>K8</f>
        <v>67</v>
      </c>
      <c r="K57" s="1064" t="str">
        <f>C8</f>
        <v xml:space="preserve"> DESAFIO ESPANOL</v>
      </c>
    </row>
    <row r="63" spans="1:11" x14ac:dyDescent="0.15">
      <c r="A63" s="1817" t="s">
        <v>1991</v>
      </c>
      <c r="B63" s="1817"/>
      <c r="C63" s="1817"/>
      <c r="D63" s="1817"/>
      <c r="E63" s="1817"/>
      <c r="F63" s="1817"/>
      <c r="G63" s="1817"/>
      <c r="H63" s="1817"/>
      <c r="I63" s="1817"/>
      <c r="J63" s="1817"/>
      <c r="K63" s="1817"/>
    </row>
    <row r="64" spans="1:11" x14ac:dyDescent="0.15">
      <c r="A64" s="166"/>
      <c r="B64" s="166"/>
      <c r="C64" s="166"/>
      <c r="D64" s="166"/>
      <c r="E64" s="166"/>
      <c r="F64" s="166"/>
      <c r="G64" s="166"/>
      <c r="H64" s="166"/>
      <c r="I64" s="166"/>
      <c r="J64" s="166"/>
      <c r="K64" s="166"/>
    </row>
    <row r="65" spans="1:11" x14ac:dyDescent="0.15">
      <c r="A65" s="166"/>
      <c r="B65" s="166"/>
      <c r="C65" s="166"/>
      <c r="D65" s="166"/>
      <c r="E65" s="166"/>
      <c r="F65" s="166"/>
      <c r="G65" s="166"/>
      <c r="H65" s="166"/>
      <c r="I65" s="166"/>
      <c r="J65" s="166"/>
      <c r="K65" s="166"/>
    </row>
    <row r="66" spans="1:11" x14ac:dyDescent="0.15">
      <c r="A66" s="1817" t="s">
        <v>1226</v>
      </c>
      <c r="B66" s="1817"/>
      <c r="C66" s="1817"/>
      <c r="D66" s="1817"/>
      <c r="E66" s="1817"/>
      <c r="F66" s="1817"/>
      <c r="G66" s="1817"/>
      <c r="H66" s="1817"/>
      <c r="I66" s="1817"/>
      <c r="J66" s="1817"/>
      <c r="K66" s="1817"/>
    </row>
    <row r="68" spans="1:11" ht="14" thickBot="1" x14ac:dyDescent="0.2">
      <c r="E68" s="15" t="s">
        <v>2188</v>
      </c>
      <c r="K68" s="15" t="s">
        <v>311</v>
      </c>
    </row>
    <row r="69" spans="1:11" x14ac:dyDescent="0.15">
      <c r="A69" s="806" t="s">
        <v>892</v>
      </c>
      <c r="B69" s="1261" t="s">
        <v>197</v>
      </c>
      <c r="C69" s="1065" t="s">
        <v>865</v>
      </c>
      <c r="D69" s="1266" t="s">
        <v>197</v>
      </c>
      <c r="E69" s="1044" t="s">
        <v>866</v>
      </c>
      <c r="G69" s="806" t="s">
        <v>892</v>
      </c>
      <c r="H69" s="1261" t="s">
        <v>197</v>
      </c>
      <c r="I69" s="1065" t="s">
        <v>865</v>
      </c>
      <c r="J69" s="1266" t="s">
        <v>197</v>
      </c>
      <c r="K69" s="1044" t="s">
        <v>866</v>
      </c>
    </row>
    <row r="70" spans="1:11" ht="12.75" customHeight="1" x14ac:dyDescent="0.15">
      <c r="A70" s="31">
        <v>1</v>
      </c>
      <c r="B70" s="32">
        <f>K7</f>
        <v>74</v>
      </c>
      <c r="C70" s="1047" t="str">
        <f>C7</f>
        <v>LUNA ROSSA CHALLENGE</v>
      </c>
      <c r="D70" s="34">
        <f>K14</f>
        <v>83</v>
      </c>
      <c r="E70" s="1047" t="str">
        <f>C14</f>
        <v xml:space="preserve"> TEAM SHOSHOLOZA</v>
      </c>
      <c r="F70" s="1892" t="s">
        <v>540</v>
      </c>
      <c r="G70" s="31">
        <v>1</v>
      </c>
      <c r="H70" s="32">
        <f>K4</f>
        <v>75</v>
      </c>
      <c r="I70" s="1047" t="str">
        <f>C4</f>
        <v xml:space="preserve"> ALINGHI</v>
      </c>
      <c r="J70" s="34">
        <f>K14</f>
        <v>83</v>
      </c>
      <c r="K70" s="1047" t="str">
        <f>C14</f>
        <v xml:space="preserve"> TEAM SHOSHOLOZA</v>
      </c>
    </row>
    <row r="71" spans="1:11" x14ac:dyDescent="0.15">
      <c r="A71" s="35">
        <v>2</v>
      </c>
      <c r="B71" s="36">
        <f>K4</f>
        <v>75</v>
      </c>
      <c r="C71" s="1047" t="str">
        <f>C4</f>
        <v xml:space="preserve"> ALINGHI</v>
      </c>
      <c r="D71" s="34">
        <f>K13</f>
        <v>72</v>
      </c>
      <c r="E71" s="1047" t="str">
        <f>C13</f>
        <v xml:space="preserve"> TEAM  GERMANY</v>
      </c>
      <c r="F71" s="1892"/>
      <c r="G71" s="35">
        <v>2</v>
      </c>
      <c r="H71" s="36">
        <f>K10</f>
        <v>77</v>
      </c>
      <c r="I71" s="1047" t="str">
        <f>C10</f>
        <v xml:space="preserve"> MASCALZONE LATINO</v>
      </c>
      <c r="J71" s="34">
        <f>K7</f>
        <v>74</v>
      </c>
      <c r="K71" s="1047" t="str">
        <f>C7</f>
        <v>LUNA ROSSA CHALLENGE</v>
      </c>
    </row>
    <row r="72" spans="1:11" ht="14" thickBot="1" x14ac:dyDescent="0.2">
      <c r="A72" s="41">
        <v>3</v>
      </c>
      <c r="B72" s="42">
        <f>K10</f>
        <v>77</v>
      </c>
      <c r="C72" s="1064" t="str">
        <f>C10</f>
        <v xml:space="preserve"> MASCALZONE LATINO</v>
      </c>
      <c r="D72" s="44">
        <f>K8</f>
        <v>67</v>
      </c>
      <c r="E72" s="1064" t="str">
        <f>C8</f>
        <v xml:space="preserve"> DESAFIO ESPANOL</v>
      </c>
      <c r="F72" s="1892"/>
      <c r="G72" s="41">
        <v>3</v>
      </c>
      <c r="H72" s="42">
        <f>K8</f>
        <v>67</v>
      </c>
      <c r="I72" s="1064" t="str">
        <f>C8</f>
        <v xml:space="preserve"> DESAFIO ESPANOL</v>
      </c>
      <c r="J72" s="44">
        <f>K13</f>
        <v>72</v>
      </c>
      <c r="K72" s="1064" t="str">
        <f>C13</f>
        <v xml:space="preserve"> TEAM  GERMANY</v>
      </c>
    </row>
    <row r="73" spans="1:11" ht="14" thickBot="1" x14ac:dyDescent="0.2"/>
    <row r="74" spans="1:11" ht="12.75" customHeight="1" x14ac:dyDescent="0.15">
      <c r="A74" s="1262">
        <v>4</v>
      </c>
      <c r="B74" s="1263">
        <f>K11</f>
        <v>63</v>
      </c>
      <c r="C74" s="1264" t="str">
        <f>C11</f>
        <v xml:space="preserve"> VICTORY CHALLENGE</v>
      </c>
      <c r="D74" s="1265">
        <f>K5</f>
        <v>76</v>
      </c>
      <c r="E74" s="1264" t="str">
        <f>C5</f>
        <v xml:space="preserve"> BMW ORACLE</v>
      </c>
      <c r="F74" s="1893" t="s">
        <v>541</v>
      </c>
      <c r="G74" s="1262">
        <v>4</v>
      </c>
      <c r="H74" s="1263">
        <f>K5</f>
        <v>76</v>
      </c>
      <c r="I74" s="1264" t="str">
        <f>C5</f>
        <v xml:space="preserve"> BMW ORACLE</v>
      </c>
      <c r="J74" s="1265">
        <f>K12</f>
        <v>59</v>
      </c>
      <c r="K74" s="1264" t="str">
        <f>C12</f>
        <v xml:space="preserve"> +39 CHALLENGE</v>
      </c>
    </row>
    <row r="75" spans="1:11" x14ac:dyDescent="0.15">
      <c r="A75" s="38">
        <v>5</v>
      </c>
      <c r="B75" s="39">
        <f>K12</f>
        <v>59</v>
      </c>
      <c r="C75" s="1062" t="str">
        <f>C12</f>
        <v xml:space="preserve"> +39 CHALLENGE</v>
      </c>
      <c r="D75" s="40">
        <f>K6</f>
        <v>82</v>
      </c>
      <c r="E75" s="1062" t="str">
        <f>C6</f>
        <v>EMIRATE T. NEW ZEALAND</v>
      </c>
      <c r="F75" s="1893"/>
      <c r="G75" s="38">
        <v>5</v>
      </c>
      <c r="H75" s="39">
        <f>K11</f>
        <v>63</v>
      </c>
      <c r="I75" s="1062" t="str">
        <f>C11</f>
        <v xml:space="preserve"> VICTORY CHALLENGE</v>
      </c>
      <c r="J75" s="40">
        <f>K9</f>
        <v>60</v>
      </c>
      <c r="K75" s="1062" t="str">
        <f>C9</f>
        <v xml:space="preserve"> K-CHALLENGE</v>
      </c>
    </row>
    <row r="76" spans="1:11" ht="14" thickBot="1" x14ac:dyDescent="0.2">
      <c r="A76" s="41">
        <v>6</v>
      </c>
      <c r="B76" s="42">
        <f>K9</f>
        <v>60</v>
      </c>
      <c r="C76" s="1064" t="str">
        <f>C9</f>
        <v xml:space="preserve"> K-CHALLENGE</v>
      </c>
      <c r="D76" s="44">
        <f>K15</f>
        <v>69</v>
      </c>
      <c r="E76" s="1064" t="str">
        <f>C15</f>
        <v xml:space="preserve"> CHINA TEAM</v>
      </c>
      <c r="F76" s="1893"/>
      <c r="G76" s="41">
        <v>6</v>
      </c>
      <c r="H76" s="42">
        <f>K6</f>
        <v>82</v>
      </c>
      <c r="I76" s="1064" t="str">
        <f>C6</f>
        <v>EMIRATE T. NEW ZEALAND</v>
      </c>
      <c r="J76" s="44">
        <f>K15</f>
        <v>69</v>
      </c>
      <c r="K76" s="1064" t="str">
        <f>C15</f>
        <v xml:space="preserve"> CHINA TEAM</v>
      </c>
    </row>
    <row r="81" spans="1:11" ht="14" thickBot="1" x14ac:dyDescent="0.2">
      <c r="E81" s="15" t="s">
        <v>312</v>
      </c>
      <c r="K81" s="15" t="s">
        <v>313</v>
      </c>
    </row>
    <row r="82" spans="1:11" x14ac:dyDescent="0.15">
      <c r="A82" s="806" t="s">
        <v>892</v>
      </c>
      <c r="B82" s="1261" t="s">
        <v>197</v>
      </c>
      <c r="C82" s="1065" t="s">
        <v>865</v>
      </c>
      <c r="D82" s="1266" t="s">
        <v>197</v>
      </c>
      <c r="E82" s="1044" t="s">
        <v>866</v>
      </c>
      <c r="G82" s="806" t="s">
        <v>892</v>
      </c>
      <c r="H82" s="1261" t="s">
        <v>197</v>
      </c>
      <c r="I82" s="1065" t="s">
        <v>865</v>
      </c>
      <c r="J82" s="1266" t="s">
        <v>197</v>
      </c>
      <c r="K82" s="1044" t="s">
        <v>866</v>
      </c>
    </row>
    <row r="83" spans="1:11" ht="12.75" customHeight="1" x14ac:dyDescent="0.15">
      <c r="A83" s="31">
        <v>1</v>
      </c>
      <c r="B83" s="32">
        <f>K12</f>
        <v>59</v>
      </c>
      <c r="C83" s="1047" t="str">
        <f>C12</f>
        <v xml:space="preserve"> +39 CHALLENGE</v>
      </c>
      <c r="D83" s="34">
        <f>K10</f>
        <v>77</v>
      </c>
      <c r="E83" s="1047" t="str">
        <f>C10</f>
        <v xml:space="preserve"> MASCALZONE LATINO</v>
      </c>
      <c r="F83" s="1892" t="s">
        <v>540</v>
      </c>
      <c r="G83" s="31">
        <v>1</v>
      </c>
      <c r="H83" s="32">
        <f>K14</f>
        <v>83</v>
      </c>
      <c r="I83" s="1047" t="str">
        <f>C14</f>
        <v xml:space="preserve"> TEAM SHOSHOLOZA</v>
      </c>
      <c r="J83" s="34">
        <f>K12</f>
        <v>59</v>
      </c>
      <c r="K83" s="1047" t="str">
        <f>C12</f>
        <v xml:space="preserve"> +39 CHALLENGE</v>
      </c>
    </row>
    <row r="84" spans="1:11" x14ac:dyDescent="0.15">
      <c r="A84" s="35">
        <v>2</v>
      </c>
      <c r="B84" s="36">
        <f>K14</f>
        <v>83</v>
      </c>
      <c r="C84" s="1047" t="str">
        <f>C14</f>
        <v xml:space="preserve"> TEAM SHOSHOLOZA</v>
      </c>
      <c r="D84" s="34">
        <f>K11</f>
        <v>63</v>
      </c>
      <c r="E84" s="1047" t="str">
        <f>C11</f>
        <v xml:space="preserve"> VICTORY CHALLENGE</v>
      </c>
      <c r="F84" s="1892"/>
      <c r="G84" s="35">
        <v>2</v>
      </c>
      <c r="H84" s="36">
        <f>K15</f>
        <v>69</v>
      </c>
      <c r="I84" s="1047" t="str">
        <f>C15</f>
        <v xml:space="preserve"> CHINA TEAM</v>
      </c>
      <c r="J84" s="34">
        <f>K10</f>
        <v>77</v>
      </c>
      <c r="K84" s="1047" t="str">
        <f>C10</f>
        <v xml:space="preserve"> MASCALZONE LATINO</v>
      </c>
    </row>
    <row r="85" spans="1:11" ht="14" thickBot="1" x14ac:dyDescent="0.2">
      <c r="A85" s="41">
        <v>3</v>
      </c>
      <c r="B85" s="42">
        <f>K15</f>
        <v>69</v>
      </c>
      <c r="C85" s="1064" t="str">
        <f>C15</f>
        <v xml:space="preserve"> CHINA TEAM</v>
      </c>
      <c r="D85" s="44">
        <f>K13</f>
        <v>72</v>
      </c>
      <c r="E85" s="1064" t="str">
        <f>C13</f>
        <v xml:space="preserve"> TEAM  GERMANY</v>
      </c>
      <c r="F85" s="1892"/>
      <c r="G85" s="41">
        <v>3</v>
      </c>
      <c r="H85" s="42">
        <f>K13</f>
        <v>72</v>
      </c>
      <c r="I85" s="1064" t="str">
        <f>C13</f>
        <v xml:space="preserve"> TEAM  GERMANY</v>
      </c>
      <c r="J85" s="44">
        <f>K11</f>
        <v>63</v>
      </c>
      <c r="K85" s="1064" t="str">
        <f>C11</f>
        <v xml:space="preserve"> VICTORY CHALLENGE</v>
      </c>
    </row>
    <row r="86" spans="1:11" ht="14" thickBot="1" x14ac:dyDescent="0.2"/>
    <row r="87" spans="1:11" ht="12.75" customHeight="1" x14ac:dyDescent="0.15">
      <c r="A87" s="1262">
        <v>4</v>
      </c>
      <c r="B87" s="1263">
        <f>K9</f>
        <v>60</v>
      </c>
      <c r="C87" s="1264" t="str">
        <f>C9</f>
        <v xml:space="preserve"> K-CHALLENGE</v>
      </c>
      <c r="D87" s="1265">
        <f>K7</f>
        <v>74</v>
      </c>
      <c r="E87" s="1264" t="str">
        <f>C7</f>
        <v>LUNA ROSSA CHALLENGE</v>
      </c>
      <c r="F87" s="1893" t="s">
        <v>541</v>
      </c>
      <c r="G87" s="1262">
        <v>4</v>
      </c>
      <c r="H87" s="1263">
        <f>K7</f>
        <v>74</v>
      </c>
      <c r="I87" s="1264" t="str">
        <f>C7</f>
        <v>LUNA ROSSA CHALLENGE</v>
      </c>
      <c r="J87" s="1265">
        <f>K5</f>
        <v>76</v>
      </c>
      <c r="K87" s="1264" t="str">
        <f>C5</f>
        <v xml:space="preserve"> BMW ORACLE</v>
      </c>
    </row>
    <row r="88" spans="1:11" x14ac:dyDescent="0.15">
      <c r="A88" s="38">
        <v>5</v>
      </c>
      <c r="B88" s="39">
        <f>K8</f>
        <v>67</v>
      </c>
      <c r="C88" s="1062" t="str">
        <f>C8</f>
        <v xml:space="preserve"> DESAFIO ESPANOL</v>
      </c>
      <c r="D88" s="40">
        <f>K5</f>
        <v>76</v>
      </c>
      <c r="E88" s="1062" t="str">
        <f>C5</f>
        <v xml:space="preserve"> BMW ORACLE</v>
      </c>
      <c r="F88" s="1893"/>
      <c r="G88" s="38">
        <v>5</v>
      </c>
      <c r="H88" s="39">
        <f>K4</f>
        <v>75</v>
      </c>
      <c r="I88" s="1062" t="str">
        <f>C4</f>
        <v xml:space="preserve"> ALINGHI</v>
      </c>
      <c r="J88" s="40">
        <f>K9</f>
        <v>60</v>
      </c>
      <c r="K88" s="1062" t="str">
        <f>C9</f>
        <v xml:space="preserve"> K-CHALLENGE</v>
      </c>
    </row>
    <row r="89" spans="1:11" ht="14" thickBot="1" x14ac:dyDescent="0.2">
      <c r="A89" s="41">
        <v>6</v>
      </c>
      <c r="B89" s="42">
        <f>K6</f>
        <v>82</v>
      </c>
      <c r="C89" s="1064" t="str">
        <f>C6</f>
        <v>EMIRATE T. NEW ZEALAND</v>
      </c>
      <c r="D89" s="44">
        <f>K4</f>
        <v>75</v>
      </c>
      <c r="E89" s="1064" t="str">
        <f>C4</f>
        <v xml:space="preserve"> ALINGHI</v>
      </c>
      <c r="F89" s="1893"/>
      <c r="G89" s="41">
        <v>6</v>
      </c>
      <c r="H89" s="42">
        <f>K8</f>
        <v>67</v>
      </c>
      <c r="I89" s="1064" t="str">
        <f>C8</f>
        <v xml:space="preserve"> DESAFIO ESPANOL</v>
      </c>
      <c r="J89" s="44">
        <f>K6</f>
        <v>82</v>
      </c>
      <c r="K89" s="1064" t="str">
        <f>C6</f>
        <v>EMIRATE T. NEW ZEALAND</v>
      </c>
    </row>
    <row r="94" spans="1:11" ht="14" thickBot="1" x14ac:dyDescent="0.2">
      <c r="E94" s="15" t="s">
        <v>314</v>
      </c>
    </row>
    <row r="95" spans="1:11" x14ac:dyDescent="0.15">
      <c r="A95" s="806" t="s">
        <v>892</v>
      </c>
      <c r="B95" s="1261" t="s">
        <v>197</v>
      </c>
      <c r="C95" s="1065" t="s">
        <v>865</v>
      </c>
      <c r="D95" s="1266" t="s">
        <v>197</v>
      </c>
      <c r="E95" s="1044" t="s">
        <v>866</v>
      </c>
    </row>
    <row r="96" spans="1:11" ht="12.75" customHeight="1" x14ac:dyDescent="0.15">
      <c r="A96" s="31">
        <v>1</v>
      </c>
      <c r="B96" s="32">
        <f>K9</f>
        <v>60</v>
      </c>
      <c r="C96" s="1047" t="str">
        <f>C9</f>
        <v xml:space="preserve"> K-CHALLENGE</v>
      </c>
      <c r="D96" s="34">
        <f>K8</f>
        <v>67</v>
      </c>
      <c r="E96" s="1047" t="str">
        <f>C8</f>
        <v xml:space="preserve"> DESAFIO ESPANOL</v>
      </c>
      <c r="F96" s="1894" t="s">
        <v>540</v>
      </c>
    </row>
    <row r="97" spans="1:6" x14ac:dyDescent="0.15">
      <c r="A97" s="35">
        <v>2</v>
      </c>
      <c r="B97" s="36">
        <f>K7</f>
        <v>74</v>
      </c>
      <c r="C97" s="1047" t="str">
        <f>C7</f>
        <v>LUNA ROSSA CHALLENGE</v>
      </c>
      <c r="D97" s="34">
        <f>K6</f>
        <v>82</v>
      </c>
      <c r="E97" s="1047" t="str">
        <f>C6</f>
        <v>EMIRATE T. NEW ZEALAND</v>
      </c>
      <c r="F97" s="1894"/>
    </row>
    <row r="98" spans="1:6" ht="14" thickBot="1" x14ac:dyDescent="0.2">
      <c r="A98" s="41">
        <v>3</v>
      </c>
      <c r="B98" s="42">
        <f>K5</f>
        <v>76</v>
      </c>
      <c r="C98" s="1064" t="str">
        <f>C5</f>
        <v xml:space="preserve"> BMW ORACLE</v>
      </c>
      <c r="D98" s="44">
        <f>K4</f>
        <v>75</v>
      </c>
      <c r="E98" s="1064" t="str">
        <f>C4</f>
        <v xml:space="preserve"> ALINGHI</v>
      </c>
      <c r="F98" s="1894"/>
    </row>
    <row r="99" spans="1:6" ht="14" thickBot="1" x14ac:dyDescent="0.2"/>
    <row r="100" spans="1:6" ht="12.75" customHeight="1" x14ac:dyDescent="0.15">
      <c r="A100" s="1262">
        <v>4</v>
      </c>
      <c r="B100" s="1263">
        <f>K15</f>
        <v>69</v>
      </c>
      <c r="C100" s="1264" t="str">
        <f>C15</f>
        <v xml:space="preserve"> CHINA TEAM</v>
      </c>
      <c r="D100" s="1265">
        <f>K14</f>
        <v>83</v>
      </c>
      <c r="E100" s="1264" t="str">
        <f>C14</f>
        <v xml:space="preserve"> TEAM SHOSHOLOZA</v>
      </c>
      <c r="F100" s="1895" t="s">
        <v>541</v>
      </c>
    </row>
    <row r="101" spans="1:6" x14ac:dyDescent="0.15">
      <c r="A101" s="38">
        <v>5</v>
      </c>
      <c r="B101" s="39">
        <f>K13</f>
        <v>72</v>
      </c>
      <c r="C101" s="1062" t="str">
        <f>C13</f>
        <v xml:space="preserve"> TEAM  GERMANY</v>
      </c>
      <c r="D101" s="40">
        <f>K12</f>
        <v>59</v>
      </c>
      <c r="E101" s="1062" t="str">
        <f>C12</f>
        <v xml:space="preserve"> +39 CHALLENGE</v>
      </c>
      <c r="F101" s="1895"/>
    </row>
    <row r="102" spans="1:6" ht="14" thickBot="1" x14ac:dyDescent="0.2">
      <c r="A102" s="41">
        <v>6</v>
      </c>
      <c r="B102" s="42">
        <f>K11</f>
        <v>63</v>
      </c>
      <c r="C102" s="1064" t="str">
        <f>C11</f>
        <v xml:space="preserve"> VICTORY CHALLENGE</v>
      </c>
      <c r="D102" s="44">
        <f>K10</f>
        <v>77</v>
      </c>
      <c r="E102" s="1064" t="str">
        <f>C10</f>
        <v xml:space="preserve"> MASCALZONE LATINO</v>
      </c>
      <c r="F102" s="1895"/>
    </row>
  </sheetData>
  <sheetProtection password="CF27" sheet="1" objects="1" scenarios="1"/>
  <mergeCells count="32">
    <mergeCell ref="A1:K1"/>
    <mergeCell ref="F3:H3"/>
    <mergeCell ref="F4:H4"/>
    <mergeCell ref="F5:H5"/>
    <mergeCell ref="F10:H10"/>
    <mergeCell ref="F25:F27"/>
    <mergeCell ref="F29:F31"/>
    <mergeCell ref="F12:H12"/>
    <mergeCell ref="F13:H13"/>
    <mergeCell ref="F6:H6"/>
    <mergeCell ref="F7:H7"/>
    <mergeCell ref="F8:H8"/>
    <mergeCell ref="F9:H9"/>
    <mergeCell ref="F11:H11"/>
    <mergeCell ref="F16:G16"/>
    <mergeCell ref="I16:J16"/>
    <mergeCell ref="F14:H14"/>
    <mergeCell ref="F15:H15"/>
    <mergeCell ref="A21:K21"/>
    <mergeCell ref="A19:K19"/>
    <mergeCell ref="F38:F40"/>
    <mergeCell ref="F42:F44"/>
    <mergeCell ref="F96:F98"/>
    <mergeCell ref="F100:F102"/>
    <mergeCell ref="A63:K63"/>
    <mergeCell ref="A66:K66"/>
    <mergeCell ref="F70:F72"/>
    <mergeCell ref="F74:F76"/>
    <mergeCell ref="F83:F85"/>
    <mergeCell ref="F87:F89"/>
    <mergeCell ref="F51:F53"/>
    <mergeCell ref="F55:F57"/>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glio34"/>
  <dimension ref="A1:S36"/>
  <sheetViews>
    <sheetView workbookViewId="0">
      <selection sqref="A1:K1"/>
    </sheetView>
  </sheetViews>
  <sheetFormatPr baseColWidth="10" defaultColWidth="8.83203125" defaultRowHeight="13" x14ac:dyDescent="0.15"/>
  <cols>
    <col min="1" max="1" width="22.6640625" style="15" customWidth="1"/>
    <col min="2" max="13" width="3.6640625" style="15" customWidth="1"/>
    <col min="14" max="14" width="5" style="15" customWidth="1"/>
    <col min="15" max="15" width="5.1640625" style="15" customWidth="1"/>
    <col min="16" max="16" width="6.33203125" style="15" customWidth="1"/>
    <col min="17" max="17" width="4.1640625" style="15" customWidth="1"/>
    <col min="18" max="18" width="9.1640625" style="15" customWidth="1"/>
    <col min="19" max="19" width="5.33203125" style="15" customWidth="1"/>
    <col min="20" max="16384" width="8.83203125" style="15"/>
  </cols>
  <sheetData>
    <row r="1" spans="1:19" ht="18.75" customHeight="1" x14ac:dyDescent="0.15"/>
    <row r="2" spans="1:19" ht="18.75" customHeight="1" x14ac:dyDescent="0.2">
      <c r="A2" s="173" t="s">
        <v>1995</v>
      </c>
      <c r="B2" s="1794" t="s">
        <v>1201</v>
      </c>
      <c r="C2" s="1795"/>
      <c r="D2" s="1795"/>
      <c r="E2" s="1795"/>
      <c r="F2" s="1795"/>
      <c r="G2" s="1795"/>
      <c r="H2" s="1795"/>
      <c r="I2" s="1795"/>
      <c r="J2" s="1795"/>
      <c r="K2" s="1795"/>
      <c r="L2" s="1795"/>
      <c r="M2" s="1795"/>
      <c r="N2" s="1795"/>
      <c r="O2" s="1795"/>
      <c r="P2" s="1795"/>
      <c r="Q2" s="1795"/>
      <c r="R2" s="1795"/>
      <c r="S2" s="1796"/>
    </row>
    <row r="3" spans="1:19" ht="18.75" customHeight="1" x14ac:dyDescent="0.2">
      <c r="A3" s="49" t="s">
        <v>1985</v>
      </c>
      <c r="B3" s="1728" t="s">
        <v>684</v>
      </c>
      <c r="C3" s="1728"/>
      <c r="D3" s="1728"/>
      <c r="E3" s="1728"/>
      <c r="F3" s="1728"/>
      <c r="G3" s="1728"/>
      <c r="H3" s="51"/>
      <c r="I3" s="51"/>
      <c r="J3" s="51"/>
      <c r="K3" s="51"/>
      <c r="L3" s="51"/>
      <c r="M3" s="51"/>
      <c r="N3" s="51"/>
      <c r="O3" s="51"/>
      <c r="P3" s="51"/>
      <c r="Q3" s="51"/>
      <c r="R3" s="81"/>
      <c r="S3" s="81"/>
    </row>
    <row r="4" spans="1:19" ht="18.75" customHeight="1" x14ac:dyDescent="0.2">
      <c r="A4" s="1098">
        <v>1</v>
      </c>
      <c r="B4" s="1897" t="str">
        <f>'12S-12B-1 RR-2 Areas-L.Vuitton'!C4</f>
        <v xml:space="preserve"> ALINGHI</v>
      </c>
      <c r="C4" s="1897"/>
      <c r="D4" s="1897"/>
      <c r="E4" s="1897"/>
      <c r="F4" s="1897"/>
      <c r="G4" s="1897"/>
    </row>
    <row r="5" spans="1:19" ht="18.75" customHeight="1" x14ac:dyDescent="0.2">
      <c r="A5" s="1099">
        <f>1+A4</f>
        <v>2</v>
      </c>
      <c r="B5" s="1897" t="str">
        <f>'12S-12B-1 RR-2 Areas-L.Vuitton'!C5</f>
        <v xml:space="preserve"> BMW ORACLE</v>
      </c>
      <c r="C5" s="1897"/>
      <c r="D5" s="1897"/>
      <c r="E5" s="1897"/>
      <c r="F5" s="1897"/>
      <c r="G5" s="1897"/>
      <c r="H5" s="51"/>
      <c r="I5" s="51"/>
      <c r="J5" s="51"/>
      <c r="K5" s="51"/>
      <c r="L5" s="51"/>
      <c r="M5" s="51"/>
      <c r="N5" s="51"/>
      <c r="O5" s="51"/>
      <c r="P5" s="51"/>
      <c r="Q5" s="51"/>
      <c r="R5" s="81"/>
      <c r="S5" s="81"/>
    </row>
    <row r="6" spans="1:19" ht="18.75" customHeight="1" x14ac:dyDescent="0.2">
      <c r="A6" s="1099">
        <f>1+A5</f>
        <v>3</v>
      </c>
      <c r="B6" s="1897" t="str">
        <f>'12S-12B-1 RR-2 Areas-L.Vuitton'!C6</f>
        <v>EMIRATE T. NEW ZEALAND</v>
      </c>
      <c r="C6" s="1897"/>
      <c r="D6" s="1897"/>
      <c r="E6" s="1897"/>
      <c r="F6" s="1897"/>
      <c r="G6" s="1897"/>
      <c r="H6" s="51"/>
      <c r="I6" s="51"/>
      <c r="J6" s="51"/>
      <c r="K6" s="51"/>
      <c r="L6" s="51"/>
      <c r="M6" s="51"/>
      <c r="N6" s="51"/>
      <c r="O6" s="51"/>
      <c r="P6" s="51"/>
      <c r="Q6" s="51"/>
      <c r="R6" s="81"/>
      <c r="S6" s="81"/>
    </row>
    <row r="7" spans="1:19" ht="18.75" customHeight="1" x14ac:dyDescent="0.2">
      <c r="A7" s="1099">
        <f t="shared" ref="A7:A15" si="0">1+A6</f>
        <v>4</v>
      </c>
      <c r="B7" s="1897" t="str">
        <f>'12S-12B-1 RR-2 Areas-L.Vuitton'!C7</f>
        <v>LUNA ROSSA CHALLENGE</v>
      </c>
      <c r="C7" s="1897"/>
      <c r="D7" s="1897"/>
      <c r="E7" s="1897"/>
      <c r="F7" s="1897"/>
      <c r="G7" s="1897"/>
      <c r="H7" s="51"/>
      <c r="I7" s="51"/>
      <c r="J7" s="51"/>
      <c r="K7" s="51"/>
      <c r="L7" s="51"/>
      <c r="M7" s="51"/>
      <c r="N7" s="51"/>
      <c r="O7" s="51"/>
      <c r="P7" s="51"/>
      <c r="Q7" s="51"/>
      <c r="R7" s="81"/>
      <c r="S7" s="81"/>
    </row>
    <row r="8" spans="1:19" ht="18.75" customHeight="1" x14ac:dyDescent="0.2">
      <c r="A8" s="1099">
        <f t="shared" si="0"/>
        <v>5</v>
      </c>
      <c r="B8" s="1897" t="str">
        <f>'12S-12B-1 RR-2 Areas-L.Vuitton'!C8</f>
        <v xml:space="preserve"> DESAFIO ESPANOL</v>
      </c>
      <c r="C8" s="1897"/>
      <c r="D8" s="1897"/>
      <c r="E8" s="1897"/>
      <c r="F8" s="1897"/>
      <c r="G8" s="1897"/>
      <c r="H8" s="51"/>
      <c r="I8" s="51"/>
      <c r="J8" s="51"/>
      <c r="K8" s="51"/>
      <c r="L8" s="51"/>
      <c r="M8" s="80"/>
      <c r="N8" s="51"/>
      <c r="O8" s="51"/>
      <c r="P8" s="51"/>
      <c r="Q8" s="51"/>
      <c r="R8" s="81"/>
      <c r="S8" s="81"/>
    </row>
    <row r="9" spans="1:19" ht="18.75" customHeight="1" x14ac:dyDescent="0.2">
      <c r="A9" s="1099">
        <f t="shared" si="0"/>
        <v>6</v>
      </c>
      <c r="B9" s="1897" t="str">
        <f>'12S-12B-1 RR-2 Areas-L.Vuitton'!C9</f>
        <v xml:space="preserve"> K-CHALLENGE</v>
      </c>
      <c r="C9" s="1897"/>
      <c r="D9" s="1897"/>
      <c r="E9" s="1897"/>
      <c r="F9" s="1897"/>
      <c r="G9" s="1897"/>
      <c r="H9" s="51"/>
      <c r="I9" s="51"/>
      <c r="J9" s="51"/>
      <c r="K9" s="51"/>
      <c r="L9" s="51"/>
      <c r="M9" s="51"/>
      <c r="N9" s="51"/>
      <c r="O9" s="51"/>
      <c r="P9" s="51"/>
      <c r="Q9" s="51"/>
      <c r="R9" s="81"/>
      <c r="S9" s="81"/>
    </row>
    <row r="10" spans="1:19" ht="18.75" customHeight="1" x14ac:dyDescent="0.2">
      <c r="A10" s="1099">
        <f t="shared" si="0"/>
        <v>7</v>
      </c>
      <c r="B10" s="1897" t="str">
        <f>'12S-12B-1 RR-2 Areas-L.Vuitton'!C10</f>
        <v xml:space="preserve"> MASCALZONE LATINO</v>
      </c>
      <c r="C10" s="1897"/>
      <c r="D10" s="1897"/>
      <c r="E10" s="1897"/>
      <c r="F10" s="1897"/>
      <c r="G10" s="1897"/>
      <c r="H10" s="51"/>
      <c r="I10" s="51"/>
      <c r="J10" s="51"/>
      <c r="K10" s="51"/>
      <c r="L10" s="51"/>
      <c r="M10" s="80"/>
      <c r="N10" s="51"/>
      <c r="O10" s="51"/>
      <c r="P10" s="51"/>
      <c r="Q10" s="51"/>
      <c r="R10" s="81"/>
      <c r="S10" s="81"/>
    </row>
    <row r="11" spans="1:19" ht="18.75" customHeight="1" x14ac:dyDescent="0.2">
      <c r="A11" s="1099">
        <f t="shared" si="0"/>
        <v>8</v>
      </c>
      <c r="B11" s="1897" t="str">
        <f>'12S-12B-1 RR-2 Areas-L.Vuitton'!C11</f>
        <v xml:space="preserve"> VICTORY CHALLENGE</v>
      </c>
      <c r="C11" s="1897"/>
      <c r="D11" s="1897"/>
      <c r="E11" s="1897"/>
      <c r="F11" s="1897"/>
      <c r="G11" s="1897"/>
      <c r="H11" s="51"/>
      <c r="I11" s="51"/>
      <c r="J11" s="51"/>
      <c r="K11" s="51"/>
      <c r="L11" s="51"/>
      <c r="M11" s="51"/>
      <c r="N11" s="51"/>
      <c r="O11" s="51"/>
      <c r="P11" s="51"/>
      <c r="Q11" s="51"/>
      <c r="R11" s="81"/>
      <c r="S11" s="81"/>
    </row>
    <row r="12" spans="1:19" ht="18.75" customHeight="1" x14ac:dyDescent="0.2">
      <c r="A12" s="1099">
        <f t="shared" si="0"/>
        <v>9</v>
      </c>
      <c r="B12" s="1897" t="str">
        <f>'12S-12B-1 RR-2 Areas-L.Vuitton'!C12</f>
        <v xml:space="preserve"> +39 CHALLENGE</v>
      </c>
      <c r="C12" s="1897"/>
      <c r="D12" s="1897"/>
      <c r="E12" s="1897"/>
      <c r="F12" s="1897"/>
      <c r="G12" s="1897"/>
      <c r="H12" s="51"/>
      <c r="I12" s="51"/>
      <c r="J12" s="51"/>
      <c r="K12" s="51"/>
      <c r="L12" s="51"/>
      <c r="M12" s="51"/>
      <c r="N12" s="51"/>
      <c r="O12" s="51"/>
      <c r="P12" s="51"/>
      <c r="Q12" s="51"/>
      <c r="R12" s="81"/>
      <c r="S12" s="81"/>
    </row>
    <row r="13" spans="1:19" ht="18.75" customHeight="1" x14ac:dyDescent="0.2">
      <c r="A13" s="1099">
        <f t="shared" si="0"/>
        <v>10</v>
      </c>
      <c r="B13" s="1897" t="str">
        <f>'12S-12B-1 RR-2 Areas-L.Vuitton'!C13</f>
        <v xml:space="preserve"> TEAM  GERMANY</v>
      </c>
      <c r="C13" s="1897"/>
      <c r="D13" s="1897"/>
      <c r="E13" s="1897"/>
      <c r="F13" s="1897"/>
      <c r="G13" s="1897"/>
      <c r="H13" s="51"/>
      <c r="I13" s="51"/>
      <c r="J13" s="51"/>
      <c r="K13" s="51"/>
      <c r="L13" s="51"/>
      <c r="M13" s="51"/>
      <c r="N13" s="51"/>
      <c r="O13" s="51"/>
      <c r="P13" s="51"/>
      <c r="Q13" s="51"/>
      <c r="R13" s="81"/>
      <c r="S13" s="81"/>
    </row>
    <row r="14" spans="1:19" ht="18.75" customHeight="1" x14ac:dyDescent="0.2">
      <c r="A14" s="1099">
        <f t="shared" si="0"/>
        <v>11</v>
      </c>
      <c r="B14" s="1897" t="str">
        <f>'12S-12B-1 RR-2 Areas-L.Vuitton'!C14</f>
        <v xml:space="preserve"> TEAM SHOSHOLOZA</v>
      </c>
      <c r="C14" s="1897"/>
      <c r="D14" s="1897"/>
      <c r="E14" s="1897"/>
      <c r="F14" s="1897"/>
      <c r="G14" s="1897"/>
      <c r="H14" s="51"/>
      <c r="I14" s="51"/>
      <c r="J14" s="51"/>
      <c r="K14" s="51"/>
      <c r="L14" s="51"/>
      <c r="M14" s="81"/>
      <c r="N14" s="51"/>
      <c r="O14" s="51"/>
      <c r="P14" s="51"/>
      <c r="Q14" s="51"/>
      <c r="R14" s="81"/>
      <c r="S14" s="81"/>
    </row>
    <row r="15" spans="1:19" ht="18.75" customHeight="1" x14ac:dyDescent="0.2">
      <c r="A15" s="1099">
        <f t="shared" si="0"/>
        <v>12</v>
      </c>
      <c r="B15" s="1897" t="str">
        <f>'12S-12B-1 RR-2 Areas-L.Vuitton'!C15</f>
        <v xml:space="preserve"> CHINA TEAM</v>
      </c>
      <c r="C15" s="1897"/>
      <c r="D15" s="1897"/>
      <c r="E15" s="1897"/>
      <c r="F15" s="1897"/>
      <c r="G15" s="1897"/>
      <c r="H15" s="51"/>
      <c r="I15" s="51"/>
      <c r="J15" s="51"/>
      <c r="K15" s="51"/>
      <c r="L15" s="51"/>
      <c r="M15" s="51"/>
      <c r="N15" s="51"/>
      <c r="O15" s="51"/>
      <c r="P15" s="51"/>
      <c r="Q15" s="51"/>
      <c r="R15" s="81"/>
      <c r="S15" s="81"/>
    </row>
    <row r="16" spans="1:19" ht="18.75" customHeight="1" x14ac:dyDescent="0.2">
      <c r="H16" s="1786" t="s">
        <v>1487</v>
      </c>
      <c r="I16" s="1786"/>
      <c r="J16" s="1786"/>
      <c r="K16" s="1786"/>
      <c r="L16" s="1786"/>
      <c r="M16" s="1786"/>
      <c r="N16" s="1786"/>
      <c r="O16" s="1786"/>
      <c r="P16" s="1786"/>
      <c r="Q16" s="1786"/>
      <c r="R16" s="1787"/>
      <c r="S16" s="91"/>
    </row>
    <row r="17" spans="1:19" ht="18.75" customHeight="1" x14ac:dyDescent="0.2">
      <c r="H17" s="1786" t="s">
        <v>1994</v>
      </c>
      <c r="I17" s="1786"/>
      <c r="J17" s="1786"/>
      <c r="K17" s="1786"/>
      <c r="L17" s="1786"/>
      <c r="M17" s="1786"/>
      <c r="N17" s="1786"/>
      <c r="O17" s="1786"/>
      <c r="P17" s="1786"/>
      <c r="Q17" s="1786"/>
      <c r="R17" s="1787"/>
      <c r="S17" s="91"/>
    </row>
    <row r="18" spans="1:19" ht="18.75" customHeight="1" x14ac:dyDescent="0.2">
      <c r="H18" s="80"/>
      <c r="I18" s="80"/>
      <c r="N18" s="1786" t="s">
        <v>1037</v>
      </c>
      <c r="O18" s="1786"/>
      <c r="P18" s="1786"/>
      <c r="Q18" s="1786"/>
      <c r="R18" s="1836"/>
      <c r="S18" s="1838"/>
    </row>
    <row r="19" spans="1:19" ht="18.75" customHeight="1" x14ac:dyDescent="0.2">
      <c r="N19" s="1786" t="s">
        <v>1467</v>
      </c>
      <c r="O19" s="1786"/>
      <c r="P19" s="1786"/>
      <c r="Q19" s="1786"/>
      <c r="R19" s="1836"/>
      <c r="S19" s="1838"/>
    </row>
    <row r="20" spans="1:19" ht="8.25" customHeight="1" thickBot="1" x14ac:dyDescent="0.2">
      <c r="B20" s="50"/>
      <c r="C20" s="49"/>
      <c r="D20" s="49"/>
      <c r="E20" s="49"/>
      <c r="F20" s="49"/>
      <c r="G20" s="49"/>
      <c r="H20" s="49"/>
      <c r="I20" s="49"/>
      <c r="J20" s="49"/>
    </row>
    <row r="21" spans="1:19" ht="139.5" customHeight="1" x14ac:dyDescent="0.2">
      <c r="A21" s="82"/>
      <c r="B21" s="1270" t="str">
        <f>$B$4</f>
        <v xml:space="preserve"> ALINGHI</v>
      </c>
      <c r="C21" s="1270" t="str">
        <f>$B$5</f>
        <v xml:space="preserve"> BMW ORACLE</v>
      </c>
      <c r="D21" s="1270" t="str">
        <f>$B$6</f>
        <v>EMIRATE T. NEW ZEALAND</v>
      </c>
      <c r="E21" s="1270" t="str">
        <f>$B$7</f>
        <v>LUNA ROSSA CHALLENGE</v>
      </c>
      <c r="F21" s="1270" t="str">
        <f>$B$8</f>
        <v xml:space="preserve"> DESAFIO ESPANOL</v>
      </c>
      <c r="G21" s="1270" t="str">
        <f>$B$9</f>
        <v xml:space="preserve"> K-CHALLENGE</v>
      </c>
      <c r="H21" s="1270" t="str">
        <f>$B$10</f>
        <v xml:space="preserve"> MASCALZONE LATINO</v>
      </c>
      <c r="I21" s="1270" t="str">
        <f>$B$11</f>
        <v xml:space="preserve"> VICTORY CHALLENGE</v>
      </c>
      <c r="J21" s="1270" t="str">
        <f>$B$12</f>
        <v xml:space="preserve"> +39 CHALLENGE</v>
      </c>
      <c r="K21" s="1270" t="str">
        <f>$B$13</f>
        <v xml:space="preserve"> TEAM  GERMANY</v>
      </c>
      <c r="L21" s="1270" t="str">
        <f>$B$14</f>
        <v xml:space="preserve"> TEAM SHOSHOLOZA</v>
      </c>
      <c r="M21" s="1271" t="str">
        <f>$B$15</f>
        <v xml:space="preserve"> CHINA TEAM</v>
      </c>
      <c r="N21" s="894" t="s">
        <v>92</v>
      </c>
      <c r="O21" s="894" t="s">
        <v>1014</v>
      </c>
      <c r="P21" s="894" t="s">
        <v>1896</v>
      </c>
      <c r="Q21" s="894" t="s">
        <v>1982</v>
      </c>
      <c r="R21" s="894" t="s">
        <v>1983</v>
      </c>
      <c r="S21" s="894" t="s">
        <v>1984</v>
      </c>
    </row>
    <row r="22" spans="1:19" ht="18.75" customHeight="1" x14ac:dyDescent="0.2">
      <c r="A22" s="1267" t="str">
        <f>$B$4</f>
        <v xml:space="preserve"> ALINGHI</v>
      </c>
      <c r="B22" s="921"/>
      <c r="C22" s="922"/>
      <c r="D22" s="923"/>
      <c r="E22" s="923"/>
      <c r="F22" s="923"/>
      <c r="G22" s="923"/>
      <c r="H22" s="923"/>
      <c r="I22" s="923"/>
      <c r="J22" s="923"/>
      <c r="K22" s="923"/>
      <c r="L22" s="923"/>
      <c r="M22" s="935"/>
      <c r="N22" s="1365">
        <f t="shared" ref="N22:N33" si="1">SUM(B22:M22)</f>
        <v>0</v>
      </c>
      <c r="O22" s="896"/>
      <c r="P22" s="1421">
        <f>SUM(B22:M22)-O22</f>
        <v>0</v>
      </c>
      <c r="Q22" s="1366">
        <f>COUNTIF(B22:M22,1)+COUNTIF(B22:M22,0)</f>
        <v>0</v>
      </c>
      <c r="R22" s="1141" t="str">
        <f>IF(Q22=0,"",P22/Q22)</f>
        <v/>
      </c>
      <c r="S22" s="887"/>
    </row>
    <row r="23" spans="1:19" ht="18.75" customHeight="1" x14ac:dyDescent="0.2">
      <c r="A23" s="1268" t="str">
        <f>$B$5</f>
        <v xml:space="preserve"> BMW ORACLE</v>
      </c>
      <c r="B23" s="292" t="str">
        <f>IF(ISBLANK(C$22),"",1-C$22)</f>
        <v/>
      </c>
      <c r="C23" s="924"/>
      <c r="D23" s="599"/>
      <c r="E23" s="599"/>
      <c r="F23" s="599"/>
      <c r="G23" s="599"/>
      <c r="H23" s="599"/>
      <c r="I23" s="599"/>
      <c r="J23" s="599"/>
      <c r="K23" s="599"/>
      <c r="L23" s="599"/>
      <c r="M23" s="879"/>
      <c r="N23" s="1366">
        <f t="shared" si="1"/>
        <v>0</v>
      </c>
      <c r="O23" s="897"/>
      <c r="P23" s="1421">
        <f t="shared" ref="P23:P33" si="2">SUM(B23:M23)-O23</f>
        <v>0</v>
      </c>
      <c r="Q23" s="1366">
        <f>COUNTIF(B23:M23,1)+COUNTIF(B23:M23,0)</f>
        <v>0</v>
      </c>
      <c r="R23" s="1141" t="str">
        <f t="shared" ref="R23:R33" si="3">IF(Q23=0,"",P23/Q23)</f>
        <v/>
      </c>
      <c r="S23" s="888"/>
    </row>
    <row r="24" spans="1:19" ht="18.75" customHeight="1" x14ac:dyDescent="0.2">
      <c r="A24" s="1268" t="str">
        <f>$B$6</f>
        <v>EMIRATE T. NEW ZEALAND</v>
      </c>
      <c r="B24" s="292" t="str">
        <f>IF(ISBLANK(D$22),"",1-D$22)</f>
        <v/>
      </c>
      <c r="C24" s="343" t="str">
        <f>IF(ISBLANK(D$23),"",1-D$23)</f>
        <v/>
      </c>
      <c r="D24" s="925"/>
      <c r="E24" s="599"/>
      <c r="F24" s="599"/>
      <c r="G24" s="599"/>
      <c r="H24" s="599"/>
      <c r="I24" s="599"/>
      <c r="J24" s="599"/>
      <c r="K24" s="599"/>
      <c r="L24" s="599"/>
      <c r="M24" s="879"/>
      <c r="N24" s="1366">
        <f t="shared" si="1"/>
        <v>0</v>
      </c>
      <c r="O24" s="897"/>
      <c r="P24" s="1421">
        <f t="shared" si="2"/>
        <v>0</v>
      </c>
      <c r="Q24" s="1366">
        <f t="shared" ref="Q24:Q33" si="4">COUNTIF(B24:M24,1)+COUNTIF(B24:M24,0)</f>
        <v>0</v>
      </c>
      <c r="R24" s="1141" t="str">
        <f t="shared" si="3"/>
        <v/>
      </c>
      <c r="S24" s="888"/>
    </row>
    <row r="25" spans="1:19" ht="18.75" customHeight="1" x14ac:dyDescent="0.2">
      <c r="A25" s="1268" t="str">
        <f>$B$7</f>
        <v>LUNA ROSSA CHALLENGE</v>
      </c>
      <c r="B25" s="292" t="str">
        <f>IF(ISBLANK(E$22),"",1-E$22)</f>
        <v/>
      </c>
      <c r="C25" s="343" t="str">
        <f>IF(ISBLANK(E$23),"",1-E$23)</f>
        <v/>
      </c>
      <c r="D25" s="292" t="str">
        <f>IF(ISBLANK(E$24),"",1-E$24)</f>
        <v/>
      </c>
      <c r="E25" s="925"/>
      <c r="F25" s="599"/>
      <c r="G25" s="599"/>
      <c r="H25" s="599"/>
      <c r="I25" s="599"/>
      <c r="J25" s="599"/>
      <c r="K25" s="599"/>
      <c r="L25" s="599"/>
      <c r="M25" s="879"/>
      <c r="N25" s="1366">
        <f t="shared" si="1"/>
        <v>0</v>
      </c>
      <c r="O25" s="897"/>
      <c r="P25" s="1421">
        <f t="shared" si="2"/>
        <v>0</v>
      </c>
      <c r="Q25" s="1366">
        <f t="shared" si="4"/>
        <v>0</v>
      </c>
      <c r="R25" s="1141" t="str">
        <f t="shared" si="3"/>
        <v/>
      </c>
      <c r="S25" s="888"/>
    </row>
    <row r="26" spans="1:19" ht="18.75" customHeight="1" x14ac:dyDescent="0.2">
      <c r="A26" s="1268" t="str">
        <f>$B$8</f>
        <v xml:space="preserve"> DESAFIO ESPANOL</v>
      </c>
      <c r="B26" s="292" t="str">
        <f>IF(ISBLANK(F$22),"",1-F$22)</f>
        <v/>
      </c>
      <c r="C26" s="343" t="str">
        <f>IF(ISBLANK(F$23),"",1-F$23)</f>
        <v/>
      </c>
      <c r="D26" s="292" t="str">
        <f>IF(ISBLANK(F$24),"",1-F$24)</f>
        <v/>
      </c>
      <c r="E26" s="292" t="str">
        <f>IF(ISBLANK(F$25),"",1-F$25)</f>
        <v/>
      </c>
      <c r="F26" s="925"/>
      <c r="G26" s="599"/>
      <c r="H26" s="599"/>
      <c r="I26" s="599"/>
      <c r="J26" s="599"/>
      <c r="K26" s="599"/>
      <c r="L26" s="599"/>
      <c r="M26" s="879"/>
      <c r="N26" s="1366">
        <f t="shared" si="1"/>
        <v>0</v>
      </c>
      <c r="O26" s="897"/>
      <c r="P26" s="1421">
        <f t="shared" si="2"/>
        <v>0</v>
      </c>
      <c r="Q26" s="1366">
        <f t="shared" si="4"/>
        <v>0</v>
      </c>
      <c r="R26" s="1141" t="str">
        <f t="shared" si="3"/>
        <v/>
      </c>
      <c r="S26" s="888"/>
    </row>
    <row r="27" spans="1:19" ht="18.75" customHeight="1" x14ac:dyDescent="0.2">
      <c r="A27" s="1268" t="str">
        <f>$B$9</f>
        <v xml:space="preserve"> K-CHALLENGE</v>
      </c>
      <c r="B27" s="292" t="str">
        <f>IF(ISBLANK(G$22),"",1-G$22)</f>
        <v/>
      </c>
      <c r="C27" s="343" t="str">
        <f>IF(ISBLANK(G$23),"",1-G$23)</f>
        <v/>
      </c>
      <c r="D27" s="292" t="str">
        <f>IF(ISBLANK(G$24),"",1-G$24)</f>
        <v/>
      </c>
      <c r="E27" s="292" t="str">
        <f>IF(ISBLANK(G$25),"",1-G$25)</f>
        <v/>
      </c>
      <c r="F27" s="292" t="str">
        <f>IF(ISBLANK(G$26),"",1-G$26)</f>
        <v/>
      </c>
      <c r="G27" s="925"/>
      <c r="H27" s="599"/>
      <c r="I27" s="599"/>
      <c r="J27" s="599"/>
      <c r="K27" s="599"/>
      <c r="L27" s="599"/>
      <c r="M27" s="879"/>
      <c r="N27" s="1366">
        <f t="shared" si="1"/>
        <v>0</v>
      </c>
      <c r="O27" s="897"/>
      <c r="P27" s="1421">
        <f t="shared" si="2"/>
        <v>0</v>
      </c>
      <c r="Q27" s="1366">
        <f t="shared" si="4"/>
        <v>0</v>
      </c>
      <c r="R27" s="1141" t="str">
        <f t="shared" si="3"/>
        <v/>
      </c>
      <c r="S27" s="888"/>
    </row>
    <row r="28" spans="1:19" ht="18.75" customHeight="1" x14ac:dyDescent="0.2">
      <c r="A28" s="1268" t="str">
        <f>$B$10</f>
        <v xml:space="preserve"> MASCALZONE LATINO</v>
      </c>
      <c r="B28" s="292" t="str">
        <f>IF(ISBLANK(H$22),"",1-H$22)</f>
        <v/>
      </c>
      <c r="C28" s="343" t="str">
        <f>IF(ISBLANK(H$23),"",1-H$23)</f>
        <v/>
      </c>
      <c r="D28" s="292" t="str">
        <f>IF(ISBLANK(H$24),"",1-H$24)</f>
        <v/>
      </c>
      <c r="E28" s="292" t="str">
        <f>IF(ISBLANK(H$25),"",1-H$25)</f>
        <v/>
      </c>
      <c r="F28" s="292" t="str">
        <f>IF(ISBLANK(H$26),"",1-H$26)</f>
        <v/>
      </c>
      <c r="G28" s="292" t="str">
        <f>IF(ISBLANK(H$27),"",1-H$27)</f>
        <v/>
      </c>
      <c r="H28" s="925"/>
      <c r="I28" s="599"/>
      <c r="J28" s="599"/>
      <c r="K28" s="599"/>
      <c r="L28" s="599"/>
      <c r="M28" s="879"/>
      <c r="N28" s="1366">
        <f t="shared" si="1"/>
        <v>0</v>
      </c>
      <c r="O28" s="897"/>
      <c r="P28" s="1421">
        <f t="shared" si="2"/>
        <v>0</v>
      </c>
      <c r="Q28" s="1366">
        <f t="shared" si="4"/>
        <v>0</v>
      </c>
      <c r="R28" s="1141" t="str">
        <f t="shared" si="3"/>
        <v/>
      </c>
      <c r="S28" s="888"/>
    </row>
    <row r="29" spans="1:19" ht="18.75" customHeight="1" x14ac:dyDescent="0.2">
      <c r="A29" s="1268" t="str">
        <f>$B$11</f>
        <v xml:space="preserve"> VICTORY CHALLENGE</v>
      </c>
      <c r="B29" s="292" t="str">
        <f>IF(ISBLANK(I$22),"",1-I$22)</f>
        <v/>
      </c>
      <c r="C29" s="343" t="str">
        <f>IF(ISBLANK(I$23),"",1-I$23)</f>
        <v/>
      </c>
      <c r="D29" s="292" t="str">
        <f>IF(ISBLANK(I$24),"",1-I$24)</f>
        <v/>
      </c>
      <c r="E29" s="292" t="str">
        <f>IF(ISBLANK(I$25),"",1-I$25)</f>
        <v/>
      </c>
      <c r="F29" s="292" t="str">
        <f>IF(ISBLANK(I$26),"",1-I$26)</f>
        <v/>
      </c>
      <c r="G29" s="292" t="str">
        <f>IF(ISBLANK(I$27),"",1-I$27)</f>
        <v/>
      </c>
      <c r="H29" s="292" t="str">
        <f>IF(ISBLANK(I$28),"",1-I$28)</f>
        <v/>
      </c>
      <c r="I29" s="925"/>
      <c r="J29" s="599"/>
      <c r="K29" s="599"/>
      <c r="L29" s="599"/>
      <c r="M29" s="879"/>
      <c r="N29" s="1366">
        <f t="shared" si="1"/>
        <v>0</v>
      </c>
      <c r="O29" s="897"/>
      <c r="P29" s="1421">
        <f t="shared" si="2"/>
        <v>0</v>
      </c>
      <c r="Q29" s="1366">
        <f t="shared" si="4"/>
        <v>0</v>
      </c>
      <c r="R29" s="1141" t="str">
        <f t="shared" si="3"/>
        <v/>
      </c>
      <c r="S29" s="888"/>
    </row>
    <row r="30" spans="1:19" ht="18.75" customHeight="1" x14ac:dyDescent="0.2">
      <c r="A30" s="1268" t="str">
        <f>$B$12</f>
        <v xml:space="preserve"> +39 CHALLENGE</v>
      </c>
      <c r="B30" s="292" t="str">
        <f>IF(ISBLANK(J$22),"",1-J$22)</f>
        <v/>
      </c>
      <c r="C30" s="343" t="str">
        <f>IF(ISBLANK(J$23),"",1-J$23)</f>
        <v/>
      </c>
      <c r="D30" s="292" t="str">
        <f>IF(ISBLANK(J$24),"",1-J$24)</f>
        <v/>
      </c>
      <c r="E30" s="292" t="str">
        <f>IF(ISBLANK(J$25),"",1-J$25)</f>
        <v/>
      </c>
      <c r="F30" s="292" t="str">
        <f>IF(ISBLANK(J$26),"",1-J$26)</f>
        <v/>
      </c>
      <c r="G30" s="292" t="str">
        <f>IF(ISBLANK(J$27),"",1-J$27)</f>
        <v/>
      </c>
      <c r="H30" s="292" t="str">
        <f>IF(ISBLANK(J$28),"",1-J$28)</f>
        <v/>
      </c>
      <c r="I30" s="292" t="str">
        <f>IF(ISBLANK(J$29),"",1-J$29)</f>
        <v/>
      </c>
      <c r="J30" s="925"/>
      <c r="K30" s="599"/>
      <c r="L30" s="599"/>
      <c r="M30" s="879"/>
      <c r="N30" s="1366">
        <f t="shared" si="1"/>
        <v>0</v>
      </c>
      <c r="O30" s="897"/>
      <c r="P30" s="1421">
        <f t="shared" si="2"/>
        <v>0</v>
      </c>
      <c r="Q30" s="1366">
        <f t="shared" si="4"/>
        <v>0</v>
      </c>
      <c r="R30" s="1141" t="str">
        <f t="shared" si="3"/>
        <v/>
      </c>
      <c r="S30" s="888"/>
    </row>
    <row r="31" spans="1:19" ht="18.75" customHeight="1" x14ac:dyDescent="0.2">
      <c r="A31" s="1268" t="str">
        <f>$B$13</f>
        <v xml:space="preserve"> TEAM  GERMANY</v>
      </c>
      <c r="B31" s="292" t="str">
        <f>IF(ISBLANK(K$22),"",1-K$22)</f>
        <v/>
      </c>
      <c r="C31" s="343" t="str">
        <f>IF(ISBLANK(K$23),"",1-K$23)</f>
        <v/>
      </c>
      <c r="D31" s="292" t="str">
        <f>IF(ISBLANK(K$24),"",1-K$24)</f>
        <v/>
      </c>
      <c r="E31" s="292" t="str">
        <f>IF(ISBLANK(K$25),"",1-K$25)</f>
        <v/>
      </c>
      <c r="F31" s="292" t="str">
        <f>IF(ISBLANK(K$26),"",1-K$26)</f>
        <v/>
      </c>
      <c r="G31" s="292" t="str">
        <f>IF(ISBLANK(K$27),"",1-K$27)</f>
        <v/>
      </c>
      <c r="H31" s="292" t="str">
        <f>IF(ISBLANK(K$28),"",1-K$28)</f>
        <v/>
      </c>
      <c r="I31" s="292" t="str">
        <f>IF(ISBLANK(K$29),"",1-K$29)</f>
        <v/>
      </c>
      <c r="J31" s="292" t="str">
        <f>IF(ISBLANK(K$30),"",1-K$30)</f>
        <v/>
      </c>
      <c r="K31" s="925"/>
      <c r="L31" s="599"/>
      <c r="M31" s="879"/>
      <c r="N31" s="1366">
        <f t="shared" si="1"/>
        <v>0</v>
      </c>
      <c r="O31" s="897"/>
      <c r="P31" s="1421">
        <f t="shared" si="2"/>
        <v>0</v>
      </c>
      <c r="Q31" s="1366">
        <f t="shared" si="4"/>
        <v>0</v>
      </c>
      <c r="R31" s="1141" t="str">
        <f t="shared" si="3"/>
        <v/>
      </c>
      <c r="S31" s="888"/>
    </row>
    <row r="32" spans="1:19" ht="18.75" customHeight="1" x14ac:dyDescent="0.2">
      <c r="A32" s="1268" t="str">
        <f>$B$14</f>
        <v xml:space="preserve"> TEAM SHOSHOLOZA</v>
      </c>
      <c r="B32" s="292" t="str">
        <f>IF(ISBLANK(L$22),"",1-L$22)</f>
        <v/>
      </c>
      <c r="C32" s="343" t="str">
        <f>IF(ISBLANK(L$23),"",1-L$23)</f>
        <v/>
      </c>
      <c r="D32" s="292" t="str">
        <f>IF(ISBLANK(L$24),"",1-L$24)</f>
        <v/>
      </c>
      <c r="E32" s="292" t="str">
        <f>IF(ISBLANK(L$25),"",1-L$25)</f>
        <v/>
      </c>
      <c r="F32" s="292" t="str">
        <f>IF(ISBLANK(L$26),"",1-L$26)</f>
        <v/>
      </c>
      <c r="G32" s="292" t="str">
        <f>IF(ISBLANK(L$27),"",1-L$27)</f>
        <v/>
      </c>
      <c r="H32" s="292" t="str">
        <f>IF(ISBLANK(L$28),"",1-L$28)</f>
        <v/>
      </c>
      <c r="I32" s="292" t="str">
        <f>IF(ISBLANK(L$29),"",1-L$29)</f>
        <v/>
      </c>
      <c r="J32" s="292" t="str">
        <f>IF(ISBLANK(L$30),"",1-L$30)</f>
        <v/>
      </c>
      <c r="K32" s="292" t="str">
        <f>IF(ISBLANK(L$31),"",1-L$31)</f>
        <v/>
      </c>
      <c r="L32" s="925"/>
      <c r="M32" s="879"/>
      <c r="N32" s="1366">
        <f t="shared" si="1"/>
        <v>0</v>
      </c>
      <c r="O32" s="897"/>
      <c r="P32" s="1421">
        <f t="shared" si="2"/>
        <v>0</v>
      </c>
      <c r="Q32" s="1366">
        <f t="shared" si="4"/>
        <v>0</v>
      </c>
      <c r="R32" s="1141" t="str">
        <f t="shared" si="3"/>
        <v/>
      </c>
      <c r="S32" s="888"/>
    </row>
    <row r="33" spans="1:19" ht="18.75" customHeight="1" thickBot="1" x14ac:dyDescent="0.25">
      <c r="A33" s="1269" t="str">
        <f>$B$15</f>
        <v xml:space="preserve"> CHINA TEAM</v>
      </c>
      <c r="B33" s="892" t="str">
        <f>IF(ISBLANK(M$22),"",1-M$22)</f>
        <v/>
      </c>
      <c r="C33" s="932" t="str">
        <f>IF(ISBLANK(M$23),"",1-M$23)</f>
        <v/>
      </c>
      <c r="D33" s="892" t="str">
        <f>IF(ISBLANK(M$24),"",1-M$24)</f>
        <v/>
      </c>
      <c r="E33" s="892" t="str">
        <f>IF(ISBLANK(M$25),"",1-M$25)</f>
        <v/>
      </c>
      <c r="F33" s="892" t="str">
        <f>IF(ISBLANK(M$26),"",1-M$26)</f>
        <v/>
      </c>
      <c r="G33" s="892" t="str">
        <f>IF(ISBLANK(M$27),"",1-M$27)</f>
        <v/>
      </c>
      <c r="H33" s="892" t="str">
        <f>IF(ISBLANK(M$28),"",1-M$28)</f>
        <v/>
      </c>
      <c r="I33" s="892" t="str">
        <f>IF(ISBLANK(M$29),"",1-M$29)</f>
        <v/>
      </c>
      <c r="J33" s="892" t="str">
        <f>IF(ISBLANK(M$30),"",1-M$30)</f>
        <v/>
      </c>
      <c r="K33" s="892" t="str">
        <f>IF(ISBLANK(M$31),"",1-M$31)</f>
        <v/>
      </c>
      <c r="L33" s="892" t="str">
        <f>IF(ISBLANK(M$32),"",1-M$32)</f>
        <v/>
      </c>
      <c r="M33" s="942"/>
      <c r="N33" s="1367">
        <f t="shared" si="1"/>
        <v>0</v>
      </c>
      <c r="O33" s="898"/>
      <c r="P33" s="1422">
        <f t="shared" si="2"/>
        <v>0</v>
      </c>
      <c r="Q33" s="1367">
        <f t="shared" si="4"/>
        <v>0</v>
      </c>
      <c r="R33" s="1142" t="str">
        <f t="shared" si="3"/>
        <v/>
      </c>
      <c r="S33" s="889"/>
    </row>
    <row r="34" spans="1:19" ht="18.75" customHeight="1" x14ac:dyDescent="0.2">
      <c r="I34" s="144"/>
      <c r="J34" s="1891" t="s">
        <v>2217</v>
      </c>
      <c r="K34" s="1891"/>
      <c r="L34" s="1891"/>
      <c r="M34" s="1891"/>
      <c r="N34" s="1357">
        <f>SUM(N22:N33)</f>
        <v>0</v>
      </c>
      <c r="O34" s="113"/>
      <c r="P34" s="113"/>
      <c r="Q34" s="148"/>
      <c r="R34" s="148"/>
      <c r="S34" s="148"/>
    </row>
    <row r="35" spans="1:19" ht="18.75" customHeight="1" x14ac:dyDescent="0.15">
      <c r="A35" s="1258" t="s">
        <v>542</v>
      </c>
      <c r="B35" s="1751"/>
      <c r="C35" s="1751"/>
      <c r="D35" s="1751"/>
      <c r="E35" s="1751"/>
      <c r="F35" s="1751"/>
      <c r="G35" s="1751"/>
      <c r="H35" s="1751"/>
      <c r="I35" s="1751"/>
      <c r="J35" s="1751"/>
      <c r="K35" s="1751"/>
      <c r="L35" s="1751"/>
      <c r="M35" s="1751"/>
      <c r="N35" s="1751"/>
      <c r="O35" s="1751"/>
      <c r="P35" s="1751"/>
      <c r="Q35" s="1751"/>
      <c r="R35" s="1751"/>
      <c r="S35" s="1751"/>
    </row>
    <row r="36" spans="1:19" ht="18.75" customHeight="1" x14ac:dyDescent="0.2">
      <c r="A36" s="81"/>
      <c r="B36" s="81"/>
      <c r="C36" s="81"/>
      <c r="D36" s="81"/>
      <c r="E36" s="81"/>
      <c r="F36" s="81"/>
      <c r="G36" s="81"/>
      <c r="H36" s="81"/>
      <c r="R36" s="81"/>
      <c r="S36" s="81"/>
    </row>
  </sheetData>
  <sheetProtection password="CF27" sheet="1" objects="1" scenarios="1"/>
  <mergeCells count="22">
    <mergeCell ref="B6:G6"/>
    <mergeCell ref="B7:G7"/>
    <mergeCell ref="B8:G8"/>
    <mergeCell ref="B9:G9"/>
    <mergeCell ref="B2:S2"/>
    <mergeCell ref="B3:G3"/>
    <mergeCell ref="B4:G4"/>
    <mergeCell ref="B5:G5"/>
    <mergeCell ref="B14:G14"/>
    <mergeCell ref="B15:G15"/>
    <mergeCell ref="H16:R16"/>
    <mergeCell ref="J34:M34"/>
    <mergeCell ref="B10:G10"/>
    <mergeCell ref="B11:G11"/>
    <mergeCell ref="B12:G12"/>
    <mergeCell ref="B13:G13"/>
    <mergeCell ref="B35:S35"/>
    <mergeCell ref="H17:R17"/>
    <mergeCell ref="N18:Q18"/>
    <mergeCell ref="R18:S18"/>
    <mergeCell ref="N19:Q19"/>
    <mergeCell ref="R19:S19"/>
  </mergeCells>
  <phoneticPr fontId="0" type="noConversion"/>
  <pageMargins left="0" right="0" top="0.19685039370078741" bottom="0.19685039370078741" header="0" footer="0"/>
  <pageSetup paperSize="9" orientation="portrait" horizontalDpi="360" verticalDpi="36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59"/>
  <sheetViews>
    <sheetView topLeftCell="C1" workbookViewId="0">
      <selection activeCell="C1" sqref="C1"/>
    </sheetView>
  </sheetViews>
  <sheetFormatPr baseColWidth="10" defaultColWidth="11.5" defaultRowHeight="12.75" customHeight="1" x14ac:dyDescent="0.15"/>
  <cols>
    <col min="1" max="1" width="11.5" style="15" customWidth="1"/>
    <col min="2" max="2" width="8.83203125" style="15" customWidth="1"/>
    <col min="3" max="4" width="9.6640625" style="15" customWidth="1"/>
    <col min="5" max="16384" width="11.5" style="15"/>
  </cols>
  <sheetData>
    <row r="2" spans="2:4" ht="12.75" customHeight="1" x14ac:dyDescent="0.15">
      <c r="B2" s="120">
        <v>1</v>
      </c>
      <c r="C2" s="1737" t="s">
        <v>39</v>
      </c>
      <c r="D2" s="1737"/>
    </row>
    <row r="3" spans="2:4" ht="12.75" customHeight="1" x14ac:dyDescent="0.15">
      <c r="B3" s="120">
        <v>2</v>
      </c>
      <c r="C3" s="1737" t="s">
        <v>40</v>
      </c>
      <c r="D3" s="1737"/>
    </row>
    <row r="4" spans="2:4" ht="12.75" customHeight="1" x14ac:dyDescent="0.15">
      <c r="B4" s="120">
        <v>3</v>
      </c>
      <c r="C4" s="1737" t="s">
        <v>41</v>
      </c>
      <c r="D4" s="1737"/>
    </row>
    <row r="5" spans="2:4" ht="12.75" customHeight="1" x14ac:dyDescent="0.15">
      <c r="B5" s="120">
        <v>4</v>
      </c>
      <c r="C5" s="1737" t="s">
        <v>42</v>
      </c>
      <c r="D5" s="1737"/>
    </row>
    <row r="6" spans="2:4" ht="12.75" customHeight="1" x14ac:dyDescent="0.15">
      <c r="B6" s="120">
        <v>5</v>
      </c>
      <c r="C6" s="1737" t="s">
        <v>43</v>
      </c>
      <c r="D6" s="1737"/>
    </row>
    <row r="7" spans="2:4" ht="12.75" customHeight="1" x14ac:dyDescent="0.15">
      <c r="B7" s="120">
        <v>6</v>
      </c>
      <c r="C7" s="1737" t="s">
        <v>44</v>
      </c>
      <c r="D7" s="1737"/>
    </row>
    <row r="8" spans="2:4" ht="12.75" customHeight="1" x14ac:dyDescent="0.15">
      <c r="B8" s="120">
        <v>7</v>
      </c>
      <c r="C8" s="1737" t="s">
        <v>45</v>
      </c>
      <c r="D8" s="1737"/>
    </row>
    <row r="9" spans="2:4" ht="12.75" customHeight="1" x14ac:dyDescent="0.15">
      <c r="B9" s="120">
        <v>8</v>
      </c>
      <c r="C9" s="1737" t="s">
        <v>46</v>
      </c>
      <c r="D9" s="1737"/>
    </row>
    <row r="10" spans="2:4" ht="12.75" customHeight="1" x14ac:dyDescent="0.15">
      <c r="B10" s="120">
        <v>9</v>
      </c>
      <c r="C10" s="1737" t="s">
        <v>47</v>
      </c>
      <c r="D10" s="1737"/>
    </row>
    <row r="11" spans="2:4" ht="12.75" customHeight="1" x14ac:dyDescent="0.15">
      <c r="B11" s="120">
        <v>10</v>
      </c>
      <c r="C11" s="1737" t="s">
        <v>340</v>
      </c>
      <c r="D11" s="1737"/>
    </row>
    <row r="12" spans="2:4" ht="12.75" customHeight="1" x14ac:dyDescent="0.15">
      <c r="B12" s="120">
        <v>11</v>
      </c>
      <c r="C12" s="1737" t="s">
        <v>341</v>
      </c>
      <c r="D12" s="1737"/>
    </row>
    <row r="13" spans="2:4" ht="12.75" customHeight="1" x14ac:dyDescent="0.15">
      <c r="B13" s="120">
        <v>12</v>
      </c>
      <c r="C13" s="1737" t="s">
        <v>342</v>
      </c>
      <c r="D13" s="1737"/>
    </row>
    <row r="14" spans="2:4" ht="12.75" customHeight="1" x14ac:dyDescent="0.15">
      <c r="B14" s="120">
        <v>13</v>
      </c>
      <c r="C14" s="1737" t="s">
        <v>343</v>
      </c>
      <c r="D14" s="1737"/>
    </row>
    <row r="15" spans="2:4" ht="12.75" customHeight="1" x14ac:dyDescent="0.15">
      <c r="B15" s="120">
        <v>14</v>
      </c>
      <c r="C15" s="1737" t="s">
        <v>344</v>
      </c>
      <c r="D15" s="1737"/>
    </row>
    <row r="16" spans="2:4" ht="12.75" customHeight="1" x14ac:dyDescent="0.15">
      <c r="B16" s="120">
        <v>15</v>
      </c>
      <c r="C16" s="1737" t="s">
        <v>345</v>
      </c>
      <c r="D16" s="1737"/>
    </row>
    <row r="17" spans="1:11" ht="12.75" customHeight="1" x14ac:dyDescent="0.15">
      <c r="B17" s="120">
        <v>16</v>
      </c>
      <c r="C17" s="1737" t="s">
        <v>346</v>
      </c>
      <c r="D17" s="1737"/>
    </row>
    <row r="19" spans="1:11" ht="12.75" customHeight="1" x14ac:dyDescent="0.15">
      <c r="A19" s="1637" t="s">
        <v>35</v>
      </c>
      <c r="B19" s="1637"/>
      <c r="C19" s="1637"/>
      <c r="D19" s="1637"/>
      <c r="E19" s="1637"/>
      <c r="F19" s="1637"/>
      <c r="G19" s="1637"/>
      <c r="H19" s="1637"/>
      <c r="I19" s="1637"/>
      <c r="J19" s="171"/>
      <c r="K19" s="171"/>
    </row>
    <row r="20" spans="1:11" ht="12.75" customHeight="1" thickBot="1" x14ac:dyDescent="0.2"/>
    <row r="21" spans="1:11" ht="96" customHeight="1" x14ac:dyDescent="0.15">
      <c r="A21" s="1690"/>
      <c r="B21" s="1691"/>
      <c r="C21" s="1322" t="str">
        <f>C2</f>
        <v>Ita 4 Dubbini</v>
      </c>
      <c r="D21" s="428" t="str">
        <f>C9</f>
        <v>Ita 6999 Cosentino</v>
      </c>
      <c r="E21" s="428" t="str">
        <f>C10</f>
        <v>Ita 6962 Vignone</v>
      </c>
      <c r="F21" s="595" t="str">
        <f>C17</f>
        <v>Pol 199 Buksak</v>
      </c>
      <c r="G21" s="427" t="s">
        <v>2039</v>
      </c>
      <c r="H21" s="427" t="s">
        <v>852</v>
      </c>
    </row>
    <row r="22" spans="1:11" ht="30" customHeight="1" x14ac:dyDescent="0.15">
      <c r="A22" s="1708" t="str">
        <f>C2</f>
        <v>Ita 4 Dubbini</v>
      </c>
      <c r="B22" s="1738"/>
      <c r="C22" s="711"/>
      <c r="D22" s="211"/>
      <c r="E22" s="211"/>
      <c r="F22" s="764"/>
      <c r="G22" s="726"/>
      <c r="H22" s="726"/>
      <c r="I22" s="1020" t="s">
        <v>1680</v>
      </c>
    </row>
    <row r="23" spans="1:11" ht="30" customHeight="1" x14ac:dyDescent="0.15">
      <c r="A23" s="1708" t="str">
        <f>C9</f>
        <v>Ita 6999 Cosentino</v>
      </c>
      <c r="B23" s="1738"/>
      <c r="C23" s="99"/>
      <c r="D23" s="711"/>
      <c r="E23" s="211"/>
      <c r="F23" s="764"/>
      <c r="G23" s="726"/>
      <c r="H23" s="726"/>
    </row>
    <row r="24" spans="1:11" ht="30" customHeight="1" x14ac:dyDescent="0.15">
      <c r="A24" s="1746" t="str">
        <f>C10</f>
        <v>Ita 6962 Vignone</v>
      </c>
      <c r="B24" s="1741"/>
      <c r="C24" s="254"/>
      <c r="D24" s="521"/>
      <c r="E24" s="1319"/>
      <c r="F24" s="771"/>
      <c r="G24" s="1320"/>
      <c r="H24" s="763"/>
    </row>
    <row r="25" spans="1:11" ht="30" customHeight="1" thickBot="1" x14ac:dyDescent="0.2">
      <c r="A25" s="1652" t="str">
        <f>C17</f>
        <v>Pol 199 Buksak</v>
      </c>
      <c r="B25" s="1745"/>
      <c r="C25" s="103"/>
      <c r="D25" s="103"/>
      <c r="E25" s="103"/>
      <c r="F25" s="727"/>
      <c r="G25" s="714"/>
      <c r="H25" s="714"/>
    </row>
    <row r="27" spans="1:11" ht="12.75" customHeight="1" thickBot="1" x14ac:dyDescent="0.2"/>
    <row r="28" spans="1:11" ht="96" customHeight="1" x14ac:dyDescent="0.15">
      <c r="A28" s="1690"/>
      <c r="B28" s="1691"/>
      <c r="C28" s="1322" t="str">
        <f>C3</f>
        <v>Ita 6805 Caputo</v>
      </c>
      <c r="D28" s="428" t="str">
        <f>C8</f>
        <v>Ita 6916 Ramian</v>
      </c>
      <c r="E28" s="428" t="str">
        <f>C11</f>
        <v>Den 7830 Dybkiaer</v>
      </c>
      <c r="F28" s="595" t="str">
        <f>C16</f>
        <v>Ita 6583 Tita</v>
      </c>
      <c r="G28" s="427" t="s">
        <v>2039</v>
      </c>
      <c r="H28" s="427" t="s">
        <v>852</v>
      </c>
    </row>
    <row r="29" spans="1:11" ht="30" customHeight="1" x14ac:dyDescent="0.15">
      <c r="A29" s="1708" t="str">
        <f>C3</f>
        <v>Ita 6805 Caputo</v>
      </c>
      <c r="B29" s="1738"/>
      <c r="C29" s="711"/>
      <c r="D29" s="211"/>
      <c r="E29" s="211"/>
      <c r="F29" s="764"/>
      <c r="G29" s="726"/>
      <c r="H29" s="726"/>
      <c r="I29" s="1020" t="s">
        <v>1681</v>
      </c>
    </row>
    <row r="30" spans="1:11" ht="30" customHeight="1" x14ac:dyDescent="0.15">
      <c r="A30" s="1708" t="str">
        <f>C8</f>
        <v>Ita 6916 Ramian</v>
      </c>
      <c r="B30" s="1738"/>
      <c r="C30" s="99"/>
      <c r="D30" s="711"/>
      <c r="E30" s="211"/>
      <c r="F30" s="764"/>
      <c r="G30" s="726"/>
      <c r="H30" s="726"/>
    </row>
    <row r="31" spans="1:11" ht="30" customHeight="1" x14ac:dyDescent="0.15">
      <c r="A31" s="1746" t="str">
        <f>C11</f>
        <v>Den 7830 Dybkiaer</v>
      </c>
      <c r="B31" s="1741"/>
      <c r="C31" s="254"/>
      <c r="D31" s="521"/>
      <c r="E31" s="1319"/>
      <c r="F31" s="771"/>
      <c r="G31" s="1320"/>
      <c r="H31" s="763"/>
    </row>
    <row r="32" spans="1:11" ht="30" customHeight="1" thickBot="1" x14ac:dyDescent="0.2">
      <c r="A32" s="1652" t="str">
        <f>C16</f>
        <v>Ita 6583 Tita</v>
      </c>
      <c r="B32" s="1745"/>
      <c r="C32" s="103"/>
      <c r="D32" s="103"/>
      <c r="E32" s="103"/>
      <c r="F32" s="727"/>
      <c r="G32" s="714"/>
      <c r="H32" s="714"/>
    </row>
    <row r="33" spans="1:9" ht="30" customHeight="1" x14ac:dyDescent="0.15">
      <c r="A33" s="19"/>
      <c r="B33" s="19"/>
      <c r="C33" s="52"/>
      <c r="D33" s="52"/>
      <c r="H33" s="52"/>
    </row>
    <row r="38" spans="1:9" ht="12.75" customHeight="1" x14ac:dyDescent="0.15">
      <c r="A38" s="1637" t="s">
        <v>35</v>
      </c>
      <c r="B38" s="1637"/>
      <c r="C38" s="1637"/>
      <c r="D38" s="1637"/>
      <c r="E38" s="1637"/>
      <c r="F38" s="1637"/>
      <c r="G38" s="1637"/>
      <c r="H38" s="1637"/>
      <c r="I38" s="1637"/>
    </row>
    <row r="39" spans="1:9" ht="12.75" customHeight="1" x14ac:dyDescent="0.15">
      <c r="A39" s="171"/>
      <c r="B39" s="171"/>
      <c r="C39" s="171"/>
      <c r="D39" s="171"/>
      <c r="E39" s="171"/>
      <c r="F39" s="171"/>
      <c r="G39" s="171"/>
      <c r="H39" s="171"/>
      <c r="I39" s="171"/>
    </row>
    <row r="40" spans="1:9" ht="12.75" customHeight="1" thickBot="1" x14ac:dyDescent="0.2">
      <c r="A40" s="171"/>
      <c r="B40" s="171"/>
      <c r="C40" s="171"/>
      <c r="D40" s="171"/>
      <c r="E40" s="171"/>
      <c r="F40" s="171"/>
      <c r="G40" s="171"/>
      <c r="H40" s="171"/>
      <c r="I40" s="171"/>
    </row>
    <row r="41" spans="1:9" ht="96" customHeight="1" x14ac:dyDescent="0.15">
      <c r="A41" s="1690"/>
      <c r="B41" s="1691"/>
      <c r="C41" s="1322" t="str">
        <f>C4</f>
        <v>Ita 6 Vitali</v>
      </c>
      <c r="D41" s="428" t="str">
        <f>C7</f>
        <v>Pol 1991 Staniuk</v>
      </c>
      <c r="E41" s="428" t="str">
        <f>C12</f>
        <v>Ita 6616 Piccone</v>
      </c>
      <c r="F41" s="595" t="str">
        <f>C15</f>
        <v>Pol 1201 Arian</v>
      </c>
      <c r="G41" s="427" t="s">
        <v>2039</v>
      </c>
      <c r="H41" s="427" t="s">
        <v>852</v>
      </c>
    </row>
    <row r="42" spans="1:9" ht="30" customHeight="1" x14ac:dyDescent="0.15">
      <c r="A42" s="1708" t="str">
        <f>C4</f>
        <v>Ita 6 Vitali</v>
      </c>
      <c r="B42" s="1738"/>
      <c r="C42" s="711"/>
      <c r="D42" s="211"/>
      <c r="E42" s="211"/>
      <c r="F42" s="764"/>
      <c r="G42" s="726"/>
      <c r="H42" s="726"/>
      <c r="I42" s="1020" t="s">
        <v>1815</v>
      </c>
    </row>
    <row r="43" spans="1:9" ht="30" customHeight="1" x14ac:dyDescent="0.15">
      <c r="A43" s="1708" t="str">
        <f>C7</f>
        <v>Pol 1991 Staniuk</v>
      </c>
      <c r="B43" s="1738"/>
      <c r="C43" s="99"/>
      <c r="D43" s="711"/>
      <c r="E43" s="211"/>
      <c r="F43" s="764"/>
      <c r="G43" s="726"/>
      <c r="H43" s="726"/>
    </row>
    <row r="44" spans="1:9" ht="30" customHeight="1" x14ac:dyDescent="0.15">
      <c r="A44" s="1746" t="str">
        <f>C12</f>
        <v>Ita 6616 Piccone</v>
      </c>
      <c r="B44" s="1741"/>
      <c r="C44" s="254"/>
      <c r="D44" s="521"/>
      <c r="E44" s="1319"/>
      <c r="F44" s="771"/>
      <c r="G44" s="1320"/>
      <c r="H44" s="763"/>
    </row>
    <row r="45" spans="1:9" ht="30" customHeight="1" thickBot="1" x14ac:dyDescent="0.2">
      <c r="A45" s="1652" t="str">
        <f>C15</f>
        <v>Pol 1201 Arian</v>
      </c>
      <c r="B45" s="1745"/>
      <c r="C45" s="103"/>
      <c r="D45" s="103"/>
      <c r="E45" s="103"/>
      <c r="F45" s="727"/>
      <c r="G45" s="714"/>
      <c r="H45" s="714"/>
    </row>
    <row r="54" spans="1:9" ht="12.75" customHeight="1" thickBot="1" x14ac:dyDescent="0.2"/>
    <row r="55" spans="1:9" ht="96" customHeight="1" x14ac:dyDescent="0.15">
      <c r="A55" s="1690"/>
      <c r="B55" s="1691"/>
      <c r="C55" s="1322" t="str">
        <f>C5</f>
        <v>Ita 6847 Videsott</v>
      </c>
      <c r="D55" s="428" t="str">
        <f>C6</f>
        <v>Ita 6858 Bianchini</v>
      </c>
      <c r="E55" s="428" t="str">
        <f>C13</f>
        <v>Ger 11761 Autenriek</v>
      </c>
      <c r="F55" s="595" t="str">
        <f>C14</f>
        <v>Den 8004 Bonde</v>
      </c>
      <c r="G55" s="427" t="s">
        <v>2039</v>
      </c>
      <c r="H55" s="427" t="s">
        <v>852</v>
      </c>
    </row>
    <row r="56" spans="1:9" ht="30" customHeight="1" x14ac:dyDescent="0.15">
      <c r="A56" s="1708" t="str">
        <f>C5</f>
        <v>Ita 6847 Videsott</v>
      </c>
      <c r="B56" s="1738"/>
      <c r="C56" s="711"/>
      <c r="D56" s="211"/>
      <c r="E56" s="211"/>
      <c r="F56" s="764"/>
      <c r="G56" s="726"/>
      <c r="H56" s="726"/>
      <c r="I56" s="1020" t="s">
        <v>1816</v>
      </c>
    </row>
    <row r="57" spans="1:9" ht="30" customHeight="1" x14ac:dyDescent="0.15">
      <c r="A57" s="1708" t="str">
        <f>C6</f>
        <v>Ita 6858 Bianchini</v>
      </c>
      <c r="B57" s="1738"/>
      <c r="C57" s="99"/>
      <c r="D57" s="711"/>
      <c r="E57" s="211"/>
      <c r="F57" s="764"/>
      <c r="G57" s="726"/>
      <c r="H57" s="726"/>
    </row>
    <row r="58" spans="1:9" ht="30" customHeight="1" x14ac:dyDescent="0.15">
      <c r="A58" s="1746" t="str">
        <f>C13</f>
        <v>Ger 11761 Autenriek</v>
      </c>
      <c r="B58" s="1741"/>
      <c r="C58" s="254"/>
      <c r="D58" s="521"/>
      <c r="E58" s="1319"/>
      <c r="F58" s="771"/>
      <c r="G58" s="1320"/>
      <c r="H58" s="763"/>
    </row>
    <row r="59" spans="1:9" ht="30" customHeight="1" thickBot="1" x14ac:dyDescent="0.2">
      <c r="A59" s="1652" t="str">
        <f>C14</f>
        <v>Den 8004 Bonde</v>
      </c>
      <c r="B59" s="1745"/>
      <c r="C59" s="103"/>
      <c r="D59" s="103"/>
      <c r="E59" s="103"/>
      <c r="F59" s="727"/>
      <c r="G59" s="714"/>
      <c r="H59" s="714"/>
    </row>
  </sheetData>
  <sheetProtection password="CF27" sheet="1" objects="1" scenarios="1"/>
  <mergeCells count="38">
    <mergeCell ref="C7:D7"/>
    <mergeCell ref="C8:D8"/>
    <mergeCell ref="C9:D9"/>
    <mergeCell ref="C16:D16"/>
    <mergeCell ref="C17:D17"/>
    <mergeCell ref="C10:D10"/>
    <mergeCell ref="C11:D11"/>
    <mergeCell ref="C12:D12"/>
    <mergeCell ref="C13:D13"/>
    <mergeCell ref="C14:D14"/>
    <mergeCell ref="C15:D15"/>
    <mergeCell ref="C2:D2"/>
    <mergeCell ref="C3:D3"/>
    <mergeCell ref="C4:D4"/>
    <mergeCell ref="C5:D5"/>
    <mergeCell ref="C6:D6"/>
    <mergeCell ref="A58:B58"/>
    <mergeCell ref="A59:B59"/>
    <mergeCell ref="A19:I19"/>
    <mergeCell ref="A38:I38"/>
    <mergeCell ref="A56:B56"/>
    <mergeCell ref="A57:B57"/>
    <mergeCell ref="A44:B44"/>
    <mergeCell ref="A55:B55"/>
    <mergeCell ref="A45:B45"/>
    <mergeCell ref="A41:B41"/>
    <mergeCell ref="A43:B43"/>
    <mergeCell ref="A32:B32"/>
    <mergeCell ref="A28:B28"/>
    <mergeCell ref="A29:B29"/>
    <mergeCell ref="A30:B30"/>
    <mergeCell ref="A31:B31"/>
    <mergeCell ref="A42:B42"/>
    <mergeCell ref="A25:B25"/>
    <mergeCell ref="A21:B21"/>
    <mergeCell ref="A22:B22"/>
    <mergeCell ref="A23:B23"/>
    <mergeCell ref="A24:B24"/>
  </mergeCells>
  <phoneticPr fontId="0" type="noConversion"/>
  <pageMargins left="0.59055118110236227" right="0.59055118110236227" top="0.78740157480314965" bottom="0.78740157480314965" header="0" footer="0"/>
  <pageSetup paperSize="9" orientation="portrait" horizontalDpi="360" verticalDpi="3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glio35"/>
  <dimension ref="B1:L82"/>
  <sheetViews>
    <sheetView workbookViewId="0">
      <selection sqref="A1:K1"/>
    </sheetView>
  </sheetViews>
  <sheetFormatPr baseColWidth="10" defaultColWidth="8.83203125" defaultRowHeight="13" x14ac:dyDescent="0.15"/>
  <cols>
    <col min="1" max="1" width="2.6640625" style="15" customWidth="1"/>
    <col min="2" max="3" width="4.5" style="15" customWidth="1"/>
    <col min="4" max="4" width="15.33203125" style="15" customWidth="1"/>
    <col min="5" max="5" width="4.5" style="15" customWidth="1"/>
    <col min="6" max="6" width="15.33203125" style="15" customWidth="1"/>
    <col min="7" max="7" width="9.5" style="15" customWidth="1"/>
    <col min="8" max="9" width="4.5" style="15" customWidth="1"/>
    <col min="10" max="10" width="15.33203125" style="15" customWidth="1"/>
    <col min="11" max="11" width="4.5" style="15" customWidth="1"/>
    <col min="12" max="12" width="15.33203125" style="15" customWidth="1"/>
    <col min="13" max="16384" width="8.83203125" style="15"/>
  </cols>
  <sheetData>
    <row r="1" spans="2:12" x14ac:dyDescent="0.15">
      <c r="B1" s="1637" t="s">
        <v>1331</v>
      </c>
      <c r="C1" s="1637"/>
      <c r="D1" s="1637"/>
      <c r="E1" s="1637"/>
      <c r="F1" s="1637"/>
      <c r="G1" s="1637"/>
      <c r="H1" s="1637"/>
      <c r="I1" s="1637"/>
      <c r="J1" s="1637"/>
      <c r="K1" s="1637"/>
      <c r="L1" s="1637"/>
    </row>
    <row r="2" spans="2:12" x14ac:dyDescent="0.15">
      <c r="D2" s="49" t="s">
        <v>889</v>
      </c>
      <c r="E2" s="17"/>
      <c r="F2" s="17"/>
    </row>
    <row r="3" spans="2:12" x14ac:dyDescent="0.15">
      <c r="D3" s="18" t="s">
        <v>684</v>
      </c>
      <c r="E3" s="18" t="s">
        <v>367</v>
      </c>
      <c r="F3" s="154" t="s">
        <v>2308</v>
      </c>
      <c r="G3" s="1758" t="s">
        <v>2195</v>
      </c>
      <c r="H3" s="1759"/>
      <c r="J3" s="18" t="s">
        <v>684</v>
      </c>
      <c r="K3" s="18"/>
      <c r="L3" s="18" t="s">
        <v>1934</v>
      </c>
    </row>
    <row r="4" spans="2:12" ht="12.75" customHeight="1" x14ac:dyDescent="0.2">
      <c r="C4" s="15">
        <v>1</v>
      </c>
      <c r="D4" s="98">
        <v>1</v>
      </c>
      <c r="E4" s="98"/>
      <c r="F4" s="20">
        <f t="shared" ref="F4:F15" si="0">COUNTIF(D$23:D$82,$D4)+COUNTIF(J$23:J$82,$D4)</f>
        <v>5</v>
      </c>
      <c r="G4" s="1638">
        <f t="shared" ref="G4:G15" si="1">COUNTIF(F$23:F$82,$D4)+COUNTIF(L$23:L$82,$D4)</f>
        <v>6</v>
      </c>
      <c r="H4" s="1753"/>
      <c r="J4" s="45">
        <f>$D$4</f>
        <v>1</v>
      </c>
      <c r="K4" s="177" t="s">
        <v>1038</v>
      </c>
      <c r="L4" s="14"/>
    </row>
    <row r="5" spans="2:12" ht="12.75" customHeight="1" x14ac:dyDescent="0.2">
      <c r="C5" s="15">
        <v>2</v>
      </c>
      <c r="D5" s="98">
        <v>2</v>
      </c>
      <c r="E5" s="98"/>
      <c r="F5" s="20">
        <f t="shared" si="0"/>
        <v>5</v>
      </c>
      <c r="G5" s="1638">
        <f t="shared" si="1"/>
        <v>6</v>
      </c>
      <c r="H5" s="1753"/>
      <c r="J5" s="45">
        <f>$D$5</f>
        <v>2</v>
      </c>
      <c r="K5" s="177" t="s">
        <v>1038</v>
      </c>
      <c r="L5" s="14"/>
    </row>
    <row r="6" spans="2:12" ht="12.75" customHeight="1" x14ac:dyDescent="0.2">
      <c r="C6" s="15">
        <v>3</v>
      </c>
      <c r="D6" s="98">
        <v>3</v>
      </c>
      <c r="E6" s="98"/>
      <c r="F6" s="20">
        <f t="shared" si="0"/>
        <v>5</v>
      </c>
      <c r="G6" s="1638">
        <f t="shared" si="1"/>
        <v>6</v>
      </c>
      <c r="H6" s="1753"/>
      <c r="J6" s="45">
        <f>$D$6</f>
        <v>3</v>
      </c>
      <c r="K6" s="177" t="s">
        <v>1038</v>
      </c>
      <c r="L6" s="14"/>
    </row>
    <row r="7" spans="2:12" ht="12.75" customHeight="1" x14ac:dyDescent="0.2">
      <c r="C7" s="15">
        <v>4</v>
      </c>
      <c r="D7" s="98">
        <v>4</v>
      </c>
      <c r="E7" s="98"/>
      <c r="F7" s="20">
        <f t="shared" si="0"/>
        <v>5</v>
      </c>
      <c r="G7" s="1638">
        <f t="shared" si="1"/>
        <v>6</v>
      </c>
      <c r="H7" s="1753"/>
      <c r="J7" s="45">
        <f>$D$7</f>
        <v>4</v>
      </c>
      <c r="K7" s="177" t="s">
        <v>1038</v>
      </c>
      <c r="L7" s="14"/>
    </row>
    <row r="8" spans="2:12" ht="12.75" customHeight="1" x14ac:dyDescent="0.2">
      <c r="C8" s="15">
        <v>5</v>
      </c>
      <c r="D8" s="98">
        <v>5</v>
      </c>
      <c r="E8" s="98"/>
      <c r="F8" s="20">
        <f t="shared" si="0"/>
        <v>5</v>
      </c>
      <c r="G8" s="1638">
        <f t="shared" si="1"/>
        <v>6</v>
      </c>
      <c r="H8" s="1753"/>
      <c r="J8" s="45">
        <f>$D$8</f>
        <v>5</v>
      </c>
      <c r="K8" s="177" t="s">
        <v>1038</v>
      </c>
      <c r="L8" s="14"/>
    </row>
    <row r="9" spans="2:12" ht="12.75" customHeight="1" x14ac:dyDescent="0.2">
      <c r="C9" s="15">
        <v>6</v>
      </c>
      <c r="D9" s="98">
        <v>6</v>
      </c>
      <c r="E9" s="98"/>
      <c r="F9" s="20">
        <f t="shared" si="0"/>
        <v>5</v>
      </c>
      <c r="G9" s="1638">
        <f t="shared" si="1"/>
        <v>6</v>
      </c>
      <c r="H9" s="1753"/>
      <c r="J9" s="45">
        <f>$D$9</f>
        <v>6</v>
      </c>
      <c r="K9" s="177" t="s">
        <v>1038</v>
      </c>
      <c r="L9" s="14"/>
    </row>
    <row r="10" spans="2:12" ht="12.75" customHeight="1" x14ac:dyDescent="0.2">
      <c r="C10" s="15">
        <v>7</v>
      </c>
      <c r="D10" s="98">
        <v>7</v>
      </c>
      <c r="E10" s="98"/>
      <c r="F10" s="20">
        <f t="shared" si="0"/>
        <v>6</v>
      </c>
      <c r="G10" s="1638">
        <f t="shared" si="1"/>
        <v>5</v>
      </c>
      <c r="H10" s="1753"/>
      <c r="J10" s="45">
        <f>$D$10</f>
        <v>7</v>
      </c>
      <c r="K10" s="177" t="s">
        <v>1038</v>
      </c>
      <c r="L10" s="14"/>
    </row>
    <row r="11" spans="2:12" ht="12.75" customHeight="1" x14ac:dyDescent="0.2">
      <c r="C11" s="15">
        <v>8</v>
      </c>
      <c r="D11" s="98">
        <v>8</v>
      </c>
      <c r="E11" s="98"/>
      <c r="F11" s="20">
        <f t="shared" si="0"/>
        <v>6</v>
      </c>
      <c r="G11" s="1638">
        <f t="shared" si="1"/>
        <v>5</v>
      </c>
      <c r="H11" s="1753"/>
      <c r="J11" s="45">
        <f>$D$11</f>
        <v>8</v>
      </c>
      <c r="K11" s="177" t="s">
        <v>1038</v>
      </c>
      <c r="L11" s="14"/>
    </row>
    <row r="12" spans="2:12" ht="12.75" customHeight="1" x14ac:dyDescent="0.2">
      <c r="C12" s="15">
        <v>9</v>
      </c>
      <c r="D12" s="98">
        <v>9</v>
      </c>
      <c r="E12" s="98"/>
      <c r="F12" s="20">
        <f t="shared" si="0"/>
        <v>6</v>
      </c>
      <c r="G12" s="1638">
        <f t="shared" si="1"/>
        <v>5</v>
      </c>
      <c r="H12" s="1753"/>
      <c r="J12" s="45">
        <f>$D$12</f>
        <v>9</v>
      </c>
      <c r="K12" s="177" t="s">
        <v>1038</v>
      </c>
      <c r="L12" s="14"/>
    </row>
    <row r="13" spans="2:12" ht="12.75" customHeight="1" x14ac:dyDescent="0.2">
      <c r="C13" s="15">
        <v>10</v>
      </c>
      <c r="D13" s="98">
        <v>10</v>
      </c>
      <c r="E13" s="98"/>
      <c r="F13" s="20">
        <f t="shared" si="0"/>
        <v>6</v>
      </c>
      <c r="G13" s="1638">
        <f t="shared" si="1"/>
        <v>5</v>
      </c>
      <c r="H13" s="1753"/>
      <c r="J13" s="45">
        <f>$D$13</f>
        <v>10</v>
      </c>
      <c r="K13" s="177" t="s">
        <v>1038</v>
      </c>
      <c r="L13" s="14"/>
    </row>
    <row r="14" spans="2:12" ht="12.75" customHeight="1" x14ac:dyDescent="0.2">
      <c r="C14" s="15">
        <v>11</v>
      </c>
      <c r="D14" s="98">
        <v>11</v>
      </c>
      <c r="E14" s="98"/>
      <c r="F14" s="20">
        <f t="shared" si="0"/>
        <v>6</v>
      </c>
      <c r="G14" s="1638">
        <f t="shared" si="1"/>
        <v>5</v>
      </c>
      <c r="H14" s="1753"/>
      <c r="J14" s="45">
        <f>$D$14</f>
        <v>11</v>
      </c>
      <c r="K14" s="177" t="s">
        <v>1038</v>
      </c>
      <c r="L14" s="14"/>
    </row>
    <row r="15" spans="2:12" ht="12.75" customHeight="1" x14ac:dyDescent="0.2">
      <c r="C15" s="15">
        <v>12</v>
      </c>
      <c r="D15" s="418">
        <v>12</v>
      </c>
      <c r="E15" s="98"/>
      <c r="F15" s="20">
        <f t="shared" si="0"/>
        <v>6</v>
      </c>
      <c r="G15" s="1638">
        <f t="shared" si="1"/>
        <v>5</v>
      </c>
      <c r="H15" s="1753"/>
      <c r="J15" s="46">
        <f>$D$15</f>
        <v>12</v>
      </c>
      <c r="K15" s="177" t="s">
        <v>1038</v>
      </c>
      <c r="L15" s="417"/>
    </row>
    <row r="16" spans="2:12" x14ac:dyDescent="0.15">
      <c r="B16" s="15" t="s">
        <v>1036</v>
      </c>
      <c r="C16" s="383" t="s">
        <v>362</v>
      </c>
      <c r="D16" s="24" t="s">
        <v>2201</v>
      </c>
      <c r="E16" s="383" t="s">
        <v>892</v>
      </c>
      <c r="F16" s="24">
        <f>SUM(F4:F15)</f>
        <v>66</v>
      </c>
      <c r="G16" s="1754" t="s">
        <v>301</v>
      </c>
      <c r="H16" s="1754"/>
      <c r="I16" s="24" t="s">
        <v>2293</v>
      </c>
      <c r="J16" s="1755" t="s">
        <v>303</v>
      </c>
      <c r="K16" s="1755"/>
      <c r="L16" s="24" t="s">
        <v>2294</v>
      </c>
    </row>
    <row r="17" spans="2:12" x14ac:dyDescent="0.15">
      <c r="D17" s="17"/>
      <c r="E17" s="17"/>
      <c r="G17" s="49"/>
    </row>
    <row r="19" spans="2:12" x14ac:dyDescent="0.15">
      <c r="B19" s="1637" t="s">
        <v>1685</v>
      </c>
      <c r="C19" s="1637"/>
      <c r="D19" s="1637"/>
      <c r="E19" s="1637"/>
      <c r="F19" s="1637"/>
      <c r="G19" s="1637"/>
      <c r="H19" s="1637"/>
      <c r="I19" s="1637"/>
      <c r="J19" s="1637"/>
      <c r="K19" s="1637"/>
      <c r="L19" s="1637"/>
    </row>
    <row r="21" spans="2:12" ht="14" thickBot="1" x14ac:dyDescent="0.2">
      <c r="F21" s="15" t="s">
        <v>307</v>
      </c>
      <c r="L21" s="15" t="s">
        <v>308</v>
      </c>
    </row>
    <row r="22" spans="2:12" x14ac:dyDescent="0.15">
      <c r="B22" s="178" t="s">
        <v>892</v>
      </c>
      <c r="C22" s="179" t="s">
        <v>197</v>
      </c>
      <c r="D22" s="28" t="s">
        <v>865</v>
      </c>
      <c r="E22" s="180" t="s">
        <v>197</v>
      </c>
      <c r="F22" s="30" t="s">
        <v>866</v>
      </c>
      <c r="H22" s="178" t="s">
        <v>892</v>
      </c>
      <c r="I22" s="179" t="s">
        <v>197</v>
      </c>
      <c r="J22" s="28" t="s">
        <v>865</v>
      </c>
      <c r="K22" s="180" t="s">
        <v>197</v>
      </c>
      <c r="L22" s="30" t="s">
        <v>866</v>
      </c>
    </row>
    <row r="23" spans="2:12" x14ac:dyDescent="0.15">
      <c r="B23" s="31">
        <v>1</v>
      </c>
      <c r="C23" s="32">
        <f>L5</f>
        <v>0</v>
      </c>
      <c r="D23" s="33">
        <f>$D$5</f>
        <v>2</v>
      </c>
      <c r="E23" s="34">
        <f>L15</f>
        <v>0</v>
      </c>
      <c r="F23" s="33">
        <f>$D$15</f>
        <v>12</v>
      </c>
      <c r="H23" s="31">
        <v>1</v>
      </c>
      <c r="I23" s="32">
        <f>L8</f>
        <v>0</v>
      </c>
      <c r="J23" s="33">
        <f>D8</f>
        <v>5</v>
      </c>
      <c r="K23" s="34">
        <f>L7</f>
        <v>0</v>
      </c>
      <c r="L23" s="33">
        <f>D7</f>
        <v>4</v>
      </c>
    </row>
    <row r="24" spans="2:12" x14ac:dyDescent="0.15">
      <c r="B24" s="35">
        <v>2</v>
      </c>
      <c r="C24" s="36">
        <f>L9</f>
        <v>0</v>
      </c>
      <c r="D24" s="33">
        <f>$D$9</f>
        <v>6</v>
      </c>
      <c r="E24" s="34">
        <f>L7</f>
        <v>0</v>
      </c>
      <c r="F24" s="33">
        <f>$D$7</f>
        <v>4</v>
      </c>
      <c r="H24" s="35">
        <v>2</v>
      </c>
      <c r="I24" s="36">
        <f>L13</f>
        <v>0</v>
      </c>
      <c r="J24" s="33">
        <f>D13</f>
        <v>10</v>
      </c>
      <c r="K24" s="34">
        <f>L11</f>
        <v>0</v>
      </c>
      <c r="L24" s="33">
        <f>D11</f>
        <v>8</v>
      </c>
    </row>
    <row r="25" spans="2:12" x14ac:dyDescent="0.15">
      <c r="B25" s="38">
        <v>3</v>
      </c>
      <c r="C25" s="39">
        <f>L8</f>
        <v>0</v>
      </c>
      <c r="D25" s="37">
        <f>$D$8</f>
        <v>5</v>
      </c>
      <c r="E25" s="40">
        <f>L6</f>
        <v>0</v>
      </c>
      <c r="F25" s="37">
        <f>$D$6</f>
        <v>3</v>
      </c>
      <c r="H25" s="38">
        <v>3</v>
      </c>
      <c r="I25" s="32">
        <f>L5</f>
        <v>0</v>
      </c>
      <c r="J25" s="33">
        <f>$D$5</f>
        <v>2</v>
      </c>
      <c r="K25" s="34">
        <f>L14</f>
        <v>0</v>
      </c>
      <c r="L25" s="33">
        <f>$D$14</f>
        <v>11</v>
      </c>
    </row>
    <row r="26" spans="2:12" x14ac:dyDescent="0.15">
      <c r="B26" s="38">
        <v>4</v>
      </c>
      <c r="C26" s="39">
        <f>L12</f>
        <v>0</v>
      </c>
      <c r="D26" s="37">
        <f>$D$12</f>
        <v>9</v>
      </c>
      <c r="E26" s="40">
        <f>L11</f>
        <v>0</v>
      </c>
      <c r="F26" s="37">
        <f>$D$11</f>
        <v>8</v>
      </c>
      <c r="H26" s="38">
        <v>4</v>
      </c>
      <c r="I26" s="39">
        <f>L9</f>
        <v>0</v>
      </c>
      <c r="J26" s="37">
        <f>D9</f>
        <v>6</v>
      </c>
      <c r="K26" s="40">
        <f>L6</f>
        <v>0</v>
      </c>
      <c r="L26" s="37">
        <f>D6</f>
        <v>3</v>
      </c>
    </row>
    <row r="27" spans="2:12" x14ac:dyDescent="0.15">
      <c r="B27" s="38">
        <v>5</v>
      </c>
      <c r="C27" s="39">
        <f>L13</f>
        <v>0</v>
      </c>
      <c r="D27" s="37">
        <f>D13</f>
        <v>10</v>
      </c>
      <c r="E27" s="40">
        <f>L10</f>
        <v>0</v>
      </c>
      <c r="F27" s="37">
        <f>D10</f>
        <v>7</v>
      </c>
      <c r="H27" s="38">
        <v>5</v>
      </c>
      <c r="I27" s="39">
        <f>L12</f>
        <v>0</v>
      </c>
      <c r="J27" s="37">
        <f>D12</f>
        <v>9</v>
      </c>
      <c r="K27" s="40">
        <f>L10</f>
        <v>0</v>
      </c>
      <c r="L27" s="37">
        <f>D10</f>
        <v>7</v>
      </c>
    </row>
    <row r="28" spans="2:12" ht="14" thickBot="1" x14ac:dyDescent="0.2">
      <c r="B28" s="41">
        <v>6</v>
      </c>
      <c r="C28" s="42">
        <f>L4</f>
        <v>0</v>
      </c>
      <c r="D28" s="43">
        <f>$D$4</f>
        <v>1</v>
      </c>
      <c r="E28" s="44">
        <f>L14</f>
        <v>0</v>
      </c>
      <c r="F28" s="43">
        <f>$D$14</f>
        <v>11</v>
      </c>
      <c r="H28" s="41">
        <v>6</v>
      </c>
      <c r="I28" s="42">
        <f>L15</f>
        <v>0</v>
      </c>
      <c r="J28" s="43">
        <f>D15</f>
        <v>12</v>
      </c>
      <c r="K28" s="44">
        <f>L4</f>
        <v>0</v>
      </c>
      <c r="L28" s="43">
        <f>D4</f>
        <v>1</v>
      </c>
    </row>
    <row r="30" spans="2:12" ht="14" thickBot="1" x14ac:dyDescent="0.2">
      <c r="F30" s="15" t="s">
        <v>309</v>
      </c>
      <c r="L30" s="15" t="s">
        <v>2186</v>
      </c>
    </row>
    <row r="31" spans="2:12" x14ac:dyDescent="0.15">
      <c r="B31" s="178" t="s">
        <v>892</v>
      </c>
      <c r="C31" s="179" t="s">
        <v>197</v>
      </c>
      <c r="D31" s="28" t="s">
        <v>865</v>
      </c>
      <c r="E31" s="180" t="s">
        <v>197</v>
      </c>
      <c r="F31" s="30" t="s">
        <v>866</v>
      </c>
      <c r="H31" s="178" t="s">
        <v>892</v>
      </c>
      <c r="I31" s="179" t="s">
        <v>197</v>
      </c>
      <c r="J31" s="28" t="s">
        <v>865</v>
      </c>
      <c r="K31" s="180" t="s">
        <v>197</v>
      </c>
      <c r="L31" s="30" t="s">
        <v>866</v>
      </c>
    </row>
    <row r="32" spans="2:12" x14ac:dyDescent="0.15">
      <c r="B32" s="31">
        <v>1</v>
      </c>
      <c r="C32" s="32">
        <f>L6</f>
        <v>0</v>
      </c>
      <c r="D32" s="33">
        <f>$D$6</f>
        <v>3</v>
      </c>
      <c r="E32" s="34">
        <f>L11</f>
        <v>0</v>
      </c>
      <c r="F32" s="33">
        <f>$D$11</f>
        <v>8</v>
      </c>
      <c r="H32" s="31">
        <v>1</v>
      </c>
      <c r="I32" s="32">
        <f>L4</f>
        <v>0</v>
      </c>
      <c r="J32" s="33">
        <f>$D$4</f>
        <v>1</v>
      </c>
      <c r="K32" s="34">
        <f>L12</f>
        <v>0</v>
      </c>
      <c r="L32" s="33">
        <f>$D$12</f>
        <v>9</v>
      </c>
    </row>
    <row r="33" spans="2:12" x14ac:dyDescent="0.15">
      <c r="B33" s="35">
        <v>2</v>
      </c>
      <c r="C33" s="36">
        <f>L10</f>
        <v>0</v>
      </c>
      <c r="D33" s="33">
        <f>D10</f>
        <v>7</v>
      </c>
      <c r="E33" s="34">
        <f>L7</f>
        <v>0</v>
      </c>
      <c r="F33" s="33">
        <f>D7</f>
        <v>4</v>
      </c>
      <c r="H33" s="35">
        <v>2</v>
      </c>
      <c r="I33" s="36">
        <f>L13</f>
        <v>0</v>
      </c>
      <c r="J33" s="33">
        <f>D13</f>
        <v>10</v>
      </c>
      <c r="K33" s="34">
        <f>L5</f>
        <v>0</v>
      </c>
      <c r="L33" s="33">
        <f>D5</f>
        <v>2</v>
      </c>
    </row>
    <row r="34" spans="2:12" x14ac:dyDescent="0.15">
      <c r="B34" s="38">
        <v>3</v>
      </c>
      <c r="C34" s="39">
        <f>L5</f>
        <v>0</v>
      </c>
      <c r="D34" s="37">
        <f>D5</f>
        <v>2</v>
      </c>
      <c r="E34" s="40">
        <f>L12</f>
        <v>0</v>
      </c>
      <c r="F34" s="37">
        <f>D12</f>
        <v>9</v>
      </c>
      <c r="H34" s="38">
        <v>3</v>
      </c>
      <c r="I34" s="32">
        <f>L9</f>
        <v>0</v>
      </c>
      <c r="J34" s="33">
        <f>D9</f>
        <v>6</v>
      </c>
      <c r="K34" s="34">
        <f>L15</f>
        <v>0</v>
      </c>
      <c r="L34" s="33">
        <f>D15</f>
        <v>12</v>
      </c>
    </row>
    <row r="35" spans="2:12" x14ac:dyDescent="0.15">
      <c r="B35" s="38">
        <v>4</v>
      </c>
      <c r="C35" s="39">
        <f>L4</f>
        <v>0</v>
      </c>
      <c r="D35" s="37">
        <f>D4</f>
        <v>1</v>
      </c>
      <c r="E35" s="40">
        <f>L13</f>
        <v>0</v>
      </c>
      <c r="F35" s="37">
        <f>D13</f>
        <v>10</v>
      </c>
      <c r="H35" s="38">
        <v>4</v>
      </c>
      <c r="I35" s="39">
        <f>L11</f>
        <v>0</v>
      </c>
      <c r="J35" s="37">
        <f>D11</f>
        <v>8</v>
      </c>
      <c r="K35" s="40">
        <f>L7</f>
        <v>0</v>
      </c>
      <c r="L35" s="37">
        <f>D7</f>
        <v>4</v>
      </c>
    </row>
    <row r="36" spans="2:12" x14ac:dyDescent="0.15">
      <c r="B36" s="38">
        <v>5</v>
      </c>
      <c r="C36" s="39">
        <f>L8</f>
        <v>0</v>
      </c>
      <c r="D36" s="37">
        <f>D8</f>
        <v>5</v>
      </c>
      <c r="E36" s="40">
        <f>L15</f>
        <v>0</v>
      </c>
      <c r="F36" s="37">
        <f>D15</f>
        <v>12</v>
      </c>
      <c r="H36" s="38">
        <v>5</v>
      </c>
      <c r="I36" s="39">
        <f>L14</f>
        <v>0</v>
      </c>
      <c r="J36" s="37">
        <f>D14</f>
        <v>11</v>
      </c>
      <c r="K36" s="40">
        <f>L8</f>
        <v>0</v>
      </c>
      <c r="L36" s="37">
        <f>D8</f>
        <v>5</v>
      </c>
    </row>
    <row r="37" spans="2:12" ht="14" thickBot="1" x14ac:dyDescent="0.2">
      <c r="B37" s="41">
        <v>6</v>
      </c>
      <c r="C37" s="42">
        <f>L14</f>
        <v>0</v>
      </c>
      <c r="D37" s="43">
        <f>D14</f>
        <v>11</v>
      </c>
      <c r="E37" s="44">
        <f>L9</f>
        <v>0</v>
      </c>
      <c r="F37" s="43">
        <f>D9</f>
        <v>6</v>
      </c>
      <c r="H37" s="41">
        <v>6</v>
      </c>
      <c r="I37" s="42">
        <f>L10</f>
        <v>0</v>
      </c>
      <c r="J37" s="43">
        <f>$D$10</f>
        <v>7</v>
      </c>
      <c r="K37" s="44">
        <f>L6</f>
        <v>0</v>
      </c>
      <c r="L37" s="43">
        <f>$D$6</f>
        <v>3</v>
      </c>
    </row>
    <row r="39" spans="2:12" ht="14" thickBot="1" x14ac:dyDescent="0.2">
      <c r="F39" s="15" t="s">
        <v>2185</v>
      </c>
      <c r="L39" s="15" t="s">
        <v>2187</v>
      </c>
    </row>
    <row r="40" spans="2:12" x14ac:dyDescent="0.15">
      <c r="B40" s="178" t="s">
        <v>892</v>
      </c>
      <c r="C40" s="179" t="s">
        <v>197</v>
      </c>
      <c r="D40" s="28" t="s">
        <v>865</v>
      </c>
      <c r="E40" s="180" t="s">
        <v>197</v>
      </c>
      <c r="F40" s="30" t="s">
        <v>866</v>
      </c>
      <c r="H40" s="178" t="s">
        <v>892</v>
      </c>
      <c r="I40" s="179" t="s">
        <v>197</v>
      </c>
      <c r="J40" s="28" t="s">
        <v>865</v>
      </c>
      <c r="K40" s="180" t="s">
        <v>197</v>
      </c>
      <c r="L40" s="30" t="s">
        <v>866</v>
      </c>
    </row>
    <row r="41" spans="2:12" x14ac:dyDescent="0.15">
      <c r="B41" s="31">
        <v>1</v>
      </c>
      <c r="C41" s="32">
        <f>L9</f>
        <v>0</v>
      </c>
      <c r="D41" s="33">
        <f>$D$9</f>
        <v>6</v>
      </c>
      <c r="E41" s="34">
        <f>L13</f>
        <v>0</v>
      </c>
      <c r="F41" s="33">
        <f>$D$13</f>
        <v>10</v>
      </c>
      <c r="H41" s="31">
        <v>1</v>
      </c>
      <c r="I41" s="32">
        <f>L10</f>
        <v>0</v>
      </c>
      <c r="J41" s="33">
        <f>D10</f>
        <v>7</v>
      </c>
      <c r="K41" s="34">
        <f>L4</f>
        <v>0</v>
      </c>
      <c r="L41" s="33">
        <f>D4</f>
        <v>1</v>
      </c>
    </row>
    <row r="42" spans="2:12" x14ac:dyDescent="0.15">
      <c r="B42" s="35">
        <v>2</v>
      </c>
      <c r="C42" s="36">
        <f>L11</f>
        <v>0</v>
      </c>
      <c r="D42" s="33">
        <f>$D$11</f>
        <v>8</v>
      </c>
      <c r="E42" s="34">
        <f>L4</f>
        <v>0</v>
      </c>
      <c r="F42" s="33">
        <f>$D$4</f>
        <v>1</v>
      </c>
      <c r="H42" s="35">
        <v>2</v>
      </c>
      <c r="I42" s="36">
        <f>L6</f>
        <v>0</v>
      </c>
      <c r="J42" s="33">
        <f>D6</f>
        <v>3</v>
      </c>
      <c r="K42" s="34">
        <f>L14</f>
        <v>0</v>
      </c>
      <c r="L42" s="33">
        <f>D14</f>
        <v>11</v>
      </c>
    </row>
    <row r="43" spans="2:12" x14ac:dyDescent="0.15">
      <c r="B43" s="38">
        <v>3</v>
      </c>
      <c r="C43" s="39">
        <f>L7</f>
        <v>0</v>
      </c>
      <c r="D43" s="37">
        <f>$D$7</f>
        <v>4</v>
      </c>
      <c r="E43" s="40">
        <f>L14</f>
        <v>0</v>
      </c>
      <c r="F43" s="37">
        <f>$D$14</f>
        <v>11</v>
      </c>
      <c r="H43" s="38">
        <v>3</v>
      </c>
      <c r="I43" s="32">
        <f>L12</f>
        <v>0</v>
      </c>
      <c r="J43" s="33">
        <f>$D$12</f>
        <v>9</v>
      </c>
      <c r="K43" s="34">
        <f>L9</f>
        <v>0</v>
      </c>
      <c r="L43" s="33">
        <f>$D$9</f>
        <v>6</v>
      </c>
    </row>
    <row r="44" spans="2:12" x14ac:dyDescent="0.15">
      <c r="B44" s="38">
        <v>4</v>
      </c>
      <c r="C44" s="39">
        <f>L10</f>
        <v>0</v>
      </c>
      <c r="D44" s="37">
        <f>$D$10</f>
        <v>7</v>
      </c>
      <c r="E44" s="40">
        <f>L5</f>
        <v>0</v>
      </c>
      <c r="F44" s="37">
        <f>$D$5</f>
        <v>2</v>
      </c>
      <c r="H44" s="38">
        <v>4</v>
      </c>
      <c r="I44" s="39">
        <f>L8</f>
        <v>0</v>
      </c>
      <c r="J44" s="37">
        <f>$D$8</f>
        <v>5</v>
      </c>
      <c r="K44" s="40">
        <f>L13</f>
        <v>0</v>
      </c>
      <c r="L44" s="37">
        <f>$D$13</f>
        <v>10</v>
      </c>
    </row>
    <row r="45" spans="2:12" x14ac:dyDescent="0.15">
      <c r="B45" s="38">
        <v>5</v>
      </c>
      <c r="C45" s="39">
        <f>L6</f>
        <v>0</v>
      </c>
      <c r="D45" s="37">
        <f>$D$6</f>
        <v>3</v>
      </c>
      <c r="E45" s="40">
        <f>L15</f>
        <v>0</v>
      </c>
      <c r="F45" s="37">
        <f>$D$15</f>
        <v>12</v>
      </c>
      <c r="H45" s="38">
        <v>5</v>
      </c>
      <c r="I45" s="39">
        <f>L7</f>
        <v>0</v>
      </c>
      <c r="J45" s="37">
        <f>D7</f>
        <v>4</v>
      </c>
      <c r="K45" s="40">
        <f>L15</f>
        <v>0</v>
      </c>
      <c r="L45" s="37">
        <f>D15</f>
        <v>12</v>
      </c>
    </row>
    <row r="46" spans="2:12" ht="14" thickBot="1" x14ac:dyDescent="0.2">
      <c r="B46" s="41">
        <v>6</v>
      </c>
      <c r="C46" s="42">
        <f>L12</f>
        <v>0</v>
      </c>
      <c r="D46" s="43">
        <f>$D$12</f>
        <v>9</v>
      </c>
      <c r="E46" s="44">
        <f>L8</f>
        <v>0</v>
      </c>
      <c r="F46" s="43">
        <f>$D$8</f>
        <v>5</v>
      </c>
      <c r="H46" s="41">
        <v>6</v>
      </c>
      <c r="I46" s="42">
        <f>L11</f>
        <v>0</v>
      </c>
      <c r="J46" s="43">
        <f>D11</f>
        <v>8</v>
      </c>
      <c r="K46" s="44">
        <f>L5</f>
        <v>0</v>
      </c>
      <c r="L46" s="43">
        <f>D5</f>
        <v>2</v>
      </c>
    </row>
    <row r="48" spans="2:12" ht="14" thickBot="1" x14ac:dyDescent="0.2">
      <c r="F48" s="15" t="s">
        <v>2188</v>
      </c>
      <c r="L48" s="15" t="s">
        <v>311</v>
      </c>
    </row>
    <row r="49" spans="2:12" x14ac:dyDescent="0.15">
      <c r="B49" s="178" t="s">
        <v>892</v>
      </c>
      <c r="C49" s="179" t="s">
        <v>197</v>
      </c>
      <c r="D49" s="28" t="s">
        <v>865</v>
      </c>
      <c r="E49" s="180" t="s">
        <v>197</v>
      </c>
      <c r="F49" s="30" t="s">
        <v>866</v>
      </c>
      <c r="H49" s="178" t="s">
        <v>892</v>
      </c>
      <c r="I49" s="179" t="s">
        <v>197</v>
      </c>
      <c r="J49" s="28" t="s">
        <v>865</v>
      </c>
      <c r="K49" s="180" t="s">
        <v>197</v>
      </c>
      <c r="L49" s="30" t="s">
        <v>866</v>
      </c>
    </row>
    <row r="50" spans="2:12" x14ac:dyDescent="0.15">
      <c r="B50" s="31">
        <v>1</v>
      </c>
      <c r="C50" s="32">
        <f>L4</f>
        <v>0</v>
      </c>
      <c r="D50" s="33">
        <f>D4</f>
        <v>1</v>
      </c>
      <c r="E50" s="34">
        <f>L9</f>
        <v>0</v>
      </c>
      <c r="F50" s="33">
        <f>D9</f>
        <v>6</v>
      </c>
      <c r="H50" s="31">
        <v>1</v>
      </c>
      <c r="I50" s="32">
        <f>L15</f>
        <v>0</v>
      </c>
      <c r="J50" s="33">
        <f>$D$15</f>
        <v>12</v>
      </c>
      <c r="K50" s="34">
        <f>L10</f>
        <v>0</v>
      </c>
      <c r="L50" s="33">
        <f>$D$10</f>
        <v>7</v>
      </c>
    </row>
    <row r="51" spans="2:12" x14ac:dyDescent="0.15">
      <c r="B51" s="35">
        <v>2</v>
      </c>
      <c r="C51" s="36">
        <f>L14</f>
        <v>0</v>
      </c>
      <c r="D51" s="33">
        <f>D14</f>
        <v>11</v>
      </c>
      <c r="E51" s="34">
        <f>L10</f>
        <v>0</v>
      </c>
      <c r="F51" s="33">
        <f>D10</f>
        <v>7</v>
      </c>
      <c r="H51" s="35">
        <v>2</v>
      </c>
      <c r="I51" s="36">
        <f>L12</f>
        <v>0</v>
      </c>
      <c r="J51" s="33">
        <f>$D$12</f>
        <v>9</v>
      </c>
      <c r="K51" s="34">
        <f>L6</f>
        <v>0</v>
      </c>
      <c r="L51" s="33">
        <f>$D$6</f>
        <v>3</v>
      </c>
    </row>
    <row r="52" spans="2:12" x14ac:dyDescent="0.15">
      <c r="B52" s="38">
        <v>3</v>
      </c>
      <c r="C52" s="39">
        <f>L13</f>
        <v>0</v>
      </c>
      <c r="D52" s="37">
        <f>$D$13</f>
        <v>10</v>
      </c>
      <c r="E52" s="40">
        <f>L6</f>
        <v>0</v>
      </c>
      <c r="F52" s="37">
        <f>$D$6</f>
        <v>3</v>
      </c>
      <c r="H52" s="38">
        <v>3</v>
      </c>
      <c r="I52" s="32">
        <f>L4</f>
        <v>0</v>
      </c>
      <c r="J52" s="33">
        <f>$D$4</f>
        <v>1</v>
      </c>
      <c r="K52" s="34">
        <f>L8</f>
        <v>0</v>
      </c>
      <c r="L52" s="33">
        <f>$D$8</f>
        <v>5</v>
      </c>
    </row>
    <row r="53" spans="2:12" x14ac:dyDescent="0.15">
      <c r="B53" s="38">
        <v>4</v>
      </c>
      <c r="C53" s="39">
        <f>L15</f>
        <v>0</v>
      </c>
      <c r="D53" s="37">
        <f>D15</f>
        <v>12</v>
      </c>
      <c r="E53" s="40">
        <f>L11</f>
        <v>0</v>
      </c>
      <c r="F53" s="37">
        <f>D11</f>
        <v>8</v>
      </c>
      <c r="H53" s="38">
        <v>4</v>
      </c>
      <c r="I53" s="39">
        <f>L5</f>
        <v>0</v>
      </c>
      <c r="J53" s="37">
        <f>D5</f>
        <v>2</v>
      </c>
      <c r="K53" s="40">
        <f>L9</f>
        <v>0</v>
      </c>
      <c r="L53" s="37">
        <f>D9</f>
        <v>6</v>
      </c>
    </row>
    <row r="54" spans="2:12" x14ac:dyDescent="0.15">
      <c r="B54" s="38">
        <v>5</v>
      </c>
      <c r="C54" s="39">
        <f>L12</f>
        <v>0</v>
      </c>
      <c r="D54" s="37">
        <f>D12</f>
        <v>9</v>
      </c>
      <c r="E54" s="40">
        <f>L7</f>
        <v>0</v>
      </c>
      <c r="F54" s="37">
        <f>D7</f>
        <v>4</v>
      </c>
      <c r="H54" s="38">
        <v>5</v>
      </c>
      <c r="I54" s="39">
        <f>L14</f>
        <v>0</v>
      </c>
      <c r="J54" s="37">
        <f>$D$14</f>
        <v>11</v>
      </c>
      <c r="K54" s="40">
        <f>L11</f>
        <v>0</v>
      </c>
      <c r="L54" s="37">
        <f>$D$11</f>
        <v>8</v>
      </c>
    </row>
    <row r="55" spans="2:12" ht="14" thickBot="1" x14ac:dyDescent="0.2">
      <c r="B55" s="41">
        <v>6</v>
      </c>
      <c r="C55" s="42">
        <f>L8</f>
        <v>0</v>
      </c>
      <c r="D55" s="43">
        <f>D8</f>
        <v>5</v>
      </c>
      <c r="E55" s="44">
        <f>L5</f>
        <v>0</v>
      </c>
      <c r="F55" s="43">
        <f>D5</f>
        <v>2</v>
      </c>
      <c r="H55" s="41">
        <v>6</v>
      </c>
      <c r="I55" s="42">
        <f>L13</f>
        <v>0</v>
      </c>
      <c r="J55" s="43">
        <f>D13</f>
        <v>10</v>
      </c>
      <c r="K55" s="44">
        <f>L7</f>
        <v>0</v>
      </c>
      <c r="L55" s="43">
        <f>D7</f>
        <v>4</v>
      </c>
    </row>
    <row r="61" spans="2:12" x14ac:dyDescent="0.15">
      <c r="B61" s="1637" t="s">
        <v>1331</v>
      </c>
      <c r="C61" s="1637"/>
      <c r="D61" s="1637"/>
      <c r="E61" s="1637"/>
      <c r="F61" s="1637"/>
      <c r="G61" s="1637"/>
      <c r="H61" s="1637"/>
      <c r="I61" s="1637"/>
      <c r="J61" s="1637"/>
      <c r="K61" s="1637"/>
      <c r="L61" s="1637"/>
    </row>
    <row r="64" spans="2:12" x14ac:dyDescent="0.15">
      <c r="B64" s="1637" t="s">
        <v>1226</v>
      </c>
      <c r="C64" s="1637"/>
      <c r="D64" s="1637"/>
      <c r="E64" s="1637"/>
      <c r="F64" s="1637"/>
      <c r="G64" s="1637"/>
      <c r="H64" s="1637"/>
      <c r="I64" s="1637"/>
      <c r="J64" s="1637"/>
      <c r="K64" s="1637"/>
      <c r="L64" s="1637"/>
    </row>
    <row r="66" spans="2:12" ht="14" thickBot="1" x14ac:dyDescent="0.2">
      <c r="F66" s="15" t="s">
        <v>312</v>
      </c>
      <c r="L66" s="15" t="s">
        <v>313</v>
      </c>
    </row>
    <row r="67" spans="2:12" x14ac:dyDescent="0.15">
      <c r="B67" s="178" t="s">
        <v>892</v>
      </c>
      <c r="C67" s="179" t="s">
        <v>197</v>
      </c>
      <c r="D67" s="28" t="s">
        <v>865</v>
      </c>
      <c r="E67" s="180" t="s">
        <v>197</v>
      </c>
      <c r="F67" s="30" t="s">
        <v>866</v>
      </c>
      <c r="H67" s="178" t="s">
        <v>892</v>
      </c>
      <c r="I67" s="179" t="s">
        <v>197</v>
      </c>
      <c r="J67" s="28" t="s">
        <v>865</v>
      </c>
      <c r="K67" s="180" t="s">
        <v>197</v>
      </c>
      <c r="L67" s="30" t="s">
        <v>866</v>
      </c>
    </row>
    <row r="68" spans="2:12" x14ac:dyDescent="0.15">
      <c r="B68" s="31">
        <v>1</v>
      </c>
      <c r="C68" s="32">
        <f>L6</f>
        <v>0</v>
      </c>
      <c r="D68" s="33">
        <f>$D$6</f>
        <v>3</v>
      </c>
      <c r="E68" s="34">
        <f>L5</f>
        <v>0</v>
      </c>
      <c r="F68" s="33">
        <f>$D$5</f>
        <v>2</v>
      </c>
      <c r="H68" s="31">
        <v>1</v>
      </c>
      <c r="I68" s="32">
        <f>L11</f>
        <v>0</v>
      </c>
      <c r="J68" s="33">
        <f>$D$11</f>
        <v>8</v>
      </c>
      <c r="K68" s="34">
        <f>L9</f>
        <v>0</v>
      </c>
      <c r="L68" s="33">
        <f>$D$9</f>
        <v>6</v>
      </c>
    </row>
    <row r="69" spans="2:12" x14ac:dyDescent="0.15">
      <c r="B69" s="35">
        <v>2</v>
      </c>
      <c r="C69" s="36">
        <f>L15</f>
        <v>0</v>
      </c>
      <c r="D69" s="33">
        <f>D15</f>
        <v>12</v>
      </c>
      <c r="E69" s="34">
        <f>L13</f>
        <v>0</v>
      </c>
      <c r="F69" s="33">
        <f>D13</f>
        <v>10</v>
      </c>
      <c r="H69" s="35">
        <v>2</v>
      </c>
      <c r="I69" s="36">
        <f>L15</f>
        <v>0</v>
      </c>
      <c r="J69" s="33">
        <f>D15</f>
        <v>12</v>
      </c>
      <c r="K69" s="34">
        <f>L12</f>
        <v>0</v>
      </c>
      <c r="L69" s="33">
        <f>D12</f>
        <v>9</v>
      </c>
    </row>
    <row r="70" spans="2:12" x14ac:dyDescent="0.15">
      <c r="B70" s="38">
        <v>3</v>
      </c>
      <c r="C70" s="39">
        <f>L11</f>
        <v>0</v>
      </c>
      <c r="D70" s="37">
        <f>D11</f>
        <v>8</v>
      </c>
      <c r="E70" s="40">
        <f>L8</f>
        <v>0</v>
      </c>
      <c r="F70" s="37">
        <f>D8</f>
        <v>5</v>
      </c>
      <c r="H70" s="38">
        <v>3</v>
      </c>
      <c r="I70" s="32">
        <f>L14</f>
        <v>0</v>
      </c>
      <c r="J70" s="33">
        <f>$D$14</f>
        <v>11</v>
      </c>
      <c r="K70" s="34">
        <f>L13</f>
        <v>0</v>
      </c>
      <c r="L70" s="33">
        <f>$D$13</f>
        <v>10</v>
      </c>
    </row>
    <row r="71" spans="2:12" x14ac:dyDescent="0.15">
      <c r="B71" s="38">
        <v>4</v>
      </c>
      <c r="C71" s="39">
        <f>L10</f>
        <v>0</v>
      </c>
      <c r="D71" s="37">
        <f>$D$10</f>
        <v>7</v>
      </c>
      <c r="E71" s="40">
        <f>L9</f>
        <v>0</v>
      </c>
      <c r="F71" s="37">
        <f>$D$9</f>
        <v>6</v>
      </c>
      <c r="H71" s="38">
        <v>4</v>
      </c>
      <c r="I71" s="39">
        <f>L7</f>
        <v>0</v>
      </c>
      <c r="J71" s="37">
        <f>D7</f>
        <v>4</v>
      </c>
      <c r="K71" s="40">
        <f>L5</f>
        <v>0</v>
      </c>
      <c r="L71" s="37">
        <f>D5</f>
        <v>2</v>
      </c>
    </row>
    <row r="72" spans="2:12" x14ac:dyDescent="0.15">
      <c r="B72" s="38">
        <v>5</v>
      </c>
      <c r="C72" s="39">
        <f>L14</f>
        <v>0</v>
      </c>
      <c r="D72" s="37">
        <f>D14</f>
        <v>11</v>
      </c>
      <c r="E72" s="40">
        <f>L12</f>
        <v>0</v>
      </c>
      <c r="F72" s="37">
        <f>D12</f>
        <v>9</v>
      </c>
      <c r="H72" s="38">
        <v>5</v>
      </c>
      <c r="I72" s="39">
        <f>L6</f>
        <v>0</v>
      </c>
      <c r="J72" s="37">
        <f>D6</f>
        <v>3</v>
      </c>
      <c r="K72" s="40">
        <f>L4</f>
        <v>0</v>
      </c>
      <c r="L72" s="37">
        <f>D4</f>
        <v>1</v>
      </c>
    </row>
    <row r="73" spans="2:12" ht="14" thickBot="1" x14ac:dyDescent="0.2">
      <c r="B73" s="41">
        <v>6</v>
      </c>
      <c r="C73" s="42">
        <f>L7</f>
        <v>0</v>
      </c>
      <c r="D73" s="43">
        <f>D7</f>
        <v>4</v>
      </c>
      <c r="E73" s="44">
        <f>L4</f>
        <v>0</v>
      </c>
      <c r="F73" s="43">
        <f>D4</f>
        <v>1</v>
      </c>
      <c r="H73" s="41">
        <v>6</v>
      </c>
      <c r="I73" s="42">
        <f>L10</f>
        <v>0</v>
      </c>
      <c r="J73" s="43">
        <f>$D$10</f>
        <v>7</v>
      </c>
      <c r="K73" s="44">
        <f>L8</f>
        <v>0</v>
      </c>
      <c r="L73" s="43">
        <f>D8</f>
        <v>5</v>
      </c>
    </row>
    <row r="75" spans="2:12" ht="14" thickBot="1" x14ac:dyDescent="0.2">
      <c r="F75" s="15" t="s">
        <v>314</v>
      </c>
    </row>
    <row r="76" spans="2:12" x14ac:dyDescent="0.15">
      <c r="B76" s="178" t="s">
        <v>892</v>
      </c>
      <c r="C76" s="179" t="s">
        <v>197</v>
      </c>
      <c r="D76" s="28" t="s">
        <v>865</v>
      </c>
      <c r="E76" s="180" t="s">
        <v>197</v>
      </c>
      <c r="F76" s="30" t="s">
        <v>866</v>
      </c>
    </row>
    <row r="77" spans="2:12" x14ac:dyDescent="0.15">
      <c r="B77" s="31">
        <v>1</v>
      </c>
      <c r="C77" s="32">
        <f>L13</f>
        <v>0</v>
      </c>
      <c r="D77" s="33">
        <f>$D$13</f>
        <v>10</v>
      </c>
      <c r="E77" s="34">
        <f>L12</f>
        <v>0</v>
      </c>
      <c r="F77" s="33">
        <f>$D$12</f>
        <v>9</v>
      </c>
    </row>
    <row r="78" spans="2:12" x14ac:dyDescent="0.15">
      <c r="B78" s="35">
        <v>2</v>
      </c>
      <c r="C78" s="36">
        <f>L7</f>
        <v>0</v>
      </c>
      <c r="D78" s="33">
        <f>$D$7</f>
        <v>4</v>
      </c>
      <c r="E78" s="34">
        <f>L6</f>
        <v>0</v>
      </c>
      <c r="F78" s="33">
        <f>$D$6</f>
        <v>3</v>
      </c>
    </row>
    <row r="79" spans="2:12" x14ac:dyDescent="0.15">
      <c r="B79" s="38">
        <v>3</v>
      </c>
      <c r="C79" s="39">
        <f>L11</f>
        <v>0</v>
      </c>
      <c r="D79" s="37">
        <f>$D$11</f>
        <v>8</v>
      </c>
      <c r="E79" s="40">
        <f>L10</f>
        <v>0</v>
      </c>
      <c r="F79" s="37">
        <f>$D$10</f>
        <v>7</v>
      </c>
    </row>
    <row r="80" spans="2:12" x14ac:dyDescent="0.15">
      <c r="B80" s="38">
        <v>4</v>
      </c>
      <c r="C80" s="39">
        <f>L15</f>
        <v>0</v>
      </c>
      <c r="D80" s="37">
        <f>D15</f>
        <v>12</v>
      </c>
      <c r="E80" s="40">
        <f>L14</f>
        <v>0</v>
      </c>
      <c r="F80" s="37">
        <f>D14</f>
        <v>11</v>
      </c>
    </row>
    <row r="81" spans="2:6" x14ac:dyDescent="0.15">
      <c r="B81" s="38">
        <v>5</v>
      </c>
      <c r="C81" s="39">
        <f>L9</f>
        <v>0</v>
      </c>
      <c r="D81" s="37">
        <f>$D$9</f>
        <v>6</v>
      </c>
      <c r="E81" s="40">
        <f>L8</f>
        <v>0</v>
      </c>
      <c r="F81" s="37">
        <f>$D$8</f>
        <v>5</v>
      </c>
    </row>
    <row r="82" spans="2:6" ht="14" thickBot="1" x14ac:dyDescent="0.2">
      <c r="B82" s="41">
        <v>6</v>
      </c>
      <c r="C82" s="42">
        <f>L5</f>
        <v>0</v>
      </c>
      <c r="D82" s="43">
        <f>$D$5</f>
        <v>2</v>
      </c>
      <c r="E82" s="44">
        <f>L4</f>
        <v>0</v>
      </c>
      <c r="F82" s="43">
        <f>$D$4</f>
        <v>1</v>
      </c>
    </row>
  </sheetData>
  <sheetProtection password="CF27" sheet="1" objects="1" scenarios="1"/>
  <mergeCells count="19">
    <mergeCell ref="G7:H7"/>
    <mergeCell ref="G8:H8"/>
    <mergeCell ref="G9:H9"/>
    <mergeCell ref="G13:H13"/>
    <mergeCell ref="B1:L1"/>
    <mergeCell ref="G3:H3"/>
    <mergeCell ref="G4:H4"/>
    <mergeCell ref="G5:H5"/>
    <mergeCell ref="G6:H6"/>
    <mergeCell ref="B64:L64"/>
    <mergeCell ref="G14:H14"/>
    <mergeCell ref="G15:H15"/>
    <mergeCell ref="G10:H10"/>
    <mergeCell ref="G11:H11"/>
    <mergeCell ref="B61:L61"/>
    <mergeCell ref="G12:H12"/>
    <mergeCell ref="B19:L19"/>
    <mergeCell ref="G16:H16"/>
    <mergeCell ref="J16:K16"/>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glio36"/>
  <dimension ref="B2:N255"/>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2080</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'12S - 12B - 1 RR'!D4</f>
        <v>1</v>
      </c>
      <c r="D6" s="1763"/>
      <c r="E6" s="120">
        <f>'12S - 12B - 1 RR'!E4</f>
        <v>0</v>
      </c>
      <c r="F6" s="173" t="s">
        <v>1038</v>
      </c>
      <c r="G6" s="437">
        <f>'12S - 12B - 1 RR'!L4</f>
        <v>0</v>
      </c>
    </row>
    <row r="7" spans="2:9" ht="16" x14ac:dyDescent="0.2">
      <c r="B7" s="79">
        <v>2</v>
      </c>
      <c r="C7" s="1763">
        <f>'12S - 12B - 1 RR'!D5</f>
        <v>2</v>
      </c>
      <c r="D7" s="1763"/>
      <c r="E7" s="120">
        <f>'12S - 12B - 1 RR'!E5</f>
        <v>0</v>
      </c>
      <c r="F7" s="173" t="s">
        <v>1038</v>
      </c>
      <c r="G7" s="437">
        <f>'12S - 12B - 1 RR'!L5</f>
        <v>0</v>
      </c>
    </row>
    <row r="8" spans="2:9" ht="16" x14ac:dyDescent="0.2">
      <c r="B8" s="79">
        <v>3</v>
      </c>
      <c r="C8" s="1763">
        <f>'12S - 12B - 1 RR'!D6</f>
        <v>3</v>
      </c>
      <c r="D8" s="1763"/>
      <c r="E8" s="120">
        <f>'12S - 12B - 1 RR'!E6</f>
        <v>0</v>
      </c>
      <c r="F8" s="173" t="s">
        <v>1038</v>
      </c>
      <c r="G8" s="437">
        <f>'12S - 12B - 1 RR'!L6</f>
        <v>0</v>
      </c>
    </row>
    <row r="9" spans="2:9" ht="16" x14ac:dyDescent="0.2">
      <c r="B9" s="79">
        <v>4</v>
      </c>
      <c r="C9" s="1763">
        <f>'12S - 12B - 1 RR'!D7</f>
        <v>4</v>
      </c>
      <c r="D9" s="1763"/>
      <c r="E9" s="120">
        <f>'12S - 12B - 1 RR'!E7</f>
        <v>0</v>
      </c>
      <c r="F9" s="173" t="s">
        <v>1038</v>
      </c>
      <c r="G9" s="437">
        <f>'12S - 12B - 1 RR'!L7</f>
        <v>0</v>
      </c>
    </row>
    <row r="10" spans="2:9" ht="16" x14ac:dyDescent="0.2">
      <c r="B10" s="79">
        <v>5</v>
      </c>
      <c r="C10" s="1763">
        <f>'12S - 12B - 1 RR'!D8</f>
        <v>5</v>
      </c>
      <c r="D10" s="1763"/>
      <c r="E10" s="120">
        <f>'12S - 12B - 1 RR'!E8</f>
        <v>0</v>
      </c>
      <c r="F10" s="173" t="s">
        <v>1038</v>
      </c>
      <c r="G10" s="437">
        <f>'12S - 12B - 1 RR'!L8</f>
        <v>0</v>
      </c>
    </row>
    <row r="11" spans="2:9" ht="16" x14ac:dyDescent="0.2">
      <c r="B11" s="79">
        <v>6</v>
      </c>
      <c r="C11" s="1763">
        <f>'12S - 12B - 1 RR'!D9</f>
        <v>6</v>
      </c>
      <c r="D11" s="1763"/>
      <c r="E11" s="120">
        <f>'12S - 12B - 1 RR'!E9</f>
        <v>0</v>
      </c>
      <c r="F11" s="173" t="s">
        <v>1038</v>
      </c>
      <c r="G11" s="437">
        <f>'12S - 12B - 1 RR'!L9</f>
        <v>0</v>
      </c>
    </row>
    <row r="12" spans="2:9" ht="16" x14ac:dyDescent="0.2">
      <c r="B12" s="79">
        <v>7</v>
      </c>
      <c r="C12" s="1763">
        <f>'12S - 12B - 1 RR'!D10</f>
        <v>7</v>
      </c>
      <c r="D12" s="1763"/>
      <c r="E12" s="120">
        <f>'12S - 12B - 1 RR'!E10</f>
        <v>0</v>
      </c>
      <c r="F12" s="173" t="s">
        <v>1038</v>
      </c>
      <c r="G12" s="437">
        <f>'12S - 12B - 1 RR'!L10</f>
        <v>0</v>
      </c>
    </row>
    <row r="13" spans="2:9" ht="16" x14ac:dyDescent="0.2">
      <c r="B13" s="79">
        <v>8</v>
      </c>
      <c r="C13" s="1763">
        <f>'12S - 12B - 1 RR'!D11</f>
        <v>8</v>
      </c>
      <c r="D13" s="1763"/>
      <c r="E13" s="120">
        <f>'12S - 12B - 1 RR'!E11</f>
        <v>0</v>
      </c>
      <c r="F13" s="173" t="s">
        <v>1038</v>
      </c>
      <c r="G13" s="437">
        <f>'12S - 12B - 1 RR'!L11</f>
        <v>0</v>
      </c>
    </row>
    <row r="14" spans="2:9" ht="16" x14ac:dyDescent="0.2">
      <c r="B14" s="79">
        <v>9</v>
      </c>
      <c r="C14" s="1763">
        <f>'12S - 12B - 1 RR'!D12</f>
        <v>9</v>
      </c>
      <c r="D14" s="1763"/>
      <c r="E14" s="120">
        <f>'12S - 12B - 1 RR'!E12</f>
        <v>0</v>
      </c>
      <c r="F14" s="173" t="s">
        <v>1038</v>
      </c>
      <c r="G14" s="437">
        <f>'12S - 12B - 1 RR'!L12</f>
        <v>0</v>
      </c>
    </row>
    <row r="15" spans="2:9" ht="16" x14ac:dyDescent="0.2">
      <c r="B15" s="79">
        <v>10</v>
      </c>
      <c r="C15" s="1763">
        <f>'12S - 12B - 1 RR'!D13</f>
        <v>10</v>
      </c>
      <c r="D15" s="1763"/>
      <c r="E15" s="120">
        <f>'12S - 12B - 1 RR'!E13</f>
        <v>0</v>
      </c>
      <c r="F15" s="173" t="s">
        <v>1038</v>
      </c>
      <c r="G15" s="437">
        <f>'12S - 12B - 1 RR'!L13</f>
        <v>0</v>
      </c>
    </row>
    <row r="16" spans="2:9" ht="16" x14ac:dyDescent="0.2">
      <c r="B16" s="79">
        <v>11</v>
      </c>
      <c r="C16" s="1763">
        <f>'12S - 12B - 1 RR'!D14</f>
        <v>11</v>
      </c>
      <c r="D16" s="1763"/>
      <c r="E16" s="120">
        <f>'12S - 12B - 1 RR'!E14</f>
        <v>0</v>
      </c>
      <c r="F16" s="173" t="s">
        <v>1038</v>
      </c>
      <c r="G16" s="437">
        <f>'12S - 12B - 1 RR'!L14</f>
        <v>0</v>
      </c>
    </row>
    <row r="17" spans="2:7" ht="16" x14ac:dyDescent="0.2">
      <c r="B17" s="79">
        <v>12</v>
      </c>
      <c r="C17" s="1763">
        <f>'12S - 12B - 1 RR'!D15</f>
        <v>12</v>
      </c>
      <c r="D17" s="1763"/>
      <c r="E17" s="120">
        <f>'12S - 12B - 1 RR'!E15</f>
        <v>0</v>
      </c>
      <c r="F17" s="173" t="s">
        <v>1038</v>
      </c>
      <c r="G17" s="437">
        <f>'12S - 12B - 1 RR'!L15</f>
        <v>0</v>
      </c>
    </row>
    <row r="57" spans="2:11" ht="16" x14ac:dyDescent="0.2">
      <c r="C57" s="1760" t="s">
        <v>194</v>
      </c>
      <c r="D57" s="1760"/>
      <c r="E57" s="1760"/>
      <c r="F57" s="1760"/>
      <c r="G57" s="1760"/>
      <c r="H57" s="1760"/>
      <c r="I57" s="1760"/>
      <c r="J57" s="1760"/>
    </row>
    <row r="58" spans="2:11" ht="14" thickBot="1" x14ac:dyDescent="0.2"/>
    <row r="59" spans="2:11" ht="19" thickBot="1" x14ac:dyDescent="0.25">
      <c r="B59" s="1764" t="s">
        <v>1461</v>
      </c>
      <c r="C59" s="1825"/>
      <c r="D59" s="220" t="s">
        <v>1460</v>
      </c>
      <c r="E59" s="1699" t="s">
        <v>18</v>
      </c>
      <c r="F59" s="1826"/>
      <c r="G59" s="295" t="s">
        <v>203</v>
      </c>
      <c r="H59" s="534" t="s">
        <v>199</v>
      </c>
      <c r="I59" s="526"/>
      <c r="J59" s="535" t="s">
        <v>200</v>
      </c>
      <c r="K59" s="526">
        <v>1</v>
      </c>
    </row>
    <row r="60" spans="2:11" ht="15.75" customHeight="1" x14ac:dyDescent="0.15">
      <c r="B60" s="300" t="s">
        <v>892</v>
      </c>
      <c r="C60" s="301" t="s">
        <v>197</v>
      </c>
      <c r="D60" s="302" t="s">
        <v>2322</v>
      </c>
      <c r="E60" s="303" t="s">
        <v>197</v>
      </c>
      <c r="F60" s="304" t="s">
        <v>2324</v>
      </c>
      <c r="G60" s="305" t="s">
        <v>1041</v>
      </c>
      <c r="H60" s="106" t="s">
        <v>1042</v>
      </c>
      <c r="I60" s="106" t="s">
        <v>1043</v>
      </c>
      <c r="J60" s="106" t="s">
        <v>193</v>
      </c>
      <c r="K60" s="306" t="s">
        <v>2063</v>
      </c>
    </row>
    <row r="61" spans="2:11" ht="15.75" customHeight="1" x14ac:dyDescent="0.2">
      <c r="B61" s="307">
        <v>1</v>
      </c>
      <c r="C61" s="308">
        <f>G7</f>
        <v>0</v>
      </c>
      <c r="D61" s="33">
        <f>C7</f>
        <v>2</v>
      </c>
      <c r="E61" s="308">
        <f>G17</f>
        <v>0</v>
      </c>
      <c r="F61" s="33">
        <f>C17</f>
        <v>12</v>
      </c>
      <c r="G61" s="309"/>
      <c r="H61" s="99"/>
      <c r="I61" s="211"/>
      <c r="J61" s="99"/>
      <c r="K61" s="102"/>
    </row>
    <row r="62" spans="2:11" ht="15.75" customHeight="1" x14ac:dyDescent="0.2">
      <c r="B62" s="307">
        <v>2</v>
      </c>
      <c r="C62" s="308">
        <f>G11</f>
        <v>0</v>
      </c>
      <c r="D62" s="33">
        <f>C11</f>
        <v>6</v>
      </c>
      <c r="E62" s="308">
        <f>G9</f>
        <v>0</v>
      </c>
      <c r="F62" s="33">
        <f>C9</f>
        <v>4</v>
      </c>
      <c r="G62" s="310"/>
      <c r="H62" s="99"/>
      <c r="I62" s="211"/>
      <c r="J62" s="99"/>
      <c r="K62" s="102"/>
    </row>
    <row r="63" spans="2:11" ht="15.75" customHeight="1" x14ac:dyDescent="0.2">
      <c r="B63" s="307">
        <v>3</v>
      </c>
      <c r="C63" s="308">
        <f>G10</f>
        <v>0</v>
      </c>
      <c r="D63" s="33">
        <f>C10</f>
        <v>5</v>
      </c>
      <c r="E63" s="308">
        <f>G8</f>
        <v>0</v>
      </c>
      <c r="F63" s="33">
        <f>C8</f>
        <v>3</v>
      </c>
      <c r="G63" s="310"/>
      <c r="H63" s="99"/>
      <c r="I63" s="211"/>
      <c r="J63" s="99"/>
      <c r="K63" s="102"/>
    </row>
    <row r="64" spans="2:11" ht="15.75" customHeight="1" x14ac:dyDescent="0.2">
      <c r="B64" s="307">
        <v>4</v>
      </c>
      <c r="C64" s="308">
        <f>G14</f>
        <v>0</v>
      </c>
      <c r="D64" s="33">
        <f>C14</f>
        <v>9</v>
      </c>
      <c r="E64" s="308">
        <f>G13</f>
        <v>0</v>
      </c>
      <c r="F64" s="33">
        <f>C13</f>
        <v>8</v>
      </c>
      <c r="G64" s="310"/>
      <c r="H64" s="99"/>
      <c r="I64" s="211"/>
      <c r="J64" s="99"/>
      <c r="K64" s="102"/>
    </row>
    <row r="65" spans="2:14" ht="15.75" customHeight="1" x14ac:dyDescent="0.2">
      <c r="B65" s="307">
        <v>5</v>
      </c>
      <c r="C65" s="308">
        <f>G15</f>
        <v>0</v>
      </c>
      <c r="D65" s="33">
        <f>C15</f>
        <v>10</v>
      </c>
      <c r="E65" s="308">
        <f>G12</f>
        <v>0</v>
      </c>
      <c r="F65" s="33">
        <f>C12</f>
        <v>7</v>
      </c>
      <c r="G65" s="310"/>
      <c r="H65" s="99"/>
      <c r="I65" s="211"/>
      <c r="J65" s="99"/>
      <c r="K65" s="102"/>
    </row>
    <row r="66" spans="2:14" ht="15.75" customHeight="1" thickBot="1" x14ac:dyDescent="0.25">
      <c r="B66" s="311">
        <v>6</v>
      </c>
      <c r="C66" s="312">
        <f>G6</f>
        <v>0</v>
      </c>
      <c r="D66" s="43">
        <f>C6</f>
        <v>1</v>
      </c>
      <c r="E66" s="312">
        <f>G16</f>
        <v>0</v>
      </c>
      <c r="F66" s="43">
        <f>C16</f>
        <v>11</v>
      </c>
      <c r="G66" s="313"/>
      <c r="H66" s="103"/>
      <c r="I66" s="314"/>
      <c r="J66" s="103"/>
      <c r="K66" s="104"/>
    </row>
    <row r="67" spans="2:14" ht="15.75" customHeight="1" thickBot="1" x14ac:dyDescent="0.25">
      <c r="B67" s="1822" t="s">
        <v>1458</v>
      </c>
      <c r="C67" s="1799"/>
      <c r="D67" s="1799"/>
      <c r="E67" s="1799"/>
      <c r="F67" s="1799"/>
      <c r="G67" s="1799"/>
      <c r="H67" s="1823"/>
      <c r="I67" s="1824" t="s">
        <v>2062</v>
      </c>
      <c r="J67" s="1730"/>
      <c r="K67" s="522"/>
      <c r="N67"/>
    </row>
    <row r="68" spans="2:14" ht="15.75" customHeight="1" x14ac:dyDescent="0.15">
      <c r="N68"/>
    </row>
    <row r="69" spans="2:14" ht="15.75" customHeight="1" x14ac:dyDescent="0.2">
      <c r="C69" s="1760" t="s">
        <v>194</v>
      </c>
      <c r="D69" s="1760"/>
      <c r="E69" s="1760"/>
      <c r="F69" s="1760"/>
      <c r="G69" s="1760"/>
      <c r="H69" s="1760"/>
      <c r="I69" s="1760"/>
      <c r="J69" s="1760"/>
      <c r="N69"/>
    </row>
    <row r="70" spans="2:14" ht="15.75" customHeight="1" thickBot="1" x14ac:dyDescent="0.2">
      <c r="N70"/>
    </row>
    <row r="71" spans="2:14" ht="19" thickBot="1" x14ac:dyDescent="0.25">
      <c r="B71" s="1764" t="s">
        <v>1461</v>
      </c>
      <c r="C71" s="1825"/>
      <c r="D71" s="220" t="s">
        <v>1460</v>
      </c>
      <c r="E71" s="1699" t="s">
        <v>18</v>
      </c>
      <c r="F71" s="1826"/>
      <c r="G71" s="295" t="s">
        <v>203</v>
      </c>
      <c r="H71" s="534" t="s">
        <v>199</v>
      </c>
      <c r="I71" s="526"/>
      <c r="J71" s="535" t="s">
        <v>200</v>
      </c>
      <c r="K71" s="526">
        <v>2</v>
      </c>
    </row>
    <row r="72" spans="2:14" ht="15.75" customHeight="1" x14ac:dyDescent="0.15">
      <c r="B72" s="300" t="s">
        <v>892</v>
      </c>
      <c r="C72" s="301" t="s">
        <v>197</v>
      </c>
      <c r="D72" s="302" t="s">
        <v>2322</v>
      </c>
      <c r="E72" s="303" t="s">
        <v>197</v>
      </c>
      <c r="F72" s="304" t="s">
        <v>2324</v>
      </c>
      <c r="G72" s="305" t="s">
        <v>1041</v>
      </c>
      <c r="H72" s="106" t="s">
        <v>1042</v>
      </c>
      <c r="I72" s="106" t="s">
        <v>1043</v>
      </c>
      <c r="J72" s="106" t="s">
        <v>193</v>
      </c>
      <c r="K72" s="306" t="s">
        <v>2063</v>
      </c>
    </row>
    <row r="73" spans="2:14" ht="16" x14ac:dyDescent="0.2">
      <c r="B73" s="307">
        <v>1</v>
      </c>
      <c r="C73" s="308">
        <f>G10</f>
        <v>0</v>
      </c>
      <c r="D73" s="33">
        <f>C10</f>
        <v>5</v>
      </c>
      <c r="E73" s="308">
        <f>G9</f>
        <v>0</v>
      </c>
      <c r="F73" s="33">
        <f>C9</f>
        <v>4</v>
      </c>
      <c r="G73" s="309"/>
      <c r="H73" s="99"/>
      <c r="I73" s="211"/>
      <c r="J73" s="99"/>
      <c r="K73" s="102"/>
    </row>
    <row r="74" spans="2:14" ht="16" x14ac:dyDescent="0.2">
      <c r="B74" s="307">
        <v>2</v>
      </c>
      <c r="C74" s="308">
        <f>G15</f>
        <v>0</v>
      </c>
      <c r="D74" s="33">
        <f>C15</f>
        <v>10</v>
      </c>
      <c r="E74" s="308">
        <f>G13</f>
        <v>0</v>
      </c>
      <c r="F74" s="33">
        <f>C13</f>
        <v>8</v>
      </c>
      <c r="G74" s="310"/>
      <c r="H74" s="99"/>
      <c r="I74" s="211"/>
      <c r="J74" s="99"/>
      <c r="K74" s="102"/>
    </row>
    <row r="75" spans="2:14" ht="16" x14ac:dyDescent="0.2">
      <c r="B75" s="307">
        <v>3</v>
      </c>
      <c r="C75" s="308">
        <f>G7</f>
        <v>0</v>
      </c>
      <c r="D75" s="33">
        <f>C7</f>
        <v>2</v>
      </c>
      <c r="E75" s="308">
        <f>G16</f>
        <v>0</v>
      </c>
      <c r="F75" s="33">
        <f>C16</f>
        <v>11</v>
      </c>
      <c r="G75" s="310"/>
      <c r="H75" s="99"/>
      <c r="I75" s="211"/>
      <c r="J75" s="99"/>
      <c r="K75" s="102"/>
    </row>
    <row r="76" spans="2:14" ht="16" x14ac:dyDescent="0.2">
      <c r="B76" s="307">
        <v>4</v>
      </c>
      <c r="C76" s="308">
        <f>G11</f>
        <v>0</v>
      </c>
      <c r="D76" s="33">
        <f>C11</f>
        <v>6</v>
      </c>
      <c r="E76" s="308">
        <f>G8</f>
        <v>0</v>
      </c>
      <c r="F76" s="33">
        <f>C8</f>
        <v>3</v>
      </c>
      <c r="G76" s="310"/>
      <c r="H76" s="99"/>
      <c r="I76" s="211"/>
      <c r="J76" s="99"/>
      <c r="K76" s="102"/>
    </row>
    <row r="77" spans="2:14" ht="16" x14ac:dyDescent="0.2">
      <c r="B77" s="307">
        <v>5</v>
      </c>
      <c r="C77" s="308">
        <f>G14</f>
        <v>0</v>
      </c>
      <c r="D77" s="33">
        <f>C14</f>
        <v>9</v>
      </c>
      <c r="E77" s="308">
        <f>G12</f>
        <v>0</v>
      </c>
      <c r="F77" s="33">
        <f>C12</f>
        <v>7</v>
      </c>
      <c r="G77" s="310"/>
      <c r="H77" s="99"/>
      <c r="I77" s="211"/>
      <c r="J77" s="99"/>
      <c r="K77" s="102"/>
    </row>
    <row r="78" spans="2:14" ht="17" thickBot="1" x14ac:dyDescent="0.25">
      <c r="B78" s="311">
        <v>6</v>
      </c>
      <c r="C78" s="312">
        <f>G17</f>
        <v>0</v>
      </c>
      <c r="D78" s="43">
        <f>C17</f>
        <v>12</v>
      </c>
      <c r="E78" s="312">
        <f>G6</f>
        <v>0</v>
      </c>
      <c r="F78" s="43">
        <f>C6</f>
        <v>1</v>
      </c>
      <c r="G78" s="313"/>
      <c r="H78" s="103"/>
      <c r="I78" s="314"/>
      <c r="J78" s="103"/>
      <c r="K78" s="104"/>
    </row>
    <row r="79" spans="2:14" ht="17" thickBot="1" x14ac:dyDescent="0.25">
      <c r="B79" s="1822" t="s">
        <v>1458</v>
      </c>
      <c r="C79" s="1799"/>
      <c r="D79" s="1799"/>
      <c r="E79" s="1799"/>
      <c r="F79" s="1799"/>
      <c r="G79" s="1799"/>
      <c r="H79" s="1823"/>
      <c r="I79" s="1824" t="s">
        <v>2062</v>
      </c>
      <c r="J79" s="1730"/>
      <c r="K79" s="522"/>
    </row>
    <row r="81" spans="2:11" ht="16" x14ac:dyDescent="0.2">
      <c r="C81" s="1760" t="s">
        <v>194</v>
      </c>
      <c r="D81" s="1760"/>
      <c r="E81" s="1760"/>
      <c r="F81" s="1760"/>
      <c r="G81" s="1760"/>
      <c r="H81" s="1760"/>
      <c r="I81" s="1760"/>
      <c r="J81" s="1760"/>
    </row>
    <row r="82" spans="2:11" ht="14" thickBot="1" x14ac:dyDescent="0.2"/>
    <row r="83" spans="2:11" ht="19" thickBot="1" x14ac:dyDescent="0.25">
      <c r="B83" s="1764" t="s">
        <v>1461</v>
      </c>
      <c r="C83" s="1825"/>
      <c r="D83" s="220" t="s">
        <v>1460</v>
      </c>
      <c r="E83" s="1699" t="s">
        <v>18</v>
      </c>
      <c r="F83" s="1826"/>
      <c r="G83" s="295" t="s">
        <v>203</v>
      </c>
      <c r="H83" s="534" t="s">
        <v>199</v>
      </c>
      <c r="I83" s="526"/>
      <c r="J83" s="535" t="s">
        <v>200</v>
      </c>
      <c r="K83" s="526">
        <v>3</v>
      </c>
    </row>
    <row r="84" spans="2:11" x14ac:dyDescent="0.15">
      <c r="B84" s="300" t="s">
        <v>892</v>
      </c>
      <c r="C84" s="301" t="s">
        <v>197</v>
      </c>
      <c r="D84" s="302" t="s">
        <v>2322</v>
      </c>
      <c r="E84" s="303" t="s">
        <v>197</v>
      </c>
      <c r="F84" s="304" t="s">
        <v>2324</v>
      </c>
      <c r="G84" s="305" t="s">
        <v>1041</v>
      </c>
      <c r="H84" s="106" t="s">
        <v>1042</v>
      </c>
      <c r="I84" s="106" t="s">
        <v>1043</v>
      </c>
      <c r="J84" s="106" t="s">
        <v>193</v>
      </c>
      <c r="K84" s="306" t="s">
        <v>2063</v>
      </c>
    </row>
    <row r="85" spans="2:11" ht="16" x14ac:dyDescent="0.2">
      <c r="B85" s="307">
        <v>1</v>
      </c>
      <c r="C85" s="308">
        <f>G8</f>
        <v>0</v>
      </c>
      <c r="D85" s="33">
        <f>C8</f>
        <v>3</v>
      </c>
      <c r="E85" s="308">
        <f>G13</f>
        <v>0</v>
      </c>
      <c r="F85" s="33">
        <f>C13</f>
        <v>8</v>
      </c>
      <c r="G85" s="309"/>
      <c r="H85" s="99"/>
      <c r="I85" s="211"/>
      <c r="J85" s="99"/>
      <c r="K85" s="102"/>
    </row>
    <row r="86" spans="2:11" ht="16" x14ac:dyDescent="0.2">
      <c r="B86" s="307">
        <v>2</v>
      </c>
      <c r="C86" s="308">
        <f>G12</f>
        <v>0</v>
      </c>
      <c r="D86" s="33">
        <f>C12</f>
        <v>7</v>
      </c>
      <c r="E86" s="308">
        <f>G9</f>
        <v>0</v>
      </c>
      <c r="F86" s="33">
        <f>C9</f>
        <v>4</v>
      </c>
      <c r="G86" s="310"/>
      <c r="H86" s="99"/>
      <c r="I86" s="211"/>
      <c r="J86" s="99"/>
      <c r="K86" s="102"/>
    </row>
    <row r="87" spans="2:11" ht="16" x14ac:dyDescent="0.2">
      <c r="B87" s="307">
        <v>3</v>
      </c>
      <c r="C87" s="308">
        <f>G7</f>
        <v>0</v>
      </c>
      <c r="D87" s="33">
        <f>C7</f>
        <v>2</v>
      </c>
      <c r="E87" s="308">
        <f>G14</f>
        <v>0</v>
      </c>
      <c r="F87" s="33">
        <f>C14</f>
        <v>9</v>
      </c>
      <c r="G87" s="310"/>
      <c r="H87" s="99"/>
      <c r="I87" s="211"/>
      <c r="J87" s="99"/>
      <c r="K87" s="102"/>
    </row>
    <row r="88" spans="2:11" ht="16" x14ac:dyDescent="0.2">
      <c r="B88" s="307">
        <v>4</v>
      </c>
      <c r="C88" s="308">
        <f>G6</f>
        <v>0</v>
      </c>
      <c r="D88" s="33">
        <f>C6</f>
        <v>1</v>
      </c>
      <c r="E88" s="308">
        <f>G15</f>
        <v>0</v>
      </c>
      <c r="F88" s="33">
        <f>C15</f>
        <v>10</v>
      </c>
      <c r="G88" s="310"/>
      <c r="H88" s="99"/>
      <c r="I88" s="211"/>
      <c r="J88" s="99"/>
      <c r="K88" s="102"/>
    </row>
    <row r="89" spans="2:11" ht="16" x14ac:dyDescent="0.2">
      <c r="B89" s="307">
        <v>5</v>
      </c>
      <c r="C89" s="308">
        <f>G10</f>
        <v>0</v>
      </c>
      <c r="D89" s="33">
        <f>C10</f>
        <v>5</v>
      </c>
      <c r="E89" s="308">
        <f>G17</f>
        <v>0</v>
      </c>
      <c r="F89" s="33">
        <f>C17</f>
        <v>12</v>
      </c>
      <c r="G89" s="310"/>
      <c r="H89" s="99"/>
      <c r="I89" s="211"/>
      <c r="J89" s="99"/>
      <c r="K89" s="102"/>
    </row>
    <row r="90" spans="2:11" ht="17" thickBot="1" x14ac:dyDescent="0.25">
      <c r="B90" s="311">
        <v>6</v>
      </c>
      <c r="C90" s="312">
        <f>G16</f>
        <v>0</v>
      </c>
      <c r="D90" s="43">
        <f>C16</f>
        <v>11</v>
      </c>
      <c r="E90" s="312">
        <f>G11</f>
        <v>0</v>
      </c>
      <c r="F90" s="43">
        <f>C11</f>
        <v>6</v>
      </c>
      <c r="G90" s="313"/>
      <c r="H90" s="103"/>
      <c r="I90" s="314"/>
      <c r="J90" s="103"/>
      <c r="K90" s="104"/>
    </row>
    <row r="91" spans="2:11" ht="17" thickBot="1" x14ac:dyDescent="0.25">
      <c r="B91" s="1822" t="s">
        <v>1458</v>
      </c>
      <c r="C91" s="1799"/>
      <c r="D91" s="1799"/>
      <c r="E91" s="1799"/>
      <c r="F91" s="1799"/>
      <c r="G91" s="1799"/>
      <c r="H91" s="1823"/>
      <c r="I91" s="1824" t="s">
        <v>2062</v>
      </c>
      <c r="J91" s="1730"/>
      <c r="K91" s="522"/>
    </row>
    <row r="93" spans="2:11" ht="16" x14ac:dyDescent="0.2">
      <c r="C93" s="1760" t="s">
        <v>194</v>
      </c>
      <c r="D93" s="1760"/>
      <c r="E93" s="1760"/>
      <c r="F93" s="1760"/>
      <c r="G93" s="1760"/>
      <c r="H93" s="1760"/>
      <c r="I93" s="1760"/>
      <c r="J93" s="1760"/>
    </row>
    <row r="94" spans="2:11" ht="14" thickBot="1" x14ac:dyDescent="0.2"/>
    <row r="95" spans="2:11" ht="18.75" customHeight="1" thickBot="1" x14ac:dyDescent="0.25">
      <c r="B95" s="1764" t="s">
        <v>1461</v>
      </c>
      <c r="C95" s="1825"/>
      <c r="D95" s="220" t="s">
        <v>1460</v>
      </c>
      <c r="E95" s="1699" t="s">
        <v>18</v>
      </c>
      <c r="F95" s="1826"/>
      <c r="G95" s="295" t="s">
        <v>203</v>
      </c>
      <c r="H95" s="534" t="s">
        <v>199</v>
      </c>
      <c r="I95" s="526"/>
      <c r="J95" s="535" t="s">
        <v>200</v>
      </c>
      <c r="K95" s="526">
        <v>4</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G6</f>
        <v>0</v>
      </c>
      <c r="D97" s="33">
        <f>C6</f>
        <v>1</v>
      </c>
      <c r="E97" s="308">
        <f>G14</f>
        <v>0</v>
      </c>
      <c r="F97" s="33">
        <f>C14</f>
        <v>9</v>
      </c>
      <c r="G97" s="309"/>
      <c r="H97" s="99"/>
      <c r="I97" s="211"/>
      <c r="J97" s="99"/>
      <c r="K97" s="102"/>
    </row>
    <row r="98" spans="2:11" ht="16" x14ac:dyDescent="0.2">
      <c r="B98" s="307">
        <v>2</v>
      </c>
      <c r="C98" s="308">
        <f>G15</f>
        <v>0</v>
      </c>
      <c r="D98" s="33">
        <f>C15</f>
        <v>10</v>
      </c>
      <c r="E98" s="308">
        <f>G7</f>
        <v>0</v>
      </c>
      <c r="F98" s="33">
        <f>C7</f>
        <v>2</v>
      </c>
      <c r="G98" s="310"/>
      <c r="H98" s="99"/>
      <c r="I98" s="211"/>
      <c r="J98" s="99"/>
      <c r="K98" s="102"/>
    </row>
    <row r="99" spans="2:11" ht="16" x14ac:dyDescent="0.2">
      <c r="B99" s="307">
        <v>3</v>
      </c>
      <c r="C99" s="308">
        <f>G11</f>
        <v>0</v>
      </c>
      <c r="D99" s="33">
        <f>C11</f>
        <v>6</v>
      </c>
      <c r="E99" s="308">
        <f>G17</f>
        <v>0</v>
      </c>
      <c r="F99" s="33">
        <f>C17</f>
        <v>12</v>
      </c>
      <c r="G99" s="310"/>
      <c r="H99" s="99"/>
      <c r="I99" s="211"/>
      <c r="J99" s="99"/>
      <c r="K99" s="102"/>
    </row>
    <row r="100" spans="2:11" ht="16" x14ac:dyDescent="0.2">
      <c r="B100" s="307">
        <v>4</v>
      </c>
      <c r="C100" s="308">
        <f>G13</f>
        <v>0</v>
      </c>
      <c r="D100" s="33">
        <f>C13</f>
        <v>8</v>
      </c>
      <c r="E100" s="308">
        <f>G9</f>
        <v>0</v>
      </c>
      <c r="F100" s="33">
        <f>C9</f>
        <v>4</v>
      </c>
      <c r="G100" s="310"/>
      <c r="H100" s="99"/>
      <c r="I100" s="211"/>
      <c r="J100" s="99"/>
      <c r="K100" s="102"/>
    </row>
    <row r="101" spans="2:11" ht="16" x14ac:dyDescent="0.2">
      <c r="B101" s="307">
        <v>5</v>
      </c>
      <c r="C101" s="308">
        <f>G16</f>
        <v>0</v>
      </c>
      <c r="D101" s="33">
        <f>C16</f>
        <v>11</v>
      </c>
      <c r="E101" s="308">
        <f>G10</f>
        <v>0</v>
      </c>
      <c r="F101" s="33">
        <f>C10</f>
        <v>5</v>
      </c>
      <c r="G101" s="310"/>
      <c r="H101" s="99"/>
      <c r="I101" s="211"/>
      <c r="J101" s="99"/>
      <c r="K101" s="102"/>
    </row>
    <row r="102" spans="2:11" ht="17" thickBot="1" x14ac:dyDescent="0.25">
      <c r="B102" s="311">
        <v>6</v>
      </c>
      <c r="C102" s="312">
        <f>G12</f>
        <v>0</v>
      </c>
      <c r="D102" s="43">
        <f>C12</f>
        <v>7</v>
      </c>
      <c r="E102" s="312">
        <f>G8</f>
        <v>0</v>
      </c>
      <c r="F102" s="43">
        <f>C8</f>
        <v>3</v>
      </c>
      <c r="G102" s="313"/>
      <c r="H102" s="103"/>
      <c r="I102" s="314"/>
      <c r="J102" s="103"/>
      <c r="K102" s="104"/>
    </row>
    <row r="103" spans="2:11" ht="17" thickBot="1" x14ac:dyDescent="0.25">
      <c r="B103" s="1822" t="s">
        <v>1458</v>
      </c>
      <c r="C103" s="1799"/>
      <c r="D103" s="1799"/>
      <c r="E103" s="1799"/>
      <c r="F103" s="1799"/>
      <c r="G103" s="1799"/>
      <c r="H103" s="1823"/>
      <c r="I103" s="1824" t="s">
        <v>2062</v>
      </c>
      <c r="J103" s="1730"/>
      <c r="K103" s="522"/>
    </row>
    <row r="106" spans="2:11" ht="16" x14ac:dyDescent="0.2">
      <c r="C106" s="1760" t="s">
        <v>194</v>
      </c>
      <c r="D106" s="1760"/>
      <c r="E106" s="1760"/>
      <c r="F106" s="1760"/>
      <c r="G106" s="1760"/>
      <c r="H106" s="1760"/>
      <c r="I106" s="1760"/>
      <c r="J106" s="1760"/>
    </row>
    <row r="107" spans="2:11" ht="14" thickBot="1" x14ac:dyDescent="0.2"/>
    <row r="108" spans="2:11" ht="19" thickBot="1" x14ac:dyDescent="0.25">
      <c r="B108" s="1764" t="s">
        <v>1461</v>
      </c>
      <c r="C108" s="1825"/>
      <c r="D108" s="220" t="s">
        <v>1460</v>
      </c>
      <c r="E108" s="1699" t="s">
        <v>18</v>
      </c>
      <c r="F108" s="1826"/>
      <c r="G108" s="295" t="s">
        <v>203</v>
      </c>
      <c r="H108" s="534" t="s">
        <v>199</v>
      </c>
      <c r="I108" s="526"/>
      <c r="J108" s="535" t="s">
        <v>200</v>
      </c>
      <c r="K108" s="526">
        <v>5</v>
      </c>
    </row>
    <row r="109" spans="2:11" x14ac:dyDescent="0.15">
      <c r="B109" s="300" t="s">
        <v>892</v>
      </c>
      <c r="C109" s="301" t="s">
        <v>197</v>
      </c>
      <c r="D109" s="302" t="s">
        <v>2322</v>
      </c>
      <c r="E109" s="303" t="s">
        <v>197</v>
      </c>
      <c r="F109" s="304" t="s">
        <v>2324</v>
      </c>
      <c r="G109" s="305" t="s">
        <v>1041</v>
      </c>
      <c r="H109" s="106" t="s">
        <v>1042</v>
      </c>
      <c r="I109" s="106" t="s">
        <v>1043</v>
      </c>
      <c r="J109" s="106" t="s">
        <v>193</v>
      </c>
      <c r="K109" s="306" t="s">
        <v>2063</v>
      </c>
    </row>
    <row r="110" spans="2:11" ht="16" x14ac:dyDescent="0.2">
      <c r="B110" s="307">
        <v>1</v>
      </c>
      <c r="C110" s="308">
        <f>G11</f>
        <v>0</v>
      </c>
      <c r="D110" s="33">
        <f>C11</f>
        <v>6</v>
      </c>
      <c r="E110" s="308">
        <f>G15</f>
        <v>0</v>
      </c>
      <c r="F110" s="33">
        <f>C15</f>
        <v>10</v>
      </c>
      <c r="G110" s="309"/>
      <c r="H110" s="99"/>
      <c r="I110" s="211"/>
      <c r="J110" s="99"/>
      <c r="K110" s="102"/>
    </row>
    <row r="111" spans="2:11" ht="16" x14ac:dyDescent="0.2">
      <c r="B111" s="307">
        <v>2</v>
      </c>
      <c r="C111" s="308">
        <f>G13</f>
        <v>0</v>
      </c>
      <c r="D111" s="33">
        <f>C13</f>
        <v>8</v>
      </c>
      <c r="E111" s="308">
        <f>G6</f>
        <v>0</v>
      </c>
      <c r="F111" s="33">
        <f>C6</f>
        <v>1</v>
      </c>
      <c r="G111" s="310"/>
      <c r="H111" s="99"/>
      <c r="I111" s="211"/>
      <c r="J111" s="99"/>
      <c r="K111" s="102"/>
    </row>
    <row r="112" spans="2:11" ht="16" x14ac:dyDescent="0.2">
      <c r="B112" s="307">
        <v>3</v>
      </c>
      <c r="C112" s="308">
        <f>G9</f>
        <v>0</v>
      </c>
      <c r="D112" s="33">
        <f>C9</f>
        <v>4</v>
      </c>
      <c r="E112" s="308">
        <f>G16</f>
        <v>0</v>
      </c>
      <c r="F112" s="33">
        <f>C16</f>
        <v>11</v>
      </c>
      <c r="G112" s="310"/>
      <c r="H112" s="99"/>
      <c r="I112" s="211"/>
      <c r="J112" s="99"/>
      <c r="K112" s="102"/>
    </row>
    <row r="113" spans="2:11" ht="16" x14ac:dyDescent="0.2">
      <c r="B113" s="307">
        <v>4</v>
      </c>
      <c r="C113" s="308">
        <f>G12</f>
        <v>0</v>
      </c>
      <c r="D113" s="33">
        <f>C12</f>
        <v>7</v>
      </c>
      <c r="E113" s="308">
        <f>G7</f>
        <v>0</v>
      </c>
      <c r="F113" s="33">
        <f>C7</f>
        <v>2</v>
      </c>
      <c r="G113" s="310"/>
      <c r="H113" s="99"/>
      <c r="I113" s="211"/>
      <c r="J113" s="99"/>
      <c r="K113" s="102"/>
    </row>
    <row r="114" spans="2:11" ht="16" x14ac:dyDescent="0.2">
      <c r="B114" s="307">
        <v>5</v>
      </c>
      <c r="C114" s="308">
        <f>G8</f>
        <v>0</v>
      </c>
      <c r="D114" s="33">
        <f>C8</f>
        <v>3</v>
      </c>
      <c r="E114" s="308">
        <f>G17</f>
        <v>0</v>
      </c>
      <c r="F114" s="33">
        <f>C17</f>
        <v>12</v>
      </c>
      <c r="G114" s="310"/>
      <c r="H114" s="99"/>
      <c r="I114" s="211"/>
      <c r="J114" s="99"/>
      <c r="K114" s="102"/>
    </row>
    <row r="115" spans="2:11" ht="17" thickBot="1" x14ac:dyDescent="0.25">
      <c r="B115" s="311">
        <v>6</v>
      </c>
      <c r="C115" s="312">
        <f>G14</f>
        <v>0</v>
      </c>
      <c r="D115" s="43">
        <f>C14</f>
        <v>9</v>
      </c>
      <c r="E115" s="312">
        <f>G10</f>
        <v>0</v>
      </c>
      <c r="F115" s="43">
        <f>C10</f>
        <v>5</v>
      </c>
      <c r="G115" s="313"/>
      <c r="H115" s="103"/>
      <c r="I115" s="314"/>
      <c r="J115" s="103"/>
      <c r="K115" s="104"/>
    </row>
    <row r="116" spans="2:11" ht="17" thickBot="1" x14ac:dyDescent="0.25">
      <c r="B116" s="1822" t="s">
        <v>1458</v>
      </c>
      <c r="C116" s="1799"/>
      <c r="D116" s="1799"/>
      <c r="E116" s="1799"/>
      <c r="F116" s="1799"/>
      <c r="G116" s="1799"/>
      <c r="H116" s="1823"/>
      <c r="I116" s="1824" t="s">
        <v>2062</v>
      </c>
      <c r="J116" s="1730"/>
      <c r="K116" s="522"/>
    </row>
    <row r="118" spans="2:11" ht="16" x14ac:dyDescent="0.2">
      <c r="C118" s="1760" t="s">
        <v>194</v>
      </c>
      <c r="D118" s="1760"/>
      <c r="E118" s="1760"/>
      <c r="F118" s="1760"/>
      <c r="G118" s="1760"/>
      <c r="H118" s="1760"/>
      <c r="I118" s="1760"/>
      <c r="J118" s="1760"/>
    </row>
    <row r="119" spans="2:11" ht="14" thickBot="1" x14ac:dyDescent="0.2"/>
    <row r="120" spans="2:11" ht="19" thickBot="1" x14ac:dyDescent="0.25">
      <c r="B120" s="1764" t="s">
        <v>1461</v>
      </c>
      <c r="C120" s="1825"/>
      <c r="D120" s="220" t="s">
        <v>1460</v>
      </c>
      <c r="E120" s="1699" t="s">
        <v>18</v>
      </c>
      <c r="F120" s="1826"/>
      <c r="G120" s="295" t="s">
        <v>203</v>
      </c>
      <c r="H120" s="534" t="s">
        <v>199</v>
      </c>
      <c r="I120" s="526"/>
      <c r="J120" s="535" t="s">
        <v>200</v>
      </c>
      <c r="K120" s="526">
        <v>6</v>
      </c>
    </row>
    <row r="121" spans="2:11" x14ac:dyDescent="0.15">
      <c r="B121" s="300" t="s">
        <v>892</v>
      </c>
      <c r="C121" s="301" t="s">
        <v>197</v>
      </c>
      <c r="D121" s="302" t="s">
        <v>2322</v>
      </c>
      <c r="E121" s="303" t="s">
        <v>197</v>
      </c>
      <c r="F121" s="304" t="s">
        <v>2324</v>
      </c>
      <c r="G121" s="305" t="s">
        <v>1041</v>
      </c>
      <c r="H121" s="106" t="s">
        <v>1042</v>
      </c>
      <c r="I121" s="106" t="s">
        <v>1043</v>
      </c>
      <c r="J121" s="106" t="s">
        <v>193</v>
      </c>
      <c r="K121" s="306" t="s">
        <v>2063</v>
      </c>
    </row>
    <row r="122" spans="2:11" ht="16" x14ac:dyDescent="0.2">
      <c r="B122" s="307">
        <v>1</v>
      </c>
      <c r="C122" s="308">
        <f>G12</f>
        <v>0</v>
      </c>
      <c r="D122" s="33">
        <f>C12</f>
        <v>7</v>
      </c>
      <c r="E122" s="308">
        <f>G6</f>
        <v>0</v>
      </c>
      <c r="F122" s="33">
        <f>C6</f>
        <v>1</v>
      </c>
      <c r="G122" s="309"/>
      <c r="H122" s="99"/>
      <c r="I122" s="211"/>
      <c r="J122" s="99"/>
      <c r="K122" s="102"/>
    </row>
    <row r="123" spans="2:11" ht="16" x14ac:dyDescent="0.2">
      <c r="B123" s="307">
        <v>2</v>
      </c>
      <c r="C123" s="308">
        <f>G8</f>
        <v>0</v>
      </c>
      <c r="D123" s="33">
        <f>C8</f>
        <v>3</v>
      </c>
      <c r="E123" s="308">
        <f>G16</f>
        <v>0</v>
      </c>
      <c r="F123" s="33">
        <f>C16</f>
        <v>11</v>
      </c>
      <c r="G123" s="310"/>
      <c r="H123" s="99"/>
      <c r="I123" s="211"/>
      <c r="J123" s="99"/>
      <c r="K123" s="102"/>
    </row>
    <row r="124" spans="2:11" ht="16" x14ac:dyDescent="0.2">
      <c r="B124" s="307">
        <v>3</v>
      </c>
      <c r="C124" s="308">
        <f>G14</f>
        <v>0</v>
      </c>
      <c r="D124" s="33">
        <f>C14</f>
        <v>9</v>
      </c>
      <c r="E124" s="308">
        <f>G11</f>
        <v>0</v>
      </c>
      <c r="F124" s="33">
        <f>C11</f>
        <v>6</v>
      </c>
      <c r="G124" s="310"/>
      <c r="H124" s="99"/>
      <c r="I124" s="211"/>
      <c r="J124" s="99"/>
      <c r="K124" s="102"/>
    </row>
    <row r="125" spans="2:11" ht="16" x14ac:dyDescent="0.2">
      <c r="B125" s="307">
        <v>4</v>
      </c>
      <c r="C125" s="308">
        <f>G10</f>
        <v>0</v>
      </c>
      <c r="D125" s="33">
        <f>C10</f>
        <v>5</v>
      </c>
      <c r="E125" s="308">
        <f>G15</f>
        <v>0</v>
      </c>
      <c r="F125" s="33">
        <f>C15</f>
        <v>10</v>
      </c>
      <c r="G125" s="310"/>
      <c r="H125" s="99"/>
      <c r="I125" s="211"/>
      <c r="J125" s="99"/>
      <c r="K125" s="102"/>
    </row>
    <row r="126" spans="2:11" ht="16" x14ac:dyDescent="0.2">
      <c r="B126" s="307">
        <v>5</v>
      </c>
      <c r="C126" s="308">
        <f>G9</f>
        <v>0</v>
      </c>
      <c r="D126" s="33">
        <f>C9</f>
        <v>4</v>
      </c>
      <c r="E126" s="308">
        <f>G17</f>
        <v>0</v>
      </c>
      <c r="F126" s="33">
        <f>C17</f>
        <v>12</v>
      </c>
      <c r="G126" s="310"/>
      <c r="H126" s="99"/>
      <c r="I126" s="211"/>
      <c r="J126" s="99"/>
      <c r="K126" s="102"/>
    </row>
    <row r="127" spans="2:11" ht="17" thickBot="1" x14ac:dyDescent="0.25">
      <c r="B127" s="311">
        <v>6</v>
      </c>
      <c r="C127" s="312">
        <f>G13</f>
        <v>0</v>
      </c>
      <c r="D127" s="43">
        <f>C13</f>
        <v>8</v>
      </c>
      <c r="E127" s="312">
        <f>G7</f>
        <v>0</v>
      </c>
      <c r="F127" s="43">
        <f>C7</f>
        <v>2</v>
      </c>
      <c r="G127" s="313"/>
      <c r="H127" s="103"/>
      <c r="I127" s="314"/>
      <c r="J127" s="103"/>
      <c r="K127" s="104"/>
    </row>
    <row r="128" spans="2:11" ht="17" thickBot="1" x14ac:dyDescent="0.25">
      <c r="B128" s="1822" t="s">
        <v>1458</v>
      </c>
      <c r="C128" s="1799"/>
      <c r="D128" s="1799"/>
      <c r="E128" s="1799"/>
      <c r="F128" s="1799"/>
      <c r="G128" s="1799"/>
      <c r="H128" s="1823"/>
      <c r="I128" s="1824" t="s">
        <v>2062</v>
      </c>
      <c r="J128" s="1730"/>
      <c r="K128" s="522"/>
    </row>
    <row r="130" spans="2:11" ht="16" x14ac:dyDescent="0.2">
      <c r="C130" s="1760" t="s">
        <v>194</v>
      </c>
      <c r="D130" s="1760"/>
      <c r="E130" s="1760"/>
      <c r="F130" s="1760"/>
      <c r="G130" s="1760"/>
      <c r="H130" s="1760"/>
      <c r="I130" s="1760"/>
      <c r="J130" s="1760"/>
    </row>
    <row r="131" spans="2:11" ht="14" thickBot="1" x14ac:dyDescent="0.2"/>
    <row r="132" spans="2:11" ht="19" thickBot="1" x14ac:dyDescent="0.25">
      <c r="B132" s="1764" t="s">
        <v>1461</v>
      </c>
      <c r="C132" s="1825"/>
      <c r="D132" s="220" t="s">
        <v>1460</v>
      </c>
      <c r="E132" s="1699" t="s">
        <v>18</v>
      </c>
      <c r="F132" s="1826"/>
      <c r="G132" s="295" t="s">
        <v>203</v>
      </c>
      <c r="H132" s="534" t="s">
        <v>199</v>
      </c>
      <c r="I132" s="526"/>
      <c r="J132" s="535" t="s">
        <v>200</v>
      </c>
      <c r="K132" s="526">
        <v>7</v>
      </c>
    </row>
    <row r="133" spans="2:11"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2:11" ht="16" x14ac:dyDescent="0.2">
      <c r="B134" s="307">
        <v>1</v>
      </c>
      <c r="C134" s="308">
        <f>G6</f>
        <v>0</v>
      </c>
      <c r="D134" s="33">
        <f>C6</f>
        <v>1</v>
      </c>
      <c r="E134" s="308">
        <f>G11</f>
        <v>0</v>
      </c>
      <c r="F134" s="33">
        <f>C11</f>
        <v>6</v>
      </c>
      <c r="G134" s="309"/>
      <c r="H134" s="99"/>
      <c r="I134" s="211"/>
      <c r="J134" s="99"/>
      <c r="K134" s="102"/>
    </row>
    <row r="135" spans="2:11" ht="16" x14ac:dyDescent="0.2">
      <c r="B135" s="307">
        <v>2</v>
      </c>
      <c r="C135" s="308">
        <f>G16</f>
        <v>0</v>
      </c>
      <c r="D135" s="33">
        <f>C16</f>
        <v>11</v>
      </c>
      <c r="E135" s="308">
        <f>G12</f>
        <v>0</v>
      </c>
      <c r="F135" s="33">
        <f>C12</f>
        <v>7</v>
      </c>
      <c r="G135" s="310"/>
      <c r="H135" s="99"/>
      <c r="I135" s="211"/>
      <c r="J135" s="99"/>
      <c r="K135" s="102"/>
    </row>
    <row r="136" spans="2:11" ht="16" x14ac:dyDescent="0.2">
      <c r="B136" s="307">
        <v>3</v>
      </c>
      <c r="C136" s="308">
        <f>G15</f>
        <v>0</v>
      </c>
      <c r="D136" s="33">
        <f>C15</f>
        <v>10</v>
      </c>
      <c r="E136" s="308">
        <f>G8</f>
        <v>0</v>
      </c>
      <c r="F136" s="33">
        <f>C8</f>
        <v>3</v>
      </c>
      <c r="G136" s="310"/>
      <c r="H136" s="99"/>
      <c r="I136" s="211"/>
      <c r="J136" s="99"/>
      <c r="K136" s="102"/>
    </row>
    <row r="137" spans="2:11" ht="16" x14ac:dyDescent="0.2">
      <c r="B137" s="307">
        <v>4</v>
      </c>
      <c r="C137" s="308">
        <f>G17</f>
        <v>0</v>
      </c>
      <c r="D137" s="33">
        <f>C17</f>
        <v>12</v>
      </c>
      <c r="E137" s="308">
        <f>G13</f>
        <v>0</v>
      </c>
      <c r="F137" s="33">
        <f>C13</f>
        <v>8</v>
      </c>
      <c r="G137" s="310"/>
      <c r="H137" s="99"/>
      <c r="I137" s="211"/>
      <c r="J137" s="99"/>
      <c r="K137" s="102"/>
    </row>
    <row r="138" spans="2:11" ht="16" x14ac:dyDescent="0.2">
      <c r="B138" s="307">
        <v>5</v>
      </c>
      <c r="C138" s="308">
        <f>G14</f>
        <v>0</v>
      </c>
      <c r="D138" s="33">
        <f>C14</f>
        <v>9</v>
      </c>
      <c r="E138" s="308">
        <f>G9</f>
        <v>0</v>
      </c>
      <c r="F138" s="33">
        <f>C9</f>
        <v>4</v>
      </c>
      <c r="G138" s="310"/>
      <c r="H138" s="99"/>
      <c r="I138" s="211"/>
      <c r="J138" s="99"/>
      <c r="K138" s="102"/>
    </row>
    <row r="139" spans="2:11" ht="17" thickBot="1" x14ac:dyDescent="0.25">
      <c r="B139" s="311">
        <v>6</v>
      </c>
      <c r="C139" s="312">
        <f>G10</f>
        <v>0</v>
      </c>
      <c r="D139" s="43">
        <f>C10</f>
        <v>5</v>
      </c>
      <c r="E139" s="312">
        <f>G7</f>
        <v>0</v>
      </c>
      <c r="F139" s="43">
        <f>C7</f>
        <v>2</v>
      </c>
      <c r="G139" s="313"/>
      <c r="H139" s="103"/>
      <c r="I139" s="314"/>
      <c r="J139" s="103"/>
      <c r="K139" s="104"/>
    </row>
    <row r="140" spans="2:11" ht="17" thickBot="1" x14ac:dyDescent="0.25">
      <c r="B140" s="1822" t="s">
        <v>1458</v>
      </c>
      <c r="C140" s="1799"/>
      <c r="D140" s="1799"/>
      <c r="E140" s="1799"/>
      <c r="F140" s="1799"/>
      <c r="G140" s="1799"/>
      <c r="H140" s="1823"/>
      <c r="I140" s="1824" t="s">
        <v>2062</v>
      </c>
      <c r="J140" s="1730"/>
      <c r="K140" s="522"/>
    </row>
    <row r="142" spans="2:11" ht="16" x14ac:dyDescent="0.2">
      <c r="C142" s="1760" t="s">
        <v>194</v>
      </c>
      <c r="D142" s="1760"/>
      <c r="E142" s="1760"/>
      <c r="F142" s="1760"/>
      <c r="G142" s="1760"/>
      <c r="H142" s="1760"/>
      <c r="I142" s="1760"/>
      <c r="J142" s="1760"/>
    </row>
    <row r="143" spans="2:11" ht="14" thickBot="1" x14ac:dyDescent="0.2"/>
    <row r="144" spans="2:11" ht="19" thickBot="1" x14ac:dyDescent="0.25">
      <c r="B144" s="1764" t="s">
        <v>1461</v>
      </c>
      <c r="C144" s="1825"/>
      <c r="D144" s="220" t="s">
        <v>1460</v>
      </c>
      <c r="E144" s="1699" t="s">
        <v>18</v>
      </c>
      <c r="F144" s="1826"/>
      <c r="G144" s="295" t="s">
        <v>203</v>
      </c>
      <c r="H144" s="534" t="s">
        <v>199</v>
      </c>
      <c r="I144" s="526"/>
      <c r="J144" s="535" t="s">
        <v>200</v>
      </c>
      <c r="K144" s="526">
        <v>8</v>
      </c>
    </row>
    <row r="145" spans="2:11" x14ac:dyDescent="0.15">
      <c r="B145" s="300" t="s">
        <v>892</v>
      </c>
      <c r="C145" s="301" t="s">
        <v>197</v>
      </c>
      <c r="D145" s="302" t="s">
        <v>2322</v>
      </c>
      <c r="E145" s="303" t="s">
        <v>197</v>
      </c>
      <c r="F145" s="304" t="s">
        <v>2324</v>
      </c>
      <c r="G145" s="305" t="s">
        <v>1041</v>
      </c>
      <c r="H145" s="106" t="s">
        <v>1042</v>
      </c>
      <c r="I145" s="106" t="s">
        <v>1043</v>
      </c>
      <c r="J145" s="106" t="s">
        <v>193</v>
      </c>
      <c r="K145" s="306" t="s">
        <v>2063</v>
      </c>
    </row>
    <row r="146" spans="2:11" ht="16" x14ac:dyDescent="0.2">
      <c r="B146" s="307">
        <v>1</v>
      </c>
      <c r="C146" s="308">
        <f>G17</f>
        <v>0</v>
      </c>
      <c r="D146" s="33">
        <f>C17</f>
        <v>12</v>
      </c>
      <c r="E146" s="308">
        <f>G12</f>
        <v>0</v>
      </c>
      <c r="F146" s="33">
        <f>C12</f>
        <v>7</v>
      </c>
      <c r="G146" s="309"/>
      <c r="H146" s="99"/>
      <c r="I146" s="211"/>
      <c r="J146" s="99"/>
      <c r="K146" s="102"/>
    </row>
    <row r="147" spans="2:11" ht="16" x14ac:dyDescent="0.2">
      <c r="B147" s="307">
        <v>2</v>
      </c>
      <c r="C147" s="308">
        <f>G14</f>
        <v>0</v>
      </c>
      <c r="D147" s="33">
        <f>C14</f>
        <v>9</v>
      </c>
      <c r="E147" s="308">
        <f>G8</f>
        <v>0</v>
      </c>
      <c r="F147" s="33">
        <f>C8</f>
        <v>3</v>
      </c>
      <c r="G147" s="310"/>
      <c r="H147" s="99"/>
      <c r="I147" s="211"/>
      <c r="J147" s="99"/>
      <c r="K147" s="102"/>
    </row>
    <row r="148" spans="2:11" ht="16" x14ac:dyDescent="0.2">
      <c r="B148" s="307">
        <v>3</v>
      </c>
      <c r="C148" s="308">
        <f>G6</f>
        <v>0</v>
      </c>
      <c r="D148" s="33">
        <f>C6</f>
        <v>1</v>
      </c>
      <c r="E148" s="308">
        <f>G10</f>
        <v>0</v>
      </c>
      <c r="F148" s="33">
        <f>C10</f>
        <v>5</v>
      </c>
      <c r="G148" s="310"/>
      <c r="H148" s="99"/>
      <c r="I148" s="211"/>
      <c r="J148" s="99"/>
      <c r="K148" s="102"/>
    </row>
    <row r="149" spans="2:11" ht="16" x14ac:dyDescent="0.2">
      <c r="B149" s="307">
        <v>4</v>
      </c>
      <c r="C149" s="308">
        <f>G7</f>
        <v>0</v>
      </c>
      <c r="D149" s="33">
        <f>C7</f>
        <v>2</v>
      </c>
      <c r="E149" s="308">
        <f>G11</f>
        <v>0</v>
      </c>
      <c r="F149" s="33">
        <f>C11</f>
        <v>6</v>
      </c>
      <c r="G149" s="310"/>
      <c r="H149" s="99"/>
      <c r="I149" s="211"/>
      <c r="J149" s="99"/>
      <c r="K149" s="102"/>
    </row>
    <row r="150" spans="2:11" ht="16" x14ac:dyDescent="0.2">
      <c r="B150" s="307">
        <v>5</v>
      </c>
      <c r="C150" s="308">
        <f>G16</f>
        <v>0</v>
      </c>
      <c r="D150" s="33">
        <f>C16</f>
        <v>11</v>
      </c>
      <c r="E150" s="308">
        <f>G13</f>
        <v>0</v>
      </c>
      <c r="F150" s="33">
        <f>C13</f>
        <v>8</v>
      </c>
      <c r="G150" s="310"/>
      <c r="H150" s="99"/>
      <c r="I150" s="211"/>
      <c r="J150" s="99"/>
      <c r="K150" s="102"/>
    </row>
    <row r="151" spans="2:11" ht="17" thickBot="1" x14ac:dyDescent="0.25">
      <c r="B151" s="311">
        <v>6</v>
      </c>
      <c r="C151" s="312">
        <f>G15</f>
        <v>0</v>
      </c>
      <c r="D151" s="43">
        <f>C15</f>
        <v>10</v>
      </c>
      <c r="E151" s="312">
        <f>G9</f>
        <v>0</v>
      </c>
      <c r="F151" s="43">
        <f>C9</f>
        <v>4</v>
      </c>
      <c r="G151" s="313"/>
      <c r="H151" s="103"/>
      <c r="I151" s="314"/>
      <c r="J151" s="103"/>
      <c r="K151" s="104"/>
    </row>
    <row r="152" spans="2:11" ht="17" thickBot="1" x14ac:dyDescent="0.25">
      <c r="B152" s="1822" t="s">
        <v>1458</v>
      </c>
      <c r="C152" s="1799"/>
      <c r="D152" s="1799"/>
      <c r="E152" s="1799"/>
      <c r="F152" s="1799"/>
      <c r="G152" s="1799"/>
      <c r="H152" s="1823"/>
      <c r="I152" s="1824" t="s">
        <v>2062</v>
      </c>
      <c r="J152" s="1730"/>
      <c r="K152" s="522"/>
    </row>
    <row r="156" spans="2:11" ht="16" x14ac:dyDescent="0.2">
      <c r="C156" s="1760" t="s">
        <v>194</v>
      </c>
      <c r="D156" s="1760"/>
      <c r="E156" s="1760"/>
      <c r="F156" s="1760"/>
      <c r="G156" s="1760"/>
      <c r="H156" s="1760"/>
      <c r="I156" s="1760"/>
      <c r="J156" s="1760"/>
    </row>
    <row r="157" spans="2:11" ht="14" thickBot="1" x14ac:dyDescent="0.2"/>
    <row r="158" spans="2:11" ht="19" thickBot="1" x14ac:dyDescent="0.25">
      <c r="B158" s="1764" t="s">
        <v>1461</v>
      </c>
      <c r="C158" s="1825"/>
      <c r="D158" s="220" t="s">
        <v>1460</v>
      </c>
      <c r="E158" s="1699" t="s">
        <v>18</v>
      </c>
      <c r="F158" s="1826"/>
      <c r="G158" s="295" t="s">
        <v>203</v>
      </c>
      <c r="H158" s="534" t="s">
        <v>199</v>
      </c>
      <c r="I158" s="526"/>
      <c r="J158" s="535" t="s">
        <v>200</v>
      </c>
      <c r="K158" s="526">
        <v>9</v>
      </c>
    </row>
    <row r="159" spans="2:11" x14ac:dyDescent="0.15">
      <c r="B159" s="300" t="s">
        <v>892</v>
      </c>
      <c r="C159" s="301" t="s">
        <v>197</v>
      </c>
      <c r="D159" s="302" t="s">
        <v>2322</v>
      </c>
      <c r="E159" s="303" t="s">
        <v>197</v>
      </c>
      <c r="F159" s="304" t="s">
        <v>2324</v>
      </c>
      <c r="G159" s="305" t="s">
        <v>1041</v>
      </c>
      <c r="H159" s="106" t="s">
        <v>1042</v>
      </c>
      <c r="I159" s="106" t="s">
        <v>1043</v>
      </c>
      <c r="J159" s="106" t="s">
        <v>193</v>
      </c>
      <c r="K159" s="306" t="s">
        <v>2063</v>
      </c>
    </row>
    <row r="160" spans="2:11" ht="16" x14ac:dyDescent="0.2">
      <c r="B160" s="307">
        <v>1</v>
      </c>
      <c r="C160" s="308">
        <f>G8</f>
        <v>0</v>
      </c>
      <c r="D160" s="33">
        <f>C8</f>
        <v>3</v>
      </c>
      <c r="E160" s="308">
        <f>G7</f>
        <v>0</v>
      </c>
      <c r="F160" s="33">
        <f>C7</f>
        <v>2</v>
      </c>
      <c r="G160" s="309"/>
      <c r="H160" s="99"/>
      <c r="I160" s="211"/>
      <c r="J160" s="99"/>
      <c r="K160" s="102"/>
    </row>
    <row r="161" spans="2:11" ht="16" x14ac:dyDescent="0.2">
      <c r="B161" s="307">
        <v>2</v>
      </c>
      <c r="C161" s="308">
        <f>G17</f>
        <v>0</v>
      </c>
      <c r="D161" s="33">
        <f>C17</f>
        <v>12</v>
      </c>
      <c r="E161" s="308">
        <f>G15</f>
        <v>0</v>
      </c>
      <c r="F161" s="33">
        <f>C15</f>
        <v>10</v>
      </c>
      <c r="G161" s="310"/>
      <c r="H161" s="99"/>
      <c r="I161" s="211"/>
      <c r="J161" s="99"/>
      <c r="K161" s="102"/>
    </row>
    <row r="162" spans="2:11" ht="16" x14ac:dyDescent="0.2">
      <c r="B162" s="307">
        <v>3</v>
      </c>
      <c r="C162" s="308">
        <f>G13</f>
        <v>0</v>
      </c>
      <c r="D162" s="33">
        <f>C13</f>
        <v>8</v>
      </c>
      <c r="E162" s="308">
        <f>G10</f>
        <v>0</v>
      </c>
      <c r="F162" s="33">
        <f>C10</f>
        <v>5</v>
      </c>
      <c r="G162" s="310"/>
      <c r="H162" s="99"/>
      <c r="I162" s="211"/>
      <c r="J162" s="99"/>
      <c r="K162" s="102"/>
    </row>
    <row r="163" spans="2:11" ht="16" x14ac:dyDescent="0.2">
      <c r="B163" s="307">
        <v>4</v>
      </c>
      <c r="C163" s="308">
        <f>G12</f>
        <v>0</v>
      </c>
      <c r="D163" s="33">
        <f>C12</f>
        <v>7</v>
      </c>
      <c r="E163" s="308">
        <f>G11</f>
        <v>0</v>
      </c>
      <c r="F163" s="33">
        <f>C11</f>
        <v>6</v>
      </c>
      <c r="G163" s="310"/>
      <c r="H163" s="99"/>
      <c r="I163" s="211"/>
      <c r="J163" s="99"/>
      <c r="K163" s="102"/>
    </row>
    <row r="164" spans="2:11" ht="16" x14ac:dyDescent="0.2">
      <c r="B164" s="307">
        <v>5</v>
      </c>
      <c r="C164" s="308">
        <f>G16</f>
        <v>0</v>
      </c>
      <c r="D164" s="33">
        <f>C16</f>
        <v>11</v>
      </c>
      <c r="E164" s="308">
        <f>G14</f>
        <v>0</v>
      </c>
      <c r="F164" s="33">
        <f>C14</f>
        <v>9</v>
      </c>
      <c r="G164" s="310"/>
      <c r="H164" s="99"/>
      <c r="I164" s="211"/>
      <c r="J164" s="99"/>
      <c r="K164" s="102"/>
    </row>
    <row r="165" spans="2:11" ht="17" thickBot="1" x14ac:dyDescent="0.25">
      <c r="B165" s="311">
        <v>6</v>
      </c>
      <c r="C165" s="312">
        <f>G9</f>
        <v>0</v>
      </c>
      <c r="D165" s="43">
        <f>C9</f>
        <v>4</v>
      </c>
      <c r="E165" s="312">
        <f>G6</f>
        <v>0</v>
      </c>
      <c r="F165" s="43">
        <f>C6</f>
        <v>1</v>
      </c>
      <c r="G165" s="313"/>
      <c r="H165" s="103"/>
      <c r="I165" s="314"/>
      <c r="J165" s="103"/>
      <c r="K165" s="104"/>
    </row>
    <row r="166" spans="2:11" ht="17" thickBot="1" x14ac:dyDescent="0.25">
      <c r="B166" s="1822" t="s">
        <v>1458</v>
      </c>
      <c r="C166" s="1799"/>
      <c r="D166" s="1799"/>
      <c r="E166" s="1799"/>
      <c r="F166" s="1799"/>
      <c r="G166" s="1799"/>
      <c r="H166" s="1823"/>
      <c r="I166" s="1824" t="s">
        <v>2062</v>
      </c>
      <c r="J166" s="1730"/>
      <c r="K166" s="522"/>
    </row>
    <row r="168" spans="2:11" ht="16" x14ac:dyDescent="0.2">
      <c r="C168" s="1760" t="s">
        <v>194</v>
      </c>
      <c r="D168" s="1760"/>
      <c r="E168" s="1760"/>
      <c r="F168" s="1760"/>
      <c r="G168" s="1760"/>
      <c r="H168" s="1760"/>
      <c r="I168" s="1760"/>
      <c r="J168" s="1760"/>
    </row>
    <row r="169" spans="2:11" ht="14" thickBot="1" x14ac:dyDescent="0.2"/>
    <row r="170" spans="2:11" ht="19" thickBot="1" x14ac:dyDescent="0.25">
      <c r="B170" s="1764" t="s">
        <v>1461</v>
      </c>
      <c r="C170" s="1825"/>
      <c r="D170" s="220" t="s">
        <v>1460</v>
      </c>
      <c r="E170" s="1699" t="s">
        <v>18</v>
      </c>
      <c r="F170" s="1826"/>
      <c r="G170" s="295" t="s">
        <v>203</v>
      </c>
      <c r="H170" s="534" t="s">
        <v>199</v>
      </c>
      <c r="I170" s="526"/>
      <c r="J170" s="535" t="s">
        <v>200</v>
      </c>
      <c r="K170" s="526">
        <v>10</v>
      </c>
    </row>
    <row r="171" spans="2:11" x14ac:dyDescent="0.15">
      <c r="B171" s="300" t="s">
        <v>892</v>
      </c>
      <c r="C171" s="301" t="s">
        <v>197</v>
      </c>
      <c r="D171" s="302" t="s">
        <v>2322</v>
      </c>
      <c r="E171" s="303" t="s">
        <v>197</v>
      </c>
      <c r="F171" s="304" t="s">
        <v>2324</v>
      </c>
      <c r="G171" s="305" t="s">
        <v>1041</v>
      </c>
      <c r="H171" s="106" t="s">
        <v>1042</v>
      </c>
      <c r="I171" s="106" t="s">
        <v>1043</v>
      </c>
      <c r="J171" s="106" t="s">
        <v>193</v>
      </c>
      <c r="K171" s="306" t="s">
        <v>2063</v>
      </c>
    </row>
    <row r="172" spans="2:11" ht="16" x14ac:dyDescent="0.2">
      <c r="B172" s="307">
        <v>1</v>
      </c>
      <c r="C172" s="308">
        <f>G13</f>
        <v>0</v>
      </c>
      <c r="D172" s="33">
        <f>C13</f>
        <v>8</v>
      </c>
      <c r="E172" s="308">
        <f>G11</f>
        <v>0</v>
      </c>
      <c r="F172" s="33">
        <f>C11</f>
        <v>6</v>
      </c>
      <c r="G172" s="309"/>
      <c r="H172" s="99"/>
      <c r="I172" s="211"/>
      <c r="J172" s="99"/>
      <c r="K172" s="102"/>
    </row>
    <row r="173" spans="2:11" ht="16" x14ac:dyDescent="0.2">
      <c r="B173" s="307">
        <v>2</v>
      </c>
      <c r="C173" s="308">
        <f>G17</f>
        <v>0</v>
      </c>
      <c r="D173" s="33">
        <f>C17</f>
        <v>12</v>
      </c>
      <c r="E173" s="308">
        <f>G14</f>
        <v>0</v>
      </c>
      <c r="F173" s="33">
        <f>C14</f>
        <v>9</v>
      </c>
      <c r="G173" s="310"/>
      <c r="H173" s="99"/>
      <c r="I173" s="211"/>
      <c r="J173" s="99"/>
      <c r="K173" s="102"/>
    </row>
    <row r="174" spans="2:11" ht="16" x14ac:dyDescent="0.2">
      <c r="B174" s="307">
        <v>3</v>
      </c>
      <c r="C174" s="308">
        <f>G16</f>
        <v>0</v>
      </c>
      <c r="D174" s="33">
        <f>C16</f>
        <v>11</v>
      </c>
      <c r="E174" s="308">
        <f>G15</f>
        <v>0</v>
      </c>
      <c r="F174" s="33">
        <f>C15</f>
        <v>10</v>
      </c>
      <c r="G174" s="310"/>
      <c r="H174" s="99"/>
      <c r="I174" s="211"/>
      <c r="J174" s="99"/>
      <c r="K174" s="102"/>
    </row>
    <row r="175" spans="2:11" ht="16" x14ac:dyDescent="0.2">
      <c r="B175" s="307">
        <v>4</v>
      </c>
      <c r="C175" s="308">
        <f>G9</f>
        <v>0</v>
      </c>
      <c r="D175" s="33">
        <f>C9</f>
        <v>4</v>
      </c>
      <c r="E175" s="308">
        <f>G7</f>
        <v>0</v>
      </c>
      <c r="F175" s="33">
        <f>C7</f>
        <v>2</v>
      </c>
      <c r="G175" s="310"/>
      <c r="H175" s="99"/>
      <c r="I175" s="211"/>
      <c r="J175" s="99"/>
      <c r="K175" s="102"/>
    </row>
    <row r="176" spans="2:11" ht="16" x14ac:dyDescent="0.2">
      <c r="B176" s="307">
        <v>5</v>
      </c>
      <c r="C176" s="308">
        <f>G8</f>
        <v>0</v>
      </c>
      <c r="D176" s="33">
        <f>C8</f>
        <v>3</v>
      </c>
      <c r="E176" s="308">
        <f>G6</f>
        <v>0</v>
      </c>
      <c r="F176" s="33">
        <f>C6</f>
        <v>1</v>
      </c>
      <c r="G176" s="310"/>
      <c r="H176" s="99"/>
      <c r="I176" s="211"/>
      <c r="J176" s="99"/>
      <c r="K176" s="102"/>
    </row>
    <row r="177" spans="2:11" ht="17" thickBot="1" x14ac:dyDescent="0.25">
      <c r="B177" s="311">
        <v>6</v>
      </c>
      <c r="C177" s="312">
        <f>G12</f>
        <v>0</v>
      </c>
      <c r="D177" s="43">
        <f>C12</f>
        <v>7</v>
      </c>
      <c r="E177" s="312">
        <f>G10</f>
        <v>0</v>
      </c>
      <c r="F177" s="43">
        <f>C10</f>
        <v>5</v>
      </c>
      <c r="G177" s="313"/>
      <c r="H177" s="103"/>
      <c r="I177" s="314"/>
      <c r="J177" s="103"/>
      <c r="K177" s="104"/>
    </row>
    <row r="178" spans="2:11" ht="17" thickBot="1" x14ac:dyDescent="0.25">
      <c r="B178" s="1822" t="s">
        <v>1458</v>
      </c>
      <c r="C178" s="1799"/>
      <c r="D178" s="1799"/>
      <c r="E178" s="1799"/>
      <c r="F178" s="1799"/>
      <c r="G178" s="1799"/>
      <c r="H178" s="1823"/>
      <c r="I178" s="1824" t="s">
        <v>2062</v>
      </c>
      <c r="J178" s="1730"/>
      <c r="K178" s="522"/>
    </row>
    <row r="180" spans="2:11" ht="16" x14ac:dyDescent="0.2">
      <c r="C180" s="1760" t="s">
        <v>194</v>
      </c>
      <c r="D180" s="1760"/>
      <c r="E180" s="1760"/>
      <c r="F180" s="1760"/>
      <c r="G180" s="1760"/>
      <c r="H180" s="1760"/>
      <c r="I180" s="1760"/>
      <c r="J180" s="1760"/>
    </row>
    <row r="181" spans="2:11" ht="14" thickBot="1" x14ac:dyDescent="0.2"/>
    <row r="182" spans="2:11" ht="19" thickBot="1" x14ac:dyDescent="0.25">
      <c r="B182" s="1764" t="s">
        <v>1461</v>
      </c>
      <c r="C182" s="1825"/>
      <c r="D182" s="220" t="s">
        <v>1460</v>
      </c>
      <c r="E182" s="1699" t="s">
        <v>18</v>
      </c>
      <c r="F182" s="1826"/>
      <c r="G182" s="295" t="s">
        <v>203</v>
      </c>
      <c r="H182" s="534" t="s">
        <v>199</v>
      </c>
      <c r="I182" s="526"/>
      <c r="J182" s="535" t="s">
        <v>200</v>
      </c>
      <c r="K182" s="526">
        <v>11</v>
      </c>
    </row>
    <row r="183" spans="2:11" x14ac:dyDescent="0.15">
      <c r="B183" s="300" t="s">
        <v>892</v>
      </c>
      <c r="C183" s="301" t="s">
        <v>197</v>
      </c>
      <c r="D183" s="302" t="s">
        <v>2322</v>
      </c>
      <c r="E183" s="303" t="s">
        <v>197</v>
      </c>
      <c r="F183" s="304" t="s">
        <v>2324</v>
      </c>
      <c r="G183" s="305" t="s">
        <v>1041</v>
      </c>
      <c r="H183" s="106" t="s">
        <v>1042</v>
      </c>
      <c r="I183" s="106" t="s">
        <v>1043</v>
      </c>
      <c r="J183" s="106" t="s">
        <v>193</v>
      </c>
      <c r="K183" s="306" t="s">
        <v>2063</v>
      </c>
    </row>
    <row r="184" spans="2:11" ht="16" x14ac:dyDescent="0.2">
      <c r="B184" s="307">
        <v>1</v>
      </c>
      <c r="C184" s="308">
        <f>G15</f>
        <v>0</v>
      </c>
      <c r="D184" s="33">
        <f>C15</f>
        <v>10</v>
      </c>
      <c r="E184" s="308">
        <f>G14</f>
        <v>0</v>
      </c>
      <c r="F184" s="33">
        <f>C14</f>
        <v>9</v>
      </c>
      <c r="G184" s="309"/>
      <c r="H184" s="99"/>
      <c r="I184" s="211"/>
      <c r="J184" s="99"/>
      <c r="K184" s="102"/>
    </row>
    <row r="185" spans="2:11" ht="16" x14ac:dyDescent="0.2">
      <c r="B185" s="307">
        <v>2</v>
      </c>
      <c r="C185" s="308">
        <f>G9</f>
        <v>0</v>
      </c>
      <c r="D185" s="33">
        <f>C9</f>
        <v>4</v>
      </c>
      <c r="E185" s="308">
        <f>G8</f>
        <v>0</v>
      </c>
      <c r="F185" s="33">
        <f>C8</f>
        <v>3</v>
      </c>
      <c r="G185" s="310"/>
      <c r="H185" s="99"/>
      <c r="I185" s="211"/>
      <c r="J185" s="99"/>
      <c r="K185" s="102"/>
    </row>
    <row r="186" spans="2:11" ht="16" x14ac:dyDescent="0.2">
      <c r="B186" s="307">
        <v>3</v>
      </c>
      <c r="C186" s="308">
        <f>G13</f>
        <v>0</v>
      </c>
      <c r="D186" s="33">
        <f>C13</f>
        <v>8</v>
      </c>
      <c r="E186" s="308">
        <f>G12</f>
        <v>0</v>
      </c>
      <c r="F186" s="33">
        <f>C12</f>
        <v>7</v>
      </c>
      <c r="G186" s="310"/>
      <c r="H186" s="99"/>
      <c r="I186" s="211"/>
      <c r="J186" s="99"/>
      <c r="K186" s="102"/>
    </row>
    <row r="187" spans="2:11" ht="16" x14ac:dyDescent="0.2">
      <c r="B187" s="307">
        <v>4</v>
      </c>
      <c r="C187" s="308">
        <f>G17</f>
        <v>0</v>
      </c>
      <c r="D187" s="33">
        <f>C17</f>
        <v>12</v>
      </c>
      <c r="E187" s="308">
        <f>G16</f>
        <v>0</v>
      </c>
      <c r="F187" s="33">
        <f>C16</f>
        <v>11</v>
      </c>
      <c r="G187" s="310"/>
      <c r="H187" s="99"/>
      <c r="I187" s="211"/>
      <c r="J187" s="99"/>
      <c r="K187" s="102"/>
    </row>
    <row r="188" spans="2:11" ht="16" x14ac:dyDescent="0.2">
      <c r="B188" s="307">
        <v>5</v>
      </c>
      <c r="C188" s="308">
        <f>G11</f>
        <v>0</v>
      </c>
      <c r="D188" s="33">
        <f>C11</f>
        <v>6</v>
      </c>
      <c r="E188" s="308">
        <f>G10</f>
        <v>0</v>
      </c>
      <c r="F188" s="33">
        <f>C10</f>
        <v>5</v>
      </c>
      <c r="G188" s="310"/>
      <c r="H188" s="99"/>
      <c r="I188" s="211"/>
      <c r="J188" s="99"/>
      <c r="K188" s="102"/>
    </row>
    <row r="189" spans="2:11" ht="17" thickBot="1" x14ac:dyDescent="0.25">
      <c r="B189" s="311">
        <v>6</v>
      </c>
      <c r="C189" s="312">
        <f>G7</f>
        <v>0</v>
      </c>
      <c r="D189" s="43">
        <f>C7</f>
        <v>2</v>
      </c>
      <c r="E189" s="312">
        <f>G6</f>
        <v>0</v>
      </c>
      <c r="F189" s="43">
        <f>C6</f>
        <v>1</v>
      </c>
      <c r="G189" s="313"/>
      <c r="H189" s="103"/>
      <c r="I189" s="314"/>
      <c r="J189" s="103"/>
      <c r="K189" s="104"/>
    </row>
    <row r="190" spans="2:11" ht="17" thickBot="1" x14ac:dyDescent="0.25">
      <c r="B190" s="1822" t="s">
        <v>1458</v>
      </c>
      <c r="C190" s="1799"/>
      <c r="D190" s="1799"/>
      <c r="E190" s="1799"/>
      <c r="F190" s="1799"/>
      <c r="G190" s="1799"/>
      <c r="H190" s="1823"/>
      <c r="I190" s="1824" t="s">
        <v>2062</v>
      </c>
      <c r="J190" s="1730"/>
      <c r="K190" s="522"/>
    </row>
    <row r="192" spans="2:11" ht="16" x14ac:dyDescent="0.2">
      <c r="C192" s="1760" t="s">
        <v>194</v>
      </c>
      <c r="D192" s="1760"/>
      <c r="E192" s="1760"/>
      <c r="F192" s="1760"/>
      <c r="G192" s="1760"/>
      <c r="H192" s="1760"/>
      <c r="I192" s="1760"/>
      <c r="J192" s="1760"/>
    </row>
    <row r="193" spans="2:11" ht="14" thickBot="1" x14ac:dyDescent="0.2"/>
    <row r="194" spans="2:11" ht="19" thickBot="1" x14ac:dyDescent="0.25">
      <c r="B194" s="1764" t="s">
        <v>1461</v>
      </c>
      <c r="C194" s="1825"/>
      <c r="D194" s="220" t="s">
        <v>1460</v>
      </c>
      <c r="E194" s="1699" t="s">
        <v>18</v>
      </c>
      <c r="F194" s="1826"/>
      <c r="G194" s="295" t="s">
        <v>203</v>
      </c>
      <c r="H194" s="534" t="s">
        <v>199</v>
      </c>
      <c r="I194" s="526"/>
      <c r="J194" s="535" t="s">
        <v>200</v>
      </c>
      <c r="K194" s="526"/>
    </row>
    <row r="195" spans="2:11" x14ac:dyDescent="0.15">
      <c r="B195" s="300" t="s">
        <v>892</v>
      </c>
      <c r="C195" s="301" t="s">
        <v>197</v>
      </c>
      <c r="D195" s="302" t="s">
        <v>2322</v>
      </c>
      <c r="E195" s="303" t="s">
        <v>197</v>
      </c>
      <c r="F195" s="304" t="s">
        <v>2324</v>
      </c>
      <c r="G195" s="305" t="s">
        <v>1041</v>
      </c>
      <c r="H195" s="106" t="s">
        <v>1042</v>
      </c>
      <c r="I195" s="106" t="s">
        <v>1043</v>
      </c>
      <c r="J195" s="106" t="s">
        <v>193</v>
      </c>
      <c r="K195" s="306" t="s">
        <v>2063</v>
      </c>
    </row>
    <row r="196" spans="2:11" ht="16" x14ac:dyDescent="0.2">
      <c r="B196" s="307">
        <v>1</v>
      </c>
      <c r="C196" s="308"/>
      <c r="D196" s="33"/>
      <c r="E196" s="308"/>
      <c r="F196" s="33"/>
      <c r="G196" s="309"/>
      <c r="H196" s="99"/>
      <c r="I196" s="211"/>
      <c r="J196" s="99"/>
      <c r="K196" s="102"/>
    </row>
    <row r="197" spans="2:11" ht="16" x14ac:dyDescent="0.2">
      <c r="B197" s="307">
        <v>2</v>
      </c>
      <c r="C197" s="308"/>
      <c r="D197" s="33"/>
      <c r="E197" s="308"/>
      <c r="F197" s="33"/>
      <c r="G197" s="310"/>
      <c r="H197" s="99"/>
      <c r="I197" s="211"/>
      <c r="J197" s="99"/>
      <c r="K197" s="102"/>
    </row>
    <row r="198" spans="2:11" ht="16" x14ac:dyDescent="0.2">
      <c r="B198" s="307">
        <v>3</v>
      </c>
      <c r="C198" s="308"/>
      <c r="D198" s="33"/>
      <c r="E198" s="308"/>
      <c r="F198" s="33"/>
      <c r="G198" s="310"/>
      <c r="H198" s="99"/>
      <c r="I198" s="211"/>
      <c r="J198" s="99"/>
      <c r="K198" s="102"/>
    </row>
    <row r="199" spans="2:11" ht="16" x14ac:dyDescent="0.2">
      <c r="B199" s="307">
        <v>4</v>
      </c>
      <c r="C199" s="308"/>
      <c r="D199" s="33"/>
      <c r="E199" s="308"/>
      <c r="F199" s="33"/>
      <c r="G199" s="310"/>
      <c r="H199" s="99"/>
      <c r="I199" s="211"/>
      <c r="J199" s="99"/>
      <c r="K199" s="102"/>
    </row>
    <row r="200" spans="2:11" ht="16" x14ac:dyDescent="0.2">
      <c r="B200" s="307">
        <v>5</v>
      </c>
      <c r="C200" s="308"/>
      <c r="D200" s="33"/>
      <c r="E200" s="308"/>
      <c r="F200" s="33"/>
      <c r="G200" s="310"/>
      <c r="H200" s="99"/>
      <c r="I200" s="211"/>
      <c r="J200" s="99"/>
      <c r="K200" s="102"/>
    </row>
    <row r="201" spans="2:11" ht="17" thickBot="1" x14ac:dyDescent="0.25">
      <c r="B201" s="311">
        <v>6</v>
      </c>
      <c r="C201" s="312"/>
      <c r="D201" s="43"/>
      <c r="E201" s="312"/>
      <c r="F201" s="43"/>
      <c r="G201" s="313"/>
      <c r="H201" s="103"/>
      <c r="I201" s="314"/>
      <c r="J201" s="103"/>
      <c r="K201" s="104"/>
    </row>
    <row r="202" spans="2:11" ht="17" thickBot="1" x14ac:dyDescent="0.25">
      <c r="B202" s="1822" t="s">
        <v>1458</v>
      </c>
      <c r="C202" s="1799"/>
      <c r="D202" s="1799"/>
      <c r="E202" s="1799"/>
      <c r="F202" s="1799"/>
      <c r="G202" s="1799"/>
      <c r="H202" s="1823"/>
      <c r="I202" s="1824" t="s">
        <v>2062</v>
      </c>
      <c r="J202" s="1730"/>
      <c r="K202" s="522"/>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sheetData>
  <sheetProtection password="CF27" sheet="1" objects="1" scenarios="1"/>
  <mergeCells count="75">
    <mergeCell ref="I178:J178"/>
    <mergeCell ref="C180:J180"/>
    <mergeCell ref="B182:C182"/>
    <mergeCell ref="E182:F182"/>
    <mergeCell ref="B202:H202"/>
    <mergeCell ref="I202:J202"/>
    <mergeCell ref="B190:H190"/>
    <mergeCell ref="I190:J190"/>
    <mergeCell ref="C192:J192"/>
    <mergeCell ref="B194:C194"/>
    <mergeCell ref="E194:F194"/>
    <mergeCell ref="B178:H178"/>
    <mergeCell ref="B166:H166"/>
    <mergeCell ref="I166:J166"/>
    <mergeCell ref="C168:J168"/>
    <mergeCell ref="B170:C170"/>
    <mergeCell ref="E170:F170"/>
    <mergeCell ref="B152:H152"/>
    <mergeCell ref="I152:J152"/>
    <mergeCell ref="C156:J156"/>
    <mergeCell ref="B158:C158"/>
    <mergeCell ref="E158:F158"/>
    <mergeCell ref="B140:H140"/>
    <mergeCell ref="I140:J140"/>
    <mergeCell ref="C142:J142"/>
    <mergeCell ref="B144:C144"/>
    <mergeCell ref="E144:F144"/>
    <mergeCell ref="B128:H128"/>
    <mergeCell ref="I128:J128"/>
    <mergeCell ref="C130:J130"/>
    <mergeCell ref="B132:C132"/>
    <mergeCell ref="E132:F132"/>
    <mergeCell ref="B116:H116"/>
    <mergeCell ref="I116:J116"/>
    <mergeCell ref="C118:J118"/>
    <mergeCell ref="B120:C120"/>
    <mergeCell ref="E120:F120"/>
    <mergeCell ref="B103:H103"/>
    <mergeCell ref="I103:J103"/>
    <mergeCell ref="C106:J106"/>
    <mergeCell ref="B108:C108"/>
    <mergeCell ref="E108:F108"/>
    <mergeCell ref="B91:H91"/>
    <mergeCell ref="I91:J91"/>
    <mergeCell ref="C93:J93"/>
    <mergeCell ref="B95:C95"/>
    <mergeCell ref="E95:F95"/>
    <mergeCell ref="B79:H79"/>
    <mergeCell ref="I79:J79"/>
    <mergeCell ref="C81:J81"/>
    <mergeCell ref="B83:C83"/>
    <mergeCell ref="E83:F83"/>
    <mergeCell ref="B67:H67"/>
    <mergeCell ref="I67:J67"/>
    <mergeCell ref="C69:J69"/>
    <mergeCell ref="B71:C71"/>
    <mergeCell ref="E71:F71"/>
    <mergeCell ref="C13:D13"/>
    <mergeCell ref="C14:D14"/>
    <mergeCell ref="C15:D15"/>
    <mergeCell ref="C57:J57"/>
    <mergeCell ref="B59:C59"/>
    <mergeCell ref="E59:F59"/>
    <mergeCell ref="C16:D16"/>
    <mergeCell ref="C17:D17"/>
    <mergeCell ref="C8:D8"/>
    <mergeCell ref="C9:D9"/>
    <mergeCell ref="C10:D10"/>
    <mergeCell ref="C11:D11"/>
    <mergeCell ref="C12:D12"/>
    <mergeCell ref="C2:I2"/>
    <mergeCell ref="B4:D4"/>
    <mergeCell ref="B5:D5"/>
    <mergeCell ref="C6:D6"/>
    <mergeCell ref="C7:D7"/>
  </mergeCells>
  <phoneticPr fontId="0" type="noConversion"/>
  <pageMargins left="0" right="0" top="0.39370078740157483" bottom="0" header="0" footer="0"/>
  <pageSetup paperSize="9" orientation="portrait" horizontalDpi="360" verticalDpi="36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glio37"/>
  <dimension ref="A1:S39"/>
  <sheetViews>
    <sheetView workbookViewId="0">
      <selection sqref="A1:K1"/>
    </sheetView>
  </sheetViews>
  <sheetFormatPr baseColWidth="10" defaultColWidth="8.83203125" defaultRowHeight="13" x14ac:dyDescent="0.15"/>
  <cols>
    <col min="1" max="1" width="16.6640625" style="15" customWidth="1"/>
    <col min="2" max="13" width="4" style="15" customWidth="1"/>
    <col min="14" max="15" width="5" style="15" customWidth="1"/>
    <col min="16" max="16" width="6.33203125" style="15" customWidth="1"/>
    <col min="17" max="17" width="5" style="15" customWidth="1"/>
    <col min="18" max="18" width="9.1640625" style="15" customWidth="1"/>
    <col min="19" max="19" width="5.6640625" style="15" customWidth="1"/>
    <col min="20" max="16384" width="8.83203125" style="15"/>
  </cols>
  <sheetData>
    <row r="1" spans="1:19" ht="18.75" customHeight="1" x14ac:dyDescent="0.2">
      <c r="A1" s="173" t="s">
        <v>1995</v>
      </c>
      <c r="B1" s="1794"/>
      <c r="C1" s="1795"/>
      <c r="D1" s="1795"/>
      <c r="E1" s="1795"/>
      <c r="F1" s="1795"/>
      <c r="G1" s="1795"/>
      <c r="H1" s="1795"/>
      <c r="I1" s="1795"/>
      <c r="J1" s="1795"/>
      <c r="K1" s="1795"/>
      <c r="L1" s="1795"/>
      <c r="M1" s="1795"/>
      <c r="N1" s="1795"/>
      <c r="O1" s="1795"/>
      <c r="P1" s="1795"/>
      <c r="Q1" s="1795"/>
      <c r="R1" s="1795"/>
      <c r="S1" s="1796"/>
    </row>
    <row r="2" spans="1:19" ht="18.75" customHeight="1" x14ac:dyDescent="0.2">
      <c r="H2" s="1797" t="s">
        <v>1672</v>
      </c>
      <c r="I2" s="1797"/>
      <c r="J2" s="1797"/>
      <c r="K2" s="1797"/>
      <c r="L2" s="1797"/>
      <c r="M2" s="1797"/>
      <c r="N2" s="1797"/>
      <c r="O2" s="1797"/>
      <c r="P2" s="1798"/>
      <c r="Q2" s="1898"/>
      <c r="R2" s="1899"/>
      <c r="S2" s="1900"/>
    </row>
    <row r="3" spans="1:19" ht="18.75" customHeight="1" x14ac:dyDescent="0.15"/>
    <row r="4" spans="1:19" ht="18.75" customHeight="1" thickBot="1" x14ac:dyDescent="0.25">
      <c r="A4" s="1827" t="s">
        <v>576</v>
      </c>
      <c r="B4" s="1827"/>
      <c r="C4" s="1827"/>
      <c r="D4" s="1827"/>
      <c r="E4" s="1827"/>
      <c r="F4" s="1827"/>
      <c r="G4" s="1827"/>
      <c r="H4" s="1827"/>
      <c r="I4" s="1827"/>
      <c r="J4" s="51"/>
      <c r="K4" s="51"/>
      <c r="L4" s="51"/>
      <c r="M4" s="51"/>
      <c r="N4" s="51"/>
      <c r="O4" s="51"/>
      <c r="P4" s="51"/>
      <c r="Q4" s="51"/>
      <c r="R4" s="81"/>
      <c r="S4" s="81"/>
    </row>
    <row r="5" spans="1:19" ht="18.75" customHeight="1" x14ac:dyDescent="0.15">
      <c r="A5" s="1791"/>
      <c r="B5" s="1778">
        <f>A8</f>
        <v>0</v>
      </c>
      <c r="C5" s="1778">
        <f>A9</f>
        <v>0</v>
      </c>
      <c r="D5" s="1778">
        <f>A10</f>
        <v>0</v>
      </c>
      <c r="E5" s="1778">
        <f>A11</f>
        <v>0</v>
      </c>
      <c r="F5" s="1780">
        <f>A12</f>
        <v>0</v>
      </c>
      <c r="G5" s="1784" t="s">
        <v>92</v>
      </c>
      <c r="H5" s="1784" t="s">
        <v>1534</v>
      </c>
      <c r="I5" s="1784" t="s">
        <v>1533</v>
      </c>
    </row>
    <row r="6" spans="1:19" ht="18.75" customHeight="1" x14ac:dyDescent="0.2">
      <c r="A6" s="1792"/>
      <c r="B6" s="1779"/>
      <c r="C6" s="1779"/>
      <c r="D6" s="1779"/>
      <c r="E6" s="1779"/>
      <c r="F6" s="1781"/>
      <c r="G6" s="1785"/>
      <c r="H6" s="1785"/>
      <c r="I6" s="1785"/>
      <c r="J6" s="51"/>
      <c r="K6" s="51"/>
      <c r="L6" s="51"/>
      <c r="M6" s="51"/>
      <c r="N6" s="51"/>
      <c r="O6" s="51"/>
      <c r="P6" s="51"/>
      <c r="Q6" s="51"/>
      <c r="R6" s="81"/>
      <c r="S6" s="81"/>
    </row>
    <row r="7" spans="1:19" ht="18.75" customHeight="1" x14ac:dyDescent="0.2">
      <c r="A7" s="1793"/>
      <c r="B7" s="1779"/>
      <c r="C7" s="1779"/>
      <c r="D7" s="1779"/>
      <c r="E7" s="1779"/>
      <c r="F7" s="1781"/>
      <c r="G7" s="1785"/>
      <c r="H7" s="1785"/>
      <c r="I7" s="1785"/>
      <c r="J7" s="51"/>
      <c r="K7" s="51"/>
      <c r="L7" s="51"/>
      <c r="M7" s="51"/>
      <c r="N7" s="51"/>
      <c r="O7" s="51"/>
      <c r="P7" s="51"/>
      <c r="Q7" s="51"/>
      <c r="R7" s="81"/>
      <c r="S7" s="81"/>
    </row>
    <row r="8" spans="1:19" ht="18.75" customHeight="1" x14ac:dyDescent="0.2">
      <c r="A8" s="1337"/>
      <c r="B8" s="1326"/>
      <c r="C8" s="1325"/>
      <c r="D8" s="1325"/>
      <c r="E8" s="1325"/>
      <c r="F8" s="1327"/>
      <c r="G8" s="1334"/>
      <c r="H8" s="901"/>
      <c r="I8" s="901"/>
      <c r="J8" s="51"/>
      <c r="K8" s="51"/>
      <c r="L8" s="51"/>
      <c r="M8" s="51"/>
      <c r="N8" s="51"/>
      <c r="O8" s="51"/>
      <c r="P8" s="51"/>
      <c r="Q8" s="51"/>
      <c r="R8" s="81"/>
      <c r="S8" s="81"/>
    </row>
    <row r="9" spans="1:19" ht="18.75" customHeight="1" x14ac:dyDescent="0.2">
      <c r="A9" s="1337"/>
      <c r="B9" s="1325"/>
      <c r="C9" s="1326"/>
      <c r="D9" s="1325"/>
      <c r="E9" s="1325"/>
      <c r="F9" s="1327"/>
      <c r="G9" s="1334"/>
      <c r="H9" s="1335"/>
      <c r="I9" s="1335"/>
      <c r="J9" s="51"/>
      <c r="K9" s="51"/>
      <c r="L9" s="51"/>
      <c r="M9" s="80"/>
      <c r="N9" s="51"/>
      <c r="O9" s="51"/>
      <c r="P9" s="51"/>
      <c r="Q9" s="51"/>
      <c r="R9" s="81"/>
      <c r="S9" s="81"/>
    </row>
    <row r="10" spans="1:19" ht="18.75" customHeight="1" x14ac:dyDescent="0.2">
      <c r="A10" s="1337"/>
      <c r="B10" s="1325"/>
      <c r="C10" s="1325"/>
      <c r="D10" s="1326"/>
      <c r="E10" s="1325"/>
      <c r="F10" s="1327"/>
      <c r="G10" s="1334"/>
      <c r="H10" s="1335"/>
      <c r="I10" s="1335"/>
      <c r="J10" s="51"/>
      <c r="K10" s="51"/>
      <c r="L10" s="51"/>
      <c r="M10" s="51"/>
      <c r="N10" s="51"/>
      <c r="O10" s="51"/>
      <c r="P10" s="51"/>
      <c r="Q10" s="51"/>
      <c r="R10" s="81"/>
      <c r="S10" s="81"/>
    </row>
    <row r="11" spans="1:19" ht="18.75" customHeight="1" x14ac:dyDescent="0.2">
      <c r="A11" s="1337"/>
      <c r="B11" s="1325"/>
      <c r="C11" s="1325"/>
      <c r="D11" s="1325"/>
      <c r="E11" s="1326"/>
      <c r="F11" s="1327"/>
      <c r="G11" s="1334"/>
      <c r="H11" s="1334"/>
      <c r="I11" s="1334"/>
      <c r="J11" s="51"/>
      <c r="K11" s="51"/>
      <c r="L11" s="51"/>
      <c r="M11" s="80"/>
      <c r="N11" s="51"/>
      <c r="O11" s="51"/>
      <c r="P11" s="51"/>
      <c r="Q11" s="51"/>
      <c r="R11" s="81"/>
      <c r="S11" s="81"/>
    </row>
    <row r="12" spans="1:19" ht="18.75" customHeight="1" thickBot="1" x14ac:dyDescent="0.25">
      <c r="A12" s="1338"/>
      <c r="B12" s="1328"/>
      <c r="C12" s="1328"/>
      <c r="D12" s="1328"/>
      <c r="E12" s="1328"/>
      <c r="F12" s="1329"/>
      <c r="G12" s="1336"/>
      <c r="H12" s="1336"/>
      <c r="I12" s="1336"/>
      <c r="J12" s="51"/>
      <c r="K12" s="51"/>
      <c r="L12" s="51"/>
      <c r="M12" s="51"/>
      <c r="N12" s="51"/>
      <c r="O12" s="51"/>
      <c r="P12" s="51"/>
      <c r="Q12" s="51"/>
      <c r="R12" s="81"/>
      <c r="S12" s="81"/>
    </row>
    <row r="13" spans="1:19" ht="18.75" customHeight="1" x14ac:dyDescent="0.2">
      <c r="A13"/>
      <c r="B13"/>
      <c r="C13"/>
      <c r="D13"/>
      <c r="E13"/>
      <c r="F13"/>
      <c r="G13"/>
      <c r="H13" s="51"/>
      <c r="I13" s="51"/>
      <c r="J13" s="51"/>
      <c r="K13" s="51"/>
      <c r="L13" s="51"/>
      <c r="M13" s="51"/>
      <c r="N13" s="51"/>
      <c r="O13" s="51"/>
      <c r="P13" s="51"/>
      <c r="Q13" s="51"/>
      <c r="R13" s="81"/>
      <c r="S13" s="81"/>
    </row>
    <row r="14" spans="1:19" ht="18.75" customHeight="1" thickBot="1" x14ac:dyDescent="0.25">
      <c r="A14" s="1827" t="s">
        <v>576</v>
      </c>
      <c r="B14" s="1827"/>
      <c r="C14" s="1827"/>
      <c r="D14" s="1827"/>
      <c r="E14" s="1827"/>
      <c r="F14" s="1827"/>
      <c r="G14" s="1827"/>
      <c r="H14" s="1827"/>
      <c r="I14" s="1827"/>
      <c r="J14" s="51"/>
      <c r="K14" s="51"/>
      <c r="L14" s="51"/>
      <c r="M14" s="51"/>
      <c r="N14" s="51"/>
      <c r="O14" s="51"/>
      <c r="P14" s="51"/>
      <c r="Q14" s="51"/>
      <c r="R14" s="81"/>
      <c r="S14" s="81"/>
    </row>
    <row r="15" spans="1:19" ht="18.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81"/>
      <c r="N15" s="51"/>
      <c r="O15" s="51"/>
      <c r="P15" s="51"/>
      <c r="Q15" s="51"/>
      <c r="R15" s="81"/>
      <c r="S15" s="81"/>
    </row>
    <row r="16" spans="1:19" ht="18.75" customHeight="1" x14ac:dyDescent="0.2">
      <c r="A16" s="1792"/>
      <c r="B16" s="1779"/>
      <c r="C16" s="1779"/>
      <c r="D16" s="1779"/>
      <c r="E16" s="1779"/>
      <c r="F16" s="1781"/>
      <c r="G16" s="1785"/>
      <c r="H16" s="1785"/>
      <c r="I16" s="1785"/>
      <c r="J16" s="51"/>
      <c r="K16" s="51"/>
      <c r="L16" s="51"/>
      <c r="M16" s="51"/>
      <c r="N16" s="51"/>
      <c r="O16" s="51"/>
      <c r="P16" s="51"/>
      <c r="Q16" s="51"/>
      <c r="R16" s="81"/>
      <c r="S16" s="81"/>
    </row>
    <row r="17" spans="1:19" ht="18.75" customHeight="1" x14ac:dyDescent="0.2">
      <c r="A17" s="1793"/>
      <c r="B17" s="1779"/>
      <c r="C17" s="1779"/>
      <c r="D17" s="1779"/>
      <c r="E17" s="1779"/>
      <c r="F17" s="1781"/>
      <c r="G17" s="1785"/>
      <c r="H17" s="1785"/>
      <c r="I17" s="1785"/>
      <c r="J17" s="51"/>
      <c r="K17" s="51"/>
      <c r="L17" s="51"/>
      <c r="M17" s="51"/>
      <c r="N17" s="51"/>
      <c r="O17" s="51"/>
      <c r="P17" s="51"/>
      <c r="Q17" s="51"/>
      <c r="R17" s="81"/>
      <c r="S17" s="81"/>
    </row>
    <row r="18" spans="1:19" ht="18.75" customHeight="1" x14ac:dyDescent="0.15">
      <c r="A18" s="1337"/>
      <c r="B18" s="1326"/>
      <c r="C18" s="1325"/>
      <c r="D18" s="1325"/>
      <c r="E18" s="1325"/>
      <c r="F18" s="1327"/>
      <c r="G18" s="1334"/>
      <c r="H18" s="901"/>
      <c r="I18" s="901"/>
    </row>
    <row r="19" spans="1:19" ht="18.75" customHeight="1" x14ac:dyDescent="0.15">
      <c r="A19" s="1337"/>
      <c r="B19" s="1325"/>
      <c r="C19" s="1326"/>
      <c r="D19" s="1325"/>
      <c r="E19" s="1325"/>
      <c r="F19" s="1327"/>
      <c r="G19" s="1334"/>
      <c r="H19" s="1335"/>
      <c r="I19" s="1335"/>
      <c r="J19" s="1258"/>
      <c r="K19" s="1258"/>
      <c r="N19" s="1712" t="s">
        <v>1487</v>
      </c>
      <c r="O19" s="1712"/>
      <c r="P19" s="1712"/>
      <c r="Q19" s="1712"/>
      <c r="R19" s="1777"/>
      <c r="S19" s="11"/>
    </row>
    <row r="20" spans="1:19" ht="18.75" customHeight="1" x14ac:dyDescent="0.15">
      <c r="A20" s="1337"/>
      <c r="B20" s="1325"/>
      <c r="C20" s="1325"/>
      <c r="D20" s="1326"/>
      <c r="E20" s="1325"/>
      <c r="F20" s="1327"/>
      <c r="G20" s="1334"/>
      <c r="H20" s="1335"/>
      <c r="I20" s="1335"/>
      <c r="J20" s="1258"/>
      <c r="K20" s="1258"/>
      <c r="N20" s="1786" t="s">
        <v>1994</v>
      </c>
      <c r="O20" s="1786"/>
      <c r="P20" s="1786"/>
      <c r="Q20" s="1786"/>
      <c r="R20" s="1787"/>
      <c r="S20" s="11"/>
    </row>
    <row r="21" spans="1:19" ht="18.75" customHeight="1" x14ac:dyDescent="0.15">
      <c r="A21" s="1337"/>
      <c r="B21" s="1325"/>
      <c r="C21" s="1325"/>
      <c r="D21" s="1325"/>
      <c r="E21" s="1326"/>
      <c r="F21" s="1327"/>
      <c r="G21" s="1334"/>
      <c r="H21" s="1334"/>
      <c r="I21" s="1334"/>
      <c r="J21" s="53"/>
      <c r="K21" s="53"/>
      <c r="L21" s="53"/>
      <c r="M21" s="53"/>
    </row>
    <row r="22" spans="1:19" ht="18.75" customHeight="1" thickBot="1" x14ac:dyDescent="0.2">
      <c r="A22" s="1338"/>
      <c r="B22" s="1328"/>
      <c r="C22" s="1328"/>
      <c r="D22" s="1328"/>
      <c r="E22" s="1328"/>
      <c r="F22" s="1329"/>
      <c r="G22" s="1336"/>
      <c r="H22" s="1336"/>
      <c r="I22" s="1336"/>
      <c r="J22" s="53"/>
      <c r="K22" s="53"/>
      <c r="L22" s="53"/>
      <c r="M22" s="53"/>
      <c r="N22" s="1786" t="s">
        <v>1037</v>
      </c>
      <c r="O22" s="1786"/>
      <c r="P22" s="1786"/>
      <c r="Q22" s="1786"/>
      <c r="R22" s="1788"/>
      <c r="S22" s="1789"/>
    </row>
    <row r="23" spans="1:19" ht="18.75" customHeight="1" thickBot="1" x14ac:dyDescent="0.2">
      <c r="B23" s="50"/>
      <c r="C23" s="49"/>
      <c r="D23" s="49"/>
      <c r="E23" s="49"/>
      <c r="F23" s="49"/>
      <c r="G23" s="49"/>
      <c r="H23" s="49"/>
      <c r="I23" s="49"/>
      <c r="J23" s="49"/>
      <c r="O23" s="1258"/>
      <c r="Q23" s="1258" t="s">
        <v>1467</v>
      </c>
      <c r="R23" s="1347"/>
      <c r="S23" s="1348"/>
    </row>
    <row r="24" spans="1:19" ht="89.25" customHeight="1" x14ac:dyDescent="0.2">
      <c r="A24" s="82"/>
      <c r="B24" s="487">
        <f>A25</f>
        <v>1</v>
      </c>
      <c r="C24" s="487">
        <f>A26</f>
        <v>2</v>
      </c>
      <c r="D24" s="487">
        <f>A27</f>
        <v>3</v>
      </c>
      <c r="E24" s="487">
        <f>A28</f>
        <v>4</v>
      </c>
      <c r="F24" s="487">
        <f>A29</f>
        <v>5</v>
      </c>
      <c r="G24" s="487">
        <f>A30</f>
        <v>6</v>
      </c>
      <c r="H24" s="487">
        <f>A31</f>
        <v>7</v>
      </c>
      <c r="I24" s="487">
        <f>A32</f>
        <v>8</v>
      </c>
      <c r="J24" s="487">
        <f>A33</f>
        <v>9</v>
      </c>
      <c r="K24" s="487">
        <f>A34</f>
        <v>10</v>
      </c>
      <c r="L24" s="487">
        <f>A35</f>
        <v>11</v>
      </c>
      <c r="M24" s="532">
        <f>A36</f>
        <v>12</v>
      </c>
      <c r="N24" s="894" t="s">
        <v>92</v>
      </c>
      <c r="O24" s="894" t="s">
        <v>1014</v>
      </c>
      <c r="P24" s="894" t="s">
        <v>1896</v>
      </c>
      <c r="Q24" s="894" t="s">
        <v>1982</v>
      </c>
      <c r="R24" s="894" t="s">
        <v>1983</v>
      </c>
      <c r="S24" s="894" t="s">
        <v>1984</v>
      </c>
    </row>
    <row r="25" spans="1:19" ht="18.75" customHeight="1" x14ac:dyDescent="0.2">
      <c r="A25" s="484">
        <f>'12S - 12B - 1 RR'!D4</f>
        <v>1</v>
      </c>
      <c r="B25" s="921"/>
      <c r="C25" s="922"/>
      <c r="D25" s="923"/>
      <c r="E25" s="923"/>
      <c r="F25" s="923"/>
      <c r="G25" s="923"/>
      <c r="H25" s="923"/>
      <c r="I25" s="923"/>
      <c r="J25" s="923"/>
      <c r="K25" s="923"/>
      <c r="L25" s="923"/>
      <c r="M25" s="935"/>
      <c r="N25" s="1365">
        <f t="shared" ref="N25:N36" si="0">SUM(B25:M25)</f>
        <v>0</v>
      </c>
      <c r="O25" s="896"/>
      <c r="P25" s="1421">
        <f>SUM(B25:M25)-O25</f>
        <v>0</v>
      </c>
      <c r="Q25" s="1366">
        <f>COUNTIF(B25:M25,1)+COUNTIF(B25:M25,0)</f>
        <v>0</v>
      </c>
      <c r="R25" s="1141" t="str">
        <f>IF(Q25=0,"",P25/Q25)</f>
        <v/>
      </c>
      <c r="S25" s="887"/>
    </row>
    <row r="26" spans="1:19" ht="18.75" customHeight="1" x14ac:dyDescent="0.2">
      <c r="A26" s="484">
        <f>'12S - 12B - 1 RR'!D5</f>
        <v>2</v>
      </c>
      <c r="B26" s="292" t="str">
        <f>IF(ISBLANK(C$25),"",1-C$25)</f>
        <v/>
      </c>
      <c r="C26" s="924"/>
      <c r="D26" s="599"/>
      <c r="E26" s="599"/>
      <c r="F26" s="599"/>
      <c r="G26" s="599"/>
      <c r="H26" s="599"/>
      <c r="I26" s="599"/>
      <c r="J26" s="599"/>
      <c r="K26" s="599"/>
      <c r="L26" s="599"/>
      <c r="M26" s="879"/>
      <c r="N26" s="1366">
        <f t="shared" si="0"/>
        <v>0</v>
      </c>
      <c r="O26" s="897"/>
      <c r="P26" s="1421">
        <f t="shared" ref="P26:P36" si="1">SUM(B26:M26)-O26</f>
        <v>0</v>
      </c>
      <c r="Q26" s="1366">
        <f>COUNTIF(B26:M26,1)+COUNTIF(B26:M26,0)</f>
        <v>0</v>
      </c>
      <c r="R26" s="1141" t="str">
        <f t="shared" ref="R26:R36" si="2">IF(Q26=0,"",P26/Q26)</f>
        <v/>
      </c>
      <c r="S26" s="888"/>
    </row>
    <row r="27" spans="1:19" ht="18.75" customHeight="1" x14ac:dyDescent="0.2">
      <c r="A27" s="484">
        <f>'12S - 12B - 1 RR'!D6</f>
        <v>3</v>
      </c>
      <c r="B27" s="292" t="str">
        <f>IF(ISBLANK(D$25),"",1-D$25)</f>
        <v/>
      </c>
      <c r="C27" s="343" t="str">
        <f>IF(ISBLANK(D$26),"",1-D$26)</f>
        <v/>
      </c>
      <c r="D27" s="925"/>
      <c r="E27" s="599"/>
      <c r="F27" s="599"/>
      <c r="G27" s="599"/>
      <c r="H27" s="599"/>
      <c r="I27" s="599"/>
      <c r="J27" s="599"/>
      <c r="K27" s="599"/>
      <c r="L27" s="599"/>
      <c r="M27" s="879"/>
      <c r="N27" s="1366">
        <f t="shared" si="0"/>
        <v>0</v>
      </c>
      <c r="O27" s="897"/>
      <c r="P27" s="1421">
        <f t="shared" si="1"/>
        <v>0</v>
      </c>
      <c r="Q27" s="1366">
        <f t="shared" ref="Q27:Q36" si="3">COUNTIF(B27:M27,1)+COUNTIF(B27:M27,0)</f>
        <v>0</v>
      </c>
      <c r="R27" s="1141" t="str">
        <f t="shared" si="2"/>
        <v/>
      </c>
      <c r="S27" s="888"/>
    </row>
    <row r="28" spans="1:19" ht="18.75" customHeight="1" x14ac:dyDescent="0.2">
      <c r="A28" s="484">
        <f>'12S - 12B - 1 RR'!D7</f>
        <v>4</v>
      </c>
      <c r="B28" s="292" t="str">
        <f>IF(ISBLANK(E$25),"",1-E$25)</f>
        <v/>
      </c>
      <c r="C28" s="343" t="str">
        <f>IF(ISBLANK(E$26),"",1-E$26)</f>
        <v/>
      </c>
      <c r="D28" s="292" t="str">
        <f>IF(ISBLANK(E$27),"",1-E$27)</f>
        <v/>
      </c>
      <c r="E28" s="925"/>
      <c r="F28" s="599"/>
      <c r="G28" s="599"/>
      <c r="H28" s="599"/>
      <c r="I28" s="599"/>
      <c r="J28" s="599"/>
      <c r="K28" s="599"/>
      <c r="L28" s="599"/>
      <c r="M28" s="879"/>
      <c r="N28" s="1366">
        <f t="shared" si="0"/>
        <v>0</v>
      </c>
      <c r="O28" s="897"/>
      <c r="P28" s="1421">
        <f t="shared" si="1"/>
        <v>0</v>
      </c>
      <c r="Q28" s="1366">
        <f t="shared" si="3"/>
        <v>0</v>
      </c>
      <c r="R28" s="1141" t="str">
        <f t="shared" si="2"/>
        <v/>
      </c>
      <c r="S28" s="888"/>
    </row>
    <row r="29" spans="1:19" ht="18.75" customHeight="1" x14ac:dyDescent="0.2">
      <c r="A29" s="484">
        <f>'12S - 12B - 1 RR'!D8</f>
        <v>5</v>
      </c>
      <c r="B29" s="292" t="str">
        <f>IF(ISBLANK(F$25),"",1-F$25)</f>
        <v/>
      </c>
      <c r="C29" s="343" t="str">
        <f>IF(ISBLANK(F$26),"",1-F$26)</f>
        <v/>
      </c>
      <c r="D29" s="292" t="str">
        <f>IF(ISBLANK(F$27),"",1-F$27)</f>
        <v/>
      </c>
      <c r="E29" s="292" t="str">
        <f>IF(ISBLANK(F$28),"",1-F$28)</f>
        <v/>
      </c>
      <c r="F29" s="925"/>
      <c r="G29" s="599"/>
      <c r="H29" s="599"/>
      <c r="I29" s="599"/>
      <c r="J29" s="599"/>
      <c r="K29" s="599"/>
      <c r="L29" s="599"/>
      <c r="M29" s="879"/>
      <c r="N29" s="1366">
        <f t="shared" si="0"/>
        <v>0</v>
      </c>
      <c r="O29" s="897"/>
      <c r="P29" s="1421">
        <f t="shared" si="1"/>
        <v>0</v>
      </c>
      <c r="Q29" s="1366">
        <f t="shared" si="3"/>
        <v>0</v>
      </c>
      <c r="R29" s="1141" t="str">
        <f t="shared" si="2"/>
        <v/>
      </c>
      <c r="S29" s="888"/>
    </row>
    <row r="30" spans="1:19" ht="18.75" customHeight="1" x14ac:dyDescent="0.2">
      <c r="A30" s="484">
        <f>'12S - 12B - 1 RR'!D9</f>
        <v>6</v>
      </c>
      <c r="B30" s="292" t="str">
        <f>IF(ISBLANK(G$25),"",1-G$25)</f>
        <v/>
      </c>
      <c r="C30" s="343" t="str">
        <f>IF(ISBLANK(G$26),"",1-G$26)</f>
        <v/>
      </c>
      <c r="D30" s="292" t="str">
        <f>IF(ISBLANK(G$27),"",1-G$27)</f>
        <v/>
      </c>
      <c r="E30" s="292" t="str">
        <f>IF(ISBLANK(G$28),"",1-G$28)</f>
        <v/>
      </c>
      <c r="F30" s="292" t="str">
        <f>IF(ISBLANK(G$29),"",1-G$29)</f>
        <v/>
      </c>
      <c r="G30" s="925"/>
      <c r="H30" s="599"/>
      <c r="I30" s="599"/>
      <c r="J30" s="599"/>
      <c r="K30" s="599"/>
      <c r="L30" s="599"/>
      <c r="M30" s="879"/>
      <c r="N30" s="1366">
        <f t="shared" si="0"/>
        <v>0</v>
      </c>
      <c r="O30" s="897"/>
      <c r="P30" s="1421">
        <f t="shared" si="1"/>
        <v>0</v>
      </c>
      <c r="Q30" s="1366">
        <f t="shared" si="3"/>
        <v>0</v>
      </c>
      <c r="R30" s="1141" t="str">
        <f t="shared" si="2"/>
        <v/>
      </c>
      <c r="S30" s="888"/>
    </row>
    <row r="31" spans="1:19" ht="18.75" customHeight="1" x14ac:dyDescent="0.2">
      <c r="A31" s="484">
        <f>'12S - 12B - 1 RR'!D10</f>
        <v>7</v>
      </c>
      <c r="B31" s="292" t="str">
        <f>IF(ISBLANK(H$25),"",1-H$25)</f>
        <v/>
      </c>
      <c r="C31" s="343" t="str">
        <f>IF(ISBLANK(H$26),"",1-H$26)</f>
        <v/>
      </c>
      <c r="D31" s="292" t="str">
        <f>IF(ISBLANK(H$27),"",1-H$27)</f>
        <v/>
      </c>
      <c r="E31" s="292" t="str">
        <f>IF(ISBLANK(H$28),"",1-H$28)</f>
        <v/>
      </c>
      <c r="F31" s="292" t="str">
        <f>IF(ISBLANK(H$29),"",1-H$29)</f>
        <v/>
      </c>
      <c r="G31" s="292" t="str">
        <f>IF(ISBLANK(H$30),"",1-H$30)</f>
        <v/>
      </c>
      <c r="H31" s="925"/>
      <c r="I31" s="599"/>
      <c r="J31" s="599"/>
      <c r="K31" s="599"/>
      <c r="L31" s="599"/>
      <c r="M31" s="879"/>
      <c r="N31" s="1366">
        <f t="shared" si="0"/>
        <v>0</v>
      </c>
      <c r="O31" s="897"/>
      <c r="P31" s="1421">
        <f t="shared" si="1"/>
        <v>0</v>
      </c>
      <c r="Q31" s="1366">
        <f t="shared" si="3"/>
        <v>0</v>
      </c>
      <c r="R31" s="1141" t="str">
        <f t="shared" si="2"/>
        <v/>
      </c>
      <c r="S31" s="888"/>
    </row>
    <row r="32" spans="1:19" ht="18.75" customHeight="1" x14ac:dyDescent="0.2">
      <c r="A32" s="484">
        <f>'12S - 12B - 1 RR'!D11</f>
        <v>8</v>
      </c>
      <c r="B32" s="292" t="str">
        <f>IF(ISBLANK(I$25),"",1-I$25)</f>
        <v/>
      </c>
      <c r="C32" s="343" t="str">
        <f>IF(ISBLANK(I$26),"",1-I$26)</f>
        <v/>
      </c>
      <c r="D32" s="292" t="str">
        <f>IF(ISBLANK(I$27),"",1-I$27)</f>
        <v/>
      </c>
      <c r="E32" s="292" t="str">
        <f>IF(ISBLANK(I$28),"",1-I$28)</f>
        <v/>
      </c>
      <c r="F32" s="292" t="str">
        <f>IF(ISBLANK(I$29),"",1-I$29)</f>
        <v/>
      </c>
      <c r="G32" s="292" t="str">
        <f>IF(ISBLANK(I$30),"",1-I$30)</f>
        <v/>
      </c>
      <c r="H32" s="292" t="str">
        <f>IF(ISBLANK(I$31),"",1-I$31)</f>
        <v/>
      </c>
      <c r="I32" s="925"/>
      <c r="J32" s="599"/>
      <c r="K32" s="599"/>
      <c r="L32" s="599"/>
      <c r="M32" s="879"/>
      <c r="N32" s="1366">
        <f t="shared" si="0"/>
        <v>0</v>
      </c>
      <c r="O32" s="897"/>
      <c r="P32" s="1421">
        <f t="shared" si="1"/>
        <v>0</v>
      </c>
      <c r="Q32" s="1366">
        <f t="shared" si="3"/>
        <v>0</v>
      </c>
      <c r="R32" s="1141" t="str">
        <f t="shared" si="2"/>
        <v/>
      </c>
      <c r="S32" s="888"/>
    </row>
    <row r="33" spans="1:19" ht="18.75" customHeight="1" x14ac:dyDescent="0.2">
      <c r="A33" s="484">
        <f>'12S - 12B - 1 RR'!D12</f>
        <v>9</v>
      </c>
      <c r="B33" s="292" t="str">
        <f>IF(ISBLANK(J$25),"",1-J$25)</f>
        <v/>
      </c>
      <c r="C33" s="343" t="str">
        <f>IF(ISBLANK(J$26),"",1-J$26)</f>
        <v/>
      </c>
      <c r="D33" s="292" t="str">
        <f>IF(ISBLANK(J$27),"",1-J$27)</f>
        <v/>
      </c>
      <c r="E33" s="292" t="str">
        <f>IF(ISBLANK(J$28),"",1-J$28)</f>
        <v/>
      </c>
      <c r="F33" s="292" t="str">
        <f>IF(ISBLANK(J$29),"",1-J$29)</f>
        <v/>
      </c>
      <c r="G33" s="292" t="str">
        <f>IF(ISBLANK(J$30),"",1-J$30)</f>
        <v/>
      </c>
      <c r="H33" s="292" t="str">
        <f>IF(ISBLANK(J$31),"",1-J$31)</f>
        <v/>
      </c>
      <c r="I33" s="292" t="str">
        <f>IF(ISBLANK(J$32),"",1-J$32)</f>
        <v/>
      </c>
      <c r="J33" s="925"/>
      <c r="K33" s="599"/>
      <c r="L33" s="599"/>
      <c r="M33" s="879"/>
      <c r="N33" s="1366">
        <f t="shared" si="0"/>
        <v>0</v>
      </c>
      <c r="O33" s="897"/>
      <c r="P33" s="1421">
        <f t="shared" si="1"/>
        <v>0</v>
      </c>
      <c r="Q33" s="1366">
        <f t="shared" si="3"/>
        <v>0</v>
      </c>
      <c r="R33" s="1141" t="str">
        <f t="shared" si="2"/>
        <v/>
      </c>
      <c r="S33" s="888"/>
    </row>
    <row r="34" spans="1:19" ht="18.75" customHeight="1" x14ac:dyDescent="0.2">
      <c r="A34" s="484">
        <f>'12S - 12B - 1 RR'!D13</f>
        <v>10</v>
      </c>
      <c r="B34" s="292" t="str">
        <f>IF(ISBLANK(K$25),"",1-K$25)</f>
        <v/>
      </c>
      <c r="C34" s="343" t="str">
        <f>IF(ISBLANK(K$26),"",1-K$26)</f>
        <v/>
      </c>
      <c r="D34" s="292" t="str">
        <f>IF(ISBLANK(K$27),"",1-K$27)</f>
        <v/>
      </c>
      <c r="E34" s="292" t="str">
        <f>IF(ISBLANK(K$28),"",1-K$28)</f>
        <v/>
      </c>
      <c r="F34" s="292" t="str">
        <f>IF(ISBLANK(K$29),"",1-K$29)</f>
        <v/>
      </c>
      <c r="G34" s="292" t="str">
        <f>IF(ISBLANK(K$30),"",1-K$30)</f>
        <v/>
      </c>
      <c r="H34" s="292" t="str">
        <f>IF(ISBLANK(K$31),"",1-K$31)</f>
        <v/>
      </c>
      <c r="I34" s="292" t="str">
        <f>IF(ISBLANK(K$32),"",1-K$32)</f>
        <v/>
      </c>
      <c r="J34" s="292" t="str">
        <f>IF(ISBLANK(K$33),"",1-K$33)</f>
        <v/>
      </c>
      <c r="K34" s="925"/>
      <c r="L34" s="599"/>
      <c r="M34" s="879"/>
      <c r="N34" s="1366">
        <f t="shared" si="0"/>
        <v>0</v>
      </c>
      <c r="O34" s="897"/>
      <c r="P34" s="1421">
        <f t="shared" si="1"/>
        <v>0</v>
      </c>
      <c r="Q34" s="1366">
        <f t="shared" si="3"/>
        <v>0</v>
      </c>
      <c r="R34" s="1141" t="str">
        <f t="shared" si="2"/>
        <v/>
      </c>
      <c r="S34" s="888"/>
    </row>
    <row r="35" spans="1:19" ht="18.75" customHeight="1" x14ac:dyDescent="0.2">
      <c r="A35" s="484">
        <f>'12S - 12B - 1 RR'!D14</f>
        <v>11</v>
      </c>
      <c r="B35" s="292" t="str">
        <f>IF(ISBLANK(L$25),"",1-L$25)</f>
        <v/>
      </c>
      <c r="C35" s="343" t="str">
        <f>IF(ISBLANK(L$26),"",1-L$26)</f>
        <v/>
      </c>
      <c r="D35" s="292" t="str">
        <f>IF(ISBLANK(L$27),"",1-L$27)</f>
        <v/>
      </c>
      <c r="E35" s="292" t="str">
        <f>IF(ISBLANK(L$28),"",1-L$28)</f>
        <v/>
      </c>
      <c r="F35" s="292" t="str">
        <f>IF(ISBLANK(L$29),"",1-L$29)</f>
        <v/>
      </c>
      <c r="G35" s="292" t="str">
        <f>IF(ISBLANK(L$30),"",1-L$30)</f>
        <v/>
      </c>
      <c r="H35" s="292" t="str">
        <f>IF(ISBLANK(L$31),"",1-L$31)</f>
        <v/>
      </c>
      <c r="I35" s="292" t="str">
        <f>IF(ISBLANK(L$32),"",1-L$32)</f>
        <v/>
      </c>
      <c r="J35" s="292" t="str">
        <f>IF(ISBLANK(L$33),"",1-L$33)</f>
        <v/>
      </c>
      <c r="K35" s="292" t="str">
        <f>IF(ISBLANK(L$34),"",1-L$34)</f>
        <v/>
      </c>
      <c r="L35" s="925"/>
      <c r="M35" s="879"/>
      <c r="N35" s="1366">
        <f t="shared" si="0"/>
        <v>0</v>
      </c>
      <c r="O35" s="897"/>
      <c r="P35" s="1421">
        <f t="shared" si="1"/>
        <v>0</v>
      </c>
      <c r="Q35" s="1366">
        <f t="shared" si="3"/>
        <v>0</v>
      </c>
      <c r="R35" s="1141" t="str">
        <f t="shared" si="2"/>
        <v/>
      </c>
      <c r="S35" s="888"/>
    </row>
    <row r="36" spans="1:19" ht="18.75" customHeight="1" thickBot="1" x14ac:dyDescent="0.25">
      <c r="A36" s="496">
        <f>'12S - 12B - 1 RR'!D15</f>
        <v>12</v>
      </c>
      <c r="B36" s="892" t="str">
        <f>IF(ISBLANK(M$25),"",1-M$25)</f>
        <v/>
      </c>
      <c r="C36" s="932" t="str">
        <f>IF(ISBLANK(M$26),"",1-M$26)</f>
        <v/>
      </c>
      <c r="D36" s="892" t="str">
        <f>IF(ISBLANK(M$27),"",1-M$27)</f>
        <v/>
      </c>
      <c r="E36" s="892" t="str">
        <f>IF(ISBLANK(M$28),"",1-M$28)</f>
        <v/>
      </c>
      <c r="F36" s="892" t="str">
        <f>IF(ISBLANK(M$29),"",1-M$29)</f>
        <v/>
      </c>
      <c r="G36" s="892" t="str">
        <f>IF(ISBLANK(M$30),"",1-M$30)</f>
        <v/>
      </c>
      <c r="H36" s="892" t="str">
        <f>IF(ISBLANK(M$31),"",1-M$31)</f>
        <v/>
      </c>
      <c r="I36" s="892" t="str">
        <f>IF(ISBLANK(M$32),"",1-M$32)</f>
        <v/>
      </c>
      <c r="J36" s="892" t="str">
        <f>IF(ISBLANK(M$33),"",1-M$33)</f>
        <v/>
      </c>
      <c r="K36" s="892" t="str">
        <f>IF(ISBLANK(M$34),"",1-M$34)</f>
        <v/>
      </c>
      <c r="L36" s="892" t="str">
        <f>IF(ISBLANK(M$35),"",1-M$35)</f>
        <v/>
      </c>
      <c r="M36" s="942"/>
      <c r="N36" s="1367">
        <f t="shared" si="0"/>
        <v>0</v>
      </c>
      <c r="O36" s="898"/>
      <c r="P36" s="1422">
        <f t="shared" si="1"/>
        <v>0</v>
      </c>
      <c r="Q36" s="1367">
        <f t="shared" si="3"/>
        <v>0</v>
      </c>
      <c r="R36" s="1142" t="str">
        <f t="shared" si="2"/>
        <v/>
      </c>
      <c r="S36" s="889"/>
    </row>
    <row r="37" spans="1:19" ht="18.75" customHeight="1" x14ac:dyDescent="0.2">
      <c r="I37" s="144"/>
      <c r="J37" s="1790" t="s">
        <v>2217</v>
      </c>
      <c r="K37" s="1891"/>
      <c r="L37" s="1891"/>
      <c r="M37" s="1891"/>
      <c r="N37" s="1357">
        <f>SUM(N25:N36)</f>
        <v>0</v>
      </c>
      <c r="O37" s="113"/>
      <c r="P37" s="113"/>
      <c r="Q37" s="148"/>
      <c r="R37" s="148"/>
      <c r="S37" s="148"/>
    </row>
    <row r="38" spans="1:19" ht="18.75" customHeight="1" x14ac:dyDescent="0.2">
      <c r="S38" s="81"/>
    </row>
    <row r="39" spans="1:19" ht="18.75" customHeight="1" x14ac:dyDescent="0.2">
      <c r="A39" s="81"/>
      <c r="B39" s="81"/>
      <c r="C39" s="81"/>
      <c r="D39" s="81"/>
      <c r="E39" s="81"/>
      <c r="F39" s="81"/>
      <c r="G39" s="81"/>
      <c r="H39" s="81"/>
      <c r="R39" s="81"/>
      <c r="S39" s="81"/>
    </row>
  </sheetData>
  <sheetProtection password="CF27" sheet="1" objects="1" scenarios="1"/>
  <mergeCells count="28">
    <mergeCell ref="H15:H17"/>
    <mergeCell ref="H5:H7"/>
    <mergeCell ref="I5:I7"/>
    <mergeCell ref="A14:I14"/>
    <mergeCell ref="A15:A17"/>
    <mergeCell ref="B15:B17"/>
    <mergeCell ref="C15:C17"/>
    <mergeCell ref="E5:E7"/>
    <mergeCell ref="F5:F7"/>
    <mergeCell ref="A5:A7"/>
    <mergeCell ref="G5:G7"/>
    <mergeCell ref="G15:G17"/>
    <mergeCell ref="H2:P2"/>
    <mergeCell ref="B1:S1"/>
    <mergeCell ref="Q2:S2"/>
    <mergeCell ref="J37:M37"/>
    <mergeCell ref="N22:Q22"/>
    <mergeCell ref="R22:S22"/>
    <mergeCell ref="N19:R19"/>
    <mergeCell ref="N20:R20"/>
    <mergeCell ref="A4:I4"/>
    <mergeCell ref="E15:E17"/>
    <mergeCell ref="D15:D17"/>
    <mergeCell ref="I15:I17"/>
    <mergeCell ref="F15:F17"/>
    <mergeCell ref="B5:B7"/>
    <mergeCell ref="C5:C7"/>
    <mergeCell ref="D5:D7"/>
  </mergeCells>
  <phoneticPr fontId="0" type="noConversion"/>
  <pageMargins left="0" right="0" top="0.39370078740157483" bottom="0" header="0" footer="0"/>
  <pageSetup paperSize="9" orientation="portrait" horizontalDpi="360" verticalDpi="360"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glio38"/>
  <dimension ref="A1:O297"/>
  <sheetViews>
    <sheetView workbookViewId="0">
      <selection sqref="A1:K1"/>
    </sheetView>
  </sheetViews>
  <sheetFormatPr baseColWidth="10" defaultColWidth="8.83203125" defaultRowHeight="13" x14ac:dyDescent="0.15"/>
  <cols>
    <col min="1" max="1" width="4.33203125" style="15" customWidth="1"/>
    <col min="2" max="2" width="5.6640625" style="15" customWidth="1"/>
    <col min="3" max="3" width="16" style="15" customWidth="1"/>
    <col min="4" max="4" width="5.6640625" style="15" customWidth="1"/>
    <col min="5" max="5" width="16" style="15" customWidth="1"/>
    <col min="6" max="6" width="5.1640625" style="15" customWidth="1"/>
    <col min="7" max="7" width="4.5" style="15" customWidth="1"/>
    <col min="8" max="8" width="5.6640625" style="15" customWidth="1"/>
    <col min="9" max="9" width="16" style="15" customWidth="1"/>
    <col min="10" max="10" width="5.6640625" style="15" customWidth="1"/>
    <col min="11" max="11" width="16" style="15" customWidth="1"/>
    <col min="12" max="16384" width="8.83203125" style="15"/>
  </cols>
  <sheetData>
    <row r="1" spans="1:11" x14ac:dyDescent="0.15">
      <c r="A1" s="1817" t="s">
        <v>526</v>
      </c>
      <c r="B1" s="1817"/>
      <c r="C1" s="1817"/>
      <c r="D1" s="1817"/>
      <c r="E1" s="1817"/>
      <c r="F1" s="1817"/>
      <c r="G1" s="1817"/>
      <c r="H1" s="1817"/>
      <c r="I1" s="1817"/>
      <c r="J1" s="1817"/>
      <c r="K1" s="1817"/>
    </row>
    <row r="2" spans="1:11" x14ac:dyDescent="0.15">
      <c r="C2" s="49" t="s">
        <v>889</v>
      </c>
      <c r="D2" s="17"/>
      <c r="E2" s="17"/>
      <c r="I2" s="1638" t="s">
        <v>1179</v>
      </c>
      <c r="J2" s="1638"/>
      <c r="K2" s="1638"/>
    </row>
    <row r="3" spans="1:11" x14ac:dyDescent="0.15">
      <c r="C3" s="18" t="s">
        <v>684</v>
      </c>
      <c r="D3" s="18" t="s">
        <v>367</v>
      </c>
      <c r="E3" s="421" t="s">
        <v>1181</v>
      </c>
      <c r="F3" s="1758" t="s">
        <v>2195</v>
      </c>
      <c r="G3" s="1758"/>
      <c r="H3" s="1758"/>
      <c r="I3" s="18" t="s">
        <v>684</v>
      </c>
      <c r="K3" s="18" t="s">
        <v>1235</v>
      </c>
    </row>
    <row r="4" spans="1:11" ht="12.75" customHeight="1" x14ac:dyDescent="0.2">
      <c r="B4" s="16">
        <v>1</v>
      </c>
      <c r="C4" s="98">
        <v>1</v>
      </c>
      <c r="D4" s="14" t="s">
        <v>657</v>
      </c>
      <c r="E4" s="20">
        <f t="shared" ref="E4:E15" si="0">COUNTIF(C$22:C$58,$C4)+COUNTIF(C$82:C$115,$C4)+COUNTIF(I$22:I$58,$C4)+COUNTIF(I$82:I$115,$C4)</f>
        <v>5</v>
      </c>
      <c r="F4" s="1697">
        <f>COUNTIF(E22:E58,$C4)+COUNTIF(E82:E115,$C4)+COUNTIF(K22:K58,$C4)+COUNTIF(K82:K115,$C4)</f>
        <v>6</v>
      </c>
      <c r="G4" s="1697"/>
      <c r="H4" s="1697"/>
      <c r="I4" s="45">
        <f t="shared" ref="I4:I14" si="1">C4</f>
        <v>1</v>
      </c>
      <c r="J4" s="177"/>
      <c r="K4" s="24"/>
    </row>
    <row r="5" spans="1:11" ht="12.75" customHeight="1" x14ac:dyDescent="0.15">
      <c r="B5" s="16">
        <v>2</v>
      </c>
      <c r="C5" s="98">
        <v>2</v>
      </c>
      <c r="D5" s="14"/>
      <c r="E5" s="20">
        <f t="shared" si="0"/>
        <v>5</v>
      </c>
      <c r="F5" s="1697">
        <f>COUNTIF(E22:E58,$C5)+COUNTIF(E82:E115,$C5)+COUNTIF(K22:K58,$C5)+COUNTIF(K82:K115,$C5)</f>
        <v>6</v>
      </c>
      <c r="G5" s="1697"/>
      <c r="H5" s="1697"/>
      <c r="I5" s="157">
        <f t="shared" si="1"/>
        <v>2</v>
      </c>
      <c r="J5" s="25" t="s">
        <v>1678</v>
      </c>
      <c r="K5" s="14"/>
    </row>
    <row r="6" spans="1:11" ht="12.75" customHeight="1" x14ac:dyDescent="0.15">
      <c r="B6" s="16">
        <v>3</v>
      </c>
      <c r="C6" s="98">
        <v>3</v>
      </c>
      <c r="D6" s="14"/>
      <c r="E6" s="20">
        <f t="shared" si="0"/>
        <v>5</v>
      </c>
      <c r="F6" s="1697">
        <f>COUNTIF(E22:E58,$C6)+COUNTIF(E82:E115,$C6)+COUNTIF(K22:K58,$C6)+COUNTIF(K82:K115,$C6)</f>
        <v>6</v>
      </c>
      <c r="G6" s="1697"/>
      <c r="H6" s="1697"/>
      <c r="I6" s="45">
        <f t="shared" si="1"/>
        <v>3</v>
      </c>
      <c r="J6" s="25" t="s">
        <v>1678</v>
      </c>
      <c r="K6" s="14"/>
    </row>
    <row r="7" spans="1:11" ht="12.75" customHeight="1" x14ac:dyDescent="0.15">
      <c r="B7" s="16">
        <v>4</v>
      </c>
      <c r="C7" s="98">
        <v>4</v>
      </c>
      <c r="D7" s="14"/>
      <c r="E7" s="20">
        <f t="shared" si="0"/>
        <v>5</v>
      </c>
      <c r="F7" s="1697">
        <f>COUNTIF(E22:E58,$C7)+COUNTIF(E82:E115,$C7)+COUNTIF(K22:K58,$C7)+COUNTIF(K82:K115,$C7)</f>
        <v>6</v>
      </c>
      <c r="G7" s="1697"/>
      <c r="H7" s="1697"/>
      <c r="I7" s="45">
        <f t="shared" si="1"/>
        <v>4</v>
      </c>
      <c r="J7" s="25" t="s">
        <v>1678</v>
      </c>
      <c r="K7" s="14"/>
    </row>
    <row r="8" spans="1:11" ht="12.75" customHeight="1" x14ac:dyDescent="0.15">
      <c r="B8" s="16">
        <v>5</v>
      </c>
      <c r="C8" s="98">
        <v>5</v>
      </c>
      <c r="D8" s="14"/>
      <c r="E8" s="20">
        <f t="shared" si="0"/>
        <v>5</v>
      </c>
      <c r="F8" s="1697">
        <f>COUNTIF(E22:E58,$C8)+COUNTIF(E82:E115,$C8)+COUNTIF(K22:K58,$C8)+COUNTIF(K82:K115,$C8)</f>
        <v>6</v>
      </c>
      <c r="G8" s="1697"/>
      <c r="H8" s="1697"/>
      <c r="I8" s="45">
        <f t="shared" si="1"/>
        <v>5</v>
      </c>
      <c r="J8" s="25" t="s">
        <v>1678</v>
      </c>
      <c r="K8" s="14"/>
    </row>
    <row r="9" spans="1:11" ht="12.75" customHeight="1" x14ac:dyDescent="0.15">
      <c r="B9" s="16">
        <v>6</v>
      </c>
      <c r="C9" s="98">
        <v>6</v>
      </c>
      <c r="D9" s="14"/>
      <c r="E9" s="20">
        <f t="shared" si="0"/>
        <v>5</v>
      </c>
      <c r="F9" s="1697">
        <f>COUNTIF(E22:E58,$C9)+COUNTIF(E82:E115,$C9)+COUNTIF(K22:K58,$C9)+COUNTIF(K82:K115,$C9)</f>
        <v>6</v>
      </c>
      <c r="G9" s="1697"/>
      <c r="H9" s="1697"/>
      <c r="I9" s="45">
        <f t="shared" si="1"/>
        <v>6</v>
      </c>
      <c r="J9" s="25" t="s">
        <v>1678</v>
      </c>
      <c r="K9" s="14"/>
    </row>
    <row r="10" spans="1:11" ht="12.75" customHeight="1" x14ac:dyDescent="0.15">
      <c r="B10" s="16">
        <v>7</v>
      </c>
      <c r="C10" s="98">
        <v>7</v>
      </c>
      <c r="D10" s="14"/>
      <c r="E10" s="20">
        <f t="shared" si="0"/>
        <v>6</v>
      </c>
      <c r="F10" s="1697">
        <f>COUNTIF(E22:E58,$C10)+COUNTIF(E82:E115,$C10)+COUNTIF(K22:K58,$C10)+COUNTIF(K82:K115,$C10)</f>
        <v>5</v>
      </c>
      <c r="G10" s="1697"/>
      <c r="H10" s="1697"/>
      <c r="I10" s="45">
        <f t="shared" si="1"/>
        <v>7</v>
      </c>
      <c r="J10" s="25" t="s">
        <v>1678</v>
      </c>
      <c r="K10" s="14"/>
    </row>
    <row r="11" spans="1:11" ht="12.75" customHeight="1" x14ac:dyDescent="0.15">
      <c r="B11" s="16">
        <v>8</v>
      </c>
      <c r="C11" s="98">
        <v>8</v>
      </c>
      <c r="D11" s="14"/>
      <c r="E11" s="20">
        <f t="shared" si="0"/>
        <v>6</v>
      </c>
      <c r="F11" s="1697">
        <f>COUNTIF(E22:E58,$C11)+COUNTIF(E82:E115,$C11)+COUNTIF(K22:K58,$C11)+COUNTIF(K82:K115,$C11)</f>
        <v>5</v>
      </c>
      <c r="G11" s="1697"/>
      <c r="H11" s="1697"/>
      <c r="I11" s="45">
        <f t="shared" si="1"/>
        <v>8</v>
      </c>
      <c r="J11" s="25" t="s">
        <v>1678</v>
      </c>
      <c r="K11" s="14"/>
    </row>
    <row r="12" spans="1:11" ht="12.75" customHeight="1" x14ac:dyDescent="0.15">
      <c r="B12" s="16">
        <v>9</v>
      </c>
      <c r="C12" s="98">
        <v>9</v>
      </c>
      <c r="D12" s="14"/>
      <c r="E12" s="20">
        <f t="shared" si="0"/>
        <v>6</v>
      </c>
      <c r="F12" s="1697">
        <f>COUNTIF(E22:E58,$C12)+COUNTIF(E82:E115,$C12)+COUNTIF(K22:K58,$C12)+COUNTIF(K82:K115,$C12)</f>
        <v>5</v>
      </c>
      <c r="G12" s="1697"/>
      <c r="H12" s="1697"/>
      <c r="I12" s="45">
        <f t="shared" si="1"/>
        <v>9</v>
      </c>
      <c r="J12" s="25" t="s">
        <v>1678</v>
      </c>
      <c r="K12" s="14"/>
    </row>
    <row r="13" spans="1:11" ht="12.75" customHeight="1" x14ac:dyDescent="0.15">
      <c r="B13" s="16">
        <v>10</v>
      </c>
      <c r="C13" s="98">
        <v>10</v>
      </c>
      <c r="D13" s="14"/>
      <c r="E13" s="20">
        <f t="shared" si="0"/>
        <v>6</v>
      </c>
      <c r="F13" s="1697">
        <f>COUNTIF(E22:E58,$C13)+COUNTIF(E82:E115,$C13)+COUNTIF(K22:K58,$C13)+COUNTIF(K82:K115,$C13)</f>
        <v>5</v>
      </c>
      <c r="G13" s="1697"/>
      <c r="H13" s="1697"/>
      <c r="I13" s="45">
        <f t="shared" si="1"/>
        <v>10</v>
      </c>
      <c r="J13" s="25" t="s">
        <v>1678</v>
      </c>
      <c r="K13" s="14"/>
    </row>
    <row r="14" spans="1:11" ht="12.75" customHeight="1" x14ac:dyDescent="0.15">
      <c r="B14" s="16">
        <v>11</v>
      </c>
      <c r="C14" s="98">
        <v>11</v>
      </c>
      <c r="D14" s="14"/>
      <c r="E14" s="20">
        <f t="shared" si="0"/>
        <v>6</v>
      </c>
      <c r="F14" s="1697">
        <f>COUNTIF(E22:E58,$C14)+COUNTIF(E82:E115,$C14)+COUNTIF(K22:K58,$C14)+COUNTIF(K82:K115,$C14)</f>
        <v>5</v>
      </c>
      <c r="G14" s="1697"/>
      <c r="H14" s="1697"/>
      <c r="I14" s="45">
        <f t="shared" si="1"/>
        <v>11</v>
      </c>
      <c r="J14" s="25"/>
      <c r="K14" s="24"/>
    </row>
    <row r="15" spans="1:11" ht="12.75" customHeight="1" x14ac:dyDescent="0.15">
      <c r="B15" s="16">
        <v>12</v>
      </c>
      <c r="C15" s="98">
        <v>12</v>
      </c>
      <c r="D15" s="14"/>
      <c r="E15" s="20">
        <f t="shared" si="0"/>
        <v>6</v>
      </c>
      <c r="F15" s="1697">
        <f>COUNTIF(E22:E58,$C15)+COUNTIF(E82:E115,$C15)+COUNTIF(K22:K58,$C15)+COUNTIF(K82:K115,$C15)</f>
        <v>5</v>
      </c>
      <c r="G15" s="1697"/>
      <c r="H15" s="1697"/>
      <c r="I15" s="552">
        <f>C15</f>
        <v>12</v>
      </c>
      <c r="J15" s="25" t="s">
        <v>1678</v>
      </c>
      <c r="K15" s="14"/>
    </row>
    <row r="16" spans="1:11" ht="12.5" customHeight="1" x14ac:dyDescent="0.15">
      <c r="A16" s="53" t="s">
        <v>363</v>
      </c>
      <c r="B16" s="423" t="s">
        <v>362</v>
      </c>
      <c r="C16" s="360" t="s">
        <v>1978</v>
      </c>
      <c r="D16" s="383" t="s">
        <v>2252</v>
      </c>
      <c r="E16" s="361">
        <f>SUM(E4:E15)</f>
        <v>66</v>
      </c>
      <c r="F16" s="1919" t="s">
        <v>301</v>
      </c>
      <c r="G16" s="1920"/>
      <c r="H16" s="389" t="s">
        <v>996</v>
      </c>
      <c r="I16" s="1922" t="s">
        <v>661</v>
      </c>
      <c r="J16" s="1923"/>
      <c r="K16" s="360" t="s">
        <v>2291</v>
      </c>
    </row>
    <row r="17" spans="1:11" x14ac:dyDescent="0.15">
      <c r="E17" s="362" t="s">
        <v>2254</v>
      </c>
      <c r="F17" s="1933" t="s">
        <v>623</v>
      </c>
      <c r="G17" s="1934"/>
      <c r="H17" s="1935"/>
    </row>
    <row r="18" spans="1:11" x14ac:dyDescent="0.15">
      <c r="B18" s="355"/>
      <c r="C18" s="1756" t="s">
        <v>1343</v>
      </c>
      <c r="D18" s="1757"/>
      <c r="E18" s="1757"/>
    </row>
    <row r="19" spans="1:11" ht="12.75" customHeight="1" x14ac:dyDescent="0.15">
      <c r="A19" s="1921" t="s">
        <v>2257</v>
      </c>
      <c r="B19" s="1921"/>
      <c r="C19" s="1921"/>
      <c r="D19" s="1921"/>
      <c r="E19" s="1921"/>
      <c r="F19" s="1921"/>
      <c r="G19" s="1921"/>
      <c r="H19" s="1921"/>
      <c r="I19" s="1921"/>
      <c r="J19" s="1921"/>
      <c r="K19" s="1921"/>
    </row>
    <row r="20" spans="1:11" ht="12.75" customHeight="1" x14ac:dyDescent="0.15">
      <c r="E20" s="15" t="s">
        <v>307</v>
      </c>
      <c r="K20" s="15" t="s">
        <v>308</v>
      </c>
    </row>
    <row r="21" spans="1:11" ht="12.75" customHeight="1" x14ac:dyDescent="0.15">
      <c r="A21" s="363" t="s">
        <v>892</v>
      </c>
      <c r="B21" s="364" t="s">
        <v>197</v>
      </c>
      <c r="C21" s="154" t="s">
        <v>865</v>
      </c>
      <c r="D21" s="365" t="s">
        <v>197</v>
      </c>
      <c r="E21" s="328" t="s">
        <v>866</v>
      </c>
      <c r="G21" s="363" t="s">
        <v>892</v>
      </c>
      <c r="H21" s="364" t="s">
        <v>197</v>
      </c>
      <c r="I21" s="154" t="s">
        <v>865</v>
      </c>
      <c r="J21" s="365" t="s">
        <v>197</v>
      </c>
      <c r="K21" s="328" t="s">
        <v>866</v>
      </c>
    </row>
    <row r="22" spans="1:11" ht="12.75" customHeight="1" x14ac:dyDescent="0.15">
      <c r="A22" s="24">
        <v>1</v>
      </c>
      <c r="B22" s="107">
        <f>K5</f>
        <v>0</v>
      </c>
      <c r="C22" s="45">
        <f>C5</f>
        <v>2</v>
      </c>
      <c r="D22" s="366">
        <f>K15</f>
        <v>0</v>
      </c>
      <c r="E22" s="45">
        <f>C15</f>
        <v>12</v>
      </c>
      <c r="G22" s="24">
        <v>1</v>
      </c>
      <c r="H22" s="107">
        <f>K10</f>
        <v>0</v>
      </c>
      <c r="I22" s="157">
        <f>C10</f>
        <v>7</v>
      </c>
      <c r="J22" s="366">
        <f>K12</f>
        <v>0</v>
      </c>
      <c r="K22" s="157">
        <f>C12</f>
        <v>9</v>
      </c>
    </row>
    <row r="23" spans="1:11" ht="12.75" customHeight="1" x14ac:dyDescent="0.15">
      <c r="A23" s="361">
        <v>2</v>
      </c>
      <c r="B23" s="200">
        <f>K9</f>
        <v>0</v>
      </c>
      <c r="C23" s="45">
        <f>C9</f>
        <v>6</v>
      </c>
      <c r="D23" s="366">
        <f>K7</f>
        <v>0</v>
      </c>
      <c r="E23" s="45">
        <f>C7</f>
        <v>4</v>
      </c>
      <c r="G23" s="361">
        <v>2</v>
      </c>
      <c r="H23" s="200">
        <f>K11</f>
        <v>0</v>
      </c>
      <c r="I23" s="45">
        <f>C11</f>
        <v>8</v>
      </c>
      <c r="J23" s="366">
        <f>K13</f>
        <v>0</v>
      </c>
      <c r="K23" s="45">
        <f>C13</f>
        <v>10</v>
      </c>
    </row>
    <row r="24" spans="1:11" ht="12.75" customHeight="1" x14ac:dyDescent="0.15">
      <c r="A24" s="24">
        <v>3</v>
      </c>
      <c r="B24" s="107">
        <f>K8</f>
        <v>0</v>
      </c>
      <c r="C24" s="45">
        <f>C8</f>
        <v>5</v>
      </c>
      <c r="D24" s="366">
        <f>K6</f>
        <v>0</v>
      </c>
      <c r="E24" s="45">
        <f>C6</f>
        <v>3</v>
      </c>
      <c r="G24" s="24">
        <v>3</v>
      </c>
      <c r="H24" s="107">
        <f>K6</f>
        <v>0</v>
      </c>
      <c r="I24" s="45">
        <f>C6</f>
        <v>3</v>
      </c>
      <c r="J24" s="366">
        <f>K9</f>
        <v>0</v>
      </c>
      <c r="K24" s="45">
        <f>C9</f>
        <v>6</v>
      </c>
    </row>
    <row r="25" spans="1:11" ht="12.75" customHeight="1" x14ac:dyDescent="0.15">
      <c r="A25" s="438" t="s">
        <v>891</v>
      </c>
      <c r="B25" s="371" t="s">
        <v>718</v>
      </c>
      <c r="G25" s="438" t="s">
        <v>891</v>
      </c>
      <c r="H25" s="371" t="s">
        <v>717</v>
      </c>
    </row>
    <row r="26" spans="1:11" ht="12.75" customHeight="1" x14ac:dyDescent="0.15">
      <c r="E26" s="15" t="s">
        <v>309</v>
      </c>
      <c r="K26" s="15" t="s">
        <v>2186</v>
      </c>
    </row>
    <row r="27" spans="1:11" ht="12.75" customHeight="1" x14ac:dyDescent="0.15">
      <c r="A27" s="363" t="s">
        <v>892</v>
      </c>
      <c r="B27" s="364" t="s">
        <v>197</v>
      </c>
      <c r="C27" s="154" t="s">
        <v>865</v>
      </c>
      <c r="D27" s="365" t="s">
        <v>197</v>
      </c>
      <c r="E27" s="328" t="s">
        <v>866</v>
      </c>
      <c r="G27" s="363" t="s">
        <v>892</v>
      </c>
      <c r="H27" s="364" t="s">
        <v>197</v>
      </c>
      <c r="I27" s="154" t="s">
        <v>865</v>
      </c>
      <c r="J27" s="365" t="s">
        <v>197</v>
      </c>
      <c r="K27" s="328" t="s">
        <v>866</v>
      </c>
    </row>
    <row r="28" spans="1:11" ht="12.75" customHeight="1" x14ac:dyDescent="0.15">
      <c r="A28" s="24">
        <v>1</v>
      </c>
      <c r="B28" s="107">
        <f>K6</f>
        <v>0</v>
      </c>
      <c r="C28" s="157">
        <f>C6</f>
        <v>3</v>
      </c>
      <c r="D28" s="366">
        <f>K11</f>
        <v>0</v>
      </c>
      <c r="E28" s="45">
        <f>C11</f>
        <v>8</v>
      </c>
      <c r="G28" s="24">
        <v>1</v>
      </c>
      <c r="H28" s="107">
        <f>K15</f>
        <v>0</v>
      </c>
      <c r="I28" s="157">
        <f>C15</f>
        <v>12</v>
      </c>
      <c r="J28" s="366">
        <f>K9</f>
        <v>0</v>
      </c>
      <c r="K28" s="157">
        <f>C9</f>
        <v>6</v>
      </c>
    </row>
    <row r="29" spans="1:11" ht="12.75" customHeight="1" x14ac:dyDescent="0.15">
      <c r="A29" s="361">
        <v>2</v>
      </c>
      <c r="B29" s="200">
        <f>K13</f>
        <v>0</v>
      </c>
      <c r="C29" s="157">
        <f>C13</f>
        <v>10</v>
      </c>
      <c r="D29" s="366">
        <f>K7</f>
        <v>0</v>
      </c>
      <c r="E29" s="157">
        <f>C4</f>
        <v>1</v>
      </c>
      <c r="G29" s="361">
        <v>2</v>
      </c>
      <c r="H29" s="200">
        <f>K5</f>
        <v>0</v>
      </c>
      <c r="I29" s="45">
        <f>C8</f>
        <v>5</v>
      </c>
      <c r="J29" s="366">
        <f>K8</f>
        <v>0</v>
      </c>
      <c r="K29" s="45">
        <f>C14</f>
        <v>11</v>
      </c>
    </row>
    <row r="30" spans="1:11" ht="12.75" customHeight="1" x14ac:dyDescent="0.15">
      <c r="A30" s="24">
        <v>3</v>
      </c>
      <c r="B30" s="107">
        <f>K8</f>
        <v>0</v>
      </c>
      <c r="C30" s="45">
        <f>C14</f>
        <v>11</v>
      </c>
      <c r="D30" s="366">
        <f>K9</f>
        <v>0</v>
      </c>
      <c r="E30" s="45">
        <f>C9</f>
        <v>6</v>
      </c>
      <c r="G30" s="24">
        <v>3</v>
      </c>
      <c r="H30" s="107">
        <f>K11</f>
        <v>0</v>
      </c>
      <c r="I30" s="157">
        <f>C11</f>
        <v>8</v>
      </c>
      <c r="J30" s="366">
        <f>K12</f>
        <v>0</v>
      </c>
      <c r="K30" s="157">
        <f>C7</f>
        <v>4</v>
      </c>
    </row>
    <row r="31" spans="1:11" ht="12.75" customHeight="1" x14ac:dyDescent="0.15">
      <c r="A31" s="438" t="s">
        <v>891</v>
      </c>
      <c r="B31" s="371" t="s">
        <v>719</v>
      </c>
      <c r="G31" s="438" t="s">
        <v>891</v>
      </c>
      <c r="H31" s="371" t="s">
        <v>716</v>
      </c>
    </row>
    <row r="32" spans="1:11" ht="12.75" customHeight="1" x14ac:dyDescent="0.15">
      <c r="E32" s="15" t="s">
        <v>2185</v>
      </c>
      <c r="K32" s="15" t="s">
        <v>2187</v>
      </c>
    </row>
    <row r="33" spans="1:11" ht="12.75" customHeight="1" x14ac:dyDescent="0.15">
      <c r="A33" s="363" t="s">
        <v>892</v>
      </c>
      <c r="B33" s="364" t="s">
        <v>197</v>
      </c>
      <c r="C33" s="154" t="s">
        <v>865</v>
      </c>
      <c r="D33" s="365" t="s">
        <v>197</v>
      </c>
      <c r="E33" s="328" t="s">
        <v>866</v>
      </c>
      <c r="G33" s="363" t="s">
        <v>892</v>
      </c>
      <c r="H33" s="364" t="s">
        <v>197</v>
      </c>
      <c r="I33" s="154" t="s">
        <v>865</v>
      </c>
      <c r="J33" s="365" t="s">
        <v>197</v>
      </c>
      <c r="K33" s="328" t="s">
        <v>866</v>
      </c>
    </row>
    <row r="34" spans="1:11" ht="12.75" customHeight="1" x14ac:dyDescent="0.15">
      <c r="A34" s="24">
        <v>1</v>
      </c>
      <c r="B34" s="107">
        <f>K11</f>
        <v>0</v>
      </c>
      <c r="C34" s="45">
        <f>C11</f>
        <v>8</v>
      </c>
      <c r="D34" s="366">
        <f>K7</f>
        <v>0</v>
      </c>
      <c r="E34" s="45">
        <f>C4</f>
        <v>1</v>
      </c>
      <c r="G34" s="24">
        <v>1</v>
      </c>
      <c r="H34" s="107">
        <f>K13</f>
        <v>0</v>
      </c>
      <c r="I34" s="157">
        <f>C7</f>
        <v>4</v>
      </c>
      <c r="J34" s="366">
        <f>K5</f>
        <v>0</v>
      </c>
      <c r="K34" s="45">
        <f>C8</f>
        <v>5</v>
      </c>
    </row>
    <row r="35" spans="1:11" ht="12.75" customHeight="1" x14ac:dyDescent="0.15">
      <c r="A35" s="361">
        <v>2</v>
      </c>
      <c r="B35" s="200">
        <f>K5</f>
        <v>0</v>
      </c>
      <c r="C35" s="45">
        <f>C8</f>
        <v>5</v>
      </c>
      <c r="D35" s="366">
        <f>K10</f>
        <v>0</v>
      </c>
      <c r="E35" s="45">
        <f>C12</f>
        <v>9</v>
      </c>
      <c r="G35" s="361">
        <v>2</v>
      </c>
      <c r="H35" s="200">
        <f>K10</f>
        <v>0</v>
      </c>
      <c r="I35" s="157">
        <f>C12</f>
        <v>9</v>
      </c>
      <c r="J35" s="366">
        <f>K6</f>
        <v>0</v>
      </c>
      <c r="K35" s="157">
        <f>C5</f>
        <v>2</v>
      </c>
    </row>
    <row r="36" spans="1:11" ht="12.75" customHeight="1" x14ac:dyDescent="0.15">
      <c r="A36" s="24">
        <v>3</v>
      </c>
      <c r="B36" s="107">
        <f>K8</f>
        <v>0</v>
      </c>
      <c r="C36" s="45">
        <f>C14</f>
        <v>11</v>
      </c>
      <c r="D36" s="366">
        <f>K13</f>
        <v>0</v>
      </c>
      <c r="E36" s="45">
        <f>C7</f>
        <v>4</v>
      </c>
      <c r="G36" s="24">
        <v>3</v>
      </c>
      <c r="H36" s="107">
        <f>K9</f>
        <v>0</v>
      </c>
      <c r="I36" s="45">
        <f>C10</f>
        <v>7</v>
      </c>
      <c r="J36" s="366">
        <f>K12</f>
        <v>0</v>
      </c>
      <c r="K36" s="45">
        <f>C6</f>
        <v>3</v>
      </c>
    </row>
    <row r="37" spans="1:11" ht="12.75" customHeight="1" x14ac:dyDescent="0.15">
      <c r="A37" s="438" t="s">
        <v>891</v>
      </c>
      <c r="B37" s="371" t="s">
        <v>720</v>
      </c>
      <c r="G37" s="438" t="s">
        <v>891</v>
      </c>
      <c r="H37" s="371" t="s">
        <v>715</v>
      </c>
    </row>
    <row r="38" spans="1:11" ht="12.75" customHeight="1" x14ac:dyDescent="0.15">
      <c r="E38" s="15" t="s">
        <v>2188</v>
      </c>
      <c r="K38" s="15" t="s">
        <v>311</v>
      </c>
    </row>
    <row r="39" spans="1:11" ht="12.75" customHeight="1" x14ac:dyDescent="0.15">
      <c r="A39" s="363" t="s">
        <v>892</v>
      </c>
      <c r="B39" s="364" t="s">
        <v>197</v>
      </c>
      <c r="C39" s="154" t="s">
        <v>865</v>
      </c>
      <c r="D39" s="365" t="s">
        <v>197</v>
      </c>
      <c r="E39" s="328" t="s">
        <v>866</v>
      </c>
      <c r="G39" s="363" t="s">
        <v>892</v>
      </c>
      <c r="H39" s="364" t="s">
        <v>197</v>
      </c>
      <c r="I39" s="154" t="s">
        <v>865</v>
      </c>
      <c r="J39" s="365" t="s">
        <v>197</v>
      </c>
      <c r="K39" s="367" t="s">
        <v>866</v>
      </c>
    </row>
    <row r="40" spans="1:11" ht="12.75" customHeight="1" x14ac:dyDescent="0.15">
      <c r="A40" s="24">
        <v>1</v>
      </c>
      <c r="B40" s="107">
        <f>K11</f>
        <v>0</v>
      </c>
      <c r="C40" s="45">
        <f>C14</f>
        <v>11</v>
      </c>
      <c r="D40" s="366">
        <f>K12</f>
        <v>0</v>
      </c>
      <c r="E40" s="45">
        <f>C6</f>
        <v>3</v>
      </c>
      <c r="G40" s="24">
        <v>1</v>
      </c>
      <c r="H40" s="107">
        <f>K12</f>
        <v>0</v>
      </c>
      <c r="I40" s="157">
        <f>C6</f>
        <v>3</v>
      </c>
      <c r="J40" s="162">
        <f>K15</f>
        <v>0</v>
      </c>
      <c r="K40" s="157">
        <f>C13</f>
        <v>10</v>
      </c>
    </row>
    <row r="41" spans="1:11" ht="12.75" customHeight="1" x14ac:dyDescent="0.15">
      <c r="A41" s="361">
        <v>2</v>
      </c>
      <c r="B41" s="200">
        <f>K10</f>
        <v>0</v>
      </c>
      <c r="C41" s="45">
        <f>C12</f>
        <v>9</v>
      </c>
      <c r="D41" s="366">
        <f>K8</f>
        <v>0</v>
      </c>
      <c r="E41" s="45">
        <f>C9</f>
        <v>6</v>
      </c>
      <c r="G41" s="361">
        <v>2</v>
      </c>
      <c r="H41" s="200">
        <f>K7</f>
        <v>0</v>
      </c>
      <c r="I41" s="45">
        <f>C15</f>
        <v>12</v>
      </c>
      <c r="J41" s="366">
        <f>K9</f>
        <v>0</v>
      </c>
      <c r="K41" s="269">
        <f>C11</f>
        <v>8</v>
      </c>
    </row>
    <row r="42" spans="1:11" ht="12.75" customHeight="1" x14ac:dyDescent="0.15">
      <c r="A42" s="24">
        <v>3</v>
      </c>
      <c r="B42" s="107">
        <f>K15</f>
        <v>0</v>
      </c>
      <c r="C42" s="45">
        <f>C13</f>
        <v>10</v>
      </c>
      <c r="D42" s="366">
        <f>K5</f>
        <v>0</v>
      </c>
      <c r="E42" s="157">
        <f>C8</f>
        <v>5</v>
      </c>
      <c r="G42" s="24">
        <v>3</v>
      </c>
      <c r="H42" s="107">
        <f>K13</f>
        <v>0</v>
      </c>
      <c r="I42" s="157">
        <f>C7</f>
        <v>4</v>
      </c>
      <c r="J42" s="366">
        <f>K10</f>
        <v>0</v>
      </c>
      <c r="K42" s="157">
        <f>C12</f>
        <v>9</v>
      </c>
    </row>
    <row r="43" spans="1:11" ht="12.75" customHeight="1" x14ac:dyDescent="0.15">
      <c r="A43" s="438" t="s">
        <v>891</v>
      </c>
      <c r="B43" s="371" t="s">
        <v>714</v>
      </c>
      <c r="G43" s="438" t="s">
        <v>891</v>
      </c>
      <c r="H43" s="371" t="s">
        <v>708</v>
      </c>
    </row>
    <row r="44" spans="1:11" ht="12.75" customHeight="1" x14ac:dyDescent="0.15">
      <c r="E44" s="15" t="s">
        <v>312</v>
      </c>
      <c r="K44" s="15" t="s">
        <v>313</v>
      </c>
    </row>
    <row r="45" spans="1:11" ht="12.75" customHeight="1" x14ac:dyDescent="0.15">
      <c r="A45" s="363" t="s">
        <v>892</v>
      </c>
      <c r="B45" s="364" t="s">
        <v>197</v>
      </c>
      <c r="C45" s="154" t="s">
        <v>865</v>
      </c>
      <c r="D45" s="365" t="s">
        <v>197</v>
      </c>
      <c r="E45" s="328" t="s">
        <v>866</v>
      </c>
      <c r="G45" s="363" t="s">
        <v>892</v>
      </c>
      <c r="H45" s="364" t="s">
        <v>197</v>
      </c>
      <c r="I45" s="154" t="s">
        <v>865</v>
      </c>
      <c r="J45" s="365" t="s">
        <v>197</v>
      </c>
      <c r="K45" s="328" t="s">
        <v>866</v>
      </c>
    </row>
    <row r="46" spans="1:11" ht="12.75" customHeight="1" x14ac:dyDescent="0.15">
      <c r="A46" s="24">
        <v>1</v>
      </c>
      <c r="B46" s="107">
        <f>K7</f>
        <v>0</v>
      </c>
      <c r="C46" s="45">
        <f>C15</f>
        <v>12</v>
      </c>
      <c r="D46" s="366">
        <f>K5</f>
        <v>0</v>
      </c>
      <c r="E46" s="45">
        <f>C10</f>
        <v>7</v>
      </c>
      <c r="G46" s="24">
        <v>1</v>
      </c>
      <c r="H46" s="107">
        <f>K6</f>
        <v>0</v>
      </c>
      <c r="I46" s="157">
        <f>C4</f>
        <v>1</v>
      </c>
      <c r="J46" s="366">
        <f>K5</f>
        <v>0</v>
      </c>
      <c r="K46" s="157">
        <f>C10</f>
        <v>7</v>
      </c>
    </row>
    <row r="47" spans="1:11" ht="12.75" customHeight="1" x14ac:dyDescent="0.15">
      <c r="A47" s="361">
        <v>2</v>
      </c>
      <c r="B47" s="200">
        <f>K15</f>
        <v>0</v>
      </c>
      <c r="C47" s="45">
        <f>C13</f>
        <v>10</v>
      </c>
      <c r="D47" s="366">
        <f>K13</f>
        <v>0</v>
      </c>
      <c r="E47" s="45">
        <f>C7</f>
        <v>4</v>
      </c>
      <c r="G47" s="361">
        <v>2</v>
      </c>
      <c r="H47" s="200">
        <f>K12</f>
        <v>0</v>
      </c>
      <c r="I47" s="45">
        <f>C8</f>
        <v>5</v>
      </c>
      <c r="J47" s="366">
        <f>K11</f>
        <v>0</v>
      </c>
      <c r="K47" s="45">
        <f>C5</f>
        <v>2</v>
      </c>
    </row>
    <row r="48" spans="1:11" ht="12.75" customHeight="1" x14ac:dyDescent="0.15">
      <c r="A48" s="438" t="s">
        <v>891</v>
      </c>
      <c r="B48" s="371" t="s">
        <v>713</v>
      </c>
      <c r="G48" s="438" t="s">
        <v>891</v>
      </c>
      <c r="H48" s="371" t="s">
        <v>707</v>
      </c>
    </row>
    <row r="49" spans="1:11" ht="12.75" customHeight="1" x14ac:dyDescent="0.15">
      <c r="A49" s="438" t="s">
        <v>891</v>
      </c>
      <c r="B49" s="371" t="s">
        <v>712</v>
      </c>
      <c r="E49" s="15" t="s">
        <v>314</v>
      </c>
      <c r="G49" s="438" t="s">
        <v>891</v>
      </c>
      <c r="H49" s="371" t="s">
        <v>706</v>
      </c>
      <c r="K49" s="15" t="s">
        <v>669</v>
      </c>
    </row>
    <row r="50" spans="1:11" ht="12.75" customHeight="1" x14ac:dyDescent="0.15">
      <c r="A50" s="363" t="s">
        <v>892</v>
      </c>
      <c r="B50" s="364" t="s">
        <v>197</v>
      </c>
      <c r="C50" s="154" t="s">
        <v>865</v>
      </c>
      <c r="D50" s="365" t="s">
        <v>197</v>
      </c>
      <c r="E50" s="328" t="s">
        <v>866</v>
      </c>
      <c r="G50" s="363" t="s">
        <v>892</v>
      </c>
      <c r="H50" s="364" t="s">
        <v>197</v>
      </c>
      <c r="I50" s="154" t="s">
        <v>865</v>
      </c>
      <c r="J50" s="365" t="s">
        <v>197</v>
      </c>
      <c r="K50" s="328" t="s">
        <v>866</v>
      </c>
    </row>
    <row r="51" spans="1:11" ht="12.75" customHeight="1" x14ac:dyDescent="0.15">
      <c r="A51" s="24">
        <v>1</v>
      </c>
      <c r="B51" s="107">
        <f>K12</f>
        <v>0</v>
      </c>
      <c r="C51" s="45">
        <f>C8</f>
        <v>5</v>
      </c>
      <c r="D51" s="366">
        <f>K9</f>
        <v>0</v>
      </c>
      <c r="E51" s="45">
        <f>C11</f>
        <v>8</v>
      </c>
      <c r="G51" s="24">
        <v>1</v>
      </c>
      <c r="H51" s="107">
        <f>K8</f>
        <v>0</v>
      </c>
      <c r="I51" s="352">
        <f>C6</f>
        <v>3</v>
      </c>
      <c r="J51" s="366">
        <f>K11</f>
        <v>0</v>
      </c>
      <c r="K51" s="352">
        <f>C5</f>
        <v>2</v>
      </c>
    </row>
    <row r="52" spans="1:11" ht="12.75" customHeight="1" x14ac:dyDescent="0.15">
      <c r="A52" s="361">
        <v>2</v>
      </c>
      <c r="B52" s="200">
        <f>K15</f>
        <v>0</v>
      </c>
      <c r="C52" s="45">
        <f>C12</f>
        <v>9</v>
      </c>
      <c r="D52" s="366">
        <f>K10</f>
        <v>0</v>
      </c>
      <c r="E52" s="45">
        <f>C14</f>
        <v>11</v>
      </c>
      <c r="G52" s="361">
        <v>2</v>
      </c>
      <c r="H52" s="200">
        <f>K10</f>
        <v>0</v>
      </c>
      <c r="I52" s="45">
        <f>C14</f>
        <v>11</v>
      </c>
      <c r="J52" s="366">
        <f>K6</f>
        <v>0</v>
      </c>
      <c r="K52" s="45">
        <f>C13</f>
        <v>10</v>
      </c>
    </row>
    <row r="53" spans="1:11" ht="12.75" customHeight="1" x14ac:dyDescent="0.15">
      <c r="A53" s="438" t="s">
        <v>891</v>
      </c>
      <c r="B53" s="371" t="s">
        <v>711</v>
      </c>
      <c r="G53" s="438" t="s">
        <v>891</v>
      </c>
      <c r="H53" s="371" t="s">
        <v>705</v>
      </c>
    </row>
    <row r="54" spans="1:11" ht="12.75" customHeight="1" x14ac:dyDescent="0.15">
      <c r="A54" s="438" t="s">
        <v>891</v>
      </c>
      <c r="B54" s="371" t="s">
        <v>710</v>
      </c>
      <c r="E54" s="15" t="s">
        <v>670</v>
      </c>
      <c r="G54" s="438" t="s">
        <v>891</v>
      </c>
      <c r="H54" s="371" t="s">
        <v>704</v>
      </c>
      <c r="K54" s="15" t="s">
        <v>859</v>
      </c>
    </row>
    <row r="55" spans="1:11" ht="12.75" customHeight="1" x14ac:dyDescent="0.15">
      <c r="A55" s="363" t="s">
        <v>892</v>
      </c>
      <c r="B55" s="364" t="s">
        <v>197</v>
      </c>
      <c r="C55" s="154" t="s">
        <v>865</v>
      </c>
      <c r="D55" s="365" t="s">
        <v>197</v>
      </c>
      <c r="E55" s="328" t="s">
        <v>866</v>
      </c>
      <c r="G55" s="363" t="s">
        <v>892</v>
      </c>
      <c r="H55" s="364" t="s">
        <v>197</v>
      </c>
      <c r="I55" s="154" t="s">
        <v>865</v>
      </c>
      <c r="J55" s="365" t="s">
        <v>197</v>
      </c>
      <c r="K55" s="328" t="s">
        <v>866</v>
      </c>
    </row>
    <row r="56" spans="1:11" ht="12.75" customHeight="1" x14ac:dyDescent="0.15">
      <c r="A56" s="24">
        <v>1</v>
      </c>
      <c r="B56" s="107">
        <f>K5</f>
        <v>0</v>
      </c>
      <c r="C56" s="352">
        <f>C11</f>
        <v>8</v>
      </c>
      <c r="D56" s="366">
        <f>K13</f>
        <v>0</v>
      </c>
      <c r="E56" s="45">
        <f>C9</f>
        <v>6</v>
      </c>
      <c r="G56" s="24">
        <v>1</v>
      </c>
      <c r="H56" s="107">
        <f>K7</f>
        <v>0</v>
      </c>
      <c r="I56" s="157">
        <f>C7</f>
        <v>4</v>
      </c>
      <c r="J56" s="366">
        <f>K8</f>
        <v>0</v>
      </c>
      <c r="K56" s="157">
        <f>C6</f>
        <v>3</v>
      </c>
    </row>
    <row r="57" spans="1:11" ht="12.75" customHeight="1" x14ac:dyDescent="0.15">
      <c r="A57" s="361">
        <v>2</v>
      </c>
      <c r="B57" s="200">
        <f>K11</f>
        <v>0</v>
      </c>
      <c r="C57" s="45">
        <f>C5</f>
        <v>2</v>
      </c>
      <c r="D57" s="366">
        <f>K7</f>
        <v>0</v>
      </c>
      <c r="E57" s="45">
        <f>C7</f>
        <v>4</v>
      </c>
      <c r="G57" s="361">
        <v>2</v>
      </c>
      <c r="H57" s="200">
        <f>K5</f>
        <v>0</v>
      </c>
      <c r="I57" s="45">
        <f>C11</f>
        <v>8</v>
      </c>
      <c r="J57" s="366">
        <f>K6</f>
        <v>0</v>
      </c>
      <c r="K57" s="45">
        <f>C10</f>
        <v>7</v>
      </c>
    </row>
    <row r="58" spans="1:11" x14ac:dyDescent="0.15">
      <c r="A58" s="24">
        <v>3</v>
      </c>
      <c r="B58" s="107">
        <f>K9</f>
        <v>0</v>
      </c>
      <c r="C58" s="45">
        <f>C4</f>
        <v>1</v>
      </c>
      <c r="D58" s="366">
        <f>K8</f>
        <v>0</v>
      </c>
      <c r="E58" s="157">
        <f>C6</f>
        <v>3</v>
      </c>
      <c r="G58" s="24">
        <v>3</v>
      </c>
      <c r="H58" s="107">
        <f>K13</f>
        <v>0</v>
      </c>
      <c r="I58" s="352">
        <f>C13</f>
        <v>10</v>
      </c>
      <c r="J58" s="366">
        <f>K15</f>
        <v>0</v>
      </c>
      <c r="K58" s="157">
        <f>C12</f>
        <v>9</v>
      </c>
    </row>
    <row r="59" spans="1:11" x14ac:dyDescent="0.15">
      <c r="A59" s="438" t="s">
        <v>891</v>
      </c>
      <c r="B59" s="371" t="s">
        <v>709</v>
      </c>
      <c r="G59" s="438" t="s">
        <v>891</v>
      </c>
      <c r="H59" s="371" t="s">
        <v>703</v>
      </c>
    </row>
    <row r="61" spans="1:11" x14ac:dyDescent="0.15">
      <c r="A61" s="1817" t="s">
        <v>625</v>
      </c>
      <c r="B61" s="1817"/>
      <c r="C61" s="1817"/>
      <c r="D61" s="1817"/>
      <c r="E61" s="1817"/>
      <c r="F61" s="1817"/>
      <c r="G61" s="1817"/>
      <c r="H61" s="1817"/>
      <c r="I61" s="1817"/>
      <c r="J61" s="1817"/>
      <c r="K61" s="1817"/>
    </row>
    <row r="63" spans="1:11" x14ac:dyDescent="0.15">
      <c r="C63" s="49" t="s">
        <v>889</v>
      </c>
      <c r="D63" s="17"/>
      <c r="E63" s="17"/>
      <c r="I63" s="1638" t="s">
        <v>1179</v>
      </c>
      <c r="J63" s="1638"/>
      <c r="K63" s="1638"/>
    </row>
    <row r="64" spans="1:11" x14ac:dyDescent="0.15">
      <c r="C64" s="18" t="s">
        <v>684</v>
      </c>
      <c r="D64" s="18"/>
      <c r="E64" s="154" t="s">
        <v>1181</v>
      </c>
      <c r="F64" s="1812" t="s">
        <v>2195</v>
      </c>
      <c r="G64" s="1813"/>
      <c r="H64" s="1814"/>
      <c r="I64" s="18" t="s">
        <v>684</v>
      </c>
      <c r="J64" s="18"/>
      <c r="K64" s="18" t="s">
        <v>2256</v>
      </c>
    </row>
    <row r="65" spans="1:11" ht="16" x14ac:dyDescent="0.2">
      <c r="B65" s="16">
        <v>1</v>
      </c>
      <c r="C65" s="45">
        <f t="shared" ref="C65:C76" si="2">C4</f>
        <v>1</v>
      </c>
      <c r="D65" s="19"/>
      <c r="E65" s="20">
        <f t="shared" ref="E65:E76" si="3">COUNTIF(C$22:C$58,$C4)+COUNTIF(C$82:C$115,$C4)+COUNTIF(I$22:I$58,$C4)+COUNTIF(I$82:I$115,$C4)</f>
        <v>5</v>
      </c>
      <c r="F65" s="1821">
        <f>COUNTIF(E22:E58,$C4)+COUNTIF(E82:E115,$C4)+COUNTIF(K22:K58,$C65)+COUNTIF(K82:K115,$C4)</f>
        <v>6</v>
      </c>
      <c r="G65" s="1821"/>
      <c r="H65" s="1936"/>
      <c r="I65" s="45">
        <f t="shared" ref="I65:I76" si="4">C65</f>
        <v>1</v>
      </c>
      <c r="J65" s="177"/>
      <c r="K65" s="24"/>
    </row>
    <row r="66" spans="1:11" ht="16" x14ac:dyDescent="0.2">
      <c r="B66" s="16">
        <v>2</v>
      </c>
      <c r="C66" s="45">
        <f t="shared" si="2"/>
        <v>2</v>
      </c>
      <c r="D66" s="19"/>
      <c r="E66" s="20">
        <f t="shared" si="3"/>
        <v>5</v>
      </c>
      <c r="F66" s="1697">
        <f>COUNTIF(E22:E58,$C5)+COUNTIF(E82:E115,$C5)+COUNTIF(K22:K58,$C5)+COUNTIF(K82:K115,$C5)</f>
        <v>6</v>
      </c>
      <c r="G66" s="1697"/>
      <c r="H66" s="1805"/>
      <c r="I66" s="45">
        <f t="shared" si="4"/>
        <v>2</v>
      </c>
      <c r="J66" s="177" t="s">
        <v>1038</v>
      </c>
      <c r="K66" s="156">
        <f t="shared" ref="K66:K74" si="5">K5</f>
        <v>0</v>
      </c>
    </row>
    <row r="67" spans="1:11" ht="16" x14ac:dyDescent="0.2">
      <c r="B67" s="16">
        <v>3</v>
      </c>
      <c r="C67" s="45">
        <f t="shared" si="2"/>
        <v>3</v>
      </c>
      <c r="D67" s="19"/>
      <c r="E67" s="20">
        <f t="shared" si="3"/>
        <v>5</v>
      </c>
      <c r="F67" s="1697">
        <f>COUNTIF(E22:E58,$C6)+COUNTIF(E82:E115,$C6)+COUNTIF(K22:K58,$C6)+COUNTIF(K82:K115,$C6)</f>
        <v>6</v>
      </c>
      <c r="G67" s="1697"/>
      <c r="H67" s="1805"/>
      <c r="I67" s="45">
        <f t="shared" si="4"/>
        <v>3</v>
      </c>
      <c r="J67" s="177" t="s">
        <v>1038</v>
      </c>
      <c r="K67" s="156">
        <f t="shared" si="5"/>
        <v>0</v>
      </c>
    </row>
    <row r="68" spans="1:11" ht="16" x14ac:dyDescent="0.2">
      <c r="B68" s="16">
        <v>4</v>
      </c>
      <c r="C68" s="45">
        <f t="shared" si="2"/>
        <v>4</v>
      </c>
      <c r="D68" s="19"/>
      <c r="E68" s="20">
        <f t="shared" si="3"/>
        <v>5</v>
      </c>
      <c r="F68" s="1697">
        <f>COUNTIF(E22:E58,$C7)+COUNTIF(E82:E115,$C7)+COUNTIF(K22:K58,$C7)+COUNTIF(K82:K115,$C7)</f>
        <v>6</v>
      </c>
      <c r="G68" s="1697"/>
      <c r="H68" s="1805"/>
      <c r="I68" s="45">
        <f t="shared" si="4"/>
        <v>4</v>
      </c>
      <c r="J68" s="177" t="s">
        <v>1038</v>
      </c>
      <c r="K68" s="156">
        <f t="shared" si="5"/>
        <v>0</v>
      </c>
    </row>
    <row r="69" spans="1:11" ht="16" x14ac:dyDescent="0.2">
      <c r="B69" s="16">
        <v>5</v>
      </c>
      <c r="C69" s="45">
        <f t="shared" si="2"/>
        <v>5</v>
      </c>
      <c r="D69" s="19"/>
      <c r="E69" s="20">
        <f t="shared" si="3"/>
        <v>5</v>
      </c>
      <c r="F69" s="1697">
        <f>COUNTIF(E22:E58,$C8)+COUNTIF(E82:E115,$C8)+COUNTIF(K22:K58,$C8)+COUNTIF(K82:K115,$C8)</f>
        <v>6</v>
      </c>
      <c r="G69" s="1697"/>
      <c r="H69" s="1805"/>
      <c r="I69" s="45">
        <f t="shared" si="4"/>
        <v>5</v>
      </c>
      <c r="J69" s="177" t="s">
        <v>1038</v>
      </c>
      <c r="K69" s="156">
        <f t="shared" si="5"/>
        <v>0</v>
      </c>
    </row>
    <row r="70" spans="1:11" ht="16" x14ac:dyDescent="0.2">
      <c r="B70" s="16">
        <v>6</v>
      </c>
      <c r="C70" s="45">
        <f t="shared" si="2"/>
        <v>6</v>
      </c>
      <c r="D70" s="19"/>
      <c r="E70" s="20">
        <f t="shared" si="3"/>
        <v>5</v>
      </c>
      <c r="F70" s="1697">
        <f>COUNTIF(E22:E58,$C9)+COUNTIF(E82:E115,$C9)+COUNTIF(K22:K58,$C9)+COUNTIF(K82:K115,$C9)</f>
        <v>6</v>
      </c>
      <c r="G70" s="1697"/>
      <c r="H70" s="1805"/>
      <c r="I70" s="45">
        <f t="shared" si="4"/>
        <v>6</v>
      </c>
      <c r="J70" s="177" t="s">
        <v>1038</v>
      </c>
      <c r="K70" s="156">
        <f t="shared" si="5"/>
        <v>0</v>
      </c>
    </row>
    <row r="71" spans="1:11" ht="16" x14ac:dyDescent="0.2">
      <c r="B71" s="16">
        <v>7</v>
      </c>
      <c r="C71" s="45">
        <f t="shared" si="2"/>
        <v>7</v>
      </c>
      <c r="D71" s="19"/>
      <c r="E71" s="20">
        <f t="shared" si="3"/>
        <v>6</v>
      </c>
      <c r="F71" s="1697">
        <f>COUNTIF(E22:E58,$C10)+COUNTIF(E82:E115,$C10)+COUNTIF(K22:K58,$C10)+COUNTIF(K82:K115,$C10)</f>
        <v>5</v>
      </c>
      <c r="G71" s="1697"/>
      <c r="H71" s="1805"/>
      <c r="I71" s="45">
        <f t="shared" si="4"/>
        <v>7</v>
      </c>
      <c r="J71" s="177" t="s">
        <v>1038</v>
      </c>
      <c r="K71" s="156">
        <f t="shared" si="5"/>
        <v>0</v>
      </c>
    </row>
    <row r="72" spans="1:11" ht="16" x14ac:dyDescent="0.2">
      <c r="B72" s="16">
        <v>8</v>
      </c>
      <c r="C72" s="45">
        <f t="shared" si="2"/>
        <v>8</v>
      </c>
      <c r="D72" s="19"/>
      <c r="E72" s="20">
        <f t="shared" si="3"/>
        <v>6</v>
      </c>
      <c r="F72" s="1697">
        <f>COUNTIF(E22:E58,$C11)+COUNTIF(E82:E115,$C11)+COUNTIF(K22:K58,$C72)+COUNTIF(K82:K115,$C11)</f>
        <v>5</v>
      </c>
      <c r="G72" s="1697"/>
      <c r="H72" s="1805"/>
      <c r="I72" s="45">
        <f t="shared" si="4"/>
        <v>8</v>
      </c>
      <c r="J72" s="177" t="s">
        <v>1038</v>
      </c>
      <c r="K72" s="156">
        <f t="shared" si="5"/>
        <v>0</v>
      </c>
    </row>
    <row r="73" spans="1:11" ht="16" x14ac:dyDescent="0.2">
      <c r="B73" s="16">
        <v>9</v>
      </c>
      <c r="C73" s="45">
        <f t="shared" si="2"/>
        <v>9</v>
      </c>
      <c r="D73" s="19"/>
      <c r="E73" s="20">
        <f t="shared" si="3"/>
        <v>6</v>
      </c>
      <c r="F73" s="1697">
        <f>COUNTIF(E22:E58,$C12)+COUNTIF(E82:E115,$C12)+COUNTIF(K22:K58,$C73)+COUNTIF(K82:K115,$C12)</f>
        <v>5</v>
      </c>
      <c r="G73" s="1697"/>
      <c r="H73" s="1805"/>
      <c r="I73" s="45">
        <f t="shared" si="4"/>
        <v>9</v>
      </c>
      <c r="J73" s="177" t="s">
        <v>1038</v>
      </c>
      <c r="K73" s="156">
        <f t="shared" si="5"/>
        <v>0</v>
      </c>
    </row>
    <row r="74" spans="1:11" ht="16" x14ac:dyDescent="0.2">
      <c r="B74" s="16">
        <v>10</v>
      </c>
      <c r="C74" s="45">
        <f t="shared" si="2"/>
        <v>10</v>
      </c>
      <c r="D74" s="19"/>
      <c r="E74" s="20">
        <f t="shared" si="3"/>
        <v>6</v>
      </c>
      <c r="F74" s="1697">
        <f>COUNTIF(E22:E58,$C13)+COUNTIF(E82:E115,$C13)+COUNTIF(K22:K58,$C74)+COUNTIF(K82:K115,$C13)</f>
        <v>5</v>
      </c>
      <c r="G74" s="1697"/>
      <c r="H74" s="1805"/>
      <c r="I74" s="45">
        <f t="shared" si="4"/>
        <v>10</v>
      </c>
      <c r="J74" s="177" t="s">
        <v>1038</v>
      </c>
      <c r="K74" s="156">
        <f t="shared" si="5"/>
        <v>0</v>
      </c>
    </row>
    <row r="75" spans="1:11" ht="16" x14ac:dyDescent="0.2">
      <c r="B75" s="16">
        <v>11</v>
      </c>
      <c r="C75" s="45">
        <f t="shared" si="2"/>
        <v>11</v>
      </c>
      <c r="D75" s="19"/>
      <c r="E75" s="20">
        <f t="shared" si="3"/>
        <v>6</v>
      </c>
      <c r="F75" s="1697">
        <f>COUNTIF(E22:E58,$C14)+COUNTIF(E82:E115,$C14)+COUNTIF(K22:K58,$C14)+COUNTIF(K43:K115,$C14)</f>
        <v>5</v>
      </c>
      <c r="G75" s="1697"/>
      <c r="H75" s="1805"/>
      <c r="I75" s="45">
        <f t="shared" si="4"/>
        <v>11</v>
      </c>
      <c r="J75" s="177"/>
      <c r="K75" s="24"/>
    </row>
    <row r="76" spans="1:11" ht="16" x14ac:dyDescent="0.2">
      <c r="B76" s="16">
        <v>12</v>
      </c>
      <c r="C76" s="46">
        <f t="shared" si="2"/>
        <v>12</v>
      </c>
      <c r="D76" s="19"/>
      <c r="E76" s="20">
        <f t="shared" si="3"/>
        <v>6</v>
      </c>
      <c r="F76" s="1697">
        <f>COUNTIF(E22:E58,$C15)+COUNTIF(E82:E115,$C15)+COUNTIF(K22:K58,$C15)+COUNTIF(K82:K115,$C15)</f>
        <v>5</v>
      </c>
      <c r="G76" s="1697"/>
      <c r="H76" s="1805"/>
      <c r="I76" s="46">
        <f t="shared" si="4"/>
        <v>12</v>
      </c>
      <c r="J76" s="177" t="s">
        <v>1038</v>
      </c>
      <c r="K76" s="547">
        <f>K15</f>
        <v>0</v>
      </c>
    </row>
    <row r="77" spans="1:11" x14ac:dyDescent="0.15">
      <c r="A77" s="53" t="s">
        <v>363</v>
      </c>
      <c r="B77" s="423" t="s">
        <v>362</v>
      </c>
      <c r="C77" s="361" t="s">
        <v>1975</v>
      </c>
      <c r="D77" s="385" t="s">
        <v>892</v>
      </c>
      <c r="E77" s="361">
        <f>SUM(E65:E76)</f>
        <v>66</v>
      </c>
      <c r="F77" s="1925" t="s">
        <v>301</v>
      </c>
      <c r="G77" s="1925"/>
      <c r="H77" s="361" t="s">
        <v>1602</v>
      </c>
      <c r="I77" s="1820" t="s">
        <v>1979</v>
      </c>
      <c r="J77" s="1820"/>
      <c r="K77" s="361" t="s">
        <v>2292</v>
      </c>
    </row>
    <row r="78" spans="1:11" x14ac:dyDescent="0.15">
      <c r="E78" s="422" t="s">
        <v>2253</v>
      </c>
      <c r="F78" s="1933" t="s">
        <v>624</v>
      </c>
      <c r="G78" s="1934"/>
      <c r="H78" s="1935"/>
    </row>
    <row r="79" spans="1:11" x14ac:dyDescent="0.15">
      <c r="B79" s="355"/>
      <c r="C79" s="1756" t="s">
        <v>1344</v>
      </c>
      <c r="D79" s="1757"/>
      <c r="E79" s="1757"/>
      <c r="F79" s="1926" t="s">
        <v>1234</v>
      </c>
      <c r="G79" s="1926"/>
      <c r="H79" s="1926"/>
      <c r="I79" s="1926"/>
      <c r="J79" s="1926"/>
      <c r="K79" s="1926"/>
    </row>
    <row r="80" spans="1:11" x14ac:dyDescent="0.15">
      <c r="E80" s="15" t="s">
        <v>307</v>
      </c>
      <c r="K80" s="15" t="s">
        <v>308</v>
      </c>
    </row>
    <row r="81" spans="1:11" x14ac:dyDescent="0.15">
      <c r="A81" s="363" t="s">
        <v>892</v>
      </c>
      <c r="B81" s="364" t="s">
        <v>197</v>
      </c>
      <c r="C81" s="154" t="s">
        <v>865</v>
      </c>
      <c r="D81" s="365" t="s">
        <v>197</v>
      </c>
      <c r="E81" s="328" t="s">
        <v>866</v>
      </c>
      <c r="G81" s="363" t="s">
        <v>892</v>
      </c>
      <c r="H81" s="364" t="s">
        <v>197</v>
      </c>
      <c r="I81" s="154" t="s">
        <v>865</v>
      </c>
      <c r="J81" s="365" t="s">
        <v>197</v>
      </c>
      <c r="K81" s="328" t="s">
        <v>866</v>
      </c>
    </row>
    <row r="82" spans="1:11" x14ac:dyDescent="0.15">
      <c r="A82" s="24">
        <v>1</v>
      </c>
      <c r="B82" s="107">
        <f>K12</f>
        <v>0</v>
      </c>
      <c r="C82" s="45">
        <f>C12</f>
        <v>9</v>
      </c>
      <c r="D82" s="366">
        <f>K11</f>
        <v>0</v>
      </c>
      <c r="E82" s="45">
        <f>C11</f>
        <v>8</v>
      </c>
      <c r="G82" s="24">
        <v>1</v>
      </c>
      <c r="H82" s="107">
        <f>K15</f>
        <v>0</v>
      </c>
      <c r="I82" s="157">
        <f>C15</f>
        <v>12</v>
      </c>
      <c r="J82" s="366">
        <f>K7</f>
        <v>0</v>
      </c>
      <c r="K82" s="352">
        <f>C4</f>
        <v>1</v>
      </c>
    </row>
    <row r="83" spans="1:11" x14ac:dyDescent="0.15">
      <c r="A83" s="368">
        <v>2</v>
      </c>
      <c r="B83" s="369">
        <f>K13</f>
        <v>0</v>
      </c>
      <c r="C83" s="45">
        <f>C13</f>
        <v>10</v>
      </c>
      <c r="D83" s="366">
        <f>K10</f>
        <v>0</v>
      </c>
      <c r="E83" s="45">
        <f>C10</f>
        <v>7</v>
      </c>
      <c r="G83" s="368">
        <v>2</v>
      </c>
      <c r="H83" s="369">
        <f>K8</f>
        <v>0</v>
      </c>
      <c r="I83" s="352">
        <f>C14</f>
        <v>11</v>
      </c>
      <c r="J83" s="366">
        <f>K5</f>
        <v>0</v>
      </c>
      <c r="K83" s="45">
        <f>C5</f>
        <v>2</v>
      </c>
    </row>
    <row r="84" spans="1:11" x14ac:dyDescent="0.15">
      <c r="A84" s="370" t="s">
        <v>891</v>
      </c>
      <c r="B84" s="371" t="s">
        <v>718</v>
      </c>
      <c r="G84" s="370" t="s">
        <v>891</v>
      </c>
      <c r="H84" s="371" t="s">
        <v>717</v>
      </c>
    </row>
    <row r="85" spans="1:11" x14ac:dyDescent="0.15">
      <c r="B85" s="25"/>
      <c r="D85" s="25"/>
      <c r="E85" s="15" t="s">
        <v>309</v>
      </c>
      <c r="H85" s="25"/>
      <c r="J85" s="25"/>
      <c r="K85" s="15" t="s">
        <v>2186</v>
      </c>
    </row>
    <row r="86" spans="1:11" x14ac:dyDescent="0.15">
      <c r="A86" s="363" t="s">
        <v>892</v>
      </c>
      <c r="B86" s="364" t="s">
        <v>197</v>
      </c>
      <c r="C86" s="154" t="s">
        <v>865</v>
      </c>
      <c r="D86" s="365" t="s">
        <v>197</v>
      </c>
      <c r="E86" s="328" t="s">
        <v>866</v>
      </c>
      <c r="G86" s="363" t="s">
        <v>892</v>
      </c>
      <c r="H86" s="364" t="s">
        <v>197</v>
      </c>
      <c r="I86" s="154" t="s">
        <v>865</v>
      </c>
      <c r="J86" s="365" t="s">
        <v>197</v>
      </c>
      <c r="K86" s="328" t="s">
        <v>866</v>
      </c>
    </row>
    <row r="87" spans="1:11" x14ac:dyDescent="0.15">
      <c r="A87" s="24">
        <v>1</v>
      </c>
      <c r="B87" s="107">
        <f>K12</f>
        <v>0</v>
      </c>
      <c r="C87" s="352">
        <f>C7</f>
        <v>4</v>
      </c>
      <c r="D87" s="366">
        <f>K10</f>
        <v>0</v>
      </c>
      <c r="E87" s="45">
        <f>C10</f>
        <v>7</v>
      </c>
      <c r="G87" s="24">
        <v>1</v>
      </c>
      <c r="H87" s="107">
        <f>K7</f>
        <v>0</v>
      </c>
      <c r="I87" s="157">
        <f>C4</f>
        <v>1</v>
      </c>
      <c r="J87" s="366">
        <f>K10</f>
        <v>0</v>
      </c>
      <c r="K87" s="352">
        <f>C12</f>
        <v>9</v>
      </c>
    </row>
    <row r="88" spans="1:11" x14ac:dyDescent="0.15">
      <c r="A88" s="368">
        <v>2</v>
      </c>
      <c r="B88" s="369">
        <f>K15</f>
        <v>0</v>
      </c>
      <c r="C88" s="45">
        <f>C15</f>
        <v>12</v>
      </c>
      <c r="D88" s="366">
        <f>K5</f>
        <v>0</v>
      </c>
      <c r="E88" s="352">
        <f>C8</f>
        <v>5</v>
      </c>
      <c r="G88" s="368">
        <v>2</v>
      </c>
      <c r="H88" s="369">
        <f>K6</f>
        <v>0</v>
      </c>
      <c r="I88" s="352">
        <f>C5</f>
        <v>2</v>
      </c>
      <c r="J88" s="366">
        <f>K13</f>
        <v>0</v>
      </c>
      <c r="K88" s="45">
        <f>C13</f>
        <v>10</v>
      </c>
    </row>
    <row r="89" spans="1:11" x14ac:dyDescent="0.15">
      <c r="A89" s="370" t="s">
        <v>891</v>
      </c>
      <c r="B89" s="371" t="s">
        <v>719</v>
      </c>
      <c r="G89" s="370" t="s">
        <v>891</v>
      </c>
      <c r="H89" s="371" t="s">
        <v>716</v>
      </c>
    </row>
    <row r="90" spans="1:11" x14ac:dyDescent="0.15">
      <c r="B90" s="25"/>
      <c r="D90" s="25"/>
      <c r="E90" s="15" t="s">
        <v>2185</v>
      </c>
      <c r="H90" s="25"/>
      <c r="J90" s="25"/>
      <c r="K90" s="15" t="s">
        <v>2187</v>
      </c>
    </row>
    <row r="91" spans="1:11" x14ac:dyDescent="0.15">
      <c r="A91" s="363" t="s">
        <v>892</v>
      </c>
      <c r="B91" s="364" t="s">
        <v>197</v>
      </c>
      <c r="C91" s="154" t="s">
        <v>865</v>
      </c>
      <c r="D91" s="365" t="s">
        <v>197</v>
      </c>
      <c r="E91" s="328" t="s">
        <v>866</v>
      </c>
      <c r="G91" s="363" t="s">
        <v>892</v>
      </c>
      <c r="H91" s="364" t="s">
        <v>197</v>
      </c>
      <c r="I91" s="154" t="s">
        <v>865</v>
      </c>
      <c r="J91" s="365" t="s">
        <v>197</v>
      </c>
      <c r="K91" s="328" t="s">
        <v>866</v>
      </c>
    </row>
    <row r="92" spans="1:11" x14ac:dyDescent="0.15">
      <c r="A92" s="24">
        <v>1</v>
      </c>
      <c r="B92" s="107">
        <f>K9</f>
        <v>0</v>
      </c>
      <c r="C92" s="352">
        <f>C10</f>
        <v>7</v>
      </c>
      <c r="D92" s="366">
        <f>K6</f>
        <v>0</v>
      </c>
      <c r="E92" s="45">
        <f>C5</f>
        <v>2</v>
      </c>
      <c r="G92" s="24">
        <v>1</v>
      </c>
      <c r="H92" s="107">
        <f>K7</f>
        <v>0</v>
      </c>
      <c r="I92" s="157">
        <f>C4</f>
        <v>1</v>
      </c>
      <c r="J92" s="366">
        <f>K11</f>
        <v>0</v>
      </c>
      <c r="K92" s="157">
        <f>C14</f>
        <v>11</v>
      </c>
    </row>
    <row r="93" spans="1:11" x14ac:dyDescent="0.15">
      <c r="A93" s="368">
        <v>2</v>
      </c>
      <c r="B93" s="369">
        <f>K12</f>
        <v>0</v>
      </c>
      <c r="C93" s="352">
        <f>C6</f>
        <v>3</v>
      </c>
      <c r="D93" s="366">
        <f>K15</f>
        <v>0</v>
      </c>
      <c r="E93" s="45">
        <f>C15</f>
        <v>12</v>
      </c>
      <c r="G93" s="368">
        <v>2</v>
      </c>
      <c r="H93" s="369">
        <f>K8</f>
        <v>0</v>
      </c>
      <c r="I93" s="352">
        <f>C9</f>
        <v>6</v>
      </c>
      <c r="J93" s="366">
        <f>K15</f>
        <v>0</v>
      </c>
      <c r="K93" s="352">
        <f>C13</f>
        <v>10</v>
      </c>
    </row>
    <row r="94" spans="1:11" x14ac:dyDescent="0.15">
      <c r="A94" s="370" t="s">
        <v>891</v>
      </c>
      <c r="B94" s="371" t="s">
        <v>720</v>
      </c>
      <c r="G94" s="370" t="s">
        <v>891</v>
      </c>
      <c r="H94" s="371" t="s">
        <v>715</v>
      </c>
    </row>
    <row r="95" spans="1:11" x14ac:dyDescent="0.15">
      <c r="B95" s="25"/>
      <c r="D95" s="25"/>
      <c r="E95" s="15" t="s">
        <v>2188</v>
      </c>
      <c r="H95" s="25"/>
      <c r="J95" s="25"/>
      <c r="K95" s="15" t="s">
        <v>311</v>
      </c>
    </row>
    <row r="96" spans="1:11" x14ac:dyDescent="0.15">
      <c r="A96" s="363" t="s">
        <v>892</v>
      </c>
      <c r="B96" s="364" t="s">
        <v>197</v>
      </c>
      <c r="C96" s="154" t="s">
        <v>865</v>
      </c>
      <c r="D96" s="365" t="s">
        <v>197</v>
      </c>
      <c r="E96" s="328" t="s">
        <v>866</v>
      </c>
      <c r="G96" s="363" t="s">
        <v>892</v>
      </c>
      <c r="H96" s="364" t="s">
        <v>197</v>
      </c>
      <c r="I96" s="154" t="s">
        <v>865</v>
      </c>
      <c r="J96" s="365" t="s">
        <v>197</v>
      </c>
      <c r="K96" s="328" t="s">
        <v>866</v>
      </c>
    </row>
    <row r="97" spans="1:11" x14ac:dyDescent="0.15">
      <c r="A97" s="24">
        <v>1</v>
      </c>
      <c r="B97" s="107">
        <f>K7</f>
        <v>0</v>
      </c>
      <c r="C97" s="352">
        <f>C15</f>
        <v>12</v>
      </c>
      <c r="D97" s="366">
        <f>K13</f>
        <v>0</v>
      </c>
      <c r="E97" s="45">
        <f>C7</f>
        <v>4</v>
      </c>
      <c r="G97" s="24">
        <v>1</v>
      </c>
      <c r="H97" s="107">
        <f>K5</f>
        <v>0</v>
      </c>
      <c r="I97" s="352">
        <f>C10</f>
        <v>7</v>
      </c>
      <c r="J97" s="366">
        <f>K11</f>
        <v>0</v>
      </c>
      <c r="K97" s="157">
        <f>C14</f>
        <v>11</v>
      </c>
    </row>
    <row r="98" spans="1:11" x14ac:dyDescent="0.15">
      <c r="A98" s="368">
        <v>2</v>
      </c>
      <c r="B98" s="369">
        <f>K6</f>
        <v>0</v>
      </c>
      <c r="C98" s="45">
        <f>C5</f>
        <v>2</v>
      </c>
      <c r="D98" s="366">
        <f>K9</f>
        <v>0</v>
      </c>
      <c r="E98" s="352">
        <f>C11</f>
        <v>8</v>
      </c>
      <c r="G98" s="368">
        <v>2</v>
      </c>
      <c r="H98" s="369">
        <f>K8</f>
        <v>0</v>
      </c>
      <c r="I98" s="45">
        <f>C9</f>
        <v>6</v>
      </c>
      <c r="J98" s="366">
        <f>K6</f>
        <v>0</v>
      </c>
      <c r="K98" s="352">
        <f>C4</f>
        <v>1</v>
      </c>
    </row>
    <row r="99" spans="1:11" x14ac:dyDescent="0.15">
      <c r="A99" s="370" t="s">
        <v>891</v>
      </c>
      <c r="B99" s="371" t="s">
        <v>714</v>
      </c>
      <c r="G99" s="370" t="s">
        <v>891</v>
      </c>
      <c r="H99" s="371" t="s">
        <v>708</v>
      </c>
    </row>
    <row r="100" spans="1:11" x14ac:dyDescent="0.15">
      <c r="B100" s="25"/>
      <c r="D100" s="25"/>
      <c r="E100" s="15" t="s">
        <v>312</v>
      </c>
      <c r="H100" s="25"/>
      <c r="J100" s="25"/>
      <c r="K100" s="15" t="s">
        <v>313</v>
      </c>
    </row>
    <row r="101" spans="1:11" x14ac:dyDescent="0.15">
      <c r="A101" s="363" t="s">
        <v>892</v>
      </c>
      <c r="B101" s="364" t="s">
        <v>197</v>
      </c>
      <c r="C101" s="154" t="s">
        <v>865</v>
      </c>
      <c r="D101" s="365" t="s">
        <v>197</v>
      </c>
      <c r="E101" s="328" t="s">
        <v>866</v>
      </c>
      <c r="G101" s="363" t="s">
        <v>892</v>
      </c>
      <c r="H101" s="364" t="s">
        <v>197</v>
      </c>
      <c r="I101" s="372" t="s">
        <v>865</v>
      </c>
      <c r="J101" s="365" t="s">
        <v>197</v>
      </c>
      <c r="K101" s="328" t="s">
        <v>866</v>
      </c>
    </row>
    <row r="102" spans="1:11" x14ac:dyDescent="0.15">
      <c r="A102" s="24">
        <v>1</v>
      </c>
      <c r="B102" s="107">
        <f>K6</f>
        <v>0</v>
      </c>
      <c r="C102" s="45">
        <f>C4</f>
        <v>1</v>
      </c>
      <c r="D102" s="366">
        <f>K12</f>
        <v>0</v>
      </c>
      <c r="E102" s="352">
        <f>C8</f>
        <v>5</v>
      </c>
      <c r="G102" s="24">
        <v>1</v>
      </c>
      <c r="H102" s="373">
        <f>K9</f>
        <v>0</v>
      </c>
      <c r="I102" s="352">
        <f>C11</f>
        <v>8</v>
      </c>
      <c r="J102" s="163">
        <f>K10</f>
        <v>0</v>
      </c>
      <c r="K102" s="352">
        <f>C14</f>
        <v>11</v>
      </c>
    </row>
    <row r="103" spans="1:11" x14ac:dyDescent="0.15">
      <c r="A103" s="361">
        <v>2</v>
      </c>
      <c r="B103" s="200">
        <f>K8</f>
        <v>0</v>
      </c>
      <c r="C103" s="45">
        <f>C9</f>
        <v>6</v>
      </c>
      <c r="D103" s="366">
        <f>K11</f>
        <v>0</v>
      </c>
      <c r="E103" s="352">
        <f>C5</f>
        <v>2</v>
      </c>
      <c r="G103" s="361">
        <v>2</v>
      </c>
      <c r="H103" s="200">
        <f>K15</f>
        <v>0</v>
      </c>
      <c r="I103" s="374">
        <f>C12</f>
        <v>9</v>
      </c>
      <c r="J103" s="366">
        <f>K8</f>
        <v>0</v>
      </c>
      <c r="K103" s="352">
        <f>C6</f>
        <v>3</v>
      </c>
    </row>
    <row r="104" spans="1:11" x14ac:dyDescent="0.15">
      <c r="A104" s="370" t="s">
        <v>891</v>
      </c>
      <c r="B104" s="371" t="s">
        <v>713</v>
      </c>
      <c r="G104" s="370" t="s">
        <v>891</v>
      </c>
      <c r="H104" s="371" t="s">
        <v>707</v>
      </c>
    </row>
    <row r="105" spans="1:11" x14ac:dyDescent="0.15">
      <c r="A105" s="370" t="s">
        <v>891</v>
      </c>
      <c r="B105" s="371" t="s">
        <v>712</v>
      </c>
      <c r="G105" s="370" t="s">
        <v>891</v>
      </c>
      <c r="H105" s="371" t="s">
        <v>706</v>
      </c>
    </row>
    <row r="106" spans="1:11" x14ac:dyDescent="0.15">
      <c r="B106" s="25"/>
      <c r="D106" s="25"/>
      <c r="E106" s="15" t="s">
        <v>314</v>
      </c>
      <c r="H106" s="25"/>
      <c r="J106" s="25"/>
      <c r="K106" s="15" t="s">
        <v>669</v>
      </c>
    </row>
    <row r="107" spans="1:11" x14ac:dyDescent="0.15">
      <c r="A107" s="363" t="s">
        <v>892</v>
      </c>
      <c r="B107" s="364" t="s">
        <v>197</v>
      </c>
      <c r="C107" s="154" t="s">
        <v>865</v>
      </c>
      <c r="D107" s="365" t="s">
        <v>197</v>
      </c>
      <c r="E107" s="328" t="s">
        <v>866</v>
      </c>
      <c r="G107" s="363" t="s">
        <v>892</v>
      </c>
      <c r="H107" s="364" t="s">
        <v>197</v>
      </c>
      <c r="I107" s="154" t="s">
        <v>865</v>
      </c>
      <c r="J107" s="365" t="s">
        <v>197</v>
      </c>
      <c r="K107" s="328" t="s">
        <v>866</v>
      </c>
    </row>
    <row r="108" spans="1:11" x14ac:dyDescent="0.15">
      <c r="A108" s="24">
        <v>1</v>
      </c>
      <c r="B108" s="107">
        <f>K5</f>
        <v>0</v>
      </c>
      <c r="C108" s="45">
        <f>C10</f>
        <v>7</v>
      </c>
      <c r="D108" s="366">
        <f>K13</f>
        <v>0</v>
      </c>
      <c r="E108" s="352">
        <f>C9</f>
        <v>6</v>
      </c>
      <c r="G108" s="24">
        <v>1</v>
      </c>
      <c r="H108" s="107">
        <f>K13</f>
        <v>0</v>
      </c>
      <c r="I108" s="157">
        <f>C9</f>
        <v>6</v>
      </c>
      <c r="J108" s="366">
        <f>K12</f>
        <v>0</v>
      </c>
      <c r="K108" s="157">
        <f>C8</f>
        <v>5</v>
      </c>
    </row>
    <row r="109" spans="1:11" x14ac:dyDescent="0.15">
      <c r="A109" s="361">
        <v>2</v>
      </c>
      <c r="B109" s="200">
        <f>K6</f>
        <v>0</v>
      </c>
      <c r="C109" s="352">
        <f>C13</f>
        <v>10</v>
      </c>
      <c r="D109" s="366">
        <f>K7</f>
        <v>0</v>
      </c>
      <c r="E109" s="352">
        <f>C15</f>
        <v>12</v>
      </c>
      <c r="G109" s="361">
        <v>2</v>
      </c>
      <c r="H109" s="200">
        <f>K7</f>
        <v>0</v>
      </c>
      <c r="I109" s="352">
        <f>C7</f>
        <v>4</v>
      </c>
      <c r="J109" s="366">
        <f>K9</f>
        <v>0</v>
      </c>
      <c r="K109" s="352">
        <f>C4</f>
        <v>1</v>
      </c>
    </row>
    <row r="110" spans="1:11" x14ac:dyDescent="0.15">
      <c r="A110" s="370" t="s">
        <v>891</v>
      </c>
      <c r="B110" s="371" t="s">
        <v>711</v>
      </c>
      <c r="G110" s="370" t="s">
        <v>891</v>
      </c>
      <c r="H110" s="371" t="s">
        <v>705</v>
      </c>
    </row>
    <row r="111" spans="1:11" x14ac:dyDescent="0.15">
      <c r="A111" s="370" t="s">
        <v>891</v>
      </c>
      <c r="B111" s="371" t="s">
        <v>710</v>
      </c>
      <c r="G111" s="370" t="s">
        <v>891</v>
      </c>
      <c r="H111" s="371" t="s">
        <v>704</v>
      </c>
    </row>
    <row r="112" spans="1:11" x14ac:dyDescent="0.15">
      <c r="B112" s="25"/>
      <c r="D112" s="25"/>
      <c r="E112" s="15" t="s">
        <v>670</v>
      </c>
      <c r="H112" s="25"/>
      <c r="J112" s="25"/>
      <c r="K112" s="15" t="s">
        <v>859</v>
      </c>
    </row>
    <row r="113" spans="1:11" x14ac:dyDescent="0.15">
      <c r="A113" s="363" t="s">
        <v>892</v>
      </c>
      <c r="B113" s="364" t="s">
        <v>197</v>
      </c>
      <c r="C113" s="154" t="s">
        <v>865</v>
      </c>
      <c r="D113" s="365" t="s">
        <v>197</v>
      </c>
      <c r="E113" s="328" t="s">
        <v>866</v>
      </c>
      <c r="G113" s="363" t="s">
        <v>892</v>
      </c>
      <c r="H113" s="364" t="s">
        <v>197</v>
      </c>
      <c r="I113" s="154" t="s">
        <v>865</v>
      </c>
      <c r="J113" s="365" t="s">
        <v>197</v>
      </c>
      <c r="K113" s="328" t="s">
        <v>866</v>
      </c>
    </row>
    <row r="114" spans="1:11" x14ac:dyDescent="0.15">
      <c r="A114" s="24">
        <v>1</v>
      </c>
      <c r="B114" s="107">
        <f>K15</f>
        <v>0</v>
      </c>
      <c r="C114" s="352">
        <f>C12</f>
        <v>9</v>
      </c>
      <c r="D114" s="366">
        <f>K10</f>
        <v>0</v>
      </c>
      <c r="E114" s="352">
        <f>C15</f>
        <v>12</v>
      </c>
      <c r="G114" s="24">
        <v>1</v>
      </c>
      <c r="H114" s="107">
        <f>K12</f>
        <v>0</v>
      </c>
      <c r="I114" s="352">
        <f>C14</f>
        <v>11</v>
      </c>
      <c r="J114" s="366">
        <f>K10</f>
        <v>0</v>
      </c>
      <c r="K114" s="157">
        <f>C15</f>
        <v>12</v>
      </c>
    </row>
    <row r="115" spans="1:11" x14ac:dyDescent="0.15">
      <c r="A115" s="361">
        <v>2</v>
      </c>
      <c r="B115" s="200">
        <f>K6</f>
        <v>0</v>
      </c>
      <c r="C115" s="352">
        <f>C10</f>
        <v>7</v>
      </c>
      <c r="D115" s="366">
        <f>K12</f>
        <v>0</v>
      </c>
      <c r="E115" s="45">
        <f>C8</f>
        <v>5</v>
      </c>
      <c r="G115" s="361">
        <v>2</v>
      </c>
      <c r="H115" s="200">
        <f>K11</f>
        <v>0</v>
      </c>
      <c r="I115" s="45">
        <f>C5</f>
        <v>2</v>
      </c>
      <c r="J115" s="366">
        <f>K9</f>
        <v>0</v>
      </c>
      <c r="K115" s="45">
        <f>C4</f>
        <v>1</v>
      </c>
    </row>
    <row r="116" spans="1:11" x14ac:dyDescent="0.15">
      <c r="A116" s="370" t="s">
        <v>891</v>
      </c>
      <c r="B116" s="371" t="s">
        <v>709</v>
      </c>
      <c r="G116" s="370" t="s">
        <v>891</v>
      </c>
      <c r="H116" s="371" t="s">
        <v>703</v>
      </c>
    </row>
    <row r="119" spans="1:11" x14ac:dyDescent="0.15">
      <c r="A119" s="1817" t="s">
        <v>1328</v>
      </c>
      <c r="B119" s="1817"/>
      <c r="C119" s="1817"/>
      <c r="D119" s="1817"/>
      <c r="E119" s="1817"/>
      <c r="F119" s="1817"/>
      <c r="G119" s="1817"/>
      <c r="H119" s="1817"/>
      <c r="I119" s="1817"/>
      <c r="J119" s="1817"/>
      <c r="K119" s="1817"/>
    </row>
    <row r="120" spans="1:11" x14ac:dyDescent="0.15">
      <c r="C120" s="221" t="s">
        <v>1980</v>
      </c>
    </row>
    <row r="121" spans="1:11" x14ac:dyDescent="0.15">
      <c r="C121" s="18" t="s">
        <v>684</v>
      </c>
      <c r="D121" s="101" t="s">
        <v>197</v>
      </c>
      <c r="E121" s="18" t="s">
        <v>319</v>
      </c>
    </row>
    <row r="122" spans="1:11" x14ac:dyDescent="0.15">
      <c r="B122" s="16">
        <v>1</v>
      </c>
      <c r="C122" s="98" t="s">
        <v>471</v>
      </c>
      <c r="D122" s="405"/>
      <c r="E122" s="14" t="s">
        <v>478</v>
      </c>
      <c r="G122" s="1927" t="s">
        <v>2258</v>
      </c>
      <c r="H122" s="1927"/>
      <c r="I122" s="1927"/>
      <c r="J122" s="1927"/>
      <c r="K122" s="1927"/>
    </row>
    <row r="123" spans="1:11" x14ac:dyDescent="0.15">
      <c r="B123" s="16">
        <v>2</v>
      </c>
      <c r="C123" s="98" t="s">
        <v>472</v>
      </c>
      <c r="D123" s="405"/>
      <c r="E123" s="14" t="s">
        <v>477</v>
      </c>
      <c r="G123" s="1927" t="s">
        <v>2259</v>
      </c>
      <c r="H123" s="1927"/>
      <c r="I123" s="1927"/>
      <c r="J123" s="1927"/>
      <c r="K123" s="1927"/>
    </row>
    <row r="124" spans="1:11" x14ac:dyDescent="0.15">
      <c r="B124" s="16">
        <v>3</v>
      </c>
      <c r="C124" s="98" t="s">
        <v>477</v>
      </c>
      <c r="D124" s="405"/>
      <c r="E124" s="25"/>
      <c r="G124" s="1927" t="s">
        <v>2260</v>
      </c>
      <c r="H124" s="1927"/>
      <c r="I124" s="1927"/>
      <c r="J124" s="1927"/>
      <c r="K124" s="1927"/>
    </row>
    <row r="125" spans="1:11" x14ac:dyDescent="0.15">
      <c r="B125" s="16">
        <v>4</v>
      </c>
      <c r="C125" s="98" t="s">
        <v>478</v>
      </c>
      <c r="D125" s="405"/>
      <c r="E125" s="25"/>
      <c r="G125" s="1927" t="s">
        <v>1064</v>
      </c>
      <c r="H125" s="1927"/>
      <c r="I125" s="1927"/>
      <c r="J125" s="1927"/>
      <c r="K125" s="1927"/>
    </row>
    <row r="126" spans="1:11" x14ac:dyDescent="0.15">
      <c r="B126" s="16">
        <v>5</v>
      </c>
      <c r="C126" s="399" t="s">
        <v>479</v>
      </c>
      <c r="D126" s="405"/>
      <c r="E126" s="14" t="s">
        <v>1928</v>
      </c>
      <c r="G126" s="1927" t="s">
        <v>1065</v>
      </c>
      <c r="H126" s="1927"/>
      <c r="I126" s="1927"/>
      <c r="J126" s="1927"/>
      <c r="K126" s="1927"/>
    </row>
    <row r="127" spans="1:11" x14ac:dyDescent="0.15">
      <c r="B127" s="16">
        <v>6</v>
      </c>
      <c r="C127" s="399" t="s">
        <v>480</v>
      </c>
      <c r="D127" s="405"/>
      <c r="E127" s="14" t="s">
        <v>481</v>
      </c>
      <c r="G127" s="1927" t="s">
        <v>1066</v>
      </c>
      <c r="H127" s="1927"/>
      <c r="I127" s="1927"/>
      <c r="J127" s="1927"/>
      <c r="K127" s="1927"/>
    </row>
    <row r="128" spans="1:11" x14ac:dyDescent="0.15">
      <c r="B128" s="16">
        <v>7</v>
      </c>
      <c r="C128" s="399" t="s">
        <v>481</v>
      </c>
      <c r="D128" s="405"/>
      <c r="E128" s="25"/>
      <c r="G128" s="1927"/>
      <c r="H128" s="1927"/>
      <c r="I128" s="1927"/>
      <c r="J128" s="1927"/>
      <c r="K128" s="1927"/>
    </row>
    <row r="129" spans="1:11" x14ac:dyDescent="0.15">
      <c r="B129" s="16">
        <v>8</v>
      </c>
      <c r="C129" s="399" t="s">
        <v>1928</v>
      </c>
      <c r="D129" s="405"/>
      <c r="E129" s="25"/>
      <c r="G129" s="1927" t="s">
        <v>2328</v>
      </c>
      <c r="H129" s="1927"/>
      <c r="I129" s="1927"/>
      <c r="J129" s="1927"/>
      <c r="K129" s="1927"/>
    </row>
    <row r="130" spans="1:11" x14ac:dyDescent="0.15">
      <c r="B130" s="16">
        <v>9</v>
      </c>
      <c r="C130" s="98"/>
      <c r="D130" s="375"/>
      <c r="E130" s="376"/>
      <c r="F130" s="376"/>
      <c r="G130" s="1927" t="s">
        <v>2264</v>
      </c>
      <c r="H130" s="1927"/>
      <c r="I130" s="1927"/>
      <c r="J130" s="1927"/>
      <c r="K130" s="1927"/>
    </row>
    <row r="131" spans="1:11" x14ac:dyDescent="0.15">
      <c r="B131" s="16">
        <v>10</v>
      </c>
      <c r="C131" s="98"/>
      <c r="D131" s="375"/>
      <c r="E131" s="376"/>
      <c r="F131" s="376"/>
      <c r="G131" s="1927" t="s">
        <v>2327</v>
      </c>
      <c r="H131" s="1927"/>
      <c r="I131" s="1927"/>
      <c r="J131" s="1927"/>
      <c r="K131" s="1927"/>
    </row>
    <row r="132" spans="1:11" x14ac:dyDescent="0.15">
      <c r="B132" s="16">
        <v>11</v>
      </c>
      <c r="C132" s="98"/>
      <c r="D132" s="375"/>
      <c r="E132" s="376"/>
      <c r="F132" s="376"/>
      <c r="G132" s="1927" t="s">
        <v>2329</v>
      </c>
      <c r="H132" s="1927"/>
      <c r="I132" s="1927"/>
      <c r="J132" s="1927"/>
      <c r="K132" s="1927"/>
    </row>
    <row r="133" spans="1:11" x14ac:dyDescent="0.15">
      <c r="B133" s="16">
        <v>12</v>
      </c>
      <c r="C133" s="98"/>
      <c r="D133" s="375"/>
      <c r="E133" s="376"/>
      <c r="F133" s="376"/>
      <c r="G133" s="1927" t="s">
        <v>2265</v>
      </c>
      <c r="H133" s="1927"/>
      <c r="I133" s="1927"/>
      <c r="J133" s="1927"/>
      <c r="K133" s="1927"/>
    </row>
    <row r="134" spans="1:11" x14ac:dyDescent="0.15">
      <c r="D134" s="376"/>
      <c r="E134" s="376"/>
      <c r="F134" s="376"/>
      <c r="G134" s="1927" t="s">
        <v>2266</v>
      </c>
      <c r="H134" s="1927"/>
      <c r="I134" s="1927"/>
      <c r="J134" s="1927"/>
      <c r="K134" s="1927"/>
    </row>
    <row r="135" spans="1:11" x14ac:dyDescent="0.15">
      <c r="A135" s="1817" t="s">
        <v>2255</v>
      </c>
      <c r="B135" s="1817"/>
      <c r="C135" s="1817"/>
      <c r="D135" s="1817"/>
      <c r="E135" s="1817"/>
      <c r="F135" s="1817"/>
      <c r="G135" s="1817"/>
      <c r="H135" s="1817"/>
      <c r="I135" s="1817"/>
      <c r="J135" s="1817"/>
      <c r="K135" s="1817"/>
    </row>
    <row r="137" spans="1:11" x14ac:dyDescent="0.15">
      <c r="C137" s="377"/>
      <c r="E137" s="378" t="s">
        <v>700</v>
      </c>
      <c r="K137" s="378" t="s">
        <v>1855</v>
      </c>
    </row>
    <row r="138" spans="1:11" x14ac:dyDescent="0.15">
      <c r="A138" s="363" t="s">
        <v>892</v>
      </c>
      <c r="B138" s="364" t="s">
        <v>197</v>
      </c>
      <c r="C138" s="154" t="s">
        <v>865</v>
      </c>
      <c r="D138" s="365" t="s">
        <v>197</v>
      </c>
      <c r="E138" s="328" t="s">
        <v>866</v>
      </c>
      <c r="G138" s="363" t="s">
        <v>892</v>
      </c>
      <c r="H138" s="364" t="s">
        <v>197</v>
      </c>
      <c r="I138" s="154" t="s">
        <v>865</v>
      </c>
      <c r="J138" s="365" t="s">
        <v>197</v>
      </c>
      <c r="K138" s="328" t="s">
        <v>866</v>
      </c>
    </row>
    <row r="139" spans="1:11" x14ac:dyDescent="0.15">
      <c r="A139" s="24">
        <v>1</v>
      </c>
      <c r="B139" s="107">
        <f>D125</f>
        <v>0</v>
      </c>
      <c r="C139" s="45" t="str">
        <f>E122</f>
        <v>A=</v>
      </c>
      <c r="D139" s="366">
        <f>D122</f>
        <v>0</v>
      </c>
      <c r="E139" s="45" t="str">
        <f>C122</f>
        <v>1°R.R.=</v>
      </c>
      <c r="F139" s="379" t="s">
        <v>905</v>
      </c>
      <c r="G139" s="24">
        <v>1</v>
      </c>
      <c r="H139" s="107">
        <f>D122</f>
        <v>0</v>
      </c>
      <c r="I139" s="157" t="str">
        <f>C122</f>
        <v>1°R.R.=</v>
      </c>
      <c r="J139" s="366">
        <f>D125</f>
        <v>0</v>
      </c>
      <c r="K139" s="157" t="str">
        <f>E122</f>
        <v>A=</v>
      </c>
    </row>
    <row r="140" spans="1:11" x14ac:dyDescent="0.15">
      <c r="A140" s="361">
        <v>2</v>
      </c>
      <c r="B140" s="200">
        <f>D124</f>
        <v>0</v>
      </c>
      <c r="C140" s="45" t="str">
        <f>E123</f>
        <v>C=</v>
      </c>
      <c r="D140" s="366">
        <f>D123</f>
        <v>0</v>
      </c>
      <c r="E140" s="45" t="str">
        <f>C123</f>
        <v>B=</v>
      </c>
      <c r="G140" s="361">
        <v>2</v>
      </c>
      <c r="H140" s="200">
        <f>D123</f>
        <v>0</v>
      </c>
      <c r="I140" s="45" t="str">
        <f>C123</f>
        <v>B=</v>
      </c>
      <c r="J140" s="366">
        <f>D124</f>
        <v>0</v>
      </c>
      <c r="K140" s="45" t="str">
        <f>E123</f>
        <v>C=</v>
      </c>
    </row>
    <row r="141" spans="1:11" x14ac:dyDescent="0.15">
      <c r="C141" s="377"/>
      <c r="E141" s="17"/>
      <c r="K141" s="17"/>
    </row>
    <row r="142" spans="1:11" x14ac:dyDescent="0.15">
      <c r="A142" s="363" t="s">
        <v>892</v>
      </c>
      <c r="B142" s="364" t="s">
        <v>197</v>
      </c>
      <c r="C142" s="154" t="s">
        <v>865</v>
      </c>
      <c r="D142" s="365" t="s">
        <v>197</v>
      </c>
      <c r="E142" s="328" t="s">
        <v>866</v>
      </c>
      <c r="G142" s="363" t="s">
        <v>892</v>
      </c>
      <c r="H142" s="364" t="s">
        <v>197</v>
      </c>
      <c r="I142" s="154" t="s">
        <v>865</v>
      </c>
      <c r="J142" s="365" t="s">
        <v>197</v>
      </c>
      <c r="K142" s="328" t="s">
        <v>866</v>
      </c>
    </row>
    <row r="143" spans="1:11" x14ac:dyDescent="0.15">
      <c r="A143" s="24">
        <v>3</v>
      </c>
      <c r="B143" s="107">
        <f>D129</f>
        <v>0</v>
      </c>
      <c r="C143" s="45" t="str">
        <f>E126</f>
        <v>D=</v>
      </c>
      <c r="D143" s="366">
        <f>D126</f>
        <v>0</v>
      </c>
      <c r="E143" s="45" t="str">
        <f>C126</f>
        <v>5°R.R.=</v>
      </c>
      <c r="F143" s="380" t="s">
        <v>2069</v>
      </c>
      <c r="G143" s="24">
        <v>3</v>
      </c>
      <c r="H143" s="107">
        <f>D126</f>
        <v>0</v>
      </c>
      <c r="I143" s="157" t="str">
        <f>C126</f>
        <v>5°R.R.=</v>
      </c>
      <c r="J143" s="366">
        <f>D129</f>
        <v>0</v>
      </c>
      <c r="K143" s="157" t="str">
        <f>E126</f>
        <v>D=</v>
      </c>
    </row>
    <row r="144" spans="1:11" x14ac:dyDescent="0.15">
      <c r="A144" s="361">
        <v>4</v>
      </c>
      <c r="B144" s="200">
        <f>D128</f>
        <v>0</v>
      </c>
      <c r="C144" s="45" t="str">
        <f>E127</f>
        <v>F=</v>
      </c>
      <c r="D144" s="366">
        <f>D127</f>
        <v>0</v>
      </c>
      <c r="E144" s="45" t="str">
        <f>C127</f>
        <v>E=</v>
      </c>
      <c r="G144" s="361">
        <v>4</v>
      </c>
      <c r="H144" s="200">
        <f>D127</f>
        <v>0</v>
      </c>
      <c r="I144" s="45" t="str">
        <f>C127</f>
        <v>E=</v>
      </c>
      <c r="J144" s="366">
        <f>D128</f>
        <v>0</v>
      </c>
      <c r="K144" s="45" t="str">
        <f>E127</f>
        <v>F=</v>
      </c>
    </row>
    <row r="147" spans="1:11" x14ac:dyDescent="0.15">
      <c r="E147" s="378" t="s">
        <v>701</v>
      </c>
      <c r="K147" s="378" t="s">
        <v>699</v>
      </c>
    </row>
    <row r="148" spans="1:11" x14ac:dyDescent="0.15">
      <c r="A148" s="363" t="s">
        <v>892</v>
      </c>
      <c r="B148" s="364" t="s">
        <v>197</v>
      </c>
      <c r="C148" s="154" t="s">
        <v>865</v>
      </c>
      <c r="D148" s="365" t="s">
        <v>197</v>
      </c>
      <c r="E148" s="328" t="s">
        <v>866</v>
      </c>
      <c r="G148" s="363" t="s">
        <v>892</v>
      </c>
      <c r="H148" s="364" t="s">
        <v>197</v>
      </c>
      <c r="I148" s="154" t="s">
        <v>865</v>
      </c>
      <c r="J148" s="365" t="s">
        <v>197</v>
      </c>
      <c r="K148" s="328" t="s">
        <v>866</v>
      </c>
    </row>
    <row r="149" spans="1:11" x14ac:dyDescent="0.15">
      <c r="A149" s="24">
        <v>1</v>
      </c>
      <c r="B149" s="107">
        <f>D125</f>
        <v>0</v>
      </c>
      <c r="C149" s="45" t="str">
        <f>E122</f>
        <v>A=</v>
      </c>
      <c r="D149" s="366">
        <f>D122</f>
        <v>0</v>
      </c>
      <c r="E149" s="45" t="str">
        <f>C122</f>
        <v>1°R.R.=</v>
      </c>
      <c r="F149" s="379" t="s">
        <v>905</v>
      </c>
      <c r="G149" s="24">
        <v>1</v>
      </c>
      <c r="H149" s="107">
        <f>D122</f>
        <v>0</v>
      </c>
      <c r="I149" s="157" t="str">
        <f>C122</f>
        <v>1°R.R.=</v>
      </c>
      <c r="J149" s="366">
        <f>D125</f>
        <v>0</v>
      </c>
      <c r="K149" s="157" t="str">
        <f>E122</f>
        <v>A=</v>
      </c>
    </row>
    <row r="150" spans="1:11" x14ac:dyDescent="0.15">
      <c r="A150" s="361">
        <v>2</v>
      </c>
      <c r="B150" s="200">
        <f>D124</f>
        <v>0</v>
      </c>
      <c r="C150" s="45" t="str">
        <f>E123</f>
        <v>C=</v>
      </c>
      <c r="D150" s="366">
        <f>D123</f>
        <v>0</v>
      </c>
      <c r="E150" s="45" t="str">
        <f>C123</f>
        <v>B=</v>
      </c>
      <c r="G150" s="361">
        <v>2</v>
      </c>
      <c r="H150" s="200">
        <f>D123</f>
        <v>0</v>
      </c>
      <c r="I150" s="45" t="str">
        <f>C123</f>
        <v>B=</v>
      </c>
      <c r="J150" s="366">
        <f>D124</f>
        <v>0</v>
      </c>
      <c r="K150" s="45" t="str">
        <f>E123</f>
        <v>C=</v>
      </c>
    </row>
    <row r="151" spans="1:11" x14ac:dyDescent="0.15">
      <c r="E151" s="17"/>
      <c r="K151" s="17"/>
    </row>
    <row r="152" spans="1:11" x14ac:dyDescent="0.15">
      <c r="A152" s="363" t="s">
        <v>892</v>
      </c>
      <c r="B152" s="364" t="s">
        <v>197</v>
      </c>
      <c r="C152" s="154" t="s">
        <v>865</v>
      </c>
      <c r="D152" s="365" t="s">
        <v>197</v>
      </c>
      <c r="E152" s="328" t="s">
        <v>866</v>
      </c>
      <c r="G152" s="363" t="s">
        <v>892</v>
      </c>
      <c r="H152" s="364" t="s">
        <v>197</v>
      </c>
      <c r="I152" s="154" t="s">
        <v>865</v>
      </c>
      <c r="J152" s="365" t="s">
        <v>197</v>
      </c>
      <c r="K152" s="328" t="s">
        <v>866</v>
      </c>
    </row>
    <row r="153" spans="1:11" x14ac:dyDescent="0.15">
      <c r="A153" s="24">
        <v>3</v>
      </c>
      <c r="B153" s="107">
        <f>D129</f>
        <v>0</v>
      </c>
      <c r="C153" s="45" t="str">
        <f>E126</f>
        <v>D=</v>
      </c>
      <c r="D153" s="366">
        <f>D126</f>
        <v>0</v>
      </c>
      <c r="E153" s="45" t="str">
        <f>C126</f>
        <v>5°R.R.=</v>
      </c>
      <c r="F153" s="380" t="s">
        <v>2069</v>
      </c>
      <c r="G153" s="24">
        <v>3</v>
      </c>
      <c r="H153" s="107">
        <f>D126</f>
        <v>0</v>
      </c>
      <c r="I153" s="157" t="str">
        <f>C126</f>
        <v>5°R.R.=</v>
      </c>
      <c r="J153" s="366">
        <f>D129</f>
        <v>0</v>
      </c>
      <c r="K153" s="157" t="str">
        <f>E126</f>
        <v>D=</v>
      </c>
    </row>
    <row r="154" spans="1:11" x14ac:dyDescent="0.15">
      <c r="A154" s="361">
        <v>4</v>
      </c>
      <c r="B154" s="200">
        <f>D128</f>
        <v>0</v>
      </c>
      <c r="C154" s="45" t="str">
        <f>E127</f>
        <v>F=</v>
      </c>
      <c r="D154" s="366">
        <f>D127</f>
        <v>0</v>
      </c>
      <c r="E154" s="45" t="str">
        <f>C127</f>
        <v>E=</v>
      </c>
      <c r="G154" s="361">
        <v>4</v>
      </c>
      <c r="H154" s="200">
        <f>D127</f>
        <v>0</v>
      </c>
      <c r="I154" s="45" t="str">
        <f>C127</f>
        <v>E=</v>
      </c>
      <c r="J154" s="366">
        <f>D128</f>
        <v>0</v>
      </c>
      <c r="K154" s="45" t="str">
        <f>E127</f>
        <v>F=</v>
      </c>
    </row>
    <row r="157" spans="1:11" x14ac:dyDescent="0.15">
      <c r="E157" s="378" t="s">
        <v>702</v>
      </c>
    </row>
    <row r="158" spans="1:11" x14ac:dyDescent="0.15">
      <c r="A158" s="363" t="s">
        <v>892</v>
      </c>
      <c r="B158" s="364" t="s">
        <v>197</v>
      </c>
      <c r="C158" s="154" t="s">
        <v>865</v>
      </c>
      <c r="D158" s="365" t="s">
        <v>197</v>
      </c>
      <c r="E158" s="328" t="s">
        <v>866</v>
      </c>
    </row>
    <row r="159" spans="1:11" x14ac:dyDescent="0.15">
      <c r="A159" s="24">
        <v>1</v>
      </c>
      <c r="B159" s="107">
        <f>D125</f>
        <v>0</v>
      </c>
      <c r="C159" s="45" t="str">
        <f>E122</f>
        <v>A=</v>
      </c>
      <c r="D159" s="366">
        <f>D122</f>
        <v>0</v>
      </c>
      <c r="E159" s="45" t="str">
        <f>C122</f>
        <v>1°R.R.=</v>
      </c>
      <c r="F159" s="379" t="s">
        <v>905</v>
      </c>
    </row>
    <row r="160" spans="1:11" x14ac:dyDescent="0.15">
      <c r="A160" s="361">
        <v>2</v>
      </c>
      <c r="B160" s="200">
        <f>D124</f>
        <v>0</v>
      </c>
      <c r="C160" s="45" t="str">
        <f>E123</f>
        <v>C=</v>
      </c>
      <c r="D160" s="366">
        <f>D123</f>
        <v>0</v>
      </c>
      <c r="E160" s="45" t="str">
        <f>C123</f>
        <v>B=</v>
      </c>
    </row>
    <row r="161" spans="1:15" x14ac:dyDescent="0.15">
      <c r="E161" s="17"/>
    </row>
    <row r="162" spans="1:15" x14ac:dyDescent="0.15">
      <c r="A162" s="363" t="s">
        <v>892</v>
      </c>
      <c r="B162" s="364" t="s">
        <v>197</v>
      </c>
      <c r="C162" s="154" t="s">
        <v>865</v>
      </c>
      <c r="D162" s="365" t="s">
        <v>197</v>
      </c>
      <c r="E162" s="328" t="s">
        <v>866</v>
      </c>
    </row>
    <row r="163" spans="1:15" x14ac:dyDescent="0.15">
      <c r="A163" s="24">
        <v>3</v>
      </c>
      <c r="B163" s="107">
        <f>D129</f>
        <v>0</v>
      </c>
      <c r="C163" s="45" t="str">
        <f>E126</f>
        <v>D=</v>
      </c>
      <c r="D163" s="366">
        <f>D126</f>
        <v>0</v>
      </c>
      <c r="E163" s="45" t="str">
        <f>C126</f>
        <v>5°R.R.=</v>
      </c>
      <c r="F163" s="380" t="s">
        <v>2069</v>
      </c>
    </row>
    <row r="164" spans="1:15" x14ac:dyDescent="0.15">
      <c r="A164" s="361">
        <v>4</v>
      </c>
      <c r="B164" s="200">
        <f>D128</f>
        <v>0</v>
      </c>
      <c r="C164" s="45" t="str">
        <f>E127</f>
        <v>F=</v>
      </c>
      <c r="D164" s="366">
        <f>D127</f>
        <v>0</v>
      </c>
      <c r="E164" s="45" t="str">
        <f>C127</f>
        <v>E=</v>
      </c>
      <c r="O164" s="15" t="s">
        <v>2251</v>
      </c>
    </row>
    <row r="166" spans="1:15" ht="16" x14ac:dyDescent="0.2">
      <c r="A166" s="165"/>
      <c r="E166" s="165"/>
    </row>
    <row r="167" spans="1:15" ht="12.75" customHeight="1" x14ac:dyDescent="0.15">
      <c r="A167" s="1924" t="s">
        <v>318</v>
      </c>
      <c r="B167" s="1924"/>
      <c r="C167" s="1924"/>
      <c r="D167" s="329"/>
      <c r="F167" s="1924" t="s">
        <v>2250</v>
      </c>
      <c r="G167" s="1924"/>
      <c r="H167" s="1924"/>
      <c r="I167" s="1924"/>
      <c r="J167" s="1924"/>
      <c r="K167" s="1924"/>
    </row>
    <row r="168" spans="1:15" x14ac:dyDescent="0.15">
      <c r="A168" s="381" t="s">
        <v>892</v>
      </c>
      <c r="B168" s="382" t="s">
        <v>320</v>
      </c>
      <c r="C168" s="398" t="s">
        <v>684</v>
      </c>
      <c r="F168" s="383" t="s">
        <v>892</v>
      </c>
      <c r="G168" s="384" t="s">
        <v>852</v>
      </c>
      <c r="H168" s="385" t="s">
        <v>2039</v>
      </c>
      <c r="I168" s="1901" t="s">
        <v>684</v>
      </c>
      <c r="J168" s="1902"/>
      <c r="K168" s="389" t="s">
        <v>92</v>
      </c>
    </row>
    <row r="169" spans="1:15" ht="12.75" customHeight="1" x14ac:dyDescent="0.15">
      <c r="A169" s="1928">
        <v>1</v>
      </c>
      <c r="B169" s="120" t="s">
        <v>591</v>
      </c>
      <c r="C169" s="392" t="s">
        <v>463</v>
      </c>
      <c r="F169" s="1928">
        <v>1</v>
      </c>
      <c r="G169" s="14"/>
      <c r="H169" s="14"/>
      <c r="I169" s="1913" t="str">
        <f>C122</f>
        <v>1°R.R.=</v>
      </c>
      <c r="J169" s="1914"/>
      <c r="K169" s="404"/>
    </row>
    <row r="170" spans="1:15" ht="12.75" customHeight="1" x14ac:dyDescent="0.15">
      <c r="A170" s="1929"/>
      <c r="B170" s="120" t="s">
        <v>592</v>
      </c>
      <c r="C170" s="400" t="s">
        <v>464</v>
      </c>
      <c r="F170" s="1929"/>
      <c r="G170" s="14"/>
      <c r="H170" s="14"/>
      <c r="I170" s="1913" t="str">
        <f>C125</f>
        <v>A=</v>
      </c>
      <c r="J170" s="1914"/>
      <c r="K170" s="14"/>
    </row>
    <row r="171" spans="1:15" ht="12.75" customHeight="1" x14ac:dyDescent="0.15">
      <c r="A171" s="1912">
        <v>2</v>
      </c>
      <c r="B171" s="120" t="s">
        <v>591</v>
      </c>
      <c r="C171" s="393" t="s">
        <v>465</v>
      </c>
      <c r="F171" s="1912">
        <v>2</v>
      </c>
      <c r="G171" s="14"/>
      <c r="H171" s="14"/>
      <c r="I171" s="1913" t="str">
        <f>C124</f>
        <v>C=</v>
      </c>
      <c r="J171" s="1914"/>
      <c r="K171" s="14"/>
    </row>
    <row r="172" spans="1:15" ht="12.75" customHeight="1" x14ac:dyDescent="0.15">
      <c r="A172" s="1912"/>
      <c r="B172" s="120" t="s">
        <v>592</v>
      </c>
      <c r="C172" s="401" t="s">
        <v>466</v>
      </c>
      <c r="F172" s="1912"/>
      <c r="G172" s="14"/>
      <c r="H172" s="14"/>
      <c r="I172" s="1913" t="str">
        <f>C123</f>
        <v>B=</v>
      </c>
      <c r="J172" s="1914"/>
      <c r="K172" s="14"/>
    </row>
    <row r="173" spans="1:15" ht="12.75" customHeight="1" x14ac:dyDescent="0.15">
      <c r="A173" s="1915">
        <v>3</v>
      </c>
      <c r="B173" s="120" t="s">
        <v>591</v>
      </c>
      <c r="C173" s="402" t="s">
        <v>467</v>
      </c>
      <c r="F173" s="1915">
        <v>3</v>
      </c>
      <c r="G173" s="14"/>
      <c r="H173" s="14"/>
      <c r="I173" s="1913" t="str">
        <f>C126</f>
        <v>5°R.R.=</v>
      </c>
      <c r="J173" s="1914"/>
      <c r="K173" s="14"/>
    </row>
    <row r="174" spans="1:15" ht="12.75" customHeight="1" x14ac:dyDescent="0.15">
      <c r="A174" s="1916"/>
      <c r="B174" s="120" t="s">
        <v>592</v>
      </c>
      <c r="C174" s="394" t="s">
        <v>468</v>
      </c>
      <c r="F174" s="1916"/>
      <c r="G174" s="14"/>
      <c r="H174" s="14"/>
      <c r="I174" s="1913" t="str">
        <f>C129</f>
        <v>D=</v>
      </c>
      <c r="J174" s="1914"/>
      <c r="K174" s="14"/>
    </row>
    <row r="175" spans="1:15" ht="12.75" customHeight="1" x14ac:dyDescent="0.15">
      <c r="A175" s="1915">
        <v>4</v>
      </c>
      <c r="B175" s="120" t="s">
        <v>591</v>
      </c>
      <c r="C175" s="401" t="s">
        <v>469</v>
      </c>
      <c r="F175" s="1915">
        <v>4</v>
      </c>
      <c r="G175" s="14"/>
      <c r="H175" s="14"/>
      <c r="I175" s="1913" t="str">
        <f>C128</f>
        <v>F=</v>
      </c>
      <c r="J175" s="1914"/>
      <c r="K175" s="395"/>
    </row>
    <row r="176" spans="1:15" ht="12.75" customHeight="1" x14ac:dyDescent="0.15">
      <c r="A176" s="1916"/>
      <c r="B176" s="120" t="s">
        <v>592</v>
      </c>
      <c r="C176" s="392" t="s">
        <v>470</v>
      </c>
      <c r="F176" s="1916"/>
      <c r="G176" s="14"/>
      <c r="H176" s="14"/>
      <c r="I176" s="1913" t="str">
        <f>C127</f>
        <v>E=</v>
      </c>
      <c r="J176" s="1914"/>
      <c r="K176" s="396"/>
    </row>
    <row r="180" spans="1:11" x14ac:dyDescent="0.15">
      <c r="A180" s="1817" t="s">
        <v>1329</v>
      </c>
      <c r="B180" s="1817"/>
      <c r="C180" s="1817"/>
      <c r="D180" s="1817"/>
      <c r="E180" s="1817"/>
      <c r="F180" s="1817"/>
      <c r="G180" s="1817"/>
      <c r="H180" s="1817"/>
      <c r="I180" s="1817"/>
      <c r="J180" s="1817"/>
      <c r="K180" s="1817"/>
    </row>
    <row r="182" spans="1:11" x14ac:dyDescent="0.15">
      <c r="A182" s="1817" t="s">
        <v>1067</v>
      </c>
      <c r="B182" s="1817"/>
      <c r="C182" s="1817"/>
      <c r="D182" s="1817"/>
      <c r="E182" s="1817"/>
      <c r="F182" s="1817"/>
      <c r="G182" s="1817"/>
      <c r="H182" s="1817"/>
      <c r="I182" s="1817"/>
      <c r="J182" s="1817"/>
      <c r="K182" s="1817"/>
    </row>
    <row r="183" spans="1:11" x14ac:dyDescent="0.15">
      <c r="C183" s="1905" t="s">
        <v>1751</v>
      </c>
      <c r="D183" s="1905"/>
      <c r="E183" s="1905"/>
      <c r="I183" s="1905" t="s">
        <v>1752</v>
      </c>
      <c r="J183" s="1905"/>
      <c r="K183" s="1905"/>
    </row>
    <row r="184" spans="1:11" x14ac:dyDescent="0.15">
      <c r="A184" s="363" t="s">
        <v>892</v>
      </c>
      <c r="B184" s="364" t="s">
        <v>197</v>
      </c>
      <c r="C184" s="154" t="s">
        <v>865</v>
      </c>
      <c r="D184" s="365" t="s">
        <v>197</v>
      </c>
      <c r="E184" s="328" t="s">
        <v>866</v>
      </c>
      <c r="G184" s="363" t="s">
        <v>892</v>
      </c>
      <c r="H184" s="364" t="s">
        <v>197</v>
      </c>
      <c r="I184" s="154" t="s">
        <v>865</v>
      </c>
      <c r="J184" s="365" t="s">
        <v>197</v>
      </c>
      <c r="K184" s="328" t="s">
        <v>866</v>
      </c>
    </row>
    <row r="185" spans="1:11" x14ac:dyDescent="0.15">
      <c r="A185" s="24">
        <v>1</v>
      </c>
      <c r="B185" s="107">
        <f>G194</f>
        <v>0</v>
      </c>
      <c r="C185" s="386" t="str">
        <f>C173</f>
        <v>WQF3=</v>
      </c>
      <c r="D185" s="366">
        <f>G195</f>
        <v>0</v>
      </c>
      <c r="E185" s="386" t="str">
        <f>C172</f>
        <v>LQF2=</v>
      </c>
      <c r="G185" s="24">
        <v>1</v>
      </c>
      <c r="H185" s="107">
        <f>G195</f>
        <v>0</v>
      </c>
      <c r="I185" s="386" t="str">
        <f>C172</f>
        <v>LQF2=</v>
      </c>
      <c r="J185" s="366">
        <f>G194</f>
        <v>0</v>
      </c>
      <c r="K185" s="386" t="str">
        <f>C173</f>
        <v>WQF3=</v>
      </c>
    </row>
    <row r="186" spans="1:11" x14ac:dyDescent="0.15">
      <c r="A186" s="361">
        <v>2</v>
      </c>
      <c r="B186" s="200">
        <f>G196</f>
        <v>0</v>
      </c>
      <c r="C186" s="386" t="str">
        <f>C175</f>
        <v>WQF4=</v>
      </c>
      <c r="D186" s="366">
        <f>G197</f>
        <v>0</v>
      </c>
      <c r="E186" s="386" t="str">
        <f>C170</f>
        <v>LQF1=</v>
      </c>
      <c r="G186" s="361">
        <v>2</v>
      </c>
      <c r="H186" s="200">
        <f>G197</f>
        <v>0</v>
      </c>
      <c r="I186" s="386" t="str">
        <f>C170</f>
        <v>LQF1=</v>
      </c>
      <c r="J186" s="366">
        <f>G196</f>
        <v>0</v>
      </c>
      <c r="K186" s="386" t="str">
        <f>C175</f>
        <v>WQF4=</v>
      </c>
    </row>
    <row r="188" spans="1:11" x14ac:dyDescent="0.15">
      <c r="C188" s="1905" t="s">
        <v>1753</v>
      </c>
      <c r="D188" s="1905"/>
      <c r="E188" s="1905"/>
      <c r="I188" s="1905" t="s">
        <v>1754</v>
      </c>
      <c r="J188" s="1905"/>
      <c r="K188" s="1905"/>
    </row>
    <row r="189" spans="1:11" x14ac:dyDescent="0.15">
      <c r="A189" s="363" t="s">
        <v>892</v>
      </c>
      <c r="B189" s="364" t="s">
        <v>197</v>
      </c>
      <c r="C189" s="154" t="s">
        <v>865</v>
      </c>
      <c r="D189" s="365" t="s">
        <v>197</v>
      </c>
      <c r="E189" s="328" t="s">
        <v>866</v>
      </c>
      <c r="G189" s="363" t="s">
        <v>892</v>
      </c>
      <c r="H189" s="364" t="s">
        <v>197</v>
      </c>
      <c r="I189" s="154" t="s">
        <v>865</v>
      </c>
      <c r="J189" s="365" t="s">
        <v>197</v>
      </c>
      <c r="K189" s="328" t="s">
        <v>866</v>
      </c>
    </row>
    <row r="190" spans="1:11" x14ac:dyDescent="0.15">
      <c r="A190" s="24">
        <v>1</v>
      </c>
      <c r="B190" s="107">
        <f>G194</f>
        <v>0</v>
      </c>
      <c r="C190" s="386" t="str">
        <f>C173</f>
        <v>WQF3=</v>
      </c>
      <c r="D190" s="366">
        <f>G195</f>
        <v>0</v>
      </c>
      <c r="E190" s="386" t="str">
        <f>C172</f>
        <v>LQF2=</v>
      </c>
      <c r="G190" s="24">
        <v>1</v>
      </c>
      <c r="H190" s="107">
        <f>G195</f>
        <v>0</v>
      </c>
      <c r="I190" s="386" t="str">
        <f>C172</f>
        <v>LQF2=</v>
      </c>
      <c r="J190" s="366">
        <f>G194</f>
        <v>0</v>
      </c>
      <c r="K190" s="386" t="str">
        <f>C173</f>
        <v>WQF3=</v>
      </c>
    </row>
    <row r="191" spans="1:11" x14ac:dyDescent="0.15">
      <c r="A191" s="361">
        <v>2</v>
      </c>
      <c r="B191" s="200">
        <f>G196</f>
        <v>0</v>
      </c>
      <c r="C191" s="386" t="str">
        <f>C175</f>
        <v>WQF4=</v>
      </c>
      <c r="D191" s="366">
        <f>G197</f>
        <v>0</v>
      </c>
      <c r="E191" s="386" t="str">
        <f>C170</f>
        <v>LQF1=</v>
      </c>
      <c r="G191" s="361">
        <v>2</v>
      </c>
      <c r="H191" s="200">
        <f>G197</f>
        <v>0</v>
      </c>
      <c r="I191" s="386" t="str">
        <f>C170</f>
        <v>LQF1=</v>
      </c>
      <c r="J191" s="366">
        <f>G196</f>
        <v>0</v>
      </c>
      <c r="K191" s="386" t="str">
        <f>C175</f>
        <v>WQF4=</v>
      </c>
    </row>
    <row r="193" spans="1:11" x14ac:dyDescent="0.15">
      <c r="D193" s="1905" t="s">
        <v>1056</v>
      </c>
      <c r="E193" s="1905"/>
      <c r="G193" s="1870" t="s">
        <v>1934</v>
      </c>
      <c r="H193" s="1870"/>
      <c r="I193" s="1870"/>
    </row>
    <row r="194" spans="1:11" x14ac:dyDescent="0.15">
      <c r="A194" s="363" t="s">
        <v>892</v>
      </c>
      <c r="B194" s="364" t="s">
        <v>197</v>
      </c>
      <c r="C194" s="154" t="s">
        <v>865</v>
      </c>
      <c r="D194" s="365" t="s">
        <v>197</v>
      </c>
      <c r="E194" s="328" t="s">
        <v>866</v>
      </c>
      <c r="G194" s="14"/>
      <c r="H194" s="1903" t="str">
        <f>C173</f>
        <v>WQF3=</v>
      </c>
      <c r="I194" s="1904"/>
    </row>
    <row r="195" spans="1:11" x14ac:dyDescent="0.15">
      <c r="A195" s="24">
        <v>1</v>
      </c>
      <c r="B195" s="107">
        <f>G194</f>
        <v>0</v>
      </c>
      <c r="C195" s="386" t="str">
        <f>C173</f>
        <v>WQF3=</v>
      </c>
      <c r="D195" s="366">
        <f>G195</f>
        <v>0</v>
      </c>
      <c r="E195" s="386" t="str">
        <f>C172</f>
        <v>LQF2=</v>
      </c>
      <c r="G195" s="14"/>
      <c r="H195" s="1903" t="str">
        <f>C172</f>
        <v>LQF2=</v>
      </c>
      <c r="I195" s="1904"/>
    </row>
    <row r="196" spans="1:11" x14ac:dyDescent="0.15">
      <c r="A196" s="361">
        <v>2</v>
      </c>
      <c r="B196" s="200">
        <f>G196</f>
        <v>0</v>
      </c>
      <c r="C196" s="386" t="str">
        <f>C175</f>
        <v>WQF4=</v>
      </c>
      <c r="D196" s="366">
        <f>G197</f>
        <v>0</v>
      </c>
      <c r="E196" s="386" t="str">
        <f>C170</f>
        <v>LQF1=</v>
      </c>
      <c r="G196" s="14"/>
      <c r="H196" s="1903" t="str">
        <f>C175</f>
        <v>WQF4=</v>
      </c>
      <c r="I196" s="1904"/>
    </row>
    <row r="197" spans="1:11" x14ac:dyDescent="0.15">
      <c r="G197" s="14"/>
      <c r="H197" s="1903" t="str">
        <f>C170</f>
        <v>LQF1=</v>
      </c>
      <c r="I197" s="1904"/>
    </row>
    <row r="199" spans="1:11" x14ac:dyDescent="0.15">
      <c r="D199" s="101"/>
    </row>
    <row r="200" spans="1:11" x14ac:dyDescent="0.15">
      <c r="A200" s="1918" t="s">
        <v>1554</v>
      </c>
      <c r="B200" s="1918"/>
      <c r="C200" s="1918"/>
      <c r="D200" s="1918"/>
      <c r="F200" s="1918" t="s">
        <v>321</v>
      </c>
      <c r="G200" s="1918"/>
      <c r="H200" s="1918"/>
      <c r="I200" s="1918"/>
      <c r="J200" s="1918"/>
      <c r="K200" s="1918"/>
    </row>
    <row r="201" spans="1:11" x14ac:dyDescent="0.15">
      <c r="A201" s="387" t="s">
        <v>892</v>
      </c>
      <c r="B201" s="388" t="s">
        <v>852</v>
      </c>
      <c r="C201" s="1901" t="s">
        <v>684</v>
      </c>
      <c r="D201" s="1902"/>
      <c r="F201" s="387" t="s">
        <v>892</v>
      </c>
      <c r="G201" s="388" t="s">
        <v>852</v>
      </c>
      <c r="H201" s="387" t="s">
        <v>2039</v>
      </c>
      <c r="I201" s="1901" t="s">
        <v>684</v>
      </c>
      <c r="J201" s="1902"/>
      <c r="K201" s="389" t="s">
        <v>92</v>
      </c>
    </row>
    <row r="202" spans="1:11" x14ac:dyDescent="0.15">
      <c r="A202" s="1906">
        <v>1</v>
      </c>
      <c r="B202" s="120" t="s">
        <v>591</v>
      </c>
      <c r="C202" s="1909" t="s">
        <v>1929</v>
      </c>
      <c r="D202" s="1910"/>
      <c r="F202" s="1906">
        <v>1</v>
      </c>
      <c r="G202" s="14"/>
      <c r="H202" s="14"/>
      <c r="I202" s="1903" t="str">
        <f>C173</f>
        <v>WQF3=</v>
      </c>
      <c r="J202" s="1904"/>
      <c r="K202" s="396"/>
    </row>
    <row r="203" spans="1:11" x14ac:dyDescent="0.15">
      <c r="A203" s="1906"/>
      <c r="B203" s="120" t="s">
        <v>592</v>
      </c>
      <c r="C203" s="1907" t="s">
        <v>1126</v>
      </c>
      <c r="D203" s="1908"/>
      <c r="F203" s="1906"/>
      <c r="G203" s="14"/>
      <c r="H203" s="14"/>
      <c r="I203" s="1911" t="str">
        <f>C172</f>
        <v>LQF2=</v>
      </c>
      <c r="J203" s="1911"/>
      <c r="K203" s="396"/>
    </row>
    <row r="204" spans="1:11" x14ac:dyDescent="0.15">
      <c r="A204" s="1906">
        <v>2</v>
      </c>
      <c r="B204" s="120" t="s">
        <v>591</v>
      </c>
      <c r="C204" s="1909" t="s">
        <v>1127</v>
      </c>
      <c r="D204" s="1910"/>
      <c r="F204" s="1930">
        <v>2</v>
      </c>
      <c r="G204" s="14"/>
      <c r="H204" s="14"/>
      <c r="I204" s="1911" t="str">
        <f>C175</f>
        <v>WQF4=</v>
      </c>
      <c r="J204" s="1911"/>
      <c r="K204" s="396"/>
    </row>
    <row r="205" spans="1:11" x14ac:dyDescent="0.15">
      <c r="A205" s="1906"/>
      <c r="B205" s="120" t="s">
        <v>592</v>
      </c>
      <c r="C205" s="1907" t="s">
        <v>1128</v>
      </c>
      <c r="D205" s="1908"/>
      <c r="F205" s="1930"/>
      <c r="G205" s="14"/>
      <c r="H205" s="14"/>
      <c r="I205" s="1903" t="str">
        <f>C170</f>
        <v>LQF1=</v>
      </c>
      <c r="J205" s="1904"/>
      <c r="K205" s="396"/>
    </row>
    <row r="207" spans="1:11" x14ac:dyDescent="0.15">
      <c r="A207" s="1817" t="s">
        <v>648</v>
      </c>
      <c r="B207" s="1817"/>
      <c r="C207" s="1817"/>
      <c r="D207" s="1817"/>
      <c r="E207" s="1817"/>
      <c r="F207" s="1817"/>
      <c r="G207" s="1817"/>
      <c r="H207" s="1817"/>
      <c r="I207" s="1817"/>
      <c r="J207" s="1817"/>
      <c r="K207" s="1817"/>
    </row>
    <row r="209" spans="1:11" x14ac:dyDescent="0.15">
      <c r="C209" s="377"/>
      <c r="E209" s="390" t="s">
        <v>1897</v>
      </c>
      <c r="K209" s="390" t="s">
        <v>1898</v>
      </c>
    </row>
    <row r="210" spans="1:11" x14ac:dyDescent="0.15">
      <c r="A210" s="363" t="s">
        <v>892</v>
      </c>
      <c r="B210" s="364" t="s">
        <v>197</v>
      </c>
      <c r="C210" s="154" t="s">
        <v>865</v>
      </c>
      <c r="D210" s="365" t="s">
        <v>197</v>
      </c>
      <c r="E210" s="328" t="s">
        <v>866</v>
      </c>
      <c r="G210" s="363" t="s">
        <v>892</v>
      </c>
      <c r="H210" s="364" t="s">
        <v>197</v>
      </c>
      <c r="I210" s="154" t="s">
        <v>865</v>
      </c>
      <c r="J210" s="365" t="s">
        <v>197</v>
      </c>
      <c r="K210" s="328" t="s">
        <v>866</v>
      </c>
    </row>
    <row r="211" spans="1:11" x14ac:dyDescent="0.15">
      <c r="A211" s="24">
        <v>1</v>
      </c>
      <c r="B211" s="107"/>
      <c r="C211" s="386" t="str">
        <f>C171</f>
        <v>WQF2=</v>
      </c>
      <c r="D211" s="366"/>
      <c r="E211" s="386" t="str">
        <f>C169</f>
        <v>WQF1=</v>
      </c>
      <c r="G211" s="24">
        <v>1</v>
      </c>
      <c r="H211" s="107"/>
      <c r="I211" s="386" t="str">
        <f>C169</f>
        <v>WQF1=</v>
      </c>
      <c r="J211" s="366"/>
      <c r="K211" s="386" t="str">
        <f>C171</f>
        <v>WQF2=</v>
      </c>
    </row>
    <row r="212" spans="1:11" x14ac:dyDescent="0.15">
      <c r="A212" s="361">
        <v>2</v>
      </c>
      <c r="B212" s="200"/>
      <c r="C212" s="386" t="str">
        <f>C204</f>
        <v>WQFR2=</v>
      </c>
      <c r="D212" s="366"/>
      <c r="E212" s="386" t="str">
        <f>C202</f>
        <v>WQFR1=</v>
      </c>
      <c r="G212" s="361">
        <v>2</v>
      </c>
      <c r="H212" s="200"/>
      <c r="I212" s="386" t="str">
        <f>C202</f>
        <v>WQFR1=</v>
      </c>
      <c r="J212" s="366"/>
      <c r="K212" s="386" t="str">
        <f>C204</f>
        <v>WQFR2=</v>
      </c>
    </row>
    <row r="214" spans="1:11" x14ac:dyDescent="0.15">
      <c r="E214" s="390" t="s">
        <v>1899</v>
      </c>
      <c r="K214" s="390" t="s">
        <v>504</v>
      </c>
    </row>
    <row r="215" spans="1:11" x14ac:dyDescent="0.15">
      <c r="A215" s="363" t="s">
        <v>892</v>
      </c>
      <c r="B215" s="364" t="s">
        <v>197</v>
      </c>
      <c r="C215" s="154" t="s">
        <v>865</v>
      </c>
      <c r="D215" s="365" t="s">
        <v>197</v>
      </c>
      <c r="E215" s="328" t="s">
        <v>866</v>
      </c>
      <c r="G215" s="363" t="s">
        <v>892</v>
      </c>
      <c r="H215" s="364" t="s">
        <v>197</v>
      </c>
      <c r="I215" s="154" t="s">
        <v>865</v>
      </c>
      <c r="J215" s="365" t="s">
        <v>197</v>
      </c>
      <c r="K215" s="328" t="s">
        <v>866</v>
      </c>
    </row>
    <row r="216" spans="1:11" x14ac:dyDescent="0.15">
      <c r="A216" s="24">
        <v>1</v>
      </c>
      <c r="B216" s="107"/>
      <c r="C216" s="386" t="str">
        <f>C171</f>
        <v>WQF2=</v>
      </c>
      <c r="D216" s="366"/>
      <c r="E216" s="386" t="str">
        <f>C169</f>
        <v>WQF1=</v>
      </c>
      <c r="G216" s="24">
        <v>1</v>
      </c>
      <c r="H216" s="107"/>
      <c r="I216" s="386" t="str">
        <f>C169</f>
        <v>WQF1=</v>
      </c>
      <c r="J216" s="366"/>
      <c r="K216" s="386" t="str">
        <f>C171</f>
        <v>WQF2=</v>
      </c>
    </row>
    <row r="217" spans="1:11" x14ac:dyDescent="0.15">
      <c r="A217" s="361">
        <v>2</v>
      </c>
      <c r="B217" s="200"/>
      <c r="C217" s="386" t="str">
        <f>C204</f>
        <v>WQFR2=</v>
      </c>
      <c r="D217" s="366"/>
      <c r="E217" s="386" t="str">
        <f>C202</f>
        <v>WQFR1=</v>
      </c>
      <c r="G217" s="361">
        <v>2</v>
      </c>
      <c r="H217" s="200"/>
      <c r="I217" s="386" t="str">
        <f>C202</f>
        <v>WQFR1=</v>
      </c>
      <c r="J217" s="366"/>
      <c r="K217" s="386" t="str">
        <f>C204</f>
        <v>WQFR2=</v>
      </c>
    </row>
    <row r="219" spans="1:11" x14ac:dyDescent="0.15">
      <c r="E219" s="390" t="s">
        <v>505</v>
      </c>
      <c r="G219" s="1870" t="s">
        <v>1934</v>
      </c>
      <c r="H219" s="1870"/>
      <c r="I219" s="1870"/>
    </row>
    <row r="220" spans="1:11" x14ac:dyDescent="0.15">
      <c r="A220" s="363" t="s">
        <v>892</v>
      </c>
      <c r="B220" s="364" t="s">
        <v>197</v>
      </c>
      <c r="C220" s="154" t="s">
        <v>865</v>
      </c>
      <c r="D220" s="365" t="s">
        <v>197</v>
      </c>
      <c r="E220" s="328" t="s">
        <v>866</v>
      </c>
      <c r="G220" s="14"/>
      <c r="H220" s="1903" t="str">
        <f>C171</f>
        <v>WQF2=</v>
      </c>
      <c r="I220" s="1904"/>
    </row>
    <row r="221" spans="1:11" x14ac:dyDescent="0.15">
      <c r="A221" s="24">
        <v>1</v>
      </c>
      <c r="B221" s="107"/>
      <c r="C221" s="386" t="str">
        <f>C171</f>
        <v>WQF2=</v>
      </c>
      <c r="D221" s="366"/>
      <c r="E221" s="386" t="str">
        <f>C169</f>
        <v>WQF1=</v>
      </c>
      <c r="G221" s="14"/>
      <c r="H221" s="1903" t="str">
        <f>C169</f>
        <v>WQF1=</v>
      </c>
      <c r="I221" s="1904"/>
    </row>
    <row r="222" spans="1:11" x14ac:dyDescent="0.15">
      <c r="A222" s="361">
        <v>2</v>
      </c>
      <c r="B222" s="200"/>
      <c r="C222" s="386" t="str">
        <f>C204</f>
        <v>WQFR2=</v>
      </c>
      <c r="D222" s="366"/>
      <c r="E222" s="386" t="str">
        <f>C202</f>
        <v>WQFR1=</v>
      </c>
      <c r="G222" s="14"/>
      <c r="H222" s="1903" t="str">
        <f>C204</f>
        <v>WQFR2=</v>
      </c>
      <c r="I222" s="1904"/>
    </row>
    <row r="223" spans="1:11" x14ac:dyDescent="0.15">
      <c r="G223" s="14"/>
      <c r="H223" s="1903" t="str">
        <f>C202</f>
        <v>WQFR1=</v>
      </c>
      <c r="I223" s="1904"/>
    </row>
    <row r="226" spans="1:11" x14ac:dyDescent="0.15">
      <c r="A226" s="1817" t="s">
        <v>1556</v>
      </c>
      <c r="B226" s="1817"/>
      <c r="C226" s="1817"/>
      <c r="G226" s="1918" t="s">
        <v>1555</v>
      </c>
      <c r="H226" s="1918"/>
      <c r="I226" s="1918"/>
      <c r="J226" s="1918"/>
      <c r="K226" s="1918"/>
    </row>
    <row r="227" spans="1:11" x14ac:dyDescent="0.15">
      <c r="A227" s="388" t="s">
        <v>892</v>
      </c>
      <c r="B227" s="18" t="s">
        <v>320</v>
      </c>
      <c r="C227" s="18" t="s">
        <v>684</v>
      </c>
      <c r="F227" s="387" t="s">
        <v>892</v>
      </c>
      <c r="G227" s="363" t="s">
        <v>852</v>
      </c>
      <c r="H227" s="387" t="s">
        <v>2039</v>
      </c>
      <c r="I227" s="1901" t="s">
        <v>684</v>
      </c>
      <c r="J227" s="1902"/>
      <c r="K227" s="389" t="s">
        <v>92</v>
      </c>
    </row>
    <row r="228" spans="1:11" x14ac:dyDescent="0.15">
      <c r="A228" s="1917">
        <v>1</v>
      </c>
      <c r="B228" s="120" t="s">
        <v>591</v>
      </c>
      <c r="C228" s="397" t="s">
        <v>1693</v>
      </c>
      <c r="F228" s="1917">
        <v>1</v>
      </c>
      <c r="G228" s="14"/>
      <c r="H228" s="14"/>
      <c r="I228" s="1903" t="str">
        <f>C169</f>
        <v>WQF1=</v>
      </c>
      <c r="J228" s="1904"/>
      <c r="K228" s="396"/>
    </row>
    <row r="229" spans="1:11" x14ac:dyDescent="0.15">
      <c r="A229" s="1917"/>
      <c r="B229" s="120" t="s">
        <v>592</v>
      </c>
      <c r="C229" s="403" t="s">
        <v>1694</v>
      </c>
      <c r="F229" s="1917"/>
      <c r="G229" s="14"/>
      <c r="H229" s="14"/>
      <c r="I229" s="1903" t="str">
        <f>C171</f>
        <v>WQF2=</v>
      </c>
      <c r="J229" s="1904"/>
      <c r="K229" s="396"/>
    </row>
    <row r="230" spans="1:11" x14ac:dyDescent="0.15">
      <c r="A230" s="1917">
        <v>2</v>
      </c>
      <c r="B230" s="120" t="s">
        <v>591</v>
      </c>
      <c r="C230" s="403" t="s">
        <v>1695</v>
      </c>
      <c r="F230" s="1917">
        <v>2</v>
      </c>
      <c r="G230" s="14"/>
      <c r="H230" s="14"/>
      <c r="I230" s="1903" t="str">
        <f>C202</f>
        <v>WQFR1=</v>
      </c>
      <c r="J230" s="1904"/>
      <c r="K230" s="396"/>
    </row>
    <row r="231" spans="1:11" x14ac:dyDescent="0.15">
      <c r="A231" s="1917"/>
      <c r="B231" s="120" t="s">
        <v>592</v>
      </c>
      <c r="C231" s="397" t="s">
        <v>1696</v>
      </c>
      <c r="F231" s="1917"/>
      <c r="G231" s="14"/>
      <c r="H231" s="14"/>
      <c r="I231" s="1903" t="str">
        <f>C204</f>
        <v>WQFR2=</v>
      </c>
      <c r="J231" s="1904"/>
      <c r="K231" s="396"/>
    </row>
    <row r="236" spans="1:11" ht="12.75" customHeight="1" x14ac:dyDescent="0.15"/>
    <row r="240" spans="1:11" x14ac:dyDescent="0.15">
      <c r="A240" s="1817" t="s">
        <v>1330</v>
      </c>
      <c r="B240" s="1817"/>
      <c r="C240" s="1817"/>
      <c r="D240" s="1817"/>
      <c r="E240" s="1817"/>
      <c r="F240" s="1817"/>
      <c r="G240" s="1817"/>
      <c r="H240" s="1817"/>
      <c r="I240" s="1817"/>
      <c r="J240" s="1817"/>
      <c r="K240" s="1817"/>
    </row>
    <row r="242" spans="1:11" x14ac:dyDescent="0.15">
      <c r="A242" s="1817" t="s">
        <v>1068</v>
      </c>
      <c r="B242" s="1817"/>
      <c r="C242" s="1817"/>
      <c r="D242" s="1817"/>
      <c r="E242" s="1817"/>
      <c r="F242" s="1817"/>
      <c r="G242" s="1817"/>
      <c r="H242" s="1817"/>
      <c r="I242" s="1817"/>
      <c r="J242" s="1817"/>
      <c r="K242" s="1817"/>
    </row>
    <row r="244" spans="1:11" x14ac:dyDescent="0.15">
      <c r="C244" s="1905" t="s">
        <v>1057</v>
      </c>
      <c r="D244" s="1905"/>
      <c r="E244" s="1905"/>
      <c r="I244" s="1905" t="s">
        <v>1058</v>
      </c>
      <c r="J244" s="1905"/>
      <c r="K244" s="1905"/>
    </row>
    <row r="245" spans="1:11" x14ac:dyDescent="0.15">
      <c r="A245" s="363" t="s">
        <v>892</v>
      </c>
      <c r="B245" s="364" t="s">
        <v>197</v>
      </c>
      <c r="C245" s="154" t="s">
        <v>865</v>
      </c>
      <c r="D245" s="365" t="s">
        <v>197</v>
      </c>
      <c r="E245" s="328" t="s">
        <v>866</v>
      </c>
      <c r="G245" s="363" t="s">
        <v>892</v>
      </c>
      <c r="H245" s="364" t="s">
        <v>197</v>
      </c>
      <c r="I245" s="154" t="s">
        <v>865</v>
      </c>
      <c r="J245" s="365" t="s">
        <v>197</v>
      </c>
      <c r="K245" s="328" t="s">
        <v>866</v>
      </c>
    </row>
    <row r="246" spans="1:11" x14ac:dyDescent="0.15">
      <c r="A246" s="24">
        <v>1</v>
      </c>
      <c r="B246" s="107">
        <f>G253</f>
        <v>0</v>
      </c>
      <c r="C246" s="386" t="str">
        <f>C230</f>
        <v>WSF2=</v>
      </c>
      <c r="D246" s="366">
        <f>G254</f>
        <v>0</v>
      </c>
      <c r="E246" s="386" t="str">
        <f>C229</f>
        <v>LSF1=</v>
      </c>
      <c r="G246" s="24">
        <v>1</v>
      </c>
      <c r="H246" s="107">
        <f>G254</f>
        <v>0</v>
      </c>
      <c r="I246" s="386" t="str">
        <f>C229</f>
        <v>LSF1=</v>
      </c>
      <c r="J246" s="366">
        <f>G253</f>
        <v>0</v>
      </c>
      <c r="K246" s="386" t="str">
        <f>C230</f>
        <v>WSF2=</v>
      </c>
    </row>
    <row r="248" spans="1:11" x14ac:dyDescent="0.15">
      <c r="C248" s="1905" t="s">
        <v>1061</v>
      </c>
      <c r="D248" s="1905"/>
      <c r="E248" s="1905"/>
      <c r="I248" s="1905" t="s">
        <v>1062</v>
      </c>
      <c r="J248" s="1905"/>
      <c r="K248" s="1905"/>
    </row>
    <row r="249" spans="1:11" x14ac:dyDescent="0.15">
      <c r="A249" s="363" t="s">
        <v>892</v>
      </c>
      <c r="B249" s="364" t="s">
        <v>197</v>
      </c>
      <c r="C249" s="154" t="s">
        <v>865</v>
      </c>
      <c r="D249" s="365" t="s">
        <v>197</v>
      </c>
      <c r="E249" s="328" t="s">
        <v>866</v>
      </c>
      <c r="G249" s="363" t="s">
        <v>892</v>
      </c>
      <c r="H249" s="364" t="s">
        <v>197</v>
      </c>
      <c r="I249" s="154" t="s">
        <v>865</v>
      </c>
      <c r="J249" s="365" t="s">
        <v>197</v>
      </c>
      <c r="K249" s="328" t="s">
        <v>866</v>
      </c>
    </row>
    <row r="250" spans="1:11" x14ac:dyDescent="0.15">
      <c r="A250" s="24">
        <v>1</v>
      </c>
      <c r="B250" s="107">
        <f>G253</f>
        <v>0</v>
      </c>
      <c r="C250" s="386" t="str">
        <f>C230</f>
        <v>WSF2=</v>
      </c>
      <c r="D250" s="366">
        <f>G254</f>
        <v>0</v>
      </c>
      <c r="E250" s="386" t="str">
        <f>C229</f>
        <v>LSF1=</v>
      </c>
      <c r="G250" s="24">
        <v>1</v>
      </c>
      <c r="H250" s="107">
        <f>G254</f>
        <v>0</v>
      </c>
      <c r="I250" s="386" t="str">
        <f>C229</f>
        <v>LSF1=</v>
      </c>
      <c r="J250" s="366">
        <f>G253</f>
        <v>0</v>
      </c>
      <c r="K250" s="386" t="str">
        <f>C230</f>
        <v>WSF2=</v>
      </c>
    </row>
    <row r="252" spans="1:11" x14ac:dyDescent="0.15">
      <c r="C252" s="1905" t="s">
        <v>2249</v>
      </c>
      <c r="D252" s="1905"/>
      <c r="E252" s="1905"/>
      <c r="G252" s="1870" t="s">
        <v>1934</v>
      </c>
      <c r="H252" s="1870"/>
      <c r="I252" s="1870"/>
    </row>
    <row r="253" spans="1:11" x14ac:dyDescent="0.15">
      <c r="A253" s="363" t="s">
        <v>892</v>
      </c>
      <c r="B253" s="364" t="s">
        <v>197</v>
      </c>
      <c r="C253" s="154" t="s">
        <v>865</v>
      </c>
      <c r="D253" s="365" t="s">
        <v>197</v>
      </c>
      <c r="E253" s="328" t="s">
        <v>866</v>
      </c>
      <c r="G253" s="14"/>
      <c r="H253" s="1903" t="str">
        <f>C230</f>
        <v>WSF2=</v>
      </c>
      <c r="I253" s="1904"/>
    </row>
    <row r="254" spans="1:11" x14ac:dyDescent="0.15">
      <c r="A254" s="24">
        <v>1</v>
      </c>
      <c r="B254" s="107">
        <f>G253</f>
        <v>0</v>
      </c>
      <c r="C254" s="386" t="str">
        <f>C230</f>
        <v>WSF2=</v>
      </c>
      <c r="D254" s="366">
        <f>G254</f>
        <v>0</v>
      </c>
      <c r="E254" s="386" t="str">
        <f>C229</f>
        <v>LSF1=</v>
      </c>
      <c r="G254" s="14"/>
      <c r="H254" s="1903" t="str">
        <f>C229</f>
        <v>LSF1=</v>
      </c>
      <c r="I254" s="1904"/>
    </row>
    <row r="256" spans="1:11" x14ac:dyDescent="0.15">
      <c r="A256" s="1817" t="s">
        <v>1558</v>
      </c>
      <c r="B256" s="1817"/>
      <c r="C256" s="1817"/>
      <c r="D256" s="1817"/>
      <c r="G256" s="1918" t="s">
        <v>1557</v>
      </c>
      <c r="H256" s="1918"/>
      <c r="I256" s="1918"/>
      <c r="J256" s="1918"/>
      <c r="K256" s="1918"/>
    </row>
    <row r="257" spans="1:11" ht="12.75" customHeight="1" x14ac:dyDescent="0.15">
      <c r="A257" s="388" t="s">
        <v>892</v>
      </c>
      <c r="B257" s="18" t="s">
        <v>320</v>
      </c>
      <c r="C257" s="18" t="s">
        <v>684</v>
      </c>
      <c r="F257" s="387" t="s">
        <v>892</v>
      </c>
      <c r="G257" s="363" t="s">
        <v>852</v>
      </c>
      <c r="H257" s="387" t="s">
        <v>2039</v>
      </c>
      <c r="I257" s="1901" t="s">
        <v>684</v>
      </c>
      <c r="J257" s="1902"/>
      <c r="K257" s="389" t="s">
        <v>92</v>
      </c>
    </row>
    <row r="258" spans="1:11" ht="12.75" customHeight="1" x14ac:dyDescent="0.15">
      <c r="A258" s="1931">
        <v>1</v>
      </c>
      <c r="B258" s="120" t="s">
        <v>591</v>
      </c>
      <c r="C258" s="403" t="s">
        <v>1697</v>
      </c>
      <c r="F258" s="1931">
        <v>1</v>
      </c>
      <c r="G258" s="14"/>
      <c r="H258" s="14"/>
      <c r="I258" s="1903" t="str">
        <f>C230</f>
        <v>WSF2=</v>
      </c>
      <c r="J258" s="1904"/>
      <c r="K258" s="396"/>
    </row>
    <row r="259" spans="1:11" ht="12.75" customHeight="1" x14ac:dyDescent="0.15">
      <c r="A259" s="1932"/>
      <c r="B259" s="120" t="s">
        <v>592</v>
      </c>
      <c r="C259" s="397" t="s">
        <v>1233</v>
      </c>
      <c r="F259" s="1932"/>
      <c r="G259" s="14"/>
      <c r="H259" s="14"/>
      <c r="I259" s="1903" t="str">
        <f>C229</f>
        <v>LSF1=</v>
      </c>
      <c r="J259" s="1904"/>
      <c r="K259" s="396"/>
    </row>
    <row r="260" spans="1:11" ht="12.75" customHeight="1" x14ac:dyDescent="0.15"/>
    <row r="261" spans="1:11" ht="12.75" customHeight="1" x14ac:dyDescent="0.15"/>
    <row r="263" spans="1:11" x14ac:dyDescent="0.15">
      <c r="A263" s="1817" t="s">
        <v>506</v>
      </c>
      <c r="B263" s="1817"/>
      <c r="C263" s="1817"/>
      <c r="D263" s="1817"/>
      <c r="E263" s="1817"/>
      <c r="F263" s="1817"/>
      <c r="G263" s="1817"/>
      <c r="H263" s="1817"/>
      <c r="I263" s="1817"/>
      <c r="J263" s="1817"/>
      <c r="K263" s="1817"/>
    </row>
    <row r="265" spans="1:11" x14ac:dyDescent="0.15">
      <c r="C265" s="377"/>
      <c r="D265" s="1905" t="s">
        <v>649</v>
      </c>
      <c r="E265" s="1905"/>
      <c r="J265" s="1905" t="s">
        <v>650</v>
      </c>
      <c r="K265" s="1905"/>
    </row>
    <row r="266" spans="1:11" x14ac:dyDescent="0.15">
      <c r="A266" s="363" t="s">
        <v>892</v>
      </c>
      <c r="B266" s="364" t="s">
        <v>197</v>
      </c>
      <c r="C266" s="154" t="s">
        <v>865</v>
      </c>
      <c r="D266" s="365" t="s">
        <v>197</v>
      </c>
      <c r="E266" s="328" t="s">
        <v>866</v>
      </c>
      <c r="G266" s="363" t="s">
        <v>892</v>
      </c>
      <c r="H266" s="364" t="s">
        <v>197</v>
      </c>
      <c r="I266" s="154" t="s">
        <v>865</v>
      </c>
      <c r="J266" s="365" t="s">
        <v>197</v>
      </c>
      <c r="K266" s="328" t="s">
        <v>866</v>
      </c>
    </row>
    <row r="267" spans="1:11" x14ac:dyDescent="0.15">
      <c r="A267" s="24">
        <v>1</v>
      </c>
      <c r="B267" s="107">
        <f>G274</f>
        <v>0</v>
      </c>
      <c r="C267" s="386" t="str">
        <f>C258</f>
        <v>WSFR=</v>
      </c>
      <c r="D267" s="366">
        <f>G275</f>
        <v>0</v>
      </c>
      <c r="E267" s="386" t="str">
        <f>C228</f>
        <v>WSF1=</v>
      </c>
      <c r="G267" s="24">
        <v>1</v>
      </c>
      <c r="H267" s="107">
        <f>G275</f>
        <v>0</v>
      </c>
      <c r="I267" s="386" t="str">
        <f>C228</f>
        <v>WSF1=</v>
      </c>
      <c r="J267" s="366">
        <f>G274</f>
        <v>0</v>
      </c>
      <c r="K267" s="386" t="str">
        <f>C258</f>
        <v>WSFR=</v>
      </c>
    </row>
    <row r="269" spans="1:11" x14ac:dyDescent="0.15">
      <c r="D269" s="1905" t="s">
        <v>651</v>
      </c>
      <c r="E269" s="1905"/>
      <c r="J269" s="1905" t="s">
        <v>652</v>
      </c>
      <c r="K269" s="1905"/>
    </row>
    <row r="270" spans="1:11" x14ac:dyDescent="0.15">
      <c r="A270" s="363" t="s">
        <v>892</v>
      </c>
      <c r="B270" s="364" t="s">
        <v>197</v>
      </c>
      <c r="C270" s="154" t="s">
        <v>865</v>
      </c>
      <c r="D270" s="365" t="s">
        <v>197</v>
      </c>
      <c r="E270" s="328" t="s">
        <v>866</v>
      </c>
      <c r="G270" s="363" t="s">
        <v>892</v>
      </c>
      <c r="H270" s="364" t="s">
        <v>197</v>
      </c>
      <c r="I270" s="154" t="s">
        <v>865</v>
      </c>
      <c r="J270" s="365" t="s">
        <v>197</v>
      </c>
      <c r="K270" s="328" t="s">
        <v>866</v>
      </c>
    </row>
    <row r="271" spans="1:11" x14ac:dyDescent="0.15">
      <c r="A271" s="24">
        <v>1</v>
      </c>
      <c r="B271" s="107">
        <f>G274</f>
        <v>0</v>
      </c>
      <c r="C271" s="386" t="str">
        <f>C258</f>
        <v>WSFR=</v>
      </c>
      <c r="D271" s="366">
        <f>G275</f>
        <v>0</v>
      </c>
      <c r="E271" s="386" t="str">
        <f>C228</f>
        <v>WSF1=</v>
      </c>
      <c r="G271" s="24">
        <v>1</v>
      </c>
      <c r="H271" s="107">
        <f>G275</f>
        <v>0</v>
      </c>
      <c r="I271" s="386" t="str">
        <f>C228</f>
        <v>WSF1=</v>
      </c>
      <c r="J271" s="366">
        <f>G274</f>
        <v>0</v>
      </c>
      <c r="K271" s="386" t="str">
        <f>C258</f>
        <v>WSFR=</v>
      </c>
    </row>
    <row r="273" spans="1:11" x14ac:dyDescent="0.15">
      <c r="D273" s="1905" t="s">
        <v>653</v>
      </c>
      <c r="E273" s="1905"/>
      <c r="G273" s="1870" t="s">
        <v>1934</v>
      </c>
      <c r="H273" s="1870"/>
      <c r="I273" s="1870"/>
    </row>
    <row r="274" spans="1:11" x14ac:dyDescent="0.15">
      <c r="A274" s="363" t="s">
        <v>892</v>
      </c>
      <c r="B274" s="364" t="s">
        <v>197</v>
      </c>
      <c r="C274" s="154" t="s">
        <v>865</v>
      </c>
      <c r="D274" s="365" t="s">
        <v>197</v>
      </c>
      <c r="E274" s="328" t="s">
        <v>866</v>
      </c>
      <c r="G274" s="14"/>
      <c r="H274" s="1903" t="str">
        <f>C267</f>
        <v>WSFR=</v>
      </c>
      <c r="I274" s="1904"/>
    </row>
    <row r="275" spans="1:11" x14ac:dyDescent="0.15">
      <c r="A275" s="24">
        <v>1</v>
      </c>
      <c r="B275" s="107">
        <f>G274</f>
        <v>0</v>
      </c>
      <c r="C275" s="386" t="str">
        <f>C258</f>
        <v>WSFR=</v>
      </c>
      <c r="D275" s="366">
        <f>G275</f>
        <v>0</v>
      </c>
      <c r="E275" s="386" t="str">
        <f>C228</f>
        <v>WSF1=</v>
      </c>
      <c r="G275" s="14"/>
      <c r="H275" s="1903" t="str">
        <f>E267</f>
        <v>WSF1=</v>
      </c>
      <c r="I275" s="1904"/>
    </row>
    <row r="277" spans="1:11" x14ac:dyDescent="0.15">
      <c r="A277" s="1817" t="s">
        <v>1559</v>
      </c>
      <c r="B277" s="1817"/>
      <c r="C277" s="1817"/>
      <c r="D277" s="1817"/>
      <c r="E277" s="1817"/>
      <c r="F277" s="1817"/>
      <c r="G277" s="1817"/>
      <c r="H277" s="1817"/>
      <c r="I277" s="1817"/>
      <c r="J277" s="1817"/>
      <c r="K277" s="1817"/>
    </row>
    <row r="279" spans="1:11" x14ac:dyDescent="0.15">
      <c r="D279" s="391"/>
      <c r="E279" s="356" t="s">
        <v>362</v>
      </c>
      <c r="J279" s="391"/>
      <c r="K279" s="356" t="s">
        <v>362</v>
      </c>
    </row>
    <row r="280" spans="1:11" x14ac:dyDescent="0.15">
      <c r="A280" s="363" t="s">
        <v>892</v>
      </c>
      <c r="B280" s="364" t="s">
        <v>197</v>
      </c>
      <c r="C280" s="154" t="s">
        <v>865</v>
      </c>
      <c r="D280" s="365" t="s">
        <v>197</v>
      </c>
      <c r="E280" s="328" t="s">
        <v>866</v>
      </c>
      <c r="G280" s="363" t="s">
        <v>892</v>
      </c>
      <c r="H280" s="364" t="s">
        <v>197</v>
      </c>
      <c r="I280" s="154" t="s">
        <v>865</v>
      </c>
      <c r="J280" s="365" t="s">
        <v>197</v>
      </c>
      <c r="K280" s="328" t="s">
        <v>866</v>
      </c>
    </row>
    <row r="281" spans="1:11" x14ac:dyDescent="0.15">
      <c r="A281" s="24">
        <v>1</v>
      </c>
      <c r="B281" s="107"/>
      <c r="C281" s="45"/>
      <c r="D281" s="366"/>
      <c r="E281" s="45"/>
      <c r="G281" s="24">
        <v>1</v>
      </c>
      <c r="H281" s="107"/>
      <c r="I281" s="45"/>
      <c r="J281" s="366"/>
      <c r="K281" s="45"/>
    </row>
    <row r="282" spans="1:11" x14ac:dyDescent="0.15">
      <c r="A282" s="361">
        <v>2</v>
      </c>
      <c r="B282" s="200"/>
      <c r="C282" s="45"/>
      <c r="D282" s="366"/>
      <c r="E282" s="45"/>
      <c r="G282" s="361">
        <v>2</v>
      </c>
      <c r="H282" s="200"/>
      <c r="I282" s="45"/>
      <c r="J282" s="366"/>
      <c r="K282" s="45"/>
    </row>
    <row r="284" spans="1:11" x14ac:dyDescent="0.15">
      <c r="C284" s="377"/>
      <c r="D284" s="391"/>
      <c r="E284" s="356" t="s">
        <v>362</v>
      </c>
      <c r="J284" s="391"/>
      <c r="K284" s="356" t="s">
        <v>362</v>
      </c>
    </row>
    <row r="285" spans="1:11" x14ac:dyDescent="0.15">
      <c r="A285" s="363" t="s">
        <v>892</v>
      </c>
      <c r="B285" s="364" t="s">
        <v>197</v>
      </c>
      <c r="C285" s="154" t="s">
        <v>865</v>
      </c>
      <c r="D285" s="365" t="s">
        <v>197</v>
      </c>
      <c r="E285" s="328" t="s">
        <v>866</v>
      </c>
      <c r="G285" s="363" t="s">
        <v>892</v>
      </c>
      <c r="H285" s="364" t="s">
        <v>197</v>
      </c>
      <c r="I285" s="154" t="s">
        <v>865</v>
      </c>
      <c r="J285" s="365" t="s">
        <v>197</v>
      </c>
      <c r="K285" s="328" t="s">
        <v>866</v>
      </c>
    </row>
    <row r="286" spans="1:11" x14ac:dyDescent="0.15">
      <c r="A286" s="24">
        <v>1</v>
      </c>
      <c r="B286" s="107"/>
      <c r="C286" s="45"/>
      <c r="D286" s="366"/>
      <c r="E286" s="45"/>
      <c r="G286" s="24">
        <v>1</v>
      </c>
      <c r="H286" s="107"/>
      <c r="I286" s="45"/>
      <c r="J286" s="366"/>
      <c r="K286" s="45"/>
    </row>
    <row r="287" spans="1:11" x14ac:dyDescent="0.15">
      <c r="A287" s="361">
        <v>2</v>
      </c>
      <c r="B287" s="200"/>
      <c r="C287" s="45"/>
      <c r="D287" s="366"/>
      <c r="E287" s="45"/>
      <c r="G287" s="361">
        <v>2</v>
      </c>
      <c r="H287" s="200"/>
      <c r="I287" s="45"/>
      <c r="J287" s="366"/>
      <c r="K287" s="45"/>
    </row>
    <row r="289" spans="1:11" x14ac:dyDescent="0.15">
      <c r="D289" s="391"/>
      <c r="E289" s="356" t="s">
        <v>362</v>
      </c>
      <c r="J289" s="391"/>
      <c r="K289" s="356" t="s">
        <v>362</v>
      </c>
    </row>
    <row r="290" spans="1:11" x14ac:dyDescent="0.15">
      <c r="A290" s="363" t="s">
        <v>892</v>
      </c>
      <c r="B290" s="364" t="s">
        <v>197</v>
      </c>
      <c r="C290" s="154" t="s">
        <v>865</v>
      </c>
      <c r="D290" s="365" t="s">
        <v>197</v>
      </c>
      <c r="E290" s="328" t="s">
        <v>866</v>
      </c>
      <c r="G290" s="363" t="s">
        <v>892</v>
      </c>
      <c r="H290" s="364" t="s">
        <v>197</v>
      </c>
      <c r="I290" s="154" t="s">
        <v>865</v>
      </c>
      <c r="J290" s="365" t="s">
        <v>197</v>
      </c>
      <c r="K290" s="328" t="s">
        <v>866</v>
      </c>
    </row>
    <row r="291" spans="1:11" x14ac:dyDescent="0.15">
      <c r="A291" s="24">
        <v>1</v>
      </c>
      <c r="B291" s="107"/>
      <c r="C291" s="45"/>
      <c r="D291" s="366"/>
      <c r="E291" s="45"/>
      <c r="G291" s="24">
        <v>1</v>
      </c>
      <c r="H291" s="107"/>
      <c r="I291" s="45"/>
      <c r="J291" s="366"/>
      <c r="K291" s="45"/>
    </row>
    <row r="292" spans="1:11" x14ac:dyDescent="0.15">
      <c r="A292" s="361">
        <v>2</v>
      </c>
      <c r="B292" s="200"/>
      <c r="C292" s="45"/>
      <c r="D292" s="366"/>
      <c r="E292" s="45"/>
      <c r="G292" s="361">
        <v>2</v>
      </c>
      <c r="H292" s="200"/>
      <c r="I292" s="45"/>
      <c r="J292" s="366"/>
      <c r="K292" s="45"/>
    </row>
    <row r="294" spans="1:11" x14ac:dyDescent="0.15">
      <c r="D294" s="391"/>
      <c r="E294" s="356" t="s">
        <v>362</v>
      </c>
      <c r="G294" s="101"/>
    </row>
    <row r="295" spans="1:11" x14ac:dyDescent="0.15">
      <c r="A295" s="363" t="s">
        <v>892</v>
      </c>
      <c r="B295" s="364" t="s">
        <v>197</v>
      </c>
      <c r="C295" s="154" t="s">
        <v>865</v>
      </c>
      <c r="D295" s="365" t="s">
        <v>197</v>
      </c>
      <c r="E295" s="328" t="s">
        <v>866</v>
      </c>
    </row>
    <row r="296" spans="1:11" x14ac:dyDescent="0.15">
      <c r="A296" s="24">
        <v>1</v>
      </c>
      <c r="B296" s="107"/>
      <c r="C296" s="45"/>
      <c r="D296" s="366"/>
      <c r="E296" s="45"/>
    </row>
    <row r="297" spans="1:11" x14ac:dyDescent="0.15">
      <c r="A297" s="361">
        <v>2</v>
      </c>
      <c r="B297" s="200"/>
      <c r="C297" s="45"/>
      <c r="D297" s="366"/>
      <c r="E297" s="45"/>
    </row>
  </sheetData>
  <sheetProtection password="CF27" sheet="1" objects="1" scenarios="1"/>
  <mergeCells count="146">
    <mergeCell ref="A1:K1"/>
    <mergeCell ref="F17:H17"/>
    <mergeCell ref="F78:H78"/>
    <mergeCell ref="I63:K63"/>
    <mergeCell ref="I2:K2"/>
    <mergeCell ref="F72:H72"/>
    <mergeCell ref="I77:J77"/>
    <mergeCell ref="F73:H73"/>
    <mergeCell ref="C18:E18"/>
    <mergeCell ref="F65:H65"/>
    <mergeCell ref="F3:H3"/>
    <mergeCell ref="F4:H4"/>
    <mergeCell ref="F5:H5"/>
    <mergeCell ref="F6:H6"/>
    <mergeCell ref="F70:H70"/>
    <mergeCell ref="F8:H8"/>
    <mergeCell ref="F9:H9"/>
    <mergeCell ref="F11:H11"/>
    <mergeCell ref="F10:H10"/>
    <mergeCell ref="F12:H12"/>
    <mergeCell ref="F13:H13"/>
    <mergeCell ref="F14:H14"/>
    <mergeCell ref="A61:K61"/>
    <mergeCell ref="F15:H15"/>
    <mergeCell ref="A277:K277"/>
    <mergeCell ref="A263:K263"/>
    <mergeCell ref="A240:K240"/>
    <mergeCell ref="F258:F259"/>
    <mergeCell ref="A258:A259"/>
    <mergeCell ref="I259:J259"/>
    <mergeCell ref="I257:J257"/>
    <mergeCell ref="A256:D256"/>
    <mergeCell ref="I244:K244"/>
    <mergeCell ref="I248:K248"/>
    <mergeCell ref="D273:E273"/>
    <mergeCell ref="D265:E265"/>
    <mergeCell ref="D269:E269"/>
    <mergeCell ref="H275:I275"/>
    <mergeCell ref="G252:I252"/>
    <mergeCell ref="H253:I253"/>
    <mergeCell ref="H254:I254"/>
    <mergeCell ref="G273:I273"/>
    <mergeCell ref="G256:K256"/>
    <mergeCell ref="H274:I274"/>
    <mergeCell ref="I258:J258"/>
    <mergeCell ref="J269:K269"/>
    <mergeCell ref="J265:K265"/>
    <mergeCell ref="G123:K123"/>
    <mergeCell ref="H223:I223"/>
    <mergeCell ref="C252:E252"/>
    <mergeCell ref="F202:F203"/>
    <mergeCell ref="F204:F205"/>
    <mergeCell ref="A242:K242"/>
    <mergeCell ref="G128:K128"/>
    <mergeCell ref="G134:K134"/>
    <mergeCell ref="I168:J168"/>
    <mergeCell ref="G124:K124"/>
    <mergeCell ref="G126:K126"/>
    <mergeCell ref="G127:K127"/>
    <mergeCell ref="F167:K167"/>
    <mergeCell ref="G129:K129"/>
    <mergeCell ref="H197:I197"/>
    <mergeCell ref="F228:F229"/>
    <mergeCell ref="A226:C226"/>
    <mergeCell ref="I169:J169"/>
    <mergeCell ref="I171:J171"/>
    <mergeCell ref="A169:A170"/>
    <mergeCell ref="A171:A172"/>
    <mergeCell ref="G132:K132"/>
    <mergeCell ref="G131:K131"/>
    <mergeCell ref="G133:K133"/>
    <mergeCell ref="F16:G16"/>
    <mergeCell ref="A19:K19"/>
    <mergeCell ref="F69:H69"/>
    <mergeCell ref="F7:H7"/>
    <mergeCell ref="I170:J170"/>
    <mergeCell ref="F64:H64"/>
    <mergeCell ref="I16:J16"/>
    <mergeCell ref="F66:H66"/>
    <mergeCell ref="F67:H67"/>
    <mergeCell ref="A135:K135"/>
    <mergeCell ref="A167:C167"/>
    <mergeCell ref="F77:G77"/>
    <mergeCell ref="F68:H68"/>
    <mergeCell ref="F76:H76"/>
    <mergeCell ref="F75:H75"/>
    <mergeCell ref="F74:H74"/>
    <mergeCell ref="F71:H71"/>
    <mergeCell ref="F79:K79"/>
    <mergeCell ref="G122:K122"/>
    <mergeCell ref="C79:E79"/>
    <mergeCell ref="A119:K119"/>
    <mergeCell ref="F169:F170"/>
    <mergeCell ref="G125:K125"/>
    <mergeCell ref="G130:K130"/>
    <mergeCell ref="G193:I193"/>
    <mergeCell ref="H194:I194"/>
    <mergeCell ref="H195:I195"/>
    <mergeCell ref="I173:J173"/>
    <mergeCell ref="A182:K182"/>
    <mergeCell ref="F175:F176"/>
    <mergeCell ref="I176:J176"/>
    <mergeCell ref="F173:F174"/>
    <mergeCell ref="A180:K180"/>
    <mergeCell ref="I183:K183"/>
    <mergeCell ref="F171:F172"/>
    <mergeCell ref="I172:J172"/>
    <mergeCell ref="D193:E193"/>
    <mergeCell ref="A175:A176"/>
    <mergeCell ref="I175:J175"/>
    <mergeCell ref="C201:D201"/>
    <mergeCell ref="H222:I222"/>
    <mergeCell ref="A230:A231"/>
    <mergeCell ref="I174:J174"/>
    <mergeCell ref="A173:A174"/>
    <mergeCell ref="H196:I196"/>
    <mergeCell ref="C183:E183"/>
    <mergeCell ref="H220:I220"/>
    <mergeCell ref="C188:E188"/>
    <mergeCell ref="I188:K188"/>
    <mergeCell ref="F200:K200"/>
    <mergeCell ref="I201:J201"/>
    <mergeCell ref="A207:K207"/>
    <mergeCell ref="G226:K226"/>
    <mergeCell ref="I205:J205"/>
    <mergeCell ref="A200:D200"/>
    <mergeCell ref="A228:A229"/>
    <mergeCell ref="F230:F231"/>
    <mergeCell ref="I228:J228"/>
    <mergeCell ref="I227:J227"/>
    <mergeCell ref="H221:I221"/>
    <mergeCell ref="C244:E244"/>
    <mergeCell ref="C248:E248"/>
    <mergeCell ref="A202:A203"/>
    <mergeCell ref="A204:A205"/>
    <mergeCell ref="C205:D205"/>
    <mergeCell ref="G219:I219"/>
    <mergeCell ref="C204:D204"/>
    <mergeCell ref="I202:J202"/>
    <mergeCell ref="I203:J203"/>
    <mergeCell ref="C202:D202"/>
    <mergeCell ref="I204:J204"/>
    <mergeCell ref="C203:D203"/>
    <mergeCell ref="I231:J231"/>
    <mergeCell ref="I229:J229"/>
    <mergeCell ref="I230:J230"/>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glio39"/>
  <dimension ref="A3:K683"/>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3" spans="1:11" ht="16" x14ac:dyDescent="0.2">
      <c r="A3" s="1760" t="s">
        <v>662</v>
      </c>
      <c r="B3" s="1760"/>
      <c r="C3" s="1760"/>
      <c r="D3" s="1760"/>
      <c r="E3" s="1760"/>
      <c r="F3" s="1760"/>
      <c r="G3" s="1760"/>
      <c r="H3" s="1760"/>
      <c r="I3" s="1760"/>
      <c r="J3" s="1760"/>
      <c r="K3" s="1760"/>
    </row>
    <row r="4" spans="1:11" ht="16" x14ac:dyDescent="0.2">
      <c r="B4" s="1761" t="s">
        <v>196</v>
      </c>
      <c r="C4" s="1761"/>
      <c r="D4" s="1761"/>
    </row>
    <row r="5" spans="1:11" ht="15.75" customHeight="1" x14ac:dyDescent="0.15">
      <c r="B5" s="1762" t="s">
        <v>204</v>
      </c>
      <c r="C5" s="1762"/>
      <c r="D5" s="1762"/>
      <c r="E5" s="25" t="s">
        <v>367</v>
      </c>
      <c r="G5" s="293" t="s">
        <v>1934</v>
      </c>
    </row>
    <row r="6" spans="1:11" ht="16" x14ac:dyDescent="0.2">
      <c r="B6" s="79">
        <v>1</v>
      </c>
      <c r="C6" s="1763">
        <f>'Tromb.12S-10B-2areas-1RR (2002)'!C4</f>
        <v>1</v>
      </c>
      <c r="D6" s="1763"/>
      <c r="E6" s="120" t="str">
        <f>'Tromb.12S-10B-2areas-1RR (2002)'!D4</f>
        <v>ita</v>
      </c>
      <c r="F6" s="173"/>
      <c r="G6" s="292"/>
    </row>
    <row r="7" spans="1:11" ht="16" x14ac:dyDescent="0.2">
      <c r="B7" s="79">
        <v>2</v>
      </c>
      <c r="C7" s="1763">
        <f>'Tromb.12S-10B-2areas-1RR (2002)'!C5</f>
        <v>2</v>
      </c>
      <c r="D7" s="1763"/>
      <c r="E7" s="120">
        <f>'Tromb.12S-10B-2areas-1RR (2002)'!D5</f>
        <v>0</v>
      </c>
      <c r="F7" s="173" t="s">
        <v>1038</v>
      </c>
      <c r="G7" s="437">
        <f>'Tromb.12S-10B-2areas-1RR (2002)'!K5</f>
        <v>0</v>
      </c>
    </row>
    <row r="8" spans="1:11" ht="16" x14ac:dyDescent="0.2">
      <c r="B8" s="79">
        <v>3</v>
      </c>
      <c r="C8" s="1763">
        <f>'Tromb.12S-10B-2areas-1RR (2002)'!C6</f>
        <v>3</v>
      </c>
      <c r="D8" s="1763"/>
      <c r="E8" s="120">
        <f>'Tromb.12S-10B-2areas-1RR (2002)'!D6</f>
        <v>0</v>
      </c>
      <c r="F8" s="173" t="s">
        <v>1038</v>
      </c>
      <c r="G8" s="437">
        <f>'Tromb.12S-10B-2areas-1RR (2002)'!K6</f>
        <v>0</v>
      </c>
    </row>
    <row r="9" spans="1:11" ht="16" x14ac:dyDescent="0.2">
      <c r="B9" s="79">
        <v>4</v>
      </c>
      <c r="C9" s="1763">
        <f>'Tromb.12S-10B-2areas-1RR (2002)'!C7</f>
        <v>4</v>
      </c>
      <c r="D9" s="1763"/>
      <c r="E9" s="120">
        <f>'Tromb.12S-10B-2areas-1RR (2002)'!D7</f>
        <v>0</v>
      </c>
      <c r="F9" s="173" t="s">
        <v>1038</v>
      </c>
      <c r="G9" s="437">
        <f>'Tromb.12S-10B-2areas-1RR (2002)'!K7</f>
        <v>0</v>
      </c>
    </row>
    <row r="10" spans="1:11" ht="16" x14ac:dyDescent="0.2">
      <c r="B10" s="79">
        <v>5</v>
      </c>
      <c r="C10" s="1763">
        <f>'Tromb.12S-10B-2areas-1RR (2002)'!C8</f>
        <v>5</v>
      </c>
      <c r="D10" s="1763"/>
      <c r="E10" s="120">
        <f>'Tromb.12S-10B-2areas-1RR (2002)'!D8</f>
        <v>0</v>
      </c>
      <c r="F10" s="173" t="s">
        <v>1038</v>
      </c>
      <c r="G10" s="437">
        <f>'Tromb.12S-10B-2areas-1RR (2002)'!K8</f>
        <v>0</v>
      </c>
    </row>
    <row r="11" spans="1:11" ht="16" x14ac:dyDescent="0.2">
      <c r="B11" s="79">
        <v>6</v>
      </c>
      <c r="C11" s="1763">
        <f>'Tromb.12S-10B-2areas-1RR (2002)'!C9</f>
        <v>6</v>
      </c>
      <c r="D11" s="1763"/>
      <c r="E11" s="120">
        <f>'Tromb.12S-10B-2areas-1RR (2002)'!D9</f>
        <v>0</v>
      </c>
      <c r="F11" s="173" t="s">
        <v>1038</v>
      </c>
      <c r="G11" s="437">
        <f>'Tromb.12S-10B-2areas-1RR (2002)'!K9</f>
        <v>0</v>
      </c>
    </row>
    <row r="12" spans="1:11" ht="16" x14ac:dyDescent="0.2">
      <c r="B12" s="79">
        <v>7</v>
      </c>
      <c r="C12" s="1763">
        <f>'Tromb.12S-10B-2areas-1RR (2002)'!C10</f>
        <v>7</v>
      </c>
      <c r="D12" s="1763"/>
      <c r="E12" s="120">
        <f>'Tromb.12S-10B-2areas-1RR (2002)'!D10</f>
        <v>0</v>
      </c>
      <c r="F12" s="173" t="s">
        <v>1038</v>
      </c>
      <c r="G12" s="437">
        <f>'Tromb.12S-10B-2areas-1RR (2002)'!K10</f>
        <v>0</v>
      </c>
    </row>
    <row r="13" spans="1:11" ht="16" x14ac:dyDescent="0.2">
      <c r="B13" s="79">
        <v>8</v>
      </c>
      <c r="C13" s="1763">
        <f>'Tromb.12S-10B-2areas-1RR (2002)'!C11</f>
        <v>8</v>
      </c>
      <c r="D13" s="1763"/>
      <c r="E13" s="120">
        <f>'Tromb.12S-10B-2areas-1RR (2002)'!D11</f>
        <v>0</v>
      </c>
      <c r="F13" s="173" t="s">
        <v>1038</v>
      </c>
      <c r="G13" s="437">
        <f>'Tromb.12S-10B-2areas-1RR (2002)'!K11</f>
        <v>0</v>
      </c>
    </row>
    <row r="14" spans="1:11" ht="16" x14ac:dyDescent="0.2">
      <c r="B14" s="79">
        <v>9</v>
      </c>
      <c r="C14" s="1763">
        <f>'Tromb.12S-10B-2areas-1RR (2002)'!C12</f>
        <v>9</v>
      </c>
      <c r="D14" s="1763"/>
      <c r="E14" s="120">
        <f>'Tromb.12S-10B-2areas-1RR (2002)'!D12</f>
        <v>0</v>
      </c>
      <c r="F14" s="173" t="s">
        <v>1038</v>
      </c>
      <c r="G14" s="437">
        <f>'Tromb.12S-10B-2areas-1RR (2002)'!K12</f>
        <v>0</v>
      </c>
    </row>
    <row r="15" spans="1:11" ht="16" x14ac:dyDescent="0.2">
      <c r="B15" s="79">
        <v>10</v>
      </c>
      <c r="C15" s="1763">
        <f>'Tromb.12S-10B-2areas-1RR (2002)'!C13</f>
        <v>10</v>
      </c>
      <c r="D15" s="1763"/>
      <c r="E15" s="120">
        <f>'Tromb.12S-10B-2areas-1RR (2002)'!D13</f>
        <v>0</v>
      </c>
      <c r="F15" s="173" t="s">
        <v>1038</v>
      </c>
      <c r="G15" s="437">
        <f>'Tromb.12S-10B-2areas-1RR (2002)'!K13</f>
        <v>0</v>
      </c>
    </row>
    <row r="16" spans="1:11" ht="16" x14ac:dyDescent="0.2">
      <c r="B16" s="79">
        <v>11</v>
      </c>
      <c r="C16" s="1763">
        <f>'Tromb.12S-10B-2areas-1RR (2002)'!C14</f>
        <v>11</v>
      </c>
      <c r="D16" s="1763"/>
      <c r="E16" s="120">
        <f>'Tromb.12S-10B-2areas-1RR (2002)'!D14</f>
        <v>0</v>
      </c>
      <c r="F16" s="173"/>
      <c r="G16" s="292"/>
    </row>
    <row r="17" spans="2:7" ht="16" x14ac:dyDescent="0.2">
      <c r="B17" s="79">
        <v>12</v>
      </c>
      <c r="C17" s="1763">
        <f>'Tromb.12S-10B-2areas-1RR (2002)'!C15</f>
        <v>12</v>
      </c>
      <c r="D17" s="1763"/>
      <c r="E17" s="120">
        <f>'Tromb.12S-10B-2areas-1RR (2002)'!D15</f>
        <v>0</v>
      </c>
      <c r="F17" s="173" t="s">
        <v>1038</v>
      </c>
      <c r="G17" s="437">
        <f>'Tromb.12S-10B-2areas-1RR (2002)'!K15</f>
        <v>0</v>
      </c>
    </row>
    <row r="21" spans="2:7" x14ac:dyDescent="0.15">
      <c r="F21" s="1937" t="s">
        <v>724</v>
      </c>
      <c r="G21" s="1938"/>
    </row>
    <row r="22" spans="2:7" x14ac:dyDescent="0.15">
      <c r="F22" s="1938"/>
      <c r="G22" s="1938"/>
    </row>
    <row r="23" spans="2:7" x14ac:dyDescent="0.15">
      <c r="F23" s="1938"/>
      <c r="G23" s="1938"/>
    </row>
    <row r="24" spans="2:7" x14ac:dyDescent="0.15">
      <c r="F24" s="1938"/>
      <c r="G24" s="1938"/>
    </row>
    <row r="25" spans="2:7" x14ac:dyDescent="0.15">
      <c r="F25" s="1938"/>
      <c r="G25" s="1938"/>
    </row>
    <row r="26" spans="2:7" x14ac:dyDescent="0.15">
      <c r="F26" s="1938"/>
      <c r="G26" s="1938"/>
    </row>
    <row r="59" spans="1:11" ht="16" x14ac:dyDescent="0.2">
      <c r="A59" s="1760" t="s">
        <v>194</v>
      </c>
      <c r="B59" s="1760"/>
      <c r="C59" s="1760"/>
      <c r="D59" s="1760"/>
      <c r="E59" s="1760"/>
      <c r="F59" s="1760"/>
      <c r="G59" s="1760"/>
      <c r="H59" s="1760"/>
      <c r="I59" s="1760"/>
      <c r="J59" s="1760"/>
      <c r="K59" s="1760"/>
    </row>
    <row r="60" spans="1:11" ht="14" thickBot="1" x14ac:dyDescent="0.2"/>
    <row r="61" spans="1:11" ht="19" thickBot="1" x14ac:dyDescent="0.25">
      <c r="B61" s="1764" t="s">
        <v>1461</v>
      </c>
      <c r="C61" s="1825"/>
      <c r="D61" s="220" t="s">
        <v>1460</v>
      </c>
      <c r="E61" s="1699" t="s">
        <v>18</v>
      </c>
      <c r="F61" s="1826"/>
      <c r="G61" s="295" t="s">
        <v>203</v>
      </c>
      <c r="H61" s="296" t="s">
        <v>199</v>
      </c>
      <c r="I61" s="297" t="s">
        <v>915</v>
      </c>
      <c r="J61" s="298" t="s">
        <v>200</v>
      </c>
      <c r="K61" s="297">
        <v>1</v>
      </c>
    </row>
    <row r="62" spans="1:11" ht="15.75" customHeight="1" x14ac:dyDescent="0.15">
      <c r="B62" s="300" t="s">
        <v>892</v>
      </c>
      <c r="C62" s="301" t="s">
        <v>197</v>
      </c>
      <c r="D62" s="302" t="s">
        <v>2322</v>
      </c>
      <c r="E62" s="303" t="s">
        <v>197</v>
      </c>
      <c r="F62" s="304" t="s">
        <v>2324</v>
      </c>
      <c r="G62" s="305" t="s">
        <v>1041</v>
      </c>
      <c r="H62" s="106" t="s">
        <v>1042</v>
      </c>
      <c r="I62" s="106" t="s">
        <v>1043</v>
      </c>
      <c r="J62" s="106" t="s">
        <v>193</v>
      </c>
      <c r="K62" s="306" t="s">
        <v>2063</v>
      </c>
    </row>
    <row r="63" spans="1:11" ht="15.75" customHeight="1" x14ac:dyDescent="0.2">
      <c r="B63" s="307">
        <v>1</v>
      </c>
      <c r="C63" s="315">
        <f>G7</f>
        <v>0</v>
      </c>
      <c r="D63" s="33">
        <f>C7</f>
        <v>2</v>
      </c>
      <c r="E63" s="316">
        <f>G17</f>
        <v>0</v>
      </c>
      <c r="F63" s="33">
        <f>C17</f>
        <v>12</v>
      </c>
      <c r="G63" s="309"/>
      <c r="H63" s="99"/>
      <c r="I63" s="211"/>
      <c r="J63" s="99"/>
      <c r="K63" s="102"/>
    </row>
    <row r="64" spans="1:11" ht="15.75" customHeight="1" x14ac:dyDescent="0.2">
      <c r="B64" s="307">
        <v>2</v>
      </c>
      <c r="C64" s="315">
        <f>G11</f>
        <v>0</v>
      </c>
      <c r="D64" s="33">
        <f>C11</f>
        <v>6</v>
      </c>
      <c r="E64" s="316">
        <f>G9</f>
        <v>0</v>
      </c>
      <c r="F64" s="33">
        <f>C9</f>
        <v>4</v>
      </c>
      <c r="G64" s="310"/>
      <c r="H64" s="99"/>
      <c r="I64" s="211"/>
      <c r="J64" s="99"/>
      <c r="K64" s="102"/>
    </row>
    <row r="65" spans="1:11" ht="15.75" customHeight="1" thickBot="1" x14ac:dyDescent="0.25">
      <c r="B65" s="317">
        <v>3</v>
      </c>
      <c r="C65" s="318">
        <f>G10</f>
        <v>0</v>
      </c>
      <c r="D65" s="43">
        <f>C10</f>
        <v>5</v>
      </c>
      <c r="E65" s="319">
        <f>G8</f>
        <v>0</v>
      </c>
      <c r="F65" s="43">
        <f>C8</f>
        <v>3</v>
      </c>
      <c r="G65" s="313"/>
      <c r="H65" s="103"/>
      <c r="I65" s="314"/>
      <c r="J65" s="103"/>
      <c r="K65" s="104"/>
    </row>
    <row r="66" spans="1:11" ht="15.75" customHeight="1" thickBot="1" x14ac:dyDescent="0.25">
      <c r="B66" s="320" t="s">
        <v>1458</v>
      </c>
      <c r="C66" s="321"/>
      <c r="D66" s="321"/>
      <c r="E66" s="321"/>
      <c r="F66" s="321"/>
      <c r="G66" s="321"/>
      <c r="H66" s="322"/>
      <c r="I66" s="1829" t="s">
        <v>2062</v>
      </c>
      <c r="J66" s="1770"/>
      <c r="K66" s="270"/>
    </row>
    <row r="67" spans="1:11" ht="15.75" customHeight="1" x14ac:dyDescent="0.15"/>
    <row r="68" spans="1:11" ht="15.75" customHeight="1" x14ac:dyDescent="0.15"/>
    <row r="69" spans="1:11" ht="15.75" customHeight="1" x14ac:dyDescent="0.2">
      <c r="A69" s="1760" t="s">
        <v>194</v>
      </c>
      <c r="B69" s="1760"/>
      <c r="C69" s="1760"/>
      <c r="D69" s="1760"/>
      <c r="E69" s="1760"/>
      <c r="F69" s="1760"/>
      <c r="G69" s="1760"/>
      <c r="H69" s="1760"/>
      <c r="I69" s="1760"/>
      <c r="J69" s="1760"/>
      <c r="K69" s="1760"/>
    </row>
    <row r="70" spans="1:11" ht="15.75" customHeight="1" thickBot="1" x14ac:dyDescent="0.2"/>
    <row r="71" spans="1:11" ht="15.75" customHeight="1" thickBot="1" x14ac:dyDescent="0.25">
      <c r="B71" s="1764" t="s">
        <v>1461</v>
      </c>
      <c r="C71" s="1825"/>
      <c r="D71" s="220" t="s">
        <v>1460</v>
      </c>
      <c r="E71" s="1699" t="s">
        <v>18</v>
      </c>
      <c r="F71" s="1826"/>
      <c r="G71" s="295" t="s">
        <v>203</v>
      </c>
      <c r="H71" s="296" t="s">
        <v>199</v>
      </c>
      <c r="I71" s="297" t="s">
        <v>915</v>
      </c>
      <c r="J71" s="298" t="s">
        <v>200</v>
      </c>
      <c r="K71" s="297">
        <v>2</v>
      </c>
    </row>
    <row r="72" spans="1:11" ht="15.75" customHeight="1" x14ac:dyDescent="0.15">
      <c r="B72" s="300" t="s">
        <v>892</v>
      </c>
      <c r="C72" s="301" t="s">
        <v>197</v>
      </c>
      <c r="D72" s="302" t="s">
        <v>2322</v>
      </c>
      <c r="E72" s="303" t="s">
        <v>197</v>
      </c>
      <c r="F72" s="304" t="s">
        <v>2324</v>
      </c>
      <c r="G72" s="305" t="s">
        <v>1041</v>
      </c>
      <c r="H72" s="106" t="s">
        <v>1042</v>
      </c>
      <c r="I72" s="106" t="s">
        <v>1043</v>
      </c>
      <c r="J72" s="106" t="s">
        <v>193</v>
      </c>
      <c r="K72" s="306" t="s">
        <v>2063</v>
      </c>
    </row>
    <row r="73" spans="1:11" ht="16" x14ac:dyDescent="0.2">
      <c r="B73" s="307">
        <v>1</v>
      </c>
      <c r="C73" s="315">
        <f>G12</f>
        <v>0</v>
      </c>
      <c r="D73" s="33">
        <f>C12</f>
        <v>7</v>
      </c>
      <c r="E73" s="316">
        <f>G14</f>
        <v>0</v>
      </c>
      <c r="F73" s="33">
        <f>C14</f>
        <v>9</v>
      </c>
      <c r="G73" s="309"/>
      <c r="H73" s="99"/>
      <c r="I73" s="211"/>
      <c r="J73" s="99"/>
      <c r="K73" s="102"/>
    </row>
    <row r="74" spans="1:11" ht="15.75" customHeight="1" x14ac:dyDescent="0.2">
      <c r="B74" s="307">
        <v>2</v>
      </c>
      <c r="C74" s="315">
        <f>G13</f>
        <v>0</v>
      </c>
      <c r="D74" s="33">
        <f>C13</f>
        <v>8</v>
      </c>
      <c r="E74" s="316">
        <f>G15</f>
        <v>0</v>
      </c>
      <c r="F74" s="33">
        <f>C15</f>
        <v>10</v>
      </c>
      <c r="G74" s="310"/>
      <c r="H74" s="99"/>
      <c r="I74" s="211"/>
      <c r="J74" s="99"/>
      <c r="K74" s="102"/>
    </row>
    <row r="75" spans="1:11" ht="17" thickBot="1" x14ac:dyDescent="0.25">
      <c r="B75" s="317">
        <v>3</v>
      </c>
      <c r="C75" s="318">
        <f>G8</f>
        <v>0</v>
      </c>
      <c r="D75" s="43">
        <f>C8</f>
        <v>3</v>
      </c>
      <c r="E75" s="319">
        <f>G11</f>
        <v>0</v>
      </c>
      <c r="F75" s="43">
        <f>C11</f>
        <v>6</v>
      </c>
      <c r="G75" s="313"/>
      <c r="H75" s="103"/>
      <c r="I75" s="314"/>
      <c r="J75" s="103"/>
      <c r="K75" s="104"/>
    </row>
    <row r="76" spans="1:11" ht="17" thickBot="1" x14ac:dyDescent="0.25">
      <c r="B76" s="320" t="s">
        <v>1458</v>
      </c>
      <c r="C76" s="321"/>
      <c r="D76" s="321"/>
      <c r="E76" s="321"/>
      <c r="F76" s="321"/>
      <c r="G76" s="321"/>
      <c r="H76" s="322"/>
      <c r="I76" s="1829" t="s">
        <v>2062</v>
      </c>
      <c r="J76" s="1770"/>
      <c r="K76" s="270"/>
    </row>
    <row r="79" spans="1:11" ht="16" x14ac:dyDescent="0.2">
      <c r="A79" s="1760" t="s">
        <v>194</v>
      </c>
      <c r="B79" s="1760"/>
      <c r="C79" s="1760"/>
      <c r="D79" s="1760"/>
      <c r="E79" s="1760"/>
      <c r="F79" s="1760"/>
      <c r="G79" s="1760"/>
      <c r="H79" s="1760"/>
      <c r="I79" s="1760"/>
      <c r="J79" s="1760"/>
      <c r="K79" s="1760"/>
    </row>
    <row r="80" spans="1:11" ht="14" thickBot="1" x14ac:dyDescent="0.2"/>
    <row r="81" spans="1:11" ht="19" thickBot="1" x14ac:dyDescent="0.25">
      <c r="B81" s="1764" t="s">
        <v>1461</v>
      </c>
      <c r="C81" s="1825"/>
      <c r="D81" s="220" t="s">
        <v>1460</v>
      </c>
      <c r="E81" s="1699" t="s">
        <v>18</v>
      </c>
      <c r="F81" s="1826"/>
      <c r="G81" s="295" t="s">
        <v>203</v>
      </c>
      <c r="H81" s="296" t="s">
        <v>199</v>
      </c>
      <c r="I81" s="297" t="s">
        <v>915</v>
      </c>
      <c r="J81" s="298" t="s">
        <v>200</v>
      </c>
      <c r="K81" s="297">
        <v>3</v>
      </c>
    </row>
    <row r="82" spans="1:11" x14ac:dyDescent="0.15">
      <c r="B82" s="300" t="s">
        <v>892</v>
      </c>
      <c r="C82" s="301" t="s">
        <v>197</v>
      </c>
      <c r="D82" s="302" t="s">
        <v>2322</v>
      </c>
      <c r="E82" s="303" t="s">
        <v>197</v>
      </c>
      <c r="F82" s="304" t="s">
        <v>2324</v>
      </c>
      <c r="G82" s="305" t="s">
        <v>1041</v>
      </c>
      <c r="H82" s="106" t="s">
        <v>1042</v>
      </c>
      <c r="I82" s="106" t="s">
        <v>1043</v>
      </c>
      <c r="J82" s="106" t="s">
        <v>193</v>
      </c>
      <c r="K82" s="306" t="s">
        <v>2063</v>
      </c>
    </row>
    <row r="83" spans="1:11" ht="16" x14ac:dyDescent="0.2">
      <c r="B83" s="307">
        <v>1</v>
      </c>
      <c r="C83" s="315">
        <f>G8</f>
        <v>0</v>
      </c>
      <c r="D83" s="33">
        <f>C8</f>
        <v>3</v>
      </c>
      <c r="E83" s="316">
        <f>G13</f>
        <v>0</v>
      </c>
      <c r="F83" s="33">
        <f>C13</f>
        <v>8</v>
      </c>
      <c r="G83" s="309"/>
      <c r="H83" s="99"/>
      <c r="I83" s="211"/>
      <c r="J83" s="99"/>
      <c r="K83" s="102"/>
    </row>
    <row r="84" spans="1:11" ht="16" x14ac:dyDescent="0.2">
      <c r="B84" s="307">
        <v>2</v>
      </c>
      <c r="C84" s="315">
        <f>G15</f>
        <v>0</v>
      </c>
      <c r="D84" s="33">
        <f>C15</f>
        <v>10</v>
      </c>
      <c r="E84" s="316">
        <f>G9</f>
        <v>0</v>
      </c>
      <c r="F84" s="33">
        <f>C6</f>
        <v>1</v>
      </c>
      <c r="G84" s="310"/>
      <c r="H84" s="99"/>
      <c r="I84" s="211"/>
      <c r="J84" s="99"/>
      <c r="K84" s="102"/>
    </row>
    <row r="85" spans="1:11" ht="17" thickBot="1" x14ac:dyDescent="0.25">
      <c r="B85" s="317">
        <v>3</v>
      </c>
      <c r="C85" s="318">
        <f>G10</f>
        <v>0</v>
      </c>
      <c r="D85" s="43">
        <f>C16</f>
        <v>11</v>
      </c>
      <c r="E85" s="319">
        <f>G11</f>
        <v>0</v>
      </c>
      <c r="F85" s="43">
        <f>C11</f>
        <v>6</v>
      </c>
      <c r="G85" s="313"/>
      <c r="H85" s="103"/>
      <c r="I85" s="314"/>
      <c r="J85" s="103"/>
      <c r="K85" s="104"/>
    </row>
    <row r="86" spans="1:11" ht="17" thickBot="1" x14ac:dyDescent="0.25">
      <c r="B86" s="320" t="s">
        <v>1458</v>
      </c>
      <c r="C86" s="321"/>
      <c r="D86" s="321"/>
      <c r="E86" s="321"/>
      <c r="F86" s="321"/>
      <c r="G86" s="321"/>
      <c r="H86" s="322"/>
      <c r="I86" s="1829" t="s">
        <v>2062</v>
      </c>
      <c r="J86" s="1770"/>
      <c r="K86" s="270"/>
    </row>
    <row r="89" spans="1:11" ht="16" x14ac:dyDescent="0.2">
      <c r="A89" s="1760" t="s">
        <v>194</v>
      </c>
      <c r="B89" s="1760"/>
      <c r="C89" s="1760"/>
      <c r="D89" s="1760"/>
      <c r="E89" s="1760"/>
      <c r="F89" s="1760"/>
      <c r="G89" s="1760"/>
      <c r="H89" s="1760"/>
      <c r="I89" s="1760"/>
      <c r="J89" s="1760"/>
      <c r="K89" s="1760"/>
    </row>
    <row r="90" spans="1:11" ht="14" thickBot="1" x14ac:dyDescent="0.2"/>
    <row r="91" spans="1:11" ht="19" thickBot="1" x14ac:dyDescent="0.25">
      <c r="B91" s="1764" t="s">
        <v>1461</v>
      </c>
      <c r="C91" s="1825"/>
      <c r="D91" s="220" t="s">
        <v>1460</v>
      </c>
      <c r="E91" s="1699" t="s">
        <v>18</v>
      </c>
      <c r="F91" s="1826"/>
      <c r="G91" s="295" t="s">
        <v>203</v>
      </c>
      <c r="H91" s="296" t="s">
        <v>199</v>
      </c>
      <c r="I91" s="297" t="s">
        <v>915</v>
      </c>
      <c r="J91" s="298" t="s">
        <v>200</v>
      </c>
      <c r="K91" s="297">
        <v>4</v>
      </c>
    </row>
    <row r="92" spans="1:11" x14ac:dyDescent="0.15">
      <c r="B92" s="300" t="s">
        <v>892</v>
      </c>
      <c r="C92" s="301" t="s">
        <v>197</v>
      </c>
      <c r="D92" s="302" t="s">
        <v>2322</v>
      </c>
      <c r="E92" s="303" t="s">
        <v>197</v>
      </c>
      <c r="F92" s="304" t="s">
        <v>2324</v>
      </c>
      <c r="G92" s="305" t="s">
        <v>1041</v>
      </c>
      <c r="H92" s="106" t="s">
        <v>1042</v>
      </c>
      <c r="I92" s="106" t="s">
        <v>1043</v>
      </c>
      <c r="J92" s="106" t="s">
        <v>193</v>
      </c>
      <c r="K92" s="306" t="s">
        <v>2063</v>
      </c>
    </row>
    <row r="93" spans="1:11" ht="16" x14ac:dyDescent="0.2">
      <c r="B93" s="307">
        <v>1</v>
      </c>
      <c r="C93" s="315">
        <f>G17</f>
        <v>0</v>
      </c>
      <c r="D93" s="33">
        <f>C17</f>
        <v>12</v>
      </c>
      <c r="E93" s="316">
        <f>G11</f>
        <v>0</v>
      </c>
      <c r="F93" s="33">
        <f>C11</f>
        <v>6</v>
      </c>
      <c r="G93" s="309"/>
      <c r="H93" s="99"/>
      <c r="I93" s="211"/>
      <c r="J93" s="99"/>
      <c r="K93" s="102"/>
    </row>
    <row r="94" spans="1:11" ht="16" x14ac:dyDescent="0.2">
      <c r="B94" s="307">
        <v>2</v>
      </c>
      <c r="C94" s="315">
        <f>G7</f>
        <v>0</v>
      </c>
      <c r="D94" s="33">
        <f>C10</f>
        <v>5</v>
      </c>
      <c r="E94" s="316">
        <f>G10</f>
        <v>0</v>
      </c>
      <c r="F94" s="33">
        <f>C16</f>
        <v>11</v>
      </c>
      <c r="G94" s="310"/>
      <c r="H94" s="99"/>
      <c r="I94" s="211"/>
      <c r="J94" s="99"/>
      <c r="K94" s="102"/>
    </row>
    <row r="95" spans="1:11" ht="17" thickBot="1" x14ac:dyDescent="0.25">
      <c r="B95" s="317">
        <v>3</v>
      </c>
      <c r="C95" s="318">
        <f>G13</f>
        <v>0</v>
      </c>
      <c r="D95" s="43">
        <f>C13</f>
        <v>8</v>
      </c>
      <c r="E95" s="319">
        <f>G14</f>
        <v>0</v>
      </c>
      <c r="F95" s="43">
        <f>C9</f>
        <v>4</v>
      </c>
      <c r="G95" s="313"/>
      <c r="H95" s="103"/>
      <c r="I95" s="314"/>
      <c r="J95" s="103"/>
      <c r="K95" s="104"/>
    </row>
    <row r="96" spans="1:11" ht="17" thickBot="1" x14ac:dyDescent="0.25">
      <c r="B96" s="320" t="s">
        <v>1458</v>
      </c>
      <c r="C96" s="321"/>
      <c r="D96" s="321"/>
      <c r="E96" s="321"/>
      <c r="F96" s="321"/>
      <c r="G96" s="321"/>
      <c r="H96" s="322"/>
      <c r="I96" s="1829" t="s">
        <v>2062</v>
      </c>
      <c r="J96" s="1770"/>
      <c r="K96" s="270"/>
    </row>
    <row r="97" spans="1:11" ht="15.75" customHeight="1" x14ac:dyDescent="0.15"/>
    <row r="99" spans="1:11" ht="16" x14ac:dyDescent="0.2">
      <c r="A99" s="1760" t="s">
        <v>194</v>
      </c>
      <c r="B99" s="1760"/>
      <c r="C99" s="1760"/>
      <c r="D99" s="1760"/>
      <c r="E99" s="1760"/>
      <c r="F99" s="1760"/>
      <c r="G99" s="1760"/>
      <c r="H99" s="1760"/>
      <c r="I99" s="1760"/>
      <c r="J99" s="1760"/>
      <c r="K99" s="1760"/>
    </row>
    <row r="100" spans="1:11" ht="14" thickBot="1" x14ac:dyDescent="0.2"/>
    <row r="101" spans="1:11" ht="19" thickBot="1" x14ac:dyDescent="0.25">
      <c r="B101" s="1764" t="s">
        <v>1461</v>
      </c>
      <c r="C101" s="1825"/>
      <c r="D101" s="220" t="s">
        <v>1460</v>
      </c>
      <c r="E101" s="1699" t="s">
        <v>18</v>
      </c>
      <c r="F101" s="1826"/>
      <c r="G101" s="295" t="s">
        <v>203</v>
      </c>
      <c r="H101" s="296" t="s">
        <v>199</v>
      </c>
      <c r="I101" s="297" t="s">
        <v>915</v>
      </c>
      <c r="J101" s="298" t="s">
        <v>200</v>
      </c>
      <c r="K101" s="297">
        <v>5</v>
      </c>
    </row>
    <row r="102" spans="1:11" x14ac:dyDescent="0.15">
      <c r="B102" s="300" t="s">
        <v>892</v>
      </c>
      <c r="C102" s="301" t="s">
        <v>197</v>
      </c>
      <c r="D102" s="302" t="s">
        <v>2322</v>
      </c>
      <c r="E102" s="303" t="s">
        <v>197</v>
      </c>
      <c r="F102" s="304" t="s">
        <v>2324</v>
      </c>
      <c r="G102" s="305" t="s">
        <v>1041</v>
      </c>
      <c r="H102" s="106" t="s">
        <v>1042</v>
      </c>
      <c r="I102" s="106" t="s">
        <v>1043</v>
      </c>
      <c r="J102" s="106" t="s">
        <v>193</v>
      </c>
      <c r="K102" s="306" t="s">
        <v>2063</v>
      </c>
    </row>
    <row r="103" spans="1:11" ht="16" x14ac:dyDescent="0.2">
      <c r="B103" s="307">
        <v>1</v>
      </c>
      <c r="C103" s="315">
        <f>G13</f>
        <v>0</v>
      </c>
      <c r="D103" s="33">
        <f>C13</f>
        <v>8</v>
      </c>
      <c r="E103" s="316">
        <f>G9</f>
        <v>0</v>
      </c>
      <c r="F103" s="33">
        <f>C6</f>
        <v>1</v>
      </c>
      <c r="G103" s="309"/>
      <c r="H103" s="99"/>
      <c r="I103" s="211"/>
      <c r="J103" s="99"/>
      <c r="K103" s="102"/>
    </row>
    <row r="104" spans="1:11" ht="16" x14ac:dyDescent="0.2">
      <c r="B104" s="307">
        <v>2</v>
      </c>
      <c r="C104" s="315">
        <f>G7</f>
        <v>0</v>
      </c>
      <c r="D104" s="33">
        <f>C10</f>
        <v>5</v>
      </c>
      <c r="E104" s="316">
        <f>G12</f>
        <v>0</v>
      </c>
      <c r="F104" s="33">
        <f>C14</f>
        <v>9</v>
      </c>
      <c r="G104" s="310"/>
      <c r="H104" s="99"/>
      <c r="I104" s="211"/>
      <c r="J104" s="99"/>
      <c r="K104" s="102"/>
    </row>
    <row r="105" spans="1:11" ht="17" thickBot="1" x14ac:dyDescent="0.25">
      <c r="B105" s="317">
        <v>3</v>
      </c>
      <c r="C105" s="318">
        <f>G10</f>
        <v>0</v>
      </c>
      <c r="D105" s="43">
        <f>C16</f>
        <v>11</v>
      </c>
      <c r="E105" s="319">
        <f>G15</f>
        <v>0</v>
      </c>
      <c r="F105" s="43">
        <f>C9</f>
        <v>4</v>
      </c>
      <c r="G105" s="313"/>
      <c r="H105" s="103"/>
      <c r="I105" s="314"/>
      <c r="J105" s="103"/>
      <c r="K105" s="104"/>
    </row>
    <row r="106" spans="1:11" ht="15.5" customHeight="1" thickBot="1" x14ac:dyDescent="0.25">
      <c r="B106" s="1766" t="s">
        <v>1458</v>
      </c>
      <c r="C106" s="1767"/>
      <c r="D106" s="1767"/>
      <c r="E106" s="1767"/>
      <c r="F106" s="1767"/>
      <c r="G106" s="1767"/>
      <c r="H106" s="1828"/>
      <c r="I106" s="1829" t="s">
        <v>2062</v>
      </c>
      <c r="J106" s="1770"/>
      <c r="K106" s="270"/>
    </row>
    <row r="107" spans="1:11" ht="15.5" customHeight="1" x14ac:dyDescent="0.15"/>
    <row r="108" spans="1:11" ht="15.5" customHeight="1" x14ac:dyDescent="0.15"/>
    <row r="109" spans="1:11" ht="16" x14ac:dyDescent="0.2">
      <c r="A109" s="1760" t="s">
        <v>194</v>
      </c>
      <c r="B109" s="1760"/>
      <c r="C109" s="1760"/>
      <c r="D109" s="1760"/>
      <c r="E109" s="1760"/>
      <c r="F109" s="1760"/>
      <c r="G109" s="1760"/>
      <c r="H109" s="1760"/>
      <c r="I109" s="1760"/>
      <c r="J109" s="1760"/>
      <c r="K109" s="1760"/>
    </row>
    <row r="110" spans="1:11" ht="14" thickBot="1" x14ac:dyDescent="0.2"/>
    <row r="111" spans="1:11" ht="19" thickBot="1" x14ac:dyDescent="0.25">
      <c r="B111" s="1764" t="s">
        <v>1461</v>
      </c>
      <c r="C111" s="1825"/>
      <c r="D111" s="220" t="s">
        <v>1460</v>
      </c>
      <c r="E111" s="1699" t="s">
        <v>18</v>
      </c>
      <c r="F111" s="1826"/>
      <c r="G111" s="295" t="s">
        <v>203</v>
      </c>
      <c r="H111" s="296" t="s">
        <v>199</v>
      </c>
      <c r="I111" s="297" t="s">
        <v>915</v>
      </c>
      <c r="J111" s="298" t="s">
        <v>200</v>
      </c>
      <c r="K111" s="297">
        <v>6</v>
      </c>
    </row>
    <row r="112" spans="1:11" x14ac:dyDescent="0.15">
      <c r="B112" s="300" t="s">
        <v>892</v>
      </c>
      <c r="C112" s="301" t="s">
        <v>197</v>
      </c>
      <c r="D112" s="302" t="s">
        <v>2322</v>
      </c>
      <c r="E112" s="303" t="s">
        <v>197</v>
      </c>
      <c r="F112" s="304" t="s">
        <v>2324</v>
      </c>
      <c r="G112" s="305" t="s">
        <v>1041</v>
      </c>
      <c r="H112" s="106" t="s">
        <v>1042</v>
      </c>
      <c r="I112" s="106" t="s">
        <v>1043</v>
      </c>
      <c r="J112" s="106" t="s">
        <v>193</v>
      </c>
      <c r="K112" s="306" t="s">
        <v>2063</v>
      </c>
    </row>
    <row r="113" spans="1:11" ht="16" x14ac:dyDescent="0.2">
      <c r="B113" s="307">
        <v>1</v>
      </c>
      <c r="C113" s="315">
        <f>G15</f>
        <v>0</v>
      </c>
      <c r="D113" s="33">
        <f>C9</f>
        <v>4</v>
      </c>
      <c r="E113" s="316">
        <f>G7</f>
        <v>0</v>
      </c>
      <c r="F113" s="33">
        <f>C10</f>
        <v>5</v>
      </c>
      <c r="G113" s="309"/>
      <c r="H113" s="99"/>
      <c r="I113" s="211"/>
      <c r="J113" s="99"/>
      <c r="K113" s="102"/>
    </row>
    <row r="114" spans="1:11" ht="16" x14ac:dyDescent="0.2">
      <c r="B114" s="307">
        <v>2</v>
      </c>
      <c r="C114" s="315">
        <f>G12</f>
        <v>0</v>
      </c>
      <c r="D114" s="33">
        <f>C14</f>
        <v>9</v>
      </c>
      <c r="E114" s="316">
        <f>G8</f>
        <v>0</v>
      </c>
      <c r="F114" s="33">
        <f>C7</f>
        <v>2</v>
      </c>
      <c r="G114" s="310"/>
      <c r="H114" s="99"/>
      <c r="I114" s="211"/>
      <c r="J114" s="99"/>
      <c r="K114" s="102"/>
    </row>
    <row r="115" spans="1:11" ht="17" thickBot="1" x14ac:dyDescent="0.25">
      <c r="B115" s="317">
        <v>3</v>
      </c>
      <c r="C115" s="318">
        <f>G11</f>
        <v>0</v>
      </c>
      <c r="D115" s="43">
        <f>C12</f>
        <v>7</v>
      </c>
      <c r="E115" s="319">
        <f>G14</f>
        <v>0</v>
      </c>
      <c r="F115" s="43">
        <f>C8</f>
        <v>3</v>
      </c>
      <c r="G115" s="313"/>
      <c r="H115" s="103"/>
      <c r="I115" s="314"/>
      <c r="J115" s="103"/>
      <c r="K115" s="104"/>
    </row>
    <row r="116" spans="1:11" ht="17" thickBot="1" x14ac:dyDescent="0.25">
      <c r="B116" s="320" t="s">
        <v>1458</v>
      </c>
      <c r="C116" s="321"/>
      <c r="D116" s="321"/>
      <c r="E116" s="321"/>
      <c r="F116" s="321"/>
      <c r="G116" s="321"/>
      <c r="H116" s="322"/>
      <c r="I116" s="1829" t="s">
        <v>2062</v>
      </c>
      <c r="J116" s="1770"/>
      <c r="K116" s="270"/>
    </row>
    <row r="119" spans="1:11" ht="16" x14ac:dyDescent="0.2">
      <c r="A119" s="1760" t="s">
        <v>194</v>
      </c>
      <c r="B119" s="1760"/>
      <c r="C119" s="1760"/>
      <c r="D119" s="1760"/>
      <c r="E119" s="1760"/>
      <c r="F119" s="1760"/>
      <c r="G119" s="1760"/>
      <c r="H119" s="1760"/>
      <c r="I119" s="1760"/>
      <c r="J119" s="1760"/>
      <c r="K119" s="1760"/>
    </row>
    <row r="120" spans="1:11" ht="14" thickBot="1" x14ac:dyDescent="0.2"/>
    <row r="121" spans="1:11" ht="19" thickBot="1" x14ac:dyDescent="0.25">
      <c r="B121" s="1764" t="s">
        <v>1461</v>
      </c>
      <c r="C121" s="1825"/>
      <c r="D121" s="220" t="s">
        <v>1460</v>
      </c>
      <c r="E121" s="1699" t="s">
        <v>18</v>
      </c>
      <c r="F121" s="1826"/>
      <c r="G121" s="295" t="s">
        <v>203</v>
      </c>
      <c r="H121" s="296" t="s">
        <v>199</v>
      </c>
      <c r="I121" s="297" t="s">
        <v>915</v>
      </c>
      <c r="J121" s="298" t="s">
        <v>200</v>
      </c>
      <c r="K121" s="297">
        <v>7</v>
      </c>
    </row>
    <row r="122" spans="1:11" x14ac:dyDescent="0.15">
      <c r="B122" s="300" t="s">
        <v>892</v>
      </c>
      <c r="C122" s="301" t="s">
        <v>197</v>
      </c>
      <c r="D122" s="302" t="s">
        <v>2322</v>
      </c>
      <c r="E122" s="303" t="s">
        <v>197</v>
      </c>
      <c r="F122" s="304" t="s">
        <v>2324</v>
      </c>
      <c r="G122" s="305" t="s">
        <v>1041</v>
      </c>
      <c r="H122" s="106" t="s">
        <v>1042</v>
      </c>
      <c r="I122" s="106" t="s">
        <v>1043</v>
      </c>
      <c r="J122" s="106" t="s">
        <v>193</v>
      </c>
      <c r="K122" s="306" t="s">
        <v>2063</v>
      </c>
    </row>
    <row r="123" spans="1:11" ht="16" x14ac:dyDescent="0.2">
      <c r="B123" s="307">
        <v>1</v>
      </c>
      <c r="C123" s="315">
        <f>G13</f>
        <v>0</v>
      </c>
      <c r="D123" s="33">
        <f>C16</f>
        <v>11</v>
      </c>
      <c r="E123" s="316">
        <f>G14</f>
        <v>0</v>
      </c>
      <c r="F123" s="33">
        <f>C8</f>
        <v>3</v>
      </c>
      <c r="G123" s="309"/>
      <c r="H123" s="99"/>
      <c r="I123" s="211"/>
      <c r="J123" s="99"/>
      <c r="K123" s="102"/>
    </row>
    <row r="124" spans="1:11" ht="16" x14ac:dyDescent="0.2">
      <c r="B124" s="307">
        <v>2</v>
      </c>
      <c r="C124" s="315">
        <f>G12</f>
        <v>0</v>
      </c>
      <c r="D124" s="33">
        <f>C14</f>
        <v>9</v>
      </c>
      <c r="E124" s="316">
        <f>G10</f>
        <v>0</v>
      </c>
      <c r="F124" s="33">
        <f>C11</f>
        <v>6</v>
      </c>
      <c r="G124" s="310"/>
      <c r="H124" s="99"/>
      <c r="I124" s="211"/>
      <c r="J124" s="99"/>
      <c r="K124" s="102"/>
    </row>
    <row r="125" spans="1:11" ht="17" thickBot="1" x14ac:dyDescent="0.25">
      <c r="B125" s="317">
        <v>3</v>
      </c>
      <c r="C125" s="318">
        <f>G17</f>
        <v>0</v>
      </c>
      <c r="D125" s="43">
        <f>C15</f>
        <v>10</v>
      </c>
      <c r="E125" s="319">
        <f>G7</f>
        <v>0</v>
      </c>
      <c r="F125" s="43">
        <f>C10</f>
        <v>5</v>
      </c>
      <c r="G125" s="313"/>
      <c r="H125" s="103"/>
      <c r="I125" s="314"/>
      <c r="J125" s="103"/>
      <c r="K125" s="104"/>
    </row>
    <row r="126" spans="1:11" ht="17" thickBot="1" x14ac:dyDescent="0.25">
      <c r="B126" s="320" t="s">
        <v>1458</v>
      </c>
      <c r="C126" s="321"/>
      <c r="D126" s="321"/>
      <c r="E126" s="321"/>
      <c r="F126" s="321"/>
      <c r="G126" s="321"/>
      <c r="H126" s="322"/>
      <c r="I126" s="1829" t="s">
        <v>2062</v>
      </c>
      <c r="J126" s="1770"/>
      <c r="K126" s="270"/>
    </row>
    <row r="129" spans="1:11" ht="16" x14ac:dyDescent="0.2">
      <c r="A129" s="1760" t="s">
        <v>194</v>
      </c>
      <c r="B129" s="1760"/>
      <c r="C129" s="1760"/>
      <c r="D129" s="1760"/>
      <c r="E129" s="1760"/>
      <c r="F129" s="1760"/>
      <c r="G129" s="1760"/>
      <c r="H129" s="1760"/>
      <c r="I129" s="1760"/>
      <c r="J129" s="1760"/>
      <c r="K129" s="1760"/>
    </row>
    <row r="130" spans="1:11" ht="14" thickBot="1" x14ac:dyDescent="0.2"/>
    <row r="131" spans="1:11" ht="19" thickBot="1" x14ac:dyDescent="0.25">
      <c r="B131" s="1764" t="s">
        <v>1461</v>
      </c>
      <c r="C131" s="1825"/>
      <c r="D131" s="220" t="s">
        <v>1460</v>
      </c>
      <c r="E131" s="1699" t="s">
        <v>18</v>
      </c>
      <c r="F131" s="1826"/>
      <c r="G131" s="295" t="s">
        <v>203</v>
      </c>
      <c r="H131" s="296" t="s">
        <v>199</v>
      </c>
      <c r="I131" s="297" t="s">
        <v>915</v>
      </c>
      <c r="J131" s="298" t="s">
        <v>200</v>
      </c>
      <c r="K131" s="297">
        <v>8</v>
      </c>
    </row>
    <row r="132" spans="1:11" x14ac:dyDescent="0.15">
      <c r="B132" s="300" t="s">
        <v>892</v>
      </c>
      <c r="C132" s="301" t="s">
        <v>197</v>
      </c>
      <c r="D132" s="302" t="s">
        <v>2322</v>
      </c>
      <c r="E132" s="303" t="s">
        <v>197</v>
      </c>
      <c r="F132" s="304" t="s">
        <v>2324</v>
      </c>
      <c r="G132" s="305" t="s">
        <v>1041</v>
      </c>
      <c r="H132" s="106" t="s">
        <v>1042</v>
      </c>
      <c r="I132" s="106" t="s">
        <v>1043</v>
      </c>
      <c r="J132" s="106" t="s">
        <v>193</v>
      </c>
      <c r="K132" s="306" t="s">
        <v>2063</v>
      </c>
    </row>
    <row r="133" spans="1:11" ht="16" x14ac:dyDescent="0.2">
      <c r="B133" s="307">
        <v>1</v>
      </c>
      <c r="C133" s="315">
        <f>G14</f>
        <v>0</v>
      </c>
      <c r="D133" s="33">
        <f>C8</f>
        <v>3</v>
      </c>
      <c r="E133" s="316">
        <f>G17</f>
        <v>0</v>
      </c>
      <c r="F133" s="33">
        <f>C15</f>
        <v>10</v>
      </c>
      <c r="G133" s="309"/>
      <c r="H133" s="99"/>
      <c r="I133" s="211"/>
      <c r="J133" s="99"/>
      <c r="K133" s="102"/>
    </row>
    <row r="134" spans="1:11" ht="16" x14ac:dyDescent="0.2">
      <c r="B134" s="307">
        <v>2</v>
      </c>
      <c r="C134" s="315">
        <f>G9</f>
        <v>0</v>
      </c>
      <c r="D134" s="33">
        <f>C17</f>
        <v>12</v>
      </c>
      <c r="E134" s="316">
        <f>G11</f>
        <v>0</v>
      </c>
      <c r="F134" s="33">
        <f>C13</f>
        <v>8</v>
      </c>
      <c r="G134" s="310"/>
      <c r="H134" s="99"/>
      <c r="I134" s="211"/>
      <c r="J134" s="99"/>
      <c r="K134" s="102"/>
    </row>
    <row r="135" spans="1:11" ht="17" thickBot="1" x14ac:dyDescent="0.25">
      <c r="B135" s="317">
        <v>3</v>
      </c>
      <c r="C135" s="318">
        <f>G15</f>
        <v>0</v>
      </c>
      <c r="D135" s="43">
        <f>C9</f>
        <v>4</v>
      </c>
      <c r="E135" s="319">
        <f>G12</f>
        <v>0</v>
      </c>
      <c r="F135" s="43">
        <f>C14</f>
        <v>9</v>
      </c>
      <c r="G135" s="313"/>
      <c r="H135" s="103"/>
      <c r="I135" s="314"/>
      <c r="J135" s="103"/>
      <c r="K135" s="104"/>
    </row>
    <row r="136" spans="1:11" ht="17" thickBot="1" x14ac:dyDescent="0.25">
      <c r="B136" s="320" t="s">
        <v>1458</v>
      </c>
      <c r="C136" s="321"/>
      <c r="D136" s="321"/>
      <c r="E136" s="321"/>
      <c r="F136" s="321"/>
      <c r="G136" s="321"/>
      <c r="H136" s="322"/>
      <c r="I136" s="1829" t="s">
        <v>2062</v>
      </c>
      <c r="J136" s="1770"/>
      <c r="K136" s="270"/>
    </row>
    <row r="139" spans="1:11" ht="16" x14ac:dyDescent="0.2">
      <c r="A139" s="1760" t="s">
        <v>194</v>
      </c>
      <c r="B139" s="1760"/>
      <c r="C139" s="1760"/>
      <c r="D139" s="1760"/>
      <c r="E139" s="1760"/>
      <c r="F139" s="1760"/>
      <c r="G139" s="1760"/>
      <c r="H139" s="1760"/>
      <c r="I139" s="1760"/>
      <c r="J139" s="1760"/>
      <c r="K139" s="1760"/>
    </row>
    <row r="140" spans="1:11" ht="14" thickBot="1" x14ac:dyDescent="0.2"/>
    <row r="141" spans="1:11" ht="19" thickBot="1" x14ac:dyDescent="0.25">
      <c r="B141" s="1764" t="s">
        <v>1461</v>
      </c>
      <c r="C141" s="1825"/>
      <c r="D141" s="220" t="s">
        <v>1460</v>
      </c>
      <c r="E141" s="1699" t="s">
        <v>18</v>
      </c>
      <c r="F141" s="1826"/>
      <c r="G141" s="295" t="s">
        <v>203</v>
      </c>
      <c r="H141" s="296" t="s">
        <v>199</v>
      </c>
      <c r="I141" s="297" t="s">
        <v>915</v>
      </c>
      <c r="J141" s="298" t="s">
        <v>200</v>
      </c>
      <c r="K141" s="297">
        <v>9</v>
      </c>
    </row>
    <row r="142" spans="1:11" x14ac:dyDescent="0.15">
      <c r="B142" s="300" t="s">
        <v>892</v>
      </c>
      <c r="C142" s="301" t="s">
        <v>197</v>
      </c>
      <c r="D142" s="302" t="s">
        <v>2322</v>
      </c>
      <c r="E142" s="303" t="s">
        <v>197</v>
      </c>
      <c r="F142" s="304" t="s">
        <v>2324</v>
      </c>
      <c r="G142" s="305" t="s">
        <v>1041</v>
      </c>
      <c r="H142" s="106" t="s">
        <v>1042</v>
      </c>
      <c r="I142" s="106" t="s">
        <v>1043</v>
      </c>
      <c r="J142" s="106" t="s">
        <v>193</v>
      </c>
      <c r="K142" s="306" t="s">
        <v>2063</v>
      </c>
    </row>
    <row r="143" spans="1:11" ht="16" x14ac:dyDescent="0.2">
      <c r="B143" s="307">
        <v>1</v>
      </c>
      <c r="C143" s="315">
        <f>G9</f>
        <v>0</v>
      </c>
      <c r="D143" s="33">
        <f>C17</f>
        <v>12</v>
      </c>
      <c r="E143" s="316">
        <f>G7</f>
        <v>0</v>
      </c>
      <c r="F143" s="33">
        <f>C12</f>
        <v>7</v>
      </c>
      <c r="G143" s="309"/>
      <c r="H143" s="99"/>
      <c r="I143" s="211"/>
      <c r="J143" s="99"/>
      <c r="K143" s="102"/>
    </row>
    <row r="144" spans="1:11" ht="17" thickBot="1" x14ac:dyDescent="0.25">
      <c r="B144" s="307">
        <v>2</v>
      </c>
      <c r="C144" s="315">
        <f>G17</f>
        <v>0</v>
      </c>
      <c r="D144" s="33">
        <f>C15</f>
        <v>10</v>
      </c>
      <c r="E144" s="316">
        <f>G15</f>
        <v>0</v>
      </c>
      <c r="F144" s="33">
        <f>C9</f>
        <v>4</v>
      </c>
      <c r="G144" s="310"/>
      <c r="H144" s="99"/>
      <c r="I144" s="211"/>
      <c r="J144" s="99"/>
      <c r="K144" s="102"/>
    </row>
    <row r="145" spans="1:11" ht="17" thickBot="1" x14ac:dyDescent="0.25">
      <c r="B145" s="320" t="s">
        <v>1458</v>
      </c>
      <c r="C145" s="321"/>
      <c r="D145" s="321"/>
      <c r="E145" s="321"/>
      <c r="F145" s="321"/>
      <c r="G145" s="321"/>
      <c r="H145" s="322"/>
      <c r="I145" s="1829" t="s">
        <v>2062</v>
      </c>
      <c r="J145" s="1770"/>
      <c r="K145" s="270"/>
    </row>
    <row r="149" spans="1:11" ht="16" x14ac:dyDescent="0.2">
      <c r="A149" s="1760" t="s">
        <v>194</v>
      </c>
      <c r="B149" s="1760"/>
      <c r="C149" s="1760"/>
      <c r="D149" s="1760"/>
      <c r="E149" s="1760"/>
      <c r="F149" s="1760"/>
      <c r="G149" s="1760"/>
      <c r="H149" s="1760"/>
      <c r="I149" s="1760"/>
      <c r="J149" s="1760"/>
      <c r="K149" s="1760"/>
    </row>
    <row r="150" spans="1:11" ht="14" thickBot="1" x14ac:dyDescent="0.2"/>
    <row r="151" spans="1:11" ht="19" thickBot="1" x14ac:dyDescent="0.25">
      <c r="B151" s="1764" t="s">
        <v>1461</v>
      </c>
      <c r="C151" s="1825"/>
      <c r="D151" s="220" t="s">
        <v>1460</v>
      </c>
      <c r="E151" s="1699" t="s">
        <v>18</v>
      </c>
      <c r="F151" s="1826"/>
      <c r="G151" s="295" t="s">
        <v>203</v>
      </c>
      <c r="H151" s="296" t="s">
        <v>199</v>
      </c>
      <c r="I151" s="297" t="s">
        <v>915</v>
      </c>
      <c r="J151" s="298" t="s">
        <v>200</v>
      </c>
      <c r="K151" s="297">
        <v>10</v>
      </c>
    </row>
    <row r="152" spans="1:11" x14ac:dyDescent="0.15">
      <c r="B152" s="300" t="s">
        <v>892</v>
      </c>
      <c r="C152" s="301" t="s">
        <v>197</v>
      </c>
      <c r="D152" s="302" t="s">
        <v>2322</v>
      </c>
      <c r="E152" s="303" t="s">
        <v>197</v>
      </c>
      <c r="F152" s="304" t="s">
        <v>2324</v>
      </c>
      <c r="G152" s="305" t="s">
        <v>1041</v>
      </c>
      <c r="H152" s="106" t="s">
        <v>1042</v>
      </c>
      <c r="I152" s="106" t="s">
        <v>1043</v>
      </c>
      <c r="J152" s="106" t="s">
        <v>193</v>
      </c>
      <c r="K152" s="306" t="s">
        <v>2063</v>
      </c>
    </row>
    <row r="153" spans="1:11" ht="16" x14ac:dyDescent="0.2">
      <c r="B153" s="307">
        <v>1</v>
      </c>
      <c r="C153" s="315">
        <f>G8</f>
        <v>0</v>
      </c>
      <c r="D153" s="33">
        <f>C6</f>
        <v>1</v>
      </c>
      <c r="E153" s="316">
        <f>G7</f>
        <v>0</v>
      </c>
      <c r="F153" s="33">
        <f>C12</f>
        <v>7</v>
      </c>
      <c r="G153" s="309"/>
      <c r="H153" s="99"/>
      <c r="I153" s="211"/>
      <c r="J153" s="99"/>
      <c r="K153" s="102"/>
    </row>
    <row r="154" spans="1:11" ht="17" thickBot="1" x14ac:dyDescent="0.25">
      <c r="B154" s="307">
        <v>2</v>
      </c>
      <c r="C154" s="315">
        <f>G14</f>
        <v>0</v>
      </c>
      <c r="D154" s="33">
        <f>C10</f>
        <v>5</v>
      </c>
      <c r="E154" s="316">
        <f>G13</f>
        <v>0</v>
      </c>
      <c r="F154" s="33">
        <f>C7</f>
        <v>2</v>
      </c>
      <c r="G154" s="310"/>
      <c r="H154" s="99"/>
      <c r="I154" s="211"/>
      <c r="J154" s="99"/>
      <c r="K154" s="102"/>
    </row>
    <row r="155" spans="1:11" ht="17" thickBot="1" x14ac:dyDescent="0.25">
      <c r="B155" s="1766" t="s">
        <v>1458</v>
      </c>
      <c r="C155" s="1767"/>
      <c r="D155" s="1767"/>
      <c r="E155" s="1767"/>
      <c r="F155" s="1767"/>
      <c r="G155" s="1767"/>
      <c r="H155" s="1828"/>
      <c r="I155" s="1829" t="s">
        <v>2062</v>
      </c>
      <c r="J155" s="1770"/>
      <c r="K155" s="270"/>
    </row>
    <row r="160" spans="1:11" ht="16" x14ac:dyDescent="0.2">
      <c r="A160" s="1760" t="s">
        <v>194</v>
      </c>
      <c r="B160" s="1760"/>
      <c r="C160" s="1760"/>
      <c r="D160" s="1760"/>
      <c r="E160" s="1760"/>
      <c r="F160" s="1760"/>
      <c r="G160" s="1760"/>
      <c r="H160" s="1760"/>
      <c r="I160" s="1760"/>
      <c r="J160" s="1760"/>
      <c r="K160" s="1760"/>
    </row>
    <row r="161" spans="1:11" ht="14" thickBot="1" x14ac:dyDescent="0.2"/>
    <row r="162" spans="1:11" ht="19" thickBot="1" x14ac:dyDescent="0.25">
      <c r="B162" s="1764" t="s">
        <v>1461</v>
      </c>
      <c r="C162" s="1825"/>
      <c r="D162" s="220" t="s">
        <v>1460</v>
      </c>
      <c r="E162" s="1699" t="s">
        <v>18</v>
      </c>
      <c r="F162" s="1826"/>
      <c r="G162" s="295" t="s">
        <v>203</v>
      </c>
      <c r="H162" s="296" t="s">
        <v>199</v>
      </c>
      <c r="I162" s="297" t="s">
        <v>915</v>
      </c>
      <c r="J162" s="298" t="s">
        <v>200</v>
      </c>
      <c r="K162" s="297">
        <v>11</v>
      </c>
    </row>
    <row r="163" spans="1:11" x14ac:dyDescent="0.15">
      <c r="B163" s="300" t="s">
        <v>892</v>
      </c>
      <c r="C163" s="301" t="s">
        <v>197</v>
      </c>
      <c r="D163" s="302" t="s">
        <v>2322</v>
      </c>
      <c r="E163" s="303" t="s">
        <v>197</v>
      </c>
      <c r="F163" s="304" t="s">
        <v>2324</v>
      </c>
      <c r="G163" s="305" t="s">
        <v>1041</v>
      </c>
      <c r="H163" s="106" t="s">
        <v>1042</v>
      </c>
      <c r="I163" s="106" t="s">
        <v>1043</v>
      </c>
      <c r="J163" s="106" t="s">
        <v>193</v>
      </c>
      <c r="K163" s="306" t="s">
        <v>2063</v>
      </c>
    </row>
    <row r="164" spans="1:11" ht="16" x14ac:dyDescent="0.2">
      <c r="B164" s="307">
        <v>1</v>
      </c>
      <c r="C164" s="315">
        <f>G14</f>
        <v>0</v>
      </c>
      <c r="D164" s="33">
        <f>C10</f>
        <v>5</v>
      </c>
      <c r="E164" s="316">
        <f>G11</f>
        <v>0</v>
      </c>
      <c r="F164" s="33">
        <f>C13</f>
        <v>8</v>
      </c>
      <c r="G164" s="309"/>
      <c r="H164" s="99"/>
      <c r="I164" s="211"/>
      <c r="J164" s="99"/>
      <c r="K164" s="102"/>
    </row>
    <row r="165" spans="1:11" ht="17" thickBot="1" x14ac:dyDescent="0.25">
      <c r="B165" s="307">
        <v>2</v>
      </c>
      <c r="C165" s="315">
        <f>G17</f>
        <v>0</v>
      </c>
      <c r="D165" s="33">
        <f>C14</f>
        <v>9</v>
      </c>
      <c r="E165" s="316">
        <f>G12</f>
        <v>0</v>
      </c>
      <c r="F165" s="33">
        <f>C16</f>
        <v>11</v>
      </c>
      <c r="G165" s="310"/>
      <c r="H165" s="99"/>
      <c r="I165" s="211"/>
      <c r="J165" s="99"/>
      <c r="K165" s="102"/>
    </row>
    <row r="166" spans="1:11" ht="17" thickBot="1" x14ac:dyDescent="0.25">
      <c r="B166" s="320" t="s">
        <v>1458</v>
      </c>
      <c r="C166" s="321"/>
      <c r="D166" s="321"/>
      <c r="E166" s="321"/>
      <c r="F166" s="321"/>
      <c r="G166" s="321"/>
      <c r="H166" s="322"/>
      <c r="I166" s="1829" t="s">
        <v>2062</v>
      </c>
      <c r="J166" s="1770"/>
      <c r="K166" s="270"/>
    </row>
    <row r="170" spans="1:11" ht="16" x14ac:dyDescent="0.2">
      <c r="A170" s="1760" t="s">
        <v>194</v>
      </c>
      <c r="B170" s="1760"/>
      <c r="C170" s="1760"/>
      <c r="D170" s="1760"/>
      <c r="E170" s="1760"/>
      <c r="F170" s="1760"/>
      <c r="G170" s="1760"/>
      <c r="H170" s="1760"/>
      <c r="I170" s="1760"/>
      <c r="J170" s="1760"/>
      <c r="K170" s="1760"/>
    </row>
    <row r="171" spans="1:11" ht="14" thickBot="1" x14ac:dyDescent="0.2"/>
    <row r="172" spans="1:11" ht="19" thickBot="1" x14ac:dyDescent="0.25">
      <c r="B172" s="1764" t="s">
        <v>1461</v>
      </c>
      <c r="C172" s="1825"/>
      <c r="D172" s="220" t="s">
        <v>1460</v>
      </c>
      <c r="E172" s="1699" t="s">
        <v>18</v>
      </c>
      <c r="F172" s="1826"/>
      <c r="G172" s="295" t="s">
        <v>203</v>
      </c>
      <c r="H172" s="296" t="s">
        <v>199</v>
      </c>
      <c r="I172" s="297" t="s">
        <v>915</v>
      </c>
      <c r="J172" s="298" t="s">
        <v>200</v>
      </c>
      <c r="K172" s="297">
        <v>12</v>
      </c>
    </row>
    <row r="173" spans="1:11" x14ac:dyDescent="0.15">
      <c r="B173" s="300" t="s">
        <v>892</v>
      </c>
      <c r="C173" s="301" t="s">
        <v>197</v>
      </c>
      <c r="D173" s="302" t="s">
        <v>2322</v>
      </c>
      <c r="E173" s="303" t="s">
        <v>197</v>
      </c>
      <c r="F173" s="304" t="s">
        <v>2324</v>
      </c>
      <c r="G173" s="305" t="s">
        <v>1041</v>
      </c>
      <c r="H173" s="106" t="s">
        <v>1042</v>
      </c>
      <c r="I173" s="106" t="s">
        <v>1043</v>
      </c>
      <c r="J173" s="106" t="s">
        <v>193</v>
      </c>
      <c r="K173" s="306" t="s">
        <v>2063</v>
      </c>
    </row>
    <row r="174" spans="1:11" ht="16" x14ac:dyDescent="0.2">
      <c r="B174" s="307">
        <v>1</v>
      </c>
      <c r="C174" s="315">
        <f>G10</f>
        <v>0</v>
      </c>
      <c r="D174" s="33">
        <f>C8</f>
        <v>3</v>
      </c>
      <c r="E174" s="316">
        <f>G13</f>
        <v>0</v>
      </c>
      <c r="F174" s="33">
        <f>C7</f>
        <v>2</v>
      </c>
      <c r="G174" s="309"/>
      <c r="H174" s="99"/>
      <c r="I174" s="211"/>
      <c r="J174" s="99"/>
      <c r="K174" s="102"/>
    </row>
    <row r="175" spans="1:11" ht="17" thickBot="1" x14ac:dyDescent="0.25">
      <c r="B175" s="307">
        <v>2</v>
      </c>
      <c r="C175" s="315">
        <f>G12</f>
        <v>0</v>
      </c>
      <c r="D175" s="33">
        <f>C16</f>
        <v>11</v>
      </c>
      <c r="E175" s="316">
        <f>G8</f>
        <v>0</v>
      </c>
      <c r="F175" s="33">
        <f>C15</f>
        <v>10</v>
      </c>
      <c r="G175" s="310"/>
      <c r="H175" s="99"/>
      <c r="I175" s="211"/>
      <c r="J175" s="99"/>
      <c r="K175" s="102"/>
    </row>
    <row r="176" spans="1:11" ht="17" thickBot="1" x14ac:dyDescent="0.25">
      <c r="B176" s="320" t="s">
        <v>1458</v>
      </c>
      <c r="C176" s="321"/>
      <c r="D176" s="321"/>
      <c r="E176" s="321"/>
      <c r="F176" s="321"/>
      <c r="G176" s="321"/>
      <c r="H176" s="322"/>
      <c r="I176" s="1829" t="s">
        <v>2062</v>
      </c>
      <c r="J176" s="1770"/>
      <c r="K176" s="270"/>
    </row>
    <row r="180" spans="1:11" ht="16" x14ac:dyDescent="0.2">
      <c r="A180" s="1760" t="s">
        <v>194</v>
      </c>
      <c r="B180" s="1760"/>
      <c r="C180" s="1760"/>
      <c r="D180" s="1760"/>
      <c r="E180" s="1760"/>
      <c r="F180" s="1760"/>
      <c r="G180" s="1760"/>
      <c r="H180" s="1760"/>
      <c r="I180" s="1760"/>
      <c r="J180" s="1760"/>
      <c r="K180" s="1760"/>
    </row>
    <row r="181" spans="1:11" ht="14" thickBot="1" x14ac:dyDescent="0.2"/>
    <row r="182" spans="1:11" ht="19" thickBot="1" x14ac:dyDescent="0.25">
      <c r="B182" s="1764" t="s">
        <v>1461</v>
      </c>
      <c r="C182" s="1825"/>
      <c r="D182" s="220" t="s">
        <v>1460</v>
      </c>
      <c r="E182" s="1699" t="s">
        <v>18</v>
      </c>
      <c r="F182" s="1826"/>
      <c r="G182" s="295" t="s">
        <v>203</v>
      </c>
      <c r="H182" s="296" t="s">
        <v>199</v>
      </c>
      <c r="I182" s="297" t="s">
        <v>915</v>
      </c>
      <c r="J182" s="298" t="s">
        <v>200</v>
      </c>
      <c r="K182" s="297">
        <v>13</v>
      </c>
    </row>
    <row r="183" spans="1:11" x14ac:dyDescent="0.15">
      <c r="B183" s="300" t="s">
        <v>892</v>
      </c>
      <c r="C183" s="301" t="s">
        <v>197</v>
      </c>
      <c r="D183" s="302" t="s">
        <v>2322</v>
      </c>
      <c r="E183" s="303" t="s">
        <v>197</v>
      </c>
      <c r="F183" s="304" t="s">
        <v>2324</v>
      </c>
      <c r="G183" s="305" t="s">
        <v>1041</v>
      </c>
      <c r="H183" s="106" t="s">
        <v>1042</v>
      </c>
      <c r="I183" s="106" t="s">
        <v>1043</v>
      </c>
      <c r="J183" s="106" t="s">
        <v>193</v>
      </c>
      <c r="K183" s="306" t="s">
        <v>2063</v>
      </c>
    </row>
    <row r="184" spans="1:11" ht="16" x14ac:dyDescent="0.2">
      <c r="B184" s="307">
        <v>1</v>
      </c>
      <c r="C184" s="315">
        <f>G7</f>
        <v>0</v>
      </c>
      <c r="D184" s="33">
        <f>C13</f>
        <v>8</v>
      </c>
      <c r="E184" s="316">
        <f>G15</f>
        <v>0</v>
      </c>
      <c r="F184" s="33">
        <f>C11</f>
        <v>6</v>
      </c>
      <c r="G184" s="309"/>
      <c r="H184" s="99"/>
      <c r="I184" s="211"/>
      <c r="J184" s="99"/>
      <c r="K184" s="102"/>
    </row>
    <row r="185" spans="1:11" ht="16" x14ac:dyDescent="0.2">
      <c r="B185" s="307">
        <v>2</v>
      </c>
      <c r="C185" s="315">
        <f>G13</f>
        <v>0</v>
      </c>
      <c r="D185" s="33">
        <f>C7</f>
        <v>2</v>
      </c>
      <c r="E185" s="316">
        <f>G9</f>
        <v>0</v>
      </c>
      <c r="F185" s="33">
        <f>C9</f>
        <v>4</v>
      </c>
      <c r="G185" s="310"/>
      <c r="H185" s="99"/>
      <c r="I185" s="211"/>
      <c r="J185" s="99"/>
      <c r="K185" s="102"/>
    </row>
    <row r="186" spans="1:11" ht="17" thickBot="1" x14ac:dyDescent="0.25">
      <c r="B186" s="317">
        <v>3</v>
      </c>
      <c r="C186" s="318">
        <f>G11</f>
        <v>0</v>
      </c>
      <c r="D186" s="43">
        <f>C6</f>
        <v>1</v>
      </c>
      <c r="E186" s="319">
        <f>G10</f>
        <v>0</v>
      </c>
      <c r="F186" s="43">
        <f>C8</f>
        <v>3</v>
      </c>
      <c r="G186" s="313"/>
      <c r="H186" s="103"/>
      <c r="I186" s="314"/>
      <c r="J186" s="103"/>
      <c r="K186" s="104"/>
    </row>
    <row r="187" spans="1:11" ht="17" thickBot="1" x14ac:dyDescent="0.25">
      <c r="B187" s="320" t="s">
        <v>1458</v>
      </c>
      <c r="C187" s="321"/>
      <c r="D187" s="321"/>
      <c r="E187" s="321"/>
      <c r="F187" s="321"/>
      <c r="G187" s="321"/>
      <c r="H187" s="322"/>
      <c r="I187" s="1829" t="s">
        <v>2062</v>
      </c>
      <c r="J187" s="1770"/>
      <c r="K187" s="270"/>
    </row>
    <row r="190" spans="1:11" ht="16" x14ac:dyDescent="0.2">
      <c r="A190" s="1760" t="s">
        <v>194</v>
      </c>
      <c r="B190" s="1760"/>
      <c r="C190" s="1760"/>
      <c r="D190" s="1760"/>
      <c r="E190" s="1760"/>
      <c r="F190" s="1760"/>
      <c r="G190" s="1760"/>
      <c r="H190" s="1760"/>
      <c r="I190" s="1760"/>
      <c r="J190" s="1760"/>
      <c r="K190" s="1760"/>
    </row>
    <row r="191" spans="1:11" ht="14" thickBot="1" x14ac:dyDescent="0.2"/>
    <row r="192" spans="1:11" ht="19" thickBot="1" x14ac:dyDescent="0.25">
      <c r="B192" s="1764" t="s">
        <v>1461</v>
      </c>
      <c r="C192" s="1825"/>
      <c r="D192" s="220" t="s">
        <v>1460</v>
      </c>
      <c r="E192" s="1699" t="s">
        <v>18</v>
      </c>
      <c r="F192" s="1826"/>
      <c r="G192" s="295" t="s">
        <v>203</v>
      </c>
      <c r="H192" s="296" t="s">
        <v>199</v>
      </c>
      <c r="I192" s="297" t="s">
        <v>915</v>
      </c>
      <c r="J192" s="298" t="s">
        <v>200</v>
      </c>
      <c r="K192" s="297">
        <v>14</v>
      </c>
    </row>
    <row r="193" spans="2:11" x14ac:dyDescent="0.15">
      <c r="B193" s="300" t="s">
        <v>892</v>
      </c>
      <c r="C193" s="301" t="s">
        <v>197</v>
      </c>
      <c r="D193" s="302" t="s">
        <v>2322</v>
      </c>
      <c r="E193" s="303" t="s">
        <v>197</v>
      </c>
      <c r="F193" s="304" t="s">
        <v>2324</v>
      </c>
      <c r="G193" s="305" t="s">
        <v>1041</v>
      </c>
      <c r="H193" s="106" t="s">
        <v>1042</v>
      </c>
      <c r="I193" s="106" t="s">
        <v>1043</v>
      </c>
      <c r="J193" s="106" t="s">
        <v>193</v>
      </c>
      <c r="K193" s="306" t="s">
        <v>2063</v>
      </c>
    </row>
    <row r="194" spans="2:11" ht="16" x14ac:dyDescent="0.2">
      <c r="B194" s="307">
        <v>1</v>
      </c>
      <c r="C194" s="315">
        <f>G9</f>
        <v>0</v>
      </c>
      <c r="D194" s="33">
        <f>C9</f>
        <v>4</v>
      </c>
      <c r="E194" s="316">
        <f>G10</f>
        <v>0</v>
      </c>
      <c r="F194" s="33">
        <f>C8</f>
        <v>3</v>
      </c>
      <c r="G194" s="309"/>
      <c r="H194" s="99"/>
      <c r="I194" s="211"/>
      <c r="J194" s="99"/>
      <c r="K194" s="102"/>
    </row>
    <row r="195" spans="2:11" ht="16" x14ac:dyDescent="0.2">
      <c r="B195" s="307">
        <v>2</v>
      </c>
      <c r="C195" s="315">
        <f>G7</f>
        <v>0</v>
      </c>
      <c r="D195" s="33">
        <f>C13</f>
        <v>8</v>
      </c>
      <c r="E195" s="316">
        <f>G8</f>
        <v>0</v>
      </c>
      <c r="F195" s="33">
        <f>C12</f>
        <v>7</v>
      </c>
      <c r="G195" s="310"/>
      <c r="H195" s="99"/>
      <c r="I195" s="211"/>
      <c r="J195" s="99"/>
      <c r="K195" s="102"/>
    </row>
    <row r="196" spans="2:11" ht="17" thickBot="1" x14ac:dyDescent="0.25">
      <c r="B196" s="317">
        <v>3</v>
      </c>
      <c r="C196" s="318">
        <f>G15</f>
        <v>0</v>
      </c>
      <c r="D196" s="43">
        <f>C15</f>
        <v>10</v>
      </c>
      <c r="E196" s="319">
        <f>G17</f>
        <v>0</v>
      </c>
      <c r="F196" s="43">
        <f>C14</f>
        <v>9</v>
      </c>
      <c r="G196" s="313"/>
      <c r="H196" s="103"/>
      <c r="I196" s="314"/>
      <c r="J196" s="103"/>
      <c r="K196" s="104"/>
    </row>
    <row r="197" spans="2:11" ht="17" thickBot="1" x14ac:dyDescent="0.25">
      <c r="B197" s="1766" t="s">
        <v>1458</v>
      </c>
      <c r="C197" s="1767"/>
      <c r="D197" s="1767"/>
      <c r="E197" s="1767"/>
      <c r="F197" s="1767"/>
      <c r="G197" s="1767"/>
      <c r="H197" s="1828"/>
      <c r="I197" s="1829" t="s">
        <v>2062</v>
      </c>
      <c r="J197" s="1770"/>
      <c r="K197" s="270"/>
    </row>
    <row r="211" spans="1:11" ht="12" customHeight="1" x14ac:dyDescent="0.15"/>
    <row r="213" spans="1:11" ht="16" x14ac:dyDescent="0.2">
      <c r="A213" s="1760" t="s">
        <v>663</v>
      </c>
      <c r="B213" s="1760"/>
      <c r="C213" s="1760"/>
      <c r="D213" s="1760"/>
      <c r="E213" s="1760"/>
      <c r="F213" s="1760"/>
      <c r="G213" s="1760"/>
      <c r="H213" s="1760"/>
      <c r="I213" s="1760"/>
      <c r="J213" s="1760"/>
      <c r="K213" s="1760"/>
    </row>
    <row r="214" spans="1:11" ht="16" x14ac:dyDescent="0.2">
      <c r="A214" s="1761" t="s">
        <v>196</v>
      </c>
      <c r="B214" s="1761"/>
      <c r="C214" s="1761"/>
      <c r="D214" s="1761"/>
      <c r="E214" s="189"/>
      <c r="F214" s="189"/>
      <c r="G214" s="189"/>
      <c r="H214" s="189"/>
      <c r="I214" s="189"/>
      <c r="J214" s="189"/>
      <c r="K214" s="189"/>
    </row>
    <row r="215" spans="1:11" x14ac:dyDescent="0.15">
      <c r="A215" s="1939" t="s">
        <v>204</v>
      </c>
      <c r="B215" s="1939"/>
      <c r="C215" s="1939"/>
      <c r="D215" s="1939"/>
      <c r="E215" s="25" t="s">
        <v>367</v>
      </c>
      <c r="G215" s="293" t="s">
        <v>1934</v>
      </c>
    </row>
    <row r="216" spans="1:11" ht="16" x14ac:dyDescent="0.2">
      <c r="B216" s="79">
        <v>1</v>
      </c>
      <c r="C216" s="1940">
        <f t="shared" ref="C216:C227" si="0">C6</f>
        <v>1</v>
      </c>
      <c r="D216" s="1941"/>
      <c r="E216" s="120" t="str">
        <f>'Tromb.12S-10B-2areas-1RR (2002)'!D4</f>
        <v>ita</v>
      </c>
      <c r="F216" s="173"/>
      <c r="G216" s="292"/>
    </row>
    <row r="217" spans="1:11" ht="16" x14ac:dyDescent="0.2">
      <c r="B217" s="79">
        <v>2</v>
      </c>
      <c r="C217" s="1940">
        <f t="shared" si="0"/>
        <v>2</v>
      </c>
      <c r="D217" s="1941"/>
      <c r="E217" s="120">
        <f>'Tromb.12S-10B-2areas-1RR (2002)'!D5</f>
        <v>0</v>
      </c>
      <c r="F217" s="173" t="s">
        <v>1038</v>
      </c>
      <c r="G217" s="292">
        <f t="shared" ref="G217:G225" si="1">G7</f>
        <v>0</v>
      </c>
    </row>
    <row r="218" spans="1:11" ht="16" x14ac:dyDescent="0.2">
      <c r="B218" s="79">
        <v>3</v>
      </c>
      <c r="C218" s="1940">
        <f t="shared" si="0"/>
        <v>3</v>
      </c>
      <c r="D218" s="1941"/>
      <c r="E218" s="120">
        <f>'Tromb.12S-10B-2areas-1RR (2002)'!D6</f>
        <v>0</v>
      </c>
      <c r="F218" s="173" t="s">
        <v>1038</v>
      </c>
      <c r="G218" s="292">
        <f t="shared" si="1"/>
        <v>0</v>
      </c>
    </row>
    <row r="219" spans="1:11" ht="16" x14ac:dyDescent="0.2">
      <c r="B219" s="79">
        <v>4</v>
      </c>
      <c r="C219" s="1940">
        <f t="shared" si="0"/>
        <v>4</v>
      </c>
      <c r="D219" s="1941"/>
      <c r="E219" s="120">
        <f>'Tromb.12S-10B-2areas-1RR (2002)'!D7</f>
        <v>0</v>
      </c>
      <c r="F219" s="173" t="s">
        <v>1038</v>
      </c>
      <c r="G219" s="294">
        <f t="shared" si="1"/>
        <v>0</v>
      </c>
    </row>
    <row r="220" spans="1:11" ht="16" x14ac:dyDescent="0.2">
      <c r="B220" s="79">
        <v>5</v>
      </c>
      <c r="C220" s="1940">
        <f t="shared" si="0"/>
        <v>5</v>
      </c>
      <c r="D220" s="1941"/>
      <c r="E220" s="120">
        <f>'Tromb.12S-10B-2areas-1RR (2002)'!D8</f>
        <v>0</v>
      </c>
      <c r="F220" s="173" t="s">
        <v>1038</v>
      </c>
      <c r="G220" s="292">
        <f t="shared" si="1"/>
        <v>0</v>
      </c>
    </row>
    <row r="221" spans="1:11" ht="16" x14ac:dyDescent="0.2">
      <c r="B221" s="79">
        <v>6</v>
      </c>
      <c r="C221" s="1940">
        <f t="shared" si="0"/>
        <v>6</v>
      </c>
      <c r="D221" s="1941"/>
      <c r="E221" s="120">
        <f>'Tromb.12S-10B-2areas-1RR (2002)'!D9</f>
        <v>0</v>
      </c>
      <c r="F221" s="173" t="s">
        <v>1038</v>
      </c>
      <c r="G221" s="292">
        <f t="shared" si="1"/>
        <v>0</v>
      </c>
    </row>
    <row r="222" spans="1:11" ht="16" x14ac:dyDescent="0.2">
      <c r="B222" s="79">
        <v>7</v>
      </c>
      <c r="C222" s="1940">
        <f t="shared" si="0"/>
        <v>7</v>
      </c>
      <c r="D222" s="1941"/>
      <c r="E222" s="120">
        <f>'Tromb.12S-10B-2areas-1RR (2002)'!D10</f>
        <v>0</v>
      </c>
      <c r="F222" s="173" t="s">
        <v>1038</v>
      </c>
      <c r="G222" s="292">
        <f t="shared" si="1"/>
        <v>0</v>
      </c>
    </row>
    <row r="223" spans="1:11" ht="16" x14ac:dyDescent="0.2">
      <c r="B223" s="79">
        <v>8</v>
      </c>
      <c r="C223" s="1940">
        <f t="shared" si="0"/>
        <v>8</v>
      </c>
      <c r="D223" s="1941"/>
      <c r="E223" s="120">
        <f>'Tromb.12S-10B-2areas-1RR (2002)'!D11</f>
        <v>0</v>
      </c>
      <c r="F223" s="173" t="s">
        <v>1038</v>
      </c>
      <c r="G223" s="292">
        <f t="shared" si="1"/>
        <v>0</v>
      </c>
    </row>
    <row r="224" spans="1:11" ht="16" x14ac:dyDescent="0.2">
      <c r="B224" s="79">
        <v>9</v>
      </c>
      <c r="C224" s="1940">
        <f t="shared" si="0"/>
        <v>9</v>
      </c>
      <c r="D224" s="1941"/>
      <c r="E224" s="120">
        <f>'Tromb.12S-10B-2areas-1RR (2002)'!D12</f>
        <v>0</v>
      </c>
      <c r="F224" s="173" t="s">
        <v>1038</v>
      </c>
      <c r="G224" s="292">
        <f t="shared" si="1"/>
        <v>0</v>
      </c>
    </row>
    <row r="225" spans="2:7" ht="16" x14ac:dyDescent="0.2">
      <c r="B225" s="79">
        <v>10</v>
      </c>
      <c r="C225" s="1940">
        <f t="shared" si="0"/>
        <v>10</v>
      </c>
      <c r="D225" s="1941"/>
      <c r="E225" s="120">
        <f>'Tromb.12S-10B-2areas-1RR (2002)'!D13</f>
        <v>0</v>
      </c>
      <c r="F225" s="173" t="s">
        <v>1038</v>
      </c>
      <c r="G225" s="292">
        <f t="shared" si="1"/>
        <v>0</v>
      </c>
    </row>
    <row r="226" spans="2:7" ht="16" x14ac:dyDescent="0.2">
      <c r="B226" s="79">
        <v>11</v>
      </c>
      <c r="C226" s="1940">
        <f t="shared" si="0"/>
        <v>11</v>
      </c>
      <c r="D226" s="1941"/>
      <c r="E226" s="120">
        <f>'Tromb.12S-10B-2areas-1RR (2002)'!D14</f>
        <v>0</v>
      </c>
      <c r="F226" s="173"/>
      <c r="G226" s="292"/>
    </row>
    <row r="227" spans="2:7" ht="16" x14ac:dyDescent="0.2">
      <c r="B227" s="79">
        <v>12</v>
      </c>
      <c r="C227" s="1940">
        <f t="shared" si="0"/>
        <v>12</v>
      </c>
      <c r="D227" s="1941"/>
      <c r="E227" s="120">
        <f>'Tromb.12S-10B-2areas-1RR (2002)'!D15</f>
        <v>0</v>
      </c>
      <c r="F227" s="173" t="s">
        <v>1038</v>
      </c>
      <c r="G227" s="292">
        <f>G17</f>
        <v>0</v>
      </c>
    </row>
    <row r="231" spans="2:7" x14ac:dyDescent="0.15">
      <c r="F231" s="1937" t="s">
        <v>725</v>
      </c>
      <c r="G231" s="1937"/>
    </row>
    <row r="232" spans="2:7" x14ac:dyDescent="0.15">
      <c r="F232" s="1937"/>
      <c r="G232" s="1937"/>
    </row>
    <row r="233" spans="2:7" x14ac:dyDescent="0.15">
      <c r="F233" s="1937"/>
      <c r="G233" s="1937"/>
    </row>
    <row r="234" spans="2:7" x14ac:dyDescent="0.15">
      <c r="F234" s="1937"/>
      <c r="G234" s="1937"/>
    </row>
    <row r="235" spans="2:7" x14ac:dyDescent="0.15">
      <c r="F235" s="1937"/>
      <c r="G235" s="1937"/>
    </row>
    <row r="236" spans="2:7" x14ac:dyDescent="0.15">
      <c r="F236" s="1937"/>
      <c r="G236" s="1937"/>
    </row>
    <row r="268" spans="1:11" ht="16" x14ac:dyDescent="0.2">
      <c r="A268" s="1760" t="s">
        <v>194</v>
      </c>
      <c r="B268" s="1760"/>
      <c r="C268" s="1760"/>
      <c r="D268" s="1760"/>
      <c r="E268" s="1760"/>
      <c r="F268" s="1760"/>
      <c r="G268" s="1760"/>
      <c r="H268" s="1760"/>
      <c r="I268" s="1760"/>
      <c r="J268" s="1760"/>
      <c r="K268" s="1760"/>
    </row>
    <row r="269" spans="1:11" ht="14" thickBot="1" x14ac:dyDescent="0.2"/>
    <row r="270" spans="1:11" ht="19" thickBot="1" x14ac:dyDescent="0.25">
      <c r="B270" s="1764" t="s">
        <v>1461</v>
      </c>
      <c r="C270" s="1825"/>
      <c r="D270" s="220" t="s">
        <v>1460</v>
      </c>
      <c r="E270" s="1699" t="s">
        <v>18</v>
      </c>
      <c r="F270" s="1826"/>
      <c r="G270" s="295" t="s">
        <v>203</v>
      </c>
      <c r="H270" s="296" t="s">
        <v>199</v>
      </c>
      <c r="I270" s="297" t="s">
        <v>916</v>
      </c>
      <c r="J270" s="298" t="s">
        <v>200</v>
      </c>
      <c r="K270" s="297">
        <v>1</v>
      </c>
    </row>
    <row r="271" spans="1:11" x14ac:dyDescent="0.15">
      <c r="B271" s="300" t="s">
        <v>892</v>
      </c>
      <c r="C271" s="301" t="s">
        <v>197</v>
      </c>
      <c r="D271" s="302" t="s">
        <v>2322</v>
      </c>
      <c r="E271" s="303" t="s">
        <v>197</v>
      </c>
      <c r="F271" s="304" t="s">
        <v>2324</v>
      </c>
      <c r="G271" s="305" t="s">
        <v>1041</v>
      </c>
      <c r="H271" s="106" t="s">
        <v>1042</v>
      </c>
      <c r="I271" s="106" t="s">
        <v>1043</v>
      </c>
      <c r="J271" s="106" t="s">
        <v>193</v>
      </c>
      <c r="K271" s="306" t="s">
        <v>2063</v>
      </c>
    </row>
    <row r="272" spans="1:11" ht="16" x14ac:dyDescent="0.2">
      <c r="B272" s="307">
        <v>1</v>
      </c>
      <c r="C272" s="315">
        <f>G14</f>
        <v>0</v>
      </c>
      <c r="D272" s="33">
        <f>C14</f>
        <v>9</v>
      </c>
      <c r="E272" s="316">
        <f>G13</f>
        <v>0</v>
      </c>
      <c r="F272" s="33">
        <f>C13</f>
        <v>8</v>
      </c>
      <c r="G272" s="309"/>
      <c r="H272" s="99"/>
      <c r="I272" s="211"/>
      <c r="J272" s="99"/>
      <c r="K272" s="102"/>
    </row>
    <row r="273" spans="2:11" ht="17" thickBot="1" x14ac:dyDescent="0.25">
      <c r="B273" s="307">
        <v>2</v>
      </c>
      <c r="C273" s="315">
        <f>G15</f>
        <v>0</v>
      </c>
      <c r="D273" s="33">
        <f>C15</f>
        <v>10</v>
      </c>
      <c r="E273" s="316">
        <f>G12</f>
        <v>0</v>
      </c>
      <c r="F273" s="33">
        <f>C12</f>
        <v>7</v>
      </c>
      <c r="G273" s="310"/>
      <c r="H273" s="99"/>
      <c r="I273" s="211"/>
      <c r="J273" s="99"/>
      <c r="K273" s="235"/>
    </row>
    <row r="274" spans="2:11" ht="17" thickBot="1" x14ac:dyDescent="0.25">
      <c r="B274" s="320" t="s">
        <v>1458</v>
      </c>
      <c r="C274" s="321"/>
      <c r="D274" s="321"/>
      <c r="E274" s="321"/>
      <c r="F274" s="321"/>
      <c r="G274" s="321"/>
      <c r="H274" s="322"/>
      <c r="I274" s="1829" t="s">
        <v>2062</v>
      </c>
      <c r="J274" s="1770"/>
      <c r="K274" s="252"/>
    </row>
    <row r="276" spans="2:11" ht="14" thickBot="1" x14ac:dyDescent="0.2"/>
    <row r="277" spans="2:11" ht="19" thickBot="1" x14ac:dyDescent="0.25">
      <c r="B277" s="1764" t="s">
        <v>1461</v>
      </c>
      <c r="C277" s="1825"/>
      <c r="D277" s="220" t="s">
        <v>1460</v>
      </c>
      <c r="E277" s="1699" t="s">
        <v>18</v>
      </c>
      <c r="F277" s="1826"/>
      <c r="G277" s="295" t="s">
        <v>203</v>
      </c>
      <c r="H277" s="296" t="s">
        <v>199</v>
      </c>
      <c r="I277" s="297" t="s">
        <v>916</v>
      </c>
      <c r="J277" s="298" t="s">
        <v>200</v>
      </c>
      <c r="K277" s="297">
        <v>2</v>
      </c>
    </row>
    <row r="278" spans="2:11" x14ac:dyDescent="0.15">
      <c r="B278" s="300" t="s">
        <v>892</v>
      </c>
      <c r="C278" s="301" t="s">
        <v>197</v>
      </c>
      <c r="D278" s="302" t="s">
        <v>2322</v>
      </c>
      <c r="E278" s="303" t="s">
        <v>197</v>
      </c>
      <c r="F278" s="304" t="s">
        <v>2324</v>
      </c>
      <c r="G278" s="305" t="s">
        <v>1041</v>
      </c>
      <c r="H278" s="106" t="s">
        <v>1042</v>
      </c>
      <c r="I278" s="106" t="s">
        <v>1043</v>
      </c>
      <c r="J278" s="106" t="s">
        <v>193</v>
      </c>
      <c r="K278" s="306" t="s">
        <v>2063</v>
      </c>
    </row>
    <row r="279" spans="2:11" ht="16" x14ac:dyDescent="0.2">
      <c r="B279" s="307">
        <v>1</v>
      </c>
      <c r="C279" s="315">
        <f>G17</f>
        <v>0</v>
      </c>
      <c r="D279" s="33">
        <f>C17</f>
        <v>12</v>
      </c>
      <c r="E279" s="316">
        <f>G9</f>
        <v>0</v>
      </c>
      <c r="F279" s="33">
        <f>C6</f>
        <v>1</v>
      </c>
      <c r="G279" s="309"/>
      <c r="H279" s="99"/>
      <c r="I279" s="211"/>
      <c r="J279" s="99"/>
      <c r="K279" s="102"/>
    </row>
    <row r="280" spans="2:11" ht="17" thickBot="1" x14ac:dyDescent="0.25">
      <c r="B280" s="307">
        <v>2</v>
      </c>
      <c r="C280" s="315">
        <f>G10</f>
        <v>0</v>
      </c>
      <c r="D280" s="33">
        <f>C16</f>
        <v>11</v>
      </c>
      <c r="E280" s="316">
        <f>G7</f>
        <v>0</v>
      </c>
      <c r="F280" s="33">
        <f>C7</f>
        <v>2</v>
      </c>
      <c r="G280" s="310"/>
      <c r="H280" s="99"/>
      <c r="I280" s="211"/>
      <c r="J280" s="99"/>
      <c r="K280" s="235"/>
    </row>
    <row r="281" spans="2:11" ht="17" thickBot="1" x14ac:dyDescent="0.25">
      <c r="B281" s="320" t="s">
        <v>1458</v>
      </c>
      <c r="C281" s="321"/>
      <c r="D281" s="321"/>
      <c r="E281" s="321"/>
      <c r="F281" s="321"/>
      <c r="G281" s="321"/>
      <c r="H281" s="322"/>
      <c r="I281" s="1829" t="s">
        <v>2062</v>
      </c>
      <c r="J281" s="1770"/>
      <c r="K281" s="252"/>
    </row>
    <row r="283" spans="2:11" ht="14" thickBot="1" x14ac:dyDescent="0.2"/>
    <row r="284" spans="2:11" ht="19" thickBot="1" x14ac:dyDescent="0.25">
      <c r="B284" s="1764" t="s">
        <v>1461</v>
      </c>
      <c r="C284" s="1825"/>
      <c r="D284" s="220" t="s">
        <v>1460</v>
      </c>
      <c r="E284" s="1699" t="s">
        <v>18</v>
      </c>
      <c r="F284" s="1826"/>
      <c r="G284" s="295" t="s">
        <v>203</v>
      </c>
      <c r="H284" s="296" t="s">
        <v>199</v>
      </c>
      <c r="I284" s="297" t="s">
        <v>916</v>
      </c>
      <c r="J284" s="298" t="s">
        <v>200</v>
      </c>
      <c r="K284" s="297">
        <v>3</v>
      </c>
    </row>
    <row r="285" spans="2:11" x14ac:dyDescent="0.15">
      <c r="B285" s="300" t="s">
        <v>892</v>
      </c>
      <c r="C285" s="301" t="s">
        <v>197</v>
      </c>
      <c r="D285" s="302" t="s">
        <v>2322</v>
      </c>
      <c r="E285" s="303" t="s">
        <v>197</v>
      </c>
      <c r="F285" s="304" t="s">
        <v>2324</v>
      </c>
      <c r="G285" s="305" t="s">
        <v>1041</v>
      </c>
      <c r="H285" s="106" t="s">
        <v>1042</v>
      </c>
      <c r="I285" s="106" t="s">
        <v>1043</v>
      </c>
      <c r="J285" s="106" t="s">
        <v>193</v>
      </c>
      <c r="K285" s="306" t="s">
        <v>2063</v>
      </c>
    </row>
    <row r="286" spans="2:11" ht="16" x14ac:dyDescent="0.2">
      <c r="B286" s="307">
        <v>1</v>
      </c>
      <c r="C286" s="315">
        <f>G14</f>
        <v>0</v>
      </c>
      <c r="D286" s="33">
        <f>C9</f>
        <v>4</v>
      </c>
      <c r="E286" s="316">
        <f>G12</f>
        <v>0</v>
      </c>
      <c r="F286" s="33">
        <f>C12</f>
        <v>7</v>
      </c>
      <c r="G286" s="309"/>
      <c r="H286" s="99"/>
      <c r="I286" s="211"/>
      <c r="J286" s="99"/>
      <c r="K286" s="102"/>
    </row>
    <row r="287" spans="2:11" ht="17" thickBot="1" x14ac:dyDescent="0.25">
      <c r="B287" s="307">
        <v>2</v>
      </c>
      <c r="C287" s="315">
        <f>G17</f>
        <v>0</v>
      </c>
      <c r="D287" s="33">
        <f>C17</f>
        <v>12</v>
      </c>
      <c r="E287" s="316">
        <f>G7</f>
        <v>0</v>
      </c>
      <c r="F287" s="33">
        <f>C10</f>
        <v>5</v>
      </c>
      <c r="G287" s="310"/>
      <c r="H287" s="99"/>
      <c r="I287" s="211"/>
      <c r="J287" s="99"/>
      <c r="K287" s="235"/>
    </row>
    <row r="288" spans="2:11" ht="17" thickBot="1" x14ac:dyDescent="0.25">
      <c r="B288" s="320" t="s">
        <v>1458</v>
      </c>
      <c r="C288" s="321"/>
      <c r="D288" s="321"/>
      <c r="E288" s="321"/>
      <c r="F288" s="321"/>
      <c r="G288" s="321"/>
      <c r="H288" s="322"/>
      <c r="I288" s="1829" t="s">
        <v>2062</v>
      </c>
      <c r="J288" s="1770"/>
      <c r="K288" s="252"/>
    </row>
    <row r="290" spans="2:11" ht="14" thickBot="1" x14ac:dyDescent="0.2"/>
    <row r="291" spans="2:11" ht="19" thickBot="1" x14ac:dyDescent="0.25">
      <c r="B291" s="1764" t="s">
        <v>1461</v>
      </c>
      <c r="C291" s="1825"/>
      <c r="D291" s="220" t="s">
        <v>1460</v>
      </c>
      <c r="E291" s="1699" t="s">
        <v>18</v>
      </c>
      <c r="F291" s="1826"/>
      <c r="G291" s="295" t="s">
        <v>203</v>
      </c>
      <c r="H291" s="296" t="s">
        <v>199</v>
      </c>
      <c r="I291" s="297" t="s">
        <v>916</v>
      </c>
      <c r="J291" s="298" t="s">
        <v>200</v>
      </c>
      <c r="K291" s="297">
        <v>4</v>
      </c>
    </row>
    <row r="292" spans="2:11" x14ac:dyDescent="0.15">
      <c r="B292" s="300" t="s">
        <v>892</v>
      </c>
      <c r="C292" s="301" t="s">
        <v>197</v>
      </c>
      <c r="D292" s="302" t="s">
        <v>2322</v>
      </c>
      <c r="E292" s="303" t="s">
        <v>197</v>
      </c>
      <c r="F292" s="304" t="s">
        <v>2324</v>
      </c>
      <c r="G292" s="305" t="s">
        <v>1041</v>
      </c>
      <c r="H292" s="106" t="s">
        <v>1042</v>
      </c>
      <c r="I292" s="106" t="s">
        <v>1043</v>
      </c>
      <c r="J292" s="106" t="s">
        <v>193</v>
      </c>
      <c r="K292" s="306" t="s">
        <v>2063</v>
      </c>
    </row>
    <row r="293" spans="2:11" ht="16" x14ac:dyDescent="0.2">
      <c r="B293" s="307">
        <v>1</v>
      </c>
      <c r="C293" s="315">
        <f>G9</f>
        <v>0</v>
      </c>
      <c r="D293" s="33">
        <f>C6</f>
        <v>1</v>
      </c>
      <c r="E293" s="316">
        <f>G12</f>
        <v>0</v>
      </c>
      <c r="F293" s="33">
        <f>C14</f>
        <v>9</v>
      </c>
      <c r="G293" s="309"/>
      <c r="H293" s="99"/>
      <c r="I293" s="211"/>
      <c r="J293" s="99"/>
      <c r="K293" s="102"/>
    </row>
    <row r="294" spans="2:11" ht="17" thickBot="1" x14ac:dyDescent="0.25">
      <c r="B294" s="307">
        <v>2</v>
      </c>
      <c r="C294" s="315">
        <f>G8</f>
        <v>0</v>
      </c>
      <c r="D294" s="33">
        <f>C7</f>
        <v>2</v>
      </c>
      <c r="E294" s="316">
        <f>G15</f>
        <v>0</v>
      </c>
      <c r="F294" s="33">
        <f>C15</f>
        <v>10</v>
      </c>
      <c r="G294" s="310"/>
      <c r="H294" s="99"/>
      <c r="I294" s="211"/>
      <c r="J294" s="99"/>
      <c r="K294" s="235"/>
    </row>
    <row r="295" spans="2:11" ht="17" thickBot="1" x14ac:dyDescent="0.25">
      <c r="B295" s="320" t="s">
        <v>1458</v>
      </c>
      <c r="C295" s="321"/>
      <c r="D295" s="321"/>
      <c r="E295" s="321"/>
      <c r="F295" s="321"/>
      <c r="G295" s="321"/>
      <c r="H295" s="322"/>
      <c r="I295" s="1829" t="s">
        <v>2062</v>
      </c>
      <c r="J295" s="1770"/>
      <c r="K295" s="252"/>
    </row>
    <row r="297" spans="2:11" ht="14" thickBot="1" x14ac:dyDescent="0.2"/>
    <row r="298" spans="2:11" ht="19" thickBot="1" x14ac:dyDescent="0.25">
      <c r="B298" s="1764" t="s">
        <v>1461</v>
      </c>
      <c r="C298" s="1825"/>
      <c r="D298" s="220" t="s">
        <v>1460</v>
      </c>
      <c r="E298" s="1699" t="s">
        <v>18</v>
      </c>
      <c r="F298" s="1826"/>
      <c r="G298" s="295" t="s">
        <v>203</v>
      </c>
      <c r="H298" s="296" t="s">
        <v>199</v>
      </c>
      <c r="I298" s="297" t="s">
        <v>916</v>
      </c>
      <c r="J298" s="298" t="s">
        <v>200</v>
      </c>
      <c r="K298" s="297">
        <v>5</v>
      </c>
    </row>
    <row r="299" spans="2:11" x14ac:dyDescent="0.15">
      <c r="B299" s="300" t="s">
        <v>892</v>
      </c>
      <c r="C299" s="301" t="s">
        <v>197</v>
      </c>
      <c r="D299" s="302" t="s">
        <v>2322</v>
      </c>
      <c r="E299" s="303" t="s">
        <v>197</v>
      </c>
      <c r="F299" s="304" t="s">
        <v>2324</v>
      </c>
      <c r="G299" s="305" t="s">
        <v>1041</v>
      </c>
      <c r="H299" s="106" t="s">
        <v>1042</v>
      </c>
      <c r="I299" s="106" t="s">
        <v>1043</v>
      </c>
      <c r="J299" s="106" t="s">
        <v>193</v>
      </c>
      <c r="K299" s="306" t="s">
        <v>2063</v>
      </c>
    </row>
    <row r="300" spans="2:11" ht="16" x14ac:dyDescent="0.2">
      <c r="B300" s="307">
        <v>1</v>
      </c>
      <c r="C300" s="315">
        <f>G11</f>
        <v>0</v>
      </c>
      <c r="D300" s="33">
        <f>C12</f>
        <v>7</v>
      </c>
      <c r="E300" s="316">
        <f>G8</f>
        <v>0</v>
      </c>
      <c r="F300" s="33">
        <f>C7</f>
        <v>2</v>
      </c>
      <c r="G300" s="309"/>
      <c r="H300" s="99"/>
      <c r="I300" s="211"/>
      <c r="J300" s="99"/>
      <c r="K300" s="102"/>
    </row>
    <row r="301" spans="2:11" ht="17" thickBot="1" x14ac:dyDescent="0.25">
      <c r="B301" s="307">
        <v>2</v>
      </c>
      <c r="C301" s="315">
        <f>G14</f>
        <v>0</v>
      </c>
      <c r="D301" s="33">
        <f>C8</f>
        <v>3</v>
      </c>
      <c r="E301" s="316">
        <f>G17</f>
        <v>0</v>
      </c>
      <c r="F301" s="33">
        <f>C17</f>
        <v>12</v>
      </c>
      <c r="G301" s="310"/>
      <c r="H301" s="99"/>
      <c r="I301" s="211"/>
      <c r="J301" s="99"/>
      <c r="K301" s="235"/>
    </row>
    <row r="302" spans="2:11" ht="17" thickBot="1" x14ac:dyDescent="0.25">
      <c r="B302" s="320" t="s">
        <v>1458</v>
      </c>
      <c r="C302" s="321"/>
      <c r="D302" s="321"/>
      <c r="E302" s="321"/>
      <c r="F302" s="321"/>
      <c r="G302" s="321"/>
      <c r="H302" s="322"/>
      <c r="I302" s="1829" t="s">
        <v>2062</v>
      </c>
      <c r="J302" s="1770"/>
      <c r="K302" s="252"/>
    </row>
    <row r="304" spans="2:11" ht="14" thickBot="1" x14ac:dyDescent="0.2"/>
    <row r="305" spans="1:11" ht="19" thickBot="1" x14ac:dyDescent="0.25">
      <c r="B305" s="1764" t="s">
        <v>1461</v>
      </c>
      <c r="C305" s="1825"/>
      <c r="D305" s="220" t="s">
        <v>1460</v>
      </c>
      <c r="E305" s="1699" t="s">
        <v>18</v>
      </c>
      <c r="F305" s="1826"/>
      <c r="G305" s="295" t="s">
        <v>203</v>
      </c>
      <c r="H305" s="296" t="s">
        <v>199</v>
      </c>
      <c r="I305" s="297" t="s">
        <v>916</v>
      </c>
      <c r="J305" s="298" t="s">
        <v>200</v>
      </c>
      <c r="K305" s="297">
        <v>6</v>
      </c>
    </row>
    <row r="306" spans="1:11" x14ac:dyDescent="0.15">
      <c r="B306" s="300" t="s">
        <v>892</v>
      </c>
      <c r="C306" s="301" t="s">
        <v>197</v>
      </c>
      <c r="D306" s="302" t="s">
        <v>2322</v>
      </c>
      <c r="E306" s="303" t="s">
        <v>197</v>
      </c>
      <c r="F306" s="304" t="s">
        <v>2324</v>
      </c>
      <c r="G306" s="305" t="s">
        <v>1041</v>
      </c>
      <c r="H306" s="106" t="s">
        <v>1042</v>
      </c>
      <c r="I306" s="106" t="s">
        <v>1043</v>
      </c>
      <c r="J306" s="106" t="s">
        <v>193</v>
      </c>
      <c r="K306" s="306" t="s">
        <v>2063</v>
      </c>
    </row>
    <row r="307" spans="1:11" ht="16" x14ac:dyDescent="0.2">
      <c r="B307" s="307">
        <v>1</v>
      </c>
      <c r="C307" s="315">
        <f>G9</f>
        <v>0</v>
      </c>
      <c r="D307" s="33">
        <f>C6</f>
        <v>1</v>
      </c>
      <c r="E307" s="316">
        <f>G13</f>
        <v>0</v>
      </c>
      <c r="F307" s="33">
        <f>C16</f>
        <v>11</v>
      </c>
      <c r="G307" s="309"/>
      <c r="H307" s="99"/>
      <c r="I307" s="211"/>
      <c r="J307" s="99"/>
      <c r="K307" s="102"/>
    </row>
    <row r="308" spans="1:11" ht="17" thickBot="1" x14ac:dyDescent="0.25">
      <c r="B308" s="307">
        <v>2</v>
      </c>
      <c r="C308" s="315">
        <f>G10</f>
        <v>0</v>
      </c>
      <c r="D308" s="33">
        <f>C11</f>
        <v>6</v>
      </c>
      <c r="E308" s="316">
        <f>G17</f>
        <v>0</v>
      </c>
      <c r="F308" s="33">
        <f>C15</f>
        <v>10</v>
      </c>
      <c r="G308" s="310"/>
      <c r="H308" s="99"/>
      <c r="I308" s="211"/>
      <c r="J308" s="99"/>
      <c r="K308" s="235"/>
    </row>
    <row r="309" spans="1:11" ht="17" thickBot="1" x14ac:dyDescent="0.25">
      <c r="B309" s="1766" t="s">
        <v>1458</v>
      </c>
      <c r="C309" s="1767"/>
      <c r="D309" s="1767"/>
      <c r="E309" s="1767"/>
      <c r="F309" s="1767"/>
      <c r="G309" s="1767"/>
      <c r="H309" s="1828"/>
      <c r="I309" s="1829" t="s">
        <v>2062</v>
      </c>
      <c r="J309" s="1770"/>
      <c r="K309" s="252"/>
    </row>
    <row r="311" spans="1:11" ht="14" thickBot="1" x14ac:dyDescent="0.2"/>
    <row r="312" spans="1:11" ht="19" thickBot="1" x14ac:dyDescent="0.25">
      <c r="B312" s="1764" t="s">
        <v>1461</v>
      </c>
      <c r="C312" s="1825"/>
      <c r="D312" s="220" t="s">
        <v>1460</v>
      </c>
      <c r="E312" s="1699" t="s">
        <v>18</v>
      </c>
      <c r="F312" s="1826"/>
      <c r="G312" s="295" t="s">
        <v>203</v>
      </c>
      <c r="H312" s="296" t="s">
        <v>199</v>
      </c>
      <c r="I312" s="297" t="s">
        <v>916</v>
      </c>
      <c r="J312" s="298" t="s">
        <v>200</v>
      </c>
      <c r="K312" s="297">
        <v>7</v>
      </c>
    </row>
    <row r="313" spans="1:11" x14ac:dyDescent="0.15">
      <c r="B313" s="300" t="s">
        <v>892</v>
      </c>
      <c r="C313" s="301" t="s">
        <v>197</v>
      </c>
      <c r="D313" s="302" t="s">
        <v>2322</v>
      </c>
      <c r="E313" s="303" t="s">
        <v>197</v>
      </c>
      <c r="F313" s="304" t="s">
        <v>2324</v>
      </c>
      <c r="G313" s="305" t="s">
        <v>1041</v>
      </c>
      <c r="H313" s="106" t="s">
        <v>1042</v>
      </c>
      <c r="I313" s="106" t="s">
        <v>1043</v>
      </c>
      <c r="J313" s="106" t="s">
        <v>193</v>
      </c>
      <c r="K313" s="306" t="s">
        <v>2063</v>
      </c>
    </row>
    <row r="314" spans="1:11" ht="16" x14ac:dyDescent="0.2">
      <c r="B314" s="307">
        <v>1</v>
      </c>
      <c r="C314" s="315">
        <f>G9</f>
        <v>0</v>
      </c>
      <c r="D314" s="33">
        <f>C17</f>
        <v>12</v>
      </c>
      <c r="E314" s="316">
        <f>G15</f>
        <v>0</v>
      </c>
      <c r="F314" s="33">
        <f>C9</f>
        <v>4</v>
      </c>
      <c r="G314" s="309"/>
      <c r="H314" s="99"/>
      <c r="I314" s="211"/>
      <c r="J314" s="99"/>
      <c r="K314" s="102"/>
    </row>
    <row r="315" spans="1:11" ht="17" thickBot="1" x14ac:dyDescent="0.25">
      <c r="B315" s="307">
        <v>2</v>
      </c>
      <c r="C315" s="315">
        <f>G8</f>
        <v>0</v>
      </c>
      <c r="D315" s="33">
        <f>C7</f>
        <v>2</v>
      </c>
      <c r="E315" s="316">
        <f>G11</f>
        <v>0</v>
      </c>
      <c r="F315" s="33">
        <f>C13</f>
        <v>8</v>
      </c>
      <c r="G315" s="310"/>
      <c r="H315" s="99"/>
      <c r="I315" s="211"/>
      <c r="J315" s="99"/>
      <c r="K315" s="235"/>
    </row>
    <row r="316" spans="1:11" ht="17" thickBot="1" x14ac:dyDescent="0.25">
      <c r="B316" s="1766" t="s">
        <v>1458</v>
      </c>
      <c r="C316" s="1767"/>
      <c r="D316" s="1767"/>
      <c r="E316" s="1767"/>
      <c r="F316" s="1767"/>
      <c r="G316" s="1767"/>
      <c r="H316" s="1828"/>
      <c r="I316" s="1829" t="s">
        <v>2062</v>
      </c>
      <c r="J316" s="1770"/>
      <c r="K316" s="252"/>
    </row>
    <row r="319" spans="1:11" ht="16" x14ac:dyDescent="0.2">
      <c r="A319" s="1760" t="s">
        <v>194</v>
      </c>
      <c r="B319" s="1760"/>
      <c r="C319" s="1760"/>
      <c r="D319" s="1760"/>
      <c r="E319" s="1760"/>
      <c r="F319" s="1760"/>
      <c r="G319" s="1760"/>
      <c r="H319" s="1760"/>
      <c r="I319" s="1760"/>
      <c r="J319" s="1760"/>
      <c r="K319" s="1760"/>
    </row>
    <row r="320" spans="1:11" ht="14" thickBot="1" x14ac:dyDescent="0.2"/>
    <row r="321" spans="2:11" ht="19" thickBot="1" x14ac:dyDescent="0.25">
      <c r="B321" s="1764" t="s">
        <v>1461</v>
      </c>
      <c r="C321" s="1825"/>
      <c r="D321" s="220" t="s">
        <v>1460</v>
      </c>
      <c r="E321" s="1699" t="s">
        <v>18</v>
      </c>
      <c r="F321" s="1826"/>
      <c r="G321" s="295" t="s">
        <v>203</v>
      </c>
      <c r="H321" s="296" t="s">
        <v>199</v>
      </c>
      <c r="I321" s="297" t="s">
        <v>916</v>
      </c>
      <c r="J321" s="298" t="s">
        <v>200</v>
      </c>
      <c r="K321" s="297">
        <v>8</v>
      </c>
    </row>
    <row r="322" spans="2:11" x14ac:dyDescent="0.15">
      <c r="B322" s="300" t="s">
        <v>892</v>
      </c>
      <c r="C322" s="301" t="s">
        <v>197</v>
      </c>
      <c r="D322" s="302" t="s">
        <v>2322</v>
      </c>
      <c r="E322" s="303" t="s">
        <v>197</v>
      </c>
      <c r="F322" s="304" t="s">
        <v>2324</v>
      </c>
      <c r="G322" s="305" t="s">
        <v>1041</v>
      </c>
      <c r="H322" s="106" t="s">
        <v>1042</v>
      </c>
      <c r="I322" s="106" t="s">
        <v>1043</v>
      </c>
      <c r="J322" s="106" t="s">
        <v>193</v>
      </c>
      <c r="K322" s="306" t="s">
        <v>2063</v>
      </c>
    </row>
    <row r="323" spans="2:11" ht="16" x14ac:dyDescent="0.2">
      <c r="B323" s="307">
        <v>1</v>
      </c>
      <c r="C323" s="315">
        <f>G7</f>
        <v>0</v>
      </c>
      <c r="D323" s="33">
        <f>C12</f>
        <v>7</v>
      </c>
      <c r="E323" s="316">
        <f>G13</f>
        <v>0</v>
      </c>
      <c r="F323" s="33">
        <f>C16</f>
        <v>11</v>
      </c>
      <c r="G323" s="309"/>
      <c r="H323" s="99"/>
      <c r="I323" s="211"/>
      <c r="J323" s="99"/>
      <c r="K323" s="102"/>
    </row>
    <row r="324" spans="2:11" ht="17" thickBot="1" x14ac:dyDescent="0.25">
      <c r="B324" s="307">
        <v>2</v>
      </c>
      <c r="C324" s="315">
        <f>G10</f>
        <v>0</v>
      </c>
      <c r="D324" s="33">
        <f>C11</f>
        <v>6</v>
      </c>
      <c r="E324" s="316">
        <f>G8</f>
        <v>0</v>
      </c>
      <c r="F324" s="33">
        <f>C6</f>
        <v>1</v>
      </c>
      <c r="G324" s="310"/>
      <c r="H324" s="99"/>
      <c r="I324" s="211"/>
      <c r="J324" s="99"/>
      <c r="K324" s="235"/>
    </row>
    <row r="325" spans="2:11" ht="17" thickBot="1" x14ac:dyDescent="0.25">
      <c r="B325" s="320" t="s">
        <v>1458</v>
      </c>
      <c r="C325" s="321"/>
      <c r="D325" s="321"/>
      <c r="E325" s="321"/>
      <c r="F325" s="321"/>
      <c r="G325" s="321"/>
      <c r="H325" s="322"/>
      <c r="I325" s="1829" t="s">
        <v>2062</v>
      </c>
      <c r="J325" s="1770"/>
      <c r="K325" s="252"/>
    </row>
    <row r="327" spans="2:11" ht="14" thickBot="1" x14ac:dyDescent="0.2"/>
    <row r="328" spans="2:11" ht="19" thickBot="1" x14ac:dyDescent="0.25">
      <c r="B328" s="1764" t="s">
        <v>1461</v>
      </c>
      <c r="C328" s="1825"/>
      <c r="D328" s="220" t="s">
        <v>1460</v>
      </c>
      <c r="E328" s="1699" t="s">
        <v>18</v>
      </c>
      <c r="F328" s="1826"/>
      <c r="G328" s="295" t="s">
        <v>203</v>
      </c>
      <c r="H328" s="296" t="s">
        <v>199</v>
      </c>
      <c r="I328" s="297" t="s">
        <v>916</v>
      </c>
      <c r="J328" s="298" t="s">
        <v>200</v>
      </c>
      <c r="K328" s="297">
        <v>9</v>
      </c>
    </row>
    <row r="329" spans="2:11" x14ac:dyDescent="0.15">
      <c r="B329" s="300" t="s">
        <v>892</v>
      </c>
      <c r="C329" s="301" t="s">
        <v>197</v>
      </c>
      <c r="D329" s="302" t="s">
        <v>2322</v>
      </c>
      <c r="E329" s="303" t="s">
        <v>197</v>
      </c>
      <c r="F329" s="304" t="s">
        <v>2324</v>
      </c>
      <c r="G329" s="305" t="s">
        <v>1041</v>
      </c>
      <c r="H329" s="106" t="s">
        <v>1042</v>
      </c>
      <c r="I329" s="106" t="s">
        <v>1043</v>
      </c>
      <c r="J329" s="106" t="s">
        <v>193</v>
      </c>
      <c r="K329" s="306" t="s">
        <v>2063</v>
      </c>
    </row>
    <row r="330" spans="2:11" ht="16" x14ac:dyDescent="0.2">
      <c r="B330" s="307">
        <v>1</v>
      </c>
      <c r="C330" s="315">
        <f>G8</f>
        <v>0</v>
      </c>
      <c r="D330" s="33">
        <f>C6</f>
        <v>1</v>
      </c>
      <c r="E330" s="316">
        <f>G14</f>
        <v>0</v>
      </c>
      <c r="F330" s="33">
        <f>C10</f>
        <v>5</v>
      </c>
      <c r="G330" s="309"/>
      <c r="H330" s="99"/>
      <c r="I330" s="211"/>
      <c r="J330" s="99"/>
      <c r="K330" s="102"/>
    </row>
    <row r="331" spans="2:11" ht="17" thickBot="1" x14ac:dyDescent="0.25">
      <c r="B331" s="307">
        <v>2</v>
      </c>
      <c r="C331" s="315">
        <f>G10</f>
        <v>0</v>
      </c>
      <c r="D331" s="33">
        <f>C11</f>
        <v>6</v>
      </c>
      <c r="E331" s="316">
        <f>G13</f>
        <v>0</v>
      </c>
      <c r="F331" s="33">
        <f>C7</f>
        <v>2</v>
      </c>
      <c r="G331" s="310"/>
      <c r="H331" s="99"/>
      <c r="I331" s="211"/>
      <c r="J331" s="99"/>
      <c r="K331" s="235"/>
    </row>
    <row r="332" spans="2:11" ht="17" thickBot="1" x14ac:dyDescent="0.25">
      <c r="B332" s="320" t="s">
        <v>1458</v>
      </c>
      <c r="C332" s="321"/>
      <c r="D332" s="321"/>
      <c r="E332" s="321"/>
      <c r="F332" s="321"/>
      <c r="G332" s="321"/>
      <c r="H332" s="322"/>
      <c r="I332" s="1829" t="s">
        <v>2062</v>
      </c>
      <c r="J332" s="1770"/>
      <c r="K332" s="252"/>
    </row>
    <row r="334" spans="2:11" ht="14" thickBot="1" x14ac:dyDescent="0.2"/>
    <row r="335" spans="2:11" ht="19" thickBot="1" x14ac:dyDescent="0.25">
      <c r="B335" s="1764" t="s">
        <v>1461</v>
      </c>
      <c r="C335" s="1825"/>
      <c r="D335" s="220" t="s">
        <v>1460</v>
      </c>
      <c r="E335" s="1699" t="s">
        <v>18</v>
      </c>
      <c r="F335" s="1826"/>
      <c r="G335" s="295" t="s">
        <v>203</v>
      </c>
      <c r="H335" s="296" t="s">
        <v>199</v>
      </c>
      <c r="I335" s="297" t="s">
        <v>916</v>
      </c>
      <c r="J335" s="298" t="s">
        <v>200</v>
      </c>
      <c r="K335" s="297">
        <v>10</v>
      </c>
    </row>
    <row r="336" spans="2:11" x14ac:dyDescent="0.15">
      <c r="B336" s="300" t="s">
        <v>892</v>
      </c>
      <c r="C336" s="301" t="s">
        <v>197</v>
      </c>
      <c r="D336" s="302" t="s">
        <v>2322</v>
      </c>
      <c r="E336" s="303" t="s">
        <v>197</v>
      </c>
      <c r="F336" s="304" t="s">
        <v>2324</v>
      </c>
      <c r="G336" s="305" t="s">
        <v>1041</v>
      </c>
      <c r="H336" s="106" t="s">
        <v>1042</v>
      </c>
      <c r="I336" s="106" t="s">
        <v>1043</v>
      </c>
      <c r="J336" s="106" t="s">
        <v>193</v>
      </c>
      <c r="K336" s="306" t="s">
        <v>2063</v>
      </c>
    </row>
    <row r="337" spans="2:11" ht="16" x14ac:dyDescent="0.2">
      <c r="B337" s="307">
        <v>1</v>
      </c>
      <c r="C337" s="315">
        <f>G11</f>
        <v>0</v>
      </c>
      <c r="D337" s="33">
        <f>C13</f>
        <v>8</v>
      </c>
      <c r="E337" s="316">
        <f>G12</f>
        <v>0</v>
      </c>
      <c r="F337" s="33">
        <f>C16</f>
        <v>11</v>
      </c>
      <c r="G337" s="309"/>
      <c r="H337" s="99"/>
      <c r="I337" s="211"/>
      <c r="J337" s="99"/>
      <c r="K337" s="102"/>
    </row>
    <row r="338" spans="2:11" ht="17" thickBot="1" x14ac:dyDescent="0.25">
      <c r="B338" s="307">
        <v>2</v>
      </c>
      <c r="C338" s="315">
        <f>G17</f>
        <v>0</v>
      </c>
      <c r="D338" s="33">
        <f>C14</f>
        <v>9</v>
      </c>
      <c r="E338" s="316">
        <f>G10</f>
        <v>0</v>
      </c>
      <c r="F338" s="33">
        <f>C8</f>
        <v>3</v>
      </c>
      <c r="G338" s="310"/>
      <c r="H338" s="99"/>
      <c r="I338" s="211"/>
      <c r="J338" s="99"/>
      <c r="K338" s="235"/>
    </row>
    <row r="339" spans="2:11" ht="17" thickBot="1" x14ac:dyDescent="0.25">
      <c r="B339" s="320" t="s">
        <v>1458</v>
      </c>
      <c r="C339" s="321"/>
      <c r="D339" s="321"/>
      <c r="E339" s="321"/>
      <c r="F339" s="321"/>
      <c r="G339" s="321"/>
      <c r="H339" s="322"/>
      <c r="I339" s="1829" t="s">
        <v>2062</v>
      </c>
      <c r="J339" s="1770"/>
      <c r="K339" s="252"/>
    </row>
    <row r="341" spans="2:11" ht="14" thickBot="1" x14ac:dyDescent="0.2"/>
    <row r="342" spans="2:11" ht="19" thickBot="1" x14ac:dyDescent="0.25">
      <c r="B342" s="1764" t="s">
        <v>1461</v>
      </c>
      <c r="C342" s="1825"/>
      <c r="D342" s="220" t="s">
        <v>1460</v>
      </c>
      <c r="E342" s="1699" t="s">
        <v>18</v>
      </c>
      <c r="F342" s="1826"/>
      <c r="G342" s="295" t="s">
        <v>203</v>
      </c>
      <c r="H342" s="296" t="s">
        <v>199</v>
      </c>
      <c r="I342" s="297" t="s">
        <v>916</v>
      </c>
      <c r="J342" s="298" t="s">
        <v>200</v>
      </c>
      <c r="K342" s="297">
        <v>11</v>
      </c>
    </row>
    <row r="343" spans="2:11" x14ac:dyDescent="0.15">
      <c r="B343" s="300" t="s">
        <v>892</v>
      </c>
      <c r="C343" s="301" t="s">
        <v>197</v>
      </c>
      <c r="D343" s="302" t="s">
        <v>2322</v>
      </c>
      <c r="E343" s="303" t="s">
        <v>197</v>
      </c>
      <c r="F343" s="304" t="s">
        <v>2324</v>
      </c>
      <c r="G343" s="305" t="s">
        <v>1041</v>
      </c>
      <c r="H343" s="106" t="s">
        <v>1042</v>
      </c>
      <c r="I343" s="106" t="s">
        <v>1043</v>
      </c>
      <c r="J343" s="106" t="s">
        <v>193</v>
      </c>
      <c r="K343" s="306" t="s">
        <v>2063</v>
      </c>
    </row>
    <row r="344" spans="2:11" ht="16" x14ac:dyDescent="0.2">
      <c r="B344" s="307">
        <v>1</v>
      </c>
      <c r="C344" s="315">
        <f>G7</f>
        <v>0</v>
      </c>
      <c r="D344" s="33">
        <f>C12</f>
        <v>7</v>
      </c>
      <c r="E344" s="316">
        <f>G15</f>
        <v>0</v>
      </c>
      <c r="F344" s="33">
        <f>C11</f>
        <v>6</v>
      </c>
      <c r="G344" s="309"/>
      <c r="H344" s="99"/>
      <c r="I344" s="211"/>
      <c r="J344" s="99"/>
      <c r="K344" s="102"/>
    </row>
    <row r="345" spans="2:11" ht="17" thickBot="1" x14ac:dyDescent="0.25">
      <c r="B345" s="307">
        <v>2</v>
      </c>
      <c r="C345" s="315">
        <f>G8</f>
        <v>0</v>
      </c>
      <c r="D345" s="33">
        <f>C15</f>
        <v>10</v>
      </c>
      <c r="E345" s="316">
        <f>G9</f>
        <v>0</v>
      </c>
      <c r="F345" s="33">
        <f>C17</f>
        <v>12</v>
      </c>
      <c r="G345" s="310"/>
      <c r="H345" s="99"/>
      <c r="I345" s="211"/>
      <c r="J345" s="99"/>
      <c r="K345" s="235"/>
    </row>
    <row r="346" spans="2:11" ht="17" thickBot="1" x14ac:dyDescent="0.25">
      <c r="B346" s="320" t="s">
        <v>1458</v>
      </c>
      <c r="C346" s="321"/>
      <c r="D346" s="321"/>
      <c r="E346" s="321"/>
      <c r="F346" s="321"/>
      <c r="G346" s="321"/>
      <c r="H346" s="322"/>
      <c r="I346" s="1829" t="s">
        <v>2062</v>
      </c>
      <c r="J346" s="1770"/>
      <c r="K346" s="252"/>
    </row>
    <row r="348" spans="2:11" ht="14" thickBot="1" x14ac:dyDescent="0.2"/>
    <row r="349" spans="2:11" ht="19" thickBot="1" x14ac:dyDescent="0.25">
      <c r="B349" s="1764" t="s">
        <v>1461</v>
      </c>
      <c r="C349" s="1825"/>
      <c r="D349" s="220" t="s">
        <v>1460</v>
      </c>
      <c r="E349" s="1699" t="s">
        <v>18</v>
      </c>
      <c r="F349" s="1826"/>
      <c r="G349" s="295" t="s">
        <v>203</v>
      </c>
      <c r="H349" s="296" t="s">
        <v>199</v>
      </c>
      <c r="I349" s="297" t="s">
        <v>916</v>
      </c>
      <c r="J349" s="298" t="s">
        <v>200</v>
      </c>
      <c r="K349" s="297">
        <v>12</v>
      </c>
    </row>
    <row r="350" spans="2:11" x14ac:dyDescent="0.15">
      <c r="B350" s="300" t="s">
        <v>892</v>
      </c>
      <c r="C350" s="301" t="s">
        <v>197</v>
      </c>
      <c r="D350" s="302" t="s">
        <v>2322</v>
      </c>
      <c r="E350" s="303" t="s">
        <v>197</v>
      </c>
      <c r="F350" s="304" t="s">
        <v>2324</v>
      </c>
      <c r="G350" s="305" t="s">
        <v>1041</v>
      </c>
      <c r="H350" s="106" t="s">
        <v>1042</v>
      </c>
      <c r="I350" s="106" t="s">
        <v>1043</v>
      </c>
      <c r="J350" s="106" t="s">
        <v>193</v>
      </c>
      <c r="K350" s="306" t="s">
        <v>2063</v>
      </c>
    </row>
    <row r="351" spans="2:11" ht="16" x14ac:dyDescent="0.2">
      <c r="B351" s="307">
        <v>1</v>
      </c>
      <c r="C351" s="315">
        <f>G15</f>
        <v>0</v>
      </c>
      <c r="D351" s="33">
        <f>C11</f>
        <v>6</v>
      </c>
      <c r="E351" s="316">
        <f>G14</f>
        <v>0</v>
      </c>
      <c r="F351" s="33">
        <f>C10</f>
        <v>5</v>
      </c>
      <c r="G351" s="309"/>
      <c r="H351" s="99"/>
      <c r="I351" s="211"/>
      <c r="J351" s="99"/>
      <c r="K351" s="102"/>
    </row>
    <row r="352" spans="2:11" ht="17" thickBot="1" x14ac:dyDescent="0.25">
      <c r="B352" s="307">
        <v>2</v>
      </c>
      <c r="C352" s="315">
        <f>G9</f>
        <v>0</v>
      </c>
      <c r="D352" s="33">
        <f>C9</f>
        <v>4</v>
      </c>
      <c r="E352" s="316">
        <f>G11</f>
        <v>0</v>
      </c>
      <c r="F352" s="33">
        <f>C6</f>
        <v>1</v>
      </c>
      <c r="G352" s="310"/>
      <c r="H352" s="99"/>
      <c r="I352" s="211"/>
      <c r="J352" s="99"/>
      <c r="K352" s="235"/>
    </row>
    <row r="353" spans="2:11" ht="17" thickBot="1" x14ac:dyDescent="0.25">
      <c r="B353" s="1766" t="s">
        <v>1458</v>
      </c>
      <c r="C353" s="1767"/>
      <c r="D353" s="1767"/>
      <c r="E353" s="1767"/>
      <c r="F353" s="1767"/>
      <c r="G353" s="1767"/>
      <c r="H353" s="1828"/>
      <c r="I353" s="1829" t="s">
        <v>2062</v>
      </c>
      <c r="J353" s="1770"/>
      <c r="K353" s="252"/>
    </row>
    <row r="355" spans="2:11" ht="14" thickBot="1" x14ac:dyDescent="0.2"/>
    <row r="356" spans="2:11" ht="19" thickBot="1" x14ac:dyDescent="0.25">
      <c r="B356" s="1764" t="s">
        <v>1461</v>
      </c>
      <c r="C356" s="1825"/>
      <c r="D356" s="220" t="s">
        <v>1460</v>
      </c>
      <c r="E356" s="1699" t="s">
        <v>18</v>
      </c>
      <c r="F356" s="1826"/>
      <c r="G356" s="295" t="s">
        <v>203</v>
      </c>
      <c r="H356" s="296" t="s">
        <v>199</v>
      </c>
      <c r="I356" s="297" t="s">
        <v>916</v>
      </c>
      <c r="J356" s="298" t="s">
        <v>200</v>
      </c>
      <c r="K356" s="297">
        <v>13</v>
      </c>
    </row>
    <row r="357" spans="2:11" x14ac:dyDescent="0.15">
      <c r="B357" s="300" t="s">
        <v>892</v>
      </c>
      <c r="C357" s="301" t="s">
        <v>197</v>
      </c>
      <c r="D357" s="302" t="s">
        <v>2322</v>
      </c>
      <c r="E357" s="303" t="s">
        <v>197</v>
      </c>
      <c r="F357" s="304" t="s">
        <v>2324</v>
      </c>
      <c r="G357" s="305" t="s">
        <v>1041</v>
      </c>
      <c r="H357" s="106" t="s">
        <v>1042</v>
      </c>
      <c r="I357" s="106" t="s">
        <v>1043</v>
      </c>
      <c r="J357" s="106" t="s">
        <v>193</v>
      </c>
      <c r="K357" s="306" t="s">
        <v>2063</v>
      </c>
    </row>
    <row r="358" spans="2:11" ht="16" x14ac:dyDescent="0.2">
      <c r="B358" s="307">
        <v>1</v>
      </c>
      <c r="C358" s="315">
        <f>G17</f>
        <v>0</v>
      </c>
      <c r="D358" s="33">
        <f>C14</f>
        <v>9</v>
      </c>
      <c r="E358" s="316">
        <f>G12</f>
        <v>0</v>
      </c>
      <c r="F358" s="33">
        <f>C17</f>
        <v>12</v>
      </c>
      <c r="G358" s="309"/>
      <c r="H358" s="99"/>
      <c r="I358" s="211"/>
      <c r="J358" s="99"/>
      <c r="K358" s="102"/>
    </row>
    <row r="359" spans="2:11" ht="17" thickBot="1" x14ac:dyDescent="0.25">
      <c r="B359" s="307">
        <v>2</v>
      </c>
      <c r="C359" s="315">
        <f>G8</f>
        <v>0</v>
      </c>
      <c r="D359" s="33">
        <f>C12</f>
        <v>7</v>
      </c>
      <c r="E359" s="316">
        <f>G14</f>
        <v>0</v>
      </c>
      <c r="F359" s="33">
        <f>C10</f>
        <v>5</v>
      </c>
      <c r="G359" s="310"/>
      <c r="H359" s="99"/>
      <c r="I359" s="211"/>
      <c r="J359" s="99"/>
      <c r="K359" s="235"/>
    </row>
    <row r="360" spans="2:11" ht="17" thickBot="1" x14ac:dyDescent="0.25">
      <c r="B360" s="1766" t="s">
        <v>1458</v>
      </c>
      <c r="C360" s="1767"/>
      <c r="D360" s="1767"/>
      <c r="E360" s="1767"/>
      <c r="F360" s="1767"/>
      <c r="G360" s="1767"/>
      <c r="H360" s="1828"/>
      <c r="I360" s="1829" t="s">
        <v>2062</v>
      </c>
      <c r="J360" s="1770"/>
      <c r="K360" s="252"/>
    </row>
    <row r="362" spans="2:11" ht="14" thickBot="1" x14ac:dyDescent="0.2"/>
    <row r="363" spans="2:11" ht="19" thickBot="1" x14ac:dyDescent="0.25">
      <c r="B363" s="1764" t="s">
        <v>1461</v>
      </c>
      <c r="C363" s="1825"/>
      <c r="D363" s="220" t="s">
        <v>1460</v>
      </c>
      <c r="E363" s="1699" t="s">
        <v>18</v>
      </c>
      <c r="F363" s="1826"/>
      <c r="G363" s="295" t="s">
        <v>203</v>
      </c>
      <c r="H363" s="296" t="s">
        <v>199</v>
      </c>
      <c r="I363" s="297" t="s">
        <v>916</v>
      </c>
      <c r="J363" s="298" t="s">
        <v>200</v>
      </c>
      <c r="K363" s="297">
        <v>14</v>
      </c>
    </row>
    <row r="364" spans="2:11" x14ac:dyDescent="0.15">
      <c r="B364" s="300" t="s">
        <v>892</v>
      </c>
      <c r="C364" s="301" t="s">
        <v>197</v>
      </c>
      <c r="D364" s="302" t="s">
        <v>2322</v>
      </c>
      <c r="E364" s="303" t="s">
        <v>197</v>
      </c>
      <c r="F364" s="304" t="s">
        <v>2324</v>
      </c>
      <c r="G364" s="305" t="s">
        <v>1041</v>
      </c>
      <c r="H364" s="106" t="s">
        <v>1042</v>
      </c>
      <c r="I364" s="106" t="s">
        <v>1043</v>
      </c>
      <c r="J364" s="106" t="s">
        <v>193</v>
      </c>
      <c r="K364" s="306" t="s">
        <v>2063</v>
      </c>
    </row>
    <row r="365" spans="2:11" ht="16" x14ac:dyDescent="0.2">
      <c r="B365" s="307">
        <v>1</v>
      </c>
      <c r="C365" s="315">
        <f>G14</f>
        <v>0</v>
      </c>
      <c r="D365" s="33">
        <f>C16</f>
        <v>11</v>
      </c>
      <c r="E365" s="316">
        <f>G12</f>
        <v>0</v>
      </c>
      <c r="F365" s="33">
        <f>C17</f>
        <v>12</v>
      </c>
      <c r="G365" s="309"/>
      <c r="H365" s="99"/>
      <c r="I365" s="211"/>
      <c r="J365" s="99"/>
      <c r="K365" s="102"/>
    </row>
    <row r="366" spans="2:11" ht="17" thickBot="1" x14ac:dyDescent="0.25">
      <c r="B366" s="307">
        <v>2</v>
      </c>
      <c r="C366" s="315">
        <f>G13</f>
        <v>0</v>
      </c>
      <c r="D366" s="33">
        <f>C7</f>
        <v>2</v>
      </c>
      <c r="E366" s="316">
        <f>G11</f>
        <v>0</v>
      </c>
      <c r="F366" s="33">
        <f>C6</f>
        <v>1</v>
      </c>
      <c r="G366" s="310"/>
      <c r="H366" s="99"/>
      <c r="I366" s="211"/>
      <c r="J366" s="99"/>
      <c r="K366" s="235"/>
    </row>
    <row r="367" spans="2:11" ht="17" thickBot="1" x14ac:dyDescent="0.25">
      <c r="B367" s="1766" t="s">
        <v>1458</v>
      </c>
      <c r="C367" s="1767"/>
      <c r="D367" s="1767"/>
      <c r="E367" s="1767"/>
      <c r="F367" s="1767"/>
      <c r="G367" s="1767"/>
      <c r="H367" s="1828"/>
      <c r="I367" s="1829" t="s">
        <v>2062</v>
      </c>
      <c r="J367" s="1770"/>
      <c r="K367" s="252"/>
    </row>
    <row r="370" spans="1:11" x14ac:dyDescent="0.15">
      <c r="F370" s="171" t="s">
        <v>905</v>
      </c>
      <c r="G370" s="171"/>
    </row>
    <row r="371" spans="1:11" ht="16" x14ac:dyDescent="0.2">
      <c r="A371" s="1760" t="s">
        <v>1069</v>
      </c>
      <c r="B371" s="1760"/>
      <c r="C371" s="1760"/>
      <c r="D371" s="1760"/>
      <c r="E371" s="1760"/>
      <c r="F371" s="1760"/>
      <c r="G371" s="1760"/>
      <c r="H371" s="1760"/>
      <c r="I371" s="1760"/>
      <c r="J371" s="1760"/>
      <c r="K371" s="1760"/>
    </row>
    <row r="372" spans="1:11" ht="14" thickBot="1" x14ac:dyDescent="0.2"/>
    <row r="373" spans="1:11" ht="19" thickBot="1" x14ac:dyDescent="0.25">
      <c r="B373" s="1764" t="s">
        <v>1461</v>
      </c>
      <c r="C373" s="1825"/>
      <c r="D373" s="220" t="s">
        <v>1460</v>
      </c>
      <c r="E373" s="1699" t="s">
        <v>18</v>
      </c>
      <c r="F373" s="1826"/>
      <c r="G373" s="295"/>
      <c r="H373" s="296" t="s">
        <v>199</v>
      </c>
      <c r="I373" s="297" t="s">
        <v>915</v>
      </c>
      <c r="J373" s="298" t="s">
        <v>200</v>
      </c>
      <c r="K373" s="297">
        <v>1</v>
      </c>
    </row>
    <row r="374" spans="1:11" x14ac:dyDescent="0.15">
      <c r="B374" s="300" t="s">
        <v>892</v>
      </c>
      <c r="C374" s="301" t="s">
        <v>197</v>
      </c>
      <c r="D374" s="302" t="s">
        <v>2322</v>
      </c>
      <c r="E374" s="303" t="s">
        <v>197</v>
      </c>
      <c r="F374" s="304" t="s">
        <v>2324</v>
      </c>
      <c r="G374" s="305" t="s">
        <v>1041</v>
      </c>
      <c r="H374" s="106" t="s">
        <v>1042</v>
      </c>
      <c r="I374" s="106" t="s">
        <v>1043</v>
      </c>
      <c r="J374" s="106" t="s">
        <v>193</v>
      </c>
      <c r="K374" s="306" t="s">
        <v>2063</v>
      </c>
    </row>
    <row r="375" spans="1:11" ht="16" x14ac:dyDescent="0.2">
      <c r="B375" s="307">
        <v>1</v>
      </c>
      <c r="C375" s="315"/>
      <c r="D375" s="33"/>
      <c r="E375" s="316"/>
      <c r="F375" s="33"/>
      <c r="G375" s="309"/>
      <c r="H375" s="99"/>
      <c r="I375" s="211"/>
      <c r="J375" s="99"/>
      <c r="K375" s="102"/>
    </row>
    <row r="376" spans="1:11" ht="17" thickBot="1" x14ac:dyDescent="0.25">
      <c r="B376" s="317">
        <v>2</v>
      </c>
      <c r="C376" s="318"/>
      <c r="D376" s="43"/>
      <c r="E376" s="319"/>
      <c r="F376" s="43"/>
      <c r="G376" s="313"/>
      <c r="H376" s="103"/>
      <c r="I376" s="314"/>
      <c r="J376" s="103"/>
      <c r="K376" s="104"/>
    </row>
    <row r="377" spans="1:11" ht="17" thickBot="1" x14ac:dyDescent="0.25">
      <c r="B377" s="320" t="s">
        <v>1458</v>
      </c>
      <c r="C377" s="321"/>
      <c r="D377" s="321"/>
      <c r="E377" s="321"/>
      <c r="F377" s="321"/>
      <c r="G377" s="321"/>
      <c r="H377" s="322"/>
      <c r="I377" s="1829" t="s">
        <v>2062</v>
      </c>
      <c r="J377" s="1770"/>
      <c r="K377" s="270"/>
    </row>
    <row r="381" spans="1:11" ht="16" x14ac:dyDescent="0.2">
      <c r="A381" s="1760" t="s">
        <v>1069</v>
      </c>
      <c r="B381" s="1760"/>
      <c r="C381" s="1760"/>
      <c r="D381" s="1760"/>
      <c r="E381" s="1760"/>
      <c r="F381" s="1760"/>
      <c r="G381" s="1760"/>
      <c r="H381" s="1760"/>
      <c r="I381" s="1760"/>
      <c r="J381" s="1760"/>
      <c r="K381" s="1760"/>
    </row>
    <row r="382" spans="1:11" ht="14" thickBot="1" x14ac:dyDescent="0.2"/>
    <row r="383" spans="1:11" ht="19" thickBot="1" x14ac:dyDescent="0.25">
      <c r="B383" s="1764" t="s">
        <v>1461</v>
      </c>
      <c r="C383" s="1825"/>
      <c r="D383" s="220" t="s">
        <v>1460</v>
      </c>
      <c r="E383" s="1699" t="s">
        <v>18</v>
      </c>
      <c r="F383" s="1826"/>
      <c r="G383" s="295"/>
      <c r="H383" s="296" t="s">
        <v>199</v>
      </c>
      <c r="I383" s="297" t="s">
        <v>915</v>
      </c>
      <c r="J383" s="298" t="s">
        <v>200</v>
      </c>
      <c r="K383" s="297">
        <v>2</v>
      </c>
    </row>
    <row r="384" spans="1:11" x14ac:dyDescent="0.15">
      <c r="B384" s="300" t="s">
        <v>892</v>
      </c>
      <c r="C384" s="301" t="s">
        <v>197</v>
      </c>
      <c r="D384" s="302" t="s">
        <v>2322</v>
      </c>
      <c r="E384" s="303" t="s">
        <v>197</v>
      </c>
      <c r="F384" s="304" t="s">
        <v>2324</v>
      </c>
      <c r="G384" s="305" t="s">
        <v>1041</v>
      </c>
      <c r="H384" s="106" t="s">
        <v>1042</v>
      </c>
      <c r="I384" s="106" t="s">
        <v>1043</v>
      </c>
      <c r="J384" s="106" t="s">
        <v>193</v>
      </c>
      <c r="K384" s="306" t="s">
        <v>2063</v>
      </c>
    </row>
    <row r="385" spans="1:11" ht="16" x14ac:dyDescent="0.2">
      <c r="B385" s="307">
        <v>1</v>
      </c>
      <c r="C385" s="315"/>
      <c r="D385" s="33"/>
      <c r="E385" s="316"/>
      <c r="F385" s="33"/>
      <c r="G385" s="309"/>
      <c r="H385" s="99"/>
      <c r="I385" s="211"/>
      <c r="J385" s="99"/>
      <c r="K385" s="102"/>
    </row>
    <row r="386" spans="1:11" ht="17" thickBot="1" x14ac:dyDescent="0.25">
      <c r="B386" s="317">
        <v>2</v>
      </c>
      <c r="C386" s="318"/>
      <c r="D386" s="43"/>
      <c r="E386" s="319"/>
      <c r="F386" s="43"/>
      <c r="G386" s="313"/>
      <c r="H386" s="103"/>
      <c r="I386" s="314"/>
      <c r="J386" s="103"/>
      <c r="K386" s="104"/>
    </row>
    <row r="387" spans="1:11" ht="17" thickBot="1" x14ac:dyDescent="0.25">
      <c r="B387" s="320" t="s">
        <v>1458</v>
      </c>
      <c r="C387" s="321"/>
      <c r="D387" s="321"/>
      <c r="E387" s="321"/>
      <c r="F387" s="321"/>
      <c r="G387" s="321"/>
      <c r="H387" s="322"/>
      <c r="I387" s="1829" t="s">
        <v>2062</v>
      </c>
      <c r="J387" s="1770"/>
      <c r="K387" s="270"/>
    </row>
    <row r="391" spans="1:11" ht="16" x14ac:dyDescent="0.2">
      <c r="A391" s="1760" t="s">
        <v>1069</v>
      </c>
      <c r="B391" s="1760"/>
      <c r="C391" s="1760"/>
      <c r="D391" s="1760"/>
      <c r="E391" s="1760"/>
      <c r="F391" s="1760"/>
      <c r="G391" s="1760"/>
      <c r="H391" s="1760"/>
      <c r="I391" s="1760"/>
      <c r="J391" s="1760"/>
      <c r="K391" s="1760"/>
    </row>
    <row r="392" spans="1:11" ht="14" thickBot="1" x14ac:dyDescent="0.2"/>
    <row r="393" spans="1:11" ht="19" thickBot="1" x14ac:dyDescent="0.25">
      <c r="B393" s="1764" t="s">
        <v>1461</v>
      </c>
      <c r="C393" s="1825"/>
      <c r="D393" s="220" t="s">
        <v>1460</v>
      </c>
      <c r="E393" s="1699" t="s">
        <v>18</v>
      </c>
      <c r="F393" s="1826"/>
      <c r="G393" s="295"/>
      <c r="H393" s="296" t="s">
        <v>199</v>
      </c>
      <c r="I393" s="297" t="s">
        <v>915</v>
      </c>
      <c r="J393" s="298" t="s">
        <v>200</v>
      </c>
      <c r="K393" s="297">
        <v>3</v>
      </c>
    </row>
    <row r="394" spans="1:11" x14ac:dyDescent="0.15">
      <c r="B394" s="300" t="s">
        <v>892</v>
      </c>
      <c r="C394" s="301" t="s">
        <v>197</v>
      </c>
      <c r="D394" s="302" t="s">
        <v>2322</v>
      </c>
      <c r="E394" s="303" t="s">
        <v>197</v>
      </c>
      <c r="F394" s="304" t="s">
        <v>2324</v>
      </c>
      <c r="G394" s="305" t="s">
        <v>1041</v>
      </c>
      <c r="H394" s="106" t="s">
        <v>1042</v>
      </c>
      <c r="I394" s="106" t="s">
        <v>1043</v>
      </c>
      <c r="J394" s="106" t="s">
        <v>193</v>
      </c>
      <c r="K394" s="306" t="s">
        <v>2063</v>
      </c>
    </row>
    <row r="395" spans="1:11" ht="16" x14ac:dyDescent="0.2">
      <c r="B395" s="307">
        <v>1</v>
      </c>
      <c r="C395" s="315"/>
      <c r="D395" s="33"/>
      <c r="E395" s="316"/>
      <c r="F395" s="33"/>
      <c r="G395" s="309"/>
      <c r="H395" s="99"/>
      <c r="I395" s="211"/>
      <c r="J395" s="99"/>
      <c r="K395" s="102"/>
    </row>
    <row r="396" spans="1:11" ht="17" thickBot="1" x14ac:dyDescent="0.25">
      <c r="B396" s="317">
        <v>2</v>
      </c>
      <c r="C396" s="318"/>
      <c r="D396" s="43"/>
      <c r="E396" s="319"/>
      <c r="F396" s="43"/>
      <c r="G396" s="313"/>
      <c r="H396" s="103"/>
      <c r="I396" s="314"/>
      <c r="J396" s="103"/>
      <c r="K396" s="104"/>
    </row>
    <row r="397" spans="1:11" ht="17" thickBot="1" x14ac:dyDescent="0.25">
      <c r="B397" s="1766" t="s">
        <v>1458</v>
      </c>
      <c r="C397" s="1767"/>
      <c r="D397" s="1767"/>
      <c r="E397" s="1767"/>
      <c r="F397" s="1767"/>
      <c r="G397" s="1767"/>
      <c r="H397" s="1828"/>
      <c r="I397" s="1829" t="s">
        <v>2062</v>
      </c>
      <c r="J397" s="1770"/>
      <c r="K397" s="270"/>
    </row>
    <row r="402" spans="1:11" ht="16" x14ac:dyDescent="0.2">
      <c r="A402" s="1760" t="s">
        <v>1069</v>
      </c>
      <c r="B402" s="1760"/>
      <c r="C402" s="1760"/>
      <c r="D402" s="1760"/>
      <c r="E402" s="1760"/>
      <c r="F402" s="1760"/>
      <c r="G402" s="1760"/>
      <c r="H402" s="1760"/>
      <c r="I402" s="1760"/>
      <c r="J402" s="1760"/>
      <c r="K402" s="1760"/>
    </row>
    <row r="403" spans="1:11" ht="14" thickBot="1" x14ac:dyDescent="0.2"/>
    <row r="404" spans="1:11" ht="19" thickBot="1" x14ac:dyDescent="0.25">
      <c r="B404" s="1764" t="s">
        <v>1461</v>
      </c>
      <c r="C404" s="1825"/>
      <c r="D404" s="220" t="s">
        <v>1460</v>
      </c>
      <c r="E404" s="1699" t="s">
        <v>18</v>
      </c>
      <c r="F404" s="1826"/>
      <c r="G404" s="295"/>
      <c r="H404" s="296" t="s">
        <v>199</v>
      </c>
      <c r="I404" s="297" t="s">
        <v>915</v>
      </c>
      <c r="J404" s="298" t="s">
        <v>200</v>
      </c>
      <c r="K404" s="297">
        <v>4</v>
      </c>
    </row>
    <row r="405" spans="1:11" x14ac:dyDescent="0.15">
      <c r="B405" s="300" t="s">
        <v>892</v>
      </c>
      <c r="C405" s="301" t="s">
        <v>197</v>
      </c>
      <c r="D405" s="302" t="s">
        <v>2322</v>
      </c>
      <c r="E405" s="303" t="s">
        <v>197</v>
      </c>
      <c r="F405" s="304" t="s">
        <v>2324</v>
      </c>
      <c r="G405" s="305" t="s">
        <v>1041</v>
      </c>
      <c r="H405" s="106" t="s">
        <v>1042</v>
      </c>
      <c r="I405" s="106" t="s">
        <v>1043</v>
      </c>
      <c r="J405" s="106" t="s">
        <v>193</v>
      </c>
      <c r="K405" s="306" t="s">
        <v>2063</v>
      </c>
    </row>
    <row r="406" spans="1:11" ht="16" x14ac:dyDescent="0.2">
      <c r="B406" s="307">
        <v>1</v>
      </c>
      <c r="C406" s="315"/>
      <c r="D406" s="33"/>
      <c r="E406" s="316"/>
      <c r="F406" s="33"/>
      <c r="G406" s="309"/>
      <c r="H406" s="99"/>
      <c r="I406" s="211"/>
      <c r="J406" s="99"/>
      <c r="K406" s="102"/>
    </row>
    <row r="407" spans="1:11" ht="17" thickBot="1" x14ac:dyDescent="0.25">
      <c r="B407" s="317">
        <v>2</v>
      </c>
      <c r="C407" s="318"/>
      <c r="D407" s="43"/>
      <c r="E407" s="319"/>
      <c r="F407" s="43"/>
      <c r="G407" s="313"/>
      <c r="H407" s="103"/>
      <c r="I407" s="314"/>
      <c r="J407" s="103"/>
      <c r="K407" s="104"/>
    </row>
    <row r="408" spans="1:11" ht="17" thickBot="1" x14ac:dyDescent="0.25">
      <c r="B408" s="1766" t="s">
        <v>1458</v>
      </c>
      <c r="C408" s="1767"/>
      <c r="D408" s="1767"/>
      <c r="E408" s="1767"/>
      <c r="F408" s="1767"/>
      <c r="G408" s="1767"/>
      <c r="H408" s="1828"/>
      <c r="I408" s="1829" t="s">
        <v>2062</v>
      </c>
      <c r="J408" s="1770"/>
      <c r="K408" s="270"/>
    </row>
    <row r="412" spans="1:11" ht="16" x14ac:dyDescent="0.2">
      <c r="A412" s="1760" t="s">
        <v>1069</v>
      </c>
      <c r="B412" s="1760"/>
      <c r="C412" s="1760"/>
      <c r="D412" s="1760"/>
      <c r="E412" s="1760"/>
      <c r="F412" s="1760"/>
      <c r="G412" s="1760"/>
      <c r="H412" s="1760"/>
      <c r="I412" s="1760"/>
      <c r="J412" s="1760"/>
      <c r="K412" s="1760"/>
    </row>
    <row r="413" spans="1:11" ht="14" thickBot="1" x14ac:dyDescent="0.2"/>
    <row r="414" spans="1:11" ht="19" thickBot="1" x14ac:dyDescent="0.25">
      <c r="B414" s="1764" t="s">
        <v>1461</v>
      </c>
      <c r="C414" s="1825"/>
      <c r="D414" s="220" t="s">
        <v>1460</v>
      </c>
      <c r="E414" s="1699" t="s">
        <v>18</v>
      </c>
      <c r="F414" s="1826"/>
      <c r="G414" s="295"/>
      <c r="H414" s="296" t="s">
        <v>199</v>
      </c>
      <c r="I414" s="297" t="s">
        <v>915</v>
      </c>
      <c r="J414" s="298" t="s">
        <v>200</v>
      </c>
      <c r="K414" s="297">
        <v>5</v>
      </c>
    </row>
    <row r="415" spans="1:11" x14ac:dyDescent="0.15">
      <c r="B415" s="300" t="s">
        <v>892</v>
      </c>
      <c r="C415" s="301" t="s">
        <v>197</v>
      </c>
      <c r="D415" s="302" t="s">
        <v>2322</v>
      </c>
      <c r="E415" s="303" t="s">
        <v>197</v>
      </c>
      <c r="F415" s="304" t="s">
        <v>2324</v>
      </c>
      <c r="G415" s="305" t="s">
        <v>1041</v>
      </c>
      <c r="H415" s="106" t="s">
        <v>1042</v>
      </c>
      <c r="I415" s="106" t="s">
        <v>1043</v>
      </c>
      <c r="J415" s="106" t="s">
        <v>193</v>
      </c>
      <c r="K415" s="306" t="s">
        <v>2063</v>
      </c>
    </row>
    <row r="416" spans="1:11" ht="16" x14ac:dyDescent="0.2">
      <c r="B416" s="307">
        <v>1</v>
      </c>
      <c r="C416" s="315"/>
      <c r="D416" s="33"/>
      <c r="E416" s="316"/>
      <c r="F416" s="33"/>
      <c r="G416" s="309"/>
      <c r="H416" s="99"/>
      <c r="I416" s="211"/>
      <c r="J416" s="99"/>
      <c r="K416" s="102"/>
    </row>
    <row r="417" spans="1:11" ht="17" thickBot="1" x14ac:dyDescent="0.25">
      <c r="B417" s="317">
        <v>2</v>
      </c>
      <c r="C417" s="318"/>
      <c r="D417" s="43"/>
      <c r="E417" s="319"/>
      <c r="F417" s="43"/>
      <c r="G417" s="313"/>
      <c r="H417" s="103"/>
      <c r="I417" s="314"/>
      <c r="J417" s="103"/>
      <c r="K417" s="104"/>
    </row>
    <row r="418" spans="1:11" ht="17" thickBot="1" x14ac:dyDescent="0.25">
      <c r="B418" s="1766" t="s">
        <v>1458</v>
      </c>
      <c r="C418" s="1767"/>
      <c r="D418" s="1767"/>
      <c r="E418" s="1767"/>
      <c r="F418" s="1767"/>
      <c r="G418" s="1767"/>
      <c r="H418" s="1828"/>
      <c r="I418" s="1829" t="s">
        <v>2062</v>
      </c>
      <c r="J418" s="1770"/>
      <c r="K418" s="270"/>
    </row>
    <row r="422" spans="1:11" x14ac:dyDescent="0.15">
      <c r="F422" s="171" t="s">
        <v>2069</v>
      </c>
      <c r="G422" s="171"/>
    </row>
    <row r="423" spans="1:11" ht="16" x14ac:dyDescent="0.2">
      <c r="A423" s="1760" t="s">
        <v>1069</v>
      </c>
      <c r="B423" s="1760"/>
      <c r="C423" s="1760"/>
      <c r="D423" s="1760"/>
      <c r="E423" s="1760"/>
      <c r="F423" s="1760"/>
      <c r="G423" s="1760"/>
      <c r="H423" s="1760"/>
      <c r="I423" s="1760"/>
      <c r="J423" s="1760"/>
      <c r="K423" s="1760"/>
    </row>
    <row r="424" spans="1:11" ht="14" thickBot="1" x14ac:dyDescent="0.2"/>
    <row r="425" spans="1:11" ht="19" thickBot="1" x14ac:dyDescent="0.25">
      <c r="B425" s="1764" t="s">
        <v>1461</v>
      </c>
      <c r="C425" s="1825"/>
      <c r="D425" s="220" t="s">
        <v>1460</v>
      </c>
      <c r="E425" s="1699" t="s">
        <v>18</v>
      </c>
      <c r="F425" s="1826"/>
      <c r="G425" s="295"/>
      <c r="H425" s="296" t="s">
        <v>199</v>
      </c>
      <c r="I425" s="297" t="s">
        <v>916</v>
      </c>
      <c r="J425" s="298" t="s">
        <v>200</v>
      </c>
      <c r="K425" s="297">
        <v>1</v>
      </c>
    </row>
    <row r="426" spans="1:11" x14ac:dyDescent="0.15">
      <c r="B426" s="300" t="s">
        <v>892</v>
      </c>
      <c r="C426" s="301" t="s">
        <v>197</v>
      </c>
      <c r="D426" s="302" t="s">
        <v>2322</v>
      </c>
      <c r="E426" s="303" t="s">
        <v>197</v>
      </c>
      <c r="F426" s="304" t="s">
        <v>2324</v>
      </c>
      <c r="G426" s="305" t="s">
        <v>1041</v>
      </c>
      <c r="H426" s="106" t="s">
        <v>1042</v>
      </c>
      <c r="I426" s="106" t="s">
        <v>1043</v>
      </c>
      <c r="J426" s="106" t="s">
        <v>193</v>
      </c>
      <c r="K426" s="306" t="s">
        <v>2063</v>
      </c>
    </row>
    <row r="427" spans="1:11" ht="16" x14ac:dyDescent="0.2">
      <c r="B427" s="307">
        <v>1</v>
      </c>
      <c r="C427" s="315"/>
      <c r="D427" s="33"/>
      <c r="E427" s="316"/>
      <c r="F427" s="33"/>
      <c r="G427" s="309"/>
      <c r="H427" s="99"/>
      <c r="I427" s="211"/>
      <c r="J427" s="99"/>
      <c r="K427" s="102"/>
    </row>
    <row r="428" spans="1:11" ht="17" thickBot="1" x14ac:dyDescent="0.25">
      <c r="B428" s="317">
        <v>2</v>
      </c>
      <c r="C428" s="318"/>
      <c r="D428" s="43"/>
      <c r="E428" s="319"/>
      <c r="F428" s="43"/>
      <c r="G428" s="313"/>
      <c r="H428" s="103"/>
      <c r="I428" s="314"/>
      <c r="J428" s="103"/>
      <c r="K428" s="104"/>
    </row>
    <row r="429" spans="1:11" ht="17" thickBot="1" x14ac:dyDescent="0.25">
      <c r="B429" s="320" t="s">
        <v>1458</v>
      </c>
      <c r="C429" s="321"/>
      <c r="D429" s="321"/>
      <c r="E429" s="321"/>
      <c r="F429" s="321"/>
      <c r="G429" s="321"/>
      <c r="H429" s="322"/>
      <c r="I429" s="1829" t="s">
        <v>2062</v>
      </c>
      <c r="J429" s="1770"/>
      <c r="K429" s="270"/>
    </row>
    <row r="433" spans="1:11" ht="16" x14ac:dyDescent="0.2">
      <c r="A433" s="1760" t="s">
        <v>1069</v>
      </c>
      <c r="B433" s="1760"/>
      <c r="C433" s="1760"/>
      <c r="D433" s="1760"/>
      <c r="E433" s="1760"/>
      <c r="F433" s="1760"/>
      <c r="G433" s="1760"/>
      <c r="H433" s="1760"/>
      <c r="I433" s="1760"/>
      <c r="J433" s="1760"/>
      <c r="K433" s="1760"/>
    </row>
    <row r="434" spans="1:11" ht="14" thickBot="1" x14ac:dyDescent="0.2"/>
    <row r="435" spans="1:11" ht="19" thickBot="1" x14ac:dyDescent="0.25">
      <c r="B435" s="1764" t="s">
        <v>1461</v>
      </c>
      <c r="C435" s="1825"/>
      <c r="D435" s="220" t="s">
        <v>1460</v>
      </c>
      <c r="E435" s="1699" t="s">
        <v>18</v>
      </c>
      <c r="F435" s="1826"/>
      <c r="G435" s="295"/>
      <c r="H435" s="296" t="s">
        <v>199</v>
      </c>
      <c r="I435" s="297" t="s">
        <v>916</v>
      </c>
      <c r="J435" s="298" t="s">
        <v>200</v>
      </c>
      <c r="K435" s="297">
        <v>2</v>
      </c>
    </row>
    <row r="436" spans="1:11" x14ac:dyDescent="0.15">
      <c r="B436" s="300" t="s">
        <v>892</v>
      </c>
      <c r="C436" s="301" t="s">
        <v>197</v>
      </c>
      <c r="D436" s="302" t="s">
        <v>2322</v>
      </c>
      <c r="E436" s="303" t="s">
        <v>197</v>
      </c>
      <c r="F436" s="304" t="s">
        <v>2324</v>
      </c>
      <c r="G436" s="305" t="s">
        <v>1041</v>
      </c>
      <c r="H436" s="106" t="s">
        <v>1042</v>
      </c>
      <c r="I436" s="106" t="s">
        <v>1043</v>
      </c>
      <c r="J436" s="106" t="s">
        <v>193</v>
      </c>
      <c r="K436" s="306" t="s">
        <v>2063</v>
      </c>
    </row>
    <row r="437" spans="1:11" ht="16" x14ac:dyDescent="0.2">
      <c r="B437" s="307">
        <v>1</v>
      </c>
      <c r="C437" s="315"/>
      <c r="D437" s="33"/>
      <c r="E437" s="316"/>
      <c r="F437" s="33"/>
      <c r="G437" s="309"/>
      <c r="H437" s="99"/>
      <c r="I437" s="211"/>
      <c r="J437" s="99"/>
      <c r="K437" s="102"/>
    </row>
    <row r="438" spans="1:11" ht="17" thickBot="1" x14ac:dyDescent="0.25">
      <c r="B438" s="317">
        <v>2</v>
      </c>
      <c r="C438" s="318"/>
      <c r="D438" s="43"/>
      <c r="E438" s="319"/>
      <c r="F438" s="43"/>
      <c r="G438" s="313"/>
      <c r="H438" s="103"/>
      <c r="I438" s="314"/>
      <c r="J438" s="103"/>
      <c r="K438" s="104"/>
    </row>
    <row r="439" spans="1:11" ht="17" thickBot="1" x14ac:dyDescent="0.25">
      <c r="B439" s="320" t="s">
        <v>1458</v>
      </c>
      <c r="C439" s="321"/>
      <c r="D439" s="321"/>
      <c r="E439" s="321"/>
      <c r="F439" s="321"/>
      <c r="G439" s="321"/>
      <c r="H439" s="322"/>
      <c r="I439" s="1829" t="s">
        <v>2062</v>
      </c>
      <c r="J439" s="1770"/>
      <c r="K439" s="270"/>
    </row>
    <row r="443" spans="1:11" ht="16" x14ac:dyDescent="0.2">
      <c r="A443" s="1760" t="s">
        <v>1069</v>
      </c>
      <c r="B443" s="1760"/>
      <c r="C443" s="1760"/>
      <c r="D443" s="1760"/>
      <c r="E443" s="1760"/>
      <c r="F443" s="1760"/>
      <c r="G443" s="1760"/>
      <c r="H443" s="1760"/>
      <c r="I443" s="1760"/>
      <c r="J443" s="1760"/>
      <c r="K443" s="1760"/>
    </row>
    <row r="444" spans="1:11" ht="14" thickBot="1" x14ac:dyDescent="0.2"/>
    <row r="445" spans="1:11" ht="19" thickBot="1" x14ac:dyDescent="0.25">
      <c r="B445" s="1764" t="s">
        <v>1461</v>
      </c>
      <c r="C445" s="1825"/>
      <c r="D445" s="220" t="s">
        <v>1460</v>
      </c>
      <c r="E445" s="1699" t="s">
        <v>18</v>
      </c>
      <c r="F445" s="1826"/>
      <c r="G445" s="295"/>
      <c r="H445" s="296" t="s">
        <v>199</v>
      </c>
      <c r="I445" s="297" t="s">
        <v>916</v>
      </c>
      <c r="J445" s="298" t="s">
        <v>200</v>
      </c>
      <c r="K445" s="297">
        <v>3</v>
      </c>
    </row>
    <row r="446" spans="1:11" x14ac:dyDescent="0.15">
      <c r="B446" s="300" t="s">
        <v>892</v>
      </c>
      <c r="C446" s="301" t="s">
        <v>197</v>
      </c>
      <c r="D446" s="302" t="s">
        <v>2322</v>
      </c>
      <c r="E446" s="303" t="s">
        <v>197</v>
      </c>
      <c r="F446" s="304" t="s">
        <v>2324</v>
      </c>
      <c r="G446" s="305" t="s">
        <v>1041</v>
      </c>
      <c r="H446" s="106" t="s">
        <v>1042</v>
      </c>
      <c r="I446" s="106" t="s">
        <v>1043</v>
      </c>
      <c r="J446" s="106" t="s">
        <v>193</v>
      </c>
      <c r="K446" s="306" t="s">
        <v>2063</v>
      </c>
    </row>
    <row r="447" spans="1:11" ht="16" x14ac:dyDescent="0.2">
      <c r="B447" s="307">
        <v>1</v>
      </c>
      <c r="C447" s="315"/>
      <c r="D447" s="33"/>
      <c r="E447" s="316"/>
      <c r="F447" s="33"/>
      <c r="G447" s="309"/>
      <c r="H447" s="99"/>
      <c r="I447" s="211"/>
      <c r="J447" s="99"/>
      <c r="K447" s="102"/>
    </row>
    <row r="448" spans="1:11" ht="17" thickBot="1" x14ac:dyDescent="0.25">
      <c r="B448" s="317">
        <v>2</v>
      </c>
      <c r="C448" s="318"/>
      <c r="D448" s="43"/>
      <c r="E448" s="319"/>
      <c r="F448" s="43"/>
      <c r="G448" s="313"/>
      <c r="H448" s="103"/>
      <c r="I448" s="314"/>
      <c r="J448" s="103"/>
      <c r="K448" s="104"/>
    </row>
    <row r="449" spans="1:11" ht="17" thickBot="1" x14ac:dyDescent="0.25">
      <c r="B449" s="1766" t="s">
        <v>1458</v>
      </c>
      <c r="C449" s="1767"/>
      <c r="D449" s="1767"/>
      <c r="E449" s="1767"/>
      <c r="F449" s="1767"/>
      <c r="G449" s="1767"/>
      <c r="H449" s="1828"/>
      <c r="I449" s="1829" t="s">
        <v>2062</v>
      </c>
      <c r="J449" s="1770"/>
      <c r="K449" s="270"/>
    </row>
    <row r="454" spans="1:11" ht="16" x14ac:dyDescent="0.2">
      <c r="A454" s="1760" t="s">
        <v>1069</v>
      </c>
      <c r="B454" s="1760"/>
      <c r="C454" s="1760"/>
      <c r="D454" s="1760"/>
      <c r="E454" s="1760"/>
      <c r="F454" s="1760"/>
      <c r="G454" s="1760"/>
      <c r="H454" s="1760"/>
      <c r="I454" s="1760"/>
      <c r="J454" s="1760"/>
      <c r="K454" s="1760"/>
    </row>
    <row r="455" spans="1:11" ht="14" thickBot="1" x14ac:dyDescent="0.2"/>
    <row r="456" spans="1:11" ht="19" thickBot="1" x14ac:dyDescent="0.25">
      <c r="B456" s="1764" t="s">
        <v>1461</v>
      </c>
      <c r="C456" s="1825"/>
      <c r="D456" s="220" t="s">
        <v>1460</v>
      </c>
      <c r="E456" s="1699" t="s">
        <v>18</v>
      </c>
      <c r="F456" s="1826"/>
      <c r="G456" s="295"/>
      <c r="H456" s="296" t="s">
        <v>199</v>
      </c>
      <c r="I456" s="297" t="s">
        <v>916</v>
      </c>
      <c r="J456" s="298" t="s">
        <v>200</v>
      </c>
      <c r="K456" s="297">
        <v>4</v>
      </c>
    </row>
    <row r="457" spans="1:11" x14ac:dyDescent="0.15">
      <c r="B457" s="300" t="s">
        <v>892</v>
      </c>
      <c r="C457" s="301" t="s">
        <v>197</v>
      </c>
      <c r="D457" s="302" t="s">
        <v>2322</v>
      </c>
      <c r="E457" s="303" t="s">
        <v>197</v>
      </c>
      <c r="F457" s="304" t="s">
        <v>2324</v>
      </c>
      <c r="G457" s="305" t="s">
        <v>1041</v>
      </c>
      <c r="H457" s="106" t="s">
        <v>1042</v>
      </c>
      <c r="I457" s="106" t="s">
        <v>1043</v>
      </c>
      <c r="J457" s="106" t="s">
        <v>193</v>
      </c>
      <c r="K457" s="306" t="s">
        <v>2063</v>
      </c>
    </row>
    <row r="458" spans="1:11" ht="16" x14ac:dyDescent="0.2">
      <c r="B458" s="307">
        <v>1</v>
      </c>
      <c r="C458" s="315"/>
      <c r="D458" s="33"/>
      <c r="E458" s="316"/>
      <c r="F458" s="33"/>
      <c r="G458" s="309"/>
      <c r="H458" s="99"/>
      <c r="I458" s="211"/>
      <c r="J458" s="99"/>
      <c r="K458" s="102"/>
    </row>
    <row r="459" spans="1:11" ht="17" thickBot="1" x14ac:dyDescent="0.25">
      <c r="B459" s="317">
        <v>2</v>
      </c>
      <c r="C459" s="318"/>
      <c r="D459" s="43"/>
      <c r="E459" s="319"/>
      <c r="F459" s="43"/>
      <c r="G459" s="313"/>
      <c r="H459" s="103"/>
      <c r="I459" s="314"/>
      <c r="J459" s="103"/>
      <c r="K459" s="104"/>
    </row>
    <row r="460" spans="1:11" ht="17" thickBot="1" x14ac:dyDescent="0.25">
      <c r="B460" s="1766" t="s">
        <v>1458</v>
      </c>
      <c r="C460" s="1767"/>
      <c r="D460" s="1767"/>
      <c r="E460" s="1767"/>
      <c r="F460" s="1767"/>
      <c r="G460" s="1767"/>
      <c r="H460" s="1828"/>
      <c r="I460" s="1829" t="s">
        <v>2062</v>
      </c>
      <c r="J460" s="1770"/>
      <c r="K460" s="270"/>
    </row>
    <row r="464" spans="1:11" ht="16" x14ac:dyDescent="0.2">
      <c r="A464" s="1760" t="s">
        <v>1069</v>
      </c>
      <c r="B464" s="1760"/>
      <c r="C464" s="1760"/>
      <c r="D464" s="1760"/>
      <c r="E464" s="1760"/>
      <c r="F464" s="1760"/>
      <c r="G464" s="1760"/>
      <c r="H464" s="1760"/>
      <c r="I464" s="1760"/>
      <c r="J464" s="1760"/>
      <c r="K464" s="1760"/>
    </row>
    <row r="465" spans="1:11" ht="14" thickBot="1" x14ac:dyDescent="0.2"/>
    <row r="466" spans="1:11" ht="19" thickBot="1" x14ac:dyDescent="0.25">
      <c r="B466" s="1764" t="s">
        <v>1461</v>
      </c>
      <c r="C466" s="1825"/>
      <c r="D466" s="220" t="s">
        <v>1460</v>
      </c>
      <c r="E466" s="1699" t="s">
        <v>18</v>
      </c>
      <c r="F466" s="1826"/>
      <c r="G466" s="295"/>
      <c r="H466" s="296" t="s">
        <v>199</v>
      </c>
      <c r="I466" s="297" t="s">
        <v>916</v>
      </c>
      <c r="J466" s="298" t="s">
        <v>200</v>
      </c>
      <c r="K466" s="297">
        <v>5</v>
      </c>
    </row>
    <row r="467" spans="1:11" x14ac:dyDescent="0.15">
      <c r="B467" s="300" t="s">
        <v>892</v>
      </c>
      <c r="C467" s="301" t="s">
        <v>197</v>
      </c>
      <c r="D467" s="302" t="s">
        <v>2322</v>
      </c>
      <c r="E467" s="303" t="s">
        <v>197</v>
      </c>
      <c r="F467" s="304" t="s">
        <v>2324</v>
      </c>
      <c r="G467" s="305" t="s">
        <v>1041</v>
      </c>
      <c r="H467" s="106" t="s">
        <v>1042</v>
      </c>
      <c r="I467" s="106" t="s">
        <v>1043</v>
      </c>
      <c r="J467" s="106" t="s">
        <v>193</v>
      </c>
      <c r="K467" s="306" t="s">
        <v>2063</v>
      </c>
    </row>
    <row r="468" spans="1:11" ht="16" x14ac:dyDescent="0.2">
      <c r="B468" s="307">
        <v>1</v>
      </c>
      <c r="C468" s="315"/>
      <c r="D468" s="33"/>
      <c r="E468" s="316"/>
      <c r="F468" s="33"/>
      <c r="G468" s="309"/>
      <c r="H468" s="99"/>
      <c r="I468" s="211"/>
      <c r="J468" s="99"/>
      <c r="K468" s="102"/>
    </row>
    <row r="469" spans="1:11" ht="17" thickBot="1" x14ac:dyDescent="0.25">
      <c r="B469" s="317">
        <v>2</v>
      </c>
      <c r="C469" s="318"/>
      <c r="D469" s="43"/>
      <c r="E469" s="319"/>
      <c r="F469" s="43"/>
      <c r="G469" s="313"/>
      <c r="H469" s="103"/>
      <c r="I469" s="314"/>
      <c r="J469" s="103"/>
      <c r="K469" s="104"/>
    </row>
    <row r="470" spans="1:11" ht="17" thickBot="1" x14ac:dyDescent="0.25">
      <c r="B470" s="1766" t="s">
        <v>1458</v>
      </c>
      <c r="C470" s="1767"/>
      <c r="D470" s="1767"/>
      <c r="E470" s="1767"/>
      <c r="F470" s="1767"/>
      <c r="G470" s="1767"/>
      <c r="H470" s="1828"/>
      <c r="I470" s="1829" t="s">
        <v>2062</v>
      </c>
      <c r="J470" s="1770"/>
      <c r="K470" s="270"/>
    </row>
    <row r="474" spans="1:11" x14ac:dyDescent="0.15">
      <c r="F474" s="171" t="s">
        <v>2257</v>
      </c>
      <c r="G474" s="171"/>
    </row>
    <row r="475" spans="1:11" ht="16" x14ac:dyDescent="0.2">
      <c r="A475" s="1760" t="s">
        <v>1851</v>
      </c>
      <c r="B475" s="1760"/>
      <c r="C475" s="1760"/>
      <c r="D475" s="1760"/>
      <c r="E475" s="1760"/>
      <c r="F475" s="1760"/>
      <c r="G475" s="1760"/>
      <c r="H475" s="1760"/>
      <c r="I475" s="1760"/>
      <c r="J475" s="1760"/>
      <c r="K475" s="1760"/>
    </row>
    <row r="476" spans="1:11" ht="14" thickBot="1" x14ac:dyDescent="0.2"/>
    <row r="477" spans="1:11" ht="19" thickBot="1" x14ac:dyDescent="0.25">
      <c r="B477" s="1764" t="s">
        <v>1461</v>
      </c>
      <c r="C477" s="1825"/>
      <c r="D477" s="220" t="s">
        <v>1460</v>
      </c>
      <c r="E477" s="1699" t="s">
        <v>18</v>
      </c>
      <c r="F477" s="1826"/>
      <c r="G477" s="295"/>
      <c r="H477" s="296" t="s">
        <v>199</v>
      </c>
      <c r="I477" s="297" t="s">
        <v>915</v>
      </c>
      <c r="J477" s="298" t="s">
        <v>200</v>
      </c>
      <c r="K477" s="297">
        <v>1</v>
      </c>
    </row>
    <row r="478" spans="1:11" x14ac:dyDescent="0.15">
      <c r="B478" s="300" t="s">
        <v>892</v>
      </c>
      <c r="C478" s="301" t="s">
        <v>197</v>
      </c>
      <c r="D478" s="302" t="s">
        <v>2322</v>
      </c>
      <c r="E478" s="303" t="s">
        <v>197</v>
      </c>
      <c r="F478" s="304" t="s">
        <v>2324</v>
      </c>
      <c r="G478" s="305" t="s">
        <v>1041</v>
      </c>
      <c r="H478" s="106" t="s">
        <v>1042</v>
      </c>
      <c r="I478" s="106" t="s">
        <v>1043</v>
      </c>
      <c r="J478" s="106" t="s">
        <v>193</v>
      </c>
      <c r="K478" s="306" t="s">
        <v>2063</v>
      </c>
    </row>
    <row r="479" spans="1:11" ht="16" x14ac:dyDescent="0.2">
      <c r="B479" s="307">
        <v>1</v>
      </c>
      <c r="C479" s="315"/>
      <c r="D479" s="33"/>
      <c r="E479" s="316"/>
      <c r="F479" s="33"/>
      <c r="G479" s="309"/>
      <c r="H479" s="99"/>
      <c r="I479" s="211"/>
      <c r="J479" s="99"/>
      <c r="K479" s="102"/>
    </row>
    <row r="480" spans="1:11" ht="17" thickBot="1" x14ac:dyDescent="0.25">
      <c r="B480" s="317">
        <v>2</v>
      </c>
      <c r="C480" s="318"/>
      <c r="D480" s="43"/>
      <c r="E480" s="319"/>
      <c r="F480" s="43"/>
      <c r="G480" s="313"/>
      <c r="H480" s="103"/>
      <c r="I480" s="314"/>
      <c r="J480" s="103"/>
      <c r="K480" s="104"/>
    </row>
    <row r="481" spans="1:11" ht="17" thickBot="1" x14ac:dyDescent="0.25">
      <c r="B481" s="320" t="s">
        <v>1458</v>
      </c>
      <c r="C481" s="321"/>
      <c r="D481" s="321"/>
      <c r="E481" s="321"/>
      <c r="F481" s="321"/>
      <c r="G481" s="321"/>
      <c r="H481" s="322"/>
      <c r="I481" s="1829" t="s">
        <v>2062</v>
      </c>
      <c r="J481" s="1770"/>
      <c r="K481" s="270"/>
    </row>
    <row r="485" spans="1:11" ht="16" x14ac:dyDescent="0.2">
      <c r="A485" s="1760" t="s">
        <v>1851</v>
      </c>
      <c r="B485" s="1760"/>
      <c r="C485" s="1760"/>
      <c r="D485" s="1760"/>
      <c r="E485" s="1760"/>
      <c r="F485" s="1760"/>
      <c r="G485" s="1760"/>
      <c r="H485" s="1760"/>
      <c r="I485" s="1760"/>
      <c r="J485" s="1760"/>
      <c r="K485" s="1760"/>
    </row>
    <row r="486" spans="1:11" ht="14" thickBot="1" x14ac:dyDescent="0.2"/>
    <row r="487" spans="1:11" ht="19" thickBot="1" x14ac:dyDescent="0.25">
      <c r="B487" s="1764" t="s">
        <v>1461</v>
      </c>
      <c r="C487" s="1825"/>
      <c r="D487" s="220" t="s">
        <v>1460</v>
      </c>
      <c r="E487" s="1699" t="s">
        <v>18</v>
      </c>
      <c r="F487" s="1826"/>
      <c r="G487" s="295"/>
      <c r="H487" s="296" t="s">
        <v>199</v>
      </c>
      <c r="I487" s="297" t="s">
        <v>915</v>
      </c>
      <c r="J487" s="298" t="s">
        <v>200</v>
      </c>
      <c r="K487" s="297">
        <v>2</v>
      </c>
    </row>
    <row r="488" spans="1:11" x14ac:dyDescent="0.15">
      <c r="B488" s="300" t="s">
        <v>892</v>
      </c>
      <c r="C488" s="301" t="s">
        <v>197</v>
      </c>
      <c r="D488" s="302" t="s">
        <v>2322</v>
      </c>
      <c r="E488" s="303" t="s">
        <v>197</v>
      </c>
      <c r="F488" s="304" t="s">
        <v>2324</v>
      </c>
      <c r="G488" s="305" t="s">
        <v>1041</v>
      </c>
      <c r="H488" s="106" t="s">
        <v>1042</v>
      </c>
      <c r="I488" s="106" t="s">
        <v>1043</v>
      </c>
      <c r="J488" s="106" t="s">
        <v>193</v>
      </c>
      <c r="K488" s="306" t="s">
        <v>2063</v>
      </c>
    </row>
    <row r="489" spans="1:11" ht="16" x14ac:dyDescent="0.2">
      <c r="B489" s="307">
        <v>1</v>
      </c>
      <c r="C489" s="315"/>
      <c r="D489" s="33"/>
      <c r="E489" s="316"/>
      <c r="F489" s="33"/>
      <c r="G489" s="309"/>
      <c r="H489" s="99"/>
      <c r="I489" s="211"/>
      <c r="J489" s="99"/>
      <c r="K489" s="102"/>
    </row>
    <row r="490" spans="1:11" ht="17" thickBot="1" x14ac:dyDescent="0.25">
      <c r="B490" s="317">
        <v>2</v>
      </c>
      <c r="C490" s="318"/>
      <c r="D490" s="43"/>
      <c r="E490" s="319"/>
      <c r="F490" s="43"/>
      <c r="G490" s="313"/>
      <c r="H490" s="103"/>
      <c r="I490" s="314"/>
      <c r="J490" s="103"/>
      <c r="K490" s="104"/>
    </row>
    <row r="491" spans="1:11" ht="17" thickBot="1" x14ac:dyDescent="0.25">
      <c r="B491" s="320" t="s">
        <v>1458</v>
      </c>
      <c r="C491" s="321"/>
      <c r="D491" s="321"/>
      <c r="E491" s="321"/>
      <c r="F491" s="321"/>
      <c r="G491" s="321"/>
      <c r="H491" s="322"/>
      <c r="I491" s="1829" t="s">
        <v>2062</v>
      </c>
      <c r="J491" s="1770"/>
      <c r="K491" s="270"/>
    </row>
    <row r="495" spans="1:11" ht="16" x14ac:dyDescent="0.2">
      <c r="A495" s="1760" t="s">
        <v>1851</v>
      </c>
      <c r="B495" s="1760"/>
      <c r="C495" s="1760"/>
      <c r="D495" s="1760"/>
      <c r="E495" s="1760"/>
      <c r="F495" s="1760"/>
      <c r="G495" s="1760"/>
      <c r="H495" s="1760"/>
      <c r="I495" s="1760"/>
      <c r="J495" s="1760"/>
      <c r="K495" s="1760"/>
    </row>
    <row r="496" spans="1:11" ht="14" thickBot="1" x14ac:dyDescent="0.2"/>
    <row r="497" spans="1:11" ht="19" thickBot="1" x14ac:dyDescent="0.25">
      <c r="B497" s="1764" t="s">
        <v>1461</v>
      </c>
      <c r="C497" s="1825"/>
      <c r="D497" s="220" t="s">
        <v>1460</v>
      </c>
      <c r="E497" s="1699" t="s">
        <v>18</v>
      </c>
      <c r="F497" s="1826"/>
      <c r="G497" s="295"/>
      <c r="H497" s="296" t="s">
        <v>199</v>
      </c>
      <c r="I497" s="297" t="s">
        <v>915</v>
      </c>
      <c r="J497" s="298" t="s">
        <v>200</v>
      </c>
      <c r="K497" s="297">
        <v>3</v>
      </c>
    </row>
    <row r="498" spans="1:11" x14ac:dyDescent="0.15">
      <c r="B498" s="300" t="s">
        <v>892</v>
      </c>
      <c r="C498" s="301" t="s">
        <v>197</v>
      </c>
      <c r="D498" s="302" t="s">
        <v>2322</v>
      </c>
      <c r="E498" s="303" t="s">
        <v>197</v>
      </c>
      <c r="F498" s="304" t="s">
        <v>2324</v>
      </c>
      <c r="G498" s="305" t="s">
        <v>1041</v>
      </c>
      <c r="H498" s="106" t="s">
        <v>1042</v>
      </c>
      <c r="I498" s="106" t="s">
        <v>1043</v>
      </c>
      <c r="J498" s="106" t="s">
        <v>193</v>
      </c>
      <c r="K498" s="306" t="s">
        <v>2063</v>
      </c>
    </row>
    <row r="499" spans="1:11" ht="16" x14ac:dyDescent="0.2">
      <c r="B499" s="307">
        <v>1</v>
      </c>
      <c r="C499" s="315"/>
      <c r="D499" s="33"/>
      <c r="E499" s="316"/>
      <c r="F499" s="33"/>
      <c r="G499" s="309"/>
      <c r="H499" s="99"/>
      <c r="I499" s="211"/>
      <c r="J499" s="99"/>
      <c r="K499" s="102"/>
    </row>
    <row r="500" spans="1:11" ht="17" thickBot="1" x14ac:dyDescent="0.25">
      <c r="B500" s="317">
        <v>2</v>
      </c>
      <c r="C500" s="318"/>
      <c r="D500" s="43"/>
      <c r="E500" s="319"/>
      <c r="F500" s="43"/>
      <c r="G500" s="313"/>
      <c r="H500" s="103"/>
      <c r="I500" s="314"/>
      <c r="J500" s="103"/>
      <c r="K500" s="104"/>
    </row>
    <row r="501" spans="1:11" ht="17" thickBot="1" x14ac:dyDescent="0.25">
      <c r="B501" s="1766" t="s">
        <v>1458</v>
      </c>
      <c r="C501" s="1767"/>
      <c r="D501" s="1767"/>
      <c r="E501" s="1767"/>
      <c r="F501" s="1767"/>
      <c r="G501" s="1767"/>
      <c r="H501" s="1828"/>
      <c r="I501" s="1829" t="s">
        <v>2062</v>
      </c>
      <c r="J501" s="1770"/>
      <c r="K501" s="270"/>
    </row>
    <row r="506" spans="1:11" ht="16" x14ac:dyDescent="0.2">
      <c r="A506" s="1760" t="s">
        <v>1851</v>
      </c>
      <c r="B506" s="1760"/>
      <c r="C506" s="1760"/>
      <c r="D506" s="1760"/>
      <c r="E506" s="1760"/>
      <c r="F506" s="1760"/>
      <c r="G506" s="1760"/>
      <c r="H506" s="1760"/>
      <c r="I506" s="1760"/>
      <c r="J506" s="1760"/>
      <c r="K506" s="1760"/>
    </row>
    <row r="507" spans="1:11" ht="14" thickBot="1" x14ac:dyDescent="0.2"/>
    <row r="508" spans="1:11" ht="19" thickBot="1" x14ac:dyDescent="0.25">
      <c r="B508" s="1764" t="s">
        <v>1461</v>
      </c>
      <c r="C508" s="1825"/>
      <c r="D508" s="220" t="s">
        <v>1460</v>
      </c>
      <c r="E508" s="1699" t="s">
        <v>18</v>
      </c>
      <c r="F508" s="1826"/>
      <c r="G508" s="295"/>
      <c r="H508" s="296" t="s">
        <v>199</v>
      </c>
      <c r="I508" s="297" t="s">
        <v>915</v>
      </c>
      <c r="J508" s="298" t="s">
        <v>200</v>
      </c>
      <c r="K508" s="297">
        <v>4</v>
      </c>
    </row>
    <row r="509" spans="1:11" x14ac:dyDescent="0.15">
      <c r="B509" s="300" t="s">
        <v>892</v>
      </c>
      <c r="C509" s="301" t="s">
        <v>197</v>
      </c>
      <c r="D509" s="302" t="s">
        <v>2322</v>
      </c>
      <c r="E509" s="303" t="s">
        <v>197</v>
      </c>
      <c r="F509" s="304" t="s">
        <v>2324</v>
      </c>
      <c r="G509" s="305" t="s">
        <v>1041</v>
      </c>
      <c r="H509" s="106" t="s">
        <v>1042</v>
      </c>
      <c r="I509" s="106" t="s">
        <v>1043</v>
      </c>
      <c r="J509" s="106" t="s">
        <v>193</v>
      </c>
      <c r="K509" s="306" t="s">
        <v>2063</v>
      </c>
    </row>
    <row r="510" spans="1:11" ht="16" x14ac:dyDescent="0.2">
      <c r="B510" s="307">
        <v>1</v>
      </c>
      <c r="C510" s="315"/>
      <c r="D510" s="33"/>
      <c r="E510" s="316"/>
      <c r="F510" s="33"/>
      <c r="G510" s="309"/>
      <c r="H510" s="99"/>
      <c r="I510" s="211"/>
      <c r="J510" s="99"/>
      <c r="K510" s="102"/>
    </row>
    <row r="511" spans="1:11" ht="17" thickBot="1" x14ac:dyDescent="0.25">
      <c r="B511" s="317">
        <v>2</v>
      </c>
      <c r="C511" s="318"/>
      <c r="D511" s="43"/>
      <c r="E511" s="319"/>
      <c r="F511" s="43"/>
      <c r="G511" s="313"/>
      <c r="H511" s="103"/>
      <c r="I511" s="314"/>
      <c r="J511" s="103"/>
      <c r="K511" s="104"/>
    </row>
    <row r="512" spans="1:11" ht="17" thickBot="1" x14ac:dyDescent="0.25">
      <c r="B512" s="1766" t="s">
        <v>1458</v>
      </c>
      <c r="C512" s="1767"/>
      <c r="D512" s="1767"/>
      <c r="E512" s="1767"/>
      <c r="F512" s="1767"/>
      <c r="G512" s="1767"/>
      <c r="H512" s="1828"/>
      <c r="I512" s="1829" t="s">
        <v>2062</v>
      </c>
      <c r="J512" s="1770"/>
      <c r="K512" s="270"/>
    </row>
    <row r="516" spans="1:11" ht="16" x14ac:dyDescent="0.2">
      <c r="A516" s="1760" t="s">
        <v>1851</v>
      </c>
      <c r="B516" s="1760"/>
      <c r="C516" s="1760"/>
      <c r="D516" s="1760"/>
      <c r="E516" s="1760"/>
      <c r="F516" s="1760"/>
      <c r="G516" s="1760"/>
      <c r="H516" s="1760"/>
      <c r="I516" s="1760"/>
      <c r="J516" s="1760"/>
      <c r="K516" s="1760"/>
    </row>
    <row r="517" spans="1:11" ht="14" thickBot="1" x14ac:dyDescent="0.2"/>
    <row r="518" spans="1:11" ht="19" thickBot="1" x14ac:dyDescent="0.25">
      <c r="B518" s="1764" t="s">
        <v>1461</v>
      </c>
      <c r="C518" s="1825"/>
      <c r="D518" s="220" t="s">
        <v>1460</v>
      </c>
      <c r="E518" s="1699" t="s">
        <v>18</v>
      </c>
      <c r="F518" s="1826"/>
      <c r="G518" s="295"/>
      <c r="H518" s="296" t="s">
        <v>199</v>
      </c>
      <c r="I518" s="297" t="s">
        <v>915</v>
      </c>
      <c r="J518" s="298" t="s">
        <v>200</v>
      </c>
      <c r="K518" s="297">
        <v>5</v>
      </c>
    </row>
    <row r="519" spans="1:11" x14ac:dyDescent="0.15">
      <c r="B519" s="300" t="s">
        <v>892</v>
      </c>
      <c r="C519" s="301" t="s">
        <v>197</v>
      </c>
      <c r="D519" s="302" t="s">
        <v>2322</v>
      </c>
      <c r="E519" s="303" t="s">
        <v>197</v>
      </c>
      <c r="F519" s="304" t="s">
        <v>2324</v>
      </c>
      <c r="G519" s="305" t="s">
        <v>1041</v>
      </c>
      <c r="H519" s="106" t="s">
        <v>1042</v>
      </c>
      <c r="I519" s="106" t="s">
        <v>1043</v>
      </c>
      <c r="J519" s="106" t="s">
        <v>193</v>
      </c>
      <c r="K519" s="306" t="s">
        <v>2063</v>
      </c>
    </row>
    <row r="520" spans="1:11" ht="16" x14ac:dyDescent="0.2">
      <c r="B520" s="307">
        <v>1</v>
      </c>
      <c r="C520" s="315"/>
      <c r="D520" s="33"/>
      <c r="E520" s="316"/>
      <c r="F520" s="33"/>
      <c r="G520" s="309"/>
      <c r="H520" s="99"/>
      <c r="I520" s="211"/>
      <c r="J520" s="99"/>
      <c r="K520" s="102"/>
    </row>
    <row r="521" spans="1:11" ht="17" thickBot="1" x14ac:dyDescent="0.25">
      <c r="B521" s="317">
        <v>2</v>
      </c>
      <c r="C521" s="318"/>
      <c r="D521" s="43"/>
      <c r="E521" s="319"/>
      <c r="F521" s="43"/>
      <c r="G521" s="313"/>
      <c r="H521" s="103"/>
      <c r="I521" s="314"/>
      <c r="J521" s="103"/>
      <c r="K521" s="104"/>
    </row>
    <row r="522" spans="1:11" ht="17" thickBot="1" x14ac:dyDescent="0.25">
      <c r="B522" s="1766" t="s">
        <v>1458</v>
      </c>
      <c r="C522" s="1767"/>
      <c r="D522" s="1767"/>
      <c r="E522" s="1767"/>
      <c r="F522" s="1767"/>
      <c r="G522" s="1767"/>
      <c r="H522" s="1828"/>
      <c r="I522" s="1829" t="s">
        <v>2062</v>
      </c>
      <c r="J522" s="1770"/>
      <c r="K522" s="270"/>
    </row>
    <row r="526" spans="1:11" x14ac:dyDescent="0.15">
      <c r="F526" s="171" t="s">
        <v>2257</v>
      </c>
      <c r="G526" s="171"/>
    </row>
    <row r="527" spans="1:11" ht="16" x14ac:dyDescent="0.2">
      <c r="A527" s="1760" t="s">
        <v>1852</v>
      </c>
      <c r="B527" s="1760"/>
      <c r="C527" s="1760"/>
      <c r="D527" s="1760"/>
      <c r="E527" s="1760"/>
      <c r="F527" s="1760"/>
      <c r="G527" s="1760"/>
      <c r="H527" s="1760"/>
      <c r="I527" s="1760"/>
      <c r="J527" s="1760"/>
      <c r="K527" s="1760"/>
    </row>
    <row r="528" spans="1:11" ht="14" thickBot="1" x14ac:dyDescent="0.2"/>
    <row r="529" spans="1:11" ht="19" thickBot="1" x14ac:dyDescent="0.25">
      <c r="B529" s="1764" t="s">
        <v>1461</v>
      </c>
      <c r="C529" s="1825"/>
      <c r="D529" s="220" t="s">
        <v>1460</v>
      </c>
      <c r="E529" s="1699" t="s">
        <v>18</v>
      </c>
      <c r="F529" s="1826"/>
      <c r="G529" s="295"/>
      <c r="H529" s="296" t="s">
        <v>199</v>
      </c>
      <c r="I529" s="297" t="s">
        <v>915</v>
      </c>
      <c r="J529" s="298" t="s">
        <v>200</v>
      </c>
      <c r="K529" s="297">
        <v>1</v>
      </c>
    </row>
    <row r="530" spans="1:11" x14ac:dyDescent="0.15">
      <c r="B530" s="300" t="s">
        <v>892</v>
      </c>
      <c r="C530" s="301" t="s">
        <v>197</v>
      </c>
      <c r="D530" s="302" t="s">
        <v>2322</v>
      </c>
      <c r="E530" s="303" t="s">
        <v>197</v>
      </c>
      <c r="F530" s="304" t="s">
        <v>2324</v>
      </c>
      <c r="G530" s="305" t="s">
        <v>1041</v>
      </c>
      <c r="H530" s="106" t="s">
        <v>1042</v>
      </c>
      <c r="I530" s="106" t="s">
        <v>1043</v>
      </c>
      <c r="J530" s="106" t="s">
        <v>193</v>
      </c>
      <c r="K530" s="306" t="s">
        <v>2063</v>
      </c>
    </row>
    <row r="531" spans="1:11" ht="16" x14ac:dyDescent="0.2">
      <c r="B531" s="307">
        <v>1</v>
      </c>
      <c r="C531" s="315"/>
      <c r="D531" s="33"/>
      <c r="E531" s="316"/>
      <c r="F531" s="33"/>
      <c r="G531" s="309"/>
      <c r="H531" s="99"/>
      <c r="I531" s="211"/>
      <c r="J531" s="99"/>
      <c r="K531" s="102"/>
    </row>
    <row r="532" spans="1:11" ht="17" thickBot="1" x14ac:dyDescent="0.25">
      <c r="B532" s="317">
        <v>2</v>
      </c>
      <c r="C532" s="318"/>
      <c r="D532" s="43"/>
      <c r="E532" s="319"/>
      <c r="F532" s="43"/>
      <c r="G532" s="313"/>
      <c r="H532" s="103"/>
      <c r="I532" s="314"/>
      <c r="J532" s="103"/>
      <c r="K532" s="104"/>
    </row>
    <row r="533" spans="1:11" ht="17" thickBot="1" x14ac:dyDescent="0.25">
      <c r="B533" s="320" t="s">
        <v>1458</v>
      </c>
      <c r="C533" s="321"/>
      <c r="D533" s="321"/>
      <c r="E533" s="321"/>
      <c r="F533" s="321"/>
      <c r="G533" s="321"/>
      <c r="H533" s="322"/>
      <c r="I533" s="1829" t="s">
        <v>2062</v>
      </c>
      <c r="J533" s="1770"/>
      <c r="K533" s="270"/>
    </row>
    <row r="537" spans="1:11" ht="16" x14ac:dyDescent="0.2">
      <c r="A537" s="1760" t="s">
        <v>1852</v>
      </c>
      <c r="B537" s="1760"/>
      <c r="C537" s="1760"/>
      <c r="D537" s="1760"/>
      <c r="E537" s="1760"/>
      <c r="F537" s="1760"/>
      <c r="G537" s="1760"/>
      <c r="H537" s="1760"/>
      <c r="I537" s="1760"/>
      <c r="J537" s="1760"/>
      <c r="K537" s="1760"/>
    </row>
    <row r="538" spans="1:11" ht="14" thickBot="1" x14ac:dyDescent="0.2"/>
    <row r="539" spans="1:11" ht="19" thickBot="1" x14ac:dyDescent="0.25">
      <c r="B539" s="1764" t="s">
        <v>1461</v>
      </c>
      <c r="C539" s="1825"/>
      <c r="D539" s="220" t="s">
        <v>1460</v>
      </c>
      <c r="E539" s="1699" t="s">
        <v>18</v>
      </c>
      <c r="F539" s="1826"/>
      <c r="G539" s="295"/>
      <c r="H539" s="296" t="s">
        <v>199</v>
      </c>
      <c r="I539" s="297" t="s">
        <v>915</v>
      </c>
      <c r="J539" s="298" t="s">
        <v>200</v>
      </c>
      <c r="K539" s="297">
        <v>2</v>
      </c>
    </row>
    <row r="540" spans="1:11" x14ac:dyDescent="0.15">
      <c r="B540" s="300" t="s">
        <v>892</v>
      </c>
      <c r="C540" s="301" t="s">
        <v>197</v>
      </c>
      <c r="D540" s="302" t="s">
        <v>2322</v>
      </c>
      <c r="E540" s="303" t="s">
        <v>197</v>
      </c>
      <c r="F540" s="304" t="s">
        <v>2324</v>
      </c>
      <c r="G540" s="305" t="s">
        <v>1041</v>
      </c>
      <c r="H540" s="106" t="s">
        <v>1042</v>
      </c>
      <c r="I540" s="106" t="s">
        <v>1043</v>
      </c>
      <c r="J540" s="106" t="s">
        <v>193</v>
      </c>
      <c r="K540" s="306" t="s">
        <v>2063</v>
      </c>
    </row>
    <row r="541" spans="1:11" ht="16" x14ac:dyDescent="0.2">
      <c r="B541" s="307">
        <v>1</v>
      </c>
      <c r="C541" s="315"/>
      <c r="D541" s="33"/>
      <c r="E541" s="316"/>
      <c r="F541" s="33"/>
      <c r="G541" s="309"/>
      <c r="H541" s="99"/>
      <c r="I541" s="211"/>
      <c r="J541" s="99"/>
      <c r="K541" s="102"/>
    </row>
    <row r="542" spans="1:11" ht="17" thickBot="1" x14ac:dyDescent="0.25">
      <c r="B542" s="317">
        <v>2</v>
      </c>
      <c r="C542" s="318"/>
      <c r="D542" s="43"/>
      <c r="E542" s="319"/>
      <c r="F542" s="43"/>
      <c r="G542" s="313"/>
      <c r="H542" s="103"/>
      <c r="I542" s="314"/>
      <c r="J542" s="103"/>
      <c r="K542" s="104"/>
    </row>
    <row r="543" spans="1:11" ht="17" thickBot="1" x14ac:dyDescent="0.25">
      <c r="B543" s="320" t="s">
        <v>1458</v>
      </c>
      <c r="C543" s="321"/>
      <c r="D543" s="321"/>
      <c r="E543" s="321"/>
      <c r="F543" s="321"/>
      <c r="G543" s="321"/>
      <c r="H543" s="322"/>
      <c r="I543" s="1829" t="s">
        <v>2062</v>
      </c>
      <c r="J543" s="1770"/>
      <c r="K543" s="270"/>
    </row>
    <row r="547" spans="1:11" ht="16" x14ac:dyDescent="0.2">
      <c r="A547" s="1760" t="s">
        <v>1852</v>
      </c>
      <c r="B547" s="1760"/>
      <c r="C547" s="1760"/>
      <c r="D547" s="1760"/>
      <c r="E547" s="1760"/>
      <c r="F547" s="1760"/>
      <c r="G547" s="1760"/>
      <c r="H547" s="1760"/>
      <c r="I547" s="1760"/>
      <c r="J547" s="1760"/>
      <c r="K547" s="1760"/>
    </row>
    <row r="548" spans="1:11" ht="14" thickBot="1" x14ac:dyDescent="0.2"/>
    <row r="549" spans="1:11" ht="19" thickBot="1" x14ac:dyDescent="0.25">
      <c r="B549" s="1764" t="s">
        <v>1461</v>
      </c>
      <c r="C549" s="1825"/>
      <c r="D549" s="220" t="s">
        <v>1460</v>
      </c>
      <c r="E549" s="1699" t="s">
        <v>18</v>
      </c>
      <c r="F549" s="1826"/>
      <c r="G549" s="295"/>
      <c r="H549" s="296" t="s">
        <v>199</v>
      </c>
      <c r="I549" s="297" t="s">
        <v>915</v>
      </c>
      <c r="J549" s="298" t="s">
        <v>200</v>
      </c>
      <c r="K549" s="297">
        <v>3</v>
      </c>
    </row>
    <row r="550" spans="1:11" x14ac:dyDescent="0.15">
      <c r="B550" s="300" t="s">
        <v>892</v>
      </c>
      <c r="C550" s="301" t="s">
        <v>197</v>
      </c>
      <c r="D550" s="302" t="s">
        <v>2322</v>
      </c>
      <c r="E550" s="303" t="s">
        <v>197</v>
      </c>
      <c r="F550" s="304" t="s">
        <v>2324</v>
      </c>
      <c r="G550" s="305" t="s">
        <v>1041</v>
      </c>
      <c r="H550" s="106" t="s">
        <v>1042</v>
      </c>
      <c r="I550" s="106" t="s">
        <v>1043</v>
      </c>
      <c r="J550" s="106" t="s">
        <v>193</v>
      </c>
      <c r="K550" s="306" t="s">
        <v>2063</v>
      </c>
    </row>
    <row r="551" spans="1:11" ht="16" x14ac:dyDescent="0.2">
      <c r="B551" s="307">
        <v>1</v>
      </c>
      <c r="C551" s="315"/>
      <c r="D551" s="33"/>
      <c r="E551" s="316"/>
      <c r="F551" s="33"/>
      <c r="G551" s="309"/>
      <c r="H551" s="99"/>
      <c r="I551" s="211"/>
      <c r="J551" s="99"/>
      <c r="K551" s="102"/>
    </row>
    <row r="552" spans="1:11" ht="17" thickBot="1" x14ac:dyDescent="0.25">
      <c r="B552" s="317">
        <v>2</v>
      </c>
      <c r="C552" s="318"/>
      <c r="D552" s="43"/>
      <c r="E552" s="319"/>
      <c r="F552" s="43"/>
      <c r="G552" s="313"/>
      <c r="H552" s="103"/>
      <c r="I552" s="314"/>
      <c r="J552" s="103"/>
      <c r="K552" s="104"/>
    </row>
    <row r="553" spans="1:11" ht="17" thickBot="1" x14ac:dyDescent="0.25">
      <c r="B553" s="1766" t="s">
        <v>1458</v>
      </c>
      <c r="C553" s="1767"/>
      <c r="D553" s="1767"/>
      <c r="E553" s="1767"/>
      <c r="F553" s="1767"/>
      <c r="G553" s="1767"/>
      <c r="H553" s="1828"/>
      <c r="I553" s="1829" t="s">
        <v>2062</v>
      </c>
      <c r="J553" s="1770"/>
      <c r="K553" s="270"/>
    </row>
    <row r="558" spans="1:11" ht="16" x14ac:dyDescent="0.2">
      <c r="A558" s="1760" t="s">
        <v>1852</v>
      </c>
      <c r="B558" s="1760"/>
      <c r="C558" s="1760"/>
      <c r="D558" s="1760"/>
      <c r="E558" s="1760"/>
      <c r="F558" s="1760"/>
      <c r="G558" s="1760"/>
      <c r="H558" s="1760"/>
      <c r="I558" s="1760"/>
      <c r="J558" s="1760"/>
      <c r="K558" s="1760"/>
    </row>
    <row r="559" spans="1:11" ht="14" thickBot="1" x14ac:dyDescent="0.2"/>
    <row r="560" spans="1:11" ht="19" thickBot="1" x14ac:dyDescent="0.25">
      <c r="B560" s="1764" t="s">
        <v>1461</v>
      </c>
      <c r="C560" s="1825"/>
      <c r="D560" s="220" t="s">
        <v>1460</v>
      </c>
      <c r="E560" s="1699" t="s">
        <v>18</v>
      </c>
      <c r="F560" s="1826"/>
      <c r="G560" s="295"/>
      <c r="H560" s="296" t="s">
        <v>199</v>
      </c>
      <c r="I560" s="297" t="s">
        <v>915</v>
      </c>
      <c r="J560" s="298" t="s">
        <v>200</v>
      </c>
      <c r="K560" s="297">
        <v>4</v>
      </c>
    </row>
    <row r="561" spans="1:11" x14ac:dyDescent="0.15">
      <c r="B561" s="300" t="s">
        <v>892</v>
      </c>
      <c r="C561" s="301" t="s">
        <v>197</v>
      </c>
      <c r="D561" s="302" t="s">
        <v>2322</v>
      </c>
      <c r="E561" s="303" t="s">
        <v>197</v>
      </c>
      <c r="F561" s="304" t="s">
        <v>2324</v>
      </c>
      <c r="G561" s="305" t="s">
        <v>1041</v>
      </c>
      <c r="H561" s="106" t="s">
        <v>1042</v>
      </c>
      <c r="I561" s="106" t="s">
        <v>1043</v>
      </c>
      <c r="J561" s="106" t="s">
        <v>193</v>
      </c>
      <c r="K561" s="306" t="s">
        <v>2063</v>
      </c>
    </row>
    <row r="562" spans="1:11" ht="16" x14ac:dyDescent="0.2">
      <c r="B562" s="307">
        <v>1</v>
      </c>
      <c r="C562" s="315"/>
      <c r="D562" s="33"/>
      <c r="E562" s="316"/>
      <c r="F562" s="33"/>
      <c r="G562" s="309"/>
      <c r="H562" s="99"/>
      <c r="I562" s="211"/>
      <c r="J562" s="99"/>
      <c r="K562" s="102"/>
    </row>
    <row r="563" spans="1:11" ht="17" thickBot="1" x14ac:dyDescent="0.25">
      <c r="B563" s="317">
        <v>2</v>
      </c>
      <c r="C563" s="318"/>
      <c r="D563" s="43"/>
      <c r="E563" s="319"/>
      <c r="F563" s="43"/>
      <c r="G563" s="313"/>
      <c r="H563" s="103"/>
      <c r="I563" s="314"/>
      <c r="J563" s="103"/>
      <c r="K563" s="104"/>
    </row>
    <row r="564" spans="1:11" ht="17" thickBot="1" x14ac:dyDescent="0.25">
      <c r="B564" s="1766" t="s">
        <v>1458</v>
      </c>
      <c r="C564" s="1767"/>
      <c r="D564" s="1767"/>
      <c r="E564" s="1767"/>
      <c r="F564" s="1767"/>
      <c r="G564" s="1767"/>
      <c r="H564" s="1828"/>
      <c r="I564" s="1829" t="s">
        <v>2062</v>
      </c>
      <c r="J564" s="1770"/>
      <c r="K564" s="270"/>
    </row>
    <row r="566" spans="1:11" ht="16" x14ac:dyDescent="0.2">
      <c r="A566" s="1760" t="s">
        <v>1852</v>
      </c>
      <c r="B566" s="1760"/>
      <c r="C566" s="1760"/>
      <c r="D566" s="1760"/>
      <c r="E566" s="1760"/>
      <c r="F566" s="1760"/>
      <c r="G566" s="1760"/>
      <c r="H566" s="1760"/>
      <c r="I566" s="1760"/>
      <c r="J566" s="1760"/>
      <c r="K566" s="1760"/>
    </row>
    <row r="567" spans="1:11" ht="14" thickBot="1" x14ac:dyDescent="0.2"/>
    <row r="568" spans="1:11" ht="19" thickBot="1" x14ac:dyDescent="0.25">
      <c r="B568" s="1764" t="s">
        <v>1461</v>
      </c>
      <c r="C568" s="1825"/>
      <c r="D568" s="220" t="s">
        <v>1460</v>
      </c>
      <c r="E568" s="1699" t="s">
        <v>18</v>
      </c>
      <c r="F568" s="1826"/>
      <c r="G568" s="295"/>
      <c r="H568" s="296" t="s">
        <v>199</v>
      </c>
      <c r="I568" s="297" t="s">
        <v>915</v>
      </c>
      <c r="J568" s="298" t="s">
        <v>200</v>
      </c>
      <c r="K568" s="297">
        <v>5</v>
      </c>
    </row>
    <row r="569" spans="1:11" x14ac:dyDescent="0.15">
      <c r="B569" s="300" t="s">
        <v>892</v>
      </c>
      <c r="C569" s="301" t="s">
        <v>197</v>
      </c>
      <c r="D569" s="302" t="s">
        <v>2322</v>
      </c>
      <c r="E569" s="303" t="s">
        <v>197</v>
      </c>
      <c r="F569" s="304" t="s">
        <v>2324</v>
      </c>
      <c r="G569" s="305" t="s">
        <v>1041</v>
      </c>
      <c r="H569" s="106" t="s">
        <v>1042</v>
      </c>
      <c r="I569" s="106" t="s">
        <v>1043</v>
      </c>
      <c r="J569" s="106" t="s">
        <v>193</v>
      </c>
      <c r="K569" s="306" t="s">
        <v>2063</v>
      </c>
    </row>
    <row r="570" spans="1:11" ht="16" x14ac:dyDescent="0.2">
      <c r="B570" s="307">
        <v>1</v>
      </c>
      <c r="C570" s="315"/>
      <c r="D570" s="33"/>
      <c r="E570" s="316"/>
      <c r="F570" s="33"/>
      <c r="G570" s="309"/>
      <c r="H570" s="99"/>
      <c r="I570" s="211"/>
      <c r="J570" s="99"/>
      <c r="K570" s="102"/>
    </row>
    <row r="571" spans="1:11" ht="17" thickBot="1" x14ac:dyDescent="0.25">
      <c r="B571" s="317">
        <v>2</v>
      </c>
      <c r="C571" s="318"/>
      <c r="D571" s="43"/>
      <c r="E571" s="319"/>
      <c r="F571" s="43"/>
      <c r="G571" s="313"/>
      <c r="H571" s="103"/>
      <c r="I571" s="314"/>
      <c r="J571" s="103"/>
      <c r="K571" s="104"/>
    </row>
    <row r="572" spans="1:11" ht="17" thickBot="1" x14ac:dyDescent="0.25">
      <c r="B572" s="1766" t="s">
        <v>1458</v>
      </c>
      <c r="C572" s="1767"/>
      <c r="D572" s="1767"/>
      <c r="E572" s="1767"/>
      <c r="F572" s="1767"/>
      <c r="G572" s="1767"/>
      <c r="H572" s="1828"/>
      <c r="I572" s="1829" t="s">
        <v>2062</v>
      </c>
      <c r="J572" s="1770"/>
      <c r="K572" s="270"/>
    </row>
    <row r="578" spans="1:11" x14ac:dyDescent="0.15">
      <c r="F578" s="171" t="s">
        <v>905</v>
      </c>
      <c r="G578" s="171"/>
    </row>
    <row r="579" spans="1:11" ht="16" x14ac:dyDescent="0.2">
      <c r="A579" s="1760" t="s">
        <v>1853</v>
      </c>
      <c r="B579" s="1760"/>
      <c r="C579" s="1760"/>
      <c r="D579" s="1760"/>
      <c r="E579" s="1760"/>
      <c r="F579" s="1760"/>
      <c r="G579" s="1760"/>
      <c r="H579" s="1760"/>
      <c r="I579" s="1760"/>
      <c r="J579" s="1760"/>
      <c r="K579" s="1760"/>
    </row>
    <row r="580" spans="1:11" ht="14" thickBot="1" x14ac:dyDescent="0.2"/>
    <row r="581" spans="1:11" ht="19" thickBot="1" x14ac:dyDescent="0.25">
      <c r="B581" s="1764" t="s">
        <v>1461</v>
      </c>
      <c r="C581" s="1825"/>
      <c r="D581" s="220" t="s">
        <v>1460</v>
      </c>
      <c r="E581" s="1699" t="s">
        <v>18</v>
      </c>
      <c r="F581" s="1826"/>
      <c r="G581" s="295"/>
      <c r="H581" s="296" t="s">
        <v>199</v>
      </c>
      <c r="I581" s="297" t="s">
        <v>915</v>
      </c>
      <c r="J581" s="298" t="s">
        <v>200</v>
      </c>
      <c r="K581" s="297">
        <v>1</v>
      </c>
    </row>
    <row r="582" spans="1:11" x14ac:dyDescent="0.15">
      <c r="B582" s="300" t="s">
        <v>892</v>
      </c>
      <c r="C582" s="301" t="s">
        <v>197</v>
      </c>
      <c r="D582" s="302" t="s">
        <v>2322</v>
      </c>
      <c r="E582" s="303" t="s">
        <v>197</v>
      </c>
      <c r="F582" s="304" t="s">
        <v>2324</v>
      </c>
      <c r="G582" s="305" t="s">
        <v>1041</v>
      </c>
      <c r="H582" s="106" t="s">
        <v>1042</v>
      </c>
      <c r="I582" s="106" t="s">
        <v>1043</v>
      </c>
      <c r="J582" s="106" t="s">
        <v>193</v>
      </c>
      <c r="K582" s="306" t="s">
        <v>2063</v>
      </c>
    </row>
    <row r="583" spans="1:11" ht="17" thickBot="1" x14ac:dyDescent="0.25">
      <c r="B583" s="317">
        <v>1</v>
      </c>
      <c r="C583" s="318"/>
      <c r="D583" s="43"/>
      <c r="E583" s="319"/>
      <c r="F583" s="43"/>
      <c r="G583" s="323"/>
      <c r="H583" s="103"/>
      <c r="I583" s="314"/>
      <c r="J583" s="103"/>
      <c r="K583" s="104"/>
    </row>
    <row r="584" spans="1:11" ht="17" thickBot="1" x14ac:dyDescent="0.25">
      <c r="B584" s="320" t="s">
        <v>1458</v>
      </c>
      <c r="C584" s="321"/>
      <c r="D584" s="321"/>
      <c r="E584" s="321"/>
      <c r="F584" s="321"/>
      <c r="G584" s="321"/>
      <c r="H584" s="322"/>
      <c r="I584" s="1829" t="s">
        <v>2062</v>
      </c>
      <c r="J584" s="1770"/>
      <c r="K584" s="252"/>
    </row>
    <row r="589" spans="1:11" ht="16" x14ac:dyDescent="0.2">
      <c r="A589" s="1760" t="s">
        <v>1853</v>
      </c>
      <c r="B589" s="1760"/>
      <c r="C589" s="1760"/>
      <c r="D589" s="1760"/>
      <c r="E589" s="1760"/>
      <c r="F589" s="1760"/>
      <c r="G589" s="1760"/>
      <c r="H589" s="1760"/>
      <c r="I589" s="1760"/>
      <c r="J589" s="1760"/>
      <c r="K589" s="1760"/>
    </row>
    <row r="590" spans="1:11" ht="14" thickBot="1" x14ac:dyDescent="0.2"/>
    <row r="591" spans="1:11" ht="19" thickBot="1" x14ac:dyDescent="0.25">
      <c r="B591" s="1764" t="s">
        <v>1461</v>
      </c>
      <c r="C591" s="1825"/>
      <c r="D591" s="220" t="s">
        <v>1460</v>
      </c>
      <c r="E591" s="1699" t="s">
        <v>18</v>
      </c>
      <c r="F591" s="1826"/>
      <c r="G591" s="295"/>
      <c r="H591" s="296" t="s">
        <v>199</v>
      </c>
      <c r="I591" s="297" t="s">
        <v>915</v>
      </c>
      <c r="J591" s="298" t="s">
        <v>200</v>
      </c>
      <c r="K591" s="297">
        <v>2</v>
      </c>
    </row>
    <row r="592" spans="1:11" x14ac:dyDescent="0.15">
      <c r="B592" s="300" t="s">
        <v>892</v>
      </c>
      <c r="C592" s="301" t="s">
        <v>197</v>
      </c>
      <c r="D592" s="302" t="s">
        <v>2322</v>
      </c>
      <c r="E592" s="303" t="s">
        <v>197</v>
      </c>
      <c r="F592" s="304" t="s">
        <v>2324</v>
      </c>
      <c r="G592" s="305" t="s">
        <v>1041</v>
      </c>
      <c r="H592" s="106" t="s">
        <v>1042</v>
      </c>
      <c r="I592" s="106" t="s">
        <v>1043</v>
      </c>
      <c r="J592" s="106" t="s">
        <v>193</v>
      </c>
      <c r="K592" s="306" t="s">
        <v>2063</v>
      </c>
    </row>
    <row r="593" spans="1:11" ht="17" thickBot="1" x14ac:dyDescent="0.25">
      <c r="B593" s="317">
        <v>1</v>
      </c>
      <c r="C593" s="318"/>
      <c r="D593" s="43"/>
      <c r="E593" s="319"/>
      <c r="F593" s="43"/>
      <c r="G593" s="323"/>
      <c r="H593" s="103"/>
      <c r="I593" s="314"/>
      <c r="J593" s="103"/>
      <c r="K593" s="104"/>
    </row>
    <row r="594" spans="1:11" ht="17" thickBot="1" x14ac:dyDescent="0.25">
      <c r="B594" s="320" t="s">
        <v>1458</v>
      </c>
      <c r="C594" s="321"/>
      <c r="D594" s="321"/>
      <c r="E594" s="321"/>
      <c r="F594" s="321"/>
      <c r="G594" s="321"/>
      <c r="H594" s="322"/>
      <c r="I594" s="1829" t="s">
        <v>2062</v>
      </c>
      <c r="J594" s="1770"/>
      <c r="K594" s="252"/>
    </row>
    <row r="599" spans="1:11" ht="16" x14ac:dyDescent="0.2">
      <c r="A599" s="1760" t="s">
        <v>1853</v>
      </c>
      <c r="B599" s="1760"/>
      <c r="C599" s="1760"/>
      <c r="D599" s="1760"/>
      <c r="E599" s="1760"/>
      <c r="F599" s="1760"/>
      <c r="G599" s="1760"/>
      <c r="H599" s="1760"/>
      <c r="I599" s="1760"/>
      <c r="J599" s="1760"/>
      <c r="K599" s="1760"/>
    </row>
    <row r="600" spans="1:11" ht="14" thickBot="1" x14ac:dyDescent="0.2"/>
    <row r="601" spans="1:11" ht="19" thickBot="1" x14ac:dyDescent="0.25">
      <c r="B601" s="1764" t="s">
        <v>1461</v>
      </c>
      <c r="C601" s="1825"/>
      <c r="D601" s="220" t="s">
        <v>1460</v>
      </c>
      <c r="E601" s="1699" t="s">
        <v>18</v>
      </c>
      <c r="F601" s="1826"/>
      <c r="G601" s="295"/>
      <c r="H601" s="296" t="s">
        <v>199</v>
      </c>
      <c r="I601" s="297" t="s">
        <v>915</v>
      </c>
      <c r="J601" s="298" t="s">
        <v>200</v>
      </c>
      <c r="K601" s="297">
        <v>3</v>
      </c>
    </row>
    <row r="602" spans="1:11" x14ac:dyDescent="0.15">
      <c r="B602" s="300" t="s">
        <v>892</v>
      </c>
      <c r="C602" s="301" t="s">
        <v>197</v>
      </c>
      <c r="D602" s="302" t="s">
        <v>2322</v>
      </c>
      <c r="E602" s="303" t="s">
        <v>197</v>
      </c>
      <c r="F602" s="304" t="s">
        <v>2324</v>
      </c>
      <c r="G602" s="305" t="s">
        <v>1041</v>
      </c>
      <c r="H602" s="106" t="s">
        <v>1042</v>
      </c>
      <c r="I602" s="106" t="s">
        <v>1043</v>
      </c>
      <c r="J602" s="106" t="s">
        <v>193</v>
      </c>
      <c r="K602" s="306" t="s">
        <v>2063</v>
      </c>
    </row>
    <row r="603" spans="1:11" ht="17" thickBot="1" x14ac:dyDescent="0.25">
      <c r="B603" s="317">
        <v>1</v>
      </c>
      <c r="C603" s="319"/>
      <c r="D603" s="43"/>
      <c r="E603" s="319"/>
      <c r="F603" s="43"/>
      <c r="G603" s="323"/>
      <c r="H603" s="103"/>
      <c r="I603" s="314"/>
      <c r="J603" s="103"/>
      <c r="K603" s="104"/>
    </row>
    <row r="604" spans="1:11" ht="17" thickBot="1" x14ac:dyDescent="0.25">
      <c r="B604" s="1766" t="s">
        <v>1458</v>
      </c>
      <c r="C604" s="1767"/>
      <c r="D604" s="1767"/>
      <c r="E604" s="1767"/>
      <c r="F604" s="1767"/>
      <c r="G604" s="1767"/>
      <c r="H604" s="1828"/>
      <c r="I604" s="1829" t="s">
        <v>2062</v>
      </c>
      <c r="J604" s="1770"/>
      <c r="K604" s="252"/>
    </row>
    <row r="610" spans="1:11" ht="16" x14ac:dyDescent="0.2">
      <c r="A610" s="1760" t="s">
        <v>1853</v>
      </c>
      <c r="B610" s="1760"/>
      <c r="C610" s="1760"/>
      <c r="D610" s="1760"/>
      <c r="E610" s="1760"/>
      <c r="F610" s="1760"/>
      <c r="G610" s="1760"/>
      <c r="H610" s="1760"/>
      <c r="I610" s="1760"/>
      <c r="J610" s="1760"/>
      <c r="K610" s="1760"/>
    </row>
    <row r="611" spans="1:11" ht="14" thickBot="1" x14ac:dyDescent="0.2"/>
    <row r="612" spans="1:11" ht="19" thickBot="1" x14ac:dyDescent="0.25">
      <c r="B612" s="1764" t="s">
        <v>1461</v>
      </c>
      <c r="C612" s="1825"/>
      <c r="D612" s="220" t="s">
        <v>1460</v>
      </c>
      <c r="E612" s="1699" t="s">
        <v>18</v>
      </c>
      <c r="F612" s="1826"/>
      <c r="G612" s="295"/>
      <c r="H612" s="296" t="s">
        <v>199</v>
      </c>
      <c r="I612" s="297" t="s">
        <v>915</v>
      </c>
      <c r="J612" s="298" t="s">
        <v>200</v>
      </c>
      <c r="K612" s="297">
        <v>4</v>
      </c>
    </row>
    <row r="613" spans="1:11" x14ac:dyDescent="0.15">
      <c r="B613" s="300" t="s">
        <v>892</v>
      </c>
      <c r="C613" s="301" t="s">
        <v>197</v>
      </c>
      <c r="D613" s="302" t="s">
        <v>2322</v>
      </c>
      <c r="E613" s="303" t="s">
        <v>197</v>
      </c>
      <c r="F613" s="304" t="s">
        <v>2324</v>
      </c>
      <c r="G613" s="305" t="s">
        <v>1041</v>
      </c>
      <c r="H613" s="106" t="s">
        <v>1042</v>
      </c>
      <c r="I613" s="106" t="s">
        <v>1043</v>
      </c>
      <c r="J613" s="106" t="s">
        <v>193</v>
      </c>
      <c r="K613" s="306" t="s">
        <v>2063</v>
      </c>
    </row>
    <row r="614" spans="1:11" ht="17" thickBot="1" x14ac:dyDescent="0.25">
      <c r="B614" s="317">
        <v>1</v>
      </c>
      <c r="C614" s="319"/>
      <c r="D614" s="43"/>
      <c r="E614" s="319"/>
      <c r="F614" s="43"/>
      <c r="G614" s="323"/>
      <c r="H614" s="103"/>
      <c r="I614" s="314"/>
      <c r="J614" s="103"/>
      <c r="K614" s="104"/>
    </row>
    <row r="615" spans="1:11" ht="17" thickBot="1" x14ac:dyDescent="0.25">
      <c r="B615" s="1766" t="s">
        <v>1458</v>
      </c>
      <c r="C615" s="1767"/>
      <c r="D615" s="1767"/>
      <c r="E615" s="1767"/>
      <c r="F615" s="1767"/>
      <c r="G615" s="1767"/>
      <c r="H615" s="1828"/>
      <c r="I615" s="1829" t="s">
        <v>2062</v>
      </c>
      <c r="J615" s="1770"/>
      <c r="K615" s="252"/>
    </row>
    <row r="619" spans="1:11" ht="16" x14ac:dyDescent="0.2">
      <c r="A619" s="1760" t="s">
        <v>1853</v>
      </c>
      <c r="B619" s="1760"/>
      <c r="C619" s="1760"/>
      <c r="D619" s="1760"/>
      <c r="E619" s="1760"/>
      <c r="F619" s="1760"/>
      <c r="G619" s="1760"/>
      <c r="H619" s="1760"/>
      <c r="I619" s="1760"/>
      <c r="J619" s="1760"/>
      <c r="K619" s="1760"/>
    </row>
    <row r="620" spans="1:11" ht="14" thickBot="1" x14ac:dyDescent="0.2"/>
    <row r="621" spans="1:11" ht="19" thickBot="1" x14ac:dyDescent="0.25">
      <c r="B621" s="1764" t="s">
        <v>1461</v>
      </c>
      <c r="C621" s="1825"/>
      <c r="D621" s="220" t="s">
        <v>1460</v>
      </c>
      <c r="E621" s="1699" t="s">
        <v>18</v>
      </c>
      <c r="F621" s="1826"/>
      <c r="G621" s="295"/>
      <c r="H621" s="296" t="s">
        <v>199</v>
      </c>
      <c r="I621" s="297" t="s">
        <v>915</v>
      </c>
      <c r="J621" s="298" t="s">
        <v>200</v>
      </c>
      <c r="K621" s="297">
        <v>5</v>
      </c>
    </row>
    <row r="622" spans="1:11" x14ac:dyDescent="0.15">
      <c r="B622" s="300" t="s">
        <v>892</v>
      </c>
      <c r="C622" s="301" t="s">
        <v>197</v>
      </c>
      <c r="D622" s="302" t="s">
        <v>2322</v>
      </c>
      <c r="E622" s="303" t="s">
        <v>197</v>
      </c>
      <c r="F622" s="304" t="s">
        <v>2324</v>
      </c>
      <c r="G622" s="305" t="s">
        <v>1041</v>
      </c>
      <c r="H622" s="106" t="s">
        <v>1042</v>
      </c>
      <c r="I622" s="106" t="s">
        <v>1043</v>
      </c>
      <c r="J622" s="106" t="s">
        <v>193</v>
      </c>
      <c r="K622" s="306" t="s">
        <v>2063</v>
      </c>
    </row>
    <row r="623" spans="1:11" ht="17" thickBot="1" x14ac:dyDescent="0.25">
      <c r="B623" s="317">
        <v>1</v>
      </c>
      <c r="C623" s="319"/>
      <c r="D623" s="43"/>
      <c r="E623" s="319"/>
      <c r="F623" s="43"/>
      <c r="G623" s="323"/>
      <c r="H623" s="103"/>
      <c r="I623" s="314"/>
      <c r="J623" s="103"/>
      <c r="K623" s="104"/>
    </row>
    <row r="624" spans="1:11" ht="17" thickBot="1" x14ac:dyDescent="0.25">
      <c r="B624" s="1766" t="s">
        <v>1458</v>
      </c>
      <c r="C624" s="1767"/>
      <c r="D624" s="1767"/>
      <c r="E624" s="1767"/>
      <c r="F624" s="1767"/>
      <c r="G624" s="1767"/>
      <c r="H624" s="1828"/>
      <c r="I624" s="1829" t="s">
        <v>2062</v>
      </c>
      <c r="J624" s="1770"/>
      <c r="K624" s="252"/>
    </row>
    <row r="632" spans="1:11" x14ac:dyDescent="0.15">
      <c r="F632" s="171" t="s">
        <v>2257</v>
      </c>
      <c r="G632" s="172"/>
    </row>
    <row r="633" spans="1:11" ht="16" x14ac:dyDescent="0.2">
      <c r="A633" s="1760" t="s">
        <v>1854</v>
      </c>
      <c r="B633" s="1760"/>
      <c r="C633" s="1760"/>
      <c r="D633" s="1760"/>
      <c r="E633" s="1760"/>
      <c r="F633" s="1760"/>
      <c r="G633" s="1760"/>
      <c r="H633" s="1760"/>
      <c r="I633" s="1760"/>
      <c r="J633" s="1760"/>
      <c r="K633" s="1760"/>
    </row>
    <row r="634" spans="1:11" ht="14" thickBot="1" x14ac:dyDescent="0.2"/>
    <row r="635" spans="1:11" ht="19" thickBot="1" x14ac:dyDescent="0.25">
      <c r="B635" s="1764" t="s">
        <v>1461</v>
      </c>
      <c r="C635" s="1825"/>
      <c r="D635" s="220" t="s">
        <v>1460</v>
      </c>
      <c r="E635" s="1699" t="s">
        <v>18</v>
      </c>
      <c r="F635" s="1826"/>
      <c r="G635" s="295"/>
      <c r="H635" s="296" t="s">
        <v>199</v>
      </c>
      <c r="I635" s="297" t="s">
        <v>915</v>
      </c>
      <c r="J635" s="298" t="s">
        <v>200</v>
      </c>
      <c r="K635" s="297">
        <v>1</v>
      </c>
    </row>
    <row r="636" spans="1:11" x14ac:dyDescent="0.15">
      <c r="B636" s="300" t="s">
        <v>892</v>
      </c>
      <c r="C636" s="301" t="s">
        <v>197</v>
      </c>
      <c r="D636" s="302" t="s">
        <v>2322</v>
      </c>
      <c r="E636" s="303" t="s">
        <v>197</v>
      </c>
      <c r="F636" s="304" t="s">
        <v>2324</v>
      </c>
      <c r="G636" s="305" t="s">
        <v>1041</v>
      </c>
      <c r="H636" s="106" t="s">
        <v>1042</v>
      </c>
      <c r="I636" s="106" t="s">
        <v>1043</v>
      </c>
      <c r="J636" s="106" t="s">
        <v>193</v>
      </c>
      <c r="K636" s="306" t="s">
        <v>2063</v>
      </c>
    </row>
    <row r="637" spans="1:11" ht="17" thickBot="1" x14ac:dyDescent="0.25">
      <c r="B637" s="317">
        <v>1</v>
      </c>
      <c r="C637" s="319"/>
      <c r="D637" s="43"/>
      <c r="E637" s="319"/>
      <c r="F637" s="43"/>
      <c r="G637" s="323"/>
      <c r="H637" s="103"/>
      <c r="I637" s="314"/>
      <c r="J637" s="103"/>
      <c r="K637" s="104"/>
    </row>
    <row r="638" spans="1:11" ht="17" thickBot="1" x14ac:dyDescent="0.25">
      <c r="B638" s="320" t="s">
        <v>1458</v>
      </c>
      <c r="C638" s="321"/>
      <c r="D638" s="321"/>
      <c r="E638" s="321"/>
      <c r="F638" s="321"/>
      <c r="G638" s="321"/>
      <c r="H638" s="322"/>
      <c r="I638" s="1829" t="s">
        <v>2062</v>
      </c>
      <c r="J638" s="1770"/>
      <c r="K638" s="252"/>
    </row>
    <row r="643" spans="1:11" ht="16" x14ac:dyDescent="0.2">
      <c r="A643" s="1760" t="s">
        <v>1854</v>
      </c>
      <c r="B643" s="1760"/>
      <c r="C643" s="1760"/>
      <c r="D643" s="1760"/>
      <c r="E643" s="1760"/>
      <c r="F643" s="1760"/>
      <c r="G643" s="1760"/>
      <c r="H643" s="1760"/>
      <c r="I643" s="1760"/>
      <c r="J643" s="1760"/>
      <c r="K643" s="1760"/>
    </row>
    <row r="644" spans="1:11" ht="14" thickBot="1" x14ac:dyDescent="0.2"/>
    <row r="645" spans="1:11" ht="19" thickBot="1" x14ac:dyDescent="0.25">
      <c r="B645" s="1764" t="s">
        <v>1461</v>
      </c>
      <c r="C645" s="1825"/>
      <c r="D645" s="220" t="s">
        <v>1460</v>
      </c>
      <c r="E645" s="1699" t="s">
        <v>18</v>
      </c>
      <c r="F645" s="1826"/>
      <c r="G645" s="295"/>
      <c r="H645" s="296" t="s">
        <v>199</v>
      </c>
      <c r="I645" s="297" t="s">
        <v>915</v>
      </c>
      <c r="J645" s="298" t="s">
        <v>200</v>
      </c>
      <c r="K645" s="297">
        <v>2</v>
      </c>
    </row>
    <row r="646" spans="1:11" x14ac:dyDescent="0.15">
      <c r="B646" s="300" t="s">
        <v>892</v>
      </c>
      <c r="C646" s="301" t="s">
        <v>197</v>
      </c>
      <c r="D646" s="302" t="s">
        <v>2322</v>
      </c>
      <c r="E646" s="303" t="s">
        <v>197</v>
      </c>
      <c r="F646" s="304" t="s">
        <v>2324</v>
      </c>
      <c r="G646" s="305" t="s">
        <v>1041</v>
      </c>
      <c r="H646" s="106" t="s">
        <v>1042</v>
      </c>
      <c r="I646" s="106" t="s">
        <v>1043</v>
      </c>
      <c r="J646" s="106" t="s">
        <v>193</v>
      </c>
      <c r="K646" s="306" t="s">
        <v>2063</v>
      </c>
    </row>
    <row r="647" spans="1:11" ht="17" thickBot="1" x14ac:dyDescent="0.25">
      <c r="B647" s="317">
        <v>1</v>
      </c>
      <c r="C647" s="318"/>
      <c r="D647" s="43"/>
      <c r="E647" s="319"/>
      <c r="F647" s="43"/>
      <c r="G647" s="323"/>
      <c r="H647" s="103"/>
      <c r="I647" s="314"/>
      <c r="J647" s="103"/>
      <c r="K647" s="104"/>
    </row>
    <row r="648" spans="1:11" ht="17" thickBot="1" x14ac:dyDescent="0.25">
      <c r="B648" s="320" t="s">
        <v>1458</v>
      </c>
      <c r="C648" s="321"/>
      <c r="D648" s="321"/>
      <c r="E648" s="321"/>
      <c r="F648" s="321"/>
      <c r="G648" s="321"/>
      <c r="H648" s="322"/>
      <c r="I648" s="1829" t="s">
        <v>2062</v>
      </c>
      <c r="J648" s="1770"/>
      <c r="K648" s="252"/>
    </row>
    <row r="653" spans="1:11" ht="16" x14ac:dyDescent="0.2">
      <c r="A653" s="1760" t="s">
        <v>1854</v>
      </c>
      <c r="B653" s="1760"/>
      <c r="C653" s="1760"/>
      <c r="D653" s="1760"/>
      <c r="E653" s="1760"/>
      <c r="F653" s="1760"/>
      <c r="G653" s="1760"/>
      <c r="H653" s="1760"/>
      <c r="I653" s="1760"/>
      <c r="J653" s="1760"/>
      <c r="K653" s="1760"/>
    </row>
    <row r="654" spans="1:11" ht="14" thickBot="1" x14ac:dyDescent="0.2"/>
    <row r="655" spans="1:11" ht="19" thickBot="1" x14ac:dyDescent="0.25">
      <c r="B655" s="1764" t="s">
        <v>1461</v>
      </c>
      <c r="C655" s="1825"/>
      <c r="D655" s="220" t="s">
        <v>1460</v>
      </c>
      <c r="E655" s="1699" t="s">
        <v>18</v>
      </c>
      <c r="F655" s="1826"/>
      <c r="G655" s="295"/>
      <c r="H655" s="296" t="s">
        <v>199</v>
      </c>
      <c r="I655" s="297" t="s">
        <v>915</v>
      </c>
      <c r="J655" s="298" t="s">
        <v>200</v>
      </c>
      <c r="K655" s="297">
        <v>3</v>
      </c>
    </row>
    <row r="656" spans="1:11" x14ac:dyDescent="0.15">
      <c r="B656" s="300" t="s">
        <v>892</v>
      </c>
      <c r="C656" s="301" t="s">
        <v>197</v>
      </c>
      <c r="D656" s="302" t="s">
        <v>2322</v>
      </c>
      <c r="E656" s="303" t="s">
        <v>197</v>
      </c>
      <c r="F656" s="304" t="s">
        <v>2324</v>
      </c>
      <c r="G656" s="305" t="s">
        <v>1041</v>
      </c>
      <c r="H656" s="106" t="s">
        <v>1042</v>
      </c>
      <c r="I656" s="106" t="s">
        <v>1043</v>
      </c>
      <c r="J656" s="106" t="s">
        <v>193</v>
      </c>
      <c r="K656" s="306" t="s">
        <v>2063</v>
      </c>
    </row>
    <row r="657" spans="1:11" ht="17" thickBot="1" x14ac:dyDescent="0.25">
      <c r="B657" s="317">
        <v>1</v>
      </c>
      <c r="C657" s="318"/>
      <c r="D657" s="43"/>
      <c r="E657" s="319"/>
      <c r="F657" s="43"/>
      <c r="G657" s="323"/>
      <c r="H657" s="103"/>
      <c r="I657" s="314"/>
      <c r="J657" s="103"/>
      <c r="K657" s="104"/>
    </row>
    <row r="658" spans="1:11" ht="17" thickBot="1" x14ac:dyDescent="0.25">
      <c r="B658" s="320" t="s">
        <v>1458</v>
      </c>
      <c r="C658" s="321"/>
      <c r="D658" s="321"/>
      <c r="E658" s="321"/>
      <c r="F658" s="321"/>
      <c r="G658" s="321"/>
      <c r="H658" s="322"/>
      <c r="I658" s="1829" t="s">
        <v>2062</v>
      </c>
      <c r="J658" s="1770"/>
      <c r="K658" s="252"/>
    </row>
    <row r="663" spans="1:11" ht="16" x14ac:dyDescent="0.2">
      <c r="A663" s="1760" t="s">
        <v>1854</v>
      </c>
      <c r="B663" s="1760"/>
      <c r="C663" s="1760"/>
      <c r="D663" s="1760"/>
      <c r="E663" s="1760"/>
      <c r="F663" s="1760"/>
      <c r="G663" s="1760"/>
      <c r="H663" s="1760"/>
      <c r="I663" s="1760"/>
      <c r="J663" s="1760"/>
      <c r="K663" s="1760"/>
    </row>
    <row r="664" spans="1:11" ht="14" thickBot="1" x14ac:dyDescent="0.2"/>
    <row r="665" spans="1:11" ht="19" thickBot="1" x14ac:dyDescent="0.25">
      <c r="B665" s="1764" t="s">
        <v>1461</v>
      </c>
      <c r="C665" s="1825"/>
      <c r="D665" s="220" t="s">
        <v>1460</v>
      </c>
      <c r="E665" s="1699" t="s">
        <v>18</v>
      </c>
      <c r="F665" s="1826"/>
      <c r="G665" s="295"/>
      <c r="H665" s="296" t="s">
        <v>199</v>
      </c>
      <c r="I665" s="297" t="s">
        <v>915</v>
      </c>
      <c r="J665" s="298" t="s">
        <v>200</v>
      </c>
      <c r="K665" s="297">
        <v>4</v>
      </c>
    </row>
    <row r="666" spans="1:11" x14ac:dyDescent="0.15">
      <c r="B666" s="300" t="s">
        <v>892</v>
      </c>
      <c r="C666" s="301" t="s">
        <v>197</v>
      </c>
      <c r="D666" s="302" t="s">
        <v>2322</v>
      </c>
      <c r="E666" s="303" t="s">
        <v>197</v>
      </c>
      <c r="F666" s="304" t="s">
        <v>2324</v>
      </c>
      <c r="G666" s="305" t="s">
        <v>1041</v>
      </c>
      <c r="H666" s="106" t="s">
        <v>1042</v>
      </c>
      <c r="I666" s="106" t="s">
        <v>1043</v>
      </c>
      <c r="J666" s="106" t="s">
        <v>193</v>
      </c>
      <c r="K666" s="306" t="s">
        <v>2063</v>
      </c>
    </row>
    <row r="667" spans="1:11" ht="17" thickBot="1" x14ac:dyDescent="0.25">
      <c r="B667" s="317">
        <v>1</v>
      </c>
      <c r="C667" s="318"/>
      <c r="D667" s="43"/>
      <c r="E667" s="319"/>
      <c r="F667" s="43"/>
      <c r="G667" s="323"/>
      <c r="H667" s="103"/>
      <c r="I667" s="314"/>
      <c r="J667" s="103"/>
      <c r="K667" s="104"/>
    </row>
    <row r="668" spans="1:11" ht="17" thickBot="1" x14ac:dyDescent="0.25">
      <c r="B668" s="320" t="s">
        <v>1458</v>
      </c>
      <c r="C668" s="321"/>
      <c r="D668" s="321"/>
      <c r="E668" s="321"/>
      <c r="F668" s="321"/>
      <c r="G668" s="321"/>
      <c r="H668" s="322"/>
      <c r="I668" s="1829" t="s">
        <v>2062</v>
      </c>
      <c r="J668" s="1770"/>
      <c r="K668" s="252"/>
    </row>
    <row r="673" spans="1:11" ht="16" x14ac:dyDescent="0.2">
      <c r="A673" s="1760" t="s">
        <v>1854</v>
      </c>
      <c r="B673" s="1760"/>
      <c r="C673" s="1760"/>
      <c r="D673" s="1760"/>
      <c r="E673" s="1760"/>
      <c r="F673" s="1760"/>
      <c r="G673" s="1760"/>
      <c r="H673" s="1760"/>
      <c r="I673" s="1760"/>
      <c r="J673" s="1760"/>
      <c r="K673" s="1760"/>
    </row>
    <row r="674" spans="1:11" ht="14" thickBot="1" x14ac:dyDescent="0.2"/>
    <row r="675" spans="1:11" ht="19" thickBot="1" x14ac:dyDescent="0.25">
      <c r="B675" s="1764" t="s">
        <v>1461</v>
      </c>
      <c r="C675" s="1825"/>
      <c r="D675" s="220" t="s">
        <v>1460</v>
      </c>
      <c r="E675" s="1699" t="s">
        <v>18</v>
      </c>
      <c r="F675" s="1826"/>
      <c r="G675" s="295"/>
      <c r="H675" s="296" t="s">
        <v>199</v>
      </c>
      <c r="I675" s="297" t="s">
        <v>915</v>
      </c>
      <c r="J675" s="298" t="s">
        <v>200</v>
      </c>
      <c r="K675" s="297">
        <v>5</v>
      </c>
    </row>
    <row r="676" spans="1:11" x14ac:dyDescent="0.15">
      <c r="B676" s="300" t="s">
        <v>892</v>
      </c>
      <c r="C676" s="301" t="s">
        <v>197</v>
      </c>
      <c r="D676" s="302" t="s">
        <v>2322</v>
      </c>
      <c r="E676" s="303" t="s">
        <v>197</v>
      </c>
      <c r="F676" s="304" t="s">
        <v>2324</v>
      </c>
      <c r="G676" s="305" t="s">
        <v>1041</v>
      </c>
      <c r="H676" s="106" t="s">
        <v>1042</v>
      </c>
      <c r="I676" s="106" t="s">
        <v>1043</v>
      </c>
      <c r="J676" s="106" t="s">
        <v>193</v>
      </c>
      <c r="K676" s="306" t="s">
        <v>2063</v>
      </c>
    </row>
    <row r="677" spans="1:11" ht="17" thickBot="1" x14ac:dyDescent="0.25">
      <c r="B677" s="317">
        <v>1</v>
      </c>
      <c r="C677" s="318"/>
      <c r="D677" s="43"/>
      <c r="E677" s="319"/>
      <c r="F677" s="43"/>
      <c r="G677" s="323"/>
      <c r="H677" s="103"/>
      <c r="I677" s="314"/>
      <c r="J677" s="103"/>
      <c r="K677" s="104"/>
    </row>
    <row r="678" spans="1:11" ht="17" thickBot="1" x14ac:dyDescent="0.25">
      <c r="B678" s="1766" t="s">
        <v>1458</v>
      </c>
      <c r="C678" s="1767"/>
      <c r="D678" s="1767"/>
      <c r="E678" s="1767"/>
      <c r="F678" s="1767"/>
      <c r="G678" s="1767"/>
      <c r="H678" s="1828"/>
      <c r="I678" s="1829" t="s">
        <v>2062</v>
      </c>
      <c r="J678" s="1770"/>
      <c r="K678" s="252"/>
    </row>
    <row r="683" spans="1:11" x14ac:dyDescent="0.15">
      <c r="F683" s="171"/>
    </row>
  </sheetData>
  <sheetProtection password="CF27" sheet="1" objects="1" scenarios="1"/>
  <mergeCells count="276">
    <mergeCell ref="I66:J66"/>
    <mergeCell ref="C227:D227"/>
    <mergeCell ref="C221:D221"/>
    <mergeCell ref="C222:D222"/>
    <mergeCell ref="C223:D223"/>
    <mergeCell ref="C224:D224"/>
    <mergeCell ref="I145:J145"/>
    <mergeCell ref="I136:J136"/>
    <mergeCell ref="I126:J126"/>
    <mergeCell ref="I116:J116"/>
    <mergeCell ref="A139:K139"/>
    <mergeCell ref="E121:F121"/>
    <mergeCell ref="B131:C131"/>
    <mergeCell ref="E131:F131"/>
    <mergeCell ref="A129:K129"/>
    <mergeCell ref="I86:J86"/>
    <mergeCell ref="I76:J76"/>
    <mergeCell ref="B141:C141"/>
    <mergeCell ref="E141:F141"/>
    <mergeCell ref="I166:J166"/>
    <mergeCell ref="I197:J197"/>
    <mergeCell ref="I155:J155"/>
    <mergeCell ref="B151:C151"/>
    <mergeCell ref="E151:F151"/>
    <mergeCell ref="I325:J325"/>
    <mergeCell ref="I353:J353"/>
    <mergeCell ref="I367:J367"/>
    <mergeCell ref="A371:K371"/>
    <mergeCell ref="B383:C383"/>
    <mergeCell ref="E383:F383"/>
    <mergeCell ref="A558:K558"/>
    <mergeCell ref="I377:J377"/>
    <mergeCell ref="B553:H553"/>
    <mergeCell ref="B435:C435"/>
    <mergeCell ref="E435:F435"/>
    <mergeCell ref="B445:C445"/>
    <mergeCell ref="E445:F445"/>
    <mergeCell ref="B518:C518"/>
    <mergeCell ref="E518:F518"/>
    <mergeCell ref="B522:H522"/>
    <mergeCell ref="E508:F508"/>
    <mergeCell ref="B460:H460"/>
    <mergeCell ref="A454:K454"/>
    <mergeCell ref="B456:C456"/>
    <mergeCell ref="E456:F456"/>
    <mergeCell ref="I439:J439"/>
    <mergeCell ref="I429:J429"/>
    <mergeCell ref="B342:C342"/>
    <mergeCell ref="I594:J594"/>
    <mergeCell ref="A619:K619"/>
    <mergeCell ref="B621:C621"/>
    <mergeCell ref="E621:F621"/>
    <mergeCell ref="I274:J274"/>
    <mergeCell ref="B591:C591"/>
    <mergeCell ref="E591:F591"/>
    <mergeCell ref="A610:K610"/>
    <mergeCell ref="B612:C612"/>
    <mergeCell ref="E612:F612"/>
    <mergeCell ref="B615:H615"/>
    <mergeCell ref="A412:K412"/>
    <mergeCell ref="I408:J408"/>
    <mergeCell ref="B373:C373"/>
    <mergeCell ref="E373:F373"/>
    <mergeCell ref="E363:F363"/>
    <mergeCell ref="I387:J387"/>
    <mergeCell ref="B560:C560"/>
    <mergeCell ref="E560:F560"/>
    <mergeCell ref="I281:J281"/>
    <mergeCell ref="I553:J553"/>
    <mergeCell ref="I346:J346"/>
    <mergeCell ref="I339:J339"/>
    <mergeCell ref="I332:J332"/>
    <mergeCell ref="E342:F342"/>
    <mergeCell ref="B349:C349"/>
    <mergeCell ref="E349:F349"/>
    <mergeCell ref="B353:H353"/>
    <mergeCell ref="B356:C356"/>
    <mergeCell ref="B363:C363"/>
    <mergeCell ref="B360:H360"/>
    <mergeCell ref="B408:H408"/>
    <mergeCell ref="I418:J418"/>
    <mergeCell ref="B393:C393"/>
    <mergeCell ref="E393:F393"/>
    <mergeCell ref="B397:H397"/>
    <mergeCell ref="A402:K402"/>
    <mergeCell ref="B404:C404"/>
    <mergeCell ref="E404:F404"/>
    <mergeCell ref="B414:C414"/>
    <mergeCell ref="E356:F356"/>
    <mergeCell ref="A381:K381"/>
    <mergeCell ref="A391:K391"/>
    <mergeCell ref="I360:J360"/>
    <mergeCell ref="E414:F414"/>
    <mergeCell ref="I397:J397"/>
    <mergeCell ref="A423:K423"/>
    <mergeCell ref="E81:F81"/>
    <mergeCell ref="B91:C91"/>
    <mergeCell ref="E91:F91"/>
    <mergeCell ref="B101:C101"/>
    <mergeCell ref="E101:F101"/>
    <mergeCell ref="C217:D217"/>
    <mergeCell ref="C218:D218"/>
    <mergeCell ref="C219:D219"/>
    <mergeCell ref="E277:F277"/>
    <mergeCell ref="A268:K268"/>
    <mergeCell ref="B162:C162"/>
    <mergeCell ref="E162:F162"/>
    <mergeCell ref="B155:H155"/>
    <mergeCell ref="I187:J187"/>
    <mergeCell ref="I176:J176"/>
    <mergeCell ref="B309:H309"/>
    <mergeCell ref="I309:J309"/>
    <mergeCell ref="B316:H316"/>
    <mergeCell ref="C220:D220"/>
    <mergeCell ref="C225:D225"/>
    <mergeCell ref="C226:D226"/>
    <mergeCell ref="B277:C277"/>
    <mergeCell ref="B172:C172"/>
    <mergeCell ref="B192:C192"/>
    <mergeCell ref="E192:F192"/>
    <mergeCell ref="B270:C270"/>
    <mergeCell ref="E270:F270"/>
    <mergeCell ref="A215:D215"/>
    <mergeCell ref="C216:D216"/>
    <mergeCell ref="B284:C284"/>
    <mergeCell ref="E284:F284"/>
    <mergeCell ref="B291:C291"/>
    <mergeCell ref="E291:F291"/>
    <mergeCell ref="B298:C298"/>
    <mergeCell ref="E298:F298"/>
    <mergeCell ref="I302:J302"/>
    <mergeCell ref="I295:J295"/>
    <mergeCell ref="I288:J288"/>
    <mergeCell ref="A663:K663"/>
    <mergeCell ref="B678:H678"/>
    <mergeCell ref="I678:J678"/>
    <mergeCell ref="B675:C675"/>
    <mergeCell ref="E675:F675"/>
    <mergeCell ref="A673:K673"/>
    <mergeCell ref="B665:C665"/>
    <mergeCell ref="E665:F665"/>
    <mergeCell ref="I648:J648"/>
    <mergeCell ref="I658:J658"/>
    <mergeCell ref="I668:J668"/>
    <mergeCell ref="B655:C655"/>
    <mergeCell ref="E655:F655"/>
    <mergeCell ref="A653:K653"/>
    <mergeCell ref="B645:C645"/>
    <mergeCell ref="E645:F645"/>
    <mergeCell ref="I615:J615"/>
    <mergeCell ref="A599:K599"/>
    <mergeCell ref="B601:C601"/>
    <mergeCell ref="E601:F601"/>
    <mergeCell ref="B604:H604"/>
    <mergeCell ref="I604:J604"/>
    <mergeCell ref="A633:K633"/>
    <mergeCell ref="A643:K643"/>
    <mergeCell ref="I638:J638"/>
    <mergeCell ref="B635:C635"/>
    <mergeCell ref="E635:F635"/>
    <mergeCell ref="B624:H624"/>
    <mergeCell ref="I624:J624"/>
    <mergeCell ref="I564:J564"/>
    <mergeCell ref="A589:K589"/>
    <mergeCell ref="B564:H564"/>
    <mergeCell ref="B581:C581"/>
    <mergeCell ref="I584:J584"/>
    <mergeCell ref="B572:H572"/>
    <mergeCell ref="I572:J572"/>
    <mergeCell ref="E568:F568"/>
    <mergeCell ref="A566:K566"/>
    <mergeCell ref="B568:C568"/>
    <mergeCell ref="E581:F581"/>
    <mergeCell ref="A579:K579"/>
    <mergeCell ref="A547:K547"/>
    <mergeCell ref="B549:C549"/>
    <mergeCell ref="E549:F549"/>
    <mergeCell ref="I543:J543"/>
    <mergeCell ref="I533:J533"/>
    <mergeCell ref="B529:C529"/>
    <mergeCell ref="E529:F529"/>
    <mergeCell ref="B539:C539"/>
    <mergeCell ref="E539:F539"/>
    <mergeCell ref="B477:C477"/>
    <mergeCell ref="E477:F477"/>
    <mergeCell ref="I481:J481"/>
    <mergeCell ref="B487:C487"/>
    <mergeCell ref="B497:C497"/>
    <mergeCell ref="I522:J522"/>
    <mergeCell ref="B512:H512"/>
    <mergeCell ref="E487:F487"/>
    <mergeCell ref="I491:J491"/>
    <mergeCell ref="A495:K495"/>
    <mergeCell ref="C14:D14"/>
    <mergeCell ref="C15:D15"/>
    <mergeCell ref="A160:K160"/>
    <mergeCell ref="A170:K170"/>
    <mergeCell ref="A180:K180"/>
    <mergeCell ref="A190:K190"/>
    <mergeCell ref="B197:H197"/>
    <mergeCell ref="C16:D16"/>
    <mergeCell ref="C17:D17"/>
    <mergeCell ref="A99:K99"/>
    <mergeCell ref="A89:K89"/>
    <mergeCell ref="A149:K149"/>
    <mergeCell ref="A109:K109"/>
    <mergeCell ref="A119:K119"/>
    <mergeCell ref="E111:F111"/>
    <mergeCell ref="B121:C121"/>
    <mergeCell ref="E172:F172"/>
    <mergeCell ref="B182:C182"/>
    <mergeCell ref="E182:F182"/>
    <mergeCell ref="B111:C111"/>
    <mergeCell ref="I96:J96"/>
    <mergeCell ref="B71:C71"/>
    <mergeCell ref="E71:F71"/>
    <mergeCell ref="B81:C81"/>
    <mergeCell ref="C10:D10"/>
    <mergeCell ref="C11:D11"/>
    <mergeCell ref="C12:D12"/>
    <mergeCell ref="C13:D13"/>
    <mergeCell ref="A3:K3"/>
    <mergeCell ref="C7:D7"/>
    <mergeCell ref="C8:D8"/>
    <mergeCell ref="C9:D9"/>
    <mergeCell ref="B4:D4"/>
    <mergeCell ref="B5:D5"/>
    <mergeCell ref="C6:D6"/>
    <mergeCell ref="F21:G26"/>
    <mergeCell ref="A59:K59"/>
    <mergeCell ref="A69:K69"/>
    <mergeCell ref="A79:K79"/>
    <mergeCell ref="B61:C61"/>
    <mergeCell ref="E61:F61"/>
    <mergeCell ref="B367:H367"/>
    <mergeCell ref="A213:K213"/>
    <mergeCell ref="B106:H106"/>
    <mergeCell ref="I106:J106"/>
    <mergeCell ref="A214:D214"/>
    <mergeCell ref="F231:G236"/>
    <mergeCell ref="B335:C335"/>
    <mergeCell ref="E335:F335"/>
    <mergeCell ref="B305:C305"/>
    <mergeCell ref="E305:F305"/>
    <mergeCell ref="B312:C312"/>
    <mergeCell ref="E312:F312"/>
    <mergeCell ref="B321:C321"/>
    <mergeCell ref="E321:F321"/>
    <mergeCell ref="A319:K319"/>
    <mergeCell ref="B328:C328"/>
    <mergeCell ref="E328:F328"/>
    <mergeCell ref="I316:J316"/>
    <mergeCell ref="B425:C425"/>
    <mergeCell ref="E425:F425"/>
    <mergeCell ref="B418:H418"/>
    <mergeCell ref="A433:K433"/>
    <mergeCell ref="A443:K443"/>
    <mergeCell ref="A475:K475"/>
    <mergeCell ref="A527:K527"/>
    <mergeCell ref="A537:K537"/>
    <mergeCell ref="B501:H501"/>
    <mergeCell ref="I501:J501"/>
    <mergeCell ref="B508:C508"/>
    <mergeCell ref="A506:K506"/>
    <mergeCell ref="I512:J512"/>
    <mergeCell ref="A516:K516"/>
    <mergeCell ref="B449:H449"/>
    <mergeCell ref="I449:J449"/>
    <mergeCell ref="I460:J460"/>
    <mergeCell ref="A464:K464"/>
    <mergeCell ref="B466:C466"/>
    <mergeCell ref="E466:F466"/>
    <mergeCell ref="A485:K485"/>
    <mergeCell ref="B470:H470"/>
    <mergeCell ref="I470:J470"/>
    <mergeCell ref="E497:F497"/>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glio40"/>
  <dimension ref="A1:S42"/>
  <sheetViews>
    <sheetView workbookViewId="0">
      <selection sqref="A1:K1"/>
    </sheetView>
  </sheetViews>
  <sheetFormatPr baseColWidth="10" defaultColWidth="8.83203125" defaultRowHeight="13" x14ac:dyDescent="0.15"/>
  <cols>
    <col min="1" max="1" width="16.6640625" style="15" customWidth="1"/>
    <col min="2" max="13" width="4" style="15" customWidth="1"/>
    <col min="14" max="15" width="5" style="15" customWidth="1"/>
    <col min="16" max="16" width="6.5" style="15" customWidth="1"/>
    <col min="17" max="17" width="5" style="15" customWidth="1"/>
    <col min="18" max="18" width="9.5" style="15" customWidth="1"/>
    <col min="19" max="19" width="5.6640625" style="15" customWidth="1"/>
    <col min="20" max="16384" width="8.83203125" style="15"/>
  </cols>
  <sheetData>
    <row r="1" spans="1:19" ht="16" x14ac:dyDescent="0.2">
      <c r="K1" s="1945" t="s">
        <v>1672</v>
      </c>
      <c r="L1" s="1946"/>
      <c r="M1" s="1946"/>
      <c r="N1" s="1946"/>
      <c r="O1" s="1946"/>
      <c r="P1" s="1946"/>
      <c r="Q1" s="1946"/>
      <c r="R1" s="1946"/>
      <c r="S1" s="1947"/>
    </row>
    <row r="3" spans="1:19" x14ac:dyDescent="0.15">
      <c r="A3" s="1637" t="s">
        <v>1227</v>
      </c>
      <c r="B3" s="1637"/>
      <c r="C3" s="1637"/>
      <c r="D3" s="1637"/>
      <c r="E3" s="1637"/>
      <c r="F3" s="1637"/>
      <c r="G3" s="1637"/>
      <c r="H3" s="1637"/>
      <c r="I3" s="1637"/>
      <c r="J3" s="1637"/>
      <c r="K3" s="1637"/>
      <c r="L3" s="1637"/>
      <c r="M3" s="1637"/>
      <c r="N3" s="1637"/>
      <c r="O3" s="1637"/>
      <c r="P3" s="1637"/>
      <c r="Q3" s="1637"/>
      <c r="R3" s="1637"/>
      <c r="S3" s="1637"/>
    </row>
    <row r="4" spans="1:19" ht="15.75" customHeight="1" thickBot="1" x14ac:dyDescent="0.2">
      <c r="A4" s="1827" t="s">
        <v>576</v>
      </c>
      <c r="B4" s="1827"/>
      <c r="C4" s="1827"/>
      <c r="D4" s="1827"/>
      <c r="E4" s="1827"/>
      <c r="F4" s="1827"/>
      <c r="G4" s="1827"/>
      <c r="H4" s="1827"/>
      <c r="I4" s="1827"/>
    </row>
    <row r="5" spans="1:19" ht="15.75" customHeight="1" x14ac:dyDescent="0.2">
      <c r="A5" s="1791"/>
      <c r="B5" s="1778">
        <f>A8</f>
        <v>0</v>
      </c>
      <c r="C5" s="1778">
        <f>A9</f>
        <v>0</v>
      </c>
      <c r="D5" s="1778">
        <f>A10</f>
        <v>0</v>
      </c>
      <c r="E5" s="1778">
        <f>A11</f>
        <v>0</v>
      </c>
      <c r="F5" s="1780">
        <f>A12</f>
        <v>0</v>
      </c>
      <c r="G5" s="1784" t="s">
        <v>92</v>
      </c>
      <c r="H5" s="1784" t="s">
        <v>1534</v>
      </c>
      <c r="I5" s="1784" t="s">
        <v>1533</v>
      </c>
      <c r="J5" s="51"/>
      <c r="K5" s="51"/>
      <c r="L5" s="51"/>
      <c r="M5" s="51"/>
      <c r="N5" s="51"/>
      <c r="O5" s="51"/>
      <c r="P5" s="51"/>
      <c r="Q5" s="51"/>
      <c r="R5" s="81"/>
      <c r="S5" s="81"/>
    </row>
    <row r="6" spans="1:19" ht="18" x14ac:dyDescent="0.2">
      <c r="A6" s="1792"/>
      <c r="B6" s="1779"/>
      <c r="C6" s="1779"/>
      <c r="D6" s="1779"/>
      <c r="E6" s="1779"/>
      <c r="F6" s="1781"/>
      <c r="G6" s="1785"/>
      <c r="H6" s="1785"/>
      <c r="I6" s="1785"/>
      <c r="J6" s="51"/>
      <c r="K6" s="51"/>
      <c r="L6" s="51"/>
      <c r="M6" s="51"/>
      <c r="N6" s="51"/>
      <c r="O6" s="51"/>
      <c r="P6" s="51"/>
      <c r="Q6" s="51"/>
      <c r="R6" s="81"/>
      <c r="S6" s="81"/>
    </row>
    <row r="7" spans="1:19" ht="23.25" customHeight="1" x14ac:dyDescent="0.2">
      <c r="A7" s="1793"/>
      <c r="B7" s="1779"/>
      <c r="C7" s="1779"/>
      <c r="D7" s="1779"/>
      <c r="E7" s="1779"/>
      <c r="F7" s="1781"/>
      <c r="G7" s="1785"/>
      <c r="H7" s="1785"/>
      <c r="I7" s="1785"/>
      <c r="J7" s="51"/>
      <c r="K7" s="51"/>
      <c r="L7" s="51"/>
      <c r="M7" s="51"/>
      <c r="N7" s="51"/>
      <c r="O7" s="51"/>
      <c r="P7" s="51"/>
      <c r="Q7" s="51"/>
      <c r="R7" s="81"/>
      <c r="S7" s="81"/>
    </row>
    <row r="8" spans="1:19" ht="18" x14ac:dyDescent="0.2">
      <c r="A8" s="1337"/>
      <c r="B8" s="1326"/>
      <c r="C8" s="1325"/>
      <c r="D8" s="1325"/>
      <c r="E8" s="1325"/>
      <c r="F8" s="1327"/>
      <c r="G8" s="1334"/>
      <c r="H8" s="901"/>
      <c r="I8" s="901"/>
      <c r="J8" s="51"/>
      <c r="K8" s="51"/>
      <c r="L8" s="51"/>
      <c r="M8" s="80"/>
      <c r="N8" s="51"/>
      <c r="O8" s="51"/>
      <c r="P8" s="51"/>
      <c r="Q8" s="51"/>
      <c r="R8" s="81"/>
      <c r="S8" s="81"/>
    </row>
    <row r="9" spans="1:19" ht="18" x14ac:dyDescent="0.2">
      <c r="A9" s="1337"/>
      <c r="B9" s="1325"/>
      <c r="C9" s="1326"/>
      <c r="D9" s="1325"/>
      <c r="E9" s="1325"/>
      <c r="F9" s="1327"/>
      <c r="G9" s="1334"/>
      <c r="H9" s="1335"/>
      <c r="I9" s="1335"/>
      <c r="J9" s="51"/>
      <c r="K9" s="51"/>
      <c r="L9" s="51"/>
      <c r="M9" s="51"/>
      <c r="N9" s="51"/>
      <c r="O9" s="51"/>
      <c r="P9" s="51"/>
      <c r="Q9" s="51"/>
      <c r="R9" s="81"/>
      <c r="S9" s="81"/>
    </row>
    <row r="10" spans="1:19" ht="15.75" customHeight="1" x14ac:dyDescent="0.2">
      <c r="A10" s="1337"/>
      <c r="B10" s="1325"/>
      <c r="C10" s="1325"/>
      <c r="D10" s="1326"/>
      <c r="E10" s="1325"/>
      <c r="F10" s="1327"/>
      <c r="G10" s="1334"/>
      <c r="H10" s="1335"/>
      <c r="I10" s="1335"/>
      <c r="J10" s="51"/>
      <c r="K10" s="51"/>
      <c r="L10" s="51"/>
      <c r="M10" s="80"/>
      <c r="N10" s="51"/>
      <c r="O10" s="51"/>
      <c r="P10" s="51"/>
      <c r="Q10" s="51"/>
      <c r="R10" s="81"/>
      <c r="S10" s="81"/>
    </row>
    <row r="11" spans="1:19" ht="15.75" customHeight="1" x14ac:dyDescent="0.2">
      <c r="A11" s="1337"/>
      <c r="B11" s="1325"/>
      <c r="C11" s="1325"/>
      <c r="D11" s="1325"/>
      <c r="E11" s="1326"/>
      <c r="F11" s="1327"/>
      <c r="G11" s="1334"/>
      <c r="H11" s="1334"/>
      <c r="I11" s="1334"/>
      <c r="J11" s="51"/>
      <c r="K11" s="51"/>
      <c r="L11" s="51"/>
      <c r="M11" s="51"/>
      <c r="N11" s="51"/>
      <c r="O11" s="51"/>
      <c r="P11" s="51"/>
      <c r="Q11" s="51"/>
      <c r="R11" s="81"/>
      <c r="S11" s="81"/>
    </row>
    <row r="12" spans="1:19" ht="15.75" customHeight="1" thickBot="1" x14ac:dyDescent="0.25">
      <c r="A12" s="1338"/>
      <c r="B12" s="1328"/>
      <c r="C12" s="1328"/>
      <c r="D12" s="1328"/>
      <c r="E12" s="1328"/>
      <c r="F12" s="1329"/>
      <c r="G12" s="1336"/>
      <c r="H12" s="1336"/>
      <c r="I12" s="1336"/>
      <c r="J12" s="51"/>
      <c r="K12" s="51"/>
      <c r="L12" s="51"/>
      <c r="M12" s="51"/>
      <c r="N12" s="51"/>
      <c r="O12" s="51"/>
      <c r="P12" s="51"/>
      <c r="Q12" s="51"/>
      <c r="R12" s="81"/>
      <c r="S12" s="81"/>
    </row>
    <row r="13" spans="1:19" ht="15.75" customHeight="1" x14ac:dyDescent="0.2">
      <c r="A13"/>
      <c r="B13"/>
      <c r="C13"/>
      <c r="D13"/>
      <c r="E13"/>
      <c r="F13"/>
      <c r="G13"/>
      <c r="H13" s="51"/>
      <c r="I13" s="51"/>
      <c r="J13" s="51"/>
      <c r="K13" s="51"/>
      <c r="L13" s="51"/>
      <c r="M13" s="51"/>
      <c r="N13" s="51"/>
      <c r="O13" s="51"/>
      <c r="P13" s="51"/>
      <c r="Q13" s="51"/>
      <c r="R13" s="81"/>
      <c r="S13" s="81"/>
    </row>
    <row r="14" spans="1:19" ht="15.75" customHeight="1" thickBot="1" x14ac:dyDescent="0.25">
      <c r="A14" s="1827" t="s">
        <v>576</v>
      </c>
      <c r="B14" s="1827"/>
      <c r="C14" s="1827"/>
      <c r="D14" s="1827"/>
      <c r="E14" s="1827"/>
      <c r="F14" s="1827"/>
      <c r="G14" s="1827"/>
      <c r="H14" s="1827"/>
      <c r="I14" s="1827"/>
      <c r="J14" s="51"/>
      <c r="K14" s="51"/>
      <c r="L14" s="51"/>
      <c r="M14" s="81"/>
      <c r="N14" s="51"/>
      <c r="O14" s="51"/>
      <c r="P14" s="51"/>
      <c r="Q14" s="51"/>
      <c r="R14" s="81"/>
      <c r="S14" s="81"/>
    </row>
    <row r="15" spans="1:19" ht="15.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51"/>
      <c r="N15" s="51"/>
      <c r="O15" s="51"/>
      <c r="P15" s="51"/>
      <c r="Q15" s="51"/>
      <c r="R15" s="81"/>
      <c r="S15" s="81"/>
    </row>
    <row r="16" spans="1:19" ht="15.75" customHeight="1" x14ac:dyDescent="0.2">
      <c r="A16" s="1792"/>
      <c r="B16" s="1779"/>
      <c r="C16" s="1779"/>
      <c r="D16" s="1779"/>
      <c r="E16" s="1779"/>
      <c r="F16" s="1781"/>
      <c r="G16" s="1785"/>
      <c r="H16" s="1785"/>
      <c r="I16" s="1785"/>
      <c r="J16" s="51"/>
      <c r="K16" s="51"/>
      <c r="L16" s="51"/>
      <c r="M16" s="51"/>
      <c r="N16" s="51"/>
      <c r="O16" s="51"/>
      <c r="P16" s="51"/>
      <c r="Q16" s="51"/>
      <c r="R16" s="81"/>
      <c r="S16" s="81"/>
    </row>
    <row r="17" spans="1:19" ht="23.25" customHeight="1" x14ac:dyDescent="0.2">
      <c r="A17" s="1793"/>
      <c r="B17" s="1779"/>
      <c r="C17" s="1779"/>
      <c r="D17" s="1779"/>
      <c r="E17" s="1779"/>
      <c r="F17" s="1781"/>
      <c r="G17" s="1785"/>
      <c r="H17" s="1785"/>
      <c r="I17" s="1785"/>
      <c r="J17" s="51"/>
      <c r="K17" s="51"/>
      <c r="L17" s="51"/>
      <c r="M17" s="51"/>
      <c r="N17" s="51"/>
      <c r="O17" s="51"/>
      <c r="P17" s="51"/>
      <c r="Q17" s="51"/>
      <c r="R17" s="81"/>
      <c r="S17" s="81"/>
    </row>
    <row r="18" spans="1:19" ht="15.75" customHeight="1" x14ac:dyDescent="0.2">
      <c r="A18" s="1337"/>
      <c r="B18" s="1326"/>
      <c r="C18" s="1325"/>
      <c r="D18" s="1325"/>
      <c r="E18" s="1325"/>
      <c r="F18" s="1327"/>
      <c r="G18" s="1334"/>
      <c r="H18" s="901"/>
      <c r="I18" s="901"/>
      <c r="J18" s="51"/>
      <c r="K18" s="51"/>
      <c r="L18" s="51"/>
      <c r="M18" s="51"/>
      <c r="N18" s="51"/>
      <c r="O18" s="51"/>
      <c r="P18" s="51"/>
      <c r="Q18" s="51"/>
      <c r="R18" s="81"/>
      <c r="S18" s="81"/>
    </row>
    <row r="19" spans="1:19" ht="15.75" customHeight="1" x14ac:dyDescent="0.15">
      <c r="A19" s="1337"/>
      <c r="B19" s="1325"/>
      <c r="C19" s="1326"/>
      <c r="D19" s="1325"/>
      <c r="E19" s="1325"/>
      <c r="F19" s="1327"/>
      <c r="G19" s="1334"/>
      <c r="H19" s="1335"/>
      <c r="I19" s="1335"/>
    </row>
    <row r="20" spans="1:19" ht="15.75" customHeight="1" x14ac:dyDescent="0.2">
      <c r="A20" s="1337"/>
      <c r="B20" s="1325"/>
      <c r="C20" s="1325"/>
      <c r="D20" s="1326"/>
      <c r="E20" s="1325"/>
      <c r="F20" s="1327"/>
      <c r="G20" s="1334"/>
      <c r="H20" s="1335"/>
      <c r="I20" s="1335"/>
      <c r="J20" s="51"/>
      <c r="K20" s="51"/>
      <c r="L20" s="51"/>
      <c r="M20" s="51"/>
      <c r="N20" s="51"/>
      <c r="O20" s="51"/>
      <c r="P20" s="51"/>
      <c r="Q20" s="51"/>
      <c r="R20" s="81"/>
      <c r="S20" s="81"/>
    </row>
    <row r="21" spans="1:19" ht="15.75" customHeight="1" x14ac:dyDescent="0.15">
      <c r="A21" s="1337"/>
      <c r="B21" s="1325"/>
      <c r="C21" s="1325"/>
      <c r="D21" s="1325"/>
      <c r="E21" s="1326"/>
      <c r="F21" s="1327"/>
      <c r="G21" s="1334"/>
      <c r="H21" s="1334"/>
      <c r="I21" s="1334"/>
      <c r="R21" s="112"/>
      <c r="S21" s="112"/>
    </row>
    <row r="22" spans="1:19" ht="16.5" customHeight="1" thickBot="1" x14ac:dyDescent="0.25">
      <c r="A22" s="1338"/>
      <c r="B22" s="1328"/>
      <c r="C22" s="1328"/>
      <c r="D22" s="1328"/>
      <c r="E22" s="1328"/>
      <c r="F22" s="1329"/>
      <c r="G22" s="1336"/>
      <c r="H22" s="1336"/>
      <c r="I22" s="1336"/>
      <c r="R22" s="81"/>
      <c r="S22" s="81"/>
    </row>
    <row r="23" spans="1:19" ht="18" x14ac:dyDescent="0.2">
      <c r="L23" s="1258"/>
      <c r="O23" s="1786" t="s">
        <v>1215</v>
      </c>
      <c r="P23" s="1786"/>
      <c r="Q23" s="1786"/>
      <c r="R23" s="1787"/>
      <c r="S23" s="91"/>
    </row>
    <row r="24" spans="1:19" ht="18" x14ac:dyDescent="0.2">
      <c r="K24" s="1258"/>
      <c r="L24" s="1258"/>
      <c r="M24" s="1258"/>
      <c r="P24" s="80"/>
      <c r="Q24" s="80"/>
      <c r="R24" s="1258" t="s">
        <v>1488</v>
      </c>
      <c r="S24" s="91"/>
    </row>
    <row r="26" spans="1:19" ht="17.25" customHeight="1" thickBot="1" x14ac:dyDescent="0.2">
      <c r="B26" s="50"/>
      <c r="C26" s="49"/>
      <c r="D26" s="49"/>
      <c r="E26" s="49"/>
      <c r="F26" s="49"/>
      <c r="G26" s="49"/>
      <c r="H26" s="49"/>
      <c r="I26" s="49"/>
      <c r="J26" s="1942" t="s">
        <v>2218</v>
      </c>
      <c r="K26" s="1943"/>
      <c r="L26" s="1943"/>
      <c r="M26" s="1943"/>
      <c r="N26" s="1943"/>
      <c r="O26" s="1943"/>
      <c r="P26" s="1944"/>
      <c r="Q26" s="1737" t="s">
        <v>1501</v>
      </c>
      <c r="R26" s="1737"/>
      <c r="S26" s="1737"/>
    </row>
    <row r="27" spans="1:19" ht="89.25" customHeight="1" x14ac:dyDescent="0.2">
      <c r="A27" s="82"/>
      <c r="B27" s="487">
        <f>A28</f>
        <v>1</v>
      </c>
      <c r="C27" s="487">
        <f>A29</f>
        <v>2</v>
      </c>
      <c r="D27" s="487">
        <f>A30</f>
        <v>3</v>
      </c>
      <c r="E27" s="487">
        <f>A31</f>
        <v>4</v>
      </c>
      <c r="F27" s="487">
        <f>A32</f>
        <v>5</v>
      </c>
      <c r="G27" s="487">
        <f>A33</f>
        <v>6</v>
      </c>
      <c r="H27" s="487">
        <f>A34</f>
        <v>7</v>
      </c>
      <c r="I27" s="487">
        <f>A35</f>
        <v>8</v>
      </c>
      <c r="J27" s="487">
        <f>A36</f>
        <v>9</v>
      </c>
      <c r="K27" s="487">
        <f>A37</f>
        <v>10</v>
      </c>
      <c r="L27" s="487">
        <f>A38</f>
        <v>11</v>
      </c>
      <c r="M27" s="532">
        <f>A39</f>
        <v>12</v>
      </c>
      <c r="N27" s="894" t="s">
        <v>92</v>
      </c>
      <c r="O27" s="894" t="s">
        <v>1014</v>
      </c>
      <c r="P27" s="894" t="s">
        <v>1896</v>
      </c>
      <c r="Q27" s="894" t="s">
        <v>1982</v>
      </c>
      <c r="R27" s="894" t="s">
        <v>1983</v>
      </c>
      <c r="S27" s="894" t="s">
        <v>1984</v>
      </c>
    </row>
    <row r="28" spans="1:19" ht="18.75" customHeight="1" x14ac:dyDescent="0.2">
      <c r="A28" s="484">
        <f>'Tromb.12S-10B-2areas-1RR (2002)'!C4</f>
        <v>1</v>
      </c>
      <c r="B28" s="921"/>
      <c r="C28" s="922"/>
      <c r="D28" s="923"/>
      <c r="E28" s="923"/>
      <c r="F28" s="923"/>
      <c r="G28" s="923"/>
      <c r="H28" s="923"/>
      <c r="I28" s="923"/>
      <c r="J28" s="923"/>
      <c r="K28" s="923"/>
      <c r="L28" s="923"/>
      <c r="M28" s="935"/>
      <c r="N28" s="1365">
        <f t="shared" ref="N28:N39" si="0">SUM(B28:M28)</f>
        <v>0</v>
      </c>
      <c r="O28" s="896"/>
      <c r="P28" s="1368">
        <f>SUM(B28:M28)-O28</f>
        <v>0</v>
      </c>
      <c r="Q28" s="1366">
        <f>COUNTIF(B28:M28,1)+COUNTIF(B28:M28,0)</f>
        <v>0</v>
      </c>
      <c r="R28" s="1141" t="str">
        <f>IF(Q28=0,"",P28/Q28)</f>
        <v/>
      </c>
      <c r="S28" s="896"/>
    </row>
    <row r="29" spans="1:19" ht="18.75" customHeight="1" x14ac:dyDescent="0.2">
      <c r="A29" s="484">
        <f>'Tromb.12S-10B-2areas-1RR (2002)'!C5</f>
        <v>2</v>
      </c>
      <c r="B29" s="292" t="str">
        <f>IF(ISBLANK(C$28),"",1-C$28)</f>
        <v/>
      </c>
      <c r="C29" s="924"/>
      <c r="D29" s="599"/>
      <c r="E29" s="599"/>
      <c r="F29" s="599"/>
      <c r="G29" s="599"/>
      <c r="H29" s="599"/>
      <c r="I29" s="599"/>
      <c r="J29" s="599"/>
      <c r="K29" s="599"/>
      <c r="L29" s="599"/>
      <c r="M29" s="879"/>
      <c r="N29" s="1366">
        <f t="shared" si="0"/>
        <v>0</v>
      </c>
      <c r="O29" s="897"/>
      <c r="P29" s="1368">
        <f t="shared" ref="P29:P39" si="1">SUM(B29:M29)-O29</f>
        <v>0</v>
      </c>
      <c r="Q29" s="1366">
        <f>COUNTIF(B29:M29,1)+COUNTIF(B29:M29,0)</f>
        <v>0</v>
      </c>
      <c r="R29" s="1141" t="str">
        <f t="shared" ref="R29:R39" si="2">IF(Q29=0,"",P29/Q29)</f>
        <v/>
      </c>
      <c r="S29" s="897"/>
    </row>
    <row r="30" spans="1:19" ht="18.75" customHeight="1" x14ac:dyDescent="0.2">
      <c r="A30" s="484">
        <f>'Tromb.12S-10B-2areas-1RR (2002)'!C6</f>
        <v>3</v>
      </c>
      <c r="B30" s="292" t="str">
        <f>IF(ISBLANK(D$28),"",1-D$28)</f>
        <v/>
      </c>
      <c r="C30" s="343" t="str">
        <f>IF(ISBLANK(D$29),"",1-D$29)</f>
        <v/>
      </c>
      <c r="D30" s="925"/>
      <c r="E30" s="599"/>
      <c r="F30" s="599"/>
      <c r="G30" s="599"/>
      <c r="H30" s="599"/>
      <c r="I30" s="599"/>
      <c r="J30" s="599"/>
      <c r="K30" s="599"/>
      <c r="L30" s="599"/>
      <c r="M30" s="879"/>
      <c r="N30" s="1366">
        <f t="shared" si="0"/>
        <v>0</v>
      </c>
      <c r="O30" s="897"/>
      <c r="P30" s="1368">
        <f t="shared" si="1"/>
        <v>0</v>
      </c>
      <c r="Q30" s="1366">
        <f t="shared" ref="Q30:Q39" si="3">COUNTIF(B30:M30,1)+COUNTIF(B30:M30,0)</f>
        <v>0</v>
      </c>
      <c r="R30" s="1141" t="str">
        <f t="shared" si="2"/>
        <v/>
      </c>
      <c r="S30" s="897"/>
    </row>
    <row r="31" spans="1:19" ht="18.75" customHeight="1" x14ac:dyDescent="0.2">
      <c r="A31" s="484">
        <f>'Tromb.12S-10B-2areas-1RR (2002)'!C7</f>
        <v>4</v>
      </c>
      <c r="B31" s="292" t="str">
        <f>IF(ISBLANK(E$28),"",1-E$28)</f>
        <v/>
      </c>
      <c r="C31" s="343" t="str">
        <f>IF(ISBLANK(E$29),"",1-E$29)</f>
        <v/>
      </c>
      <c r="D31" s="292" t="str">
        <f>IF(ISBLANK(E$30),"",1-E$30)</f>
        <v/>
      </c>
      <c r="E31" s="925"/>
      <c r="F31" s="599"/>
      <c r="G31" s="599"/>
      <c r="H31" s="599"/>
      <c r="I31" s="599"/>
      <c r="J31" s="599"/>
      <c r="K31" s="599"/>
      <c r="L31" s="599"/>
      <c r="M31" s="879"/>
      <c r="N31" s="1366">
        <f t="shared" si="0"/>
        <v>0</v>
      </c>
      <c r="O31" s="897"/>
      <c r="P31" s="1368">
        <f t="shared" si="1"/>
        <v>0</v>
      </c>
      <c r="Q31" s="1366">
        <f t="shared" si="3"/>
        <v>0</v>
      </c>
      <c r="R31" s="1141" t="str">
        <f t="shared" si="2"/>
        <v/>
      </c>
      <c r="S31" s="897"/>
    </row>
    <row r="32" spans="1:19" ht="18.75" customHeight="1" x14ac:dyDescent="0.2">
      <c r="A32" s="484">
        <f>'Tromb.12S-10B-2areas-1RR (2002)'!C8</f>
        <v>5</v>
      </c>
      <c r="B32" s="292" t="str">
        <f>IF(ISBLANK(F$28),"",1-F$28)</f>
        <v/>
      </c>
      <c r="C32" s="343" t="str">
        <f>IF(ISBLANK(F$29),"",1-F$29)</f>
        <v/>
      </c>
      <c r="D32" s="292" t="str">
        <f>IF(ISBLANK(F$30),"",1-F$30)</f>
        <v/>
      </c>
      <c r="E32" s="292" t="str">
        <f>IF(ISBLANK(F$31),"",1-F$31)</f>
        <v/>
      </c>
      <c r="F32" s="925"/>
      <c r="G32" s="599"/>
      <c r="H32" s="599"/>
      <c r="I32" s="599"/>
      <c r="J32" s="599"/>
      <c r="K32" s="599"/>
      <c r="L32" s="599"/>
      <c r="M32" s="879"/>
      <c r="N32" s="1366">
        <f t="shared" si="0"/>
        <v>0</v>
      </c>
      <c r="O32" s="897"/>
      <c r="P32" s="1368">
        <f t="shared" si="1"/>
        <v>0</v>
      </c>
      <c r="Q32" s="1366">
        <f t="shared" si="3"/>
        <v>0</v>
      </c>
      <c r="R32" s="1141" t="str">
        <f t="shared" si="2"/>
        <v/>
      </c>
      <c r="S32" s="897"/>
    </row>
    <row r="33" spans="1:19" ht="18.75" customHeight="1" x14ac:dyDescent="0.2">
      <c r="A33" s="484">
        <f>'Tromb.12S-10B-2areas-1RR (2002)'!C9</f>
        <v>6</v>
      </c>
      <c r="B33" s="292" t="str">
        <f>IF(ISBLANK(G$28),"",1-G$28)</f>
        <v/>
      </c>
      <c r="C33" s="343" t="str">
        <f>IF(ISBLANK(G$29),"",1-G$29)</f>
        <v/>
      </c>
      <c r="D33" s="292" t="str">
        <f>IF(ISBLANK(G$30),"",1-G$30)</f>
        <v/>
      </c>
      <c r="E33" s="292" t="str">
        <f>IF(ISBLANK(G$31),"",1-G$31)</f>
        <v/>
      </c>
      <c r="F33" s="292" t="str">
        <f>IF(ISBLANK(G$32),"",1-G$32)</f>
        <v/>
      </c>
      <c r="G33" s="925"/>
      <c r="H33" s="599"/>
      <c r="I33" s="599"/>
      <c r="J33" s="599"/>
      <c r="K33" s="599"/>
      <c r="L33" s="599"/>
      <c r="M33" s="879"/>
      <c r="N33" s="1366">
        <f t="shared" si="0"/>
        <v>0</v>
      </c>
      <c r="O33" s="897"/>
      <c r="P33" s="1368">
        <f t="shared" si="1"/>
        <v>0</v>
      </c>
      <c r="Q33" s="1366">
        <f t="shared" si="3"/>
        <v>0</v>
      </c>
      <c r="R33" s="1141" t="str">
        <f t="shared" si="2"/>
        <v/>
      </c>
      <c r="S33" s="897"/>
    </row>
    <row r="34" spans="1:19" ht="18.75" customHeight="1" x14ac:dyDescent="0.2">
      <c r="A34" s="484">
        <f>'Tromb.12S-10B-2areas-1RR (2002)'!C10</f>
        <v>7</v>
      </c>
      <c r="B34" s="292" t="str">
        <f>IF(ISBLANK(H$28),"",1-H$28)</f>
        <v/>
      </c>
      <c r="C34" s="343" t="str">
        <f>IF(ISBLANK(H$29),"",1-H$29)</f>
        <v/>
      </c>
      <c r="D34" s="292" t="str">
        <f>IF(ISBLANK(H$30),"",1-H$30)</f>
        <v/>
      </c>
      <c r="E34" s="292" t="str">
        <f>IF(ISBLANK(H$31),"",1-H$31)</f>
        <v/>
      </c>
      <c r="F34" s="292" t="str">
        <f>IF(ISBLANK(H$32),"",1-H$32)</f>
        <v/>
      </c>
      <c r="G34" s="292" t="str">
        <f>IF(ISBLANK(H$33),"",1-H$33)</f>
        <v/>
      </c>
      <c r="H34" s="925"/>
      <c r="I34" s="599"/>
      <c r="J34" s="599"/>
      <c r="K34" s="599"/>
      <c r="L34" s="599"/>
      <c r="M34" s="879"/>
      <c r="N34" s="1366">
        <f t="shared" si="0"/>
        <v>0</v>
      </c>
      <c r="O34" s="897"/>
      <c r="P34" s="1368">
        <f t="shared" si="1"/>
        <v>0</v>
      </c>
      <c r="Q34" s="1366">
        <f t="shared" si="3"/>
        <v>0</v>
      </c>
      <c r="R34" s="1141" t="str">
        <f t="shared" si="2"/>
        <v/>
      </c>
      <c r="S34" s="897"/>
    </row>
    <row r="35" spans="1:19" ht="18.75" customHeight="1" x14ac:dyDescent="0.2">
      <c r="A35" s="484">
        <f>'Tromb.12S-10B-2areas-1RR (2002)'!C11</f>
        <v>8</v>
      </c>
      <c r="B35" s="292" t="str">
        <f>IF(ISBLANK(I$28),"",1-I$28)</f>
        <v/>
      </c>
      <c r="C35" s="343" t="str">
        <f>IF(ISBLANK(I$29),"",1-I$29)</f>
        <v/>
      </c>
      <c r="D35" s="292" t="str">
        <f>IF(ISBLANK(I$30),"",1-I$30)</f>
        <v/>
      </c>
      <c r="E35" s="292" t="str">
        <f>IF(ISBLANK(I$31),"",1-I$31)</f>
        <v/>
      </c>
      <c r="F35" s="292" t="str">
        <f>IF(ISBLANK(I$32),"",1-I$32)</f>
        <v/>
      </c>
      <c r="G35" s="292" t="str">
        <f>IF(ISBLANK(I$33),"",1-I$33)</f>
        <v/>
      </c>
      <c r="H35" s="292" t="str">
        <f>IF(ISBLANK(I$34),"",1-I$34)</f>
        <v/>
      </c>
      <c r="I35" s="925"/>
      <c r="J35" s="599"/>
      <c r="K35" s="599"/>
      <c r="L35" s="599"/>
      <c r="M35" s="879"/>
      <c r="N35" s="1366">
        <f t="shared" si="0"/>
        <v>0</v>
      </c>
      <c r="O35" s="897"/>
      <c r="P35" s="1368">
        <f t="shared" si="1"/>
        <v>0</v>
      </c>
      <c r="Q35" s="1366">
        <f t="shared" si="3"/>
        <v>0</v>
      </c>
      <c r="R35" s="1141" t="str">
        <f t="shared" si="2"/>
        <v/>
      </c>
      <c r="S35" s="897"/>
    </row>
    <row r="36" spans="1:19" ht="18.75" customHeight="1" x14ac:dyDescent="0.2">
      <c r="A36" s="484">
        <f>'Tromb.12S-10B-2areas-1RR (2002)'!C12</f>
        <v>9</v>
      </c>
      <c r="B36" s="292" t="str">
        <f>IF(ISBLANK(J$28),"",1-J$28)</f>
        <v/>
      </c>
      <c r="C36" s="343" t="str">
        <f>IF(ISBLANK(J$29),"",1-J$29)</f>
        <v/>
      </c>
      <c r="D36" s="292" t="str">
        <f>IF(ISBLANK(J$30),"",1-J$30)</f>
        <v/>
      </c>
      <c r="E36" s="292" t="str">
        <f>IF(ISBLANK(J$31),"",1-J$31)</f>
        <v/>
      </c>
      <c r="F36" s="292" t="str">
        <f>IF(ISBLANK(J$32),"",1-J$32)</f>
        <v/>
      </c>
      <c r="G36" s="292" t="str">
        <f>IF(ISBLANK(J$33),"",1-J$33)</f>
        <v/>
      </c>
      <c r="H36" s="292" t="str">
        <f>IF(ISBLANK(J$34),"",1-J$34)</f>
        <v/>
      </c>
      <c r="I36" s="292" t="str">
        <f>IF(ISBLANK(J$35),"",1-J$35)</f>
        <v/>
      </c>
      <c r="J36" s="925"/>
      <c r="K36" s="599"/>
      <c r="L36" s="599"/>
      <c r="M36" s="879"/>
      <c r="N36" s="1366">
        <f t="shared" si="0"/>
        <v>0</v>
      </c>
      <c r="O36" s="897"/>
      <c r="P36" s="1368">
        <f t="shared" si="1"/>
        <v>0</v>
      </c>
      <c r="Q36" s="1366">
        <f t="shared" si="3"/>
        <v>0</v>
      </c>
      <c r="R36" s="1141" t="str">
        <f t="shared" si="2"/>
        <v/>
      </c>
      <c r="S36" s="897"/>
    </row>
    <row r="37" spans="1:19" ht="18.75" customHeight="1" x14ac:dyDescent="0.2">
      <c r="A37" s="484">
        <f>'Tromb.12S-10B-2areas-1RR (2002)'!C13</f>
        <v>10</v>
      </c>
      <c r="B37" s="292" t="str">
        <f>IF(ISBLANK(K$28),"",1-K$28)</f>
        <v/>
      </c>
      <c r="C37" s="343" t="str">
        <f>IF(ISBLANK(K$29),"",1-K$29)</f>
        <v/>
      </c>
      <c r="D37" s="292" t="str">
        <f>IF(ISBLANK(K$30),"",1-K$30)</f>
        <v/>
      </c>
      <c r="E37" s="292" t="str">
        <f>IF(ISBLANK(K$31),"",1-K$31)</f>
        <v/>
      </c>
      <c r="F37" s="292" t="str">
        <f>IF(ISBLANK(K$32),"",1-K$32)</f>
        <v/>
      </c>
      <c r="G37" s="292" t="str">
        <f>IF(ISBLANK(K$33),"",1-K$33)</f>
        <v/>
      </c>
      <c r="H37" s="292" t="str">
        <f>IF(ISBLANK(K$34),"",1-K$34)</f>
        <v/>
      </c>
      <c r="I37" s="292" t="str">
        <f>IF(ISBLANK(K$35),"",1-K$35)</f>
        <v/>
      </c>
      <c r="J37" s="292" t="str">
        <f>IF(ISBLANK(K$36),"",1-K$36)</f>
        <v/>
      </c>
      <c r="K37" s="925"/>
      <c r="L37" s="599"/>
      <c r="M37" s="879"/>
      <c r="N37" s="1366">
        <f t="shared" si="0"/>
        <v>0</v>
      </c>
      <c r="O37" s="897"/>
      <c r="P37" s="1368">
        <f t="shared" si="1"/>
        <v>0</v>
      </c>
      <c r="Q37" s="1366">
        <f t="shared" si="3"/>
        <v>0</v>
      </c>
      <c r="R37" s="1141" t="str">
        <f t="shared" si="2"/>
        <v/>
      </c>
      <c r="S37" s="897"/>
    </row>
    <row r="38" spans="1:19" ht="18.75" customHeight="1" x14ac:dyDescent="0.2">
      <c r="A38" s="484">
        <f>'Tromb.12S-10B-2areas-1RR (2002)'!C14</f>
        <v>11</v>
      </c>
      <c r="B38" s="292" t="str">
        <f>IF(ISBLANK(L$28),"",1-L$28)</f>
        <v/>
      </c>
      <c r="C38" s="343" t="str">
        <f>IF(ISBLANK(L$29),"",1-L$29)</f>
        <v/>
      </c>
      <c r="D38" s="292" t="str">
        <f>IF(ISBLANK(L$30),"",1-L$30)</f>
        <v/>
      </c>
      <c r="E38" s="292" t="str">
        <f>IF(ISBLANK(L$31),"",1-L$31)</f>
        <v/>
      </c>
      <c r="F38" s="292" t="str">
        <f>IF(ISBLANK(L$32),"",1-L$32)</f>
        <v/>
      </c>
      <c r="G38" s="292" t="str">
        <f>IF(ISBLANK(L$33),"",1-L$33)</f>
        <v/>
      </c>
      <c r="H38" s="292" t="str">
        <f>IF(ISBLANK(L$34),"",1-L$34)</f>
        <v/>
      </c>
      <c r="I38" s="292" t="str">
        <f>IF(ISBLANK(L$35),"",1-L$35)</f>
        <v/>
      </c>
      <c r="J38" s="292" t="str">
        <f>IF(ISBLANK(L$36),"",1-L$36)</f>
        <v/>
      </c>
      <c r="K38" s="292" t="str">
        <f>IF(ISBLANK(L$37),"",1-L$37)</f>
        <v/>
      </c>
      <c r="L38" s="925"/>
      <c r="M38" s="879"/>
      <c r="N38" s="1366">
        <f t="shared" si="0"/>
        <v>0</v>
      </c>
      <c r="O38" s="897"/>
      <c r="P38" s="1368">
        <f t="shared" si="1"/>
        <v>0</v>
      </c>
      <c r="Q38" s="1366">
        <f t="shared" si="3"/>
        <v>0</v>
      </c>
      <c r="R38" s="1141" t="str">
        <f t="shared" si="2"/>
        <v/>
      </c>
      <c r="S38" s="897"/>
    </row>
    <row r="39" spans="1:19" ht="18.75" customHeight="1" thickBot="1" x14ac:dyDescent="0.25">
      <c r="A39" s="496">
        <f>'Tromb.12S-10B-2areas-1RR (2002)'!C15</f>
        <v>12</v>
      </c>
      <c r="B39" s="892" t="str">
        <f>IF(ISBLANK(M$28),"",1-M$28)</f>
        <v/>
      </c>
      <c r="C39" s="932" t="str">
        <f>IF(ISBLANK(M$29),"",1-M$29)</f>
        <v/>
      </c>
      <c r="D39" s="892" t="str">
        <f>IF(ISBLANK(M$30),"",1-M$30)</f>
        <v/>
      </c>
      <c r="E39" s="892" t="str">
        <f>IF(ISBLANK(M$31),"",1-M$31)</f>
        <v/>
      </c>
      <c r="F39" s="892" t="str">
        <f>IF(ISBLANK(M$32),"",1-M$32)</f>
        <v/>
      </c>
      <c r="G39" s="892" t="str">
        <f>IF(ISBLANK(M$33),"",1-M$33)</f>
        <v/>
      </c>
      <c r="H39" s="892" t="str">
        <f>IF(ISBLANK(M$34),"",1-M$34)</f>
        <v/>
      </c>
      <c r="I39" s="892" t="str">
        <f>IF(ISBLANK(M$35),"",1-M$35)</f>
        <v/>
      </c>
      <c r="J39" s="892" t="str">
        <f>IF(ISBLANK(M$36),"",1-M$36)</f>
        <v/>
      </c>
      <c r="K39" s="892" t="str">
        <f>IF(ISBLANK(M$37),"",1-M$37)</f>
        <v/>
      </c>
      <c r="L39" s="892" t="str">
        <f>IF(ISBLANK(M$38),"",1-M$38)</f>
        <v/>
      </c>
      <c r="M39" s="942"/>
      <c r="N39" s="1367">
        <f t="shared" si="0"/>
        <v>0</v>
      </c>
      <c r="O39" s="898"/>
      <c r="P39" s="1369">
        <f t="shared" si="1"/>
        <v>0</v>
      </c>
      <c r="Q39" s="1367">
        <f t="shared" si="3"/>
        <v>0</v>
      </c>
      <c r="R39" s="1142" t="str">
        <f t="shared" si="2"/>
        <v/>
      </c>
      <c r="S39" s="898"/>
    </row>
    <row r="40" spans="1:19" ht="18.75" customHeight="1" x14ac:dyDescent="0.2">
      <c r="I40" s="144"/>
      <c r="J40" s="1790" t="s">
        <v>2217</v>
      </c>
      <c r="K40" s="1891"/>
      <c r="L40" s="1891"/>
      <c r="M40" s="1891"/>
      <c r="N40" s="1357">
        <f>SUM(N28:N39)</f>
        <v>0</v>
      </c>
      <c r="O40" s="96"/>
      <c r="P40" s="96"/>
      <c r="Q40" s="81"/>
      <c r="S40" s="81"/>
    </row>
    <row r="41" spans="1:19" ht="18.75" customHeight="1" x14ac:dyDescent="0.2">
      <c r="S41" s="81"/>
    </row>
    <row r="42" spans="1:19" ht="18.75" customHeight="1" x14ac:dyDescent="0.2">
      <c r="A42" s="81"/>
      <c r="B42" s="81"/>
      <c r="C42" s="81"/>
      <c r="D42" s="81"/>
      <c r="E42" s="81"/>
      <c r="F42" s="81"/>
      <c r="G42" s="81"/>
      <c r="H42" s="81"/>
      <c r="R42" s="81"/>
      <c r="S42" s="81"/>
    </row>
  </sheetData>
  <sheetProtection password="CF27" sheet="1" objects="1" scenarios="1"/>
  <mergeCells count="26">
    <mergeCell ref="F15:F17"/>
    <mergeCell ref="K1:S1"/>
    <mergeCell ref="A4:I4"/>
    <mergeCell ref="A5:A7"/>
    <mergeCell ref="H5:H7"/>
    <mergeCell ref="I5:I7"/>
    <mergeCell ref="B5:B7"/>
    <mergeCell ref="C5:C7"/>
    <mergeCell ref="D5:D7"/>
    <mergeCell ref="E5:E7"/>
    <mergeCell ref="J40:M40"/>
    <mergeCell ref="A3:S3"/>
    <mergeCell ref="Q26:S26"/>
    <mergeCell ref="J26:P26"/>
    <mergeCell ref="O23:R23"/>
    <mergeCell ref="F5:F7"/>
    <mergeCell ref="G5:G7"/>
    <mergeCell ref="A14:I14"/>
    <mergeCell ref="A15:A17"/>
    <mergeCell ref="B15:B17"/>
    <mergeCell ref="G15:G17"/>
    <mergeCell ref="H15:H17"/>
    <mergeCell ref="I15:I17"/>
    <mergeCell ref="C15:C17"/>
    <mergeCell ref="D15:D17"/>
    <mergeCell ref="E15:E17"/>
  </mergeCells>
  <phoneticPr fontId="0" type="noConversion"/>
  <pageMargins left="0" right="0" top="0.39370078740157483" bottom="0" header="0" footer="0"/>
  <pageSetup paperSize="9" orientation="portrait" horizontalDpi="360" verticalDpi="360"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glio41"/>
  <dimension ref="A1:O662"/>
  <sheetViews>
    <sheetView workbookViewId="0">
      <selection sqref="A1:K1"/>
    </sheetView>
  </sheetViews>
  <sheetFormatPr baseColWidth="10" defaultColWidth="8.83203125" defaultRowHeight="13" x14ac:dyDescent="0.15"/>
  <cols>
    <col min="1" max="1" width="4.33203125" style="15" customWidth="1"/>
    <col min="2" max="2" width="5.6640625" style="15" customWidth="1"/>
    <col min="3" max="3" width="16" style="15" customWidth="1"/>
    <col min="4" max="4" width="5.6640625" style="15" customWidth="1"/>
    <col min="5" max="5" width="16" style="15" customWidth="1"/>
    <col min="6" max="6" width="5.1640625" style="15" customWidth="1"/>
    <col min="7" max="7" width="4.5" style="15" customWidth="1"/>
    <col min="8" max="8" width="5.6640625" style="15" customWidth="1"/>
    <col min="9" max="9" width="16" style="15" customWidth="1"/>
    <col min="10" max="10" width="5.6640625" style="15" customWidth="1"/>
    <col min="11" max="11" width="16" style="15" customWidth="1"/>
    <col min="12" max="16384" width="8.83203125" style="15"/>
  </cols>
  <sheetData>
    <row r="1" spans="1:11" x14ac:dyDescent="0.15">
      <c r="C1" s="1817" t="s">
        <v>686</v>
      </c>
      <c r="D1" s="1817"/>
      <c r="E1" s="1817"/>
      <c r="F1" s="1817"/>
      <c r="G1" s="1817"/>
      <c r="H1" s="1817"/>
      <c r="I1" s="1817"/>
      <c r="J1" s="1817"/>
      <c r="K1" s="1817"/>
    </row>
    <row r="2" spans="1:11" x14ac:dyDescent="0.15">
      <c r="C2" s="49" t="s">
        <v>889</v>
      </c>
      <c r="D2" s="17"/>
      <c r="E2" s="17"/>
      <c r="I2" s="1638" t="s">
        <v>1179</v>
      </c>
      <c r="J2" s="1638"/>
      <c r="K2" s="1638"/>
    </row>
    <row r="3" spans="1:11" x14ac:dyDescent="0.15">
      <c r="C3" s="18" t="s">
        <v>684</v>
      </c>
      <c r="D3" s="18" t="s">
        <v>367</v>
      </c>
      <c r="E3" s="421" t="s">
        <v>1181</v>
      </c>
      <c r="F3" s="1758" t="s">
        <v>2195</v>
      </c>
      <c r="G3" s="1758"/>
      <c r="H3" s="1758"/>
      <c r="I3" s="18" t="s">
        <v>684</v>
      </c>
      <c r="K3" s="18" t="s">
        <v>1235</v>
      </c>
    </row>
    <row r="4" spans="1:11" ht="12.75" customHeight="1" x14ac:dyDescent="0.2">
      <c r="B4" s="16">
        <v>1</v>
      </c>
      <c r="C4" s="98">
        <v>1</v>
      </c>
      <c r="D4" s="11"/>
      <c r="E4" s="20">
        <f t="shared" ref="E4:E15" si="0">COUNTIF(C$22:C$58,$C4)+COUNTIF(C$83:C$116,$C4)+COUNTIF(I$22:I$58,$C4)+COUNTIF(I$83:I$116,$C4)</f>
        <v>5</v>
      </c>
      <c r="F4" s="1697">
        <f>COUNTIF(E22:E58,$C4)+COUNTIF(E83:E116,$C4)+COUNTIF(K22:K58,$C4)+COUNTIF(K83:K116,$C4)</f>
        <v>6</v>
      </c>
      <c r="G4" s="1697"/>
      <c r="H4" s="1697"/>
      <c r="I4" s="45">
        <f t="shared" ref="I4:I15" si="1">C4</f>
        <v>1</v>
      </c>
      <c r="J4" s="177"/>
      <c r="K4" s="24"/>
    </row>
    <row r="5" spans="1:11" ht="12.75" customHeight="1" x14ac:dyDescent="0.15">
      <c r="B5" s="16">
        <v>2</v>
      </c>
      <c r="C5" s="98">
        <v>2</v>
      </c>
      <c r="D5" s="11"/>
      <c r="E5" s="20">
        <f t="shared" si="0"/>
        <v>5</v>
      </c>
      <c r="F5" s="1697">
        <f>COUNTIF(E22:E58,$C5)+COUNTIF(E83:E116,$C5)+COUNTIF(K22:K58,$C5)+COUNTIF(K83:K116,$C5)</f>
        <v>6</v>
      </c>
      <c r="G5" s="1697"/>
      <c r="H5" s="1697"/>
      <c r="I5" s="157">
        <f t="shared" si="1"/>
        <v>2</v>
      </c>
      <c r="J5" s="25" t="s">
        <v>1678</v>
      </c>
      <c r="K5" s="14"/>
    </row>
    <row r="6" spans="1:11" ht="12.75" customHeight="1" x14ac:dyDescent="0.15">
      <c r="B6" s="16">
        <v>3</v>
      </c>
      <c r="C6" s="98">
        <v>3</v>
      </c>
      <c r="D6" s="11"/>
      <c r="E6" s="20">
        <f t="shared" si="0"/>
        <v>5</v>
      </c>
      <c r="F6" s="1697">
        <f>COUNTIF(E22:E58,$C6)+COUNTIF(E83:E116,$C6)+COUNTIF(K22:K58,$C6)+COUNTIF(K83:K116,$C6)</f>
        <v>6</v>
      </c>
      <c r="G6" s="1697"/>
      <c r="H6" s="1697"/>
      <c r="I6" s="45">
        <f t="shared" si="1"/>
        <v>3</v>
      </c>
      <c r="J6" s="25" t="s">
        <v>1678</v>
      </c>
      <c r="K6" s="14"/>
    </row>
    <row r="7" spans="1:11" ht="12.75" customHeight="1" x14ac:dyDescent="0.15">
      <c r="B7" s="16">
        <v>4</v>
      </c>
      <c r="C7" s="98">
        <v>4</v>
      </c>
      <c r="D7" s="11"/>
      <c r="E7" s="20">
        <f t="shared" si="0"/>
        <v>5</v>
      </c>
      <c r="F7" s="1697">
        <f>COUNTIF(E22:E58,$C7)+COUNTIF(E83:E116,$C7)+COUNTIF(K22:K58,$C7)+COUNTIF(K83:K116,$C7)</f>
        <v>6</v>
      </c>
      <c r="G7" s="1697"/>
      <c r="H7" s="1697"/>
      <c r="I7" s="45">
        <f t="shared" si="1"/>
        <v>4</v>
      </c>
      <c r="J7" s="25" t="s">
        <v>1678</v>
      </c>
      <c r="K7" s="14"/>
    </row>
    <row r="8" spans="1:11" ht="12.75" customHeight="1" x14ac:dyDescent="0.15">
      <c r="B8" s="16">
        <v>5</v>
      </c>
      <c r="C8" s="98">
        <v>5</v>
      </c>
      <c r="D8" s="11"/>
      <c r="E8" s="20">
        <f t="shared" si="0"/>
        <v>5</v>
      </c>
      <c r="F8" s="1697">
        <f>COUNTIF(E22:E58,$C8)+COUNTIF(E83:E116,$C8)+COUNTIF(K22:K58,$C8)+COUNTIF(K83:K116,$C8)</f>
        <v>6</v>
      </c>
      <c r="G8" s="1697"/>
      <c r="H8" s="1697"/>
      <c r="I8" s="45">
        <f t="shared" si="1"/>
        <v>5</v>
      </c>
      <c r="J8" s="25" t="s">
        <v>1678</v>
      </c>
      <c r="K8" s="14"/>
    </row>
    <row r="9" spans="1:11" ht="12.75" customHeight="1" x14ac:dyDescent="0.15">
      <c r="B9" s="16">
        <v>6</v>
      </c>
      <c r="C9" s="98">
        <v>6</v>
      </c>
      <c r="D9" s="11"/>
      <c r="E9" s="20">
        <f t="shared" si="0"/>
        <v>5</v>
      </c>
      <c r="F9" s="1697">
        <f>COUNTIF(E22:E58,$C9)+COUNTIF(E83:E116,$C9)+COUNTIF(K22:K58,$C9)+COUNTIF(K83:K116,$C9)</f>
        <v>6</v>
      </c>
      <c r="G9" s="1697"/>
      <c r="H9" s="1697"/>
      <c r="I9" s="45">
        <f t="shared" si="1"/>
        <v>6</v>
      </c>
      <c r="J9" s="25" t="s">
        <v>1678</v>
      </c>
      <c r="K9" s="14"/>
    </row>
    <row r="10" spans="1:11" ht="12.75" customHeight="1" x14ac:dyDescent="0.15">
      <c r="B10" s="16">
        <v>7</v>
      </c>
      <c r="C10" s="98">
        <v>7</v>
      </c>
      <c r="D10" s="11"/>
      <c r="E10" s="20">
        <f t="shared" si="0"/>
        <v>6</v>
      </c>
      <c r="F10" s="1697">
        <f>COUNTIF(E22:E58,$C10)+COUNTIF(E83:E116,$C10)+COUNTIF(K22:K58,$C10)+COUNTIF(K83:K116,$C10)</f>
        <v>5</v>
      </c>
      <c r="G10" s="1697"/>
      <c r="H10" s="1697"/>
      <c r="I10" s="45">
        <f t="shared" si="1"/>
        <v>7</v>
      </c>
      <c r="J10" s="25" t="s">
        <v>1678</v>
      </c>
      <c r="K10" s="14"/>
    </row>
    <row r="11" spans="1:11" ht="12.75" customHeight="1" x14ac:dyDescent="0.15">
      <c r="B11" s="16">
        <v>8</v>
      </c>
      <c r="C11" s="98">
        <v>8</v>
      </c>
      <c r="D11" s="11"/>
      <c r="E11" s="20">
        <f t="shared" si="0"/>
        <v>6</v>
      </c>
      <c r="F11" s="1697">
        <f>COUNTIF(E22:E58,$C11)+COUNTIF(E83:E116,$C11)+COUNTIF(K22:K58,$C11)+COUNTIF(K83:K116,$C11)</f>
        <v>5</v>
      </c>
      <c r="G11" s="1697"/>
      <c r="H11" s="1697"/>
      <c r="I11" s="45">
        <f t="shared" si="1"/>
        <v>8</v>
      </c>
      <c r="J11" s="25" t="s">
        <v>1678</v>
      </c>
      <c r="K11" s="14"/>
    </row>
    <row r="12" spans="1:11" ht="12.75" customHeight="1" x14ac:dyDescent="0.15">
      <c r="B12" s="16">
        <v>9</v>
      </c>
      <c r="C12" s="98">
        <v>9</v>
      </c>
      <c r="D12" s="11"/>
      <c r="E12" s="20">
        <f t="shared" si="0"/>
        <v>6</v>
      </c>
      <c r="F12" s="1697">
        <f>COUNTIF(E22:E58,$C12)+COUNTIF(E83:E116,$C12)+COUNTIF(K22:K58,$C12)+COUNTIF(K83:K116,$C12)</f>
        <v>5</v>
      </c>
      <c r="G12" s="1697"/>
      <c r="H12" s="1697"/>
      <c r="I12" s="45">
        <f t="shared" si="1"/>
        <v>9</v>
      </c>
      <c r="J12" s="25" t="s">
        <v>1678</v>
      </c>
      <c r="K12" s="14"/>
    </row>
    <row r="13" spans="1:11" ht="12.75" customHeight="1" x14ac:dyDescent="0.15">
      <c r="B13" s="16">
        <v>10</v>
      </c>
      <c r="C13" s="98">
        <v>10</v>
      </c>
      <c r="D13" s="11"/>
      <c r="E13" s="20">
        <f t="shared" si="0"/>
        <v>6</v>
      </c>
      <c r="F13" s="1697">
        <f>COUNTIF(E22:E58,$C13)+COUNTIF(E83:E116,$C13)+COUNTIF(K22:K58,$C13)+COUNTIF(K83:K116,$C13)</f>
        <v>5</v>
      </c>
      <c r="G13" s="1697"/>
      <c r="H13" s="1697"/>
      <c r="I13" s="45">
        <f t="shared" si="1"/>
        <v>10</v>
      </c>
      <c r="J13" s="25" t="s">
        <v>1678</v>
      </c>
      <c r="K13" s="14"/>
    </row>
    <row r="14" spans="1:11" ht="12.75" customHeight="1" x14ac:dyDescent="0.15">
      <c r="B14" s="16">
        <v>11</v>
      </c>
      <c r="C14" s="98">
        <v>11</v>
      </c>
      <c r="D14" s="11"/>
      <c r="E14" s="20">
        <f t="shared" si="0"/>
        <v>6</v>
      </c>
      <c r="F14" s="1697">
        <f>COUNTIF(E22:E58,$C14)+COUNTIF(E83:E116,$C14)+COUNTIF(K22:K58,$C14)+COUNTIF(K83:K116,$C14)</f>
        <v>5</v>
      </c>
      <c r="G14" s="1697"/>
      <c r="H14" s="1697"/>
      <c r="I14" s="45">
        <f t="shared" si="1"/>
        <v>11</v>
      </c>
      <c r="J14" s="25"/>
      <c r="K14" s="24"/>
    </row>
    <row r="15" spans="1:11" ht="12.75" customHeight="1" x14ac:dyDescent="0.15">
      <c r="B15" s="16">
        <v>12</v>
      </c>
      <c r="C15" s="98">
        <v>12</v>
      </c>
      <c r="D15" s="11"/>
      <c r="E15" s="20">
        <f t="shared" si="0"/>
        <v>6</v>
      </c>
      <c r="F15" s="1697">
        <f>COUNTIF(E22:E58,$C15)+COUNTIF(E83:E116,$C15)+COUNTIF(K22:K58,$C15)+COUNTIF(K83:K116,$C15)</f>
        <v>5</v>
      </c>
      <c r="G15" s="1697"/>
      <c r="H15" s="1697"/>
      <c r="I15" s="553">
        <f t="shared" si="1"/>
        <v>12</v>
      </c>
      <c r="J15" s="25" t="s">
        <v>1678</v>
      </c>
      <c r="K15" s="14"/>
    </row>
    <row r="16" spans="1:11" ht="12.5" customHeight="1" x14ac:dyDescent="0.15">
      <c r="A16" s="53" t="s">
        <v>363</v>
      </c>
      <c r="B16" s="423" t="s">
        <v>362</v>
      </c>
      <c r="C16" s="360" t="s">
        <v>1978</v>
      </c>
      <c r="D16" s="383" t="s">
        <v>2252</v>
      </c>
      <c r="E16" s="361">
        <f>SUM(E4:E15)</f>
        <v>66</v>
      </c>
      <c r="F16" s="1919" t="s">
        <v>301</v>
      </c>
      <c r="G16" s="1920"/>
      <c r="H16" s="551" t="s">
        <v>996</v>
      </c>
      <c r="I16" s="1948" t="s">
        <v>660</v>
      </c>
      <c r="J16" s="1949"/>
      <c r="K16" s="360" t="s">
        <v>2291</v>
      </c>
    </row>
    <row r="17" spans="1:11" x14ac:dyDescent="0.15">
      <c r="E17" s="362" t="s">
        <v>2254</v>
      </c>
      <c r="F17" s="1933" t="s">
        <v>658</v>
      </c>
      <c r="G17" s="1934"/>
      <c r="H17" s="1935"/>
    </row>
    <row r="18" spans="1:11" x14ac:dyDescent="0.15">
      <c r="B18" s="355"/>
      <c r="C18" s="1756" t="s">
        <v>1343</v>
      </c>
      <c r="D18" s="1757"/>
      <c r="E18" s="1757"/>
    </row>
    <row r="19" spans="1:11" ht="12.75" customHeight="1" x14ac:dyDescent="0.15">
      <c r="A19" s="1921" t="s">
        <v>2257</v>
      </c>
      <c r="B19" s="1921"/>
      <c r="C19" s="1921"/>
      <c r="D19" s="1921"/>
      <c r="E19" s="1921"/>
      <c r="F19" s="1921"/>
      <c r="G19" s="1921"/>
      <c r="H19" s="1921"/>
      <c r="I19" s="1921"/>
      <c r="J19" s="1921"/>
      <c r="K19" s="1921"/>
    </row>
    <row r="20" spans="1:11" ht="12.75" customHeight="1" x14ac:dyDescent="0.15">
      <c r="E20" s="15" t="s">
        <v>307</v>
      </c>
      <c r="K20" s="15" t="s">
        <v>308</v>
      </c>
    </row>
    <row r="21" spans="1:11" ht="12.75" customHeight="1" x14ac:dyDescent="0.15">
      <c r="A21" s="363" t="s">
        <v>892</v>
      </c>
      <c r="B21" s="364" t="s">
        <v>197</v>
      </c>
      <c r="C21" s="154" t="s">
        <v>865</v>
      </c>
      <c r="D21" s="365" t="s">
        <v>197</v>
      </c>
      <c r="E21" s="328" t="s">
        <v>866</v>
      </c>
      <c r="G21" s="363" t="s">
        <v>892</v>
      </c>
      <c r="H21" s="364" t="s">
        <v>197</v>
      </c>
      <c r="I21" s="154" t="s">
        <v>865</v>
      </c>
      <c r="J21" s="365" t="s">
        <v>197</v>
      </c>
      <c r="K21" s="328" t="s">
        <v>866</v>
      </c>
    </row>
    <row r="22" spans="1:11" ht="12.75" customHeight="1" x14ac:dyDescent="0.15">
      <c r="A22" s="24">
        <v>1</v>
      </c>
      <c r="B22" s="107">
        <f>K5</f>
        <v>0</v>
      </c>
      <c r="C22" s="45">
        <f>C5</f>
        <v>2</v>
      </c>
      <c r="D22" s="366">
        <f>K15</f>
        <v>0</v>
      </c>
      <c r="E22" s="45">
        <f>C15</f>
        <v>12</v>
      </c>
      <c r="G22" s="24">
        <v>1</v>
      </c>
      <c r="H22" s="107">
        <f>K10</f>
        <v>0</v>
      </c>
      <c r="I22" s="157">
        <f>C10</f>
        <v>7</v>
      </c>
      <c r="J22" s="366">
        <f>K12</f>
        <v>0</v>
      </c>
      <c r="K22" s="157">
        <f>C12</f>
        <v>9</v>
      </c>
    </row>
    <row r="23" spans="1:11" ht="12.75" customHeight="1" x14ac:dyDescent="0.15">
      <c r="A23" s="361">
        <v>2</v>
      </c>
      <c r="B23" s="200">
        <f>K9</f>
        <v>0</v>
      </c>
      <c r="C23" s="45">
        <f>C9</f>
        <v>6</v>
      </c>
      <c r="D23" s="366">
        <f>K7</f>
        <v>0</v>
      </c>
      <c r="E23" s="45">
        <f>C7</f>
        <v>4</v>
      </c>
      <c r="G23" s="361">
        <v>2</v>
      </c>
      <c r="H23" s="200">
        <f>K11</f>
        <v>0</v>
      </c>
      <c r="I23" s="45">
        <f>C11</f>
        <v>8</v>
      </c>
      <c r="J23" s="366">
        <f>K13</f>
        <v>0</v>
      </c>
      <c r="K23" s="45">
        <f>C13</f>
        <v>10</v>
      </c>
    </row>
    <row r="24" spans="1:11" ht="12.75" customHeight="1" x14ac:dyDescent="0.15">
      <c r="A24" s="24">
        <v>3</v>
      </c>
      <c r="B24" s="107">
        <f>K8</f>
        <v>0</v>
      </c>
      <c r="C24" s="45">
        <f>C8</f>
        <v>5</v>
      </c>
      <c r="D24" s="366">
        <f>K6</f>
        <v>0</v>
      </c>
      <c r="E24" s="45">
        <f>C6</f>
        <v>3</v>
      </c>
      <c r="G24" s="24">
        <v>3</v>
      </c>
      <c r="H24" s="107">
        <f>K6</f>
        <v>0</v>
      </c>
      <c r="I24" s="45">
        <f>C6</f>
        <v>3</v>
      </c>
      <c r="J24" s="366">
        <f>K9</f>
        <v>0</v>
      </c>
      <c r="K24" s="45">
        <f>C9</f>
        <v>6</v>
      </c>
    </row>
    <row r="25" spans="1:11" ht="12.75" customHeight="1" x14ac:dyDescent="0.15">
      <c r="A25" s="370" t="s">
        <v>891</v>
      </c>
      <c r="B25" s="371" t="s">
        <v>718</v>
      </c>
      <c r="G25" s="370" t="s">
        <v>891</v>
      </c>
      <c r="H25" s="371" t="s">
        <v>717</v>
      </c>
    </row>
    <row r="26" spans="1:11" ht="12.75" customHeight="1" x14ac:dyDescent="0.15">
      <c r="E26" s="15" t="s">
        <v>309</v>
      </c>
      <c r="K26" s="15" t="s">
        <v>2186</v>
      </c>
    </row>
    <row r="27" spans="1:11" ht="12.75" customHeight="1" x14ac:dyDescent="0.15">
      <c r="A27" s="363" t="s">
        <v>892</v>
      </c>
      <c r="B27" s="364" t="s">
        <v>197</v>
      </c>
      <c r="C27" s="154" t="s">
        <v>865</v>
      </c>
      <c r="D27" s="365" t="s">
        <v>197</v>
      </c>
      <c r="E27" s="328" t="s">
        <v>866</v>
      </c>
      <c r="G27" s="363" t="s">
        <v>892</v>
      </c>
      <c r="H27" s="364" t="s">
        <v>197</v>
      </c>
      <c r="I27" s="154" t="s">
        <v>865</v>
      </c>
      <c r="J27" s="365" t="s">
        <v>197</v>
      </c>
      <c r="K27" s="328" t="s">
        <v>866</v>
      </c>
    </row>
    <row r="28" spans="1:11" ht="12.75" customHeight="1" x14ac:dyDescent="0.15">
      <c r="A28" s="24">
        <v>1</v>
      </c>
      <c r="B28" s="107">
        <f>K6</f>
        <v>0</v>
      </c>
      <c r="C28" s="157">
        <f>C6</f>
        <v>3</v>
      </c>
      <c r="D28" s="366">
        <f>K11</f>
        <v>0</v>
      </c>
      <c r="E28" s="45">
        <f>C11</f>
        <v>8</v>
      </c>
      <c r="G28" s="24">
        <v>1</v>
      </c>
      <c r="H28" s="107">
        <f>K15</f>
        <v>0</v>
      </c>
      <c r="I28" s="157">
        <f>C15</f>
        <v>12</v>
      </c>
      <c r="J28" s="366">
        <f>K9</f>
        <v>0</v>
      </c>
      <c r="K28" s="157">
        <f>C9</f>
        <v>6</v>
      </c>
    </row>
    <row r="29" spans="1:11" ht="12.75" customHeight="1" x14ac:dyDescent="0.15">
      <c r="A29" s="361">
        <v>2</v>
      </c>
      <c r="B29" s="200">
        <f>K13</f>
        <v>0</v>
      </c>
      <c r="C29" s="157">
        <f>C13</f>
        <v>10</v>
      </c>
      <c r="D29" s="366">
        <f>K7</f>
        <v>0</v>
      </c>
      <c r="E29" s="157">
        <f>C4</f>
        <v>1</v>
      </c>
      <c r="G29" s="361">
        <v>2</v>
      </c>
      <c r="H29" s="200">
        <f>K5</f>
        <v>0</v>
      </c>
      <c r="I29" s="45">
        <f>C8</f>
        <v>5</v>
      </c>
      <c r="J29" s="366">
        <f>K8</f>
        <v>0</v>
      </c>
      <c r="K29" s="45">
        <f>C14</f>
        <v>11</v>
      </c>
    </row>
    <row r="30" spans="1:11" ht="12.75" customHeight="1" x14ac:dyDescent="0.15">
      <c r="A30" s="24">
        <v>3</v>
      </c>
      <c r="B30" s="107">
        <f>K8</f>
        <v>0</v>
      </c>
      <c r="C30" s="45">
        <f>C14</f>
        <v>11</v>
      </c>
      <c r="D30" s="366">
        <f>K9</f>
        <v>0</v>
      </c>
      <c r="E30" s="45">
        <f>C9</f>
        <v>6</v>
      </c>
      <c r="G30" s="24">
        <v>3</v>
      </c>
      <c r="H30" s="107">
        <f>K11</f>
        <v>0</v>
      </c>
      <c r="I30" s="157">
        <f>C11</f>
        <v>8</v>
      </c>
      <c r="J30" s="366">
        <f>K12</f>
        <v>0</v>
      </c>
      <c r="K30" s="157">
        <f>C7</f>
        <v>4</v>
      </c>
    </row>
    <row r="31" spans="1:11" ht="12.75" customHeight="1" x14ac:dyDescent="0.15">
      <c r="A31" s="370" t="s">
        <v>891</v>
      </c>
      <c r="B31" s="371" t="s">
        <v>719</v>
      </c>
      <c r="G31" s="370" t="s">
        <v>891</v>
      </c>
      <c r="H31" s="371" t="s">
        <v>716</v>
      </c>
    </row>
    <row r="32" spans="1:11" ht="12.75" customHeight="1" x14ac:dyDescent="0.15">
      <c r="E32" s="15" t="s">
        <v>2185</v>
      </c>
      <c r="K32" s="15" t="s">
        <v>2187</v>
      </c>
    </row>
    <row r="33" spans="1:11" ht="12.75" customHeight="1" x14ac:dyDescent="0.15">
      <c r="A33" s="363" t="s">
        <v>892</v>
      </c>
      <c r="B33" s="364" t="s">
        <v>197</v>
      </c>
      <c r="C33" s="154" t="s">
        <v>865</v>
      </c>
      <c r="D33" s="365" t="s">
        <v>197</v>
      </c>
      <c r="E33" s="328" t="s">
        <v>866</v>
      </c>
      <c r="G33" s="363" t="s">
        <v>892</v>
      </c>
      <c r="H33" s="364" t="s">
        <v>197</v>
      </c>
      <c r="I33" s="154" t="s">
        <v>865</v>
      </c>
      <c r="J33" s="365" t="s">
        <v>197</v>
      </c>
      <c r="K33" s="328" t="s">
        <v>866</v>
      </c>
    </row>
    <row r="34" spans="1:11" ht="12.75" customHeight="1" x14ac:dyDescent="0.15">
      <c r="A34" s="24">
        <v>1</v>
      </c>
      <c r="B34" s="107">
        <f>K11</f>
        <v>0</v>
      </c>
      <c r="C34" s="45">
        <f>C11</f>
        <v>8</v>
      </c>
      <c r="D34" s="366">
        <f>K7</f>
        <v>0</v>
      </c>
      <c r="E34" s="45">
        <f>C4</f>
        <v>1</v>
      </c>
      <c r="G34" s="24">
        <v>1</v>
      </c>
      <c r="H34" s="107">
        <f>K13</f>
        <v>0</v>
      </c>
      <c r="I34" s="157">
        <f>C7</f>
        <v>4</v>
      </c>
      <c r="J34" s="366">
        <f>K5</f>
        <v>0</v>
      </c>
      <c r="K34" s="45">
        <f>C8</f>
        <v>5</v>
      </c>
    </row>
    <row r="35" spans="1:11" ht="12.75" customHeight="1" x14ac:dyDescent="0.15">
      <c r="A35" s="361">
        <v>2</v>
      </c>
      <c r="B35" s="200">
        <f>K5</f>
        <v>0</v>
      </c>
      <c r="C35" s="45">
        <f>C8</f>
        <v>5</v>
      </c>
      <c r="D35" s="366">
        <f>K10</f>
        <v>0</v>
      </c>
      <c r="E35" s="45">
        <f>C12</f>
        <v>9</v>
      </c>
      <c r="G35" s="361">
        <v>2</v>
      </c>
      <c r="H35" s="200">
        <f>K10</f>
        <v>0</v>
      </c>
      <c r="I35" s="157">
        <f>C12</f>
        <v>9</v>
      </c>
      <c r="J35" s="366">
        <f>K6</f>
        <v>0</v>
      </c>
      <c r="K35" s="157">
        <f>C5</f>
        <v>2</v>
      </c>
    </row>
    <row r="36" spans="1:11" ht="12.75" customHeight="1" x14ac:dyDescent="0.15">
      <c r="A36" s="24">
        <v>3</v>
      </c>
      <c r="B36" s="107">
        <f>K8</f>
        <v>0</v>
      </c>
      <c r="C36" s="45">
        <f>C14</f>
        <v>11</v>
      </c>
      <c r="D36" s="366">
        <f>K13</f>
        <v>0</v>
      </c>
      <c r="E36" s="45">
        <f>C7</f>
        <v>4</v>
      </c>
      <c r="G36" s="24">
        <v>3</v>
      </c>
      <c r="H36" s="107">
        <f>K9</f>
        <v>0</v>
      </c>
      <c r="I36" s="45">
        <f>C10</f>
        <v>7</v>
      </c>
      <c r="J36" s="366">
        <f>K12</f>
        <v>0</v>
      </c>
      <c r="K36" s="45">
        <f>C6</f>
        <v>3</v>
      </c>
    </row>
    <row r="37" spans="1:11" ht="12.75" customHeight="1" x14ac:dyDescent="0.15">
      <c r="A37" s="370" t="s">
        <v>891</v>
      </c>
      <c r="B37" s="371" t="s">
        <v>720</v>
      </c>
      <c r="G37" s="370" t="s">
        <v>891</v>
      </c>
      <c r="H37" s="371" t="s">
        <v>715</v>
      </c>
    </row>
    <row r="38" spans="1:11" ht="12.75" customHeight="1" x14ac:dyDescent="0.15">
      <c r="E38" s="15" t="s">
        <v>2188</v>
      </c>
      <c r="K38" s="15" t="s">
        <v>311</v>
      </c>
    </row>
    <row r="39" spans="1:11" ht="12.75" customHeight="1" x14ac:dyDescent="0.15">
      <c r="A39" s="363" t="s">
        <v>892</v>
      </c>
      <c r="B39" s="364" t="s">
        <v>197</v>
      </c>
      <c r="C39" s="154" t="s">
        <v>865</v>
      </c>
      <c r="D39" s="365" t="s">
        <v>197</v>
      </c>
      <c r="E39" s="328" t="s">
        <v>866</v>
      </c>
      <c r="G39" s="363" t="s">
        <v>892</v>
      </c>
      <c r="H39" s="364" t="s">
        <v>197</v>
      </c>
      <c r="I39" s="154" t="s">
        <v>865</v>
      </c>
      <c r="J39" s="365" t="s">
        <v>197</v>
      </c>
      <c r="K39" s="367" t="s">
        <v>866</v>
      </c>
    </row>
    <row r="40" spans="1:11" ht="12.75" customHeight="1" x14ac:dyDescent="0.15">
      <c r="A40" s="24">
        <v>1</v>
      </c>
      <c r="B40" s="107">
        <f>K11</f>
        <v>0</v>
      </c>
      <c r="C40" s="45">
        <f>C14</f>
        <v>11</v>
      </c>
      <c r="D40" s="366">
        <f>K12</f>
        <v>0</v>
      </c>
      <c r="E40" s="45">
        <f>C6</f>
        <v>3</v>
      </c>
      <c r="G40" s="24">
        <v>1</v>
      </c>
      <c r="H40" s="107">
        <f>K12</f>
        <v>0</v>
      </c>
      <c r="I40" s="157">
        <f>C6</f>
        <v>3</v>
      </c>
      <c r="J40" s="162">
        <f>K15</f>
        <v>0</v>
      </c>
      <c r="K40" s="157">
        <f>C13</f>
        <v>10</v>
      </c>
    </row>
    <row r="41" spans="1:11" ht="12.75" customHeight="1" x14ac:dyDescent="0.15">
      <c r="A41" s="361">
        <v>2</v>
      </c>
      <c r="B41" s="200">
        <f>K10</f>
        <v>0</v>
      </c>
      <c r="C41" s="45">
        <f>C12</f>
        <v>9</v>
      </c>
      <c r="D41" s="366">
        <f>K8</f>
        <v>0</v>
      </c>
      <c r="E41" s="45">
        <f>C9</f>
        <v>6</v>
      </c>
      <c r="G41" s="361">
        <v>2</v>
      </c>
      <c r="H41" s="200">
        <f>K7</f>
        <v>0</v>
      </c>
      <c r="I41" s="45">
        <f>C15</f>
        <v>12</v>
      </c>
      <c r="J41" s="366">
        <f>K9</f>
        <v>0</v>
      </c>
      <c r="K41" s="269">
        <f>C11</f>
        <v>8</v>
      </c>
    </row>
    <row r="42" spans="1:11" ht="12.75" customHeight="1" x14ac:dyDescent="0.15">
      <c r="A42" s="24">
        <v>3</v>
      </c>
      <c r="B42" s="107">
        <f>K15</f>
        <v>0</v>
      </c>
      <c r="C42" s="45">
        <f>C13</f>
        <v>10</v>
      </c>
      <c r="D42" s="366">
        <f>K5</f>
        <v>0</v>
      </c>
      <c r="E42" s="157">
        <f>C8</f>
        <v>5</v>
      </c>
      <c r="G42" s="24">
        <v>3</v>
      </c>
      <c r="H42" s="107">
        <f>K13</f>
        <v>0</v>
      </c>
      <c r="I42" s="157">
        <f>C7</f>
        <v>4</v>
      </c>
      <c r="J42" s="366">
        <f>K10</f>
        <v>0</v>
      </c>
      <c r="K42" s="157">
        <f>C12</f>
        <v>9</v>
      </c>
    </row>
    <row r="43" spans="1:11" ht="12.75" customHeight="1" x14ac:dyDescent="0.15">
      <c r="A43" s="370" t="s">
        <v>891</v>
      </c>
      <c r="B43" s="371" t="s">
        <v>714</v>
      </c>
      <c r="G43" s="370" t="s">
        <v>891</v>
      </c>
      <c r="H43" s="371" t="s">
        <v>708</v>
      </c>
    </row>
    <row r="44" spans="1:11" ht="12.75" customHeight="1" x14ac:dyDescent="0.15">
      <c r="E44" s="15" t="s">
        <v>312</v>
      </c>
      <c r="K44" s="15" t="s">
        <v>313</v>
      </c>
    </row>
    <row r="45" spans="1:11" ht="12.75" customHeight="1" x14ac:dyDescent="0.15">
      <c r="A45" s="363" t="s">
        <v>892</v>
      </c>
      <c r="B45" s="364" t="s">
        <v>197</v>
      </c>
      <c r="C45" s="154" t="s">
        <v>865</v>
      </c>
      <c r="D45" s="365" t="s">
        <v>197</v>
      </c>
      <c r="E45" s="328" t="s">
        <v>866</v>
      </c>
      <c r="G45" s="363" t="s">
        <v>892</v>
      </c>
      <c r="H45" s="364" t="s">
        <v>197</v>
      </c>
      <c r="I45" s="154" t="s">
        <v>865</v>
      </c>
      <c r="J45" s="365" t="s">
        <v>197</v>
      </c>
      <c r="K45" s="328" t="s">
        <v>866</v>
      </c>
    </row>
    <row r="46" spans="1:11" ht="12.75" customHeight="1" x14ac:dyDescent="0.15">
      <c r="A46" s="24">
        <v>1</v>
      </c>
      <c r="B46" s="107">
        <f>K7</f>
        <v>0</v>
      </c>
      <c r="C46" s="45">
        <f>C15</f>
        <v>12</v>
      </c>
      <c r="D46" s="366">
        <f>K5</f>
        <v>0</v>
      </c>
      <c r="E46" s="45">
        <f>C10</f>
        <v>7</v>
      </c>
      <c r="G46" s="24">
        <v>1</v>
      </c>
      <c r="H46" s="107">
        <f>K6</f>
        <v>0</v>
      </c>
      <c r="I46" s="157">
        <f>C4</f>
        <v>1</v>
      </c>
      <c r="J46" s="366">
        <f>K5</f>
        <v>0</v>
      </c>
      <c r="K46" s="157">
        <f>C10</f>
        <v>7</v>
      </c>
    </row>
    <row r="47" spans="1:11" ht="12.75" customHeight="1" x14ac:dyDescent="0.15">
      <c r="A47" s="361">
        <v>2</v>
      </c>
      <c r="B47" s="200">
        <f>K15</f>
        <v>0</v>
      </c>
      <c r="C47" s="45">
        <f>C13</f>
        <v>10</v>
      </c>
      <c r="D47" s="366">
        <f>K13</f>
        <v>0</v>
      </c>
      <c r="E47" s="45">
        <f>C7</f>
        <v>4</v>
      </c>
      <c r="G47" s="361">
        <v>2</v>
      </c>
      <c r="H47" s="200">
        <f>K12</f>
        <v>0</v>
      </c>
      <c r="I47" s="45">
        <f>C8</f>
        <v>5</v>
      </c>
      <c r="J47" s="366">
        <f>K11</f>
        <v>0</v>
      </c>
      <c r="K47" s="45">
        <f>C5</f>
        <v>2</v>
      </c>
    </row>
    <row r="48" spans="1:11" ht="12.75" customHeight="1" x14ac:dyDescent="0.15">
      <c r="A48" s="370" t="s">
        <v>891</v>
      </c>
      <c r="B48" s="371" t="s">
        <v>713</v>
      </c>
      <c r="G48" s="370" t="s">
        <v>891</v>
      </c>
      <c r="H48" s="371" t="s">
        <v>707</v>
      </c>
    </row>
    <row r="49" spans="1:11" ht="12.75" customHeight="1" x14ac:dyDescent="0.15">
      <c r="A49" s="370" t="s">
        <v>891</v>
      </c>
      <c r="B49" s="371" t="s">
        <v>712</v>
      </c>
      <c r="E49" s="15" t="s">
        <v>314</v>
      </c>
      <c r="G49" s="370" t="s">
        <v>891</v>
      </c>
      <c r="H49" s="371" t="s">
        <v>706</v>
      </c>
      <c r="K49" s="15" t="s">
        <v>669</v>
      </c>
    </row>
    <row r="50" spans="1:11" ht="12.75" customHeight="1" x14ac:dyDescent="0.15">
      <c r="A50" s="363" t="s">
        <v>892</v>
      </c>
      <c r="B50" s="364" t="s">
        <v>197</v>
      </c>
      <c r="C50" s="154" t="s">
        <v>865</v>
      </c>
      <c r="D50" s="365" t="s">
        <v>197</v>
      </c>
      <c r="E50" s="328" t="s">
        <v>866</v>
      </c>
      <c r="G50" s="363" t="s">
        <v>892</v>
      </c>
      <c r="H50" s="364" t="s">
        <v>197</v>
      </c>
      <c r="I50" s="154" t="s">
        <v>865</v>
      </c>
      <c r="J50" s="365" t="s">
        <v>197</v>
      </c>
      <c r="K50" s="328" t="s">
        <v>866</v>
      </c>
    </row>
    <row r="51" spans="1:11" ht="12.75" customHeight="1" x14ac:dyDescent="0.15">
      <c r="A51" s="24">
        <v>1</v>
      </c>
      <c r="B51" s="107">
        <f>K12</f>
        <v>0</v>
      </c>
      <c r="C51" s="45">
        <f>C8</f>
        <v>5</v>
      </c>
      <c r="D51" s="366">
        <f>K9</f>
        <v>0</v>
      </c>
      <c r="E51" s="45">
        <f>C11</f>
        <v>8</v>
      </c>
      <c r="G51" s="24">
        <v>1</v>
      </c>
      <c r="H51" s="107">
        <f>K8</f>
        <v>0</v>
      </c>
      <c r="I51" s="352">
        <f>C6</f>
        <v>3</v>
      </c>
      <c r="J51" s="366">
        <f>K11</f>
        <v>0</v>
      </c>
      <c r="K51" s="352">
        <f>C5</f>
        <v>2</v>
      </c>
    </row>
    <row r="52" spans="1:11" ht="12.75" customHeight="1" x14ac:dyDescent="0.15">
      <c r="A52" s="361">
        <v>2</v>
      </c>
      <c r="B52" s="200">
        <f>K15</f>
        <v>0</v>
      </c>
      <c r="C52" s="45">
        <f>C12</f>
        <v>9</v>
      </c>
      <c r="D52" s="366">
        <f>K10</f>
        <v>0</v>
      </c>
      <c r="E52" s="45">
        <f>C14</f>
        <v>11</v>
      </c>
      <c r="G52" s="361">
        <v>2</v>
      </c>
      <c r="H52" s="200">
        <f>K10</f>
        <v>0</v>
      </c>
      <c r="I52" s="45">
        <f>C14</f>
        <v>11</v>
      </c>
      <c r="J52" s="366">
        <f>K6</f>
        <v>0</v>
      </c>
      <c r="K52" s="45">
        <f>C13</f>
        <v>10</v>
      </c>
    </row>
    <row r="53" spans="1:11" ht="12.75" customHeight="1" x14ac:dyDescent="0.15">
      <c r="A53" s="370" t="s">
        <v>891</v>
      </c>
      <c r="B53" s="371" t="s">
        <v>711</v>
      </c>
      <c r="G53" s="370" t="s">
        <v>891</v>
      </c>
      <c r="H53" s="371" t="s">
        <v>705</v>
      </c>
    </row>
    <row r="54" spans="1:11" ht="12.75" customHeight="1" x14ac:dyDescent="0.15">
      <c r="A54" s="370" t="s">
        <v>891</v>
      </c>
      <c r="B54" s="371" t="s">
        <v>710</v>
      </c>
      <c r="E54" s="15" t="s">
        <v>670</v>
      </c>
      <c r="G54" s="370" t="s">
        <v>891</v>
      </c>
      <c r="H54" s="371" t="s">
        <v>704</v>
      </c>
      <c r="K54" s="15" t="s">
        <v>859</v>
      </c>
    </row>
    <row r="55" spans="1:11" ht="12.75" customHeight="1" x14ac:dyDescent="0.15">
      <c r="A55" s="363" t="s">
        <v>892</v>
      </c>
      <c r="B55" s="364" t="s">
        <v>197</v>
      </c>
      <c r="C55" s="154" t="s">
        <v>865</v>
      </c>
      <c r="D55" s="365" t="s">
        <v>197</v>
      </c>
      <c r="E55" s="328" t="s">
        <v>866</v>
      </c>
      <c r="G55" s="363" t="s">
        <v>892</v>
      </c>
      <c r="H55" s="364" t="s">
        <v>197</v>
      </c>
      <c r="I55" s="154" t="s">
        <v>865</v>
      </c>
      <c r="J55" s="365" t="s">
        <v>197</v>
      </c>
      <c r="K55" s="328" t="s">
        <v>866</v>
      </c>
    </row>
    <row r="56" spans="1:11" ht="12.75" customHeight="1" x14ac:dyDescent="0.15">
      <c r="A56" s="24">
        <v>1</v>
      </c>
      <c r="B56" s="107">
        <f>K5</f>
        <v>0</v>
      </c>
      <c r="C56" s="352">
        <f>C11</f>
        <v>8</v>
      </c>
      <c r="D56" s="366">
        <f>K13</f>
        <v>0</v>
      </c>
      <c r="E56" s="45">
        <f>C9</f>
        <v>6</v>
      </c>
      <c r="G56" s="24">
        <v>1</v>
      </c>
      <c r="H56" s="107">
        <f>K7</f>
        <v>0</v>
      </c>
      <c r="I56" s="157">
        <f>C7</f>
        <v>4</v>
      </c>
      <c r="J56" s="366">
        <f>K8</f>
        <v>0</v>
      </c>
      <c r="K56" s="157">
        <f>C6</f>
        <v>3</v>
      </c>
    </row>
    <row r="57" spans="1:11" ht="12.75" customHeight="1" x14ac:dyDescent="0.15">
      <c r="A57" s="361">
        <v>2</v>
      </c>
      <c r="B57" s="200">
        <f>K11</f>
        <v>0</v>
      </c>
      <c r="C57" s="45">
        <f>C5</f>
        <v>2</v>
      </c>
      <c r="D57" s="366">
        <f>K7</f>
        <v>0</v>
      </c>
      <c r="E57" s="45">
        <f>C7</f>
        <v>4</v>
      </c>
      <c r="G57" s="361">
        <v>2</v>
      </c>
      <c r="H57" s="200">
        <f>K5</f>
        <v>0</v>
      </c>
      <c r="I57" s="45">
        <f>C11</f>
        <v>8</v>
      </c>
      <c r="J57" s="366">
        <f>K6</f>
        <v>0</v>
      </c>
      <c r="K57" s="45">
        <f>C10</f>
        <v>7</v>
      </c>
    </row>
    <row r="58" spans="1:11" x14ac:dyDescent="0.15">
      <c r="A58" s="24">
        <v>3</v>
      </c>
      <c r="B58" s="107">
        <f>K9</f>
        <v>0</v>
      </c>
      <c r="C58" s="45">
        <f>C4</f>
        <v>1</v>
      </c>
      <c r="D58" s="366">
        <f>K8</f>
        <v>0</v>
      </c>
      <c r="E58" s="157">
        <f>C6</f>
        <v>3</v>
      </c>
      <c r="G58" s="24">
        <v>3</v>
      </c>
      <c r="H58" s="107">
        <f>K13</f>
        <v>0</v>
      </c>
      <c r="I58" s="352">
        <f>C13</f>
        <v>10</v>
      </c>
      <c r="J58" s="366">
        <f>K15</f>
        <v>0</v>
      </c>
      <c r="K58" s="157">
        <f>C12</f>
        <v>9</v>
      </c>
    </row>
    <row r="59" spans="1:11" x14ac:dyDescent="0.15">
      <c r="A59" s="370" t="s">
        <v>891</v>
      </c>
      <c r="B59" s="371" t="s">
        <v>709</v>
      </c>
      <c r="G59" s="370" t="s">
        <v>891</v>
      </c>
      <c r="H59" s="371" t="s">
        <v>703</v>
      </c>
    </row>
    <row r="62" spans="1:11" x14ac:dyDescent="0.15">
      <c r="A62" s="1817" t="s">
        <v>1940</v>
      </c>
      <c r="B62" s="1817"/>
      <c r="C62" s="1817"/>
      <c r="D62" s="1817"/>
      <c r="E62" s="1817"/>
      <c r="F62" s="1817"/>
      <c r="G62" s="1817"/>
      <c r="H62" s="1817"/>
      <c r="I62" s="1817"/>
      <c r="J62" s="1817"/>
      <c r="K62" s="1817"/>
    </row>
    <row r="64" spans="1:11" x14ac:dyDescent="0.15">
      <c r="C64" s="49" t="s">
        <v>889</v>
      </c>
      <c r="D64" s="17"/>
      <c r="E64" s="17"/>
      <c r="I64" s="25" t="s">
        <v>1179</v>
      </c>
      <c r="J64" s="253"/>
      <c r="K64" s="25"/>
    </row>
    <row r="65" spans="1:11" x14ac:dyDescent="0.15">
      <c r="C65" s="18" t="s">
        <v>684</v>
      </c>
      <c r="D65" s="18"/>
      <c r="E65" s="154" t="s">
        <v>1181</v>
      </c>
      <c r="F65" s="1812" t="s">
        <v>2195</v>
      </c>
      <c r="G65" s="1813"/>
      <c r="H65" s="1814"/>
      <c r="I65" s="18" t="s">
        <v>684</v>
      </c>
      <c r="J65" s="18"/>
      <c r="K65" s="18" t="s">
        <v>2256</v>
      </c>
    </row>
    <row r="66" spans="1:11" ht="16" x14ac:dyDescent="0.2">
      <c r="B66" s="16">
        <v>1</v>
      </c>
      <c r="C66" s="45">
        <f t="shared" ref="C66:C77" si="2">C4</f>
        <v>1</v>
      </c>
      <c r="D66" s="19"/>
      <c r="E66" s="20">
        <f t="shared" ref="E66:E77" si="3">COUNTIF(C$22:C$58,$C4)+COUNTIF(C$83:C$116,$C4)+COUNTIF(I$22:I$58,$C4)+COUNTIF(I$83:I$116,$C4)</f>
        <v>5</v>
      </c>
      <c r="F66" s="1821">
        <f>COUNTIF(E22:E58,$C4)+COUNTIF(E83:E116,$C4)+COUNTIF(K22:K58,$C66)+COUNTIF(K83:K116,$C4)</f>
        <v>6</v>
      </c>
      <c r="G66" s="1821"/>
      <c r="H66" s="1936"/>
      <c r="I66" s="45">
        <f t="shared" ref="I66:I77" si="4">C66</f>
        <v>1</v>
      </c>
      <c r="J66" s="177"/>
      <c r="K66" s="24"/>
    </row>
    <row r="67" spans="1:11" ht="16" x14ac:dyDescent="0.2">
      <c r="B67" s="16">
        <v>2</v>
      </c>
      <c r="C67" s="45">
        <f t="shared" si="2"/>
        <v>2</v>
      </c>
      <c r="D67" s="19"/>
      <c r="E67" s="20">
        <f t="shared" si="3"/>
        <v>5</v>
      </c>
      <c r="F67" s="1697">
        <f>COUNTIF(E22:E58,$C5)+COUNTIF(E83:E116,$C5)+COUNTIF(K22:K58,$C5)+COUNTIF(K83:K116,$C5)</f>
        <v>6</v>
      </c>
      <c r="G67" s="1697"/>
      <c r="H67" s="1805"/>
      <c r="I67" s="45">
        <f t="shared" si="4"/>
        <v>2</v>
      </c>
      <c r="J67" s="177" t="s">
        <v>1038</v>
      </c>
      <c r="K67" s="156">
        <f t="shared" ref="K67:K75" si="5">K5</f>
        <v>0</v>
      </c>
    </row>
    <row r="68" spans="1:11" ht="16" x14ac:dyDescent="0.2">
      <c r="B68" s="16">
        <v>3</v>
      </c>
      <c r="C68" s="45">
        <f t="shared" si="2"/>
        <v>3</v>
      </c>
      <c r="D68" s="19"/>
      <c r="E68" s="20">
        <f t="shared" si="3"/>
        <v>5</v>
      </c>
      <c r="F68" s="1697">
        <f>COUNTIF(E22:E58,$C6)+COUNTIF(E83:E116,$C6)+COUNTIF(K22:K58,$C6)+COUNTIF(K83:K116,$C6)</f>
        <v>6</v>
      </c>
      <c r="G68" s="1697"/>
      <c r="H68" s="1805"/>
      <c r="I68" s="45">
        <f t="shared" si="4"/>
        <v>3</v>
      </c>
      <c r="J68" s="177" t="s">
        <v>1038</v>
      </c>
      <c r="K68" s="156">
        <f t="shared" si="5"/>
        <v>0</v>
      </c>
    </row>
    <row r="69" spans="1:11" ht="16" x14ac:dyDescent="0.2">
      <c r="B69" s="16">
        <v>4</v>
      </c>
      <c r="C69" s="45">
        <f t="shared" si="2"/>
        <v>4</v>
      </c>
      <c r="D69" s="19"/>
      <c r="E69" s="20">
        <f t="shared" si="3"/>
        <v>5</v>
      </c>
      <c r="F69" s="1697">
        <f>COUNTIF(E22:E58,$C7)+COUNTIF(E83:E116,$C7)+COUNTIF(K22:K58,$C7)+COUNTIF(K83:K116,$C7)</f>
        <v>6</v>
      </c>
      <c r="G69" s="1697"/>
      <c r="H69" s="1805"/>
      <c r="I69" s="45">
        <f t="shared" si="4"/>
        <v>4</v>
      </c>
      <c r="J69" s="177" t="s">
        <v>1038</v>
      </c>
      <c r="K69" s="156">
        <f t="shared" si="5"/>
        <v>0</v>
      </c>
    </row>
    <row r="70" spans="1:11" ht="16" x14ac:dyDescent="0.2">
      <c r="B70" s="16">
        <v>5</v>
      </c>
      <c r="C70" s="45">
        <f t="shared" si="2"/>
        <v>5</v>
      </c>
      <c r="D70" s="19"/>
      <c r="E70" s="20">
        <f t="shared" si="3"/>
        <v>5</v>
      </c>
      <c r="F70" s="1697">
        <f>COUNTIF(E22:E58,$C8)+COUNTIF(E83:E116,$C8)+COUNTIF(K22:K58,$C8)+COUNTIF(K83:K116,$C8)</f>
        <v>6</v>
      </c>
      <c r="G70" s="1697"/>
      <c r="H70" s="1805"/>
      <c r="I70" s="45">
        <f t="shared" si="4"/>
        <v>5</v>
      </c>
      <c r="J70" s="177" t="s">
        <v>1038</v>
      </c>
      <c r="K70" s="156">
        <f t="shared" si="5"/>
        <v>0</v>
      </c>
    </row>
    <row r="71" spans="1:11" ht="16" x14ac:dyDescent="0.2">
      <c r="B71" s="16">
        <v>6</v>
      </c>
      <c r="C71" s="45">
        <f t="shared" si="2"/>
        <v>6</v>
      </c>
      <c r="D71" s="19"/>
      <c r="E71" s="20">
        <f t="shared" si="3"/>
        <v>5</v>
      </c>
      <c r="F71" s="1697">
        <f>COUNTIF(E22:E58,$C9)+COUNTIF(E83:E116,$C9)+COUNTIF(K22:K58,$C9)+COUNTIF(K83:K116,$C9)</f>
        <v>6</v>
      </c>
      <c r="G71" s="1697"/>
      <c r="H71" s="1805"/>
      <c r="I71" s="45">
        <f t="shared" si="4"/>
        <v>6</v>
      </c>
      <c r="J71" s="177" t="s">
        <v>1038</v>
      </c>
      <c r="K71" s="156">
        <f t="shared" si="5"/>
        <v>0</v>
      </c>
    </row>
    <row r="72" spans="1:11" ht="16" x14ac:dyDescent="0.2">
      <c r="B72" s="16">
        <v>7</v>
      </c>
      <c r="C72" s="45">
        <f t="shared" si="2"/>
        <v>7</v>
      </c>
      <c r="D72" s="19"/>
      <c r="E72" s="20">
        <f t="shared" si="3"/>
        <v>6</v>
      </c>
      <c r="F72" s="1697">
        <f>COUNTIF(E22:E58,$C10)+COUNTIF(E83:E116,$C10)+COUNTIF(K22:K58,$C10)+COUNTIF(K83:K116,$C10)</f>
        <v>5</v>
      </c>
      <c r="G72" s="1697"/>
      <c r="H72" s="1805"/>
      <c r="I72" s="45">
        <f t="shared" si="4"/>
        <v>7</v>
      </c>
      <c r="J72" s="177" t="s">
        <v>1038</v>
      </c>
      <c r="K72" s="156">
        <f t="shared" si="5"/>
        <v>0</v>
      </c>
    </row>
    <row r="73" spans="1:11" ht="16" x14ac:dyDescent="0.2">
      <c r="B73" s="16">
        <v>8</v>
      </c>
      <c r="C73" s="45">
        <f t="shared" si="2"/>
        <v>8</v>
      </c>
      <c r="D73" s="19"/>
      <c r="E73" s="20">
        <f t="shared" si="3"/>
        <v>6</v>
      </c>
      <c r="F73" s="1697">
        <f>COUNTIF(E22:E58,$C11)+COUNTIF(E83:E116,$C11)+COUNTIF(K22:K58,$C73)+COUNTIF(K83:K116,$C11)</f>
        <v>5</v>
      </c>
      <c r="G73" s="1697"/>
      <c r="H73" s="1805"/>
      <c r="I73" s="45">
        <f t="shared" si="4"/>
        <v>8</v>
      </c>
      <c r="J73" s="177" t="s">
        <v>1038</v>
      </c>
      <c r="K73" s="156">
        <f t="shared" si="5"/>
        <v>0</v>
      </c>
    </row>
    <row r="74" spans="1:11" ht="16" x14ac:dyDescent="0.2">
      <c r="B74" s="16">
        <v>9</v>
      </c>
      <c r="C74" s="45">
        <f t="shared" si="2"/>
        <v>9</v>
      </c>
      <c r="D74" s="19"/>
      <c r="E74" s="20">
        <f t="shared" si="3"/>
        <v>6</v>
      </c>
      <c r="F74" s="1697">
        <f>COUNTIF(E22:E58,$C12)+COUNTIF(E83:E116,$C12)+COUNTIF(K22:K58,$C74)+COUNTIF(K83:K116,$C12)</f>
        <v>5</v>
      </c>
      <c r="G74" s="1697"/>
      <c r="H74" s="1805"/>
      <c r="I74" s="45">
        <f t="shared" si="4"/>
        <v>9</v>
      </c>
      <c r="J74" s="177" t="s">
        <v>1038</v>
      </c>
      <c r="K74" s="156">
        <f t="shared" si="5"/>
        <v>0</v>
      </c>
    </row>
    <row r="75" spans="1:11" ht="16" x14ac:dyDescent="0.2">
      <c r="B75" s="16">
        <v>10</v>
      </c>
      <c r="C75" s="45">
        <f t="shared" si="2"/>
        <v>10</v>
      </c>
      <c r="D75" s="19"/>
      <c r="E75" s="20">
        <f t="shared" si="3"/>
        <v>6</v>
      </c>
      <c r="F75" s="1697">
        <f>COUNTIF(E22:E58,$C13)+COUNTIF(E83:E116,$C13)+COUNTIF(K22:K58,$C75)+COUNTIF(K83:K116,$C13)</f>
        <v>5</v>
      </c>
      <c r="G75" s="1697"/>
      <c r="H75" s="1805"/>
      <c r="I75" s="45">
        <f t="shared" si="4"/>
        <v>10</v>
      </c>
      <c r="J75" s="177" t="s">
        <v>1038</v>
      </c>
      <c r="K75" s="156">
        <f t="shared" si="5"/>
        <v>0</v>
      </c>
    </row>
    <row r="76" spans="1:11" ht="16" x14ac:dyDescent="0.2">
      <c r="B76" s="16">
        <v>11</v>
      </c>
      <c r="C76" s="45">
        <f t="shared" si="2"/>
        <v>11</v>
      </c>
      <c r="D76" s="19"/>
      <c r="E76" s="20">
        <f t="shared" si="3"/>
        <v>6</v>
      </c>
      <c r="F76" s="1697">
        <f>COUNTIF(E22:E58,$C14)+COUNTIF(E83:E116,$C14)+COUNTIF(K22:K58,$C14)+COUNTIF(K43:K116,$C14)</f>
        <v>5</v>
      </c>
      <c r="G76" s="1697"/>
      <c r="H76" s="1805"/>
      <c r="I76" s="45">
        <f t="shared" si="4"/>
        <v>11</v>
      </c>
      <c r="J76" s="177"/>
      <c r="K76" s="24"/>
    </row>
    <row r="77" spans="1:11" ht="16" x14ac:dyDescent="0.2">
      <c r="B77" s="16">
        <v>12</v>
      </c>
      <c r="C77" s="46">
        <f t="shared" si="2"/>
        <v>12</v>
      </c>
      <c r="D77" s="19"/>
      <c r="E77" s="20">
        <f t="shared" si="3"/>
        <v>6</v>
      </c>
      <c r="F77" s="1697">
        <f>COUNTIF(E22:E58,$C15)+COUNTIF(E83:E116,$C15)+COUNTIF(K22:K58,$C15)+COUNTIF(K83:K116,$C15)</f>
        <v>5</v>
      </c>
      <c r="G77" s="1697"/>
      <c r="H77" s="1805"/>
      <c r="I77" s="46">
        <f t="shared" si="4"/>
        <v>12</v>
      </c>
      <c r="J77" s="177" t="s">
        <v>1038</v>
      </c>
      <c r="K77" s="547">
        <f>K15</f>
        <v>0</v>
      </c>
    </row>
    <row r="78" spans="1:11" x14ac:dyDescent="0.15">
      <c r="A78" s="53" t="s">
        <v>363</v>
      </c>
      <c r="B78" s="423" t="s">
        <v>362</v>
      </c>
      <c r="C78" s="361" t="s">
        <v>1975</v>
      </c>
      <c r="D78" s="385" t="s">
        <v>892</v>
      </c>
      <c r="E78" s="361">
        <f>SUM(E66:E77)</f>
        <v>66</v>
      </c>
      <c r="F78" s="1925" t="s">
        <v>301</v>
      </c>
      <c r="G78" s="1925"/>
      <c r="H78" s="361" t="s">
        <v>1602</v>
      </c>
      <c r="I78" s="1820" t="s">
        <v>1015</v>
      </c>
      <c r="J78" s="1820"/>
      <c r="K78" s="361" t="s">
        <v>2292</v>
      </c>
    </row>
    <row r="79" spans="1:11" x14ac:dyDescent="0.15">
      <c r="E79" s="422" t="s">
        <v>2253</v>
      </c>
      <c r="F79" s="1933" t="s">
        <v>659</v>
      </c>
      <c r="G79" s="1934"/>
      <c r="H79" s="1935"/>
    </row>
    <row r="80" spans="1:11" x14ac:dyDescent="0.15">
      <c r="B80" s="355"/>
      <c r="C80" s="1756" t="s">
        <v>1344</v>
      </c>
      <c r="D80" s="1757"/>
      <c r="E80" s="1757"/>
      <c r="F80" s="1926" t="s">
        <v>1234</v>
      </c>
      <c r="G80" s="1926"/>
      <c r="H80" s="1926"/>
      <c r="I80" s="1926"/>
      <c r="J80" s="1926"/>
      <c r="K80" s="1926"/>
    </row>
    <row r="81" spans="1:11" x14ac:dyDescent="0.15">
      <c r="E81" s="15" t="s">
        <v>307</v>
      </c>
      <c r="K81" s="15" t="s">
        <v>308</v>
      </c>
    </row>
    <row r="82" spans="1:11" x14ac:dyDescent="0.15">
      <c r="A82" s="363" t="s">
        <v>892</v>
      </c>
      <c r="B82" s="364" t="s">
        <v>197</v>
      </c>
      <c r="C82" s="154" t="s">
        <v>865</v>
      </c>
      <c r="D82" s="365" t="s">
        <v>197</v>
      </c>
      <c r="E82" s="328" t="s">
        <v>866</v>
      </c>
      <c r="G82" s="363" t="s">
        <v>892</v>
      </c>
      <c r="H82" s="364" t="s">
        <v>197</v>
      </c>
      <c r="I82" s="154" t="s">
        <v>865</v>
      </c>
      <c r="J82" s="365" t="s">
        <v>197</v>
      </c>
      <c r="K82" s="328" t="s">
        <v>866</v>
      </c>
    </row>
    <row r="83" spans="1:11" x14ac:dyDescent="0.15">
      <c r="A83" s="24">
        <v>1</v>
      </c>
      <c r="B83" s="107">
        <f>K12</f>
        <v>0</v>
      </c>
      <c r="C83" s="45">
        <f>C12</f>
        <v>9</v>
      </c>
      <c r="D83" s="366">
        <f>K11</f>
        <v>0</v>
      </c>
      <c r="E83" s="45">
        <f>C11</f>
        <v>8</v>
      </c>
      <c r="G83" s="24">
        <v>1</v>
      </c>
      <c r="H83" s="107">
        <f>K15</f>
        <v>0</v>
      </c>
      <c r="I83" s="157">
        <f>C15</f>
        <v>12</v>
      </c>
      <c r="J83" s="366">
        <f>K7</f>
        <v>0</v>
      </c>
      <c r="K83" s="352">
        <f>C4</f>
        <v>1</v>
      </c>
    </row>
    <row r="84" spans="1:11" x14ac:dyDescent="0.15">
      <c r="A84" s="368">
        <v>2</v>
      </c>
      <c r="B84" s="369">
        <f>K13</f>
        <v>0</v>
      </c>
      <c r="C84" s="45">
        <f>C13</f>
        <v>10</v>
      </c>
      <c r="D84" s="366">
        <f>K10</f>
        <v>0</v>
      </c>
      <c r="E84" s="45">
        <f>C10</f>
        <v>7</v>
      </c>
      <c r="G84" s="368">
        <v>2</v>
      </c>
      <c r="H84" s="369">
        <f>K8</f>
        <v>0</v>
      </c>
      <c r="I84" s="352">
        <f>C14</f>
        <v>11</v>
      </c>
      <c r="J84" s="366">
        <f>K5</f>
        <v>0</v>
      </c>
      <c r="K84" s="45">
        <f>C5</f>
        <v>2</v>
      </c>
    </row>
    <row r="85" spans="1:11" x14ac:dyDescent="0.15">
      <c r="A85" s="370" t="s">
        <v>891</v>
      </c>
      <c r="B85" s="371" t="s">
        <v>718</v>
      </c>
      <c r="G85" s="370" t="s">
        <v>891</v>
      </c>
      <c r="H85" s="371" t="s">
        <v>717</v>
      </c>
    </row>
    <row r="86" spans="1:11" x14ac:dyDescent="0.15">
      <c r="B86" s="25"/>
      <c r="D86" s="25"/>
      <c r="E86" s="15" t="s">
        <v>309</v>
      </c>
      <c r="H86" s="25"/>
      <c r="J86" s="25"/>
      <c r="K86" s="15" t="s">
        <v>2186</v>
      </c>
    </row>
    <row r="87" spans="1:11" x14ac:dyDescent="0.15">
      <c r="A87" s="363" t="s">
        <v>892</v>
      </c>
      <c r="B87" s="364" t="s">
        <v>197</v>
      </c>
      <c r="C87" s="154" t="s">
        <v>865</v>
      </c>
      <c r="D87" s="365" t="s">
        <v>197</v>
      </c>
      <c r="E87" s="328" t="s">
        <v>866</v>
      </c>
      <c r="G87" s="363" t="s">
        <v>892</v>
      </c>
      <c r="H87" s="364" t="s">
        <v>197</v>
      </c>
      <c r="I87" s="154" t="s">
        <v>865</v>
      </c>
      <c r="J87" s="365" t="s">
        <v>197</v>
      </c>
      <c r="K87" s="328" t="s">
        <v>866</v>
      </c>
    </row>
    <row r="88" spans="1:11" x14ac:dyDescent="0.15">
      <c r="A88" s="24">
        <v>1</v>
      </c>
      <c r="B88" s="107">
        <f>K12</f>
        <v>0</v>
      </c>
      <c r="C88" s="352">
        <f>C7</f>
        <v>4</v>
      </c>
      <c r="D88" s="366">
        <f>K10</f>
        <v>0</v>
      </c>
      <c r="E88" s="45">
        <f>C10</f>
        <v>7</v>
      </c>
      <c r="G88" s="24">
        <v>1</v>
      </c>
      <c r="H88" s="107">
        <f>K7</f>
        <v>0</v>
      </c>
      <c r="I88" s="157">
        <f>C4</f>
        <v>1</v>
      </c>
      <c r="J88" s="366">
        <f>K10</f>
        <v>0</v>
      </c>
      <c r="K88" s="352">
        <f>C12</f>
        <v>9</v>
      </c>
    </row>
    <row r="89" spans="1:11" x14ac:dyDescent="0.15">
      <c r="A89" s="368">
        <v>2</v>
      </c>
      <c r="B89" s="369">
        <f>K15</f>
        <v>0</v>
      </c>
      <c r="C89" s="45">
        <f>C15</f>
        <v>12</v>
      </c>
      <c r="D89" s="366">
        <f>K5</f>
        <v>0</v>
      </c>
      <c r="E89" s="352">
        <f>C8</f>
        <v>5</v>
      </c>
      <c r="G89" s="368">
        <v>2</v>
      </c>
      <c r="H89" s="369">
        <f>K6</f>
        <v>0</v>
      </c>
      <c r="I89" s="352">
        <f>C5</f>
        <v>2</v>
      </c>
      <c r="J89" s="366">
        <f>K13</f>
        <v>0</v>
      </c>
      <c r="K89" s="45">
        <f>C13</f>
        <v>10</v>
      </c>
    </row>
    <row r="90" spans="1:11" x14ac:dyDescent="0.15">
      <c r="A90" s="370" t="s">
        <v>891</v>
      </c>
      <c r="B90" s="371" t="s">
        <v>719</v>
      </c>
      <c r="G90" s="370" t="s">
        <v>891</v>
      </c>
      <c r="H90" s="371" t="s">
        <v>716</v>
      </c>
    </row>
    <row r="91" spans="1:11" x14ac:dyDescent="0.15">
      <c r="B91" s="25"/>
      <c r="D91" s="25"/>
      <c r="E91" s="15" t="s">
        <v>2185</v>
      </c>
      <c r="H91" s="25"/>
      <c r="J91" s="25"/>
      <c r="K91" s="15" t="s">
        <v>2187</v>
      </c>
    </row>
    <row r="92" spans="1:11" x14ac:dyDescent="0.15">
      <c r="A92" s="363" t="s">
        <v>892</v>
      </c>
      <c r="B92" s="364" t="s">
        <v>197</v>
      </c>
      <c r="C92" s="154" t="s">
        <v>865</v>
      </c>
      <c r="D92" s="365" t="s">
        <v>197</v>
      </c>
      <c r="E92" s="328" t="s">
        <v>866</v>
      </c>
      <c r="G92" s="363" t="s">
        <v>892</v>
      </c>
      <c r="H92" s="364" t="s">
        <v>197</v>
      </c>
      <c r="I92" s="154" t="s">
        <v>865</v>
      </c>
      <c r="J92" s="365" t="s">
        <v>197</v>
      </c>
      <c r="K92" s="328" t="s">
        <v>866</v>
      </c>
    </row>
    <row r="93" spans="1:11" x14ac:dyDescent="0.15">
      <c r="A93" s="24">
        <v>1</v>
      </c>
      <c r="B93" s="107">
        <f>K9</f>
        <v>0</v>
      </c>
      <c r="C93" s="352">
        <f>C10</f>
        <v>7</v>
      </c>
      <c r="D93" s="366">
        <f>K6</f>
        <v>0</v>
      </c>
      <c r="E93" s="45">
        <f>C5</f>
        <v>2</v>
      </c>
      <c r="G93" s="24">
        <v>1</v>
      </c>
      <c r="H93" s="107">
        <f>K7</f>
        <v>0</v>
      </c>
      <c r="I93" s="157">
        <f>C4</f>
        <v>1</v>
      </c>
      <c r="J93" s="366">
        <f>K11</f>
        <v>0</v>
      </c>
      <c r="K93" s="157">
        <f>C14</f>
        <v>11</v>
      </c>
    </row>
    <row r="94" spans="1:11" x14ac:dyDescent="0.15">
      <c r="A94" s="368">
        <v>2</v>
      </c>
      <c r="B94" s="369">
        <f>K12</f>
        <v>0</v>
      </c>
      <c r="C94" s="352">
        <f>C6</f>
        <v>3</v>
      </c>
      <c r="D94" s="366">
        <f>K15</f>
        <v>0</v>
      </c>
      <c r="E94" s="45">
        <f>C15</f>
        <v>12</v>
      </c>
      <c r="G94" s="368">
        <v>2</v>
      </c>
      <c r="H94" s="369">
        <f>K8</f>
        <v>0</v>
      </c>
      <c r="I94" s="352">
        <f>C9</f>
        <v>6</v>
      </c>
      <c r="J94" s="366">
        <f>K15</f>
        <v>0</v>
      </c>
      <c r="K94" s="352">
        <f>C13</f>
        <v>10</v>
      </c>
    </row>
    <row r="95" spans="1:11" x14ac:dyDescent="0.15">
      <c r="A95" s="370" t="s">
        <v>891</v>
      </c>
      <c r="B95" s="371" t="s">
        <v>720</v>
      </c>
      <c r="G95" s="370" t="s">
        <v>891</v>
      </c>
      <c r="H95" s="371" t="s">
        <v>715</v>
      </c>
    </row>
    <row r="96" spans="1:11" x14ac:dyDescent="0.15">
      <c r="B96" s="25"/>
      <c r="D96" s="25"/>
      <c r="E96" s="15" t="s">
        <v>2188</v>
      </c>
      <c r="H96" s="25"/>
      <c r="J96" s="25"/>
      <c r="K96" s="15" t="s">
        <v>311</v>
      </c>
    </row>
    <row r="97" spans="1:11" x14ac:dyDescent="0.15">
      <c r="A97" s="363" t="s">
        <v>892</v>
      </c>
      <c r="B97" s="364" t="s">
        <v>197</v>
      </c>
      <c r="C97" s="154" t="s">
        <v>865</v>
      </c>
      <c r="D97" s="365" t="s">
        <v>197</v>
      </c>
      <c r="E97" s="328" t="s">
        <v>866</v>
      </c>
      <c r="G97" s="363" t="s">
        <v>892</v>
      </c>
      <c r="H97" s="364" t="s">
        <v>197</v>
      </c>
      <c r="I97" s="154" t="s">
        <v>865</v>
      </c>
      <c r="J97" s="365" t="s">
        <v>197</v>
      </c>
      <c r="K97" s="328" t="s">
        <v>866</v>
      </c>
    </row>
    <row r="98" spans="1:11" x14ac:dyDescent="0.15">
      <c r="A98" s="24">
        <v>1</v>
      </c>
      <c r="B98" s="107">
        <f>K7</f>
        <v>0</v>
      </c>
      <c r="C98" s="352">
        <f>C15</f>
        <v>12</v>
      </c>
      <c r="D98" s="366">
        <f>K13</f>
        <v>0</v>
      </c>
      <c r="E98" s="45">
        <f>C7</f>
        <v>4</v>
      </c>
      <c r="G98" s="24">
        <v>1</v>
      </c>
      <c r="H98" s="107">
        <f>K5</f>
        <v>0</v>
      </c>
      <c r="I98" s="352">
        <f>C10</f>
        <v>7</v>
      </c>
      <c r="J98" s="366">
        <f>K11</f>
        <v>0</v>
      </c>
      <c r="K98" s="157">
        <f>C14</f>
        <v>11</v>
      </c>
    </row>
    <row r="99" spans="1:11" x14ac:dyDescent="0.15">
      <c r="A99" s="368">
        <v>2</v>
      </c>
      <c r="B99" s="369">
        <f>K6</f>
        <v>0</v>
      </c>
      <c r="C99" s="45">
        <f>C5</f>
        <v>2</v>
      </c>
      <c r="D99" s="366">
        <f>K9</f>
        <v>0</v>
      </c>
      <c r="E99" s="352">
        <f>C11</f>
        <v>8</v>
      </c>
      <c r="G99" s="368">
        <v>2</v>
      </c>
      <c r="H99" s="369">
        <f>K8</f>
        <v>0</v>
      </c>
      <c r="I99" s="45">
        <f>C9</f>
        <v>6</v>
      </c>
      <c r="J99" s="366">
        <f>K6</f>
        <v>0</v>
      </c>
      <c r="K99" s="352">
        <f>C4</f>
        <v>1</v>
      </c>
    </row>
    <row r="100" spans="1:11" x14ac:dyDescent="0.15">
      <c r="A100" s="370" t="s">
        <v>891</v>
      </c>
      <c r="B100" s="371" t="s">
        <v>714</v>
      </c>
      <c r="G100" s="370" t="s">
        <v>891</v>
      </c>
      <c r="H100" s="371" t="s">
        <v>708</v>
      </c>
    </row>
    <row r="101" spans="1:11" x14ac:dyDescent="0.15">
      <c r="B101" s="25"/>
      <c r="D101" s="25"/>
      <c r="E101" s="15" t="s">
        <v>312</v>
      </c>
      <c r="H101" s="25"/>
      <c r="J101" s="25"/>
      <c r="K101" s="15" t="s">
        <v>313</v>
      </c>
    </row>
    <row r="102" spans="1:11" x14ac:dyDescent="0.15">
      <c r="A102" s="363" t="s">
        <v>892</v>
      </c>
      <c r="B102" s="364" t="s">
        <v>197</v>
      </c>
      <c r="C102" s="154" t="s">
        <v>865</v>
      </c>
      <c r="D102" s="365" t="s">
        <v>197</v>
      </c>
      <c r="E102" s="328" t="s">
        <v>866</v>
      </c>
      <c r="G102" s="363" t="s">
        <v>892</v>
      </c>
      <c r="H102" s="364" t="s">
        <v>197</v>
      </c>
      <c r="I102" s="372" t="s">
        <v>865</v>
      </c>
      <c r="J102" s="365" t="s">
        <v>197</v>
      </c>
      <c r="K102" s="328" t="s">
        <v>866</v>
      </c>
    </row>
    <row r="103" spans="1:11" x14ac:dyDescent="0.15">
      <c r="A103" s="24">
        <v>1</v>
      </c>
      <c r="B103" s="107">
        <f>K6</f>
        <v>0</v>
      </c>
      <c r="C103" s="45">
        <f>C4</f>
        <v>1</v>
      </c>
      <c r="D103" s="366">
        <f>K12</f>
        <v>0</v>
      </c>
      <c r="E103" s="352">
        <f>C8</f>
        <v>5</v>
      </c>
      <c r="G103" s="24">
        <v>1</v>
      </c>
      <c r="H103" s="373">
        <f>K9</f>
        <v>0</v>
      </c>
      <c r="I103" s="352">
        <f>C11</f>
        <v>8</v>
      </c>
      <c r="J103" s="163">
        <f>K10</f>
        <v>0</v>
      </c>
      <c r="K103" s="352">
        <f>C14</f>
        <v>11</v>
      </c>
    </row>
    <row r="104" spans="1:11" x14ac:dyDescent="0.15">
      <c r="A104" s="361">
        <v>2</v>
      </c>
      <c r="B104" s="200">
        <f>K8</f>
        <v>0</v>
      </c>
      <c r="C104" s="45">
        <f>C9</f>
        <v>6</v>
      </c>
      <c r="D104" s="366">
        <f>K11</f>
        <v>0</v>
      </c>
      <c r="E104" s="352">
        <f>C5</f>
        <v>2</v>
      </c>
      <c r="G104" s="361">
        <v>2</v>
      </c>
      <c r="H104" s="200">
        <f>K15</f>
        <v>0</v>
      </c>
      <c r="I104" s="374">
        <f>C12</f>
        <v>9</v>
      </c>
      <c r="J104" s="366">
        <f>K8</f>
        <v>0</v>
      </c>
      <c r="K104" s="352">
        <f>C6</f>
        <v>3</v>
      </c>
    </row>
    <row r="105" spans="1:11" x14ac:dyDescent="0.15">
      <c r="A105" s="370" t="s">
        <v>891</v>
      </c>
      <c r="B105" s="371" t="s">
        <v>713</v>
      </c>
      <c r="G105" s="370" t="s">
        <v>891</v>
      </c>
      <c r="H105" s="371" t="s">
        <v>707</v>
      </c>
    </row>
    <row r="106" spans="1:11" x14ac:dyDescent="0.15">
      <c r="A106" s="370" t="s">
        <v>891</v>
      </c>
      <c r="B106" s="371" t="s">
        <v>712</v>
      </c>
      <c r="G106" s="370" t="s">
        <v>891</v>
      </c>
      <c r="H106" s="371" t="s">
        <v>706</v>
      </c>
    </row>
    <row r="107" spans="1:11" x14ac:dyDescent="0.15">
      <c r="B107" s="25"/>
      <c r="D107" s="25"/>
      <c r="E107" s="15" t="s">
        <v>314</v>
      </c>
      <c r="H107" s="25"/>
      <c r="J107" s="25"/>
      <c r="K107" s="15" t="s">
        <v>669</v>
      </c>
    </row>
    <row r="108" spans="1:11" x14ac:dyDescent="0.15">
      <c r="A108" s="363" t="s">
        <v>892</v>
      </c>
      <c r="B108" s="364" t="s">
        <v>197</v>
      </c>
      <c r="C108" s="154" t="s">
        <v>865</v>
      </c>
      <c r="D108" s="365" t="s">
        <v>197</v>
      </c>
      <c r="E108" s="328" t="s">
        <v>866</v>
      </c>
      <c r="G108" s="363" t="s">
        <v>892</v>
      </c>
      <c r="H108" s="364" t="s">
        <v>197</v>
      </c>
      <c r="I108" s="154" t="s">
        <v>865</v>
      </c>
      <c r="J108" s="365" t="s">
        <v>197</v>
      </c>
      <c r="K108" s="328" t="s">
        <v>866</v>
      </c>
    </row>
    <row r="109" spans="1:11" x14ac:dyDescent="0.15">
      <c r="A109" s="24">
        <v>1</v>
      </c>
      <c r="B109" s="107">
        <f>K5</f>
        <v>0</v>
      </c>
      <c r="C109" s="45">
        <f>C10</f>
        <v>7</v>
      </c>
      <c r="D109" s="366">
        <f>K13</f>
        <v>0</v>
      </c>
      <c r="E109" s="352">
        <f>C9</f>
        <v>6</v>
      </c>
      <c r="G109" s="24">
        <v>1</v>
      </c>
      <c r="H109" s="107">
        <f>K13</f>
        <v>0</v>
      </c>
      <c r="I109" s="157">
        <f>C9</f>
        <v>6</v>
      </c>
      <c r="J109" s="366">
        <f>K12</f>
        <v>0</v>
      </c>
      <c r="K109" s="157">
        <f>C8</f>
        <v>5</v>
      </c>
    </row>
    <row r="110" spans="1:11" x14ac:dyDescent="0.15">
      <c r="A110" s="361">
        <v>2</v>
      </c>
      <c r="B110" s="200">
        <f>K6</f>
        <v>0</v>
      </c>
      <c r="C110" s="352">
        <f>C13</f>
        <v>10</v>
      </c>
      <c r="D110" s="366">
        <f>K7</f>
        <v>0</v>
      </c>
      <c r="E110" s="352">
        <f>C15</f>
        <v>12</v>
      </c>
      <c r="G110" s="361">
        <v>2</v>
      </c>
      <c r="H110" s="200">
        <f>K7</f>
        <v>0</v>
      </c>
      <c r="I110" s="352">
        <f>C7</f>
        <v>4</v>
      </c>
      <c r="J110" s="366">
        <f>K9</f>
        <v>0</v>
      </c>
      <c r="K110" s="352">
        <f>C4</f>
        <v>1</v>
      </c>
    </row>
    <row r="111" spans="1:11" x14ac:dyDescent="0.15">
      <c r="A111" s="370" t="s">
        <v>891</v>
      </c>
      <c r="B111" s="371" t="s">
        <v>711</v>
      </c>
      <c r="G111" s="370" t="s">
        <v>891</v>
      </c>
      <c r="H111" s="371" t="s">
        <v>705</v>
      </c>
    </row>
    <row r="112" spans="1:11" x14ac:dyDescent="0.15">
      <c r="A112" s="370" t="s">
        <v>891</v>
      </c>
      <c r="B112" s="371" t="s">
        <v>710</v>
      </c>
      <c r="G112" s="370" t="s">
        <v>891</v>
      </c>
      <c r="H112" s="371" t="s">
        <v>704</v>
      </c>
    </row>
    <row r="113" spans="1:11" x14ac:dyDescent="0.15">
      <c r="B113" s="25"/>
      <c r="D113" s="25"/>
      <c r="E113" s="15" t="s">
        <v>670</v>
      </c>
      <c r="H113" s="25"/>
      <c r="J113" s="25"/>
      <c r="K113" s="15" t="s">
        <v>859</v>
      </c>
    </row>
    <row r="114" spans="1:11" x14ac:dyDescent="0.15">
      <c r="A114" s="363" t="s">
        <v>892</v>
      </c>
      <c r="B114" s="364" t="s">
        <v>197</v>
      </c>
      <c r="C114" s="154" t="s">
        <v>865</v>
      </c>
      <c r="D114" s="365" t="s">
        <v>197</v>
      </c>
      <c r="E114" s="328" t="s">
        <v>866</v>
      </c>
      <c r="G114" s="363" t="s">
        <v>892</v>
      </c>
      <c r="H114" s="364" t="s">
        <v>197</v>
      </c>
      <c r="I114" s="154" t="s">
        <v>865</v>
      </c>
      <c r="J114" s="365" t="s">
        <v>197</v>
      </c>
      <c r="K114" s="328" t="s">
        <v>866</v>
      </c>
    </row>
    <row r="115" spans="1:11" x14ac:dyDescent="0.15">
      <c r="A115" s="24">
        <v>1</v>
      </c>
      <c r="B115" s="107">
        <f>K15</f>
        <v>0</v>
      </c>
      <c r="C115" s="352">
        <f>C12</f>
        <v>9</v>
      </c>
      <c r="D115" s="366">
        <f>K10</f>
        <v>0</v>
      </c>
      <c r="E115" s="352">
        <f>C15</f>
        <v>12</v>
      </c>
      <c r="G115" s="24">
        <v>1</v>
      </c>
      <c r="H115" s="107">
        <f>K12</f>
        <v>0</v>
      </c>
      <c r="I115" s="352">
        <f>C14</f>
        <v>11</v>
      </c>
      <c r="J115" s="366">
        <f>K10</f>
        <v>0</v>
      </c>
      <c r="K115" s="157">
        <f>C15</f>
        <v>12</v>
      </c>
    </row>
    <row r="116" spans="1:11" x14ac:dyDescent="0.15">
      <c r="A116" s="361">
        <v>2</v>
      </c>
      <c r="B116" s="200">
        <f>K6</f>
        <v>0</v>
      </c>
      <c r="C116" s="352">
        <f>C10</f>
        <v>7</v>
      </c>
      <c r="D116" s="366">
        <f>K12</f>
        <v>0</v>
      </c>
      <c r="E116" s="45">
        <f>C8</f>
        <v>5</v>
      </c>
      <c r="G116" s="361">
        <v>2</v>
      </c>
      <c r="H116" s="200">
        <f>K11</f>
        <v>0</v>
      </c>
      <c r="I116" s="45">
        <f>C5</f>
        <v>2</v>
      </c>
      <c r="J116" s="366">
        <f>K9</f>
        <v>0</v>
      </c>
      <c r="K116" s="45">
        <f>C4</f>
        <v>1</v>
      </c>
    </row>
    <row r="117" spans="1:11" x14ac:dyDescent="0.15">
      <c r="A117" s="370" t="s">
        <v>891</v>
      </c>
      <c r="B117" s="371" t="s">
        <v>709</v>
      </c>
      <c r="G117" s="370" t="s">
        <v>891</v>
      </c>
      <c r="H117" s="371" t="s">
        <v>703</v>
      </c>
    </row>
    <row r="121" spans="1:11" x14ac:dyDescent="0.15">
      <c r="A121" s="1817" t="s">
        <v>489</v>
      </c>
      <c r="B121" s="1817"/>
      <c r="C121" s="1817"/>
      <c r="D121" s="1817"/>
      <c r="E121" s="1817"/>
      <c r="F121" s="1817"/>
      <c r="G121" s="1817"/>
      <c r="H121" s="1817"/>
      <c r="I121" s="1817"/>
      <c r="J121" s="1817"/>
      <c r="K121" s="1817"/>
    </row>
    <row r="122" spans="1:11" x14ac:dyDescent="0.15">
      <c r="C122" s="221" t="s">
        <v>1980</v>
      </c>
    </row>
    <row r="123" spans="1:11" x14ac:dyDescent="0.15">
      <c r="C123" s="18" t="s">
        <v>684</v>
      </c>
      <c r="E123" s="18" t="s">
        <v>1518</v>
      </c>
    </row>
    <row r="124" spans="1:11" x14ac:dyDescent="0.15">
      <c r="B124" s="16">
        <v>1</v>
      </c>
      <c r="C124" s="98" t="s">
        <v>1844</v>
      </c>
      <c r="E124" s="405"/>
    </row>
    <row r="125" spans="1:11" x14ac:dyDescent="0.15">
      <c r="B125" s="16">
        <v>2</v>
      </c>
      <c r="C125" s="98" t="s">
        <v>1845</v>
      </c>
      <c r="E125" s="405"/>
    </row>
    <row r="126" spans="1:11" x14ac:dyDescent="0.15">
      <c r="B126" s="16">
        <v>3</v>
      </c>
      <c r="C126" s="98" t="s">
        <v>1846</v>
      </c>
      <c r="E126" s="405"/>
    </row>
    <row r="127" spans="1:11" x14ac:dyDescent="0.15">
      <c r="B127" s="16">
        <v>4</v>
      </c>
      <c r="C127" s="98" t="s">
        <v>1847</v>
      </c>
      <c r="E127" s="405"/>
    </row>
    <row r="128" spans="1:11" x14ac:dyDescent="0.15">
      <c r="B128" s="16">
        <v>5</v>
      </c>
      <c r="C128" s="399" t="s">
        <v>1848</v>
      </c>
      <c r="E128" s="405"/>
    </row>
    <row r="129" spans="1:11" x14ac:dyDescent="0.15">
      <c r="B129" s="16">
        <v>6</v>
      </c>
      <c r="C129" s="399" t="s">
        <v>1849</v>
      </c>
      <c r="E129" s="405"/>
    </row>
    <row r="130" spans="1:11" x14ac:dyDescent="0.15">
      <c r="B130" s="16">
        <v>7</v>
      </c>
      <c r="C130" s="399" t="s">
        <v>1673</v>
      </c>
      <c r="E130" s="405"/>
    </row>
    <row r="131" spans="1:11" x14ac:dyDescent="0.15">
      <c r="B131" s="16">
        <v>8</v>
      </c>
      <c r="C131" s="399" t="s">
        <v>1613</v>
      </c>
      <c r="E131" s="405"/>
    </row>
    <row r="132" spans="1:11" x14ac:dyDescent="0.15">
      <c r="B132" s="16">
        <v>9</v>
      </c>
      <c r="C132" s="98" t="s">
        <v>2064</v>
      </c>
      <c r="D132" s="375"/>
      <c r="E132" s="376"/>
      <c r="F132" s="376"/>
    </row>
    <row r="133" spans="1:11" x14ac:dyDescent="0.15">
      <c r="B133" s="16">
        <v>10</v>
      </c>
      <c r="C133" s="98" t="s">
        <v>2065</v>
      </c>
      <c r="D133" s="375"/>
      <c r="E133" s="376"/>
      <c r="F133" s="376"/>
    </row>
    <row r="134" spans="1:11" x14ac:dyDescent="0.15">
      <c r="B134" s="16">
        <v>11</v>
      </c>
      <c r="C134" s="98" t="s">
        <v>2066</v>
      </c>
      <c r="D134" s="375"/>
      <c r="E134" s="376"/>
      <c r="F134" s="376"/>
    </row>
    <row r="135" spans="1:11" x14ac:dyDescent="0.15">
      <c r="B135" s="16">
        <v>12</v>
      </c>
      <c r="C135" s="98" t="s">
        <v>2067</v>
      </c>
      <c r="D135" s="375"/>
      <c r="E135" s="376"/>
      <c r="F135" s="376"/>
    </row>
    <row r="136" spans="1:11" x14ac:dyDescent="0.15">
      <c r="D136" s="376"/>
      <c r="E136" s="376"/>
      <c r="F136" s="376"/>
    </row>
    <row r="137" spans="1:11" x14ac:dyDescent="0.15">
      <c r="A137" s="1817" t="s">
        <v>2255</v>
      </c>
      <c r="B137" s="1817"/>
      <c r="C137" s="1817"/>
      <c r="D137" s="1817"/>
      <c r="E137" s="1817"/>
      <c r="F137" s="1817"/>
      <c r="G137" s="1817"/>
      <c r="H137" s="1817"/>
      <c r="I137" s="1817"/>
      <c r="J137" s="1817"/>
      <c r="K137" s="1817"/>
    </row>
    <row r="139" spans="1:11" x14ac:dyDescent="0.15">
      <c r="C139" s="377"/>
      <c r="E139" s="378" t="s">
        <v>700</v>
      </c>
      <c r="K139" s="378" t="s">
        <v>1855</v>
      </c>
    </row>
    <row r="140" spans="1:11" x14ac:dyDescent="0.15">
      <c r="A140" s="363" t="s">
        <v>892</v>
      </c>
      <c r="B140" s="364" t="s">
        <v>197</v>
      </c>
      <c r="C140" s="154" t="s">
        <v>865</v>
      </c>
      <c r="D140" s="365" t="s">
        <v>197</v>
      </c>
      <c r="E140" s="328" t="s">
        <v>866</v>
      </c>
      <c r="G140" s="363" t="s">
        <v>892</v>
      </c>
      <c r="H140" s="364" t="s">
        <v>197</v>
      </c>
      <c r="I140" s="154" t="s">
        <v>865</v>
      </c>
      <c r="J140" s="365" t="s">
        <v>197</v>
      </c>
      <c r="K140" s="328" t="s">
        <v>866</v>
      </c>
    </row>
    <row r="141" spans="1:11" x14ac:dyDescent="0.15">
      <c r="A141" s="24">
        <v>1</v>
      </c>
      <c r="B141" s="107">
        <f>E127</f>
        <v>0</v>
      </c>
      <c r="C141" s="45" t="str">
        <f>C131</f>
        <v>8°</v>
      </c>
      <c r="D141" s="366">
        <f>E124</f>
        <v>0</v>
      </c>
      <c r="E141" s="45" t="str">
        <f>C124</f>
        <v>1°</v>
      </c>
      <c r="F141" s="379" t="s">
        <v>905</v>
      </c>
      <c r="G141" s="24">
        <v>1</v>
      </c>
      <c r="H141" s="107">
        <f>E124</f>
        <v>0</v>
      </c>
      <c r="I141" s="157" t="str">
        <f>C124</f>
        <v>1°</v>
      </c>
      <c r="J141" s="366">
        <f>E127</f>
        <v>0</v>
      </c>
      <c r="K141" s="157" t="str">
        <f>C131</f>
        <v>8°</v>
      </c>
    </row>
    <row r="142" spans="1:11" x14ac:dyDescent="0.15">
      <c r="A142" s="361">
        <v>2</v>
      </c>
      <c r="B142" s="200">
        <f>E126</f>
        <v>0</v>
      </c>
      <c r="C142" s="45" t="str">
        <f>C128</f>
        <v>5°</v>
      </c>
      <c r="D142" s="366">
        <f>E125</f>
        <v>0</v>
      </c>
      <c r="E142" s="45" t="str">
        <f>C127</f>
        <v>4°</v>
      </c>
      <c r="G142" s="361">
        <v>2</v>
      </c>
      <c r="H142" s="200">
        <f>E125</f>
        <v>0</v>
      </c>
      <c r="I142" s="45" t="str">
        <f>C127</f>
        <v>4°</v>
      </c>
      <c r="J142" s="366">
        <f>E126</f>
        <v>0</v>
      </c>
      <c r="K142" s="45" t="str">
        <f>C128</f>
        <v>5°</v>
      </c>
    </row>
    <row r="143" spans="1:11" x14ac:dyDescent="0.15">
      <c r="C143" s="377"/>
      <c r="E143" s="17"/>
      <c r="K143" s="17"/>
    </row>
    <row r="144" spans="1:11" x14ac:dyDescent="0.15">
      <c r="A144" s="363" t="s">
        <v>892</v>
      </c>
      <c r="B144" s="364" t="s">
        <v>197</v>
      </c>
      <c r="C144" s="154" t="s">
        <v>865</v>
      </c>
      <c r="D144" s="365" t="s">
        <v>197</v>
      </c>
      <c r="E144" s="328" t="s">
        <v>866</v>
      </c>
      <c r="G144" s="363" t="s">
        <v>892</v>
      </c>
      <c r="H144" s="364" t="s">
        <v>197</v>
      </c>
      <c r="I144" s="154" t="s">
        <v>865</v>
      </c>
      <c r="J144" s="365" t="s">
        <v>197</v>
      </c>
      <c r="K144" s="328" t="s">
        <v>866</v>
      </c>
    </row>
    <row r="145" spans="1:11" x14ac:dyDescent="0.15">
      <c r="A145" s="24">
        <v>3</v>
      </c>
      <c r="B145" s="107">
        <f>E131</f>
        <v>0</v>
      </c>
      <c r="C145" s="45" t="str">
        <f>C130</f>
        <v>7°</v>
      </c>
      <c r="D145" s="366">
        <f>E128</f>
        <v>0</v>
      </c>
      <c r="E145" s="45" t="str">
        <f>C125</f>
        <v>2°</v>
      </c>
      <c r="F145" s="380" t="s">
        <v>2069</v>
      </c>
      <c r="G145" s="24">
        <v>3</v>
      </c>
      <c r="H145" s="107">
        <f>E128</f>
        <v>0</v>
      </c>
      <c r="I145" s="157" t="str">
        <f>C125</f>
        <v>2°</v>
      </c>
      <c r="J145" s="366">
        <f>E131</f>
        <v>0</v>
      </c>
      <c r="K145" s="157" t="str">
        <f>C130</f>
        <v>7°</v>
      </c>
    </row>
    <row r="146" spans="1:11" x14ac:dyDescent="0.15">
      <c r="A146" s="361">
        <v>4</v>
      </c>
      <c r="B146" s="200">
        <f>E130</f>
        <v>0</v>
      </c>
      <c r="C146" s="45" t="str">
        <f>C129</f>
        <v>6°</v>
      </c>
      <c r="D146" s="366">
        <f>E129</f>
        <v>0</v>
      </c>
      <c r="E146" s="45" t="str">
        <f>C126</f>
        <v>3°</v>
      </c>
      <c r="G146" s="361">
        <v>4</v>
      </c>
      <c r="H146" s="200">
        <f>E129</f>
        <v>0</v>
      </c>
      <c r="I146" s="45" t="str">
        <f>C126</f>
        <v>3°</v>
      </c>
      <c r="J146" s="366">
        <f>E130</f>
        <v>0</v>
      </c>
      <c r="K146" s="45" t="str">
        <f>C129</f>
        <v>6°</v>
      </c>
    </row>
    <row r="149" spans="1:11" x14ac:dyDescent="0.15">
      <c r="E149" s="378" t="s">
        <v>701</v>
      </c>
      <c r="K149" s="378" t="s">
        <v>699</v>
      </c>
    </row>
    <row r="150" spans="1:11" x14ac:dyDescent="0.15">
      <c r="A150" s="363" t="s">
        <v>892</v>
      </c>
      <c r="B150" s="364" t="s">
        <v>197</v>
      </c>
      <c r="C150" s="154" t="s">
        <v>865</v>
      </c>
      <c r="D150" s="365" t="s">
        <v>197</v>
      </c>
      <c r="E150" s="328" t="s">
        <v>866</v>
      </c>
      <c r="G150" s="363" t="s">
        <v>892</v>
      </c>
      <c r="H150" s="364" t="s">
        <v>197</v>
      </c>
      <c r="I150" s="154" t="s">
        <v>865</v>
      </c>
      <c r="J150" s="365" t="s">
        <v>197</v>
      </c>
      <c r="K150" s="328" t="s">
        <v>866</v>
      </c>
    </row>
    <row r="151" spans="1:11" x14ac:dyDescent="0.15">
      <c r="A151" s="24">
        <v>1</v>
      </c>
      <c r="B151" s="107">
        <f>E127</f>
        <v>0</v>
      </c>
      <c r="C151" s="45" t="str">
        <f>C131</f>
        <v>8°</v>
      </c>
      <c r="D151" s="366">
        <f>E124</f>
        <v>0</v>
      </c>
      <c r="E151" s="45" t="str">
        <f>C124</f>
        <v>1°</v>
      </c>
      <c r="F151" s="379" t="s">
        <v>905</v>
      </c>
      <c r="G151" s="24">
        <v>1</v>
      </c>
      <c r="H151" s="107">
        <f>E124</f>
        <v>0</v>
      </c>
      <c r="I151" s="157" t="str">
        <f>C124</f>
        <v>1°</v>
      </c>
      <c r="J151" s="366">
        <f>E127</f>
        <v>0</v>
      </c>
      <c r="K151" s="157" t="str">
        <f>C131</f>
        <v>8°</v>
      </c>
    </row>
    <row r="152" spans="1:11" x14ac:dyDescent="0.15">
      <c r="A152" s="361">
        <v>2</v>
      </c>
      <c r="B152" s="200">
        <f>E126</f>
        <v>0</v>
      </c>
      <c r="C152" s="45" t="str">
        <f>C128</f>
        <v>5°</v>
      </c>
      <c r="D152" s="366">
        <f>E125</f>
        <v>0</v>
      </c>
      <c r="E152" s="45" t="str">
        <f>C127</f>
        <v>4°</v>
      </c>
      <c r="G152" s="361">
        <v>2</v>
      </c>
      <c r="H152" s="200">
        <f>E125</f>
        <v>0</v>
      </c>
      <c r="I152" s="45" t="str">
        <f>C127</f>
        <v>4°</v>
      </c>
      <c r="J152" s="366">
        <f>E126</f>
        <v>0</v>
      </c>
      <c r="K152" s="45" t="str">
        <f>C128</f>
        <v>5°</v>
      </c>
    </row>
    <row r="153" spans="1:11" x14ac:dyDescent="0.15">
      <c r="E153" s="17"/>
      <c r="K153" s="17"/>
    </row>
    <row r="154" spans="1:11" x14ac:dyDescent="0.15">
      <c r="A154" s="363" t="s">
        <v>892</v>
      </c>
      <c r="B154" s="364" t="s">
        <v>197</v>
      </c>
      <c r="C154" s="154" t="s">
        <v>865</v>
      </c>
      <c r="D154" s="365" t="s">
        <v>197</v>
      </c>
      <c r="E154" s="328" t="s">
        <v>866</v>
      </c>
      <c r="G154" s="363" t="s">
        <v>892</v>
      </c>
      <c r="H154" s="364" t="s">
        <v>197</v>
      </c>
      <c r="I154" s="154" t="s">
        <v>865</v>
      </c>
      <c r="J154" s="365" t="s">
        <v>197</v>
      </c>
      <c r="K154" s="328" t="s">
        <v>866</v>
      </c>
    </row>
    <row r="155" spans="1:11" x14ac:dyDescent="0.15">
      <c r="A155" s="24">
        <v>3</v>
      </c>
      <c r="B155" s="107">
        <f>E131</f>
        <v>0</v>
      </c>
      <c r="C155" s="45" t="str">
        <f>C130</f>
        <v>7°</v>
      </c>
      <c r="D155" s="366">
        <f>E128</f>
        <v>0</v>
      </c>
      <c r="E155" s="45" t="str">
        <f>C125</f>
        <v>2°</v>
      </c>
      <c r="F155" s="380" t="s">
        <v>2069</v>
      </c>
      <c r="G155" s="24">
        <v>3</v>
      </c>
      <c r="H155" s="107">
        <f>E128</f>
        <v>0</v>
      </c>
      <c r="I155" s="157" t="str">
        <f>C125</f>
        <v>2°</v>
      </c>
      <c r="J155" s="366">
        <f>E131</f>
        <v>0</v>
      </c>
      <c r="K155" s="157" t="str">
        <f>C130</f>
        <v>7°</v>
      </c>
    </row>
    <row r="156" spans="1:11" x14ac:dyDescent="0.15">
      <c r="A156" s="361">
        <v>4</v>
      </c>
      <c r="B156" s="200">
        <f>E130</f>
        <v>0</v>
      </c>
      <c r="C156" s="45" t="str">
        <f>C129</f>
        <v>6°</v>
      </c>
      <c r="D156" s="366">
        <f>E129</f>
        <v>0</v>
      </c>
      <c r="E156" s="45" t="str">
        <f>C126</f>
        <v>3°</v>
      </c>
      <c r="G156" s="361">
        <v>4</v>
      </c>
      <c r="H156" s="200">
        <f>E129</f>
        <v>0</v>
      </c>
      <c r="I156" s="45" t="str">
        <f>C126</f>
        <v>3°</v>
      </c>
      <c r="J156" s="366">
        <f>E130</f>
        <v>0</v>
      </c>
      <c r="K156" s="45" t="str">
        <f>C129</f>
        <v>6°</v>
      </c>
    </row>
    <row r="159" spans="1:11" x14ac:dyDescent="0.15">
      <c r="E159" s="378" t="s">
        <v>702</v>
      </c>
    </row>
    <row r="160" spans="1:11" x14ac:dyDescent="0.15">
      <c r="A160" s="363" t="s">
        <v>892</v>
      </c>
      <c r="B160" s="364" t="s">
        <v>197</v>
      </c>
      <c r="C160" s="154" t="s">
        <v>865</v>
      </c>
      <c r="D160" s="365" t="s">
        <v>197</v>
      </c>
      <c r="E160" s="328" t="s">
        <v>866</v>
      </c>
    </row>
    <row r="161" spans="1:15" x14ac:dyDescent="0.15">
      <c r="A161" s="24">
        <v>1</v>
      </c>
      <c r="B161" s="107">
        <f>E127</f>
        <v>0</v>
      </c>
      <c r="C161" s="45" t="str">
        <f>C131</f>
        <v>8°</v>
      </c>
      <c r="D161" s="366">
        <f>E124</f>
        <v>0</v>
      </c>
      <c r="E161" s="45" t="str">
        <f>C124</f>
        <v>1°</v>
      </c>
      <c r="F161" s="379" t="s">
        <v>905</v>
      </c>
    </row>
    <row r="162" spans="1:15" x14ac:dyDescent="0.15">
      <c r="A162" s="361">
        <v>2</v>
      </c>
      <c r="B162" s="200">
        <f>E126</f>
        <v>0</v>
      </c>
      <c r="C162" s="45" t="str">
        <f>C128</f>
        <v>5°</v>
      </c>
      <c r="D162" s="366">
        <f>E125</f>
        <v>0</v>
      </c>
      <c r="E162" s="45" t="str">
        <f>C127</f>
        <v>4°</v>
      </c>
    </row>
    <row r="163" spans="1:15" x14ac:dyDescent="0.15">
      <c r="E163" s="17"/>
    </row>
    <row r="164" spans="1:15" x14ac:dyDescent="0.15">
      <c r="A164" s="363" t="s">
        <v>892</v>
      </c>
      <c r="B164" s="364" t="s">
        <v>197</v>
      </c>
      <c r="C164" s="154" t="s">
        <v>865</v>
      </c>
      <c r="D164" s="365" t="s">
        <v>197</v>
      </c>
      <c r="E164" s="328" t="s">
        <v>866</v>
      </c>
    </row>
    <row r="165" spans="1:15" x14ac:dyDescent="0.15">
      <c r="A165" s="24">
        <v>3</v>
      </c>
      <c r="B165" s="107">
        <f>E131</f>
        <v>0</v>
      </c>
      <c r="C165" s="45" t="str">
        <f>C130</f>
        <v>7°</v>
      </c>
      <c r="D165" s="366">
        <f>E128</f>
        <v>0</v>
      </c>
      <c r="E165" s="45" t="str">
        <f>C125</f>
        <v>2°</v>
      </c>
      <c r="F165" s="380" t="s">
        <v>2069</v>
      </c>
    </row>
    <row r="166" spans="1:15" x14ac:dyDescent="0.15">
      <c r="A166" s="361">
        <v>4</v>
      </c>
      <c r="B166" s="200">
        <f>E130</f>
        <v>0</v>
      </c>
      <c r="C166" s="45" t="str">
        <f>C129</f>
        <v>6°</v>
      </c>
      <c r="D166" s="366">
        <f>E129</f>
        <v>0</v>
      </c>
      <c r="E166" s="45" t="str">
        <f>C126</f>
        <v>3°</v>
      </c>
      <c r="O166" s="15" t="s">
        <v>2251</v>
      </c>
    </row>
    <row r="168" spans="1:15" ht="16" x14ac:dyDescent="0.2">
      <c r="A168" s="165"/>
      <c r="E168" s="165"/>
    </row>
    <row r="169" spans="1:15" ht="12.75" customHeight="1" x14ac:dyDescent="0.15">
      <c r="A169" s="1924" t="s">
        <v>318</v>
      </c>
      <c r="B169" s="1924"/>
      <c r="C169" s="1924"/>
      <c r="D169" s="329"/>
      <c r="F169" s="1924" t="s">
        <v>1519</v>
      </c>
      <c r="G169" s="1924"/>
      <c r="H169" s="1924"/>
      <c r="I169" s="1924"/>
      <c r="J169" s="1924"/>
      <c r="K169" s="1924"/>
    </row>
    <row r="170" spans="1:15" x14ac:dyDescent="0.15">
      <c r="A170" s="381" t="s">
        <v>892</v>
      </c>
      <c r="B170" s="360" t="s">
        <v>320</v>
      </c>
      <c r="C170" s="398" t="s">
        <v>684</v>
      </c>
      <c r="F170" s="385" t="s">
        <v>892</v>
      </c>
      <c r="G170" s="385" t="s">
        <v>852</v>
      </c>
      <c r="H170" s="385" t="s">
        <v>2039</v>
      </c>
      <c r="I170" s="1901" t="s">
        <v>684</v>
      </c>
      <c r="J170" s="1902"/>
      <c r="K170" s="389" t="s">
        <v>92</v>
      </c>
    </row>
    <row r="171" spans="1:15" ht="12.75" customHeight="1" x14ac:dyDescent="0.15">
      <c r="A171" s="1928">
        <v>1</v>
      </c>
      <c r="B171" s="120" t="s">
        <v>591</v>
      </c>
      <c r="C171" s="548" t="s">
        <v>463</v>
      </c>
      <c r="F171" s="1928">
        <v>1</v>
      </c>
      <c r="G171" s="14"/>
      <c r="H171" s="14"/>
      <c r="I171" s="1913" t="str">
        <f>C124</f>
        <v>1°</v>
      </c>
      <c r="J171" s="1914"/>
      <c r="K171" s="404"/>
    </row>
    <row r="172" spans="1:15" ht="12.75" customHeight="1" x14ac:dyDescent="0.15">
      <c r="A172" s="1929"/>
      <c r="B172" s="120" t="s">
        <v>592</v>
      </c>
      <c r="C172" s="549" t="s">
        <v>464</v>
      </c>
      <c r="F172" s="1929"/>
      <c r="G172" s="14"/>
      <c r="H172" s="14"/>
      <c r="I172" s="1913" t="str">
        <f>C127</f>
        <v>4°</v>
      </c>
      <c r="J172" s="1914"/>
      <c r="K172" s="14"/>
    </row>
    <row r="173" spans="1:15" ht="12.75" customHeight="1" x14ac:dyDescent="0.15">
      <c r="A173" s="1912">
        <v>2</v>
      </c>
      <c r="B173" s="120" t="s">
        <v>591</v>
      </c>
      <c r="C173" s="549" t="s">
        <v>465</v>
      </c>
      <c r="F173" s="1912">
        <v>2</v>
      </c>
      <c r="G173" s="14"/>
      <c r="H173" s="14"/>
      <c r="I173" s="1913" t="str">
        <f>C126</f>
        <v>3°</v>
      </c>
      <c r="J173" s="1914"/>
      <c r="K173" s="14"/>
    </row>
    <row r="174" spans="1:15" ht="12.75" customHeight="1" x14ac:dyDescent="0.15">
      <c r="A174" s="1912"/>
      <c r="B174" s="120" t="s">
        <v>592</v>
      </c>
      <c r="C174" s="548" t="s">
        <v>466</v>
      </c>
      <c r="F174" s="1912"/>
      <c r="G174" s="14"/>
      <c r="H174" s="14"/>
      <c r="I174" s="1913" t="str">
        <f>C125</f>
        <v>2°</v>
      </c>
      <c r="J174" s="1914"/>
      <c r="K174" s="14"/>
    </row>
    <row r="175" spans="1:15" ht="12.75" customHeight="1" x14ac:dyDescent="0.15">
      <c r="A175" s="1915">
        <v>3</v>
      </c>
      <c r="B175" s="120" t="s">
        <v>591</v>
      </c>
      <c r="C175" s="550" t="s">
        <v>467</v>
      </c>
      <c r="F175" s="1915">
        <v>3</v>
      </c>
      <c r="G175" s="14"/>
      <c r="H175" s="14"/>
      <c r="I175" s="1913" t="str">
        <f>C128</f>
        <v>5°</v>
      </c>
      <c r="J175" s="1914"/>
      <c r="K175" s="14"/>
    </row>
    <row r="176" spans="1:15" ht="12.75" customHeight="1" x14ac:dyDescent="0.15">
      <c r="A176" s="1916"/>
      <c r="B176" s="120" t="s">
        <v>592</v>
      </c>
      <c r="C176" s="550" t="s">
        <v>468</v>
      </c>
      <c r="F176" s="1916"/>
      <c r="G176" s="14"/>
      <c r="H176" s="14"/>
      <c r="I176" s="1913" t="str">
        <f>C131</f>
        <v>8°</v>
      </c>
      <c r="J176" s="1914"/>
      <c r="K176" s="14"/>
    </row>
    <row r="177" spans="1:11" ht="12.75" customHeight="1" x14ac:dyDescent="0.15">
      <c r="A177" s="1915">
        <v>4</v>
      </c>
      <c r="B177" s="120" t="s">
        <v>591</v>
      </c>
      <c r="C177" s="548" t="s">
        <v>469</v>
      </c>
      <c r="F177" s="1915">
        <v>4</v>
      </c>
      <c r="G177" s="14"/>
      <c r="H177" s="14"/>
      <c r="I177" s="1913" t="str">
        <f>C130</f>
        <v>7°</v>
      </c>
      <c r="J177" s="1914"/>
      <c r="K177" s="395"/>
    </row>
    <row r="178" spans="1:11" ht="12.75" customHeight="1" x14ac:dyDescent="0.15">
      <c r="A178" s="1916"/>
      <c r="B178" s="120" t="s">
        <v>592</v>
      </c>
      <c r="C178" s="548" t="s">
        <v>470</v>
      </c>
      <c r="F178" s="1916"/>
      <c r="G178" s="14"/>
      <c r="H178" s="14"/>
      <c r="I178" s="1913" t="str">
        <f>C129</f>
        <v>6°</v>
      </c>
      <c r="J178" s="1914"/>
      <c r="K178" s="396"/>
    </row>
    <row r="182" spans="1:11" x14ac:dyDescent="0.15">
      <c r="A182" s="1817" t="s">
        <v>1895</v>
      </c>
      <c r="B182" s="1817"/>
      <c r="C182" s="1817"/>
      <c r="D182" s="1817"/>
      <c r="E182" s="1817"/>
      <c r="F182" s="1817"/>
      <c r="G182" s="1817"/>
      <c r="H182" s="1817"/>
      <c r="I182" s="1817"/>
      <c r="J182" s="1817"/>
      <c r="K182" s="1817"/>
    </row>
    <row r="184" spans="1:11" x14ac:dyDescent="0.15">
      <c r="A184" s="1817" t="s">
        <v>648</v>
      </c>
      <c r="B184" s="1817"/>
      <c r="C184" s="1817"/>
      <c r="D184" s="1817"/>
      <c r="E184" s="1817"/>
      <c r="F184" s="1817"/>
      <c r="G184" s="1817"/>
      <c r="H184" s="1817"/>
      <c r="I184" s="1817"/>
      <c r="J184" s="1817"/>
      <c r="K184" s="1817"/>
    </row>
    <row r="186" spans="1:11" x14ac:dyDescent="0.15">
      <c r="C186" s="377"/>
      <c r="E186" s="48" t="s">
        <v>1897</v>
      </c>
      <c r="K186" s="48" t="s">
        <v>1898</v>
      </c>
    </row>
    <row r="187" spans="1:11" x14ac:dyDescent="0.15">
      <c r="A187" s="363" t="s">
        <v>892</v>
      </c>
      <c r="B187" s="364" t="s">
        <v>197</v>
      </c>
      <c r="C187" s="154" t="s">
        <v>865</v>
      </c>
      <c r="D187" s="365" t="s">
        <v>197</v>
      </c>
      <c r="E187" s="328" t="s">
        <v>866</v>
      </c>
      <c r="G187" s="363" t="s">
        <v>892</v>
      </c>
      <c r="H187" s="364" t="s">
        <v>197</v>
      </c>
      <c r="I187" s="154" t="s">
        <v>865</v>
      </c>
      <c r="J187" s="365" t="s">
        <v>197</v>
      </c>
      <c r="K187" s="328" t="s">
        <v>866</v>
      </c>
    </row>
    <row r="188" spans="1:11" x14ac:dyDescent="0.15">
      <c r="A188" s="24">
        <v>1</v>
      </c>
      <c r="B188" s="107"/>
      <c r="C188" s="386" t="str">
        <f>C173</f>
        <v>WQF2=</v>
      </c>
      <c r="D188" s="366"/>
      <c r="E188" s="386" t="str">
        <f>C171</f>
        <v>WQF1=</v>
      </c>
      <c r="G188" s="24">
        <v>1</v>
      </c>
      <c r="H188" s="107"/>
      <c r="I188" s="386" t="str">
        <f>C171</f>
        <v>WQF1=</v>
      </c>
      <c r="J188" s="366"/>
      <c r="K188" s="386" t="str">
        <f>C173</f>
        <v>WQF2=</v>
      </c>
    </row>
    <row r="189" spans="1:11" x14ac:dyDescent="0.15">
      <c r="A189" s="361">
        <v>2</v>
      </c>
      <c r="B189" s="200"/>
      <c r="C189" s="386" t="str">
        <f>C177</f>
        <v>WQF4=</v>
      </c>
      <c r="D189" s="366"/>
      <c r="E189" s="386" t="str">
        <f>C175</f>
        <v>WQF3=</v>
      </c>
      <c r="G189" s="361">
        <v>2</v>
      </c>
      <c r="H189" s="200"/>
      <c r="I189" s="386" t="str">
        <f>C175</f>
        <v>WQF3=</v>
      </c>
      <c r="J189" s="366"/>
      <c r="K189" s="386" t="str">
        <f>C177</f>
        <v>WQF4=</v>
      </c>
    </row>
    <row r="191" spans="1:11" x14ac:dyDescent="0.15">
      <c r="E191" s="48" t="s">
        <v>1899</v>
      </c>
      <c r="K191" s="48" t="s">
        <v>504</v>
      </c>
    </row>
    <row r="192" spans="1:11" x14ac:dyDescent="0.15">
      <c r="A192" s="363" t="s">
        <v>892</v>
      </c>
      <c r="B192" s="364" t="s">
        <v>197</v>
      </c>
      <c r="C192" s="154" t="s">
        <v>865</v>
      </c>
      <c r="D192" s="365" t="s">
        <v>197</v>
      </c>
      <c r="E192" s="328" t="s">
        <v>866</v>
      </c>
      <c r="G192" s="363" t="s">
        <v>892</v>
      </c>
      <c r="H192" s="364" t="s">
        <v>197</v>
      </c>
      <c r="I192" s="154" t="s">
        <v>865</v>
      </c>
      <c r="J192" s="365" t="s">
        <v>197</v>
      </c>
      <c r="K192" s="328" t="s">
        <v>866</v>
      </c>
    </row>
    <row r="193" spans="1:11" x14ac:dyDescent="0.15">
      <c r="A193" s="24">
        <v>1</v>
      </c>
      <c r="B193" s="107"/>
      <c r="C193" s="386" t="str">
        <f>C173</f>
        <v>WQF2=</v>
      </c>
      <c r="D193" s="366"/>
      <c r="E193" s="386" t="str">
        <f>C171</f>
        <v>WQF1=</v>
      </c>
      <c r="G193" s="24">
        <v>1</v>
      </c>
      <c r="H193" s="107"/>
      <c r="I193" s="386" t="str">
        <f>C171</f>
        <v>WQF1=</v>
      </c>
      <c r="J193" s="366"/>
      <c r="K193" s="386" t="str">
        <f>C173</f>
        <v>WQF2=</v>
      </c>
    </row>
    <row r="194" spans="1:11" x14ac:dyDescent="0.15">
      <c r="A194" s="361">
        <v>2</v>
      </c>
      <c r="B194" s="200"/>
      <c r="C194" s="386" t="str">
        <f>C177</f>
        <v>WQF4=</v>
      </c>
      <c r="D194" s="366"/>
      <c r="E194" s="386" t="str">
        <f>C175</f>
        <v>WQF3=</v>
      </c>
      <c r="G194" s="361">
        <v>2</v>
      </c>
      <c r="H194" s="200"/>
      <c r="I194" s="386" t="str">
        <f>C175</f>
        <v>WQF3=</v>
      </c>
      <c r="J194" s="366"/>
      <c r="K194" s="386" t="str">
        <f>C177</f>
        <v>WQF4=</v>
      </c>
    </row>
    <row r="196" spans="1:11" x14ac:dyDescent="0.15">
      <c r="E196" s="48" t="s">
        <v>505</v>
      </c>
      <c r="G196" s="1870" t="s">
        <v>1934</v>
      </c>
      <c r="H196" s="1870"/>
      <c r="I196" s="1870"/>
    </row>
    <row r="197" spans="1:11" x14ac:dyDescent="0.15">
      <c r="A197" s="363" t="s">
        <v>892</v>
      </c>
      <c r="B197" s="364" t="s">
        <v>197</v>
      </c>
      <c r="C197" s="154" t="s">
        <v>865</v>
      </c>
      <c r="D197" s="365" t="s">
        <v>197</v>
      </c>
      <c r="E197" s="328" t="s">
        <v>866</v>
      </c>
      <c r="G197" s="14"/>
      <c r="H197" s="435" t="str">
        <f>C173</f>
        <v>WQF2=</v>
      </c>
      <c r="I197" s="436"/>
    </row>
    <row r="198" spans="1:11" x14ac:dyDescent="0.15">
      <c r="A198" s="24">
        <v>1</v>
      </c>
      <c r="B198" s="107"/>
      <c r="C198" s="386" t="str">
        <f>C173</f>
        <v>WQF2=</v>
      </c>
      <c r="D198" s="366"/>
      <c r="E198" s="386" t="str">
        <f>C171</f>
        <v>WQF1=</v>
      </c>
      <c r="G198" s="14"/>
      <c r="H198" s="435" t="str">
        <f>C171</f>
        <v>WQF1=</v>
      </c>
      <c r="I198" s="436"/>
    </row>
    <row r="199" spans="1:11" x14ac:dyDescent="0.15">
      <c r="A199" s="361">
        <v>2</v>
      </c>
      <c r="B199" s="200"/>
      <c r="C199" s="386" t="str">
        <f>C177</f>
        <v>WQF4=</v>
      </c>
      <c r="D199" s="366"/>
      <c r="E199" s="386" t="str">
        <f>C175</f>
        <v>WQF3=</v>
      </c>
      <c r="G199" s="14"/>
      <c r="H199" s="435"/>
      <c r="I199" s="436"/>
    </row>
    <row r="200" spans="1:11" x14ac:dyDescent="0.15">
      <c r="G200" s="14"/>
      <c r="H200" s="435"/>
      <c r="I200" s="436"/>
    </row>
    <row r="203" spans="1:11" x14ac:dyDescent="0.15">
      <c r="A203" s="1817" t="s">
        <v>1556</v>
      </c>
      <c r="B203" s="1817"/>
      <c r="C203" s="1817"/>
      <c r="G203" s="1918" t="s">
        <v>1555</v>
      </c>
      <c r="H203" s="1918"/>
      <c r="I203" s="1918"/>
      <c r="J203" s="1918"/>
      <c r="K203" s="1918"/>
    </row>
    <row r="204" spans="1:11" x14ac:dyDescent="0.15">
      <c r="A204" s="388" t="s">
        <v>892</v>
      </c>
      <c r="B204" s="18" t="s">
        <v>320</v>
      </c>
      <c r="C204" s="18" t="s">
        <v>684</v>
      </c>
      <c r="F204" s="387" t="s">
        <v>892</v>
      </c>
      <c r="G204" s="363" t="s">
        <v>852</v>
      </c>
      <c r="H204" s="387" t="s">
        <v>2039</v>
      </c>
      <c r="I204" s="1901" t="s">
        <v>684</v>
      </c>
      <c r="J204" s="1902"/>
      <c r="K204" s="389" t="s">
        <v>92</v>
      </c>
    </row>
    <row r="205" spans="1:11" x14ac:dyDescent="0.15">
      <c r="A205" s="1917">
        <v>1</v>
      </c>
      <c r="B205" s="120" t="s">
        <v>591</v>
      </c>
      <c r="C205" s="539" t="s">
        <v>1693</v>
      </c>
      <c r="F205" s="1917">
        <v>1</v>
      </c>
      <c r="G205" s="14"/>
      <c r="H205" s="14"/>
      <c r="I205" s="1903" t="str">
        <f>C171</f>
        <v>WQF1=</v>
      </c>
      <c r="J205" s="1904"/>
      <c r="K205" s="396"/>
    </row>
    <row r="206" spans="1:11" x14ac:dyDescent="0.15">
      <c r="A206" s="1917"/>
      <c r="B206" s="120" t="s">
        <v>592</v>
      </c>
      <c r="C206" s="539" t="s">
        <v>1694</v>
      </c>
      <c r="F206" s="1917"/>
      <c r="G206" s="14"/>
      <c r="H206" s="14"/>
      <c r="I206" s="1903" t="str">
        <f>C173</f>
        <v>WQF2=</v>
      </c>
      <c r="J206" s="1904"/>
      <c r="K206" s="396"/>
    </row>
    <row r="207" spans="1:11" x14ac:dyDescent="0.15">
      <c r="A207" s="1917">
        <v>2</v>
      </c>
      <c r="B207" s="120" t="s">
        <v>591</v>
      </c>
      <c r="C207" s="539" t="s">
        <v>1695</v>
      </c>
      <c r="F207" s="1917">
        <v>2</v>
      </c>
      <c r="G207" s="14"/>
      <c r="H207" s="14"/>
      <c r="I207" s="1903"/>
      <c r="J207" s="1904"/>
      <c r="K207" s="396"/>
    </row>
    <row r="208" spans="1:11" x14ac:dyDescent="0.15">
      <c r="A208" s="1917"/>
      <c r="B208" s="120" t="s">
        <v>592</v>
      </c>
      <c r="C208" s="539" t="s">
        <v>1696</v>
      </c>
      <c r="F208" s="1917"/>
      <c r="G208" s="14"/>
      <c r="H208" s="14"/>
      <c r="I208" s="1903"/>
      <c r="J208" s="1904"/>
      <c r="K208" s="396"/>
    </row>
    <row r="211" spans="1:11" x14ac:dyDescent="0.15">
      <c r="D211" s="1817" t="s">
        <v>1530</v>
      </c>
      <c r="E211" s="1817"/>
      <c r="F211" s="1817"/>
      <c r="G211" s="1817"/>
      <c r="H211" s="1817"/>
      <c r="I211" s="1817"/>
      <c r="J211" s="1817"/>
    </row>
    <row r="213" spans="1:11" x14ac:dyDescent="0.15">
      <c r="E213" s="48" t="s">
        <v>1521</v>
      </c>
      <c r="K213" s="48" t="s">
        <v>1522</v>
      </c>
    </row>
    <row r="214" spans="1:11" x14ac:dyDescent="0.15">
      <c r="A214" s="363" t="s">
        <v>892</v>
      </c>
      <c r="B214" s="364" t="s">
        <v>197</v>
      </c>
      <c r="C214" s="154" t="s">
        <v>865</v>
      </c>
      <c r="D214" s="365" t="s">
        <v>197</v>
      </c>
      <c r="E214" s="328" t="s">
        <v>866</v>
      </c>
      <c r="G214" s="363" t="s">
        <v>892</v>
      </c>
      <c r="H214" s="364" t="s">
        <v>197</v>
      </c>
      <c r="I214" s="154" t="s">
        <v>865</v>
      </c>
      <c r="J214" s="365" t="s">
        <v>197</v>
      </c>
      <c r="K214" s="328" t="s">
        <v>866</v>
      </c>
    </row>
    <row r="215" spans="1:11" x14ac:dyDescent="0.15">
      <c r="A215" s="24">
        <v>1</v>
      </c>
      <c r="B215" s="107"/>
      <c r="C215" s="386" t="s">
        <v>1526</v>
      </c>
      <c r="D215" s="366"/>
      <c r="E215" s="386" t="s">
        <v>1527</v>
      </c>
      <c r="G215" s="24">
        <v>1</v>
      </c>
      <c r="H215" s="107"/>
      <c r="I215" s="386" t="s">
        <v>1527</v>
      </c>
      <c r="J215" s="366"/>
      <c r="K215" s="386" t="s">
        <v>1526</v>
      </c>
    </row>
    <row r="216" spans="1:11" x14ac:dyDescent="0.15">
      <c r="A216" s="361">
        <v>2</v>
      </c>
      <c r="B216" s="200"/>
      <c r="C216" s="386" t="s">
        <v>1528</v>
      </c>
      <c r="D216" s="366"/>
      <c r="E216" s="386" t="s">
        <v>1529</v>
      </c>
      <c r="G216" s="361">
        <v>2</v>
      </c>
      <c r="H216" s="200"/>
      <c r="I216" s="386" t="s">
        <v>1529</v>
      </c>
      <c r="J216" s="366"/>
      <c r="K216" s="386" t="s">
        <v>1528</v>
      </c>
    </row>
    <row r="218" spans="1:11" x14ac:dyDescent="0.15">
      <c r="E218" s="48" t="s">
        <v>1523</v>
      </c>
      <c r="K218" s="48" t="s">
        <v>1524</v>
      </c>
    </row>
    <row r="219" spans="1:11" x14ac:dyDescent="0.15">
      <c r="A219" s="363" t="s">
        <v>892</v>
      </c>
      <c r="B219" s="364" t="s">
        <v>197</v>
      </c>
      <c r="C219" s="154" t="s">
        <v>865</v>
      </c>
      <c r="D219" s="365" t="s">
        <v>197</v>
      </c>
      <c r="E219" s="328" t="s">
        <v>866</v>
      </c>
      <c r="G219" s="363" t="s">
        <v>892</v>
      </c>
      <c r="H219" s="364" t="s">
        <v>197</v>
      </c>
      <c r="I219" s="154" t="s">
        <v>865</v>
      </c>
      <c r="J219" s="365" t="s">
        <v>197</v>
      </c>
      <c r="K219" s="328" t="s">
        <v>866</v>
      </c>
    </row>
    <row r="220" spans="1:11" x14ac:dyDescent="0.15">
      <c r="A220" s="24">
        <v>1</v>
      </c>
      <c r="B220" s="107"/>
      <c r="C220" s="386" t="s">
        <v>1526</v>
      </c>
      <c r="D220" s="366"/>
      <c r="E220" s="386" t="s">
        <v>1527</v>
      </c>
      <c r="G220" s="24">
        <v>1</v>
      </c>
      <c r="H220" s="107"/>
      <c r="I220" s="386" t="s">
        <v>1529</v>
      </c>
      <c r="J220" s="366"/>
      <c r="K220" s="386" t="s">
        <v>1528</v>
      </c>
    </row>
    <row r="221" spans="1:11" x14ac:dyDescent="0.15">
      <c r="A221" s="361">
        <v>2</v>
      </c>
      <c r="B221" s="200"/>
      <c r="C221" s="386" t="s">
        <v>1528</v>
      </c>
      <c r="D221" s="366"/>
      <c r="E221" s="386" t="s">
        <v>1529</v>
      </c>
    </row>
    <row r="223" spans="1:11" x14ac:dyDescent="0.15">
      <c r="E223" s="48" t="s">
        <v>1525</v>
      </c>
    </row>
    <row r="224" spans="1:11" x14ac:dyDescent="0.15">
      <c r="A224" s="363" t="s">
        <v>892</v>
      </c>
      <c r="B224" s="364" t="s">
        <v>197</v>
      </c>
      <c r="C224" s="154" t="s">
        <v>865</v>
      </c>
      <c r="D224" s="365" t="s">
        <v>197</v>
      </c>
      <c r="E224" s="328" t="s">
        <v>866</v>
      </c>
    </row>
    <row r="225" spans="1:11" x14ac:dyDescent="0.15">
      <c r="A225" s="24">
        <v>1</v>
      </c>
      <c r="B225" s="107"/>
      <c r="C225" s="386" t="s">
        <v>1528</v>
      </c>
      <c r="D225" s="366"/>
      <c r="E225" s="386" t="s">
        <v>1529</v>
      </c>
    </row>
    <row r="230" spans="1:11" x14ac:dyDescent="0.15">
      <c r="E230" s="25" t="s">
        <v>684</v>
      </c>
      <c r="F230" s="1870" t="s">
        <v>92</v>
      </c>
      <c r="G230" s="1870"/>
      <c r="H230" s="1870"/>
      <c r="J230" s="1918" t="s">
        <v>1520</v>
      </c>
      <c r="K230" s="1918"/>
    </row>
    <row r="231" spans="1:11" x14ac:dyDescent="0.15">
      <c r="E231" s="212"/>
      <c r="F231" s="1881"/>
      <c r="G231" s="1881"/>
      <c r="H231" s="1881"/>
      <c r="J231" s="14" t="s">
        <v>1844</v>
      </c>
      <c r="K231" s="212"/>
    </row>
    <row r="232" spans="1:11" x14ac:dyDescent="0.15">
      <c r="E232" s="212"/>
      <c r="F232" s="1881"/>
      <c r="G232" s="1881"/>
      <c r="H232" s="1881"/>
      <c r="J232" s="14" t="s">
        <v>1845</v>
      </c>
      <c r="K232" s="212"/>
    </row>
    <row r="233" spans="1:11" x14ac:dyDescent="0.15">
      <c r="E233" s="212"/>
      <c r="F233" s="1881"/>
      <c r="G233" s="1881"/>
      <c r="H233" s="1881"/>
      <c r="J233" s="14" t="s">
        <v>1846</v>
      </c>
      <c r="K233" s="212"/>
    </row>
    <row r="234" spans="1:11" x14ac:dyDescent="0.15">
      <c r="E234" s="212"/>
      <c r="F234" s="1881"/>
      <c r="G234" s="1881"/>
      <c r="H234" s="1881"/>
      <c r="J234" s="14" t="s">
        <v>1847</v>
      </c>
      <c r="K234" s="212"/>
    </row>
    <row r="238" spans="1:11" ht="12.75" customHeight="1" x14ac:dyDescent="0.15"/>
    <row r="239" spans="1:11" x14ac:dyDescent="0.15">
      <c r="A239"/>
      <c r="B239"/>
      <c r="C239"/>
      <c r="D239"/>
      <c r="E239"/>
      <c r="F239"/>
      <c r="G239"/>
      <c r="H239"/>
      <c r="I239"/>
      <c r="J239"/>
      <c r="K239"/>
    </row>
    <row r="240" spans="1:11" x14ac:dyDescent="0.15">
      <c r="A240"/>
      <c r="B240"/>
      <c r="C240"/>
      <c r="D240"/>
      <c r="E240"/>
      <c r="F240"/>
      <c r="G240"/>
      <c r="H240"/>
      <c r="I240"/>
      <c r="J240"/>
      <c r="K240"/>
    </row>
    <row r="241" spans="1:11" x14ac:dyDescent="0.15">
      <c r="A241"/>
      <c r="B241"/>
      <c r="C241"/>
      <c r="D241"/>
      <c r="E241"/>
      <c r="F241"/>
      <c r="G241"/>
      <c r="H241"/>
      <c r="I241"/>
      <c r="J241"/>
      <c r="K241"/>
    </row>
    <row r="242" spans="1:11" x14ac:dyDescent="0.15">
      <c r="A242"/>
      <c r="B242"/>
      <c r="C242"/>
      <c r="D242"/>
      <c r="E242"/>
      <c r="F242"/>
      <c r="G242"/>
      <c r="H242"/>
      <c r="I242"/>
      <c r="J242"/>
      <c r="K242"/>
    </row>
    <row r="243" spans="1:11" x14ac:dyDescent="0.15">
      <c r="A243"/>
      <c r="B243"/>
      <c r="C243"/>
      <c r="D243"/>
      <c r="E243"/>
      <c r="F243"/>
      <c r="G243"/>
      <c r="H243"/>
      <c r="I243"/>
      <c r="J243"/>
      <c r="K243"/>
    </row>
    <row r="244" spans="1:11" x14ac:dyDescent="0.15">
      <c r="A244"/>
      <c r="B244"/>
      <c r="C244"/>
      <c r="D244"/>
      <c r="E244"/>
      <c r="F244"/>
      <c r="G244"/>
      <c r="H244"/>
      <c r="I244"/>
      <c r="J244"/>
      <c r="K244"/>
    </row>
    <row r="245" spans="1:11" x14ac:dyDescent="0.15">
      <c r="A245"/>
      <c r="B245"/>
      <c r="C245"/>
      <c r="D245"/>
      <c r="E245"/>
      <c r="F245"/>
      <c r="G245"/>
      <c r="H245"/>
      <c r="I245"/>
      <c r="J245"/>
      <c r="K245"/>
    </row>
    <row r="246" spans="1:11" x14ac:dyDescent="0.15">
      <c r="A246"/>
      <c r="B246"/>
      <c r="C246"/>
      <c r="D246"/>
      <c r="E246"/>
      <c r="F246"/>
      <c r="G246"/>
      <c r="H246"/>
      <c r="I246"/>
      <c r="J246"/>
      <c r="K246"/>
    </row>
    <row r="247" spans="1:11" x14ac:dyDescent="0.15">
      <c r="A247"/>
      <c r="B247"/>
      <c r="C247"/>
      <c r="D247"/>
      <c r="E247"/>
      <c r="F247"/>
      <c r="G247"/>
      <c r="H247"/>
      <c r="I247"/>
      <c r="J247"/>
      <c r="K247"/>
    </row>
    <row r="248" spans="1:11" x14ac:dyDescent="0.15">
      <c r="A248"/>
      <c r="B248"/>
      <c r="C248"/>
      <c r="D248"/>
      <c r="E248"/>
      <c r="F248"/>
      <c r="G248"/>
      <c r="H248"/>
      <c r="I248"/>
      <c r="J248"/>
      <c r="K248"/>
    </row>
    <row r="249" spans="1:11" x14ac:dyDescent="0.15">
      <c r="A249"/>
      <c r="B249"/>
      <c r="C249"/>
      <c r="D249"/>
      <c r="E249"/>
      <c r="F249"/>
      <c r="G249"/>
      <c r="H249"/>
      <c r="I249"/>
      <c r="J249"/>
      <c r="K249"/>
    </row>
    <row r="250" spans="1:11" x14ac:dyDescent="0.15">
      <c r="A250"/>
      <c r="B250"/>
      <c r="C250"/>
      <c r="D250"/>
      <c r="E250"/>
      <c r="F250"/>
      <c r="G250"/>
      <c r="H250"/>
      <c r="I250"/>
      <c r="J250"/>
      <c r="K250"/>
    </row>
    <row r="251" spans="1:11" x14ac:dyDescent="0.15">
      <c r="A251"/>
      <c r="B251"/>
      <c r="C251"/>
      <c r="D251"/>
      <c r="E251"/>
      <c r="F251"/>
      <c r="G251"/>
      <c r="H251"/>
      <c r="I251"/>
      <c r="J251"/>
      <c r="K251"/>
    </row>
    <row r="252" spans="1:11" x14ac:dyDescent="0.15">
      <c r="A252"/>
      <c r="B252"/>
      <c r="C252"/>
      <c r="D252"/>
      <c r="E252"/>
      <c r="F252"/>
      <c r="G252"/>
      <c r="H252"/>
      <c r="I252"/>
      <c r="J252"/>
      <c r="K252"/>
    </row>
    <row r="253" spans="1:11" x14ac:dyDescent="0.15">
      <c r="A253"/>
      <c r="B253"/>
      <c r="C253"/>
      <c r="D253"/>
      <c r="E253"/>
      <c r="F253"/>
      <c r="G253"/>
      <c r="H253"/>
      <c r="I253"/>
      <c r="J253"/>
      <c r="K253"/>
    </row>
    <row r="254" spans="1:11" x14ac:dyDescent="0.15">
      <c r="A254"/>
      <c r="B254"/>
      <c r="C254"/>
      <c r="D254"/>
      <c r="E254"/>
      <c r="F254"/>
      <c r="G254"/>
      <c r="H254"/>
      <c r="I254"/>
      <c r="J254"/>
      <c r="K254"/>
    </row>
    <row r="255" spans="1:11" x14ac:dyDescent="0.15">
      <c r="A255"/>
      <c r="B255"/>
      <c r="C255"/>
      <c r="D255"/>
      <c r="E255"/>
      <c r="F255"/>
      <c r="G255"/>
      <c r="H255"/>
      <c r="I255"/>
      <c r="J255"/>
      <c r="K255"/>
    </row>
    <row r="256" spans="1:11" x14ac:dyDescent="0.15">
      <c r="A256"/>
      <c r="B256"/>
      <c r="C256"/>
      <c r="D256"/>
      <c r="E256"/>
      <c r="F256"/>
      <c r="G256"/>
      <c r="H256"/>
      <c r="I256"/>
      <c r="J256"/>
      <c r="K256"/>
    </row>
    <row r="257" spans="1:11" ht="12.75" customHeight="1" x14ac:dyDescent="0.15">
      <c r="A257"/>
      <c r="B257"/>
      <c r="C257"/>
      <c r="D257"/>
      <c r="E257"/>
      <c r="F257"/>
      <c r="G257"/>
      <c r="H257"/>
      <c r="I257"/>
      <c r="J257"/>
      <c r="K257"/>
    </row>
    <row r="258" spans="1:11" ht="12.75" customHeight="1" x14ac:dyDescent="0.15">
      <c r="A258"/>
      <c r="B258"/>
      <c r="C258"/>
      <c r="D258"/>
      <c r="E258"/>
      <c r="F258"/>
      <c r="G258"/>
      <c r="H258"/>
      <c r="I258"/>
      <c r="J258"/>
      <c r="K258"/>
    </row>
    <row r="259" spans="1:11" ht="12.75" customHeight="1" x14ac:dyDescent="0.15">
      <c r="A259"/>
      <c r="B259"/>
      <c r="C259"/>
      <c r="D259"/>
      <c r="E259"/>
      <c r="F259"/>
      <c r="G259"/>
      <c r="H259"/>
      <c r="I259"/>
      <c r="J259"/>
      <c r="K259"/>
    </row>
    <row r="260" spans="1:11" ht="12.75" customHeight="1" x14ac:dyDescent="0.15">
      <c r="A260"/>
      <c r="B260"/>
      <c r="C260"/>
      <c r="D260"/>
      <c r="E260"/>
      <c r="F260"/>
      <c r="G260"/>
      <c r="H260"/>
      <c r="I260"/>
      <c r="J260"/>
      <c r="K260"/>
    </row>
    <row r="261" spans="1:11" ht="12.75" customHeight="1" x14ac:dyDescent="0.15">
      <c r="A261"/>
      <c r="B261"/>
      <c r="C261"/>
      <c r="D261"/>
      <c r="E261"/>
      <c r="F261"/>
      <c r="G261"/>
      <c r="H261"/>
      <c r="I261"/>
      <c r="J261"/>
      <c r="K261"/>
    </row>
    <row r="262" spans="1:11" x14ac:dyDescent="0.15">
      <c r="A262"/>
      <c r="B262"/>
      <c r="C262"/>
      <c r="D262"/>
      <c r="E262"/>
      <c r="F262"/>
      <c r="G262"/>
      <c r="H262"/>
      <c r="I262"/>
      <c r="J262"/>
      <c r="K262"/>
    </row>
    <row r="263" spans="1:11" x14ac:dyDescent="0.15">
      <c r="A263"/>
      <c r="B263"/>
      <c r="C263"/>
      <c r="D263"/>
      <c r="E263"/>
      <c r="F263"/>
      <c r="G263"/>
      <c r="H263"/>
      <c r="I263"/>
      <c r="J263"/>
      <c r="K263"/>
    </row>
    <row r="264" spans="1:11" x14ac:dyDescent="0.15">
      <c r="A264"/>
      <c r="B264"/>
      <c r="C264"/>
      <c r="D264"/>
      <c r="E264"/>
      <c r="F264"/>
      <c r="G264"/>
      <c r="H264"/>
      <c r="I264"/>
      <c r="J264"/>
      <c r="K264"/>
    </row>
    <row r="265" spans="1:11" x14ac:dyDescent="0.15">
      <c r="A265"/>
      <c r="B265"/>
      <c r="C265"/>
      <c r="D265"/>
      <c r="E265"/>
      <c r="F265"/>
      <c r="G265"/>
      <c r="H265"/>
      <c r="I265"/>
      <c r="J265"/>
      <c r="K265"/>
    </row>
    <row r="266" spans="1:11" x14ac:dyDescent="0.15">
      <c r="A266"/>
      <c r="B266"/>
      <c r="C266"/>
      <c r="D266"/>
      <c r="E266"/>
      <c r="F266"/>
      <c r="G266"/>
      <c r="H266"/>
      <c r="I266"/>
      <c r="J266"/>
      <c r="K266"/>
    </row>
    <row r="267" spans="1:11" x14ac:dyDescent="0.15">
      <c r="A267"/>
      <c r="B267"/>
      <c r="C267"/>
      <c r="D267"/>
      <c r="E267"/>
      <c r="F267"/>
      <c r="G267"/>
      <c r="H267"/>
      <c r="I267"/>
      <c r="J267"/>
      <c r="K267"/>
    </row>
    <row r="268" spans="1:11" x14ac:dyDescent="0.15">
      <c r="A268"/>
      <c r="B268"/>
      <c r="C268"/>
      <c r="D268"/>
      <c r="E268"/>
      <c r="F268"/>
      <c r="G268"/>
      <c r="H268"/>
      <c r="I268"/>
      <c r="J268"/>
      <c r="K268"/>
    </row>
    <row r="269" spans="1:11" x14ac:dyDescent="0.15">
      <c r="A269"/>
      <c r="B269"/>
      <c r="C269"/>
      <c r="D269"/>
      <c r="E269"/>
      <c r="F269"/>
      <c r="G269"/>
      <c r="H269"/>
      <c r="I269"/>
      <c r="J269"/>
      <c r="K269"/>
    </row>
    <row r="270" spans="1:11" x14ac:dyDescent="0.15">
      <c r="A270"/>
      <c r="B270"/>
      <c r="C270"/>
      <c r="D270"/>
      <c r="E270"/>
      <c r="F270"/>
      <c r="G270"/>
      <c r="H270"/>
      <c r="I270"/>
      <c r="J270"/>
      <c r="K270"/>
    </row>
    <row r="271" spans="1:11" x14ac:dyDescent="0.15">
      <c r="A271"/>
      <c r="B271"/>
      <c r="C271"/>
      <c r="D271"/>
      <c r="E271"/>
      <c r="F271"/>
      <c r="G271"/>
      <c r="H271"/>
      <c r="I271"/>
      <c r="J271"/>
      <c r="K271"/>
    </row>
    <row r="272" spans="1:11" x14ac:dyDescent="0.15">
      <c r="A272"/>
      <c r="B272"/>
      <c r="C272"/>
      <c r="D272"/>
      <c r="E272"/>
      <c r="F272"/>
      <c r="G272"/>
      <c r="H272"/>
      <c r="I272"/>
      <c r="J272"/>
      <c r="K272"/>
    </row>
    <row r="273" spans="1:11" x14ac:dyDescent="0.15">
      <c r="A273"/>
      <c r="B273"/>
      <c r="C273"/>
      <c r="D273"/>
      <c r="E273"/>
      <c r="F273"/>
      <c r="G273"/>
      <c r="H273"/>
      <c r="I273"/>
      <c r="J273"/>
      <c r="K273"/>
    </row>
    <row r="274" spans="1:11" x14ac:dyDescent="0.15">
      <c r="A274"/>
      <c r="B274"/>
      <c r="C274"/>
      <c r="D274"/>
      <c r="E274"/>
      <c r="F274"/>
      <c r="G274"/>
      <c r="H274"/>
      <c r="I274"/>
      <c r="J274"/>
      <c r="K274"/>
    </row>
    <row r="275" spans="1:11" x14ac:dyDescent="0.15">
      <c r="A275"/>
      <c r="B275"/>
      <c r="C275"/>
      <c r="D275"/>
      <c r="E275"/>
      <c r="F275"/>
      <c r="G275"/>
      <c r="H275"/>
      <c r="I275"/>
      <c r="J275"/>
      <c r="K275"/>
    </row>
    <row r="276" spans="1:11" x14ac:dyDescent="0.15">
      <c r="A276"/>
      <c r="B276"/>
      <c r="C276"/>
      <c r="D276"/>
      <c r="E276"/>
      <c r="F276"/>
      <c r="G276"/>
      <c r="H276"/>
      <c r="I276"/>
      <c r="J276"/>
      <c r="K276"/>
    </row>
    <row r="277" spans="1:11" x14ac:dyDescent="0.15">
      <c r="A277"/>
      <c r="B277"/>
      <c r="C277"/>
      <c r="D277"/>
      <c r="E277"/>
      <c r="F277"/>
      <c r="G277"/>
      <c r="H277"/>
      <c r="I277"/>
      <c r="J277"/>
      <c r="K277"/>
    </row>
    <row r="278" spans="1:11" x14ac:dyDescent="0.15">
      <c r="A278"/>
      <c r="B278"/>
      <c r="C278"/>
      <c r="D278"/>
      <c r="E278"/>
      <c r="F278"/>
      <c r="G278"/>
      <c r="H278"/>
      <c r="I278"/>
      <c r="J278"/>
      <c r="K278"/>
    </row>
    <row r="279" spans="1:11" x14ac:dyDescent="0.15">
      <c r="A279"/>
      <c r="B279"/>
      <c r="C279"/>
      <c r="D279"/>
      <c r="E279"/>
      <c r="F279"/>
      <c r="G279"/>
      <c r="H279"/>
      <c r="I279"/>
      <c r="J279"/>
      <c r="K279"/>
    </row>
    <row r="280" spans="1:11" x14ac:dyDescent="0.15">
      <c r="A280"/>
      <c r="B280"/>
      <c r="C280"/>
      <c r="D280"/>
      <c r="E280"/>
      <c r="F280"/>
      <c r="G280"/>
      <c r="H280"/>
      <c r="I280"/>
      <c r="J280"/>
      <c r="K280"/>
    </row>
    <row r="281" spans="1:11" x14ac:dyDescent="0.15">
      <c r="A281"/>
      <c r="B281"/>
      <c r="C281"/>
      <c r="D281"/>
      <c r="E281"/>
      <c r="F281"/>
      <c r="G281"/>
      <c r="H281"/>
      <c r="I281"/>
      <c r="J281"/>
      <c r="K281"/>
    </row>
    <row r="282" spans="1:11" x14ac:dyDescent="0.15">
      <c r="A282"/>
      <c r="B282"/>
      <c r="C282"/>
      <c r="D282"/>
      <c r="E282"/>
      <c r="F282"/>
      <c r="G282"/>
      <c r="H282"/>
      <c r="I282"/>
      <c r="J282"/>
      <c r="K282"/>
    </row>
    <row r="283" spans="1:11" x14ac:dyDescent="0.15">
      <c r="A283"/>
      <c r="B283"/>
      <c r="C283"/>
      <c r="D283"/>
      <c r="E283"/>
      <c r="F283"/>
      <c r="G283"/>
      <c r="H283"/>
      <c r="I283"/>
      <c r="J283"/>
      <c r="K283"/>
    </row>
    <row r="284" spans="1:11" x14ac:dyDescent="0.15">
      <c r="A284"/>
      <c r="B284"/>
      <c r="C284"/>
      <c r="D284"/>
      <c r="E284"/>
      <c r="F284"/>
      <c r="G284"/>
      <c r="H284"/>
      <c r="I284"/>
      <c r="J284"/>
      <c r="K284"/>
    </row>
    <row r="285" spans="1:11" x14ac:dyDescent="0.15">
      <c r="A285"/>
      <c r="B285"/>
      <c r="C285"/>
      <c r="D285"/>
      <c r="E285"/>
      <c r="F285"/>
      <c r="G285"/>
      <c r="H285"/>
      <c r="I285"/>
      <c r="J285"/>
      <c r="K285"/>
    </row>
    <row r="286" spans="1:11" x14ac:dyDescent="0.15">
      <c r="A286"/>
      <c r="B286"/>
      <c r="C286"/>
      <c r="D286"/>
      <c r="E286"/>
      <c r="F286"/>
      <c r="G286"/>
      <c r="H286"/>
      <c r="I286"/>
      <c r="J286"/>
      <c r="K286"/>
    </row>
    <row r="287" spans="1:11" x14ac:dyDescent="0.15">
      <c r="A287"/>
      <c r="B287"/>
      <c r="C287"/>
      <c r="D287"/>
      <c r="E287"/>
      <c r="F287"/>
      <c r="G287"/>
      <c r="H287"/>
      <c r="I287"/>
      <c r="J287"/>
      <c r="K287"/>
    </row>
    <row r="288" spans="1:11" x14ac:dyDescent="0.15">
      <c r="A288"/>
      <c r="B288"/>
      <c r="C288"/>
      <c r="D288"/>
      <c r="E288"/>
      <c r="F288"/>
      <c r="G288"/>
      <c r="H288"/>
      <c r="I288"/>
      <c r="J288"/>
      <c r="K288"/>
    </row>
    <row r="289" spans="1:11" x14ac:dyDescent="0.15">
      <c r="A289"/>
      <c r="B289"/>
      <c r="C289"/>
      <c r="D289"/>
      <c r="E289"/>
      <c r="F289"/>
      <c r="G289"/>
      <c r="H289"/>
      <c r="I289"/>
      <c r="J289"/>
      <c r="K289"/>
    </row>
    <row r="290" spans="1:11" x14ac:dyDescent="0.15">
      <c r="A290"/>
      <c r="B290"/>
      <c r="C290"/>
      <c r="D290"/>
      <c r="E290"/>
      <c r="F290"/>
      <c r="G290"/>
      <c r="H290"/>
      <c r="I290"/>
      <c r="J290"/>
      <c r="K290"/>
    </row>
    <row r="291" spans="1:11" x14ac:dyDescent="0.15">
      <c r="A291"/>
      <c r="B291"/>
      <c r="C291"/>
      <c r="D291"/>
      <c r="E291"/>
      <c r="F291"/>
      <c r="G291"/>
      <c r="H291"/>
      <c r="I291"/>
      <c r="J291"/>
      <c r="K291"/>
    </row>
    <row r="292" spans="1:11" x14ac:dyDescent="0.15">
      <c r="A292"/>
      <c r="B292"/>
      <c r="C292"/>
      <c r="D292"/>
      <c r="E292"/>
      <c r="F292"/>
      <c r="G292"/>
      <c r="H292"/>
      <c r="I292"/>
      <c r="J292"/>
      <c r="K292"/>
    </row>
    <row r="293" spans="1:11" x14ac:dyDescent="0.15">
      <c r="A293"/>
      <c r="B293"/>
      <c r="C293"/>
      <c r="D293"/>
      <c r="E293"/>
      <c r="F293"/>
      <c r="G293"/>
      <c r="H293"/>
      <c r="I293"/>
      <c r="J293"/>
      <c r="K293"/>
    </row>
    <row r="294" spans="1:11" x14ac:dyDescent="0.15">
      <c r="A294"/>
      <c r="B294"/>
      <c r="C294"/>
      <c r="D294"/>
      <c r="E294"/>
      <c r="F294"/>
      <c r="G294"/>
      <c r="H294"/>
      <c r="I294"/>
      <c r="J294"/>
      <c r="K294"/>
    </row>
    <row r="295" spans="1:11" x14ac:dyDescent="0.15">
      <c r="A295"/>
      <c r="B295"/>
      <c r="C295"/>
      <c r="D295"/>
      <c r="E295"/>
      <c r="F295"/>
      <c r="G295"/>
      <c r="H295"/>
      <c r="I295"/>
      <c r="J295"/>
      <c r="K295"/>
    </row>
    <row r="296" spans="1:11" x14ac:dyDescent="0.15">
      <c r="A296"/>
      <c r="B296"/>
      <c r="C296"/>
      <c r="D296"/>
      <c r="E296"/>
      <c r="F296"/>
      <c r="G296"/>
      <c r="H296"/>
      <c r="I296"/>
      <c r="J296"/>
      <c r="K296"/>
    </row>
    <row r="297" spans="1:11" x14ac:dyDescent="0.15">
      <c r="A297"/>
      <c r="B297"/>
      <c r="C297"/>
      <c r="D297"/>
      <c r="E297"/>
      <c r="F297"/>
      <c r="G297"/>
      <c r="H297"/>
      <c r="I297"/>
      <c r="J297"/>
      <c r="K297"/>
    </row>
    <row r="298" spans="1:11" x14ac:dyDescent="0.15">
      <c r="A298"/>
      <c r="B298"/>
      <c r="C298"/>
      <c r="D298"/>
      <c r="E298"/>
      <c r="F298"/>
      <c r="G298"/>
      <c r="H298"/>
      <c r="I298"/>
      <c r="J298"/>
      <c r="K298"/>
    </row>
    <row r="299" spans="1:11" x14ac:dyDescent="0.15">
      <c r="A299"/>
      <c r="B299"/>
      <c r="C299"/>
      <c r="D299"/>
      <c r="E299"/>
      <c r="F299"/>
      <c r="G299"/>
      <c r="H299"/>
      <c r="I299"/>
      <c r="J299"/>
      <c r="K299"/>
    </row>
    <row r="300" spans="1:11" x14ac:dyDescent="0.15">
      <c r="A300"/>
      <c r="B300"/>
      <c r="C300"/>
      <c r="D300"/>
      <c r="E300"/>
      <c r="F300"/>
      <c r="G300"/>
      <c r="H300"/>
      <c r="I300"/>
      <c r="J300"/>
      <c r="K300"/>
    </row>
    <row r="301" spans="1:11" x14ac:dyDescent="0.15">
      <c r="A301"/>
      <c r="B301"/>
      <c r="C301"/>
      <c r="D301"/>
      <c r="E301"/>
      <c r="F301"/>
      <c r="G301"/>
      <c r="H301"/>
      <c r="I301"/>
      <c r="J301"/>
      <c r="K301"/>
    </row>
    <row r="302" spans="1:11" x14ac:dyDescent="0.15">
      <c r="A302"/>
      <c r="B302"/>
      <c r="C302"/>
      <c r="D302"/>
      <c r="E302"/>
      <c r="F302"/>
      <c r="G302"/>
      <c r="H302"/>
      <c r="I302"/>
      <c r="J302"/>
      <c r="K302"/>
    </row>
    <row r="303" spans="1:11" x14ac:dyDescent="0.15">
      <c r="A303"/>
      <c r="B303"/>
      <c r="C303"/>
      <c r="D303"/>
      <c r="E303"/>
      <c r="F303"/>
      <c r="G303"/>
      <c r="H303"/>
      <c r="I303"/>
      <c r="J303"/>
      <c r="K303"/>
    </row>
    <row r="304" spans="1:11" x14ac:dyDescent="0.15">
      <c r="A304"/>
      <c r="B304"/>
      <c r="C304"/>
      <c r="D304"/>
      <c r="E304"/>
      <c r="F304"/>
      <c r="G304"/>
      <c r="H304"/>
      <c r="I304"/>
      <c r="J304"/>
      <c r="K304"/>
    </row>
    <row r="305" spans="1:11" x14ac:dyDescent="0.15">
      <c r="A305"/>
      <c r="B305"/>
      <c r="C305"/>
      <c r="D305"/>
      <c r="E305"/>
      <c r="F305"/>
      <c r="G305"/>
      <c r="H305"/>
      <c r="I305"/>
      <c r="J305"/>
      <c r="K305"/>
    </row>
    <row r="306" spans="1:11" x14ac:dyDescent="0.15">
      <c r="A306"/>
      <c r="B306"/>
      <c r="C306"/>
      <c r="D306"/>
      <c r="E306"/>
      <c r="F306"/>
      <c r="G306"/>
      <c r="H306"/>
      <c r="I306"/>
      <c r="J306"/>
      <c r="K306"/>
    </row>
    <row r="307" spans="1:11" x14ac:dyDescent="0.15">
      <c r="A307"/>
      <c r="B307"/>
      <c r="C307"/>
      <c r="D307"/>
      <c r="E307"/>
      <c r="F307"/>
      <c r="G307"/>
      <c r="H307"/>
      <c r="I307"/>
      <c r="J307"/>
      <c r="K307"/>
    </row>
    <row r="308" spans="1:11" x14ac:dyDescent="0.15">
      <c r="A308"/>
      <c r="B308"/>
      <c r="C308"/>
      <c r="D308"/>
      <c r="E308"/>
      <c r="F308"/>
      <c r="G308"/>
      <c r="H308"/>
      <c r="I308"/>
      <c r="J308"/>
      <c r="K308"/>
    </row>
    <row r="309" spans="1:11" x14ac:dyDescent="0.15">
      <c r="A309"/>
      <c r="B309"/>
      <c r="C309"/>
      <c r="D309"/>
      <c r="E309"/>
      <c r="F309"/>
      <c r="G309"/>
      <c r="H309"/>
      <c r="I309"/>
      <c r="J309"/>
      <c r="K309"/>
    </row>
    <row r="310" spans="1:11" x14ac:dyDescent="0.15">
      <c r="A310"/>
      <c r="B310"/>
      <c r="C310"/>
      <c r="D310"/>
      <c r="E310"/>
      <c r="F310"/>
      <c r="G310"/>
      <c r="H310"/>
      <c r="I310"/>
      <c r="J310"/>
      <c r="K310"/>
    </row>
    <row r="311" spans="1:11" x14ac:dyDescent="0.15">
      <c r="A311"/>
      <c r="B311"/>
      <c r="C311"/>
      <c r="D311"/>
      <c r="E311"/>
      <c r="F311"/>
      <c r="G311"/>
      <c r="H311"/>
      <c r="I311"/>
      <c r="J311"/>
      <c r="K311"/>
    </row>
    <row r="312" spans="1:11" x14ac:dyDescent="0.15">
      <c r="A312"/>
      <c r="B312"/>
      <c r="C312"/>
      <c r="D312"/>
      <c r="E312"/>
      <c r="F312"/>
      <c r="G312"/>
      <c r="H312"/>
      <c r="I312"/>
      <c r="J312"/>
      <c r="K312"/>
    </row>
    <row r="313" spans="1:11" x14ac:dyDescent="0.15">
      <c r="A313"/>
      <c r="B313"/>
      <c r="C313"/>
      <c r="D313"/>
      <c r="E313"/>
      <c r="F313"/>
      <c r="G313"/>
      <c r="H313"/>
      <c r="I313"/>
      <c r="J313"/>
      <c r="K313"/>
    </row>
    <row r="314" spans="1:11" x14ac:dyDescent="0.15">
      <c r="A314"/>
      <c r="B314"/>
      <c r="C314"/>
      <c r="D314"/>
      <c r="E314"/>
      <c r="F314"/>
      <c r="G314"/>
      <c r="H314"/>
      <c r="I314"/>
      <c r="J314"/>
      <c r="K314"/>
    </row>
    <row r="315" spans="1:11" x14ac:dyDescent="0.15">
      <c r="A315"/>
      <c r="B315"/>
      <c r="C315"/>
      <c r="D315"/>
      <c r="E315"/>
      <c r="F315"/>
      <c r="G315"/>
      <c r="H315"/>
      <c r="I315"/>
      <c r="J315"/>
      <c r="K315"/>
    </row>
    <row r="316" spans="1:11" x14ac:dyDescent="0.15">
      <c r="A316"/>
      <c r="B316"/>
      <c r="C316"/>
      <c r="D316"/>
      <c r="E316"/>
      <c r="F316"/>
      <c r="G316"/>
      <c r="H316"/>
      <c r="I316"/>
      <c r="J316"/>
      <c r="K316"/>
    </row>
    <row r="317" spans="1:11" x14ac:dyDescent="0.15">
      <c r="A317"/>
      <c r="B317"/>
      <c r="C317"/>
      <c r="D317"/>
      <c r="E317"/>
      <c r="F317"/>
      <c r="G317"/>
      <c r="H317"/>
      <c r="I317"/>
      <c r="J317"/>
      <c r="K317"/>
    </row>
    <row r="318" spans="1:11" x14ac:dyDescent="0.15">
      <c r="A318"/>
      <c r="B318"/>
      <c r="C318"/>
      <c r="D318"/>
      <c r="E318"/>
      <c r="F318"/>
      <c r="G318"/>
      <c r="H318"/>
      <c r="I318"/>
      <c r="J318"/>
      <c r="K318"/>
    </row>
    <row r="319" spans="1:11" x14ac:dyDescent="0.15">
      <c r="A319"/>
      <c r="B319"/>
      <c r="C319"/>
      <c r="D319"/>
      <c r="E319"/>
      <c r="F319"/>
      <c r="G319"/>
      <c r="H319"/>
      <c r="I319"/>
      <c r="J319"/>
      <c r="K319"/>
    </row>
    <row r="320" spans="1:11" x14ac:dyDescent="0.15">
      <c r="A320"/>
      <c r="B320"/>
      <c r="C320"/>
      <c r="D320"/>
      <c r="E320"/>
      <c r="F320"/>
      <c r="G320"/>
      <c r="H320"/>
      <c r="I320"/>
      <c r="J320"/>
      <c r="K320"/>
    </row>
    <row r="321" spans="1:11" x14ac:dyDescent="0.15">
      <c r="A321"/>
      <c r="B321"/>
      <c r="C321"/>
      <c r="D321"/>
      <c r="E321"/>
      <c r="F321"/>
      <c r="G321"/>
      <c r="H321"/>
      <c r="I321"/>
      <c r="J321"/>
      <c r="K321"/>
    </row>
    <row r="322" spans="1:11" x14ac:dyDescent="0.15">
      <c r="A322"/>
      <c r="B322"/>
      <c r="C322"/>
      <c r="D322"/>
      <c r="E322"/>
      <c r="F322"/>
      <c r="G322"/>
      <c r="H322"/>
      <c r="I322"/>
      <c r="J322"/>
      <c r="K322"/>
    </row>
    <row r="323" spans="1:11" x14ac:dyDescent="0.15">
      <c r="A323"/>
      <c r="B323"/>
      <c r="C323"/>
      <c r="D323"/>
      <c r="E323"/>
      <c r="F323"/>
      <c r="G323"/>
      <c r="H323"/>
      <c r="I323"/>
      <c r="J323"/>
      <c r="K323"/>
    </row>
    <row r="324" spans="1:11" x14ac:dyDescent="0.15">
      <c r="A324"/>
      <c r="B324"/>
      <c r="C324"/>
      <c r="D324"/>
      <c r="E324"/>
      <c r="F324"/>
      <c r="G324"/>
      <c r="H324"/>
      <c r="I324"/>
      <c r="J324"/>
      <c r="K324"/>
    </row>
    <row r="325" spans="1:11" x14ac:dyDescent="0.15">
      <c r="A325"/>
      <c r="B325"/>
      <c r="C325"/>
      <c r="D325"/>
      <c r="E325"/>
      <c r="F325"/>
      <c r="G325"/>
      <c r="H325"/>
      <c r="I325"/>
      <c r="J325"/>
      <c r="K325"/>
    </row>
    <row r="326" spans="1:11" x14ac:dyDescent="0.15">
      <c r="A326"/>
      <c r="B326"/>
      <c r="C326"/>
      <c r="D326"/>
      <c r="E326"/>
      <c r="F326"/>
      <c r="G326"/>
      <c r="H326"/>
      <c r="I326"/>
      <c r="J326"/>
      <c r="K326"/>
    </row>
    <row r="327" spans="1:11" x14ac:dyDescent="0.15">
      <c r="A327"/>
      <c r="B327"/>
      <c r="C327"/>
      <c r="D327"/>
      <c r="E327"/>
      <c r="F327"/>
      <c r="G327"/>
      <c r="H327"/>
      <c r="I327"/>
      <c r="J327"/>
      <c r="K327"/>
    </row>
    <row r="328" spans="1:11" x14ac:dyDescent="0.15">
      <c r="A328"/>
      <c r="B328"/>
      <c r="C328"/>
      <c r="D328"/>
      <c r="E328"/>
      <c r="F328"/>
      <c r="G328"/>
      <c r="H328"/>
      <c r="I328"/>
      <c r="J328"/>
      <c r="K328"/>
    </row>
    <row r="329" spans="1:11" x14ac:dyDescent="0.15">
      <c r="A329"/>
      <c r="B329"/>
      <c r="C329"/>
      <c r="D329"/>
      <c r="E329"/>
      <c r="F329"/>
      <c r="G329"/>
      <c r="H329"/>
      <c r="I329"/>
      <c r="J329"/>
      <c r="K329"/>
    </row>
    <row r="330" spans="1:11" x14ac:dyDescent="0.15">
      <c r="A330"/>
      <c r="B330"/>
      <c r="C330"/>
      <c r="D330"/>
      <c r="E330"/>
      <c r="F330"/>
      <c r="G330"/>
      <c r="H330"/>
      <c r="I330"/>
      <c r="J330"/>
      <c r="K330"/>
    </row>
    <row r="331" spans="1:11" x14ac:dyDescent="0.15">
      <c r="A331"/>
      <c r="B331"/>
      <c r="C331"/>
      <c r="D331"/>
      <c r="E331"/>
      <c r="F331"/>
      <c r="G331"/>
      <c r="H331"/>
      <c r="I331"/>
      <c r="J331"/>
      <c r="K331"/>
    </row>
    <row r="332" spans="1:11" x14ac:dyDescent="0.15">
      <c r="A332"/>
      <c r="B332"/>
      <c r="C332"/>
      <c r="D332"/>
      <c r="E332"/>
      <c r="F332"/>
      <c r="G332"/>
      <c r="H332"/>
      <c r="I332"/>
      <c r="J332"/>
      <c r="K332"/>
    </row>
    <row r="333" spans="1:11" x14ac:dyDescent="0.15">
      <c r="A333"/>
      <c r="B333"/>
      <c r="C333"/>
      <c r="D333"/>
      <c r="E333"/>
      <c r="F333"/>
      <c r="G333"/>
      <c r="H333"/>
      <c r="I333"/>
      <c r="J333"/>
      <c r="K333"/>
    </row>
    <row r="334" spans="1:11" x14ac:dyDescent="0.15">
      <c r="A334"/>
      <c r="B334"/>
      <c r="C334"/>
      <c r="D334"/>
      <c r="E334"/>
      <c r="F334"/>
      <c r="G334"/>
      <c r="H334"/>
      <c r="I334"/>
      <c r="J334"/>
      <c r="K334"/>
    </row>
    <row r="335" spans="1:11" x14ac:dyDescent="0.15">
      <c r="A335"/>
      <c r="B335"/>
      <c r="C335"/>
      <c r="D335"/>
      <c r="E335"/>
      <c r="F335"/>
      <c r="G335"/>
      <c r="H335"/>
      <c r="I335"/>
      <c r="J335"/>
      <c r="K335"/>
    </row>
    <row r="336" spans="1:11" x14ac:dyDescent="0.15">
      <c r="A336"/>
      <c r="B336"/>
      <c r="C336"/>
      <c r="D336"/>
      <c r="E336"/>
      <c r="F336"/>
      <c r="G336"/>
      <c r="H336"/>
      <c r="I336"/>
      <c r="J336"/>
      <c r="K336"/>
    </row>
    <row r="337" spans="1:11" x14ac:dyDescent="0.15">
      <c r="A337"/>
      <c r="B337"/>
      <c r="C337"/>
      <c r="D337"/>
      <c r="E337"/>
      <c r="F337"/>
      <c r="G337"/>
      <c r="H337"/>
      <c r="I337"/>
      <c r="J337"/>
      <c r="K337"/>
    </row>
    <row r="338" spans="1:11" x14ac:dyDescent="0.15">
      <c r="A338"/>
      <c r="B338"/>
      <c r="C338"/>
      <c r="D338"/>
      <c r="E338"/>
      <c r="F338"/>
      <c r="G338"/>
      <c r="H338"/>
      <c r="I338"/>
      <c r="J338"/>
      <c r="K338"/>
    </row>
    <row r="339" spans="1:11" x14ac:dyDescent="0.15">
      <c r="A339"/>
      <c r="B339"/>
      <c r="C339"/>
      <c r="D339"/>
      <c r="E339"/>
      <c r="F339"/>
      <c r="G339"/>
      <c r="H339"/>
      <c r="I339"/>
      <c r="J339"/>
      <c r="K339"/>
    </row>
    <row r="340" spans="1:11" x14ac:dyDescent="0.15">
      <c r="A340"/>
      <c r="B340"/>
      <c r="C340"/>
      <c r="D340"/>
      <c r="E340"/>
      <c r="F340"/>
      <c r="G340"/>
      <c r="H340"/>
      <c r="I340"/>
      <c r="J340"/>
      <c r="K340"/>
    </row>
    <row r="341" spans="1:11" x14ac:dyDescent="0.15">
      <c r="A341"/>
      <c r="B341"/>
      <c r="C341"/>
      <c r="D341"/>
      <c r="E341"/>
      <c r="F341"/>
      <c r="G341"/>
      <c r="H341"/>
      <c r="I341"/>
      <c r="J341"/>
      <c r="K341"/>
    </row>
    <row r="342" spans="1:11" x14ac:dyDescent="0.15">
      <c r="A342"/>
      <c r="B342"/>
      <c r="C342"/>
      <c r="D342"/>
      <c r="E342"/>
      <c r="F342"/>
      <c r="G342"/>
      <c r="H342"/>
      <c r="I342"/>
      <c r="J342"/>
      <c r="K342"/>
    </row>
    <row r="343" spans="1:11" x14ac:dyDescent="0.15">
      <c r="A343"/>
      <c r="B343"/>
      <c r="C343"/>
      <c r="D343"/>
      <c r="E343"/>
      <c r="F343"/>
      <c r="G343"/>
      <c r="H343"/>
      <c r="I343"/>
      <c r="J343"/>
      <c r="K343"/>
    </row>
    <row r="344" spans="1:11" x14ac:dyDescent="0.15">
      <c r="A344"/>
      <c r="B344"/>
      <c r="C344"/>
      <c r="D344"/>
      <c r="E344"/>
      <c r="F344"/>
      <c r="G344"/>
      <c r="H344"/>
      <c r="I344"/>
      <c r="J344"/>
      <c r="K344"/>
    </row>
    <row r="345" spans="1:11" x14ac:dyDescent="0.15">
      <c r="A345"/>
      <c r="B345"/>
      <c r="C345"/>
      <c r="D345"/>
      <c r="E345"/>
      <c r="F345"/>
      <c r="G345"/>
      <c r="H345"/>
      <c r="I345"/>
      <c r="J345"/>
      <c r="K345"/>
    </row>
    <row r="346" spans="1:11" x14ac:dyDescent="0.15">
      <c r="A346"/>
      <c r="B346"/>
      <c r="C346"/>
      <c r="D346"/>
      <c r="E346"/>
      <c r="F346"/>
      <c r="G346"/>
      <c r="H346"/>
      <c r="I346"/>
      <c r="J346"/>
      <c r="K346"/>
    </row>
    <row r="347" spans="1:11" x14ac:dyDescent="0.15">
      <c r="A347"/>
      <c r="B347"/>
      <c r="C347"/>
      <c r="D347"/>
      <c r="E347"/>
      <c r="F347"/>
      <c r="G347"/>
      <c r="H347"/>
      <c r="I347"/>
      <c r="J347"/>
      <c r="K347"/>
    </row>
    <row r="348" spans="1:11" x14ac:dyDescent="0.15">
      <c r="A348"/>
      <c r="B348"/>
      <c r="C348"/>
      <c r="D348"/>
      <c r="E348"/>
      <c r="F348"/>
      <c r="G348"/>
      <c r="H348"/>
      <c r="I348"/>
      <c r="J348"/>
      <c r="K348"/>
    </row>
    <row r="349" spans="1:11" x14ac:dyDescent="0.15">
      <c r="A349"/>
      <c r="B349"/>
      <c r="C349"/>
      <c r="D349"/>
      <c r="E349"/>
      <c r="F349"/>
      <c r="G349"/>
      <c r="H349"/>
      <c r="I349"/>
      <c r="J349"/>
      <c r="K349"/>
    </row>
    <row r="350" spans="1:11" x14ac:dyDescent="0.15">
      <c r="A350"/>
      <c r="B350"/>
      <c r="C350"/>
      <c r="D350"/>
      <c r="E350"/>
      <c r="F350"/>
      <c r="G350"/>
      <c r="H350"/>
      <c r="I350"/>
      <c r="J350"/>
      <c r="K350"/>
    </row>
    <row r="351" spans="1:11" x14ac:dyDescent="0.15">
      <c r="A351"/>
      <c r="B351"/>
      <c r="C351"/>
      <c r="D351"/>
      <c r="E351"/>
      <c r="F351"/>
      <c r="G351"/>
      <c r="H351"/>
      <c r="I351"/>
      <c r="J351"/>
      <c r="K351"/>
    </row>
    <row r="352" spans="1:11" x14ac:dyDescent="0.15">
      <c r="A352"/>
      <c r="B352"/>
      <c r="C352"/>
      <c r="D352"/>
      <c r="E352"/>
      <c r="F352"/>
      <c r="G352"/>
      <c r="H352"/>
      <c r="I352"/>
      <c r="J352"/>
      <c r="K352"/>
    </row>
    <row r="353" spans="1:11" x14ac:dyDescent="0.15">
      <c r="A353"/>
      <c r="B353"/>
      <c r="C353"/>
      <c r="D353"/>
      <c r="E353"/>
      <c r="F353"/>
      <c r="G353"/>
      <c r="H353"/>
      <c r="I353"/>
      <c r="J353"/>
      <c r="K353"/>
    </row>
    <row r="354" spans="1:11" x14ac:dyDescent="0.15">
      <c r="A354"/>
      <c r="B354"/>
      <c r="C354"/>
      <c r="D354"/>
      <c r="E354"/>
      <c r="F354"/>
      <c r="G354"/>
      <c r="H354"/>
      <c r="I354"/>
      <c r="J354"/>
      <c r="K354"/>
    </row>
    <row r="355" spans="1:11" x14ac:dyDescent="0.15">
      <c r="A355"/>
      <c r="B355"/>
      <c r="C355"/>
      <c r="D355"/>
      <c r="E355"/>
      <c r="F355"/>
      <c r="G355"/>
      <c r="H355"/>
      <c r="I355"/>
      <c r="J355"/>
      <c r="K355"/>
    </row>
    <row r="356" spans="1:11" x14ac:dyDescent="0.15">
      <c r="A356"/>
      <c r="B356"/>
      <c r="C356"/>
      <c r="D356"/>
      <c r="E356"/>
      <c r="F356"/>
      <c r="G356"/>
      <c r="H356"/>
      <c r="I356"/>
      <c r="J356"/>
      <c r="K356"/>
    </row>
    <row r="357" spans="1:11" x14ac:dyDescent="0.15">
      <c r="A357"/>
      <c r="B357"/>
      <c r="C357"/>
      <c r="D357"/>
      <c r="E357"/>
      <c r="F357"/>
      <c r="G357"/>
      <c r="H357"/>
      <c r="I357"/>
      <c r="J357"/>
      <c r="K357"/>
    </row>
    <row r="358" spans="1:11" x14ac:dyDescent="0.15">
      <c r="A358"/>
      <c r="B358"/>
      <c r="C358"/>
      <c r="D358"/>
      <c r="E358"/>
      <c r="F358"/>
      <c r="G358"/>
      <c r="H358"/>
      <c r="I358"/>
      <c r="J358"/>
      <c r="K358"/>
    </row>
    <row r="359" spans="1:11" x14ac:dyDescent="0.15">
      <c r="A359"/>
      <c r="B359"/>
      <c r="C359"/>
      <c r="D359"/>
      <c r="E359"/>
      <c r="F359"/>
      <c r="G359"/>
      <c r="H359"/>
      <c r="I359"/>
      <c r="J359"/>
      <c r="K359"/>
    </row>
    <row r="360" spans="1:11" x14ac:dyDescent="0.15">
      <c r="A360"/>
      <c r="B360"/>
      <c r="C360"/>
      <c r="D360"/>
      <c r="E360"/>
      <c r="F360"/>
      <c r="G360"/>
      <c r="H360"/>
      <c r="I360"/>
      <c r="J360"/>
      <c r="K360"/>
    </row>
    <row r="361" spans="1:11" x14ac:dyDescent="0.15">
      <c r="A361"/>
      <c r="B361"/>
      <c r="C361"/>
      <c r="D361"/>
      <c r="E361"/>
      <c r="F361"/>
      <c r="G361"/>
      <c r="H361"/>
      <c r="I361"/>
      <c r="J361"/>
      <c r="K361"/>
    </row>
    <row r="362" spans="1:11" x14ac:dyDescent="0.15">
      <c r="A362"/>
      <c r="B362"/>
      <c r="C362"/>
      <c r="D362"/>
      <c r="E362"/>
      <c r="F362"/>
      <c r="G362"/>
      <c r="H362"/>
      <c r="I362"/>
      <c r="J362"/>
      <c r="K362"/>
    </row>
    <row r="363" spans="1:11" x14ac:dyDescent="0.15">
      <c r="A363"/>
      <c r="B363"/>
      <c r="C363"/>
      <c r="D363"/>
      <c r="E363"/>
      <c r="F363"/>
      <c r="G363"/>
      <c r="H363"/>
      <c r="I363"/>
      <c r="J363"/>
      <c r="K363"/>
    </row>
    <row r="364" spans="1:11" x14ac:dyDescent="0.15">
      <c r="A364"/>
      <c r="B364"/>
      <c r="C364"/>
      <c r="D364"/>
      <c r="E364"/>
      <c r="F364"/>
      <c r="G364"/>
      <c r="H364"/>
      <c r="I364"/>
      <c r="J364"/>
      <c r="K364"/>
    </row>
    <row r="365" spans="1:11" x14ac:dyDescent="0.15">
      <c r="A365"/>
      <c r="B365"/>
      <c r="C365"/>
      <c r="D365"/>
      <c r="E365"/>
      <c r="F365"/>
      <c r="G365"/>
      <c r="H365"/>
      <c r="I365"/>
      <c r="J365"/>
      <c r="K365"/>
    </row>
    <row r="366" spans="1:11" x14ac:dyDescent="0.15">
      <c r="A366"/>
      <c r="B366"/>
      <c r="C366"/>
      <c r="D366"/>
      <c r="E366"/>
      <c r="F366"/>
      <c r="G366"/>
      <c r="H366"/>
      <c r="I366"/>
      <c r="J366"/>
      <c r="K366"/>
    </row>
    <row r="367" spans="1:11" x14ac:dyDescent="0.15">
      <c r="A367"/>
      <c r="B367"/>
      <c r="C367"/>
      <c r="D367"/>
      <c r="E367"/>
      <c r="F367"/>
      <c r="G367"/>
      <c r="H367"/>
      <c r="I367"/>
      <c r="J367"/>
      <c r="K367"/>
    </row>
    <row r="368" spans="1:11" x14ac:dyDescent="0.15">
      <c r="A368"/>
      <c r="B368"/>
      <c r="C368"/>
      <c r="D368"/>
      <c r="E368"/>
      <c r="F368"/>
      <c r="G368"/>
      <c r="H368"/>
      <c r="I368"/>
      <c r="J368"/>
      <c r="K368"/>
    </row>
    <row r="369" spans="1:11" x14ac:dyDescent="0.15">
      <c r="A369"/>
      <c r="B369"/>
      <c r="C369"/>
      <c r="D369"/>
      <c r="E369"/>
      <c r="F369"/>
      <c r="G369"/>
      <c r="H369"/>
      <c r="I369"/>
      <c r="J369"/>
      <c r="K369"/>
    </row>
    <row r="370" spans="1:11" x14ac:dyDescent="0.15">
      <c r="A370"/>
      <c r="B370"/>
      <c r="C370"/>
      <c r="D370"/>
      <c r="E370"/>
      <c r="F370"/>
      <c r="G370"/>
      <c r="H370"/>
      <c r="I370"/>
      <c r="J370"/>
      <c r="K370"/>
    </row>
    <row r="371" spans="1:11" x14ac:dyDescent="0.15">
      <c r="A371"/>
      <c r="B371"/>
      <c r="C371"/>
      <c r="D371"/>
      <c r="E371"/>
      <c r="F371"/>
      <c r="G371"/>
      <c r="H371"/>
      <c r="I371"/>
      <c r="J371"/>
      <c r="K371"/>
    </row>
    <row r="372" spans="1:11" x14ac:dyDescent="0.15">
      <c r="A372"/>
      <c r="B372"/>
      <c r="C372"/>
      <c r="D372"/>
      <c r="E372"/>
      <c r="F372"/>
      <c r="G372"/>
      <c r="H372"/>
      <c r="I372"/>
      <c r="J372"/>
      <c r="K372"/>
    </row>
    <row r="373" spans="1:11" x14ac:dyDescent="0.15">
      <c r="A373"/>
      <c r="B373"/>
      <c r="C373"/>
      <c r="D373"/>
      <c r="E373"/>
      <c r="F373"/>
      <c r="G373"/>
      <c r="H373"/>
      <c r="I373"/>
      <c r="J373"/>
      <c r="K373"/>
    </row>
    <row r="374" spans="1:11" x14ac:dyDescent="0.15">
      <c r="A374"/>
      <c r="B374"/>
      <c r="C374"/>
      <c r="D374"/>
      <c r="E374"/>
      <c r="F374"/>
      <c r="G374"/>
      <c r="H374"/>
      <c r="I374"/>
      <c r="J374"/>
      <c r="K374"/>
    </row>
    <row r="375" spans="1:11" x14ac:dyDescent="0.15">
      <c r="A375"/>
      <c r="B375"/>
      <c r="C375"/>
      <c r="D375"/>
      <c r="E375"/>
      <c r="F375"/>
      <c r="G375"/>
      <c r="H375"/>
      <c r="I375"/>
      <c r="J375"/>
      <c r="K375"/>
    </row>
    <row r="376" spans="1:11" x14ac:dyDescent="0.15">
      <c r="A376"/>
      <c r="B376"/>
      <c r="C376"/>
      <c r="D376"/>
      <c r="E376"/>
      <c r="F376"/>
      <c r="G376"/>
      <c r="H376"/>
      <c r="I376"/>
      <c r="J376"/>
      <c r="K376"/>
    </row>
    <row r="377" spans="1:11" x14ac:dyDescent="0.15">
      <c r="A377"/>
      <c r="B377"/>
      <c r="C377"/>
      <c r="D377"/>
      <c r="E377"/>
      <c r="F377"/>
      <c r="G377"/>
      <c r="H377"/>
      <c r="I377"/>
      <c r="J377"/>
      <c r="K377"/>
    </row>
    <row r="378" spans="1:11" x14ac:dyDescent="0.15">
      <c r="A378"/>
      <c r="B378"/>
      <c r="C378"/>
      <c r="D378"/>
      <c r="E378"/>
      <c r="F378"/>
      <c r="G378"/>
      <c r="H378"/>
      <c r="I378"/>
      <c r="J378"/>
      <c r="K378"/>
    </row>
    <row r="379" spans="1:11" x14ac:dyDescent="0.15">
      <c r="A379"/>
      <c r="B379"/>
      <c r="C379"/>
      <c r="D379"/>
      <c r="E379"/>
      <c r="F379"/>
      <c r="G379"/>
      <c r="H379"/>
      <c r="I379"/>
      <c r="J379"/>
      <c r="K379"/>
    </row>
    <row r="380" spans="1:11" x14ac:dyDescent="0.15">
      <c r="A380"/>
      <c r="B380"/>
      <c r="C380"/>
      <c r="D380"/>
      <c r="E380"/>
      <c r="F380"/>
      <c r="G380"/>
      <c r="H380"/>
      <c r="I380"/>
      <c r="J380"/>
      <c r="K380"/>
    </row>
    <row r="381" spans="1:11" x14ac:dyDescent="0.15">
      <c r="A381"/>
      <c r="B381"/>
      <c r="C381"/>
      <c r="D381"/>
      <c r="E381"/>
      <c r="F381"/>
      <c r="G381"/>
      <c r="H381"/>
      <c r="I381"/>
      <c r="J381"/>
      <c r="K381"/>
    </row>
    <row r="382" spans="1:11" x14ac:dyDescent="0.15">
      <c r="A382"/>
      <c r="B382"/>
      <c r="C382"/>
      <c r="D382"/>
      <c r="E382"/>
      <c r="F382"/>
      <c r="G382"/>
      <c r="H382"/>
      <c r="I382"/>
      <c r="J382"/>
      <c r="K382"/>
    </row>
    <row r="383" spans="1:11" x14ac:dyDescent="0.15">
      <c r="A383"/>
      <c r="B383"/>
      <c r="C383"/>
      <c r="D383"/>
      <c r="E383"/>
      <c r="F383"/>
      <c r="G383"/>
      <c r="H383"/>
      <c r="I383"/>
      <c r="J383"/>
      <c r="K383"/>
    </row>
    <row r="384" spans="1:11" x14ac:dyDescent="0.15">
      <c r="A384"/>
      <c r="B384"/>
      <c r="C384"/>
      <c r="D384"/>
      <c r="E384"/>
      <c r="F384"/>
      <c r="G384"/>
      <c r="H384"/>
      <c r="I384"/>
      <c r="J384"/>
      <c r="K384"/>
    </row>
    <row r="385" spans="1:11" x14ac:dyDescent="0.15">
      <c r="A385"/>
      <c r="B385"/>
      <c r="C385"/>
      <c r="D385"/>
      <c r="E385"/>
      <c r="F385"/>
      <c r="G385"/>
      <c r="H385"/>
      <c r="I385"/>
      <c r="J385"/>
      <c r="K385"/>
    </row>
    <row r="386" spans="1:11" x14ac:dyDescent="0.15">
      <c r="A386"/>
      <c r="B386"/>
      <c r="C386"/>
      <c r="D386"/>
      <c r="E386"/>
      <c r="F386"/>
      <c r="G386"/>
      <c r="H386"/>
      <c r="I386"/>
      <c r="J386"/>
      <c r="K386"/>
    </row>
    <row r="387" spans="1:11" x14ac:dyDescent="0.15">
      <c r="A387"/>
      <c r="B387"/>
      <c r="C387"/>
      <c r="D387"/>
      <c r="E387"/>
      <c r="F387"/>
      <c r="G387"/>
      <c r="H387"/>
      <c r="I387"/>
      <c r="J387"/>
      <c r="K387"/>
    </row>
    <row r="388" spans="1:11" x14ac:dyDescent="0.15">
      <c r="A388"/>
      <c r="B388"/>
      <c r="C388"/>
      <c r="D388"/>
      <c r="E388"/>
      <c r="F388"/>
      <c r="G388"/>
      <c r="H388"/>
      <c r="I388"/>
      <c r="J388"/>
      <c r="K388"/>
    </row>
    <row r="389" spans="1:11" x14ac:dyDescent="0.15">
      <c r="A389"/>
      <c r="B389"/>
      <c r="C389"/>
      <c r="D389"/>
      <c r="E389"/>
      <c r="F389"/>
      <c r="G389"/>
      <c r="H389"/>
      <c r="I389"/>
      <c r="J389"/>
      <c r="K389"/>
    </row>
    <row r="390" spans="1:11" x14ac:dyDescent="0.15">
      <c r="A390"/>
      <c r="B390"/>
      <c r="C390"/>
      <c r="D390"/>
      <c r="E390"/>
      <c r="F390"/>
      <c r="G390"/>
      <c r="H390"/>
      <c r="I390"/>
      <c r="J390"/>
      <c r="K390"/>
    </row>
    <row r="391" spans="1:11" x14ac:dyDescent="0.15">
      <c r="A391"/>
      <c r="B391"/>
      <c r="C391"/>
      <c r="D391"/>
      <c r="E391"/>
      <c r="F391"/>
      <c r="G391"/>
      <c r="H391"/>
      <c r="I391"/>
      <c r="J391"/>
      <c r="K391"/>
    </row>
    <row r="392" spans="1:11" x14ac:dyDescent="0.15">
      <c r="A392"/>
      <c r="B392"/>
      <c r="C392"/>
      <c r="D392"/>
      <c r="E392"/>
      <c r="F392"/>
      <c r="G392"/>
      <c r="H392"/>
      <c r="I392"/>
      <c r="J392"/>
      <c r="K392"/>
    </row>
    <row r="393" spans="1:11" x14ac:dyDescent="0.15">
      <c r="A393"/>
      <c r="B393"/>
      <c r="C393"/>
      <c r="D393"/>
      <c r="E393"/>
      <c r="F393"/>
      <c r="G393"/>
      <c r="H393"/>
      <c r="I393"/>
      <c r="J393"/>
      <c r="K393"/>
    </row>
    <row r="394" spans="1:11" x14ac:dyDescent="0.15">
      <c r="A394"/>
      <c r="B394"/>
      <c r="C394"/>
      <c r="D394"/>
      <c r="E394"/>
      <c r="F394"/>
      <c r="G394"/>
      <c r="H394"/>
      <c r="I394"/>
      <c r="J394"/>
      <c r="K394"/>
    </row>
    <row r="395" spans="1:11" x14ac:dyDescent="0.15">
      <c r="A395"/>
      <c r="B395"/>
      <c r="C395"/>
      <c r="D395"/>
      <c r="E395"/>
      <c r="F395"/>
      <c r="G395"/>
      <c r="H395"/>
      <c r="I395"/>
      <c r="J395"/>
      <c r="K395"/>
    </row>
    <row r="396" spans="1:11" x14ac:dyDescent="0.15">
      <c r="A396"/>
      <c r="B396"/>
      <c r="C396"/>
      <c r="D396"/>
      <c r="E396"/>
      <c r="F396"/>
      <c r="G396"/>
      <c r="H396"/>
      <c r="I396"/>
      <c r="J396"/>
      <c r="K396"/>
    </row>
    <row r="397" spans="1:11" x14ac:dyDescent="0.15">
      <c r="A397"/>
      <c r="B397"/>
      <c r="C397"/>
      <c r="D397"/>
      <c r="E397"/>
      <c r="F397"/>
      <c r="G397"/>
      <c r="H397"/>
      <c r="I397"/>
      <c r="J397"/>
      <c r="K397"/>
    </row>
    <row r="398" spans="1:11" x14ac:dyDescent="0.15">
      <c r="A398"/>
      <c r="B398"/>
      <c r="C398"/>
      <c r="D398"/>
      <c r="E398"/>
      <c r="F398"/>
      <c r="G398"/>
      <c r="H398"/>
      <c r="I398"/>
      <c r="J398"/>
      <c r="K398"/>
    </row>
    <row r="399" spans="1:11" x14ac:dyDescent="0.15">
      <c r="A399"/>
      <c r="B399"/>
      <c r="C399"/>
      <c r="D399"/>
      <c r="E399"/>
      <c r="F399"/>
      <c r="G399"/>
      <c r="H399"/>
      <c r="I399"/>
      <c r="J399"/>
      <c r="K399"/>
    </row>
    <row r="400" spans="1:11" x14ac:dyDescent="0.15">
      <c r="A400"/>
      <c r="B400"/>
      <c r="C400"/>
      <c r="D400"/>
      <c r="E400"/>
      <c r="F400"/>
      <c r="G400"/>
      <c r="H400"/>
      <c r="I400"/>
      <c r="J400"/>
      <c r="K400"/>
    </row>
    <row r="401" spans="1:11" x14ac:dyDescent="0.15">
      <c r="A401"/>
      <c r="B401"/>
      <c r="C401"/>
      <c r="D401"/>
      <c r="E401"/>
      <c r="F401"/>
      <c r="G401"/>
      <c r="H401"/>
      <c r="I401"/>
      <c r="J401"/>
      <c r="K401"/>
    </row>
    <row r="402" spans="1:11" x14ac:dyDescent="0.15">
      <c r="A402"/>
      <c r="B402"/>
      <c r="C402"/>
      <c r="D402"/>
      <c r="E402"/>
      <c r="F402"/>
      <c r="G402"/>
      <c r="H402"/>
      <c r="I402"/>
      <c r="J402"/>
      <c r="K402"/>
    </row>
    <row r="403" spans="1:11" x14ac:dyDescent="0.15">
      <c r="A403"/>
      <c r="B403"/>
      <c r="C403"/>
      <c r="D403"/>
      <c r="E403"/>
      <c r="F403"/>
      <c r="G403"/>
      <c r="H403"/>
      <c r="I403"/>
      <c r="J403"/>
      <c r="K403"/>
    </row>
    <row r="404" spans="1:11" x14ac:dyDescent="0.15">
      <c r="A404"/>
      <c r="B404"/>
      <c r="C404"/>
      <c r="D404"/>
      <c r="E404"/>
      <c r="F404"/>
      <c r="G404"/>
      <c r="H404"/>
      <c r="I404"/>
      <c r="J404"/>
      <c r="K404"/>
    </row>
    <row r="405" spans="1:11" x14ac:dyDescent="0.15">
      <c r="A405"/>
      <c r="B405"/>
      <c r="C405"/>
      <c r="D405"/>
      <c r="E405"/>
      <c r="F405"/>
      <c r="G405"/>
      <c r="H405"/>
      <c r="I405"/>
      <c r="J405"/>
      <c r="K405"/>
    </row>
    <row r="406" spans="1:11" x14ac:dyDescent="0.15">
      <c r="A406"/>
      <c r="B406"/>
      <c r="C406"/>
      <c r="D406"/>
      <c r="E406"/>
      <c r="F406"/>
      <c r="G406"/>
      <c r="H406"/>
      <c r="I406"/>
      <c r="J406"/>
      <c r="K406"/>
    </row>
    <row r="407" spans="1:11" x14ac:dyDescent="0.15">
      <c r="A407"/>
      <c r="B407"/>
      <c r="C407"/>
      <c r="D407"/>
      <c r="E407"/>
      <c r="F407"/>
      <c r="G407"/>
      <c r="H407"/>
      <c r="I407"/>
      <c r="J407"/>
      <c r="K407"/>
    </row>
    <row r="408" spans="1:11" x14ac:dyDescent="0.15">
      <c r="A408"/>
      <c r="B408"/>
      <c r="C408"/>
      <c r="D408"/>
      <c r="E408"/>
      <c r="F408"/>
      <c r="G408"/>
      <c r="H408"/>
      <c r="I408"/>
      <c r="J408"/>
      <c r="K408"/>
    </row>
    <row r="409" spans="1:11" x14ac:dyDescent="0.15">
      <c r="A409"/>
      <c r="B409"/>
      <c r="C409"/>
      <c r="D409"/>
      <c r="E409"/>
      <c r="F409"/>
      <c r="G409"/>
      <c r="H409"/>
      <c r="I409"/>
      <c r="J409"/>
      <c r="K409"/>
    </row>
    <row r="410" spans="1:11" x14ac:dyDescent="0.15">
      <c r="A410"/>
      <c r="B410"/>
      <c r="C410"/>
      <c r="D410"/>
      <c r="E410"/>
      <c r="F410"/>
      <c r="G410"/>
      <c r="H410"/>
      <c r="I410"/>
      <c r="J410"/>
      <c r="K410"/>
    </row>
    <row r="411" spans="1:11" x14ac:dyDescent="0.15">
      <c r="A411"/>
      <c r="B411"/>
      <c r="C411"/>
      <c r="D411"/>
      <c r="E411"/>
      <c r="F411"/>
      <c r="G411"/>
      <c r="H411"/>
      <c r="I411"/>
      <c r="J411"/>
      <c r="K411"/>
    </row>
    <row r="412" spans="1:11" x14ac:dyDescent="0.15">
      <c r="A412"/>
      <c r="B412"/>
      <c r="C412"/>
      <c r="D412"/>
      <c r="E412"/>
      <c r="F412"/>
      <c r="G412"/>
      <c r="H412"/>
      <c r="I412"/>
      <c r="J412"/>
      <c r="K412"/>
    </row>
    <row r="413" spans="1:11" x14ac:dyDescent="0.15">
      <c r="A413"/>
      <c r="B413"/>
      <c r="C413"/>
      <c r="D413"/>
      <c r="E413"/>
      <c r="F413"/>
      <c r="G413"/>
      <c r="H413"/>
      <c r="I413"/>
      <c r="J413"/>
      <c r="K413"/>
    </row>
    <row r="414" spans="1:11" x14ac:dyDescent="0.15">
      <c r="A414"/>
      <c r="B414"/>
      <c r="C414"/>
      <c r="D414"/>
      <c r="E414"/>
      <c r="F414"/>
      <c r="G414"/>
      <c r="H414"/>
      <c r="I414"/>
      <c r="J414"/>
      <c r="K414"/>
    </row>
    <row r="415" spans="1:11" x14ac:dyDescent="0.15">
      <c r="A415"/>
      <c r="B415"/>
      <c r="C415"/>
      <c r="D415"/>
      <c r="E415"/>
      <c r="F415"/>
      <c r="G415"/>
      <c r="H415"/>
      <c r="I415"/>
      <c r="J415"/>
      <c r="K415"/>
    </row>
    <row r="416" spans="1:11" x14ac:dyDescent="0.15">
      <c r="A416"/>
      <c r="B416"/>
      <c r="C416"/>
      <c r="D416"/>
      <c r="E416"/>
      <c r="F416"/>
      <c r="G416"/>
      <c r="H416"/>
      <c r="I416"/>
      <c r="J416"/>
      <c r="K416"/>
    </row>
    <row r="417" spans="1:11" x14ac:dyDescent="0.15">
      <c r="A417"/>
      <c r="B417"/>
      <c r="C417"/>
      <c r="D417"/>
      <c r="E417"/>
      <c r="F417"/>
      <c r="G417"/>
      <c r="H417"/>
      <c r="I417"/>
      <c r="J417"/>
      <c r="K417"/>
    </row>
    <row r="418" spans="1:11" x14ac:dyDescent="0.15">
      <c r="A418"/>
      <c r="B418"/>
      <c r="C418"/>
      <c r="D418"/>
      <c r="E418"/>
      <c r="F418"/>
      <c r="G418"/>
      <c r="H418"/>
      <c r="I418"/>
      <c r="J418"/>
      <c r="K418"/>
    </row>
    <row r="419" spans="1:11" x14ac:dyDescent="0.15">
      <c r="A419"/>
      <c r="B419"/>
      <c r="C419"/>
      <c r="D419"/>
      <c r="E419"/>
      <c r="F419"/>
      <c r="G419"/>
      <c r="H419"/>
      <c r="I419"/>
      <c r="J419"/>
      <c r="K419"/>
    </row>
    <row r="420" spans="1:11" x14ac:dyDescent="0.15">
      <c r="A420"/>
      <c r="B420"/>
      <c r="C420"/>
      <c r="D420"/>
      <c r="E420"/>
      <c r="F420"/>
      <c r="G420"/>
      <c r="H420"/>
      <c r="I420"/>
      <c r="J420"/>
      <c r="K420"/>
    </row>
    <row r="421" spans="1:11" x14ac:dyDescent="0.15">
      <c r="A421"/>
      <c r="B421"/>
      <c r="C421"/>
      <c r="D421"/>
      <c r="E421"/>
      <c r="F421"/>
      <c r="G421"/>
      <c r="H421"/>
      <c r="I421"/>
      <c r="J421"/>
      <c r="K421"/>
    </row>
    <row r="422" spans="1:11" x14ac:dyDescent="0.15">
      <c r="A422"/>
      <c r="B422"/>
      <c r="C422"/>
      <c r="D422"/>
      <c r="E422"/>
      <c r="F422"/>
      <c r="G422"/>
      <c r="H422"/>
      <c r="I422"/>
      <c r="J422"/>
      <c r="K422"/>
    </row>
    <row r="423" spans="1:11" x14ac:dyDescent="0.15">
      <c r="A423"/>
      <c r="B423"/>
      <c r="C423"/>
      <c r="D423"/>
      <c r="E423"/>
      <c r="F423"/>
      <c r="G423"/>
      <c r="H423"/>
      <c r="I423"/>
      <c r="J423"/>
      <c r="K423"/>
    </row>
    <row r="424" spans="1:11" x14ac:dyDescent="0.15">
      <c r="A424"/>
      <c r="B424"/>
      <c r="C424"/>
      <c r="D424"/>
      <c r="E424"/>
      <c r="F424"/>
      <c r="G424"/>
      <c r="H424"/>
      <c r="I424"/>
      <c r="J424"/>
      <c r="K424"/>
    </row>
    <row r="425" spans="1:11" x14ac:dyDescent="0.15">
      <c r="A425"/>
      <c r="B425"/>
      <c r="C425"/>
      <c r="D425"/>
      <c r="E425"/>
      <c r="F425"/>
      <c r="G425"/>
      <c r="H425"/>
      <c r="I425"/>
      <c r="J425"/>
      <c r="K425"/>
    </row>
    <row r="426" spans="1:11" x14ac:dyDescent="0.15">
      <c r="A426"/>
      <c r="B426"/>
      <c r="C426"/>
      <c r="D426"/>
      <c r="E426"/>
      <c r="F426"/>
      <c r="G426"/>
      <c r="H426"/>
      <c r="I426"/>
      <c r="J426"/>
      <c r="K426"/>
    </row>
    <row r="427" spans="1:11" x14ac:dyDescent="0.15">
      <c r="A427"/>
      <c r="B427"/>
      <c r="C427"/>
      <c r="D427"/>
      <c r="E427"/>
      <c r="F427"/>
      <c r="G427"/>
      <c r="H427"/>
      <c r="I427"/>
      <c r="J427"/>
      <c r="K427"/>
    </row>
    <row r="428" spans="1:11" x14ac:dyDescent="0.15">
      <c r="A428"/>
      <c r="B428"/>
      <c r="C428"/>
      <c r="D428"/>
      <c r="E428"/>
      <c r="F428"/>
      <c r="G428"/>
      <c r="H428"/>
      <c r="I428"/>
      <c r="J428"/>
      <c r="K428"/>
    </row>
    <row r="429" spans="1:11" x14ac:dyDescent="0.15">
      <c r="A429"/>
      <c r="B429"/>
      <c r="C429"/>
      <c r="D429"/>
      <c r="E429"/>
      <c r="F429"/>
      <c r="G429"/>
      <c r="H429"/>
      <c r="I429"/>
      <c r="J429"/>
      <c r="K429"/>
    </row>
    <row r="430" spans="1:11" x14ac:dyDescent="0.15">
      <c r="A430"/>
      <c r="B430"/>
      <c r="C430"/>
      <c r="D430"/>
      <c r="E430"/>
      <c r="F430"/>
      <c r="G430"/>
      <c r="H430"/>
      <c r="I430"/>
      <c r="J430"/>
      <c r="K430"/>
    </row>
    <row r="431" spans="1:11" x14ac:dyDescent="0.15">
      <c r="A431"/>
      <c r="B431"/>
      <c r="C431"/>
      <c r="D431"/>
      <c r="E431"/>
      <c r="F431"/>
      <c r="G431"/>
      <c r="H431"/>
      <c r="I431"/>
      <c r="J431"/>
      <c r="K431"/>
    </row>
    <row r="432" spans="1:11" x14ac:dyDescent="0.15">
      <c r="A432"/>
      <c r="B432"/>
      <c r="C432"/>
      <c r="D432"/>
      <c r="E432"/>
      <c r="F432"/>
      <c r="G432"/>
      <c r="H432"/>
      <c r="I432"/>
      <c r="J432"/>
      <c r="K432"/>
    </row>
    <row r="433" spans="1:11" x14ac:dyDescent="0.15">
      <c r="A433"/>
      <c r="B433"/>
      <c r="C433"/>
      <c r="D433"/>
      <c r="E433"/>
      <c r="F433"/>
      <c r="G433"/>
      <c r="H433"/>
      <c r="I433"/>
      <c r="J433"/>
      <c r="K433"/>
    </row>
    <row r="434" spans="1:11" x14ac:dyDescent="0.15">
      <c r="A434"/>
      <c r="B434"/>
      <c r="C434"/>
      <c r="D434"/>
      <c r="E434"/>
      <c r="F434"/>
      <c r="G434"/>
      <c r="H434"/>
      <c r="I434"/>
      <c r="J434"/>
      <c r="K434"/>
    </row>
    <row r="435" spans="1:11" x14ac:dyDescent="0.15">
      <c r="A435"/>
      <c r="B435"/>
      <c r="C435"/>
      <c r="D435"/>
      <c r="E435"/>
      <c r="F435"/>
      <c r="G435"/>
      <c r="H435"/>
      <c r="I435"/>
      <c r="J435"/>
      <c r="K435"/>
    </row>
    <row r="436" spans="1:11" x14ac:dyDescent="0.15">
      <c r="A436"/>
      <c r="B436"/>
      <c r="C436"/>
      <c r="D436"/>
      <c r="E436"/>
      <c r="F436"/>
      <c r="G436"/>
      <c r="H436"/>
      <c r="I436"/>
      <c r="J436"/>
      <c r="K436"/>
    </row>
    <row r="437" spans="1:11" x14ac:dyDescent="0.15">
      <c r="A437"/>
      <c r="B437"/>
      <c r="C437"/>
      <c r="D437"/>
      <c r="E437"/>
      <c r="F437"/>
      <c r="G437"/>
      <c r="H437"/>
      <c r="I437"/>
      <c r="J437"/>
      <c r="K437"/>
    </row>
    <row r="438" spans="1:11" x14ac:dyDescent="0.15">
      <c r="A438"/>
      <c r="B438"/>
      <c r="C438"/>
      <c r="D438"/>
      <c r="E438"/>
      <c r="F438"/>
      <c r="G438"/>
      <c r="H438"/>
      <c r="I438"/>
      <c r="J438"/>
      <c r="K438"/>
    </row>
    <row r="439" spans="1:11" x14ac:dyDescent="0.15">
      <c r="A439"/>
      <c r="B439"/>
      <c r="C439"/>
      <c r="D439"/>
      <c r="E439"/>
      <c r="F439"/>
      <c r="G439"/>
      <c r="H439"/>
      <c r="I439"/>
      <c r="J439"/>
      <c r="K439"/>
    </row>
    <row r="440" spans="1:11" x14ac:dyDescent="0.15">
      <c r="A440"/>
      <c r="B440"/>
      <c r="C440"/>
      <c r="D440"/>
      <c r="E440"/>
      <c r="F440"/>
      <c r="G440"/>
      <c r="H440"/>
      <c r="I440"/>
      <c r="J440"/>
      <c r="K440"/>
    </row>
    <row r="441" spans="1:11" x14ac:dyDescent="0.15">
      <c r="A441"/>
      <c r="B441"/>
      <c r="C441"/>
      <c r="D441"/>
      <c r="E441"/>
      <c r="F441"/>
      <c r="G441"/>
      <c r="H441"/>
      <c r="I441"/>
      <c r="J441"/>
      <c r="K441"/>
    </row>
    <row r="442" spans="1:11" x14ac:dyDescent="0.15">
      <c r="A442"/>
      <c r="B442"/>
      <c r="C442"/>
      <c r="D442"/>
      <c r="E442"/>
      <c r="F442"/>
      <c r="G442"/>
      <c r="H442"/>
      <c r="I442"/>
      <c r="J442"/>
      <c r="K442"/>
    </row>
    <row r="443" spans="1:11" x14ac:dyDescent="0.15">
      <c r="A443"/>
      <c r="B443"/>
      <c r="C443"/>
      <c r="D443"/>
      <c r="E443"/>
      <c r="F443"/>
      <c r="G443"/>
      <c r="H443"/>
      <c r="I443"/>
      <c r="J443"/>
      <c r="K443"/>
    </row>
    <row r="444" spans="1:11" x14ac:dyDescent="0.15">
      <c r="A444"/>
      <c r="B444"/>
      <c r="C444"/>
      <c r="D444"/>
      <c r="E444"/>
      <c r="F444"/>
      <c r="G444"/>
      <c r="H444"/>
      <c r="I444"/>
      <c r="J444"/>
      <c r="K444"/>
    </row>
    <row r="445" spans="1:11" x14ac:dyDescent="0.15">
      <c r="A445"/>
      <c r="B445"/>
      <c r="C445"/>
      <c r="D445"/>
      <c r="E445"/>
      <c r="F445"/>
      <c r="G445"/>
      <c r="H445"/>
      <c r="I445"/>
      <c r="J445"/>
      <c r="K445"/>
    </row>
    <row r="446" spans="1:11" x14ac:dyDescent="0.15">
      <c r="A446"/>
      <c r="B446"/>
      <c r="C446"/>
      <c r="D446"/>
      <c r="E446"/>
      <c r="F446"/>
      <c r="G446"/>
      <c r="H446"/>
      <c r="I446"/>
      <c r="J446"/>
      <c r="K446"/>
    </row>
    <row r="447" spans="1:11" x14ac:dyDescent="0.15">
      <c r="A447"/>
      <c r="B447"/>
      <c r="C447"/>
      <c r="D447"/>
      <c r="E447"/>
      <c r="F447"/>
      <c r="G447"/>
      <c r="H447"/>
      <c r="I447"/>
      <c r="J447"/>
      <c r="K447"/>
    </row>
    <row r="448" spans="1:11" x14ac:dyDescent="0.15">
      <c r="A448"/>
      <c r="B448"/>
      <c r="C448"/>
      <c r="D448"/>
      <c r="E448"/>
      <c r="F448"/>
      <c r="G448"/>
      <c r="H448"/>
      <c r="I448"/>
      <c r="J448"/>
      <c r="K448"/>
    </row>
    <row r="449" spans="1:11" x14ac:dyDescent="0.15">
      <c r="A449"/>
      <c r="B449"/>
      <c r="C449"/>
      <c r="D449"/>
      <c r="E449"/>
      <c r="F449"/>
      <c r="G449"/>
      <c r="H449"/>
      <c r="I449"/>
      <c r="J449"/>
      <c r="K449"/>
    </row>
    <row r="450" spans="1:11" x14ac:dyDescent="0.15">
      <c r="A450"/>
      <c r="B450"/>
      <c r="C450"/>
      <c r="D450"/>
      <c r="E450"/>
      <c r="F450"/>
      <c r="G450"/>
      <c r="H450"/>
      <c r="I450"/>
      <c r="J450"/>
      <c r="K450"/>
    </row>
    <row r="451" spans="1:11" x14ac:dyDescent="0.15">
      <c r="A451"/>
      <c r="B451"/>
      <c r="C451"/>
      <c r="D451"/>
      <c r="E451"/>
      <c r="F451"/>
      <c r="G451"/>
      <c r="H451"/>
      <c r="I451"/>
      <c r="J451"/>
      <c r="K451"/>
    </row>
    <row r="452" spans="1:11" x14ac:dyDescent="0.15">
      <c r="A452"/>
      <c r="B452"/>
      <c r="C452"/>
      <c r="D452"/>
      <c r="E452"/>
      <c r="F452"/>
      <c r="G452"/>
      <c r="H452"/>
      <c r="I452"/>
      <c r="J452"/>
      <c r="K452"/>
    </row>
    <row r="453" spans="1:11" x14ac:dyDescent="0.15">
      <c r="A453"/>
      <c r="B453"/>
      <c r="C453"/>
      <c r="D453"/>
      <c r="E453"/>
      <c r="F453"/>
      <c r="G453"/>
      <c r="H453"/>
      <c r="I453"/>
      <c r="J453"/>
      <c r="K453"/>
    </row>
    <row r="454" spans="1:11" x14ac:dyDescent="0.15">
      <c r="A454"/>
      <c r="B454"/>
      <c r="C454"/>
      <c r="D454"/>
      <c r="E454"/>
      <c r="F454"/>
      <c r="G454"/>
      <c r="H454"/>
      <c r="I454"/>
      <c r="J454"/>
      <c r="K454"/>
    </row>
    <row r="455" spans="1:11" x14ac:dyDescent="0.15">
      <c r="A455"/>
      <c r="B455"/>
      <c r="C455"/>
      <c r="D455"/>
      <c r="E455"/>
      <c r="F455"/>
      <c r="G455"/>
      <c r="H455"/>
      <c r="I455"/>
      <c r="J455"/>
      <c r="K455"/>
    </row>
    <row r="456" spans="1:11" x14ac:dyDescent="0.15">
      <c r="A456"/>
      <c r="B456"/>
      <c r="C456"/>
      <c r="D456"/>
      <c r="E456"/>
      <c r="F456"/>
      <c r="G456"/>
      <c r="H456"/>
      <c r="I456"/>
      <c r="J456"/>
      <c r="K456"/>
    </row>
    <row r="457" spans="1:11" x14ac:dyDescent="0.15">
      <c r="A457"/>
      <c r="B457"/>
      <c r="C457"/>
      <c r="D457"/>
      <c r="E457"/>
      <c r="F457"/>
      <c r="G457"/>
      <c r="H457"/>
      <c r="I457"/>
      <c r="J457"/>
      <c r="K457"/>
    </row>
    <row r="458" spans="1:11" x14ac:dyDescent="0.15">
      <c r="A458"/>
      <c r="B458"/>
      <c r="C458"/>
      <c r="D458"/>
      <c r="E458"/>
      <c r="F458"/>
      <c r="G458"/>
      <c r="H458"/>
      <c r="I458"/>
      <c r="J458"/>
      <c r="K458"/>
    </row>
    <row r="459" spans="1:11" x14ac:dyDescent="0.15">
      <c r="A459"/>
      <c r="B459"/>
      <c r="C459"/>
      <c r="D459"/>
      <c r="E459"/>
      <c r="F459"/>
      <c r="G459"/>
      <c r="H459"/>
      <c r="I459"/>
      <c r="J459"/>
      <c r="K459"/>
    </row>
    <row r="460" spans="1:11" x14ac:dyDescent="0.15">
      <c r="A460"/>
      <c r="B460"/>
      <c r="C460"/>
      <c r="D460"/>
      <c r="E460"/>
      <c r="F460"/>
      <c r="G460"/>
      <c r="H460"/>
      <c r="I460"/>
      <c r="J460"/>
      <c r="K460"/>
    </row>
    <row r="461" spans="1:11" x14ac:dyDescent="0.15">
      <c r="A461"/>
      <c r="B461"/>
      <c r="C461"/>
      <c r="D461"/>
      <c r="E461"/>
      <c r="F461"/>
      <c r="G461"/>
      <c r="H461"/>
      <c r="I461"/>
      <c r="J461"/>
      <c r="K461"/>
    </row>
    <row r="462" spans="1:11" x14ac:dyDescent="0.15">
      <c r="A462"/>
      <c r="B462"/>
      <c r="C462"/>
      <c r="D462"/>
      <c r="E462"/>
      <c r="F462"/>
      <c r="G462"/>
      <c r="H462"/>
      <c r="I462"/>
      <c r="J462"/>
      <c r="K462"/>
    </row>
    <row r="463" spans="1:11" x14ac:dyDescent="0.15">
      <c r="A463"/>
      <c r="B463"/>
      <c r="C463"/>
      <c r="D463"/>
      <c r="E463"/>
      <c r="F463"/>
      <c r="G463"/>
      <c r="H463"/>
      <c r="I463"/>
      <c r="J463"/>
      <c r="K463"/>
    </row>
    <row r="464" spans="1:11" x14ac:dyDescent="0.15">
      <c r="A464"/>
      <c r="B464"/>
      <c r="C464"/>
      <c r="D464"/>
      <c r="E464"/>
      <c r="F464"/>
      <c r="G464"/>
      <c r="H464"/>
      <c r="I464"/>
      <c r="J464"/>
      <c r="K464"/>
    </row>
    <row r="465" spans="1:11" x14ac:dyDescent="0.15">
      <c r="A465"/>
      <c r="B465"/>
      <c r="C465"/>
      <c r="D465"/>
      <c r="E465"/>
      <c r="F465"/>
      <c r="G465"/>
      <c r="H465"/>
      <c r="I465"/>
      <c r="J465"/>
      <c r="K465"/>
    </row>
    <row r="466" spans="1:11" x14ac:dyDescent="0.15">
      <c r="A466"/>
      <c r="B466"/>
      <c r="C466"/>
      <c r="D466"/>
      <c r="E466"/>
      <c r="F466"/>
      <c r="G466"/>
      <c r="H466"/>
      <c r="I466"/>
      <c r="J466"/>
      <c r="K466"/>
    </row>
    <row r="467" spans="1:11" x14ac:dyDescent="0.15">
      <c r="A467"/>
      <c r="B467"/>
      <c r="C467"/>
      <c r="D467"/>
      <c r="E467"/>
      <c r="F467"/>
      <c r="G467"/>
      <c r="H467"/>
      <c r="I467"/>
      <c r="J467"/>
      <c r="K467"/>
    </row>
    <row r="468" spans="1:11" x14ac:dyDescent="0.15">
      <c r="A468"/>
      <c r="B468"/>
      <c r="C468"/>
      <c r="D468"/>
      <c r="E468"/>
      <c r="F468"/>
      <c r="G468"/>
      <c r="H468"/>
      <c r="I468"/>
      <c r="J468"/>
      <c r="K468"/>
    </row>
    <row r="469" spans="1:11" x14ac:dyDescent="0.15">
      <c r="A469"/>
      <c r="B469"/>
      <c r="C469"/>
      <c r="D469"/>
      <c r="E469"/>
      <c r="F469"/>
      <c r="G469"/>
      <c r="H469"/>
      <c r="I469"/>
      <c r="J469"/>
      <c r="K469"/>
    </row>
    <row r="470" spans="1:11" x14ac:dyDescent="0.15">
      <c r="A470"/>
      <c r="B470"/>
      <c r="C470"/>
      <c r="D470"/>
      <c r="E470"/>
      <c r="F470"/>
      <c r="G470"/>
      <c r="H470"/>
      <c r="I470"/>
      <c r="J470"/>
      <c r="K470"/>
    </row>
    <row r="471" spans="1:11" x14ac:dyDescent="0.15">
      <c r="A471"/>
      <c r="B471"/>
      <c r="C471"/>
      <c r="D471"/>
      <c r="E471"/>
      <c r="F471"/>
      <c r="G471"/>
      <c r="H471"/>
      <c r="I471"/>
      <c r="J471"/>
      <c r="K471"/>
    </row>
    <row r="472" spans="1:11" x14ac:dyDescent="0.15">
      <c r="A472"/>
      <c r="B472"/>
      <c r="C472"/>
      <c r="D472"/>
      <c r="E472"/>
      <c r="F472"/>
      <c r="G472"/>
      <c r="H472"/>
      <c r="I472"/>
      <c r="J472"/>
      <c r="K472"/>
    </row>
    <row r="473" spans="1:11" x14ac:dyDescent="0.15">
      <c r="A473"/>
      <c r="B473"/>
      <c r="C473"/>
      <c r="D473"/>
      <c r="E473"/>
      <c r="F473"/>
      <c r="G473"/>
      <c r="H473"/>
      <c r="I473"/>
      <c r="J473"/>
      <c r="K473"/>
    </row>
    <row r="474" spans="1:11" x14ac:dyDescent="0.15">
      <c r="A474"/>
      <c r="B474"/>
      <c r="C474"/>
      <c r="D474"/>
      <c r="E474"/>
      <c r="F474"/>
      <c r="G474"/>
      <c r="H474"/>
      <c r="I474"/>
      <c r="J474"/>
      <c r="K474"/>
    </row>
    <row r="475" spans="1:11" x14ac:dyDescent="0.15">
      <c r="A475"/>
      <c r="B475"/>
      <c r="C475"/>
      <c r="D475"/>
      <c r="E475"/>
      <c r="F475"/>
      <c r="G475"/>
      <c r="H475"/>
      <c r="I475"/>
      <c r="J475"/>
      <c r="K475"/>
    </row>
    <row r="476" spans="1:11" x14ac:dyDescent="0.15">
      <c r="A476"/>
      <c r="B476"/>
      <c r="C476"/>
      <c r="D476"/>
      <c r="E476"/>
      <c r="F476"/>
      <c r="G476"/>
      <c r="H476"/>
      <c r="I476"/>
      <c r="J476"/>
      <c r="K476"/>
    </row>
    <row r="477" spans="1:11" x14ac:dyDescent="0.15">
      <c r="A477"/>
      <c r="B477"/>
      <c r="C477"/>
      <c r="D477"/>
      <c r="E477"/>
      <c r="F477"/>
      <c r="G477"/>
      <c r="H477"/>
      <c r="I477"/>
      <c r="J477"/>
      <c r="K477"/>
    </row>
    <row r="478" spans="1:11" x14ac:dyDescent="0.15">
      <c r="A478"/>
      <c r="B478"/>
      <c r="C478"/>
      <c r="D478"/>
      <c r="E478"/>
      <c r="F478"/>
      <c r="G478"/>
      <c r="H478"/>
      <c r="I478"/>
      <c r="J478"/>
      <c r="K478"/>
    </row>
    <row r="479" spans="1:11" x14ac:dyDescent="0.15">
      <c r="A479"/>
      <c r="B479"/>
      <c r="C479"/>
      <c r="D479"/>
      <c r="E479"/>
      <c r="F479"/>
      <c r="G479"/>
      <c r="H479"/>
      <c r="I479"/>
      <c r="J479"/>
      <c r="K479"/>
    </row>
    <row r="480" spans="1:11" x14ac:dyDescent="0.15">
      <c r="A480"/>
      <c r="B480"/>
      <c r="C480"/>
      <c r="D480"/>
      <c r="E480"/>
      <c r="F480"/>
      <c r="G480"/>
      <c r="H480"/>
      <c r="I480"/>
      <c r="J480"/>
      <c r="K480"/>
    </row>
    <row r="481" spans="1:11" x14ac:dyDescent="0.15">
      <c r="A481"/>
      <c r="B481"/>
      <c r="C481"/>
      <c r="D481"/>
      <c r="E481"/>
      <c r="F481"/>
      <c r="G481"/>
      <c r="H481"/>
      <c r="I481"/>
      <c r="J481"/>
      <c r="K481"/>
    </row>
    <row r="482" spans="1:11" x14ac:dyDescent="0.15">
      <c r="A482"/>
      <c r="B482"/>
      <c r="C482"/>
      <c r="D482"/>
      <c r="E482"/>
      <c r="F482"/>
      <c r="G482"/>
      <c r="H482"/>
      <c r="I482"/>
      <c r="J482"/>
      <c r="K482"/>
    </row>
    <row r="483" spans="1:11" x14ac:dyDescent="0.15">
      <c r="A483"/>
      <c r="B483"/>
      <c r="C483"/>
      <c r="D483"/>
      <c r="E483"/>
      <c r="F483"/>
      <c r="G483"/>
      <c r="H483"/>
      <c r="I483"/>
      <c r="J483"/>
      <c r="K483"/>
    </row>
    <row r="484" spans="1:11" x14ac:dyDescent="0.15">
      <c r="A484"/>
      <c r="B484"/>
      <c r="C484"/>
      <c r="D484"/>
      <c r="E484"/>
      <c r="F484"/>
      <c r="G484"/>
      <c r="H484"/>
      <c r="I484"/>
      <c r="J484"/>
      <c r="K484"/>
    </row>
    <row r="485" spans="1:11" x14ac:dyDescent="0.15">
      <c r="A485"/>
      <c r="B485"/>
      <c r="C485"/>
      <c r="D485"/>
      <c r="E485"/>
      <c r="F485"/>
      <c r="G485"/>
      <c r="H485"/>
      <c r="I485"/>
      <c r="J485"/>
      <c r="K485"/>
    </row>
    <row r="486" spans="1:11" x14ac:dyDescent="0.15">
      <c r="A486"/>
      <c r="B486"/>
      <c r="C486"/>
      <c r="D486"/>
      <c r="E486"/>
      <c r="F486"/>
      <c r="G486"/>
      <c r="H486"/>
      <c r="I486"/>
      <c r="J486"/>
      <c r="K486"/>
    </row>
    <row r="487" spans="1:11" x14ac:dyDescent="0.15">
      <c r="A487"/>
      <c r="B487"/>
      <c r="C487"/>
      <c r="D487"/>
      <c r="E487"/>
      <c r="F487"/>
      <c r="G487"/>
      <c r="H487"/>
      <c r="I487"/>
      <c r="J487"/>
      <c r="K487"/>
    </row>
    <row r="488" spans="1:11" x14ac:dyDescent="0.15">
      <c r="A488"/>
      <c r="B488"/>
      <c r="C488"/>
      <c r="D488"/>
      <c r="E488"/>
      <c r="F488"/>
      <c r="G488"/>
      <c r="H488"/>
      <c r="I488"/>
      <c r="J488"/>
      <c r="K488"/>
    </row>
    <row r="489" spans="1:11" x14ac:dyDescent="0.15">
      <c r="A489"/>
      <c r="B489"/>
      <c r="C489"/>
      <c r="D489"/>
      <c r="E489"/>
      <c r="F489"/>
      <c r="G489"/>
      <c r="H489"/>
      <c r="I489"/>
      <c r="J489"/>
      <c r="K489"/>
    </row>
    <row r="490" spans="1:11" x14ac:dyDescent="0.15">
      <c r="A490"/>
      <c r="B490"/>
      <c r="C490"/>
      <c r="D490"/>
      <c r="E490"/>
      <c r="F490"/>
      <c r="G490"/>
      <c r="H490"/>
      <c r="I490"/>
      <c r="J490"/>
      <c r="K490"/>
    </row>
    <row r="491" spans="1:11" x14ac:dyDescent="0.15">
      <c r="A491"/>
      <c r="B491"/>
      <c r="C491"/>
      <c r="D491"/>
      <c r="E491"/>
      <c r="F491"/>
      <c r="G491"/>
      <c r="H491"/>
      <c r="I491"/>
      <c r="J491"/>
      <c r="K491"/>
    </row>
    <row r="492" spans="1:11" x14ac:dyDescent="0.15">
      <c r="A492"/>
      <c r="B492"/>
      <c r="C492"/>
      <c r="D492"/>
      <c r="E492"/>
      <c r="F492"/>
      <c r="G492"/>
      <c r="H492"/>
      <c r="I492"/>
      <c r="J492"/>
      <c r="K492"/>
    </row>
    <row r="493" spans="1:11" x14ac:dyDescent="0.15">
      <c r="A493"/>
      <c r="B493"/>
      <c r="C493"/>
      <c r="D493"/>
      <c r="E493"/>
      <c r="F493"/>
      <c r="G493"/>
      <c r="H493"/>
      <c r="I493"/>
      <c r="J493"/>
      <c r="K493"/>
    </row>
    <row r="494" spans="1:11" x14ac:dyDescent="0.15">
      <c r="A494"/>
      <c r="B494"/>
      <c r="C494"/>
      <c r="D494"/>
      <c r="E494"/>
      <c r="F494"/>
      <c r="G494"/>
      <c r="H494"/>
      <c r="I494"/>
      <c r="J494"/>
      <c r="K494"/>
    </row>
    <row r="495" spans="1:11" x14ac:dyDescent="0.15">
      <c r="A495"/>
      <c r="B495"/>
      <c r="C495"/>
      <c r="D495"/>
      <c r="E495"/>
      <c r="F495"/>
      <c r="G495"/>
      <c r="H495"/>
      <c r="I495"/>
      <c r="J495"/>
      <c r="K495"/>
    </row>
    <row r="496" spans="1:11" x14ac:dyDescent="0.15">
      <c r="A496"/>
      <c r="B496"/>
      <c r="C496"/>
      <c r="D496"/>
      <c r="E496"/>
      <c r="F496"/>
      <c r="G496"/>
      <c r="H496"/>
      <c r="I496"/>
      <c r="J496"/>
      <c r="K496"/>
    </row>
    <row r="497" spans="1:11" x14ac:dyDescent="0.15">
      <c r="A497"/>
      <c r="B497"/>
      <c r="C497"/>
      <c r="D497"/>
      <c r="E497"/>
      <c r="F497"/>
      <c r="G497"/>
      <c r="H497"/>
      <c r="I497"/>
      <c r="J497"/>
      <c r="K497"/>
    </row>
    <row r="498" spans="1:11" x14ac:dyDescent="0.15">
      <c r="A498"/>
      <c r="B498"/>
      <c r="C498"/>
      <c r="D498"/>
      <c r="E498"/>
      <c r="F498"/>
      <c r="G498"/>
      <c r="H498"/>
      <c r="I498"/>
      <c r="J498"/>
      <c r="K498"/>
    </row>
    <row r="499" spans="1:11" x14ac:dyDescent="0.15">
      <c r="A499"/>
      <c r="B499"/>
      <c r="C499"/>
      <c r="D499"/>
      <c r="E499"/>
      <c r="F499"/>
      <c r="G499"/>
      <c r="H499"/>
      <c r="I499"/>
      <c r="J499"/>
      <c r="K499"/>
    </row>
    <row r="500" spans="1:11" x14ac:dyDescent="0.15">
      <c r="A500"/>
      <c r="B500"/>
      <c r="C500"/>
      <c r="D500"/>
      <c r="E500"/>
      <c r="F500"/>
      <c r="G500"/>
      <c r="H500"/>
      <c r="I500"/>
      <c r="J500"/>
      <c r="K500"/>
    </row>
    <row r="501" spans="1:11" x14ac:dyDescent="0.15">
      <c r="A501"/>
      <c r="B501"/>
      <c r="C501"/>
      <c r="D501"/>
      <c r="E501"/>
      <c r="F501"/>
      <c r="G501"/>
      <c r="H501"/>
      <c r="I501"/>
      <c r="J501"/>
      <c r="K501"/>
    </row>
    <row r="502" spans="1:11" x14ac:dyDescent="0.15">
      <c r="A502"/>
      <c r="B502"/>
      <c r="C502"/>
      <c r="D502"/>
      <c r="E502"/>
      <c r="F502"/>
      <c r="G502"/>
      <c r="H502"/>
      <c r="I502"/>
      <c r="J502"/>
      <c r="K502"/>
    </row>
    <row r="503" spans="1:11" x14ac:dyDescent="0.15">
      <c r="A503"/>
      <c r="B503"/>
      <c r="C503"/>
      <c r="D503"/>
      <c r="E503"/>
      <c r="F503"/>
      <c r="G503"/>
      <c r="H503"/>
      <c r="I503"/>
      <c r="J503"/>
      <c r="K503"/>
    </row>
    <row r="504" spans="1:11" x14ac:dyDescent="0.15">
      <c r="A504"/>
      <c r="B504"/>
      <c r="C504"/>
      <c r="D504"/>
      <c r="E504"/>
      <c r="F504"/>
      <c r="G504"/>
      <c r="H504"/>
      <c r="I504"/>
      <c r="J504"/>
      <c r="K504"/>
    </row>
    <row r="505" spans="1:11" x14ac:dyDescent="0.15">
      <c r="A505"/>
      <c r="B505"/>
      <c r="C505"/>
      <c r="D505"/>
      <c r="E505"/>
      <c r="F505"/>
      <c r="G505"/>
      <c r="H505"/>
      <c r="I505"/>
      <c r="J505"/>
      <c r="K505"/>
    </row>
    <row r="506" spans="1:11" x14ac:dyDescent="0.15">
      <c r="A506"/>
      <c r="B506"/>
      <c r="C506"/>
      <c r="D506"/>
      <c r="E506"/>
      <c r="F506"/>
      <c r="G506"/>
      <c r="H506"/>
      <c r="I506"/>
      <c r="J506"/>
      <c r="K506"/>
    </row>
    <row r="507" spans="1:11" x14ac:dyDescent="0.15">
      <c r="A507"/>
      <c r="B507"/>
      <c r="C507"/>
      <c r="D507"/>
      <c r="E507"/>
      <c r="F507"/>
      <c r="G507"/>
      <c r="H507"/>
      <c r="I507"/>
      <c r="J507"/>
      <c r="K507"/>
    </row>
    <row r="508" spans="1:11" x14ac:dyDescent="0.15">
      <c r="A508"/>
      <c r="B508"/>
      <c r="C508"/>
      <c r="D508"/>
      <c r="E508"/>
      <c r="F508"/>
      <c r="G508"/>
      <c r="H508"/>
      <c r="I508"/>
      <c r="J508"/>
      <c r="K508"/>
    </row>
    <row r="509" spans="1:11" x14ac:dyDescent="0.15">
      <c r="A509"/>
      <c r="B509"/>
      <c r="C509"/>
      <c r="D509"/>
      <c r="E509"/>
      <c r="F509"/>
      <c r="G509"/>
      <c r="H509"/>
      <c r="I509"/>
      <c r="J509"/>
      <c r="K509"/>
    </row>
    <row r="510" spans="1:11" x14ac:dyDescent="0.15">
      <c r="A510"/>
      <c r="B510"/>
      <c r="C510"/>
      <c r="D510"/>
      <c r="E510"/>
      <c r="F510"/>
      <c r="G510"/>
      <c r="H510"/>
      <c r="I510"/>
      <c r="J510"/>
      <c r="K510"/>
    </row>
    <row r="511" spans="1:11" x14ac:dyDescent="0.15">
      <c r="A511"/>
      <c r="B511"/>
      <c r="C511"/>
      <c r="D511"/>
      <c r="E511"/>
      <c r="F511"/>
      <c r="G511"/>
      <c r="H511"/>
      <c r="I511"/>
      <c r="J511"/>
      <c r="K511"/>
    </row>
    <row r="512" spans="1:11" x14ac:dyDescent="0.15">
      <c r="A512"/>
      <c r="B512"/>
      <c r="C512"/>
      <c r="D512"/>
      <c r="E512"/>
      <c r="F512"/>
      <c r="G512"/>
      <c r="H512"/>
      <c r="I512"/>
      <c r="J512"/>
      <c r="K512"/>
    </row>
    <row r="513" spans="1:11" x14ac:dyDescent="0.15">
      <c r="A513"/>
      <c r="B513"/>
      <c r="C513"/>
      <c r="D513"/>
      <c r="E513"/>
      <c r="F513"/>
      <c r="G513"/>
      <c r="H513"/>
      <c r="I513"/>
      <c r="J513"/>
      <c r="K513"/>
    </row>
    <row r="514" spans="1:11" x14ac:dyDescent="0.15">
      <c r="A514"/>
      <c r="B514"/>
      <c r="C514"/>
      <c r="D514"/>
      <c r="E514"/>
      <c r="F514"/>
      <c r="G514"/>
      <c r="H514"/>
      <c r="I514"/>
      <c r="J514"/>
      <c r="K514"/>
    </row>
    <row r="515" spans="1:11" x14ac:dyDescent="0.15">
      <c r="A515"/>
      <c r="B515"/>
      <c r="C515"/>
      <c r="D515"/>
      <c r="E515"/>
      <c r="F515"/>
      <c r="G515"/>
      <c r="H515"/>
      <c r="I515"/>
      <c r="J515"/>
      <c r="K515"/>
    </row>
    <row r="516" spans="1:11" x14ac:dyDescent="0.15">
      <c r="A516"/>
      <c r="B516"/>
      <c r="C516"/>
      <c r="D516"/>
      <c r="E516"/>
      <c r="F516"/>
      <c r="G516"/>
      <c r="H516"/>
      <c r="I516"/>
      <c r="J516"/>
      <c r="K516"/>
    </row>
    <row r="517" spans="1:11" x14ac:dyDescent="0.15">
      <c r="A517"/>
      <c r="B517"/>
      <c r="C517"/>
      <c r="D517"/>
      <c r="E517"/>
      <c r="F517"/>
      <c r="G517"/>
      <c r="H517"/>
      <c r="I517"/>
      <c r="J517"/>
      <c r="K517"/>
    </row>
    <row r="518" spans="1:11" x14ac:dyDescent="0.15">
      <c r="A518"/>
      <c r="B518"/>
      <c r="C518"/>
      <c r="D518"/>
      <c r="E518"/>
      <c r="F518"/>
      <c r="G518"/>
      <c r="H518"/>
      <c r="I518"/>
      <c r="J518"/>
      <c r="K518"/>
    </row>
    <row r="519" spans="1:11" x14ac:dyDescent="0.15">
      <c r="A519"/>
      <c r="B519"/>
      <c r="C519"/>
      <c r="D519"/>
      <c r="E519"/>
      <c r="F519"/>
      <c r="G519"/>
      <c r="H519"/>
      <c r="I519"/>
      <c r="J519"/>
      <c r="K519"/>
    </row>
    <row r="520" spans="1:11" x14ac:dyDescent="0.15">
      <c r="A520"/>
      <c r="B520"/>
      <c r="C520"/>
      <c r="D520"/>
      <c r="E520"/>
      <c r="F520"/>
      <c r="G520"/>
      <c r="H520"/>
      <c r="I520"/>
      <c r="J520"/>
      <c r="K520"/>
    </row>
    <row r="521" spans="1:11" x14ac:dyDescent="0.15">
      <c r="A521"/>
      <c r="B521"/>
      <c r="C521"/>
      <c r="D521"/>
      <c r="E521"/>
      <c r="F521"/>
      <c r="G521"/>
      <c r="H521"/>
      <c r="I521"/>
      <c r="J521"/>
      <c r="K521"/>
    </row>
    <row r="522" spans="1:11" x14ac:dyDescent="0.15">
      <c r="A522"/>
      <c r="B522"/>
      <c r="C522"/>
      <c r="D522"/>
      <c r="E522"/>
      <c r="F522"/>
      <c r="G522"/>
      <c r="H522"/>
      <c r="I522"/>
      <c r="J522"/>
      <c r="K522"/>
    </row>
    <row r="523" spans="1:11" x14ac:dyDescent="0.15">
      <c r="A523"/>
      <c r="B523"/>
      <c r="C523"/>
      <c r="D523"/>
      <c r="E523"/>
      <c r="F523"/>
      <c r="G523"/>
      <c r="H523"/>
      <c r="I523"/>
      <c r="J523"/>
      <c r="K523"/>
    </row>
    <row r="524" spans="1:11" x14ac:dyDescent="0.15">
      <c r="A524"/>
      <c r="B524"/>
      <c r="C524"/>
      <c r="D524"/>
      <c r="E524"/>
      <c r="F524"/>
      <c r="G524"/>
      <c r="H524"/>
      <c r="I524"/>
      <c r="J524"/>
      <c r="K524"/>
    </row>
    <row r="525" spans="1:11" x14ac:dyDescent="0.15">
      <c r="A525"/>
      <c r="B525"/>
      <c r="C525"/>
      <c r="D525"/>
      <c r="E525"/>
      <c r="F525"/>
      <c r="G525"/>
      <c r="H525"/>
      <c r="I525"/>
      <c r="J525"/>
      <c r="K525"/>
    </row>
    <row r="526" spans="1:11" x14ac:dyDescent="0.15">
      <c r="A526"/>
      <c r="B526"/>
      <c r="C526"/>
      <c r="D526"/>
      <c r="E526"/>
      <c r="F526"/>
      <c r="G526"/>
      <c r="H526"/>
      <c r="I526"/>
      <c r="J526"/>
      <c r="K526"/>
    </row>
    <row r="527" spans="1:11" x14ac:dyDescent="0.15">
      <c r="A527"/>
      <c r="B527"/>
      <c r="C527"/>
      <c r="D527"/>
      <c r="E527"/>
      <c r="F527"/>
      <c r="G527"/>
      <c r="H527"/>
      <c r="I527"/>
      <c r="J527"/>
      <c r="K527"/>
    </row>
    <row r="528" spans="1:11" x14ac:dyDescent="0.15">
      <c r="A528"/>
      <c r="B528"/>
      <c r="C528"/>
      <c r="D528"/>
      <c r="E528"/>
      <c r="F528"/>
      <c r="G528"/>
      <c r="H528"/>
      <c r="I528"/>
      <c r="J528"/>
      <c r="K528"/>
    </row>
    <row r="529" spans="1:11" x14ac:dyDescent="0.15">
      <c r="A529"/>
      <c r="B529"/>
      <c r="C529"/>
      <c r="D529"/>
      <c r="E529"/>
      <c r="F529"/>
      <c r="G529"/>
      <c r="H529"/>
      <c r="I529"/>
      <c r="J529"/>
      <c r="K529"/>
    </row>
    <row r="530" spans="1:11" x14ac:dyDescent="0.15">
      <c r="A530"/>
      <c r="B530"/>
      <c r="C530"/>
      <c r="D530"/>
      <c r="E530"/>
      <c r="F530"/>
      <c r="G530"/>
      <c r="H530"/>
      <c r="I530"/>
      <c r="J530"/>
      <c r="K530"/>
    </row>
    <row r="531" spans="1:11" x14ac:dyDescent="0.15">
      <c r="A531"/>
      <c r="B531"/>
      <c r="C531"/>
      <c r="D531"/>
      <c r="E531"/>
      <c r="F531"/>
      <c r="G531"/>
      <c r="H531"/>
      <c r="I531"/>
      <c r="J531"/>
      <c r="K531"/>
    </row>
    <row r="532" spans="1:11" x14ac:dyDescent="0.15">
      <c r="A532"/>
      <c r="B532"/>
      <c r="C532"/>
      <c r="D532"/>
      <c r="E532"/>
      <c r="F532"/>
      <c r="G532"/>
      <c r="H532"/>
      <c r="I532"/>
      <c r="J532"/>
      <c r="K532"/>
    </row>
    <row r="533" spans="1:11" x14ac:dyDescent="0.15">
      <c r="A533"/>
      <c r="B533"/>
      <c r="C533"/>
      <c r="D533"/>
      <c r="E533"/>
      <c r="F533"/>
      <c r="G533"/>
      <c r="H533"/>
      <c r="I533"/>
      <c r="J533"/>
      <c r="K533"/>
    </row>
    <row r="534" spans="1:11" x14ac:dyDescent="0.15">
      <c r="A534"/>
      <c r="B534"/>
      <c r="C534"/>
      <c r="D534"/>
      <c r="E534"/>
      <c r="F534"/>
      <c r="G534"/>
      <c r="H534"/>
      <c r="I534"/>
      <c r="J534"/>
      <c r="K534"/>
    </row>
    <row r="535" spans="1:11" x14ac:dyDescent="0.15">
      <c r="A535"/>
      <c r="B535"/>
      <c r="C535"/>
      <c r="D535"/>
      <c r="E535"/>
      <c r="F535"/>
      <c r="G535"/>
      <c r="H535"/>
      <c r="I535"/>
      <c r="J535"/>
      <c r="K535"/>
    </row>
    <row r="536" spans="1:11" x14ac:dyDescent="0.15">
      <c r="A536"/>
      <c r="B536"/>
      <c r="C536"/>
      <c r="D536"/>
      <c r="E536"/>
      <c r="F536"/>
      <c r="G536"/>
      <c r="H536"/>
      <c r="I536"/>
      <c r="J536"/>
      <c r="K536"/>
    </row>
    <row r="537" spans="1:11" x14ac:dyDescent="0.15">
      <c r="A537"/>
      <c r="B537"/>
      <c r="C537"/>
      <c r="D537"/>
      <c r="E537"/>
      <c r="F537"/>
      <c r="G537"/>
      <c r="H537"/>
      <c r="I537"/>
      <c r="J537"/>
      <c r="K537"/>
    </row>
    <row r="538" spans="1:11" x14ac:dyDescent="0.15">
      <c r="A538"/>
      <c r="B538"/>
      <c r="C538"/>
      <c r="D538"/>
      <c r="E538"/>
      <c r="F538"/>
      <c r="G538"/>
      <c r="H538"/>
      <c r="I538"/>
      <c r="J538"/>
      <c r="K538"/>
    </row>
    <row r="539" spans="1:11" x14ac:dyDescent="0.15">
      <c r="A539"/>
      <c r="B539"/>
      <c r="C539"/>
      <c r="D539"/>
      <c r="E539"/>
      <c r="F539"/>
      <c r="G539"/>
      <c r="H539"/>
      <c r="I539"/>
      <c r="J539"/>
      <c r="K539"/>
    </row>
    <row r="540" spans="1:11" x14ac:dyDescent="0.15">
      <c r="A540"/>
      <c r="B540"/>
      <c r="C540"/>
      <c r="D540"/>
      <c r="E540"/>
      <c r="F540"/>
      <c r="G540"/>
      <c r="H540"/>
      <c r="I540"/>
      <c r="J540"/>
      <c r="K540"/>
    </row>
    <row r="541" spans="1:11" x14ac:dyDescent="0.15">
      <c r="A541"/>
      <c r="B541"/>
      <c r="C541"/>
      <c r="D541"/>
      <c r="E541"/>
      <c r="F541"/>
      <c r="G541"/>
      <c r="H541"/>
      <c r="I541"/>
      <c r="J541"/>
      <c r="K541"/>
    </row>
    <row r="542" spans="1:11" x14ac:dyDescent="0.15">
      <c r="A542"/>
      <c r="B542"/>
      <c r="C542"/>
      <c r="D542"/>
      <c r="E542"/>
      <c r="F542"/>
      <c r="G542"/>
      <c r="H542"/>
      <c r="I542"/>
      <c r="J542"/>
      <c r="K542"/>
    </row>
    <row r="543" spans="1:11" x14ac:dyDescent="0.15">
      <c r="A543"/>
      <c r="B543"/>
      <c r="C543"/>
      <c r="D543"/>
      <c r="E543"/>
      <c r="F543"/>
      <c r="G543"/>
      <c r="H543"/>
      <c r="I543"/>
      <c r="J543"/>
      <c r="K543"/>
    </row>
    <row r="544" spans="1:11" x14ac:dyDescent="0.15">
      <c r="A544"/>
      <c r="B544"/>
      <c r="C544"/>
      <c r="D544"/>
      <c r="E544"/>
      <c r="F544"/>
      <c r="G544"/>
      <c r="H544"/>
      <c r="I544"/>
      <c r="J544"/>
      <c r="K544"/>
    </row>
    <row r="545" spans="1:11" x14ac:dyDescent="0.15">
      <c r="A545"/>
      <c r="B545"/>
      <c r="C545"/>
      <c r="D545"/>
      <c r="E545"/>
      <c r="F545"/>
      <c r="G545"/>
      <c r="H545"/>
      <c r="I545"/>
      <c r="J545"/>
      <c r="K545"/>
    </row>
    <row r="546" spans="1:11" x14ac:dyDescent="0.15">
      <c r="A546"/>
      <c r="B546"/>
      <c r="C546"/>
      <c r="D546"/>
      <c r="E546"/>
      <c r="F546"/>
      <c r="G546"/>
      <c r="H546"/>
      <c r="I546"/>
      <c r="J546"/>
      <c r="K546"/>
    </row>
    <row r="547" spans="1:11" x14ac:dyDescent="0.15">
      <c r="A547"/>
      <c r="B547"/>
      <c r="C547"/>
      <c r="D547"/>
      <c r="E547"/>
      <c r="F547"/>
      <c r="G547"/>
      <c r="H547"/>
      <c r="I547"/>
      <c r="J547"/>
      <c r="K547"/>
    </row>
    <row r="548" spans="1:11" x14ac:dyDescent="0.15">
      <c r="A548"/>
      <c r="B548"/>
      <c r="C548"/>
      <c r="D548"/>
      <c r="E548"/>
      <c r="F548"/>
      <c r="G548"/>
      <c r="H548"/>
      <c r="I548"/>
      <c r="J548"/>
      <c r="K548"/>
    </row>
    <row r="549" spans="1:11" x14ac:dyDescent="0.15">
      <c r="A549"/>
      <c r="B549"/>
      <c r="C549"/>
      <c r="D549"/>
      <c r="E549"/>
      <c r="F549"/>
      <c r="G549"/>
      <c r="H549"/>
      <c r="I549"/>
      <c r="J549"/>
      <c r="K549"/>
    </row>
    <row r="550" spans="1:11" x14ac:dyDescent="0.15">
      <c r="A550"/>
      <c r="B550"/>
      <c r="C550"/>
      <c r="D550"/>
      <c r="E550"/>
      <c r="F550"/>
      <c r="G550"/>
      <c r="H550"/>
      <c r="I550"/>
      <c r="J550"/>
      <c r="K550"/>
    </row>
    <row r="551" spans="1:11" x14ac:dyDescent="0.15">
      <c r="A551"/>
      <c r="B551"/>
      <c r="C551"/>
      <c r="D551"/>
      <c r="E551"/>
      <c r="F551"/>
      <c r="G551"/>
      <c r="H551"/>
      <c r="I551"/>
      <c r="J551"/>
      <c r="K551"/>
    </row>
    <row r="552" spans="1:11" x14ac:dyDescent="0.15">
      <c r="A552"/>
      <c r="B552"/>
      <c r="C552"/>
      <c r="D552"/>
      <c r="E552"/>
      <c r="F552"/>
      <c r="G552"/>
      <c r="H552"/>
      <c r="I552"/>
      <c r="J552"/>
      <c r="K552"/>
    </row>
    <row r="553" spans="1:11" x14ac:dyDescent="0.15">
      <c r="A553"/>
      <c r="B553"/>
      <c r="C553"/>
      <c r="D553"/>
      <c r="E553"/>
      <c r="F553"/>
      <c r="G553"/>
      <c r="H553"/>
      <c r="I553"/>
      <c r="J553"/>
      <c r="K553"/>
    </row>
    <row r="554" spans="1:11" x14ac:dyDescent="0.15">
      <c r="A554"/>
      <c r="B554"/>
      <c r="C554"/>
      <c r="D554"/>
      <c r="E554"/>
      <c r="F554"/>
      <c r="G554"/>
      <c r="H554"/>
      <c r="I554"/>
      <c r="J554"/>
      <c r="K554"/>
    </row>
    <row r="555" spans="1:11" x14ac:dyDescent="0.15">
      <c r="A555"/>
      <c r="B555"/>
      <c r="C555"/>
      <c r="D555"/>
      <c r="E555"/>
      <c r="F555"/>
      <c r="G555"/>
      <c r="H555"/>
      <c r="I555"/>
      <c r="J555"/>
      <c r="K555"/>
    </row>
    <row r="556" spans="1:11" x14ac:dyDescent="0.15">
      <c r="A556"/>
      <c r="B556"/>
      <c r="C556"/>
      <c r="D556"/>
      <c r="E556"/>
      <c r="F556"/>
      <c r="G556"/>
      <c r="H556"/>
      <c r="I556"/>
      <c r="J556"/>
      <c r="K556"/>
    </row>
    <row r="557" spans="1:11" x14ac:dyDescent="0.15">
      <c r="A557"/>
      <c r="B557"/>
      <c r="C557"/>
      <c r="D557"/>
      <c r="E557"/>
      <c r="F557"/>
      <c r="G557"/>
      <c r="H557"/>
      <c r="I557"/>
      <c r="J557"/>
      <c r="K557"/>
    </row>
    <row r="558" spans="1:11" x14ac:dyDescent="0.15">
      <c r="A558"/>
      <c r="B558"/>
      <c r="C558"/>
      <c r="D558"/>
      <c r="E558"/>
      <c r="F558"/>
      <c r="G558"/>
      <c r="H558"/>
      <c r="I558"/>
      <c r="J558"/>
      <c r="K558"/>
    </row>
    <row r="559" spans="1:11" x14ac:dyDescent="0.15">
      <c r="A559"/>
      <c r="B559"/>
      <c r="C559"/>
      <c r="D559"/>
      <c r="E559"/>
      <c r="F559"/>
      <c r="G559"/>
      <c r="H559"/>
      <c r="I559"/>
      <c r="J559"/>
      <c r="K559"/>
    </row>
    <row r="560" spans="1:11" x14ac:dyDescent="0.15">
      <c r="A560"/>
      <c r="B560"/>
      <c r="C560"/>
      <c r="D560"/>
      <c r="E560"/>
      <c r="F560"/>
      <c r="G560"/>
      <c r="H560"/>
      <c r="I560"/>
      <c r="J560"/>
      <c r="K560"/>
    </row>
    <row r="561" spans="1:11" x14ac:dyDescent="0.15">
      <c r="A561"/>
      <c r="B561"/>
      <c r="C561"/>
      <c r="D561"/>
      <c r="E561"/>
      <c r="F561"/>
      <c r="G561"/>
      <c r="H561"/>
      <c r="I561"/>
      <c r="J561"/>
      <c r="K561"/>
    </row>
    <row r="562" spans="1:11" x14ac:dyDescent="0.15">
      <c r="A562"/>
      <c r="B562"/>
      <c r="C562"/>
      <c r="D562"/>
      <c r="E562"/>
      <c r="F562"/>
      <c r="G562"/>
      <c r="H562"/>
      <c r="I562"/>
      <c r="J562"/>
      <c r="K562"/>
    </row>
    <row r="563" spans="1:11" x14ac:dyDescent="0.15">
      <c r="A563"/>
      <c r="B563"/>
      <c r="C563"/>
      <c r="D563"/>
      <c r="E563"/>
      <c r="F563"/>
      <c r="G563"/>
      <c r="H563"/>
      <c r="I563"/>
      <c r="J563"/>
      <c r="K563"/>
    </row>
    <row r="564" spans="1:11" x14ac:dyDescent="0.15">
      <c r="A564"/>
      <c r="B564"/>
      <c r="C564"/>
      <c r="D564"/>
      <c r="E564"/>
      <c r="F564"/>
      <c r="G564"/>
      <c r="H564"/>
      <c r="I564"/>
      <c r="J564"/>
      <c r="K564"/>
    </row>
    <row r="565" spans="1:11" x14ac:dyDescent="0.15">
      <c r="A565"/>
      <c r="B565"/>
      <c r="C565"/>
      <c r="D565"/>
      <c r="E565"/>
      <c r="F565"/>
      <c r="G565"/>
      <c r="H565"/>
      <c r="I565"/>
      <c r="J565"/>
      <c r="K565"/>
    </row>
    <row r="566" spans="1:11" x14ac:dyDescent="0.15">
      <c r="A566"/>
      <c r="B566"/>
      <c r="C566"/>
      <c r="D566"/>
      <c r="E566"/>
      <c r="F566"/>
      <c r="G566"/>
      <c r="H566"/>
      <c r="I566"/>
      <c r="J566"/>
      <c r="K566"/>
    </row>
    <row r="567" spans="1:11" x14ac:dyDescent="0.15">
      <c r="A567"/>
      <c r="B567"/>
      <c r="C567"/>
      <c r="D567"/>
      <c r="E567"/>
      <c r="F567"/>
      <c r="G567"/>
      <c r="H567"/>
      <c r="I567"/>
      <c r="J567"/>
      <c r="K567"/>
    </row>
    <row r="568" spans="1:11" x14ac:dyDescent="0.15">
      <c r="A568"/>
      <c r="B568"/>
      <c r="C568"/>
      <c r="D568"/>
      <c r="E568"/>
      <c r="F568"/>
      <c r="G568"/>
      <c r="H568"/>
      <c r="I568"/>
      <c r="J568"/>
      <c r="K568"/>
    </row>
    <row r="569" spans="1:11" x14ac:dyDescent="0.15">
      <c r="A569"/>
      <c r="B569"/>
      <c r="C569"/>
      <c r="D569"/>
      <c r="E569"/>
      <c r="F569"/>
      <c r="G569"/>
      <c r="H569"/>
      <c r="I569"/>
      <c r="J569"/>
      <c r="K569"/>
    </row>
    <row r="570" spans="1:11" x14ac:dyDescent="0.15">
      <c r="A570"/>
      <c r="B570"/>
      <c r="C570"/>
      <c r="D570"/>
      <c r="E570"/>
      <c r="F570"/>
      <c r="G570"/>
      <c r="H570"/>
      <c r="I570"/>
      <c r="J570"/>
      <c r="K570"/>
    </row>
    <row r="571" spans="1:11" x14ac:dyDescent="0.15">
      <c r="A571"/>
      <c r="B571"/>
      <c r="C571"/>
      <c r="D571"/>
      <c r="E571"/>
      <c r="F571"/>
      <c r="G571"/>
      <c r="H571"/>
      <c r="I571"/>
      <c r="J571"/>
      <c r="K571"/>
    </row>
    <row r="572" spans="1:11" x14ac:dyDescent="0.15">
      <c r="A572"/>
      <c r="B572"/>
      <c r="C572"/>
      <c r="D572"/>
      <c r="E572"/>
      <c r="F572"/>
      <c r="G572"/>
      <c r="H572"/>
      <c r="I572"/>
      <c r="J572"/>
      <c r="K572"/>
    </row>
    <row r="573" spans="1:11" x14ac:dyDescent="0.15">
      <c r="A573"/>
      <c r="B573"/>
      <c r="C573"/>
      <c r="D573"/>
      <c r="E573"/>
      <c r="F573"/>
      <c r="G573"/>
      <c r="H573"/>
      <c r="I573"/>
      <c r="J573"/>
      <c r="K573"/>
    </row>
    <row r="574" spans="1:11" x14ac:dyDescent="0.15">
      <c r="A574"/>
      <c r="B574"/>
      <c r="C574"/>
      <c r="D574"/>
      <c r="E574"/>
      <c r="F574"/>
      <c r="G574"/>
      <c r="H574"/>
      <c r="I574"/>
      <c r="J574"/>
      <c r="K574"/>
    </row>
    <row r="575" spans="1:11" x14ac:dyDescent="0.15">
      <c r="A575"/>
      <c r="B575"/>
      <c r="C575"/>
      <c r="D575"/>
      <c r="E575"/>
      <c r="F575"/>
      <c r="G575"/>
      <c r="H575"/>
      <c r="I575"/>
      <c r="J575"/>
      <c r="K575"/>
    </row>
    <row r="576" spans="1:11" x14ac:dyDescent="0.15">
      <c r="A576"/>
      <c r="B576"/>
      <c r="C576"/>
      <c r="D576"/>
      <c r="E576"/>
      <c r="F576"/>
      <c r="G576"/>
      <c r="H576"/>
      <c r="I576"/>
      <c r="J576"/>
      <c r="K576"/>
    </row>
    <row r="577" spans="1:11" x14ac:dyDescent="0.15">
      <c r="A577"/>
      <c r="B577"/>
      <c r="C577"/>
      <c r="D577"/>
      <c r="E577"/>
      <c r="F577"/>
      <c r="G577"/>
      <c r="H577"/>
      <c r="I577"/>
      <c r="J577"/>
      <c r="K577"/>
    </row>
    <row r="578" spans="1:11" x14ac:dyDescent="0.15">
      <c r="A578"/>
      <c r="B578"/>
      <c r="C578"/>
      <c r="D578"/>
      <c r="E578"/>
      <c r="F578"/>
      <c r="G578"/>
      <c r="H578"/>
      <c r="I578"/>
      <c r="J578"/>
      <c r="K578"/>
    </row>
    <row r="579" spans="1:11" x14ac:dyDescent="0.15">
      <c r="A579"/>
      <c r="B579"/>
      <c r="C579"/>
      <c r="D579"/>
      <c r="E579"/>
      <c r="F579"/>
      <c r="G579"/>
      <c r="H579"/>
      <c r="I579"/>
      <c r="J579"/>
      <c r="K579"/>
    </row>
    <row r="580" spans="1:11" x14ac:dyDescent="0.15">
      <c r="A580"/>
      <c r="B580"/>
      <c r="C580"/>
      <c r="D580"/>
      <c r="E580"/>
      <c r="F580"/>
      <c r="G580"/>
      <c r="H580"/>
      <c r="I580"/>
      <c r="J580"/>
      <c r="K580"/>
    </row>
    <row r="581" spans="1:11" x14ac:dyDescent="0.15">
      <c r="A581"/>
      <c r="B581"/>
      <c r="C581"/>
      <c r="D581"/>
      <c r="E581"/>
      <c r="F581"/>
      <c r="G581"/>
      <c r="H581"/>
      <c r="I581"/>
      <c r="J581"/>
      <c r="K581"/>
    </row>
    <row r="582" spans="1:11" x14ac:dyDescent="0.15">
      <c r="A582"/>
      <c r="B582"/>
      <c r="C582"/>
      <c r="D582"/>
      <c r="E582"/>
      <c r="F582"/>
      <c r="G582"/>
      <c r="H582"/>
      <c r="I582"/>
      <c r="J582"/>
      <c r="K582"/>
    </row>
    <row r="583" spans="1:11" x14ac:dyDescent="0.15">
      <c r="A583"/>
      <c r="B583"/>
      <c r="C583"/>
      <c r="D583"/>
      <c r="E583"/>
      <c r="F583"/>
      <c r="G583"/>
      <c r="H583"/>
      <c r="I583"/>
      <c r="J583"/>
      <c r="K583"/>
    </row>
    <row r="584" spans="1:11" x14ac:dyDescent="0.15">
      <c r="A584"/>
      <c r="B584"/>
      <c r="C584"/>
      <c r="D584"/>
      <c r="E584"/>
      <c r="F584"/>
      <c r="G584"/>
      <c r="H584"/>
      <c r="I584"/>
      <c r="J584"/>
      <c r="K584"/>
    </row>
    <row r="585" spans="1:11" x14ac:dyDescent="0.15">
      <c r="A585"/>
      <c r="B585"/>
      <c r="C585"/>
      <c r="D585"/>
      <c r="E585"/>
      <c r="F585"/>
      <c r="G585"/>
      <c r="H585"/>
      <c r="I585"/>
      <c r="J585"/>
      <c r="K585"/>
    </row>
    <row r="586" spans="1:11" x14ac:dyDescent="0.15">
      <c r="A586"/>
      <c r="B586"/>
      <c r="C586"/>
      <c r="D586"/>
      <c r="E586"/>
      <c r="F586"/>
      <c r="G586"/>
      <c r="H586"/>
      <c r="I586"/>
      <c r="J586"/>
      <c r="K586"/>
    </row>
    <row r="587" spans="1:11" x14ac:dyDescent="0.15">
      <c r="A587"/>
      <c r="B587"/>
      <c r="C587"/>
      <c r="D587"/>
      <c r="E587"/>
      <c r="F587"/>
      <c r="G587"/>
      <c r="H587"/>
      <c r="I587"/>
      <c r="J587"/>
      <c r="K587"/>
    </row>
    <row r="588" spans="1:11" x14ac:dyDescent="0.15">
      <c r="A588"/>
      <c r="B588"/>
      <c r="C588"/>
      <c r="D588"/>
      <c r="E588"/>
      <c r="F588"/>
      <c r="G588"/>
      <c r="H588"/>
      <c r="I588"/>
      <c r="J588"/>
      <c r="K588"/>
    </row>
    <row r="589" spans="1:11" x14ac:dyDescent="0.15">
      <c r="A589"/>
      <c r="B589"/>
      <c r="C589"/>
      <c r="D589"/>
      <c r="E589"/>
      <c r="F589"/>
      <c r="G589"/>
      <c r="H589"/>
      <c r="I589"/>
      <c r="J589"/>
      <c r="K589"/>
    </row>
    <row r="590" spans="1:11" x14ac:dyDescent="0.15">
      <c r="A590"/>
      <c r="B590"/>
      <c r="C590"/>
      <c r="D590"/>
      <c r="E590"/>
      <c r="F590"/>
      <c r="G590"/>
      <c r="H590"/>
      <c r="I590"/>
      <c r="J590"/>
      <c r="K590"/>
    </row>
    <row r="591" spans="1:11" x14ac:dyDescent="0.15">
      <c r="A591"/>
      <c r="B591"/>
      <c r="C591"/>
      <c r="D591"/>
      <c r="E591"/>
      <c r="F591"/>
      <c r="G591"/>
      <c r="H591"/>
      <c r="I591"/>
      <c r="J591"/>
      <c r="K591"/>
    </row>
    <row r="592" spans="1:11" x14ac:dyDescent="0.15">
      <c r="A592"/>
      <c r="B592"/>
      <c r="C592"/>
      <c r="D592"/>
      <c r="E592"/>
      <c r="F592"/>
      <c r="G592"/>
      <c r="H592"/>
      <c r="I592"/>
      <c r="J592"/>
      <c r="K592"/>
    </row>
    <row r="593" spans="1:11" x14ac:dyDescent="0.15">
      <c r="A593"/>
      <c r="B593"/>
      <c r="C593"/>
      <c r="D593"/>
      <c r="E593"/>
      <c r="F593"/>
      <c r="G593"/>
      <c r="H593"/>
      <c r="I593"/>
      <c r="J593"/>
      <c r="K593"/>
    </row>
    <row r="594" spans="1:11" x14ac:dyDescent="0.15">
      <c r="A594"/>
      <c r="B594"/>
      <c r="C594"/>
      <c r="D594"/>
      <c r="E594"/>
      <c r="F594"/>
      <c r="G594"/>
      <c r="H594"/>
      <c r="I594"/>
      <c r="J594"/>
      <c r="K594"/>
    </row>
    <row r="595" spans="1:11" x14ac:dyDescent="0.15">
      <c r="A595"/>
      <c r="B595"/>
      <c r="C595"/>
      <c r="D595"/>
      <c r="E595"/>
      <c r="F595"/>
      <c r="G595"/>
      <c r="H595"/>
      <c r="I595"/>
      <c r="J595"/>
      <c r="K595"/>
    </row>
    <row r="596" spans="1:11" x14ac:dyDescent="0.15">
      <c r="A596"/>
      <c r="B596"/>
      <c r="C596"/>
      <c r="D596"/>
      <c r="E596"/>
      <c r="F596"/>
      <c r="G596"/>
      <c r="H596"/>
      <c r="I596"/>
      <c r="J596"/>
      <c r="K596"/>
    </row>
    <row r="597" spans="1:11" x14ac:dyDescent="0.15">
      <c r="A597"/>
      <c r="B597"/>
      <c r="C597"/>
      <c r="D597"/>
      <c r="E597"/>
      <c r="F597"/>
      <c r="G597"/>
      <c r="H597"/>
      <c r="I597"/>
      <c r="J597"/>
      <c r="K597"/>
    </row>
    <row r="598" spans="1:11" x14ac:dyDescent="0.15">
      <c r="A598"/>
      <c r="B598"/>
      <c r="C598"/>
      <c r="D598"/>
      <c r="E598"/>
      <c r="F598"/>
      <c r="G598"/>
      <c r="H598"/>
      <c r="I598"/>
      <c r="J598"/>
      <c r="K598"/>
    </row>
    <row r="599" spans="1:11" x14ac:dyDescent="0.15">
      <c r="A599"/>
      <c r="B599"/>
      <c r="C599"/>
      <c r="D599"/>
      <c r="E599"/>
      <c r="F599"/>
      <c r="G599"/>
      <c r="H599"/>
      <c r="I599"/>
      <c r="J599"/>
      <c r="K599"/>
    </row>
    <row r="600" spans="1:11" x14ac:dyDescent="0.15">
      <c r="A600"/>
      <c r="B600"/>
      <c r="C600"/>
      <c r="D600"/>
      <c r="E600"/>
      <c r="F600"/>
      <c r="G600"/>
      <c r="H600"/>
      <c r="I600"/>
      <c r="J600"/>
      <c r="K600"/>
    </row>
    <row r="601" spans="1:11" x14ac:dyDescent="0.15">
      <c r="A601"/>
      <c r="B601"/>
      <c r="C601"/>
      <c r="D601"/>
      <c r="E601"/>
      <c r="F601"/>
      <c r="G601"/>
      <c r="H601"/>
      <c r="I601"/>
      <c r="J601"/>
      <c r="K601"/>
    </row>
    <row r="602" spans="1:11" x14ac:dyDescent="0.15">
      <c r="A602"/>
      <c r="B602"/>
      <c r="C602"/>
      <c r="D602"/>
      <c r="E602"/>
      <c r="F602"/>
      <c r="G602"/>
      <c r="H602"/>
      <c r="I602"/>
      <c r="J602"/>
      <c r="K602"/>
    </row>
    <row r="603" spans="1:11" x14ac:dyDescent="0.15">
      <c r="A603"/>
      <c r="B603"/>
      <c r="C603"/>
      <c r="D603"/>
      <c r="E603"/>
      <c r="F603"/>
      <c r="G603"/>
      <c r="H603"/>
      <c r="I603"/>
      <c r="J603"/>
      <c r="K603"/>
    </row>
    <row r="604" spans="1:11" x14ac:dyDescent="0.15">
      <c r="A604"/>
      <c r="B604"/>
      <c r="C604"/>
      <c r="D604"/>
      <c r="E604"/>
      <c r="F604"/>
      <c r="G604"/>
      <c r="H604"/>
      <c r="I604"/>
      <c r="J604"/>
      <c r="K604"/>
    </row>
    <row r="605" spans="1:11" x14ac:dyDescent="0.15">
      <c r="A605"/>
      <c r="B605"/>
      <c r="C605"/>
      <c r="D605"/>
      <c r="E605"/>
      <c r="F605"/>
      <c r="G605"/>
      <c r="H605"/>
      <c r="I605"/>
      <c r="J605"/>
      <c r="K605"/>
    </row>
    <row r="606" spans="1:11" x14ac:dyDescent="0.15">
      <c r="A606"/>
      <c r="B606"/>
      <c r="C606"/>
      <c r="D606"/>
      <c r="E606"/>
      <c r="F606"/>
      <c r="G606"/>
      <c r="H606"/>
      <c r="I606"/>
      <c r="J606"/>
      <c r="K606"/>
    </row>
    <row r="607" spans="1:11" x14ac:dyDescent="0.15">
      <c r="A607"/>
      <c r="B607"/>
      <c r="C607"/>
      <c r="D607"/>
      <c r="E607"/>
      <c r="F607"/>
      <c r="G607"/>
      <c r="H607"/>
      <c r="I607"/>
      <c r="J607"/>
      <c r="K607"/>
    </row>
    <row r="608" spans="1:11" x14ac:dyDescent="0.15">
      <c r="A608"/>
      <c r="B608"/>
      <c r="C608"/>
      <c r="D608"/>
      <c r="E608"/>
      <c r="F608"/>
      <c r="G608"/>
      <c r="H608"/>
      <c r="I608"/>
      <c r="J608"/>
      <c r="K608"/>
    </row>
    <row r="609" spans="1:11" x14ac:dyDescent="0.15">
      <c r="A609"/>
      <c r="B609"/>
      <c r="C609"/>
      <c r="D609"/>
      <c r="E609"/>
      <c r="F609"/>
      <c r="G609"/>
      <c r="H609"/>
      <c r="I609"/>
      <c r="J609"/>
      <c r="K609"/>
    </row>
    <row r="610" spans="1:11" x14ac:dyDescent="0.15">
      <c r="A610"/>
      <c r="B610"/>
      <c r="C610"/>
      <c r="D610"/>
      <c r="E610"/>
      <c r="F610"/>
      <c r="G610"/>
      <c r="H610"/>
      <c r="I610"/>
      <c r="J610"/>
      <c r="K610"/>
    </row>
    <row r="611" spans="1:11" x14ac:dyDescent="0.15">
      <c r="A611"/>
      <c r="B611"/>
      <c r="C611"/>
      <c r="D611"/>
      <c r="E611"/>
      <c r="F611"/>
      <c r="G611"/>
      <c r="H611"/>
      <c r="I611"/>
      <c r="J611"/>
      <c r="K611"/>
    </row>
    <row r="612" spans="1:11" x14ac:dyDescent="0.15">
      <c r="A612"/>
      <c r="B612"/>
      <c r="C612"/>
      <c r="D612"/>
      <c r="E612"/>
      <c r="F612"/>
      <c r="G612"/>
      <c r="H612"/>
      <c r="I612"/>
      <c r="J612"/>
      <c r="K612"/>
    </row>
    <row r="613" spans="1:11" x14ac:dyDescent="0.15">
      <c r="A613"/>
      <c r="B613"/>
      <c r="C613"/>
      <c r="D613"/>
      <c r="E613"/>
      <c r="F613"/>
      <c r="G613"/>
      <c r="H613"/>
      <c r="I613"/>
      <c r="J613"/>
      <c r="K613"/>
    </row>
    <row r="614" spans="1:11" x14ac:dyDescent="0.15">
      <c r="A614"/>
      <c r="B614"/>
      <c r="C614"/>
      <c r="D614"/>
      <c r="E614"/>
      <c r="F614"/>
      <c r="G614"/>
      <c r="H614"/>
      <c r="I614"/>
      <c r="J614"/>
      <c r="K614"/>
    </row>
    <row r="615" spans="1:11" x14ac:dyDescent="0.15">
      <c r="A615"/>
      <c r="B615"/>
      <c r="C615"/>
      <c r="D615"/>
      <c r="E615"/>
      <c r="F615"/>
      <c r="G615"/>
      <c r="H615"/>
      <c r="I615"/>
      <c r="J615"/>
      <c r="K615"/>
    </row>
    <row r="616" spans="1:11" x14ac:dyDescent="0.15">
      <c r="A616"/>
      <c r="B616"/>
      <c r="C616"/>
      <c r="D616"/>
      <c r="E616"/>
      <c r="F616"/>
      <c r="G616"/>
      <c r="H616"/>
      <c r="I616"/>
      <c r="J616"/>
      <c r="K616"/>
    </row>
    <row r="617" spans="1:11" x14ac:dyDescent="0.15">
      <c r="A617"/>
      <c r="B617"/>
      <c r="C617"/>
      <c r="D617"/>
      <c r="E617"/>
      <c r="F617"/>
      <c r="G617"/>
      <c r="H617"/>
      <c r="I617"/>
      <c r="J617"/>
      <c r="K617"/>
    </row>
    <row r="618" spans="1:11" x14ac:dyDescent="0.15">
      <c r="A618"/>
      <c r="B618"/>
      <c r="C618"/>
      <c r="D618"/>
      <c r="E618"/>
      <c r="F618"/>
      <c r="G618"/>
      <c r="H618"/>
      <c r="I618"/>
      <c r="J618"/>
      <c r="K618"/>
    </row>
    <row r="619" spans="1:11" x14ac:dyDescent="0.15">
      <c r="A619"/>
      <c r="B619"/>
      <c r="C619"/>
      <c r="D619"/>
      <c r="E619"/>
      <c r="F619"/>
      <c r="G619"/>
      <c r="H619"/>
      <c r="I619"/>
      <c r="J619"/>
      <c r="K619"/>
    </row>
    <row r="620" spans="1:11" x14ac:dyDescent="0.15">
      <c r="A620"/>
      <c r="B620"/>
      <c r="C620"/>
      <c r="D620"/>
      <c r="E620"/>
      <c r="F620"/>
      <c r="G620"/>
      <c r="H620"/>
      <c r="I620"/>
      <c r="J620"/>
      <c r="K620"/>
    </row>
    <row r="621" spans="1:11" x14ac:dyDescent="0.15">
      <c r="A621"/>
      <c r="B621"/>
      <c r="C621"/>
      <c r="D621"/>
      <c r="E621"/>
      <c r="F621"/>
      <c r="G621"/>
      <c r="H621"/>
      <c r="I621"/>
      <c r="J621"/>
      <c r="K621"/>
    </row>
    <row r="622" spans="1:11" x14ac:dyDescent="0.15">
      <c r="A622"/>
      <c r="B622"/>
      <c r="C622"/>
      <c r="D622"/>
      <c r="E622"/>
      <c r="F622"/>
      <c r="G622"/>
      <c r="H622"/>
      <c r="I622"/>
      <c r="J622"/>
      <c r="K622"/>
    </row>
    <row r="623" spans="1:11" x14ac:dyDescent="0.15">
      <c r="A623"/>
      <c r="B623"/>
      <c r="C623"/>
      <c r="D623"/>
      <c r="E623"/>
      <c r="F623"/>
      <c r="G623"/>
      <c r="H623"/>
      <c r="I623"/>
      <c r="J623"/>
      <c r="K623"/>
    </row>
    <row r="624" spans="1:11" x14ac:dyDescent="0.15">
      <c r="A624"/>
      <c r="B624"/>
      <c r="C624"/>
      <c r="D624"/>
      <c r="E624"/>
      <c r="F624"/>
      <c r="G624"/>
      <c r="H624"/>
      <c r="I624"/>
      <c r="J624"/>
      <c r="K624"/>
    </row>
    <row r="625" spans="1:11" x14ac:dyDescent="0.15">
      <c r="A625"/>
      <c r="B625"/>
      <c r="C625"/>
      <c r="D625"/>
      <c r="E625"/>
      <c r="F625"/>
      <c r="G625"/>
      <c r="H625"/>
      <c r="I625"/>
      <c r="J625"/>
      <c r="K625"/>
    </row>
    <row r="626" spans="1:11" x14ac:dyDescent="0.15">
      <c r="A626"/>
      <c r="B626"/>
      <c r="C626"/>
      <c r="D626"/>
      <c r="E626"/>
      <c r="F626"/>
      <c r="G626"/>
      <c r="H626"/>
      <c r="I626"/>
      <c r="J626"/>
      <c r="K626"/>
    </row>
    <row r="627" spans="1:11" x14ac:dyDescent="0.15">
      <c r="A627"/>
      <c r="B627"/>
      <c r="C627"/>
      <c r="D627"/>
      <c r="E627"/>
      <c r="F627"/>
      <c r="G627"/>
      <c r="H627"/>
      <c r="I627"/>
      <c r="J627"/>
      <c r="K627"/>
    </row>
    <row r="628" spans="1:11" x14ac:dyDescent="0.15">
      <c r="A628"/>
      <c r="B628"/>
      <c r="C628"/>
      <c r="D628"/>
      <c r="E628"/>
      <c r="F628"/>
      <c r="G628"/>
      <c r="H628"/>
      <c r="I628"/>
      <c r="J628"/>
      <c r="K628"/>
    </row>
    <row r="629" spans="1:11" x14ac:dyDescent="0.15">
      <c r="A629"/>
      <c r="B629"/>
      <c r="C629"/>
      <c r="D629"/>
      <c r="E629"/>
      <c r="F629"/>
      <c r="G629"/>
      <c r="H629"/>
      <c r="I629"/>
      <c r="J629"/>
      <c r="K629"/>
    </row>
    <row r="630" spans="1:11" x14ac:dyDescent="0.15">
      <c r="A630"/>
      <c r="B630"/>
      <c r="C630"/>
      <c r="D630"/>
      <c r="E630"/>
      <c r="F630"/>
      <c r="G630"/>
      <c r="H630"/>
      <c r="I630"/>
      <c r="J630"/>
      <c r="K630"/>
    </row>
    <row r="631" spans="1:11" x14ac:dyDescent="0.15">
      <c r="A631"/>
      <c r="B631"/>
      <c r="C631"/>
      <c r="D631"/>
      <c r="E631"/>
      <c r="F631"/>
      <c r="G631"/>
      <c r="H631"/>
      <c r="I631"/>
      <c r="J631"/>
      <c r="K631"/>
    </row>
    <row r="632" spans="1:11" x14ac:dyDescent="0.15">
      <c r="A632"/>
      <c r="B632"/>
      <c r="C632"/>
      <c r="D632"/>
      <c r="E632"/>
      <c r="F632"/>
      <c r="G632"/>
      <c r="H632"/>
      <c r="I632"/>
      <c r="J632"/>
      <c r="K632"/>
    </row>
    <row r="633" spans="1:11" x14ac:dyDescent="0.15">
      <c r="A633"/>
      <c r="B633"/>
      <c r="C633"/>
      <c r="D633"/>
      <c r="E633"/>
      <c r="F633"/>
      <c r="G633"/>
      <c r="H633"/>
      <c r="I633"/>
      <c r="J633"/>
      <c r="K633"/>
    </row>
    <row r="634" spans="1:11" x14ac:dyDescent="0.15">
      <c r="A634"/>
      <c r="B634"/>
      <c r="C634"/>
      <c r="D634"/>
      <c r="E634"/>
      <c r="F634"/>
      <c r="G634"/>
      <c r="H634"/>
      <c r="I634"/>
      <c r="J634"/>
      <c r="K634"/>
    </row>
    <row r="635" spans="1:11" x14ac:dyDescent="0.15">
      <c r="A635"/>
      <c r="B635"/>
      <c r="C635"/>
      <c r="D635"/>
      <c r="E635"/>
      <c r="F635"/>
      <c r="G635"/>
      <c r="H635"/>
      <c r="I635"/>
      <c r="J635"/>
      <c r="K635"/>
    </row>
    <row r="636" spans="1:11" x14ac:dyDescent="0.15">
      <c r="A636"/>
      <c r="B636"/>
      <c r="C636"/>
      <c r="D636"/>
      <c r="E636"/>
      <c r="F636"/>
      <c r="G636"/>
      <c r="H636"/>
      <c r="I636"/>
      <c r="J636"/>
      <c r="K636"/>
    </row>
    <row r="637" spans="1:11" x14ac:dyDescent="0.15">
      <c r="A637"/>
      <c r="B637"/>
      <c r="C637"/>
      <c r="D637"/>
      <c r="E637"/>
      <c r="F637"/>
      <c r="G637"/>
      <c r="H637"/>
      <c r="I637"/>
      <c r="J637"/>
      <c r="K637"/>
    </row>
    <row r="638" spans="1:11" x14ac:dyDescent="0.15">
      <c r="A638"/>
      <c r="B638"/>
      <c r="C638"/>
      <c r="D638"/>
      <c r="E638"/>
      <c r="F638"/>
      <c r="G638"/>
      <c r="H638"/>
      <c r="I638"/>
      <c r="J638"/>
      <c r="K638"/>
    </row>
    <row r="639" spans="1:11" x14ac:dyDescent="0.15">
      <c r="A639"/>
      <c r="B639"/>
      <c r="C639"/>
      <c r="D639"/>
      <c r="E639"/>
      <c r="F639"/>
      <c r="G639"/>
      <c r="H639"/>
      <c r="I639"/>
      <c r="J639"/>
      <c r="K639"/>
    </row>
    <row r="640" spans="1:11" x14ac:dyDescent="0.15">
      <c r="A640"/>
      <c r="B640"/>
      <c r="C640"/>
      <c r="D640"/>
      <c r="E640"/>
      <c r="F640"/>
      <c r="G640"/>
      <c r="H640"/>
      <c r="I640"/>
      <c r="J640"/>
      <c r="K640"/>
    </row>
    <row r="641" spans="1:11" x14ac:dyDescent="0.15">
      <c r="A641"/>
      <c r="B641"/>
      <c r="C641"/>
      <c r="D641"/>
      <c r="E641"/>
      <c r="F641"/>
      <c r="G641"/>
      <c r="H641"/>
      <c r="I641"/>
      <c r="J641"/>
      <c r="K641"/>
    </row>
    <row r="642" spans="1:11" x14ac:dyDescent="0.15">
      <c r="A642"/>
      <c r="B642"/>
      <c r="C642"/>
      <c r="D642"/>
      <c r="E642"/>
      <c r="F642"/>
      <c r="G642"/>
      <c r="H642"/>
      <c r="I642"/>
      <c r="J642"/>
      <c r="K642"/>
    </row>
    <row r="643" spans="1:11" x14ac:dyDescent="0.15">
      <c r="A643"/>
      <c r="B643"/>
      <c r="C643"/>
      <c r="D643"/>
      <c r="E643"/>
      <c r="F643"/>
      <c r="G643"/>
      <c r="H643"/>
      <c r="I643"/>
      <c r="J643"/>
      <c r="K643"/>
    </row>
    <row r="644" spans="1:11" x14ac:dyDescent="0.15">
      <c r="A644"/>
      <c r="B644"/>
      <c r="C644"/>
      <c r="D644"/>
      <c r="E644"/>
      <c r="F644"/>
      <c r="G644"/>
      <c r="H644"/>
      <c r="I644"/>
      <c r="J644"/>
      <c r="K644"/>
    </row>
    <row r="645" spans="1:11" x14ac:dyDescent="0.15">
      <c r="A645"/>
      <c r="B645"/>
      <c r="C645"/>
      <c r="D645"/>
      <c r="E645"/>
      <c r="F645"/>
      <c r="G645"/>
      <c r="H645"/>
      <c r="I645"/>
      <c r="J645"/>
      <c r="K645"/>
    </row>
    <row r="646" spans="1:11" x14ac:dyDescent="0.15">
      <c r="A646"/>
      <c r="B646"/>
      <c r="C646"/>
      <c r="D646"/>
      <c r="E646"/>
      <c r="F646"/>
      <c r="G646"/>
      <c r="H646"/>
      <c r="I646"/>
      <c r="J646"/>
      <c r="K646"/>
    </row>
    <row r="647" spans="1:11" x14ac:dyDescent="0.15">
      <c r="A647"/>
      <c r="B647"/>
      <c r="C647"/>
      <c r="D647"/>
      <c r="E647"/>
      <c r="F647"/>
      <c r="G647"/>
      <c r="H647"/>
      <c r="I647"/>
      <c r="J647"/>
      <c r="K647"/>
    </row>
    <row r="648" spans="1:11" x14ac:dyDescent="0.15">
      <c r="A648"/>
      <c r="B648"/>
      <c r="C648"/>
      <c r="D648"/>
      <c r="E648"/>
      <c r="F648"/>
      <c r="G648"/>
      <c r="H648"/>
      <c r="I648"/>
      <c r="J648"/>
      <c r="K648"/>
    </row>
    <row r="649" spans="1:11" x14ac:dyDescent="0.15">
      <c r="A649"/>
      <c r="B649"/>
      <c r="C649"/>
      <c r="D649"/>
      <c r="E649"/>
      <c r="F649"/>
      <c r="G649"/>
      <c r="H649"/>
      <c r="I649"/>
      <c r="J649"/>
      <c r="K649"/>
    </row>
    <row r="650" spans="1:11" x14ac:dyDescent="0.15">
      <c r="A650"/>
      <c r="B650"/>
      <c r="C650"/>
      <c r="D650"/>
      <c r="E650"/>
      <c r="F650"/>
      <c r="G650"/>
      <c r="H650"/>
      <c r="I650"/>
      <c r="J650"/>
      <c r="K650"/>
    </row>
    <row r="651" spans="1:11" x14ac:dyDescent="0.15">
      <c r="A651"/>
      <c r="B651"/>
      <c r="C651"/>
      <c r="D651"/>
      <c r="E651"/>
      <c r="F651"/>
      <c r="G651"/>
      <c r="H651"/>
      <c r="I651"/>
      <c r="J651"/>
      <c r="K651"/>
    </row>
    <row r="652" spans="1:11" x14ac:dyDescent="0.15">
      <c r="A652"/>
      <c r="B652"/>
      <c r="C652"/>
      <c r="D652"/>
      <c r="E652"/>
      <c r="F652"/>
      <c r="G652"/>
      <c r="H652"/>
      <c r="I652"/>
      <c r="J652"/>
      <c r="K652"/>
    </row>
    <row r="653" spans="1:11" x14ac:dyDescent="0.15">
      <c r="A653"/>
      <c r="B653"/>
      <c r="C653"/>
      <c r="D653"/>
      <c r="E653"/>
      <c r="F653"/>
      <c r="G653"/>
      <c r="H653"/>
      <c r="I653"/>
      <c r="J653"/>
      <c r="K653"/>
    </row>
    <row r="654" spans="1:11" x14ac:dyDescent="0.15">
      <c r="A654"/>
      <c r="B654"/>
      <c r="C654"/>
      <c r="D654"/>
      <c r="E654"/>
      <c r="F654"/>
      <c r="G654"/>
      <c r="H654"/>
      <c r="I654"/>
      <c r="J654"/>
      <c r="K654"/>
    </row>
    <row r="655" spans="1:11" x14ac:dyDescent="0.15">
      <c r="A655"/>
      <c r="B655"/>
      <c r="C655"/>
      <c r="D655"/>
      <c r="E655"/>
      <c r="F655"/>
      <c r="G655"/>
      <c r="H655"/>
      <c r="I655"/>
      <c r="J655"/>
      <c r="K655"/>
    </row>
    <row r="656" spans="1:11" x14ac:dyDescent="0.15">
      <c r="A656"/>
      <c r="B656"/>
      <c r="C656"/>
      <c r="D656"/>
      <c r="E656"/>
      <c r="F656"/>
      <c r="G656"/>
      <c r="H656"/>
      <c r="I656"/>
      <c r="J656"/>
      <c r="K656"/>
    </row>
    <row r="657" spans="1:11" x14ac:dyDescent="0.15">
      <c r="A657"/>
      <c r="B657"/>
      <c r="C657"/>
      <c r="D657"/>
      <c r="E657"/>
      <c r="F657"/>
      <c r="G657"/>
      <c r="H657"/>
      <c r="I657"/>
      <c r="J657"/>
      <c r="K657"/>
    </row>
    <row r="658" spans="1:11" x14ac:dyDescent="0.15">
      <c r="A658"/>
      <c r="B658"/>
      <c r="C658"/>
      <c r="D658"/>
      <c r="E658"/>
      <c r="F658"/>
      <c r="G658"/>
      <c r="H658"/>
      <c r="I658"/>
      <c r="J658"/>
      <c r="K658"/>
    </row>
    <row r="659" spans="1:11" x14ac:dyDescent="0.15">
      <c r="A659"/>
      <c r="B659"/>
      <c r="C659"/>
      <c r="D659"/>
      <c r="E659"/>
      <c r="F659"/>
      <c r="G659"/>
      <c r="H659"/>
      <c r="I659"/>
      <c r="J659"/>
      <c r="K659"/>
    </row>
    <row r="660" spans="1:11" x14ac:dyDescent="0.15">
      <c r="A660"/>
      <c r="B660"/>
      <c r="C660"/>
      <c r="D660"/>
      <c r="E660"/>
      <c r="F660"/>
      <c r="G660"/>
      <c r="H660"/>
      <c r="I660"/>
      <c r="J660"/>
      <c r="K660"/>
    </row>
    <row r="661" spans="1:11" x14ac:dyDescent="0.15">
      <c r="A661"/>
      <c r="B661"/>
      <c r="C661"/>
      <c r="D661"/>
      <c r="E661"/>
      <c r="F661"/>
      <c r="G661"/>
      <c r="H661"/>
      <c r="I661"/>
      <c r="J661"/>
      <c r="K661"/>
    </row>
    <row r="662" spans="1:11" ht="10.5" customHeight="1" x14ac:dyDescent="0.15">
      <c r="A662"/>
      <c r="B662"/>
      <c r="C662"/>
      <c r="D662"/>
      <c r="E662"/>
      <c r="F662"/>
      <c r="G662"/>
      <c r="H662"/>
      <c r="I662"/>
      <c r="J662"/>
      <c r="K662"/>
    </row>
  </sheetData>
  <sheetProtection password="CF27" sheet="1" objects="1" scenarios="1"/>
  <mergeCells count="81">
    <mergeCell ref="I177:J177"/>
    <mergeCell ref="I176:J176"/>
    <mergeCell ref="I173:J173"/>
    <mergeCell ref="A177:A178"/>
    <mergeCell ref="A173:A174"/>
    <mergeCell ref="A175:A176"/>
    <mergeCell ref="F175:F176"/>
    <mergeCell ref="F75:H75"/>
    <mergeCell ref="F80:K80"/>
    <mergeCell ref="F169:K169"/>
    <mergeCell ref="I175:J175"/>
    <mergeCell ref="A121:K121"/>
    <mergeCell ref="F78:G78"/>
    <mergeCell ref="I78:J78"/>
    <mergeCell ref="A171:A172"/>
    <mergeCell ref="I170:J170"/>
    <mergeCell ref="I171:J171"/>
    <mergeCell ref="I174:J174"/>
    <mergeCell ref="F72:H72"/>
    <mergeCell ref="A62:K62"/>
    <mergeCell ref="A19:K19"/>
    <mergeCell ref="F17:H17"/>
    <mergeCell ref="F69:H69"/>
    <mergeCell ref="C1:K1"/>
    <mergeCell ref="F10:H10"/>
    <mergeCell ref="I16:J16"/>
    <mergeCell ref="F14:H14"/>
    <mergeCell ref="F15:H15"/>
    <mergeCell ref="F16:G16"/>
    <mergeCell ref="F11:H11"/>
    <mergeCell ref="F12:H12"/>
    <mergeCell ref="F13:H13"/>
    <mergeCell ref="F3:H3"/>
    <mergeCell ref="F9:H9"/>
    <mergeCell ref="F7:H7"/>
    <mergeCell ref="F8:H8"/>
    <mergeCell ref="F4:H4"/>
    <mergeCell ref="F5:H5"/>
    <mergeCell ref="F6:H6"/>
    <mergeCell ref="I2:K2"/>
    <mergeCell ref="A207:A208"/>
    <mergeCell ref="A205:A206"/>
    <mergeCell ref="F205:F206"/>
    <mergeCell ref="F207:F208"/>
    <mergeCell ref="I205:J205"/>
    <mergeCell ref="F70:H70"/>
    <mergeCell ref="F77:H77"/>
    <mergeCell ref="F173:F174"/>
    <mergeCell ref="I206:J206"/>
    <mergeCell ref="I207:J207"/>
    <mergeCell ref="F71:H71"/>
    <mergeCell ref="F76:H76"/>
    <mergeCell ref="F65:H65"/>
    <mergeCell ref="F66:H66"/>
    <mergeCell ref="F67:H67"/>
    <mergeCell ref="A203:C203"/>
    <mergeCell ref="C18:E18"/>
    <mergeCell ref="A169:C169"/>
    <mergeCell ref="F73:H73"/>
    <mergeCell ref="F74:H74"/>
    <mergeCell ref="F68:H68"/>
    <mergeCell ref="G196:I196"/>
    <mergeCell ref="A184:K184"/>
    <mergeCell ref="A137:K137"/>
    <mergeCell ref="F79:H79"/>
    <mergeCell ref="C80:E80"/>
    <mergeCell ref="F177:F178"/>
    <mergeCell ref="I178:J178"/>
    <mergeCell ref="A182:K182"/>
    <mergeCell ref="I172:J172"/>
    <mergeCell ref="F171:F172"/>
    <mergeCell ref="J230:K230"/>
    <mergeCell ref="D211:J211"/>
    <mergeCell ref="G203:K203"/>
    <mergeCell ref="I204:J204"/>
    <mergeCell ref="I208:J208"/>
    <mergeCell ref="F234:H234"/>
    <mergeCell ref="F230:H230"/>
    <mergeCell ref="F233:H233"/>
    <mergeCell ref="F232:H232"/>
    <mergeCell ref="F231:H231"/>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glio42"/>
  <dimension ref="A3:K576"/>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3" spans="1:11" ht="16" x14ac:dyDescent="0.2">
      <c r="A3" s="1760" t="s">
        <v>1224</v>
      </c>
      <c r="B3" s="1760"/>
      <c r="C3" s="1760"/>
      <c r="D3" s="1760"/>
      <c r="E3" s="1760"/>
      <c r="F3" s="1760"/>
      <c r="G3" s="1760"/>
      <c r="H3" s="1760"/>
      <c r="I3" s="1760"/>
      <c r="J3" s="1760"/>
      <c r="K3" s="1760"/>
    </row>
    <row r="4" spans="1:11" ht="16" x14ac:dyDescent="0.2">
      <c r="B4" s="1761" t="s">
        <v>196</v>
      </c>
      <c r="C4" s="1761"/>
      <c r="D4" s="1761"/>
    </row>
    <row r="5" spans="1:11" ht="15.75" customHeight="1" x14ac:dyDescent="0.15">
      <c r="B5" s="1762" t="s">
        <v>204</v>
      </c>
      <c r="C5" s="1762"/>
      <c r="D5" s="1762"/>
      <c r="E5" s="25" t="s">
        <v>367</v>
      </c>
      <c r="G5" s="293" t="s">
        <v>1934</v>
      </c>
    </row>
    <row r="6" spans="1:11" ht="16" x14ac:dyDescent="0.2">
      <c r="B6" s="79">
        <v>1</v>
      </c>
      <c r="C6" s="1763">
        <f>'Tromb.12S-10B-2areas-1RR (2003)'!C4</f>
        <v>1</v>
      </c>
      <c r="D6" s="1763"/>
      <c r="E6" s="120">
        <f>'Tromb.12S-10B-2areas-1RR (2003)'!D4</f>
        <v>0</v>
      </c>
      <c r="F6" s="173"/>
      <c r="G6" s="292"/>
    </row>
    <row r="7" spans="1:11" ht="16" x14ac:dyDescent="0.2">
      <c r="B7" s="79">
        <v>2</v>
      </c>
      <c r="C7" s="1763">
        <f>'Tromb.12S-10B-2areas-1RR (2003)'!C5</f>
        <v>2</v>
      </c>
      <c r="D7" s="1763"/>
      <c r="E7" s="120">
        <f>'Tromb.12S-10B-2areas-1RR (2003)'!D5</f>
        <v>0</v>
      </c>
      <c r="F7" s="173" t="s">
        <v>1038</v>
      </c>
      <c r="G7" s="437">
        <f>'Tromb.12S-10B-2areas-1RR (2003)'!K5</f>
        <v>0</v>
      </c>
    </row>
    <row r="8" spans="1:11" ht="16" x14ac:dyDescent="0.2">
      <c r="B8" s="79">
        <v>3</v>
      </c>
      <c r="C8" s="1763">
        <f>'Tromb.12S-10B-2areas-1RR (2003)'!C6</f>
        <v>3</v>
      </c>
      <c r="D8" s="1763"/>
      <c r="E8" s="120">
        <f>'Tromb.12S-10B-2areas-1RR (2003)'!D6</f>
        <v>0</v>
      </c>
      <c r="F8" s="173" t="s">
        <v>1038</v>
      </c>
      <c r="G8" s="437">
        <f>'Tromb.12S-10B-2areas-1RR (2003)'!K6</f>
        <v>0</v>
      </c>
    </row>
    <row r="9" spans="1:11" ht="16" x14ac:dyDescent="0.2">
      <c r="B9" s="79">
        <v>4</v>
      </c>
      <c r="C9" s="1763">
        <f>'Tromb.12S-10B-2areas-1RR (2003)'!C7</f>
        <v>4</v>
      </c>
      <c r="D9" s="1763"/>
      <c r="E9" s="120">
        <f>'Tromb.12S-10B-2areas-1RR (2003)'!D7</f>
        <v>0</v>
      </c>
      <c r="F9" s="173" t="s">
        <v>1038</v>
      </c>
      <c r="G9" s="437">
        <f>'Tromb.12S-10B-2areas-1RR (2003)'!K7</f>
        <v>0</v>
      </c>
    </row>
    <row r="10" spans="1:11" ht="16" x14ac:dyDescent="0.2">
      <c r="B10" s="79">
        <v>5</v>
      </c>
      <c r="C10" s="1763">
        <f>'Tromb.12S-10B-2areas-1RR (2003)'!C8</f>
        <v>5</v>
      </c>
      <c r="D10" s="1763"/>
      <c r="E10" s="120">
        <f>'Tromb.12S-10B-2areas-1RR (2003)'!D8</f>
        <v>0</v>
      </c>
      <c r="F10" s="173" t="s">
        <v>1038</v>
      </c>
      <c r="G10" s="437">
        <f>'Tromb.12S-10B-2areas-1RR (2003)'!K8</f>
        <v>0</v>
      </c>
    </row>
    <row r="11" spans="1:11" ht="16" x14ac:dyDescent="0.2">
      <c r="B11" s="79">
        <v>6</v>
      </c>
      <c r="C11" s="1763">
        <f>'Tromb.12S-10B-2areas-1RR (2003)'!C9</f>
        <v>6</v>
      </c>
      <c r="D11" s="1763"/>
      <c r="E11" s="120">
        <f>'Tromb.12S-10B-2areas-1RR (2003)'!D9</f>
        <v>0</v>
      </c>
      <c r="F11" s="173" t="s">
        <v>1038</v>
      </c>
      <c r="G11" s="437">
        <f>'Tromb.12S-10B-2areas-1RR (2003)'!K9</f>
        <v>0</v>
      </c>
    </row>
    <row r="12" spans="1:11" ht="16" x14ac:dyDescent="0.2">
      <c r="B12" s="79">
        <v>7</v>
      </c>
      <c r="C12" s="1763">
        <f>'Tromb.12S-10B-2areas-1RR (2003)'!C10</f>
        <v>7</v>
      </c>
      <c r="D12" s="1763"/>
      <c r="E12" s="120">
        <f>'Tromb.12S-10B-2areas-1RR (2003)'!D10</f>
        <v>0</v>
      </c>
      <c r="F12" s="173" t="s">
        <v>1038</v>
      </c>
      <c r="G12" s="437">
        <f>'Tromb.12S-10B-2areas-1RR (2003)'!K10</f>
        <v>0</v>
      </c>
    </row>
    <row r="13" spans="1:11" ht="16" x14ac:dyDescent="0.2">
      <c r="B13" s="79">
        <v>8</v>
      </c>
      <c r="C13" s="1763">
        <f>'Tromb.12S-10B-2areas-1RR (2003)'!C11</f>
        <v>8</v>
      </c>
      <c r="D13" s="1763"/>
      <c r="E13" s="120">
        <f>'Tromb.12S-10B-2areas-1RR (2003)'!D11</f>
        <v>0</v>
      </c>
      <c r="F13" s="173" t="s">
        <v>1038</v>
      </c>
      <c r="G13" s="437">
        <f>'Tromb.12S-10B-2areas-1RR (2003)'!K11</f>
        <v>0</v>
      </c>
    </row>
    <row r="14" spans="1:11" ht="16" x14ac:dyDescent="0.2">
      <c r="B14" s="79">
        <v>9</v>
      </c>
      <c r="C14" s="1763">
        <f>'Tromb.12S-10B-2areas-1RR (2003)'!C12</f>
        <v>9</v>
      </c>
      <c r="D14" s="1763"/>
      <c r="E14" s="120">
        <f>'Tromb.12S-10B-2areas-1RR (2003)'!D12</f>
        <v>0</v>
      </c>
      <c r="F14" s="173" t="s">
        <v>1038</v>
      </c>
      <c r="G14" s="437">
        <f>'Tromb.12S-10B-2areas-1RR (2003)'!K12</f>
        <v>0</v>
      </c>
    </row>
    <row r="15" spans="1:11" ht="16" x14ac:dyDescent="0.2">
      <c r="B15" s="79">
        <v>10</v>
      </c>
      <c r="C15" s="1763">
        <f>'Tromb.12S-10B-2areas-1RR (2003)'!C13</f>
        <v>10</v>
      </c>
      <c r="D15" s="1763"/>
      <c r="E15" s="120">
        <f>'Tromb.12S-10B-2areas-1RR (2003)'!D13</f>
        <v>0</v>
      </c>
      <c r="F15" s="173" t="s">
        <v>1038</v>
      </c>
      <c r="G15" s="437">
        <f>'Tromb.12S-10B-2areas-1RR (2003)'!K13</f>
        <v>0</v>
      </c>
    </row>
    <row r="16" spans="1:11" ht="16" x14ac:dyDescent="0.2">
      <c r="B16" s="79">
        <v>11</v>
      </c>
      <c r="C16" s="1763">
        <f>'Tromb.12S-10B-2areas-1RR (2003)'!C14</f>
        <v>11</v>
      </c>
      <c r="D16" s="1763"/>
      <c r="E16" s="120">
        <f>'Tromb.12S-10B-2areas-1RR (2003)'!D14</f>
        <v>0</v>
      </c>
      <c r="F16" s="173"/>
      <c r="G16" s="292"/>
    </row>
    <row r="17" spans="2:7" ht="16" x14ac:dyDescent="0.2">
      <c r="B17" s="79">
        <v>12</v>
      </c>
      <c r="C17" s="1763">
        <f>'Tromb.12S-10B-2areas-1RR (2003)'!C15</f>
        <v>12</v>
      </c>
      <c r="D17" s="1763"/>
      <c r="E17" s="120">
        <f>'Tromb.12S-10B-2areas-1RR (2003)'!D15</f>
        <v>0</v>
      </c>
      <c r="F17" s="173" t="s">
        <v>1038</v>
      </c>
      <c r="G17" s="437">
        <f>'Tromb.12S-10B-2areas-1RR (2003)'!K15</f>
        <v>0</v>
      </c>
    </row>
    <row r="21" spans="2:7" x14ac:dyDescent="0.15">
      <c r="F21" s="1937" t="s">
        <v>724</v>
      </c>
      <c r="G21" s="1938"/>
    </row>
    <row r="22" spans="2:7" x14ac:dyDescent="0.15">
      <c r="F22" s="1938"/>
      <c r="G22" s="1938"/>
    </row>
    <row r="23" spans="2:7" x14ac:dyDescent="0.15">
      <c r="F23" s="1938"/>
      <c r="G23" s="1938"/>
    </row>
    <row r="24" spans="2:7" x14ac:dyDescent="0.15">
      <c r="F24" s="1938"/>
      <c r="G24" s="1938"/>
    </row>
    <row r="25" spans="2:7" x14ac:dyDescent="0.15">
      <c r="F25" s="1938"/>
      <c r="G25" s="1938"/>
    </row>
    <row r="26" spans="2:7" x14ac:dyDescent="0.15">
      <c r="F26" s="1938"/>
      <c r="G26" s="1938"/>
    </row>
    <row r="56" spans="1:11" hidden="1" x14ac:dyDescent="0.15"/>
    <row r="58" spans="1:11" ht="16" x14ac:dyDescent="0.2">
      <c r="A58" s="1760" t="s">
        <v>194</v>
      </c>
      <c r="B58" s="1760"/>
      <c r="C58" s="1760"/>
      <c r="D58" s="1760"/>
      <c r="E58" s="1760"/>
      <c r="F58" s="1760"/>
      <c r="G58" s="1760"/>
      <c r="H58" s="1760"/>
      <c r="I58" s="1760"/>
      <c r="J58" s="1760"/>
      <c r="K58" s="1760"/>
    </row>
    <row r="59" spans="1:11" ht="14" thickBot="1" x14ac:dyDescent="0.2"/>
    <row r="60" spans="1:11" ht="19" thickBot="1" x14ac:dyDescent="0.25">
      <c r="B60" s="1764" t="s">
        <v>1461</v>
      </c>
      <c r="C60" s="1825"/>
      <c r="D60" s="220" t="s">
        <v>1460</v>
      </c>
      <c r="E60" s="1699" t="s">
        <v>18</v>
      </c>
      <c r="F60" s="1826"/>
      <c r="G60" s="295" t="s">
        <v>203</v>
      </c>
      <c r="H60" s="296" t="s">
        <v>199</v>
      </c>
      <c r="I60" s="297" t="s">
        <v>915</v>
      </c>
      <c r="J60" s="298" t="s">
        <v>200</v>
      </c>
      <c r="K60" s="297">
        <v>1</v>
      </c>
    </row>
    <row r="61" spans="1:11" ht="15.75" customHeight="1" x14ac:dyDescent="0.15">
      <c r="B61" s="300" t="s">
        <v>892</v>
      </c>
      <c r="C61" s="301" t="s">
        <v>197</v>
      </c>
      <c r="D61" s="302" t="s">
        <v>2322</v>
      </c>
      <c r="E61" s="303" t="s">
        <v>197</v>
      </c>
      <c r="F61" s="304" t="s">
        <v>2324</v>
      </c>
      <c r="G61" s="305" t="s">
        <v>1041</v>
      </c>
      <c r="H61" s="106" t="s">
        <v>1042</v>
      </c>
      <c r="I61" s="106" t="s">
        <v>1043</v>
      </c>
      <c r="J61" s="106" t="s">
        <v>193</v>
      </c>
      <c r="K61" s="306" t="s">
        <v>2063</v>
      </c>
    </row>
    <row r="62" spans="1:11" ht="15.75" customHeight="1" x14ac:dyDescent="0.2">
      <c r="B62" s="307">
        <v>1</v>
      </c>
      <c r="C62" s="315">
        <f>G7</f>
        <v>0</v>
      </c>
      <c r="D62" s="33">
        <f>C7</f>
        <v>2</v>
      </c>
      <c r="E62" s="316">
        <f>G17</f>
        <v>0</v>
      </c>
      <c r="F62" s="33">
        <f>C17</f>
        <v>12</v>
      </c>
      <c r="G62" s="309"/>
      <c r="H62" s="99"/>
      <c r="I62" s="211"/>
      <c r="J62" s="99"/>
      <c r="K62" s="102"/>
    </row>
    <row r="63" spans="1:11" ht="15.75" customHeight="1" x14ac:dyDescent="0.2">
      <c r="B63" s="307">
        <v>2</v>
      </c>
      <c r="C63" s="315">
        <f>G11</f>
        <v>0</v>
      </c>
      <c r="D63" s="33">
        <f>C11</f>
        <v>6</v>
      </c>
      <c r="E63" s="316">
        <f>G9</f>
        <v>0</v>
      </c>
      <c r="F63" s="33">
        <f>C9</f>
        <v>4</v>
      </c>
      <c r="G63" s="310"/>
      <c r="H63" s="99"/>
      <c r="I63" s="211"/>
      <c r="J63" s="99"/>
      <c r="K63" s="102"/>
    </row>
    <row r="64" spans="1:11" ht="15.75" customHeight="1" thickBot="1" x14ac:dyDescent="0.25">
      <c r="B64" s="317">
        <v>3</v>
      </c>
      <c r="C64" s="318">
        <f>G10</f>
        <v>0</v>
      </c>
      <c r="D64" s="43">
        <f>C10</f>
        <v>5</v>
      </c>
      <c r="E64" s="319">
        <f>G8</f>
        <v>0</v>
      </c>
      <c r="F64" s="43">
        <f>C8</f>
        <v>3</v>
      </c>
      <c r="G64" s="313"/>
      <c r="H64" s="103"/>
      <c r="I64" s="314"/>
      <c r="J64" s="103"/>
      <c r="K64" s="104"/>
    </row>
    <row r="65" spans="1:11" ht="15.75" customHeight="1" thickBot="1" x14ac:dyDescent="0.25">
      <c r="B65" s="320" t="s">
        <v>1458</v>
      </c>
      <c r="C65" s="321"/>
      <c r="D65" s="321"/>
      <c r="E65" s="321"/>
      <c r="F65" s="321"/>
      <c r="G65" s="321"/>
      <c r="H65" s="322"/>
      <c r="I65" s="1829" t="s">
        <v>2062</v>
      </c>
      <c r="J65" s="1770"/>
      <c r="K65" s="270"/>
    </row>
    <row r="66" spans="1:11" ht="15.75" customHeight="1" x14ac:dyDescent="0.15"/>
    <row r="67" spans="1:11" ht="15.75" customHeight="1" x14ac:dyDescent="0.15"/>
    <row r="68" spans="1:11" ht="15.75" customHeight="1" x14ac:dyDescent="0.2">
      <c r="A68" s="1760" t="s">
        <v>194</v>
      </c>
      <c r="B68" s="1760"/>
      <c r="C68" s="1760"/>
      <c r="D68" s="1760"/>
      <c r="E68" s="1760"/>
      <c r="F68" s="1760"/>
      <c r="G68" s="1760"/>
      <c r="H68" s="1760"/>
      <c r="I68" s="1760"/>
      <c r="J68" s="1760"/>
      <c r="K68" s="1760"/>
    </row>
    <row r="69" spans="1:11" ht="15.75" customHeight="1" thickBot="1" x14ac:dyDescent="0.2"/>
    <row r="70" spans="1:11" ht="15.75" customHeight="1" thickBot="1" x14ac:dyDescent="0.25">
      <c r="B70" s="1764" t="s">
        <v>1461</v>
      </c>
      <c r="C70" s="1825"/>
      <c r="D70" s="220" t="s">
        <v>1460</v>
      </c>
      <c r="E70" s="1699" t="s">
        <v>18</v>
      </c>
      <c r="F70" s="1826"/>
      <c r="G70" s="295" t="s">
        <v>203</v>
      </c>
      <c r="H70" s="296" t="s">
        <v>199</v>
      </c>
      <c r="I70" s="297" t="s">
        <v>915</v>
      </c>
      <c r="J70" s="298" t="s">
        <v>200</v>
      </c>
      <c r="K70" s="297">
        <v>2</v>
      </c>
    </row>
    <row r="71" spans="1:11" ht="15.75" customHeight="1" x14ac:dyDescent="0.15">
      <c r="B71" s="300" t="s">
        <v>892</v>
      </c>
      <c r="C71" s="301" t="s">
        <v>197</v>
      </c>
      <c r="D71" s="302" t="s">
        <v>2322</v>
      </c>
      <c r="E71" s="303" t="s">
        <v>197</v>
      </c>
      <c r="F71" s="304" t="s">
        <v>2324</v>
      </c>
      <c r="G71" s="305" t="s">
        <v>1041</v>
      </c>
      <c r="H71" s="106" t="s">
        <v>1042</v>
      </c>
      <c r="I71" s="106" t="s">
        <v>1043</v>
      </c>
      <c r="J71" s="106" t="s">
        <v>193</v>
      </c>
      <c r="K71" s="306" t="s">
        <v>2063</v>
      </c>
    </row>
    <row r="72" spans="1:11" ht="16" x14ac:dyDescent="0.2">
      <c r="B72" s="307">
        <v>1</v>
      </c>
      <c r="C72" s="315">
        <f>G12</f>
        <v>0</v>
      </c>
      <c r="D72" s="33">
        <f>C12</f>
        <v>7</v>
      </c>
      <c r="E72" s="316">
        <f>G14</f>
        <v>0</v>
      </c>
      <c r="F72" s="33">
        <f>C14</f>
        <v>9</v>
      </c>
      <c r="G72" s="309"/>
      <c r="H72" s="99"/>
      <c r="I72" s="211"/>
      <c r="J72" s="99"/>
      <c r="K72" s="102"/>
    </row>
    <row r="73" spans="1:11" ht="15.75" customHeight="1" x14ac:dyDescent="0.2">
      <c r="B73" s="307">
        <v>2</v>
      </c>
      <c r="C73" s="315">
        <f>G13</f>
        <v>0</v>
      </c>
      <c r="D73" s="33">
        <f>C13</f>
        <v>8</v>
      </c>
      <c r="E73" s="316">
        <f>G15</f>
        <v>0</v>
      </c>
      <c r="F73" s="33">
        <f>C15</f>
        <v>10</v>
      </c>
      <c r="G73" s="310"/>
      <c r="H73" s="99"/>
      <c r="I73" s="211"/>
      <c r="J73" s="99"/>
      <c r="K73" s="102"/>
    </row>
    <row r="74" spans="1:11" ht="17" thickBot="1" x14ac:dyDescent="0.25">
      <c r="B74" s="317">
        <v>3</v>
      </c>
      <c r="C74" s="318">
        <f>G8</f>
        <v>0</v>
      </c>
      <c r="D74" s="43">
        <f>C8</f>
        <v>3</v>
      </c>
      <c r="E74" s="319">
        <f>G11</f>
        <v>0</v>
      </c>
      <c r="F74" s="43">
        <f>C11</f>
        <v>6</v>
      </c>
      <c r="G74" s="313"/>
      <c r="H74" s="103"/>
      <c r="I74" s="314"/>
      <c r="J74" s="103"/>
      <c r="K74" s="104"/>
    </row>
    <row r="75" spans="1:11" ht="17" thickBot="1" x14ac:dyDescent="0.25">
      <c r="B75" s="320" t="s">
        <v>1458</v>
      </c>
      <c r="C75" s="321"/>
      <c r="D75" s="321"/>
      <c r="E75" s="321"/>
      <c r="F75" s="321"/>
      <c r="G75" s="321"/>
      <c r="H75" s="322"/>
      <c r="I75" s="1829" t="s">
        <v>2062</v>
      </c>
      <c r="J75" s="1770"/>
      <c r="K75" s="270"/>
    </row>
    <row r="78" spans="1:11" ht="16" x14ac:dyDescent="0.2">
      <c r="A78" s="1760" t="s">
        <v>194</v>
      </c>
      <c r="B78" s="1760"/>
      <c r="C78" s="1760"/>
      <c r="D78" s="1760"/>
      <c r="E78" s="1760"/>
      <c r="F78" s="1760"/>
      <c r="G78" s="1760"/>
      <c r="H78" s="1760"/>
      <c r="I78" s="1760"/>
      <c r="J78" s="1760"/>
      <c r="K78" s="1760"/>
    </row>
    <row r="79" spans="1:11" ht="14" thickBot="1" x14ac:dyDescent="0.2"/>
    <row r="80" spans="1:11" ht="19" thickBot="1" x14ac:dyDescent="0.25">
      <c r="B80" s="1764" t="s">
        <v>1461</v>
      </c>
      <c r="C80" s="1825"/>
      <c r="D80" s="220" t="s">
        <v>1460</v>
      </c>
      <c r="E80" s="1699" t="s">
        <v>18</v>
      </c>
      <c r="F80" s="1826"/>
      <c r="G80" s="295" t="s">
        <v>203</v>
      </c>
      <c r="H80" s="296" t="s">
        <v>199</v>
      </c>
      <c r="I80" s="297" t="s">
        <v>915</v>
      </c>
      <c r="J80" s="298" t="s">
        <v>200</v>
      </c>
      <c r="K80" s="297">
        <v>3</v>
      </c>
    </row>
    <row r="81" spans="1:11" x14ac:dyDescent="0.15">
      <c r="B81" s="300" t="s">
        <v>892</v>
      </c>
      <c r="C81" s="301" t="s">
        <v>197</v>
      </c>
      <c r="D81" s="302" t="s">
        <v>2322</v>
      </c>
      <c r="E81" s="303" t="s">
        <v>197</v>
      </c>
      <c r="F81" s="304" t="s">
        <v>2324</v>
      </c>
      <c r="G81" s="305" t="s">
        <v>1041</v>
      </c>
      <c r="H81" s="106" t="s">
        <v>1042</v>
      </c>
      <c r="I81" s="106" t="s">
        <v>1043</v>
      </c>
      <c r="J81" s="106" t="s">
        <v>193</v>
      </c>
      <c r="K81" s="306" t="s">
        <v>2063</v>
      </c>
    </row>
    <row r="82" spans="1:11" ht="16" x14ac:dyDescent="0.2">
      <c r="B82" s="307">
        <v>1</v>
      </c>
      <c r="C82" s="315">
        <f>G8</f>
        <v>0</v>
      </c>
      <c r="D82" s="33">
        <f>C8</f>
        <v>3</v>
      </c>
      <c r="E82" s="316">
        <f>G13</f>
        <v>0</v>
      </c>
      <c r="F82" s="33">
        <f>C13</f>
        <v>8</v>
      </c>
      <c r="G82" s="309"/>
      <c r="H82" s="99"/>
      <c r="I82" s="211"/>
      <c r="J82" s="99"/>
      <c r="K82" s="102"/>
    </row>
    <row r="83" spans="1:11" ht="16" x14ac:dyDescent="0.2">
      <c r="B83" s="307">
        <v>2</v>
      </c>
      <c r="C83" s="315">
        <f>G15</f>
        <v>0</v>
      </c>
      <c r="D83" s="33">
        <f>C15</f>
        <v>10</v>
      </c>
      <c r="E83" s="316">
        <f>G9</f>
        <v>0</v>
      </c>
      <c r="F83" s="33">
        <f>C6</f>
        <v>1</v>
      </c>
      <c r="G83" s="310"/>
      <c r="H83" s="99"/>
      <c r="I83" s="211"/>
      <c r="J83" s="99"/>
      <c r="K83" s="102"/>
    </row>
    <row r="84" spans="1:11" ht="17" thickBot="1" x14ac:dyDescent="0.25">
      <c r="B84" s="317">
        <v>3</v>
      </c>
      <c r="C84" s="318">
        <f>G10</f>
        <v>0</v>
      </c>
      <c r="D84" s="43">
        <f>C16</f>
        <v>11</v>
      </c>
      <c r="E84" s="319">
        <f>G11</f>
        <v>0</v>
      </c>
      <c r="F84" s="43">
        <f>C11</f>
        <v>6</v>
      </c>
      <c r="G84" s="313"/>
      <c r="H84" s="103"/>
      <c r="I84" s="314"/>
      <c r="J84" s="103"/>
      <c r="K84" s="104"/>
    </row>
    <row r="85" spans="1:11" ht="17" thickBot="1" x14ac:dyDescent="0.25">
      <c r="B85" s="320" t="s">
        <v>1458</v>
      </c>
      <c r="C85" s="321"/>
      <c r="D85" s="321"/>
      <c r="E85" s="321"/>
      <c r="F85" s="321"/>
      <c r="G85" s="321"/>
      <c r="H85" s="322"/>
      <c r="I85" s="1829" t="s">
        <v>2062</v>
      </c>
      <c r="J85" s="1770"/>
      <c r="K85" s="270"/>
    </row>
    <row r="88" spans="1:11" ht="16" x14ac:dyDescent="0.2">
      <c r="A88" s="1760" t="s">
        <v>194</v>
      </c>
      <c r="B88" s="1760"/>
      <c r="C88" s="1760"/>
      <c r="D88" s="1760"/>
      <c r="E88" s="1760"/>
      <c r="F88" s="1760"/>
      <c r="G88" s="1760"/>
      <c r="H88" s="1760"/>
      <c r="I88" s="1760"/>
      <c r="J88" s="1760"/>
      <c r="K88" s="1760"/>
    </row>
    <row r="89" spans="1:11" ht="14" thickBot="1" x14ac:dyDescent="0.2"/>
    <row r="90" spans="1:11" ht="19" thickBot="1" x14ac:dyDescent="0.25">
      <c r="B90" s="1764" t="s">
        <v>1461</v>
      </c>
      <c r="C90" s="1825"/>
      <c r="D90" s="220" t="s">
        <v>1460</v>
      </c>
      <c r="E90" s="1699" t="s">
        <v>18</v>
      </c>
      <c r="F90" s="1826"/>
      <c r="G90" s="295" t="s">
        <v>203</v>
      </c>
      <c r="H90" s="296" t="s">
        <v>199</v>
      </c>
      <c r="I90" s="297" t="s">
        <v>915</v>
      </c>
      <c r="J90" s="298" t="s">
        <v>200</v>
      </c>
      <c r="K90" s="297">
        <v>4</v>
      </c>
    </row>
    <row r="91" spans="1:11" x14ac:dyDescent="0.15">
      <c r="B91" s="300" t="s">
        <v>892</v>
      </c>
      <c r="C91" s="301" t="s">
        <v>197</v>
      </c>
      <c r="D91" s="302" t="s">
        <v>2322</v>
      </c>
      <c r="E91" s="303" t="s">
        <v>197</v>
      </c>
      <c r="F91" s="304" t="s">
        <v>2324</v>
      </c>
      <c r="G91" s="305" t="s">
        <v>1041</v>
      </c>
      <c r="H91" s="106" t="s">
        <v>1042</v>
      </c>
      <c r="I91" s="106" t="s">
        <v>1043</v>
      </c>
      <c r="J91" s="106" t="s">
        <v>193</v>
      </c>
      <c r="K91" s="306" t="s">
        <v>2063</v>
      </c>
    </row>
    <row r="92" spans="1:11" ht="16" x14ac:dyDescent="0.2">
      <c r="B92" s="307">
        <v>1</v>
      </c>
      <c r="C92" s="315">
        <f>G17</f>
        <v>0</v>
      </c>
      <c r="D92" s="33">
        <f>C17</f>
        <v>12</v>
      </c>
      <c r="E92" s="316">
        <f>G11</f>
        <v>0</v>
      </c>
      <c r="F92" s="33">
        <f>C11</f>
        <v>6</v>
      </c>
      <c r="G92" s="309"/>
      <c r="H92" s="99"/>
      <c r="I92" s="211"/>
      <c r="J92" s="99"/>
      <c r="K92" s="102"/>
    </row>
    <row r="93" spans="1:11" ht="16" x14ac:dyDescent="0.2">
      <c r="B93" s="307">
        <v>2</v>
      </c>
      <c r="C93" s="315">
        <f>G7</f>
        <v>0</v>
      </c>
      <c r="D93" s="33">
        <f>C10</f>
        <v>5</v>
      </c>
      <c r="E93" s="316">
        <f>G10</f>
        <v>0</v>
      </c>
      <c r="F93" s="33">
        <f>C16</f>
        <v>11</v>
      </c>
      <c r="G93" s="310"/>
      <c r="H93" s="99"/>
      <c r="I93" s="211"/>
      <c r="J93" s="99"/>
      <c r="K93" s="102"/>
    </row>
    <row r="94" spans="1:11" ht="17" thickBot="1" x14ac:dyDescent="0.25">
      <c r="B94" s="317">
        <v>3</v>
      </c>
      <c r="C94" s="318">
        <f>G13</f>
        <v>0</v>
      </c>
      <c r="D94" s="43">
        <f>C13</f>
        <v>8</v>
      </c>
      <c r="E94" s="319">
        <f>G14</f>
        <v>0</v>
      </c>
      <c r="F94" s="43">
        <f>C9</f>
        <v>4</v>
      </c>
      <c r="G94" s="313"/>
      <c r="H94" s="103"/>
      <c r="I94" s="314"/>
      <c r="J94" s="103"/>
      <c r="K94" s="104"/>
    </row>
    <row r="95" spans="1:11" ht="17" thickBot="1" x14ac:dyDescent="0.25">
      <c r="B95" s="320" t="s">
        <v>1458</v>
      </c>
      <c r="C95" s="321"/>
      <c r="D95" s="321"/>
      <c r="E95" s="321"/>
      <c r="F95" s="321"/>
      <c r="G95" s="321"/>
      <c r="H95" s="322"/>
      <c r="I95" s="1829" t="s">
        <v>2062</v>
      </c>
      <c r="J95" s="1770"/>
      <c r="K95" s="270"/>
    </row>
    <row r="96" spans="1:11" ht="15.75" customHeight="1" x14ac:dyDescent="0.15"/>
    <row r="98" spans="1:11" ht="16" x14ac:dyDescent="0.2">
      <c r="A98" s="1760" t="s">
        <v>194</v>
      </c>
      <c r="B98" s="1760"/>
      <c r="C98" s="1760"/>
      <c r="D98" s="1760"/>
      <c r="E98" s="1760"/>
      <c r="F98" s="1760"/>
      <c r="G98" s="1760"/>
      <c r="H98" s="1760"/>
      <c r="I98" s="1760"/>
      <c r="J98" s="1760"/>
      <c r="K98" s="1760"/>
    </row>
    <row r="99" spans="1:11" ht="14" thickBot="1" x14ac:dyDescent="0.2"/>
    <row r="100" spans="1:11" ht="19" thickBot="1" x14ac:dyDescent="0.25">
      <c r="B100" s="1764" t="s">
        <v>1461</v>
      </c>
      <c r="C100" s="1825"/>
      <c r="D100" s="220" t="s">
        <v>1460</v>
      </c>
      <c r="E100" s="1699" t="s">
        <v>18</v>
      </c>
      <c r="F100" s="1826"/>
      <c r="G100" s="295" t="s">
        <v>203</v>
      </c>
      <c r="H100" s="296" t="s">
        <v>199</v>
      </c>
      <c r="I100" s="297" t="s">
        <v>915</v>
      </c>
      <c r="J100" s="298" t="s">
        <v>200</v>
      </c>
      <c r="K100" s="297">
        <v>5</v>
      </c>
    </row>
    <row r="101" spans="1:11" x14ac:dyDescent="0.15">
      <c r="B101" s="300" t="s">
        <v>892</v>
      </c>
      <c r="C101" s="301" t="s">
        <v>197</v>
      </c>
      <c r="D101" s="302" t="s">
        <v>2322</v>
      </c>
      <c r="E101" s="303" t="s">
        <v>197</v>
      </c>
      <c r="F101" s="304" t="s">
        <v>2324</v>
      </c>
      <c r="G101" s="305" t="s">
        <v>1041</v>
      </c>
      <c r="H101" s="106" t="s">
        <v>1042</v>
      </c>
      <c r="I101" s="106" t="s">
        <v>1043</v>
      </c>
      <c r="J101" s="106" t="s">
        <v>193</v>
      </c>
      <c r="K101" s="306" t="s">
        <v>2063</v>
      </c>
    </row>
    <row r="102" spans="1:11" ht="16" x14ac:dyDescent="0.2">
      <c r="B102" s="307">
        <v>1</v>
      </c>
      <c r="C102" s="315">
        <f>G13</f>
        <v>0</v>
      </c>
      <c r="D102" s="33">
        <f>C13</f>
        <v>8</v>
      </c>
      <c r="E102" s="316">
        <f>G9</f>
        <v>0</v>
      </c>
      <c r="F102" s="33">
        <f>C6</f>
        <v>1</v>
      </c>
      <c r="G102" s="309"/>
      <c r="H102" s="99"/>
      <c r="I102" s="211"/>
      <c r="J102" s="99"/>
      <c r="K102" s="102"/>
    </row>
    <row r="103" spans="1:11" ht="16" x14ac:dyDescent="0.2">
      <c r="B103" s="307">
        <v>2</v>
      </c>
      <c r="C103" s="315">
        <f>G7</f>
        <v>0</v>
      </c>
      <c r="D103" s="33">
        <f>C10</f>
        <v>5</v>
      </c>
      <c r="E103" s="316">
        <f>G12</f>
        <v>0</v>
      </c>
      <c r="F103" s="33">
        <f>C14</f>
        <v>9</v>
      </c>
      <c r="G103" s="310"/>
      <c r="H103" s="99"/>
      <c r="I103" s="211"/>
      <c r="J103" s="99"/>
      <c r="K103" s="102"/>
    </row>
    <row r="104" spans="1:11" ht="17" thickBot="1" x14ac:dyDescent="0.25">
      <c r="B104" s="317">
        <v>3</v>
      </c>
      <c r="C104" s="318">
        <f>G10</f>
        <v>0</v>
      </c>
      <c r="D104" s="43">
        <f>C16</f>
        <v>11</v>
      </c>
      <c r="E104" s="319">
        <f>G15</f>
        <v>0</v>
      </c>
      <c r="F104" s="43">
        <f>C9</f>
        <v>4</v>
      </c>
      <c r="G104" s="313"/>
      <c r="H104" s="103"/>
      <c r="I104" s="314"/>
      <c r="J104" s="103"/>
      <c r="K104" s="104"/>
    </row>
    <row r="105" spans="1:11" ht="15.5" customHeight="1" thickBot="1" x14ac:dyDescent="0.25">
      <c r="B105" s="1766" t="s">
        <v>1458</v>
      </c>
      <c r="C105" s="1767"/>
      <c r="D105" s="1767"/>
      <c r="E105" s="1767"/>
      <c r="F105" s="1767"/>
      <c r="G105" s="1767"/>
      <c r="H105" s="1828"/>
      <c r="I105" s="1829" t="s">
        <v>2062</v>
      </c>
      <c r="J105" s="1770"/>
      <c r="K105" s="270"/>
    </row>
    <row r="106" spans="1:11" ht="15.5" customHeight="1" x14ac:dyDescent="0.15"/>
    <row r="107" spans="1:11" ht="15.5" customHeight="1" x14ac:dyDescent="0.15"/>
    <row r="108" spans="1:11" ht="16" x14ac:dyDescent="0.2">
      <c r="A108" s="1760" t="s">
        <v>194</v>
      </c>
      <c r="B108" s="1760"/>
      <c r="C108" s="1760"/>
      <c r="D108" s="1760"/>
      <c r="E108" s="1760"/>
      <c r="F108" s="1760"/>
      <c r="G108" s="1760"/>
      <c r="H108" s="1760"/>
      <c r="I108" s="1760"/>
      <c r="J108" s="1760"/>
      <c r="K108" s="1760"/>
    </row>
    <row r="109" spans="1:11" ht="14" thickBot="1" x14ac:dyDescent="0.2"/>
    <row r="110" spans="1:11" ht="19" thickBot="1" x14ac:dyDescent="0.25">
      <c r="B110" s="1764" t="s">
        <v>1461</v>
      </c>
      <c r="C110" s="1825"/>
      <c r="D110" s="220" t="s">
        <v>1460</v>
      </c>
      <c r="E110" s="1699" t="s">
        <v>18</v>
      </c>
      <c r="F110" s="1826"/>
      <c r="G110" s="295" t="s">
        <v>203</v>
      </c>
      <c r="H110" s="296" t="s">
        <v>199</v>
      </c>
      <c r="I110" s="297" t="s">
        <v>915</v>
      </c>
      <c r="J110" s="298" t="s">
        <v>200</v>
      </c>
      <c r="K110" s="297">
        <v>6</v>
      </c>
    </row>
    <row r="111" spans="1:11" x14ac:dyDescent="0.15">
      <c r="B111" s="300" t="s">
        <v>892</v>
      </c>
      <c r="C111" s="301" t="s">
        <v>197</v>
      </c>
      <c r="D111" s="302" t="s">
        <v>2322</v>
      </c>
      <c r="E111" s="303" t="s">
        <v>197</v>
      </c>
      <c r="F111" s="304" t="s">
        <v>2324</v>
      </c>
      <c r="G111" s="305" t="s">
        <v>1041</v>
      </c>
      <c r="H111" s="106" t="s">
        <v>1042</v>
      </c>
      <c r="I111" s="106" t="s">
        <v>1043</v>
      </c>
      <c r="J111" s="106" t="s">
        <v>193</v>
      </c>
      <c r="K111" s="306" t="s">
        <v>2063</v>
      </c>
    </row>
    <row r="112" spans="1:11" ht="16" x14ac:dyDescent="0.2">
      <c r="B112" s="307">
        <v>1</v>
      </c>
      <c r="C112" s="315">
        <f>G15</f>
        <v>0</v>
      </c>
      <c r="D112" s="33">
        <f>C9</f>
        <v>4</v>
      </c>
      <c r="E112" s="316">
        <f>G7</f>
        <v>0</v>
      </c>
      <c r="F112" s="33">
        <f>C10</f>
        <v>5</v>
      </c>
      <c r="G112" s="309"/>
      <c r="H112" s="99"/>
      <c r="I112" s="211"/>
      <c r="J112" s="99"/>
      <c r="K112" s="102"/>
    </row>
    <row r="113" spans="1:11" ht="16" x14ac:dyDescent="0.2">
      <c r="B113" s="307">
        <v>2</v>
      </c>
      <c r="C113" s="315">
        <f>G12</f>
        <v>0</v>
      </c>
      <c r="D113" s="33">
        <f>C14</f>
        <v>9</v>
      </c>
      <c r="E113" s="316">
        <f>G8</f>
        <v>0</v>
      </c>
      <c r="F113" s="33">
        <f>C7</f>
        <v>2</v>
      </c>
      <c r="G113" s="310"/>
      <c r="H113" s="99"/>
      <c r="I113" s="211"/>
      <c r="J113" s="99"/>
      <c r="K113" s="102"/>
    </row>
    <row r="114" spans="1:11" ht="17" thickBot="1" x14ac:dyDescent="0.25">
      <c r="B114" s="317">
        <v>3</v>
      </c>
      <c r="C114" s="318">
        <f>G11</f>
        <v>0</v>
      </c>
      <c r="D114" s="43">
        <f>C12</f>
        <v>7</v>
      </c>
      <c r="E114" s="319">
        <f>G14</f>
        <v>0</v>
      </c>
      <c r="F114" s="43">
        <f>C8</f>
        <v>3</v>
      </c>
      <c r="G114" s="313"/>
      <c r="H114" s="103"/>
      <c r="I114" s="314"/>
      <c r="J114" s="103"/>
      <c r="K114" s="104"/>
    </row>
    <row r="115" spans="1:11" ht="17" thickBot="1" x14ac:dyDescent="0.25">
      <c r="B115" s="320" t="s">
        <v>1458</v>
      </c>
      <c r="C115" s="321"/>
      <c r="D115" s="321"/>
      <c r="E115" s="321"/>
      <c r="F115" s="321"/>
      <c r="G115" s="321"/>
      <c r="H115" s="322"/>
      <c r="I115" s="1829" t="s">
        <v>2062</v>
      </c>
      <c r="J115" s="1770"/>
      <c r="K115" s="270"/>
    </row>
    <row r="118" spans="1:11" ht="16" x14ac:dyDescent="0.2">
      <c r="A118" s="1760" t="s">
        <v>194</v>
      </c>
      <c r="B118" s="1760"/>
      <c r="C118" s="1760"/>
      <c r="D118" s="1760"/>
      <c r="E118" s="1760"/>
      <c r="F118" s="1760"/>
      <c r="G118" s="1760"/>
      <c r="H118" s="1760"/>
      <c r="I118" s="1760"/>
      <c r="J118" s="1760"/>
      <c r="K118" s="1760"/>
    </row>
    <row r="119" spans="1:11" ht="14" thickBot="1" x14ac:dyDescent="0.2"/>
    <row r="120" spans="1:11" ht="19" thickBot="1" x14ac:dyDescent="0.25">
      <c r="B120" s="1764" t="s">
        <v>1461</v>
      </c>
      <c r="C120" s="1825"/>
      <c r="D120" s="220" t="s">
        <v>1460</v>
      </c>
      <c r="E120" s="1699" t="s">
        <v>18</v>
      </c>
      <c r="F120" s="1826"/>
      <c r="G120" s="295" t="s">
        <v>203</v>
      </c>
      <c r="H120" s="296" t="s">
        <v>199</v>
      </c>
      <c r="I120" s="297" t="s">
        <v>915</v>
      </c>
      <c r="J120" s="298" t="s">
        <v>200</v>
      </c>
      <c r="K120" s="297">
        <v>7</v>
      </c>
    </row>
    <row r="121" spans="1:11" x14ac:dyDescent="0.15">
      <c r="B121" s="300" t="s">
        <v>892</v>
      </c>
      <c r="C121" s="301" t="s">
        <v>197</v>
      </c>
      <c r="D121" s="302" t="s">
        <v>2322</v>
      </c>
      <c r="E121" s="303" t="s">
        <v>197</v>
      </c>
      <c r="F121" s="304" t="s">
        <v>2324</v>
      </c>
      <c r="G121" s="305" t="s">
        <v>1041</v>
      </c>
      <c r="H121" s="106" t="s">
        <v>1042</v>
      </c>
      <c r="I121" s="106" t="s">
        <v>1043</v>
      </c>
      <c r="J121" s="106" t="s">
        <v>193</v>
      </c>
      <c r="K121" s="306" t="s">
        <v>2063</v>
      </c>
    </row>
    <row r="122" spans="1:11" ht="16" x14ac:dyDescent="0.2">
      <c r="B122" s="307">
        <v>1</v>
      </c>
      <c r="C122" s="315">
        <f>G13</f>
        <v>0</v>
      </c>
      <c r="D122" s="33">
        <f>C16</f>
        <v>11</v>
      </c>
      <c r="E122" s="316">
        <f>G14</f>
        <v>0</v>
      </c>
      <c r="F122" s="33">
        <f>C8</f>
        <v>3</v>
      </c>
      <c r="G122" s="309"/>
      <c r="H122" s="99"/>
      <c r="I122" s="211"/>
      <c r="J122" s="99"/>
      <c r="K122" s="102"/>
    </row>
    <row r="123" spans="1:11" ht="16" x14ac:dyDescent="0.2">
      <c r="B123" s="307">
        <v>2</v>
      </c>
      <c r="C123" s="315">
        <f>G12</f>
        <v>0</v>
      </c>
      <c r="D123" s="33">
        <f>C14</f>
        <v>9</v>
      </c>
      <c r="E123" s="316">
        <f>G10</f>
        <v>0</v>
      </c>
      <c r="F123" s="33">
        <f>C11</f>
        <v>6</v>
      </c>
      <c r="G123" s="310"/>
      <c r="H123" s="99"/>
      <c r="I123" s="211"/>
      <c r="J123" s="99"/>
      <c r="K123" s="102"/>
    </row>
    <row r="124" spans="1:11" ht="17" thickBot="1" x14ac:dyDescent="0.25">
      <c r="B124" s="317">
        <v>3</v>
      </c>
      <c r="C124" s="318">
        <f>G17</f>
        <v>0</v>
      </c>
      <c r="D124" s="43">
        <f>C15</f>
        <v>10</v>
      </c>
      <c r="E124" s="319">
        <f>G7</f>
        <v>0</v>
      </c>
      <c r="F124" s="43">
        <f>C10</f>
        <v>5</v>
      </c>
      <c r="G124" s="313"/>
      <c r="H124" s="103"/>
      <c r="I124" s="314"/>
      <c r="J124" s="103"/>
      <c r="K124" s="104"/>
    </row>
    <row r="125" spans="1:11" ht="17" thickBot="1" x14ac:dyDescent="0.25">
      <c r="B125" s="320" t="s">
        <v>1458</v>
      </c>
      <c r="C125" s="321"/>
      <c r="D125" s="321"/>
      <c r="E125" s="321"/>
      <c r="F125" s="321"/>
      <c r="G125" s="321"/>
      <c r="H125" s="322"/>
      <c r="I125" s="1829" t="s">
        <v>2062</v>
      </c>
      <c r="J125" s="1770"/>
      <c r="K125" s="270"/>
    </row>
    <row r="128" spans="1:11" ht="16" x14ac:dyDescent="0.2">
      <c r="A128" s="1760" t="s">
        <v>194</v>
      </c>
      <c r="B128" s="1760"/>
      <c r="C128" s="1760"/>
      <c r="D128" s="1760"/>
      <c r="E128" s="1760"/>
      <c r="F128" s="1760"/>
      <c r="G128" s="1760"/>
      <c r="H128" s="1760"/>
      <c r="I128" s="1760"/>
      <c r="J128" s="1760"/>
      <c r="K128" s="1760"/>
    </row>
    <row r="129" spans="1:11" ht="14" thickBot="1" x14ac:dyDescent="0.2"/>
    <row r="130" spans="1:11" ht="19" thickBot="1" x14ac:dyDescent="0.25">
      <c r="B130" s="1764" t="s">
        <v>1461</v>
      </c>
      <c r="C130" s="1825"/>
      <c r="D130" s="220" t="s">
        <v>1460</v>
      </c>
      <c r="E130" s="1699" t="s">
        <v>18</v>
      </c>
      <c r="F130" s="1826"/>
      <c r="G130" s="295" t="s">
        <v>203</v>
      </c>
      <c r="H130" s="296" t="s">
        <v>199</v>
      </c>
      <c r="I130" s="297" t="s">
        <v>915</v>
      </c>
      <c r="J130" s="298" t="s">
        <v>200</v>
      </c>
      <c r="K130" s="297">
        <v>8</v>
      </c>
    </row>
    <row r="131" spans="1:11" x14ac:dyDescent="0.15">
      <c r="B131" s="300" t="s">
        <v>892</v>
      </c>
      <c r="C131" s="301" t="s">
        <v>197</v>
      </c>
      <c r="D131" s="302" t="s">
        <v>2322</v>
      </c>
      <c r="E131" s="303" t="s">
        <v>197</v>
      </c>
      <c r="F131" s="304" t="s">
        <v>2324</v>
      </c>
      <c r="G131" s="305" t="s">
        <v>1041</v>
      </c>
      <c r="H131" s="106" t="s">
        <v>1042</v>
      </c>
      <c r="I131" s="106" t="s">
        <v>1043</v>
      </c>
      <c r="J131" s="106" t="s">
        <v>193</v>
      </c>
      <c r="K131" s="306" t="s">
        <v>2063</v>
      </c>
    </row>
    <row r="132" spans="1:11" ht="16" x14ac:dyDescent="0.2">
      <c r="B132" s="307">
        <v>1</v>
      </c>
      <c r="C132" s="315">
        <f>G14</f>
        <v>0</v>
      </c>
      <c r="D132" s="33">
        <f>C8</f>
        <v>3</v>
      </c>
      <c r="E132" s="316">
        <f>G17</f>
        <v>0</v>
      </c>
      <c r="F132" s="33">
        <f>C15</f>
        <v>10</v>
      </c>
      <c r="G132" s="309"/>
      <c r="H132" s="99"/>
      <c r="I132" s="211"/>
      <c r="J132" s="99"/>
      <c r="K132" s="102"/>
    </row>
    <row r="133" spans="1:11" ht="16" x14ac:dyDescent="0.2">
      <c r="B133" s="307">
        <v>2</v>
      </c>
      <c r="C133" s="315">
        <f>G9</f>
        <v>0</v>
      </c>
      <c r="D133" s="33">
        <f>C17</f>
        <v>12</v>
      </c>
      <c r="E133" s="316">
        <f>G11</f>
        <v>0</v>
      </c>
      <c r="F133" s="33">
        <f>C13</f>
        <v>8</v>
      </c>
      <c r="G133" s="310"/>
      <c r="H133" s="99"/>
      <c r="I133" s="211"/>
      <c r="J133" s="99"/>
      <c r="K133" s="102"/>
    </row>
    <row r="134" spans="1:11" ht="17" thickBot="1" x14ac:dyDescent="0.25">
      <c r="B134" s="317">
        <v>3</v>
      </c>
      <c r="C134" s="318">
        <f>G15</f>
        <v>0</v>
      </c>
      <c r="D134" s="43">
        <f>C9</f>
        <v>4</v>
      </c>
      <c r="E134" s="319">
        <f>G12</f>
        <v>0</v>
      </c>
      <c r="F134" s="43">
        <f>C14</f>
        <v>9</v>
      </c>
      <c r="G134" s="313"/>
      <c r="H134" s="103"/>
      <c r="I134" s="314"/>
      <c r="J134" s="103"/>
      <c r="K134" s="104"/>
    </row>
    <row r="135" spans="1:11" ht="17" thickBot="1" x14ac:dyDescent="0.25">
      <c r="B135" s="320" t="s">
        <v>1458</v>
      </c>
      <c r="C135" s="321"/>
      <c r="D135" s="321"/>
      <c r="E135" s="321"/>
      <c r="F135" s="321"/>
      <c r="G135" s="321"/>
      <c r="H135" s="322"/>
      <c r="I135" s="1829" t="s">
        <v>2062</v>
      </c>
      <c r="J135" s="1770"/>
      <c r="K135" s="270"/>
    </row>
    <row r="138" spans="1:11" ht="16" x14ac:dyDescent="0.2">
      <c r="A138" s="1760" t="s">
        <v>194</v>
      </c>
      <c r="B138" s="1760"/>
      <c r="C138" s="1760"/>
      <c r="D138" s="1760"/>
      <c r="E138" s="1760"/>
      <c r="F138" s="1760"/>
      <c r="G138" s="1760"/>
      <c r="H138" s="1760"/>
      <c r="I138" s="1760"/>
      <c r="J138" s="1760"/>
      <c r="K138" s="1760"/>
    </row>
    <row r="139" spans="1:11" ht="14" thickBot="1" x14ac:dyDescent="0.2"/>
    <row r="140" spans="1:11" ht="19" thickBot="1" x14ac:dyDescent="0.25">
      <c r="B140" s="1764" t="s">
        <v>1461</v>
      </c>
      <c r="C140" s="1825"/>
      <c r="D140" s="220" t="s">
        <v>1460</v>
      </c>
      <c r="E140" s="1699" t="s">
        <v>18</v>
      </c>
      <c r="F140" s="1826"/>
      <c r="G140" s="295" t="s">
        <v>203</v>
      </c>
      <c r="H140" s="296" t="s">
        <v>199</v>
      </c>
      <c r="I140" s="297" t="s">
        <v>915</v>
      </c>
      <c r="J140" s="298" t="s">
        <v>200</v>
      </c>
      <c r="K140" s="297">
        <v>9</v>
      </c>
    </row>
    <row r="141" spans="1:11" x14ac:dyDescent="0.15">
      <c r="B141" s="300" t="s">
        <v>892</v>
      </c>
      <c r="C141" s="301" t="s">
        <v>197</v>
      </c>
      <c r="D141" s="302" t="s">
        <v>2322</v>
      </c>
      <c r="E141" s="303" t="s">
        <v>197</v>
      </c>
      <c r="F141" s="304" t="s">
        <v>2324</v>
      </c>
      <c r="G141" s="305" t="s">
        <v>1041</v>
      </c>
      <c r="H141" s="106" t="s">
        <v>1042</v>
      </c>
      <c r="I141" s="106" t="s">
        <v>1043</v>
      </c>
      <c r="J141" s="106" t="s">
        <v>193</v>
      </c>
      <c r="K141" s="306" t="s">
        <v>2063</v>
      </c>
    </row>
    <row r="142" spans="1:11" ht="16" x14ac:dyDescent="0.2">
      <c r="B142" s="307">
        <v>1</v>
      </c>
      <c r="C142" s="315">
        <f>G9</f>
        <v>0</v>
      </c>
      <c r="D142" s="33">
        <f>C17</f>
        <v>12</v>
      </c>
      <c r="E142" s="316">
        <f>G7</f>
        <v>0</v>
      </c>
      <c r="F142" s="33">
        <f>C12</f>
        <v>7</v>
      </c>
      <c r="G142" s="309"/>
      <c r="H142" s="99"/>
      <c r="I142" s="211"/>
      <c r="J142" s="99"/>
      <c r="K142" s="102"/>
    </row>
    <row r="143" spans="1:11" ht="17" thickBot="1" x14ac:dyDescent="0.25">
      <c r="B143" s="307">
        <v>2</v>
      </c>
      <c r="C143" s="315">
        <f>G17</f>
        <v>0</v>
      </c>
      <c r="D143" s="33">
        <f>C15</f>
        <v>10</v>
      </c>
      <c r="E143" s="316">
        <f>G15</f>
        <v>0</v>
      </c>
      <c r="F143" s="33">
        <f>C9</f>
        <v>4</v>
      </c>
      <c r="G143" s="310"/>
      <c r="H143" s="99"/>
      <c r="I143" s="211"/>
      <c r="J143" s="99"/>
      <c r="K143" s="102"/>
    </row>
    <row r="144" spans="1:11" ht="17" thickBot="1" x14ac:dyDescent="0.25">
      <c r="B144" s="320" t="s">
        <v>1458</v>
      </c>
      <c r="C144" s="321"/>
      <c r="D144" s="321"/>
      <c r="E144" s="321"/>
      <c r="F144" s="321"/>
      <c r="G144" s="321"/>
      <c r="H144" s="322"/>
      <c r="I144" s="1829" t="s">
        <v>2062</v>
      </c>
      <c r="J144" s="1770"/>
      <c r="K144" s="270"/>
    </row>
    <row r="148" spans="1:11" ht="16" x14ac:dyDescent="0.2">
      <c r="A148" s="1760" t="s">
        <v>194</v>
      </c>
      <c r="B148" s="1760"/>
      <c r="C148" s="1760"/>
      <c r="D148" s="1760"/>
      <c r="E148" s="1760"/>
      <c r="F148" s="1760"/>
      <c r="G148" s="1760"/>
      <c r="H148" s="1760"/>
      <c r="I148" s="1760"/>
      <c r="J148" s="1760"/>
      <c r="K148" s="1760"/>
    </row>
    <row r="149" spans="1:11" ht="14" thickBot="1" x14ac:dyDescent="0.2"/>
    <row r="150" spans="1:11" ht="19" thickBot="1" x14ac:dyDescent="0.25">
      <c r="B150" s="1764" t="s">
        <v>1461</v>
      </c>
      <c r="C150" s="1825"/>
      <c r="D150" s="220" t="s">
        <v>1460</v>
      </c>
      <c r="E150" s="1699" t="s">
        <v>18</v>
      </c>
      <c r="F150" s="1826"/>
      <c r="G150" s="295" t="s">
        <v>203</v>
      </c>
      <c r="H150" s="296" t="s">
        <v>199</v>
      </c>
      <c r="I150" s="297" t="s">
        <v>915</v>
      </c>
      <c r="J150" s="298" t="s">
        <v>200</v>
      </c>
      <c r="K150" s="297">
        <v>10</v>
      </c>
    </row>
    <row r="151" spans="1:11" x14ac:dyDescent="0.15">
      <c r="B151" s="300" t="s">
        <v>892</v>
      </c>
      <c r="C151" s="301" t="s">
        <v>197</v>
      </c>
      <c r="D151" s="302" t="s">
        <v>2322</v>
      </c>
      <c r="E151" s="303" t="s">
        <v>197</v>
      </c>
      <c r="F151" s="304" t="s">
        <v>2324</v>
      </c>
      <c r="G151" s="305" t="s">
        <v>1041</v>
      </c>
      <c r="H151" s="106" t="s">
        <v>1042</v>
      </c>
      <c r="I151" s="106" t="s">
        <v>1043</v>
      </c>
      <c r="J151" s="106" t="s">
        <v>193</v>
      </c>
      <c r="K151" s="306" t="s">
        <v>2063</v>
      </c>
    </row>
    <row r="152" spans="1:11" ht="16" x14ac:dyDescent="0.2">
      <c r="B152" s="307">
        <v>1</v>
      </c>
      <c r="C152" s="315">
        <f>G8</f>
        <v>0</v>
      </c>
      <c r="D152" s="33">
        <f>C6</f>
        <v>1</v>
      </c>
      <c r="E152" s="316">
        <f>G7</f>
        <v>0</v>
      </c>
      <c r="F152" s="33">
        <f>C12</f>
        <v>7</v>
      </c>
      <c r="G152" s="309"/>
      <c r="H152" s="99"/>
      <c r="I152" s="211"/>
      <c r="J152" s="99"/>
      <c r="K152" s="102"/>
    </row>
    <row r="153" spans="1:11" ht="17" thickBot="1" x14ac:dyDescent="0.25">
      <c r="B153" s="307">
        <v>2</v>
      </c>
      <c r="C153" s="315">
        <f>G14</f>
        <v>0</v>
      </c>
      <c r="D153" s="33">
        <f>C10</f>
        <v>5</v>
      </c>
      <c r="E153" s="316">
        <f>G13</f>
        <v>0</v>
      </c>
      <c r="F153" s="33">
        <f>C7</f>
        <v>2</v>
      </c>
      <c r="G153" s="310"/>
      <c r="H153" s="99"/>
      <c r="I153" s="211"/>
      <c r="J153" s="99"/>
      <c r="K153" s="102"/>
    </row>
    <row r="154" spans="1:11" ht="17" thickBot="1" x14ac:dyDescent="0.25">
      <c r="B154" s="1766" t="s">
        <v>1458</v>
      </c>
      <c r="C154" s="1767"/>
      <c r="D154" s="1767"/>
      <c r="E154" s="1767"/>
      <c r="F154" s="1767"/>
      <c r="G154" s="1767"/>
      <c r="H154" s="1828"/>
      <c r="I154" s="1829" t="s">
        <v>2062</v>
      </c>
      <c r="J154" s="1770"/>
      <c r="K154" s="270"/>
    </row>
    <row r="159" spans="1:11" ht="16" x14ac:dyDescent="0.2">
      <c r="A159" s="1760" t="s">
        <v>194</v>
      </c>
      <c r="B159" s="1760"/>
      <c r="C159" s="1760"/>
      <c r="D159" s="1760"/>
      <c r="E159" s="1760"/>
      <c r="F159" s="1760"/>
      <c r="G159" s="1760"/>
      <c r="H159" s="1760"/>
      <c r="I159" s="1760"/>
      <c r="J159" s="1760"/>
      <c r="K159" s="1760"/>
    </row>
    <row r="160" spans="1:11" ht="14" thickBot="1" x14ac:dyDescent="0.2"/>
    <row r="161" spans="1:11" ht="19" thickBot="1" x14ac:dyDescent="0.25">
      <c r="B161" s="1764" t="s">
        <v>1461</v>
      </c>
      <c r="C161" s="1825"/>
      <c r="D161" s="220" t="s">
        <v>1460</v>
      </c>
      <c r="E161" s="1699" t="s">
        <v>18</v>
      </c>
      <c r="F161" s="1826"/>
      <c r="G161" s="295" t="s">
        <v>203</v>
      </c>
      <c r="H161" s="296" t="s">
        <v>199</v>
      </c>
      <c r="I161" s="297" t="s">
        <v>915</v>
      </c>
      <c r="J161" s="298" t="s">
        <v>200</v>
      </c>
      <c r="K161" s="297">
        <v>11</v>
      </c>
    </row>
    <row r="162" spans="1:11" x14ac:dyDescent="0.15">
      <c r="B162" s="300" t="s">
        <v>892</v>
      </c>
      <c r="C162" s="301" t="s">
        <v>197</v>
      </c>
      <c r="D162" s="302" t="s">
        <v>2322</v>
      </c>
      <c r="E162" s="303" t="s">
        <v>197</v>
      </c>
      <c r="F162" s="304" t="s">
        <v>2324</v>
      </c>
      <c r="G162" s="305" t="s">
        <v>1041</v>
      </c>
      <c r="H162" s="106" t="s">
        <v>1042</v>
      </c>
      <c r="I162" s="106" t="s">
        <v>1043</v>
      </c>
      <c r="J162" s="106" t="s">
        <v>193</v>
      </c>
      <c r="K162" s="306" t="s">
        <v>2063</v>
      </c>
    </row>
    <row r="163" spans="1:11" ht="16" x14ac:dyDescent="0.2">
      <c r="B163" s="307">
        <v>1</v>
      </c>
      <c r="C163" s="315">
        <f>G14</f>
        <v>0</v>
      </c>
      <c r="D163" s="33">
        <f>C10</f>
        <v>5</v>
      </c>
      <c r="E163" s="316">
        <f>G11</f>
        <v>0</v>
      </c>
      <c r="F163" s="33">
        <f>C13</f>
        <v>8</v>
      </c>
      <c r="G163" s="309"/>
      <c r="H163" s="99"/>
      <c r="I163" s="211"/>
      <c r="J163" s="99"/>
      <c r="K163" s="102"/>
    </row>
    <row r="164" spans="1:11" ht="17" thickBot="1" x14ac:dyDescent="0.25">
      <c r="B164" s="307">
        <v>2</v>
      </c>
      <c r="C164" s="315">
        <f>G17</f>
        <v>0</v>
      </c>
      <c r="D164" s="33">
        <f>C14</f>
        <v>9</v>
      </c>
      <c r="E164" s="316">
        <f>G12</f>
        <v>0</v>
      </c>
      <c r="F164" s="33">
        <f>C16</f>
        <v>11</v>
      </c>
      <c r="G164" s="310"/>
      <c r="H164" s="99"/>
      <c r="I164" s="211"/>
      <c r="J164" s="99"/>
      <c r="K164" s="102"/>
    </row>
    <row r="165" spans="1:11" ht="17" thickBot="1" x14ac:dyDescent="0.25">
      <c r="B165" s="320" t="s">
        <v>1458</v>
      </c>
      <c r="C165" s="321"/>
      <c r="D165" s="321"/>
      <c r="E165" s="321"/>
      <c r="F165" s="321"/>
      <c r="G165" s="321"/>
      <c r="H165" s="322"/>
      <c r="I165" s="1829" t="s">
        <v>2062</v>
      </c>
      <c r="J165" s="1770"/>
      <c r="K165" s="270"/>
    </row>
    <row r="169" spans="1:11" ht="16" x14ac:dyDescent="0.2">
      <c r="A169" s="1760" t="s">
        <v>194</v>
      </c>
      <c r="B169" s="1760"/>
      <c r="C169" s="1760"/>
      <c r="D169" s="1760"/>
      <c r="E169" s="1760"/>
      <c r="F169" s="1760"/>
      <c r="G169" s="1760"/>
      <c r="H169" s="1760"/>
      <c r="I169" s="1760"/>
      <c r="J169" s="1760"/>
      <c r="K169" s="1760"/>
    </row>
    <row r="170" spans="1:11" ht="14" thickBot="1" x14ac:dyDescent="0.2"/>
    <row r="171" spans="1:11" ht="19" thickBot="1" x14ac:dyDescent="0.25">
      <c r="B171" s="1764" t="s">
        <v>1461</v>
      </c>
      <c r="C171" s="1825"/>
      <c r="D171" s="220" t="s">
        <v>1460</v>
      </c>
      <c r="E171" s="1699" t="s">
        <v>18</v>
      </c>
      <c r="F171" s="1826"/>
      <c r="G171" s="295" t="s">
        <v>203</v>
      </c>
      <c r="H171" s="296" t="s">
        <v>199</v>
      </c>
      <c r="I171" s="297" t="s">
        <v>915</v>
      </c>
      <c r="J171" s="298" t="s">
        <v>200</v>
      </c>
      <c r="K171" s="297">
        <v>12</v>
      </c>
    </row>
    <row r="172" spans="1:11" x14ac:dyDescent="0.15">
      <c r="B172" s="300" t="s">
        <v>892</v>
      </c>
      <c r="C172" s="301" t="s">
        <v>197</v>
      </c>
      <c r="D172" s="302" t="s">
        <v>2322</v>
      </c>
      <c r="E172" s="303" t="s">
        <v>197</v>
      </c>
      <c r="F172" s="304" t="s">
        <v>2324</v>
      </c>
      <c r="G172" s="305" t="s">
        <v>1041</v>
      </c>
      <c r="H172" s="106" t="s">
        <v>1042</v>
      </c>
      <c r="I172" s="106" t="s">
        <v>1043</v>
      </c>
      <c r="J172" s="106" t="s">
        <v>193</v>
      </c>
      <c r="K172" s="306" t="s">
        <v>2063</v>
      </c>
    </row>
    <row r="173" spans="1:11" ht="16" x14ac:dyDescent="0.2">
      <c r="B173" s="307">
        <v>1</v>
      </c>
      <c r="C173" s="315">
        <f>G10</f>
        <v>0</v>
      </c>
      <c r="D173" s="33">
        <f>C8</f>
        <v>3</v>
      </c>
      <c r="E173" s="316">
        <f>G13</f>
        <v>0</v>
      </c>
      <c r="F173" s="33">
        <f>C7</f>
        <v>2</v>
      </c>
      <c r="G173" s="309"/>
      <c r="H173" s="99"/>
      <c r="I173" s="211"/>
      <c r="J173" s="99"/>
      <c r="K173" s="102"/>
    </row>
    <row r="174" spans="1:11" ht="17" thickBot="1" x14ac:dyDescent="0.25">
      <c r="B174" s="307">
        <v>2</v>
      </c>
      <c r="C174" s="315">
        <f>G12</f>
        <v>0</v>
      </c>
      <c r="D174" s="33">
        <f>C16</f>
        <v>11</v>
      </c>
      <c r="E174" s="316">
        <f>G8</f>
        <v>0</v>
      </c>
      <c r="F174" s="33">
        <f>C15</f>
        <v>10</v>
      </c>
      <c r="G174" s="310"/>
      <c r="H174" s="99"/>
      <c r="I174" s="211"/>
      <c r="J174" s="99"/>
      <c r="K174" s="102"/>
    </row>
    <row r="175" spans="1:11" ht="17" thickBot="1" x14ac:dyDescent="0.25">
      <c r="B175" s="320" t="s">
        <v>1458</v>
      </c>
      <c r="C175" s="321"/>
      <c r="D175" s="321"/>
      <c r="E175" s="321"/>
      <c r="F175" s="321"/>
      <c r="G175" s="321"/>
      <c r="H175" s="322"/>
      <c r="I175" s="1829" t="s">
        <v>2062</v>
      </c>
      <c r="J175" s="1770"/>
      <c r="K175" s="270"/>
    </row>
    <row r="179" spans="1:11" ht="16" x14ac:dyDescent="0.2">
      <c r="A179" s="1760" t="s">
        <v>194</v>
      </c>
      <c r="B179" s="1760"/>
      <c r="C179" s="1760"/>
      <c r="D179" s="1760"/>
      <c r="E179" s="1760"/>
      <c r="F179" s="1760"/>
      <c r="G179" s="1760"/>
      <c r="H179" s="1760"/>
      <c r="I179" s="1760"/>
      <c r="J179" s="1760"/>
      <c r="K179" s="1760"/>
    </row>
    <row r="180" spans="1:11" ht="14" thickBot="1" x14ac:dyDescent="0.2"/>
    <row r="181" spans="1:11" ht="19" thickBot="1" x14ac:dyDescent="0.25">
      <c r="B181" s="1764" t="s">
        <v>1461</v>
      </c>
      <c r="C181" s="1825"/>
      <c r="D181" s="220" t="s">
        <v>1460</v>
      </c>
      <c r="E181" s="1699" t="s">
        <v>18</v>
      </c>
      <c r="F181" s="1826"/>
      <c r="G181" s="295" t="s">
        <v>203</v>
      </c>
      <c r="H181" s="296" t="s">
        <v>199</v>
      </c>
      <c r="I181" s="297" t="s">
        <v>915</v>
      </c>
      <c r="J181" s="298" t="s">
        <v>200</v>
      </c>
      <c r="K181" s="297">
        <v>13</v>
      </c>
    </row>
    <row r="182" spans="1:11" x14ac:dyDescent="0.15">
      <c r="B182" s="300" t="s">
        <v>892</v>
      </c>
      <c r="C182" s="301" t="s">
        <v>197</v>
      </c>
      <c r="D182" s="302" t="s">
        <v>2322</v>
      </c>
      <c r="E182" s="303" t="s">
        <v>197</v>
      </c>
      <c r="F182" s="304" t="s">
        <v>2324</v>
      </c>
      <c r="G182" s="305" t="s">
        <v>1041</v>
      </c>
      <c r="H182" s="106" t="s">
        <v>1042</v>
      </c>
      <c r="I182" s="106" t="s">
        <v>1043</v>
      </c>
      <c r="J182" s="106" t="s">
        <v>193</v>
      </c>
      <c r="K182" s="306" t="s">
        <v>2063</v>
      </c>
    </row>
    <row r="183" spans="1:11" ht="16" x14ac:dyDescent="0.2">
      <c r="B183" s="307">
        <v>1</v>
      </c>
      <c r="C183" s="315">
        <f>G7</f>
        <v>0</v>
      </c>
      <c r="D183" s="33">
        <f>C13</f>
        <v>8</v>
      </c>
      <c r="E183" s="316">
        <f>G15</f>
        <v>0</v>
      </c>
      <c r="F183" s="33">
        <f>C11</f>
        <v>6</v>
      </c>
      <c r="G183" s="309"/>
      <c r="H183" s="99"/>
      <c r="I183" s="211"/>
      <c r="J183" s="99"/>
      <c r="K183" s="102"/>
    </row>
    <row r="184" spans="1:11" ht="16" x14ac:dyDescent="0.2">
      <c r="B184" s="307">
        <v>2</v>
      </c>
      <c r="C184" s="315">
        <f>G13</f>
        <v>0</v>
      </c>
      <c r="D184" s="33">
        <f>C7</f>
        <v>2</v>
      </c>
      <c r="E184" s="316">
        <f>G9</f>
        <v>0</v>
      </c>
      <c r="F184" s="33">
        <f>C9</f>
        <v>4</v>
      </c>
      <c r="G184" s="310"/>
      <c r="H184" s="99"/>
      <c r="I184" s="211"/>
      <c r="J184" s="99"/>
      <c r="K184" s="102"/>
    </row>
    <row r="185" spans="1:11" ht="17" thickBot="1" x14ac:dyDescent="0.25">
      <c r="B185" s="317">
        <v>3</v>
      </c>
      <c r="C185" s="318">
        <f>G11</f>
        <v>0</v>
      </c>
      <c r="D185" s="43">
        <f>C6</f>
        <v>1</v>
      </c>
      <c r="E185" s="319">
        <f>G10</f>
        <v>0</v>
      </c>
      <c r="F185" s="43">
        <f>C8</f>
        <v>3</v>
      </c>
      <c r="G185" s="313"/>
      <c r="H185" s="103"/>
      <c r="I185" s="314"/>
      <c r="J185" s="103"/>
      <c r="K185" s="104"/>
    </row>
    <row r="186" spans="1:11" ht="17" thickBot="1" x14ac:dyDescent="0.25">
      <c r="B186" s="320" t="s">
        <v>1458</v>
      </c>
      <c r="C186" s="321"/>
      <c r="D186" s="321"/>
      <c r="E186" s="321"/>
      <c r="F186" s="321"/>
      <c r="G186" s="321"/>
      <c r="H186" s="322"/>
      <c r="I186" s="1829" t="s">
        <v>2062</v>
      </c>
      <c r="J186" s="1770"/>
      <c r="K186" s="270"/>
    </row>
    <row r="189" spans="1:11" ht="16" x14ac:dyDescent="0.2">
      <c r="A189" s="1760" t="s">
        <v>194</v>
      </c>
      <c r="B189" s="1760"/>
      <c r="C189" s="1760"/>
      <c r="D189" s="1760"/>
      <c r="E189" s="1760"/>
      <c r="F189" s="1760"/>
      <c r="G189" s="1760"/>
      <c r="H189" s="1760"/>
      <c r="I189" s="1760"/>
      <c r="J189" s="1760"/>
      <c r="K189" s="1760"/>
    </row>
    <row r="190" spans="1:11" ht="14" thickBot="1" x14ac:dyDescent="0.2"/>
    <row r="191" spans="1:11" ht="19" thickBot="1" x14ac:dyDescent="0.25">
      <c r="B191" s="1764" t="s">
        <v>1461</v>
      </c>
      <c r="C191" s="1825"/>
      <c r="D191" s="220" t="s">
        <v>1460</v>
      </c>
      <c r="E191" s="1699" t="s">
        <v>18</v>
      </c>
      <c r="F191" s="1826"/>
      <c r="G191" s="295" t="s">
        <v>203</v>
      </c>
      <c r="H191" s="296" t="s">
        <v>199</v>
      </c>
      <c r="I191" s="297" t="s">
        <v>915</v>
      </c>
      <c r="J191" s="298" t="s">
        <v>200</v>
      </c>
      <c r="K191" s="297">
        <v>14</v>
      </c>
    </row>
    <row r="192" spans="1:11" x14ac:dyDescent="0.15">
      <c r="B192" s="300" t="s">
        <v>892</v>
      </c>
      <c r="C192" s="301" t="s">
        <v>197</v>
      </c>
      <c r="D192" s="302" t="s">
        <v>2322</v>
      </c>
      <c r="E192" s="303" t="s">
        <v>197</v>
      </c>
      <c r="F192" s="304" t="s">
        <v>2324</v>
      </c>
      <c r="G192" s="305" t="s">
        <v>1041</v>
      </c>
      <c r="H192" s="106" t="s">
        <v>1042</v>
      </c>
      <c r="I192" s="106" t="s">
        <v>1043</v>
      </c>
      <c r="J192" s="106" t="s">
        <v>193</v>
      </c>
      <c r="K192" s="306" t="s">
        <v>2063</v>
      </c>
    </row>
    <row r="193" spans="2:11" ht="16" x14ac:dyDescent="0.2">
      <c r="B193" s="307">
        <v>1</v>
      </c>
      <c r="C193" s="315">
        <f>G9</f>
        <v>0</v>
      </c>
      <c r="D193" s="33">
        <f>C9</f>
        <v>4</v>
      </c>
      <c r="E193" s="316">
        <f>G10</f>
        <v>0</v>
      </c>
      <c r="F193" s="33">
        <f>C8</f>
        <v>3</v>
      </c>
      <c r="G193" s="309"/>
      <c r="H193" s="99"/>
      <c r="I193" s="211"/>
      <c r="J193" s="99"/>
      <c r="K193" s="102"/>
    </row>
    <row r="194" spans="2:11" ht="16" x14ac:dyDescent="0.2">
      <c r="B194" s="307">
        <v>2</v>
      </c>
      <c r="C194" s="315">
        <f>G7</f>
        <v>0</v>
      </c>
      <c r="D194" s="33">
        <f>C13</f>
        <v>8</v>
      </c>
      <c r="E194" s="316">
        <f>G8</f>
        <v>0</v>
      </c>
      <c r="F194" s="33">
        <f>C12</f>
        <v>7</v>
      </c>
      <c r="G194" s="310"/>
      <c r="H194" s="99"/>
      <c r="I194" s="211"/>
      <c r="J194" s="99"/>
      <c r="K194" s="102"/>
    </row>
    <row r="195" spans="2:11" ht="17" thickBot="1" x14ac:dyDescent="0.25">
      <c r="B195" s="317">
        <v>3</v>
      </c>
      <c r="C195" s="318">
        <f>G15</f>
        <v>0</v>
      </c>
      <c r="D195" s="43">
        <f>C15</f>
        <v>10</v>
      </c>
      <c r="E195" s="319">
        <f>G17</f>
        <v>0</v>
      </c>
      <c r="F195" s="43">
        <f>C14</f>
        <v>9</v>
      </c>
      <c r="G195" s="313"/>
      <c r="H195" s="103"/>
      <c r="I195" s="314"/>
      <c r="J195" s="103"/>
      <c r="K195" s="104"/>
    </row>
    <row r="196" spans="2:11" ht="17" thickBot="1" x14ac:dyDescent="0.25">
      <c r="B196" s="1766" t="s">
        <v>1458</v>
      </c>
      <c r="C196" s="1767"/>
      <c r="D196" s="1767"/>
      <c r="E196" s="1767"/>
      <c r="F196" s="1767"/>
      <c r="G196" s="1767"/>
      <c r="H196" s="1828"/>
      <c r="I196" s="1829" t="s">
        <v>2062</v>
      </c>
      <c r="J196" s="1770"/>
      <c r="K196" s="270"/>
    </row>
    <row r="210" spans="1:11" ht="12" customHeight="1" x14ac:dyDescent="0.15"/>
    <row r="213" spans="1:11" ht="16" x14ac:dyDescent="0.2">
      <c r="A213" s="1760" t="s">
        <v>687</v>
      </c>
      <c r="B213" s="1760"/>
      <c r="C213" s="1760"/>
      <c r="D213" s="1760"/>
      <c r="E213" s="1760"/>
      <c r="F213" s="1760"/>
      <c r="G213" s="1760"/>
      <c r="H213" s="1760"/>
      <c r="I213" s="1760"/>
      <c r="J213" s="1760"/>
      <c r="K213" s="1760"/>
    </row>
    <row r="214" spans="1:11" ht="16" x14ac:dyDescent="0.2">
      <c r="A214" s="1761" t="s">
        <v>196</v>
      </c>
      <c r="B214" s="1761"/>
      <c r="C214" s="1761"/>
      <c r="D214" s="1761"/>
      <c r="E214" s="189"/>
      <c r="F214" s="189"/>
      <c r="G214" s="189"/>
      <c r="H214" s="189"/>
      <c r="I214" s="189"/>
      <c r="J214" s="189"/>
      <c r="K214" s="189"/>
    </row>
    <row r="215" spans="1:11" x14ac:dyDescent="0.15">
      <c r="A215" s="1939" t="s">
        <v>204</v>
      </c>
      <c r="B215" s="1939"/>
      <c r="C215" s="1939"/>
      <c r="D215" s="1939"/>
      <c r="E215" s="25" t="s">
        <v>367</v>
      </c>
      <c r="G215" s="293" t="s">
        <v>1934</v>
      </c>
    </row>
    <row r="216" spans="1:11" ht="16" x14ac:dyDescent="0.2">
      <c r="B216" s="79">
        <v>1</v>
      </c>
      <c r="C216" s="1940">
        <f t="shared" ref="C216:C227" si="0">C6</f>
        <v>1</v>
      </c>
      <c r="D216" s="1941"/>
      <c r="E216" s="120">
        <f>'Tromb.12S-10B-2areas-1RR (2003)'!D4</f>
        <v>0</v>
      </c>
      <c r="F216" s="173"/>
      <c r="G216" s="292"/>
    </row>
    <row r="217" spans="1:11" ht="16" x14ac:dyDescent="0.2">
      <c r="B217" s="79">
        <v>2</v>
      </c>
      <c r="C217" s="1940">
        <f t="shared" si="0"/>
        <v>2</v>
      </c>
      <c r="D217" s="1941"/>
      <c r="E217" s="120">
        <f>'Tromb.12S-10B-2areas-1RR (2003)'!D5</f>
        <v>0</v>
      </c>
      <c r="F217" s="173" t="s">
        <v>1038</v>
      </c>
      <c r="G217" s="292">
        <f t="shared" ref="G217:G225" si="1">G7</f>
        <v>0</v>
      </c>
    </row>
    <row r="218" spans="1:11" ht="16" x14ac:dyDescent="0.2">
      <c r="B218" s="79">
        <v>3</v>
      </c>
      <c r="C218" s="1940">
        <f t="shared" si="0"/>
        <v>3</v>
      </c>
      <c r="D218" s="1941"/>
      <c r="E218" s="120">
        <f>'Tromb.12S-10B-2areas-1RR (2003)'!D6</f>
        <v>0</v>
      </c>
      <c r="F218" s="173" t="s">
        <v>1038</v>
      </c>
      <c r="G218" s="292">
        <f t="shared" si="1"/>
        <v>0</v>
      </c>
    </row>
    <row r="219" spans="1:11" ht="16" x14ac:dyDescent="0.2">
      <c r="B219" s="79">
        <v>4</v>
      </c>
      <c r="C219" s="1940">
        <f t="shared" si="0"/>
        <v>4</v>
      </c>
      <c r="D219" s="1941"/>
      <c r="E219" s="120">
        <f>'Tromb.12S-10B-2areas-1RR (2003)'!D7</f>
        <v>0</v>
      </c>
      <c r="F219" s="173" t="s">
        <v>1038</v>
      </c>
      <c r="G219" s="294">
        <f t="shared" si="1"/>
        <v>0</v>
      </c>
    </row>
    <row r="220" spans="1:11" ht="16" x14ac:dyDescent="0.2">
      <c r="B220" s="79">
        <v>5</v>
      </c>
      <c r="C220" s="1940">
        <f t="shared" si="0"/>
        <v>5</v>
      </c>
      <c r="D220" s="1941"/>
      <c r="E220" s="120">
        <f>'Tromb.12S-10B-2areas-1RR (2003)'!D8</f>
        <v>0</v>
      </c>
      <c r="F220" s="173" t="s">
        <v>1038</v>
      </c>
      <c r="G220" s="292">
        <f t="shared" si="1"/>
        <v>0</v>
      </c>
    </row>
    <row r="221" spans="1:11" ht="16" x14ac:dyDescent="0.2">
      <c r="B221" s="79">
        <v>6</v>
      </c>
      <c r="C221" s="1940">
        <f t="shared" si="0"/>
        <v>6</v>
      </c>
      <c r="D221" s="1941"/>
      <c r="E221" s="120">
        <f>'Tromb.12S-10B-2areas-1RR (2003)'!D9</f>
        <v>0</v>
      </c>
      <c r="F221" s="173" t="s">
        <v>1038</v>
      </c>
      <c r="G221" s="292">
        <f t="shared" si="1"/>
        <v>0</v>
      </c>
    </row>
    <row r="222" spans="1:11" ht="16" x14ac:dyDescent="0.2">
      <c r="B222" s="79">
        <v>7</v>
      </c>
      <c r="C222" s="1940">
        <f t="shared" si="0"/>
        <v>7</v>
      </c>
      <c r="D222" s="1941"/>
      <c r="E222" s="120">
        <f>'Tromb.12S-10B-2areas-1RR (2003)'!D10</f>
        <v>0</v>
      </c>
      <c r="F222" s="173" t="s">
        <v>1038</v>
      </c>
      <c r="G222" s="292">
        <f t="shared" si="1"/>
        <v>0</v>
      </c>
    </row>
    <row r="223" spans="1:11" ht="16" x14ac:dyDescent="0.2">
      <c r="B223" s="79">
        <v>8</v>
      </c>
      <c r="C223" s="1940">
        <f t="shared" si="0"/>
        <v>8</v>
      </c>
      <c r="D223" s="1941"/>
      <c r="E223" s="120">
        <f>'Tromb.12S-10B-2areas-1RR (2003)'!D11</f>
        <v>0</v>
      </c>
      <c r="F223" s="173" t="s">
        <v>1038</v>
      </c>
      <c r="G223" s="292">
        <f t="shared" si="1"/>
        <v>0</v>
      </c>
    </row>
    <row r="224" spans="1:11" ht="16" x14ac:dyDescent="0.2">
      <c r="B224" s="79">
        <v>9</v>
      </c>
      <c r="C224" s="1940">
        <f t="shared" si="0"/>
        <v>9</v>
      </c>
      <c r="D224" s="1941"/>
      <c r="E224" s="120">
        <f>'Tromb.12S-10B-2areas-1RR (2003)'!D12</f>
        <v>0</v>
      </c>
      <c r="F224" s="173" t="s">
        <v>1038</v>
      </c>
      <c r="G224" s="292">
        <f t="shared" si="1"/>
        <v>0</v>
      </c>
    </row>
    <row r="225" spans="2:7" ht="16" x14ac:dyDescent="0.2">
      <c r="B225" s="79">
        <v>10</v>
      </c>
      <c r="C225" s="1940">
        <f t="shared" si="0"/>
        <v>10</v>
      </c>
      <c r="D225" s="1941"/>
      <c r="E225" s="120">
        <f>'Tromb.12S-10B-2areas-1RR (2003)'!D13</f>
        <v>0</v>
      </c>
      <c r="F225" s="173" t="s">
        <v>1038</v>
      </c>
      <c r="G225" s="292">
        <f t="shared" si="1"/>
        <v>0</v>
      </c>
    </row>
    <row r="226" spans="2:7" ht="16" x14ac:dyDescent="0.2">
      <c r="B226" s="79">
        <v>11</v>
      </c>
      <c r="C226" s="1940">
        <f t="shared" si="0"/>
        <v>11</v>
      </c>
      <c r="D226" s="1941"/>
      <c r="E226" s="120">
        <f>'Tromb.12S-10B-2areas-1RR (2003)'!D14</f>
        <v>0</v>
      </c>
      <c r="F226" s="173"/>
      <c r="G226" s="292"/>
    </row>
    <row r="227" spans="2:7" ht="16" x14ac:dyDescent="0.2">
      <c r="B227" s="79">
        <v>12</v>
      </c>
      <c r="C227" s="1940">
        <f t="shared" si="0"/>
        <v>12</v>
      </c>
      <c r="D227" s="1941"/>
      <c r="E227" s="120">
        <f>'Tromb.12S-10B-2areas-1RR (2003)'!D15</f>
        <v>0</v>
      </c>
      <c r="F227" s="173" t="s">
        <v>1038</v>
      </c>
      <c r="G227" s="292">
        <f>G17</f>
        <v>0</v>
      </c>
    </row>
    <row r="231" spans="2:7" x14ac:dyDescent="0.15">
      <c r="F231" s="1937" t="s">
        <v>725</v>
      </c>
      <c r="G231" s="1937"/>
    </row>
    <row r="232" spans="2:7" x14ac:dyDescent="0.15">
      <c r="F232" s="1937"/>
      <c r="G232" s="1937"/>
    </row>
    <row r="233" spans="2:7" x14ac:dyDescent="0.15">
      <c r="F233" s="1937"/>
      <c r="G233" s="1937"/>
    </row>
    <row r="234" spans="2:7" x14ac:dyDescent="0.15">
      <c r="F234" s="1937"/>
      <c r="G234" s="1937"/>
    </row>
    <row r="235" spans="2:7" x14ac:dyDescent="0.15">
      <c r="F235" s="1937"/>
      <c r="G235" s="1937"/>
    </row>
    <row r="236" spans="2:7" x14ac:dyDescent="0.15">
      <c r="F236" s="1937"/>
      <c r="G236" s="1937"/>
    </row>
    <row r="269" spans="1:11" ht="16" x14ac:dyDescent="0.2">
      <c r="A269" s="1760" t="s">
        <v>194</v>
      </c>
      <c r="B269" s="1760"/>
      <c r="C269" s="1760"/>
      <c r="D269" s="1760"/>
      <c r="E269" s="1760"/>
      <c r="F269" s="1760"/>
      <c r="G269" s="1760"/>
      <c r="H269" s="1760"/>
      <c r="I269" s="1760"/>
      <c r="J269" s="1760"/>
      <c r="K269" s="1760"/>
    </row>
    <row r="270" spans="1:11" ht="14" thickBot="1" x14ac:dyDescent="0.2"/>
    <row r="271" spans="1:11" ht="19" thickBot="1" x14ac:dyDescent="0.25">
      <c r="B271" s="1764" t="s">
        <v>1461</v>
      </c>
      <c r="C271" s="1825"/>
      <c r="D271" s="220" t="s">
        <v>1460</v>
      </c>
      <c r="E271" s="1699" t="s">
        <v>18</v>
      </c>
      <c r="F271" s="1826"/>
      <c r="G271" s="295" t="s">
        <v>203</v>
      </c>
      <c r="H271" s="296" t="s">
        <v>199</v>
      </c>
      <c r="I271" s="297" t="s">
        <v>916</v>
      </c>
      <c r="J271" s="298" t="s">
        <v>200</v>
      </c>
      <c r="K271" s="297">
        <v>1</v>
      </c>
    </row>
    <row r="272" spans="1:11" x14ac:dyDescent="0.15">
      <c r="B272" s="300" t="s">
        <v>892</v>
      </c>
      <c r="C272" s="301" t="s">
        <v>197</v>
      </c>
      <c r="D272" s="302" t="s">
        <v>2322</v>
      </c>
      <c r="E272" s="303" t="s">
        <v>197</v>
      </c>
      <c r="F272" s="304" t="s">
        <v>2324</v>
      </c>
      <c r="G272" s="305" t="s">
        <v>1041</v>
      </c>
      <c r="H272" s="106" t="s">
        <v>1042</v>
      </c>
      <c r="I272" s="106" t="s">
        <v>1043</v>
      </c>
      <c r="J272" s="106" t="s">
        <v>193</v>
      </c>
      <c r="K272" s="306" t="s">
        <v>2063</v>
      </c>
    </row>
    <row r="273" spans="2:11" ht="16" x14ac:dyDescent="0.2">
      <c r="B273" s="307">
        <v>1</v>
      </c>
      <c r="C273" s="315">
        <f>G14</f>
        <v>0</v>
      </c>
      <c r="D273" s="33">
        <f>C14</f>
        <v>9</v>
      </c>
      <c r="E273" s="316">
        <f>G13</f>
        <v>0</v>
      </c>
      <c r="F273" s="33">
        <f>C13</f>
        <v>8</v>
      </c>
      <c r="G273" s="309"/>
      <c r="H273" s="99"/>
      <c r="I273" s="211"/>
      <c r="J273" s="99"/>
      <c r="K273" s="102"/>
    </row>
    <row r="274" spans="2:11" ht="17" thickBot="1" x14ac:dyDescent="0.25">
      <c r="B274" s="307">
        <v>2</v>
      </c>
      <c r="C274" s="315">
        <f>G15</f>
        <v>0</v>
      </c>
      <c r="D274" s="33">
        <f>C15</f>
        <v>10</v>
      </c>
      <c r="E274" s="316">
        <f>G12</f>
        <v>0</v>
      </c>
      <c r="F274" s="33">
        <f>C12</f>
        <v>7</v>
      </c>
      <c r="G274" s="310"/>
      <c r="H274" s="99"/>
      <c r="I274" s="211"/>
      <c r="J274" s="99"/>
      <c r="K274" s="235"/>
    </row>
    <row r="275" spans="2:11" ht="17" thickBot="1" x14ac:dyDescent="0.25">
      <c r="B275" s="320" t="s">
        <v>1458</v>
      </c>
      <c r="C275" s="321"/>
      <c r="D275" s="321"/>
      <c r="E275" s="321"/>
      <c r="F275" s="321"/>
      <c r="G275" s="321"/>
      <c r="H275" s="322"/>
      <c r="I275" s="1829" t="s">
        <v>2062</v>
      </c>
      <c r="J275" s="1770"/>
      <c r="K275" s="252"/>
    </row>
    <row r="277" spans="2:11" ht="14" thickBot="1" x14ac:dyDescent="0.2"/>
    <row r="278" spans="2:11" ht="19" thickBot="1" x14ac:dyDescent="0.25">
      <c r="B278" s="1764" t="s">
        <v>1461</v>
      </c>
      <c r="C278" s="1825"/>
      <c r="D278" s="220" t="s">
        <v>1460</v>
      </c>
      <c r="E278" s="1699" t="s">
        <v>18</v>
      </c>
      <c r="F278" s="1826"/>
      <c r="G278" s="295" t="s">
        <v>203</v>
      </c>
      <c r="H278" s="296" t="s">
        <v>199</v>
      </c>
      <c r="I278" s="297" t="s">
        <v>916</v>
      </c>
      <c r="J278" s="298" t="s">
        <v>200</v>
      </c>
      <c r="K278" s="297">
        <v>2</v>
      </c>
    </row>
    <row r="279" spans="2:11" x14ac:dyDescent="0.15">
      <c r="B279" s="300" t="s">
        <v>892</v>
      </c>
      <c r="C279" s="301" t="s">
        <v>197</v>
      </c>
      <c r="D279" s="302" t="s">
        <v>2322</v>
      </c>
      <c r="E279" s="303" t="s">
        <v>197</v>
      </c>
      <c r="F279" s="304" t="s">
        <v>2324</v>
      </c>
      <c r="G279" s="305" t="s">
        <v>1041</v>
      </c>
      <c r="H279" s="106" t="s">
        <v>1042</v>
      </c>
      <c r="I279" s="106" t="s">
        <v>1043</v>
      </c>
      <c r="J279" s="106" t="s">
        <v>193</v>
      </c>
      <c r="K279" s="306" t="s">
        <v>2063</v>
      </c>
    </row>
    <row r="280" spans="2:11" ht="16" x14ac:dyDescent="0.2">
      <c r="B280" s="307">
        <v>1</v>
      </c>
      <c r="C280" s="315">
        <f>G17</f>
        <v>0</v>
      </c>
      <c r="D280" s="33">
        <f>C17</f>
        <v>12</v>
      </c>
      <c r="E280" s="316">
        <f>G9</f>
        <v>0</v>
      </c>
      <c r="F280" s="33">
        <f>C6</f>
        <v>1</v>
      </c>
      <c r="G280" s="309"/>
      <c r="H280" s="99"/>
      <c r="I280" s="211"/>
      <c r="J280" s="99"/>
      <c r="K280" s="102"/>
    </row>
    <row r="281" spans="2:11" ht="17" thickBot="1" x14ac:dyDescent="0.25">
      <c r="B281" s="307">
        <v>2</v>
      </c>
      <c r="C281" s="315">
        <f>G10</f>
        <v>0</v>
      </c>
      <c r="D281" s="33">
        <f>C16</f>
        <v>11</v>
      </c>
      <c r="E281" s="316">
        <f>G7</f>
        <v>0</v>
      </c>
      <c r="F281" s="33">
        <f>C7</f>
        <v>2</v>
      </c>
      <c r="G281" s="310"/>
      <c r="H281" s="99"/>
      <c r="I281" s="211"/>
      <c r="J281" s="99"/>
      <c r="K281" s="235"/>
    </row>
    <row r="282" spans="2:11" ht="17" thickBot="1" x14ac:dyDescent="0.25">
      <c r="B282" s="320" t="s">
        <v>1458</v>
      </c>
      <c r="C282" s="321"/>
      <c r="D282" s="321"/>
      <c r="E282" s="321"/>
      <c r="F282" s="321"/>
      <c r="G282" s="321"/>
      <c r="H282" s="322"/>
      <c r="I282" s="1829" t="s">
        <v>2062</v>
      </c>
      <c r="J282" s="1770"/>
      <c r="K282" s="252"/>
    </row>
    <row r="284" spans="2:11" ht="14" thickBot="1" x14ac:dyDescent="0.2"/>
    <row r="285" spans="2:11" ht="19" thickBot="1" x14ac:dyDescent="0.25">
      <c r="B285" s="1764" t="s">
        <v>1461</v>
      </c>
      <c r="C285" s="1825"/>
      <c r="D285" s="220" t="s">
        <v>1460</v>
      </c>
      <c r="E285" s="1699" t="s">
        <v>18</v>
      </c>
      <c r="F285" s="1826"/>
      <c r="G285" s="295" t="s">
        <v>203</v>
      </c>
      <c r="H285" s="296" t="s">
        <v>199</v>
      </c>
      <c r="I285" s="297" t="s">
        <v>916</v>
      </c>
      <c r="J285" s="298" t="s">
        <v>200</v>
      </c>
      <c r="K285" s="297">
        <v>3</v>
      </c>
    </row>
    <row r="286" spans="2:11" x14ac:dyDescent="0.15">
      <c r="B286" s="300" t="s">
        <v>892</v>
      </c>
      <c r="C286" s="301" t="s">
        <v>197</v>
      </c>
      <c r="D286" s="302" t="s">
        <v>2322</v>
      </c>
      <c r="E286" s="303" t="s">
        <v>197</v>
      </c>
      <c r="F286" s="304" t="s">
        <v>2324</v>
      </c>
      <c r="G286" s="305" t="s">
        <v>1041</v>
      </c>
      <c r="H286" s="106" t="s">
        <v>1042</v>
      </c>
      <c r="I286" s="106" t="s">
        <v>1043</v>
      </c>
      <c r="J286" s="106" t="s">
        <v>193</v>
      </c>
      <c r="K286" s="306" t="s">
        <v>2063</v>
      </c>
    </row>
    <row r="287" spans="2:11" ht="16" x14ac:dyDescent="0.2">
      <c r="B287" s="307">
        <v>1</v>
      </c>
      <c r="C287" s="315">
        <f>G14</f>
        <v>0</v>
      </c>
      <c r="D287" s="33">
        <f>C9</f>
        <v>4</v>
      </c>
      <c r="E287" s="316">
        <f>G12</f>
        <v>0</v>
      </c>
      <c r="F287" s="33">
        <f>C12</f>
        <v>7</v>
      </c>
      <c r="G287" s="309"/>
      <c r="H287" s="99"/>
      <c r="I287" s="211"/>
      <c r="J287" s="99"/>
      <c r="K287" s="102"/>
    </row>
    <row r="288" spans="2:11" ht="17" thickBot="1" x14ac:dyDescent="0.25">
      <c r="B288" s="307">
        <v>2</v>
      </c>
      <c r="C288" s="315">
        <f>G17</f>
        <v>0</v>
      </c>
      <c r="D288" s="33">
        <f>C17</f>
        <v>12</v>
      </c>
      <c r="E288" s="316">
        <f>G7</f>
        <v>0</v>
      </c>
      <c r="F288" s="33">
        <f>C10</f>
        <v>5</v>
      </c>
      <c r="G288" s="310"/>
      <c r="H288" s="99"/>
      <c r="I288" s="211"/>
      <c r="J288" s="99"/>
      <c r="K288" s="235"/>
    </row>
    <row r="289" spans="2:11" ht="17" thickBot="1" x14ac:dyDescent="0.25">
      <c r="B289" s="320" t="s">
        <v>1458</v>
      </c>
      <c r="C289" s="321"/>
      <c r="D289" s="321"/>
      <c r="E289" s="321"/>
      <c r="F289" s="321"/>
      <c r="G289" s="321"/>
      <c r="H289" s="322"/>
      <c r="I289" s="1829" t="s">
        <v>2062</v>
      </c>
      <c r="J289" s="1770"/>
      <c r="K289" s="252"/>
    </row>
    <row r="291" spans="2:11" ht="14" thickBot="1" x14ac:dyDescent="0.2"/>
    <row r="292" spans="2:11" ht="19" thickBot="1" x14ac:dyDescent="0.25">
      <c r="B292" s="1764" t="s">
        <v>1461</v>
      </c>
      <c r="C292" s="1825"/>
      <c r="D292" s="220" t="s">
        <v>1460</v>
      </c>
      <c r="E292" s="1699" t="s">
        <v>18</v>
      </c>
      <c r="F292" s="1826"/>
      <c r="G292" s="295" t="s">
        <v>203</v>
      </c>
      <c r="H292" s="296" t="s">
        <v>199</v>
      </c>
      <c r="I292" s="297" t="s">
        <v>916</v>
      </c>
      <c r="J292" s="298" t="s">
        <v>200</v>
      </c>
      <c r="K292" s="297">
        <v>4</v>
      </c>
    </row>
    <row r="293" spans="2:11" x14ac:dyDescent="0.15">
      <c r="B293" s="300" t="s">
        <v>892</v>
      </c>
      <c r="C293" s="301" t="s">
        <v>197</v>
      </c>
      <c r="D293" s="302" t="s">
        <v>2322</v>
      </c>
      <c r="E293" s="303" t="s">
        <v>197</v>
      </c>
      <c r="F293" s="304" t="s">
        <v>2324</v>
      </c>
      <c r="G293" s="305" t="s">
        <v>1041</v>
      </c>
      <c r="H293" s="106" t="s">
        <v>1042</v>
      </c>
      <c r="I293" s="106" t="s">
        <v>1043</v>
      </c>
      <c r="J293" s="106" t="s">
        <v>193</v>
      </c>
      <c r="K293" s="306" t="s">
        <v>2063</v>
      </c>
    </row>
    <row r="294" spans="2:11" ht="16" x14ac:dyDescent="0.2">
      <c r="B294" s="307">
        <v>1</v>
      </c>
      <c r="C294" s="315">
        <f>G9</f>
        <v>0</v>
      </c>
      <c r="D294" s="33">
        <f>C6</f>
        <v>1</v>
      </c>
      <c r="E294" s="316">
        <f>G12</f>
        <v>0</v>
      </c>
      <c r="F294" s="33">
        <f>C14</f>
        <v>9</v>
      </c>
      <c r="G294" s="309"/>
      <c r="H294" s="99"/>
      <c r="I294" s="211"/>
      <c r="J294" s="99"/>
      <c r="K294" s="102"/>
    </row>
    <row r="295" spans="2:11" ht="17" thickBot="1" x14ac:dyDescent="0.25">
      <c r="B295" s="307">
        <v>2</v>
      </c>
      <c r="C295" s="315">
        <f>G8</f>
        <v>0</v>
      </c>
      <c r="D295" s="33">
        <f>C7</f>
        <v>2</v>
      </c>
      <c r="E295" s="316">
        <f>G15</f>
        <v>0</v>
      </c>
      <c r="F295" s="33">
        <f>C15</f>
        <v>10</v>
      </c>
      <c r="G295" s="310"/>
      <c r="H295" s="99"/>
      <c r="I295" s="211"/>
      <c r="J295" s="99"/>
      <c r="K295" s="235"/>
    </row>
    <row r="296" spans="2:11" ht="17" thickBot="1" x14ac:dyDescent="0.25">
      <c r="B296" s="320" t="s">
        <v>1458</v>
      </c>
      <c r="C296" s="321"/>
      <c r="D296" s="321"/>
      <c r="E296" s="321"/>
      <c r="F296" s="321"/>
      <c r="G296" s="321"/>
      <c r="H296" s="322"/>
      <c r="I296" s="1829" t="s">
        <v>2062</v>
      </c>
      <c r="J296" s="1770"/>
      <c r="K296" s="252"/>
    </row>
    <row r="298" spans="2:11" ht="14" thickBot="1" x14ac:dyDescent="0.2"/>
    <row r="299" spans="2:11" ht="19" thickBot="1" x14ac:dyDescent="0.25">
      <c r="B299" s="1764" t="s">
        <v>1461</v>
      </c>
      <c r="C299" s="1825"/>
      <c r="D299" s="220" t="s">
        <v>1460</v>
      </c>
      <c r="E299" s="1699" t="s">
        <v>18</v>
      </c>
      <c r="F299" s="1826"/>
      <c r="G299" s="295" t="s">
        <v>203</v>
      </c>
      <c r="H299" s="296" t="s">
        <v>199</v>
      </c>
      <c r="I299" s="297" t="s">
        <v>916</v>
      </c>
      <c r="J299" s="298" t="s">
        <v>200</v>
      </c>
      <c r="K299" s="297">
        <v>5</v>
      </c>
    </row>
    <row r="300" spans="2:11" x14ac:dyDescent="0.15">
      <c r="B300" s="300" t="s">
        <v>892</v>
      </c>
      <c r="C300" s="301" t="s">
        <v>197</v>
      </c>
      <c r="D300" s="302" t="s">
        <v>2322</v>
      </c>
      <c r="E300" s="303" t="s">
        <v>197</v>
      </c>
      <c r="F300" s="304" t="s">
        <v>2324</v>
      </c>
      <c r="G300" s="305" t="s">
        <v>1041</v>
      </c>
      <c r="H300" s="106" t="s">
        <v>1042</v>
      </c>
      <c r="I300" s="106" t="s">
        <v>1043</v>
      </c>
      <c r="J300" s="106" t="s">
        <v>193</v>
      </c>
      <c r="K300" s="306" t="s">
        <v>2063</v>
      </c>
    </row>
    <row r="301" spans="2:11" ht="16" x14ac:dyDescent="0.2">
      <c r="B301" s="307">
        <v>1</v>
      </c>
      <c r="C301" s="315">
        <f>G11</f>
        <v>0</v>
      </c>
      <c r="D301" s="33">
        <f>C12</f>
        <v>7</v>
      </c>
      <c r="E301" s="316">
        <f>G8</f>
        <v>0</v>
      </c>
      <c r="F301" s="33">
        <f>C7</f>
        <v>2</v>
      </c>
      <c r="G301" s="309"/>
      <c r="H301" s="99"/>
      <c r="I301" s="211"/>
      <c r="J301" s="99"/>
      <c r="K301" s="102"/>
    </row>
    <row r="302" spans="2:11" ht="17" thickBot="1" x14ac:dyDescent="0.25">
      <c r="B302" s="307">
        <v>2</v>
      </c>
      <c r="C302" s="315">
        <f>G14</f>
        <v>0</v>
      </c>
      <c r="D302" s="33">
        <f>C8</f>
        <v>3</v>
      </c>
      <c r="E302" s="316">
        <f>G17</f>
        <v>0</v>
      </c>
      <c r="F302" s="33">
        <f>C17</f>
        <v>12</v>
      </c>
      <c r="G302" s="310"/>
      <c r="H302" s="99"/>
      <c r="I302" s="211"/>
      <c r="J302" s="99"/>
      <c r="K302" s="235"/>
    </row>
    <row r="303" spans="2:11" ht="17" thickBot="1" x14ac:dyDescent="0.25">
      <c r="B303" s="320" t="s">
        <v>1458</v>
      </c>
      <c r="C303" s="321"/>
      <c r="D303" s="321"/>
      <c r="E303" s="321"/>
      <c r="F303" s="321"/>
      <c r="G303" s="321"/>
      <c r="H303" s="322"/>
      <c r="I303" s="1829" t="s">
        <v>2062</v>
      </c>
      <c r="J303" s="1770"/>
      <c r="K303" s="252"/>
    </row>
    <row r="305" spans="1:11" ht="14" thickBot="1" x14ac:dyDescent="0.2"/>
    <row r="306" spans="1:11" ht="19" thickBot="1" x14ac:dyDescent="0.25">
      <c r="B306" s="1764" t="s">
        <v>1461</v>
      </c>
      <c r="C306" s="1825"/>
      <c r="D306" s="220" t="s">
        <v>1460</v>
      </c>
      <c r="E306" s="1699" t="s">
        <v>18</v>
      </c>
      <c r="F306" s="1826"/>
      <c r="G306" s="295" t="s">
        <v>203</v>
      </c>
      <c r="H306" s="296" t="s">
        <v>199</v>
      </c>
      <c r="I306" s="297" t="s">
        <v>916</v>
      </c>
      <c r="J306" s="298" t="s">
        <v>200</v>
      </c>
      <c r="K306" s="297">
        <v>6</v>
      </c>
    </row>
    <row r="307" spans="1:11" x14ac:dyDescent="0.15">
      <c r="B307" s="300" t="s">
        <v>892</v>
      </c>
      <c r="C307" s="301" t="s">
        <v>197</v>
      </c>
      <c r="D307" s="302" t="s">
        <v>2322</v>
      </c>
      <c r="E307" s="303" t="s">
        <v>197</v>
      </c>
      <c r="F307" s="304" t="s">
        <v>2324</v>
      </c>
      <c r="G307" s="305" t="s">
        <v>1041</v>
      </c>
      <c r="H307" s="106" t="s">
        <v>1042</v>
      </c>
      <c r="I307" s="106" t="s">
        <v>1043</v>
      </c>
      <c r="J307" s="106" t="s">
        <v>193</v>
      </c>
      <c r="K307" s="306" t="s">
        <v>2063</v>
      </c>
    </row>
    <row r="308" spans="1:11" ht="16" x14ac:dyDescent="0.2">
      <c r="B308" s="307">
        <v>1</v>
      </c>
      <c r="C308" s="315">
        <f>G9</f>
        <v>0</v>
      </c>
      <c r="D308" s="33">
        <f>C6</f>
        <v>1</v>
      </c>
      <c r="E308" s="316">
        <f>G13</f>
        <v>0</v>
      </c>
      <c r="F308" s="33">
        <f>C16</f>
        <v>11</v>
      </c>
      <c r="G308" s="309"/>
      <c r="H308" s="99"/>
      <c r="I308" s="211"/>
      <c r="J308" s="99"/>
      <c r="K308" s="102"/>
    </row>
    <row r="309" spans="1:11" ht="17" thickBot="1" x14ac:dyDescent="0.25">
      <c r="B309" s="307">
        <v>2</v>
      </c>
      <c r="C309" s="315">
        <f>G10</f>
        <v>0</v>
      </c>
      <c r="D309" s="33">
        <f>C11</f>
        <v>6</v>
      </c>
      <c r="E309" s="316">
        <f>G17</f>
        <v>0</v>
      </c>
      <c r="F309" s="33">
        <f>C15</f>
        <v>10</v>
      </c>
      <c r="G309" s="310"/>
      <c r="H309" s="99"/>
      <c r="I309" s="211"/>
      <c r="J309" s="99"/>
      <c r="K309" s="235"/>
    </row>
    <row r="310" spans="1:11" ht="17" thickBot="1" x14ac:dyDescent="0.25">
      <c r="B310" s="1766" t="s">
        <v>1458</v>
      </c>
      <c r="C310" s="1767"/>
      <c r="D310" s="1767"/>
      <c r="E310" s="1767"/>
      <c r="F310" s="1767"/>
      <c r="G310" s="1767"/>
      <c r="H310" s="1828"/>
      <c r="I310" s="1829" t="s">
        <v>2062</v>
      </c>
      <c r="J310" s="1770"/>
      <c r="K310" s="252"/>
    </row>
    <row r="312" spans="1:11" ht="14" thickBot="1" x14ac:dyDescent="0.2"/>
    <row r="313" spans="1:11" ht="19" thickBot="1" x14ac:dyDescent="0.25">
      <c r="B313" s="1764" t="s">
        <v>1461</v>
      </c>
      <c r="C313" s="1825"/>
      <c r="D313" s="220" t="s">
        <v>1460</v>
      </c>
      <c r="E313" s="1699" t="s">
        <v>18</v>
      </c>
      <c r="F313" s="1826"/>
      <c r="G313" s="295" t="s">
        <v>203</v>
      </c>
      <c r="H313" s="296" t="s">
        <v>199</v>
      </c>
      <c r="I313" s="297" t="s">
        <v>916</v>
      </c>
      <c r="J313" s="298" t="s">
        <v>200</v>
      </c>
      <c r="K313" s="297">
        <v>7</v>
      </c>
    </row>
    <row r="314" spans="1:11" x14ac:dyDescent="0.15">
      <c r="B314" s="300" t="s">
        <v>892</v>
      </c>
      <c r="C314" s="301" t="s">
        <v>197</v>
      </c>
      <c r="D314" s="302" t="s">
        <v>2322</v>
      </c>
      <c r="E314" s="303" t="s">
        <v>197</v>
      </c>
      <c r="F314" s="304" t="s">
        <v>2324</v>
      </c>
      <c r="G314" s="305" t="s">
        <v>1041</v>
      </c>
      <c r="H314" s="106" t="s">
        <v>1042</v>
      </c>
      <c r="I314" s="106" t="s">
        <v>1043</v>
      </c>
      <c r="J314" s="106" t="s">
        <v>193</v>
      </c>
      <c r="K314" s="306" t="s">
        <v>2063</v>
      </c>
    </row>
    <row r="315" spans="1:11" ht="16" x14ac:dyDescent="0.2">
      <c r="B315" s="307">
        <v>1</v>
      </c>
      <c r="C315" s="315">
        <f>G9</f>
        <v>0</v>
      </c>
      <c r="D315" s="33">
        <f>C17</f>
        <v>12</v>
      </c>
      <c r="E315" s="316">
        <f>G15</f>
        <v>0</v>
      </c>
      <c r="F315" s="33">
        <f>C9</f>
        <v>4</v>
      </c>
      <c r="G315" s="309"/>
      <c r="H315" s="99"/>
      <c r="I315" s="211"/>
      <c r="J315" s="99"/>
      <c r="K315" s="102"/>
    </row>
    <row r="316" spans="1:11" ht="17" thickBot="1" x14ac:dyDescent="0.25">
      <c r="B316" s="307">
        <v>2</v>
      </c>
      <c r="C316" s="315">
        <f>G8</f>
        <v>0</v>
      </c>
      <c r="D316" s="33">
        <f>C7</f>
        <v>2</v>
      </c>
      <c r="E316" s="316">
        <f>G11</f>
        <v>0</v>
      </c>
      <c r="F316" s="33">
        <f>C13</f>
        <v>8</v>
      </c>
      <c r="G316" s="310"/>
      <c r="H316" s="99"/>
      <c r="I316" s="211"/>
      <c r="J316" s="99"/>
      <c r="K316" s="235"/>
    </row>
    <row r="317" spans="1:11" ht="17" thickBot="1" x14ac:dyDescent="0.25">
      <c r="B317" s="1766" t="s">
        <v>1458</v>
      </c>
      <c r="C317" s="1767"/>
      <c r="D317" s="1767"/>
      <c r="E317" s="1767"/>
      <c r="F317" s="1767"/>
      <c r="G317" s="1767"/>
      <c r="H317" s="1828"/>
      <c r="I317" s="1829" t="s">
        <v>2062</v>
      </c>
      <c r="J317" s="1770"/>
      <c r="K317" s="252"/>
    </row>
    <row r="320" spans="1:11" ht="16" x14ac:dyDescent="0.2">
      <c r="A320" s="1760" t="s">
        <v>194</v>
      </c>
      <c r="B320" s="1760"/>
      <c r="C320" s="1760"/>
      <c r="D320" s="1760"/>
      <c r="E320" s="1760"/>
      <c r="F320" s="1760"/>
      <c r="G320" s="1760"/>
      <c r="H320" s="1760"/>
      <c r="I320" s="1760"/>
      <c r="J320" s="1760"/>
      <c r="K320" s="1760"/>
    </row>
    <row r="321" spans="2:11" ht="14" thickBot="1" x14ac:dyDescent="0.2"/>
    <row r="322" spans="2:11" ht="19" thickBot="1" x14ac:dyDescent="0.25">
      <c r="B322" s="1764" t="s">
        <v>1461</v>
      </c>
      <c r="C322" s="1825"/>
      <c r="D322" s="220" t="s">
        <v>1460</v>
      </c>
      <c r="E322" s="1699" t="s">
        <v>18</v>
      </c>
      <c r="F322" s="1826"/>
      <c r="G322" s="295" t="s">
        <v>203</v>
      </c>
      <c r="H322" s="296" t="s">
        <v>199</v>
      </c>
      <c r="I322" s="297" t="s">
        <v>916</v>
      </c>
      <c r="J322" s="298" t="s">
        <v>200</v>
      </c>
      <c r="K322" s="297">
        <v>8</v>
      </c>
    </row>
    <row r="323" spans="2:11" x14ac:dyDescent="0.15">
      <c r="B323" s="300" t="s">
        <v>892</v>
      </c>
      <c r="C323" s="301" t="s">
        <v>197</v>
      </c>
      <c r="D323" s="302" t="s">
        <v>2322</v>
      </c>
      <c r="E323" s="303" t="s">
        <v>197</v>
      </c>
      <c r="F323" s="304" t="s">
        <v>2324</v>
      </c>
      <c r="G323" s="305" t="s">
        <v>1041</v>
      </c>
      <c r="H323" s="106" t="s">
        <v>1042</v>
      </c>
      <c r="I323" s="106" t="s">
        <v>1043</v>
      </c>
      <c r="J323" s="106" t="s">
        <v>193</v>
      </c>
      <c r="K323" s="306" t="s">
        <v>2063</v>
      </c>
    </row>
    <row r="324" spans="2:11" ht="16" x14ac:dyDescent="0.2">
      <c r="B324" s="307">
        <v>1</v>
      </c>
      <c r="C324" s="315">
        <f>G7</f>
        <v>0</v>
      </c>
      <c r="D324" s="33">
        <f>C12</f>
        <v>7</v>
      </c>
      <c r="E324" s="316">
        <f>G13</f>
        <v>0</v>
      </c>
      <c r="F324" s="33">
        <f>C16</f>
        <v>11</v>
      </c>
      <c r="G324" s="309"/>
      <c r="H324" s="99"/>
      <c r="I324" s="211"/>
      <c r="J324" s="99"/>
      <c r="K324" s="102"/>
    </row>
    <row r="325" spans="2:11" ht="17" thickBot="1" x14ac:dyDescent="0.25">
      <c r="B325" s="307">
        <v>2</v>
      </c>
      <c r="C325" s="315">
        <f>G10</f>
        <v>0</v>
      </c>
      <c r="D325" s="33">
        <f>C11</f>
        <v>6</v>
      </c>
      <c r="E325" s="316">
        <f>G8</f>
        <v>0</v>
      </c>
      <c r="F325" s="33">
        <f>C6</f>
        <v>1</v>
      </c>
      <c r="G325" s="310"/>
      <c r="H325" s="99"/>
      <c r="I325" s="211"/>
      <c r="J325" s="99"/>
      <c r="K325" s="235"/>
    </row>
    <row r="326" spans="2:11" ht="17" thickBot="1" x14ac:dyDescent="0.25">
      <c r="B326" s="320" t="s">
        <v>1458</v>
      </c>
      <c r="C326" s="321"/>
      <c r="D326" s="321"/>
      <c r="E326" s="321"/>
      <c r="F326" s="321"/>
      <c r="G326" s="321"/>
      <c r="H326" s="322"/>
      <c r="I326" s="1829" t="s">
        <v>2062</v>
      </c>
      <c r="J326" s="1770"/>
      <c r="K326" s="252"/>
    </row>
    <row r="328" spans="2:11" ht="14" thickBot="1" x14ac:dyDescent="0.2"/>
    <row r="329" spans="2:11" ht="19" thickBot="1" x14ac:dyDescent="0.25">
      <c r="B329" s="1764" t="s">
        <v>1461</v>
      </c>
      <c r="C329" s="1825"/>
      <c r="D329" s="220" t="s">
        <v>1460</v>
      </c>
      <c r="E329" s="1699" t="s">
        <v>18</v>
      </c>
      <c r="F329" s="1826"/>
      <c r="G329" s="295" t="s">
        <v>203</v>
      </c>
      <c r="H329" s="296" t="s">
        <v>199</v>
      </c>
      <c r="I329" s="297" t="s">
        <v>916</v>
      </c>
      <c r="J329" s="298" t="s">
        <v>200</v>
      </c>
      <c r="K329" s="297">
        <v>9</v>
      </c>
    </row>
    <row r="330" spans="2:11" x14ac:dyDescent="0.15">
      <c r="B330" s="300" t="s">
        <v>892</v>
      </c>
      <c r="C330" s="301" t="s">
        <v>197</v>
      </c>
      <c r="D330" s="302" t="s">
        <v>2322</v>
      </c>
      <c r="E330" s="303" t="s">
        <v>197</v>
      </c>
      <c r="F330" s="304" t="s">
        <v>2324</v>
      </c>
      <c r="G330" s="305" t="s">
        <v>1041</v>
      </c>
      <c r="H330" s="106" t="s">
        <v>1042</v>
      </c>
      <c r="I330" s="106" t="s">
        <v>1043</v>
      </c>
      <c r="J330" s="106" t="s">
        <v>193</v>
      </c>
      <c r="K330" s="306" t="s">
        <v>2063</v>
      </c>
    </row>
    <row r="331" spans="2:11" ht="16" x14ac:dyDescent="0.2">
      <c r="B331" s="307">
        <v>1</v>
      </c>
      <c r="C331" s="315">
        <f>G8</f>
        <v>0</v>
      </c>
      <c r="D331" s="33">
        <f>C6</f>
        <v>1</v>
      </c>
      <c r="E331" s="316">
        <f>G14</f>
        <v>0</v>
      </c>
      <c r="F331" s="33">
        <f>C10</f>
        <v>5</v>
      </c>
      <c r="G331" s="309"/>
      <c r="H331" s="99"/>
      <c r="I331" s="211"/>
      <c r="J331" s="99"/>
      <c r="K331" s="102"/>
    </row>
    <row r="332" spans="2:11" ht="17" thickBot="1" x14ac:dyDescent="0.25">
      <c r="B332" s="307">
        <v>2</v>
      </c>
      <c r="C332" s="315">
        <f>G10</f>
        <v>0</v>
      </c>
      <c r="D332" s="33">
        <f>C11</f>
        <v>6</v>
      </c>
      <c r="E332" s="316">
        <f>G13</f>
        <v>0</v>
      </c>
      <c r="F332" s="33">
        <f>C7</f>
        <v>2</v>
      </c>
      <c r="G332" s="310"/>
      <c r="H332" s="99"/>
      <c r="I332" s="211"/>
      <c r="J332" s="99"/>
      <c r="K332" s="235"/>
    </row>
    <row r="333" spans="2:11" ht="17" thickBot="1" x14ac:dyDescent="0.25">
      <c r="B333" s="320" t="s">
        <v>1458</v>
      </c>
      <c r="C333" s="321"/>
      <c r="D333" s="321"/>
      <c r="E333" s="321"/>
      <c r="F333" s="321"/>
      <c r="G333" s="321"/>
      <c r="H333" s="322"/>
      <c r="I333" s="1829" t="s">
        <v>2062</v>
      </c>
      <c r="J333" s="1770"/>
      <c r="K333" s="252"/>
    </row>
    <row r="335" spans="2:11" ht="14" thickBot="1" x14ac:dyDescent="0.2"/>
    <row r="336" spans="2:11" ht="19" thickBot="1" x14ac:dyDescent="0.25">
      <c r="B336" s="1764" t="s">
        <v>1461</v>
      </c>
      <c r="C336" s="1825"/>
      <c r="D336" s="220" t="s">
        <v>1460</v>
      </c>
      <c r="E336" s="1699" t="s">
        <v>18</v>
      </c>
      <c r="F336" s="1826"/>
      <c r="G336" s="295" t="s">
        <v>203</v>
      </c>
      <c r="H336" s="296" t="s">
        <v>199</v>
      </c>
      <c r="I336" s="297" t="s">
        <v>916</v>
      </c>
      <c r="J336" s="298" t="s">
        <v>200</v>
      </c>
      <c r="K336" s="297">
        <v>10</v>
      </c>
    </row>
    <row r="337" spans="2:11" x14ac:dyDescent="0.15">
      <c r="B337" s="300" t="s">
        <v>892</v>
      </c>
      <c r="C337" s="301" t="s">
        <v>197</v>
      </c>
      <c r="D337" s="302" t="s">
        <v>2322</v>
      </c>
      <c r="E337" s="303" t="s">
        <v>197</v>
      </c>
      <c r="F337" s="304" t="s">
        <v>2324</v>
      </c>
      <c r="G337" s="305" t="s">
        <v>1041</v>
      </c>
      <c r="H337" s="106" t="s">
        <v>1042</v>
      </c>
      <c r="I337" s="106" t="s">
        <v>1043</v>
      </c>
      <c r="J337" s="106" t="s">
        <v>193</v>
      </c>
      <c r="K337" s="306" t="s">
        <v>2063</v>
      </c>
    </row>
    <row r="338" spans="2:11" ht="16" x14ac:dyDescent="0.2">
      <c r="B338" s="307">
        <v>1</v>
      </c>
      <c r="C338" s="315">
        <f>G11</f>
        <v>0</v>
      </c>
      <c r="D338" s="33">
        <f>C13</f>
        <v>8</v>
      </c>
      <c r="E338" s="316">
        <f>G12</f>
        <v>0</v>
      </c>
      <c r="F338" s="33">
        <f>C16</f>
        <v>11</v>
      </c>
      <c r="G338" s="309"/>
      <c r="H338" s="99"/>
      <c r="I338" s="211"/>
      <c r="J338" s="99"/>
      <c r="K338" s="102"/>
    </row>
    <row r="339" spans="2:11" ht="17" thickBot="1" x14ac:dyDescent="0.25">
      <c r="B339" s="307">
        <v>2</v>
      </c>
      <c r="C339" s="315">
        <f>G17</f>
        <v>0</v>
      </c>
      <c r="D339" s="33">
        <f>C14</f>
        <v>9</v>
      </c>
      <c r="E339" s="316">
        <f>G10</f>
        <v>0</v>
      </c>
      <c r="F339" s="33">
        <f>C8</f>
        <v>3</v>
      </c>
      <c r="G339" s="310"/>
      <c r="H339" s="99"/>
      <c r="I339" s="211"/>
      <c r="J339" s="99"/>
      <c r="K339" s="235"/>
    </row>
    <row r="340" spans="2:11" ht="17" thickBot="1" x14ac:dyDescent="0.25">
      <c r="B340" s="320" t="s">
        <v>1458</v>
      </c>
      <c r="C340" s="321"/>
      <c r="D340" s="321"/>
      <c r="E340" s="321"/>
      <c r="F340" s="321"/>
      <c r="G340" s="321"/>
      <c r="H340" s="322"/>
      <c r="I340" s="1829" t="s">
        <v>2062</v>
      </c>
      <c r="J340" s="1770"/>
      <c r="K340" s="252"/>
    </row>
    <row r="342" spans="2:11" ht="14" thickBot="1" x14ac:dyDescent="0.2"/>
    <row r="343" spans="2:11" ht="19" thickBot="1" x14ac:dyDescent="0.25">
      <c r="B343" s="1764" t="s">
        <v>1461</v>
      </c>
      <c r="C343" s="1825"/>
      <c r="D343" s="220" t="s">
        <v>1460</v>
      </c>
      <c r="E343" s="1699" t="s">
        <v>18</v>
      </c>
      <c r="F343" s="1826"/>
      <c r="G343" s="295" t="s">
        <v>203</v>
      </c>
      <c r="H343" s="296" t="s">
        <v>199</v>
      </c>
      <c r="I343" s="297" t="s">
        <v>916</v>
      </c>
      <c r="J343" s="298" t="s">
        <v>200</v>
      </c>
      <c r="K343" s="297">
        <v>11</v>
      </c>
    </row>
    <row r="344" spans="2:11" x14ac:dyDescent="0.15">
      <c r="B344" s="300" t="s">
        <v>892</v>
      </c>
      <c r="C344" s="301" t="s">
        <v>197</v>
      </c>
      <c r="D344" s="302" t="s">
        <v>2322</v>
      </c>
      <c r="E344" s="303" t="s">
        <v>197</v>
      </c>
      <c r="F344" s="304" t="s">
        <v>2324</v>
      </c>
      <c r="G344" s="305" t="s">
        <v>1041</v>
      </c>
      <c r="H344" s="106" t="s">
        <v>1042</v>
      </c>
      <c r="I344" s="106" t="s">
        <v>1043</v>
      </c>
      <c r="J344" s="106" t="s">
        <v>193</v>
      </c>
      <c r="K344" s="306" t="s">
        <v>2063</v>
      </c>
    </row>
    <row r="345" spans="2:11" ht="16" x14ac:dyDescent="0.2">
      <c r="B345" s="307">
        <v>1</v>
      </c>
      <c r="C345" s="315">
        <f>G7</f>
        <v>0</v>
      </c>
      <c r="D345" s="33">
        <f>C12</f>
        <v>7</v>
      </c>
      <c r="E345" s="316">
        <f>G15</f>
        <v>0</v>
      </c>
      <c r="F345" s="33">
        <f>C11</f>
        <v>6</v>
      </c>
      <c r="G345" s="309"/>
      <c r="H345" s="99"/>
      <c r="I345" s="211"/>
      <c r="J345" s="99"/>
      <c r="K345" s="102"/>
    </row>
    <row r="346" spans="2:11" ht="17" thickBot="1" x14ac:dyDescent="0.25">
      <c r="B346" s="307">
        <v>2</v>
      </c>
      <c r="C346" s="315">
        <f>G8</f>
        <v>0</v>
      </c>
      <c r="D346" s="33">
        <f>C15</f>
        <v>10</v>
      </c>
      <c r="E346" s="316">
        <f>G9</f>
        <v>0</v>
      </c>
      <c r="F346" s="33">
        <f>C17</f>
        <v>12</v>
      </c>
      <c r="G346" s="310"/>
      <c r="H346" s="99"/>
      <c r="I346" s="211"/>
      <c r="J346" s="99"/>
      <c r="K346" s="235"/>
    </row>
    <row r="347" spans="2:11" ht="17" thickBot="1" x14ac:dyDescent="0.25">
      <c r="B347" s="320" t="s">
        <v>1458</v>
      </c>
      <c r="C347" s="321"/>
      <c r="D347" s="321"/>
      <c r="E347" s="321"/>
      <c r="F347" s="321"/>
      <c r="G347" s="321"/>
      <c r="H347" s="322"/>
      <c r="I347" s="1829" t="s">
        <v>2062</v>
      </c>
      <c r="J347" s="1770"/>
      <c r="K347" s="252"/>
    </row>
    <row r="349" spans="2:11" ht="14" thickBot="1" x14ac:dyDescent="0.2"/>
    <row r="350" spans="2:11" ht="19" thickBot="1" x14ac:dyDescent="0.25">
      <c r="B350" s="1764" t="s">
        <v>1461</v>
      </c>
      <c r="C350" s="1825"/>
      <c r="D350" s="220" t="s">
        <v>1460</v>
      </c>
      <c r="E350" s="1699" t="s">
        <v>18</v>
      </c>
      <c r="F350" s="1826"/>
      <c r="G350" s="295" t="s">
        <v>203</v>
      </c>
      <c r="H350" s="296" t="s">
        <v>199</v>
      </c>
      <c r="I350" s="297" t="s">
        <v>916</v>
      </c>
      <c r="J350" s="298" t="s">
        <v>200</v>
      </c>
      <c r="K350" s="297">
        <v>12</v>
      </c>
    </row>
    <row r="351" spans="2:11" x14ac:dyDescent="0.15">
      <c r="B351" s="300" t="s">
        <v>892</v>
      </c>
      <c r="C351" s="301" t="s">
        <v>197</v>
      </c>
      <c r="D351" s="302" t="s">
        <v>2322</v>
      </c>
      <c r="E351" s="303" t="s">
        <v>197</v>
      </c>
      <c r="F351" s="304" t="s">
        <v>2324</v>
      </c>
      <c r="G351" s="305" t="s">
        <v>1041</v>
      </c>
      <c r="H351" s="106" t="s">
        <v>1042</v>
      </c>
      <c r="I351" s="106" t="s">
        <v>1043</v>
      </c>
      <c r="J351" s="106" t="s">
        <v>193</v>
      </c>
      <c r="K351" s="306" t="s">
        <v>2063</v>
      </c>
    </row>
    <row r="352" spans="2:11" ht="16" x14ac:dyDescent="0.2">
      <c r="B352" s="307">
        <v>1</v>
      </c>
      <c r="C352" s="315">
        <f>G15</f>
        <v>0</v>
      </c>
      <c r="D352" s="33">
        <f>C11</f>
        <v>6</v>
      </c>
      <c r="E352" s="316">
        <f>G14</f>
        <v>0</v>
      </c>
      <c r="F352" s="33">
        <f>C10</f>
        <v>5</v>
      </c>
      <c r="G352" s="309"/>
      <c r="H352" s="99"/>
      <c r="I352" s="211"/>
      <c r="J352" s="99"/>
      <c r="K352" s="102"/>
    </row>
    <row r="353" spans="2:11" ht="17" thickBot="1" x14ac:dyDescent="0.25">
      <c r="B353" s="307">
        <v>2</v>
      </c>
      <c r="C353" s="315">
        <f>G9</f>
        <v>0</v>
      </c>
      <c r="D353" s="33">
        <f>C9</f>
        <v>4</v>
      </c>
      <c r="E353" s="316">
        <f>G11</f>
        <v>0</v>
      </c>
      <c r="F353" s="33">
        <f>C6</f>
        <v>1</v>
      </c>
      <c r="G353" s="310"/>
      <c r="H353" s="99"/>
      <c r="I353" s="211"/>
      <c r="J353" s="99"/>
      <c r="K353" s="235"/>
    </row>
    <row r="354" spans="2:11" ht="17" thickBot="1" x14ac:dyDescent="0.25">
      <c r="B354" s="1766" t="s">
        <v>1458</v>
      </c>
      <c r="C354" s="1767"/>
      <c r="D354" s="1767"/>
      <c r="E354" s="1767"/>
      <c r="F354" s="1767"/>
      <c r="G354" s="1767"/>
      <c r="H354" s="1828"/>
      <c r="I354" s="1829" t="s">
        <v>2062</v>
      </c>
      <c r="J354" s="1770"/>
      <c r="K354" s="252"/>
    </row>
    <row r="356" spans="2:11" ht="14" thickBot="1" x14ac:dyDescent="0.2"/>
    <row r="357" spans="2:11" ht="19" thickBot="1" x14ac:dyDescent="0.25">
      <c r="B357" s="1764" t="s">
        <v>1461</v>
      </c>
      <c r="C357" s="1825"/>
      <c r="D357" s="220" t="s">
        <v>1460</v>
      </c>
      <c r="E357" s="1699" t="s">
        <v>18</v>
      </c>
      <c r="F357" s="1826"/>
      <c r="G357" s="295" t="s">
        <v>203</v>
      </c>
      <c r="H357" s="296" t="s">
        <v>199</v>
      </c>
      <c r="I357" s="297" t="s">
        <v>916</v>
      </c>
      <c r="J357" s="298" t="s">
        <v>200</v>
      </c>
      <c r="K357" s="297">
        <v>13</v>
      </c>
    </row>
    <row r="358" spans="2:11" x14ac:dyDescent="0.15">
      <c r="B358" s="300" t="s">
        <v>892</v>
      </c>
      <c r="C358" s="301" t="s">
        <v>197</v>
      </c>
      <c r="D358" s="302" t="s">
        <v>2322</v>
      </c>
      <c r="E358" s="303" t="s">
        <v>197</v>
      </c>
      <c r="F358" s="304" t="s">
        <v>2324</v>
      </c>
      <c r="G358" s="305" t="s">
        <v>1041</v>
      </c>
      <c r="H358" s="106" t="s">
        <v>1042</v>
      </c>
      <c r="I358" s="106" t="s">
        <v>1043</v>
      </c>
      <c r="J358" s="106" t="s">
        <v>193</v>
      </c>
      <c r="K358" s="306" t="s">
        <v>2063</v>
      </c>
    </row>
    <row r="359" spans="2:11" ht="16" x14ac:dyDescent="0.2">
      <c r="B359" s="307">
        <v>1</v>
      </c>
      <c r="C359" s="315">
        <f>G17</f>
        <v>0</v>
      </c>
      <c r="D359" s="33">
        <f>C14</f>
        <v>9</v>
      </c>
      <c r="E359" s="316">
        <f>G12</f>
        <v>0</v>
      </c>
      <c r="F359" s="33">
        <f>C17</f>
        <v>12</v>
      </c>
      <c r="G359" s="309"/>
      <c r="H359" s="99"/>
      <c r="I359" s="211"/>
      <c r="J359" s="99"/>
      <c r="K359" s="102"/>
    </row>
    <row r="360" spans="2:11" ht="17" thickBot="1" x14ac:dyDescent="0.25">
      <c r="B360" s="307">
        <v>2</v>
      </c>
      <c r="C360" s="315">
        <f>G8</f>
        <v>0</v>
      </c>
      <c r="D360" s="33">
        <f>C12</f>
        <v>7</v>
      </c>
      <c r="E360" s="316">
        <f>G14</f>
        <v>0</v>
      </c>
      <c r="F360" s="33">
        <f>C10</f>
        <v>5</v>
      </c>
      <c r="G360" s="310"/>
      <c r="H360" s="99"/>
      <c r="I360" s="211"/>
      <c r="J360" s="99"/>
      <c r="K360" s="235"/>
    </row>
    <row r="361" spans="2:11" ht="17" thickBot="1" x14ac:dyDescent="0.25">
      <c r="B361" s="1766" t="s">
        <v>1458</v>
      </c>
      <c r="C361" s="1767"/>
      <c r="D361" s="1767"/>
      <c r="E361" s="1767"/>
      <c r="F361" s="1767"/>
      <c r="G361" s="1767"/>
      <c r="H361" s="1828"/>
      <c r="I361" s="1829" t="s">
        <v>2062</v>
      </c>
      <c r="J361" s="1770"/>
      <c r="K361" s="252"/>
    </row>
    <row r="363" spans="2:11" ht="14" thickBot="1" x14ac:dyDescent="0.2"/>
    <row r="364" spans="2:11" ht="19" thickBot="1" x14ac:dyDescent="0.25">
      <c r="B364" s="1764" t="s">
        <v>1461</v>
      </c>
      <c r="C364" s="1825"/>
      <c r="D364" s="220" t="s">
        <v>1460</v>
      </c>
      <c r="E364" s="1699" t="s">
        <v>18</v>
      </c>
      <c r="F364" s="1826"/>
      <c r="G364" s="295" t="s">
        <v>203</v>
      </c>
      <c r="H364" s="296" t="s">
        <v>199</v>
      </c>
      <c r="I364" s="297" t="s">
        <v>916</v>
      </c>
      <c r="J364" s="298" t="s">
        <v>200</v>
      </c>
      <c r="K364" s="297">
        <v>14</v>
      </c>
    </row>
    <row r="365" spans="2:11" x14ac:dyDescent="0.15">
      <c r="B365" s="300" t="s">
        <v>892</v>
      </c>
      <c r="C365" s="301" t="s">
        <v>197</v>
      </c>
      <c r="D365" s="302" t="s">
        <v>2322</v>
      </c>
      <c r="E365" s="303" t="s">
        <v>197</v>
      </c>
      <c r="F365" s="304" t="s">
        <v>2324</v>
      </c>
      <c r="G365" s="305" t="s">
        <v>1041</v>
      </c>
      <c r="H365" s="106" t="s">
        <v>1042</v>
      </c>
      <c r="I365" s="106" t="s">
        <v>1043</v>
      </c>
      <c r="J365" s="106" t="s">
        <v>193</v>
      </c>
      <c r="K365" s="306" t="s">
        <v>2063</v>
      </c>
    </row>
    <row r="366" spans="2:11" ht="16" x14ac:dyDescent="0.2">
      <c r="B366" s="307">
        <v>1</v>
      </c>
      <c r="C366" s="315">
        <f>G14</f>
        <v>0</v>
      </c>
      <c r="D366" s="33">
        <f>C16</f>
        <v>11</v>
      </c>
      <c r="E366" s="316">
        <f>G12</f>
        <v>0</v>
      </c>
      <c r="F366" s="33">
        <f>C17</f>
        <v>12</v>
      </c>
      <c r="G366" s="309"/>
      <c r="H366" s="99"/>
      <c r="I366" s="211"/>
      <c r="J366" s="99"/>
      <c r="K366" s="102"/>
    </row>
    <row r="367" spans="2:11" ht="17" thickBot="1" x14ac:dyDescent="0.25">
      <c r="B367" s="307">
        <v>2</v>
      </c>
      <c r="C367" s="315">
        <f>G13</f>
        <v>0</v>
      </c>
      <c r="D367" s="33">
        <f>C7</f>
        <v>2</v>
      </c>
      <c r="E367" s="316">
        <f>G11</f>
        <v>0</v>
      </c>
      <c r="F367" s="33">
        <f>C6</f>
        <v>1</v>
      </c>
      <c r="G367" s="310"/>
      <c r="H367" s="99"/>
      <c r="I367" s="211"/>
      <c r="J367" s="99"/>
      <c r="K367" s="235"/>
    </row>
    <row r="368" spans="2:11" ht="17" thickBot="1" x14ac:dyDescent="0.25">
      <c r="B368" s="1766" t="s">
        <v>1458</v>
      </c>
      <c r="C368" s="1767"/>
      <c r="D368" s="1767"/>
      <c r="E368" s="1767"/>
      <c r="F368" s="1767"/>
      <c r="G368" s="1767"/>
      <c r="H368" s="1828"/>
      <c r="I368" s="1829" t="s">
        <v>2062</v>
      </c>
      <c r="J368" s="1770"/>
      <c r="K368" s="252"/>
    </row>
    <row r="371" spans="1:11" ht="18" x14ac:dyDescent="0.2">
      <c r="F371" s="546" t="s">
        <v>905</v>
      </c>
      <c r="G371" s="171"/>
    </row>
    <row r="372" spans="1:11" ht="16" x14ac:dyDescent="0.2">
      <c r="A372" s="1760" t="s">
        <v>1069</v>
      </c>
      <c r="B372" s="1760"/>
      <c r="C372" s="1760"/>
      <c r="D372" s="1760"/>
      <c r="E372" s="1760"/>
      <c r="F372" s="1760"/>
      <c r="G372" s="1760"/>
      <c r="H372" s="1760"/>
      <c r="I372" s="1760"/>
      <c r="J372" s="1760"/>
      <c r="K372" s="1760"/>
    </row>
    <row r="373" spans="1:11" ht="14" thickBot="1" x14ac:dyDescent="0.2"/>
    <row r="374" spans="1:11" ht="19" thickBot="1" x14ac:dyDescent="0.25">
      <c r="B374" s="1764" t="s">
        <v>1461</v>
      </c>
      <c r="C374" s="1825"/>
      <c r="D374" s="220" t="s">
        <v>1460</v>
      </c>
      <c r="E374" s="1699" t="s">
        <v>18</v>
      </c>
      <c r="F374" s="1826"/>
      <c r="G374" s="295"/>
      <c r="H374" s="296" t="s">
        <v>199</v>
      </c>
      <c r="I374" s="297" t="s">
        <v>915</v>
      </c>
      <c r="J374" s="298" t="s">
        <v>200</v>
      </c>
      <c r="K374" s="297">
        <v>1</v>
      </c>
    </row>
    <row r="375" spans="1:11" x14ac:dyDescent="0.15">
      <c r="B375" s="300" t="s">
        <v>892</v>
      </c>
      <c r="C375" s="301" t="s">
        <v>197</v>
      </c>
      <c r="D375" s="302" t="s">
        <v>2322</v>
      </c>
      <c r="E375" s="303" t="s">
        <v>197</v>
      </c>
      <c r="F375" s="304" t="s">
        <v>2324</v>
      </c>
      <c r="G375" s="305" t="s">
        <v>1041</v>
      </c>
      <c r="H375" s="106" t="s">
        <v>1042</v>
      </c>
      <c r="I375" s="106" t="s">
        <v>1043</v>
      </c>
      <c r="J375" s="106" t="s">
        <v>193</v>
      </c>
      <c r="K375" s="306" t="s">
        <v>2063</v>
      </c>
    </row>
    <row r="376" spans="1:11" ht="16" x14ac:dyDescent="0.2">
      <c r="B376" s="307">
        <v>1</v>
      </c>
      <c r="C376" s="315"/>
      <c r="D376" s="33"/>
      <c r="E376" s="316"/>
      <c r="F376" s="33"/>
      <c r="G376" s="309"/>
      <c r="H376" s="99"/>
      <c r="I376" s="211"/>
      <c r="J376" s="99"/>
      <c r="K376" s="102"/>
    </row>
    <row r="377" spans="1:11" ht="17" thickBot="1" x14ac:dyDescent="0.25">
      <c r="B377" s="317">
        <v>2</v>
      </c>
      <c r="C377" s="318"/>
      <c r="D377" s="43"/>
      <c r="E377" s="319"/>
      <c r="F377" s="43"/>
      <c r="G377" s="313"/>
      <c r="H377" s="103"/>
      <c r="I377" s="314"/>
      <c r="J377" s="103"/>
      <c r="K377" s="104"/>
    </row>
    <row r="378" spans="1:11" ht="17" thickBot="1" x14ac:dyDescent="0.25">
      <c r="B378" s="320" t="s">
        <v>1458</v>
      </c>
      <c r="C378" s="321"/>
      <c r="D378" s="321"/>
      <c r="E378" s="321"/>
      <c r="F378" s="321"/>
      <c r="G378" s="321"/>
      <c r="H378" s="322"/>
      <c r="I378" s="1829" t="s">
        <v>2062</v>
      </c>
      <c r="J378" s="1770"/>
      <c r="K378" s="270"/>
    </row>
    <row r="382" spans="1:11" ht="16" x14ac:dyDescent="0.2">
      <c r="A382" s="1760" t="s">
        <v>1069</v>
      </c>
      <c r="B382" s="1760"/>
      <c r="C382" s="1760"/>
      <c r="D382" s="1760"/>
      <c r="E382" s="1760"/>
      <c r="F382" s="1760"/>
      <c r="G382" s="1760"/>
      <c r="H382" s="1760"/>
      <c r="I382" s="1760"/>
      <c r="J382" s="1760"/>
      <c r="K382" s="1760"/>
    </row>
    <row r="383" spans="1:11" ht="14" thickBot="1" x14ac:dyDescent="0.2"/>
    <row r="384" spans="1:11" ht="19" thickBot="1" x14ac:dyDescent="0.25">
      <c r="B384" s="1764" t="s">
        <v>1461</v>
      </c>
      <c r="C384" s="1825"/>
      <c r="D384" s="220" t="s">
        <v>1460</v>
      </c>
      <c r="E384" s="1699" t="s">
        <v>18</v>
      </c>
      <c r="F384" s="1826"/>
      <c r="G384" s="295"/>
      <c r="H384" s="296" t="s">
        <v>199</v>
      </c>
      <c r="I384" s="297" t="s">
        <v>915</v>
      </c>
      <c r="J384" s="298" t="s">
        <v>200</v>
      </c>
      <c r="K384" s="297">
        <v>2</v>
      </c>
    </row>
    <row r="385" spans="1:11" x14ac:dyDescent="0.15">
      <c r="B385" s="300" t="s">
        <v>892</v>
      </c>
      <c r="C385" s="301" t="s">
        <v>197</v>
      </c>
      <c r="D385" s="302" t="s">
        <v>2322</v>
      </c>
      <c r="E385" s="303" t="s">
        <v>197</v>
      </c>
      <c r="F385" s="304" t="s">
        <v>2324</v>
      </c>
      <c r="G385" s="305" t="s">
        <v>1041</v>
      </c>
      <c r="H385" s="106" t="s">
        <v>1042</v>
      </c>
      <c r="I385" s="106" t="s">
        <v>1043</v>
      </c>
      <c r="J385" s="106" t="s">
        <v>193</v>
      </c>
      <c r="K385" s="306" t="s">
        <v>2063</v>
      </c>
    </row>
    <row r="386" spans="1:11" ht="16" x14ac:dyDescent="0.2">
      <c r="B386" s="307">
        <v>1</v>
      </c>
      <c r="C386" s="315"/>
      <c r="D386" s="33"/>
      <c r="E386" s="316"/>
      <c r="F386" s="33"/>
      <c r="G386" s="309"/>
      <c r="H386" s="99"/>
      <c r="I386" s="211"/>
      <c r="J386" s="99"/>
      <c r="K386" s="102"/>
    </row>
    <row r="387" spans="1:11" ht="17" thickBot="1" x14ac:dyDescent="0.25">
      <c r="B387" s="317">
        <v>2</v>
      </c>
      <c r="C387" s="318"/>
      <c r="D387" s="43"/>
      <c r="E387" s="319"/>
      <c r="F387" s="43"/>
      <c r="G387" s="313"/>
      <c r="H387" s="103"/>
      <c r="I387" s="314"/>
      <c r="J387" s="103"/>
      <c r="K387" s="104"/>
    </row>
    <row r="388" spans="1:11" ht="17" thickBot="1" x14ac:dyDescent="0.25">
      <c r="B388" s="320" t="s">
        <v>1458</v>
      </c>
      <c r="C388" s="321"/>
      <c r="D388" s="321"/>
      <c r="E388" s="321"/>
      <c r="F388" s="321"/>
      <c r="G388" s="321"/>
      <c r="H388" s="322"/>
      <c r="I388" s="1829" t="s">
        <v>2062</v>
      </c>
      <c r="J388" s="1770"/>
      <c r="K388" s="270"/>
    </row>
    <row r="392" spans="1:11" ht="16" x14ac:dyDescent="0.2">
      <c r="A392" s="1760" t="s">
        <v>1069</v>
      </c>
      <c r="B392" s="1760"/>
      <c r="C392" s="1760"/>
      <c r="D392" s="1760"/>
      <c r="E392" s="1760"/>
      <c r="F392" s="1760"/>
      <c r="G392" s="1760"/>
      <c r="H392" s="1760"/>
      <c r="I392" s="1760"/>
      <c r="J392" s="1760"/>
      <c r="K392" s="1760"/>
    </row>
    <row r="393" spans="1:11" ht="14" thickBot="1" x14ac:dyDescent="0.2"/>
    <row r="394" spans="1:11" ht="19" thickBot="1" x14ac:dyDescent="0.25">
      <c r="B394" s="1764" t="s">
        <v>1461</v>
      </c>
      <c r="C394" s="1825"/>
      <c r="D394" s="220" t="s">
        <v>1460</v>
      </c>
      <c r="E394" s="1699" t="s">
        <v>18</v>
      </c>
      <c r="F394" s="1826"/>
      <c r="G394" s="295"/>
      <c r="H394" s="296" t="s">
        <v>199</v>
      </c>
      <c r="I394" s="297" t="s">
        <v>915</v>
      </c>
      <c r="J394" s="298" t="s">
        <v>200</v>
      </c>
      <c r="K394" s="297">
        <v>3</v>
      </c>
    </row>
    <row r="395" spans="1:11" x14ac:dyDescent="0.15">
      <c r="B395" s="300" t="s">
        <v>892</v>
      </c>
      <c r="C395" s="301" t="s">
        <v>197</v>
      </c>
      <c r="D395" s="302" t="s">
        <v>2322</v>
      </c>
      <c r="E395" s="303" t="s">
        <v>197</v>
      </c>
      <c r="F395" s="304" t="s">
        <v>2324</v>
      </c>
      <c r="G395" s="305" t="s">
        <v>1041</v>
      </c>
      <c r="H395" s="106" t="s">
        <v>1042</v>
      </c>
      <c r="I395" s="106" t="s">
        <v>1043</v>
      </c>
      <c r="J395" s="106" t="s">
        <v>193</v>
      </c>
      <c r="K395" s="306" t="s">
        <v>2063</v>
      </c>
    </row>
    <row r="396" spans="1:11" ht="16" x14ac:dyDescent="0.2">
      <c r="B396" s="307">
        <v>1</v>
      </c>
      <c r="C396" s="315"/>
      <c r="D396" s="33"/>
      <c r="E396" s="316"/>
      <c r="F396" s="33"/>
      <c r="G396" s="309"/>
      <c r="H396" s="99"/>
      <c r="I396" s="211"/>
      <c r="J396" s="99"/>
      <c r="K396" s="102"/>
    </row>
    <row r="397" spans="1:11" ht="17" thickBot="1" x14ac:dyDescent="0.25">
      <c r="B397" s="317">
        <v>2</v>
      </c>
      <c r="C397" s="318"/>
      <c r="D397" s="43"/>
      <c r="E397" s="319"/>
      <c r="F397" s="43"/>
      <c r="G397" s="313"/>
      <c r="H397" s="103"/>
      <c r="I397" s="314"/>
      <c r="J397" s="103"/>
      <c r="K397" s="104"/>
    </row>
    <row r="398" spans="1:11" ht="17" thickBot="1" x14ac:dyDescent="0.25">
      <c r="B398" s="1766" t="s">
        <v>1458</v>
      </c>
      <c r="C398" s="1767"/>
      <c r="D398" s="1767"/>
      <c r="E398" s="1767"/>
      <c r="F398" s="1767"/>
      <c r="G398" s="1767"/>
      <c r="H398" s="1828"/>
      <c r="I398" s="1829" t="s">
        <v>2062</v>
      </c>
      <c r="J398" s="1770"/>
      <c r="K398" s="270"/>
    </row>
    <row r="403" spans="1:11" ht="16" x14ac:dyDescent="0.2">
      <c r="A403" s="1760" t="s">
        <v>1069</v>
      </c>
      <c r="B403" s="1760"/>
      <c r="C403" s="1760"/>
      <c r="D403" s="1760"/>
      <c r="E403" s="1760"/>
      <c r="F403" s="1760"/>
      <c r="G403" s="1760"/>
      <c r="H403" s="1760"/>
      <c r="I403" s="1760"/>
      <c r="J403" s="1760"/>
      <c r="K403" s="1760"/>
    </row>
    <row r="404" spans="1:11" ht="14" thickBot="1" x14ac:dyDescent="0.2"/>
    <row r="405" spans="1:11" ht="19" thickBot="1" x14ac:dyDescent="0.25">
      <c r="B405" s="1764" t="s">
        <v>1461</v>
      </c>
      <c r="C405" s="1825"/>
      <c r="D405" s="220" t="s">
        <v>1460</v>
      </c>
      <c r="E405" s="1699" t="s">
        <v>18</v>
      </c>
      <c r="F405" s="1826"/>
      <c r="G405" s="295"/>
      <c r="H405" s="296" t="s">
        <v>199</v>
      </c>
      <c r="I405" s="297" t="s">
        <v>915</v>
      </c>
      <c r="J405" s="298" t="s">
        <v>200</v>
      </c>
      <c r="K405" s="297">
        <v>4</v>
      </c>
    </row>
    <row r="406" spans="1:11" x14ac:dyDescent="0.15">
      <c r="B406" s="300" t="s">
        <v>892</v>
      </c>
      <c r="C406" s="301" t="s">
        <v>197</v>
      </c>
      <c r="D406" s="302" t="s">
        <v>2322</v>
      </c>
      <c r="E406" s="303" t="s">
        <v>197</v>
      </c>
      <c r="F406" s="304" t="s">
        <v>2324</v>
      </c>
      <c r="G406" s="305" t="s">
        <v>1041</v>
      </c>
      <c r="H406" s="106" t="s">
        <v>1042</v>
      </c>
      <c r="I406" s="106" t="s">
        <v>1043</v>
      </c>
      <c r="J406" s="106" t="s">
        <v>193</v>
      </c>
      <c r="K406" s="306" t="s">
        <v>2063</v>
      </c>
    </row>
    <row r="407" spans="1:11" ht="16" x14ac:dyDescent="0.2">
      <c r="B407" s="307">
        <v>1</v>
      </c>
      <c r="C407" s="315"/>
      <c r="D407" s="33"/>
      <c r="E407" s="316"/>
      <c r="F407" s="33"/>
      <c r="G407" s="309"/>
      <c r="H407" s="99"/>
      <c r="I407" s="211"/>
      <c r="J407" s="99"/>
      <c r="K407" s="102"/>
    </row>
    <row r="408" spans="1:11" ht="17" thickBot="1" x14ac:dyDescent="0.25">
      <c r="B408" s="317">
        <v>2</v>
      </c>
      <c r="C408" s="318"/>
      <c r="D408" s="43"/>
      <c r="E408" s="319"/>
      <c r="F408" s="43"/>
      <c r="G408" s="313"/>
      <c r="H408" s="103"/>
      <c r="I408" s="314"/>
      <c r="J408" s="103"/>
      <c r="K408" s="104"/>
    </row>
    <row r="409" spans="1:11" ht="17" thickBot="1" x14ac:dyDescent="0.25">
      <c r="B409" s="1766" t="s">
        <v>1458</v>
      </c>
      <c r="C409" s="1767"/>
      <c r="D409" s="1767"/>
      <c r="E409" s="1767"/>
      <c r="F409" s="1767"/>
      <c r="G409" s="1767"/>
      <c r="H409" s="1828"/>
      <c r="I409" s="1829" t="s">
        <v>2062</v>
      </c>
      <c r="J409" s="1770"/>
      <c r="K409" s="270"/>
    </row>
    <row r="413" spans="1:11" ht="16" x14ac:dyDescent="0.2">
      <c r="A413" s="1760" t="s">
        <v>1069</v>
      </c>
      <c r="B413" s="1760"/>
      <c r="C413" s="1760"/>
      <c r="D413" s="1760"/>
      <c r="E413" s="1760"/>
      <c r="F413" s="1760"/>
      <c r="G413" s="1760"/>
      <c r="H413" s="1760"/>
      <c r="I413" s="1760"/>
      <c r="J413" s="1760"/>
      <c r="K413" s="1760"/>
    </row>
    <row r="414" spans="1:11" ht="14" thickBot="1" x14ac:dyDescent="0.2"/>
    <row r="415" spans="1:11" ht="19" thickBot="1" x14ac:dyDescent="0.25">
      <c r="B415" s="1764" t="s">
        <v>1461</v>
      </c>
      <c r="C415" s="1825"/>
      <c r="D415" s="220" t="s">
        <v>1460</v>
      </c>
      <c r="E415" s="1699" t="s">
        <v>18</v>
      </c>
      <c r="F415" s="1826"/>
      <c r="G415" s="295"/>
      <c r="H415" s="296" t="s">
        <v>199</v>
      </c>
      <c r="I415" s="297" t="s">
        <v>915</v>
      </c>
      <c r="J415" s="298" t="s">
        <v>200</v>
      </c>
      <c r="K415" s="297">
        <v>5</v>
      </c>
    </row>
    <row r="416" spans="1:11" x14ac:dyDescent="0.15">
      <c r="B416" s="300" t="s">
        <v>892</v>
      </c>
      <c r="C416" s="301" t="s">
        <v>197</v>
      </c>
      <c r="D416" s="302" t="s">
        <v>2322</v>
      </c>
      <c r="E416" s="303" t="s">
        <v>197</v>
      </c>
      <c r="F416" s="304" t="s">
        <v>2324</v>
      </c>
      <c r="G416" s="305" t="s">
        <v>1041</v>
      </c>
      <c r="H416" s="106" t="s">
        <v>1042</v>
      </c>
      <c r="I416" s="106" t="s">
        <v>1043</v>
      </c>
      <c r="J416" s="106" t="s">
        <v>193</v>
      </c>
      <c r="K416" s="306" t="s">
        <v>2063</v>
      </c>
    </row>
    <row r="417" spans="1:11" ht="16" x14ac:dyDescent="0.2">
      <c r="B417" s="307">
        <v>1</v>
      </c>
      <c r="C417" s="315"/>
      <c r="D417" s="33"/>
      <c r="E417" s="316"/>
      <c r="F417" s="33"/>
      <c r="G417" s="309"/>
      <c r="H417" s="99"/>
      <c r="I417" s="211"/>
      <c r="J417" s="99"/>
      <c r="K417" s="102"/>
    </row>
    <row r="418" spans="1:11" ht="17" thickBot="1" x14ac:dyDescent="0.25">
      <c r="B418" s="317">
        <v>2</v>
      </c>
      <c r="C418" s="318"/>
      <c r="D418" s="43"/>
      <c r="E418" s="319"/>
      <c r="F418" s="43"/>
      <c r="G418" s="313"/>
      <c r="H418" s="103"/>
      <c r="I418" s="314"/>
      <c r="J418" s="103"/>
      <c r="K418" s="104"/>
    </row>
    <row r="419" spans="1:11" ht="17" thickBot="1" x14ac:dyDescent="0.25">
      <c r="B419" s="1766" t="s">
        <v>1458</v>
      </c>
      <c r="C419" s="1767"/>
      <c r="D419" s="1767"/>
      <c r="E419" s="1767"/>
      <c r="F419" s="1767"/>
      <c r="G419" s="1767"/>
      <c r="H419" s="1828"/>
      <c r="I419" s="1829" t="s">
        <v>2062</v>
      </c>
      <c r="J419" s="1770"/>
      <c r="K419" s="270"/>
    </row>
    <row r="423" spans="1:11" ht="18" x14ac:dyDescent="0.2">
      <c r="F423" s="546" t="s">
        <v>2069</v>
      </c>
      <c r="G423" s="171"/>
    </row>
    <row r="424" spans="1:11" ht="16" x14ac:dyDescent="0.2">
      <c r="A424" s="1760" t="s">
        <v>1069</v>
      </c>
      <c r="B424" s="1760"/>
      <c r="C424" s="1760"/>
      <c r="D424" s="1760"/>
      <c r="E424" s="1760"/>
      <c r="F424" s="1760"/>
      <c r="G424" s="1760"/>
      <c r="H424" s="1760"/>
      <c r="I424" s="1760"/>
      <c r="J424" s="1760"/>
      <c r="K424" s="1760"/>
    </row>
    <row r="425" spans="1:11" ht="14" thickBot="1" x14ac:dyDescent="0.2"/>
    <row r="426" spans="1:11" ht="19" thickBot="1" x14ac:dyDescent="0.25">
      <c r="B426" s="1764" t="s">
        <v>1461</v>
      </c>
      <c r="C426" s="1825"/>
      <c r="D426" s="220" t="s">
        <v>1460</v>
      </c>
      <c r="E426" s="1699" t="s">
        <v>18</v>
      </c>
      <c r="F426" s="1826"/>
      <c r="G426" s="295"/>
      <c r="H426" s="296" t="s">
        <v>199</v>
      </c>
      <c r="I426" s="297" t="s">
        <v>916</v>
      </c>
      <c r="J426" s="298" t="s">
        <v>200</v>
      </c>
      <c r="K426" s="297">
        <v>1</v>
      </c>
    </row>
    <row r="427" spans="1:11" x14ac:dyDescent="0.15">
      <c r="B427" s="300" t="s">
        <v>892</v>
      </c>
      <c r="C427" s="301" t="s">
        <v>197</v>
      </c>
      <c r="D427" s="302" t="s">
        <v>2322</v>
      </c>
      <c r="E427" s="303" t="s">
        <v>197</v>
      </c>
      <c r="F427" s="304" t="s">
        <v>2324</v>
      </c>
      <c r="G427" s="305" t="s">
        <v>1041</v>
      </c>
      <c r="H427" s="106" t="s">
        <v>1042</v>
      </c>
      <c r="I427" s="106" t="s">
        <v>1043</v>
      </c>
      <c r="J427" s="106" t="s">
        <v>193</v>
      </c>
      <c r="K427" s="306" t="s">
        <v>2063</v>
      </c>
    </row>
    <row r="428" spans="1:11" ht="16" x14ac:dyDescent="0.2">
      <c r="B428" s="307">
        <v>1</v>
      </c>
      <c r="C428" s="315"/>
      <c r="D428" s="33"/>
      <c r="E428" s="316"/>
      <c r="F428" s="33"/>
      <c r="G428" s="309"/>
      <c r="H428" s="99"/>
      <c r="I428" s="211"/>
      <c r="J428" s="99"/>
      <c r="K428" s="102"/>
    </row>
    <row r="429" spans="1:11" ht="17" thickBot="1" x14ac:dyDescent="0.25">
      <c r="B429" s="317">
        <v>2</v>
      </c>
      <c r="C429" s="318"/>
      <c r="D429" s="43"/>
      <c r="E429" s="319"/>
      <c r="F429" s="43"/>
      <c r="G429" s="313"/>
      <c r="H429" s="103"/>
      <c r="I429" s="314"/>
      <c r="J429" s="103"/>
      <c r="K429" s="104"/>
    </row>
    <row r="430" spans="1:11" ht="17" thickBot="1" x14ac:dyDescent="0.25">
      <c r="B430" s="320" t="s">
        <v>1458</v>
      </c>
      <c r="C430" s="321"/>
      <c r="D430" s="321"/>
      <c r="E430" s="321"/>
      <c r="F430" s="321"/>
      <c r="G430" s="321"/>
      <c r="H430" s="322"/>
      <c r="I430" s="1829" t="s">
        <v>2062</v>
      </c>
      <c r="J430" s="1770"/>
      <c r="K430" s="270"/>
    </row>
    <row r="434" spans="1:11" ht="16" x14ac:dyDescent="0.2">
      <c r="A434" s="1760" t="s">
        <v>1069</v>
      </c>
      <c r="B434" s="1760"/>
      <c r="C434" s="1760"/>
      <c r="D434" s="1760"/>
      <c r="E434" s="1760"/>
      <c r="F434" s="1760"/>
      <c r="G434" s="1760"/>
      <c r="H434" s="1760"/>
      <c r="I434" s="1760"/>
      <c r="J434" s="1760"/>
      <c r="K434" s="1760"/>
    </row>
    <row r="435" spans="1:11" ht="14" thickBot="1" x14ac:dyDescent="0.2"/>
    <row r="436" spans="1:11" ht="19" thickBot="1" x14ac:dyDescent="0.25">
      <c r="B436" s="1764" t="s">
        <v>1461</v>
      </c>
      <c r="C436" s="1825"/>
      <c r="D436" s="220" t="s">
        <v>1460</v>
      </c>
      <c r="E436" s="1699" t="s">
        <v>18</v>
      </c>
      <c r="F436" s="1826"/>
      <c r="G436" s="295"/>
      <c r="H436" s="296" t="s">
        <v>199</v>
      </c>
      <c r="I436" s="297" t="s">
        <v>916</v>
      </c>
      <c r="J436" s="298" t="s">
        <v>200</v>
      </c>
      <c r="K436" s="297">
        <v>2</v>
      </c>
    </row>
    <row r="437" spans="1:11" x14ac:dyDescent="0.15">
      <c r="B437" s="300" t="s">
        <v>892</v>
      </c>
      <c r="C437" s="301" t="s">
        <v>197</v>
      </c>
      <c r="D437" s="302" t="s">
        <v>2322</v>
      </c>
      <c r="E437" s="303" t="s">
        <v>197</v>
      </c>
      <c r="F437" s="304" t="s">
        <v>2324</v>
      </c>
      <c r="G437" s="305" t="s">
        <v>1041</v>
      </c>
      <c r="H437" s="106" t="s">
        <v>1042</v>
      </c>
      <c r="I437" s="106" t="s">
        <v>1043</v>
      </c>
      <c r="J437" s="106" t="s">
        <v>193</v>
      </c>
      <c r="K437" s="306" t="s">
        <v>2063</v>
      </c>
    </row>
    <row r="438" spans="1:11" ht="16" x14ac:dyDescent="0.2">
      <c r="B438" s="307">
        <v>1</v>
      </c>
      <c r="C438" s="315"/>
      <c r="D438" s="33"/>
      <c r="E438" s="316"/>
      <c r="F438" s="33"/>
      <c r="G438" s="309"/>
      <c r="H438" s="99"/>
      <c r="I438" s="211"/>
      <c r="J438" s="99"/>
      <c r="K438" s="102"/>
    </row>
    <row r="439" spans="1:11" ht="17" thickBot="1" x14ac:dyDescent="0.25">
      <c r="B439" s="317">
        <v>2</v>
      </c>
      <c r="C439" s="318"/>
      <c r="D439" s="43"/>
      <c r="E439" s="319"/>
      <c r="F439" s="43"/>
      <c r="G439" s="313"/>
      <c r="H439" s="103"/>
      <c r="I439" s="314"/>
      <c r="J439" s="103"/>
      <c r="K439" s="104"/>
    </row>
    <row r="440" spans="1:11" ht="17" thickBot="1" x14ac:dyDescent="0.25">
      <c r="B440" s="320" t="s">
        <v>1458</v>
      </c>
      <c r="C440" s="321"/>
      <c r="D440" s="321"/>
      <c r="E440" s="321"/>
      <c r="F440" s="321"/>
      <c r="G440" s="321"/>
      <c r="H440" s="322"/>
      <c r="I440" s="1829" t="s">
        <v>2062</v>
      </c>
      <c r="J440" s="1770"/>
      <c r="K440" s="270"/>
    </row>
    <row r="444" spans="1:11" ht="16" x14ac:dyDescent="0.2">
      <c r="A444" s="1760" t="s">
        <v>1069</v>
      </c>
      <c r="B444" s="1760"/>
      <c r="C444" s="1760"/>
      <c r="D444" s="1760"/>
      <c r="E444" s="1760"/>
      <c r="F444" s="1760"/>
      <c r="G444" s="1760"/>
      <c r="H444" s="1760"/>
      <c r="I444" s="1760"/>
      <c r="J444" s="1760"/>
      <c r="K444" s="1760"/>
    </row>
    <row r="445" spans="1:11" ht="14" thickBot="1" x14ac:dyDescent="0.2"/>
    <row r="446" spans="1:11" ht="19" thickBot="1" x14ac:dyDescent="0.25">
      <c r="B446" s="1764" t="s">
        <v>1461</v>
      </c>
      <c r="C446" s="1825"/>
      <c r="D446" s="220" t="s">
        <v>1460</v>
      </c>
      <c r="E446" s="1699" t="s">
        <v>18</v>
      </c>
      <c r="F446" s="1826"/>
      <c r="G446" s="295"/>
      <c r="H446" s="296" t="s">
        <v>199</v>
      </c>
      <c r="I446" s="297" t="s">
        <v>916</v>
      </c>
      <c r="J446" s="298" t="s">
        <v>200</v>
      </c>
      <c r="K446" s="297">
        <v>3</v>
      </c>
    </row>
    <row r="447" spans="1:11" x14ac:dyDescent="0.15">
      <c r="B447" s="300" t="s">
        <v>892</v>
      </c>
      <c r="C447" s="301" t="s">
        <v>197</v>
      </c>
      <c r="D447" s="302" t="s">
        <v>2322</v>
      </c>
      <c r="E447" s="303" t="s">
        <v>197</v>
      </c>
      <c r="F447" s="304" t="s">
        <v>2324</v>
      </c>
      <c r="G447" s="305" t="s">
        <v>1041</v>
      </c>
      <c r="H447" s="106" t="s">
        <v>1042</v>
      </c>
      <c r="I447" s="106" t="s">
        <v>1043</v>
      </c>
      <c r="J447" s="106" t="s">
        <v>193</v>
      </c>
      <c r="K447" s="306" t="s">
        <v>2063</v>
      </c>
    </row>
    <row r="448" spans="1:11" ht="16" x14ac:dyDescent="0.2">
      <c r="B448" s="307">
        <v>1</v>
      </c>
      <c r="C448" s="315"/>
      <c r="D448" s="33"/>
      <c r="E448" s="316"/>
      <c r="F448" s="33"/>
      <c r="G448" s="309"/>
      <c r="H448" s="99"/>
      <c r="I448" s="211"/>
      <c r="J448" s="99"/>
      <c r="K448" s="102"/>
    </row>
    <row r="449" spans="1:11" ht="17" thickBot="1" x14ac:dyDescent="0.25">
      <c r="B449" s="317">
        <v>2</v>
      </c>
      <c r="C449" s="318"/>
      <c r="D449" s="43"/>
      <c r="E449" s="319"/>
      <c r="F449" s="43"/>
      <c r="G449" s="313"/>
      <c r="H449" s="103"/>
      <c r="I449" s="314"/>
      <c r="J449" s="103"/>
      <c r="K449" s="104"/>
    </row>
    <row r="450" spans="1:11" ht="17" thickBot="1" x14ac:dyDescent="0.25">
      <c r="B450" s="1766" t="s">
        <v>1458</v>
      </c>
      <c r="C450" s="1767"/>
      <c r="D450" s="1767"/>
      <c r="E450" s="1767"/>
      <c r="F450" s="1767"/>
      <c r="G450" s="1767"/>
      <c r="H450" s="1828"/>
      <c r="I450" s="1829" t="s">
        <v>2062</v>
      </c>
      <c r="J450" s="1770"/>
      <c r="K450" s="270"/>
    </row>
    <row r="455" spans="1:11" ht="16" x14ac:dyDescent="0.2">
      <c r="A455" s="1760" t="s">
        <v>1069</v>
      </c>
      <c r="B455" s="1760"/>
      <c r="C455" s="1760"/>
      <c r="D455" s="1760"/>
      <c r="E455" s="1760"/>
      <c r="F455" s="1760"/>
      <c r="G455" s="1760"/>
      <c r="H455" s="1760"/>
      <c r="I455" s="1760"/>
      <c r="J455" s="1760"/>
      <c r="K455" s="1760"/>
    </row>
    <row r="456" spans="1:11" ht="14" thickBot="1" x14ac:dyDescent="0.2"/>
    <row r="457" spans="1:11" ht="19" thickBot="1" x14ac:dyDescent="0.25">
      <c r="B457" s="1764" t="s">
        <v>1461</v>
      </c>
      <c r="C457" s="1825"/>
      <c r="D457" s="220" t="s">
        <v>1460</v>
      </c>
      <c r="E457" s="1699" t="s">
        <v>18</v>
      </c>
      <c r="F457" s="1826"/>
      <c r="G457" s="295"/>
      <c r="H457" s="296" t="s">
        <v>199</v>
      </c>
      <c r="I457" s="297" t="s">
        <v>916</v>
      </c>
      <c r="J457" s="298" t="s">
        <v>200</v>
      </c>
      <c r="K457" s="297">
        <v>4</v>
      </c>
    </row>
    <row r="458" spans="1:11" x14ac:dyDescent="0.15">
      <c r="B458" s="300" t="s">
        <v>892</v>
      </c>
      <c r="C458" s="301" t="s">
        <v>197</v>
      </c>
      <c r="D458" s="302" t="s">
        <v>2322</v>
      </c>
      <c r="E458" s="303" t="s">
        <v>197</v>
      </c>
      <c r="F458" s="304" t="s">
        <v>2324</v>
      </c>
      <c r="G458" s="305" t="s">
        <v>1041</v>
      </c>
      <c r="H458" s="106" t="s">
        <v>1042</v>
      </c>
      <c r="I458" s="106" t="s">
        <v>1043</v>
      </c>
      <c r="J458" s="106" t="s">
        <v>193</v>
      </c>
      <c r="K458" s="306" t="s">
        <v>2063</v>
      </c>
    </row>
    <row r="459" spans="1:11" ht="16" x14ac:dyDescent="0.2">
      <c r="B459" s="307">
        <v>1</v>
      </c>
      <c r="C459" s="315"/>
      <c r="D459" s="33"/>
      <c r="E459" s="316"/>
      <c r="F459" s="33"/>
      <c r="G459" s="309"/>
      <c r="H459" s="99"/>
      <c r="I459" s="211"/>
      <c r="J459" s="99"/>
      <c r="K459" s="102"/>
    </row>
    <row r="460" spans="1:11" ht="17" thickBot="1" x14ac:dyDescent="0.25">
      <c r="B460" s="317">
        <v>2</v>
      </c>
      <c r="C460" s="318"/>
      <c r="D460" s="43"/>
      <c r="E460" s="319"/>
      <c r="F460" s="43"/>
      <c r="G460" s="313"/>
      <c r="H460" s="103"/>
      <c r="I460" s="314"/>
      <c r="J460" s="103"/>
      <c r="K460" s="104"/>
    </row>
    <row r="461" spans="1:11" ht="17" thickBot="1" x14ac:dyDescent="0.25">
      <c r="B461" s="1766" t="s">
        <v>1458</v>
      </c>
      <c r="C461" s="1767"/>
      <c r="D461" s="1767"/>
      <c r="E461" s="1767"/>
      <c r="F461" s="1767"/>
      <c r="G461" s="1767"/>
      <c r="H461" s="1828"/>
      <c r="I461" s="1829" t="s">
        <v>2062</v>
      </c>
      <c r="J461" s="1770"/>
      <c r="K461" s="270"/>
    </row>
    <row r="465" spans="1:11" ht="16" x14ac:dyDescent="0.2">
      <c r="A465" s="1760" t="s">
        <v>1069</v>
      </c>
      <c r="B465" s="1760"/>
      <c r="C465" s="1760"/>
      <c r="D465" s="1760"/>
      <c r="E465" s="1760"/>
      <c r="F465" s="1760"/>
      <c r="G465" s="1760"/>
      <c r="H465" s="1760"/>
      <c r="I465" s="1760"/>
      <c r="J465" s="1760"/>
      <c r="K465" s="1760"/>
    </row>
    <row r="466" spans="1:11" ht="14" thickBot="1" x14ac:dyDescent="0.2"/>
    <row r="467" spans="1:11" ht="19" thickBot="1" x14ac:dyDescent="0.25">
      <c r="B467" s="1764" t="s">
        <v>1461</v>
      </c>
      <c r="C467" s="1825"/>
      <c r="D467" s="220" t="s">
        <v>1460</v>
      </c>
      <c r="E467" s="1699" t="s">
        <v>18</v>
      </c>
      <c r="F467" s="1826"/>
      <c r="G467" s="295"/>
      <c r="H467" s="296" t="s">
        <v>199</v>
      </c>
      <c r="I467" s="297" t="s">
        <v>916</v>
      </c>
      <c r="J467" s="298" t="s">
        <v>200</v>
      </c>
      <c r="K467" s="297">
        <v>5</v>
      </c>
    </row>
    <row r="468" spans="1:11" x14ac:dyDescent="0.15">
      <c r="B468" s="300" t="s">
        <v>892</v>
      </c>
      <c r="C468" s="301" t="s">
        <v>197</v>
      </c>
      <c r="D468" s="302" t="s">
        <v>2322</v>
      </c>
      <c r="E468" s="303" t="s">
        <v>197</v>
      </c>
      <c r="F468" s="304" t="s">
        <v>2324</v>
      </c>
      <c r="G468" s="305" t="s">
        <v>1041</v>
      </c>
      <c r="H468" s="106" t="s">
        <v>1042</v>
      </c>
      <c r="I468" s="106" t="s">
        <v>1043</v>
      </c>
      <c r="J468" s="106" t="s">
        <v>193</v>
      </c>
      <c r="K468" s="306" t="s">
        <v>2063</v>
      </c>
    </row>
    <row r="469" spans="1:11" ht="16" x14ac:dyDescent="0.2">
      <c r="B469" s="307">
        <v>1</v>
      </c>
      <c r="C469" s="315"/>
      <c r="D469" s="33"/>
      <c r="E469" s="316"/>
      <c r="F469" s="33"/>
      <c r="G469" s="309"/>
      <c r="H469" s="99"/>
      <c r="I469" s="211"/>
      <c r="J469" s="99"/>
      <c r="K469" s="102"/>
    </row>
    <row r="470" spans="1:11" ht="17" thickBot="1" x14ac:dyDescent="0.25">
      <c r="B470" s="317">
        <v>2</v>
      </c>
      <c r="C470" s="318"/>
      <c r="D470" s="43"/>
      <c r="E470" s="319"/>
      <c r="F470" s="43"/>
      <c r="G470" s="313"/>
      <c r="H470" s="103"/>
      <c r="I470" s="314"/>
      <c r="J470" s="103"/>
      <c r="K470" s="104"/>
    </row>
    <row r="471" spans="1:11" ht="17" thickBot="1" x14ac:dyDescent="0.25">
      <c r="B471" s="1766" t="s">
        <v>1458</v>
      </c>
      <c r="C471" s="1767"/>
      <c r="D471" s="1767"/>
      <c r="E471" s="1767"/>
      <c r="F471" s="1767"/>
      <c r="G471" s="1767"/>
      <c r="H471" s="1828"/>
      <c r="I471" s="1829" t="s">
        <v>2062</v>
      </c>
      <c r="J471" s="1770"/>
      <c r="K471" s="270"/>
    </row>
    <row r="475" spans="1:11" ht="18" x14ac:dyDescent="0.2">
      <c r="F475" s="546" t="s">
        <v>2257</v>
      </c>
      <c r="G475" s="171"/>
    </row>
    <row r="476" spans="1:11" ht="16" x14ac:dyDescent="0.2">
      <c r="A476" s="1760" t="s">
        <v>1852</v>
      </c>
      <c r="B476" s="1760"/>
      <c r="C476" s="1760"/>
      <c r="D476" s="1760"/>
      <c r="E476" s="1760"/>
      <c r="F476" s="1760"/>
      <c r="G476" s="1760"/>
      <c r="H476" s="1760"/>
      <c r="I476" s="1760"/>
      <c r="J476" s="1760"/>
      <c r="K476" s="1760"/>
    </row>
    <row r="477" spans="1:11" ht="14" thickBot="1" x14ac:dyDescent="0.2"/>
    <row r="478" spans="1:11" ht="19" thickBot="1" x14ac:dyDescent="0.25">
      <c r="B478" s="1764" t="s">
        <v>1461</v>
      </c>
      <c r="C478" s="1825"/>
      <c r="D478" s="220" t="s">
        <v>1460</v>
      </c>
      <c r="E478" s="1699" t="s">
        <v>18</v>
      </c>
      <c r="F478" s="1826"/>
      <c r="G478" s="295"/>
      <c r="H478" s="296" t="s">
        <v>199</v>
      </c>
      <c r="I478" s="297" t="s">
        <v>915</v>
      </c>
      <c r="J478" s="298" t="s">
        <v>200</v>
      </c>
      <c r="K478" s="297">
        <v>1</v>
      </c>
    </row>
    <row r="479" spans="1:11" x14ac:dyDescent="0.15">
      <c r="B479" s="300" t="s">
        <v>892</v>
      </c>
      <c r="C479" s="301" t="s">
        <v>197</v>
      </c>
      <c r="D479" s="302" t="s">
        <v>2322</v>
      </c>
      <c r="E479" s="303" t="s">
        <v>197</v>
      </c>
      <c r="F479" s="304" t="s">
        <v>2324</v>
      </c>
      <c r="G479" s="305" t="s">
        <v>1041</v>
      </c>
      <c r="H479" s="106" t="s">
        <v>1042</v>
      </c>
      <c r="I479" s="106" t="s">
        <v>1043</v>
      </c>
      <c r="J479" s="106" t="s">
        <v>193</v>
      </c>
      <c r="K479" s="306" t="s">
        <v>2063</v>
      </c>
    </row>
    <row r="480" spans="1:11" ht="16" x14ac:dyDescent="0.2">
      <c r="B480" s="307">
        <v>1</v>
      </c>
      <c r="C480" s="315"/>
      <c r="D480" s="33"/>
      <c r="E480" s="316"/>
      <c r="F480" s="33"/>
      <c r="G480" s="309"/>
      <c r="H480" s="99"/>
      <c r="I480" s="211"/>
      <c r="J480" s="99"/>
      <c r="K480" s="102"/>
    </row>
    <row r="481" spans="1:11" ht="17" thickBot="1" x14ac:dyDescent="0.25">
      <c r="B481" s="317">
        <v>2</v>
      </c>
      <c r="C481" s="318"/>
      <c r="D481" s="43"/>
      <c r="E481" s="319"/>
      <c r="F481" s="43"/>
      <c r="G481" s="313"/>
      <c r="H481" s="103"/>
      <c r="I481" s="314"/>
      <c r="J481" s="103"/>
      <c r="K481" s="104"/>
    </row>
    <row r="482" spans="1:11" ht="17" thickBot="1" x14ac:dyDescent="0.25">
      <c r="B482" s="320" t="s">
        <v>1458</v>
      </c>
      <c r="C482" s="321"/>
      <c r="D482" s="321"/>
      <c r="E482" s="321"/>
      <c r="F482" s="321"/>
      <c r="G482" s="321"/>
      <c r="H482" s="322"/>
      <c r="I482" s="1829" t="s">
        <v>2062</v>
      </c>
      <c r="J482" s="1770"/>
      <c r="K482" s="270"/>
    </row>
    <row r="486" spans="1:11" ht="16" x14ac:dyDescent="0.2">
      <c r="A486" s="1760" t="s">
        <v>1852</v>
      </c>
      <c r="B486" s="1760"/>
      <c r="C486" s="1760"/>
      <c r="D486" s="1760"/>
      <c r="E486" s="1760"/>
      <c r="F486" s="1760"/>
      <c r="G486" s="1760"/>
      <c r="H486" s="1760"/>
      <c r="I486" s="1760"/>
      <c r="J486" s="1760"/>
      <c r="K486" s="1760"/>
    </row>
    <row r="487" spans="1:11" ht="14" thickBot="1" x14ac:dyDescent="0.2"/>
    <row r="488" spans="1:11" ht="19" thickBot="1" x14ac:dyDescent="0.25">
      <c r="B488" s="1764" t="s">
        <v>1461</v>
      </c>
      <c r="C488" s="1825"/>
      <c r="D488" s="220" t="s">
        <v>1460</v>
      </c>
      <c r="E488" s="1699" t="s">
        <v>18</v>
      </c>
      <c r="F488" s="1826"/>
      <c r="G488" s="295"/>
      <c r="H488" s="296" t="s">
        <v>199</v>
      </c>
      <c r="I488" s="297" t="s">
        <v>915</v>
      </c>
      <c r="J488" s="298" t="s">
        <v>200</v>
      </c>
      <c r="K488" s="297">
        <v>2</v>
      </c>
    </row>
    <row r="489" spans="1:11" x14ac:dyDescent="0.15">
      <c r="B489" s="300" t="s">
        <v>892</v>
      </c>
      <c r="C489" s="301" t="s">
        <v>197</v>
      </c>
      <c r="D489" s="302" t="s">
        <v>2322</v>
      </c>
      <c r="E489" s="303" t="s">
        <v>197</v>
      </c>
      <c r="F489" s="304" t="s">
        <v>2324</v>
      </c>
      <c r="G489" s="305" t="s">
        <v>1041</v>
      </c>
      <c r="H489" s="106" t="s">
        <v>1042</v>
      </c>
      <c r="I489" s="106" t="s">
        <v>1043</v>
      </c>
      <c r="J489" s="106" t="s">
        <v>193</v>
      </c>
      <c r="K489" s="306" t="s">
        <v>2063</v>
      </c>
    </row>
    <row r="490" spans="1:11" ht="16" x14ac:dyDescent="0.2">
      <c r="B490" s="307">
        <v>1</v>
      </c>
      <c r="C490" s="315"/>
      <c r="D490" s="33"/>
      <c r="E490" s="316"/>
      <c r="F490" s="33"/>
      <c r="G490" s="309"/>
      <c r="H490" s="99"/>
      <c r="I490" s="211"/>
      <c r="J490" s="99"/>
      <c r="K490" s="102"/>
    </row>
    <row r="491" spans="1:11" ht="17" thickBot="1" x14ac:dyDescent="0.25">
      <c r="B491" s="317">
        <v>2</v>
      </c>
      <c r="C491" s="318"/>
      <c r="D491" s="43"/>
      <c r="E491" s="319"/>
      <c r="F491" s="43"/>
      <c r="G491" s="313"/>
      <c r="H491" s="103"/>
      <c r="I491" s="314"/>
      <c r="J491" s="103"/>
      <c r="K491" s="104"/>
    </row>
    <row r="492" spans="1:11" ht="17" thickBot="1" x14ac:dyDescent="0.25">
      <c r="B492" s="320" t="s">
        <v>1458</v>
      </c>
      <c r="C492" s="321"/>
      <c r="D492" s="321"/>
      <c r="E492" s="321"/>
      <c r="F492" s="321"/>
      <c r="G492" s="321"/>
      <c r="H492" s="322"/>
      <c r="I492" s="1829" t="s">
        <v>2062</v>
      </c>
      <c r="J492" s="1770"/>
      <c r="K492" s="270"/>
    </row>
    <row r="496" spans="1:11" ht="16" x14ac:dyDescent="0.2">
      <c r="A496" s="1760" t="s">
        <v>1852</v>
      </c>
      <c r="B496" s="1760"/>
      <c r="C496" s="1760"/>
      <c r="D496" s="1760"/>
      <c r="E496" s="1760"/>
      <c r="F496" s="1760"/>
      <c r="G496" s="1760"/>
      <c r="H496" s="1760"/>
      <c r="I496" s="1760"/>
      <c r="J496" s="1760"/>
      <c r="K496" s="1760"/>
    </row>
    <row r="497" spans="1:11" ht="14" thickBot="1" x14ac:dyDescent="0.2"/>
    <row r="498" spans="1:11" ht="19" thickBot="1" x14ac:dyDescent="0.25">
      <c r="B498" s="1764" t="s">
        <v>1461</v>
      </c>
      <c r="C498" s="1825"/>
      <c r="D498" s="220" t="s">
        <v>1460</v>
      </c>
      <c r="E498" s="1699" t="s">
        <v>18</v>
      </c>
      <c r="F498" s="1826"/>
      <c r="G498" s="295"/>
      <c r="H498" s="296" t="s">
        <v>199</v>
      </c>
      <c r="I498" s="297" t="s">
        <v>915</v>
      </c>
      <c r="J498" s="298" t="s">
        <v>200</v>
      </c>
      <c r="K498" s="297">
        <v>3</v>
      </c>
    </row>
    <row r="499" spans="1:11" x14ac:dyDescent="0.15">
      <c r="B499" s="300" t="s">
        <v>892</v>
      </c>
      <c r="C499" s="301" t="s">
        <v>197</v>
      </c>
      <c r="D499" s="302" t="s">
        <v>2322</v>
      </c>
      <c r="E499" s="303" t="s">
        <v>197</v>
      </c>
      <c r="F499" s="304" t="s">
        <v>2324</v>
      </c>
      <c r="G499" s="305" t="s">
        <v>1041</v>
      </c>
      <c r="H499" s="106" t="s">
        <v>1042</v>
      </c>
      <c r="I499" s="106" t="s">
        <v>1043</v>
      </c>
      <c r="J499" s="106" t="s">
        <v>193</v>
      </c>
      <c r="K499" s="306" t="s">
        <v>2063</v>
      </c>
    </row>
    <row r="500" spans="1:11" ht="16" x14ac:dyDescent="0.2">
      <c r="B500" s="307">
        <v>1</v>
      </c>
      <c r="C500" s="315"/>
      <c r="D500" s="33"/>
      <c r="E500" s="316"/>
      <c r="F500" s="33"/>
      <c r="G500" s="309"/>
      <c r="H500" s="99"/>
      <c r="I500" s="211"/>
      <c r="J500" s="99"/>
      <c r="K500" s="102"/>
    </row>
    <row r="501" spans="1:11" ht="17" thickBot="1" x14ac:dyDescent="0.25">
      <c r="B501" s="317">
        <v>2</v>
      </c>
      <c r="C501" s="318"/>
      <c r="D501" s="43"/>
      <c r="E501" s="319"/>
      <c r="F501" s="43"/>
      <c r="G501" s="313"/>
      <c r="H501" s="103"/>
      <c r="I501" s="314"/>
      <c r="J501" s="103"/>
      <c r="K501" s="104"/>
    </row>
    <row r="502" spans="1:11" ht="17" thickBot="1" x14ac:dyDescent="0.25">
      <c r="B502" s="1766" t="s">
        <v>1458</v>
      </c>
      <c r="C502" s="1767"/>
      <c r="D502" s="1767"/>
      <c r="E502" s="1767"/>
      <c r="F502" s="1767"/>
      <c r="G502" s="1767"/>
      <c r="H502" s="1828"/>
      <c r="I502" s="1829" t="s">
        <v>2062</v>
      </c>
      <c r="J502" s="1770"/>
      <c r="K502" s="270"/>
    </row>
    <row r="506" spans="1:11" ht="16" x14ac:dyDescent="0.2">
      <c r="A506" s="1760" t="s">
        <v>1852</v>
      </c>
      <c r="B506" s="1760"/>
      <c r="C506" s="1760"/>
      <c r="D506" s="1760"/>
      <c r="E506" s="1760"/>
      <c r="F506" s="1760"/>
      <c r="G506" s="1760"/>
      <c r="H506" s="1760"/>
      <c r="I506" s="1760"/>
      <c r="J506" s="1760"/>
      <c r="K506" s="1760"/>
    </row>
    <row r="507" spans="1:11" ht="14" thickBot="1" x14ac:dyDescent="0.2"/>
    <row r="508" spans="1:11" ht="19" thickBot="1" x14ac:dyDescent="0.25">
      <c r="B508" s="1764" t="s">
        <v>1461</v>
      </c>
      <c r="C508" s="1825"/>
      <c r="D508" s="220" t="s">
        <v>1460</v>
      </c>
      <c r="E508" s="1699" t="s">
        <v>18</v>
      </c>
      <c r="F508" s="1826"/>
      <c r="G508" s="295"/>
      <c r="H508" s="296" t="s">
        <v>199</v>
      </c>
      <c r="I508" s="297" t="s">
        <v>915</v>
      </c>
      <c r="J508" s="298" t="s">
        <v>200</v>
      </c>
      <c r="K508" s="297">
        <v>4</v>
      </c>
    </row>
    <row r="509" spans="1:11" x14ac:dyDescent="0.15">
      <c r="B509" s="300" t="s">
        <v>892</v>
      </c>
      <c r="C509" s="301" t="s">
        <v>197</v>
      </c>
      <c r="D509" s="302" t="s">
        <v>2322</v>
      </c>
      <c r="E509" s="303" t="s">
        <v>197</v>
      </c>
      <c r="F509" s="304" t="s">
        <v>2324</v>
      </c>
      <c r="G509" s="305" t="s">
        <v>1041</v>
      </c>
      <c r="H509" s="106" t="s">
        <v>1042</v>
      </c>
      <c r="I509" s="106" t="s">
        <v>1043</v>
      </c>
      <c r="J509" s="106" t="s">
        <v>193</v>
      </c>
      <c r="K509" s="306" t="s">
        <v>2063</v>
      </c>
    </row>
    <row r="510" spans="1:11" ht="16" x14ac:dyDescent="0.2">
      <c r="B510" s="307">
        <v>1</v>
      </c>
      <c r="C510" s="315"/>
      <c r="D510" s="33"/>
      <c r="E510" s="316"/>
      <c r="F510" s="33"/>
      <c r="G510" s="309"/>
      <c r="H510" s="99"/>
      <c r="I510" s="211"/>
      <c r="J510" s="99"/>
      <c r="K510" s="102"/>
    </row>
    <row r="511" spans="1:11" ht="17" thickBot="1" x14ac:dyDescent="0.25">
      <c r="B511" s="317">
        <v>2</v>
      </c>
      <c r="C511" s="318"/>
      <c r="D511" s="43"/>
      <c r="E511" s="319"/>
      <c r="F511" s="43"/>
      <c r="G511" s="313"/>
      <c r="H511" s="103"/>
      <c r="I511" s="314"/>
      <c r="J511" s="103"/>
      <c r="K511" s="104"/>
    </row>
    <row r="512" spans="1:11" ht="17" thickBot="1" x14ac:dyDescent="0.25">
      <c r="B512" s="1766" t="s">
        <v>1458</v>
      </c>
      <c r="C512" s="1767"/>
      <c r="D512" s="1767"/>
      <c r="E512" s="1767"/>
      <c r="F512" s="1767"/>
      <c r="G512" s="1767"/>
      <c r="H512" s="1828"/>
      <c r="I512" s="1829" t="s">
        <v>2062</v>
      </c>
      <c r="J512" s="1770"/>
      <c r="K512" s="270"/>
    </row>
    <row r="514" spans="1:11" ht="16" x14ac:dyDescent="0.2">
      <c r="A514" s="1760" t="s">
        <v>1852</v>
      </c>
      <c r="B514" s="1760"/>
      <c r="C514" s="1760"/>
      <c r="D514" s="1760"/>
      <c r="E514" s="1760"/>
      <c r="F514" s="1760"/>
      <c r="G514" s="1760"/>
      <c r="H514" s="1760"/>
      <c r="I514" s="1760"/>
      <c r="J514" s="1760"/>
      <c r="K514" s="1760"/>
    </row>
    <row r="515" spans="1:11" ht="14" thickBot="1" x14ac:dyDescent="0.2"/>
    <row r="516" spans="1:11" ht="19" thickBot="1" x14ac:dyDescent="0.25">
      <c r="B516" s="1764" t="s">
        <v>1461</v>
      </c>
      <c r="C516" s="1825"/>
      <c r="D516" s="220" t="s">
        <v>1460</v>
      </c>
      <c r="E516" s="1699" t="s">
        <v>18</v>
      </c>
      <c r="F516" s="1826"/>
      <c r="G516" s="295"/>
      <c r="H516" s="296" t="s">
        <v>199</v>
      </c>
      <c r="I516" s="297" t="s">
        <v>915</v>
      </c>
      <c r="J516" s="298" t="s">
        <v>200</v>
      </c>
      <c r="K516" s="297">
        <v>5</v>
      </c>
    </row>
    <row r="517" spans="1:11" x14ac:dyDescent="0.15">
      <c r="B517" s="300" t="s">
        <v>892</v>
      </c>
      <c r="C517" s="301" t="s">
        <v>197</v>
      </c>
      <c r="D517" s="302" t="s">
        <v>2322</v>
      </c>
      <c r="E517" s="303" t="s">
        <v>197</v>
      </c>
      <c r="F517" s="304" t="s">
        <v>2324</v>
      </c>
      <c r="G517" s="305" t="s">
        <v>1041</v>
      </c>
      <c r="H517" s="106" t="s">
        <v>1042</v>
      </c>
      <c r="I517" s="106" t="s">
        <v>1043</v>
      </c>
      <c r="J517" s="106" t="s">
        <v>193</v>
      </c>
      <c r="K517" s="306" t="s">
        <v>2063</v>
      </c>
    </row>
    <row r="518" spans="1:11" ht="16" x14ac:dyDescent="0.2">
      <c r="B518" s="307">
        <v>1</v>
      </c>
      <c r="C518" s="315"/>
      <c r="D518" s="33"/>
      <c r="E518" s="316"/>
      <c r="F518" s="33"/>
      <c r="G518" s="309"/>
      <c r="H518" s="99"/>
      <c r="I518" s="211"/>
      <c r="J518" s="99"/>
      <c r="K518" s="102"/>
    </row>
    <row r="519" spans="1:11" ht="17" thickBot="1" x14ac:dyDescent="0.25">
      <c r="B519" s="317">
        <v>2</v>
      </c>
      <c r="C519" s="318"/>
      <c r="D519" s="43"/>
      <c r="E519" s="319"/>
      <c r="F519" s="43"/>
      <c r="G519" s="313"/>
      <c r="H519" s="103"/>
      <c r="I519" s="314"/>
      <c r="J519" s="103"/>
      <c r="K519" s="104"/>
    </row>
    <row r="520" spans="1:11" ht="17" thickBot="1" x14ac:dyDescent="0.25">
      <c r="B520" s="1766" t="s">
        <v>1458</v>
      </c>
      <c r="C520" s="1767"/>
      <c r="D520" s="1767"/>
      <c r="E520" s="1767"/>
      <c r="F520" s="1767"/>
      <c r="G520" s="1767"/>
      <c r="H520" s="1828"/>
      <c r="I520" s="1829" t="s">
        <v>2062</v>
      </c>
      <c r="J520" s="1770"/>
      <c r="K520" s="270"/>
    </row>
    <row r="527" spans="1:11" ht="18" x14ac:dyDescent="0.2">
      <c r="F527" s="546" t="s">
        <v>2257</v>
      </c>
      <c r="G527" s="172"/>
    </row>
    <row r="528" spans="1:11" ht="16" x14ac:dyDescent="0.2">
      <c r="A528" s="1760" t="s">
        <v>1854</v>
      </c>
      <c r="B528" s="1760"/>
      <c r="C528" s="1760"/>
      <c r="D528" s="1760"/>
      <c r="E528" s="1760"/>
      <c r="F528" s="1760"/>
      <c r="G528" s="1760"/>
      <c r="H528" s="1760"/>
      <c r="I528" s="1760"/>
      <c r="J528" s="1760"/>
      <c r="K528" s="1760"/>
    </row>
    <row r="529" spans="1:11" ht="14" thickBot="1" x14ac:dyDescent="0.2"/>
    <row r="530" spans="1:11" ht="19" thickBot="1" x14ac:dyDescent="0.25">
      <c r="B530" s="1764" t="s">
        <v>1461</v>
      </c>
      <c r="C530" s="1825"/>
      <c r="D530" s="220" t="s">
        <v>1460</v>
      </c>
      <c r="E530" s="1699" t="s">
        <v>18</v>
      </c>
      <c r="F530" s="1826"/>
      <c r="G530" s="295"/>
      <c r="H530" s="296" t="s">
        <v>199</v>
      </c>
      <c r="I530" s="297" t="s">
        <v>915</v>
      </c>
      <c r="J530" s="298" t="s">
        <v>200</v>
      </c>
      <c r="K530" s="297">
        <v>1</v>
      </c>
    </row>
    <row r="531" spans="1:11" x14ac:dyDescent="0.15">
      <c r="B531" s="300" t="s">
        <v>892</v>
      </c>
      <c r="C531" s="301" t="s">
        <v>197</v>
      </c>
      <c r="D531" s="302" t="s">
        <v>2322</v>
      </c>
      <c r="E531" s="303" t="s">
        <v>197</v>
      </c>
      <c r="F531" s="304" t="s">
        <v>2324</v>
      </c>
      <c r="G531" s="305" t="s">
        <v>1041</v>
      </c>
      <c r="H531" s="106" t="s">
        <v>1042</v>
      </c>
      <c r="I531" s="106" t="s">
        <v>1043</v>
      </c>
      <c r="J531" s="106" t="s">
        <v>193</v>
      </c>
      <c r="K531" s="306" t="s">
        <v>2063</v>
      </c>
    </row>
    <row r="532" spans="1:11" ht="17" thickBot="1" x14ac:dyDescent="0.25">
      <c r="B532" s="317">
        <v>1</v>
      </c>
      <c r="C532" s="439"/>
      <c r="D532" s="43"/>
      <c r="E532" s="319"/>
      <c r="F532" s="43"/>
      <c r="G532" s="323"/>
      <c r="H532" s="103"/>
      <c r="I532" s="314"/>
      <c r="J532" s="103"/>
      <c r="K532" s="104"/>
    </row>
    <row r="533" spans="1:11" ht="17" thickBot="1" x14ac:dyDescent="0.25">
      <c r="B533" s="317">
        <v>2</v>
      </c>
      <c r="C533" s="439"/>
      <c r="D533" s="43"/>
      <c r="E533" s="319"/>
      <c r="F533" s="43"/>
      <c r="G533" s="323"/>
      <c r="H533" s="103"/>
      <c r="I533" s="314"/>
      <c r="J533" s="103"/>
      <c r="K533" s="104"/>
    </row>
    <row r="534" spans="1:11" ht="17" thickBot="1" x14ac:dyDescent="0.25">
      <c r="B534" s="1766" t="s">
        <v>1458</v>
      </c>
      <c r="C534" s="1767"/>
      <c r="D534" s="1767"/>
      <c r="E534" s="1767"/>
      <c r="F534" s="1767"/>
      <c r="G534" s="1767"/>
      <c r="H534" s="1828"/>
      <c r="I534" s="1829" t="s">
        <v>2062</v>
      </c>
      <c r="J534" s="1770"/>
      <c r="K534" s="252"/>
    </row>
    <row r="538" spans="1:11" ht="16" x14ac:dyDescent="0.2">
      <c r="A538" s="1760" t="s">
        <v>1854</v>
      </c>
      <c r="B538" s="1760"/>
      <c r="C538" s="1760"/>
      <c r="D538" s="1760"/>
      <c r="E538" s="1760"/>
      <c r="F538" s="1760"/>
      <c r="G538" s="1760"/>
      <c r="H538" s="1760"/>
      <c r="I538" s="1760"/>
      <c r="J538" s="1760"/>
      <c r="K538" s="1760"/>
    </row>
    <row r="539" spans="1:11" ht="14" thickBot="1" x14ac:dyDescent="0.2"/>
    <row r="540" spans="1:11" ht="19" thickBot="1" x14ac:dyDescent="0.25">
      <c r="B540" s="1764" t="s">
        <v>1461</v>
      </c>
      <c r="C540" s="1825"/>
      <c r="D540" s="220" t="s">
        <v>1460</v>
      </c>
      <c r="E540" s="1699" t="s">
        <v>18</v>
      </c>
      <c r="F540" s="1826"/>
      <c r="G540" s="295"/>
      <c r="H540" s="296" t="s">
        <v>199</v>
      </c>
      <c r="I540" s="297" t="s">
        <v>915</v>
      </c>
      <c r="J540" s="298" t="s">
        <v>200</v>
      </c>
      <c r="K540" s="297">
        <v>2</v>
      </c>
    </row>
    <row r="541" spans="1:11" x14ac:dyDescent="0.15">
      <c r="B541" s="300" t="s">
        <v>892</v>
      </c>
      <c r="C541" s="301" t="s">
        <v>197</v>
      </c>
      <c r="D541" s="302" t="s">
        <v>2322</v>
      </c>
      <c r="E541" s="303" t="s">
        <v>197</v>
      </c>
      <c r="F541" s="304" t="s">
        <v>2324</v>
      </c>
      <c r="G541" s="305" t="s">
        <v>1041</v>
      </c>
      <c r="H541" s="106" t="s">
        <v>1042</v>
      </c>
      <c r="I541" s="106" t="s">
        <v>1043</v>
      </c>
      <c r="J541" s="106" t="s">
        <v>193</v>
      </c>
      <c r="K541" s="306" t="s">
        <v>2063</v>
      </c>
    </row>
    <row r="542" spans="1:11" ht="17" thickBot="1" x14ac:dyDescent="0.25">
      <c r="B542" s="317">
        <v>1</v>
      </c>
      <c r="C542" s="318"/>
      <c r="D542" s="43"/>
      <c r="E542" s="319"/>
      <c r="F542" s="43"/>
      <c r="G542" s="323"/>
      <c r="H542" s="103"/>
      <c r="I542" s="314"/>
      <c r="J542" s="103"/>
      <c r="K542" s="104"/>
    </row>
    <row r="543" spans="1:11" ht="17" thickBot="1" x14ac:dyDescent="0.25">
      <c r="B543" s="317">
        <v>2</v>
      </c>
      <c r="C543" s="318"/>
      <c r="D543" s="43"/>
      <c r="E543" s="319"/>
      <c r="F543" s="43"/>
      <c r="G543" s="323"/>
      <c r="H543" s="103"/>
      <c r="I543" s="314"/>
      <c r="J543" s="103"/>
      <c r="K543" s="104"/>
    </row>
    <row r="544" spans="1:11" ht="17" thickBot="1" x14ac:dyDescent="0.25">
      <c r="B544" s="1766" t="s">
        <v>1458</v>
      </c>
      <c r="C544" s="1767"/>
      <c r="D544" s="1767"/>
      <c r="E544" s="1767"/>
      <c r="F544" s="1767"/>
      <c r="G544" s="1767"/>
      <c r="H544" s="1828"/>
      <c r="I544" s="1829" t="s">
        <v>2062</v>
      </c>
      <c r="J544" s="1770"/>
      <c r="K544" s="252"/>
    </row>
    <row r="548" spans="1:11" ht="16" x14ac:dyDescent="0.2">
      <c r="A548" s="1760" t="s">
        <v>1854</v>
      </c>
      <c r="B548" s="1760"/>
      <c r="C548" s="1760"/>
      <c r="D548" s="1760"/>
      <c r="E548" s="1760"/>
      <c r="F548" s="1760"/>
      <c r="G548" s="1760"/>
      <c r="H548" s="1760"/>
      <c r="I548" s="1760"/>
      <c r="J548" s="1760"/>
      <c r="K548" s="1760"/>
    </row>
    <row r="549" spans="1:11" ht="14" thickBot="1" x14ac:dyDescent="0.2"/>
    <row r="550" spans="1:11" ht="19" thickBot="1" x14ac:dyDescent="0.25">
      <c r="B550" s="1764" t="s">
        <v>1461</v>
      </c>
      <c r="C550" s="1825"/>
      <c r="D550" s="220" t="s">
        <v>1460</v>
      </c>
      <c r="E550" s="1699" t="s">
        <v>18</v>
      </c>
      <c r="F550" s="1826"/>
      <c r="G550" s="295"/>
      <c r="H550" s="296" t="s">
        <v>199</v>
      </c>
      <c r="I550" s="297" t="s">
        <v>915</v>
      </c>
      <c r="J550" s="298" t="s">
        <v>200</v>
      </c>
      <c r="K550" s="297">
        <v>3</v>
      </c>
    </row>
    <row r="551" spans="1:11" x14ac:dyDescent="0.15">
      <c r="B551" s="300" t="s">
        <v>892</v>
      </c>
      <c r="C551" s="301" t="s">
        <v>197</v>
      </c>
      <c r="D551" s="302" t="s">
        <v>2322</v>
      </c>
      <c r="E551" s="303" t="s">
        <v>197</v>
      </c>
      <c r="F551" s="304" t="s">
        <v>2324</v>
      </c>
      <c r="G551" s="305" t="s">
        <v>1041</v>
      </c>
      <c r="H551" s="106" t="s">
        <v>1042</v>
      </c>
      <c r="I551" s="106" t="s">
        <v>1043</v>
      </c>
      <c r="J551" s="106" t="s">
        <v>193</v>
      </c>
      <c r="K551" s="306" t="s">
        <v>2063</v>
      </c>
    </row>
    <row r="552" spans="1:11" ht="17" thickBot="1" x14ac:dyDescent="0.25">
      <c r="B552" s="317">
        <v>1</v>
      </c>
      <c r="C552" s="318"/>
      <c r="D552" s="43"/>
      <c r="E552" s="319"/>
      <c r="F552" s="43"/>
      <c r="G552" s="323"/>
      <c r="H552" s="103"/>
      <c r="I552" s="314"/>
      <c r="J552" s="103"/>
      <c r="K552" s="104"/>
    </row>
    <row r="553" spans="1:11" ht="17" thickBot="1" x14ac:dyDescent="0.25">
      <c r="B553" s="317">
        <v>2</v>
      </c>
      <c r="C553" s="318"/>
      <c r="D553" s="43"/>
      <c r="E553" s="319"/>
      <c r="F553" s="43"/>
      <c r="G553" s="323"/>
      <c r="H553" s="103"/>
      <c r="I553" s="314"/>
      <c r="J553" s="103"/>
      <c r="K553" s="104"/>
    </row>
    <row r="554" spans="1:11" ht="17" thickBot="1" x14ac:dyDescent="0.25">
      <c r="B554" s="1766" t="s">
        <v>1458</v>
      </c>
      <c r="C554" s="1767"/>
      <c r="D554" s="1767"/>
      <c r="E554" s="1767"/>
      <c r="F554" s="1767"/>
      <c r="G554" s="1767"/>
      <c r="H554" s="1828"/>
      <c r="I554" s="1829" t="s">
        <v>2062</v>
      </c>
      <c r="J554" s="1770"/>
      <c r="K554" s="252"/>
    </row>
    <row r="559" spans="1:11" ht="16" x14ac:dyDescent="0.2">
      <c r="A559" s="1760" t="s">
        <v>1854</v>
      </c>
      <c r="B559" s="1760"/>
      <c r="C559" s="1760"/>
      <c r="D559" s="1760"/>
      <c r="E559" s="1760"/>
      <c r="F559" s="1760"/>
      <c r="G559" s="1760"/>
      <c r="H559" s="1760"/>
      <c r="I559" s="1760"/>
      <c r="J559" s="1760"/>
      <c r="K559" s="1760"/>
    </row>
    <row r="560" spans="1:11" ht="14" thickBot="1" x14ac:dyDescent="0.2"/>
    <row r="561" spans="1:11" ht="19" thickBot="1" x14ac:dyDescent="0.25">
      <c r="B561" s="1764" t="s">
        <v>1461</v>
      </c>
      <c r="C561" s="1825"/>
      <c r="D561" s="220" t="s">
        <v>1460</v>
      </c>
      <c r="E561" s="1699" t="s">
        <v>18</v>
      </c>
      <c r="F561" s="1826"/>
      <c r="G561" s="295"/>
      <c r="H561" s="296" t="s">
        <v>199</v>
      </c>
      <c r="I561" s="297" t="s">
        <v>915</v>
      </c>
      <c r="J561" s="298" t="s">
        <v>200</v>
      </c>
      <c r="K561" s="297">
        <v>4</v>
      </c>
    </row>
    <row r="562" spans="1:11" x14ac:dyDescent="0.15">
      <c r="B562" s="300" t="s">
        <v>892</v>
      </c>
      <c r="C562" s="301" t="s">
        <v>197</v>
      </c>
      <c r="D562" s="302" t="s">
        <v>2322</v>
      </c>
      <c r="E562" s="303" t="s">
        <v>197</v>
      </c>
      <c r="F562" s="304" t="s">
        <v>2324</v>
      </c>
      <c r="G562" s="305" t="s">
        <v>1041</v>
      </c>
      <c r="H562" s="106" t="s">
        <v>1042</v>
      </c>
      <c r="I562" s="106" t="s">
        <v>1043</v>
      </c>
      <c r="J562" s="106" t="s">
        <v>193</v>
      </c>
      <c r="K562" s="306" t="s">
        <v>2063</v>
      </c>
    </row>
    <row r="563" spans="1:11" ht="17" thickBot="1" x14ac:dyDescent="0.25">
      <c r="B563" s="317">
        <v>1</v>
      </c>
      <c r="C563" s="318"/>
      <c r="D563" s="43"/>
      <c r="E563" s="319"/>
      <c r="F563" s="43"/>
      <c r="G563" s="323"/>
      <c r="H563" s="103"/>
      <c r="I563" s="314"/>
      <c r="J563" s="103"/>
      <c r="K563" s="104"/>
    </row>
    <row r="564" spans="1:11" ht="17" thickBot="1" x14ac:dyDescent="0.25">
      <c r="B564" s="317">
        <v>2</v>
      </c>
      <c r="C564" s="318"/>
      <c r="D564" s="43"/>
      <c r="E564" s="319"/>
      <c r="F564" s="43"/>
      <c r="G564" s="323"/>
      <c r="H564" s="103"/>
      <c r="I564" s="314"/>
      <c r="J564" s="103"/>
      <c r="K564" s="104"/>
    </row>
    <row r="565" spans="1:11" ht="17" thickBot="1" x14ac:dyDescent="0.25">
      <c r="B565" s="1766" t="s">
        <v>1458</v>
      </c>
      <c r="C565" s="1767"/>
      <c r="D565" s="1767"/>
      <c r="E565" s="1767"/>
      <c r="F565" s="1767"/>
      <c r="G565" s="1767"/>
      <c r="H565" s="1828"/>
      <c r="I565" s="1829" t="s">
        <v>2062</v>
      </c>
      <c r="J565" s="1770"/>
      <c r="K565" s="252"/>
    </row>
    <row r="570" spans="1:11" ht="16" x14ac:dyDescent="0.2">
      <c r="A570" s="1760" t="s">
        <v>1854</v>
      </c>
      <c r="B570" s="1760"/>
      <c r="C570" s="1760"/>
      <c r="D570" s="1760"/>
      <c r="E570" s="1760"/>
      <c r="F570" s="1760"/>
      <c r="G570" s="1760"/>
      <c r="H570" s="1760"/>
      <c r="I570" s="1760"/>
      <c r="J570" s="1760"/>
      <c r="K570" s="1760"/>
    </row>
    <row r="571" spans="1:11" ht="14" thickBot="1" x14ac:dyDescent="0.2"/>
    <row r="572" spans="1:11" ht="19" thickBot="1" x14ac:dyDescent="0.25">
      <c r="B572" s="1764" t="s">
        <v>1461</v>
      </c>
      <c r="C572" s="1825"/>
      <c r="D572" s="220" t="s">
        <v>1460</v>
      </c>
      <c r="E572" s="1699" t="s">
        <v>18</v>
      </c>
      <c r="F572" s="1826"/>
      <c r="G572" s="295"/>
      <c r="H572" s="296" t="s">
        <v>199</v>
      </c>
      <c r="I572" s="297" t="s">
        <v>915</v>
      </c>
      <c r="J572" s="298" t="s">
        <v>200</v>
      </c>
      <c r="K572" s="297">
        <v>5</v>
      </c>
    </row>
    <row r="573" spans="1:11" x14ac:dyDescent="0.15">
      <c r="B573" s="300" t="s">
        <v>892</v>
      </c>
      <c r="C573" s="301" t="s">
        <v>197</v>
      </c>
      <c r="D573" s="302" t="s">
        <v>2322</v>
      </c>
      <c r="E573" s="303" t="s">
        <v>197</v>
      </c>
      <c r="F573" s="304" t="s">
        <v>2324</v>
      </c>
      <c r="G573" s="305" t="s">
        <v>1041</v>
      </c>
      <c r="H573" s="106" t="s">
        <v>1042</v>
      </c>
      <c r="I573" s="106" t="s">
        <v>1043</v>
      </c>
      <c r="J573" s="106" t="s">
        <v>193</v>
      </c>
      <c r="K573" s="306" t="s">
        <v>2063</v>
      </c>
    </row>
    <row r="574" spans="1:11" ht="17" thickBot="1" x14ac:dyDescent="0.25">
      <c r="B574" s="317">
        <v>1</v>
      </c>
      <c r="C574" s="318"/>
      <c r="D574" s="43"/>
      <c r="E574" s="319"/>
      <c r="F574" s="43"/>
      <c r="G574" s="323"/>
      <c r="H574" s="103"/>
      <c r="I574" s="314"/>
      <c r="J574" s="103"/>
      <c r="K574" s="104"/>
    </row>
    <row r="575" spans="1:11" ht="17" thickBot="1" x14ac:dyDescent="0.25">
      <c r="B575" s="317">
        <v>2</v>
      </c>
      <c r="C575" s="318"/>
      <c r="D575" s="43"/>
      <c r="E575" s="319"/>
      <c r="F575" s="43"/>
      <c r="G575" s="323"/>
      <c r="H575" s="103"/>
      <c r="I575" s="314"/>
      <c r="J575" s="103"/>
      <c r="K575" s="104"/>
    </row>
    <row r="576" spans="1:11" ht="17" thickBot="1" x14ac:dyDescent="0.25">
      <c r="B576" s="1766" t="s">
        <v>1458</v>
      </c>
      <c r="C576" s="1767"/>
      <c r="D576" s="1767"/>
      <c r="E576" s="1767"/>
      <c r="F576" s="1767"/>
      <c r="G576" s="1767"/>
      <c r="H576" s="1828"/>
      <c r="I576" s="1829" t="s">
        <v>2062</v>
      </c>
      <c r="J576" s="1770"/>
      <c r="K576" s="252"/>
    </row>
  </sheetData>
  <sheetProtection password="CF27" sheet="1" objects="1" scenarios="1"/>
  <mergeCells count="234">
    <mergeCell ref="C16:D16"/>
    <mergeCell ref="A214:D214"/>
    <mergeCell ref="C17:D17"/>
    <mergeCell ref="A98:K98"/>
    <mergeCell ref="A88:K88"/>
    <mergeCell ref="F21:G26"/>
    <mergeCell ref="A58:K58"/>
    <mergeCell ref="A68:K68"/>
    <mergeCell ref="A78:K78"/>
    <mergeCell ref="B60:C60"/>
    <mergeCell ref="E70:F70"/>
    <mergeCell ref="B80:C80"/>
    <mergeCell ref="E60:F60"/>
    <mergeCell ref="B70:C70"/>
    <mergeCell ref="I186:J186"/>
    <mergeCell ref="I175:J175"/>
    <mergeCell ref="B171:C171"/>
    <mergeCell ref="E171:F171"/>
    <mergeCell ref="B181:C181"/>
    <mergeCell ref="E181:F181"/>
    <mergeCell ref="B150:C150"/>
    <mergeCell ref="E150:F150"/>
    <mergeCell ref="A213:K213"/>
    <mergeCell ref="A189:K189"/>
    <mergeCell ref="B310:H310"/>
    <mergeCell ref="I310:J310"/>
    <mergeCell ref="B317:H317"/>
    <mergeCell ref="F231:G236"/>
    <mergeCell ref="C219:D219"/>
    <mergeCell ref="C220:D220"/>
    <mergeCell ref="C221:D221"/>
    <mergeCell ref="C222:D222"/>
    <mergeCell ref="A3:K3"/>
    <mergeCell ref="C7:D7"/>
    <mergeCell ref="C8:D8"/>
    <mergeCell ref="C9:D9"/>
    <mergeCell ref="B4:D4"/>
    <mergeCell ref="B5:D5"/>
    <mergeCell ref="C6:D6"/>
    <mergeCell ref="C10:D10"/>
    <mergeCell ref="C11:D11"/>
    <mergeCell ref="C12:D12"/>
    <mergeCell ref="C13:D13"/>
    <mergeCell ref="C14:D14"/>
    <mergeCell ref="C15:D15"/>
    <mergeCell ref="A159:K159"/>
    <mergeCell ref="A169:K169"/>
    <mergeCell ref="A179:K179"/>
    <mergeCell ref="E306:F306"/>
    <mergeCell ref="B285:C285"/>
    <mergeCell ref="E285:F285"/>
    <mergeCell ref="A269:K269"/>
    <mergeCell ref="I289:J289"/>
    <mergeCell ref="I296:J296"/>
    <mergeCell ref="B299:C299"/>
    <mergeCell ref="E299:F299"/>
    <mergeCell ref="B306:C306"/>
    <mergeCell ref="B196:H196"/>
    <mergeCell ref="B398:H398"/>
    <mergeCell ref="I361:J361"/>
    <mergeCell ref="B364:C364"/>
    <mergeCell ref="B361:H361"/>
    <mergeCell ref="I368:J368"/>
    <mergeCell ref="A372:K372"/>
    <mergeCell ref="A392:K392"/>
    <mergeCell ref="E357:F357"/>
    <mergeCell ref="I398:J398"/>
    <mergeCell ref="B368:H368"/>
    <mergeCell ref="B357:C357"/>
    <mergeCell ref="E364:F364"/>
    <mergeCell ref="A382:K382"/>
    <mergeCell ref="B394:C394"/>
    <mergeCell ref="E394:F394"/>
    <mergeCell ref="B384:C384"/>
    <mergeCell ref="E384:F384"/>
    <mergeCell ref="I354:J354"/>
    <mergeCell ref="B336:C336"/>
    <mergeCell ref="E336:F336"/>
    <mergeCell ref="B343:C343"/>
    <mergeCell ref="E343:F343"/>
    <mergeCell ref="B313:C313"/>
    <mergeCell ref="E80:F80"/>
    <mergeCell ref="B90:C90"/>
    <mergeCell ref="E90:F90"/>
    <mergeCell ref="B100:C100"/>
    <mergeCell ref="E100:F100"/>
    <mergeCell ref="B105:H105"/>
    <mergeCell ref="A148:K148"/>
    <mergeCell ref="A108:K108"/>
    <mergeCell ref="A118:K118"/>
    <mergeCell ref="I115:J115"/>
    <mergeCell ref="I125:J125"/>
    <mergeCell ref="E120:F120"/>
    <mergeCell ref="B130:C130"/>
    <mergeCell ref="E130:F130"/>
    <mergeCell ref="A128:K128"/>
    <mergeCell ref="B110:C110"/>
    <mergeCell ref="E110:F110"/>
    <mergeCell ref="E140:F140"/>
    <mergeCell ref="B120:C120"/>
    <mergeCell ref="B520:H520"/>
    <mergeCell ref="I520:J520"/>
    <mergeCell ref="B191:C191"/>
    <mergeCell ref="E191:F191"/>
    <mergeCell ref="A215:D215"/>
    <mergeCell ref="C216:D216"/>
    <mergeCell ref="C217:D217"/>
    <mergeCell ref="C218:D218"/>
    <mergeCell ref="B278:C278"/>
    <mergeCell ref="C223:D223"/>
    <mergeCell ref="B502:H502"/>
    <mergeCell ref="I502:J502"/>
    <mergeCell ref="E467:F467"/>
    <mergeCell ref="E488:F488"/>
    <mergeCell ref="I482:J482"/>
    <mergeCell ref="A476:K476"/>
    <mergeCell ref="A486:K486"/>
    <mergeCell ref="E478:F478"/>
    <mergeCell ref="B292:C292"/>
    <mergeCell ref="E292:F292"/>
    <mergeCell ref="C224:D224"/>
    <mergeCell ref="E278:F278"/>
    <mergeCell ref="B271:C271"/>
    <mergeCell ref="E271:F271"/>
    <mergeCell ref="E313:F313"/>
    <mergeCell ref="B322:C322"/>
    <mergeCell ref="E322:F322"/>
    <mergeCell ref="B329:C329"/>
    <mergeCell ref="E329:F329"/>
    <mergeCell ref="A320:K320"/>
    <mergeCell ref="I317:J317"/>
    <mergeCell ref="I512:J512"/>
    <mergeCell ref="A496:K496"/>
    <mergeCell ref="B498:C498"/>
    <mergeCell ref="E498:F498"/>
    <mergeCell ref="E415:F415"/>
    <mergeCell ref="B426:C426"/>
    <mergeCell ref="E426:F426"/>
    <mergeCell ref="B419:H419"/>
    <mergeCell ref="A424:K424"/>
    <mergeCell ref="E436:F436"/>
    <mergeCell ref="B446:C446"/>
    <mergeCell ref="E446:F446"/>
    <mergeCell ref="I440:J440"/>
    <mergeCell ref="A434:K434"/>
    <mergeCell ref="A444:K444"/>
    <mergeCell ref="A403:K403"/>
    <mergeCell ref="B405:C405"/>
    <mergeCell ref="B516:C516"/>
    <mergeCell ref="E516:F516"/>
    <mergeCell ref="B508:C508"/>
    <mergeCell ref="E508:F508"/>
    <mergeCell ref="B512:H512"/>
    <mergeCell ref="A514:K514"/>
    <mergeCell ref="A506:K506"/>
    <mergeCell ref="B467:C467"/>
    <mergeCell ref="B450:H450"/>
    <mergeCell ref="I450:J450"/>
    <mergeCell ref="A455:K455"/>
    <mergeCell ref="B457:C457"/>
    <mergeCell ref="E457:F457"/>
    <mergeCell ref="B471:H471"/>
    <mergeCell ref="I471:J471"/>
    <mergeCell ref="B461:H461"/>
    <mergeCell ref="I461:J461"/>
    <mergeCell ref="A465:K465"/>
    <mergeCell ref="I492:J492"/>
    <mergeCell ref="B488:C488"/>
    <mergeCell ref="E405:F405"/>
    <mergeCell ref="B436:C436"/>
    <mergeCell ref="I347:J347"/>
    <mergeCell ref="I340:J340"/>
    <mergeCell ref="I333:J333"/>
    <mergeCell ref="I326:J326"/>
    <mergeCell ref="B478:C478"/>
    <mergeCell ref="I430:J430"/>
    <mergeCell ref="I388:J388"/>
    <mergeCell ref="I378:J378"/>
    <mergeCell ref="I419:J419"/>
    <mergeCell ref="B409:H409"/>
    <mergeCell ref="A413:K413"/>
    <mergeCell ref="I409:J409"/>
    <mergeCell ref="B350:C350"/>
    <mergeCell ref="E350:F350"/>
    <mergeCell ref="B374:C374"/>
    <mergeCell ref="E374:F374"/>
    <mergeCell ref="B354:H354"/>
    <mergeCell ref="B415:C415"/>
    <mergeCell ref="I65:J65"/>
    <mergeCell ref="E540:F540"/>
    <mergeCell ref="C225:D225"/>
    <mergeCell ref="C226:D226"/>
    <mergeCell ref="C227:D227"/>
    <mergeCell ref="I275:J275"/>
    <mergeCell ref="I303:J303"/>
    <mergeCell ref="A528:K528"/>
    <mergeCell ref="B530:C530"/>
    <mergeCell ref="I282:J282"/>
    <mergeCell ref="I95:J95"/>
    <mergeCell ref="I85:J85"/>
    <mergeCell ref="I75:J75"/>
    <mergeCell ref="I105:J105"/>
    <mergeCell ref="I165:J165"/>
    <mergeCell ref="I196:J196"/>
    <mergeCell ref="I144:J144"/>
    <mergeCell ref="I135:J135"/>
    <mergeCell ref="I154:J154"/>
    <mergeCell ref="A138:K138"/>
    <mergeCell ref="B161:C161"/>
    <mergeCell ref="E161:F161"/>
    <mergeCell ref="B154:H154"/>
    <mergeCell ref="B140:C140"/>
    <mergeCell ref="B576:H576"/>
    <mergeCell ref="I576:J576"/>
    <mergeCell ref="B565:H565"/>
    <mergeCell ref="I565:J565"/>
    <mergeCell ref="E530:F530"/>
    <mergeCell ref="B534:H534"/>
    <mergeCell ref="I534:J534"/>
    <mergeCell ref="B544:H544"/>
    <mergeCell ref="I544:J544"/>
    <mergeCell ref="A548:K548"/>
    <mergeCell ref="A538:K538"/>
    <mergeCell ref="B540:C540"/>
    <mergeCell ref="B550:C550"/>
    <mergeCell ref="E550:F550"/>
    <mergeCell ref="A559:K559"/>
    <mergeCell ref="B561:C561"/>
    <mergeCell ref="E561:F561"/>
    <mergeCell ref="B554:H554"/>
    <mergeCell ref="I554:J554"/>
    <mergeCell ref="A570:K570"/>
    <mergeCell ref="B572:C572"/>
    <mergeCell ref="E572:F572"/>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glio43"/>
  <dimension ref="A1:S40"/>
  <sheetViews>
    <sheetView workbookViewId="0">
      <selection sqref="A1:K1"/>
    </sheetView>
  </sheetViews>
  <sheetFormatPr baseColWidth="10" defaultColWidth="8.83203125" defaultRowHeight="13" x14ac:dyDescent="0.15"/>
  <cols>
    <col min="1" max="1" width="14.33203125" style="15" customWidth="1"/>
    <col min="2" max="13" width="4.33203125" style="15" customWidth="1"/>
    <col min="14" max="15" width="5" style="15" customWidth="1"/>
    <col min="16" max="16" width="6.5" style="15" customWidth="1"/>
    <col min="17" max="17" width="5" style="15" customWidth="1"/>
    <col min="18" max="18" width="9.33203125" style="15" customWidth="1"/>
    <col min="19" max="19" width="5.6640625" style="15" customWidth="1"/>
    <col min="20" max="16384" width="8.83203125" style="15"/>
  </cols>
  <sheetData>
    <row r="1" spans="1:19" ht="16" x14ac:dyDescent="0.2">
      <c r="I1" s="1866" t="s">
        <v>1672</v>
      </c>
      <c r="J1" s="1950"/>
      <c r="K1" s="1950"/>
      <c r="L1" s="1950"/>
      <c r="M1" s="1950"/>
      <c r="N1" s="1950"/>
      <c r="O1" s="1950"/>
      <c r="P1" s="1950"/>
      <c r="Q1" s="1950"/>
      <c r="R1" s="1950"/>
      <c r="S1" s="1867"/>
    </row>
    <row r="2" spans="1:19" x14ac:dyDescent="0.15">
      <c r="A2" s="1817" t="s">
        <v>688</v>
      </c>
      <c r="B2" s="1817"/>
      <c r="C2" s="1817"/>
      <c r="D2" s="1817"/>
      <c r="E2" s="1817"/>
      <c r="F2" s="1817"/>
      <c r="G2" s="1817"/>
      <c r="H2" s="1817"/>
      <c r="I2" s="1817"/>
      <c r="J2" s="1817"/>
      <c r="K2" s="1817"/>
      <c r="L2" s="1817"/>
      <c r="M2" s="1817"/>
      <c r="N2" s="1817"/>
      <c r="O2" s="1817"/>
      <c r="P2" s="1817"/>
      <c r="Q2" s="1817"/>
      <c r="R2" s="1817"/>
      <c r="S2" s="1817"/>
    </row>
    <row r="3" spans="1:19" ht="18" x14ac:dyDescent="0.2">
      <c r="A3"/>
      <c r="B3"/>
      <c r="C3"/>
      <c r="D3"/>
      <c r="E3"/>
      <c r="F3"/>
      <c r="G3"/>
      <c r="H3" s="51"/>
      <c r="I3" s="51"/>
      <c r="J3" s="51"/>
      <c r="K3" s="51"/>
      <c r="L3" s="51"/>
      <c r="M3" s="51"/>
      <c r="N3" s="51"/>
      <c r="O3" s="51"/>
      <c r="P3" s="51"/>
      <c r="Q3" s="51"/>
      <c r="R3" s="81"/>
      <c r="S3" s="81"/>
    </row>
    <row r="4" spans="1:19" ht="15.75" customHeight="1" thickBot="1" x14ac:dyDescent="0.2">
      <c r="A4" s="1827" t="s">
        <v>576</v>
      </c>
      <c r="B4" s="1827"/>
      <c r="C4" s="1827"/>
      <c r="D4" s="1827"/>
      <c r="E4" s="1827"/>
      <c r="F4" s="1827"/>
      <c r="G4" s="1827"/>
      <c r="H4" s="1827"/>
      <c r="I4" s="1827"/>
    </row>
    <row r="5" spans="1:19" ht="15.75" customHeight="1" x14ac:dyDescent="0.2">
      <c r="A5" s="1791"/>
      <c r="B5" s="1778">
        <f>A8</f>
        <v>0</v>
      </c>
      <c r="C5" s="1778">
        <f>A9</f>
        <v>0</v>
      </c>
      <c r="D5" s="1778">
        <f>A10</f>
        <v>0</v>
      </c>
      <c r="E5" s="1778">
        <f>A11</f>
        <v>0</v>
      </c>
      <c r="F5" s="1780">
        <f>A12</f>
        <v>0</v>
      </c>
      <c r="G5" s="1784" t="s">
        <v>92</v>
      </c>
      <c r="H5" s="1784" t="s">
        <v>1534</v>
      </c>
      <c r="I5" s="1784" t="s">
        <v>1533</v>
      </c>
      <c r="J5" s="51"/>
      <c r="K5" s="51"/>
      <c r="L5" s="51"/>
      <c r="M5" s="51"/>
      <c r="N5" s="51"/>
      <c r="O5" s="51"/>
      <c r="P5" s="51"/>
      <c r="Q5" s="51"/>
      <c r="R5" s="81"/>
      <c r="S5" s="81"/>
    </row>
    <row r="6" spans="1:19" ht="18" x14ac:dyDescent="0.2">
      <c r="A6" s="1792"/>
      <c r="B6" s="1779"/>
      <c r="C6" s="1779"/>
      <c r="D6" s="1779"/>
      <c r="E6" s="1779"/>
      <c r="F6" s="1781"/>
      <c r="G6" s="1785"/>
      <c r="H6" s="1785"/>
      <c r="I6" s="1785"/>
      <c r="J6" s="51"/>
      <c r="K6" s="51"/>
      <c r="L6" s="51"/>
      <c r="M6" s="51"/>
      <c r="N6" s="51"/>
      <c r="O6" s="51"/>
      <c r="P6" s="51"/>
      <c r="Q6" s="51"/>
      <c r="R6" s="81"/>
      <c r="S6" s="81"/>
    </row>
    <row r="7" spans="1:19" ht="28.5" customHeight="1" x14ac:dyDescent="0.2">
      <c r="A7" s="1793"/>
      <c r="B7" s="1779"/>
      <c r="C7" s="1779"/>
      <c r="D7" s="1779"/>
      <c r="E7" s="1779"/>
      <c r="F7" s="1781"/>
      <c r="G7" s="1785"/>
      <c r="H7" s="1785"/>
      <c r="I7" s="1785"/>
      <c r="J7" s="51"/>
      <c r="K7" s="51"/>
      <c r="L7" s="51"/>
      <c r="M7" s="51"/>
      <c r="N7" s="51"/>
      <c r="O7" s="51"/>
      <c r="P7" s="51"/>
      <c r="Q7" s="51"/>
      <c r="R7" s="81"/>
      <c r="S7" s="81"/>
    </row>
    <row r="8" spans="1:19" ht="18" x14ac:dyDescent="0.2">
      <c r="A8" s="1337"/>
      <c r="B8" s="1326"/>
      <c r="C8" s="1325"/>
      <c r="D8" s="1325"/>
      <c r="E8" s="1325"/>
      <c r="F8" s="1327"/>
      <c r="G8" s="1334"/>
      <c r="H8" s="901"/>
      <c r="I8" s="901"/>
      <c r="J8" s="51"/>
      <c r="K8" s="51"/>
      <c r="L8" s="51"/>
      <c r="M8" s="80"/>
      <c r="N8" s="51"/>
      <c r="O8" s="51"/>
      <c r="P8" s="51"/>
      <c r="Q8" s="51"/>
      <c r="R8" s="81"/>
      <c r="S8" s="81"/>
    </row>
    <row r="9" spans="1:19" ht="18" x14ac:dyDescent="0.2">
      <c r="A9" s="1337"/>
      <c r="B9" s="1325"/>
      <c r="C9" s="1326"/>
      <c r="D9" s="1325"/>
      <c r="E9" s="1325"/>
      <c r="F9" s="1327"/>
      <c r="G9" s="1334"/>
      <c r="H9" s="1335"/>
      <c r="I9" s="1335"/>
      <c r="J9" s="51"/>
      <c r="K9" s="51"/>
      <c r="L9" s="51"/>
      <c r="M9" s="51"/>
      <c r="N9" s="51"/>
      <c r="O9" s="51"/>
      <c r="P9" s="51"/>
      <c r="Q9" s="51"/>
      <c r="R9" s="81"/>
      <c r="S9" s="81"/>
    </row>
    <row r="10" spans="1:19" ht="15.75" customHeight="1" x14ac:dyDescent="0.2">
      <c r="A10" s="1337"/>
      <c r="B10" s="1325"/>
      <c r="C10" s="1325"/>
      <c r="D10" s="1326"/>
      <c r="E10" s="1325"/>
      <c r="F10" s="1327"/>
      <c r="G10" s="1334"/>
      <c r="H10" s="1335"/>
      <c r="I10" s="1335"/>
      <c r="J10" s="51"/>
      <c r="K10" s="51"/>
      <c r="L10" s="51"/>
      <c r="M10" s="80"/>
      <c r="N10" s="51"/>
      <c r="O10" s="51"/>
      <c r="P10" s="51"/>
      <c r="Q10" s="51"/>
      <c r="R10" s="81"/>
      <c r="S10" s="81"/>
    </row>
    <row r="11" spans="1:19" ht="15.75" customHeight="1" x14ac:dyDescent="0.2">
      <c r="A11" s="1337"/>
      <c r="B11" s="1325"/>
      <c r="C11" s="1325"/>
      <c r="D11" s="1325"/>
      <c r="E11" s="1326"/>
      <c r="F11" s="1327"/>
      <c r="G11" s="1334"/>
      <c r="H11" s="1334"/>
      <c r="I11" s="1334"/>
      <c r="J11" s="51"/>
      <c r="K11" s="51"/>
      <c r="L11" s="51"/>
      <c r="M11" s="51"/>
      <c r="N11" s="51"/>
      <c r="O11" s="51"/>
      <c r="P11" s="51"/>
      <c r="Q11" s="51"/>
      <c r="R11" s="81"/>
      <c r="S11" s="81"/>
    </row>
    <row r="12" spans="1:19" ht="15.75" customHeight="1" thickBot="1" x14ac:dyDescent="0.25">
      <c r="A12" s="1338"/>
      <c r="B12" s="1328"/>
      <c r="C12" s="1328"/>
      <c r="D12" s="1328"/>
      <c r="E12" s="1328"/>
      <c r="F12" s="1329"/>
      <c r="G12" s="1336"/>
      <c r="H12" s="1336"/>
      <c r="I12" s="1336"/>
      <c r="J12" s="51"/>
      <c r="K12" s="51"/>
      <c r="L12" s="51"/>
      <c r="M12" s="51"/>
      <c r="N12" s="51"/>
      <c r="O12" s="51"/>
      <c r="P12" s="51"/>
      <c r="Q12" s="51"/>
      <c r="R12" s="81"/>
      <c r="S12" s="81"/>
    </row>
    <row r="13" spans="1:19" ht="15.75" customHeight="1" x14ac:dyDescent="0.2">
      <c r="A13"/>
      <c r="B13"/>
      <c r="C13"/>
      <c r="D13"/>
      <c r="E13"/>
      <c r="F13"/>
      <c r="G13"/>
      <c r="H13" s="51"/>
      <c r="I13" s="51"/>
      <c r="J13" s="51"/>
      <c r="K13" s="51"/>
      <c r="L13" s="51"/>
      <c r="M13" s="51"/>
      <c r="N13" s="51"/>
      <c r="O13" s="51"/>
      <c r="P13" s="51"/>
      <c r="Q13" s="51"/>
      <c r="R13" s="81"/>
      <c r="S13" s="81"/>
    </row>
    <row r="14" spans="1:19" ht="15.75" customHeight="1" thickBot="1" x14ac:dyDescent="0.25">
      <c r="A14" s="1827" t="s">
        <v>576</v>
      </c>
      <c r="B14" s="1827"/>
      <c r="C14" s="1827"/>
      <c r="D14" s="1827"/>
      <c r="E14" s="1827"/>
      <c r="F14" s="1827"/>
      <c r="G14" s="1827"/>
      <c r="H14" s="1827"/>
      <c r="I14" s="1827"/>
      <c r="J14" s="51"/>
      <c r="K14" s="51"/>
      <c r="L14" s="51"/>
      <c r="M14" s="81"/>
      <c r="N14" s="51"/>
      <c r="O14" s="51"/>
      <c r="P14" s="51"/>
      <c r="Q14" s="51"/>
      <c r="R14" s="81"/>
      <c r="S14" s="81"/>
    </row>
    <row r="15" spans="1:19" ht="15.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51"/>
      <c r="N15" s="51"/>
      <c r="O15" s="51"/>
      <c r="P15" s="51"/>
      <c r="Q15" s="51"/>
      <c r="R15" s="81"/>
      <c r="S15" s="81"/>
    </row>
    <row r="16" spans="1:19" ht="15.75" customHeight="1" x14ac:dyDescent="0.2">
      <c r="A16" s="1792"/>
      <c r="B16" s="1779"/>
      <c r="C16" s="1779"/>
      <c r="D16" s="1779"/>
      <c r="E16" s="1779"/>
      <c r="F16" s="1781"/>
      <c r="G16" s="1785"/>
      <c r="H16" s="1785"/>
      <c r="I16" s="1785"/>
      <c r="J16" s="51"/>
      <c r="K16" s="51"/>
      <c r="L16" s="51"/>
      <c r="M16" s="51"/>
      <c r="N16" s="51"/>
      <c r="O16" s="51"/>
      <c r="P16" s="51"/>
      <c r="Q16" s="51"/>
      <c r="R16" s="81"/>
      <c r="S16" s="81"/>
    </row>
    <row r="17" spans="1:19" ht="28.5" customHeight="1" x14ac:dyDescent="0.15">
      <c r="A17" s="1793"/>
      <c r="B17" s="1779"/>
      <c r="C17" s="1779"/>
      <c r="D17" s="1779"/>
      <c r="E17" s="1779"/>
      <c r="F17" s="1781"/>
      <c r="G17" s="1785"/>
      <c r="H17" s="1785"/>
      <c r="I17" s="1785"/>
    </row>
    <row r="18" spans="1:19" ht="15.75" customHeight="1" x14ac:dyDescent="0.2">
      <c r="A18" s="1337"/>
      <c r="B18" s="1326"/>
      <c r="C18" s="1325"/>
      <c r="D18" s="1325"/>
      <c r="E18" s="1325"/>
      <c r="F18" s="1327"/>
      <c r="G18" s="1334"/>
      <c r="H18" s="901"/>
      <c r="I18" s="901"/>
      <c r="J18" s="51"/>
      <c r="K18" s="51"/>
      <c r="L18" s="51"/>
      <c r="M18" s="51"/>
      <c r="N18" s="51"/>
      <c r="O18" s="51"/>
      <c r="P18" s="51"/>
      <c r="Q18" s="51"/>
      <c r="R18" s="81"/>
      <c r="S18" s="81"/>
    </row>
    <row r="19" spans="1:19" ht="15.75" customHeight="1" x14ac:dyDescent="0.15">
      <c r="A19" s="1337"/>
      <c r="B19" s="1325"/>
      <c r="C19" s="1326"/>
      <c r="D19" s="1325"/>
      <c r="E19" s="1325"/>
      <c r="F19" s="1327"/>
      <c r="G19" s="1334"/>
      <c r="H19" s="1335"/>
      <c r="I19" s="1335"/>
      <c r="R19" s="112"/>
      <c r="S19" s="112"/>
    </row>
    <row r="20" spans="1:19" ht="16.5" customHeight="1" x14ac:dyDescent="0.2">
      <c r="A20" s="1337"/>
      <c r="B20" s="1325"/>
      <c r="C20" s="1325"/>
      <c r="D20" s="1326"/>
      <c r="E20" s="1325"/>
      <c r="F20" s="1327"/>
      <c r="G20" s="1334"/>
      <c r="H20" s="1335"/>
      <c r="I20" s="1335"/>
      <c r="R20" s="81"/>
      <c r="S20" s="81"/>
    </row>
    <row r="21" spans="1:19" ht="18" x14ac:dyDescent="0.2">
      <c r="A21" s="1337"/>
      <c r="B21" s="1325"/>
      <c r="C21" s="1325"/>
      <c r="D21" s="1325"/>
      <c r="E21" s="1326"/>
      <c r="F21" s="1327"/>
      <c r="G21" s="1334"/>
      <c r="H21" s="1334"/>
      <c r="I21" s="1334"/>
      <c r="K21" s="1258"/>
      <c r="L21" s="1258"/>
      <c r="M21" s="1258"/>
      <c r="P21" s="51"/>
      <c r="Q21" s="51"/>
      <c r="R21" s="1258" t="s">
        <v>1215</v>
      </c>
      <c r="S21" s="11"/>
    </row>
    <row r="22" spans="1:19" ht="19" thickBot="1" x14ac:dyDescent="0.25">
      <c r="A22" s="1338"/>
      <c r="B22" s="1328"/>
      <c r="C22" s="1328"/>
      <c r="D22" s="1328"/>
      <c r="E22" s="1328"/>
      <c r="F22" s="1329"/>
      <c r="G22" s="1336"/>
      <c r="H22" s="1336"/>
      <c r="I22" s="1336"/>
      <c r="K22" s="1258"/>
      <c r="L22" s="1258"/>
      <c r="M22" s="1258"/>
      <c r="P22" s="80"/>
      <c r="Q22" s="80"/>
      <c r="R22" s="1258" t="s">
        <v>1488</v>
      </c>
      <c r="S22" s="11"/>
    </row>
    <row r="24" spans="1:19" ht="18.75" customHeight="1" thickBot="1" x14ac:dyDescent="0.2">
      <c r="B24" s="50"/>
      <c r="C24" s="49"/>
      <c r="D24" s="49"/>
      <c r="E24" s="49"/>
      <c r="F24" s="49"/>
      <c r="G24" s="49"/>
      <c r="H24" s="49"/>
      <c r="I24" s="49"/>
      <c r="M24"/>
      <c r="N24" s="1414" t="s">
        <v>2218</v>
      </c>
      <c r="O24" s="1415"/>
      <c r="P24" s="1415"/>
      <c r="Q24" s="1942" t="s">
        <v>1501</v>
      </c>
      <c r="R24" s="1943"/>
      <c r="S24" s="1944"/>
    </row>
    <row r="25" spans="1:19" ht="89.25" customHeight="1" x14ac:dyDescent="0.2">
      <c r="A25" s="82"/>
      <c r="B25" s="487">
        <f>A26</f>
        <v>1</v>
      </c>
      <c r="C25" s="487">
        <f>A27</f>
        <v>2</v>
      </c>
      <c r="D25" s="487">
        <f>A28</f>
        <v>3</v>
      </c>
      <c r="E25" s="487">
        <f>A29</f>
        <v>4</v>
      </c>
      <c r="F25" s="487">
        <f>A30</f>
        <v>5</v>
      </c>
      <c r="G25" s="487">
        <f>A31</f>
        <v>6</v>
      </c>
      <c r="H25" s="487">
        <f>A32</f>
        <v>7</v>
      </c>
      <c r="I25" s="487">
        <f>A33</f>
        <v>8</v>
      </c>
      <c r="J25" s="487">
        <f>A34</f>
        <v>9</v>
      </c>
      <c r="K25" s="487">
        <f>A35</f>
        <v>10</v>
      </c>
      <c r="L25" s="487">
        <f>A36</f>
        <v>11</v>
      </c>
      <c r="M25" s="487">
        <f>A37</f>
        <v>12</v>
      </c>
      <c r="N25" s="890" t="s">
        <v>92</v>
      </c>
      <c r="O25" s="894" t="s">
        <v>1014</v>
      </c>
      <c r="P25" s="894" t="s">
        <v>1896</v>
      </c>
      <c r="Q25" s="894" t="s">
        <v>1982</v>
      </c>
      <c r="R25" s="894" t="s">
        <v>1983</v>
      </c>
      <c r="S25" s="894" t="s">
        <v>1984</v>
      </c>
    </row>
    <row r="26" spans="1:19" ht="18.75" customHeight="1" x14ac:dyDescent="0.2">
      <c r="A26" s="484">
        <f>'Tromb.12S-10B-2areas-1RR (2003)'!C4</f>
        <v>1</v>
      </c>
      <c r="B26" s="921"/>
      <c r="C26" s="922"/>
      <c r="D26" s="923"/>
      <c r="E26" s="923"/>
      <c r="F26" s="923"/>
      <c r="G26" s="923"/>
      <c r="H26" s="923"/>
      <c r="I26" s="923"/>
      <c r="J26" s="923"/>
      <c r="K26" s="923"/>
      <c r="L26" s="923"/>
      <c r="M26" s="923"/>
      <c r="N26" s="1416">
        <f t="shared" ref="N26:N37" si="0">SUM(B26:M26)</f>
        <v>0</v>
      </c>
      <c r="O26" s="896"/>
      <c r="P26" s="1421">
        <f>SUM(B26:M26)-O26</f>
        <v>0</v>
      </c>
      <c r="Q26" s="1366">
        <f>COUNTIF(B26:M26,1)+COUNTIF(B26:M26,0)</f>
        <v>0</v>
      </c>
      <c r="R26" s="1141" t="str">
        <f>IF(Q26=0,"",P26/Q26)</f>
        <v/>
      </c>
      <c r="S26" s="896"/>
    </row>
    <row r="27" spans="1:19" ht="18.75" customHeight="1" x14ac:dyDescent="0.2">
      <c r="A27" s="484">
        <f>'Tromb.12S-10B-2areas-1RR (2003)'!C5</f>
        <v>2</v>
      </c>
      <c r="B27" s="292" t="str">
        <f>IF(ISBLANK(C$26),"",1-C$26)</f>
        <v/>
      </c>
      <c r="C27" s="924"/>
      <c r="D27" s="599"/>
      <c r="E27" s="599"/>
      <c r="F27" s="599"/>
      <c r="G27" s="599"/>
      <c r="H27" s="599"/>
      <c r="I27" s="599"/>
      <c r="J27" s="599"/>
      <c r="K27" s="599"/>
      <c r="L27" s="599"/>
      <c r="M27" s="599"/>
      <c r="N27" s="1417">
        <f t="shared" si="0"/>
        <v>0</v>
      </c>
      <c r="O27" s="897"/>
      <c r="P27" s="1421">
        <f t="shared" ref="P27:P37" si="1">SUM(B27:M27)-O27</f>
        <v>0</v>
      </c>
      <c r="Q27" s="1366">
        <f>COUNTIF(B27:M27,1)+COUNTIF(B27:M27,0)</f>
        <v>0</v>
      </c>
      <c r="R27" s="1141" t="str">
        <f t="shared" ref="R27:R37" si="2">IF(Q27=0,"",P27/Q27)</f>
        <v/>
      </c>
      <c r="S27" s="897"/>
    </row>
    <row r="28" spans="1:19" ht="18.75" customHeight="1" x14ac:dyDescent="0.2">
      <c r="A28" s="484">
        <f>'Tromb.12S-10B-2areas-1RR (2003)'!C6</f>
        <v>3</v>
      </c>
      <c r="B28" s="292" t="str">
        <f>IF(ISBLANK(D$26),"",1-D$26)</f>
        <v/>
      </c>
      <c r="C28" s="343" t="str">
        <f>IF(ISBLANK(D$27),"",1-D$27)</f>
        <v/>
      </c>
      <c r="D28" s="925"/>
      <c r="E28" s="599"/>
      <c r="F28" s="599"/>
      <c r="G28" s="599"/>
      <c r="H28" s="599"/>
      <c r="I28" s="599"/>
      <c r="J28" s="599"/>
      <c r="K28" s="599"/>
      <c r="L28" s="599"/>
      <c r="M28" s="599"/>
      <c r="N28" s="1417">
        <f t="shared" si="0"/>
        <v>0</v>
      </c>
      <c r="O28" s="897"/>
      <c r="P28" s="1421">
        <f t="shared" si="1"/>
        <v>0</v>
      </c>
      <c r="Q28" s="1366">
        <f t="shared" ref="Q28:Q37" si="3">COUNTIF(B28:M28,1)+COUNTIF(B28:M28,0)</f>
        <v>0</v>
      </c>
      <c r="R28" s="1141" t="str">
        <f t="shared" si="2"/>
        <v/>
      </c>
      <c r="S28" s="897"/>
    </row>
    <row r="29" spans="1:19" ht="18.75" customHeight="1" x14ac:dyDescent="0.2">
      <c r="A29" s="484">
        <f>'Tromb.12S-10B-2areas-1RR (2003)'!C7</f>
        <v>4</v>
      </c>
      <c r="B29" s="292" t="str">
        <f>IF(ISBLANK(E$26),"",1-E$26)</f>
        <v/>
      </c>
      <c r="C29" s="343" t="str">
        <f>IF(ISBLANK(E$27),"",1-E$27)</f>
        <v/>
      </c>
      <c r="D29" s="292" t="str">
        <f>IF(ISBLANK(E$28),"",1-E$28)</f>
        <v/>
      </c>
      <c r="E29" s="925"/>
      <c r="F29" s="599"/>
      <c r="G29" s="599"/>
      <c r="H29" s="599"/>
      <c r="I29" s="599"/>
      <c r="J29" s="599"/>
      <c r="K29" s="599"/>
      <c r="L29" s="599"/>
      <c r="M29" s="599"/>
      <c r="N29" s="1417">
        <f t="shared" si="0"/>
        <v>0</v>
      </c>
      <c r="O29" s="897"/>
      <c r="P29" s="1421">
        <f t="shared" si="1"/>
        <v>0</v>
      </c>
      <c r="Q29" s="1366">
        <f t="shared" si="3"/>
        <v>0</v>
      </c>
      <c r="R29" s="1141" t="str">
        <f t="shared" si="2"/>
        <v/>
      </c>
      <c r="S29" s="897"/>
    </row>
    <row r="30" spans="1:19" ht="18.75" customHeight="1" x14ac:dyDescent="0.2">
      <c r="A30" s="484">
        <f>'Tromb.12S-10B-2areas-1RR (2003)'!C8</f>
        <v>5</v>
      </c>
      <c r="B30" s="292" t="str">
        <f>IF(ISBLANK(F$26),"",1-F$26)</f>
        <v/>
      </c>
      <c r="C30" s="343" t="str">
        <f>IF(ISBLANK(F$27),"",1-F$27)</f>
        <v/>
      </c>
      <c r="D30" s="292" t="str">
        <f>IF(ISBLANK(F$28),"",1-F$28)</f>
        <v/>
      </c>
      <c r="E30" s="292" t="str">
        <f>IF(ISBLANK(F$29),"",1-F$29)</f>
        <v/>
      </c>
      <c r="F30" s="925"/>
      <c r="G30" s="599"/>
      <c r="H30" s="599"/>
      <c r="I30" s="599"/>
      <c r="J30" s="599"/>
      <c r="K30" s="599"/>
      <c r="L30" s="599"/>
      <c r="M30" s="599"/>
      <c r="N30" s="1417">
        <f t="shared" si="0"/>
        <v>0</v>
      </c>
      <c r="O30" s="897"/>
      <c r="P30" s="1421">
        <f t="shared" si="1"/>
        <v>0</v>
      </c>
      <c r="Q30" s="1366">
        <f t="shared" si="3"/>
        <v>0</v>
      </c>
      <c r="R30" s="1141" t="str">
        <f t="shared" si="2"/>
        <v/>
      </c>
      <c r="S30" s="897"/>
    </row>
    <row r="31" spans="1:19" ht="18.75" customHeight="1" x14ac:dyDescent="0.2">
      <c r="A31" s="484">
        <f>'Tromb.12S-10B-2areas-1RR (2003)'!C9</f>
        <v>6</v>
      </c>
      <c r="B31" s="292" t="str">
        <f>IF(ISBLANK(G$26),"",1-G$26)</f>
        <v/>
      </c>
      <c r="C31" s="343" t="str">
        <f>IF(ISBLANK(G$27),"",1-G$27)</f>
        <v/>
      </c>
      <c r="D31" s="292" t="str">
        <f>IF(ISBLANK(G$28),"",1-G$28)</f>
        <v/>
      </c>
      <c r="E31" s="292" t="str">
        <f>IF(ISBLANK(G$29),"",1-G$29)</f>
        <v/>
      </c>
      <c r="F31" s="292" t="str">
        <f>IF(ISBLANK(G$30),"",1-G$30)</f>
        <v/>
      </c>
      <c r="G31" s="925"/>
      <c r="H31" s="599"/>
      <c r="I31" s="599"/>
      <c r="J31" s="599"/>
      <c r="K31" s="599"/>
      <c r="L31" s="599"/>
      <c r="M31" s="599"/>
      <c r="N31" s="1417">
        <f t="shared" si="0"/>
        <v>0</v>
      </c>
      <c r="O31" s="897"/>
      <c r="P31" s="1421">
        <f t="shared" si="1"/>
        <v>0</v>
      </c>
      <c r="Q31" s="1366">
        <f t="shared" si="3"/>
        <v>0</v>
      </c>
      <c r="R31" s="1141" t="str">
        <f t="shared" si="2"/>
        <v/>
      </c>
      <c r="S31" s="897"/>
    </row>
    <row r="32" spans="1:19" ht="18.75" customHeight="1" x14ac:dyDescent="0.2">
      <c r="A32" s="484">
        <f>'Tromb.12S-10B-2areas-1RR (2003)'!C10</f>
        <v>7</v>
      </c>
      <c r="B32" s="292" t="str">
        <f>IF(ISBLANK(H$26),"",1-H$26)</f>
        <v/>
      </c>
      <c r="C32" s="343" t="str">
        <f>IF(ISBLANK(H$27),"",1-H$27)</f>
        <v/>
      </c>
      <c r="D32" s="292" t="str">
        <f>IF(ISBLANK(H$28),"",1-H$28)</f>
        <v/>
      </c>
      <c r="E32" s="292" t="str">
        <f>IF(ISBLANK(H$29),"",1-H$29)</f>
        <v/>
      </c>
      <c r="F32" s="292" t="str">
        <f>IF(ISBLANK(H$30),"",1-H$30)</f>
        <v/>
      </c>
      <c r="G32" s="292" t="str">
        <f>IF(ISBLANK(H$31),"",1-H$31)</f>
        <v/>
      </c>
      <c r="H32" s="925"/>
      <c r="I32" s="599"/>
      <c r="J32" s="599"/>
      <c r="K32" s="599"/>
      <c r="L32" s="599"/>
      <c r="M32" s="599"/>
      <c r="N32" s="1417">
        <f t="shared" si="0"/>
        <v>0</v>
      </c>
      <c r="O32" s="897"/>
      <c r="P32" s="1421">
        <f t="shared" si="1"/>
        <v>0</v>
      </c>
      <c r="Q32" s="1366">
        <f t="shared" si="3"/>
        <v>0</v>
      </c>
      <c r="R32" s="1141" t="str">
        <f t="shared" si="2"/>
        <v/>
      </c>
      <c r="S32" s="897"/>
    </row>
    <row r="33" spans="1:19" ht="18.75" customHeight="1" x14ac:dyDescent="0.2">
      <c r="A33" s="484">
        <f>'Tromb.12S-10B-2areas-1RR (2003)'!C11</f>
        <v>8</v>
      </c>
      <c r="B33" s="292" t="str">
        <f>IF(ISBLANK(I$26),"",1-I$26)</f>
        <v/>
      </c>
      <c r="C33" s="343" t="str">
        <f>IF(ISBLANK(I$27),"",1-I$27)</f>
        <v/>
      </c>
      <c r="D33" s="292" t="str">
        <f>IF(ISBLANK(I$28),"",1-I$28)</f>
        <v/>
      </c>
      <c r="E33" s="292" t="str">
        <f>IF(ISBLANK(I$29),"",1-I$29)</f>
        <v/>
      </c>
      <c r="F33" s="292" t="str">
        <f>IF(ISBLANK(I$30),"",1-I$30)</f>
        <v/>
      </c>
      <c r="G33" s="292" t="str">
        <f>IF(ISBLANK(I$31),"",1-I$31)</f>
        <v/>
      </c>
      <c r="H33" s="292" t="str">
        <f>IF(ISBLANK(I$32),"",1-I$32)</f>
        <v/>
      </c>
      <c r="I33" s="925"/>
      <c r="J33" s="599"/>
      <c r="K33" s="599"/>
      <c r="L33" s="599"/>
      <c r="M33" s="599"/>
      <c r="N33" s="1417">
        <f t="shared" si="0"/>
        <v>0</v>
      </c>
      <c r="O33" s="897"/>
      <c r="P33" s="1421">
        <f t="shared" si="1"/>
        <v>0</v>
      </c>
      <c r="Q33" s="1366">
        <f t="shared" si="3"/>
        <v>0</v>
      </c>
      <c r="R33" s="1141" t="str">
        <f t="shared" si="2"/>
        <v/>
      </c>
      <c r="S33" s="897"/>
    </row>
    <row r="34" spans="1:19" ht="18.75" customHeight="1" x14ac:dyDescent="0.2">
      <c r="A34" s="484">
        <f>'Tromb.12S-10B-2areas-1RR (2003)'!C12</f>
        <v>9</v>
      </c>
      <c r="B34" s="292" t="str">
        <f>IF(ISBLANK(J$26),"",1-J$26)</f>
        <v/>
      </c>
      <c r="C34" s="343" t="str">
        <f>IF(ISBLANK(J$27),"",1-J$27)</f>
        <v/>
      </c>
      <c r="D34" s="292" t="str">
        <f>IF(ISBLANK(J$28),"",1-J$28)</f>
        <v/>
      </c>
      <c r="E34" s="292" t="str">
        <f>IF(ISBLANK(J$29),"",1-J$29)</f>
        <v/>
      </c>
      <c r="F34" s="292" t="str">
        <f>IF(ISBLANK(J$30),"",1-J$30)</f>
        <v/>
      </c>
      <c r="G34" s="292" t="str">
        <f>IF(ISBLANK(J$31),"",1-J$31)</f>
        <v/>
      </c>
      <c r="H34" s="292" t="str">
        <f>IF(ISBLANK(J$32),"",1-J$32)</f>
        <v/>
      </c>
      <c r="I34" s="292" t="str">
        <f>IF(ISBLANK(J$33),"",1-J$33)</f>
        <v/>
      </c>
      <c r="J34" s="925"/>
      <c r="K34" s="599"/>
      <c r="L34" s="599"/>
      <c r="M34" s="599"/>
      <c r="N34" s="1417">
        <f t="shared" si="0"/>
        <v>0</v>
      </c>
      <c r="O34" s="897"/>
      <c r="P34" s="1421">
        <f t="shared" si="1"/>
        <v>0</v>
      </c>
      <c r="Q34" s="1366">
        <f t="shared" si="3"/>
        <v>0</v>
      </c>
      <c r="R34" s="1141" t="str">
        <f t="shared" si="2"/>
        <v/>
      </c>
      <c r="S34" s="897"/>
    </row>
    <row r="35" spans="1:19" ht="18.75" customHeight="1" x14ac:dyDescent="0.2">
      <c r="A35" s="484">
        <f>'Tromb.12S-10B-2areas-1RR (2003)'!C13</f>
        <v>10</v>
      </c>
      <c r="B35" s="292" t="str">
        <f>IF(ISBLANK(K$26),"",1-K$26)</f>
        <v/>
      </c>
      <c r="C35" s="343" t="str">
        <f>IF(ISBLANK(K$27),"",1-K$27)</f>
        <v/>
      </c>
      <c r="D35" s="292" t="str">
        <f>IF(ISBLANK(K$28),"",1-K$28)</f>
        <v/>
      </c>
      <c r="E35" s="292" t="str">
        <f>IF(ISBLANK(K$29),"",1-K$29)</f>
        <v/>
      </c>
      <c r="F35" s="292" t="str">
        <f>IF(ISBLANK(K$30),"",1-K$30)</f>
        <v/>
      </c>
      <c r="G35" s="292" t="str">
        <f>IF(ISBLANK(K$31),"",1-K$31)</f>
        <v/>
      </c>
      <c r="H35" s="292" t="str">
        <f>IF(ISBLANK(K$32),"",1-K$32)</f>
        <v/>
      </c>
      <c r="I35" s="292" t="str">
        <f>IF(ISBLANK(K$33),"",1-K$33)</f>
        <v/>
      </c>
      <c r="J35" s="292" t="str">
        <f>IF(ISBLANK(K$34),"",1-K$34)</f>
        <v/>
      </c>
      <c r="K35" s="925"/>
      <c r="L35" s="599"/>
      <c r="M35" s="599"/>
      <c r="N35" s="1417">
        <f t="shared" si="0"/>
        <v>0</v>
      </c>
      <c r="O35" s="897"/>
      <c r="P35" s="1421">
        <f t="shared" si="1"/>
        <v>0</v>
      </c>
      <c r="Q35" s="1366">
        <f t="shared" si="3"/>
        <v>0</v>
      </c>
      <c r="R35" s="1141" t="str">
        <f t="shared" si="2"/>
        <v/>
      </c>
      <c r="S35" s="897"/>
    </row>
    <row r="36" spans="1:19" ht="18.75" customHeight="1" x14ac:dyDescent="0.2">
      <c r="A36" s="484">
        <f>'Tromb.12S-10B-2areas-1RR (2003)'!C14</f>
        <v>11</v>
      </c>
      <c r="B36" s="292" t="str">
        <f>IF(ISBLANK(L$26),"",1-L$26)</f>
        <v/>
      </c>
      <c r="C36" s="343" t="str">
        <f>IF(ISBLANK(L$27),"",1-L$27)</f>
        <v/>
      </c>
      <c r="D36" s="292" t="str">
        <f>IF(ISBLANK(L$28),"",1-L$28)</f>
        <v/>
      </c>
      <c r="E36" s="292" t="str">
        <f>IF(ISBLANK(L$29),"",1-L$29)</f>
        <v/>
      </c>
      <c r="F36" s="292" t="str">
        <f>IF(ISBLANK(L$30),"",1-L$30)</f>
        <v/>
      </c>
      <c r="G36" s="292" t="str">
        <f>IF(ISBLANK(L$31),"",1-L$31)</f>
        <v/>
      </c>
      <c r="H36" s="292" t="str">
        <f>IF(ISBLANK(L$32),"",1-L$32)</f>
        <v/>
      </c>
      <c r="I36" s="292" t="str">
        <f>IF(ISBLANK(L$33),"",1-L$33)</f>
        <v/>
      </c>
      <c r="J36" s="292" t="str">
        <f>IF(ISBLANK(L$34),"",1-L$34)</f>
        <v/>
      </c>
      <c r="K36" s="292" t="str">
        <f>IF(ISBLANK(L$35),"",1-L$35)</f>
        <v/>
      </c>
      <c r="L36" s="925"/>
      <c r="M36" s="599"/>
      <c r="N36" s="1417">
        <f t="shared" si="0"/>
        <v>0</v>
      </c>
      <c r="O36" s="897"/>
      <c r="P36" s="1421">
        <f t="shared" si="1"/>
        <v>0</v>
      </c>
      <c r="Q36" s="1366">
        <f t="shared" si="3"/>
        <v>0</v>
      </c>
      <c r="R36" s="1141" t="str">
        <f t="shared" si="2"/>
        <v/>
      </c>
      <c r="S36" s="897"/>
    </row>
    <row r="37" spans="1:19" ht="18.75" customHeight="1" thickBot="1" x14ac:dyDescent="0.25">
      <c r="A37" s="496">
        <f>'Tromb.12S-10B-2areas-1RR (2003)'!C15</f>
        <v>12</v>
      </c>
      <c r="B37" s="892" t="str">
        <f>IF(ISBLANK(M$26),"",1-M$26)</f>
        <v/>
      </c>
      <c r="C37" s="932" t="str">
        <f>IF(ISBLANK(M$27),"",1-M$27)</f>
        <v/>
      </c>
      <c r="D37" s="892" t="str">
        <f>IF(ISBLANK(M$28),"",1-M$28)</f>
        <v/>
      </c>
      <c r="E37" s="892" t="str">
        <f>IF(ISBLANK(M$29),"",1-M$29)</f>
        <v/>
      </c>
      <c r="F37" s="892" t="str">
        <f>IF(ISBLANK(M$30),"",1-M$30)</f>
        <v/>
      </c>
      <c r="G37" s="892" t="str">
        <f>IF(ISBLANK(M$31),"",1-M$31)</f>
        <v/>
      </c>
      <c r="H37" s="892" t="str">
        <f>IF(ISBLANK(M$32),"",1-M$32)</f>
        <v/>
      </c>
      <c r="I37" s="892" t="str">
        <f>IF(ISBLANK(M$33),"",1-M$33)</f>
        <v/>
      </c>
      <c r="J37" s="892" t="str">
        <f>IF(ISBLANK(M$34),"",1-M$34)</f>
        <v/>
      </c>
      <c r="K37" s="892" t="str">
        <f>IF(ISBLANK(M$35),"",1-M$35)</f>
        <v/>
      </c>
      <c r="L37" s="892" t="str">
        <f>IF(ISBLANK(M$36),"",1-M$36)</f>
        <v/>
      </c>
      <c r="M37" s="141"/>
      <c r="N37" s="1418">
        <f t="shared" si="0"/>
        <v>0</v>
      </c>
      <c r="O37" s="898"/>
      <c r="P37" s="1422">
        <f t="shared" si="1"/>
        <v>0</v>
      </c>
      <c r="Q37" s="1367">
        <f t="shared" si="3"/>
        <v>0</v>
      </c>
      <c r="R37" s="1142" t="str">
        <f t="shared" si="2"/>
        <v/>
      </c>
      <c r="S37" s="898"/>
    </row>
    <row r="38" spans="1:19" ht="18.75" customHeight="1" x14ac:dyDescent="0.2">
      <c r="I38" s="144"/>
      <c r="J38" s="1790" t="s">
        <v>2217</v>
      </c>
      <c r="K38" s="1891"/>
      <c r="L38" s="1891"/>
      <c r="M38" s="1891"/>
      <c r="N38" s="1357">
        <f>SUM(N26:N37)</f>
        <v>0</v>
      </c>
      <c r="O38" s="203"/>
      <c r="P38" s="203"/>
      <c r="Q38" s="81"/>
      <c r="S38" s="81"/>
    </row>
    <row r="39" spans="1:19" ht="18.75" customHeight="1" x14ac:dyDescent="0.2">
      <c r="S39" s="81"/>
    </row>
    <row r="40" spans="1:19" ht="18.75" customHeight="1" x14ac:dyDescent="0.2">
      <c r="A40" s="81"/>
      <c r="B40" s="81"/>
      <c r="C40" s="81"/>
      <c r="D40" s="81"/>
      <c r="E40" s="81"/>
      <c r="F40" s="81"/>
      <c r="G40" s="81"/>
      <c r="H40" s="81"/>
      <c r="R40" s="81"/>
      <c r="S40" s="81"/>
    </row>
  </sheetData>
  <sheetProtection password="CF27" sheet="1" objects="1" scenarios="1"/>
  <mergeCells count="24">
    <mergeCell ref="Q24:S24"/>
    <mergeCell ref="J38:M38"/>
    <mergeCell ref="H15:H17"/>
    <mergeCell ref="I15:I17"/>
    <mergeCell ref="I5:I7"/>
    <mergeCell ref="A14:I14"/>
    <mergeCell ref="D15:D17"/>
    <mergeCell ref="E15:E17"/>
    <mergeCell ref="F15:F17"/>
    <mergeCell ref="G15:G17"/>
    <mergeCell ref="A15:A17"/>
    <mergeCell ref="G5:G7"/>
    <mergeCell ref="B15:B17"/>
    <mergeCell ref="C15:C17"/>
    <mergeCell ref="H5:H7"/>
    <mergeCell ref="D5:D7"/>
    <mergeCell ref="A2:S2"/>
    <mergeCell ref="I1:S1"/>
    <mergeCell ref="A4:I4"/>
    <mergeCell ref="A5:A7"/>
    <mergeCell ref="B5:B7"/>
    <mergeCell ref="C5:C7"/>
    <mergeCell ref="E5:E7"/>
    <mergeCell ref="F5:F7"/>
  </mergeCells>
  <phoneticPr fontId="0" type="noConversion"/>
  <pageMargins left="0" right="0" top="0.39370078740157483" bottom="0" header="0" footer="0"/>
  <pageSetup paperSize="9" orientation="portrait" horizontalDpi="360" verticalDpi="36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glio44"/>
  <dimension ref="A1:L207"/>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7" width="4.5" style="15" customWidth="1"/>
    <col min="8" max="8" width="5" style="15" customWidth="1"/>
    <col min="9" max="9" width="15.33203125" style="15" customWidth="1"/>
    <col min="10" max="10" width="4.33203125" style="15" customWidth="1"/>
    <col min="11" max="11" width="15.33203125" style="15" customWidth="1"/>
    <col min="12" max="16384" width="8.83203125" style="15"/>
  </cols>
  <sheetData>
    <row r="1" spans="1:11" x14ac:dyDescent="0.15">
      <c r="A1" s="1817" t="s">
        <v>1728</v>
      </c>
      <c r="B1" s="1817"/>
      <c r="C1" s="1817"/>
      <c r="D1" s="1817"/>
      <c r="E1" s="1817"/>
      <c r="F1" s="1817"/>
      <c r="G1" s="1817"/>
      <c r="H1" s="1817"/>
      <c r="I1" s="1817"/>
      <c r="J1" s="1817"/>
      <c r="K1" s="1817"/>
    </row>
    <row r="2" spans="1:11" x14ac:dyDescent="0.15">
      <c r="C2" s="49" t="s">
        <v>889</v>
      </c>
      <c r="D2" s="17"/>
      <c r="E2" s="17"/>
      <c r="F2" s="1638"/>
      <c r="G2" s="1638"/>
      <c r="H2" s="1638"/>
    </row>
    <row r="3" spans="1:11" x14ac:dyDescent="0.15">
      <c r="C3" s="18" t="s">
        <v>684</v>
      </c>
      <c r="D3" s="18" t="s">
        <v>367</v>
      </c>
      <c r="E3" s="154" t="s">
        <v>1181</v>
      </c>
      <c r="F3" s="1758" t="s">
        <v>2195</v>
      </c>
      <c r="G3" s="1758"/>
      <c r="H3"/>
      <c r="I3" s="18" t="s">
        <v>684</v>
      </c>
      <c r="J3" s="18"/>
      <c r="K3" s="18" t="s">
        <v>1217</v>
      </c>
    </row>
    <row r="4" spans="1:11" ht="12.75" customHeight="1" x14ac:dyDescent="0.2">
      <c r="B4" s="16">
        <v>1</v>
      </c>
      <c r="C4" s="98">
        <v>1</v>
      </c>
      <c r="D4" s="98"/>
      <c r="E4" s="20">
        <f t="shared" ref="E4:E15" si="0">COUNTIF(C$21:C$90,$C4)+COUNTIF(I$21:I$90,$C4)</f>
        <v>6</v>
      </c>
      <c r="F4" s="1821">
        <f t="shared" ref="F4:F15" si="1">COUNTIF(E$21:E$90,$C4)+COUNTIF(K$21:K$90,$C4)</f>
        <v>5</v>
      </c>
      <c r="G4" s="1821"/>
      <c r="H4" s="443"/>
      <c r="I4" s="45">
        <f>$C$4</f>
        <v>1</v>
      </c>
      <c r="J4" s="177"/>
      <c r="K4" s="24"/>
    </row>
    <row r="5" spans="1:11" ht="12.75" customHeight="1" x14ac:dyDescent="0.2">
      <c r="B5" s="16">
        <v>2</v>
      </c>
      <c r="C5" s="98">
        <v>2</v>
      </c>
      <c r="D5" s="98"/>
      <c r="E5" s="20">
        <f t="shared" si="0"/>
        <v>6</v>
      </c>
      <c r="F5" s="1638">
        <f t="shared" si="1"/>
        <v>5</v>
      </c>
      <c r="G5" s="1638"/>
      <c r="H5" s="443"/>
      <c r="I5" s="45">
        <f>$C$5</f>
        <v>2</v>
      </c>
      <c r="J5" s="177" t="s">
        <v>1038</v>
      </c>
      <c r="K5" s="14"/>
    </row>
    <row r="6" spans="1:11" ht="12.75" customHeight="1" x14ac:dyDescent="0.2">
      <c r="B6" s="16">
        <v>3</v>
      </c>
      <c r="C6" s="98">
        <v>3</v>
      </c>
      <c r="D6" s="98"/>
      <c r="E6" s="20">
        <f t="shared" si="0"/>
        <v>6</v>
      </c>
      <c r="F6" s="1638">
        <f t="shared" si="1"/>
        <v>5</v>
      </c>
      <c r="G6" s="1638"/>
      <c r="H6" s="443"/>
      <c r="I6" s="45">
        <f>$C$6</f>
        <v>3</v>
      </c>
      <c r="J6" s="177" t="s">
        <v>1038</v>
      </c>
      <c r="K6" s="14"/>
    </row>
    <row r="7" spans="1:11" ht="12.75" customHeight="1" x14ac:dyDescent="0.2">
      <c r="B7" s="16">
        <v>4</v>
      </c>
      <c r="C7" s="98">
        <v>4</v>
      </c>
      <c r="D7" s="98"/>
      <c r="E7" s="20">
        <f t="shared" si="0"/>
        <v>6</v>
      </c>
      <c r="F7" s="1638">
        <f t="shared" si="1"/>
        <v>5</v>
      </c>
      <c r="G7" s="1638"/>
      <c r="H7" s="443"/>
      <c r="I7" s="45">
        <f>$C$7</f>
        <v>4</v>
      </c>
      <c r="J7" s="177" t="s">
        <v>1038</v>
      </c>
      <c r="K7" s="14"/>
    </row>
    <row r="8" spans="1:11" ht="12.75" customHeight="1" x14ac:dyDescent="0.2">
      <c r="B8" s="16">
        <v>5</v>
      </c>
      <c r="C8" s="98">
        <v>5</v>
      </c>
      <c r="D8" s="98"/>
      <c r="E8" s="20">
        <f t="shared" si="0"/>
        <v>6</v>
      </c>
      <c r="F8" s="1638">
        <f t="shared" si="1"/>
        <v>5</v>
      </c>
      <c r="G8" s="1638"/>
      <c r="H8" s="443"/>
      <c r="I8" s="45">
        <f>$C$8</f>
        <v>5</v>
      </c>
      <c r="J8" s="177" t="s">
        <v>1038</v>
      </c>
      <c r="K8" s="14"/>
    </row>
    <row r="9" spans="1:11" ht="12.75" customHeight="1" x14ac:dyDescent="0.2">
      <c r="B9" s="16">
        <v>6</v>
      </c>
      <c r="C9" s="98">
        <v>6</v>
      </c>
      <c r="D9" s="98"/>
      <c r="E9" s="20">
        <f t="shared" si="0"/>
        <v>6</v>
      </c>
      <c r="F9" s="1638">
        <f t="shared" si="1"/>
        <v>5</v>
      </c>
      <c r="G9" s="1638"/>
      <c r="H9" s="443"/>
      <c r="I9" s="45">
        <f>$C$9</f>
        <v>6</v>
      </c>
      <c r="J9" s="177" t="s">
        <v>1038</v>
      </c>
      <c r="K9" s="14"/>
    </row>
    <row r="10" spans="1:11" ht="12.75" customHeight="1" x14ac:dyDescent="0.2">
      <c r="B10" s="16">
        <v>7</v>
      </c>
      <c r="C10" s="98">
        <v>7</v>
      </c>
      <c r="D10" s="98"/>
      <c r="E10" s="20">
        <f t="shared" si="0"/>
        <v>5</v>
      </c>
      <c r="F10" s="1638">
        <f t="shared" si="1"/>
        <v>6</v>
      </c>
      <c r="G10" s="1638"/>
      <c r="H10" s="443"/>
      <c r="I10" s="45">
        <f>$C$10</f>
        <v>7</v>
      </c>
      <c r="J10" s="177" t="s">
        <v>1038</v>
      </c>
      <c r="K10" s="14"/>
    </row>
    <row r="11" spans="1:11" ht="12.75" customHeight="1" x14ac:dyDescent="0.2">
      <c r="B11" s="16">
        <v>8</v>
      </c>
      <c r="C11" s="98">
        <v>8</v>
      </c>
      <c r="D11" s="98"/>
      <c r="E11" s="20">
        <f t="shared" si="0"/>
        <v>5</v>
      </c>
      <c r="F11" s="1638">
        <f t="shared" si="1"/>
        <v>6</v>
      </c>
      <c r="G11" s="1753"/>
      <c r="I11" s="45">
        <f>$C$11</f>
        <v>8</v>
      </c>
      <c r="J11" s="177" t="s">
        <v>1038</v>
      </c>
      <c r="K11" s="14"/>
    </row>
    <row r="12" spans="1:11" ht="12.75" customHeight="1" x14ac:dyDescent="0.2">
      <c r="B12" s="16">
        <v>9</v>
      </c>
      <c r="C12" s="98">
        <v>9</v>
      </c>
      <c r="D12" s="98"/>
      <c r="E12" s="20">
        <f t="shared" si="0"/>
        <v>5</v>
      </c>
      <c r="F12" s="1638">
        <f t="shared" si="1"/>
        <v>6</v>
      </c>
      <c r="G12" s="1753"/>
      <c r="I12" s="45">
        <f>$C$12</f>
        <v>9</v>
      </c>
      <c r="J12" s="177" t="s">
        <v>1038</v>
      </c>
      <c r="K12" s="14"/>
    </row>
    <row r="13" spans="1:11" ht="12.75" customHeight="1" x14ac:dyDescent="0.2">
      <c r="B13" s="16">
        <v>10</v>
      </c>
      <c r="C13" s="98">
        <v>10</v>
      </c>
      <c r="D13" s="98"/>
      <c r="E13" s="20">
        <f t="shared" si="0"/>
        <v>5</v>
      </c>
      <c r="F13" s="1638">
        <f t="shared" si="1"/>
        <v>6</v>
      </c>
      <c r="G13" s="1753"/>
      <c r="I13" s="45">
        <f>$C$13</f>
        <v>10</v>
      </c>
      <c r="J13" s="177" t="s">
        <v>1038</v>
      </c>
      <c r="K13" s="14"/>
    </row>
    <row r="14" spans="1:11" ht="12.75" customHeight="1" x14ac:dyDescent="0.2">
      <c r="B14" s="16">
        <v>11</v>
      </c>
      <c r="C14" s="98">
        <v>11</v>
      </c>
      <c r="D14" s="98"/>
      <c r="E14" s="20">
        <f t="shared" si="0"/>
        <v>5</v>
      </c>
      <c r="F14" s="1638">
        <f t="shared" si="1"/>
        <v>6</v>
      </c>
      <c r="G14" s="1753"/>
      <c r="I14" s="45">
        <f>$C$14</f>
        <v>11</v>
      </c>
      <c r="J14" s="177"/>
      <c r="K14" s="24"/>
    </row>
    <row r="15" spans="1:11" ht="12.75" customHeight="1" x14ac:dyDescent="0.2">
      <c r="B15" s="16">
        <v>12</v>
      </c>
      <c r="C15" s="418">
        <v>12</v>
      </c>
      <c r="D15" s="98"/>
      <c r="E15" s="20">
        <f t="shared" si="0"/>
        <v>5</v>
      </c>
      <c r="F15" s="1638">
        <f t="shared" si="1"/>
        <v>6</v>
      </c>
      <c r="G15" s="1753"/>
      <c r="I15" s="46">
        <f>$C$15</f>
        <v>12</v>
      </c>
      <c r="J15" s="177" t="s">
        <v>1038</v>
      </c>
      <c r="K15" s="417"/>
    </row>
    <row r="16" spans="1:11" x14ac:dyDescent="0.15">
      <c r="A16" s="15" t="s">
        <v>363</v>
      </c>
      <c r="B16" s="383" t="s">
        <v>362</v>
      </c>
      <c r="C16" s="24" t="s">
        <v>1039</v>
      </c>
      <c r="D16" s="383" t="s">
        <v>892</v>
      </c>
      <c r="E16" s="24">
        <f>SUM(E4:E15)</f>
        <v>66</v>
      </c>
      <c r="F16" s="1754" t="s">
        <v>301</v>
      </c>
      <c r="G16" s="1754"/>
      <c r="H16" s="389" t="s">
        <v>993</v>
      </c>
      <c r="I16" s="1755" t="s">
        <v>303</v>
      </c>
      <c r="J16" s="1755"/>
      <c r="K16" s="24" t="s">
        <v>995</v>
      </c>
    </row>
    <row r="17" spans="1:12" x14ac:dyDescent="0.15">
      <c r="B17" s="420"/>
      <c r="C17" s="1756" t="s">
        <v>570</v>
      </c>
      <c r="D17" s="1757"/>
      <c r="E17" s="1757"/>
    </row>
    <row r="18" spans="1:12" x14ac:dyDescent="0.15">
      <c r="A18" s="1817" t="s">
        <v>2046</v>
      </c>
      <c r="B18" s="1817"/>
      <c r="C18" s="1817"/>
      <c r="D18" s="1817"/>
      <c r="E18" s="1817"/>
      <c r="F18" s="1817"/>
      <c r="G18" s="1817"/>
      <c r="H18" s="1817"/>
      <c r="I18" s="1817"/>
      <c r="J18" s="1817"/>
      <c r="K18" s="1817"/>
    </row>
    <row r="19" spans="1:12" ht="14" thickBot="1" x14ac:dyDescent="0.2">
      <c r="E19" s="15" t="s">
        <v>307</v>
      </c>
      <c r="K19" s="15" t="s">
        <v>308</v>
      </c>
    </row>
    <row r="20" spans="1:12" x14ac:dyDescent="0.15">
      <c r="A20" s="26" t="s">
        <v>892</v>
      </c>
      <c r="B20" s="27" t="s">
        <v>197</v>
      </c>
      <c r="C20" s="58" t="s">
        <v>865</v>
      </c>
      <c r="D20" s="59" t="s">
        <v>197</v>
      </c>
      <c r="E20" s="30" t="s">
        <v>866</v>
      </c>
      <c r="G20" s="26" t="s">
        <v>892</v>
      </c>
      <c r="H20" s="27" t="s">
        <v>197</v>
      </c>
      <c r="I20" s="58" t="s">
        <v>865</v>
      </c>
      <c r="J20" s="59" t="s">
        <v>197</v>
      </c>
      <c r="K20" s="30" t="s">
        <v>866</v>
      </c>
    </row>
    <row r="21" spans="1:12" x14ac:dyDescent="0.15">
      <c r="A21" s="31">
        <v>1</v>
      </c>
      <c r="B21" s="32">
        <f>K15</f>
        <v>0</v>
      </c>
      <c r="C21" s="61">
        <f>C15</f>
        <v>12</v>
      </c>
      <c r="D21" s="62">
        <f>K5</f>
        <v>0</v>
      </c>
      <c r="E21" s="33">
        <f>C5</f>
        <v>2</v>
      </c>
      <c r="G21" s="31">
        <v>1</v>
      </c>
      <c r="H21" s="32">
        <f>K5</f>
        <v>0</v>
      </c>
      <c r="I21" s="450">
        <f>C14</f>
        <v>11</v>
      </c>
      <c r="J21" s="62">
        <f>K15</f>
        <v>0</v>
      </c>
      <c r="K21" s="449">
        <f>C4</f>
        <v>1</v>
      </c>
    </row>
    <row r="22" spans="1:12" x14ac:dyDescent="0.15">
      <c r="A22" s="35">
        <v>2</v>
      </c>
      <c r="B22" s="36">
        <f>K7</f>
        <v>0</v>
      </c>
      <c r="C22" s="61">
        <f>C7</f>
        <v>4</v>
      </c>
      <c r="D22" s="62">
        <f>K9</f>
        <v>0</v>
      </c>
      <c r="E22" s="33">
        <f>C9</f>
        <v>6</v>
      </c>
      <c r="G22" s="35">
        <v>2</v>
      </c>
      <c r="H22" s="36">
        <f>K7</f>
        <v>0</v>
      </c>
      <c r="I22" s="61">
        <f>C7</f>
        <v>4</v>
      </c>
      <c r="J22" s="62">
        <f>K8</f>
        <v>0</v>
      </c>
      <c r="K22" s="33">
        <f>C8</f>
        <v>5</v>
      </c>
    </row>
    <row r="23" spans="1:12" x14ac:dyDescent="0.15">
      <c r="A23" s="38">
        <v>3</v>
      </c>
      <c r="B23" s="39">
        <f>K6</f>
        <v>0</v>
      </c>
      <c r="C23" s="63">
        <f>C6</f>
        <v>3</v>
      </c>
      <c r="D23" s="191">
        <f>K8</f>
        <v>0</v>
      </c>
      <c r="E23" s="37">
        <f>C8</f>
        <v>5</v>
      </c>
      <c r="G23" s="38">
        <v>3</v>
      </c>
      <c r="H23" s="39">
        <f>K11</f>
        <v>0</v>
      </c>
      <c r="I23" s="61">
        <f>C11</f>
        <v>8</v>
      </c>
      <c r="J23" s="191">
        <f>K13</f>
        <v>0</v>
      </c>
      <c r="K23" s="33">
        <f>C13</f>
        <v>10</v>
      </c>
      <c r="L23" s="444"/>
    </row>
    <row r="24" spans="1:12" x14ac:dyDescent="0.15">
      <c r="A24" s="38">
        <v>4</v>
      </c>
      <c r="B24" s="39">
        <f>K11</f>
        <v>0</v>
      </c>
      <c r="C24" s="63">
        <f>C11</f>
        <v>8</v>
      </c>
      <c r="D24" s="191">
        <f>K12</f>
        <v>0</v>
      </c>
      <c r="E24" s="37">
        <f>C12</f>
        <v>9</v>
      </c>
      <c r="G24" s="38">
        <v>4</v>
      </c>
      <c r="H24" s="39">
        <f>K6</f>
        <v>0</v>
      </c>
      <c r="I24" s="63">
        <f>C6</f>
        <v>3</v>
      </c>
      <c r="J24" s="191">
        <f>K9</f>
        <v>0</v>
      </c>
      <c r="K24" s="37">
        <f>C9</f>
        <v>6</v>
      </c>
    </row>
    <row r="25" spans="1:12" ht="14" thickBot="1" x14ac:dyDescent="0.2">
      <c r="A25" s="38">
        <v>5</v>
      </c>
      <c r="B25" s="42">
        <f>K10</f>
        <v>0</v>
      </c>
      <c r="C25" s="70">
        <f>C10</f>
        <v>7</v>
      </c>
      <c r="D25" s="71">
        <f>K13</f>
        <v>0</v>
      </c>
      <c r="E25" s="43">
        <f>C13</f>
        <v>10</v>
      </c>
      <c r="G25" s="38">
        <v>5</v>
      </c>
      <c r="H25" s="42">
        <f>K10</f>
        <v>0</v>
      </c>
      <c r="I25" s="70">
        <f>C10</f>
        <v>7</v>
      </c>
      <c r="J25" s="71">
        <f>K12</f>
        <v>0</v>
      </c>
      <c r="K25" s="43">
        <f>C12</f>
        <v>9</v>
      </c>
    </row>
    <row r="26" spans="1:12" ht="14" thickBot="1" x14ac:dyDescent="0.2">
      <c r="A26" s="291" t="s">
        <v>891</v>
      </c>
      <c r="B26" s="214" t="s">
        <v>718</v>
      </c>
      <c r="G26" s="291" t="s">
        <v>891</v>
      </c>
      <c r="H26" s="214" t="s">
        <v>2020</v>
      </c>
    </row>
    <row r="29" spans="1:12" ht="14" thickBot="1" x14ac:dyDescent="0.2">
      <c r="E29" s="15" t="s">
        <v>309</v>
      </c>
      <c r="K29" s="15" t="s">
        <v>2186</v>
      </c>
    </row>
    <row r="30" spans="1:12" x14ac:dyDescent="0.15">
      <c r="A30" s="26" t="s">
        <v>892</v>
      </c>
      <c r="B30" s="27" t="s">
        <v>197</v>
      </c>
      <c r="C30" s="58" t="s">
        <v>865</v>
      </c>
      <c r="D30" s="59" t="s">
        <v>197</v>
      </c>
      <c r="E30" s="30" t="s">
        <v>866</v>
      </c>
      <c r="G30" s="26" t="s">
        <v>892</v>
      </c>
      <c r="H30" s="27" t="s">
        <v>197</v>
      </c>
      <c r="I30" s="58" t="s">
        <v>865</v>
      </c>
      <c r="J30" s="59" t="s">
        <v>197</v>
      </c>
      <c r="K30" s="30" t="s">
        <v>866</v>
      </c>
    </row>
    <row r="31" spans="1:12" x14ac:dyDescent="0.15">
      <c r="A31" s="31">
        <v>1</v>
      </c>
      <c r="B31" s="32">
        <f>K5</f>
        <v>0</v>
      </c>
      <c r="C31" s="192">
        <f>C14</f>
        <v>11</v>
      </c>
      <c r="D31" s="62">
        <f>K8</f>
        <v>0</v>
      </c>
      <c r="E31" s="451">
        <f>C5</f>
        <v>2</v>
      </c>
      <c r="G31" s="31">
        <v>1</v>
      </c>
      <c r="H31" s="32">
        <f>K6</f>
        <v>0</v>
      </c>
      <c r="I31" s="450">
        <f>C12</f>
        <v>9</v>
      </c>
      <c r="J31" s="62">
        <f>K8</f>
        <v>0</v>
      </c>
      <c r="K31" s="206">
        <f>C5</f>
        <v>2</v>
      </c>
    </row>
    <row r="32" spans="1:12" x14ac:dyDescent="0.15">
      <c r="A32" s="35">
        <v>2</v>
      </c>
      <c r="B32" s="36">
        <f>K15</f>
        <v>0</v>
      </c>
      <c r="C32" s="192">
        <f>C4</f>
        <v>1</v>
      </c>
      <c r="D32" s="62">
        <f>K12</f>
        <v>0</v>
      </c>
      <c r="E32" s="449">
        <f>C15</f>
        <v>12</v>
      </c>
      <c r="G32" s="35">
        <v>2</v>
      </c>
      <c r="H32" s="36">
        <f>K13</f>
        <v>0</v>
      </c>
      <c r="I32" s="61">
        <f>C13</f>
        <v>10</v>
      </c>
      <c r="J32" s="62">
        <f>K15</f>
        <v>0</v>
      </c>
      <c r="K32" s="33">
        <f>C4</f>
        <v>1</v>
      </c>
    </row>
    <row r="33" spans="1:11" x14ac:dyDescent="0.15">
      <c r="A33" s="38">
        <v>3</v>
      </c>
      <c r="B33" s="39">
        <f>K11</f>
        <v>0</v>
      </c>
      <c r="C33" s="63">
        <f>C11</f>
        <v>8</v>
      </c>
      <c r="D33" s="191">
        <f>K6</f>
        <v>0</v>
      </c>
      <c r="E33" s="37">
        <f>C6</f>
        <v>3</v>
      </c>
      <c r="G33" s="38">
        <v>3</v>
      </c>
      <c r="H33" s="39">
        <f>K12</f>
        <v>0</v>
      </c>
      <c r="I33" s="192">
        <f>C15</f>
        <v>12</v>
      </c>
      <c r="J33" s="191">
        <f>K10</f>
        <v>0</v>
      </c>
      <c r="K33" s="449">
        <f>C8</f>
        <v>5</v>
      </c>
    </row>
    <row r="34" spans="1:11" x14ac:dyDescent="0.15">
      <c r="A34" s="38">
        <v>4</v>
      </c>
      <c r="B34" s="39">
        <f>K7</f>
        <v>0</v>
      </c>
      <c r="C34" s="63">
        <f>C7</f>
        <v>4</v>
      </c>
      <c r="D34" s="191">
        <f>K10</f>
        <v>0</v>
      </c>
      <c r="E34" s="37">
        <f>C10</f>
        <v>7</v>
      </c>
      <c r="G34" s="38">
        <v>4</v>
      </c>
      <c r="H34" s="39">
        <f>K9</f>
        <v>0</v>
      </c>
      <c r="I34" s="63">
        <f>C9</f>
        <v>6</v>
      </c>
      <c r="J34" s="191">
        <f>K5</f>
        <v>0</v>
      </c>
      <c r="K34" s="37">
        <f>C14</f>
        <v>11</v>
      </c>
    </row>
    <row r="35" spans="1:11" ht="14" thickBot="1" x14ac:dyDescent="0.2">
      <c r="A35" s="38">
        <v>5</v>
      </c>
      <c r="B35" s="42">
        <f>K13</f>
        <v>0</v>
      </c>
      <c r="C35" s="70">
        <f>C13</f>
        <v>10</v>
      </c>
      <c r="D35" s="71">
        <f>K9</f>
        <v>0</v>
      </c>
      <c r="E35" s="43">
        <f>C9</f>
        <v>6</v>
      </c>
      <c r="G35" s="38">
        <v>5</v>
      </c>
      <c r="H35" s="42">
        <f>K7</f>
        <v>0</v>
      </c>
      <c r="I35" s="70">
        <f>C7</f>
        <v>4</v>
      </c>
      <c r="J35" s="71">
        <f>K11</f>
        <v>0</v>
      </c>
      <c r="K35" s="43">
        <f>C11</f>
        <v>8</v>
      </c>
    </row>
    <row r="36" spans="1:11" ht="14" thickBot="1" x14ac:dyDescent="0.2">
      <c r="A36" s="291" t="s">
        <v>891</v>
      </c>
      <c r="B36" s="215" t="s">
        <v>2019</v>
      </c>
      <c r="G36" s="291" t="s">
        <v>891</v>
      </c>
      <c r="H36" s="215" t="s">
        <v>2018</v>
      </c>
    </row>
    <row r="39" spans="1:11" ht="14" thickBot="1" x14ac:dyDescent="0.2">
      <c r="E39" s="15" t="s">
        <v>2185</v>
      </c>
      <c r="K39" s="15" t="s">
        <v>2187</v>
      </c>
    </row>
    <row r="40" spans="1:11" x14ac:dyDescent="0.15">
      <c r="A40" s="26" t="s">
        <v>892</v>
      </c>
      <c r="B40" s="27" t="s">
        <v>197</v>
      </c>
      <c r="C40" s="58" t="s">
        <v>865</v>
      </c>
      <c r="D40" s="59" t="s">
        <v>197</v>
      </c>
      <c r="E40" s="30" t="s">
        <v>866</v>
      </c>
      <c r="G40" s="26" t="s">
        <v>892</v>
      </c>
      <c r="H40" s="27" t="s">
        <v>197</v>
      </c>
      <c r="I40" s="58" t="s">
        <v>865</v>
      </c>
      <c r="J40" s="59" t="s">
        <v>197</v>
      </c>
      <c r="K40" s="30" t="s">
        <v>866</v>
      </c>
    </row>
    <row r="41" spans="1:11" x14ac:dyDescent="0.15">
      <c r="A41" s="31">
        <v>1</v>
      </c>
      <c r="B41" s="32">
        <f>K6</f>
        <v>0</v>
      </c>
      <c r="C41" s="61">
        <f>C12</f>
        <v>9</v>
      </c>
      <c r="D41" s="62">
        <f>K15</f>
        <v>0</v>
      </c>
      <c r="E41" s="33">
        <f>C4</f>
        <v>1</v>
      </c>
      <c r="G41" s="31">
        <v>1</v>
      </c>
      <c r="H41" s="32">
        <f>K15</f>
        <v>0</v>
      </c>
      <c r="I41" s="192">
        <f>C4</f>
        <v>1</v>
      </c>
      <c r="J41" s="62">
        <f>K13</f>
        <v>0</v>
      </c>
      <c r="K41" s="451">
        <f>C11</f>
        <v>8</v>
      </c>
    </row>
    <row r="42" spans="1:11" x14ac:dyDescent="0.15">
      <c r="A42" s="35">
        <v>2</v>
      </c>
      <c r="B42" s="36">
        <f>K8</f>
        <v>0</v>
      </c>
      <c r="C42" s="61">
        <f>C5</f>
        <v>2</v>
      </c>
      <c r="D42" s="62">
        <f>K13</f>
        <v>0</v>
      </c>
      <c r="E42" s="33">
        <f>C13</f>
        <v>10</v>
      </c>
      <c r="G42" s="35">
        <v>2</v>
      </c>
      <c r="H42" s="36">
        <f>K5</f>
        <v>0</v>
      </c>
      <c r="I42" s="192">
        <f>C14</f>
        <v>11</v>
      </c>
      <c r="J42" s="62">
        <f>K9</f>
        <v>0</v>
      </c>
      <c r="K42" s="449">
        <f>C7</f>
        <v>4</v>
      </c>
    </row>
    <row r="43" spans="1:11" x14ac:dyDescent="0.15">
      <c r="A43" s="38">
        <v>3</v>
      </c>
      <c r="B43" s="39">
        <f>K12</f>
        <v>0</v>
      </c>
      <c r="C43" s="63">
        <f>C15</f>
        <v>12</v>
      </c>
      <c r="D43" s="191">
        <f>K9</f>
        <v>0</v>
      </c>
      <c r="E43" s="37">
        <f>C9</f>
        <v>6</v>
      </c>
      <c r="G43" s="38">
        <v>3</v>
      </c>
      <c r="H43" s="39">
        <f>K8</f>
        <v>0</v>
      </c>
      <c r="I43" s="61">
        <f>C5</f>
        <v>2</v>
      </c>
      <c r="J43" s="191">
        <f>K11</f>
        <v>0</v>
      </c>
      <c r="K43" s="33">
        <f>C10</f>
        <v>7</v>
      </c>
    </row>
    <row r="44" spans="1:11" x14ac:dyDescent="0.15">
      <c r="A44" s="38">
        <v>4</v>
      </c>
      <c r="B44" s="39">
        <f>K10</f>
        <v>0</v>
      </c>
      <c r="C44" s="63">
        <f>C8</f>
        <v>5</v>
      </c>
      <c r="D44" s="191">
        <f>K5</f>
        <v>0</v>
      </c>
      <c r="E44" s="37">
        <f>C14</f>
        <v>11</v>
      </c>
      <c r="G44" s="38">
        <v>4</v>
      </c>
      <c r="H44" s="39">
        <f>K12</f>
        <v>0</v>
      </c>
      <c r="I44" s="63">
        <f>C15</f>
        <v>12</v>
      </c>
      <c r="J44" s="191">
        <f>K7</f>
        <v>0</v>
      </c>
      <c r="K44" s="37">
        <f>C6</f>
        <v>3</v>
      </c>
    </row>
    <row r="45" spans="1:11" ht="14" thickBot="1" x14ac:dyDescent="0.2">
      <c r="A45" s="38">
        <v>5</v>
      </c>
      <c r="B45" s="42">
        <f>K7</f>
        <v>0</v>
      </c>
      <c r="C45" s="453">
        <f>C6</f>
        <v>3</v>
      </c>
      <c r="D45" s="71">
        <f>K11</f>
        <v>0</v>
      </c>
      <c r="E45" s="454">
        <f>C10</f>
        <v>7</v>
      </c>
      <c r="G45" s="38">
        <v>5</v>
      </c>
      <c r="H45" s="42">
        <f>K10</f>
        <v>0</v>
      </c>
      <c r="I45" s="70">
        <f>C8</f>
        <v>5</v>
      </c>
      <c r="J45" s="71">
        <f>K6</f>
        <v>0</v>
      </c>
      <c r="K45" s="43">
        <f>C12</f>
        <v>9</v>
      </c>
    </row>
    <row r="46" spans="1:11" ht="14" thickBot="1" x14ac:dyDescent="0.2">
      <c r="A46" s="291" t="s">
        <v>891</v>
      </c>
      <c r="B46" s="215" t="s">
        <v>2017</v>
      </c>
      <c r="G46" s="291" t="s">
        <v>891</v>
      </c>
      <c r="H46" s="215" t="s">
        <v>720</v>
      </c>
    </row>
    <row r="49" spans="1:11" ht="14" thickBot="1" x14ac:dyDescent="0.2">
      <c r="E49" s="15" t="s">
        <v>2188</v>
      </c>
      <c r="K49" s="15" t="s">
        <v>311</v>
      </c>
    </row>
    <row r="50" spans="1:11" x14ac:dyDescent="0.15">
      <c r="A50" s="26" t="s">
        <v>892</v>
      </c>
      <c r="B50" s="27" t="s">
        <v>197</v>
      </c>
      <c r="C50" s="58" t="s">
        <v>865</v>
      </c>
      <c r="D50" s="59" t="s">
        <v>197</v>
      </c>
      <c r="E50" s="30" t="s">
        <v>866</v>
      </c>
      <c r="G50" s="26" t="s">
        <v>892</v>
      </c>
      <c r="H50" s="27" t="s">
        <v>197</v>
      </c>
      <c r="I50" s="58" t="s">
        <v>865</v>
      </c>
      <c r="J50" s="59" t="s">
        <v>197</v>
      </c>
      <c r="K50" s="30" t="s">
        <v>866</v>
      </c>
    </row>
    <row r="51" spans="1:11" x14ac:dyDescent="0.15">
      <c r="A51" s="216">
        <v>1</v>
      </c>
      <c r="B51" s="32">
        <f>K15</f>
        <v>0</v>
      </c>
      <c r="C51" s="61">
        <f>C4</f>
        <v>1</v>
      </c>
      <c r="D51" s="62">
        <f>K11</f>
        <v>0</v>
      </c>
      <c r="E51" s="33">
        <f>C10</f>
        <v>7</v>
      </c>
      <c r="G51" s="31">
        <v>1</v>
      </c>
      <c r="H51" s="32">
        <f>K11</f>
        <v>0</v>
      </c>
      <c r="I51" s="192">
        <f>C10</f>
        <v>7</v>
      </c>
      <c r="J51" s="62">
        <f>K5</f>
        <v>0</v>
      </c>
      <c r="K51" s="206">
        <f>C14</f>
        <v>11</v>
      </c>
    </row>
    <row r="52" spans="1:11" x14ac:dyDescent="0.15">
      <c r="A52" s="217">
        <v>2</v>
      </c>
      <c r="B52" s="36">
        <f>K5</f>
        <v>0</v>
      </c>
      <c r="C52" s="61">
        <f>C14</f>
        <v>11</v>
      </c>
      <c r="D52" s="62">
        <f>K7</f>
        <v>0</v>
      </c>
      <c r="E52" s="33">
        <f>C6</f>
        <v>3</v>
      </c>
      <c r="G52" s="35">
        <v>2</v>
      </c>
      <c r="H52" s="36">
        <f>K13</f>
        <v>0</v>
      </c>
      <c r="I52" s="61">
        <f>C9</f>
        <v>6</v>
      </c>
      <c r="J52" s="62">
        <f>K15</f>
        <v>0</v>
      </c>
      <c r="K52" s="33">
        <f>C4</f>
        <v>1</v>
      </c>
    </row>
    <row r="53" spans="1:11" x14ac:dyDescent="0.15">
      <c r="A53" s="218">
        <v>3</v>
      </c>
      <c r="B53" s="39">
        <f>K13</f>
        <v>0</v>
      </c>
      <c r="C53" s="452">
        <f>C9</f>
        <v>6</v>
      </c>
      <c r="D53" s="191">
        <f>K6</f>
        <v>0</v>
      </c>
      <c r="E53" s="225">
        <f>C12</f>
        <v>9</v>
      </c>
      <c r="G53" s="38">
        <v>3</v>
      </c>
      <c r="H53" s="39">
        <f>K12</f>
        <v>0</v>
      </c>
      <c r="I53" s="450">
        <f>C5</f>
        <v>2</v>
      </c>
      <c r="J53" s="191">
        <f>K10</f>
        <v>0</v>
      </c>
      <c r="K53" s="449">
        <f>C11</f>
        <v>8</v>
      </c>
    </row>
    <row r="54" spans="1:11" x14ac:dyDescent="0.15">
      <c r="A54" s="218">
        <v>4</v>
      </c>
      <c r="B54" s="39">
        <f>K8</f>
        <v>0</v>
      </c>
      <c r="C54" s="452">
        <f>C13</f>
        <v>10</v>
      </c>
      <c r="D54" s="191">
        <f>K10</f>
        <v>0</v>
      </c>
      <c r="E54" s="225">
        <f>C8</f>
        <v>5</v>
      </c>
      <c r="G54" s="38">
        <v>4</v>
      </c>
      <c r="H54" s="39">
        <f>K7</f>
        <v>0</v>
      </c>
      <c r="I54" s="63">
        <f>C6</f>
        <v>3</v>
      </c>
      <c r="J54" s="191">
        <f>K8</f>
        <v>0</v>
      </c>
      <c r="K54" s="37">
        <f>C13</f>
        <v>10</v>
      </c>
    </row>
    <row r="55" spans="1:11" ht="14" thickBot="1" x14ac:dyDescent="0.2">
      <c r="A55" s="219">
        <v>5</v>
      </c>
      <c r="B55" s="42">
        <f>K12</f>
        <v>0</v>
      </c>
      <c r="C55" s="70">
        <f>C15</f>
        <v>12</v>
      </c>
      <c r="D55" s="71">
        <f>K9</f>
        <v>0</v>
      </c>
      <c r="E55" s="43">
        <f>C7</f>
        <v>4</v>
      </c>
      <c r="G55" s="38">
        <v>5</v>
      </c>
      <c r="H55" s="42">
        <f>K9</f>
        <v>0</v>
      </c>
      <c r="I55" s="70">
        <f>C7</f>
        <v>4</v>
      </c>
      <c r="J55" s="71">
        <f>K6</f>
        <v>0</v>
      </c>
      <c r="K55" s="43">
        <f>C12</f>
        <v>9</v>
      </c>
    </row>
    <row r="56" spans="1:11" ht="14" thickBot="1" x14ac:dyDescent="0.2">
      <c r="A56" s="291" t="s">
        <v>891</v>
      </c>
      <c r="B56" s="215" t="s">
        <v>817</v>
      </c>
      <c r="G56" s="291" t="s">
        <v>891</v>
      </c>
      <c r="H56" s="215" t="s">
        <v>2016</v>
      </c>
    </row>
    <row r="61" spans="1:11" x14ac:dyDescent="0.15">
      <c r="A61" s="1817" t="s">
        <v>1728</v>
      </c>
      <c r="B61" s="1817"/>
      <c r="C61" s="1817"/>
      <c r="D61" s="1817"/>
      <c r="E61" s="1817"/>
      <c r="F61" s="1817"/>
      <c r="G61" s="1817"/>
      <c r="H61" s="1817"/>
      <c r="I61" s="1817"/>
      <c r="J61" s="1817"/>
      <c r="K61" s="1817"/>
    </row>
    <row r="64" spans="1:11" x14ac:dyDescent="0.15">
      <c r="A64" s="1817" t="s">
        <v>1938</v>
      </c>
      <c r="B64" s="1817"/>
      <c r="C64" s="1817"/>
      <c r="D64" s="1817"/>
      <c r="E64" s="1817"/>
      <c r="F64" s="1817"/>
      <c r="G64" s="1817"/>
      <c r="H64" s="1817"/>
      <c r="I64" s="1817"/>
      <c r="J64" s="1817"/>
      <c r="K64" s="1817"/>
    </row>
    <row r="66" spans="1:11" ht="14" thickBot="1" x14ac:dyDescent="0.2">
      <c r="E66" s="15" t="s">
        <v>312</v>
      </c>
      <c r="K66" s="15" t="s">
        <v>313</v>
      </c>
    </row>
    <row r="67" spans="1:11" x14ac:dyDescent="0.15">
      <c r="A67" s="26" t="s">
        <v>892</v>
      </c>
      <c r="B67" s="27" t="s">
        <v>197</v>
      </c>
      <c r="C67" s="58" t="s">
        <v>865</v>
      </c>
      <c r="D67" s="59" t="s">
        <v>197</v>
      </c>
      <c r="E67" s="30" t="s">
        <v>866</v>
      </c>
      <c r="G67" s="26" t="s">
        <v>892</v>
      </c>
      <c r="H67" s="27" t="s">
        <v>197</v>
      </c>
      <c r="I67" s="58" t="s">
        <v>865</v>
      </c>
      <c r="J67" s="59" t="s">
        <v>197</v>
      </c>
      <c r="K67" s="30" t="s">
        <v>866</v>
      </c>
    </row>
    <row r="68" spans="1:11" x14ac:dyDescent="0.15">
      <c r="A68" s="31">
        <v>1</v>
      </c>
      <c r="B68" s="32">
        <f>K10</f>
        <v>0</v>
      </c>
      <c r="C68" s="192">
        <f>C11</f>
        <v>8</v>
      </c>
      <c r="D68" s="62">
        <f>K15</f>
        <v>0</v>
      </c>
      <c r="E68" s="449">
        <f>C15</f>
        <v>12</v>
      </c>
      <c r="G68" s="31">
        <v>1</v>
      </c>
      <c r="H68" s="32">
        <f>K5</f>
        <v>0</v>
      </c>
      <c r="I68" s="192">
        <f>C8</f>
        <v>5</v>
      </c>
      <c r="J68" s="62">
        <f>K7</f>
        <v>0</v>
      </c>
      <c r="K68" s="449">
        <f>C4</f>
        <v>1</v>
      </c>
    </row>
    <row r="69" spans="1:11" x14ac:dyDescent="0.15">
      <c r="A69" s="35">
        <v>2</v>
      </c>
      <c r="B69" s="36">
        <f>K12</f>
        <v>0</v>
      </c>
      <c r="C69" s="192">
        <f>C5</f>
        <v>2</v>
      </c>
      <c r="D69" s="62">
        <f>K5</f>
        <v>0</v>
      </c>
      <c r="E69" s="449">
        <f>C8</f>
        <v>5</v>
      </c>
      <c r="G69" s="35">
        <v>2</v>
      </c>
      <c r="H69" s="36">
        <f>K10</f>
        <v>0</v>
      </c>
      <c r="I69" s="192">
        <f>C11</f>
        <v>8</v>
      </c>
      <c r="J69" s="62">
        <f>K9</f>
        <v>0</v>
      </c>
      <c r="K69" s="451">
        <f>C14</f>
        <v>11</v>
      </c>
    </row>
    <row r="70" spans="1:11" x14ac:dyDescent="0.15">
      <c r="A70" s="38">
        <v>3</v>
      </c>
      <c r="B70" s="39">
        <f>K7</f>
        <v>0</v>
      </c>
      <c r="C70" s="63">
        <f>C6</f>
        <v>3</v>
      </c>
      <c r="D70" s="191">
        <f>K6</f>
        <v>0</v>
      </c>
      <c r="E70" s="37">
        <f>C12</f>
        <v>9</v>
      </c>
      <c r="G70" s="38">
        <v>3</v>
      </c>
      <c r="H70" s="39">
        <f>K6</f>
        <v>0</v>
      </c>
      <c r="I70" s="61">
        <f>C12</f>
        <v>9</v>
      </c>
      <c r="J70" s="191">
        <f>K8</f>
        <v>0</v>
      </c>
      <c r="K70" s="33">
        <f>C13</f>
        <v>10</v>
      </c>
    </row>
    <row r="71" spans="1:11" x14ac:dyDescent="0.15">
      <c r="A71" s="38">
        <v>4</v>
      </c>
      <c r="B71" s="39">
        <f>K9</f>
        <v>0</v>
      </c>
      <c r="C71" s="63">
        <f>C7</f>
        <v>4</v>
      </c>
      <c r="D71" s="191">
        <f>K8</f>
        <v>0</v>
      </c>
      <c r="E71" s="37">
        <f>C13</f>
        <v>10</v>
      </c>
      <c r="G71" s="38">
        <v>4</v>
      </c>
      <c r="H71" s="39">
        <f>K11</f>
        <v>0</v>
      </c>
      <c r="I71" s="63">
        <f>C10</f>
        <v>7</v>
      </c>
      <c r="J71" s="191">
        <f>K15</f>
        <v>0</v>
      </c>
      <c r="K71" s="37">
        <f>C15</f>
        <v>12</v>
      </c>
    </row>
    <row r="72" spans="1:11" ht="14" thickBot="1" x14ac:dyDescent="0.2">
      <c r="A72" s="38">
        <v>5</v>
      </c>
      <c r="B72" s="42">
        <f>K13</f>
        <v>0</v>
      </c>
      <c r="C72" s="70">
        <f>C9</f>
        <v>6</v>
      </c>
      <c r="D72" s="71">
        <f>K11</f>
        <v>0</v>
      </c>
      <c r="E72" s="43">
        <f>C10</f>
        <v>7</v>
      </c>
      <c r="G72" s="38">
        <v>5</v>
      </c>
      <c r="H72" s="42">
        <f>K13</f>
        <v>0</v>
      </c>
      <c r="I72" s="70">
        <f>C9</f>
        <v>6</v>
      </c>
      <c r="J72" s="71">
        <f>K12</f>
        <v>0</v>
      </c>
      <c r="K72" s="43">
        <f>C5</f>
        <v>2</v>
      </c>
    </row>
    <row r="73" spans="1:11" ht="14" thickBot="1" x14ac:dyDescent="0.2">
      <c r="A73" s="291" t="s">
        <v>891</v>
      </c>
      <c r="B73" s="215" t="s">
        <v>718</v>
      </c>
      <c r="G73" s="291" t="s">
        <v>891</v>
      </c>
      <c r="H73" s="215" t="s">
        <v>812</v>
      </c>
    </row>
    <row r="76" spans="1:11" ht="14" thickBot="1" x14ac:dyDescent="0.2">
      <c r="E76" s="15" t="s">
        <v>314</v>
      </c>
      <c r="K76" s="15" t="s">
        <v>669</v>
      </c>
    </row>
    <row r="77" spans="1:11" x14ac:dyDescent="0.15">
      <c r="A77" s="26" t="s">
        <v>892</v>
      </c>
      <c r="B77" s="27" t="s">
        <v>197</v>
      </c>
      <c r="C77" s="58" t="s">
        <v>865</v>
      </c>
      <c r="D77" s="59" t="s">
        <v>197</v>
      </c>
      <c r="E77" s="30" t="s">
        <v>866</v>
      </c>
      <c r="G77" s="26" t="s">
        <v>892</v>
      </c>
      <c r="H77" s="27" t="s">
        <v>197</v>
      </c>
      <c r="I77" s="58" t="s">
        <v>865</v>
      </c>
      <c r="J77" s="59" t="s">
        <v>197</v>
      </c>
      <c r="K77" s="30" t="s">
        <v>866</v>
      </c>
    </row>
    <row r="78" spans="1:11" x14ac:dyDescent="0.15">
      <c r="A78" s="31">
        <v>1</v>
      </c>
      <c r="B78" s="32">
        <f>K7</f>
        <v>0</v>
      </c>
      <c r="C78" s="192">
        <f>C4</f>
        <v>1</v>
      </c>
      <c r="D78" s="62">
        <f>K13</f>
        <v>0</v>
      </c>
      <c r="E78" s="449">
        <f>C7</f>
        <v>4</v>
      </c>
      <c r="G78" s="31">
        <v>1</v>
      </c>
      <c r="H78" s="32">
        <f>K5</f>
        <v>0</v>
      </c>
      <c r="I78" s="450">
        <f>C9</f>
        <v>6</v>
      </c>
      <c r="J78" s="62">
        <f>K10</f>
        <v>0</v>
      </c>
      <c r="K78" s="206">
        <f>C11</f>
        <v>8</v>
      </c>
    </row>
    <row r="79" spans="1:11" x14ac:dyDescent="0.15">
      <c r="A79" s="35">
        <v>2</v>
      </c>
      <c r="B79" s="36">
        <f>K8</f>
        <v>0</v>
      </c>
      <c r="C79" s="61">
        <f>C13</f>
        <v>10</v>
      </c>
      <c r="D79" s="62">
        <f>K15</f>
        <v>0</v>
      </c>
      <c r="E79" s="33">
        <f>C15</f>
        <v>12</v>
      </c>
      <c r="G79" s="35">
        <v>2</v>
      </c>
      <c r="H79" s="36">
        <f>K6</f>
        <v>0</v>
      </c>
      <c r="I79" s="61">
        <f>C12</f>
        <v>9</v>
      </c>
      <c r="J79" s="62">
        <f>K15</f>
        <v>0</v>
      </c>
      <c r="K79" s="33">
        <f>C15</f>
        <v>12</v>
      </c>
    </row>
    <row r="80" spans="1:11" x14ac:dyDescent="0.15">
      <c r="A80" s="38">
        <v>3</v>
      </c>
      <c r="B80" s="39">
        <f>K5</f>
        <v>0</v>
      </c>
      <c r="C80" s="63">
        <f>C8</f>
        <v>5</v>
      </c>
      <c r="D80" s="191">
        <f>K10</f>
        <v>0</v>
      </c>
      <c r="E80" s="37">
        <f>C11</f>
        <v>8</v>
      </c>
      <c r="G80" s="38">
        <v>3</v>
      </c>
      <c r="H80" s="39">
        <f>K8</f>
        <v>0</v>
      </c>
      <c r="I80" s="61">
        <f>C13</f>
        <v>10</v>
      </c>
      <c r="J80" s="191">
        <f>K9</f>
        <v>0</v>
      </c>
      <c r="K80" s="33">
        <f>C14</f>
        <v>11</v>
      </c>
    </row>
    <row r="81" spans="1:11" x14ac:dyDescent="0.15">
      <c r="A81" s="38">
        <v>4</v>
      </c>
      <c r="B81" s="39">
        <f>K6</f>
        <v>0</v>
      </c>
      <c r="C81" s="63">
        <f>C12</f>
        <v>9</v>
      </c>
      <c r="D81" s="191">
        <f>K9</f>
        <v>0</v>
      </c>
      <c r="E81" s="37">
        <f>C14</f>
        <v>11</v>
      </c>
      <c r="G81" s="38">
        <v>4</v>
      </c>
      <c r="H81" s="39">
        <f>K12</f>
        <v>0</v>
      </c>
      <c r="I81" s="63">
        <f>C5</f>
        <v>2</v>
      </c>
      <c r="J81" s="191">
        <f>K13</f>
        <v>0</v>
      </c>
      <c r="K81" s="37">
        <f>C7</f>
        <v>4</v>
      </c>
    </row>
    <row r="82" spans="1:11" ht="14" thickBot="1" x14ac:dyDescent="0.2">
      <c r="A82" s="38">
        <v>5</v>
      </c>
      <c r="B82" s="42">
        <f>K12</f>
        <v>0</v>
      </c>
      <c r="C82" s="194">
        <f>C5</f>
        <v>2</v>
      </c>
      <c r="D82" s="71">
        <f>K11</f>
        <v>0</v>
      </c>
      <c r="E82" s="448">
        <f>C6</f>
        <v>3</v>
      </c>
      <c r="G82" s="38">
        <v>5</v>
      </c>
      <c r="H82" s="42">
        <f>K7</f>
        <v>0</v>
      </c>
      <c r="I82" s="70">
        <f>C4</f>
        <v>1</v>
      </c>
      <c r="J82" s="71">
        <f>K11</f>
        <v>0</v>
      </c>
      <c r="K82" s="43">
        <f>C6</f>
        <v>3</v>
      </c>
    </row>
    <row r="83" spans="1:11" ht="14" thickBot="1" x14ac:dyDescent="0.2">
      <c r="A83" s="291" t="s">
        <v>891</v>
      </c>
      <c r="B83" s="215" t="s">
        <v>815</v>
      </c>
      <c r="G83" s="291" t="s">
        <v>891</v>
      </c>
      <c r="H83" s="215" t="s">
        <v>816</v>
      </c>
    </row>
    <row r="86" spans="1:11" ht="14" thickBot="1" x14ac:dyDescent="0.2">
      <c r="E86" s="15" t="s">
        <v>670</v>
      </c>
      <c r="K86" s="15" t="s">
        <v>859</v>
      </c>
    </row>
    <row r="87" spans="1:11" x14ac:dyDescent="0.15">
      <c r="A87" s="26" t="s">
        <v>892</v>
      </c>
      <c r="B87" s="27" t="s">
        <v>197</v>
      </c>
      <c r="C87" s="58" t="s">
        <v>865</v>
      </c>
      <c r="D87" s="59" t="s">
        <v>197</v>
      </c>
      <c r="E87" s="30" t="s">
        <v>866</v>
      </c>
      <c r="G87" s="26" t="s">
        <v>892</v>
      </c>
      <c r="H87" s="27" t="s">
        <v>197</v>
      </c>
      <c r="I87" s="58" t="s">
        <v>865</v>
      </c>
      <c r="J87" s="59" t="s">
        <v>197</v>
      </c>
      <c r="K87" s="30" t="s">
        <v>866</v>
      </c>
    </row>
    <row r="88" spans="1:11" x14ac:dyDescent="0.15">
      <c r="A88" s="31">
        <v>1</v>
      </c>
      <c r="B88" s="32">
        <f>K5</f>
        <v>0</v>
      </c>
      <c r="C88" s="450">
        <f>C8</f>
        <v>5</v>
      </c>
      <c r="D88" s="62">
        <f>K10</f>
        <v>0</v>
      </c>
      <c r="E88" s="449">
        <f>C10</f>
        <v>7</v>
      </c>
      <c r="G88" s="31">
        <v>1</v>
      </c>
      <c r="H88" s="32">
        <f>K10</f>
        <v>0</v>
      </c>
      <c r="I88" s="61">
        <f>C10</f>
        <v>7</v>
      </c>
      <c r="J88" s="62">
        <f>K11</f>
        <v>0</v>
      </c>
      <c r="K88" s="451">
        <f>C11</f>
        <v>8</v>
      </c>
    </row>
    <row r="89" spans="1:11" x14ac:dyDescent="0.15">
      <c r="A89" s="35">
        <v>2</v>
      </c>
      <c r="B89" s="36">
        <f>K11</f>
        <v>0</v>
      </c>
      <c r="C89" s="61">
        <f>C6</f>
        <v>3</v>
      </c>
      <c r="D89" s="62">
        <f>K13</f>
        <v>0</v>
      </c>
      <c r="E89" s="33">
        <f>C7</f>
        <v>4</v>
      </c>
      <c r="G89" s="35">
        <v>2</v>
      </c>
      <c r="H89" s="36">
        <f>K5</f>
        <v>0</v>
      </c>
      <c r="I89" s="61">
        <f>C8</f>
        <v>5</v>
      </c>
      <c r="J89" s="62">
        <f>K13</f>
        <v>0</v>
      </c>
      <c r="K89" s="451">
        <f>C9</f>
        <v>6</v>
      </c>
    </row>
    <row r="90" spans="1:11" ht="14" thickBot="1" x14ac:dyDescent="0.2">
      <c r="A90" s="38">
        <v>3</v>
      </c>
      <c r="B90" s="39">
        <f>K9</f>
        <v>0</v>
      </c>
      <c r="C90" s="70">
        <f>C14</f>
        <v>11</v>
      </c>
      <c r="D90" s="71">
        <f>K15</f>
        <v>0</v>
      </c>
      <c r="E90" s="43">
        <f>C15</f>
        <v>12</v>
      </c>
      <c r="G90" s="41">
        <v>3</v>
      </c>
      <c r="H90" s="42">
        <f>K9</f>
        <v>0</v>
      </c>
      <c r="I90" s="461">
        <f>C4</f>
        <v>1</v>
      </c>
      <c r="J90" s="71">
        <f>K15</f>
        <v>0</v>
      </c>
      <c r="K90" s="448">
        <f>C5</f>
        <v>2</v>
      </c>
    </row>
    <row r="91" spans="1:11" x14ac:dyDescent="0.15">
      <c r="A91" s="277" t="s">
        <v>891</v>
      </c>
      <c r="B91" s="543" t="s">
        <v>787</v>
      </c>
      <c r="G91" s="277" t="s">
        <v>891</v>
      </c>
      <c r="H91" s="543" t="s">
        <v>812</v>
      </c>
    </row>
    <row r="92" spans="1:11" x14ac:dyDescent="0.15">
      <c r="A92" s="541" t="s">
        <v>891</v>
      </c>
      <c r="B92" s="544" t="s">
        <v>814</v>
      </c>
      <c r="G92" s="541" t="s">
        <v>891</v>
      </c>
      <c r="H92" s="544" t="s">
        <v>568</v>
      </c>
    </row>
    <row r="93" spans="1:11" ht="14" thickBot="1" x14ac:dyDescent="0.2">
      <c r="A93" s="542" t="s">
        <v>891</v>
      </c>
      <c r="B93" s="545" t="s">
        <v>568</v>
      </c>
      <c r="G93" s="542" t="s">
        <v>891</v>
      </c>
      <c r="H93" s="545" t="s">
        <v>1220</v>
      </c>
    </row>
    <row r="120" spans="1:11" x14ac:dyDescent="0.15">
      <c r="A120" s="1817" t="s">
        <v>1728</v>
      </c>
      <c r="B120" s="1817"/>
      <c r="C120" s="1817"/>
      <c r="D120" s="1817"/>
      <c r="E120" s="1817"/>
      <c r="F120" s="1817"/>
      <c r="G120" s="1817"/>
      <c r="H120" s="1817"/>
      <c r="I120" s="1817"/>
      <c r="J120" s="1817"/>
      <c r="K120" s="1817"/>
    </row>
    <row r="121" spans="1:11" x14ac:dyDescent="0.15">
      <c r="C121" s="49" t="s">
        <v>889</v>
      </c>
      <c r="D121" s="17"/>
      <c r="E121" s="17"/>
      <c r="F121" s="25"/>
      <c r="G121" s="25"/>
      <c r="H121" s="25"/>
    </row>
    <row r="122" spans="1:11" x14ac:dyDescent="0.15">
      <c r="C122" s="18" t="s">
        <v>684</v>
      </c>
      <c r="D122" s="18" t="s">
        <v>367</v>
      </c>
      <c r="E122" s="154" t="s">
        <v>1181</v>
      </c>
      <c r="F122" s="1812" t="s">
        <v>2195</v>
      </c>
      <c r="G122" s="1814"/>
      <c r="H122" s="52"/>
      <c r="I122" s="440" t="s">
        <v>684</v>
      </c>
      <c r="J122" s="18"/>
      <c r="K122" s="18" t="s">
        <v>1216</v>
      </c>
    </row>
    <row r="123" spans="1:11" ht="16" x14ac:dyDescent="0.2">
      <c r="B123" s="16">
        <v>1</v>
      </c>
      <c r="C123" s="157">
        <f t="shared" ref="C123:C134" si="2">C4</f>
        <v>1</v>
      </c>
      <c r="D123" s="157"/>
      <c r="E123" s="20">
        <f>COUNTIF(C$140:C$204,$C123)+COUNTIF(I$140:I$204,$C123)</f>
        <v>5</v>
      </c>
      <c r="F123" s="1821">
        <f>COUNTIF(E$140:E$204,$C123)+COUNTIF(K$140:K$204,$C123)</f>
        <v>6</v>
      </c>
      <c r="G123" s="1821"/>
      <c r="H123" s="443"/>
      <c r="I123" s="45">
        <f>$C$4</f>
        <v>1</v>
      </c>
      <c r="J123" s="177"/>
      <c r="K123" s="24"/>
    </row>
    <row r="124" spans="1:11" ht="16" x14ac:dyDescent="0.2">
      <c r="B124" s="16">
        <v>2</v>
      </c>
      <c r="C124" s="157">
        <f t="shared" si="2"/>
        <v>2</v>
      </c>
      <c r="D124" s="157"/>
      <c r="E124" s="20">
        <f>COUNTIF(C$140:C$204,$C124)+COUNTIF(I$140:I$204,$C124)</f>
        <v>5</v>
      </c>
      <c r="F124" s="1638">
        <f>COUNTIF(E$140:E$204,$C124)+COUNTIF(K$140:K$204,$C124)</f>
        <v>6</v>
      </c>
      <c r="G124" s="1638"/>
      <c r="H124" s="443"/>
      <c r="I124" s="45">
        <f>$C$5</f>
        <v>2</v>
      </c>
      <c r="J124" s="177" t="s">
        <v>1038</v>
      </c>
      <c r="K124" s="14"/>
    </row>
    <row r="125" spans="1:11" ht="16" x14ac:dyDescent="0.2">
      <c r="B125" s="16">
        <v>3</v>
      </c>
      <c r="C125" s="157">
        <f t="shared" si="2"/>
        <v>3</v>
      </c>
      <c r="D125" s="157"/>
      <c r="E125" s="20">
        <f t="shared" ref="E125:E134" si="3">COUNTIF(C$140:C$204,$C125)+COUNTIF(I$140:I$204,$C125)</f>
        <v>5</v>
      </c>
      <c r="F125" s="1697">
        <f t="shared" ref="F125:F134" si="4">COUNTIF(E$140:E$204,$C125)+COUNTIF(K$140:K$204,$C125)</f>
        <v>6</v>
      </c>
      <c r="G125" s="1697"/>
      <c r="H125" s="443"/>
      <c r="I125" s="45">
        <f>$C$6</f>
        <v>3</v>
      </c>
      <c r="J125" s="177" t="s">
        <v>1038</v>
      </c>
      <c r="K125" s="14"/>
    </row>
    <row r="126" spans="1:11" ht="16" x14ac:dyDescent="0.2">
      <c r="B126" s="16">
        <v>4</v>
      </c>
      <c r="C126" s="157">
        <f t="shared" si="2"/>
        <v>4</v>
      </c>
      <c r="D126" s="157"/>
      <c r="E126" s="20">
        <f t="shared" si="3"/>
        <v>5</v>
      </c>
      <c r="F126" s="1697">
        <f t="shared" si="4"/>
        <v>6</v>
      </c>
      <c r="G126" s="1697"/>
      <c r="H126" s="443"/>
      <c r="I126" s="45">
        <f>$C$7</f>
        <v>4</v>
      </c>
      <c r="J126" s="177" t="s">
        <v>1038</v>
      </c>
      <c r="K126" s="14"/>
    </row>
    <row r="127" spans="1:11" ht="16" x14ac:dyDescent="0.2">
      <c r="B127" s="16">
        <v>5</v>
      </c>
      <c r="C127" s="157">
        <f t="shared" si="2"/>
        <v>5</v>
      </c>
      <c r="D127" s="157"/>
      <c r="E127" s="20">
        <f t="shared" si="3"/>
        <v>5</v>
      </c>
      <c r="F127" s="1697">
        <f t="shared" si="4"/>
        <v>6</v>
      </c>
      <c r="G127" s="1697"/>
      <c r="H127" s="443"/>
      <c r="I127" s="45">
        <f>$C$8</f>
        <v>5</v>
      </c>
      <c r="J127" s="177" t="s">
        <v>1038</v>
      </c>
      <c r="K127" s="14"/>
    </row>
    <row r="128" spans="1:11" ht="16" x14ac:dyDescent="0.2">
      <c r="B128" s="16">
        <v>6</v>
      </c>
      <c r="C128" s="157">
        <f t="shared" si="2"/>
        <v>6</v>
      </c>
      <c r="D128" s="157"/>
      <c r="E128" s="20">
        <f t="shared" si="3"/>
        <v>5</v>
      </c>
      <c r="F128" s="1697">
        <f t="shared" si="4"/>
        <v>6</v>
      </c>
      <c r="G128" s="1697"/>
      <c r="H128" s="443"/>
      <c r="I128" s="45">
        <f>$C$9</f>
        <v>6</v>
      </c>
      <c r="J128" s="177" t="s">
        <v>1038</v>
      </c>
      <c r="K128" s="14"/>
    </row>
    <row r="129" spans="1:11" ht="16" x14ac:dyDescent="0.2">
      <c r="B129" s="16">
        <v>7</v>
      </c>
      <c r="C129" s="157">
        <f t="shared" si="2"/>
        <v>7</v>
      </c>
      <c r="D129" s="157"/>
      <c r="E129" s="20">
        <f t="shared" si="3"/>
        <v>6</v>
      </c>
      <c r="F129" s="1697">
        <f t="shared" si="4"/>
        <v>5</v>
      </c>
      <c r="G129" s="1697"/>
      <c r="H129" s="443"/>
      <c r="I129" s="45">
        <f>$C$10</f>
        <v>7</v>
      </c>
      <c r="J129" s="177" t="s">
        <v>1038</v>
      </c>
      <c r="K129" s="14"/>
    </row>
    <row r="130" spans="1:11" ht="16" x14ac:dyDescent="0.2">
      <c r="B130" s="16">
        <v>8</v>
      </c>
      <c r="C130" s="157">
        <f t="shared" si="2"/>
        <v>8</v>
      </c>
      <c r="D130" s="157"/>
      <c r="E130" s="20">
        <f t="shared" si="3"/>
        <v>6</v>
      </c>
      <c r="F130" s="1697">
        <f t="shared" si="4"/>
        <v>5</v>
      </c>
      <c r="G130" s="1697"/>
      <c r="I130" s="45">
        <f>$C$11</f>
        <v>8</v>
      </c>
      <c r="J130" s="177" t="s">
        <v>1038</v>
      </c>
      <c r="K130" s="14"/>
    </row>
    <row r="131" spans="1:11" ht="16" x14ac:dyDescent="0.2">
      <c r="B131" s="16">
        <v>9</v>
      </c>
      <c r="C131" s="157">
        <f t="shared" si="2"/>
        <v>9</v>
      </c>
      <c r="D131" s="157"/>
      <c r="E131" s="20">
        <f t="shared" si="3"/>
        <v>6</v>
      </c>
      <c r="F131" s="1697">
        <f t="shared" si="4"/>
        <v>5</v>
      </c>
      <c r="G131" s="1697"/>
      <c r="I131" s="45">
        <f>$C$12</f>
        <v>9</v>
      </c>
      <c r="J131" s="177" t="s">
        <v>1038</v>
      </c>
      <c r="K131" s="14"/>
    </row>
    <row r="132" spans="1:11" ht="16" x14ac:dyDescent="0.2">
      <c r="B132" s="16">
        <v>10</v>
      </c>
      <c r="C132" s="157">
        <f t="shared" si="2"/>
        <v>10</v>
      </c>
      <c r="D132" s="157"/>
      <c r="E132" s="20">
        <f t="shared" si="3"/>
        <v>6</v>
      </c>
      <c r="F132" s="1697">
        <f t="shared" si="4"/>
        <v>5</v>
      </c>
      <c r="G132" s="1697"/>
      <c r="I132" s="45">
        <f>$C$13</f>
        <v>10</v>
      </c>
      <c r="J132" s="177" t="s">
        <v>1038</v>
      </c>
      <c r="K132" s="14"/>
    </row>
    <row r="133" spans="1:11" ht="16" x14ac:dyDescent="0.2">
      <c r="B133" s="16">
        <v>11</v>
      </c>
      <c r="C133" s="157">
        <f t="shared" si="2"/>
        <v>11</v>
      </c>
      <c r="D133" s="157"/>
      <c r="E133" s="20">
        <f t="shared" si="3"/>
        <v>6</v>
      </c>
      <c r="F133" s="1697">
        <f t="shared" si="4"/>
        <v>5</v>
      </c>
      <c r="G133" s="1697"/>
      <c r="I133" s="45">
        <f>$C$14</f>
        <v>11</v>
      </c>
      <c r="J133" s="177"/>
      <c r="K133" s="24"/>
    </row>
    <row r="134" spans="1:11" ht="16" x14ac:dyDescent="0.2">
      <c r="B134" s="16">
        <v>12</v>
      </c>
      <c r="C134" s="224">
        <f t="shared" si="2"/>
        <v>12</v>
      </c>
      <c r="D134" s="157"/>
      <c r="E134" s="20">
        <f t="shared" si="3"/>
        <v>6</v>
      </c>
      <c r="F134" s="1638">
        <f t="shared" si="4"/>
        <v>5</v>
      </c>
      <c r="G134" s="1638"/>
      <c r="I134" s="46">
        <f>$C$15</f>
        <v>12</v>
      </c>
      <c r="J134" s="177" t="s">
        <v>1038</v>
      </c>
      <c r="K134" s="417"/>
    </row>
    <row r="135" spans="1:11" x14ac:dyDescent="0.15">
      <c r="A135" s="15" t="s">
        <v>363</v>
      </c>
      <c r="B135" s="383" t="s">
        <v>362</v>
      </c>
      <c r="C135" s="24" t="s">
        <v>1039</v>
      </c>
      <c r="D135" s="383" t="s">
        <v>892</v>
      </c>
      <c r="E135" s="24">
        <f>SUM(E123:E134)</f>
        <v>66</v>
      </c>
      <c r="F135" s="1754" t="s">
        <v>301</v>
      </c>
      <c r="G135" s="1754"/>
      <c r="H135" s="389" t="s">
        <v>993</v>
      </c>
      <c r="I135" s="1755" t="s">
        <v>303</v>
      </c>
      <c r="J135" s="1755"/>
      <c r="K135" s="24" t="s">
        <v>995</v>
      </c>
    </row>
    <row r="136" spans="1:11" x14ac:dyDescent="0.15">
      <c r="B136" s="420"/>
      <c r="C136" s="1756" t="s">
        <v>570</v>
      </c>
      <c r="D136" s="1757"/>
      <c r="E136" s="1757"/>
    </row>
    <row r="137" spans="1:11" x14ac:dyDescent="0.15">
      <c r="A137" s="1817" t="s">
        <v>1671</v>
      </c>
      <c r="B137" s="1817"/>
      <c r="C137" s="1817"/>
      <c r="D137" s="1817"/>
      <c r="E137" s="1817"/>
      <c r="F137" s="1817"/>
      <c r="G137" s="1817"/>
      <c r="H137" s="1817"/>
      <c r="I137" s="1817"/>
      <c r="J137" s="1817"/>
      <c r="K137" s="1817"/>
    </row>
    <row r="138" spans="1:11" ht="14" thickBot="1" x14ac:dyDescent="0.2">
      <c r="E138" s="15" t="s">
        <v>307</v>
      </c>
      <c r="K138" s="15" t="s">
        <v>308</v>
      </c>
    </row>
    <row r="139" spans="1:11" x14ac:dyDescent="0.15">
      <c r="A139" s="26" t="s">
        <v>892</v>
      </c>
      <c r="B139" s="27" t="s">
        <v>197</v>
      </c>
      <c r="C139" s="58" t="s">
        <v>865</v>
      </c>
      <c r="D139" s="59" t="s">
        <v>197</v>
      </c>
      <c r="E139" s="30" t="s">
        <v>866</v>
      </c>
      <c r="G139" s="26" t="s">
        <v>892</v>
      </c>
      <c r="H139" s="27" t="s">
        <v>197</v>
      </c>
      <c r="I139" s="58" t="s">
        <v>865</v>
      </c>
      <c r="J139" s="59" t="s">
        <v>197</v>
      </c>
      <c r="K139" s="30" t="s">
        <v>866</v>
      </c>
    </row>
    <row r="140" spans="1:11" x14ac:dyDescent="0.15">
      <c r="A140" s="31">
        <v>1</v>
      </c>
      <c r="B140" s="32">
        <f>K124</f>
        <v>0</v>
      </c>
      <c r="C140" s="61">
        <f>C124</f>
        <v>2</v>
      </c>
      <c r="D140" s="62">
        <f>K134</f>
        <v>0</v>
      </c>
      <c r="E140" s="33">
        <f>C134</f>
        <v>12</v>
      </c>
      <c r="G140" s="31">
        <v>1</v>
      </c>
      <c r="H140" s="32">
        <f>K124</f>
        <v>0</v>
      </c>
      <c r="I140" s="354">
        <f>C123</f>
        <v>1</v>
      </c>
      <c r="J140" s="62">
        <f>K134</f>
        <v>0</v>
      </c>
      <c r="K140" s="353">
        <f>C133</f>
        <v>11</v>
      </c>
    </row>
    <row r="141" spans="1:11" x14ac:dyDescent="0.15">
      <c r="A141" s="35">
        <v>2</v>
      </c>
      <c r="B141" s="36">
        <f>K128</f>
        <v>0</v>
      </c>
      <c r="C141" s="61">
        <f>C128</f>
        <v>6</v>
      </c>
      <c r="D141" s="62">
        <f>K126</f>
        <v>0</v>
      </c>
      <c r="E141" s="33">
        <f>C126</f>
        <v>4</v>
      </c>
      <c r="G141" s="35">
        <v>2</v>
      </c>
      <c r="H141" s="36">
        <f>K127</f>
        <v>0</v>
      </c>
      <c r="I141" s="61">
        <f>C127</f>
        <v>5</v>
      </c>
      <c r="J141" s="62">
        <f>K126</f>
        <v>0</v>
      </c>
      <c r="K141" s="33">
        <f>C126</f>
        <v>4</v>
      </c>
    </row>
    <row r="142" spans="1:11" x14ac:dyDescent="0.15">
      <c r="A142" s="38">
        <v>3</v>
      </c>
      <c r="B142" s="39">
        <f>K127</f>
        <v>0</v>
      </c>
      <c r="C142" s="63">
        <f>C127</f>
        <v>5</v>
      </c>
      <c r="D142" s="191">
        <f>K125</f>
        <v>0</v>
      </c>
      <c r="E142" s="37">
        <f>C125</f>
        <v>3</v>
      </c>
      <c r="G142" s="38">
        <v>3</v>
      </c>
      <c r="H142" s="39">
        <f>K132</f>
        <v>0</v>
      </c>
      <c r="I142" s="61">
        <f>C132</f>
        <v>10</v>
      </c>
      <c r="J142" s="191">
        <f>K130</f>
        <v>0</v>
      </c>
      <c r="K142" s="33">
        <f>C130</f>
        <v>8</v>
      </c>
    </row>
    <row r="143" spans="1:11" x14ac:dyDescent="0.15">
      <c r="A143" s="38">
        <v>4</v>
      </c>
      <c r="B143" s="39">
        <f>K131</f>
        <v>0</v>
      </c>
      <c r="C143" s="63">
        <f>C131</f>
        <v>9</v>
      </c>
      <c r="D143" s="191">
        <f>K130</f>
        <v>0</v>
      </c>
      <c r="E143" s="37">
        <f>C130</f>
        <v>8</v>
      </c>
      <c r="G143" s="38">
        <v>4</v>
      </c>
      <c r="H143" s="39">
        <f>K128</f>
        <v>0</v>
      </c>
      <c r="I143" s="63">
        <f>C128</f>
        <v>6</v>
      </c>
      <c r="J143" s="191">
        <f>K125</f>
        <v>0</v>
      </c>
      <c r="K143" s="37">
        <f>C125</f>
        <v>3</v>
      </c>
    </row>
    <row r="144" spans="1:11" ht="14" thickBot="1" x14ac:dyDescent="0.2">
      <c r="A144" s="38">
        <v>5</v>
      </c>
      <c r="B144" s="42">
        <f>K132</f>
        <v>0</v>
      </c>
      <c r="C144" s="70">
        <f>C132</f>
        <v>10</v>
      </c>
      <c r="D144" s="71">
        <f>K129</f>
        <v>0</v>
      </c>
      <c r="E144" s="43">
        <f>C129</f>
        <v>7</v>
      </c>
      <c r="G144" s="38">
        <v>5</v>
      </c>
      <c r="H144" s="42">
        <f>K131</f>
        <v>0</v>
      </c>
      <c r="I144" s="70">
        <f>C131</f>
        <v>9</v>
      </c>
      <c r="J144" s="71">
        <f>K129</f>
        <v>0</v>
      </c>
      <c r="K144" s="43">
        <f>C129</f>
        <v>7</v>
      </c>
    </row>
    <row r="145" spans="1:11" ht="14" thickBot="1" x14ac:dyDescent="0.2">
      <c r="A145" s="291" t="s">
        <v>891</v>
      </c>
      <c r="B145" s="214" t="s">
        <v>718</v>
      </c>
      <c r="G145" s="291" t="s">
        <v>891</v>
      </c>
      <c r="H145" s="214" t="s">
        <v>2020</v>
      </c>
    </row>
    <row r="147" spans="1:11" ht="14" thickBot="1" x14ac:dyDescent="0.2">
      <c r="E147" s="15" t="s">
        <v>309</v>
      </c>
      <c r="K147" s="15" t="s">
        <v>2186</v>
      </c>
    </row>
    <row r="148" spans="1:11" x14ac:dyDescent="0.15">
      <c r="A148" s="26" t="s">
        <v>892</v>
      </c>
      <c r="B148" s="27" t="s">
        <v>197</v>
      </c>
      <c r="C148" s="58" t="s">
        <v>865</v>
      </c>
      <c r="D148" s="59" t="s">
        <v>197</v>
      </c>
      <c r="E148" s="30" t="s">
        <v>866</v>
      </c>
      <c r="G148" s="26" t="s">
        <v>892</v>
      </c>
      <c r="H148" s="27" t="s">
        <v>197</v>
      </c>
      <c r="I148" s="58" t="s">
        <v>865</v>
      </c>
      <c r="J148" s="59" t="s">
        <v>197</v>
      </c>
      <c r="K148" s="30" t="s">
        <v>866</v>
      </c>
    </row>
    <row r="149" spans="1:11" x14ac:dyDescent="0.15">
      <c r="A149" s="31">
        <v>1</v>
      </c>
      <c r="B149" s="32">
        <f>K127</f>
        <v>0</v>
      </c>
      <c r="C149" s="354">
        <f>C124</f>
        <v>2</v>
      </c>
      <c r="D149" s="62">
        <f>K134</f>
        <v>0</v>
      </c>
      <c r="E149" s="33">
        <f>C133</f>
        <v>11</v>
      </c>
      <c r="G149" s="31">
        <v>1</v>
      </c>
      <c r="H149" s="32">
        <f>K127</f>
        <v>0</v>
      </c>
      <c r="I149" s="192">
        <f>C124</f>
        <v>2</v>
      </c>
      <c r="J149" s="62">
        <f>K125</f>
        <v>0</v>
      </c>
      <c r="K149" s="353">
        <f>C131</f>
        <v>9</v>
      </c>
    </row>
    <row r="150" spans="1:11" x14ac:dyDescent="0.15">
      <c r="A150" s="35">
        <v>2</v>
      </c>
      <c r="B150" s="36">
        <f>K131</f>
        <v>0</v>
      </c>
      <c r="C150" s="354">
        <f>C134</f>
        <v>12</v>
      </c>
      <c r="D150" s="62">
        <f>K124</f>
        <v>0</v>
      </c>
      <c r="E150" s="206">
        <f>C123</f>
        <v>1</v>
      </c>
      <c r="G150" s="35">
        <v>2</v>
      </c>
      <c r="H150" s="36">
        <f>K124</f>
        <v>0</v>
      </c>
      <c r="I150" s="61">
        <f>C123</f>
        <v>1</v>
      </c>
      <c r="J150" s="62">
        <f>K132</f>
        <v>0</v>
      </c>
      <c r="K150" s="33">
        <f>C132</f>
        <v>10</v>
      </c>
    </row>
    <row r="151" spans="1:11" x14ac:dyDescent="0.15">
      <c r="A151" s="38">
        <v>3</v>
      </c>
      <c r="B151" s="39">
        <f>K125</f>
        <v>0</v>
      </c>
      <c r="C151" s="63">
        <f>C125</f>
        <v>3</v>
      </c>
      <c r="D151" s="191">
        <f>K130</f>
        <v>0</v>
      </c>
      <c r="E151" s="37">
        <f>C130</f>
        <v>8</v>
      </c>
      <c r="G151" s="38">
        <v>3</v>
      </c>
      <c r="H151" s="39">
        <f>K129</f>
        <v>0</v>
      </c>
      <c r="I151" s="354">
        <f>C127</f>
        <v>5</v>
      </c>
      <c r="J151" s="191">
        <f>K131</f>
        <v>0</v>
      </c>
      <c r="K151" s="206">
        <f>C134</f>
        <v>12</v>
      </c>
    </row>
    <row r="152" spans="1:11" x14ac:dyDescent="0.15">
      <c r="A152" s="38">
        <v>4</v>
      </c>
      <c r="B152" s="39">
        <f>K129</f>
        <v>0</v>
      </c>
      <c r="C152" s="63">
        <f>C129</f>
        <v>7</v>
      </c>
      <c r="D152" s="191">
        <f>K126</f>
        <v>0</v>
      </c>
      <c r="E152" s="37">
        <f>C126</f>
        <v>4</v>
      </c>
      <c r="G152" s="38">
        <v>4</v>
      </c>
      <c r="H152" s="39">
        <f>K134</f>
        <v>0</v>
      </c>
      <c r="I152" s="63">
        <f>C133</f>
        <v>11</v>
      </c>
      <c r="J152" s="191">
        <f>K128</f>
        <v>0</v>
      </c>
      <c r="K152" s="37">
        <f>C128</f>
        <v>6</v>
      </c>
    </row>
    <row r="153" spans="1:11" ht="14" thickBot="1" x14ac:dyDescent="0.2">
      <c r="A153" s="38">
        <v>5</v>
      </c>
      <c r="B153" s="42">
        <f>K128</f>
        <v>0</v>
      </c>
      <c r="C153" s="70">
        <f>C128</f>
        <v>6</v>
      </c>
      <c r="D153" s="71">
        <f>K132</f>
        <v>0</v>
      </c>
      <c r="E153" s="43">
        <f>C132</f>
        <v>10</v>
      </c>
      <c r="G153" s="38">
        <v>5</v>
      </c>
      <c r="H153" s="42">
        <f>K130</f>
        <v>0</v>
      </c>
      <c r="I153" s="70">
        <f>C130</f>
        <v>8</v>
      </c>
      <c r="J153" s="71">
        <f>K126</f>
        <v>0</v>
      </c>
      <c r="K153" s="43">
        <f>C126</f>
        <v>4</v>
      </c>
    </row>
    <row r="154" spans="1:11" ht="14" thickBot="1" x14ac:dyDescent="0.2">
      <c r="A154" s="291" t="s">
        <v>891</v>
      </c>
      <c r="B154" s="215" t="s">
        <v>2019</v>
      </c>
      <c r="G154" s="291" t="s">
        <v>891</v>
      </c>
      <c r="H154" s="215" t="s">
        <v>2018</v>
      </c>
    </row>
    <row r="156" spans="1:11" ht="14" thickBot="1" x14ac:dyDescent="0.2">
      <c r="E156" s="15" t="s">
        <v>2185</v>
      </c>
      <c r="K156" s="15" t="s">
        <v>2187</v>
      </c>
    </row>
    <row r="157" spans="1:11" x14ac:dyDescent="0.15">
      <c r="A157" s="26" t="s">
        <v>892</v>
      </c>
      <c r="B157" s="27" t="s">
        <v>197</v>
      </c>
      <c r="C157" s="58" t="s">
        <v>865</v>
      </c>
      <c r="D157" s="59" t="s">
        <v>197</v>
      </c>
      <c r="E157" s="30" t="s">
        <v>866</v>
      </c>
      <c r="G157" s="26" t="s">
        <v>892</v>
      </c>
      <c r="H157" s="27" t="s">
        <v>197</v>
      </c>
      <c r="I157" s="58" t="s">
        <v>865</v>
      </c>
      <c r="J157" s="59" t="s">
        <v>197</v>
      </c>
      <c r="K157" s="30" t="s">
        <v>866</v>
      </c>
    </row>
    <row r="158" spans="1:11" x14ac:dyDescent="0.15">
      <c r="A158" s="31">
        <v>1</v>
      </c>
      <c r="B158" s="32">
        <f>K124</f>
        <v>0</v>
      </c>
      <c r="C158" s="61">
        <f>C123</f>
        <v>1</v>
      </c>
      <c r="D158" s="62">
        <f>K125</f>
        <v>0</v>
      </c>
      <c r="E158" s="33">
        <f>C131</f>
        <v>9</v>
      </c>
      <c r="G158" s="31">
        <v>1</v>
      </c>
      <c r="H158" s="32">
        <f>K132</f>
        <v>0</v>
      </c>
      <c r="I158" s="354">
        <f>C130</f>
        <v>8</v>
      </c>
      <c r="J158" s="62">
        <f>K124</f>
        <v>0</v>
      </c>
      <c r="K158" s="33">
        <f>C123</f>
        <v>1</v>
      </c>
    </row>
    <row r="159" spans="1:11" x14ac:dyDescent="0.15">
      <c r="A159" s="35">
        <v>2</v>
      </c>
      <c r="B159" s="36">
        <f>K132</f>
        <v>0</v>
      </c>
      <c r="C159" s="61">
        <f>C132</f>
        <v>10</v>
      </c>
      <c r="D159" s="62">
        <f>K127</f>
        <v>0</v>
      </c>
      <c r="E159" s="33">
        <f>C124</f>
        <v>2</v>
      </c>
      <c r="G159" s="35">
        <v>2</v>
      </c>
      <c r="H159" s="36">
        <f>K128</f>
        <v>0</v>
      </c>
      <c r="I159" s="354">
        <f>C126</f>
        <v>4</v>
      </c>
      <c r="J159" s="62">
        <f>K134</f>
        <v>0</v>
      </c>
      <c r="K159" s="206">
        <f>C133</f>
        <v>11</v>
      </c>
    </row>
    <row r="160" spans="1:11" x14ac:dyDescent="0.15">
      <c r="A160" s="38">
        <v>3</v>
      </c>
      <c r="B160" s="39">
        <f>K128</f>
        <v>0</v>
      </c>
      <c r="C160" s="63">
        <f>C128</f>
        <v>6</v>
      </c>
      <c r="D160" s="191">
        <f>K131</f>
        <v>0</v>
      </c>
      <c r="E160" s="37">
        <f>C134</f>
        <v>12</v>
      </c>
      <c r="G160" s="38">
        <v>3</v>
      </c>
      <c r="H160" s="39">
        <f>K130</f>
        <v>0</v>
      </c>
      <c r="I160" s="61">
        <f>C129</f>
        <v>7</v>
      </c>
      <c r="J160" s="191">
        <f>K127</f>
        <v>0</v>
      </c>
      <c r="K160" s="33">
        <f>C124</f>
        <v>2</v>
      </c>
    </row>
    <row r="161" spans="1:11" x14ac:dyDescent="0.15">
      <c r="A161" s="38">
        <v>4</v>
      </c>
      <c r="B161" s="39">
        <f>K134</f>
        <v>0</v>
      </c>
      <c r="C161" s="63">
        <f>C133</f>
        <v>11</v>
      </c>
      <c r="D161" s="191">
        <f>K129</f>
        <v>0</v>
      </c>
      <c r="E161" s="37">
        <f>C127</f>
        <v>5</v>
      </c>
      <c r="G161" s="38">
        <v>4</v>
      </c>
      <c r="H161" s="39">
        <f>K126</f>
        <v>0</v>
      </c>
      <c r="I161" s="63">
        <f>C125</f>
        <v>3</v>
      </c>
      <c r="J161" s="191">
        <f>K131</f>
        <v>0</v>
      </c>
      <c r="K161" s="37">
        <f>C134</f>
        <v>12</v>
      </c>
    </row>
    <row r="162" spans="1:11" ht="14" thickBot="1" x14ac:dyDescent="0.2">
      <c r="A162" s="38">
        <v>5</v>
      </c>
      <c r="B162" s="42">
        <f>K130</f>
        <v>0</v>
      </c>
      <c r="C162" s="351">
        <f>C129</f>
        <v>7</v>
      </c>
      <c r="D162" s="71">
        <f>K126</f>
        <v>0</v>
      </c>
      <c r="E162" s="350">
        <f>C125</f>
        <v>3</v>
      </c>
      <c r="G162" s="38">
        <v>5</v>
      </c>
      <c r="H162" s="42">
        <f>K125</f>
        <v>0</v>
      </c>
      <c r="I162" s="70">
        <f>C131</f>
        <v>9</v>
      </c>
      <c r="J162" s="71">
        <f>K129</f>
        <v>0</v>
      </c>
      <c r="K162" s="43">
        <f>C127</f>
        <v>5</v>
      </c>
    </row>
    <row r="163" spans="1:11" ht="14" thickBot="1" x14ac:dyDescent="0.2">
      <c r="A163" s="291" t="s">
        <v>891</v>
      </c>
      <c r="B163" s="215" t="s">
        <v>2017</v>
      </c>
      <c r="G163" s="291" t="s">
        <v>891</v>
      </c>
      <c r="H163" s="215" t="s">
        <v>720</v>
      </c>
    </row>
    <row r="165" spans="1:11" ht="14" thickBot="1" x14ac:dyDescent="0.2">
      <c r="E165" s="15" t="s">
        <v>2188</v>
      </c>
      <c r="K165" s="15" t="s">
        <v>311</v>
      </c>
    </row>
    <row r="166" spans="1:11" x14ac:dyDescent="0.15">
      <c r="A166" s="26" t="s">
        <v>892</v>
      </c>
      <c r="B166" s="27" t="s">
        <v>197</v>
      </c>
      <c r="C166" s="58" t="s">
        <v>865</v>
      </c>
      <c r="D166" s="59" t="s">
        <v>197</v>
      </c>
      <c r="E166" s="30" t="s">
        <v>866</v>
      </c>
      <c r="G166" s="26" t="s">
        <v>892</v>
      </c>
      <c r="H166" s="27" t="s">
        <v>197</v>
      </c>
      <c r="I166" s="58" t="s">
        <v>865</v>
      </c>
      <c r="J166" s="59" t="s">
        <v>197</v>
      </c>
      <c r="K166" s="30" t="s">
        <v>866</v>
      </c>
    </row>
    <row r="167" spans="1:11" x14ac:dyDescent="0.15">
      <c r="A167" s="216">
        <v>1</v>
      </c>
      <c r="B167" s="32">
        <f>K130</f>
        <v>0</v>
      </c>
      <c r="C167" s="61">
        <f>C129</f>
        <v>7</v>
      </c>
      <c r="D167" s="62">
        <f>K124</f>
        <v>0</v>
      </c>
      <c r="E167" s="33">
        <f>C123</f>
        <v>1</v>
      </c>
      <c r="G167" s="31">
        <v>1</v>
      </c>
      <c r="H167" s="32">
        <f>K134</f>
        <v>0</v>
      </c>
      <c r="I167" s="192">
        <f>C133</f>
        <v>11</v>
      </c>
      <c r="J167" s="62">
        <f>K130</f>
        <v>0</v>
      </c>
      <c r="K167" s="206">
        <f>C129</f>
        <v>7</v>
      </c>
    </row>
    <row r="168" spans="1:11" x14ac:dyDescent="0.15">
      <c r="A168" s="217">
        <v>2</v>
      </c>
      <c r="B168" s="36">
        <f>K126</f>
        <v>0</v>
      </c>
      <c r="C168" s="61">
        <f>C125</f>
        <v>3</v>
      </c>
      <c r="D168" s="62">
        <f>K134</f>
        <v>0</v>
      </c>
      <c r="E168" s="33">
        <f>C133</f>
        <v>11</v>
      </c>
      <c r="G168" s="35">
        <v>2</v>
      </c>
      <c r="H168" s="36">
        <f>K124</f>
        <v>0</v>
      </c>
      <c r="I168" s="61">
        <f>C123</f>
        <v>1</v>
      </c>
      <c r="J168" s="62">
        <f>K132</f>
        <v>0</v>
      </c>
      <c r="K168" s="33">
        <f>C128</f>
        <v>6</v>
      </c>
    </row>
    <row r="169" spans="1:11" x14ac:dyDescent="0.15">
      <c r="A169" s="218">
        <v>3</v>
      </c>
      <c r="B169" s="39">
        <f>K125</f>
        <v>0</v>
      </c>
      <c r="C169" s="63">
        <f>C131</f>
        <v>9</v>
      </c>
      <c r="D169" s="191">
        <f>K132</f>
        <v>0</v>
      </c>
      <c r="E169" s="357">
        <f>C128</f>
        <v>6</v>
      </c>
      <c r="G169" s="38">
        <v>3</v>
      </c>
      <c r="H169" s="39">
        <f>K129</f>
        <v>0</v>
      </c>
      <c r="I169" s="354">
        <f>C130</f>
        <v>8</v>
      </c>
      <c r="J169" s="191">
        <f>K131</f>
        <v>0</v>
      </c>
      <c r="K169" s="353">
        <f>C124</f>
        <v>2</v>
      </c>
    </row>
    <row r="170" spans="1:11" x14ac:dyDescent="0.15">
      <c r="A170" s="218">
        <v>4</v>
      </c>
      <c r="B170" s="39">
        <f>K129</f>
        <v>0</v>
      </c>
      <c r="C170" s="63">
        <f>C127</f>
        <v>5</v>
      </c>
      <c r="D170" s="191">
        <f>K127</f>
        <v>0</v>
      </c>
      <c r="E170" s="357">
        <f>C132</f>
        <v>10</v>
      </c>
      <c r="G170" s="38">
        <v>4</v>
      </c>
      <c r="H170" s="39">
        <f>K127</f>
        <v>0</v>
      </c>
      <c r="I170" s="63">
        <f>C132</f>
        <v>10</v>
      </c>
      <c r="J170" s="191">
        <f>K126</f>
        <v>0</v>
      </c>
      <c r="K170" s="37">
        <f>C125</f>
        <v>3</v>
      </c>
    </row>
    <row r="171" spans="1:11" ht="14" thickBot="1" x14ac:dyDescent="0.2">
      <c r="A171" s="219">
        <v>5</v>
      </c>
      <c r="B171" s="42">
        <f>K128</f>
        <v>0</v>
      </c>
      <c r="C171" s="70">
        <f>C126</f>
        <v>4</v>
      </c>
      <c r="D171" s="71">
        <f>K131</f>
        <v>0</v>
      </c>
      <c r="E171" s="43">
        <f>C134</f>
        <v>12</v>
      </c>
      <c r="G171" s="38">
        <v>5</v>
      </c>
      <c r="H171" s="42">
        <f>K125</f>
        <v>0</v>
      </c>
      <c r="I171" s="70">
        <f>C131</f>
        <v>9</v>
      </c>
      <c r="J171" s="71">
        <f>K128</f>
        <v>0</v>
      </c>
      <c r="K171" s="43">
        <f>C126</f>
        <v>4</v>
      </c>
    </row>
    <row r="172" spans="1:11" ht="14" thickBot="1" x14ac:dyDescent="0.2">
      <c r="A172" s="291" t="s">
        <v>891</v>
      </c>
      <c r="B172" s="215" t="s">
        <v>817</v>
      </c>
      <c r="G172" s="291" t="s">
        <v>891</v>
      </c>
      <c r="H172" s="215" t="s">
        <v>2016</v>
      </c>
    </row>
    <row r="173" spans="1:11" x14ac:dyDescent="0.15">
      <c r="A173" s="540"/>
    </row>
    <row r="177" spans="1:11" x14ac:dyDescent="0.15">
      <c r="A177" s="1817" t="s">
        <v>1767</v>
      </c>
      <c r="B177" s="1817"/>
      <c r="C177" s="1817"/>
      <c r="D177" s="1817"/>
      <c r="E177" s="1817"/>
      <c r="F177" s="1817"/>
      <c r="G177" s="1817"/>
      <c r="H177" s="1817"/>
      <c r="I177" s="1817"/>
      <c r="J177" s="1817"/>
      <c r="K177" s="1817"/>
    </row>
    <row r="180" spans="1:11" x14ac:dyDescent="0.15">
      <c r="A180" s="1817" t="s">
        <v>1939</v>
      </c>
      <c r="B180" s="1817"/>
      <c r="C180" s="1817"/>
      <c r="D180" s="1817"/>
      <c r="E180" s="1817"/>
      <c r="F180" s="1817"/>
      <c r="G180" s="1817"/>
      <c r="H180" s="1817"/>
      <c r="I180" s="1817"/>
      <c r="J180" s="1817"/>
      <c r="K180" s="1817"/>
    </row>
    <row r="182" spans="1:11" ht="14" thickBot="1" x14ac:dyDescent="0.2">
      <c r="E182" s="15" t="s">
        <v>312</v>
      </c>
      <c r="K182" s="15" t="s">
        <v>313</v>
      </c>
    </row>
    <row r="183" spans="1:11" x14ac:dyDescent="0.15">
      <c r="A183" s="26" t="s">
        <v>892</v>
      </c>
      <c r="B183" s="27" t="s">
        <v>197</v>
      </c>
      <c r="C183" s="58" t="s">
        <v>865</v>
      </c>
      <c r="D183" s="59" t="s">
        <v>197</v>
      </c>
      <c r="E183" s="30" t="s">
        <v>866</v>
      </c>
      <c r="G183" s="26" t="s">
        <v>892</v>
      </c>
      <c r="H183" s="27" t="s">
        <v>197</v>
      </c>
      <c r="I183" s="58" t="s">
        <v>865</v>
      </c>
      <c r="J183" s="59" t="s">
        <v>197</v>
      </c>
      <c r="K183" s="30" t="s">
        <v>866</v>
      </c>
    </row>
    <row r="184" spans="1:11" x14ac:dyDescent="0.15">
      <c r="A184" s="31">
        <v>1</v>
      </c>
      <c r="B184" s="32">
        <f>K134</f>
        <v>0</v>
      </c>
      <c r="C184" s="354">
        <f>C134</f>
        <v>12</v>
      </c>
      <c r="D184" s="62">
        <f>K129</f>
        <v>0</v>
      </c>
      <c r="E184" s="206">
        <f>C130</f>
        <v>8</v>
      </c>
      <c r="G184" s="31">
        <v>1</v>
      </c>
      <c r="H184" s="32">
        <f>K126</f>
        <v>0</v>
      </c>
      <c r="I184" s="354">
        <f>C123</f>
        <v>1</v>
      </c>
      <c r="J184" s="62">
        <f>K124</f>
        <v>0</v>
      </c>
      <c r="K184" s="206">
        <f>C127</f>
        <v>5</v>
      </c>
    </row>
    <row r="185" spans="1:11" x14ac:dyDescent="0.15">
      <c r="A185" s="35">
        <v>2</v>
      </c>
      <c r="B185" s="36">
        <f>K124</f>
        <v>0</v>
      </c>
      <c r="C185" s="354">
        <f>C127</f>
        <v>5</v>
      </c>
      <c r="D185" s="62">
        <f>K131</f>
        <v>0</v>
      </c>
      <c r="E185" s="206">
        <f>C124</f>
        <v>2</v>
      </c>
      <c r="G185" s="35">
        <v>2</v>
      </c>
      <c r="H185" s="36">
        <f>K128</f>
        <v>0</v>
      </c>
      <c r="I185" s="354">
        <f>C133</f>
        <v>11</v>
      </c>
      <c r="J185" s="62">
        <f>K129</f>
        <v>0</v>
      </c>
      <c r="K185" s="33">
        <f>C130</f>
        <v>8</v>
      </c>
    </row>
    <row r="186" spans="1:11" x14ac:dyDescent="0.15">
      <c r="A186" s="38">
        <v>3</v>
      </c>
      <c r="B186" s="39">
        <f>K125</f>
        <v>0</v>
      </c>
      <c r="C186" s="63">
        <f>C131</f>
        <v>9</v>
      </c>
      <c r="D186" s="191">
        <f>K126</f>
        <v>0</v>
      </c>
      <c r="E186" s="37">
        <f>C125</f>
        <v>3</v>
      </c>
      <c r="G186" s="38">
        <v>3</v>
      </c>
      <c r="H186" s="39">
        <f>K127</f>
        <v>0</v>
      </c>
      <c r="I186" s="61">
        <f>C132</f>
        <v>10</v>
      </c>
      <c r="J186" s="191">
        <f>K125</f>
        <v>0</v>
      </c>
      <c r="K186" s="33">
        <f>C131</f>
        <v>9</v>
      </c>
    </row>
    <row r="187" spans="1:11" x14ac:dyDescent="0.15">
      <c r="A187" s="38">
        <v>4</v>
      </c>
      <c r="B187" s="39">
        <f>K127</f>
        <v>0</v>
      </c>
      <c r="C187" s="63">
        <f>C132</f>
        <v>10</v>
      </c>
      <c r="D187" s="191">
        <f>K128</f>
        <v>0</v>
      </c>
      <c r="E187" s="37">
        <f>C126</f>
        <v>4</v>
      </c>
      <c r="G187" s="38">
        <v>4</v>
      </c>
      <c r="H187" s="39">
        <f>K134</f>
        <v>0</v>
      </c>
      <c r="I187" s="63">
        <f>C134</f>
        <v>12</v>
      </c>
      <c r="J187" s="191">
        <f>K130</f>
        <v>0</v>
      </c>
      <c r="K187" s="37">
        <f>C129</f>
        <v>7</v>
      </c>
    </row>
    <row r="188" spans="1:11" ht="14" thickBot="1" x14ac:dyDescent="0.2">
      <c r="A188" s="38">
        <v>5</v>
      </c>
      <c r="B188" s="42">
        <f>K130</f>
        <v>0</v>
      </c>
      <c r="C188" s="70">
        <f>C129</f>
        <v>7</v>
      </c>
      <c r="D188" s="71">
        <f>K132</f>
        <v>0</v>
      </c>
      <c r="E188" s="43">
        <f>C128</f>
        <v>6</v>
      </c>
      <c r="G188" s="38">
        <v>5</v>
      </c>
      <c r="H188" s="42">
        <f>K131</f>
        <v>0</v>
      </c>
      <c r="I188" s="70">
        <f>C124</f>
        <v>2</v>
      </c>
      <c r="J188" s="71">
        <f>K132</f>
        <v>0</v>
      </c>
      <c r="K188" s="43">
        <f>C128</f>
        <v>6</v>
      </c>
    </row>
    <row r="189" spans="1:11" ht="14" thickBot="1" x14ac:dyDescent="0.2">
      <c r="A189" s="291" t="s">
        <v>891</v>
      </c>
      <c r="B189" s="215" t="s">
        <v>718</v>
      </c>
      <c r="G189" s="291" t="s">
        <v>891</v>
      </c>
      <c r="H189" s="215" t="s">
        <v>812</v>
      </c>
    </row>
    <row r="191" spans="1:11" ht="14" thickBot="1" x14ac:dyDescent="0.2">
      <c r="E191" s="15" t="s">
        <v>314</v>
      </c>
      <c r="K191" s="15" t="s">
        <v>669</v>
      </c>
    </row>
    <row r="192" spans="1:11" x14ac:dyDescent="0.15">
      <c r="A192" s="26" t="s">
        <v>892</v>
      </c>
      <c r="B192" s="27" t="s">
        <v>197</v>
      </c>
      <c r="C192" s="58" t="s">
        <v>865</v>
      </c>
      <c r="D192" s="59" t="s">
        <v>197</v>
      </c>
      <c r="E192" s="30" t="s">
        <v>866</v>
      </c>
      <c r="G192" s="26" t="s">
        <v>892</v>
      </c>
      <c r="H192" s="27" t="s">
        <v>197</v>
      </c>
      <c r="I192" s="58" t="s">
        <v>865</v>
      </c>
      <c r="J192" s="59" t="s">
        <v>197</v>
      </c>
      <c r="K192" s="30" t="s">
        <v>866</v>
      </c>
    </row>
    <row r="193" spans="1:11" x14ac:dyDescent="0.15">
      <c r="A193" s="31">
        <v>1</v>
      </c>
      <c r="B193" s="32">
        <f>K130</f>
        <v>0</v>
      </c>
      <c r="C193" s="354">
        <f>C126</f>
        <v>4</v>
      </c>
      <c r="D193" s="62">
        <f>K126</f>
        <v>0</v>
      </c>
      <c r="E193" s="206">
        <f>C123</f>
        <v>1</v>
      </c>
      <c r="G193" s="31">
        <v>1</v>
      </c>
      <c r="H193" s="32">
        <f>K129</f>
        <v>0</v>
      </c>
      <c r="I193" s="192">
        <f>C130</f>
        <v>8</v>
      </c>
      <c r="J193" s="62">
        <f>K124</f>
        <v>0</v>
      </c>
      <c r="K193" s="353">
        <f>C128</f>
        <v>6</v>
      </c>
    </row>
    <row r="194" spans="1:11" x14ac:dyDescent="0.15">
      <c r="A194" s="35">
        <v>2</v>
      </c>
      <c r="B194" s="36">
        <f>K134</f>
        <v>0</v>
      </c>
      <c r="C194" s="61">
        <f>C134</f>
        <v>12</v>
      </c>
      <c r="D194" s="62">
        <f>K127</f>
        <v>0</v>
      </c>
      <c r="E194" s="33">
        <f>C132</f>
        <v>10</v>
      </c>
      <c r="G194" s="35">
        <v>2</v>
      </c>
      <c r="H194" s="36">
        <f>K134</f>
        <v>0</v>
      </c>
      <c r="I194" s="61">
        <f>C134</f>
        <v>12</v>
      </c>
      <c r="J194" s="62">
        <f>K125</f>
        <v>0</v>
      </c>
      <c r="K194" s="33">
        <f>C131</f>
        <v>9</v>
      </c>
    </row>
    <row r="195" spans="1:11" x14ac:dyDescent="0.15">
      <c r="A195" s="38">
        <v>3</v>
      </c>
      <c r="B195" s="39">
        <f>K129</f>
        <v>0</v>
      </c>
      <c r="C195" s="63">
        <f>C130</f>
        <v>8</v>
      </c>
      <c r="D195" s="191">
        <f>K124</f>
        <v>0</v>
      </c>
      <c r="E195" s="37">
        <f>C127</f>
        <v>5</v>
      </c>
      <c r="G195" s="38">
        <v>3</v>
      </c>
      <c r="H195" s="39">
        <f>K128</f>
        <v>0</v>
      </c>
      <c r="I195" s="61">
        <f>C133</f>
        <v>11</v>
      </c>
      <c r="J195" s="191">
        <f>K127</f>
        <v>0</v>
      </c>
      <c r="K195" s="33">
        <f>C132</f>
        <v>10</v>
      </c>
    </row>
    <row r="196" spans="1:11" x14ac:dyDescent="0.15">
      <c r="A196" s="38">
        <v>4</v>
      </c>
      <c r="B196" s="39">
        <f>K128</f>
        <v>0</v>
      </c>
      <c r="C196" s="63">
        <f>C133</f>
        <v>11</v>
      </c>
      <c r="D196" s="191">
        <f>K125</f>
        <v>0</v>
      </c>
      <c r="E196" s="37">
        <f>C131</f>
        <v>9</v>
      </c>
      <c r="G196" s="38">
        <v>4</v>
      </c>
      <c r="H196" s="39">
        <f>K130</f>
        <v>0</v>
      </c>
      <c r="I196" s="63">
        <f>C126</f>
        <v>4</v>
      </c>
      <c r="J196" s="191">
        <f>K131</f>
        <v>0</v>
      </c>
      <c r="K196" s="37">
        <f>C124</f>
        <v>2</v>
      </c>
    </row>
    <row r="197" spans="1:11" ht="14" thickBot="1" x14ac:dyDescent="0.2">
      <c r="A197" s="38">
        <v>5</v>
      </c>
      <c r="B197" s="42">
        <f>K132</f>
        <v>0</v>
      </c>
      <c r="C197" s="351">
        <f>C125</f>
        <v>3</v>
      </c>
      <c r="D197" s="71">
        <f>K131</f>
        <v>0</v>
      </c>
      <c r="E197" s="43">
        <f>C124</f>
        <v>2</v>
      </c>
      <c r="G197" s="38">
        <v>5</v>
      </c>
      <c r="H197" s="42">
        <f>K132</f>
        <v>0</v>
      </c>
      <c r="I197" s="70">
        <f>C125</f>
        <v>3</v>
      </c>
      <c r="J197" s="71">
        <f>K126</f>
        <v>0</v>
      </c>
      <c r="K197" s="43">
        <f>C123</f>
        <v>1</v>
      </c>
    </row>
    <row r="198" spans="1:11" ht="14" thickBot="1" x14ac:dyDescent="0.2">
      <c r="A198" s="291" t="s">
        <v>891</v>
      </c>
      <c r="B198" s="215" t="s">
        <v>815</v>
      </c>
      <c r="G198" s="291" t="s">
        <v>891</v>
      </c>
      <c r="H198" s="215" t="s">
        <v>816</v>
      </c>
    </row>
    <row r="200" spans="1:11" ht="14" thickBot="1" x14ac:dyDescent="0.2">
      <c r="E200" s="15" t="s">
        <v>670</v>
      </c>
      <c r="K200" s="15" t="s">
        <v>859</v>
      </c>
    </row>
    <row r="201" spans="1:11" x14ac:dyDescent="0.15">
      <c r="A201" s="26" t="s">
        <v>892</v>
      </c>
      <c r="B201" s="27" t="s">
        <v>197</v>
      </c>
      <c r="C201" s="182" t="s">
        <v>865</v>
      </c>
      <c r="D201" s="29" t="s">
        <v>197</v>
      </c>
      <c r="E201" s="30" t="s">
        <v>866</v>
      </c>
      <c r="G201" s="26" t="s">
        <v>892</v>
      </c>
      <c r="H201" s="27" t="s">
        <v>197</v>
      </c>
      <c r="I201" s="182" t="s">
        <v>865</v>
      </c>
      <c r="J201" s="29" t="s">
        <v>197</v>
      </c>
      <c r="K201" s="30" t="s">
        <v>866</v>
      </c>
    </row>
    <row r="202" spans="1:11" x14ac:dyDescent="0.15">
      <c r="A202" s="31">
        <v>1</v>
      </c>
      <c r="B202" s="32">
        <f>K125</f>
        <v>0</v>
      </c>
      <c r="C202" s="352">
        <f>C129</f>
        <v>7</v>
      </c>
      <c r="D202" s="34">
        <f>K127</f>
        <v>0</v>
      </c>
      <c r="E202" s="353">
        <f>C127</f>
        <v>5</v>
      </c>
      <c r="G202" s="31">
        <v>1</v>
      </c>
      <c r="H202" s="32">
        <f>K129</f>
        <v>0</v>
      </c>
      <c r="I202" s="445">
        <f>C130</f>
        <v>8</v>
      </c>
      <c r="J202" s="34">
        <f>K125</f>
        <v>0</v>
      </c>
      <c r="K202" s="33">
        <f>C129</f>
        <v>7</v>
      </c>
    </row>
    <row r="203" spans="1:11" x14ac:dyDescent="0.15">
      <c r="A203" s="35">
        <v>2</v>
      </c>
      <c r="B203" s="36">
        <f>K130</f>
        <v>0</v>
      </c>
      <c r="C203" s="45">
        <f>C126</f>
        <v>4</v>
      </c>
      <c r="D203" s="34">
        <f>K132</f>
        <v>0</v>
      </c>
      <c r="E203" s="33">
        <f>C125</f>
        <v>3</v>
      </c>
      <c r="G203" s="35">
        <v>2</v>
      </c>
      <c r="H203" s="36">
        <f>K124</f>
        <v>0</v>
      </c>
      <c r="I203" s="445">
        <f>C128</f>
        <v>6</v>
      </c>
      <c r="J203" s="34">
        <f>K127</f>
        <v>0</v>
      </c>
      <c r="K203" s="33">
        <f>C127</f>
        <v>5</v>
      </c>
    </row>
    <row r="204" spans="1:11" ht="14" thickBot="1" x14ac:dyDescent="0.2">
      <c r="A204" s="41">
        <v>3</v>
      </c>
      <c r="B204" s="42">
        <f>K134</f>
        <v>0</v>
      </c>
      <c r="C204" s="111">
        <f>C134</f>
        <v>12</v>
      </c>
      <c r="D204" s="44">
        <f>K128</f>
        <v>0</v>
      </c>
      <c r="E204" s="43">
        <f>C133</f>
        <v>11</v>
      </c>
      <c r="G204" s="41">
        <v>3</v>
      </c>
      <c r="H204" s="42">
        <f>K131</f>
        <v>0</v>
      </c>
      <c r="I204" s="446">
        <f>C124</f>
        <v>2</v>
      </c>
      <c r="J204" s="44">
        <f>K126</f>
        <v>0</v>
      </c>
      <c r="K204" s="447">
        <f>C123</f>
        <v>1</v>
      </c>
    </row>
    <row r="205" spans="1:11" x14ac:dyDescent="0.15">
      <c r="A205" s="277" t="s">
        <v>891</v>
      </c>
      <c r="B205" s="543" t="s">
        <v>787</v>
      </c>
      <c r="G205" s="277" t="s">
        <v>891</v>
      </c>
      <c r="H205" s="543" t="s">
        <v>812</v>
      </c>
    </row>
    <row r="206" spans="1:11" x14ac:dyDescent="0.15">
      <c r="A206" s="541" t="s">
        <v>891</v>
      </c>
      <c r="B206" s="544" t="s">
        <v>814</v>
      </c>
      <c r="G206" s="541" t="s">
        <v>891</v>
      </c>
      <c r="H206" s="544" t="s">
        <v>568</v>
      </c>
    </row>
    <row r="207" spans="1:11" ht="14" thickBot="1" x14ac:dyDescent="0.2">
      <c r="A207" s="542" t="s">
        <v>891</v>
      </c>
      <c r="B207" s="545" t="s">
        <v>568</v>
      </c>
      <c r="G207" s="542" t="s">
        <v>891</v>
      </c>
      <c r="H207" s="545" t="s">
        <v>1220</v>
      </c>
    </row>
  </sheetData>
  <mergeCells count="41">
    <mergeCell ref="F6:G6"/>
    <mergeCell ref="F7:G7"/>
    <mergeCell ref="F8:G8"/>
    <mergeCell ref="F9:G9"/>
    <mergeCell ref="A1:K1"/>
    <mergeCell ref="F3:G3"/>
    <mergeCell ref="F4:G4"/>
    <mergeCell ref="F5:G5"/>
    <mergeCell ref="F2:H2"/>
    <mergeCell ref="F14:G14"/>
    <mergeCell ref="F15:G15"/>
    <mergeCell ref="F16:G16"/>
    <mergeCell ref="I16:J16"/>
    <mergeCell ref="F10:G10"/>
    <mergeCell ref="F11:G11"/>
    <mergeCell ref="F12:G12"/>
    <mergeCell ref="F13:G13"/>
    <mergeCell ref="F132:G132"/>
    <mergeCell ref="F122:G122"/>
    <mergeCell ref="F123:G123"/>
    <mergeCell ref="C17:E17"/>
    <mergeCell ref="A18:K18"/>
    <mergeCell ref="A64:K64"/>
    <mergeCell ref="A61:K61"/>
    <mergeCell ref="A120:K120"/>
    <mergeCell ref="F128:G128"/>
    <mergeCell ref="F129:G129"/>
    <mergeCell ref="F130:G130"/>
    <mergeCell ref="F131:G131"/>
    <mergeCell ref="F124:G124"/>
    <mergeCell ref="F125:G125"/>
    <mergeCell ref="F126:G126"/>
    <mergeCell ref="F127:G127"/>
    <mergeCell ref="F133:G133"/>
    <mergeCell ref="F134:G134"/>
    <mergeCell ref="A180:K180"/>
    <mergeCell ref="I135:J135"/>
    <mergeCell ref="C136:E136"/>
    <mergeCell ref="A137:K137"/>
    <mergeCell ref="A177:K177"/>
    <mergeCell ref="F135:G135"/>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4"/>
  <dimension ref="A1:N134"/>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7" width="5.1640625" style="15" customWidth="1"/>
    <col min="8"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2296</v>
      </c>
      <c r="B1" s="1637"/>
      <c r="C1" s="1637"/>
      <c r="D1" s="1637"/>
      <c r="E1" s="1637"/>
      <c r="F1" s="1637"/>
      <c r="G1" s="1637"/>
      <c r="H1" s="1637"/>
      <c r="I1" s="1637"/>
      <c r="J1" s="1637"/>
      <c r="K1" s="1637"/>
    </row>
    <row r="2" spans="1:11" x14ac:dyDescent="0.15">
      <c r="C2" s="18" t="s">
        <v>684</v>
      </c>
      <c r="D2" s="18" t="s">
        <v>367</v>
      </c>
      <c r="E2" s="154" t="s">
        <v>2308</v>
      </c>
      <c r="F2" s="1758" t="s">
        <v>1180</v>
      </c>
      <c r="G2" s="1759"/>
      <c r="I2" s="18" t="s">
        <v>684</v>
      </c>
      <c r="J2" s="18"/>
      <c r="K2" s="18" t="s">
        <v>1934</v>
      </c>
    </row>
    <row r="3" spans="1:11" ht="12.75" customHeight="1" x14ac:dyDescent="0.2">
      <c r="B3" s="16">
        <v>1</v>
      </c>
      <c r="C3" s="98">
        <v>1</v>
      </c>
      <c r="D3" s="14"/>
      <c r="E3" s="20">
        <f>COUNTIF(C$33:C$134,$C3)+COUNTIF(I$33:I$134,$C3)</f>
        <v>7</v>
      </c>
      <c r="F3" s="1638">
        <f>COUNTIF(E$33:E$134,$C3)+COUNTIF(K$33:K$134,$C3)</f>
        <v>8</v>
      </c>
      <c r="G3" s="1753"/>
      <c r="I3" s="45">
        <f>C3</f>
        <v>1</v>
      </c>
      <c r="J3" s="177" t="s">
        <v>1038</v>
      </c>
      <c r="K3" s="14"/>
    </row>
    <row r="4" spans="1:11" ht="12.75" customHeight="1" x14ac:dyDescent="0.2">
      <c r="B4" s="16">
        <v>2</v>
      </c>
      <c r="C4" s="98">
        <v>2</v>
      </c>
      <c r="D4" s="14"/>
      <c r="E4" s="20">
        <f t="shared" ref="E4:E18" si="0">COUNTIF(C$33:C$134,$C4)+COUNTIF(I$33:I$134,$C4)</f>
        <v>7</v>
      </c>
      <c r="F4" s="1638">
        <f t="shared" ref="F4:F18" si="1">COUNTIF(E$33:E$134,$C4)+COUNTIF(K$33:K$134,$C4)</f>
        <v>8</v>
      </c>
      <c r="G4" s="1753"/>
      <c r="I4" s="45">
        <f t="shared" ref="I4:I18" si="2">C4</f>
        <v>2</v>
      </c>
      <c r="J4" s="177" t="s">
        <v>1038</v>
      </c>
      <c r="K4" s="14"/>
    </row>
    <row r="5" spans="1:11" ht="12.75" customHeight="1" x14ac:dyDescent="0.2">
      <c r="B5" s="16">
        <v>3</v>
      </c>
      <c r="C5" s="98">
        <v>3</v>
      </c>
      <c r="D5" s="14"/>
      <c r="E5" s="20">
        <f t="shared" si="0"/>
        <v>7</v>
      </c>
      <c r="F5" s="1638">
        <f t="shared" si="1"/>
        <v>8</v>
      </c>
      <c r="G5" s="1753"/>
      <c r="I5" s="45">
        <f t="shared" si="2"/>
        <v>3</v>
      </c>
      <c r="J5" s="177" t="s">
        <v>1038</v>
      </c>
      <c r="K5" s="14"/>
    </row>
    <row r="6" spans="1:11" ht="12.75" customHeight="1" x14ac:dyDescent="0.2">
      <c r="B6" s="16">
        <v>4</v>
      </c>
      <c r="C6" s="98">
        <v>4</v>
      </c>
      <c r="D6" s="14"/>
      <c r="E6" s="20">
        <f t="shared" si="0"/>
        <v>7</v>
      </c>
      <c r="F6" s="1638">
        <f t="shared" si="1"/>
        <v>8</v>
      </c>
      <c r="G6" s="1753"/>
      <c r="I6" s="45">
        <f t="shared" si="2"/>
        <v>4</v>
      </c>
      <c r="J6" s="177" t="s">
        <v>1038</v>
      </c>
      <c r="K6" s="14"/>
    </row>
    <row r="7" spans="1:11" ht="12.75" customHeight="1" x14ac:dyDescent="0.2">
      <c r="B7" s="16">
        <v>5</v>
      </c>
      <c r="C7" s="98">
        <v>5</v>
      </c>
      <c r="D7" s="14"/>
      <c r="E7" s="20">
        <f t="shared" si="0"/>
        <v>7</v>
      </c>
      <c r="F7" s="1638">
        <f t="shared" si="1"/>
        <v>8</v>
      </c>
      <c r="G7" s="1753"/>
      <c r="I7" s="45">
        <f t="shared" si="2"/>
        <v>5</v>
      </c>
      <c r="J7" s="177" t="s">
        <v>1038</v>
      </c>
      <c r="K7" s="14"/>
    </row>
    <row r="8" spans="1:11" ht="12.75" customHeight="1" x14ac:dyDescent="0.2">
      <c r="B8" s="16">
        <v>6</v>
      </c>
      <c r="C8" s="98">
        <v>6</v>
      </c>
      <c r="D8" s="14"/>
      <c r="E8" s="20">
        <f t="shared" si="0"/>
        <v>7</v>
      </c>
      <c r="F8" s="1638">
        <f t="shared" si="1"/>
        <v>8</v>
      </c>
      <c r="G8" s="1753"/>
      <c r="I8" s="45">
        <f t="shared" si="2"/>
        <v>6</v>
      </c>
      <c r="J8" s="177" t="s">
        <v>1038</v>
      </c>
      <c r="K8" s="14"/>
    </row>
    <row r="9" spans="1:11" ht="12.75" customHeight="1" x14ac:dyDescent="0.2">
      <c r="B9" s="16">
        <v>7</v>
      </c>
      <c r="C9" s="98">
        <v>7</v>
      </c>
      <c r="D9" s="14"/>
      <c r="E9" s="20">
        <f t="shared" si="0"/>
        <v>7</v>
      </c>
      <c r="F9" s="1638">
        <f t="shared" si="1"/>
        <v>8</v>
      </c>
      <c r="G9" s="1753"/>
      <c r="I9" s="45">
        <f t="shared" si="2"/>
        <v>7</v>
      </c>
      <c r="J9" s="177" t="s">
        <v>1038</v>
      </c>
      <c r="K9" s="14"/>
    </row>
    <row r="10" spans="1:11" ht="12.75" customHeight="1" x14ac:dyDescent="0.2">
      <c r="B10" s="16">
        <v>8</v>
      </c>
      <c r="C10" s="98">
        <v>8</v>
      </c>
      <c r="D10" s="14"/>
      <c r="E10" s="20">
        <f t="shared" si="0"/>
        <v>7</v>
      </c>
      <c r="F10" s="1638">
        <f t="shared" si="1"/>
        <v>8</v>
      </c>
      <c r="G10" s="1753"/>
      <c r="I10" s="45">
        <f t="shared" si="2"/>
        <v>8</v>
      </c>
      <c r="J10" s="177" t="s">
        <v>1038</v>
      </c>
      <c r="K10" s="14"/>
    </row>
    <row r="11" spans="1:11" ht="12.75" customHeight="1" x14ac:dyDescent="0.2">
      <c r="B11" s="16">
        <v>9</v>
      </c>
      <c r="C11" s="98">
        <v>9</v>
      </c>
      <c r="D11" s="14"/>
      <c r="E11" s="20">
        <f t="shared" si="0"/>
        <v>8</v>
      </c>
      <c r="F11" s="1638">
        <f t="shared" si="1"/>
        <v>7</v>
      </c>
      <c r="G11" s="1753"/>
      <c r="I11" s="45">
        <f t="shared" si="2"/>
        <v>9</v>
      </c>
      <c r="J11" s="177"/>
      <c r="K11" s="24"/>
    </row>
    <row r="12" spans="1:11" ht="12.75" customHeight="1" x14ac:dyDescent="0.2">
      <c r="B12" s="16">
        <v>10</v>
      </c>
      <c r="C12" s="98">
        <v>10</v>
      </c>
      <c r="D12" s="14"/>
      <c r="E12" s="20">
        <f t="shared" si="0"/>
        <v>8</v>
      </c>
      <c r="F12" s="1638">
        <f t="shared" si="1"/>
        <v>7</v>
      </c>
      <c r="G12" s="1753"/>
      <c r="I12" s="45">
        <f t="shared" si="2"/>
        <v>10</v>
      </c>
      <c r="J12" s="177" t="s">
        <v>1038</v>
      </c>
      <c r="K12" s="14"/>
    </row>
    <row r="13" spans="1:11" ht="12.75" customHeight="1" x14ac:dyDescent="0.2">
      <c r="B13" s="16">
        <v>11</v>
      </c>
      <c r="C13" s="98">
        <v>11</v>
      </c>
      <c r="D13" s="14"/>
      <c r="E13" s="20">
        <f t="shared" si="0"/>
        <v>8</v>
      </c>
      <c r="F13" s="1638">
        <f t="shared" si="1"/>
        <v>7</v>
      </c>
      <c r="G13" s="1753"/>
      <c r="I13" s="45">
        <f t="shared" si="2"/>
        <v>11</v>
      </c>
      <c r="J13" s="177" t="s">
        <v>1038</v>
      </c>
      <c r="K13" s="14"/>
    </row>
    <row r="14" spans="1:11" ht="12.75" customHeight="1" x14ac:dyDescent="0.2">
      <c r="B14" s="16">
        <v>12</v>
      </c>
      <c r="C14" s="98">
        <v>12</v>
      </c>
      <c r="D14" s="14"/>
      <c r="E14" s="20">
        <f t="shared" si="0"/>
        <v>8</v>
      </c>
      <c r="F14" s="1638">
        <f t="shared" si="1"/>
        <v>7</v>
      </c>
      <c r="G14" s="1753"/>
      <c r="I14" s="45">
        <f t="shared" si="2"/>
        <v>12</v>
      </c>
      <c r="J14" s="177"/>
      <c r="K14" s="156"/>
    </row>
    <row r="15" spans="1:11" ht="12.75" customHeight="1" x14ac:dyDescent="0.2">
      <c r="B15" s="16">
        <v>13</v>
      </c>
      <c r="C15" s="98">
        <v>13</v>
      </c>
      <c r="D15" s="14"/>
      <c r="E15" s="20">
        <f t="shared" si="0"/>
        <v>8</v>
      </c>
      <c r="F15" s="1638">
        <f t="shared" si="1"/>
        <v>7</v>
      </c>
      <c r="G15" s="1753"/>
      <c r="I15" s="45">
        <f t="shared" si="2"/>
        <v>13</v>
      </c>
      <c r="J15" s="177"/>
      <c r="K15" s="156"/>
    </row>
    <row r="16" spans="1:11" ht="12.75" customHeight="1" x14ac:dyDescent="0.2">
      <c r="B16" s="16">
        <v>14</v>
      </c>
      <c r="C16" s="418">
        <v>14</v>
      </c>
      <c r="D16" s="14"/>
      <c r="E16" s="20">
        <f t="shared" si="0"/>
        <v>8</v>
      </c>
      <c r="F16" s="1638">
        <f t="shared" si="1"/>
        <v>7</v>
      </c>
      <c r="G16" s="1753"/>
      <c r="I16" s="45">
        <f t="shared" si="2"/>
        <v>14</v>
      </c>
      <c r="J16" s="177"/>
      <c r="K16" s="547"/>
    </row>
    <row r="17" spans="1:11" ht="12.75" customHeight="1" x14ac:dyDescent="0.2">
      <c r="B17" s="16">
        <v>15</v>
      </c>
      <c r="C17" s="418">
        <v>15</v>
      </c>
      <c r="D17" s="14"/>
      <c r="E17" s="20">
        <f t="shared" si="0"/>
        <v>8</v>
      </c>
      <c r="F17" s="1638">
        <f t="shared" si="1"/>
        <v>7</v>
      </c>
      <c r="G17" s="1753"/>
      <c r="I17" s="45">
        <f t="shared" si="2"/>
        <v>15</v>
      </c>
      <c r="J17" s="177"/>
      <c r="K17" s="547"/>
    </row>
    <row r="18" spans="1:11" ht="12.75" customHeight="1" x14ac:dyDescent="0.2">
      <c r="B18" s="16">
        <v>16</v>
      </c>
      <c r="C18" s="418">
        <v>16</v>
      </c>
      <c r="D18" s="14"/>
      <c r="E18" s="20">
        <f t="shared" si="0"/>
        <v>8</v>
      </c>
      <c r="F18" s="1638">
        <f t="shared" si="1"/>
        <v>7</v>
      </c>
      <c r="G18" s="1753"/>
      <c r="I18" s="45">
        <f t="shared" si="2"/>
        <v>16</v>
      </c>
      <c r="J18" s="177"/>
      <c r="K18" s="547"/>
    </row>
    <row r="19" spans="1:11" x14ac:dyDescent="0.15">
      <c r="A19" s="15" t="s">
        <v>363</v>
      </c>
      <c r="B19" s="383" t="s">
        <v>362</v>
      </c>
      <c r="C19" s="24" t="s">
        <v>446</v>
      </c>
      <c r="D19" s="383" t="s">
        <v>892</v>
      </c>
      <c r="E19" s="24">
        <f>SUM(E3:E18)</f>
        <v>120</v>
      </c>
      <c r="F19" s="1754" t="s">
        <v>301</v>
      </c>
      <c r="G19" s="1754"/>
      <c r="H19" s="389" t="s">
        <v>2202</v>
      </c>
      <c r="I19" s="1755" t="s">
        <v>303</v>
      </c>
      <c r="J19" s="1755"/>
      <c r="K19" s="24" t="s">
        <v>447</v>
      </c>
    </row>
    <row r="20" spans="1:11" x14ac:dyDescent="0.15">
      <c r="B20" s="420"/>
      <c r="C20" s="1756" t="s">
        <v>570</v>
      </c>
      <c r="D20" s="1757"/>
      <c r="E20" s="1757"/>
    </row>
    <row r="21" spans="1:11" x14ac:dyDescent="0.15">
      <c r="H21" s="1747" t="s">
        <v>502</v>
      </c>
      <c r="I21" s="1748"/>
      <c r="J21" s="1747" t="s">
        <v>503</v>
      </c>
      <c r="K21" s="1748"/>
    </row>
    <row r="22" spans="1:11" x14ac:dyDescent="0.15">
      <c r="A22" s="1751" t="s">
        <v>2031</v>
      </c>
      <c r="B22" s="1751"/>
      <c r="C22" s="1751"/>
      <c r="D22" s="1751"/>
      <c r="E22" s="1751"/>
      <c r="F22" s="1751"/>
      <c r="G22" s="1752"/>
      <c r="H22" s="24">
        <v>1</v>
      </c>
      <c r="I22" s="45">
        <f>C3</f>
        <v>1</v>
      </c>
      <c r="J22" s="24">
        <v>2</v>
      </c>
      <c r="K22" s="45">
        <f>C4</f>
        <v>2</v>
      </c>
    </row>
    <row r="23" spans="1:11" x14ac:dyDescent="0.15">
      <c r="A23" s="1751" t="s">
        <v>2032</v>
      </c>
      <c r="B23" s="1751"/>
      <c r="C23" s="1751"/>
      <c r="D23" s="1751"/>
      <c r="E23" s="1751"/>
      <c r="F23" s="1751"/>
      <c r="G23" s="1752"/>
      <c r="H23" s="24">
        <v>4</v>
      </c>
      <c r="I23" s="45">
        <f>C6</f>
        <v>4</v>
      </c>
      <c r="J23" s="24">
        <v>3</v>
      </c>
      <c r="K23" s="45">
        <f>C5</f>
        <v>3</v>
      </c>
    </row>
    <row r="24" spans="1:11" x14ac:dyDescent="0.15">
      <c r="A24" s="1751" t="s">
        <v>2029</v>
      </c>
      <c r="B24" s="1751"/>
      <c r="C24" s="1751"/>
      <c r="D24" s="1751"/>
      <c r="E24" s="1751"/>
      <c r="F24" s="1751"/>
      <c r="G24" s="1752"/>
      <c r="H24" s="24">
        <v>5</v>
      </c>
      <c r="I24" s="45">
        <f>C7</f>
        <v>5</v>
      </c>
      <c r="J24" s="24">
        <v>6</v>
      </c>
      <c r="K24" s="45">
        <f>C8</f>
        <v>6</v>
      </c>
    </row>
    <row r="25" spans="1:11" x14ac:dyDescent="0.15">
      <c r="A25" s="1751"/>
      <c r="B25" s="1751"/>
      <c r="C25" s="1751"/>
      <c r="D25" s="1751"/>
      <c r="E25" s="1751"/>
      <c r="F25" s="1751"/>
      <c r="G25" s="1752"/>
      <c r="H25" s="24">
        <v>8</v>
      </c>
      <c r="I25" s="45">
        <f>C10</f>
        <v>8</v>
      </c>
      <c r="J25" s="24">
        <v>7</v>
      </c>
      <c r="K25" s="45">
        <f>C9</f>
        <v>7</v>
      </c>
    </row>
    <row r="26" spans="1:11" x14ac:dyDescent="0.15">
      <c r="A26" s="1751" t="s">
        <v>2026</v>
      </c>
      <c r="B26" s="1751"/>
      <c r="C26" s="1751"/>
      <c r="D26" s="1751"/>
      <c r="E26" s="1751"/>
      <c r="F26" s="1751"/>
      <c r="G26" s="1752"/>
      <c r="H26" s="24">
        <v>9</v>
      </c>
      <c r="I26" s="45">
        <f>C11</f>
        <v>9</v>
      </c>
      <c r="J26" s="24">
        <v>10</v>
      </c>
      <c r="K26" s="45">
        <f>C12</f>
        <v>10</v>
      </c>
    </row>
    <row r="27" spans="1:11" x14ac:dyDescent="0.15">
      <c r="A27" s="1751" t="s">
        <v>2027</v>
      </c>
      <c r="B27" s="1751"/>
      <c r="C27" s="1751"/>
      <c r="D27" s="1751"/>
      <c r="E27" s="1751"/>
      <c r="F27" s="1751"/>
      <c r="G27" s="1752"/>
      <c r="H27" s="24">
        <v>12</v>
      </c>
      <c r="I27" s="45">
        <f>C14</f>
        <v>12</v>
      </c>
      <c r="J27" s="24">
        <v>11</v>
      </c>
      <c r="K27" s="45">
        <f>C13</f>
        <v>11</v>
      </c>
    </row>
    <row r="28" spans="1:11" x14ac:dyDescent="0.15">
      <c r="A28" s="1751" t="s">
        <v>439</v>
      </c>
      <c r="B28" s="1751"/>
      <c r="C28" s="1751"/>
      <c r="D28" s="1751"/>
      <c r="E28" s="1751"/>
      <c r="F28" s="1751"/>
      <c r="G28" s="1752"/>
      <c r="H28" s="24">
        <v>13</v>
      </c>
      <c r="I28" s="45">
        <f>C15</f>
        <v>13</v>
      </c>
      <c r="J28" s="24">
        <v>14</v>
      </c>
      <c r="K28" s="45">
        <f>C16</f>
        <v>14</v>
      </c>
    </row>
    <row r="29" spans="1:11" x14ac:dyDescent="0.15">
      <c r="A29" s="1751" t="s">
        <v>2028</v>
      </c>
      <c r="B29" s="1751"/>
      <c r="C29" s="1751"/>
      <c r="D29" s="1751"/>
      <c r="E29" s="1751"/>
      <c r="F29" s="1751"/>
      <c r="G29" s="1751"/>
      <c r="H29" s="24">
        <v>16</v>
      </c>
      <c r="I29" s="45">
        <f>C18</f>
        <v>16</v>
      </c>
      <c r="J29" s="24">
        <v>15</v>
      </c>
      <c r="K29" s="45">
        <f>C17</f>
        <v>15</v>
      </c>
    </row>
    <row r="30" spans="1:11" x14ac:dyDescent="0.15">
      <c r="A30" s="1637" t="s">
        <v>79</v>
      </c>
      <c r="B30" s="1637"/>
      <c r="C30" s="1637"/>
      <c r="D30" s="1637"/>
      <c r="E30" s="1637"/>
      <c r="F30" s="1637"/>
      <c r="G30" s="1637"/>
      <c r="H30" s="1637"/>
      <c r="I30" s="1637"/>
      <c r="J30" s="1637"/>
      <c r="K30" s="1637"/>
    </row>
    <row r="31" spans="1:11" ht="14" thickBot="1" x14ac:dyDescent="0.2">
      <c r="B31" s="1749" t="s">
        <v>1368</v>
      </c>
      <c r="C31" s="1750"/>
      <c r="E31" s="15" t="s">
        <v>307</v>
      </c>
      <c r="K31" s="15" t="s">
        <v>308</v>
      </c>
    </row>
    <row r="32" spans="1:11" x14ac:dyDescent="0.15">
      <c r="A32" s="105" t="s">
        <v>892</v>
      </c>
      <c r="B32" s="181" t="s">
        <v>197</v>
      </c>
      <c r="C32" s="182" t="s">
        <v>865</v>
      </c>
      <c r="D32" s="183" t="s">
        <v>197</v>
      </c>
      <c r="E32" s="30" t="s">
        <v>866</v>
      </c>
      <c r="G32" s="105" t="s">
        <v>892</v>
      </c>
      <c r="H32" s="181" t="s">
        <v>197</v>
      </c>
      <c r="I32" s="182" t="s">
        <v>865</v>
      </c>
      <c r="J32" s="183" t="s">
        <v>197</v>
      </c>
      <c r="K32" s="30" t="s">
        <v>866</v>
      </c>
    </row>
    <row r="33" spans="1:11" x14ac:dyDescent="0.15">
      <c r="A33" s="108">
        <v>1</v>
      </c>
      <c r="B33" s="60">
        <f>K7</f>
        <v>0</v>
      </c>
      <c r="C33" s="45">
        <f>C7</f>
        <v>5</v>
      </c>
      <c r="D33" s="162">
        <f>K3</f>
        <v>0</v>
      </c>
      <c r="E33" s="33">
        <f>C3</f>
        <v>1</v>
      </c>
      <c r="G33" s="108">
        <v>1</v>
      </c>
      <c r="H33" s="60">
        <f>K3</f>
        <v>0</v>
      </c>
      <c r="I33" s="626">
        <f>C10</f>
        <v>8</v>
      </c>
      <c r="J33" s="162">
        <f>K7</f>
        <v>0</v>
      </c>
      <c r="K33" s="206">
        <f>C7</f>
        <v>5</v>
      </c>
    </row>
    <row r="34" spans="1:11" x14ac:dyDescent="0.15">
      <c r="A34" s="184">
        <v>2</v>
      </c>
      <c r="B34" s="185">
        <f>K12</f>
        <v>0</v>
      </c>
      <c r="C34" s="45">
        <f>C14</f>
        <v>12</v>
      </c>
      <c r="D34" s="162">
        <f>K6</f>
        <v>0</v>
      </c>
      <c r="E34" s="33">
        <f>C6</f>
        <v>4</v>
      </c>
      <c r="G34" s="184">
        <v>2</v>
      </c>
      <c r="H34" s="185">
        <f>K6</f>
        <v>0</v>
      </c>
      <c r="I34" s="626">
        <f>C17</f>
        <v>15</v>
      </c>
      <c r="J34" s="162">
        <f>K10</f>
        <v>0</v>
      </c>
      <c r="K34" s="206">
        <f>C12</f>
        <v>10</v>
      </c>
    </row>
    <row r="35" spans="1:11" x14ac:dyDescent="0.15">
      <c r="A35" s="161">
        <v>3</v>
      </c>
      <c r="B35" s="186">
        <f>K9</f>
        <v>0</v>
      </c>
      <c r="C35" s="46">
        <f>C11</f>
        <v>9</v>
      </c>
      <c r="D35" s="187">
        <f>K13</f>
        <v>0</v>
      </c>
      <c r="E35" s="37">
        <f>C15</f>
        <v>13</v>
      </c>
      <c r="G35" s="161">
        <v>3</v>
      </c>
      <c r="H35" s="186">
        <f>K9</f>
        <v>0</v>
      </c>
      <c r="I35" s="45">
        <f>C11</f>
        <v>9</v>
      </c>
      <c r="J35" s="187">
        <f>K12</f>
        <v>0</v>
      </c>
      <c r="K35" s="33">
        <f>C14</f>
        <v>12</v>
      </c>
    </row>
    <row r="36" spans="1:11" x14ac:dyDescent="0.15">
      <c r="A36" s="161">
        <v>4</v>
      </c>
      <c r="B36" s="186">
        <f>K5</f>
        <v>0</v>
      </c>
      <c r="C36" s="46">
        <f>C5</f>
        <v>3</v>
      </c>
      <c r="D36" s="187">
        <f>K4</f>
        <v>0</v>
      </c>
      <c r="E36" s="37">
        <f>C4</f>
        <v>2</v>
      </c>
      <c r="G36" s="161">
        <v>4</v>
      </c>
      <c r="H36" s="186">
        <f>K5</f>
        <v>0</v>
      </c>
      <c r="I36" s="618">
        <f>C18</f>
        <v>16</v>
      </c>
      <c r="J36" s="187">
        <f>K13</f>
        <v>0</v>
      </c>
      <c r="K36" s="37">
        <f>C15</f>
        <v>13</v>
      </c>
    </row>
    <row r="37" spans="1:11" ht="14" thickBot="1" x14ac:dyDescent="0.2">
      <c r="A37" s="109">
        <v>5</v>
      </c>
      <c r="B37" s="72">
        <f>K10</f>
        <v>0</v>
      </c>
      <c r="C37" s="111">
        <f>C12</f>
        <v>10</v>
      </c>
      <c r="D37" s="188">
        <f>K8</f>
        <v>0</v>
      </c>
      <c r="E37" s="43">
        <f>C8</f>
        <v>6</v>
      </c>
      <c r="G37" s="109">
        <v>5</v>
      </c>
      <c r="H37" s="72">
        <f>K4</f>
        <v>0</v>
      </c>
      <c r="I37" s="111">
        <f>C4</f>
        <v>2</v>
      </c>
      <c r="J37" s="188">
        <f>K8</f>
        <v>0</v>
      </c>
      <c r="K37" s="43">
        <f>C8</f>
        <v>6</v>
      </c>
    </row>
    <row r="39" spans="1:11" ht="14" thickBot="1" x14ac:dyDescent="0.2">
      <c r="E39" s="15" t="s">
        <v>309</v>
      </c>
      <c r="K39" s="15" t="s">
        <v>2186</v>
      </c>
    </row>
    <row r="40" spans="1:11" x14ac:dyDescent="0.15">
      <c r="A40" s="105" t="s">
        <v>892</v>
      </c>
      <c r="B40" s="181" t="s">
        <v>197</v>
      </c>
      <c r="C40" s="182" t="s">
        <v>865</v>
      </c>
      <c r="D40" s="183" t="s">
        <v>197</v>
      </c>
      <c r="E40" s="30" t="s">
        <v>866</v>
      </c>
      <c r="G40" s="105" t="s">
        <v>892</v>
      </c>
      <c r="H40" s="181" t="s">
        <v>197</v>
      </c>
      <c r="I40" s="182" t="s">
        <v>865</v>
      </c>
      <c r="J40" s="183" t="s">
        <v>197</v>
      </c>
      <c r="K40" s="30" t="s">
        <v>866</v>
      </c>
    </row>
    <row r="41" spans="1:11" x14ac:dyDescent="0.15">
      <c r="A41" s="108">
        <v>1</v>
      </c>
      <c r="B41" s="60">
        <f>K3</f>
        <v>0</v>
      </c>
      <c r="C41" s="626">
        <f>C6</f>
        <v>4</v>
      </c>
      <c r="D41" s="162">
        <f>K7</f>
        <v>0</v>
      </c>
      <c r="E41" s="33">
        <f>C7</f>
        <v>5</v>
      </c>
      <c r="G41" s="108">
        <v>1</v>
      </c>
      <c r="H41" s="60">
        <f>K5</f>
        <v>0</v>
      </c>
      <c r="I41" s="587">
        <f>C10</f>
        <v>8</v>
      </c>
      <c r="J41" s="162">
        <f>K13</f>
        <v>0</v>
      </c>
      <c r="K41" s="451">
        <f>C3</f>
        <v>1</v>
      </c>
    </row>
    <row r="42" spans="1:11" x14ac:dyDescent="0.15">
      <c r="A42" s="184">
        <v>2</v>
      </c>
      <c r="B42" s="185">
        <f>K10</f>
        <v>0</v>
      </c>
      <c r="C42" s="157">
        <f>C12</f>
        <v>10</v>
      </c>
      <c r="D42" s="162">
        <f>K4</f>
        <v>0</v>
      </c>
      <c r="E42" s="611">
        <f>C4</f>
        <v>2</v>
      </c>
      <c r="G42" s="184">
        <v>2</v>
      </c>
      <c r="H42" s="185">
        <f>K8</f>
        <v>0</v>
      </c>
      <c r="I42" s="626">
        <f>C15</f>
        <v>13</v>
      </c>
      <c r="J42" s="162">
        <f>K3</f>
        <v>0</v>
      </c>
      <c r="K42" s="611">
        <f>C6</f>
        <v>4</v>
      </c>
    </row>
    <row r="43" spans="1:11" x14ac:dyDescent="0.15">
      <c r="A43" s="161">
        <v>3</v>
      </c>
      <c r="B43" s="186">
        <f>K9</f>
        <v>0</v>
      </c>
      <c r="C43" s="224">
        <f>C11</f>
        <v>9</v>
      </c>
      <c r="D43" s="187">
        <f>K5</f>
        <v>0</v>
      </c>
      <c r="E43" s="37">
        <f>C18</f>
        <v>16</v>
      </c>
      <c r="G43" s="161">
        <v>3</v>
      </c>
      <c r="H43" s="186">
        <f>K7</f>
        <v>0</v>
      </c>
      <c r="I43" s="45">
        <f>C7</f>
        <v>5</v>
      </c>
      <c r="J43" s="187">
        <f>K9</f>
        <v>0</v>
      </c>
      <c r="K43" s="611">
        <f>C11</f>
        <v>9</v>
      </c>
    </row>
    <row r="44" spans="1:11" x14ac:dyDescent="0.15">
      <c r="A44" s="161">
        <v>4</v>
      </c>
      <c r="B44" s="186">
        <f>K6</f>
        <v>0</v>
      </c>
      <c r="C44" s="618">
        <f>C9</f>
        <v>7</v>
      </c>
      <c r="D44" s="187">
        <f>K12</f>
        <v>0</v>
      </c>
      <c r="E44" s="617">
        <f>C5</f>
        <v>3</v>
      </c>
      <c r="G44" s="161">
        <v>4</v>
      </c>
      <c r="H44" s="186">
        <f>K6</f>
        <v>0</v>
      </c>
      <c r="I44" s="224">
        <f>C9</f>
        <v>7</v>
      </c>
      <c r="J44" s="187">
        <f>K4</f>
        <v>0</v>
      </c>
      <c r="K44" s="612">
        <f>C4</f>
        <v>2</v>
      </c>
    </row>
    <row r="45" spans="1:11" ht="14" thickBot="1" x14ac:dyDescent="0.2">
      <c r="A45" s="109">
        <v>5</v>
      </c>
      <c r="B45" s="72">
        <f>K13</f>
        <v>0</v>
      </c>
      <c r="C45" s="446">
        <f>C8</f>
        <v>6</v>
      </c>
      <c r="D45" s="188">
        <f>K8</f>
        <v>0</v>
      </c>
      <c r="E45" s="448">
        <f>C13</f>
        <v>11</v>
      </c>
      <c r="G45" s="109">
        <v>5</v>
      </c>
      <c r="H45" s="72">
        <f>K12</f>
        <v>0</v>
      </c>
      <c r="I45" s="226">
        <f>C5</f>
        <v>3</v>
      </c>
      <c r="J45" s="188">
        <f>K10</f>
        <v>0</v>
      </c>
      <c r="K45" s="193">
        <f>C12</f>
        <v>10</v>
      </c>
    </row>
    <row r="47" spans="1:11" ht="14" thickBot="1" x14ac:dyDescent="0.2">
      <c r="E47" s="15" t="s">
        <v>2185</v>
      </c>
      <c r="K47" s="15" t="s">
        <v>2187</v>
      </c>
    </row>
    <row r="48" spans="1:11" x14ac:dyDescent="0.15">
      <c r="A48" s="105" t="s">
        <v>892</v>
      </c>
      <c r="B48" s="181" t="s">
        <v>197</v>
      </c>
      <c r="C48" s="182" t="s">
        <v>865</v>
      </c>
      <c r="D48" s="183" t="s">
        <v>197</v>
      </c>
      <c r="E48" s="30" t="s">
        <v>866</v>
      </c>
      <c r="G48" s="105" t="s">
        <v>892</v>
      </c>
      <c r="H48" s="181" t="s">
        <v>197</v>
      </c>
      <c r="I48" s="182" t="s">
        <v>865</v>
      </c>
      <c r="J48" s="183" t="s">
        <v>197</v>
      </c>
      <c r="K48" s="30" t="s">
        <v>866</v>
      </c>
    </row>
    <row r="49" spans="1:11" x14ac:dyDescent="0.15">
      <c r="A49" s="108">
        <v>1</v>
      </c>
      <c r="B49" s="60">
        <f>K13</f>
        <v>0</v>
      </c>
      <c r="C49" s="157">
        <f>C3</f>
        <v>1</v>
      </c>
      <c r="D49" s="162">
        <f>K9</f>
        <v>0</v>
      </c>
      <c r="E49" s="206">
        <f>C11</f>
        <v>9</v>
      </c>
      <c r="G49" s="108">
        <v>1</v>
      </c>
      <c r="H49" s="60">
        <f>K5</f>
        <v>0</v>
      </c>
      <c r="I49" s="157">
        <f>C18</f>
        <v>16</v>
      </c>
      <c r="J49" s="162">
        <f>K7</f>
        <v>0</v>
      </c>
      <c r="K49" s="611">
        <f>C14</f>
        <v>12</v>
      </c>
    </row>
    <row r="50" spans="1:11" x14ac:dyDescent="0.15">
      <c r="A50" s="184">
        <v>2</v>
      </c>
      <c r="B50" s="185">
        <f>K3</f>
        <v>0</v>
      </c>
      <c r="C50" s="445">
        <f>C6</f>
        <v>4</v>
      </c>
      <c r="D50" s="162">
        <f>K5</f>
        <v>0</v>
      </c>
      <c r="E50" s="451">
        <f>C18</f>
        <v>16</v>
      </c>
      <c r="G50" s="184">
        <v>2</v>
      </c>
      <c r="H50" s="185">
        <f>K13</f>
        <v>0</v>
      </c>
      <c r="I50" s="626">
        <f>C8</f>
        <v>6</v>
      </c>
      <c r="J50" s="162">
        <f>K12</f>
        <v>0</v>
      </c>
      <c r="K50" s="611">
        <f>C5</f>
        <v>3</v>
      </c>
    </row>
    <row r="51" spans="1:11" x14ac:dyDescent="0.15">
      <c r="A51" s="161">
        <v>3</v>
      </c>
      <c r="B51" s="186">
        <f>K7</f>
        <v>0</v>
      </c>
      <c r="C51" s="618">
        <f>C14</f>
        <v>12</v>
      </c>
      <c r="D51" s="187">
        <f>K8</f>
        <v>0</v>
      </c>
      <c r="E51" s="612">
        <f>C15</f>
        <v>13</v>
      </c>
      <c r="G51" s="161">
        <v>3</v>
      </c>
      <c r="H51" s="186">
        <f>K9</f>
        <v>0</v>
      </c>
      <c r="I51" s="626">
        <f>C10</f>
        <v>8</v>
      </c>
      <c r="J51" s="187">
        <f>K3</f>
        <v>0</v>
      </c>
      <c r="K51" s="206">
        <f>C6</f>
        <v>4</v>
      </c>
    </row>
    <row r="52" spans="1:11" x14ac:dyDescent="0.15">
      <c r="A52" s="161">
        <v>4</v>
      </c>
      <c r="B52" s="186">
        <f>K10</f>
        <v>0</v>
      </c>
      <c r="C52" s="820">
        <f>C12</f>
        <v>10</v>
      </c>
      <c r="D52" s="187">
        <f>K6</f>
        <v>0</v>
      </c>
      <c r="E52" s="612">
        <f>C9</f>
        <v>7</v>
      </c>
      <c r="G52" s="161">
        <v>4</v>
      </c>
      <c r="H52" s="186">
        <f>K4</f>
        <v>0</v>
      </c>
      <c r="I52" s="820">
        <f>C13</f>
        <v>11</v>
      </c>
      <c r="J52" s="187">
        <f>K8</f>
        <v>0</v>
      </c>
      <c r="K52" s="531">
        <f>C17</f>
        <v>15</v>
      </c>
    </row>
    <row r="53" spans="1:11" ht="14" thickBot="1" x14ac:dyDescent="0.2">
      <c r="A53" s="109">
        <v>5</v>
      </c>
      <c r="B53" s="72">
        <f>K4</f>
        <v>0</v>
      </c>
      <c r="C53" s="629">
        <f>C13</f>
        <v>11</v>
      </c>
      <c r="D53" s="188">
        <f>K12</f>
        <v>0</v>
      </c>
      <c r="E53" s="447">
        <f>C5</f>
        <v>3</v>
      </c>
      <c r="G53" s="109">
        <v>5</v>
      </c>
      <c r="H53" s="72">
        <f>K10</f>
        <v>0</v>
      </c>
      <c r="I53" s="619">
        <f>C16</f>
        <v>14</v>
      </c>
      <c r="J53" s="188">
        <f>K6</f>
        <v>0</v>
      </c>
      <c r="K53" s="448">
        <f>C4</f>
        <v>2</v>
      </c>
    </row>
    <row r="55" spans="1:11" ht="14" thickBot="1" x14ac:dyDescent="0.2">
      <c r="E55" s="15" t="s">
        <v>2188</v>
      </c>
      <c r="K55" s="15" t="s">
        <v>311</v>
      </c>
    </row>
    <row r="56" spans="1:11" x14ac:dyDescent="0.15">
      <c r="A56" s="105" t="s">
        <v>892</v>
      </c>
      <c r="B56" s="181" t="s">
        <v>197</v>
      </c>
      <c r="C56" s="182" t="s">
        <v>865</v>
      </c>
      <c r="D56" s="183" t="s">
        <v>197</v>
      </c>
      <c r="E56" s="30" t="s">
        <v>866</v>
      </c>
      <c r="G56" s="105" t="s">
        <v>892</v>
      </c>
      <c r="H56" s="181" t="s">
        <v>197</v>
      </c>
      <c r="I56" s="182" t="s">
        <v>865</v>
      </c>
      <c r="J56" s="183" t="s">
        <v>197</v>
      </c>
      <c r="K56" s="30" t="s">
        <v>866</v>
      </c>
    </row>
    <row r="57" spans="1:11" x14ac:dyDescent="0.15">
      <c r="A57" s="108">
        <v>1</v>
      </c>
      <c r="B57" s="60">
        <f>K7</f>
        <v>0</v>
      </c>
      <c r="C57" s="445">
        <f>C14</f>
        <v>12</v>
      </c>
      <c r="D57" s="162">
        <f>K12</f>
        <v>0</v>
      </c>
      <c r="E57" s="449">
        <f>C3</f>
        <v>1</v>
      </c>
      <c r="G57" s="108">
        <v>1</v>
      </c>
      <c r="H57" s="60">
        <f>K7</f>
        <v>0</v>
      </c>
      <c r="I57" s="626">
        <f>C15</f>
        <v>13</v>
      </c>
      <c r="J57" s="162">
        <f>K12</f>
        <v>0</v>
      </c>
      <c r="K57" s="611">
        <f>C3</f>
        <v>1</v>
      </c>
    </row>
    <row r="58" spans="1:11" x14ac:dyDescent="0.15">
      <c r="A58" s="184">
        <v>2</v>
      </c>
      <c r="B58" s="185">
        <f>K5</f>
        <v>0</v>
      </c>
      <c r="C58" s="445">
        <f>C18</f>
        <v>16</v>
      </c>
      <c r="D58" s="162">
        <f>K9</f>
        <v>0</v>
      </c>
      <c r="E58" s="449">
        <f>C7</f>
        <v>5</v>
      </c>
      <c r="G58" s="184">
        <v>2</v>
      </c>
      <c r="H58" s="185">
        <f>K5</f>
        <v>0</v>
      </c>
      <c r="I58" s="587">
        <f>C11</f>
        <v>9</v>
      </c>
      <c r="J58" s="162">
        <f>K9</f>
        <v>0</v>
      </c>
      <c r="K58" s="451">
        <f>C10</f>
        <v>8</v>
      </c>
    </row>
    <row r="59" spans="1:11" x14ac:dyDescent="0.15">
      <c r="A59" s="161">
        <v>3</v>
      </c>
      <c r="B59" s="186">
        <f>K3</f>
        <v>0</v>
      </c>
      <c r="C59" s="618">
        <f>C9</f>
        <v>7</v>
      </c>
      <c r="D59" s="187">
        <f>K13</f>
        <v>0</v>
      </c>
      <c r="E59" s="612">
        <f>C8</f>
        <v>6</v>
      </c>
      <c r="G59" s="161">
        <v>3</v>
      </c>
      <c r="H59" s="186">
        <f>K6</f>
        <v>0</v>
      </c>
      <c r="I59" s="587">
        <f>C16</f>
        <v>14</v>
      </c>
      <c r="J59" s="187">
        <f>K13</f>
        <v>0</v>
      </c>
      <c r="K59" s="611">
        <f>C8</f>
        <v>6</v>
      </c>
    </row>
    <row r="60" spans="1:11" x14ac:dyDescent="0.15">
      <c r="A60" s="161">
        <v>4</v>
      </c>
      <c r="B60" s="186">
        <f>K8</f>
        <v>0</v>
      </c>
      <c r="C60" s="224">
        <f>C17</f>
        <v>15</v>
      </c>
      <c r="D60" s="187">
        <f>K6</f>
        <v>0</v>
      </c>
      <c r="E60" s="612">
        <f>C5</f>
        <v>3</v>
      </c>
      <c r="G60" s="161">
        <v>4</v>
      </c>
      <c r="H60" s="186">
        <f>K4</f>
        <v>0</v>
      </c>
      <c r="I60" s="224">
        <f>C13</f>
        <v>11</v>
      </c>
      <c r="J60" s="187">
        <f>K10</f>
        <v>0</v>
      </c>
      <c r="K60" s="531">
        <f>C12</f>
        <v>10</v>
      </c>
    </row>
    <row r="61" spans="1:11" ht="14" thickBot="1" x14ac:dyDescent="0.2">
      <c r="A61" s="109">
        <v>5</v>
      </c>
      <c r="B61" s="72">
        <f>K10</f>
        <v>0</v>
      </c>
      <c r="C61" s="446">
        <f>C16</f>
        <v>14</v>
      </c>
      <c r="D61" s="188">
        <f>K4</f>
        <v>0</v>
      </c>
      <c r="E61" s="193">
        <f>C13</f>
        <v>11</v>
      </c>
      <c r="G61" s="109">
        <v>5</v>
      </c>
      <c r="H61" s="72">
        <f>K8</f>
        <v>0</v>
      </c>
      <c r="I61" s="446">
        <f>C17</f>
        <v>15</v>
      </c>
      <c r="J61" s="188">
        <f>K3</f>
        <v>0</v>
      </c>
      <c r="K61" s="447">
        <f>C9</f>
        <v>7</v>
      </c>
    </row>
    <row r="63" spans="1:11" x14ac:dyDescent="0.15">
      <c r="A63" s="1637" t="s">
        <v>779</v>
      </c>
      <c r="B63" s="1637"/>
      <c r="C63" s="1637"/>
      <c r="D63" s="1637"/>
      <c r="E63" s="1637"/>
      <c r="F63" s="1637"/>
      <c r="G63" s="1637"/>
      <c r="H63" s="1637"/>
      <c r="I63" s="1637"/>
      <c r="J63" s="1637"/>
      <c r="K63" s="1637"/>
    </row>
    <row r="65" spans="1:11" x14ac:dyDescent="0.15">
      <c r="A65" s="1637" t="s">
        <v>1226</v>
      </c>
      <c r="B65" s="1637"/>
      <c r="C65" s="1637"/>
      <c r="D65" s="1637"/>
      <c r="E65" s="1637"/>
      <c r="F65" s="1637"/>
      <c r="G65" s="1637"/>
      <c r="H65" s="1637"/>
      <c r="I65" s="1637"/>
      <c r="J65" s="1637"/>
      <c r="K65" s="1637"/>
    </row>
    <row r="67" spans="1:11" ht="14" thickBot="1" x14ac:dyDescent="0.2">
      <c r="E67" s="15" t="s">
        <v>312</v>
      </c>
      <c r="K67" s="15" t="s">
        <v>313</v>
      </c>
    </row>
    <row r="68" spans="1:11" x14ac:dyDescent="0.15">
      <c r="A68" s="105" t="s">
        <v>892</v>
      </c>
      <c r="B68" s="181" t="s">
        <v>197</v>
      </c>
      <c r="C68" s="182" t="s">
        <v>865</v>
      </c>
      <c r="D68" s="183" t="s">
        <v>197</v>
      </c>
      <c r="E68" s="30" t="s">
        <v>866</v>
      </c>
      <c r="G68" s="105" t="s">
        <v>892</v>
      </c>
      <c r="H68" s="181" t="s">
        <v>197</v>
      </c>
      <c r="I68" s="182" t="s">
        <v>865</v>
      </c>
      <c r="J68" s="183" t="s">
        <v>197</v>
      </c>
      <c r="K68" s="30" t="s">
        <v>866</v>
      </c>
    </row>
    <row r="69" spans="1:11" x14ac:dyDescent="0.15">
      <c r="A69" s="108">
        <v>1</v>
      </c>
      <c r="B69" s="60">
        <f>K12</f>
        <v>0</v>
      </c>
      <c r="C69" s="157">
        <f>C3</f>
        <v>1</v>
      </c>
      <c r="D69" s="162">
        <f>K5</f>
        <v>0</v>
      </c>
      <c r="E69" s="449">
        <f>C18</f>
        <v>16</v>
      </c>
      <c r="G69" s="108">
        <v>1</v>
      </c>
      <c r="H69" s="60">
        <f>K12</f>
        <v>0</v>
      </c>
      <c r="I69" s="587">
        <f>C6</f>
        <v>4</v>
      </c>
      <c r="J69" s="162">
        <f>K7</f>
        <v>0</v>
      </c>
      <c r="K69" s="449">
        <f>C11</f>
        <v>9</v>
      </c>
    </row>
    <row r="70" spans="1:11" x14ac:dyDescent="0.15">
      <c r="A70" s="184">
        <v>2</v>
      </c>
      <c r="B70" s="185">
        <f>K7</f>
        <v>0</v>
      </c>
      <c r="C70" s="157">
        <f>C15</f>
        <v>13</v>
      </c>
      <c r="D70" s="162">
        <f>K9</f>
        <v>0</v>
      </c>
      <c r="E70" s="206">
        <f>C10</f>
        <v>8</v>
      </c>
      <c r="G70" s="184">
        <v>2</v>
      </c>
      <c r="H70" s="185">
        <f>K8</f>
        <v>0</v>
      </c>
      <c r="I70" s="587">
        <f>C7</f>
        <v>5</v>
      </c>
      <c r="J70" s="162">
        <f>K10</f>
        <v>0</v>
      </c>
      <c r="K70" s="451">
        <f>C14</f>
        <v>12</v>
      </c>
    </row>
    <row r="71" spans="1:11" x14ac:dyDescent="0.15">
      <c r="A71" s="161">
        <v>3</v>
      </c>
      <c r="B71" s="186">
        <f>K13</f>
        <v>0</v>
      </c>
      <c r="C71" s="620">
        <f>C4</f>
        <v>2</v>
      </c>
      <c r="D71" s="187">
        <f>K8</f>
        <v>0</v>
      </c>
      <c r="E71" s="225">
        <f>C17</f>
        <v>15</v>
      </c>
      <c r="G71" s="161">
        <v>3</v>
      </c>
      <c r="H71" s="186">
        <f>K5</f>
        <v>0</v>
      </c>
      <c r="I71" s="157">
        <f>C18</f>
        <v>16</v>
      </c>
      <c r="J71" s="187">
        <f>K9</f>
        <v>0</v>
      </c>
      <c r="K71" s="206">
        <f>C10</f>
        <v>8</v>
      </c>
    </row>
    <row r="72" spans="1:11" x14ac:dyDescent="0.15">
      <c r="A72" s="161">
        <v>4</v>
      </c>
      <c r="B72" s="186">
        <f>K10</f>
        <v>0</v>
      </c>
      <c r="C72" s="224">
        <f>C12</f>
        <v>10</v>
      </c>
      <c r="D72" s="187">
        <f>K6</f>
        <v>0</v>
      </c>
      <c r="E72" s="225">
        <f>C16</f>
        <v>14</v>
      </c>
      <c r="G72" s="161">
        <v>4</v>
      </c>
      <c r="H72" s="186">
        <f>K6</f>
        <v>0</v>
      </c>
      <c r="I72" s="224">
        <f>C16</f>
        <v>14</v>
      </c>
      <c r="J72" s="187">
        <f>K3</f>
        <v>0</v>
      </c>
      <c r="K72" s="612">
        <f>C9</f>
        <v>7</v>
      </c>
    </row>
    <row r="73" spans="1:11" ht="14" thickBot="1" x14ac:dyDescent="0.2">
      <c r="A73" s="109">
        <v>5</v>
      </c>
      <c r="B73" s="72">
        <f>K4</f>
        <v>0</v>
      </c>
      <c r="C73" s="226">
        <f>C13</f>
        <v>11</v>
      </c>
      <c r="D73" s="188">
        <f>K3</f>
        <v>0</v>
      </c>
      <c r="E73" s="193">
        <f>C9</f>
        <v>7</v>
      </c>
      <c r="G73" s="109">
        <v>5</v>
      </c>
      <c r="H73" s="72">
        <f>K13</f>
        <v>0</v>
      </c>
      <c r="I73" s="446">
        <f>C4</f>
        <v>2</v>
      </c>
      <c r="J73" s="188">
        <f>K4</f>
        <v>0</v>
      </c>
      <c r="K73" s="447">
        <f>C13</f>
        <v>11</v>
      </c>
    </row>
    <row r="76" spans="1:11" ht="14" thickBot="1" x14ac:dyDescent="0.2">
      <c r="E76" s="15" t="s">
        <v>314</v>
      </c>
      <c r="K76" s="15" t="s">
        <v>669</v>
      </c>
    </row>
    <row r="77" spans="1:11" x14ac:dyDescent="0.15">
      <c r="A77" s="105" t="s">
        <v>892</v>
      </c>
      <c r="B77" s="181" t="s">
        <v>197</v>
      </c>
      <c r="C77" s="182" t="s">
        <v>865</v>
      </c>
      <c r="D77" s="183" t="s">
        <v>197</v>
      </c>
      <c r="E77" s="30" t="s">
        <v>866</v>
      </c>
      <c r="G77" s="105" t="s">
        <v>892</v>
      </c>
      <c r="H77" s="181" t="s">
        <v>197</v>
      </c>
      <c r="I77" s="182" t="s">
        <v>865</v>
      </c>
      <c r="J77" s="183" t="s">
        <v>197</v>
      </c>
      <c r="K77" s="30" t="s">
        <v>866</v>
      </c>
    </row>
    <row r="78" spans="1:11" x14ac:dyDescent="0.15">
      <c r="A78" s="108">
        <v>1</v>
      </c>
      <c r="B78" s="60">
        <f>K7</f>
        <v>0</v>
      </c>
      <c r="C78" s="626">
        <f>C8</f>
        <v>6</v>
      </c>
      <c r="D78" s="162">
        <f>K5</f>
        <v>0</v>
      </c>
      <c r="E78" s="451">
        <f>C17</f>
        <v>15</v>
      </c>
      <c r="G78" s="108">
        <v>1</v>
      </c>
      <c r="H78" s="60">
        <f>K5</f>
        <v>0</v>
      </c>
      <c r="I78" s="157">
        <f>C17</f>
        <v>15</v>
      </c>
      <c r="J78" s="162">
        <f>K6</f>
        <v>0</v>
      </c>
      <c r="K78" s="206">
        <f>C16</f>
        <v>14</v>
      </c>
    </row>
    <row r="79" spans="1:11" x14ac:dyDescent="0.15">
      <c r="A79" s="184">
        <v>2</v>
      </c>
      <c r="B79" s="185">
        <f>K3</f>
        <v>0</v>
      </c>
      <c r="C79" s="587">
        <f>C15</f>
        <v>13</v>
      </c>
      <c r="D79" s="162">
        <f>K8</f>
        <v>0</v>
      </c>
      <c r="E79" s="611">
        <f>C7</f>
        <v>5</v>
      </c>
      <c r="G79" s="184">
        <v>2</v>
      </c>
      <c r="H79" s="185">
        <f>K4</f>
        <v>0</v>
      </c>
      <c r="I79" s="822">
        <f>C3</f>
        <v>1</v>
      </c>
      <c r="J79" s="162">
        <f>K3</f>
        <v>0</v>
      </c>
      <c r="K79" s="630">
        <f>C4</f>
        <v>2</v>
      </c>
    </row>
    <row r="80" spans="1:11" x14ac:dyDescent="0.15">
      <c r="A80" s="161">
        <v>3</v>
      </c>
      <c r="B80" s="186">
        <f>K10</f>
        <v>0</v>
      </c>
      <c r="C80" s="820">
        <f>C14</f>
        <v>12</v>
      </c>
      <c r="D80" s="187">
        <f>K9</f>
        <v>0</v>
      </c>
      <c r="E80" s="612">
        <f>C10</f>
        <v>8</v>
      </c>
      <c r="G80" s="161">
        <v>3</v>
      </c>
      <c r="H80" s="186">
        <f>K13</f>
        <v>0</v>
      </c>
      <c r="I80" s="822">
        <f>C5</f>
        <v>3</v>
      </c>
      <c r="J80" s="187">
        <f>K12</f>
        <v>0</v>
      </c>
      <c r="K80" s="207">
        <f>C6</f>
        <v>4</v>
      </c>
    </row>
    <row r="81" spans="1:14" x14ac:dyDescent="0.15">
      <c r="A81" s="161">
        <v>4</v>
      </c>
      <c r="B81" s="186">
        <f>K13</f>
        <v>0</v>
      </c>
      <c r="C81" s="620">
        <f>C5</f>
        <v>3</v>
      </c>
      <c r="D81" s="187">
        <f>K6</f>
        <v>0</v>
      </c>
      <c r="E81" s="612">
        <f>C16</f>
        <v>14</v>
      </c>
      <c r="G81" s="161">
        <v>4</v>
      </c>
      <c r="H81" s="186">
        <f>K8</f>
        <v>0</v>
      </c>
      <c r="I81" s="749">
        <f>C13</f>
        <v>11</v>
      </c>
      <c r="J81" s="187">
        <f>K10</f>
        <v>0</v>
      </c>
      <c r="K81" s="635">
        <f>C11</f>
        <v>9</v>
      </c>
    </row>
    <row r="82" spans="1:14" ht="14" thickBot="1" x14ac:dyDescent="0.2">
      <c r="A82" s="109">
        <v>5</v>
      </c>
      <c r="B82" s="72">
        <f>K4</f>
        <v>0</v>
      </c>
      <c r="C82" s="619">
        <f>C3</f>
        <v>1</v>
      </c>
      <c r="D82" s="188">
        <f>K12</f>
        <v>0</v>
      </c>
      <c r="E82" s="193">
        <f>C6</f>
        <v>4</v>
      </c>
      <c r="G82" s="109">
        <v>5</v>
      </c>
      <c r="H82" s="72">
        <f>K9</f>
        <v>0</v>
      </c>
      <c r="I82" s="242">
        <f>C10</f>
        <v>8</v>
      </c>
      <c r="J82" s="188">
        <f>K7</f>
        <v>0</v>
      </c>
      <c r="K82" s="208">
        <f>C8</f>
        <v>6</v>
      </c>
    </row>
    <row r="84" spans="1:14" ht="14" thickBot="1" x14ac:dyDescent="0.2">
      <c r="B84" s="1747" t="s">
        <v>503</v>
      </c>
      <c r="C84" s="1748"/>
      <c r="E84" s="15" t="s">
        <v>670</v>
      </c>
      <c r="K84" s="15" t="s">
        <v>859</v>
      </c>
    </row>
    <row r="85" spans="1:14" x14ac:dyDescent="0.15">
      <c r="A85" s="105" t="s">
        <v>892</v>
      </c>
      <c r="B85" s="181" t="s">
        <v>197</v>
      </c>
      <c r="C85" s="182" t="s">
        <v>865</v>
      </c>
      <c r="D85" s="183" t="s">
        <v>197</v>
      </c>
      <c r="E85" s="30" t="s">
        <v>866</v>
      </c>
      <c r="G85" s="105" t="s">
        <v>892</v>
      </c>
      <c r="H85" s="181" t="s">
        <v>197</v>
      </c>
      <c r="I85" s="182" t="s">
        <v>865</v>
      </c>
      <c r="J85" s="183" t="s">
        <v>197</v>
      </c>
      <c r="K85" s="30" t="s">
        <v>866</v>
      </c>
    </row>
    <row r="86" spans="1:14" x14ac:dyDescent="0.15">
      <c r="A86" s="108">
        <v>1</v>
      </c>
      <c r="B86" s="60">
        <f>K4</f>
        <v>0</v>
      </c>
      <c r="C86" s="157">
        <f>C3</f>
        <v>1</v>
      </c>
      <c r="D86" s="162">
        <f>K13</f>
        <v>0</v>
      </c>
      <c r="E86" s="611">
        <f>C5</f>
        <v>3</v>
      </c>
      <c r="G86" s="108">
        <v>1</v>
      </c>
      <c r="H86" s="60">
        <f>K4</f>
        <v>0</v>
      </c>
      <c r="I86" s="157">
        <f>C3</f>
        <v>1</v>
      </c>
      <c r="J86" s="162">
        <f>K10</f>
        <v>0</v>
      </c>
      <c r="K86" s="451">
        <f>C8</f>
        <v>6</v>
      </c>
    </row>
    <row r="87" spans="1:14" x14ac:dyDescent="0.15">
      <c r="A87" s="184">
        <v>2</v>
      </c>
      <c r="B87" s="185">
        <f>K3</f>
        <v>0</v>
      </c>
      <c r="C87" s="157">
        <f>C4</f>
        <v>2</v>
      </c>
      <c r="D87" s="162">
        <f>K12</f>
        <v>0</v>
      </c>
      <c r="E87" s="206">
        <f>C6</f>
        <v>4</v>
      </c>
      <c r="G87" s="184">
        <v>2</v>
      </c>
      <c r="H87" s="185">
        <f>K9</f>
        <v>0</v>
      </c>
      <c r="I87" s="157">
        <f>C7</f>
        <v>5</v>
      </c>
      <c r="J87" s="162">
        <f>K13</f>
        <v>0</v>
      </c>
      <c r="K87" s="611">
        <f>C5</f>
        <v>3</v>
      </c>
    </row>
    <row r="88" spans="1:14" x14ac:dyDescent="0.15">
      <c r="A88" s="161">
        <v>3</v>
      </c>
      <c r="B88" s="186">
        <f>K5</f>
        <v>0</v>
      </c>
      <c r="C88" s="820">
        <f>C17</f>
        <v>15</v>
      </c>
      <c r="D88" s="187">
        <f>K6</f>
        <v>0</v>
      </c>
      <c r="E88" s="617">
        <f>C15</f>
        <v>13</v>
      </c>
      <c r="G88" s="161">
        <v>3</v>
      </c>
      <c r="H88" s="186">
        <f>K7</f>
        <v>0</v>
      </c>
      <c r="I88" s="626">
        <f>C10</f>
        <v>8</v>
      </c>
      <c r="J88" s="187">
        <f>K3</f>
        <v>0</v>
      </c>
      <c r="K88" s="611">
        <f>C4</f>
        <v>2</v>
      </c>
    </row>
    <row r="89" spans="1:14" x14ac:dyDescent="0.15">
      <c r="A89" s="161">
        <v>4</v>
      </c>
      <c r="B89" s="186">
        <f>K8</f>
        <v>0</v>
      </c>
      <c r="C89" s="618">
        <f>C9</f>
        <v>7</v>
      </c>
      <c r="D89" s="187">
        <f>K10</f>
        <v>0</v>
      </c>
      <c r="E89" s="531">
        <f>C18</f>
        <v>16</v>
      </c>
      <c r="G89" s="161">
        <v>4</v>
      </c>
      <c r="H89" s="186">
        <f>K6</f>
        <v>0</v>
      </c>
      <c r="I89" s="224">
        <f>C15</f>
        <v>13</v>
      </c>
      <c r="J89" s="187">
        <f>K8</f>
        <v>0</v>
      </c>
      <c r="K89" s="612">
        <f>C9</f>
        <v>7</v>
      </c>
    </row>
    <row r="90" spans="1:14" ht="14" thickBot="1" x14ac:dyDescent="0.2">
      <c r="A90" s="109">
        <v>5</v>
      </c>
      <c r="B90" s="72">
        <f>K9</f>
        <v>0</v>
      </c>
      <c r="C90" s="619">
        <f>C7</f>
        <v>5</v>
      </c>
      <c r="D90" s="188">
        <f>K7</f>
        <v>0</v>
      </c>
      <c r="E90" s="448">
        <f>C12</f>
        <v>10</v>
      </c>
      <c r="G90" s="109">
        <v>5</v>
      </c>
      <c r="H90" s="72">
        <f>K12</f>
        <v>0</v>
      </c>
      <c r="I90" s="446">
        <f>C6</f>
        <v>4</v>
      </c>
      <c r="J90" s="188">
        <f>K5</f>
        <v>0</v>
      </c>
      <c r="K90" s="447">
        <f>C17</f>
        <v>15</v>
      </c>
    </row>
    <row r="92" spans="1:14" ht="14" thickBot="1" x14ac:dyDescent="0.2">
      <c r="E92" s="15" t="s">
        <v>861</v>
      </c>
      <c r="K92" s="15" t="s">
        <v>862</v>
      </c>
    </row>
    <row r="93" spans="1:14" x14ac:dyDescent="0.15">
      <c r="A93" s="105" t="s">
        <v>892</v>
      </c>
      <c r="B93" s="181" t="s">
        <v>197</v>
      </c>
      <c r="C93" s="182" t="s">
        <v>865</v>
      </c>
      <c r="D93" s="183" t="s">
        <v>197</v>
      </c>
      <c r="E93" s="30" t="s">
        <v>866</v>
      </c>
      <c r="G93" s="105" t="s">
        <v>892</v>
      </c>
      <c r="H93" s="181" t="s">
        <v>197</v>
      </c>
      <c r="I93" s="182" t="s">
        <v>865</v>
      </c>
      <c r="J93" s="183" t="s">
        <v>197</v>
      </c>
      <c r="K93" s="30" t="s">
        <v>866</v>
      </c>
      <c r="N93" s="25"/>
    </row>
    <row r="94" spans="1:14" x14ac:dyDescent="0.15">
      <c r="A94" s="108">
        <v>1</v>
      </c>
      <c r="B94" s="60">
        <f>K9</f>
        <v>0</v>
      </c>
      <c r="C94" s="157">
        <f>C7</f>
        <v>5</v>
      </c>
      <c r="D94" s="162">
        <f>K4</f>
        <v>0</v>
      </c>
      <c r="E94" s="451">
        <f>C16</f>
        <v>14</v>
      </c>
      <c r="G94" s="108">
        <v>1</v>
      </c>
      <c r="H94" s="60">
        <f>K8</f>
        <v>0</v>
      </c>
      <c r="I94" s="157">
        <f>C9</f>
        <v>7</v>
      </c>
      <c r="J94" s="162">
        <f>K9</f>
        <v>0</v>
      </c>
      <c r="K94" s="449">
        <f>C3</f>
        <v>1</v>
      </c>
    </row>
    <row r="95" spans="1:14" x14ac:dyDescent="0.15">
      <c r="A95" s="184">
        <v>2</v>
      </c>
      <c r="B95" s="185">
        <f>K7</f>
        <v>0</v>
      </c>
      <c r="C95" s="157">
        <f>C10</f>
        <v>8</v>
      </c>
      <c r="D95" s="162">
        <f>K13</f>
        <v>0</v>
      </c>
      <c r="E95" s="611">
        <f>C5</f>
        <v>3</v>
      </c>
      <c r="G95" s="184">
        <v>2</v>
      </c>
      <c r="H95" s="185">
        <f>K12</f>
        <v>0</v>
      </c>
      <c r="I95" s="157">
        <f>C6</f>
        <v>4</v>
      </c>
      <c r="J95" s="162">
        <f>K5</f>
        <v>0</v>
      </c>
      <c r="K95" s="206">
        <f>C12</f>
        <v>10</v>
      </c>
    </row>
    <row r="96" spans="1:14" x14ac:dyDescent="0.15">
      <c r="A96" s="161">
        <v>3</v>
      </c>
      <c r="B96" s="186">
        <f>K3</f>
        <v>0</v>
      </c>
      <c r="C96" s="618">
        <f>C14</f>
        <v>12</v>
      </c>
      <c r="D96" s="187">
        <f>K8</f>
        <v>0</v>
      </c>
      <c r="E96" s="612">
        <f>C9</f>
        <v>7</v>
      </c>
      <c r="G96" s="161">
        <v>3</v>
      </c>
      <c r="H96" s="186">
        <f>K4</f>
        <v>0</v>
      </c>
      <c r="I96" s="445">
        <f>C16</f>
        <v>14</v>
      </c>
      <c r="J96" s="187">
        <f>K6</f>
        <v>0</v>
      </c>
      <c r="K96" s="611">
        <f>C15</f>
        <v>13</v>
      </c>
    </row>
    <row r="97" spans="1:11" x14ac:dyDescent="0.15">
      <c r="A97" s="161">
        <v>4</v>
      </c>
      <c r="B97" s="186">
        <f>K12</f>
        <v>0</v>
      </c>
      <c r="C97" s="224">
        <f>C6</f>
        <v>4</v>
      </c>
      <c r="D97" s="187">
        <f>K10</f>
        <v>0</v>
      </c>
      <c r="E97" s="612">
        <f>C8</f>
        <v>6</v>
      </c>
      <c r="G97" s="161">
        <v>4</v>
      </c>
      <c r="H97" s="186">
        <f>K7</f>
        <v>0</v>
      </c>
      <c r="I97" s="618">
        <f>C4</f>
        <v>2</v>
      </c>
      <c r="J97" s="187">
        <f>K13</f>
        <v>0</v>
      </c>
      <c r="K97" s="531">
        <f>C11</f>
        <v>9</v>
      </c>
    </row>
    <row r="98" spans="1:11" ht="14" thickBot="1" x14ac:dyDescent="0.2">
      <c r="A98" s="109">
        <v>5</v>
      </c>
      <c r="B98" s="72">
        <f>K5</f>
        <v>0</v>
      </c>
      <c r="C98" s="619">
        <f>C12</f>
        <v>10</v>
      </c>
      <c r="D98" s="188">
        <f>K6</f>
        <v>0</v>
      </c>
      <c r="E98" s="447">
        <f>C15</f>
        <v>13</v>
      </c>
      <c r="G98" s="109">
        <v>5</v>
      </c>
      <c r="H98" s="72">
        <f>K10</f>
        <v>0</v>
      </c>
      <c r="I98" s="619">
        <f>C13</f>
        <v>11</v>
      </c>
      <c r="J98" s="188">
        <f>K3</f>
        <v>0</v>
      </c>
      <c r="K98" s="447">
        <f>C14</f>
        <v>12</v>
      </c>
    </row>
    <row r="100" spans="1:11" ht="14" thickBot="1" x14ac:dyDescent="0.2">
      <c r="E100" s="15" t="s">
        <v>863</v>
      </c>
      <c r="K100" s="15" t="s">
        <v>864</v>
      </c>
    </row>
    <row r="101" spans="1:11" x14ac:dyDescent="0.15">
      <c r="A101" s="105" t="s">
        <v>892</v>
      </c>
      <c r="B101" s="181" t="s">
        <v>197</v>
      </c>
      <c r="C101" s="182" t="s">
        <v>865</v>
      </c>
      <c r="D101" s="183" t="s">
        <v>197</v>
      </c>
      <c r="E101" s="30" t="s">
        <v>866</v>
      </c>
      <c r="G101" s="105" t="s">
        <v>892</v>
      </c>
      <c r="H101" s="181" t="s">
        <v>197</v>
      </c>
      <c r="I101" s="182" t="s">
        <v>865</v>
      </c>
      <c r="J101" s="183" t="s">
        <v>197</v>
      </c>
      <c r="K101" s="30" t="s">
        <v>866</v>
      </c>
    </row>
    <row r="102" spans="1:11" x14ac:dyDescent="0.15">
      <c r="A102" s="108">
        <v>1</v>
      </c>
      <c r="B102" s="60">
        <f>K9</f>
        <v>0</v>
      </c>
      <c r="C102" s="626">
        <f>C8</f>
        <v>6</v>
      </c>
      <c r="D102" s="162">
        <f>K5</f>
        <v>0</v>
      </c>
      <c r="E102" s="451">
        <f>C18</f>
        <v>16</v>
      </c>
      <c r="G102" s="108">
        <v>1</v>
      </c>
      <c r="H102" s="60">
        <f>K9</f>
        <v>0</v>
      </c>
      <c r="I102" s="587">
        <f>C12</f>
        <v>10</v>
      </c>
      <c r="J102" s="162">
        <f>K8</f>
        <v>0</v>
      </c>
      <c r="K102" s="451">
        <f>C3</f>
        <v>1</v>
      </c>
    </row>
    <row r="103" spans="1:11" x14ac:dyDescent="0.15">
      <c r="A103" s="184">
        <v>2</v>
      </c>
      <c r="B103" s="185">
        <f>K8</f>
        <v>0</v>
      </c>
      <c r="C103" s="157">
        <f>C9</f>
        <v>7</v>
      </c>
      <c r="D103" s="162">
        <f>K12</f>
        <v>0</v>
      </c>
      <c r="E103" s="611">
        <f>C6</f>
        <v>4</v>
      </c>
      <c r="G103" s="184">
        <v>2</v>
      </c>
      <c r="H103" s="185">
        <f>K10</f>
        <v>0</v>
      </c>
      <c r="I103" s="445">
        <f>C13</f>
        <v>11</v>
      </c>
      <c r="J103" s="162">
        <f>K12</f>
        <v>0</v>
      </c>
      <c r="K103" s="449">
        <f>C10</f>
        <v>8</v>
      </c>
    </row>
    <row r="104" spans="1:11" x14ac:dyDescent="0.15">
      <c r="A104" s="161">
        <v>3</v>
      </c>
      <c r="B104" s="186">
        <f>K6</f>
        <v>0</v>
      </c>
      <c r="C104" s="620">
        <f>C7</f>
        <v>5</v>
      </c>
      <c r="D104" s="187">
        <f>K10</f>
        <v>0</v>
      </c>
      <c r="E104" s="225">
        <f>C13</f>
        <v>11</v>
      </c>
      <c r="G104" s="161">
        <v>3</v>
      </c>
      <c r="H104" s="186">
        <f>K3</f>
        <v>0</v>
      </c>
      <c r="I104" s="445">
        <f>C14</f>
        <v>12</v>
      </c>
      <c r="J104" s="187">
        <f>K6</f>
        <v>0</v>
      </c>
      <c r="K104" s="451">
        <f>C17</f>
        <v>15</v>
      </c>
    </row>
    <row r="105" spans="1:11" x14ac:dyDescent="0.15">
      <c r="A105" s="161">
        <v>4</v>
      </c>
      <c r="B105" s="186">
        <f>K7</f>
        <v>0</v>
      </c>
      <c r="C105" s="618">
        <f>C5</f>
        <v>3</v>
      </c>
      <c r="D105" s="187">
        <f>K13</f>
        <v>0</v>
      </c>
      <c r="E105" s="612">
        <f>C11</f>
        <v>9</v>
      </c>
      <c r="G105" s="161">
        <v>4</v>
      </c>
      <c r="H105" s="186">
        <f>K5</f>
        <v>0</v>
      </c>
      <c r="I105" s="820">
        <f>C18</f>
        <v>16</v>
      </c>
      <c r="J105" s="187">
        <f>K7</f>
        <v>0</v>
      </c>
      <c r="K105" s="531">
        <f>C4</f>
        <v>2</v>
      </c>
    </row>
    <row r="106" spans="1:11" ht="14" thickBot="1" x14ac:dyDescent="0.2">
      <c r="A106" s="109">
        <v>5</v>
      </c>
      <c r="B106" s="72">
        <f>K3</f>
        <v>0</v>
      </c>
      <c r="C106" s="446">
        <f>C14</f>
        <v>12</v>
      </c>
      <c r="D106" s="188">
        <f>K4</f>
        <v>0</v>
      </c>
      <c r="E106" s="447">
        <f>C16</f>
        <v>14</v>
      </c>
      <c r="G106" s="109">
        <v>5</v>
      </c>
      <c r="H106" s="72">
        <f>K13</f>
        <v>0</v>
      </c>
      <c r="I106" s="446">
        <f>C11</f>
        <v>9</v>
      </c>
      <c r="J106" s="188">
        <f>K4</f>
        <v>0</v>
      </c>
      <c r="K106" s="193">
        <f>C16</f>
        <v>14</v>
      </c>
    </row>
    <row r="108" spans="1:11" ht="14" thickBot="1" x14ac:dyDescent="0.2">
      <c r="E108" s="15" t="s">
        <v>870</v>
      </c>
      <c r="K108" s="15" t="s">
        <v>871</v>
      </c>
    </row>
    <row r="109" spans="1:11" x14ac:dyDescent="0.15">
      <c r="A109" s="105" t="s">
        <v>892</v>
      </c>
      <c r="B109" s="181" t="s">
        <v>197</v>
      </c>
      <c r="C109" s="182" t="s">
        <v>865</v>
      </c>
      <c r="D109" s="183" t="s">
        <v>197</v>
      </c>
      <c r="E109" s="30" t="s">
        <v>866</v>
      </c>
      <c r="G109" s="105" t="s">
        <v>892</v>
      </c>
      <c r="H109" s="181" t="s">
        <v>197</v>
      </c>
      <c r="I109" s="182" t="s">
        <v>865</v>
      </c>
      <c r="J109" s="183" t="s">
        <v>197</v>
      </c>
      <c r="K109" s="30" t="s">
        <v>866</v>
      </c>
    </row>
    <row r="110" spans="1:11" x14ac:dyDescent="0.15">
      <c r="A110" s="108">
        <v>1</v>
      </c>
      <c r="B110" s="60">
        <f>K8</f>
        <v>0</v>
      </c>
      <c r="C110" s="157">
        <f>C3</f>
        <v>1</v>
      </c>
      <c r="D110" s="162">
        <f>K10</f>
        <v>0</v>
      </c>
      <c r="E110" s="611">
        <f>C13</f>
        <v>11</v>
      </c>
      <c r="G110" s="108">
        <v>1</v>
      </c>
      <c r="H110" s="60">
        <f>K8</f>
        <v>0</v>
      </c>
      <c r="I110" s="587">
        <f>C8</f>
        <v>6</v>
      </c>
      <c r="J110" s="162">
        <f>K10</f>
        <v>0</v>
      </c>
      <c r="K110" s="451">
        <f>C7</f>
        <v>5</v>
      </c>
    </row>
    <row r="111" spans="1:11" x14ac:dyDescent="0.15">
      <c r="A111" s="184">
        <v>2</v>
      </c>
      <c r="B111" s="185">
        <f>K13</f>
        <v>0</v>
      </c>
      <c r="C111" s="157">
        <f>C11</f>
        <v>9</v>
      </c>
      <c r="D111" s="162">
        <f>K12</f>
        <v>0</v>
      </c>
      <c r="E111" s="451">
        <f>C9</f>
        <v>7</v>
      </c>
      <c r="G111" s="184">
        <v>2</v>
      </c>
      <c r="H111" s="185">
        <f>K12</f>
        <v>0</v>
      </c>
      <c r="I111" s="587">
        <f>C16</f>
        <v>14</v>
      </c>
      <c r="J111" s="162">
        <f>K7</f>
        <v>0</v>
      </c>
      <c r="K111" s="449">
        <f>C10</f>
        <v>8</v>
      </c>
    </row>
    <row r="112" spans="1:11" x14ac:dyDescent="0.15">
      <c r="A112" s="161">
        <v>3</v>
      </c>
      <c r="B112" s="186">
        <f>K6</f>
        <v>0</v>
      </c>
      <c r="C112" s="620">
        <f>C15</f>
        <v>13</v>
      </c>
      <c r="D112" s="187">
        <f>K7</f>
        <v>0</v>
      </c>
      <c r="E112" s="225">
        <f>C4</f>
        <v>2</v>
      </c>
      <c r="G112" s="161">
        <v>3</v>
      </c>
      <c r="H112" s="186">
        <f>K9</f>
        <v>0</v>
      </c>
      <c r="I112" s="445">
        <f>C12</f>
        <v>10</v>
      </c>
      <c r="J112" s="187">
        <f>K13</f>
        <v>0</v>
      </c>
      <c r="K112" s="611">
        <f>C11</f>
        <v>9</v>
      </c>
    </row>
    <row r="113" spans="1:12" x14ac:dyDescent="0.15">
      <c r="A113" s="161">
        <v>4</v>
      </c>
      <c r="B113" s="186">
        <f>K4</f>
        <v>0</v>
      </c>
      <c r="C113" s="618">
        <f>C5</f>
        <v>3</v>
      </c>
      <c r="D113" s="187">
        <f>K5</f>
        <v>0</v>
      </c>
      <c r="E113" s="612">
        <f>C18</f>
        <v>16</v>
      </c>
      <c r="G113" s="161">
        <v>4</v>
      </c>
      <c r="H113" s="186">
        <f>K6</f>
        <v>0</v>
      </c>
      <c r="I113" s="820">
        <f>C15</f>
        <v>13</v>
      </c>
      <c r="J113" s="187">
        <f>K4</f>
        <v>0</v>
      </c>
      <c r="K113" s="612">
        <f>C5</f>
        <v>3</v>
      </c>
      <c r="L113"/>
    </row>
    <row r="114" spans="1:12" ht="14" thickBot="1" x14ac:dyDescent="0.2">
      <c r="A114" s="109">
        <v>5</v>
      </c>
      <c r="B114" s="72">
        <f>K3</f>
        <v>0</v>
      </c>
      <c r="C114" s="446">
        <f>C14</f>
        <v>12</v>
      </c>
      <c r="D114" s="188">
        <f>K9</f>
        <v>0</v>
      </c>
      <c r="E114" s="447">
        <f>C12</f>
        <v>10</v>
      </c>
      <c r="G114" s="109">
        <v>5</v>
      </c>
      <c r="H114" s="72">
        <f>K5</f>
        <v>0</v>
      </c>
      <c r="I114" s="446">
        <f>C18</f>
        <v>16</v>
      </c>
      <c r="J114" s="188">
        <f>K3</f>
        <v>0</v>
      </c>
      <c r="K114" s="454">
        <f>C17</f>
        <v>15</v>
      </c>
      <c r="L114"/>
    </row>
    <row r="115" spans="1:12" x14ac:dyDescent="0.15">
      <c r="L115"/>
    </row>
    <row r="116" spans="1:12" ht="14" thickBot="1" x14ac:dyDescent="0.2">
      <c r="E116" s="15" t="s">
        <v>868</v>
      </c>
      <c r="K116" s="15" t="s">
        <v>869</v>
      </c>
    </row>
    <row r="117" spans="1:12" x14ac:dyDescent="0.15">
      <c r="A117" s="105" t="s">
        <v>892</v>
      </c>
      <c r="B117" s="181" t="s">
        <v>197</v>
      </c>
      <c r="C117" s="182" t="s">
        <v>865</v>
      </c>
      <c r="D117" s="183" t="s">
        <v>197</v>
      </c>
      <c r="E117" s="30" t="s">
        <v>866</v>
      </c>
      <c r="G117" s="105" t="s">
        <v>892</v>
      </c>
      <c r="H117" s="181" t="s">
        <v>197</v>
      </c>
      <c r="I117" s="182" t="s">
        <v>865</v>
      </c>
      <c r="J117" s="183" t="s">
        <v>197</v>
      </c>
      <c r="K117" s="30" t="s">
        <v>866</v>
      </c>
    </row>
    <row r="118" spans="1:12" x14ac:dyDescent="0.15">
      <c r="A118" s="108">
        <v>1</v>
      </c>
      <c r="B118" s="60">
        <f>K12</f>
        <v>0</v>
      </c>
      <c r="C118" s="157">
        <f>C16</f>
        <v>14</v>
      </c>
      <c r="D118" s="162">
        <f>K9</f>
        <v>0</v>
      </c>
      <c r="E118" s="451">
        <f>C3</f>
        <v>1</v>
      </c>
      <c r="G118" s="108">
        <v>1</v>
      </c>
      <c r="H118" s="60">
        <f>K9</f>
        <v>0</v>
      </c>
      <c r="I118" s="587">
        <f>C4</f>
        <v>2</v>
      </c>
      <c r="J118" s="162">
        <f>K10</f>
        <v>0</v>
      </c>
      <c r="K118" s="611">
        <f>C7</f>
        <v>5</v>
      </c>
    </row>
    <row r="119" spans="1:12" x14ac:dyDescent="0.15">
      <c r="A119" s="184">
        <v>2</v>
      </c>
      <c r="B119" s="185">
        <f>K3</f>
        <v>0</v>
      </c>
      <c r="C119" s="157">
        <f>C17</f>
        <v>15</v>
      </c>
      <c r="D119" s="162">
        <f>K7</f>
        <v>0</v>
      </c>
      <c r="E119" s="611">
        <f>C10</f>
        <v>8</v>
      </c>
      <c r="G119" s="184">
        <v>2</v>
      </c>
      <c r="H119" s="185">
        <f>K13</f>
        <v>0</v>
      </c>
      <c r="I119" s="587">
        <f>C12</f>
        <v>10</v>
      </c>
      <c r="J119" s="162">
        <f>K7</f>
        <v>0</v>
      </c>
      <c r="K119" s="206">
        <f>C10</f>
        <v>8</v>
      </c>
    </row>
    <row r="120" spans="1:12" x14ac:dyDescent="0.15">
      <c r="A120" s="161">
        <v>3</v>
      </c>
      <c r="B120" s="186">
        <f>K13</f>
        <v>0</v>
      </c>
      <c r="C120" s="620">
        <f>C13</f>
        <v>11</v>
      </c>
      <c r="D120" s="187">
        <f>K4</f>
        <v>0</v>
      </c>
      <c r="E120" s="617">
        <f>C6</f>
        <v>4</v>
      </c>
      <c r="G120" s="161">
        <v>3</v>
      </c>
      <c r="H120" s="186">
        <f>K4</f>
        <v>0</v>
      </c>
      <c r="I120" s="587">
        <f>C11</f>
        <v>9</v>
      </c>
      <c r="J120" s="187">
        <f>K3</f>
        <v>0</v>
      </c>
      <c r="K120" s="611">
        <f>C17</f>
        <v>15</v>
      </c>
    </row>
    <row r="121" spans="1:12" x14ac:dyDescent="0.15">
      <c r="A121" s="161">
        <v>4</v>
      </c>
      <c r="B121" s="186">
        <f>K5</f>
        <v>0</v>
      </c>
      <c r="C121" s="618">
        <f>C9</f>
        <v>7</v>
      </c>
      <c r="D121" s="187">
        <f>K10</f>
        <v>0</v>
      </c>
      <c r="E121" s="612">
        <f>C7</f>
        <v>5</v>
      </c>
      <c r="G121" s="161">
        <v>4</v>
      </c>
      <c r="H121" s="186">
        <f>K12</f>
        <v>0</v>
      </c>
      <c r="I121" s="820">
        <f>C16</f>
        <v>14</v>
      </c>
      <c r="J121" s="187">
        <f>K5</f>
        <v>0</v>
      </c>
      <c r="K121" s="531">
        <f>C18</f>
        <v>16</v>
      </c>
    </row>
    <row r="122" spans="1:12" ht="14" thickBot="1" x14ac:dyDescent="0.2">
      <c r="A122" s="109">
        <v>5</v>
      </c>
      <c r="B122" s="72">
        <f>K8</f>
        <v>0</v>
      </c>
      <c r="C122" s="446">
        <f>C8</f>
        <v>6</v>
      </c>
      <c r="D122" s="188">
        <f>K6</f>
        <v>0</v>
      </c>
      <c r="E122" s="447">
        <f>C15</f>
        <v>13</v>
      </c>
      <c r="G122" s="109">
        <v>5</v>
      </c>
      <c r="H122" s="72">
        <f>K8</f>
        <v>0</v>
      </c>
      <c r="I122" s="619">
        <f>C5</f>
        <v>3</v>
      </c>
      <c r="J122" s="188">
        <f>K6</f>
        <v>0</v>
      </c>
      <c r="K122" s="454">
        <f>C14</f>
        <v>12</v>
      </c>
    </row>
    <row r="124" spans="1:12" x14ac:dyDescent="0.15">
      <c r="A124" s="1637" t="s">
        <v>779</v>
      </c>
      <c r="B124" s="1637"/>
      <c r="C124" s="1637"/>
      <c r="D124" s="1637"/>
      <c r="E124" s="1637"/>
      <c r="F124" s="1637"/>
      <c r="G124" s="1637"/>
      <c r="H124" s="1637"/>
      <c r="I124" s="1637"/>
      <c r="J124" s="1637"/>
      <c r="K124" s="1637"/>
    </row>
    <row r="126" spans="1:12" x14ac:dyDescent="0.15">
      <c r="A126" s="1637" t="s">
        <v>1226</v>
      </c>
      <c r="B126" s="1637"/>
      <c r="C126" s="1637"/>
      <c r="D126" s="1637"/>
      <c r="E126" s="1637"/>
      <c r="F126" s="1637"/>
      <c r="G126" s="1637"/>
      <c r="H126" s="1637"/>
      <c r="I126" s="1637"/>
      <c r="J126" s="1637"/>
      <c r="K126" s="1637"/>
    </row>
    <row r="128" spans="1:12" ht="14" thickBot="1" x14ac:dyDescent="0.2">
      <c r="E128" s="15" t="s">
        <v>867</v>
      </c>
      <c r="K128" s="15" t="s">
        <v>1961</v>
      </c>
    </row>
    <row r="129" spans="1:11" x14ac:dyDescent="0.15">
      <c r="A129" s="105" t="s">
        <v>892</v>
      </c>
      <c r="B129" s="181" t="s">
        <v>197</v>
      </c>
      <c r="C129" s="182" t="s">
        <v>865</v>
      </c>
      <c r="D129" s="183" t="s">
        <v>197</v>
      </c>
      <c r="E129" s="30" t="s">
        <v>866</v>
      </c>
      <c r="G129" s="105" t="s">
        <v>892</v>
      </c>
      <c r="H129" s="181" t="s">
        <v>197</v>
      </c>
      <c r="I129" s="182" t="s">
        <v>865</v>
      </c>
      <c r="J129" s="183" t="s">
        <v>197</v>
      </c>
      <c r="K129" s="30" t="s">
        <v>866</v>
      </c>
    </row>
    <row r="130" spans="1:11" x14ac:dyDescent="0.15">
      <c r="A130" s="108">
        <v>1</v>
      </c>
      <c r="B130" s="60">
        <f>K9</f>
        <v>0</v>
      </c>
      <c r="C130" s="626">
        <f>C6</f>
        <v>4</v>
      </c>
      <c r="D130" s="162">
        <f>K12</f>
        <v>0</v>
      </c>
      <c r="E130" s="611">
        <f>C16</f>
        <v>14</v>
      </c>
      <c r="G130" s="108">
        <v>1</v>
      </c>
      <c r="H130" s="60">
        <f>K3</f>
        <v>0</v>
      </c>
      <c r="I130" s="445">
        <f>C17</f>
        <v>15</v>
      </c>
      <c r="J130" s="162">
        <f>K9</f>
        <v>0</v>
      </c>
      <c r="K130" s="451">
        <f>C3</f>
        <v>1</v>
      </c>
    </row>
    <row r="131" spans="1:11" x14ac:dyDescent="0.15">
      <c r="A131" s="184">
        <v>2</v>
      </c>
      <c r="B131" s="185">
        <f>K3</f>
        <v>0</v>
      </c>
      <c r="C131" s="157">
        <f>C17</f>
        <v>15</v>
      </c>
      <c r="D131" s="162">
        <f>K10</f>
        <v>0</v>
      </c>
      <c r="E131" s="611">
        <f>C7</f>
        <v>5</v>
      </c>
      <c r="G131" s="184">
        <v>2</v>
      </c>
      <c r="H131" s="185">
        <f>K12</f>
        <v>0</v>
      </c>
      <c r="I131" s="587">
        <f>C11</f>
        <v>9</v>
      </c>
      <c r="J131" s="162">
        <f>K13</f>
        <v>0</v>
      </c>
      <c r="K131" s="206">
        <f>C8</f>
        <v>6</v>
      </c>
    </row>
    <row r="132" spans="1:11" x14ac:dyDescent="0.15">
      <c r="A132" s="161">
        <v>3</v>
      </c>
      <c r="B132" s="186">
        <f>K13</f>
        <v>0</v>
      </c>
      <c r="C132" s="620">
        <f>C8</f>
        <v>6</v>
      </c>
      <c r="D132" s="187">
        <f>K6</f>
        <v>0</v>
      </c>
      <c r="E132" s="225">
        <f>C14</f>
        <v>12</v>
      </c>
      <c r="G132" s="161">
        <v>3</v>
      </c>
      <c r="H132" s="186">
        <f>K10</f>
        <v>0</v>
      </c>
      <c r="I132" s="587">
        <f>C4</f>
        <v>2</v>
      </c>
      <c r="J132" s="187">
        <f>K6</f>
        <v>0</v>
      </c>
      <c r="K132" s="611">
        <f>C14</f>
        <v>12</v>
      </c>
    </row>
    <row r="133" spans="1:11" x14ac:dyDescent="0.15">
      <c r="A133" s="161">
        <v>4</v>
      </c>
      <c r="B133" s="186">
        <f>K5</f>
        <v>0</v>
      </c>
      <c r="C133" s="820">
        <f>C18</f>
        <v>16</v>
      </c>
      <c r="D133" s="187">
        <f>K4</f>
        <v>0</v>
      </c>
      <c r="E133" s="531">
        <f>C13</f>
        <v>11</v>
      </c>
      <c r="G133" s="161">
        <v>4</v>
      </c>
      <c r="H133" s="186">
        <f>K7</f>
        <v>0</v>
      </c>
      <c r="I133" s="618">
        <f>C15</f>
        <v>13</v>
      </c>
      <c r="J133" s="187">
        <f>K4</f>
        <v>0</v>
      </c>
      <c r="K133" s="612">
        <f>C13</f>
        <v>11</v>
      </c>
    </row>
    <row r="134" spans="1:11" ht="14" thickBot="1" x14ac:dyDescent="0.2">
      <c r="A134" s="109">
        <v>5</v>
      </c>
      <c r="B134" s="72">
        <f>K7</f>
        <v>0</v>
      </c>
      <c r="C134" s="446">
        <f>C10</f>
        <v>8</v>
      </c>
      <c r="D134" s="188">
        <f>K8</f>
        <v>0</v>
      </c>
      <c r="E134" s="448">
        <f>C9</f>
        <v>7</v>
      </c>
      <c r="G134" s="109">
        <v>5</v>
      </c>
      <c r="H134" s="72">
        <f>K5</f>
        <v>0</v>
      </c>
      <c r="I134" s="446">
        <f>C18</f>
        <v>16</v>
      </c>
      <c r="J134" s="188">
        <f>K8</f>
        <v>0</v>
      </c>
      <c r="K134" s="454">
        <f>C12</f>
        <v>10</v>
      </c>
    </row>
  </sheetData>
  <sheetProtection password="CF27" sheet="1" objects="1" scenarios="1"/>
  <mergeCells count="38">
    <mergeCell ref="F5:G5"/>
    <mergeCell ref="F6:G6"/>
    <mergeCell ref="F7:G7"/>
    <mergeCell ref="F8:G8"/>
    <mergeCell ref="A1:K1"/>
    <mergeCell ref="F2:G2"/>
    <mergeCell ref="F3:G3"/>
    <mergeCell ref="F4:G4"/>
    <mergeCell ref="F13:G13"/>
    <mergeCell ref="F14:G14"/>
    <mergeCell ref="F15:G15"/>
    <mergeCell ref="F16:G16"/>
    <mergeCell ref="F9:G9"/>
    <mergeCell ref="F10:G10"/>
    <mergeCell ref="F11:G11"/>
    <mergeCell ref="F12:G12"/>
    <mergeCell ref="F17:G17"/>
    <mergeCell ref="F19:G19"/>
    <mergeCell ref="I19:J19"/>
    <mergeCell ref="C20:E20"/>
    <mergeCell ref="F18:G18"/>
    <mergeCell ref="B31:C31"/>
    <mergeCell ref="A28:G28"/>
    <mergeCell ref="A29:G29"/>
    <mergeCell ref="H21:I21"/>
    <mergeCell ref="J21:K21"/>
    <mergeCell ref="A22:G22"/>
    <mergeCell ref="A23:G23"/>
    <mergeCell ref="A30:K30"/>
    <mergeCell ref="A24:G24"/>
    <mergeCell ref="A25:G25"/>
    <mergeCell ref="A26:G26"/>
    <mergeCell ref="A27:G27"/>
    <mergeCell ref="A126:K126"/>
    <mergeCell ref="A63:K63"/>
    <mergeCell ref="A65:K65"/>
    <mergeCell ref="B84:C84"/>
    <mergeCell ref="A124:K124"/>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oglio45"/>
  <dimension ref="B2:N568"/>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1531</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1952" t="s">
        <v>1222</v>
      </c>
      <c r="H5" s="1952"/>
      <c r="I5" s="1952"/>
    </row>
    <row r="6" spans="2:9" ht="16" x14ac:dyDescent="0.2">
      <c r="B6" s="79">
        <v>1</v>
      </c>
      <c r="C6" s="1763">
        <f>'12S - 10B - 2 RR'!C4</f>
        <v>1</v>
      </c>
      <c r="D6" s="1763"/>
      <c r="E6" s="120">
        <f>'12S - 10B - 2 RR'!D4</f>
        <v>0</v>
      </c>
      <c r="F6" s="173"/>
      <c r="G6" s="437"/>
    </row>
    <row r="7" spans="2:9" ht="16" x14ac:dyDescent="0.2">
      <c r="B7" s="79">
        <v>2</v>
      </c>
      <c r="C7" s="1763">
        <f>'12S - 10B - 2 RR'!C5</f>
        <v>2</v>
      </c>
      <c r="D7" s="1763"/>
      <c r="E7" s="120">
        <f>'12S - 10B - 2 RR'!D5</f>
        <v>0</v>
      </c>
      <c r="F7" s="173" t="s">
        <v>1038</v>
      </c>
      <c r="G7" s="437"/>
    </row>
    <row r="8" spans="2:9" ht="16" x14ac:dyDescent="0.2">
      <c r="B8" s="79">
        <v>3</v>
      </c>
      <c r="C8" s="1763">
        <f>'12S - 10B - 2 RR'!C6</f>
        <v>3</v>
      </c>
      <c r="D8" s="1763"/>
      <c r="E8" s="120">
        <f>'12S - 10B - 2 RR'!D6</f>
        <v>0</v>
      </c>
      <c r="F8" s="173" t="s">
        <v>1038</v>
      </c>
      <c r="G8" s="437"/>
    </row>
    <row r="9" spans="2:9" ht="16" x14ac:dyDescent="0.2">
      <c r="B9" s="79">
        <v>4</v>
      </c>
      <c r="C9" s="1763">
        <f>'12S - 10B - 2 RR'!C7</f>
        <v>4</v>
      </c>
      <c r="D9" s="1763"/>
      <c r="E9" s="120">
        <f>'12S - 10B - 2 RR'!D7</f>
        <v>0</v>
      </c>
      <c r="F9" s="173" t="s">
        <v>1038</v>
      </c>
      <c r="G9" s="437"/>
    </row>
    <row r="10" spans="2:9" ht="16" x14ac:dyDescent="0.2">
      <c r="B10" s="79">
        <v>5</v>
      </c>
      <c r="C10" s="1763">
        <f>'12S - 10B - 2 RR'!C8</f>
        <v>5</v>
      </c>
      <c r="D10" s="1763"/>
      <c r="E10" s="120">
        <f>'12S - 10B - 2 RR'!D8</f>
        <v>0</v>
      </c>
      <c r="F10" s="173" t="s">
        <v>1038</v>
      </c>
      <c r="G10" s="437"/>
    </row>
    <row r="11" spans="2:9" ht="16" x14ac:dyDescent="0.2">
      <c r="B11" s="79">
        <v>6</v>
      </c>
      <c r="C11" s="1763">
        <f>'12S - 10B - 2 RR'!C9</f>
        <v>6</v>
      </c>
      <c r="D11" s="1763"/>
      <c r="E11" s="120">
        <f>'12S - 10B - 2 RR'!D9</f>
        <v>0</v>
      </c>
      <c r="F11" s="173" t="s">
        <v>1038</v>
      </c>
      <c r="G11" s="437"/>
    </row>
    <row r="12" spans="2:9" ht="16" x14ac:dyDescent="0.2">
      <c r="B12" s="79">
        <v>7</v>
      </c>
      <c r="C12" s="1763">
        <f>'12S - 10B - 2 RR'!C10</f>
        <v>7</v>
      </c>
      <c r="D12" s="1763"/>
      <c r="E12" s="120">
        <f>'12S - 10B - 2 RR'!D10</f>
        <v>0</v>
      </c>
      <c r="F12" s="173" t="s">
        <v>1038</v>
      </c>
      <c r="G12" s="437"/>
    </row>
    <row r="13" spans="2:9" ht="16" x14ac:dyDescent="0.2">
      <c r="B13" s="79">
        <v>8</v>
      </c>
      <c r="C13" s="1763">
        <f>'12S - 10B - 2 RR'!C11</f>
        <v>8</v>
      </c>
      <c r="D13" s="1763"/>
      <c r="E13" s="120">
        <f>'12S - 10B - 2 RR'!D11</f>
        <v>0</v>
      </c>
      <c r="F13" s="173" t="s">
        <v>1038</v>
      </c>
      <c r="G13" s="437"/>
    </row>
    <row r="14" spans="2:9" ht="16" x14ac:dyDescent="0.2">
      <c r="B14" s="79">
        <v>9</v>
      </c>
      <c r="C14" s="1763">
        <f>'12S - 10B - 2 RR'!C12</f>
        <v>9</v>
      </c>
      <c r="D14" s="1763"/>
      <c r="E14" s="120">
        <f>'12S - 10B - 2 RR'!D12</f>
        <v>0</v>
      </c>
      <c r="F14" s="173" t="s">
        <v>1038</v>
      </c>
      <c r="G14" s="437"/>
    </row>
    <row r="15" spans="2:9" ht="16" x14ac:dyDescent="0.2">
      <c r="B15" s="79">
        <v>10</v>
      </c>
      <c r="C15" s="1763">
        <f>'12S - 10B - 2 RR'!C13</f>
        <v>10</v>
      </c>
      <c r="D15" s="1763"/>
      <c r="E15" s="120">
        <f>'12S - 10B - 2 RR'!D13</f>
        <v>0</v>
      </c>
      <c r="F15" s="173" t="s">
        <v>1038</v>
      </c>
      <c r="G15" s="437"/>
    </row>
    <row r="16" spans="2:9" ht="16" x14ac:dyDescent="0.2">
      <c r="B16" s="79">
        <v>11</v>
      </c>
      <c r="C16" s="1763">
        <f>'12S - 10B - 2 RR'!C14</f>
        <v>11</v>
      </c>
      <c r="D16" s="1763"/>
      <c r="E16" s="120">
        <f>'12S - 10B - 2 RR'!D14</f>
        <v>0</v>
      </c>
      <c r="F16" s="173"/>
      <c r="G16" s="437"/>
    </row>
    <row r="17" spans="2:8" ht="16" x14ac:dyDescent="0.2">
      <c r="B17" s="79">
        <v>12</v>
      </c>
      <c r="C17" s="1763">
        <f>'12S - 10B - 2 RR'!C15</f>
        <v>12</v>
      </c>
      <c r="D17" s="1763"/>
      <c r="E17" s="120">
        <f>'12S - 10B - 2 RR'!D15</f>
        <v>0</v>
      </c>
      <c r="F17" s="173" t="s">
        <v>1038</v>
      </c>
      <c r="G17" s="437"/>
    </row>
    <row r="20" spans="2:8" ht="16" x14ac:dyDescent="0.2">
      <c r="C20" s="1951" t="s">
        <v>1686</v>
      </c>
      <c r="D20" s="1951"/>
      <c r="E20" s="1951"/>
      <c r="F20" s="1951"/>
      <c r="G20" s="1951"/>
      <c r="H20" s="1951"/>
    </row>
    <row r="57" spans="2:11" ht="16" x14ac:dyDescent="0.2">
      <c r="C57" s="1760" t="s">
        <v>194</v>
      </c>
      <c r="D57" s="1760"/>
      <c r="E57" s="1760"/>
      <c r="F57" s="1760"/>
      <c r="G57" s="1760"/>
      <c r="H57" s="1760"/>
      <c r="I57" s="1760"/>
      <c r="J57" s="1760"/>
    </row>
    <row r="58" spans="2:11" ht="14" thickBot="1" x14ac:dyDescent="0.2"/>
    <row r="59" spans="2:11" ht="19" thickBot="1" x14ac:dyDescent="0.25">
      <c r="B59" s="1764" t="s">
        <v>1461</v>
      </c>
      <c r="C59" s="1825"/>
      <c r="D59" s="220" t="s">
        <v>1460</v>
      </c>
      <c r="E59" s="1699" t="s">
        <v>18</v>
      </c>
      <c r="F59" s="1826"/>
      <c r="G59" s="295" t="s">
        <v>1218</v>
      </c>
      <c r="H59" s="534" t="s">
        <v>199</v>
      </c>
      <c r="I59" s="526"/>
      <c r="J59" s="535" t="s">
        <v>200</v>
      </c>
      <c r="K59" s="526">
        <v>1</v>
      </c>
    </row>
    <row r="60" spans="2:11" ht="15.75" customHeight="1" x14ac:dyDescent="0.15">
      <c r="B60" s="300" t="s">
        <v>892</v>
      </c>
      <c r="C60" s="301" t="s">
        <v>197</v>
      </c>
      <c r="D60" s="302" t="s">
        <v>2322</v>
      </c>
      <c r="E60" s="303" t="s">
        <v>197</v>
      </c>
      <c r="F60" s="304" t="s">
        <v>2324</v>
      </c>
      <c r="G60" s="305" t="s">
        <v>1041</v>
      </c>
      <c r="H60" s="106" t="s">
        <v>1042</v>
      </c>
      <c r="I60" s="106" t="s">
        <v>1043</v>
      </c>
      <c r="J60" s="106" t="s">
        <v>193</v>
      </c>
      <c r="K60" s="306" t="s">
        <v>2063</v>
      </c>
    </row>
    <row r="61" spans="2:11" ht="15.75" customHeight="1" x14ac:dyDescent="0.2">
      <c r="B61" s="307">
        <v>1</v>
      </c>
      <c r="C61" s="308">
        <f>G17</f>
        <v>0</v>
      </c>
      <c r="D61" s="33">
        <f>C17</f>
        <v>12</v>
      </c>
      <c r="E61" s="308">
        <f>G7</f>
        <v>0</v>
      </c>
      <c r="F61" s="33">
        <f>C7</f>
        <v>2</v>
      </c>
      <c r="G61" s="309"/>
      <c r="H61" s="99"/>
      <c r="I61" s="211"/>
      <c r="J61" s="99"/>
      <c r="K61" s="102"/>
    </row>
    <row r="62" spans="2:11" ht="15.75" customHeight="1" x14ac:dyDescent="0.2">
      <c r="B62" s="307">
        <v>2</v>
      </c>
      <c r="C62" s="308">
        <f>G9</f>
        <v>0</v>
      </c>
      <c r="D62" s="33">
        <f>C9</f>
        <v>4</v>
      </c>
      <c r="E62" s="308">
        <f>G11</f>
        <v>0</v>
      </c>
      <c r="F62" s="33">
        <f>C11</f>
        <v>6</v>
      </c>
      <c r="G62" s="310"/>
      <c r="H62" s="99"/>
      <c r="I62" s="211"/>
      <c r="J62" s="99"/>
      <c r="K62" s="102"/>
    </row>
    <row r="63" spans="2:11" ht="15.75" customHeight="1" x14ac:dyDescent="0.2">
      <c r="B63" s="307">
        <v>3</v>
      </c>
      <c r="C63" s="308">
        <f>G8</f>
        <v>0</v>
      </c>
      <c r="D63" s="33">
        <f>C8</f>
        <v>3</v>
      </c>
      <c r="E63" s="308">
        <f>G10</f>
        <v>0</v>
      </c>
      <c r="F63" s="33">
        <f>C10</f>
        <v>5</v>
      </c>
      <c r="G63" s="310"/>
      <c r="H63" s="99"/>
      <c r="I63" s="211"/>
      <c r="J63" s="99"/>
      <c r="K63" s="102"/>
    </row>
    <row r="64" spans="2:11" ht="15.75" customHeight="1" x14ac:dyDescent="0.2">
      <c r="B64" s="307">
        <v>4</v>
      </c>
      <c r="C64" s="308">
        <f>G13</f>
        <v>0</v>
      </c>
      <c r="D64" s="33">
        <f>C13</f>
        <v>8</v>
      </c>
      <c r="E64" s="308">
        <f>G14</f>
        <v>0</v>
      </c>
      <c r="F64" s="33">
        <f>C14</f>
        <v>9</v>
      </c>
      <c r="G64" s="310"/>
      <c r="H64" s="99"/>
      <c r="I64" s="211"/>
      <c r="J64" s="99"/>
      <c r="K64" s="102"/>
    </row>
    <row r="65" spans="2:11" ht="15.75" customHeight="1" x14ac:dyDescent="0.2">
      <c r="B65" s="307">
        <v>5</v>
      </c>
      <c r="C65" s="308">
        <f>G12</f>
        <v>0</v>
      </c>
      <c r="D65" s="33">
        <f>C12</f>
        <v>7</v>
      </c>
      <c r="E65" s="308">
        <f>G15</f>
        <v>0</v>
      </c>
      <c r="F65" s="33">
        <f>C15</f>
        <v>10</v>
      </c>
      <c r="G65" s="310"/>
      <c r="H65" s="99"/>
      <c r="I65" s="211"/>
      <c r="J65" s="99"/>
      <c r="K65" s="102"/>
    </row>
    <row r="66" spans="2:11" ht="15.75" customHeight="1" thickBot="1" x14ac:dyDescent="0.25">
      <c r="B66" s="311">
        <v>6</v>
      </c>
      <c r="C66" s="312"/>
      <c r="D66" s="43"/>
      <c r="E66" s="312"/>
      <c r="F66" s="43"/>
      <c r="G66" s="313"/>
      <c r="H66" s="103"/>
      <c r="I66" s="314"/>
      <c r="J66" s="103"/>
      <c r="K66" s="104"/>
    </row>
    <row r="67" spans="2:11" ht="15.75" customHeight="1" thickBot="1" x14ac:dyDescent="0.25">
      <c r="B67" s="1822" t="s">
        <v>1458</v>
      </c>
      <c r="C67" s="1799"/>
      <c r="D67" s="1799"/>
      <c r="E67" s="1799"/>
      <c r="F67" s="1799"/>
      <c r="G67" s="1799"/>
      <c r="H67" s="1823"/>
      <c r="I67" s="1824" t="s">
        <v>2062</v>
      </c>
      <c r="J67" s="1730"/>
      <c r="K67" s="522"/>
    </row>
    <row r="68" spans="2:11" ht="15.75" customHeight="1" x14ac:dyDescent="0.15"/>
    <row r="69" spans="2:11" ht="15.75" customHeight="1" x14ac:dyDescent="0.2">
      <c r="C69" s="1760" t="s">
        <v>194</v>
      </c>
      <c r="D69" s="1760"/>
      <c r="E69" s="1760"/>
      <c r="F69" s="1760"/>
      <c r="G69" s="1760"/>
      <c r="H69" s="1760"/>
      <c r="I69" s="1760"/>
      <c r="J69" s="1760"/>
    </row>
    <row r="70" spans="2:11" ht="15.75" customHeight="1" thickBot="1" x14ac:dyDescent="0.2"/>
    <row r="71" spans="2:11" ht="19" thickBot="1" x14ac:dyDescent="0.25">
      <c r="B71" s="1764" t="s">
        <v>1461</v>
      </c>
      <c r="C71" s="1825"/>
      <c r="D71" s="220" t="s">
        <v>1460</v>
      </c>
      <c r="E71" s="1699" t="s">
        <v>18</v>
      </c>
      <c r="F71" s="1826"/>
      <c r="G71" s="295" t="s">
        <v>1218</v>
      </c>
      <c r="H71" s="534" t="s">
        <v>199</v>
      </c>
      <c r="I71" s="526"/>
      <c r="J71" s="535" t="s">
        <v>200</v>
      </c>
      <c r="K71" s="526">
        <v>2</v>
      </c>
    </row>
    <row r="72" spans="2:11" ht="15.75" customHeight="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6" x14ac:dyDescent="0.2">
      <c r="B73" s="307">
        <v>1</v>
      </c>
      <c r="C73" s="308">
        <f>G7</f>
        <v>0</v>
      </c>
      <c r="D73" s="33">
        <f>C16</f>
        <v>11</v>
      </c>
      <c r="E73" s="308">
        <f>G17</f>
        <v>0</v>
      </c>
      <c r="F73" s="33">
        <f>C6</f>
        <v>1</v>
      </c>
      <c r="G73" s="309"/>
      <c r="H73" s="99"/>
      <c r="I73" s="211"/>
      <c r="J73" s="99"/>
      <c r="K73" s="102"/>
    </row>
    <row r="74" spans="2:11" ht="16" x14ac:dyDescent="0.2">
      <c r="B74" s="307">
        <v>2</v>
      </c>
      <c r="C74" s="308">
        <f>G9</f>
        <v>0</v>
      </c>
      <c r="D74" s="33">
        <f>C9</f>
        <v>4</v>
      </c>
      <c r="E74" s="308">
        <f>G10</f>
        <v>0</v>
      </c>
      <c r="F74" s="33">
        <f>C10</f>
        <v>5</v>
      </c>
      <c r="G74" s="310"/>
      <c r="H74" s="99"/>
      <c r="I74" s="211"/>
      <c r="J74" s="99"/>
      <c r="K74" s="102"/>
    </row>
    <row r="75" spans="2:11" ht="16" x14ac:dyDescent="0.2">
      <c r="B75" s="307">
        <v>3</v>
      </c>
      <c r="C75" s="308">
        <f>G13</f>
        <v>0</v>
      </c>
      <c r="D75" s="33">
        <f>C13</f>
        <v>8</v>
      </c>
      <c r="E75" s="308">
        <f>G15</f>
        <v>0</v>
      </c>
      <c r="F75" s="33">
        <f>C15</f>
        <v>10</v>
      </c>
      <c r="G75" s="310"/>
      <c r="H75" s="99"/>
      <c r="I75" s="211"/>
      <c r="J75" s="99"/>
      <c r="K75" s="102"/>
    </row>
    <row r="76" spans="2:11" ht="16" x14ac:dyDescent="0.2">
      <c r="B76" s="307">
        <v>4</v>
      </c>
      <c r="C76" s="308">
        <f>G8</f>
        <v>0</v>
      </c>
      <c r="D76" s="33">
        <f>C8</f>
        <v>3</v>
      </c>
      <c r="E76" s="308">
        <f>G11</f>
        <v>0</v>
      </c>
      <c r="F76" s="33">
        <f>C11</f>
        <v>6</v>
      </c>
      <c r="G76" s="310"/>
      <c r="H76" s="99"/>
      <c r="I76" s="211"/>
      <c r="J76" s="99"/>
      <c r="K76" s="102"/>
    </row>
    <row r="77" spans="2:11" ht="16" x14ac:dyDescent="0.2">
      <c r="B77" s="307">
        <v>5</v>
      </c>
      <c r="C77" s="308">
        <f>G12</f>
        <v>0</v>
      </c>
      <c r="D77" s="33">
        <f>C12</f>
        <v>7</v>
      </c>
      <c r="E77" s="308">
        <f>G14</f>
        <v>0</v>
      </c>
      <c r="F77" s="33">
        <f>C14</f>
        <v>9</v>
      </c>
      <c r="G77" s="310"/>
      <c r="H77" s="99"/>
      <c r="I77" s="211"/>
      <c r="J77" s="99"/>
      <c r="K77" s="102"/>
    </row>
    <row r="78" spans="2:11" ht="17" thickBot="1" x14ac:dyDescent="0.25">
      <c r="B78" s="311">
        <v>6</v>
      </c>
      <c r="C78" s="312"/>
      <c r="D78" s="43"/>
      <c r="E78" s="312"/>
      <c r="F78" s="43"/>
      <c r="G78" s="313"/>
      <c r="H78" s="103"/>
      <c r="I78" s="314"/>
      <c r="J78" s="103"/>
      <c r="K78" s="104"/>
    </row>
    <row r="79" spans="2:11" ht="17" thickBot="1" x14ac:dyDescent="0.25">
      <c r="B79" s="1822" t="s">
        <v>1458</v>
      </c>
      <c r="C79" s="1799"/>
      <c r="D79" s="1799"/>
      <c r="E79" s="1799"/>
      <c r="F79" s="1799"/>
      <c r="G79" s="1799"/>
      <c r="H79" s="1823"/>
      <c r="I79" s="1824" t="s">
        <v>2062</v>
      </c>
      <c r="J79" s="1730"/>
      <c r="K79" s="522"/>
    </row>
    <row r="81" spans="2:11" ht="16" x14ac:dyDescent="0.2">
      <c r="C81" s="1760" t="s">
        <v>194</v>
      </c>
      <c r="D81" s="1760"/>
      <c r="E81" s="1760"/>
      <c r="F81" s="1760"/>
      <c r="G81" s="1760"/>
      <c r="H81" s="1760"/>
      <c r="I81" s="1760"/>
      <c r="J81" s="1760"/>
    </row>
    <row r="82" spans="2:11" ht="14" thickBot="1" x14ac:dyDescent="0.2"/>
    <row r="83" spans="2:11" ht="19" thickBot="1" x14ac:dyDescent="0.25">
      <c r="B83" s="1764" t="s">
        <v>1461</v>
      </c>
      <c r="C83" s="1825"/>
      <c r="D83" s="220" t="s">
        <v>1460</v>
      </c>
      <c r="E83" s="1699" t="s">
        <v>18</v>
      </c>
      <c r="F83" s="1826"/>
      <c r="G83" s="295" t="s">
        <v>1218</v>
      </c>
      <c r="H83" s="534" t="s">
        <v>199</v>
      </c>
      <c r="I83" s="526"/>
      <c r="J83" s="535" t="s">
        <v>200</v>
      </c>
      <c r="K83" s="526">
        <v>3</v>
      </c>
    </row>
    <row r="84" spans="2:11" x14ac:dyDescent="0.15">
      <c r="B84" s="300" t="s">
        <v>892</v>
      </c>
      <c r="C84" s="301" t="s">
        <v>197</v>
      </c>
      <c r="D84" s="302" t="s">
        <v>2322</v>
      </c>
      <c r="E84" s="303" t="s">
        <v>197</v>
      </c>
      <c r="F84" s="304" t="s">
        <v>2324</v>
      </c>
      <c r="G84" s="305" t="s">
        <v>1041</v>
      </c>
      <c r="H84" s="106" t="s">
        <v>1042</v>
      </c>
      <c r="I84" s="106" t="s">
        <v>1043</v>
      </c>
      <c r="J84" s="106" t="s">
        <v>193</v>
      </c>
      <c r="K84" s="306" t="s">
        <v>2063</v>
      </c>
    </row>
    <row r="85" spans="2:11" ht="16" x14ac:dyDescent="0.2">
      <c r="B85" s="307">
        <v>1</v>
      </c>
      <c r="C85" s="308">
        <f>G7</f>
        <v>0</v>
      </c>
      <c r="D85" s="33">
        <f>C16</f>
        <v>11</v>
      </c>
      <c r="E85" s="308">
        <f>G10</f>
        <v>0</v>
      </c>
      <c r="F85" s="33">
        <f>C7</f>
        <v>2</v>
      </c>
      <c r="G85" s="309"/>
      <c r="H85" s="99"/>
      <c r="I85" s="211"/>
      <c r="J85" s="99"/>
      <c r="K85" s="102"/>
    </row>
    <row r="86" spans="2:11" ht="16" x14ac:dyDescent="0.2">
      <c r="B86" s="307">
        <v>2</v>
      </c>
      <c r="C86" s="308">
        <f>G17</f>
        <v>0</v>
      </c>
      <c r="D86" s="33">
        <f>C6</f>
        <v>1</v>
      </c>
      <c r="E86" s="308">
        <f>G14</f>
        <v>0</v>
      </c>
      <c r="F86" s="33">
        <f>C17</f>
        <v>12</v>
      </c>
      <c r="G86" s="310"/>
      <c r="H86" s="99"/>
      <c r="I86" s="211"/>
      <c r="J86" s="99"/>
      <c r="K86" s="102"/>
    </row>
    <row r="87" spans="2:11" ht="16" x14ac:dyDescent="0.2">
      <c r="B87" s="307">
        <v>3</v>
      </c>
      <c r="C87" s="308">
        <f>G13</f>
        <v>0</v>
      </c>
      <c r="D87" s="33">
        <f>C13</f>
        <v>8</v>
      </c>
      <c r="E87" s="308">
        <f>G8</f>
        <v>0</v>
      </c>
      <c r="F87" s="33">
        <f>C8</f>
        <v>3</v>
      </c>
      <c r="G87" s="310"/>
      <c r="H87" s="99"/>
      <c r="I87" s="211"/>
      <c r="J87" s="99"/>
      <c r="K87" s="102"/>
    </row>
    <row r="88" spans="2:11" ht="16" x14ac:dyDescent="0.2">
      <c r="B88" s="307">
        <v>4</v>
      </c>
      <c r="C88" s="308">
        <f>G9</f>
        <v>0</v>
      </c>
      <c r="D88" s="33">
        <f>C9</f>
        <v>4</v>
      </c>
      <c r="E88" s="308">
        <f>G12</f>
        <v>0</v>
      </c>
      <c r="F88" s="33">
        <f>C12</f>
        <v>7</v>
      </c>
      <c r="G88" s="310"/>
      <c r="H88" s="99"/>
      <c r="I88" s="211"/>
      <c r="J88" s="99"/>
      <c r="K88" s="102"/>
    </row>
    <row r="89" spans="2:11" ht="16" x14ac:dyDescent="0.2">
      <c r="B89" s="307">
        <v>5</v>
      </c>
      <c r="C89" s="308">
        <f>G15</f>
        <v>0</v>
      </c>
      <c r="D89" s="33">
        <f>C15</f>
        <v>10</v>
      </c>
      <c r="E89" s="308">
        <f>G11</f>
        <v>0</v>
      </c>
      <c r="F89" s="33">
        <f>C11</f>
        <v>6</v>
      </c>
      <c r="G89" s="310"/>
      <c r="H89" s="99"/>
      <c r="I89" s="211"/>
      <c r="J89" s="99"/>
      <c r="K89" s="102"/>
    </row>
    <row r="90" spans="2:11" ht="17" thickBot="1" x14ac:dyDescent="0.25">
      <c r="B90" s="311">
        <v>6</v>
      </c>
      <c r="C90" s="312"/>
      <c r="D90" s="43"/>
      <c r="E90" s="312"/>
      <c r="F90" s="43"/>
      <c r="G90" s="313"/>
      <c r="H90" s="103"/>
      <c r="I90" s="314"/>
      <c r="J90" s="103"/>
      <c r="K90" s="104"/>
    </row>
    <row r="91" spans="2:11" ht="17" thickBot="1" x14ac:dyDescent="0.25">
      <c r="B91" s="1822" t="s">
        <v>1458</v>
      </c>
      <c r="C91" s="1799"/>
      <c r="D91" s="1799"/>
      <c r="E91" s="1799"/>
      <c r="F91" s="1799"/>
      <c r="G91" s="1799"/>
      <c r="H91" s="1823"/>
      <c r="I91" s="1824" t="s">
        <v>2062</v>
      </c>
      <c r="J91" s="1730"/>
      <c r="K91" s="522"/>
    </row>
    <row r="93" spans="2:11" ht="16" x14ac:dyDescent="0.2">
      <c r="C93" s="1760" t="s">
        <v>194</v>
      </c>
      <c r="D93" s="1760"/>
      <c r="E93" s="1760"/>
      <c r="F93" s="1760"/>
      <c r="G93" s="1760"/>
      <c r="H93" s="1760"/>
      <c r="I93" s="1760"/>
      <c r="J93" s="1760"/>
    </row>
    <row r="94" spans="2:11" ht="14" thickBot="1" x14ac:dyDescent="0.2"/>
    <row r="95" spans="2:11" ht="18.75" customHeight="1" thickBot="1" x14ac:dyDescent="0.25">
      <c r="B95" s="1764" t="s">
        <v>1461</v>
      </c>
      <c r="C95" s="1825"/>
      <c r="D95" s="220" t="s">
        <v>1460</v>
      </c>
      <c r="E95" s="1699" t="s">
        <v>18</v>
      </c>
      <c r="F95" s="1826"/>
      <c r="G95" s="295" t="s">
        <v>1218</v>
      </c>
      <c r="H95" s="534" t="s">
        <v>199</v>
      </c>
      <c r="I95" s="526"/>
      <c r="J95" s="535" t="s">
        <v>200</v>
      </c>
      <c r="K95" s="526">
        <v>4</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G8</f>
        <v>0</v>
      </c>
      <c r="D97" s="33">
        <f>C14</f>
        <v>9</v>
      </c>
      <c r="E97" s="308">
        <f>G10</f>
        <v>0</v>
      </c>
      <c r="F97" s="33">
        <f>C7</f>
        <v>2</v>
      </c>
      <c r="G97" s="309"/>
      <c r="H97" s="99"/>
      <c r="I97" s="211"/>
      <c r="J97" s="99"/>
      <c r="K97" s="102"/>
    </row>
    <row r="98" spans="2:11" ht="16" x14ac:dyDescent="0.2">
      <c r="B98" s="307">
        <v>2</v>
      </c>
      <c r="C98" s="308">
        <f>G15</f>
        <v>0</v>
      </c>
      <c r="D98" s="33">
        <f>C15</f>
        <v>10</v>
      </c>
      <c r="E98" s="308">
        <f>G17</f>
        <v>0</v>
      </c>
      <c r="F98" s="33">
        <f>C6</f>
        <v>1</v>
      </c>
      <c r="G98" s="310"/>
      <c r="H98" s="99"/>
      <c r="I98" s="211"/>
      <c r="J98" s="99"/>
      <c r="K98" s="102"/>
    </row>
    <row r="99" spans="2:11" ht="16" x14ac:dyDescent="0.2">
      <c r="B99" s="307">
        <v>3</v>
      </c>
      <c r="C99" s="308">
        <f>G14</f>
        <v>0</v>
      </c>
      <c r="D99" s="33">
        <f>C17</f>
        <v>12</v>
      </c>
      <c r="E99" s="308">
        <f>G12</f>
        <v>0</v>
      </c>
      <c r="F99" s="33">
        <f>C10</f>
        <v>5</v>
      </c>
      <c r="G99" s="310"/>
      <c r="H99" s="99"/>
      <c r="I99" s="211"/>
      <c r="J99" s="99"/>
      <c r="K99" s="102"/>
    </row>
    <row r="100" spans="2:11" ht="16" x14ac:dyDescent="0.2">
      <c r="B100" s="307">
        <v>4</v>
      </c>
      <c r="C100" s="308">
        <f>G11</f>
        <v>0</v>
      </c>
      <c r="D100" s="33">
        <f>C11</f>
        <v>6</v>
      </c>
      <c r="E100" s="308">
        <f>G7</f>
        <v>0</v>
      </c>
      <c r="F100" s="33">
        <f>C16</f>
        <v>11</v>
      </c>
      <c r="G100" s="310"/>
      <c r="H100" s="99"/>
      <c r="I100" s="211"/>
      <c r="J100" s="99"/>
      <c r="K100" s="102"/>
    </row>
    <row r="101" spans="2:11" ht="16" x14ac:dyDescent="0.2">
      <c r="B101" s="307">
        <v>5</v>
      </c>
      <c r="C101" s="308">
        <f>G9</f>
        <v>0</v>
      </c>
      <c r="D101" s="33">
        <f>C9</f>
        <v>4</v>
      </c>
      <c r="E101" s="308">
        <f>G13</f>
        <v>0</v>
      </c>
      <c r="F101" s="33">
        <f>C13</f>
        <v>8</v>
      </c>
      <c r="G101" s="310"/>
      <c r="H101" s="99"/>
      <c r="I101" s="211"/>
      <c r="J101" s="99"/>
      <c r="K101" s="102"/>
    </row>
    <row r="102" spans="2:11" ht="17" thickBot="1" x14ac:dyDescent="0.25">
      <c r="B102" s="311">
        <v>6</v>
      </c>
      <c r="C102" s="312"/>
      <c r="D102" s="43"/>
      <c r="E102" s="312"/>
      <c r="F102" s="43"/>
      <c r="G102" s="313"/>
      <c r="H102" s="103"/>
      <c r="I102" s="314"/>
      <c r="J102" s="103"/>
      <c r="K102" s="104"/>
    </row>
    <row r="103" spans="2:11" ht="17" thickBot="1" x14ac:dyDescent="0.25">
      <c r="B103" s="1822" t="s">
        <v>1458</v>
      </c>
      <c r="C103" s="1799"/>
      <c r="D103" s="1799"/>
      <c r="E103" s="1799"/>
      <c r="F103" s="1799"/>
      <c r="G103" s="1799"/>
      <c r="H103" s="1823"/>
      <c r="I103" s="1824" t="s">
        <v>2062</v>
      </c>
      <c r="J103" s="1730"/>
      <c r="K103" s="522"/>
    </row>
    <row r="106" spans="2:11" ht="16" x14ac:dyDescent="0.2">
      <c r="C106" s="1760" t="s">
        <v>194</v>
      </c>
      <c r="D106" s="1760"/>
      <c r="E106" s="1760"/>
      <c r="F106" s="1760"/>
      <c r="G106" s="1760"/>
      <c r="H106" s="1760"/>
      <c r="I106" s="1760"/>
      <c r="J106" s="1760"/>
    </row>
    <row r="107" spans="2:11" ht="14" thickBot="1" x14ac:dyDescent="0.2"/>
    <row r="108" spans="2:11" ht="19" thickBot="1" x14ac:dyDescent="0.25">
      <c r="B108" s="1764" t="s">
        <v>1461</v>
      </c>
      <c r="C108" s="1825"/>
      <c r="D108" s="220" t="s">
        <v>1460</v>
      </c>
      <c r="E108" s="1699" t="s">
        <v>18</v>
      </c>
      <c r="F108" s="1826"/>
      <c r="G108" s="295" t="s">
        <v>1218</v>
      </c>
      <c r="H108" s="534" t="s">
        <v>199</v>
      </c>
      <c r="I108" s="526"/>
      <c r="J108" s="535" t="s">
        <v>200</v>
      </c>
      <c r="K108" s="526">
        <v>5</v>
      </c>
    </row>
    <row r="109" spans="2:11" x14ac:dyDescent="0.15">
      <c r="B109" s="300" t="s">
        <v>892</v>
      </c>
      <c r="C109" s="301" t="s">
        <v>197</v>
      </c>
      <c r="D109" s="302" t="s">
        <v>2322</v>
      </c>
      <c r="E109" s="303" t="s">
        <v>197</v>
      </c>
      <c r="F109" s="304" t="s">
        <v>2324</v>
      </c>
      <c r="G109" s="305" t="s">
        <v>1041</v>
      </c>
      <c r="H109" s="106" t="s">
        <v>1042</v>
      </c>
      <c r="I109" s="106" t="s">
        <v>1043</v>
      </c>
      <c r="J109" s="106" t="s">
        <v>193</v>
      </c>
      <c r="K109" s="306" t="s">
        <v>2063</v>
      </c>
    </row>
    <row r="110" spans="2:11" ht="16" x14ac:dyDescent="0.2">
      <c r="B110" s="307">
        <v>1</v>
      </c>
      <c r="C110" s="308">
        <f>G8</f>
        <v>0</v>
      </c>
      <c r="D110" s="33">
        <f>C14</f>
        <v>9</v>
      </c>
      <c r="E110" s="308">
        <f>G17</f>
        <v>0</v>
      </c>
      <c r="F110" s="33">
        <f>C6</f>
        <v>1</v>
      </c>
      <c r="G110" s="309"/>
      <c r="H110" s="99"/>
      <c r="I110" s="211"/>
      <c r="J110" s="99"/>
      <c r="K110" s="102"/>
    </row>
    <row r="111" spans="2:11" ht="16" x14ac:dyDescent="0.2">
      <c r="B111" s="307">
        <v>2</v>
      </c>
      <c r="C111" s="308">
        <f>G10</f>
        <v>0</v>
      </c>
      <c r="D111" s="33">
        <f>C7</f>
        <v>2</v>
      </c>
      <c r="E111" s="308">
        <f>G15</f>
        <v>0</v>
      </c>
      <c r="F111" s="33">
        <f>C15</f>
        <v>10</v>
      </c>
      <c r="G111" s="310"/>
      <c r="H111" s="99"/>
      <c r="I111" s="211"/>
      <c r="J111" s="99"/>
      <c r="K111" s="102"/>
    </row>
    <row r="112" spans="2:11" ht="16" x14ac:dyDescent="0.2">
      <c r="B112" s="307">
        <v>3</v>
      </c>
      <c r="C112" s="308">
        <f>G14</f>
        <v>0</v>
      </c>
      <c r="D112" s="33">
        <f>C17</f>
        <v>12</v>
      </c>
      <c r="E112" s="308">
        <f>G11</f>
        <v>0</v>
      </c>
      <c r="F112" s="33">
        <f>C11</f>
        <v>6</v>
      </c>
      <c r="G112" s="310"/>
      <c r="H112" s="99"/>
      <c r="I112" s="211"/>
      <c r="J112" s="99"/>
      <c r="K112" s="102"/>
    </row>
    <row r="113" spans="2:11" ht="16" x14ac:dyDescent="0.2">
      <c r="B113" s="307">
        <v>4</v>
      </c>
      <c r="C113" s="308">
        <f>G12</f>
        <v>0</v>
      </c>
      <c r="D113" s="33">
        <f>C10</f>
        <v>5</v>
      </c>
      <c r="E113" s="308">
        <f>G7</f>
        <v>0</v>
      </c>
      <c r="F113" s="33">
        <f>C16</f>
        <v>11</v>
      </c>
      <c r="G113" s="310"/>
      <c r="H113" s="99"/>
      <c r="I113" s="211"/>
      <c r="J113" s="99"/>
      <c r="K113" s="102"/>
    </row>
    <row r="114" spans="2:11" ht="16" x14ac:dyDescent="0.2">
      <c r="B114" s="307">
        <v>5</v>
      </c>
      <c r="C114" s="308">
        <f>G9</f>
        <v>0</v>
      </c>
      <c r="D114" s="33">
        <f>C8</f>
        <v>3</v>
      </c>
      <c r="E114" s="308">
        <f>G13</f>
        <v>0</v>
      </c>
      <c r="F114" s="33">
        <f>C12</f>
        <v>7</v>
      </c>
      <c r="G114" s="310"/>
      <c r="H114" s="99"/>
      <c r="I114" s="211"/>
      <c r="J114" s="99"/>
      <c r="K114" s="102"/>
    </row>
    <row r="115" spans="2:11" ht="17" thickBot="1" x14ac:dyDescent="0.25">
      <c r="B115" s="311">
        <v>6</v>
      </c>
      <c r="C115" s="312"/>
      <c r="D115" s="43"/>
      <c r="E115" s="312"/>
      <c r="F115" s="43"/>
      <c r="G115" s="313"/>
      <c r="H115" s="103"/>
      <c r="I115" s="314"/>
      <c r="J115" s="103"/>
      <c r="K115" s="104"/>
    </row>
    <row r="116" spans="2:11" ht="17" thickBot="1" x14ac:dyDescent="0.25">
      <c r="B116" s="1822" t="s">
        <v>1458</v>
      </c>
      <c r="C116" s="1799"/>
      <c r="D116" s="1799"/>
      <c r="E116" s="1799"/>
      <c r="F116" s="1799"/>
      <c r="G116" s="1799"/>
      <c r="H116" s="1823"/>
      <c r="I116" s="1824" t="s">
        <v>2062</v>
      </c>
      <c r="J116" s="1730"/>
      <c r="K116" s="522"/>
    </row>
    <row r="118" spans="2:11" ht="16" x14ac:dyDescent="0.2">
      <c r="C118" s="1760" t="s">
        <v>194</v>
      </c>
      <c r="D118" s="1760"/>
      <c r="E118" s="1760"/>
      <c r="F118" s="1760"/>
      <c r="G118" s="1760"/>
      <c r="H118" s="1760"/>
      <c r="I118" s="1760"/>
      <c r="J118" s="1760"/>
    </row>
    <row r="119" spans="2:11" ht="14" thickBot="1" x14ac:dyDescent="0.2"/>
    <row r="120" spans="2:11" ht="19" thickBot="1" x14ac:dyDescent="0.25">
      <c r="B120" s="1764" t="s">
        <v>1461</v>
      </c>
      <c r="C120" s="1825"/>
      <c r="D120" s="220" t="s">
        <v>1460</v>
      </c>
      <c r="E120" s="1699" t="s">
        <v>18</v>
      </c>
      <c r="F120" s="1826"/>
      <c r="G120" s="295" t="s">
        <v>1218</v>
      </c>
      <c r="H120" s="534" t="s">
        <v>199</v>
      </c>
      <c r="I120" s="526"/>
      <c r="J120" s="535" t="s">
        <v>200</v>
      </c>
      <c r="K120" s="526">
        <v>6</v>
      </c>
    </row>
    <row r="121" spans="2:11" x14ac:dyDescent="0.15">
      <c r="B121" s="300" t="s">
        <v>892</v>
      </c>
      <c r="C121" s="301" t="s">
        <v>197</v>
      </c>
      <c r="D121" s="302" t="s">
        <v>2322</v>
      </c>
      <c r="E121" s="303" t="s">
        <v>197</v>
      </c>
      <c r="F121" s="304" t="s">
        <v>2324</v>
      </c>
      <c r="G121" s="305" t="s">
        <v>1041</v>
      </c>
      <c r="H121" s="106" t="s">
        <v>1042</v>
      </c>
      <c r="I121" s="106" t="s">
        <v>1043</v>
      </c>
      <c r="J121" s="106" t="s">
        <v>193</v>
      </c>
      <c r="K121" s="306" t="s">
        <v>2063</v>
      </c>
    </row>
    <row r="122" spans="2:11" ht="16" x14ac:dyDescent="0.2">
      <c r="B122" s="307">
        <v>1</v>
      </c>
      <c r="C122" s="308">
        <f>G17</f>
        <v>0</v>
      </c>
      <c r="D122" s="33">
        <f>C6</f>
        <v>1</v>
      </c>
      <c r="E122" s="308">
        <f>G15</f>
        <v>0</v>
      </c>
      <c r="F122" s="33">
        <f>C13</f>
        <v>8</v>
      </c>
      <c r="G122" s="309"/>
      <c r="H122" s="99"/>
      <c r="I122" s="211"/>
      <c r="J122" s="99"/>
      <c r="K122" s="102"/>
    </row>
    <row r="123" spans="2:11" ht="16" x14ac:dyDescent="0.2">
      <c r="B123" s="307">
        <v>2</v>
      </c>
      <c r="C123" s="308">
        <f>G7</f>
        <v>0</v>
      </c>
      <c r="D123" s="33">
        <f>C16</f>
        <v>11</v>
      </c>
      <c r="E123" s="308">
        <f>G11</f>
        <v>0</v>
      </c>
      <c r="F123" s="33">
        <f>C9</f>
        <v>4</v>
      </c>
      <c r="G123" s="310"/>
      <c r="H123" s="99"/>
      <c r="I123" s="211"/>
      <c r="J123" s="99"/>
      <c r="K123" s="102"/>
    </row>
    <row r="124" spans="2:11" ht="16" x14ac:dyDescent="0.2">
      <c r="B124" s="307">
        <v>3</v>
      </c>
      <c r="C124" s="308">
        <f>G10</f>
        <v>0</v>
      </c>
      <c r="D124" s="33">
        <f>C7</f>
        <v>2</v>
      </c>
      <c r="E124" s="308">
        <f>G13</f>
        <v>0</v>
      </c>
      <c r="F124" s="33">
        <f>C12</f>
        <v>7</v>
      </c>
      <c r="G124" s="310"/>
      <c r="H124" s="99"/>
      <c r="I124" s="211"/>
      <c r="J124" s="99"/>
      <c r="K124" s="102"/>
    </row>
    <row r="125" spans="2:11" ht="16" x14ac:dyDescent="0.2">
      <c r="B125" s="307">
        <v>4</v>
      </c>
      <c r="C125" s="308">
        <f>G14</f>
        <v>0</v>
      </c>
      <c r="D125" s="33">
        <f>C17</f>
        <v>12</v>
      </c>
      <c r="E125" s="308">
        <f>G9</f>
        <v>0</v>
      </c>
      <c r="F125" s="33">
        <f>C8</f>
        <v>3</v>
      </c>
      <c r="G125" s="310"/>
      <c r="H125" s="99"/>
      <c r="I125" s="211"/>
      <c r="J125" s="99"/>
      <c r="K125" s="102"/>
    </row>
    <row r="126" spans="2:11" ht="16" x14ac:dyDescent="0.2">
      <c r="B126" s="307">
        <v>5</v>
      </c>
      <c r="C126" s="308">
        <f>G12</f>
        <v>0</v>
      </c>
      <c r="D126" s="33">
        <f>C10</f>
        <v>5</v>
      </c>
      <c r="E126" s="308">
        <f>G8</f>
        <v>0</v>
      </c>
      <c r="F126" s="33">
        <f>C14</f>
        <v>9</v>
      </c>
      <c r="G126" s="310"/>
      <c r="H126" s="99"/>
      <c r="I126" s="211"/>
      <c r="J126" s="99"/>
      <c r="K126" s="102"/>
    </row>
    <row r="127" spans="2:11" ht="17" thickBot="1" x14ac:dyDescent="0.25">
      <c r="B127" s="311">
        <v>6</v>
      </c>
      <c r="C127" s="312"/>
      <c r="D127" s="43"/>
      <c r="E127" s="312"/>
      <c r="F127" s="43"/>
      <c r="G127" s="313"/>
      <c r="H127" s="103"/>
      <c r="I127" s="314"/>
      <c r="J127" s="103"/>
      <c r="K127" s="104"/>
    </row>
    <row r="128" spans="2:11" ht="17" thickBot="1" x14ac:dyDescent="0.25">
      <c r="B128" s="1822" t="s">
        <v>1458</v>
      </c>
      <c r="C128" s="1799"/>
      <c r="D128" s="1799"/>
      <c r="E128" s="1799"/>
      <c r="F128" s="1799"/>
      <c r="G128" s="1799"/>
      <c r="H128" s="1823"/>
      <c r="I128" s="1824" t="s">
        <v>2062</v>
      </c>
      <c r="J128" s="1730"/>
      <c r="K128" s="522"/>
    </row>
    <row r="130" spans="2:14" ht="16" x14ac:dyDescent="0.2">
      <c r="C130" s="1760" t="s">
        <v>194</v>
      </c>
      <c r="D130" s="1760"/>
      <c r="E130" s="1760"/>
      <c r="F130" s="1760"/>
      <c r="G130" s="1760"/>
      <c r="H130" s="1760"/>
      <c r="I130" s="1760"/>
      <c r="J130" s="1760"/>
    </row>
    <row r="131" spans="2:14" ht="14" thickBot="1" x14ac:dyDescent="0.2"/>
    <row r="132" spans="2:14" ht="19" thickBot="1" x14ac:dyDescent="0.25">
      <c r="B132" s="1764" t="s">
        <v>1461</v>
      </c>
      <c r="C132" s="1825"/>
      <c r="D132" s="220" t="s">
        <v>1460</v>
      </c>
      <c r="E132" s="1699" t="s">
        <v>18</v>
      </c>
      <c r="F132" s="1826"/>
      <c r="G132" s="295" t="s">
        <v>1218</v>
      </c>
      <c r="H132" s="534" t="s">
        <v>199</v>
      </c>
      <c r="I132" s="526"/>
      <c r="J132" s="535" t="s">
        <v>200</v>
      </c>
      <c r="K132" s="526">
        <v>7</v>
      </c>
    </row>
    <row r="133" spans="2:14"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2:14" ht="16" x14ac:dyDescent="0.2">
      <c r="B134" s="307">
        <v>1</v>
      </c>
      <c r="C134" s="308">
        <f>G17</f>
        <v>0</v>
      </c>
      <c r="D134" s="33">
        <f>C6</f>
        <v>1</v>
      </c>
      <c r="E134" s="308">
        <f>G13</f>
        <v>0</v>
      </c>
      <c r="F134" s="33">
        <f>C12</f>
        <v>7</v>
      </c>
      <c r="G134" s="309"/>
      <c r="H134" s="99"/>
      <c r="I134" s="211"/>
      <c r="J134" s="99"/>
      <c r="K134" s="102"/>
    </row>
    <row r="135" spans="2:14" ht="16" x14ac:dyDescent="0.2">
      <c r="B135" s="307">
        <v>2</v>
      </c>
      <c r="C135" s="308">
        <f>G7</f>
        <v>0</v>
      </c>
      <c r="D135" s="33">
        <f>C16</f>
        <v>11</v>
      </c>
      <c r="E135" s="308">
        <f>G9</f>
        <v>0</v>
      </c>
      <c r="F135" s="33">
        <f>C8</f>
        <v>3</v>
      </c>
      <c r="G135" s="310"/>
      <c r="H135" s="99"/>
      <c r="I135" s="211"/>
      <c r="J135" s="99"/>
      <c r="K135" s="102"/>
    </row>
    <row r="136" spans="2:14" ht="16" x14ac:dyDescent="0.2">
      <c r="B136" s="307">
        <v>3</v>
      </c>
      <c r="C136" s="308">
        <f>G15</f>
        <v>0</v>
      </c>
      <c r="D136" s="33">
        <f>C11</f>
        <v>6</v>
      </c>
      <c r="E136" s="308">
        <f>G8</f>
        <v>0</v>
      </c>
      <c r="F136" s="33">
        <f>C14</f>
        <v>9</v>
      </c>
      <c r="G136" s="310"/>
      <c r="H136" s="99"/>
      <c r="I136" s="211"/>
      <c r="J136" s="99"/>
      <c r="K136" s="102"/>
    </row>
    <row r="137" spans="2:14" ht="16" x14ac:dyDescent="0.2">
      <c r="B137" s="307">
        <v>4</v>
      </c>
      <c r="C137" s="308">
        <f>G10</f>
        <v>0</v>
      </c>
      <c r="D137" s="33">
        <f>C15</f>
        <v>10</v>
      </c>
      <c r="E137" s="308">
        <f>G12</f>
        <v>0</v>
      </c>
      <c r="F137" s="33">
        <f>C10</f>
        <v>5</v>
      </c>
      <c r="G137" s="310"/>
      <c r="H137" s="99"/>
      <c r="I137" s="211"/>
      <c r="J137" s="99"/>
      <c r="K137" s="102"/>
    </row>
    <row r="138" spans="2:14" ht="16" x14ac:dyDescent="0.2">
      <c r="B138" s="307">
        <v>5</v>
      </c>
      <c r="C138" s="308">
        <f>G14</f>
        <v>0</v>
      </c>
      <c r="D138" s="33">
        <f>C17</f>
        <v>12</v>
      </c>
      <c r="E138" s="308">
        <f>G11</f>
        <v>0</v>
      </c>
      <c r="F138" s="33">
        <f>C9</f>
        <v>4</v>
      </c>
      <c r="G138" s="310"/>
      <c r="H138" s="99"/>
      <c r="I138" s="211"/>
      <c r="J138" s="99"/>
      <c r="K138" s="102"/>
    </row>
    <row r="139" spans="2:14" ht="17" thickBot="1" x14ac:dyDescent="0.25">
      <c r="B139" s="311">
        <v>6</v>
      </c>
      <c r="C139" s="312"/>
      <c r="D139" s="43"/>
      <c r="E139" s="312"/>
      <c r="F139" s="43"/>
      <c r="G139" s="313"/>
      <c r="H139" s="103"/>
      <c r="I139" s="314"/>
      <c r="J139" s="103"/>
      <c r="K139" s="104"/>
      <c r="N139"/>
    </row>
    <row r="140" spans="2:14" ht="17" thickBot="1" x14ac:dyDescent="0.25">
      <c r="B140" s="1822" t="s">
        <v>1458</v>
      </c>
      <c r="C140" s="1799"/>
      <c r="D140" s="1799"/>
      <c r="E140" s="1799"/>
      <c r="F140" s="1799"/>
      <c r="G140" s="1799"/>
      <c r="H140" s="1823"/>
      <c r="I140" s="1824" t="s">
        <v>2062</v>
      </c>
      <c r="J140" s="1730"/>
      <c r="K140" s="522"/>
      <c r="N140"/>
    </row>
    <row r="141" spans="2:14" x14ac:dyDescent="0.15">
      <c r="N141"/>
    </row>
    <row r="142" spans="2:14" ht="16" x14ac:dyDescent="0.2">
      <c r="C142" s="1760" t="s">
        <v>194</v>
      </c>
      <c r="D142" s="1760"/>
      <c r="E142" s="1760"/>
      <c r="F142" s="1760"/>
      <c r="G142" s="1760"/>
      <c r="H142" s="1760"/>
      <c r="I142" s="1760"/>
      <c r="J142" s="1760"/>
    </row>
    <row r="143" spans="2:14" ht="14" thickBot="1" x14ac:dyDescent="0.2"/>
    <row r="144" spans="2:14" ht="19" thickBot="1" x14ac:dyDescent="0.25">
      <c r="B144" s="1764" t="s">
        <v>1461</v>
      </c>
      <c r="C144" s="1825"/>
      <c r="D144" s="220" t="s">
        <v>1460</v>
      </c>
      <c r="E144" s="1699" t="s">
        <v>18</v>
      </c>
      <c r="F144" s="1826"/>
      <c r="G144" s="295" t="s">
        <v>1218</v>
      </c>
      <c r="H144" s="534" t="s">
        <v>199</v>
      </c>
      <c r="I144" s="526"/>
      <c r="J144" s="535" t="s">
        <v>200</v>
      </c>
      <c r="K144" s="526">
        <v>8</v>
      </c>
    </row>
    <row r="145" spans="2:11" x14ac:dyDescent="0.15">
      <c r="B145" s="300" t="s">
        <v>892</v>
      </c>
      <c r="C145" s="301" t="s">
        <v>197</v>
      </c>
      <c r="D145" s="302" t="s">
        <v>2322</v>
      </c>
      <c r="E145" s="303" t="s">
        <v>197</v>
      </c>
      <c r="F145" s="304" t="s">
        <v>2324</v>
      </c>
      <c r="G145" s="305" t="s">
        <v>1041</v>
      </c>
      <c r="H145" s="106" t="s">
        <v>1042</v>
      </c>
      <c r="I145" s="106" t="s">
        <v>1043</v>
      </c>
      <c r="J145" s="106" t="s">
        <v>193</v>
      </c>
      <c r="K145" s="306" t="s">
        <v>2063</v>
      </c>
    </row>
    <row r="146" spans="2:11" ht="16" x14ac:dyDescent="0.2">
      <c r="B146" s="307">
        <v>1</v>
      </c>
      <c r="C146" s="308">
        <f>G13</f>
        <v>0</v>
      </c>
      <c r="D146" s="33">
        <f>C12</f>
        <v>7</v>
      </c>
      <c r="E146" s="308">
        <f>G7</f>
        <v>0</v>
      </c>
      <c r="F146" s="33">
        <f>C16</f>
        <v>11</v>
      </c>
      <c r="G146" s="309"/>
      <c r="H146" s="99"/>
      <c r="I146" s="211"/>
      <c r="J146" s="99"/>
      <c r="K146" s="102"/>
    </row>
    <row r="147" spans="2:11" ht="16" x14ac:dyDescent="0.2">
      <c r="B147" s="307">
        <v>2</v>
      </c>
      <c r="C147" s="308">
        <f>G15</f>
        <v>0</v>
      </c>
      <c r="D147" s="33">
        <f>C11</f>
        <v>6</v>
      </c>
      <c r="E147" s="308">
        <f>G17</f>
        <v>0</v>
      </c>
      <c r="F147" s="33">
        <f>C6</f>
        <v>1</v>
      </c>
      <c r="G147" s="310"/>
      <c r="H147" s="99"/>
      <c r="I147" s="211"/>
      <c r="J147" s="99"/>
      <c r="K147" s="102"/>
    </row>
    <row r="148" spans="2:11" ht="16" x14ac:dyDescent="0.2">
      <c r="B148" s="307">
        <v>3</v>
      </c>
      <c r="C148" s="308">
        <f>G14</f>
        <v>0</v>
      </c>
      <c r="D148" s="33">
        <f>C7</f>
        <v>2</v>
      </c>
      <c r="E148" s="308">
        <f>G12</f>
        <v>0</v>
      </c>
      <c r="F148" s="33">
        <f>C13</f>
        <v>8</v>
      </c>
      <c r="G148" s="310"/>
      <c r="H148" s="99"/>
      <c r="I148" s="211"/>
      <c r="J148" s="99"/>
      <c r="K148" s="102"/>
    </row>
    <row r="149" spans="2:11" ht="16" x14ac:dyDescent="0.2">
      <c r="B149" s="307">
        <v>4</v>
      </c>
      <c r="C149" s="308">
        <f>G9</f>
        <v>0</v>
      </c>
      <c r="D149" s="33">
        <f>C8</f>
        <v>3</v>
      </c>
      <c r="E149" s="308">
        <f>G10</f>
        <v>0</v>
      </c>
      <c r="F149" s="33">
        <f>C15</f>
        <v>10</v>
      </c>
      <c r="G149" s="310"/>
      <c r="H149" s="99"/>
      <c r="I149" s="211"/>
      <c r="J149" s="99"/>
      <c r="K149" s="102"/>
    </row>
    <row r="150" spans="2:11" ht="16" x14ac:dyDescent="0.2">
      <c r="B150" s="307">
        <v>5</v>
      </c>
      <c r="C150" s="308">
        <f>G11</f>
        <v>0</v>
      </c>
      <c r="D150" s="33">
        <f>C9</f>
        <v>4</v>
      </c>
      <c r="E150" s="308">
        <f>G8</f>
        <v>0</v>
      </c>
      <c r="F150" s="33">
        <f>C14</f>
        <v>9</v>
      </c>
      <c r="G150" s="310"/>
      <c r="H150" s="99"/>
      <c r="I150" s="211"/>
      <c r="J150" s="99"/>
      <c r="K150" s="102"/>
    </row>
    <row r="151" spans="2:11" ht="17" thickBot="1" x14ac:dyDescent="0.25">
      <c r="B151" s="311">
        <v>6</v>
      </c>
      <c r="C151" s="312"/>
      <c r="D151" s="43"/>
      <c r="E151" s="312"/>
      <c r="F151" s="43"/>
      <c r="G151" s="313"/>
      <c r="H151" s="103"/>
      <c r="I151" s="314"/>
      <c r="J151" s="103"/>
      <c r="K151" s="104"/>
    </row>
    <row r="152" spans="2:11" ht="17" thickBot="1" x14ac:dyDescent="0.25">
      <c r="B152" s="1822" t="s">
        <v>1458</v>
      </c>
      <c r="C152" s="1799"/>
      <c r="D152" s="1799"/>
      <c r="E152" s="1799"/>
      <c r="F152" s="1799"/>
      <c r="G152" s="1799"/>
      <c r="H152" s="1823"/>
      <c r="I152" s="1824" t="s">
        <v>2062</v>
      </c>
      <c r="J152" s="1730"/>
      <c r="K152" s="522"/>
    </row>
    <row r="156" spans="2:11" ht="16" x14ac:dyDescent="0.2">
      <c r="C156" s="1760" t="s">
        <v>194</v>
      </c>
      <c r="D156" s="1760"/>
      <c r="E156" s="1760"/>
      <c r="F156" s="1760"/>
      <c r="G156" s="1760"/>
      <c r="H156" s="1760"/>
      <c r="I156" s="1760"/>
      <c r="J156" s="1760"/>
    </row>
    <row r="157" spans="2:11" ht="14" thickBot="1" x14ac:dyDescent="0.2"/>
    <row r="158" spans="2:11" ht="19" thickBot="1" x14ac:dyDescent="0.25">
      <c r="B158" s="1764" t="s">
        <v>1461</v>
      </c>
      <c r="C158" s="1825"/>
      <c r="D158" s="220" t="s">
        <v>1460</v>
      </c>
      <c r="E158" s="1699" t="s">
        <v>18</v>
      </c>
      <c r="F158" s="1826"/>
      <c r="G158" s="295" t="s">
        <v>1218</v>
      </c>
      <c r="H158" s="534" t="s">
        <v>199</v>
      </c>
      <c r="I158" s="526"/>
      <c r="J158" s="535" t="s">
        <v>200</v>
      </c>
      <c r="K158" s="526">
        <v>9</v>
      </c>
    </row>
    <row r="159" spans="2:11" x14ac:dyDescent="0.15">
      <c r="B159" s="300" t="s">
        <v>892</v>
      </c>
      <c r="C159" s="301" t="s">
        <v>197</v>
      </c>
      <c r="D159" s="302" t="s">
        <v>2322</v>
      </c>
      <c r="E159" s="303" t="s">
        <v>197</v>
      </c>
      <c r="F159" s="304" t="s">
        <v>2324</v>
      </c>
      <c r="G159" s="305" t="s">
        <v>1041</v>
      </c>
      <c r="H159" s="106" t="s">
        <v>1042</v>
      </c>
      <c r="I159" s="106" t="s">
        <v>1043</v>
      </c>
      <c r="J159" s="106" t="s">
        <v>193</v>
      </c>
      <c r="K159" s="306" t="s">
        <v>2063</v>
      </c>
    </row>
    <row r="160" spans="2:11" ht="16" x14ac:dyDescent="0.2">
      <c r="B160" s="307">
        <v>1</v>
      </c>
      <c r="C160" s="308">
        <f>G12</f>
        <v>0</v>
      </c>
      <c r="D160" s="33">
        <f>C13</f>
        <v>8</v>
      </c>
      <c r="E160" s="308">
        <f>G17</f>
        <v>0</v>
      </c>
      <c r="F160" s="33">
        <f>C17</f>
        <v>12</v>
      </c>
      <c r="G160" s="309"/>
      <c r="H160" s="99"/>
      <c r="I160" s="211"/>
      <c r="J160" s="99"/>
      <c r="K160" s="102"/>
    </row>
    <row r="161" spans="2:11" ht="16" x14ac:dyDescent="0.2">
      <c r="B161" s="307">
        <v>2</v>
      </c>
      <c r="C161" s="308">
        <f>G14</f>
        <v>0</v>
      </c>
      <c r="D161" s="33">
        <f>C7</f>
        <v>2</v>
      </c>
      <c r="E161" s="308">
        <f>G7</f>
        <v>0</v>
      </c>
      <c r="F161" s="33">
        <f>C10</f>
        <v>5</v>
      </c>
      <c r="G161" s="310"/>
      <c r="H161" s="99"/>
      <c r="I161" s="211"/>
      <c r="J161" s="99"/>
      <c r="K161" s="102"/>
    </row>
    <row r="162" spans="2:11" ht="16" x14ac:dyDescent="0.2">
      <c r="B162" s="307">
        <v>3</v>
      </c>
      <c r="C162" s="308">
        <f>G9</f>
        <v>0</v>
      </c>
      <c r="D162" s="33">
        <f>C8</f>
        <v>3</v>
      </c>
      <c r="E162" s="308">
        <f>G8</f>
        <v>0</v>
      </c>
      <c r="F162" s="33">
        <f>C14</f>
        <v>9</v>
      </c>
      <c r="G162" s="310"/>
      <c r="H162" s="99"/>
      <c r="I162" s="211"/>
      <c r="J162" s="99"/>
      <c r="K162" s="102"/>
    </row>
    <row r="163" spans="2:11" ht="16" x14ac:dyDescent="0.2">
      <c r="B163" s="307">
        <v>4</v>
      </c>
      <c r="C163" s="308">
        <f>G11</f>
        <v>0</v>
      </c>
      <c r="D163" s="33">
        <f>C9</f>
        <v>4</v>
      </c>
      <c r="E163" s="308">
        <f>G10</f>
        <v>0</v>
      </c>
      <c r="F163" s="33">
        <f>C15</f>
        <v>10</v>
      </c>
      <c r="G163" s="310"/>
      <c r="H163" s="99"/>
      <c r="I163" s="211"/>
      <c r="J163" s="99"/>
      <c r="K163" s="102"/>
    </row>
    <row r="164" spans="2:11" ht="16" x14ac:dyDescent="0.2">
      <c r="B164" s="307">
        <v>5</v>
      </c>
      <c r="C164" s="308">
        <f>G15</f>
        <v>0</v>
      </c>
      <c r="D164" s="33">
        <f>C11</f>
        <v>6</v>
      </c>
      <c r="E164" s="308">
        <f>G13</f>
        <v>0</v>
      </c>
      <c r="F164" s="33">
        <f>C12</f>
        <v>7</v>
      </c>
      <c r="G164" s="310"/>
      <c r="H164" s="99"/>
      <c r="I164" s="211"/>
      <c r="J164" s="99"/>
      <c r="K164" s="102"/>
    </row>
    <row r="165" spans="2:11" ht="17" thickBot="1" x14ac:dyDescent="0.25">
      <c r="B165" s="311">
        <v>6</v>
      </c>
      <c r="C165" s="312"/>
      <c r="D165" s="43"/>
      <c r="E165" s="312"/>
      <c r="F165" s="43"/>
      <c r="G165" s="313"/>
      <c r="H165" s="103"/>
      <c r="I165" s="314"/>
      <c r="J165" s="103"/>
      <c r="K165" s="104"/>
    </row>
    <row r="166" spans="2:11" ht="17" thickBot="1" x14ac:dyDescent="0.25">
      <c r="B166" s="1822" t="s">
        <v>1458</v>
      </c>
      <c r="C166" s="1799"/>
      <c r="D166" s="1799"/>
      <c r="E166" s="1799"/>
      <c r="F166" s="1799"/>
      <c r="G166" s="1799"/>
      <c r="H166" s="1823"/>
      <c r="I166" s="1824" t="s">
        <v>2062</v>
      </c>
      <c r="J166" s="1730"/>
      <c r="K166" s="522"/>
    </row>
    <row r="168" spans="2:11" ht="16" x14ac:dyDescent="0.2">
      <c r="C168" s="1760" t="s">
        <v>194</v>
      </c>
      <c r="D168" s="1760"/>
      <c r="E168" s="1760"/>
      <c r="F168" s="1760"/>
      <c r="G168" s="1760"/>
      <c r="H168" s="1760"/>
      <c r="I168" s="1760"/>
      <c r="J168" s="1760"/>
    </row>
    <row r="169" spans="2:11" ht="14" thickBot="1" x14ac:dyDescent="0.2"/>
    <row r="170" spans="2:11" ht="19" thickBot="1" x14ac:dyDescent="0.25">
      <c r="B170" s="1764" t="s">
        <v>1461</v>
      </c>
      <c r="C170" s="1825"/>
      <c r="D170" s="220" t="s">
        <v>1460</v>
      </c>
      <c r="E170" s="1699" t="s">
        <v>18</v>
      </c>
      <c r="F170" s="1826"/>
      <c r="G170" s="295" t="s">
        <v>1218</v>
      </c>
      <c r="H170" s="534" t="s">
        <v>199</v>
      </c>
      <c r="I170" s="526"/>
      <c r="J170" s="535" t="s">
        <v>200</v>
      </c>
      <c r="K170" s="526">
        <v>10</v>
      </c>
    </row>
    <row r="171" spans="2:11" x14ac:dyDescent="0.15">
      <c r="B171" s="300" t="s">
        <v>892</v>
      </c>
      <c r="C171" s="301" t="s">
        <v>197</v>
      </c>
      <c r="D171" s="302" t="s">
        <v>2322</v>
      </c>
      <c r="E171" s="303" t="s">
        <v>197</v>
      </c>
      <c r="F171" s="304" t="s">
        <v>2324</v>
      </c>
      <c r="G171" s="305" t="s">
        <v>1041</v>
      </c>
      <c r="H171" s="106" t="s">
        <v>1042</v>
      </c>
      <c r="I171" s="106" t="s">
        <v>1043</v>
      </c>
      <c r="J171" s="106" t="s">
        <v>193</v>
      </c>
      <c r="K171" s="306" t="s">
        <v>2063</v>
      </c>
    </row>
    <row r="172" spans="2:11" ht="16" x14ac:dyDescent="0.2">
      <c r="B172" s="307">
        <v>1</v>
      </c>
      <c r="C172" s="308">
        <f>G7</f>
        <v>0</v>
      </c>
      <c r="D172" s="33">
        <f>C10</f>
        <v>5</v>
      </c>
      <c r="E172" s="308">
        <f>G9</f>
        <v>0</v>
      </c>
      <c r="F172" s="33">
        <f>C6</f>
        <v>1</v>
      </c>
      <c r="G172" s="309"/>
      <c r="H172" s="99"/>
      <c r="I172" s="211"/>
      <c r="J172" s="99"/>
      <c r="K172" s="102"/>
    </row>
    <row r="173" spans="2:11" ht="16" x14ac:dyDescent="0.2">
      <c r="B173" s="307">
        <v>2</v>
      </c>
      <c r="C173" s="308">
        <f>G12</f>
        <v>0</v>
      </c>
      <c r="D173" s="33">
        <f>C13</f>
        <v>8</v>
      </c>
      <c r="E173" s="308">
        <f>G11</f>
        <v>0</v>
      </c>
      <c r="F173" s="33">
        <f>C16</f>
        <v>11</v>
      </c>
      <c r="G173" s="310"/>
      <c r="H173" s="99"/>
      <c r="I173" s="211"/>
      <c r="J173" s="99"/>
      <c r="K173" s="102"/>
    </row>
    <row r="174" spans="2:11" ht="16" x14ac:dyDescent="0.2">
      <c r="B174" s="307">
        <v>3</v>
      </c>
      <c r="C174" s="308">
        <f>G8</f>
        <v>0</v>
      </c>
      <c r="D174" s="33">
        <f>C14</f>
        <v>9</v>
      </c>
      <c r="E174" s="308">
        <f>G10</f>
        <v>0</v>
      </c>
      <c r="F174" s="33">
        <f>C15</f>
        <v>10</v>
      </c>
      <c r="G174" s="310"/>
      <c r="H174" s="99"/>
      <c r="I174" s="211"/>
      <c r="J174" s="99"/>
      <c r="K174" s="102"/>
    </row>
    <row r="175" spans="2:11" ht="16" x14ac:dyDescent="0.2">
      <c r="B175" s="307">
        <v>4</v>
      </c>
      <c r="C175" s="308">
        <f>G13</f>
        <v>0</v>
      </c>
      <c r="D175" s="33">
        <f>C12</f>
        <v>7</v>
      </c>
      <c r="E175" s="308">
        <f>G17</f>
        <v>0</v>
      </c>
      <c r="F175" s="33">
        <f>C17</f>
        <v>12</v>
      </c>
      <c r="G175" s="310"/>
      <c r="H175" s="99"/>
      <c r="I175" s="211"/>
      <c r="J175" s="99"/>
      <c r="K175" s="102"/>
    </row>
    <row r="176" spans="2:11" ht="16" x14ac:dyDescent="0.2">
      <c r="B176" s="307">
        <v>5</v>
      </c>
      <c r="C176" s="308">
        <f>G15</f>
        <v>0</v>
      </c>
      <c r="D176" s="33">
        <f>C11</f>
        <v>6</v>
      </c>
      <c r="E176" s="308">
        <f>G14</f>
        <v>0</v>
      </c>
      <c r="F176" s="33">
        <f>C7</f>
        <v>2</v>
      </c>
      <c r="G176" s="310"/>
      <c r="H176" s="99"/>
      <c r="I176" s="211"/>
      <c r="J176" s="99"/>
      <c r="K176" s="102"/>
    </row>
    <row r="177" spans="2:11" ht="17" thickBot="1" x14ac:dyDescent="0.25">
      <c r="B177" s="311">
        <v>6</v>
      </c>
      <c r="C177" s="312"/>
      <c r="D177" s="43"/>
      <c r="E177" s="312"/>
      <c r="F177" s="43"/>
      <c r="G177" s="313"/>
      <c r="H177" s="103"/>
      <c r="I177" s="314"/>
      <c r="J177" s="103"/>
      <c r="K177" s="104"/>
    </row>
    <row r="178" spans="2:11" ht="17" thickBot="1" x14ac:dyDescent="0.25">
      <c r="B178" s="1822" t="s">
        <v>1458</v>
      </c>
      <c r="C178" s="1799"/>
      <c r="D178" s="1799"/>
      <c r="E178" s="1799"/>
      <c r="F178" s="1799"/>
      <c r="G178" s="1799"/>
      <c r="H178" s="1823"/>
      <c r="I178" s="1824" t="s">
        <v>2062</v>
      </c>
      <c r="J178" s="1730"/>
      <c r="K178" s="522"/>
    </row>
    <row r="180" spans="2:11" ht="16" x14ac:dyDescent="0.2">
      <c r="C180" s="1760" t="s">
        <v>194</v>
      </c>
      <c r="D180" s="1760"/>
      <c r="E180" s="1760"/>
      <c r="F180" s="1760"/>
      <c r="G180" s="1760"/>
      <c r="H180" s="1760"/>
      <c r="I180" s="1760"/>
      <c r="J180" s="1760"/>
    </row>
    <row r="181" spans="2:11" ht="14" thickBot="1" x14ac:dyDescent="0.2"/>
    <row r="182" spans="2:11" ht="19" thickBot="1" x14ac:dyDescent="0.25">
      <c r="B182" s="1764" t="s">
        <v>1461</v>
      </c>
      <c r="C182" s="1825"/>
      <c r="D182" s="220" t="s">
        <v>1460</v>
      </c>
      <c r="E182" s="1699" t="s">
        <v>18</v>
      </c>
      <c r="F182" s="1826"/>
      <c r="G182" s="295" t="s">
        <v>1218</v>
      </c>
      <c r="H182" s="534" t="s">
        <v>199</v>
      </c>
      <c r="I182" s="526"/>
      <c r="J182" s="535" t="s">
        <v>200</v>
      </c>
      <c r="K182" s="526">
        <v>11</v>
      </c>
    </row>
    <row r="183" spans="2:11" x14ac:dyDescent="0.15">
      <c r="B183" s="300" t="s">
        <v>892</v>
      </c>
      <c r="C183" s="301" t="s">
        <v>197</v>
      </c>
      <c r="D183" s="302" t="s">
        <v>2322</v>
      </c>
      <c r="E183" s="303" t="s">
        <v>197</v>
      </c>
      <c r="F183" s="304" t="s">
        <v>2324</v>
      </c>
      <c r="G183" s="305" t="s">
        <v>1041</v>
      </c>
      <c r="H183" s="106" t="s">
        <v>1042</v>
      </c>
      <c r="I183" s="106" t="s">
        <v>1043</v>
      </c>
      <c r="J183" s="106" t="s">
        <v>193</v>
      </c>
      <c r="K183" s="306" t="s">
        <v>2063</v>
      </c>
    </row>
    <row r="184" spans="2:11" ht="16" x14ac:dyDescent="0.2">
      <c r="B184" s="307">
        <v>1</v>
      </c>
      <c r="C184" s="308">
        <f>G9</f>
        <v>0</v>
      </c>
      <c r="D184" s="33">
        <f>C6</f>
        <v>1</v>
      </c>
      <c r="E184" s="308">
        <f>G15</f>
        <v>0</v>
      </c>
      <c r="F184" s="33">
        <f>C9</f>
        <v>4</v>
      </c>
      <c r="G184" s="309"/>
      <c r="H184" s="99"/>
      <c r="I184" s="211"/>
      <c r="J184" s="99"/>
      <c r="K184" s="102"/>
    </row>
    <row r="185" spans="2:11" ht="16" x14ac:dyDescent="0.2">
      <c r="B185" s="307">
        <v>2</v>
      </c>
      <c r="C185" s="308">
        <f>G10</f>
        <v>0</v>
      </c>
      <c r="D185" s="33">
        <f>C15</f>
        <v>10</v>
      </c>
      <c r="E185" s="308">
        <f>G17</f>
        <v>0</v>
      </c>
      <c r="F185" s="33">
        <f>C17</f>
        <v>12</v>
      </c>
      <c r="G185" s="310"/>
      <c r="H185" s="99"/>
      <c r="I185" s="211"/>
      <c r="J185" s="99"/>
      <c r="K185" s="102"/>
    </row>
    <row r="186" spans="2:11" ht="16" x14ac:dyDescent="0.2">
      <c r="B186" s="307">
        <v>3</v>
      </c>
      <c r="C186" s="308">
        <f>G7</f>
        <v>0</v>
      </c>
      <c r="D186" s="33">
        <f>C10</f>
        <v>5</v>
      </c>
      <c r="E186" s="308">
        <f>G12</f>
        <v>0</v>
      </c>
      <c r="F186" s="33">
        <f>C13</f>
        <v>8</v>
      </c>
      <c r="G186" s="310"/>
      <c r="H186" s="99"/>
      <c r="I186" s="211"/>
      <c r="J186" s="99"/>
      <c r="K186" s="102"/>
    </row>
    <row r="187" spans="2:11" ht="16" x14ac:dyDescent="0.2">
      <c r="B187" s="307">
        <v>4</v>
      </c>
      <c r="C187" s="308">
        <f>G8</f>
        <v>0</v>
      </c>
      <c r="D187" s="33">
        <f>C14</f>
        <v>9</v>
      </c>
      <c r="E187" s="308">
        <f>G11</f>
        <v>0</v>
      </c>
      <c r="F187" s="33">
        <f>C16</f>
        <v>11</v>
      </c>
      <c r="G187" s="310"/>
      <c r="H187" s="99"/>
      <c r="I187" s="211"/>
      <c r="J187" s="99"/>
      <c r="K187" s="102"/>
    </row>
    <row r="188" spans="2:11" ht="16" x14ac:dyDescent="0.2">
      <c r="B188" s="307">
        <v>5</v>
      </c>
      <c r="C188" s="308">
        <f>G14</f>
        <v>0</v>
      </c>
      <c r="D188" s="33">
        <f>C7</f>
        <v>2</v>
      </c>
      <c r="E188" s="308">
        <f>G13</f>
        <v>0</v>
      </c>
      <c r="F188" s="33">
        <f>C8</f>
        <v>3</v>
      </c>
      <c r="G188" s="310"/>
      <c r="H188" s="99"/>
      <c r="I188" s="211"/>
      <c r="J188" s="99"/>
      <c r="K188" s="102"/>
    </row>
    <row r="189" spans="2:11" ht="17" thickBot="1" x14ac:dyDescent="0.25">
      <c r="B189" s="311">
        <v>6</v>
      </c>
      <c r="C189" s="312"/>
      <c r="D189" s="43"/>
      <c r="E189" s="312"/>
      <c r="F189" s="43"/>
      <c r="G189" s="313"/>
      <c r="H189" s="103"/>
      <c r="I189" s="314"/>
      <c r="J189" s="103"/>
      <c r="K189" s="104"/>
    </row>
    <row r="190" spans="2:11" ht="17" thickBot="1" x14ac:dyDescent="0.25">
      <c r="B190" s="1822" t="s">
        <v>1458</v>
      </c>
      <c r="C190" s="1799"/>
      <c r="D190" s="1799"/>
      <c r="E190" s="1799"/>
      <c r="F190" s="1799"/>
      <c r="G190" s="1799"/>
      <c r="H190" s="1823"/>
      <c r="I190" s="1824" t="s">
        <v>2062</v>
      </c>
      <c r="J190" s="1730"/>
      <c r="K190" s="522"/>
    </row>
    <row r="192" spans="2:11" ht="16" x14ac:dyDescent="0.2">
      <c r="C192" s="1760" t="s">
        <v>194</v>
      </c>
      <c r="D192" s="1760"/>
      <c r="E192" s="1760"/>
      <c r="F192" s="1760"/>
      <c r="G192" s="1760"/>
      <c r="H192" s="1760"/>
      <c r="I192" s="1760"/>
      <c r="J192" s="1760"/>
    </row>
    <row r="193" spans="2:13" ht="14" thickBot="1" x14ac:dyDescent="0.2"/>
    <row r="194" spans="2:13" ht="19" thickBot="1" x14ac:dyDescent="0.25">
      <c r="B194" s="1764" t="s">
        <v>1461</v>
      </c>
      <c r="C194" s="1825"/>
      <c r="D194" s="220" t="s">
        <v>1460</v>
      </c>
      <c r="E194" s="1699" t="s">
        <v>18</v>
      </c>
      <c r="F194" s="1826"/>
      <c r="G194" s="295" t="s">
        <v>1218</v>
      </c>
      <c r="H194" s="534" t="s">
        <v>199</v>
      </c>
      <c r="I194" s="526"/>
      <c r="J194" s="535" t="s">
        <v>200</v>
      </c>
      <c r="K194" s="526">
        <v>12</v>
      </c>
      <c r="M194"/>
    </row>
    <row r="195" spans="2:13" x14ac:dyDescent="0.15">
      <c r="B195" s="300" t="s">
        <v>892</v>
      </c>
      <c r="C195" s="301" t="s">
        <v>197</v>
      </c>
      <c r="D195" s="302" t="s">
        <v>2322</v>
      </c>
      <c r="E195" s="303" t="s">
        <v>197</v>
      </c>
      <c r="F195" s="304" t="s">
        <v>2324</v>
      </c>
      <c r="G195" s="305" t="s">
        <v>1041</v>
      </c>
      <c r="H195" s="106" t="s">
        <v>1042</v>
      </c>
      <c r="I195" s="106" t="s">
        <v>1043</v>
      </c>
      <c r="J195" s="106" t="s">
        <v>193</v>
      </c>
      <c r="K195" s="306" t="s">
        <v>2063</v>
      </c>
      <c r="M195"/>
    </row>
    <row r="196" spans="2:13" ht="16" x14ac:dyDescent="0.2">
      <c r="B196" s="307">
        <v>1</v>
      </c>
      <c r="C196" s="308">
        <f>G7</f>
        <v>0</v>
      </c>
      <c r="D196" s="33">
        <f>C11</f>
        <v>6</v>
      </c>
      <c r="E196" s="308">
        <f>G12</f>
        <v>0</v>
      </c>
      <c r="F196" s="33">
        <f>C13</f>
        <v>8</v>
      </c>
      <c r="G196" s="309"/>
      <c r="H196" s="99"/>
      <c r="I196" s="211"/>
      <c r="J196" s="99"/>
      <c r="K196" s="102"/>
      <c r="M196"/>
    </row>
    <row r="197" spans="2:13" ht="16" x14ac:dyDescent="0.2">
      <c r="B197" s="307">
        <v>2</v>
      </c>
      <c r="C197" s="308">
        <f>G8</f>
        <v>0</v>
      </c>
      <c r="D197" s="33">
        <f>C14</f>
        <v>9</v>
      </c>
      <c r="E197" s="308">
        <f>G17</f>
        <v>0</v>
      </c>
      <c r="F197" s="33">
        <f>C17</f>
        <v>12</v>
      </c>
      <c r="G197" s="310"/>
      <c r="H197" s="99"/>
      <c r="I197" s="211"/>
      <c r="J197" s="99"/>
      <c r="K197" s="102"/>
    </row>
    <row r="198" spans="2:13" ht="16" x14ac:dyDescent="0.2">
      <c r="B198" s="307">
        <v>3</v>
      </c>
      <c r="C198" s="308">
        <f>G10</f>
        <v>0</v>
      </c>
      <c r="D198" s="33">
        <f>C15</f>
        <v>10</v>
      </c>
      <c r="E198" s="308">
        <f>G11</f>
        <v>0</v>
      </c>
      <c r="F198" s="33">
        <f>C16</f>
        <v>11</v>
      </c>
      <c r="G198" s="310"/>
      <c r="H198" s="99"/>
      <c r="I198" s="211"/>
      <c r="J198" s="99"/>
      <c r="K198" s="102"/>
    </row>
    <row r="199" spans="2:13" ht="16" x14ac:dyDescent="0.2">
      <c r="B199" s="307">
        <v>4</v>
      </c>
      <c r="C199" s="308">
        <f>G14</f>
        <v>0</v>
      </c>
      <c r="D199" s="33">
        <f>C7</f>
        <v>2</v>
      </c>
      <c r="E199" s="308">
        <f>G15</f>
        <v>0</v>
      </c>
      <c r="F199" s="33">
        <f>C9</f>
        <v>4</v>
      </c>
      <c r="G199" s="310"/>
      <c r="H199" s="99"/>
      <c r="I199" s="211"/>
      <c r="J199" s="99"/>
      <c r="K199" s="102"/>
    </row>
    <row r="200" spans="2:13" ht="16" x14ac:dyDescent="0.2">
      <c r="B200" s="307">
        <v>5</v>
      </c>
      <c r="C200" s="308">
        <f>G9</f>
        <v>0</v>
      </c>
      <c r="D200" s="33">
        <f>C6</f>
        <v>1</v>
      </c>
      <c r="E200" s="308">
        <f>G13</f>
        <v>0</v>
      </c>
      <c r="F200" s="33">
        <f>C8</f>
        <v>3</v>
      </c>
      <c r="G200" s="310"/>
      <c r="H200" s="99"/>
      <c r="I200" s="211"/>
      <c r="J200" s="99"/>
      <c r="K200" s="102"/>
    </row>
    <row r="201" spans="2:13" ht="17" thickBot="1" x14ac:dyDescent="0.25">
      <c r="B201" s="311">
        <v>6</v>
      </c>
      <c r="C201" s="312"/>
      <c r="D201" s="43"/>
      <c r="E201" s="312"/>
      <c r="F201" s="43"/>
      <c r="G201" s="313"/>
      <c r="H201" s="103"/>
      <c r="I201" s="314"/>
      <c r="J201" s="103"/>
      <c r="K201" s="104"/>
    </row>
    <row r="202" spans="2:13" ht="17" thickBot="1" x14ac:dyDescent="0.25">
      <c r="B202" s="1822" t="s">
        <v>1458</v>
      </c>
      <c r="C202" s="1799"/>
      <c r="D202" s="1799"/>
      <c r="E202" s="1799"/>
      <c r="F202" s="1799"/>
      <c r="G202" s="1799"/>
      <c r="H202" s="1823"/>
      <c r="I202" s="1824" t="s">
        <v>2062</v>
      </c>
      <c r="J202" s="1730"/>
      <c r="K202" s="522"/>
      <c r="M202"/>
    </row>
    <row r="203" spans="2:13" x14ac:dyDescent="0.15">
      <c r="M203"/>
    </row>
    <row r="204" spans="2:13" x14ac:dyDescent="0.15">
      <c r="M204"/>
    </row>
    <row r="206" spans="2:13" ht="16" x14ac:dyDescent="0.2">
      <c r="C206" s="1760" t="s">
        <v>194</v>
      </c>
      <c r="D206" s="1760"/>
      <c r="E206" s="1760"/>
      <c r="F206" s="1760"/>
      <c r="G206" s="1760"/>
      <c r="H206" s="1760"/>
      <c r="I206" s="1760"/>
      <c r="J206" s="1760"/>
    </row>
    <row r="207" spans="2:13" ht="14" thickBot="1" x14ac:dyDescent="0.2"/>
    <row r="208" spans="2:13" ht="19" thickBot="1" x14ac:dyDescent="0.25">
      <c r="B208" s="1764" t="s">
        <v>1461</v>
      </c>
      <c r="C208" s="1825"/>
      <c r="D208" s="220" t="s">
        <v>1460</v>
      </c>
      <c r="E208" s="1699" t="s">
        <v>18</v>
      </c>
      <c r="F208" s="1826"/>
      <c r="G208" s="295" t="s">
        <v>1218</v>
      </c>
      <c r="H208" s="534" t="s">
        <v>199</v>
      </c>
      <c r="I208" s="526"/>
      <c r="J208" s="535" t="s">
        <v>200</v>
      </c>
      <c r="K208" s="526">
        <v>13</v>
      </c>
    </row>
    <row r="209" spans="2:11" x14ac:dyDescent="0.15">
      <c r="B209" s="300" t="s">
        <v>892</v>
      </c>
      <c r="C209" s="301" t="s">
        <v>197</v>
      </c>
      <c r="D209" s="302" t="s">
        <v>2322</v>
      </c>
      <c r="E209" s="303" t="s">
        <v>197</v>
      </c>
      <c r="F209" s="304" t="s">
        <v>2324</v>
      </c>
      <c r="G209" s="305" t="s">
        <v>1041</v>
      </c>
      <c r="H209" s="106" t="s">
        <v>1042</v>
      </c>
      <c r="I209" s="106" t="s">
        <v>1043</v>
      </c>
      <c r="J209" s="106" t="s">
        <v>193</v>
      </c>
      <c r="K209" s="306" t="s">
        <v>2063</v>
      </c>
    </row>
    <row r="210" spans="2:11" ht="16" x14ac:dyDescent="0.2">
      <c r="B210" s="307">
        <v>1</v>
      </c>
      <c r="C210" s="308">
        <f>G7</f>
        <v>0</v>
      </c>
      <c r="D210" s="33">
        <f>C10</f>
        <v>5</v>
      </c>
      <c r="E210" s="308">
        <f>G12</f>
        <v>0</v>
      </c>
      <c r="F210" s="33">
        <f>C12</f>
        <v>7</v>
      </c>
      <c r="G210" s="309"/>
      <c r="H210" s="99"/>
      <c r="I210" s="211"/>
      <c r="J210" s="99"/>
      <c r="K210" s="102"/>
    </row>
    <row r="211" spans="2:11" ht="16" x14ac:dyDescent="0.2">
      <c r="B211" s="307">
        <v>2</v>
      </c>
      <c r="C211" s="308">
        <f>G13</f>
        <v>0</v>
      </c>
      <c r="D211" s="33">
        <f>C8</f>
        <v>3</v>
      </c>
      <c r="E211" s="308">
        <f>G15</f>
        <v>0</v>
      </c>
      <c r="F211" s="33">
        <f>C9</f>
        <v>4</v>
      </c>
      <c r="G211" s="310"/>
      <c r="H211" s="99"/>
      <c r="I211" s="211"/>
      <c r="J211" s="99"/>
      <c r="K211" s="102"/>
    </row>
    <row r="212" spans="2:11" ht="16" x14ac:dyDescent="0.2">
      <c r="B212" s="307">
        <v>3</v>
      </c>
      <c r="C212" s="308">
        <f>G11</f>
        <v>0</v>
      </c>
      <c r="D212" s="33">
        <f>C16</f>
        <v>11</v>
      </c>
      <c r="E212" s="308">
        <f>G17</f>
        <v>0</v>
      </c>
      <c r="F212" s="33">
        <f>C17</f>
        <v>12</v>
      </c>
      <c r="G212" s="310"/>
      <c r="H212" s="99"/>
      <c r="I212" s="211"/>
      <c r="J212" s="99"/>
      <c r="K212" s="102"/>
    </row>
    <row r="213" spans="2:11" ht="16" x14ac:dyDescent="0.2">
      <c r="B213" s="307">
        <v>4</v>
      </c>
      <c r="C213" s="308"/>
      <c r="D213" s="33"/>
      <c r="E213" s="308"/>
      <c r="F213" s="33"/>
      <c r="G213" s="310"/>
      <c r="H213" s="99"/>
      <c r="I213" s="211"/>
      <c r="J213" s="99"/>
      <c r="K213" s="102"/>
    </row>
    <row r="214" spans="2:11" ht="16" x14ac:dyDescent="0.2">
      <c r="B214" s="307">
        <v>5</v>
      </c>
      <c r="C214" s="308"/>
      <c r="D214" s="33"/>
      <c r="E214" s="308"/>
      <c r="F214" s="33"/>
      <c r="G214" s="310"/>
      <c r="H214" s="99"/>
      <c r="I214" s="211"/>
      <c r="J214" s="99"/>
      <c r="K214" s="102"/>
    </row>
    <row r="215" spans="2:11" ht="17" thickBot="1" x14ac:dyDescent="0.25">
      <c r="B215" s="311">
        <v>6</v>
      </c>
      <c r="C215" s="312"/>
      <c r="D215" s="43"/>
      <c r="E215" s="312"/>
      <c r="F215" s="43"/>
      <c r="G215" s="313"/>
      <c r="H215" s="103"/>
      <c r="I215" s="314"/>
      <c r="J215" s="103"/>
      <c r="K215" s="104"/>
    </row>
    <row r="216" spans="2:11" ht="17" thickBot="1" x14ac:dyDescent="0.25">
      <c r="B216" s="1822" t="s">
        <v>1458</v>
      </c>
      <c r="C216" s="1799"/>
      <c r="D216" s="1799"/>
      <c r="E216" s="1799"/>
      <c r="F216" s="1799"/>
      <c r="G216" s="1799"/>
      <c r="H216" s="1823"/>
      <c r="I216" s="1824" t="s">
        <v>2062</v>
      </c>
      <c r="J216" s="1730"/>
      <c r="K216" s="522"/>
    </row>
    <row r="218" spans="2:11" ht="16" x14ac:dyDescent="0.2">
      <c r="C218" s="1760" t="s">
        <v>194</v>
      </c>
      <c r="D218" s="1760"/>
      <c r="E218" s="1760"/>
      <c r="F218" s="1760"/>
      <c r="G218" s="1760"/>
      <c r="H218" s="1760"/>
      <c r="I218" s="1760"/>
      <c r="J218" s="1760"/>
    </row>
    <row r="219" spans="2:11" ht="14" thickBot="1" x14ac:dyDescent="0.2"/>
    <row r="220" spans="2:11" ht="19" thickBot="1" x14ac:dyDescent="0.25">
      <c r="B220" s="1764" t="s">
        <v>1461</v>
      </c>
      <c r="C220" s="1825"/>
      <c r="D220" s="220" t="s">
        <v>1460</v>
      </c>
      <c r="E220" s="1699" t="s">
        <v>18</v>
      </c>
      <c r="F220" s="1826"/>
      <c r="G220" s="295" t="s">
        <v>1218</v>
      </c>
      <c r="H220" s="534" t="s">
        <v>199</v>
      </c>
      <c r="I220" s="526"/>
      <c r="J220" s="535" t="s">
        <v>200</v>
      </c>
      <c r="K220" s="526">
        <v>14</v>
      </c>
    </row>
    <row r="221" spans="2:11" x14ac:dyDescent="0.15">
      <c r="B221" s="300" t="s">
        <v>892</v>
      </c>
      <c r="C221" s="301" t="s">
        <v>197</v>
      </c>
      <c r="D221" s="302" t="s">
        <v>2322</v>
      </c>
      <c r="E221" s="303" t="s">
        <v>197</v>
      </c>
      <c r="F221" s="304" t="s">
        <v>2324</v>
      </c>
      <c r="G221" s="305" t="s">
        <v>1041</v>
      </c>
      <c r="H221" s="106" t="s">
        <v>1042</v>
      </c>
      <c r="I221" s="106" t="s">
        <v>1043</v>
      </c>
      <c r="J221" s="106" t="s">
        <v>193</v>
      </c>
      <c r="K221" s="306" t="s">
        <v>2063</v>
      </c>
    </row>
    <row r="222" spans="2:11" ht="16" x14ac:dyDescent="0.2">
      <c r="B222" s="307">
        <v>1</v>
      </c>
      <c r="C222" s="308">
        <f>G12</f>
        <v>0</v>
      </c>
      <c r="D222" s="33">
        <f>C12</f>
        <v>7</v>
      </c>
      <c r="E222" s="308">
        <f>G13</f>
        <v>0</v>
      </c>
      <c r="F222" s="33">
        <f>C13</f>
        <v>8</v>
      </c>
      <c r="G222" s="309"/>
      <c r="H222" s="99"/>
      <c r="I222" s="211"/>
      <c r="J222" s="99"/>
      <c r="K222" s="102"/>
    </row>
    <row r="223" spans="2:11" ht="16" x14ac:dyDescent="0.2">
      <c r="B223" s="307">
        <v>2</v>
      </c>
      <c r="C223" s="308">
        <f>G7</f>
        <v>0</v>
      </c>
      <c r="D223" s="33">
        <f>C10</f>
        <v>5</v>
      </c>
      <c r="E223" s="308">
        <f>G15</f>
        <v>0</v>
      </c>
      <c r="F223" s="33">
        <f>C11</f>
        <v>6</v>
      </c>
      <c r="G223" s="310"/>
      <c r="H223" s="99"/>
      <c r="I223" s="211"/>
      <c r="J223" s="99"/>
      <c r="K223" s="102"/>
    </row>
    <row r="224" spans="2:11" ht="16" x14ac:dyDescent="0.2">
      <c r="B224" s="307">
        <v>3</v>
      </c>
      <c r="C224" s="308">
        <f>G11</f>
        <v>0</v>
      </c>
      <c r="D224" s="33">
        <f>C6</f>
        <v>1</v>
      </c>
      <c r="E224" s="308">
        <f>G17</f>
        <v>0</v>
      </c>
      <c r="F224" s="33">
        <f>C7</f>
        <v>2</v>
      </c>
      <c r="G224" s="310"/>
      <c r="H224" s="99"/>
      <c r="I224" s="211"/>
      <c r="J224" s="99"/>
      <c r="K224" s="102"/>
    </row>
    <row r="225" spans="2:11" ht="16" x14ac:dyDescent="0.2">
      <c r="B225" s="307">
        <v>4</v>
      </c>
      <c r="C225" s="308"/>
      <c r="D225" s="33"/>
      <c r="E225" s="308"/>
      <c r="F225" s="33"/>
      <c r="G225" s="310"/>
      <c r="H225" s="99"/>
      <c r="I225" s="211"/>
      <c r="J225" s="99"/>
      <c r="K225" s="102"/>
    </row>
    <row r="226" spans="2:11" ht="16" x14ac:dyDescent="0.2">
      <c r="B226" s="307">
        <v>5</v>
      </c>
      <c r="C226" s="308"/>
      <c r="D226" s="33"/>
      <c r="E226" s="308"/>
      <c r="F226" s="33"/>
      <c r="G226" s="310"/>
      <c r="H226" s="99"/>
      <c r="I226" s="211"/>
      <c r="J226" s="99"/>
      <c r="K226" s="102"/>
    </row>
    <row r="227" spans="2:11" ht="17" thickBot="1" x14ac:dyDescent="0.25">
      <c r="B227" s="311">
        <v>6</v>
      </c>
      <c r="C227" s="312"/>
      <c r="D227" s="43"/>
      <c r="E227" s="312"/>
      <c r="F227" s="43"/>
      <c r="G227" s="313"/>
      <c r="H227" s="103"/>
      <c r="I227" s="314"/>
      <c r="J227" s="103"/>
      <c r="K227" s="104"/>
    </row>
    <row r="228" spans="2:11" ht="17" thickBot="1" x14ac:dyDescent="0.25">
      <c r="B228" s="1822" t="s">
        <v>1458</v>
      </c>
      <c r="C228" s="1799"/>
      <c r="D228" s="1799"/>
      <c r="E228" s="1799"/>
      <c r="F228" s="1799"/>
      <c r="G228" s="1799"/>
      <c r="H228" s="1823"/>
      <c r="I228" s="1824" t="s">
        <v>2062</v>
      </c>
      <c r="J228" s="1730"/>
      <c r="K228" s="522"/>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2" x14ac:dyDescent="0.15">
      <c r="B257"/>
      <c r="C257"/>
      <c r="D257"/>
      <c r="E257"/>
      <c r="F257"/>
      <c r="G257"/>
      <c r="H257"/>
      <c r="I257"/>
      <c r="J257"/>
      <c r="K257"/>
    </row>
    <row r="258" spans="2:12" x14ac:dyDescent="0.15">
      <c r="B258"/>
      <c r="C258"/>
      <c r="D258"/>
      <c r="E258"/>
      <c r="F258"/>
      <c r="G258"/>
      <c r="H258"/>
      <c r="I258"/>
      <c r="J258"/>
      <c r="K258"/>
    </row>
    <row r="259" spans="2:12" x14ac:dyDescent="0.15">
      <c r="B259"/>
      <c r="C259"/>
      <c r="D259"/>
      <c r="E259"/>
      <c r="F259"/>
      <c r="G259"/>
      <c r="H259"/>
      <c r="I259"/>
      <c r="J259"/>
      <c r="K259"/>
    </row>
    <row r="262" spans="2:12" ht="16" x14ac:dyDescent="0.2">
      <c r="C262" s="1760" t="s">
        <v>1531</v>
      </c>
      <c r="D262" s="1760"/>
      <c r="E262" s="1760"/>
      <c r="F262" s="1760"/>
      <c r="G262" s="1760"/>
      <c r="H262" s="1760"/>
      <c r="I262" s="1760"/>
    </row>
    <row r="264" spans="2:12" ht="16" x14ac:dyDescent="0.2">
      <c r="B264" s="1761" t="s">
        <v>196</v>
      </c>
      <c r="C264" s="1761"/>
      <c r="D264" s="1761"/>
    </row>
    <row r="265" spans="2:12" x14ac:dyDescent="0.15">
      <c r="B265" s="1762" t="s">
        <v>204</v>
      </c>
      <c r="C265" s="1762"/>
      <c r="D265" s="1762"/>
      <c r="E265" s="25" t="s">
        <v>367</v>
      </c>
      <c r="G265" s="1952" t="s">
        <v>1221</v>
      </c>
      <c r="H265" s="1952"/>
      <c r="I265" s="1952"/>
    </row>
    <row r="266" spans="2:12" ht="16" x14ac:dyDescent="0.2">
      <c r="B266" s="79">
        <v>1</v>
      </c>
      <c r="C266" s="1763">
        <f>'12S - 10B - 2 RR'!C4</f>
        <v>1</v>
      </c>
      <c r="D266" s="1763"/>
      <c r="E266" s="120">
        <f>E6</f>
        <v>0</v>
      </c>
      <c r="F266" s="173"/>
      <c r="G266" s="292"/>
    </row>
    <row r="267" spans="2:12" ht="16" x14ac:dyDescent="0.2">
      <c r="B267" s="79">
        <v>2</v>
      </c>
      <c r="C267" s="1763">
        <f>'12S - 10B - 2 RR'!C5</f>
        <v>2</v>
      </c>
      <c r="D267" s="1763"/>
      <c r="E267" s="120">
        <f>E7</f>
        <v>0</v>
      </c>
      <c r="F267" s="173" t="s">
        <v>1038</v>
      </c>
      <c r="G267" s="437">
        <f>'12S - 10B - 2 RR'!K124</f>
        <v>0</v>
      </c>
    </row>
    <row r="268" spans="2:12" ht="16" x14ac:dyDescent="0.2">
      <c r="B268" s="79">
        <v>3</v>
      </c>
      <c r="C268" s="1763">
        <f>'12S - 10B - 2 RR'!C6</f>
        <v>3</v>
      </c>
      <c r="D268" s="1763"/>
      <c r="E268" s="120">
        <f t="shared" ref="E268:E277" si="0">E8</f>
        <v>0</v>
      </c>
      <c r="F268" s="173" t="s">
        <v>1038</v>
      </c>
      <c r="G268" s="437">
        <f>'12S - 10B - 2 RR'!K125</f>
        <v>0</v>
      </c>
    </row>
    <row r="269" spans="2:12" ht="16" x14ac:dyDescent="0.2">
      <c r="B269" s="79">
        <v>4</v>
      </c>
      <c r="C269" s="1763">
        <f>'12S - 10B - 2 RR'!C7</f>
        <v>4</v>
      </c>
      <c r="D269" s="1763"/>
      <c r="E269" s="120">
        <f t="shared" si="0"/>
        <v>0</v>
      </c>
      <c r="F269" s="173" t="s">
        <v>1038</v>
      </c>
      <c r="G269" s="437">
        <f>'12S - 10B - 2 RR'!K126</f>
        <v>0</v>
      </c>
      <c r="L269"/>
    </row>
    <row r="270" spans="2:12" ht="16" x14ac:dyDescent="0.2">
      <c r="B270" s="79">
        <v>5</v>
      </c>
      <c r="C270" s="1763">
        <f>'12S - 10B - 2 RR'!C8</f>
        <v>5</v>
      </c>
      <c r="D270" s="1763"/>
      <c r="E270" s="120">
        <f t="shared" si="0"/>
        <v>0</v>
      </c>
      <c r="F270" s="173" t="s">
        <v>1038</v>
      </c>
      <c r="G270" s="437">
        <f>'12S - 10B - 2 RR'!K127</f>
        <v>0</v>
      </c>
      <c r="L270"/>
    </row>
    <row r="271" spans="2:12" ht="16" x14ac:dyDescent="0.2">
      <c r="B271" s="79">
        <v>6</v>
      </c>
      <c r="C271" s="1763">
        <f>'12S - 10B - 2 RR'!C9</f>
        <v>6</v>
      </c>
      <c r="D271" s="1763"/>
      <c r="E271" s="120">
        <f t="shared" si="0"/>
        <v>0</v>
      </c>
      <c r="F271" s="173" t="s">
        <v>1038</v>
      </c>
      <c r="G271" s="437">
        <f>'12S - 10B - 2 RR'!K128</f>
        <v>0</v>
      </c>
      <c r="L271"/>
    </row>
    <row r="272" spans="2:12" ht="16" x14ac:dyDescent="0.2">
      <c r="B272" s="79">
        <v>7</v>
      </c>
      <c r="C272" s="1763">
        <f>'12S - 10B - 2 RR'!C10</f>
        <v>7</v>
      </c>
      <c r="D272" s="1763"/>
      <c r="E272" s="120">
        <f t="shared" si="0"/>
        <v>0</v>
      </c>
      <c r="F272" s="173" t="s">
        <v>1038</v>
      </c>
      <c r="G272" s="437">
        <f>'12S - 10B - 2 RR'!K129</f>
        <v>0</v>
      </c>
    </row>
    <row r="273" spans="2:9" ht="16" x14ac:dyDescent="0.2">
      <c r="B273" s="79">
        <v>8</v>
      </c>
      <c r="C273" s="1763">
        <f>'12S - 10B - 2 RR'!C11</f>
        <v>8</v>
      </c>
      <c r="D273" s="1763"/>
      <c r="E273" s="120">
        <f t="shared" si="0"/>
        <v>0</v>
      </c>
      <c r="F273" s="173" t="s">
        <v>1038</v>
      </c>
      <c r="G273" s="437">
        <f>'12S - 10B - 2 RR'!K130</f>
        <v>0</v>
      </c>
    </row>
    <row r="274" spans="2:9" ht="16" x14ac:dyDescent="0.2">
      <c r="B274" s="79">
        <v>9</v>
      </c>
      <c r="C274" s="1763">
        <f>'12S - 10B - 2 RR'!C12</f>
        <v>9</v>
      </c>
      <c r="D274" s="1763"/>
      <c r="E274" s="120">
        <f t="shared" si="0"/>
        <v>0</v>
      </c>
      <c r="F274" s="173" t="s">
        <v>1038</v>
      </c>
      <c r="G274" s="437">
        <f>'12S - 10B - 2 RR'!K131</f>
        <v>0</v>
      </c>
    </row>
    <row r="275" spans="2:9" ht="16" x14ac:dyDescent="0.2">
      <c r="B275" s="79">
        <v>10</v>
      </c>
      <c r="C275" s="1763">
        <f>'12S - 10B - 2 RR'!C13</f>
        <v>10</v>
      </c>
      <c r="D275" s="1763"/>
      <c r="E275" s="120">
        <f t="shared" si="0"/>
        <v>0</v>
      </c>
      <c r="F275" s="173" t="s">
        <v>1038</v>
      </c>
      <c r="G275" s="437">
        <f>'12S - 10B - 2 RR'!K132</f>
        <v>0</v>
      </c>
    </row>
    <row r="276" spans="2:9" ht="16" x14ac:dyDescent="0.2">
      <c r="B276" s="79">
        <v>11</v>
      </c>
      <c r="C276" s="1763">
        <f>'12S - 10B - 2 RR'!C14</f>
        <v>11</v>
      </c>
      <c r="D276" s="1763"/>
      <c r="E276" s="120">
        <f t="shared" si="0"/>
        <v>0</v>
      </c>
      <c r="F276" s="173"/>
      <c r="G276" s="437"/>
    </row>
    <row r="277" spans="2:9" ht="16" x14ac:dyDescent="0.2">
      <c r="B277" s="79">
        <v>12</v>
      </c>
      <c r="C277" s="1763">
        <f>'12S - 10B - 2 RR'!C15</f>
        <v>12</v>
      </c>
      <c r="D277" s="1763"/>
      <c r="E277" s="120">
        <f t="shared" si="0"/>
        <v>0</v>
      </c>
      <c r="F277" s="173" t="s">
        <v>1038</v>
      </c>
      <c r="G277" s="437">
        <f>'12S - 10B - 2 RR'!K134</f>
        <v>0</v>
      </c>
    </row>
    <row r="280" spans="2:9" ht="16" x14ac:dyDescent="0.2">
      <c r="C280" s="1951" t="s">
        <v>2043</v>
      </c>
      <c r="D280" s="1951"/>
      <c r="E280" s="1951"/>
      <c r="F280" s="1951"/>
      <c r="G280" s="1951"/>
      <c r="H280" s="1951"/>
      <c r="I280" s="1951"/>
    </row>
    <row r="306" spans="2:13" x14ac:dyDescent="0.15">
      <c r="M306"/>
    </row>
    <row r="307" spans="2:13" x14ac:dyDescent="0.15">
      <c r="M307"/>
    </row>
    <row r="308" spans="2:13" x14ac:dyDescent="0.15">
      <c r="M308"/>
    </row>
    <row r="309" spans="2:13" x14ac:dyDescent="0.15">
      <c r="M309"/>
    </row>
    <row r="318" spans="2:13" ht="16" x14ac:dyDescent="0.2">
      <c r="C318" s="1760" t="s">
        <v>194</v>
      </c>
      <c r="D318" s="1760"/>
      <c r="E318" s="1760"/>
      <c r="F318" s="1760"/>
      <c r="G318" s="1760"/>
      <c r="H318" s="1760"/>
      <c r="I318" s="1760"/>
      <c r="J318" s="1760"/>
    </row>
    <row r="319" spans="2:13" ht="14" thickBot="1" x14ac:dyDescent="0.2"/>
    <row r="320" spans="2:13" ht="19" thickBot="1" x14ac:dyDescent="0.25">
      <c r="B320" s="1764" t="s">
        <v>1461</v>
      </c>
      <c r="C320" s="1825"/>
      <c r="D320" s="220" t="s">
        <v>1460</v>
      </c>
      <c r="E320" s="1699" t="s">
        <v>18</v>
      </c>
      <c r="F320" s="1826"/>
      <c r="G320" s="295" t="s">
        <v>1219</v>
      </c>
      <c r="H320" s="296" t="s">
        <v>199</v>
      </c>
      <c r="I320" s="297"/>
      <c r="J320" s="298" t="s">
        <v>200</v>
      </c>
      <c r="K320" s="297">
        <v>1</v>
      </c>
    </row>
    <row r="321" spans="2:11" x14ac:dyDescent="0.15">
      <c r="B321" s="300" t="s">
        <v>892</v>
      </c>
      <c r="C321" s="301" t="s">
        <v>197</v>
      </c>
      <c r="D321" s="302" t="s">
        <v>2322</v>
      </c>
      <c r="E321" s="303" t="s">
        <v>197</v>
      </c>
      <c r="F321" s="304" t="s">
        <v>2324</v>
      </c>
      <c r="G321" s="305" t="s">
        <v>1041</v>
      </c>
      <c r="H321" s="106" t="s">
        <v>1042</v>
      </c>
      <c r="I321" s="106" t="s">
        <v>1043</v>
      </c>
      <c r="J321" s="106" t="s">
        <v>193</v>
      </c>
      <c r="K321" s="306" t="s">
        <v>2063</v>
      </c>
    </row>
    <row r="322" spans="2:11" ht="16" x14ac:dyDescent="0.2">
      <c r="B322" s="307">
        <v>1</v>
      </c>
      <c r="C322" s="308">
        <f>G267</f>
        <v>0</v>
      </c>
      <c r="D322" s="33">
        <f>C267</f>
        <v>2</v>
      </c>
      <c r="E322" s="308">
        <f>G277</f>
        <v>0</v>
      </c>
      <c r="F322" s="33">
        <f>C277</f>
        <v>12</v>
      </c>
      <c r="G322" s="309"/>
      <c r="H322" s="99"/>
      <c r="I322" s="211"/>
      <c r="J322" s="99"/>
      <c r="K322" s="102"/>
    </row>
    <row r="323" spans="2:11" ht="16" x14ac:dyDescent="0.2">
      <c r="B323" s="307">
        <v>2</v>
      </c>
      <c r="C323" s="308">
        <f>G271</f>
        <v>0</v>
      </c>
      <c r="D323" s="33">
        <f>C271</f>
        <v>6</v>
      </c>
      <c r="E323" s="308">
        <f>G269</f>
        <v>0</v>
      </c>
      <c r="F323" s="33">
        <f>C269</f>
        <v>4</v>
      </c>
      <c r="G323" s="310"/>
      <c r="H323" s="99"/>
      <c r="I323" s="211"/>
      <c r="J323" s="99"/>
      <c r="K323" s="102"/>
    </row>
    <row r="324" spans="2:11" ht="16" x14ac:dyDescent="0.2">
      <c r="B324" s="307">
        <v>3</v>
      </c>
      <c r="C324" s="308">
        <f>G270</f>
        <v>0</v>
      </c>
      <c r="D324" s="33">
        <f>C270</f>
        <v>5</v>
      </c>
      <c r="E324" s="308">
        <f>G268</f>
        <v>0</v>
      </c>
      <c r="F324" s="33">
        <f>C268</f>
        <v>3</v>
      </c>
      <c r="G324" s="310"/>
      <c r="H324" s="99"/>
      <c r="I324" s="211"/>
      <c r="J324" s="99"/>
      <c r="K324" s="102"/>
    </row>
    <row r="325" spans="2:11" ht="16" x14ac:dyDescent="0.2">
      <c r="B325" s="307">
        <v>4</v>
      </c>
      <c r="C325" s="308">
        <f>G274</f>
        <v>0</v>
      </c>
      <c r="D325" s="33">
        <f>C274</f>
        <v>9</v>
      </c>
      <c r="E325" s="308">
        <f>G273</f>
        <v>0</v>
      </c>
      <c r="F325" s="33">
        <f>C273</f>
        <v>8</v>
      </c>
      <c r="G325" s="310"/>
      <c r="H325" s="99"/>
      <c r="I325" s="211"/>
      <c r="J325" s="99"/>
      <c r="K325" s="102"/>
    </row>
    <row r="326" spans="2:11" ht="16" x14ac:dyDescent="0.2">
      <c r="B326" s="307">
        <v>5</v>
      </c>
      <c r="C326" s="308">
        <f>G275</f>
        <v>0</v>
      </c>
      <c r="D326" s="33">
        <f>C275</f>
        <v>10</v>
      </c>
      <c r="E326" s="308">
        <f>G272</f>
        <v>0</v>
      </c>
      <c r="F326" s="33">
        <f>C272</f>
        <v>7</v>
      </c>
      <c r="G326" s="310"/>
      <c r="H326" s="99"/>
      <c r="I326" s="211"/>
      <c r="J326" s="99"/>
      <c r="K326" s="102"/>
    </row>
    <row r="327" spans="2:11" ht="17" thickBot="1" x14ac:dyDescent="0.25">
      <c r="B327" s="311">
        <v>6</v>
      </c>
      <c r="C327" s="312"/>
      <c r="D327" s="43"/>
      <c r="E327" s="312"/>
      <c r="F327" s="43"/>
      <c r="G327" s="313"/>
      <c r="H327" s="103"/>
      <c r="I327" s="314"/>
      <c r="J327" s="103"/>
      <c r="K327" s="104"/>
    </row>
    <row r="328" spans="2:11" ht="17" thickBot="1" x14ac:dyDescent="0.25">
      <c r="B328" s="1822" t="s">
        <v>1458</v>
      </c>
      <c r="C328" s="1799"/>
      <c r="D328" s="1799"/>
      <c r="E328" s="1799"/>
      <c r="F328" s="1799"/>
      <c r="G328" s="1799"/>
      <c r="H328" s="1823"/>
      <c r="I328" s="1824" t="s">
        <v>2062</v>
      </c>
      <c r="J328" s="1730"/>
      <c r="K328" s="522"/>
    </row>
    <row r="330" spans="2:11" ht="16" x14ac:dyDescent="0.2">
      <c r="C330" s="1760" t="s">
        <v>194</v>
      </c>
      <c r="D330" s="1760"/>
      <c r="E330" s="1760"/>
      <c r="F330" s="1760"/>
      <c r="G330" s="1760"/>
      <c r="H330" s="1760"/>
      <c r="I330" s="1760"/>
      <c r="J330" s="1760"/>
    </row>
    <row r="331" spans="2:11" ht="14" thickBot="1" x14ac:dyDescent="0.2"/>
    <row r="332" spans="2:11" ht="19" thickBot="1" x14ac:dyDescent="0.25">
      <c r="B332" s="1764" t="s">
        <v>1461</v>
      </c>
      <c r="C332" s="1825"/>
      <c r="D332" s="220" t="s">
        <v>1460</v>
      </c>
      <c r="E332" s="1699" t="s">
        <v>18</v>
      </c>
      <c r="F332" s="1826"/>
      <c r="G332" s="295" t="s">
        <v>1219</v>
      </c>
      <c r="H332" s="296" t="s">
        <v>199</v>
      </c>
      <c r="I332" s="297"/>
      <c r="J332" s="298" t="s">
        <v>200</v>
      </c>
      <c r="K332" s="297">
        <v>2</v>
      </c>
    </row>
    <row r="333" spans="2:11" x14ac:dyDescent="0.15">
      <c r="B333" s="300" t="s">
        <v>892</v>
      </c>
      <c r="C333" s="301" t="s">
        <v>197</v>
      </c>
      <c r="D333" s="302" t="s">
        <v>2322</v>
      </c>
      <c r="E333" s="303" t="s">
        <v>197</v>
      </c>
      <c r="F333" s="304" t="s">
        <v>2324</v>
      </c>
      <c r="G333" s="305" t="s">
        <v>1041</v>
      </c>
      <c r="H333" s="106" t="s">
        <v>1042</v>
      </c>
      <c r="I333" s="106" t="s">
        <v>1043</v>
      </c>
      <c r="J333" s="106" t="s">
        <v>193</v>
      </c>
      <c r="K333" s="306" t="s">
        <v>2063</v>
      </c>
    </row>
    <row r="334" spans="2:11" ht="16" x14ac:dyDescent="0.2">
      <c r="B334" s="307">
        <v>1</v>
      </c>
      <c r="C334" s="308">
        <f>G267</f>
        <v>0</v>
      </c>
      <c r="D334" s="33">
        <f>C266</f>
        <v>1</v>
      </c>
      <c r="E334" s="308">
        <f>G277</f>
        <v>0</v>
      </c>
      <c r="F334" s="33">
        <f>C276</f>
        <v>11</v>
      </c>
      <c r="G334" s="309"/>
      <c r="H334" s="99"/>
      <c r="I334" s="211"/>
      <c r="J334" s="99"/>
      <c r="K334" s="102"/>
    </row>
    <row r="335" spans="2:11" ht="16" x14ac:dyDescent="0.2">
      <c r="B335" s="307">
        <v>2</v>
      </c>
      <c r="C335" s="308">
        <f>G270</f>
        <v>0</v>
      </c>
      <c r="D335" s="33">
        <f>C270</f>
        <v>5</v>
      </c>
      <c r="E335" s="308">
        <f>G269</f>
        <v>0</v>
      </c>
      <c r="F335" s="33">
        <f>C269</f>
        <v>4</v>
      </c>
      <c r="G335" s="310"/>
      <c r="H335" s="99"/>
      <c r="I335" s="211"/>
      <c r="J335" s="99"/>
      <c r="K335" s="102"/>
    </row>
    <row r="336" spans="2:11" ht="16" x14ac:dyDescent="0.2">
      <c r="B336" s="307">
        <v>3</v>
      </c>
      <c r="C336" s="308">
        <f>G275</f>
        <v>0</v>
      </c>
      <c r="D336" s="33">
        <f>C275</f>
        <v>10</v>
      </c>
      <c r="E336" s="308">
        <f>G273</f>
        <v>0</v>
      </c>
      <c r="F336" s="33">
        <f>C273</f>
        <v>8</v>
      </c>
      <c r="G336" s="310"/>
      <c r="H336" s="99"/>
      <c r="I336" s="211"/>
      <c r="J336" s="99"/>
      <c r="K336" s="102"/>
    </row>
    <row r="337" spans="2:11" ht="16" x14ac:dyDescent="0.2">
      <c r="B337" s="307">
        <v>4</v>
      </c>
      <c r="C337" s="308">
        <f>G271</f>
        <v>0</v>
      </c>
      <c r="D337" s="33">
        <f>C271</f>
        <v>6</v>
      </c>
      <c r="E337" s="308">
        <f>G268</f>
        <v>0</v>
      </c>
      <c r="F337" s="33">
        <f>C268</f>
        <v>3</v>
      </c>
      <c r="G337" s="310"/>
      <c r="H337" s="99"/>
      <c r="I337" s="211"/>
      <c r="J337" s="99"/>
      <c r="K337" s="102"/>
    </row>
    <row r="338" spans="2:11" ht="16" x14ac:dyDescent="0.2">
      <c r="B338" s="307">
        <v>5</v>
      </c>
      <c r="C338" s="308">
        <f>G274</f>
        <v>0</v>
      </c>
      <c r="D338" s="33">
        <f>C274</f>
        <v>9</v>
      </c>
      <c r="E338" s="308">
        <f>G272</f>
        <v>0</v>
      </c>
      <c r="F338" s="33">
        <f>C272</f>
        <v>7</v>
      </c>
      <c r="G338" s="310"/>
      <c r="H338" s="99"/>
      <c r="I338" s="211"/>
      <c r="J338" s="99"/>
      <c r="K338" s="102"/>
    </row>
    <row r="339" spans="2:11" ht="17" thickBot="1" x14ac:dyDescent="0.25">
      <c r="B339" s="311">
        <v>6</v>
      </c>
      <c r="C339" s="312"/>
      <c r="D339" s="43"/>
      <c r="E339" s="312"/>
      <c r="F339" s="43"/>
      <c r="G339" s="313"/>
      <c r="H339" s="103"/>
      <c r="I339" s="314"/>
      <c r="J339" s="103"/>
      <c r="K339" s="104"/>
    </row>
    <row r="340" spans="2:11" ht="17" thickBot="1" x14ac:dyDescent="0.25">
      <c r="B340" s="1822" t="s">
        <v>1458</v>
      </c>
      <c r="C340" s="1799"/>
      <c r="D340" s="1799"/>
      <c r="E340" s="1799"/>
      <c r="F340" s="1799"/>
      <c r="G340" s="1799"/>
      <c r="H340" s="1823"/>
      <c r="I340" s="1824" t="s">
        <v>2062</v>
      </c>
      <c r="J340" s="1730"/>
      <c r="K340" s="522"/>
    </row>
    <row r="342" spans="2:11" ht="16" x14ac:dyDescent="0.2">
      <c r="C342" s="1760" t="s">
        <v>194</v>
      </c>
      <c r="D342" s="1760"/>
      <c r="E342" s="1760"/>
      <c r="F342" s="1760"/>
      <c r="G342" s="1760"/>
      <c r="H342" s="1760"/>
      <c r="I342" s="1760"/>
      <c r="J342" s="1760"/>
    </row>
    <row r="343" spans="2:11" ht="14" thickBot="1" x14ac:dyDescent="0.2"/>
    <row r="344" spans="2:11" ht="19" thickBot="1" x14ac:dyDescent="0.25">
      <c r="B344" s="1764" t="s">
        <v>1461</v>
      </c>
      <c r="C344" s="1825"/>
      <c r="D344" s="220" t="s">
        <v>1460</v>
      </c>
      <c r="E344" s="1699" t="s">
        <v>18</v>
      </c>
      <c r="F344" s="1826"/>
      <c r="G344" s="295" t="s">
        <v>1219</v>
      </c>
      <c r="H344" s="296" t="s">
        <v>199</v>
      </c>
      <c r="I344" s="297"/>
      <c r="J344" s="298" t="s">
        <v>200</v>
      </c>
      <c r="K344" s="297">
        <v>3</v>
      </c>
    </row>
    <row r="345" spans="2:11" x14ac:dyDescent="0.15">
      <c r="B345" s="300" t="s">
        <v>892</v>
      </c>
      <c r="C345" s="301" t="s">
        <v>197</v>
      </c>
      <c r="D345" s="302" t="s">
        <v>2322</v>
      </c>
      <c r="E345" s="303" t="s">
        <v>197</v>
      </c>
      <c r="F345" s="304" t="s">
        <v>2324</v>
      </c>
      <c r="G345" s="305" t="s">
        <v>1041</v>
      </c>
      <c r="H345" s="106" t="s">
        <v>1042</v>
      </c>
      <c r="I345" s="106" t="s">
        <v>1043</v>
      </c>
      <c r="J345" s="106" t="s">
        <v>193</v>
      </c>
      <c r="K345" s="306" t="s">
        <v>2063</v>
      </c>
    </row>
    <row r="346" spans="2:11" ht="16" x14ac:dyDescent="0.2">
      <c r="B346" s="307">
        <v>1</v>
      </c>
      <c r="C346" s="308">
        <f>G270</f>
        <v>0</v>
      </c>
      <c r="D346" s="33">
        <f>C267</f>
        <v>2</v>
      </c>
      <c r="E346" s="308">
        <f>G277</f>
        <v>0</v>
      </c>
      <c r="F346" s="33">
        <f>C276</f>
        <v>11</v>
      </c>
      <c r="G346" s="309"/>
      <c r="H346" s="99"/>
      <c r="I346" s="211"/>
      <c r="J346" s="99"/>
      <c r="K346" s="102"/>
    </row>
    <row r="347" spans="2:11" ht="16" x14ac:dyDescent="0.2">
      <c r="B347" s="307">
        <v>2</v>
      </c>
      <c r="C347" s="308">
        <f>G274</f>
        <v>0</v>
      </c>
      <c r="D347" s="33">
        <f>C277</f>
        <v>12</v>
      </c>
      <c r="E347" s="308">
        <f>G267</f>
        <v>0</v>
      </c>
      <c r="F347" s="33">
        <f>C266</f>
        <v>1</v>
      </c>
      <c r="G347" s="310"/>
      <c r="H347" s="99"/>
      <c r="I347" s="211"/>
      <c r="J347" s="99"/>
      <c r="K347" s="102"/>
    </row>
    <row r="348" spans="2:11" ht="16" x14ac:dyDescent="0.2">
      <c r="B348" s="307">
        <v>3</v>
      </c>
      <c r="C348" s="308">
        <f>G268</f>
        <v>0</v>
      </c>
      <c r="D348" s="33">
        <f>C268</f>
        <v>3</v>
      </c>
      <c r="E348" s="308">
        <f>G273</f>
        <v>0</v>
      </c>
      <c r="F348" s="33">
        <f>C273</f>
        <v>8</v>
      </c>
      <c r="G348" s="310"/>
      <c r="H348" s="99"/>
      <c r="I348" s="211"/>
      <c r="J348" s="99"/>
      <c r="K348" s="102"/>
    </row>
    <row r="349" spans="2:11" ht="16" x14ac:dyDescent="0.2">
      <c r="B349" s="307">
        <v>4</v>
      </c>
      <c r="C349" s="308">
        <f>G272</f>
        <v>0</v>
      </c>
      <c r="D349" s="33">
        <f>C272</f>
        <v>7</v>
      </c>
      <c r="E349" s="308">
        <f>G269</f>
        <v>0</v>
      </c>
      <c r="F349" s="33">
        <f>C269</f>
        <v>4</v>
      </c>
      <c r="G349" s="310"/>
      <c r="H349" s="99"/>
      <c r="I349" s="211"/>
      <c r="J349" s="99"/>
      <c r="K349" s="102"/>
    </row>
    <row r="350" spans="2:11" ht="16" x14ac:dyDescent="0.2">
      <c r="B350" s="307">
        <v>5</v>
      </c>
      <c r="C350" s="308">
        <f>G271</f>
        <v>0</v>
      </c>
      <c r="D350" s="33">
        <f>C271</f>
        <v>6</v>
      </c>
      <c r="E350" s="308">
        <f>G275</f>
        <v>0</v>
      </c>
      <c r="F350" s="33">
        <f>C275</f>
        <v>10</v>
      </c>
      <c r="G350" s="310"/>
      <c r="H350" s="99"/>
      <c r="I350" s="211"/>
      <c r="J350" s="99"/>
      <c r="K350" s="102"/>
    </row>
    <row r="351" spans="2:11" ht="17" thickBot="1" x14ac:dyDescent="0.25">
      <c r="B351" s="311">
        <v>6</v>
      </c>
      <c r="C351" s="312"/>
      <c r="D351" s="43"/>
      <c r="E351" s="312"/>
      <c r="F351" s="43"/>
      <c r="G351" s="313"/>
      <c r="H351" s="103"/>
      <c r="I351" s="314"/>
      <c r="J351" s="103"/>
      <c r="K351" s="104"/>
    </row>
    <row r="352" spans="2:11" ht="17" thickBot="1" x14ac:dyDescent="0.25">
      <c r="B352" s="1822" t="s">
        <v>1458</v>
      </c>
      <c r="C352" s="1799"/>
      <c r="D352" s="1799"/>
      <c r="E352" s="1799"/>
      <c r="F352" s="1799"/>
      <c r="G352" s="1799"/>
      <c r="H352" s="1823"/>
      <c r="I352" s="1824" t="s">
        <v>2062</v>
      </c>
      <c r="J352" s="1730"/>
      <c r="K352" s="522"/>
    </row>
    <row r="354" spans="2:11" ht="16" x14ac:dyDescent="0.2">
      <c r="C354" s="1760" t="s">
        <v>194</v>
      </c>
      <c r="D354" s="1760"/>
      <c r="E354" s="1760"/>
      <c r="F354" s="1760"/>
      <c r="G354" s="1760"/>
      <c r="H354" s="1760"/>
      <c r="I354" s="1760"/>
      <c r="J354" s="1760"/>
    </row>
    <row r="355" spans="2:11" ht="14" thickBot="1" x14ac:dyDescent="0.2"/>
    <row r="356" spans="2:11" ht="19" thickBot="1" x14ac:dyDescent="0.25">
      <c r="B356" s="1764" t="s">
        <v>1461</v>
      </c>
      <c r="C356" s="1825"/>
      <c r="D356" s="220" t="s">
        <v>1460</v>
      </c>
      <c r="E356" s="1699" t="s">
        <v>18</v>
      </c>
      <c r="F356" s="1826"/>
      <c r="G356" s="295" t="s">
        <v>1219</v>
      </c>
      <c r="H356" s="296" t="s">
        <v>199</v>
      </c>
      <c r="I356" s="297"/>
      <c r="J356" s="298" t="s">
        <v>200</v>
      </c>
      <c r="K356" s="297">
        <v>4</v>
      </c>
    </row>
    <row r="357" spans="2:11" x14ac:dyDescent="0.15">
      <c r="B357" s="300" t="s">
        <v>892</v>
      </c>
      <c r="C357" s="301" t="s">
        <v>197</v>
      </c>
      <c r="D357" s="302" t="s">
        <v>2322</v>
      </c>
      <c r="E357" s="303" t="s">
        <v>197</v>
      </c>
      <c r="F357" s="304" t="s">
        <v>2324</v>
      </c>
      <c r="G357" s="305" t="s">
        <v>1041</v>
      </c>
      <c r="H357" s="106" t="s">
        <v>1042</v>
      </c>
      <c r="I357" s="106" t="s">
        <v>1043</v>
      </c>
      <c r="J357" s="106" t="s">
        <v>193</v>
      </c>
      <c r="K357" s="306" t="s">
        <v>2063</v>
      </c>
    </row>
    <row r="358" spans="2:11" ht="16" x14ac:dyDescent="0.2">
      <c r="B358" s="307">
        <v>1</v>
      </c>
      <c r="C358" s="308">
        <f>G270</f>
        <v>0</v>
      </c>
      <c r="D358" s="33">
        <f>C267</f>
        <v>2</v>
      </c>
      <c r="E358" s="308">
        <f>G268</f>
        <v>0</v>
      </c>
      <c r="F358" s="33">
        <f>C274</f>
        <v>9</v>
      </c>
      <c r="G358" s="309"/>
      <c r="H358" s="99"/>
      <c r="I358" s="211"/>
      <c r="J358" s="99"/>
      <c r="K358" s="102"/>
    </row>
    <row r="359" spans="2:11" ht="16" x14ac:dyDescent="0.2">
      <c r="B359" s="307">
        <v>2</v>
      </c>
      <c r="C359" s="308">
        <f>G267</f>
        <v>0</v>
      </c>
      <c r="D359" s="33">
        <f>C266</f>
        <v>1</v>
      </c>
      <c r="E359" s="308">
        <f>G275</f>
        <v>0</v>
      </c>
      <c r="F359" s="33">
        <f>C275</f>
        <v>10</v>
      </c>
      <c r="G359" s="310"/>
      <c r="H359" s="99"/>
      <c r="I359" s="211"/>
      <c r="J359" s="99"/>
      <c r="K359" s="102"/>
    </row>
    <row r="360" spans="2:11" ht="16" x14ac:dyDescent="0.2">
      <c r="B360" s="307">
        <v>3</v>
      </c>
      <c r="C360" s="308">
        <f>G272</f>
        <v>0</v>
      </c>
      <c r="D360" s="33">
        <f>C270</f>
        <v>5</v>
      </c>
      <c r="E360" s="308">
        <f>G274</f>
        <v>0</v>
      </c>
      <c r="F360" s="33">
        <f>C277</f>
        <v>12</v>
      </c>
      <c r="G360" s="310"/>
      <c r="H360" s="99"/>
      <c r="I360" s="211"/>
      <c r="J360" s="99"/>
      <c r="K360" s="102"/>
    </row>
    <row r="361" spans="2:11" ht="16" x14ac:dyDescent="0.2">
      <c r="B361" s="307">
        <v>4</v>
      </c>
      <c r="C361" s="308">
        <f>G277</f>
        <v>0</v>
      </c>
      <c r="D361" s="33">
        <f>C276</f>
        <v>11</v>
      </c>
      <c r="E361" s="308">
        <f>G271</f>
        <v>0</v>
      </c>
      <c r="F361" s="33">
        <f>C271</f>
        <v>6</v>
      </c>
      <c r="G361" s="310"/>
      <c r="H361" s="99"/>
      <c r="I361" s="211"/>
      <c r="J361" s="99"/>
      <c r="K361" s="102"/>
    </row>
    <row r="362" spans="2:11" ht="16" x14ac:dyDescent="0.2">
      <c r="B362" s="307">
        <v>5</v>
      </c>
      <c r="C362" s="308">
        <f>G273</f>
        <v>0</v>
      </c>
      <c r="D362" s="33">
        <f>C273</f>
        <v>8</v>
      </c>
      <c r="E362" s="308">
        <f>G269</f>
        <v>0</v>
      </c>
      <c r="F362" s="33">
        <f>C269</f>
        <v>4</v>
      </c>
      <c r="G362" s="310"/>
      <c r="H362" s="99"/>
      <c r="I362" s="211"/>
      <c r="J362" s="99"/>
      <c r="K362" s="102"/>
    </row>
    <row r="363" spans="2:11" ht="17" thickBot="1" x14ac:dyDescent="0.25">
      <c r="B363" s="311">
        <v>6</v>
      </c>
      <c r="C363" s="312"/>
      <c r="D363" s="43"/>
      <c r="E363" s="312"/>
      <c r="F363" s="43"/>
      <c r="G363" s="313"/>
      <c r="H363" s="103"/>
      <c r="I363" s="314"/>
      <c r="J363" s="103"/>
      <c r="K363" s="104"/>
    </row>
    <row r="364" spans="2:11" ht="17" thickBot="1" x14ac:dyDescent="0.25">
      <c r="B364" s="1822" t="s">
        <v>1458</v>
      </c>
      <c r="C364" s="1799"/>
      <c r="D364" s="1799"/>
      <c r="E364" s="1799"/>
      <c r="F364" s="1799"/>
      <c r="G364" s="1799"/>
      <c r="H364" s="1823"/>
      <c r="I364" s="1824" t="s">
        <v>2062</v>
      </c>
      <c r="J364" s="1730"/>
      <c r="K364" s="522"/>
    </row>
    <row r="368" spans="2:11" ht="16" x14ac:dyDescent="0.2">
      <c r="C368" s="1760" t="s">
        <v>194</v>
      </c>
      <c r="D368" s="1760"/>
      <c r="E368" s="1760"/>
      <c r="F368" s="1760"/>
      <c r="G368" s="1760"/>
      <c r="H368" s="1760"/>
      <c r="I368" s="1760"/>
      <c r="J368" s="1760"/>
    </row>
    <row r="369" spans="2:11" ht="14" thickBot="1" x14ac:dyDescent="0.2"/>
    <row r="370" spans="2:11" ht="19" thickBot="1" x14ac:dyDescent="0.25">
      <c r="B370" s="1764" t="s">
        <v>1461</v>
      </c>
      <c r="C370" s="1825"/>
      <c r="D370" s="220" t="s">
        <v>1460</v>
      </c>
      <c r="E370" s="1699" t="s">
        <v>18</v>
      </c>
      <c r="F370" s="1826"/>
      <c r="G370" s="295" t="s">
        <v>1219</v>
      </c>
      <c r="H370" s="296" t="s">
        <v>199</v>
      </c>
      <c r="I370" s="297"/>
      <c r="J370" s="298" t="s">
        <v>200</v>
      </c>
      <c r="K370" s="297">
        <v>5</v>
      </c>
    </row>
    <row r="371" spans="2:11" x14ac:dyDescent="0.15">
      <c r="B371" s="300" t="s">
        <v>892</v>
      </c>
      <c r="C371" s="301" t="s">
        <v>197</v>
      </c>
      <c r="D371" s="302" t="s">
        <v>2322</v>
      </c>
      <c r="E371" s="303" t="s">
        <v>197</v>
      </c>
      <c r="F371" s="304" t="s">
        <v>2324</v>
      </c>
      <c r="G371" s="305" t="s">
        <v>1041</v>
      </c>
      <c r="H371" s="106" t="s">
        <v>1042</v>
      </c>
      <c r="I371" s="106" t="s">
        <v>1043</v>
      </c>
      <c r="J371" s="106" t="s">
        <v>193</v>
      </c>
      <c r="K371" s="306" t="s">
        <v>2063</v>
      </c>
    </row>
    <row r="372" spans="2:11" ht="16" x14ac:dyDescent="0.2">
      <c r="B372" s="307">
        <v>1</v>
      </c>
      <c r="C372" s="308">
        <f>G267</f>
        <v>0</v>
      </c>
      <c r="D372" s="33">
        <f>C266</f>
        <v>1</v>
      </c>
      <c r="E372" s="308">
        <f>G268</f>
        <v>0</v>
      </c>
      <c r="F372" s="33">
        <f>C274</f>
        <v>9</v>
      </c>
      <c r="G372" s="309"/>
      <c r="H372" s="99"/>
      <c r="I372" s="211"/>
      <c r="J372" s="99"/>
      <c r="K372" s="102"/>
    </row>
    <row r="373" spans="2:11" ht="16" x14ac:dyDescent="0.2">
      <c r="B373" s="307">
        <v>2</v>
      </c>
      <c r="C373" s="308">
        <f>G275</f>
        <v>0</v>
      </c>
      <c r="D373" s="33">
        <f>C275</f>
        <v>10</v>
      </c>
      <c r="E373" s="308">
        <f>G270</f>
        <v>0</v>
      </c>
      <c r="F373" s="33">
        <f>C267</f>
        <v>2</v>
      </c>
      <c r="G373" s="310"/>
      <c r="H373" s="99"/>
      <c r="I373" s="211"/>
      <c r="J373" s="99"/>
      <c r="K373" s="102"/>
    </row>
    <row r="374" spans="2:11" ht="16" x14ac:dyDescent="0.2">
      <c r="B374" s="307">
        <v>3</v>
      </c>
      <c r="C374" s="308">
        <f>G271</f>
        <v>0</v>
      </c>
      <c r="D374" s="33">
        <f>C271</f>
        <v>6</v>
      </c>
      <c r="E374" s="308">
        <f>G274</f>
        <v>0</v>
      </c>
      <c r="F374" s="33">
        <f>C277</f>
        <v>12</v>
      </c>
      <c r="G374" s="310"/>
      <c r="H374" s="99"/>
      <c r="I374" s="211"/>
      <c r="J374" s="99"/>
      <c r="K374" s="102"/>
    </row>
    <row r="375" spans="2:11" ht="16" x14ac:dyDescent="0.2">
      <c r="B375" s="307">
        <v>4</v>
      </c>
      <c r="C375" s="308">
        <f>G277</f>
        <v>0</v>
      </c>
      <c r="D375" s="33">
        <f>C276</f>
        <v>11</v>
      </c>
      <c r="E375" s="308">
        <f>G272</f>
        <v>0</v>
      </c>
      <c r="F375" s="33">
        <f>C270</f>
        <v>5</v>
      </c>
      <c r="G375" s="310"/>
      <c r="H375" s="99"/>
      <c r="I375" s="211"/>
      <c r="J375" s="99"/>
      <c r="K375" s="102"/>
    </row>
    <row r="376" spans="2:11" ht="16" x14ac:dyDescent="0.2">
      <c r="B376" s="307">
        <v>5</v>
      </c>
      <c r="C376" s="308">
        <f>G273</f>
        <v>0</v>
      </c>
      <c r="D376" s="33">
        <f>C272</f>
        <v>7</v>
      </c>
      <c r="E376" s="308">
        <f>G269</f>
        <v>0</v>
      </c>
      <c r="F376" s="33">
        <f>C268</f>
        <v>3</v>
      </c>
      <c r="G376" s="310"/>
      <c r="H376" s="99"/>
      <c r="I376" s="211"/>
      <c r="J376" s="99"/>
      <c r="K376" s="102"/>
    </row>
    <row r="377" spans="2:11" ht="17" thickBot="1" x14ac:dyDescent="0.25">
      <c r="B377" s="311">
        <v>6</v>
      </c>
      <c r="C377" s="312"/>
      <c r="D377" s="43"/>
      <c r="E377" s="312"/>
      <c r="F377" s="43"/>
      <c r="G377" s="313"/>
      <c r="H377" s="103"/>
      <c r="I377" s="314"/>
      <c r="J377" s="103"/>
      <c r="K377" s="104"/>
    </row>
    <row r="378" spans="2:11" ht="17" thickBot="1" x14ac:dyDescent="0.25">
      <c r="B378" s="1822" t="s">
        <v>1458</v>
      </c>
      <c r="C378" s="1799"/>
      <c r="D378" s="1799"/>
      <c r="E378" s="1799"/>
      <c r="F378" s="1799"/>
      <c r="G378" s="1799"/>
      <c r="H378" s="1823"/>
      <c r="I378" s="1824" t="s">
        <v>2062</v>
      </c>
      <c r="J378" s="1730"/>
      <c r="K378" s="522"/>
    </row>
    <row r="380" spans="2:11" ht="16" x14ac:dyDescent="0.2">
      <c r="C380" s="1760" t="s">
        <v>194</v>
      </c>
      <c r="D380" s="1760"/>
      <c r="E380" s="1760"/>
      <c r="F380" s="1760"/>
      <c r="G380" s="1760"/>
      <c r="H380" s="1760"/>
      <c r="I380" s="1760"/>
      <c r="J380" s="1760"/>
    </row>
    <row r="381" spans="2:11" ht="14" thickBot="1" x14ac:dyDescent="0.2"/>
    <row r="382" spans="2:11" ht="19" thickBot="1" x14ac:dyDescent="0.25">
      <c r="B382" s="1764" t="s">
        <v>1461</v>
      </c>
      <c r="C382" s="1825"/>
      <c r="D382" s="220" t="s">
        <v>1460</v>
      </c>
      <c r="E382" s="1699" t="s">
        <v>18</v>
      </c>
      <c r="F382" s="1826"/>
      <c r="G382" s="295" t="s">
        <v>1219</v>
      </c>
      <c r="H382" s="296" t="s">
        <v>199</v>
      </c>
      <c r="I382" s="297"/>
      <c r="J382" s="298" t="s">
        <v>200</v>
      </c>
      <c r="K382" s="297">
        <v>6</v>
      </c>
    </row>
    <row r="383" spans="2:11" x14ac:dyDescent="0.15">
      <c r="B383" s="300" t="s">
        <v>892</v>
      </c>
      <c r="C383" s="301" t="s">
        <v>197</v>
      </c>
      <c r="D383" s="302" t="s">
        <v>2322</v>
      </c>
      <c r="E383" s="303" t="s">
        <v>197</v>
      </c>
      <c r="F383" s="304" t="s">
        <v>2324</v>
      </c>
      <c r="G383" s="305" t="s">
        <v>1041</v>
      </c>
      <c r="H383" s="106" t="s">
        <v>1042</v>
      </c>
      <c r="I383" s="106" t="s">
        <v>1043</v>
      </c>
      <c r="J383" s="106" t="s">
        <v>193</v>
      </c>
      <c r="K383" s="306" t="s">
        <v>2063</v>
      </c>
    </row>
    <row r="384" spans="2:11" ht="16" x14ac:dyDescent="0.2">
      <c r="B384" s="307">
        <v>1</v>
      </c>
      <c r="C384" s="308">
        <f>G275</f>
        <v>0</v>
      </c>
      <c r="D384" s="33">
        <f>C273</f>
        <v>8</v>
      </c>
      <c r="E384" s="308">
        <f>G267</f>
        <v>0</v>
      </c>
      <c r="F384" s="33">
        <f>C266</f>
        <v>1</v>
      </c>
      <c r="G384" s="309"/>
      <c r="H384" s="99"/>
      <c r="I384" s="211"/>
      <c r="J384" s="99"/>
      <c r="K384" s="102"/>
    </row>
    <row r="385" spans="2:11" ht="16" x14ac:dyDescent="0.2">
      <c r="B385" s="307">
        <v>2</v>
      </c>
      <c r="C385" s="308">
        <f>G271</f>
        <v>0</v>
      </c>
      <c r="D385" s="33">
        <f>C269</f>
        <v>4</v>
      </c>
      <c r="E385" s="308">
        <f>G277</f>
        <v>0</v>
      </c>
      <c r="F385" s="33">
        <f>C276</f>
        <v>11</v>
      </c>
      <c r="G385" s="310"/>
      <c r="H385" s="99"/>
      <c r="I385" s="211"/>
      <c r="J385" s="99"/>
      <c r="K385" s="102"/>
    </row>
    <row r="386" spans="2:11" ht="16" x14ac:dyDescent="0.2">
      <c r="B386" s="307">
        <v>3</v>
      </c>
      <c r="C386" s="308">
        <f>G273</f>
        <v>0</v>
      </c>
      <c r="D386" s="33">
        <f>C272</f>
        <v>7</v>
      </c>
      <c r="E386" s="308">
        <f>G270</f>
        <v>0</v>
      </c>
      <c r="F386" s="33">
        <f>C267</f>
        <v>2</v>
      </c>
      <c r="G386" s="310"/>
      <c r="H386" s="99"/>
      <c r="I386" s="211"/>
      <c r="J386" s="99"/>
      <c r="K386" s="102"/>
    </row>
    <row r="387" spans="2:11" ht="16" x14ac:dyDescent="0.2">
      <c r="B387" s="307">
        <v>4</v>
      </c>
      <c r="C387" s="308">
        <f>G269</f>
        <v>0</v>
      </c>
      <c r="D387" s="33">
        <f>C268</f>
        <v>3</v>
      </c>
      <c r="E387" s="308">
        <f>G274</f>
        <v>0</v>
      </c>
      <c r="F387" s="33">
        <f>C277</f>
        <v>12</v>
      </c>
      <c r="G387" s="310"/>
      <c r="H387" s="99"/>
      <c r="I387" s="211"/>
      <c r="J387" s="99"/>
      <c r="K387" s="102"/>
    </row>
    <row r="388" spans="2:11" ht="16" x14ac:dyDescent="0.2">
      <c r="B388" s="307">
        <v>5</v>
      </c>
      <c r="C388" s="308">
        <f>G268</f>
        <v>0</v>
      </c>
      <c r="D388" s="33">
        <f>C274</f>
        <v>9</v>
      </c>
      <c r="E388" s="308">
        <f>G272</f>
        <v>0</v>
      </c>
      <c r="F388" s="33">
        <f>C270</f>
        <v>5</v>
      </c>
      <c r="G388" s="310"/>
      <c r="H388" s="99"/>
      <c r="I388" s="211"/>
      <c r="J388" s="99"/>
      <c r="K388" s="102"/>
    </row>
    <row r="389" spans="2:11" ht="17" thickBot="1" x14ac:dyDescent="0.25">
      <c r="B389" s="311">
        <v>6</v>
      </c>
      <c r="C389" s="312"/>
      <c r="D389" s="43"/>
      <c r="E389" s="312"/>
      <c r="F389" s="43"/>
      <c r="G389" s="313"/>
      <c r="H389" s="103"/>
      <c r="I389" s="314"/>
      <c r="J389" s="103"/>
      <c r="K389" s="104"/>
    </row>
    <row r="390" spans="2:11" ht="17" thickBot="1" x14ac:dyDescent="0.25">
      <c r="B390" s="1822" t="s">
        <v>1458</v>
      </c>
      <c r="C390" s="1799"/>
      <c r="D390" s="1799"/>
      <c r="E390" s="1799"/>
      <c r="F390" s="1799"/>
      <c r="G390" s="1799"/>
      <c r="H390" s="1823"/>
      <c r="I390" s="1824" t="s">
        <v>2062</v>
      </c>
      <c r="J390" s="1730"/>
      <c r="K390" s="522"/>
    </row>
    <row r="392" spans="2:11" ht="16" x14ac:dyDescent="0.2">
      <c r="C392" s="1760" t="s">
        <v>194</v>
      </c>
      <c r="D392" s="1760"/>
      <c r="E392" s="1760"/>
      <c r="F392" s="1760"/>
      <c r="G392" s="1760"/>
      <c r="H392" s="1760"/>
      <c r="I392" s="1760"/>
      <c r="J392" s="1760"/>
    </row>
    <row r="393" spans="2:11" ht="14" thickBot="1" x14ac:dyDescent="0.2"/>
    <row r="394" spans="2:11" ht="19" thickBot="1" x14ac:dyDescent="0.25">
      <c r="B394" s="1764" t="s">
        <v>1461</v>
      </c>
      <c r="C394" s="1825"/>
      <c r="D394" s="220" t="s">
        <v>1460</v>
      </c>
      <c r="E394" s="1699" t="s">
        <v>18</v>
      </c>
      <c r="F394" s="1826"/>
      <c r="G394" s="295" t="s">
        <v>1219</v>
      </c>
      <c r="H394" s="296" t="s">
        <v>199</v>
      </c>
      <c r="I394" s="297"/>
      <c r="J394" s="298" t="s">
        <v>200</v>
      </c>
      <c r="K394" s="297">
        <v>7</v>
      </c>
    </row>
    <row r="395" spans="2:11" x14ac:dyDescent="0.15">
      <c r="B395" s="300" t="s">
        <v>892</v>
      </c>
      <c r="C395" s="301" t="s">
        <v>197</v>
      </c>
      <c r="D395" s="302" t="s">
        <v>2322</v>
      </c>
      <c r="E395" s="303" t="s">
        <v>197</v>
      </c>
      <c r="F395" s="304" t="s">
        <v>2324</v>
      </c>
      <c r="G395" s="305" t="s">
        <v>1041</v>
      </c>
      <c r="H395" s="106" t="s">
        <v>1042</v>
      </c>
      <c r="I395" s="106" t="s">
        <v>1043</v>
      </c>
      <c r="J395" s="106" t="s">
        <v>193</v>
      </c>
      <c r="K395" s="306" t="s">
        <v>2063</v>
      </c>
    </row>
    <row r="396" spans="2:11" ht="16" x14ac:dyDescent="0.2">
      <c r="B396" s="307">
        <v>1</v>
      </c>
      <c r="C396" s="308">
        <f>G273</f>
        <v>0</v>
      </c>
      <c r="D396" s="33">
        <f>C272</f>
        <v>7</v>
      </c>
      <c r="E396" s="308">
        <f>G267</f>
        <v>0</v>
      </c>
      <c r="F396" s="33">
        <f>C266</f>
        <v>1</v>
      </c>
      <c r="G396" s="309"/>
      <c r="H396" s="99"/>
      <c r="I396" s="211"/>
      <c r="J396" s="99"/>
      <c r="K396" s="102"/>
    </row>
    <row r="397" spans="2:11" ht="16" x14ac:dyDescent="0.2">
      <c r="B397" s="307">
        <v>2</v>
      </c>
      <c r="C397" s="308">
        <f>G269</f>
        <v>0</v>
      </c>
      <c r="D397" s="33">
        <f>C268</f>
        <v>3</v>
      </c>
      <c r="E397" s="308">
        <f>G277</f>
        <v>0</v>
      </c>
      <c r="F397" s="33">
        <f>C276</f>
        <v>11</v>
      </c>
      <c r="G397" s="310"/>
      <c r="H397" s="99"/>
      <c r="I397" s="211"/>
      <c r="J397" s="99"/>
      <c r="K397" s="102"/>
    </row>
    <row r="398" spans="2:11" ht="16" x14ac:dyDescent="0.2">
      <c r="B398" s="307">
        <v>3</v>
      </c>
      <c r="C398" s="308">
        <f>G268</f>
        <v>0</v>
      </c>
      <c r="D398" s="33">
        <f>C274</f>
        <v>9</v>
      </c>
      <c r="E398" s="308">
        <f>G275</f>
        <v>0</v>
      </c>
      <c r="F398" s="33">
        <f>C271</f>
        <v>6</v>
      </c>
      <c r="G398" s="310"/>
      <c r="H398" s="99"/>
      <c r="I398" s="211"/>
      <c r="J398" s="99"/>
      <c r="K398" s="102"/>
    </row>
    <row r="399" spans="2:11" ht="16" x14ac:dyDescent="0.2">
      <c r="B399" s="307">
        <v>4</v>
      </c>
      <c r="C399" s="308">
        <f>G272</f>
        <v>0</v>
      </c>
      <c r="D399" s="33">
        <f>C270</f>
        <v>5</v>
      </c>
      <c r="E399" s="308">
        <f>G270</f>
        <v>0</v>
      </c>
      <c r="F399" s="33">
        <f>C275</f>
        <v>10</v>
      </c>
      <c r="G399" s="310"/>
      <c r="H399" s="99"/>
      <c r="I399" s="211"/>
      <c r="J399" s="99"/>
      <c r="K399" s="102"/>
    </row>
    <row r="400" spans="2:11" ht="16" x14ac:dyDescent="0.2">
      <c r="B400" s="307">
        <v>5</v>
      </c>
      <c r="C400" s="308">
        <f>G271</f>
        <v>0</v>
      </c>
      <c r="D400" s="33">
        <f>C269</f>
        <v>4</v>
      </c>
      <c r="E400" s="308">
        <f>G274</f>
        <v>0</v>
      </c>
      <c r="F400" s="33">
        <f>C277</f>
        <v>12</v>
      </c>
      <c r="G400" s="310"/>
      <c r="H400" s="99"/>
      <c r="I400" s="211"/>
      <c r="J400" s="99"/>
      <c r="K400" s="102"/>
    </row>
    <row r="401" spans="2:11" ht="17" thickBot="1" x14ac:dyDescent="0.25">
      <c r="B401" s="311">
        <v>6</v>
      </c>
      <c r="C401" s="312"/>
      <c r="D401" s="43"/>
      <c r="E401" s="312"/>
      <c r="F401" s="43"/>
      <c r="G401" s="313"/>
      <c r="H401" s="103"/>
      <c r="I401" s="314"/>
      <c r="J401" s="103"/>
      <c r="K401" s="104"/>
    </row>
    <row r="402" spans="2:11" ht="17" thickBot="1" x14ac:dyDescent="0.25">
      <c r="B402" s="1822" t="s">
        <v>1458</v>
      </c>
      <c r="C402" s="1799"/>
      <c r="D402" s="1799"/>
      <c r="E402" s="1799"/>
      <c r="F402" s="1799"/>
      <c r="G402" s="1799"/>
      <c r="H402" s="1823"/>
      <c r="I402" s="1824" t="s">
        <v>2062</v>
      </c>
      <c r="J402" s="1730"/>
      <c r="K402" s="522"/>
    </row>
    <row r="404" spans="2:11" ht="16" x14ac:dyDescent="0.2">
      <c r="C404" s="1760" t="s">
        <v>194</v>
      </c>
      <c r="D404" s="1760"/>
      <c r="E404" s="1760"/>
      <c r="F404" s="1760"/>
      <c r="G404" s="1760"/>
      <c r="H404" s="1760"/>
      <c r="I404" s="1760"/>
      <c r="J404" s="1760"/>
    </row>
    <row r="405" spans="2:11" ht="14" thickBot="1" x14ac:dyDescent="0.2"/>
    <row r="406" spans="2:11" ht="19" thickBot="1" x14ac:dyDescent="0.25">
      <c r="B406" s="1764" t="s">
        <v>1461</v>
      </c>
      <c r="C406" s="1825"/>
      <c r="D406" s="220" t="s">
        <v>1460</v>
      </c>
      <c r="E406" s="1699" t="s">
        <v>18</v>
      </c>
      <c r="F406" s="1826"/>
      <c r="G406" s="295" t="s">
        <v>1219</v>
      </c>
      <c r="H406" s="296" t="s">
        <v>199</v>
      </c>
      <c r="I406" s="297"/>
      <c r="J406" s="298" t="s">
        <v>200</v>
      </c>
      <c r="K406" s="297">
        <v>8</v>
      </c>
    </row>
    <row r="407" spans="2:11" x14ac:dyDescent="0.15">
      <c r="B407" s="300" t="s">
        <v>892</v>
      </c>
      <c r="C407" s="301" t="s">
        <v>197</v>
      </c>
      <c r="D407" s="302" t="s">
        <v>2322</v>
      </c>
      <c r="E407" s="303" t="s">
        <v>197</v>
      </c>
      <c r="F407" s="304" t="s">
        <v>2324</v>
      </c>
      <c r="G407" s="305" t="s">
        <v>1041</v>
      </c>
      <c r="H407" s="106" t="s">
        <v>1042</v>
      </c>
      <c r="I407" s="106" t="s">
        <v>1043</v>
      </c>
      <c r="J407" s="106" t="s">
        <v>193</v>
      </c>
      <c r="K407" s="306" t="s">
        <v>2063</v>
      </c>
    </row>
    <row r="408" spans="2:11" ht="16" x14ac:dyDescent="0.2">
      <c r="B408" s="307">
        <v>1</v>
      </c>
      <c r="C408" s="308">
        <f>G277</f>
        <v>0</v>
      </c>
      <c r="D408" s="33">
        <f>C276</f>
        <v>11</v>
      </c>
      <c r="E408" s="308">
        <f>G273</f>
        <v>0</v>
      </c>
      <c r="F408" s="33">
        <f>C272</f>
        <v>7</v>
      </c>
      <c r="G408" s="309"/>
      <c r="H408" s="99"/>
      <c r="I408" s="211"/>
      <c r="J408" s="99"/>
      <c r="K408" s="102"/>
    </row>
    <row r="409" spans="2:11" ht="16" x14ac:dyDescent="0.2">
      <c r="B409" s="307">
        <v>2</v>
      </c>
      <c r="C409" s="308">
        <f>G267</f>
        <v>0</v>
      </c>
      <c r="D409" s="33">
        <f>C266</f>
        <v>1</v>
      </c>
      <c r="E409" s="308">
        <f>G275</f>
        <v>0</v>
      </c>
      <c r="F409" s="33">
        <f>C271</f>
        <v>6</v>
      </c>
      <c r="G409" s="310"/>
      <c r="H409" s="99"/>
      <c r="I409" s="211"/>
      <c r="J409" s="99"/>
      <c r="K409" s="102"/>
    </row>
    <row r="410" spans="2:11" ht="16" x14ac:dyDescent="0.2">
      <c r="B410" s="307">
        <v>3</v>
      </c>
      <c r="C410" s="308">
        <f>G272</f>
        <v>0</v>
      </c>
      <c r="D410" s="33">
        <f>C273</f>
        <v>8</v>
      </c>
      <c r="E410" s="308">
        <f>G274</f>
        <v>0</v>
      </c>
      <c r="F410" s="33">
        <f>C267</f>
        <v>2</v>
      </c>
      <c r="G410" s="310"/>
      <c r="H410" s="99"/>
      <c r="I410" s="211"/>
      <c r="J410" s="99"/>
      <c r="K410" s="102"/>
    </row>
    <row r="411" spans="2:11" ht="16" x14ac:dyDescent="0.2">
      <c r="B411" s="307">
        <v>4</v>
      </c>
      <c r="C411" s="308">
        <f>G270</f>
        <v>0</v>
      </c>
      <c r="D411" s="33">
        <f>C275</f>
        <v>10</v>
      </c>
      <c r="E411" s="308">
        <f>G269</f>
        <v>0</v>
      </c>
      <c r="F411" s="33">
        <f>C268</f>
        <v>3</v>
      </c>
      <c r="G411" s="310"/>
      <c r="H411" s="99"/>
      <c r="I411" s="211"/>
      <c r="J411" s="99"/>
      <c r="K411" s="102"/>
    </row>
    <row r="412" spans="2:11" ht="16" x14ac:dyDescent="0.2">
      <c r="B412" s="307">
        <v>5</v>
      </c>
      <c r="C412" s="308">
        <f>G268</f>
        <v>0</v>
      </c>
      <c r="D412" s="33">
        <f>C274</f>
        <v>9</v>
      </c>
      <c r="E412" s="308">
        <f>G271</f>
        <v>0</v>
      </c>
      <c r="F412" s="33">
        <f>C269</f>
        <v>4</v>
      </c>
      <c r="G412" s="310"/>
      <c r="H412" s="99"/>
      <c r="I412" s="211"/>
      <c r="J412" s="99"/>
      <c r="K412" s="102"/>
    </row>
    <row r="413" spans="2:11" ht="17" thickBot="1" x14ac:dyDescent="0.25">
      <c r="B413" s="311">
        <v>6</v>
      </c>
      <c r="C413" s="312"/>
      <c r="D413" s="43"/>
      <c r="E413" s="312"/>
      <c r="F413" s="43"/>
      <c r="G413" s="313"/>
      <c r="H413" s="103"/>
      <c r="I413" s="314"/>
      <c r="J413" s="103"/>
      <c r="K413" s="104"/>
    </row>
    <row r="414" spans="2:11" ht="17" thickBot="1" x14ac:dyDescent="0.25">
      <c r="B414" s="1822" t="s">
        <v>1458</v>
      </c>
      <c r="C414" s="1799"/>
      <c r="D414" s="1799"/>
      <c r="E414" s="1799"/>
      <c r="F414" s="1799"/>
      <c r="G414" s="1799"/>
      <c r="H414" s="1823"/>
      <c r="I414" s="1824" t="s">
        <v>2062</v>
      </c>
      <c r="J414" s="1730"/>
      <c r="K414" s="522"/>
    </row>
    <row r="418" spans="2:11" ht="16" x14ac:dyDescent="0.2">
      <c r="C418" s="1760" t="s">
        <v>194</v>
      </c>
      <c r="D418" s="1760"/>
      <c r="E418" s="1760"/>
      <c r="F418" s="1760"/>
      <c r="G418" s="1760"/>
      <c r="H418" s="1760"/>
      <c r="I418" s="1760"/>
      <c r="J418" s="1760"/>
    </row>
    <row r="419" spans="2:11" ht="14" thickBot="1" x14ac:dyDescent="0.2"/>
    <row r="420" spans="2:11" ht="19" thickBot="1" x14ac:dyDescent="0.25">
      <c r="B420" s="1764" t="s">
        <v>1461</v>
      </c>
      <c r="C420" s="1825"/>
      <c r="D420" s="220" t="s">
        <v>1460</v>
      </c>
      <c r="E420" s="1699" t="s">
        <v>18</v>
      </c>
      <c r="F420" s="1826"/>
      <c r="G420" s="295" t="s">
        <v>1219</v>
      </c>
      <c r="H420" s="296" t="s">
        <v>199</v>
      </c>
      <c r="I420" s="297"/>
      <c r="J420" s="298" t="s">
        <v>200</v>
      </c>
      <c r="K420" s="297">
        <v>9</v>
      </c>
    </row>
    <row r="421" spans="2:11" x14ac:dyDescent="0.15">
      <c r="B421" s="300" t="s">
        <v>892</v>
      </c>
      <c r="C421" s="301" t="s">
        <v>197</v>
      </c>
      <c r="D421" s="302" t="s">
        <v>2322</v>
      </c>
      <c r="E421" s="303" t="s">
        <v>197</v>
      </c>
      <c r="F421" s="304" t="s">
        <v>2324</v>
      </c>
      <c r="G421" s="305" t="s">
        <v>1041</v>
      </c>
      <c r="H421" s="106" t="s">
        <v>1042</v>
      </c>
      <c r="I421" s="106" t="s">
        <v>1043</v>
      </c>
      <c r="J421" s="106" t="s">
        <v>193</v>
      </c>
      <c r="K421" s="306" t="s">
        <v>2063</v>
      </c>
    </row>
    <row r="422" spans="2:11" ht="16" x14ac:dyDescent="0.2">
      <c r="B422" s="307">
        <v>1</v>
      </c>
      <c r="C422" s="308">
        <f>G277</f>
        <v>0</v>
      </c>
      <c r="D422" s="33">
        <f>C277</f>
        <v>12</v>
      </c>
      <c r="E422" s="308">
        <f>G272</f>
        <v>0</v>
      </c>
      <c r="F422" s="33">
        <f>C273</f>
        <v>8</v>
      </c>
      <c r="G422" s="309"/>
      <c r="H422" s="99"/>
      <c r="I422" s="211"/>
      <c r="J422" s="99"/>
      <c r="K422" s="102"/>
    </row>
    <row r="423" spans="2:11" ht="16" x14ac:dyDescent="0.2">
      <c r="B423" s="307">
        <v>2</v>
      </c>
      <c r="C423" s="308">
        <f>G267</f>
        <v>0</v>
      </c>
      <c r="D423" s="33">
        <f>C270</f>
        <v>5</v>
      </c>
      <c r="E423" s="308">
        <f>G274</f>
        <v>0</v>
      </c>
      <c r="F423" s="33">
        <f>C267</f>
        <v>2</v>
      </c>
      <c r="G423" s="310"/>
      <c r="H423" s="99"/>
      <c r="I423" s="211"/>
      <c r="J423" s="99"/>
      <c r="K423" s="102"/>
    </row>
    <row r="424" spans="2:11" ht="16" x14ac:dyDescent="0.2">
      <c r="B424" s="307">
        <v>3</v>
      </c>
      <c r="C424" s="308">
        <f>G268</f>
        <v>0</v>
      </c>
      <c r="D424" s="33">
        <f>C274</f>
        <v>9</v>
      </c>
      <c r="E424" s="308">
        <f>G269</f>
        <v>0</v>
      </c>
      <c r="F424" s="33">
        <f>C268</f>
        <v>3</v>
      </c>
      <c r="G424" s="310"/>
      <c r="H424" s="99"/>
      <c r="I424" s="211"/>
      <c r="J424" s="99"/>
      <c r="K424" s="102"/>
    </row>
    <row r="425" spans="2:11" ht="16" x14ac:dyDescent="0.2">
      <c r="B425" s="307">
        <v>4</v>
      </c>
      <c r="C425" s="308">
        <f>G270</f>
        <v>0</v>
      </c>
      <c r="D425" s="33">
        <f>C275</f>
        <v>10</v>
      </c>
      <c r="E425" s="308">
        <f>G271</f>
        <v>0</v>
      </c>
      <c r="F425" s="33">
        <f>C269</f>
        <v>4</v>
      </c>
      <c r="G425" s="310"/>
      <c r="H425" s="99"/>
      <c r="I425" s="211"/>
      <c r="J425" s="99"/>
      <c r="K425" s="102"/>
    </row>
    <row r="426" spans="2:11" ht="16" x14ac:dyDescent="0.2">
      <c r="B426" s="307">
        <v>5</v>
      </c>
      <c r="C426" s="308">
        <f>G273</f>
        <v>0</v>
      </c>
      <c r="D426" s="33">
        <f>C272</f>
        <v>7</v>
      </c>
      <c r="E426" s="308">
        <f>G275</f>
        <v>0</v>
      </c>
      <c r="F426" s="33">
        <f>C271</f>
        <v>6</v>
      </c>
      <c r="G426" s="310"/>
      <c r="H426" s="99"/>
      <c r="I426" s="211"/>
      <c r="J426" s="99"/>
      <c r="K426" s="102"/>
    </row>
    <row r="427" spans="2:11" ht="17" thickBot="1" x14ac:dyDescent="0.25">
      <c r="B427" s="311">
        <v>6</v>
      </c>
      <c r="C427" s="312"/>
      <c r="D427" s="43"/>
      <c r="E427" s="312"/>
      <c r="F427" s="43"/>
      <c r="G427" s="313"/>
      <c r="H427" s="103"/>
      <c r="I427" s="314"/>
      <c r="J427" s="103"/>
      <c r="K427" s="104"/>
    </row>
    <row r="428" spans="2:11" ht="17" thickBot="1" x14ac:dyDescent="0.25">
      <c r="B428" s="1822" t="s">
        <v>1458</v>
      </c>
      <c r="C428" s="1799"/>
      <c r="D428" s="1799"/>
      <c r="E428" s="1799"/>
      <c r="F428" s="1799"/>
      <c r="G428" s="1799"/>
      <c r="H428" s="1823"/>
      <c r="I428" s="1824" t="s">
        <v>2062</v>
      </c>
      <c r="J428" s="1730"/>
      <c r="K428" s="522"/>
    </row>
    <row r="430" spans="2:11" ht="16" x14ac:dyDescent="0.2">
      <c r="C430" s="1760" t="s">
        <v>194</v>
      </c>
      <c r="D430" s="1760"/>
      <c r="E430" s="1760"/>
      <c r="F430" s="1760"/>
      <c r="G430" s="1760"/>
      <c r="H430" s="1760"/>
      <c r="I430" s="1760"/>
      <c r="J430" s="1760"/>
    </row>
    <row r="431" spans="2:11" ht="14" thickBot="1" x14ac:dyDescent="0.2"/>
    <row r="432" spans="2:11" ht="19" thickBot="1" x14ac:dyDescent="0.25">
      <c r="B432" s="1764" t="s">
        <v>1461</v>
      </c>
      <c r="C432" s="1825"/>
      <c r="D432" s="220" t="s">
        <v>1460</v>
      </c>
      <c r="E432" s="1699" t="s">
        <v>18</v>
      </c>
      <c r="F432" s="1826"/>
      <c r="G432" s="295" t="s">
        <v>1219</v>
      </c>
      <c r="H432" s="296" t="s">
        <v>199</v>
      </c>
      <c r="I432" s="297"/>
      <c r="J432" s="298" t="s">
        <v>200</v>
      </c>
      <c r="K432" s="297">
        <v>10</v>
      </c>
    </row>
    <row r="433" spans="2:11" x14ac:dyDescent="0.15">
      <c r="B433" s="300" t="s">
        <v>892</v>
      </c>
      <c r="C433" s="301" t="s">
        <v>197</v>
      </c>
      <c r="D433" s="302" t="s">
        <v>2322</v>
      </c>
      <c r="E433" s="303" t="s">
        <v>197</v>
      </c>
      <c r="F433" s="304" t="s">
        <v>2324</v>
      </c>
      <c r="G433" s="305" t="s">
        <v>1041</v>
      </c>
      <c r="H433" s="106" t="s">
        <v>1042</v>
      </c>
      <c r="I433" s="106" t="s">
        <v>1043</v>
      </c>
      <c r="J433" s="106" t="s">
        <v>193</v>
      </c>
      <c r="K433" s="306" t="s">
        <v>2063</v>
      </c>
    </row>
    <row r="434" spans="2:11" ht="16" x14ac:dyDescent="0.2">
      <c r="B434" s="307">
        <v>1</v>
      </c>
      <c r="C434" s="308">
        <f>G269</f>
        <v>0</v>
      </c>
      <c r="D434" s="33">
        <f>C266</f>
        <v>1</v>
      </c>
      <c r="E434" s="308">
        <f>G267</f>
        <v>0</v>
      </c>
      <c r="F434" s="33">
        <f>C270</f>
        <v>5</v>
      </c>
      <c r="G434" s="309"/>
      <c r="H434" s="99"/>
      <c r="I434" s="211"/>
      <c r="J434" s="99"/>
      <c r="K434" s="102"/>
    </row>
    <row r="435" spans="2:11" ht="16" x14ac:dyDescent="0.2">
      <c r="B435" s="307">
        <v>2</v>
      </c>
      <c r="C435" s="308">
        <f>G271</f>
        <v>0</v>
      </c>
      <c r="D435" s="33">
        <f>C276</f>
        <v>11</v>
      </c>
      <c r="E435" s="308">
        <f>G272</f>
        <v>0</v>
      </c>
      <c r="F435" s="33">
        <f>C273</f>
        <v>8</v>
      </c>
      <c r="G435" s="310"/>
      <c r="H435" s="99"/>
      <c r="I435" s="211"/>
      <c r="J435" s="99"/>
      <c r="K435" s="102"/>
    </row>
    <row r="436" spans="2:11" ht="16" x14ac:dyDescent="0.2">
      <c r="B436" s="307">
        <v>3</v>
      </c>
      <c r="C436" s="308">
        <f>G270</f>
        <v>0</v>
      </c>
      <c r="D436" s="33">
        <f>C275</f>
        <v>10</v>
      </c>
      <c r="E436" s="308">
        <f>G268</f>
        <v>0</v>
      </c>
      <c r="F436" s="33">
        <f>C274</f>
        <v>9</v>
      </c>
      <c r="G436" s="310"/>
      <c r="H436" s="99"/>
      <c r="I436" s="211"/>
      <c r="J436" s="99"/>
      <c r="K436" s="102"/>
    </row>
    <row r="437" spans="2:11" ht="16" x14ac:dyDescent="0.2">
      <c r="B437" s="307">
        <v>4</v>
      </c>
      <c r="C437" s="308">
        <f>G277</f>
        <v>0</v>
      </c>
      <c r="D437" s="33">
        <f>C277</f>
        <v>12</v>
      </c>
      <c r="E437" s="308">
        <f>G273</f>
        <v>0</v>
      </c>
      <c r="F437" s="33">
        <f>C272</f>
        <v>7</v>
      </c>
      <c r="G437" s="310"/>
      <c r="H437" s="99"/>
      <c r="I437" s="211"/>
      <c r="J437" s="99"/>
      <c r="K437" s="102"/>
    </row>
    <row r="438" spans="2:11" ht="16" x14ac:dyDescent="0.2">
      <c r="B438" s="307">
        <v>5</v>
      </c>
      <c r="C438" s="308">
        <f>G274</f>
        <v>0</v>
      </c>
      <c r="D438" s="33">
        <f>C267</f>
        <v>2</v>
      </c>
      <c r="E438" s="308">
        <f>G275</f>
        <v>0</v>
      </c>
      <c r="F438" s="33">
        <f>C271</f>
        <v>6</v>
      </c>
      <c r="G438" s="310"/>
      <c r="H438" s="99"/>
      <c r="I438" s="211"/>
      <c r="J438" s="99"/>
      <c r="K438" s="102"/>
    </row>
    <row r="439" spans="2:11" ht="17" thickBot="1" x14ac:dyDescent="0.25">
      <c r="B439" s="311">
        <v>6</v>
      </c>
      <c r="C439" s="312"/>
      <c r="D439" s="43"/>
      <c r="E439" s="312"/>
      <c r="F439" s="43"/>
      <c r="G439" s="313"/>
      <c r="H439" s="103"/>
      <c r="I439" s="314"/>
      <c r="J439" s="103"/>
      <c r="K439" s="104"/>
    </row>
    <row r="440" spans="2:11" ht="17" thickBot="1" x14ac:dyDescent="0.25">
      <c r="B440" s="1822" t="s">
        <v>1458</v>
      </c>
      <c r="C440" s="1799"/>
      <c r="D440" s="1799"/>
      <c r="E440" s="1799"/>
      <c r="F440" s="1799"/>
      <c r="G440" s="1799"/>
      <c r="H440" s="1823"/>
      <c r="I440" s="1824" t="s">
        <v>2062</v>
      </c>
      <c r="J440" s="1730"/>
      <c r="K440" s="522"/>
    </row>
    <row r="442" spans="2:11" ht="16" x14ac:dyDescent="0.2">
      <c r="C442" s="1760" t="s">
        <v>194</v>
      </c>
      <c r="D442" s="1760"/>
      <c r="E442" s="1760"/>
      <c r="F442" s="1760"/>
      <c r="G442" s="1760"/>
      <c r="H442" s="1760"/>
      <c r="I442" s="1760"/>
      <c r="J442" s="1760"/>
    </row>
    <row r="443" spans="2:11" ht="14" thickBot="1" x14ac:dyDescent="0.2"/>
    <row r="444" spans="2:11" ht="19" thickBot="1" x14ac:dyDescent="0.25">
      <c r="B444" s="1764" t="s">
        <v>1461</v>
      </c>
      <c r="C444" s="1825"/>
      <c r="D444" s="220" t="s">
        <v>1460</v>
      </c>
      <c r="E444" s="1699" t="s">
        <v>18</v>
      </c>
      <c r="F444" s="1826"/>
      <c r="G444" s="295" t="s">
        <v>1219</v>
      </c>
      <c r="H444" s="296" t="s">
        <v>199</v>
      </c>
      <c r="I444" s="297"/>
      <c r="J444" s="298" t="s">
        <v>200</v>
      </c>
      <c r="K444" s="297">
        <v>11</v>
      </c>
    </row>
    <row r="445" spans="2:11" x14ac:dyDescent="0.15">
      <c r="B445" s="300" t="s">
        <v>892</v>
      </c>
      <c r="C445" s="301" t="s">
        <v>197</v>
      </c>
      <c r="D445" s="302" t="s">
        <v>2322</v>
      </c>
      <c r="E445" s="303" t="s">
        <v>197</v>
      </c>
      <c r="F445" s="304" t="s">
        <v>2324</v>
      </c>
      <c r="G445" s="305" t="s">
        <v>1041</v>
      </c>
      <c r="H445" s="106" t="s">
        <v>1042</v>
      </c>
      <c r="I445" s="106" t="s">
        <v>1043</v>
      </c>
      <c r="J445" s="106" t="s">
        <v>193</v>
      </c>
      <c r="K445" s="306" t="s">
        <v>2063</v>
      </c>
    </row>
    <row r="446" spans="2:11" ht="16" x14ac:dyDescent="0.2">
      <c r="B446" s="307">
        <v>1</v>
      </c>
      <c r="C446" s="308">
        <f>G273</f>
        <v>0</v>
      </c>
      <c r="D446" s="33">
        <f>C269</f>
        <v>4</v>
      </c>
      <c r="E446" s="308">
        <f>G269</f>
        <v>0</v>
      </c>
      <c r="F446" s="33">
        <f>C266</f>
        <v>1</v>
      </c>
      <c r="G446" s="309"/>
      <c r="H446" s="99"/>
      <c r="I446" s="211"/>
      <c r="J446" s="99"/>
      <c r="K446" s="102"/>
    </row>
    <row r="447" spans="2:11" ht="16" x14ac:dyDescent="0.2">
      <c r="B447" s="307">
        <v>2</v>
      </c>
      <c r="C447" s="308">
        <f>G277</f>
        <v>0</v>
      </c>
      <c r="D447" s="33">
        <f>C277</f>
        <v>12</v>
      </c>
      <c r="E447" s="308">
        <f>G270</f>
        <v>0</v>
      </c>
      <c r="F447" s="33">
        <f>C275</f>
        <v>10</v>
      </c>
      <c r="G447" s="310"/>
      <c r="H447" s="99"/>
      <c r="I447" s="211"/>
      <c r="J447" s="99"/>
      <c r="K447" s="102"/>
    </row>
    <row r="448" spans="2:11" ht="16" x14ac:dyDescent="0.2">
      <c r="B448" s="307">
        <v>3</v>
      </c>
      <c r="C448" s="308">
        <f>G272</f>
        <v>0</v>
      </c>
      <c r="D448" s="33">
        <f>C273</f>
        <v>8</v>
      </c>
      <c r="E448" s="308">
        <f>G267</f>
        <v>0</v>
      </c>
      <c r="F448" s="33">
        <f>C270</f>
        <v>5</v>
      </c>
      <c r="G448" s="310"/>
      <c r="H448" s="99"/>
      <c r="I448" s="211"/>
      <c r="J448" s="99"/>
      <c r="K448" s="102"/>
    </row>
    <row r="449" spans="2:11" ht="16" x14ac:dyDescent="0.2">
      <c r="B449" s="307">
        <v>4</v>
      </c>
      <c r="C449" s="308">
        <f>G271</f>
        <v>0</v>
      </c>
      <c r="D449" s="33">
        <f>C276</f>
        <v>11</v>
      </c>
      <c r="E449" s="308">
        <f>G268</f>
        <v>0</v>
      </c>
      <c r="F449" s="33">
        <f>C274</f>
        <v>9</v>
      </c>
      <c r="G449" s="310"/>
      <c r="H449" s="99"/>
      <c r="I449" s="211"/>
      <c r="J449" s="99"/>
      <c r="K449" s="102"/>
    </row>
    <row r="450" spans="2:11" ht="16" x14ac:dyDescent="0.2">
      <c r="B450" s="307">
        <v>5</v>
      </c>
      <c r="C450" s="308">
        <f>G275</f>
        <v>0</v>
      </c>
      <c r="D450" s="33">
        <f>C268</f>
        <v>3</v>
      </c>
      <c r="E450" s="308">
        <f>G274</f>
        <v>0</v>
      </c>
      <c r="F450" s="33">
        <f>C267</f>
        <v>2</v>
      </c>
      <c r="G450" s="310"/>
      <c r="H450" s="99"/>
      <c r="I450" s="211"/>
      <c r="J450" s="99"/>
      <c r="K450" s="102"/>
    </row>
    <row r="451" spans="2:11" ht="17" thickBot="1" x14ac:dyDescent="0.25">
      <c r="B451" s="311">
        <v>6</v>
      </c>
      <c r="C451" s="312"/>
      <c r="D451" s="43"/>
      <c r="E451" s="312"/>
      <c r="F451" s="43"/>
      <c r="G451" s="313"/>
      <c r="H451" s="103"/>
      <c r="I451" s="314"/>
      <c r="J451" s="103"/>
      <c r="K451" s="104"/>
    </row>
    <row r="452" spans="2:11" ht="17" thickBot="1" x14ac:dyDescent="0.25">
      <c r="B452" s="1822" t="s">
        <v>1458</v>
      </c>
      <c r="C452" s="1799"/>
      <c r="D452" s="1799"/>
      <c r="E452" s="1799"/>
      <c r="F452" s="1799"/>
      <c r="G452" s="1799"/>
      <c r="H452" s="1823"/>
      <c r="I452" s="1824" t="s">
        <v>2062</v>
      </c>
      <c r="J452" s="1730"/>
      <c r="K452" s="522"/>
    </row>
    <row r="454" spans="2:11" ht="16" x14ac:dyDescent="0.2">
      <c r="C454" s="1760" t="s">
        <v>194</v>
      </c>
      <c r="D454" s="1760"/>
      <c r="E454" s="1760"/>
      <c r="F454" s="1760"/>
      <c r="G454" s="1760"/>
      <c r="H454" s="1760"/>
      <c r="I454" s="1760"/>
      <c r="J454" s="1760"/>
    </row>
    <row r="455" spans="2:11" ht="14" thickBot="1" x14ac:dyDescent="0.2"/>
    <row r="456" spans="2:11" ht="19" thickBot="1" x14ac:dyDescent="0.25">
      <c r="B456" s="1764" t="s">
        <v>1461</v>
      </c>
      <c r="C456" s="1825"/>
      <c r="D456" s="220" t="s">
        <v>1460</v>
      </c>
      <c r="E456" s="1699" t="s">
        <v>18</v>
      </c>
      <c r="F456" s="1826"/>
      <c r="G456" s="295" t="s">
        <v>1219</v>
      </c>
      <c r="H456" s="296" t="s">
        <v>199</v>
      </c>
      <c r="I456" s="297"/>
      <c r="J456" s="298" t="s">
        <v>200</v>
      </c>
      <c r="K456" s="297">
        <v>12</v>
      </c>
    </row>
    <row r="457" spans="2:11" x14ac:dyDescent="0.15">
      <c r="B457" s="300" t="s">
        <v>892</v>
      </c>
      <c r="C457" s="301" t="s">
        <v>197</v>
      </c>
      <c r="D457" s="302" t="s">
        <v>2322</v>
      </c>
      <c r="E457" s="303" t="s">
        <v>197</v>
      </c>
      <c r="F457" s="304" t="s">
        <v>2324</v>
      </c>
      <c r="G457" s="305" t="s">
        <v>1041</v>
      </c>
      <c r="H457" s="106" t="s">
        <v>1042</v>
      </c>
      <c r="I457" s="106" t="s">
        <v>1043</v>
      </c>
      <c r="J457" s="106" t="s">
        <v>193</v>
      </c>
      <c r="K457" s="306" t="s">
        <v>2063</v>
      </c>
    </row>
    <row r="458" spans="2:11" ht="16" x14ac:dyDescent="0.2">
      <c r="B458" s="307">
        <v>1</v>
      </c>
      <c r="C458" s="308">
        <f>G272</f>
        <v>0</v>
      </c>
      <c r="D458" s="33">
        <f>C273</f>
        <v>8</v>
      </c>
      <c r="E458" s="308">
        <f>G267</f>
        <v>0</v>
      </c>
      <c r="F458" s="33">
        <f>C271</f>
        <v>6</v>
      </c>
      <c r="G458" s="309"/>
      <c r="H458" s="99"/>
      <c r="I458" s="211"/>
      <c r="J458" s="99"/>
      <c r="K458" s="102"/>
    </row>
    <row r="459" spans="2:11" ht="16" x14ac:dyDescent="0.2">
      <c r="B459" s="307">
        <v>2</v>
      </c>
      <c r="C459" s="308">
        <f>G277</f>
        <v>0</v>
      </c>
      <c r="D459" s="33">
        <f>C277</f>
        <v>12</v>
      </c>
      <c r="E459" s="308">
        <f>G268</f>
        <v>0</v>
      </c>
      <c r="F459" s="33">
        <f>C274</f>
        <v>9</v>
      </c>
      <c r="G459" s="310"/>
      <c r="H459" s="99"/>
      <c r="I459" s="211"/>
      <c r="J459" s="99"/>
      <c r="K459" s="102"/>
    </row>
    <row r="460" spans="2:11" ht="16" x14ac:dyDescent="0.2">
      <c r="B460" s="307">
        <v>3</v>
      </c>
      <c r="C460" s="308">
        <f>G271</f>
        <v>0</v>
      </c>
      <c r="D460" s="33">
        <f>C276</f>
        <v>11</v>
      </c>
      <c r="E460" s="308">
        <f>G270</f>
        <v>0</v>
      </c>
      <c r="F460" s="33">
        <f>C275</f>
        <v>10</v>
      </c>
      <c r="G460" s="310"/>
      <c r="H460" s="99"/>
      <c r="I460" s="211"/>
      <c r="J460" s="99"/>
      <c r="K460" s="102"/>
    </row>
    <row r="461" spans="2:11" ht="16" x14ac:dyDescent="0.2">
      <c r="B461" s="307">
        <v>4</v>
      </c>
      <c r="C461" s="308">
        <f>G273</f>
        <v>0</v>
      </c>
      <c r="D461" s="33">
        <f>C269</f>
        <v>4</v>
      </c>
      <c r="E461" s="308">
        <f>G274</f>
        <v>0</v>
      </c>
      <c r="F461" s="33">
        <f>C267</f>
        <v>2</v>
      </c>
      <c r="G461" s="310"/>
      <c r="H461" s="99"/>
      <c r="I461" s="211"/>
      <c r="J461" s="99"/>
      <c r="K461" s="102"/>
    </row>
    <row r="462" spans="2:11" ht="16" x14ac:dyDescent="0.2">
      <c r="B462" s="307">
        <v>5</v>
      </c>
      <c r="C462" s="308">
        <f>G275</f>
        <v>0</v>
      </c>
      <c r="D462" s="33">
        <f>C268</f>
        <v>3</v>
      </c>
      <c r="E462" s="308">
        <f>G269</f>
        <v>0</v>
      </c>
      <c r="F462" s="33">
        <f>C266</f>
        <v>1</v>
      </c>
      <c r="G462" s="310"/>
      <c r="H462" s="99"/>
      <c r="I462" s="211"/>
      <c r="J462" s="99"/>
      <c r="K462" s="102"/>
    </row>
    <row r="463" spans="2:11" ht="17" thickBot="1" x14ac:dyDescent="0.25">
      <c r="B463" s="311">
        <v>6</v>
      </c>
      <c r="C463" s="312"/>
      <c r="D463" s="43"/>
      <c r="E463" s="312"/>
      <c r="F463" s="43"/>
      <c r="G463" s="313"/>
      <c r="H463" s="103"/>
      <c r="I463" s="314"/>
      <c r="J463" s="103"/>
      <c r="K463" s="104"/>
    </row>
    <row r="464" spans="2:11" ht="17" thickBot="1" x14ac:dyDescent="0.25">
      <c r="B464" s="1822" t="s">
        <v>1458</v>
      </c>
      <c r="C464" s="1799"/>
      <c r="D464" s="1799"/>
      <c r="E464" s="1799"/>
      <c r="F464" s="1799"/>
      <c r="G464" s="1799"/>
      <c r="H464" s="1823"/>
      <c r="I464" s="1824" t="s">
        <v>2062</v>
      </c>
      <c r="J464" s="1730"/>
      <c r="K464" s="522"/>
    </row>
    <row r="468" spans="2:11" ht="16" x14ac:dyDescent="0.2">
      <c r="C468" s="1760" t="s">
        <v>194</v>
      </c>
      <c r="D468" s="1760"/>
      <c r="E468" s="1760"/>
      <c r="F468" s="1760"/>
      <c r="G468" s="1760"/>
      <c r="H468" s="1760"/>
      <c r="I468" s="1760"/>
      <c r="J468" s="1760"/>
    </row>
    <row r="469" spans="2:11" ht="14" thickBot="1" x14ac:dyDescent="0.2"/>
    <row r="470" spans="2:11" ht="19" thickBot="1" x14ac:dyDescent="0.25">
      <c r="B470" s="1764" t="s">
        <v>1461</v>
      </c>
      <c r="C470" s="1825"/>
      <c r="D470" s="220" t="s">
        <v>1460</v>
      </c>
      <c r="E470" s="1699" t="s">
        <v>18</v>
      </c>
      <c r="F470" s="1826"/>
      <c r="G470" s="295" t="s">
        <v>1219</v>
      </c>
      <c r="H470" s="296" t="s">
        <v>199</v>
      </c>
      <c r="I470" s="297"/>
      <c r="J470" s="298" t="s">
        <v>200</v>
      </c>
      <c r="K470" s="297">
        <v>13</v>
      </c>
    </row>
    <row r="471" spans="2:11" x14ac:dyDescent="0.15">
      <c r="B471" s="300" t="s">
        <v>892</v>
      </c>
      <c r="C471" s="301" t="s">
        <v>197</v>
      </c>
      <c r="D471" s="302" t="s">
        <v>2322</v>
      </c>
      <c r="E471" s="303" t="s">
        <v>197</v>
      </c>
      <c r="F471" s="304" t="s">
        <v>2324</v>
      </c>
      <c r="G471" s="305" t="s">
        <v>1041</v>
      </c>
      <c r="H471" s="106" t="s">
        <v>1042</v>
      </c>
      <c r="I471" s="106" t="s">
        <v>1043</v>
      </c>
      <c r="J471" s="106" t="s">
        <v>193</v>
      </c>
      <c r="K471" s="306" t="s">
        <v>2063</v>
      </c>
    </row>
    <row r="472" spans="2:11" ht="16" x14ac:dyDescent="0.2">
      <c r="B472" s="307">
        <v>1</v>
      </c>
      <c r="C472" s="308">
        <f>G268</f>
        <v>0</v>
      </c>
      <c r="D472" s="33">
        <f>C272</f>
        <v>7</v>
      </c>
      <c r="E472" s="308">
        <f>G270</f>
        <v>0</v>
      </c>
      <c r="F472" s="33">
        <f>C270</f>
        <v>5</v>
      </c>
      <c r="G472" s="309"/>
      <c r="H472" s="99"/>
      <c r="I472" s="211"/>
      <c r="J472" s="99"/>
      <c r="K472" s="102"/>
    </row>
    <row r="473" spans="2:11" ht="16" x14ac:dyDescent="0.2">
      <c r="B473" s="307">
        <v>2</v>
      </c>
      <c r="C473" s="308">
        <f>G273</f>
        <v>0</v>
      </c>
      <c r="D473" s="33">
        <f>C269</f>
        <v>4</v>
      </c>
      <c r="E473" s="308">
        <f>G275</f>
        <v>0</v>
      </c>
      <c r="F473" s="33">
        <f>C268</f>
        <v>3</v>
      </c>
      <c r="G473" s="310"/>
      <c r="H473" s="99"/>
      <c r="I473" s="211"/>
      <c r="J473" s="99"/>
      <c r="K473" s="102"/>
    </row>
    <row r="474" spans="2:11" ht="16" x14ac:dyDescent="0.2">
      <c r="B474" s="307">
        <v>3</v>
      </c>
      <c r="C474" s="308">
        <f>G277</f>
        <v>0</v>
      </c>
      <c r="D474" s="33">
        <f>C277</f>
        <v>12</v>
      </c>
      <c r="E474" s="308">
        <f>G271</f>
        <v>0</v>
      </c>
      <c r="F474" s="33">
        <f>C276</f>
        <v>11</v>
      </c>
      <c r="G474" s="310"/>
      <c r="H474" s="99"/>
      <c r="I474" s="211"/>
      <c r="J474" s="99"/>
      <c r="K474" s="102"/>
    </row>
    <row r="475" spans="2:11" ht="16" x14ac:dyDescent="0.2">
      <c r="B475" s="307">
        <v>4</v>
      </c>
      <c r="C475" s="308"/>
      <c r="D475" s="33"/>
      <c r="E475" s="308"/>
      <c r="F475" s="33"/>
      <c r="G475" s="310"/>
      <c r="H475" s="99"/>
      <c r="I475" s="211"/>
      <c r="J475" s="99"/>
      <c r="K475" s="102"/>
    </row>
    <row r="476" spans="2:11" ht="16" x14ac:dyDescent="0.2">
      <c r="B476" s="307">
        <v>5</v>
      </c>
      <c r="C476" s="308"/>
      <c r="D476" s="33"/>
      <c r="E476" s="308"/>
      <c r="F476" s="33"/>
      <c r="G476" s="310"/>
      <c r="H476" s="99"/>
      <c r="I476" s="211"/>
      <c r="J476" s="99"/>
      <c r="K476" s="102"/>
    </row>
    <row r="477" spans="2:11" ht="17" thickBot="1" x14ac:dyDescent="0.25">
      <c r="B477" s="311">
        <v>6</v>
      </c>
      <c r="C477" s="312"/>
      <c r="D477" s="43"/>
      <c r="E477" s="312"/>
      <c r="F477" s="43"/>
      <c r="G477" s="313"/>
      <c r="H477" s="103"/>
      <c r="I477" s="314"/>
      <c r="J477" s="103"/>
      <c r="K477" s="104"/>
    </row>
    <row r="478" spans="2:11" ht="17" thickBot="1" x14ac:dyDescent="0.25">
      <c r="B478" s="1822" t="s">
        <v>1458</v>
      </c>
      <c r="C478" s="1799"/>
      <c r="D478" s="1799"/>
      <c r="E478" s="1799"/>
      <c r="F478" s="1799"/>
      <c r="G478" s="1799"/>
      <c r="H478" s="1823"/>
      <c r="I478" s="1824" t="s">
        <v>2062</v>
      </c>
      <c r="J478" s="1730"/>
      <c r="K478" s="522"/>
    </row>
    <row r="480" spans="2:11" ht="16" x14ac:dyDescent="0.2">
      <c r="C480" s="1760" t="s">
        <v>194</v>
      </c>
      <c r="D480" s="1760"/>
      <c r="E480" s="1760"/>
      <c r="F480" s="1760"/>
      <c r="G480" s="1760"/>
      <c r="H480" s="1760"/>
      <c r="I480" s="1760"/>
      <c r="J480" s="1760"/>
    </row>
    <row r="481" spans="2:11" ht="14" thickBot="1" x14ac:dyDescent="0.2"/>
    <row r="482" spans="2:11" ht="19" thickBot="1" x14ac:dyDescent="0.25">
      <c r="B482" s="1764" t="s">
        <v>1461</v>
      </c>
      <c r="C482" s="1825"/>
      <c r="D482" s="220" t="s">
        <v>1460</v>
      </c>
      <c r="E482" s="1699" t="s">
        <v>18</v>
      </c>
      <c r="F482" s="1826"/>
      <c r="G482" s="295" t="s">
        <v>1219</v>
      </c>
      <c r="H482" s="296" t="s">
        <v>199</v>
      </c>
      <c r="I482" s="297"/>
      <c r="J482" s="298" t="s">
        <v>200</v>
      </c>
      <c r="K482" s="297">
        <v>14</v>
      </c>
    </row>
    <row r="483" spans="2:11" x14ac:dyDescent="0.15">
      <c r="B483" s="300" t="s">
        <v>892</v>
      </c>
      <c r="C483" s="301" t="s">
        <v>197</v>
      </c>
      <c r="D483" s="302" t="s">
        <v>2322</v>
      </c>
      <c r="E483" s="303" t="s">
        <v>197</v>
      </c>
      <c r="F483" s="304" t="s">
        <v>2324</v>
      </c>
      <c r="G483" s="305" t="s">
        <v>1041</v>
      </c>
      <c r="H483" s="106" t="s">
        <v>1042</v>
      </c>
      <c r="I483" s="106" t="s">
        <v>1043</v>
      </c>
      <c r="J483" s="106" t="s">
        <v>193</v>
      </c>
      <c r="K483" s="306" t="s">
        <v>2063</v>
      </c>
    </row>
    <row r="484" spans="2:11" ht="16" x14ac:dyDescent="0.2">
      <c r="B484" s="307">
        <v>1</v>
      </c>
      <c r="C484" s="308">
        <f>G272</f>
        <v>0</v>
      </c>
      <c r="D484" s="33">
        <f>C273</f>
        <v>8</v>
      </c>
      <c r="E484" s="308">
        <f>G268</f>
        <v>0</v>
      </c>
      <c r="F484" s="33">
        <f>C272</f>
        <v>7</v>
      </c>
      <c r="G484" s="309"/>
      <c r="H484" s="99"/>
      <c r="I484" s="211"/>
      <c r="J484" s="99"/>
      <c r="K484" s="102"/>
    </row>
    <row r="485" spans="2:11" ht="16" x14ac:dyDescent="0.2">
      <c r="B485" s="307">
        <v>2</v>
      </c>
      <c r="C485" s="308">
        <f>G267</f>
        <v>0</v>
      </c>
      <c r="D485" s="33">
        <f>C271</f>
        <v>6</v>
      </c>
      <c r="E485" s="308">
        <f>G270</f>
        <v>0</v>
      </c>
      <c r="F485" s="33">
        <f>C270</f>
        <v>5</v>
      </c>
      <c r="G485" s="310"/>
      <c r="H485" s="99"/>
      <c r="I485" s="211"/>
      <c r="J485" s="99"/>
      <c r="K485" s="102"/>
    </row>
    <row r="486" spans="2:11" ht="16" x14ac:dyDescent="0.2">
      <c r="B486" s="307">
        <v>3</v>
      </c>
      <c r="C486" s="308">
        <f>G274</f>
        <v>0</v>
      </c>
      <c r="D486" s="33">
        <f>C267</f>
        <v>2</v>
      </c>
      <c r="E486" s="308">
        <f>G269</f>
        <v>0</v>
      </c>
      <c r="F486" s="33">
        <f>C266</f>
        <v>1</v>
      </c>
      <c r="G486" s="310"/>
      <c r="H486" s="99"/>
      <c r="I486" s="211"/>
      <c r="J486" s="99"/>
      <c r="K486" s="102"/>
    </row>
    <row r="487" spans="2:11" ht="16" x14ac:dyDescent="0.2">
      <c r="B487" s="307">
        <v>4</v>
      </c>
      <c r="C487" s="308"/>
      <c r="D487" s="33"/>
      <c r="E487" s="308"/>
      <c r="F487" s="33"/>
      <c r="G487" s="310"/>
      <c r="H487" s="99"/>
      <c r="I487" s="211"/>
      <c r="J487" s="99"/>
      <c r="K487" s="102"/>
    </row>
    <row r="488" spans="2:11" ht="16" x14ac:dyDescent="0.2">
      <c r="B488" s="307">
        <v>5</v>
      </c>
      <c r="C488" s="308"/>
      <c r="D488" s="33"/>
      <c r="E488" s="308"/>
      <c r="F488" s="33"/>
      <c r="G488" s="310"/>
      <c r="H488" s="99"/>
      <c r="I488" s="211"/>
      <c r="J488" s="99"/>
      <c r="K488" s="102"/>
    </row>
    <row r="489" spans="2:11" ht="17" thickBot="1" x14ac:dyDescent="0.25">
      <c r="B489" s="311">
        <v>6</v>
      </c>
      <c r="C489" s="312"/>
      <c r="D489" s="43"/>
      <c r="E489" s="312"/>
      <c r="F489" s="43"/>
      <c r="G489" s="313"/>
      <c r="H489" s="103"/>
      <c r="I489" s="314"/>
      <c r="J489" s="103"/>
      <c r="K489" s="104"/>
    </row>
    <row r="490" spans="2:11" ht="17" thickBot="1" x14ac:dyDescent="0.25">
      <c r="B490" s="1822" t="s">
        <v>1458</v>
      </c>
      <c r="C490" s="1799"/>
      <c r="D490" s="1799"/>
      <c r="E490" s="1799"/>
      <c r="F490" s="1799"/>
      <c r="G490" s="1799"/>
      <c r="H490" s="1823"/>
      <c r="I490" s="1824" t="s">
        <v>2062</v>
      </c>
      <c r="J490" s="1730"/>
      <c r="K490" s="522"/>
    </row>
    <row r="492" spans="2:11" x14ac:dyDescent="0.15">
      <c r="B492"/>
      <c r="C492"/>
      <c r="D492"/>
      <c r="E492"/>
      <c r="F492"/>
      <c r="G492"/>
      <c r="H492"/>
      <c r="I492"/>
      <c r="J492"/>
      <c r="K492"/>
    </row>
    <row r="493" spans="2:11" x14ac:dyDescent="0.15">
      <c r="B493"/>
      <c r="C493"/>
      <c r="D493"/>
      <c r="E493"/>
      <c r="F493"/>
      <c r="G493"/>
      <c r="H493"/>
      <c r="I493"/>
      <c r="J493"/>
      <c r="K493"/>
    </row>
    <row r="494" spans="2:11" x14ac:dyDescent="0.15">
      <c r="B494"/>
      <c r="C494"/>
      <c r="D494"/>
      <c r="E494"/>
      <c r="F494"/>
      <c r="G494"/>
      <c r="H494"/>
      <c r="I494"/>
      <c r="J494"/>
      <c r="K494"/>
    </row>
    <row r="495" spans="2:11" x14ac:dyDescent="0.15">
      <c r="B495"/>
      <c r="C495"/>
      <c r="D495"/>
      <c r="E495"/>
      <c r="F495"/>
      <c r="G495"/>
      <c r="H495"/>
      <c r="I495"/>
      <c r="J495"/>
      <c r="K495"/>
    </row>
    <row r="496" spans="2:11" x14ac:dyDescent="0.15">
      <c r="B496"/>
      <c r="C496"/>
      <c r="D496"/>
      <c r="E496"/>
      <c r="F496"/>
      <c r="G496"/>
      <c r="H496"/>
      <c r="I496"/>
      <c r="J496"/>
      <c r="K496"/>
    </row>
    <row r="497" spans="2:11" x14ac:dyDescent="0.15">
      <c r="B497"/>
      <c r="C497"/>
      <c r="D497"/>
      <c r="E497"/>
      <c r="F497"/>
      <c r="G497"/>
      <c r="H497"/>
      <c r="I497"/>
      <c r="J497"/>
      <c r="K497"/>
    </row>
    <row r="498" spans="2:11" x14ac:dyDescent="0.15">
      <c r="B498"/>
      <c r="C498"/>
      <c r="D498"/>
      <c r="E498"/>
      <c r="F498"/>
      <c r="G498"/>
      <c r="H498"/>
      <c r="I498"/>
      <c r="J498"/>
      <c r="K498"/>
    </row>
    <row r="499" spans="2:11" x14ac:dyDescent="0.15">
      <c r="B499"/>
      <c r="C499"/>
      <c r="D499"/>
      <c r="E499"/>
      <c r="F499"/>
      <c r="G499"/>
      <c r="H499"/>
      <c r="I499"/>
      <c r="J499"/>
      <c r="K499"/>
    </row>
    <row r="500" spans="2:11" x14ac:dyDescent="0.15">
      <c r="B500"/>
      <c r="C500"/>
      <c r="D500"/>
      <c r="E500"/>
      <c r="F500"/>
      <c r="G500"/>
      <c r="H500"/>
      <c r="I500"/>
      <c r="J500"/>
      <c r="K500"/>
    </row>
    <row r="501" spans="2:11" x14ac:dyDescent="0.15">
      <c r="B501"/>
      <c r="C501"/>
      <c r="D501"/>
      <c r="E501"/>
      <c r="F501"/>
      <c r="G501"/>
      <c r="H501"/>
      <c r="I501"/>
      <c r="J501"/>
      <c r="K501"/>
    </row>
    <row r="502" spans="2:11" x14ac:dyDescent="0.15">
      <c r="B502"/>
      <c r="C502"/>
      <c r="D502"/>
      <c r="E502"/>
      <c r="F502"/>
      <c r="G502"/>
      <c r="H502"/>
      <c r="I502"/>
      <c r="J502"/>
      <c r="K502"/>
    </row>
    <row r="503" spans="2:11" x14ac:dyDescent="0.15">
      <c r="B503"/>
      <c r="C503"/>
      <c r="D503"/>
      <c r="E503"/>
      <c r="F503"/>
      <c r="G503"/>
      <c r="H503"/>
      <c r="I503"/>
      <c r="J503"/>
      <c r="K503"/>
    </row>
    <row r="504" spans="2:11" x14ac:dyDescent="0.15">
      <c r="B504"/>
      <c r="C504"/>
      <c r="D504"/>
      <c r="E504"/>
      <c r="F504"/>
      <c r="G504"/>
      <c r="H504"/>
      <c r="I504"/>
      <c r="J504"/>
      <c r="K504"/>
    </row>
    <row r="505" spans="2:11" x14ac:dyDescent="0.15">
      <c r="B505"/>
      <c r="C505"/>
      <c r="D505"/>
      <c r="E505"/>
      <c r="F505"/>
      <c r="G505"/>
      <c r="H505"/>
      <c r="I505"/>
      <c r="J505"/>
      <c r="K505"/>
    </row>
    <row r="506" spans="2:11" x14ac:dyDescent="0.15">
      <c r="B506"/>
      <c r="C506"/>
      <c r="D506"/>
      <c r="E506"/>
      <c r="F506"/>
      <c r="G506"/>
      <c r="H506"/>
      <c r="I506"/>
      <c r="J506"/>
      <c r="K506"/>
    </row>
    <row r="507" spans="2:11" x14ac:dyDescent="0.15">
      <c r="B507"/>
      <c r="C507"/>
      <c r="D507"/>
      <c r="E507"/>
      <c r="F507"/>
      <c r="G507"/>
      <c r="H507"/>
      <c r="I507"/>
      <c r="J507"/>
      <c r="K507"/>
    </row>
    <row r="508" spans="2:11" x14ac:dyDescent="0.15">
      <c r="B508"/>
      <c r="C508"/>
      <c r="D508"/>
      <c r="E508"/>
      <c r="F508"/>
      <c r="G508"/>
      <c r="H508"/>
      <c r="I508"/>
      <c r="J508"/>
      <c r="K508"/>
    </row>
    <row r="509" spans="2:11" x14ac:dyDescent="0.15">
      <c r="B509"/>
      <c r="C509"/>
      <c r="D509"/>
      <c r="E509"/>
      <c r="F509"/>
      <c r="G509"/>
      <c r="H509"/>
      <c r="I509"/>
      <c r="J509"/>
      <c r="K509"/>
    </row>
    <row r="510" spans="2:11" x14ac:dyDescent="0.15">
      <c r="B510"/>
      <c r="C510"/>
      <c r="D510"/>
      <c r="E510"/>
      <c r="F510"/>
      <c r="G510"/>
      <c r="H510"/>
      <c r="I510"/>
      <c r="J510"/>
      <c r="K510"/>
    </row>
    <row r="511" spans="2:11" x14ac:dyDescent="0.15">
      <c r="B511"/>
      <c r="C511"/>
      <c r="D511"/>
      <c r="E511"/>
      <c r="F511"/>
      <c r="G511"/>
      <c r="H511"/>
      <c r="I511"/>
      <c r="J511"/>
      <c r="K511"/>
    </row>
    <row r="512" spans="2:11" x14ac:dyDescent="0.15">
      <c r="B512"/>
      <c r="C512"/>
      <c r="D512"/>
      <c r="E512"/>
      <c r="F512"/>
      <c r="G512"/>
      <c r="H512"/>
      <c r="I512"/>
      <c r="J512"/>
      <c r="K512"/>
    </row>
    <row r="513" spans="2:11" x14ac:dyDescent="0.15">
      <c r="B513"/>
      <c r="C513"/>
      <c r="D513"/>
      <c r="E513"/>
      <c r="F513"/>
      <c r="G513"/>
      <c r="H513"/>
      <c r="I513"/>
      <c r="J513"/>
      <c r="K513"/>
    </row>
    <row r="514" spans="2:11" x14ac:dyDescent="0.15">
      <c r="B514"/>
      <c r="C514"/>
      <c r="D514"/>
      <c r="E514"/>
      <c r="F514"/>
      <c r="G514"/>
      <c r="H514"/>
      <c r="I514"/>
      <c r="J514"/>
      <c r="K514"/>
    </row>
    <row r="515" spans="2:11" x14ac:dyDescent="0.15">
      <c r="B515"/>
      <c r="C515"/>
      <c r="D515"/>
      <c r="E515"/>
      <c r="F515"/>
      <c r="G515"/>
      <c r="H515"/>
      <c r="I515"/>
      <c r="J515"/>
      <c r="K515"/>
    </row>
    <row r="516" spans="2:11" x14ac:dyDescent="0.15">
      <c r="B516"/>
      <c r="C516"/>
      <c r="D516"/>
      <c r="E516"/>
      <c r="F516"/>
      <c r="G516"/>
      <c r="H516"/>
      <c r="I516"/>
      <c r="J516"/>
      <c r="K516"/>
    </row>
    <row r="521" spans="2:11" x14ac:dyDescent="0.15">
      <c r="B521"/>
      <c r="C521"/>
      <c r="D521"/>
      <c r="E521"/>
      <c r="F521"/>
      <c r="G521"/>
      <c r="H521"/>
      <c r="I521"/>
      <c r="J521"/>
      <c r="K521"/>
    </row>
    <row r="522" spans="2:11" x14ac:dyDescent="0.15">
      <c r="B522"/>
      <c r="C522"/>
      <c r="D522"/>
      <c r="E522"/>
      <c r="F522"/>
      <c r="G522"/>
      <c r="H522"/>
      <c r="I522"/>
      <c r="J522"/>
      <c r="K522"/>
    </row>
    <row r="523" spans="2:11" x14ac:dyDescent="0.15">
      <c r="B523"/>
      <c r="C523"/>
      <c r="D523"/>
      <c r="E523"/>
      <c r="F523"/>
      <c r="G523"/>
      <c r="H523"/>
      <c r="I523"/>
      <c r="J523"/>
      <c r="K523"/>
    </row>
    <row r="524" spans="2:11" x14ac:dyDescent="0.15">
      <c r="B524"/>
      <c r="C524"/>
      <c r="D524"/>
      <c r="E524"/>
      <c r="F524"/>
      <c r="G524"/>
      <c r="H524"/>
      <c r="I524"/>
      <c r="J524"/>
      <c r="K524"/>
    </row>
    <row r="525" spans="2:11" x14ac:dyDescent="0.15">
      <c r="B525"/>
      <c r="C525"/>
      <c r="D525"/>
      <c r="E525"/>
      <c r="F525"/>
      <c r="G525"/>
      <c r="H525"/>
      <c r="I525"/>
      <c r="J525"/>
      <c r="K525"/>
    </row>
    <row r="526" spans="2:11" x14ac:dyDescent="0.15">
      <c r="B526"/>
      <c r="C526"/>
      <c r="D526"/>
      <c r="E526"/>
      <c r="F526"/>
      <c r="G526"/>
      <c r="H526"/>
      <c r="I526"/>
      <c r="J526"/>
      <c r="K526"/>
    </row>
    <row r="527" spans="2:11" x14ac:dyDescent="0.15">
      <c r="B527"/>
      <c r="C527"/>
      <c r="D527"/>
      <c r="E527"/>
      <c r="F527"/>
      <c r="G527"/>
      <c r="H527"/>
      <c r="I527"/>
      <c r="J527"/>
      <c r="K527"/>
    </row>
    <row r="528" spans="2:11" x14ac:dyDescent="0.15">
      <c r="B528"/>
      <c r="C528"/>
      <c r="D528"/>
      <c r="E528"/>
      <c r="F528"/>
      <c r="G528"/>
      <c r="H528"/>
      <c r="I528"/>
      <c r="J528"/>
      <c r="K528"/>
    </row>
    <row r="529" spans="2:11" x14ac:dyDescent="0.15">
      <c r="B529"/>
      <c r="C529"/>
      <c r="D529"/>
      <c r="E529"/>
      <c r="F529"/>
      <c r="G529"/>
      <c r="H529"/>
      <c r="I529"/>
      <c r="J529"/>
      <c r="K529"/>
    </row>
    <row r="530" spans="2:11" x14ac:dyDescent="0.15">
      <c r="B530"/>
      <c r="C530"/>
      <c r="D530"/>
      <c r="E530"/>
      <c r="F530"/>
      <c r="G530"/>
      <c r="H530"/>
      <c r="I530"/>
      <c r="J530"/>
      <c r="K530"/>
    </row>
    <row r="531" spans="2:11" x14ac:dyDescent="0.15">
      <c r="B531"/>
      <c r="C531"/>
      <c r="D531"/>
      <c r="E531"/>
      <c r="F531"/>
      <c r="G531"/>
      <c r="H531"/>
      <c r="I531"/>
      <c r="J531"/>
      <c r="K531"/>
    </row>
    <row r="532" spans="2:11" x14ac:dyDescent="0.15">
      <c r="B532"/>
      <c r="C532"/>
      <c r="D532"/>
      <c r="E532"/>
      <c r="F532"/>
      <c r="G532"/>
      <c r="H532"/>
      <c r="I532"/>
      <c r="J532"/>
      <c r="K532"/>
    </row>
    <row r="533" spans="2:11" x14ac:dyDescent="0.15">
      <c r="B533"/>
      <c r="C533"/>
      <c r="D533"/>
      <c r="E533"/>
      <c r="F533"/>
      <c r="G533"/>
      <c r="H533"/>
      <c r="I533"/>
      <c r="J533"/>
      <c r="K533"/>
    </row>
    <row r="534" spans="2:11" x14ac:dyDescent="0.15">
      <c r="B534"/>
      <c r="C534"/>
      <c r="D534"/>
      <c r="E534"/>
      <c r="F534"/>
      <c r="G534"/>
      <c r="H534"/>
      <c r="I534"/>
      <c r="J534"/>
      <c r="K534"/>
    </row>
    <row r="535" spans="2:11" x14ac:dyDescent="0.15">
      <c r="B535"/>
      <c r="C535"/>
      <c r="D535"/>
      <c r="E535"/>
      <c r="F535"/>
      <c r="G535"/>
      <c r="H535"/>
      <c r="I535"/>
      <c r="J535"/>
      <c r="K535"/>
    </row>
    <row r="536" spans="2:11" x14ac:dyDescent="0.15">
      <c r="B536"/>
      <c r="C536"/>
      <c r="D536"/>
      <c r="E536"/>
      <c r="F536"/>
      <c r="G536"/>
      <c r="H536"/>
      <c r="I536"/>
      <c r="J536"/>
      <c r="K536"/>
    </row>
    <row r="537" spans="2:11" x14ac:dyDescent="0.15">
      <c r="B537"/>
      <c r="C537"/>
      <c r="D537"/>
      <c r="E537"/>
      <c r="F537"/>
      <c r="G537"/>
      <c r="H537"/>
      <c r="I537"/>
      <c r="J537"/>
      <c r="K537"/>
    </row>
    <row r="538" spans="2:11" x14ac:dyDescent="0.15">
      <c r="B538"/>
      <c r="C538"/>
      <c r="D538"/>
      <c r="E538"/>
      <c r="F538"/>
      <c r="G538"/>
      <c r="H538"/>
      <c r="I538"/>
      <c r="J538"/>
      <c r="K538"/>
    </row>
    <row r="539" spans="2:11" x14ac:dyDescent="0.15">
      <c r="B539"/>
      <c r="C539"/>
      <c r="D539"/>
      <c r="E539"/>
      <c r="F539"/>
      <c r="G539"/>
      <c r="H539"/>
      <c r="I539"/>
      <c r="J539"/>
      <c r="K539"/>
    </row>
    <row r="540" spans="2:11" x14ac:dyDescent="0.15">
      <c r="B540"/>
      <c r="C540"/>
      <c r="D540"/>
      <c r="E540"/>
      <c r="F540"/>
      <c r="G540"/>
      <c r="H540"/>
      <c r="I540"/>
      <c r="J540"/>
      <c r="K540"/>
    </row>
    <row r="541" spans="2:11" x14ac:dyDescent="0.15">
      <c r="B541"/>
      <c r="C541"/>
      <c r="D541"/>
      <c r="E541"/>
      <c r="F541"/>
      <c r="G541"/>
      <c r="H541"/>
      <c r="I541"/>
      <c r="J541"/>
      <c r="K541"/>
    </row>
    <row r="542" spans="2:11" x14ac:dyDescent="0.15">
      <c r="B542"/>
      <c r="C542"/>
      <c r="D542"/>
      <c r="E542"/>
      <c r="F542"/>
      <c r="G542"/>
      <c r="H542"/>
      <c r="I542"/>
      <c r="J542"/>
      <c r="K542"/>
    </row>
    <row r="543" spans="2:11" x14ac:dyDescent="0.15">
      <c r="B543"/>
      <c r="C543"/>
      <c r="D543"/>
      <c r="E543"/>
      <c r="F543"/>
      <c r="G543"/>
      <c r="H543"/>
      <c r="I543"/>
      <c r="J543"/>
      <c r="K543"/>
    </row>
    <row r="544" spans="2:11" x14ac:dyDescent="0.15">
      <c r="B544"/>
      <c r="C544"/>
      <c r="D544"/>
      <c r="E544"/>
      <c r="F544"/>
      <c r="G544"/>
      <c r="H544"/>
      <c r="I544"/>
      <c r="J544"/>
      <c r="K544"/>
    </row>
    <row r="545" spans="2:11" x14ac:dyDescent="0.15">
      <c r="B545"/>
      <c r="C545"/>
      <c r="D545"/>
      <c r="E545"/>
      <c r="F545"/>
      <c r="G545"/>
      <c r="H545"/>
      <c r="I545"/>
      <c r="J545"/>
      <c r="K545"/>
    </row>
    <row r="546" spans="2:11" x14ac:dyDescent="0.15">
      <c r="B546"/>
      <c r="C546"/>
      <c r="D546"/>
      <c r="E546"/>
      <c r="F546"/>
      <c r="G546"/>
      <c r="H546"/>
      <c r="I546"/>
      <c r="J546"/>
      <c r="K546"/>
    </row>
    <row r="547" spans="2:11" x14ac:dyDescent="0.15">
      <c r="B547"/>
      <c r="C547"/>
      <c r="D547"/>
      <c r="E547"/>
      <c r="F547"/>
      <c r="G547"/>
      <c r="H547"/>
      <c r="I547"/>
      <c r="J547"/>
      <c r="K547"/>
    </row>
    <row r="548" spans="2:11" x14ac:dyDescent="0.15">
      <c r="B548"/>
      <c r="C548"/>
      <c r="D548"/>
      <c r="E548"/>
      <c r="F548"/>
      <c r="G548"/>
      <c r="H548"/>
      <c r="I548"/>
      <c r="J548"/>
      <c r="K548"/>
    </row>
    <row r="549" spans="2:11" x14ac:dyDescent="0.15">
      <c r="B549"/>
      <c r="C549"/>
      <c r="D549"/>
      <c r="E549"/>
      <c r="F549"/>
      <c r="G549"/>
      <c r="H549"/>
      <c r="I549"/>
      <c r="J549"/>
      <c r="K549"/>
    </row>
    <row r="550" spans="2:11" x14ac:dyDescent="0.15">
      <c r="B550"/>
      <c r="C550"/>
      <c r="D550"/>
      <c r="E550"/>
      <c r="F550"/>
      <c r="G550"/>
      <c r="H550"/>
      <c r="I550"/>
      <c r="J550"/>
      <c r="K550"/>
    </row>
    <row r="551" spans="2:11" x14ac:dyDescent="0.15">
      <c r="B551"/>
      <c r="C551"/>
      <c r="D551"/>
      <c r="E551"/>
      <c r="F551"/>
      <c r="G551"/>
      <c r="H551"/>
      <c r="I551"/>
      <c r="J551"/>
      <c r="K551"/>
    </row>
    <row r="552" spans="2:11" x14ac:dyDescent="0.15">
      <c r="B552"/>
      <c r="C552"/>
      <c r="D552"/>
      <c r="E552"/>
      <c r="F552"/>
      <c r="G552"/>
      <c r="H552"/>
      <c r="I552"/>
      <c r="J552"/>
      <c r="K552"/>
    </row>
    <row r="553" spans="2:11" x14ac:dyDescent="0.15">
      <c r="B553"/>
      <c r="C553"/>
      <c r="D553"/>
      <c r="E553"/>
      <c r="F553"/>
      <c r="G553"/>
      <c r="H553"/>
      <c r="I553"/>
      <c r="J553"/>
      <c r="K553"/>
    </row>
    <row r="554" spans="2:11" x14ac:dyDescent="0.15">
      <c r="B554"/>
      <c r="C554"/>
      <c r="D554"/>
      <c r="E554"/>
      <c r="F554"/>
      <c r="G554"/>
      <c r="H554"/>
      <c r="I554"/>
      <c r="J554"/>
      <c r="K554"/>
    </row>
    <row r="555" spans="2:11" x14ac:dyDescent="0.15">
      <c r="B555"/>
      <c r="C555"/>
      <c r="D555"/>
      <c r="E555"/>
      <c r="F555"/>
      <c r="G555"/>
      <c r="H555"/>
      <c r="I555"/>
      <c r="J555"/>
      <c r="K555"/>
    </row>
    <row r="556" spans="2:11" x14ac:dyDescent="0.15">
      <c r="B556"/>
      <c r="C556"/>
      <c r="D556"/>
      <c r="E556"/>
      <c r="F556"/>
      <c r="G556"/>
      <c r="H556"/>
      <c r="I556"/>
      <c r="J556"/>
      <c r="K556"/>
    </row>
    <row r="557" spans="2:11" x14ac:dyDescent="0.15">
      <c r="B557"/>
      <c r="C557"/>
      <c r="D557"/>
      <c r="E557"/>
      <c r="F557"/>
      <c r="G557"/>
      <c r="H557"/>
      <c r="I557"/>
      <c r="J557"/>
      <c r="K557"/>
    </row>
    <row r="558" spans="2:11" x14ac:dyDescent="0.15">
      <c r="B558"/>
      <c r="C558"/>
      <c r="D558"/>
      <c r="E558"/>
      <c r="F558"/>
      <c r="G558"/>
      <c r="H558"/>
      <c r="I558"/>
      <c r="J558"/>
      <c r="K558"/>
    </row>
    <row r="559" spans="2:11" x14ac:dyDescent="0.15">
      <c r="B559"/>
      <c r="C559"/>
      <c r="D559"/>
      <c r="E559"/>
      <c r="F559"/>
      <c r="G559"/>
      <c r="H559"/>
      <c r="I559"/>
      <c r="J559"/>
      <c r="K559"/>
    </row>
    <row r="560" spans="2:11" x14ac:dyDescent="0.15">
      <c r="B560"/>
      <c r="C560"/>
      <c r="D560"/>
      <c r="E560"/>
      <c r="F560"/>
      <c r="G560"/>
      <c r="H560"/>
      <c r="I560"/>
      <c r="J560"/>
      <c r="K560"/>
    </row>
    <row r="561" spans="2:11" x14ac:dyDescent="0.15">
      <c r="B561"/>
      <c r="C561"/>
      <c r="D561"/>
      <c r="E561"/>
      <c r="F561"/>
      <c r="G561"/>
      <c r="H561"/>
      <c r="I561"/>
      <c r="J561"/>
      <c r="K561"/>
    </row>
    <row r="562" spans="2:11" x14ac:dyDescent="0.15">
      <c r="B562"/>
      <c r="C562"/>
      <c r="D562"/>
      <c r="E562"/>
      <c r="F562"/>
      <c r="G562"/>
      <c r="H562"/>
      <c r="I562"/>
      <c r="J562"/>
      <c r="K562"/>
    </row>
    <row r="563" spans="2:11" x14ac:dyDescent="0.15">
      <c r="B563"/>
      <c r="C563"/>
      <c r="D563"/>
      <c r="E563"/>
      <c r="F563"/>
      <c r="G563"/>
      <c r="H563"/>
      <c r="I563"/>
      <c r="J563"/>
      <c r="K563"/>
    </row>
    <row r="564" spans="2:11" x14ac:dyDescent="0.15">
      <c r="B564"/>
      <c r="C564"/>
      <c r="D564"/>
      <c r="E564"/>
      <c r="F564"/>
      <c r="G564"/>
      <c r="H564"/>
      <c r="I564"/>
      <c r="J564"/>
      <c r="K564"/>
    </row>
    <row r="565" spans="2:11" x14ac:dyDescent="0.15">
      <c r="B565"/>
      <c r="C565"/>
      <c r="D565"/>
      <c r="E565"/>
      <c r="F565"/>
      <c r="G565"/>
      <c r="H565"/>
      <c r="I565"/>
      <c r="J565"/>
      <c r="K565"/>
    </row>
    <row r="566" spans="2:11" x14ac:dyDescent="0.15">
      <c r="B566"/>
      <c r="C566"/>
      <c r="D566"/>
      <c r="E566"/>
      <c r="F566"/>
      <c r="G566"/>
      <c r="H566"/>
      <c r="I566"/>
      <c r="J566"/>
      <c r="K566"/>
    </row>
    <row r="567" spans="2:11" x14ac:dyDescent="0.15">
      <c r="B567"/>
      <c r="C567"/>
      <c r="D567"/>
      <c r="E567"/>
      <c r="F567"/>
      <c r="G567"/>
      <c r="H567"/>
      <c r="I567"/>
      <c r="J567"/>
      <c r="K567"/>
    </row>
    <row r="568" spans="2:11" x14ac:dyDescent="0.15">
      <c r="B568"/>
      <c r="C568"/>
      <c r="D568"/>
      <c r="E568"/>
      <c r="F568"/>
      <c r="G568"/>
      <c r="H568"/>
      <c r="I568"/>
      <c r="J568"/>
      <c r="K568"/>
    </row>
  </sheetData>
  <sheetProtection password="CF27" sheet="1" objects="1" scenarios="1"/>
  <mergeCells count="174">
    <mergeCell ref="C7:D7"/>
    <mergeCell ref="C8:D8"/>
    <mergeCell ref="C9:D9"/>
    <mergeCell ref="C10:D10"/>
    <mergeCell ref="C2:I2"/>
    <mergeCell ref="B4:D4"/>
    <mergeCell ref="B5:D5"/>
    <mergeCell ref="C6:D6"/>
    <mergeCell ref="G5:I5"/>
    <mergeCell ref="C15:D15"/>
    <mergeCell ref="C16:D16"/>
    <mergeCell ref="C17:D17"/>
    <mergeCell ref="C57:J57"/>
    <mergeCell ref="C20:H20"/>
    <mergeCell ref="C11:D11"/>
    <mergeCell ref="C12:D12"/>
    <mergeCell ref="C13:D13"/>
    <mergeCell ref="C14:D14"/>
    <mergeCell ref="C69:J69"/>
    <mergeCell ref="B71:C71"/>
    <mergeCell ref="E71:F71"/>
    <mergeCell ref="B79:H79"/>
    <mergeCell ref="I79:J79"/>
    <mergeCell ref="B59:C59"/>
    <mergeCell ref="E59:F59"/>
    <mergeCell ref="B67:H67"/>
    <mergeCell ref="I67:J67"/>
    <mergeCell ref="C93:J93"/>
    <mergeCell ref="B95:C95"/>
    <mergeCell ref="E95:F95"/>
    <mergeCell ref="B103:H103"/>
    <mergeCell ref="I103:J103"/>
    <mergeCell ref="C81:J81"/>
    <mergeCell ref="B83:C83"/>
    <mergeCell ref="E83:F83"/>
    <mergeCell ref="B91:H91"/>
    <mergeCell ref="I91:J91"/>
    <mergeCell ref="C118:J118"/>
    <mergeCell ref="B120:C120"/>
    <mergeCell ref="E120:F120"/>
    <mergeCell ref="B128:H128"/>
    <mergeCell ref="I128:J128"/>
    <mergeCell ref="C106:J106"/>
    <mergeCell ref="B108:C108"/>
    <mergeCell ref="E108:F108"/>
    <mergeCell ref="B116:H116"/>
    <mergeCell ref="I116:J116"/>
    <mergeCell ref="C142:J142"/>
    <mergeCell ref="B144:C144"/>
    <mergeCell ref="E144:F144"/>
    <mergeCell ref="B152:H152"/>
    <mergeCell ref="I152:J152"/>
    <mergeCell ref="C130:J130"/>
    <mergeCell ref="B132:C132"/>
    <mergeCell ref="E132:F132"/>
    <mergeCell ref="B140:H140"/>
    <mergeCell ref="I140:J140"/>
    <mergeCell ref="C168:J168"/>
    <mergeCell ref="B170:C170"/>
    <mergeCell ref="E170:F170"/>
    <mergeCell ref="B178:H178"/>
    <mergeCell ref="I178:J178"/>
    <mergeCell ref="C156:J156"/>
    <mergeCell ref="B158:C158"/>
    <mergeCell ref="E158:F158"/>
    <mergeCell ref="B166:H166"/>
    <mergeCell ref="I166:J166"/>
    <mergeCell ref="C192:J192"/>
    <mergeCell ref="B194:C194"/>
    <mergeCell ref="E194:F194"/>
    <mergeCell ref="B202:H202"/>
    <mergeCell ref="I202:J202"/>
    <mergeCell ref="C180:J180"/>
    <mergeCell ref="B182:C182"/>
    <mergeCell ref="E182:F182"/>
    <mergeCell ref="B190:H190"/>
    <mergeCell ref="I190:J190"/>
    <mergeCell ref="C218:J218"/>
    <mergeCell ref="B220:C220"/>
    <mergeCell ref="E220:F220"/>
    <mergeCell ref="B228:H228"/>
    <mergeCell ref="I228:J228"/>
    <mergeCell ref="C206:J206"/>
    <mergeCell ref="B208:C208"/>
    <mergeCell ref="E208:F208"/>
    <mergeCell ref="B216:H216"/>
    <mergeCell ref="I216:J216"/>
    <mergeCell ref="C267:D267"/>
    <mergeCell ref="C268:D268"/>
    <mergeCell ref="C269:D269"/>
    <mergeCell ref="C270:D270"/>
    <mergeCell ref="C262:I262"/>
    <mergeCell ref="B264:D264"/>
    <mergeCell ref="B265:D265"/>
    <mergeCell ref="C266:D266"/>
    <mergeCell ref="G265:I265"/>
    <mergeCell ref="C275:D275"/>
    <mergeCell ref="C276:D276"/>
    <mergeCell ref="C277:D277"/>
    <mergeCell ref="C318:J318"/>
    <mergeCell ref="C280:I280"/>
    <mergeCell ref="C271:D271"/>
    <mergeCell ref="C272:D272"/>
    <mergeCell ref="C273:D273"/>
    <mergeCell ref="C274:D274"/>
    <mergeCell ref="C330:J330"/>
    <mergeCell ref="B332:C332"/>
    <mergeCell ref="E332:F332"/>
    <mergeCell ref="B340:H340"/>
    <mergeCell ref="I340:J340"/>
    <mergeCell ref="B320:C320"/>
    <mergeCell ref="E320:F320"/>
    <mergeCell ref="B328:H328"/>
    <mergeCell ref="I328:J328"/>
    <mergeCell ref="C354:J354"/>
    <mergeCell ref="B356:C356"/>
    <mergeCell ref="E356:F356"/>
    <mergeCell ref="B364:H364"/>
    <mergeCell ref="I364:J364"/>
    <mergeCell ref="C342:J342"/>
    <mergeCell ref="B344:C344"/>
    <mergeCell ref="E344:F344"/>
    <mergeCell ref="B352:H352"/>
    <mergeCell ref="I352:J352"/>
    <mergeCell ref="C380:J380"/>
    <mergeCell ref="B382:C382"/>
    <mergeCell ref="E382:F382"/>
    <mergeCell ref="B390:H390"/>
    <mergeCell ref="I390:J390"/>
    <mergeCell ref="C368:J368"/>
    <mergeCell ref="B370:C370"/>
    <mergeCell ref="E370:F370"/>
    <mergeCell ref="B378:H378"/>
    <mergeCell ref="I378:J378"/>
    <mergeCell ref="C404:J404"/>
    <mergeCell ref="B406:C406"/>
    <mergeCell ref="E406:F406"/>
    <mergeCell ref="B414:H414"/>
    <mergeCell ref="I414:J414"/>
    <mergeCell ref="C392:J392"/>
    <mergeCell ref="B394:C394"/>
    <mergeCell ref="E394:F394"/>
    <mergeCell ref="B402:H402"/>
    <mergeCell ref="I402:J402"/>
    <mergeCell ref="C430:J430"/>
    <mergeCell ref="B432:C432"/>
    <mergeCell ref="E432:F432"/>
    <mergeCell ref="B440:H440"/>
    <mergeCell ref="I440:J440"/>
    <mergeCell ref="C418:J418"/>
    <mergeCell ref="B420:C420"/>
    <mergeCell ref="E420:F420"/>
    <mergeCell ref="B428:H428"/>
    <mergeCell ref="I428:J428"/>
    <mergeCell ref="C454:J454"/>
    <mergeCell ref="B456:C456"/>
    <mergeCell ref="E456:F456"/>
    <mergeCell ref="B464:H464"/>
    <mergeCell ref="I464:J464"/>
    <mergeCell ref="C442:J442"/>
    <mergeCell ref="B444:C444"/>
    <mergeCell ref="E444:F444"/>
    <mergeCell ref="B452:H452"/>
    <mergeCell ref="I452:J452"/>
    <mergeCell ref="C468:J468"/>
    <mergeCell ref="B490:H490"/>
    <mergeCell ref="I490:J490"/>
    <mergeCell ref="B470:C470"/>
    <mergeCell ref="E470:F470"/>
    <mergeCell ref="B478:H478"/>
    <mergeCell ref="I478:J478"/>
    <mergeCell ref="C480:J480"/>
    <mergeCell ref="B482:C482"/>
    <mergeCell ref="E482:F482"/>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oglio46"/>
  <dimension ref="A1:S75"/>
  <sheetViews>
    <sheetView workbookViewId="0">
      <selection sqref="A1:K1"/>
    </sheetView>
  </sheetViews>
  <sheetFormatPr baseColWidth="10" defaultColWidth="8.83203125" defaultRowHeight="13" x14ac:dyDescent="0.15"/>
  <cols>
    <col min="1" max="1" width="16.6640625" style="15" customWidth="1"/>
    <col min="2" max="13" width="4" style="15" customWidth="1"/>
    <col min="14" max="15" width="5" style="15" customWidth="1"/>
    <col min="16" max="16" width="6.1640625" style="15" customWidth="1"/>
    <col min="17" max="17" width="5" style="15" customWidth="1"/>
    <col min="18" max="18" width="9.33203125" style="15" customWidth="1"/>
    <col min="19" max="19" width="5.6640625" style="15" customWidth="1"/>
    <col min="20" max="16384" width="8.83203125" style="15"/>
  </cols>
  <sheetData>
    <row r="1" spans="1:19" ht="18.75" customHeight="1" x14ac:dyDescent="0.15"/>
    <row r="2" spans="1:19" ht="18.75" customHeight="1" thickBot="1" x14ac:dyDescent="0.25">
      <c r="A2" s="1953" t="s">
        <v>1686</v>
      </c>
      <c r="B2" s="1953"/>
      <c r="C2" s="1953"/>
      <c r="D2" s="1953"/>
      <c r="E2" s="1953"/>
      <c r="F2" s="1953"/>
      <c r="G2" s="1953"/>
      <c r="H2" s="1953"/>
      <c r="I2" s="1953"/>
      <c r="J2" s="1953"/>
      <c r="K2" s="1953"/>
      <c r="L2" s="1953"/>
      <c r="M2" s="1953"/>
      <c r="N2" s="1953"/>
      <c r="O2" s="1953"/>
      <c r="P2" s="1953"/>
      <c r="Q2" s="1953"/>
      <c r="R2" s="1953"/>
      <c r="S2" s="1953"/>
    </row>
    <row r="3" spans="1:19" ht="91.5" customHeight="1" x14ac:dyDescent="0.2">
      <c r="A3" s="536"/>
      <c r="B3" s="487">
        <f>'12S - 10B - 2 RR'!C4</f>
        <v>1</v>
      </c>
      <c r="C3" s="487">
        <f>A5</f>
        <v>2</v>
      </c>
      <c r="D3" s="487">
        <f>A6</f>
        <v>3</v>
      </c>
      <c r="E3" s="487">
        <f>A7</f>
        <v>4</v>
      </c>
      <c r="F3" s="487">
        <f>A8</f>
        <v>5</v>
      </c>
      <c r="G3" s="487">
        <f>A9</f>
        <v>6</v>
      </c>
      <c r="H3" s="487">
        <f>A10</f>
        <v>7</v>
      </c>
      <c r="I3" s="487">
        <f>A11</f>
        <v>8</v>
      </c>
      <c r="J3" s="487">
        <f>A12</f>
        <v>9</v>
      </c>
      <c r="K3" s="487">
        <f>A13</f>
        <v>10</v>
      </c>
      <c r="L3" s="487">
        <f>A14</f>
        <v>11</v>
      </c>
      <c r="M3" s="532">
        <f>A15</f>
        <v>12</v>
      </c>
      <c r="N3" s="894" t="s">
        <v>92</v>
      </c>
      <c r="O3" s="894" t="s">
        <v>1014</v>
      </c>
      <c r="P3" s="894" t="s">
        <v>1896</v>
      </c>
      <c r="Q3" s="894" t="s">
        <v>1982</v>
      </c>
      <c r="R3" s="894" t="s">
        <v>1983</v>
      </c>
      <c r="S3" s="894" t="s">
        <v>1984</v>
      </c>
    </row>
    <row r="4" spans="1:19" ht="18.75" customHeight="1" x14ac:dyDescent="0.2">
      <c r="A4" s="484">
        <f>'12S - 10B - 2 RR'!C4</f>
        <v>1</v>
      </c>
      <c r="B4" s="921"/>
      <c r="C4" s="922"/>
      <c r="D4" s="923"/>
      <c r="E4" s="923"/>
      <c r="F4" s="923"/>
      <c r="G4" s="923"/>
      <c r="H4" s="923"/>
      <c r="I4" s="923"/>
      <c r="J4" s="923"/>
      <c r="K4" s="923"/>
      <c r="L4" s="923"/>
      <c r="M4" s="935"/>
      <c r="N4" s="1365">
        <f t="shared" ref="N4:N15" si="0">SUM(B4:M4)</f>
        <v>0</v>
      </c>
      <c r="O4" s="896"/>
      <c r="P4" s="1421">
        <f>SUM(B4:M4)-O4</f>
        <v>0</v>
      </c>
      <c r="Q4" s="1366">
        <f>COUNTIF(B4:M4,1)+COUNTIF(B4:M4,0)</f>
        <v>0</v>
      </c>
      <c r="R4" s="1141" t="str">
        <f>IF(Q4=0,"",P4/Q4)</f>
        <v/>
      </c>
      <c r="S4" s="887"/>
    </row>
    <row r="5" spans="1:19" ht="18.75" customHeight="1" x14ac:dyDescent="0.2">
      <c r="A5" s="485">
        <f>'12S - 10B - 2 RR'!C5</f>
        <v>2</v>
      </c>
      <c r="B5" s="292" t="str">
        <f>IF(ISBLANK(C$4),"",1-C$4)</f>
        <v/>
      </c>
      <c r="C5" s="924"/>
      <c r="D5" s="599"/>
      <c r="E5" s="599"/>
      <c r="F5" s="599"/>
      <c r="G5" s="599"/>
      <c r="H5" s="599"/>
      <c r="I5" s="599"/>
      <c r="J5" s="599"/>
      <c r="K5" s="599"/>
      <c r="L5" s="599"/>
      <c r="M5" s="879"/>
      <c r="N5" s="1366">
        <f t="shared" si="0"/>
        <v>0</v>
      </c>
      <c r="O5" s="897"/>
      <c r="P5" s="1421">
        <f t="shared" ref="P5:P15" si="1">SUM(B5:M5)-O5</f>
        <v>0</v>
      </c>
      <c r="Q5" s="1366">
        <f>COUNTIF(B5:M5,1)+COUNTIF(B5:M5,0)</f>
        <v>0</v>
      </c>
      <c r="R5" s="1141" t="str">
        <f t="shared" ref="R5:R15" si="2">IF(Q5=0,"",P5/Q5)</f>
        <v/>
      </c>
      <c r="S5" s="888"/>
    </row>
    <row r="6" spans="1:19" ht="18.75" customHeight="1" x14ac:dyDescent="0.2">
      <c r="A6" s="484">
        <f>'12S - 10B - 2 RR'!C6</f>
        <v>3</v>
      </c>
      <c r="B6" s="292" t="str">
        <f>IF(ISBLANK(D$4),"",1-D$4)</f>
        <v/>
      </c>
      <c r="C6" s="343" t="str">
        <f>IF(ISBLANK(D$5),"",1-D$5)</f>
        <v/>
      </c>
      <c r="D6" s="925"/>
      <c r="E6" s="599"/>
      <c r="F6" s="599"/>
      <c r="G6" s="599"/>
      <c r="H6" s="599"/>
      <c r="I6" s="599"/>
      <c r="J6" s="599"/>
      <c r="K6" s="599"/>
      <c r="L6" s="599"/>
      <c r="M6" s="879"/>
      <c r="N6" s="1366">
        <f t="shared" si="0"/>
        <v>0</v>
      </c>
      <c r="O6" s="897"/>
      <c r="P6" s="1421">
        <f t="shared" si="1"/>
        <v>0</v>
      </c>
      <c r="Q6" s="1366">
        <f t="shared" ref="Q6:Q15" si="3">COUNTIF(B6:M6,1)+COUNTIF(B6:M6,0)</f>
        <v>0</v>
      </c>
      <c r="R6" s="1141" t="str">
        <f t="shared" si="2"/>
        <v/>
      </c>
      <c r="S6" s="888"/>
    </row>
    <row r="7" spans="1:19" ht="18.75" customHeight="1" x14ac:dyDescent="0.2">
      <c r="A7" s="485">
        <f>'12S - 10B - 2 RR'!C7</f>
        <v>4</v>
      </c>
      <c r="B7" s="292" t="str">
        <f>IF(ISBLANK(E$4),"",1-E$4)</f>
        <v/>
      </c>
      <c r="C7" s="343" t="str">
        <f>IF(ISBLANK(E$5),"",1-E$5)</f>
        <v/>
      </c>
      <c r="D7" s="292" t="str">
        <f>IF(ISBLANK(E$6),"",1-E$6)</f>
        <v/>
      </c>
      <c r="E7" s="925"/>
      <c r="F7" s="599"/>
      <c r="G7" s="599"/>
      <c r="H7" s="599"/>
      <c r="I7" s="599"/>
      <c r="J7" s="599"/>
      <c r="K7" s="599"/>
      <c r="L7" s="599"/>
      <c r="M7" s="879"/>
      <c r="N7" s="1366">
        <f t="shared" si="0"/>
        <v>0</v>
      </c>
      <c r="O7" s="897"/>
      <c r="P7" s="1421">
        <f t="shared" si="1"/>
        <v>0</v>
      </c>
      <c r="Q7" s="1366">
        <f t="shared" si="3"/>
        <v>0</v>
      </c>
      <c r="R7" s="1141" t="str">
        <f t="shared" si="2"/>
        <v/>
      </c>
      <c r="S7" s="888"/>
    </row>
    <row r="8" spans="1:19" ht="18.75" customHeight="1" x14ac:dyDescent="0.2">
      <c r="A8" s="484">
        <f>'12S - 10B - 2 RR'!C8</f>
        <v>5</v>
      </c>
      <c r="B8" s="292" t="str">
        <f>IF(ISBLANK(F$4),"",1-F$4)</f>
        <v/>
      </c>
      <c r="C8" s="343" t="str">
        <f>IF(ISBLANK(F$5),"",1-F$5)</f>
        <v/>
      </c>
      <c r="D8" s="292" t="str">
        <f>IF(ISBLANK(F$6),"",1-F$6)</f>
        <v/>
      </c>
      <c r="E8" s="292" t="str">
        <f>IF(ISBLANK(F$7),"",1-F$7)</f>
        <v/>
      </c>
      <c r="F8" s="925"/>
      <c r="G8" s="599"/>
      <c r="H8" s="599"/>
      <c r="I8" s="599"/>
      <c r="J8" s="599"/>
      <c r="K8" s="599"/>
      <c r="L8" s="599"/>
      <c r="M8" s="879"/>
      <c r="N8" s="1366">
        <f t="shared" si="0"/>
        <v>0</v>
      </c>
      <c r="O8" s="897"/>
      <c r="P8" s="1421">
        <f t="shared" si="1"/>
        <v>0</v>
      </c>
      <c r="Q8" s="1366">
        <f t="shared" si="3"/>
        <v>0</v>
      </c>
      <c r="R8" s="1141" t="str">
        <f t="shared" si="2"/>
        <v/>
      </c>
      <c r="S8" s="888"/>
    </row>
    <row r="9" spans="1:19" ht="18.75" customHeight="1" x14ac:dyDescent="0.2">
      <c r="A9" s="485">
        <f>'12S - 10B - 2 RR'!C9</f>
        <v>6</v>
      </c>
      <c r="B9" s="292" t="str">
        <f>IF(ISBLANK(G$4),"",1-G$4)</f>
        <v/>
      </c>
      <c r="C9" s="343" t="str">
        <f>IF(ISBLANK(G$5),"",1-G$5)</f>
        <v/>
      </c>
      <c r="D9" s="292" t="str">
        <f>IF(ISBLANK(G$6),"",1-G$6)</f>
        <v/>
      </c>
      <c r="E9" s="292" t="str">
        <f>IF(ISBLANK(G$7),"",1-G$7)</f>
        <v/>
      </c>
      <c r="F9" s="292" t="str">
        <f>IF(ISBLANK(G$8),"",1-G$8)</f>
        <v/>
      </c>
      <c r="G9" s="925"/>
      <c r="H9" s="599"/>
      <c r="I9" s="599"/>
      <c r="J9" s="599"/>
      <c r="K9" s="599"/>
      <c r="L9" s="599"/>
      <c r="M9" s="879"/>
      <c r="N9" s="1366">
        <f t="shared" si="0"/>
        <v>0</v>
      </c>
      <c r="O9" s="897"/>
      <c r="P9" s="1421">
        <f t="shared" si="1"/>
        <v>0</v>
      </c>
      <c r="Q9" s="1366">
        <f t="shared" si="3"/>
        <v>0</v>
      </c>
      <c r="R9" s="1141" t="str">
        <f t="shared" si="2"/>
        <v/>
      </c>
      <c r="S9" s="888"/>
    </row>
    <row r="10" spans="1:19" ht="18.75" customHeight="1" x14ac:dyDescent="0.2">
      <c r="A10" s="484">
        <f>'12S - 10B - 2 RR'!C10</f>
        <v>7</v>
      </c>
      <c r="B10" s="292" t="str">
        <f>IF(ISBLANK(H$4),"",1-H$4)</f>
        <v/>
      </c>
      <c r="C10" s="343" t="str">
        <f>IF(ISBLANK(H$5),"",1-H$5)</f>
        <v/>
      </c>
      <c r="D10" s="292" t="str">
        <f>IF(ISBLANK(H$6),"",1-H$6)</f>
        <v/>
      </c>
      <c r="E10" s="292" t="str">
        <f>IF(ISBLANK(H$7),"",1-H$7)</f>
        <v/>
      </c>
      <c r="F10" s="292" t="str">
        <f>IF(ISBLANK(H$8),"",1-H$8)</f>
        <v/>
      </c>
      <c r="G10" s="292" t="str">
        <f>IF(ISBLANK(H$9),"",1-H$9)</f>
        <v/>
      </c>
      <c r="H10" s="925"/>
      <c r="I10" s="599"/>
      <c r="J10" s="599"/>
      <c r="K10" s="599"/>
      <c r="L10" s="599"/>
      <c r="M10" s="879"/>
      <c r="N10" s="1366">
        <f t="shared" si="0"/>
        <v>0</v>
      </c>
      <c r="O10" s="897"/>
      <c r="P10" s="1421">
        <f t="shared" si="1"/>
        <v>0</v>
      </c>
      <c r="Q10" s="1366">
        <f t="shared" si="3"/>
        <v>0</v>
      </c>
      <c r="R10" s="1141" t="str">
        <f t="shared" si="2"/>
        <v/>
      </c>
      <c r="S10" s="888"/>
    </row>
    <row r="11" spans="1:19" ht="18.75" customHeight="1" x14ac:dyDescent="0.2">
      <c r="A11" s="485">
        <f>'12S - 10B - 2 RR'!C11</f>
        <v>8</v>
      </c>
      <c r="B11" s="292" t="str">
        <f>IF(ISBLANK(I$4),"",1-I$4)</f>
        <v/>
      </c>
      <c r="C11" s="343" t="str">
        <f>IF(ISBLANK(I$5),"",1-I$5)</f>
        <v/>
      </c>
      <c r="D11" s="292" t="str">
        <f>IF(ISBLANK(I$6),"",1-I$6)</f>
        <v/>
      </c>
      <c r="E11" s="292" t="str">
        <f>IF(ISBLANK(I$7),"",1-I$7)</f>
        <v/>
      </c>
      <c r="F11" s="292" t="str">
        <f>IF(ISBLANK(I$8),"",1-I$8)</f>
        <v/>
      </c>
      <c r="G11" s="292" t="str">
        <f>IF(ISBLANK(I$9),"",1-I$9)</f>
        <v/>
      </c>
      <c r="H11" s="292" t="str">
        <f>IF(ISBLANK(I$10),"",1-I$10)</f>
        <v/>
      </c>
      <c r="I11" s="925"/>
      <c r="J11" s="599"/>
      <c r="K11" s="599"/>
      <c r="L11" s="599"/>
      <c r="M11" s="879"/>
      <c r="N11" s="1366">
        <f t="shared" si="0"/>
        <v>0</v>
      </c>
      <c r="O11" s="897"/>
      <c r="P11" s="1421">
        <f t="shared" si="1"/>
        <v>0</v>
      </c>
      <c r="Q11" s="1366">
        <f t="shared" si="3"/>
        <v>0</v>
      </c>
      <c r="R11" s="1141" t="str">
        <f t="shared" si="2"/>
        <v/>
      </c>
      <c r="S11" s="888"/>
    </row>
    <row r="12" spans="1:19" ht="18.75" customHeight="1" x14ac:dyDescent="0.2">
      <c r="A12" s="484">
        <f>'12S - 10B - 2 RR'!C12</f>
        <v>9</v>
      </c>
      <c r="B12" s="292" t="str">
        <f>IF(ISBLANK(J$4),"",1-J$4)</f>
        <v/>
      </c>
      <c r="C12" s="343" t="str">
        <f>IF(ISBLANK(J$5),"",1-J$5)</f>
        <v/>
      </c>
      <c r="D12" s="292" t="str">
        <f>IF(ISBLANK(J$6),"",1-J$6)</f>
        <v/>
      </c>
      <c r="E12" s="292" t="str">
        <f>IF(ISBLANK(J$7),"",1-J$7)</f>
        <v/>
      </c>
      <c r="F12" s="292" t="str">
        <f>IF(ISBLANK(J$8),"",1-J$8)</f>
        <v/>
      </c>
      <c r="G12" s="292" t="str">
        <f>IF(ISBLANK(J$9),"",1-J$9)</f>
        <v/>
      </c>
      <c r="H12" s="292" t="str">
        <f>IF(ISBLANK(J$10),"",1-J$10)</f>
        <v/>
      </c>
      <c r="I12" s="292" t="str">
        <f>IF(ISBLANK(J$11),"",1-J$11)</f>
        <v/>
      </c>
      <c r="J12" s="925"/>
      <c r="K12" s="599"/>
      <c r="L12" s="599"/>
      <c r="M12" s="879"/>
      <c r="N12" s="1366">
        <f t="shared" si="0"/>
        <v>0</v>
      </c>
      <c r="O12" s="897"/>
      <c r="P12" s="1421">
        <f t="shared" si="1"/>
        <v>0</v>
      </c>
      <c r="Q12" s="1366">
        <f t="shared" si="3"/>
        <v>0</v>
      </c>
      <c r="R12" s="1141" t="str">
        <f t="shared" si="2"/>
        <v/>
      </c>
      <c r="S12" s="888"/>
    </row>
    <row r="13" spans="1:19" ht="18.75" customHeight="1" x14ac:dyDescent="0.2">
      <c r="A13" s="485">
        <f>'12S - 10B - 2 RR'!C13</f>
        <v>10</v>
      </c>
      <c r="B13" s="292" t="str">
        <f>IF(ISBLANK(K$4),"",1-K$4)</f>
        <v/>
      </c>
      <c r="C13" s="343" t="str">
        <f>IF(ISBLANK(K$5),"",1-K$5)</f>
        <v/>
      </c>
      <c r="D13" s="292" t="str">
        <f>IF(ISBLANK(K$6),"",1-K$6)</f>
        <v/>
      </c>
      <c r="E13" s="292" t="str">
        <f>IF(ISBLANK(K$7),"",1-K$7)</f>
        <v/>
      </c>
      <c r="F13" s="292" t="str">
        <f>IF(ISBLANK(K$8),"",1-K$8)</f>
        <v/>
      </c>
      <c r="G13" s="292" t="str">
        <f>IF(ISBLANK(K$9),"",1-K$9)</f>
        <v/>
      </c>
      <c r="H13" s="292" t="str">
        <f>IF(ISBLANK(K$10),"",1-K$10)</f>
        <v/>
      </c>
      <c r="I13" s="292" t="str">
        <f>IF(ISBLANK(K$11),"",1-K$11)</f>
        <v/>
      </c>
      <c r="J13" s="292" t="str">
        <f>IF(ISBLANK(K$12),"",1-K$12)</f>
        <v/>
      </c>
      <c r="K13" s="925"/>
      <c r="L13" s="599"/>
      <c r="M13" s="879"/>
      <c r="N13" s="1366">
        <f t="shared" si="0"/>
        <v>0</v>
      </c>
      <c r="O13" s="897"/>
      <c r="P13" s="1421">
        <f t="shared" si="1"/>
        <v>0</v>
      </c>
      <c r="Q13" s="1366">
        <f t="shared" si="3"/>
        <v>0</v>
      </c>
      <c r="R13" s="1141" t="str">
        <f t="shared" si="2"/>
        <v/>
      </c>
      <c r="S13" s="888"/>
    </row>
    <row r="14" spans="1:19" ht="18.75" customHeight="1" x14ac:dyDescent="0.2">
      <c r="A14" s="484">
        <f>'12S - 10B - 2 RR'!C14</f>
        <v>11</v>
      </c>
      <c r="B14" s="292" t="str">
        <f>IF(ISBLANK(L$4),"",1-L$4)</f>
        <v/>
      </c>
      <c r="C14" s="343" t="str">
        <f>IF(ISBLANK(L$5),"",1-L$5)</f>
        <v/>
      </c>
      <c r="D14" s="292" t="str">
        <f>IF(ISBLANK(L$6),"",1-L$6)</f>
        <v/>
      </c>
      <c r="E14" s="292" t="str">
        <f>IF(ISBLANK(L$7),"",1-L$7)</f>
        <v/>
      </c>
      <c r="F14" s="292" t="str">
        <f>IF(ISBLANK(L$8),"",1-L$8)</f>
        <v/>
      </c>
      <c r="G14" s="292" t="str">
        <f>IF(ISBLANK(L$9),"",1-L$9)</f>
        <v/>
      </c>
      <c r="H14" s="292" t="str">
        <f>IF(ISBLANK(L$10),"",1-L$10)</f>
        <v/>
      </c>
      <c r="I14" s="292" t="str">
        <f>IF(ISBLANK(L$11),"",1-L$11)</f>
        <v/>
      </c>
      <c r="J14" s="292" t="str">
        <f>IF(ISBLANK(L$12),"",1-L$12)</f>
        <v/>
      </c>
      <c r="K14" s="292" t="str">
        <f>IF(ISBLANK(L$13),"",1-L$13)</f>
        <v/>
      </c>
      <c r="L14" s="925"/>
      <c r="M14" s="879"/>
      <c r="N14" s="1366">
        <f t="shared" si="0"/>
        <v>0</v>
      </c>
      <c r="O14" s="897"/>
      <c r="P14" s="1421">
        <f t="shared" si="1"/>
        <v>0</v>
      </c>
      <c r="Q14" s="1366">
        <f t="shared" si="3"/>
        <v>0</v>
      </c>
      <c r="R14" s="1141" t="str">
        <f t="shared" si="2"/>
        <v/>
      </c>
      <c r="S14" s="888"/>
    </row>
    <row r="15" spans="1:19" ht="18.75" customHeight="1" thickBot="1" x14ac:dyDescent="0.25">
      <c r="A15" s="496">
        <f>'12S - 10B - 2 RR'!C15</f>
        <v>12</v>
      </c>
      <c r="B15" s="892" t="str">
        <f>IF(ISBLANK(M$4),"",1-M$4)</f>
        <v/>
      </c>
      <c r="C15" s="932" t="str">
        <f>IF(ISBLANK(M$5),"",1-M$5)</f>
        <v/>
      </c>
      <c r="D15" s="892" t="str">
        <f>IF(ISBLANK(M$6),"",1-M$6)</f>
        <v/>
      </c>
      <c r="E15" s="892" t="str">
        <f>IF(ISBLANK(M$7),"",1-M$7)</f>
        <v/>
      </c>
      <c r="F15" s="892" t="str">
        <f>IF(ISBLANK(M$8),"",1-M$8)</f>
        <v/>
      </c>
      <c r="G15" s="892" t="str">
        <f>IF(ISBLANK(M$9),"",1-M$9)</f>
        <v/>
      </c>
      <c r="H15" s="892" t="str">
        <f>IF(ISBLANK(M$10),"",1-M$10)</f>
        <v/>
      </c>
      <c r="I15" s="892" t="str">
        <f>IF(ISBLANK(M$11),"",1-M$11)</f>
        <v/>
      </c>
      <c r="J15" s="892" t="str">
        <f>IF(ISBLANK(M$12),"",1-M$12)</f>
        <v/>
      </c>
      <c r="K15" s="892" t="str">
        <f>IF(ISBLANK(M$13),"",1-M$13)</f>
        <v/>
      </c>
      <c r="L15" s="892" t="str">
        <f>IF(ISBLANK(M$14),"",1-M$14)</f>
        <v/>
      </c>
      <c r="M15" s="942"/>
      <c r="N15" s="1367">
        <f t="shared" si="0"/>
        <v>0</v>
      </c>
      <c r="O15" s="898"/>
      <c r="P15" s="1422">
        <f t="shared" si="1"/>
        <v>0</v>
      </c>
      <c r="Q15" s="1367">
        <f t="shared" si="3"/>
        <v>0</v>
      </c>
      <c r="R15" s="1142" t="str">
        <f t="shared" si="2"/>
        <v/>
      </c>
      <c r="S15" s="889"/>
    </row>
    <row r="16" spans="1:19" ht="18.75" customHeight="1" x14ac:dyDescent="0.2">
      <c r="I16" s="144"/>
      <c r="J16" s="1800" t="s">
        <v>2217</v>
      </c>
      <c r="K16" s="1954"/>
      <c r="L16" s="1954"/>
      <c r="M16" s="1891"/>
      <c r="N16" s="1357">
        <f>SUM(N4:N15)</f>
        <v>0</v>
      </c>
      <c r="O16" s="113"/>
      <c r="P16" s="113"/>
      <c r="Q16" s="148"/>
      <c r="R16" s="148"/>
      <c r="S16" s="148"/>
    </row>
    <row r="17" spans="1:19" ht="18.75" customHeight="1" x14ac:dyDescent="0.15"/>
    <row r="18" spans="1:19" ht="18.75" customHeight="1" x14ac:dyDescent="0.15"/>
    <row r="19" spans="1:19" ht="18.75" customHeight="1" thickBot="1" x14ac:dyDescent="0.25">
      <c r="A19" s="1953" t="s">
        <v>2043</v>
      </c>
      <c r="B19" s="1953"/>
      <c r="C19" s="1953"/>
      <c r="D19" s="1953"/>
      <c r="E19" s="1953"/>
      <c r="F19" s="1953"/>
      <c r="G19" s="1953"/>
      <c r="H19" s="1953"/>
      <c r="I19" s="1953"/>
      <c r="J19" s="1953"/>
      <c r="K19" s="1953"/>
      <c r="L19" s="1953"/>
      <c r="M19" s="1953"/>
      <c r="N19" s="1953"/>
      <c r="O19" s="1953"/>
      <c r="P19" s="1953"/>
      <c r="Q19" s="1953"/>
      <c r="R19" s="1953"/>
      <c r="S19" s="1953"/>
    </row>
    <row r="20" spans="1:19" ht="91.5" customHeight="1" x14ac:dyDescent="0.2">
      <c r="A20" s="536"/>
      <c r="B20" s="487">
        <f>'12S - 10B - 2 RR'!C4</f>
        <v>1</v>
      </c>
      <c r="C20" s="487">
        <f>'12S - 10B - 2 RR'!C5</f>
        <v>2</v>
      </c>
      <c r="D20" s="487">
        <f>'12S - 10B - 2 RR'!C6</f>
        <v>3</v>
      </c>
      <c r="E20" s="487">
        <f>'12S - 10B - 2 RR'!C7</f>
        <v>4</v>
      </c>
      <c r="F20" s="487">
        <f>'12S - 10B - 2 RR'!C8</f>
        <v>5</v>
      </c>
      <c r="G20" s="487">
        <f>'12S - 10B - 2 RR'!C9</f>
        <v>6</v>
      </c>
      <c r="H20" s="487">
        <f>'12S - 10B - 2 RR'!C10</f>
        <v>7</v>
      </c>
      <c r="I20" s="487">
        <f>'12S - 10B - 2 RR'!C11</f>
        <v>8</v>
      </c>
      <c r="J20" s="487">
        <f>'12S - 10B - 2 RR'!C12</f>
        <v>9</v>
      </c>
      <c r="K20" s="487">
        <f>'12S - 10B - 2 RR'!C13</f>
        <v>10</v>
      </c>
      <c r="L20" s="487">
        <f>'12S - 10B - 2 RR'!C15</f>
        <v>12</v>
      </c>
      <c r="M20" s="532">
        <f>'12S - 10B - 2 RR'!C15</f>
        <v>12</v>
      </c>
      <c r="N20" s="894" t="s">
        <v>92</v>
      </c>
      <c r="O20" s="894" t="s">
        <v>1014</v>
      </c>
      <c r="P20" s="894" t="s">
        <v>1896</v>
      </c>
      <c r="Q20" s="894" t="s">
        <v>1982</v>
      </c>
      <c r="R20" s="894" t="s">
        <v>1983</v>
      </c>
      <c r="S20" s="894" t="s">
        <v>1984</v>
      </c>
    </row>
    <row r="21" spans="1:19" ht="18" x14ac:dyDescent="0.2">
      <c r="A21" s="484">
        <f>'12S - 10B - 2 RR'!C4</f>
        <v>1</v>
      </c>
      <c r="B21" s="921"/>
      <c r="C21" s="922"/>
      <c r="D21" s="923"/>
      <c r="E21" s="923"/>
      <c r="F21" s="923"/>
      <c r="G21" s="923"/>
      <c r="H21" s="923"/>
      <c r="I21" s="923"/>
      <c r="J21" s="923"/>
      <c r="K21" s="923"/>
      <c r="L21" s="923"/>
      <c r="M21" s="935"/>
      <c r="N21" s="1365">
        <f t="shared" ref="N21:N32" si="4">SUM(B21:M21)</f>
        <v>0</v>
      </c>
      <c r="O21" s="896"/>
      <c r="P21" s="1421">
        <f>SUM(B21:M21)-O21</f>
        <v>0</v>
      </c>
      <c r="Q21" s="1366">
        <f>COUNTIF(B21:M21,1)+COUNTIF(B21:M21,0)</f>
        <v>0</v>
      </c>
      <c r="R21" s="1141" t="str">
        <f>IF(Q21=0,"",P21/Q21)</f>
        <v/>
      </c>
      <c r="S21" s="887"/>
    </row>
    <row r="22" spans="1:19" ht="18" x14ac:dyDescent="0.2">
      <c r="A22" s="485">
        <f>'12S - 10B - 2 RR'!C5</f>
        <v>2</v>
      </c>
      <c r="B22" s="292" t="str">
        <f>IF(ISBLANK(C$21),"",1-C$21)</f>
        <v/>
      </c>
      <c r="C22" s="924"/>
      <c r="D22" s="599"/>
      <c r="E22" s="599"/>
      <c r="F22" s="599"/>
      <c r="G22" s="599"/>
      <c r="H22" s="599"/>
      <c r="I22" s="599"/>
      <c r="J22" s="599"/>
      <c r="K22" s="599"/>
      <c r="L22" s="599"/>
      <c r="M22" s="879"/>
      <c r="N22" s="1366">
        <f t="shared" si="4"/>
        <v>0</v>
      </c>
      <c r="O22" s="897"/>
      <c r="P22" s="1421">
        <f t="shared" ref="P22:P31" si="5">SUM(B22:M22)-O22</f>
        <v>0</v>
      </c>
      <c r="Q22" s="1366">
        <f>COUNTIF(B22:M22,1)+COUNTIF(B22:M22,0)</f>
        <v>0</v>
      </c>
      <c r="R22" s="1141" t="str">
        <f t="shared" ref="R22:R32" si="6">IF(Q22=0,"",P22/Q22)</f>
        <v/>
      </c>
      <c r="S22" s="888"/>
    </row>
    <row r="23" spans="1:19" ht="18.75" customHeight="1" x14ac:dyDescent="0.2">
      <c r="A23" s="484">
        <f>'12S - 10B - 2 RR'!C6</f>
        <v>3</v>
      </c>
      <c r="B23" s="292" t="str">
        <f>IF(ISBLANK(D$21),"",1-D$21)</f>
        <v/>
      </c>
      <c r="C23" s="343" t="str">
        <f>IF(ISBLANK(D$22),"",1-D$22)</f>
        <v/>
      </c>
      <c r="D23" s="925"/>
      <c r="E23" s="599"/>
      <c r="F23" s="599"/>
      <c r="G23" s="599"/>
      <c r="H23" s="599"/>
      <c r="I23" s="599"/>
      <c r="J23" s="599"/>
      <c r="K23" s="599"/>
      <c r="L23" s="599"/>
      <c r="M23" s="879"/>
      <c r="N23" s="1366">
        <f t="shared" si="4"/>
        <v>0</v>
      </c>
      <c r="O23" s="897"/>
      <c r="P23" s="1421">
        <f t="shared" si="5"/>
        <v>0</v>
      </c>
      <c r="Q23" s="1366">
        <f t="shared" ref="Q23:Q32" si="7">COUNTIF(B23:M23,1)+COUNTIF(B23:M23,0)</f>
        <v>0</v>
      </c>
      <c r="R23" s="1141" t="str">
        <f t="shared" si="6"/>
        <v/>
      </c>
      <c r="S23" s="888"/>
    </row>
    <row r="24" spans="1:19" ht="18.75" customHeight="1" x14ac:dyDescent="0.2">
      <c r="A24" s="485">
        <f>'12S - 10B - 2 RR'!C7</f>
        <v>4</v>
      </c>
      <c r="B24" s="292" t="str">
        <f>IF(ISBLANK(E$21),"",1-E$21)</f>
        <v/>
      </c>
      <c r="C24" s="343" t="str">
        <f>IF(ISBLANK(E$22),"",1-E$22)</f>
        <v/>
      </c>
      <c r="D24" s="292" t="str">
        <f>IF(ISBLANK(E$23),"",1-E$23)</f>
        <v/>
      </c>
      <c r="E24" s="925"/>
      <c r="F24" s="599"/>
      <c r="G24" s="599"/>
      <c r="H24" s="599"/>
      <c r="I24" s="599"/>
      <c r="J24" s="599"/>
      <c r="K24" s="599"/>
      <c r="L24" s="599"/>
      <c r="M24" s="879"/>
      <c r="N24" s="1366">
        <f t="shared" si="4"/>
        <v>0</v>
      </c>
      <c r="O24" s="897"/>
      <c r="P24" s="1421">
        <f t="shared" si="5"/>
        <v>0</v>
      </c>
      <c r="Q24" s="1366">
        <f t="shared" si="7"/>
        <v>0</v>
      </c>
      <c r="R24" s="1141" t="str">
        <f t="shared" si="6"/>
        <v/>
      </c>
      <c r="S24" s="888"/>
    </row>
    <row r="25" spans="1:19" ht="18.75" customHeight="1" x14ac:dyDescent="0.2">
      <c r="A25" s="484">
        <f>'12S - 10B - 2 RR'!C8</f>
        <v>5</v>
      </c>
      <c r="B25" s="292" t="str">
        <f>IF(ISBLANK(F$21),"",1-F$21)</f>
        <v/>
      </c>
      <c r="C25" s="343" t="str">
        <f>IF(ISBLANK(F$22),"",1-F$22)</f>
        <v/>
      </c>
      <c r="D25" s="292" t="str">
        <f>IF(ISBLANK(F$23),"",1-F$23)</f>
        <v/>
      </c>
      <c r="E25" s="292" t="str">
        <f>IF(ISBLANK(F$24),"",1-F$24)</f>
        <v/>
      </c>
      <c r="F25" s="925"/>
      <c r="G25" s="599"/>
      <c r="H25" s="599"/>
      <c r="I25" s="599"/>
      <c r="J25" s="599"/>
      <c r="K25" s="599"/>
      <c r="L25" s="599"/>
      <c r="M25" s="879"/>
      <c r="N25" s="1366">
        <f t="shared" si="4"/>
        <v>0</v>
      </c>
      <c r="O25" s="897"/>
      <c r="P25" s="1421">
        <f t="shared" si="5"/>
        <v>0</v>
      </c>
      <c r="Q25" s="1366">
        <f t="shared" si="7"/>
        <v>0</v>
      </c>
      <c r="R25" s="1141" t="str">
        <f t="shared" si="6"/>
        <v/>
      </c>
      <c r="S25" s="888"/>
    </row>
    <row r="26" spans="1:19" ht="18.75" customHeight="1" x14ac:dyDescent="0.2">
      <c r="A26" s="485">
        <f>'12S - 10B - 2 RR'!C9</f>
        <v>6</v>
      </c>
      <c r="B26" s="292" t="str">
        <f>IF(ISBLANK(G$21),"",1-G$21)</f>
        <v/>
      </c>
      <c r="C26" s="343" t="str">
        <f>IF(ISBLANK(G$22),"",1-G$22)</f>
        <v/>
      </c>
      <c r="D26" s="292" t="str">
        <f>IF(ISBLANK(G$23),"",1-G$23)</f>
        <v/>
      </c>
      <c r="E26" s="292" t="str">
        <f>IF(ISBLANK(G$24),"",1-G$24)</f>
        <v/>
      </c>
      <c r="F26" s="292" t="str">
        <f>IF(ISBLANK(G$25),"",1-G$25)</f>
        <v/>
      </c>
      <c r="G26" s="925"/>
      <c r="H26" s="599"/>
      <c r="I26" s="599"/>
      <c r="J26" s="599"/>
      <c r="K26" s="599"/>
      <c r="L26" s="599"/>
      <c r="M26" s="879"/>
      <c r="N26" s="1366">
        <f t="shared" si="4"/>
        <v>0</v>
      </c>
      <c r="O26" s="897"/>
      <c r="P26" s="1421">
        <f t="shared" si="5"/>
        <v>0</v>
      </c>
      <c r="Q26" s="1366">
        <f t="shared" si="7"/>
        <v>0</v>
      </c>
      <c r="R26" s="1141" t="str">
        <f t="shared" si="6"/>
        <v/>
      </c>
      <c r="S26" s="888"/>
    </row>
    <row r="27" spans="1:19" ht="18.75" customHeight="1" x14ac:dyDescent="0.2">
      <c r="A27" s="484">
        <f>'12S - 10B - 2 RR'!C10</f>
        <v>7</v>
      </c>
      <c r="B27" s="292" t="str">
        <f>IF(ISBLANK(H$21),"",1-H$21)</f>
        <v/>
      </c>
      <c r="C27" s="343" t="str">
        <f>IF(ISBLANK(H$22),"",1-H$22)</f>
        <v/>
      </c>
      <c r="D27" s="292" t="str">
        <f>IF(ISBLANK(H$23),"",1-H$23)</f>
        <v/>
      </c>
      <c r="E27" s="292" t="str">
        <f>IF(ISBLANK(H$24),"",1-H$24)</f>
        <v/>
      </c>
      <c r="F27" s="292" t="str">
        <f>IF(ISBLANK(H$25),"",1-H$25)</f>
        <v/>
      </c>
      <c r="G27" s="292" t="str">
        <f>IF(ISBLANK(H$26),"",1-H$26)</f>
        <v/>
      </c>
      <c r="H27" s="925"/>
      <c r="I27" s="599"/>
      <c r="J27" s="599"/>
      <c r="K27" s="599"/>
      <c r="L27" s="599"/>
      <c r="M27" s="879"/>
      <c r="N27" s="1366">
        <f t="shared" si="4"/>
        <v>0</v>
      </c>
      <c r="O27" s="897"/>
      <c r="P27" s="1421">
        <f t="shared" si="5"/>
        <v>0</v>
      </c>
      <c r="Q27" s="1366">
        <f t="shared" si="7"/>
        <v>0</v>
      </c>
      <c r="R27" s="1141" t="str">
        <f t="shared" si="6"/>
        <v/>
      </c>
      <c r="S27" s="888"/>
    </row>
    <row r="28" spans="1:19" ht="18.75" customHeight="1" x14ac:dyDescent="0.2">
      <c r="A28" s="485">
        <f>'12S - 10B - 2 RR'!C11</f>
        <v>8</v>
      </c>
      <c r="B28" s="292" t="str">
        <f>IF(ISBLANK(I$21),"",1-I$21)</f>
        <v/>
      </c>
      <c r="C28" s="343" t="str">
        <f>IF(ISBLANK(I$22),"",1-I$22)</f>
        <v/>
      </c>
      <c r="D28" s="292" t="str">
        <f>IF(ISBLANK(I$23),"",1-I$23)</f>
        <v/>
      </c>
      <c r="E28" s="292" t="str">
        <f>IF(ISBLANK(I$24),"",1-I$24)</f>
        <v/>
      </c>
      <c r="F28" s="292" t="str">
        <f>IF(ISBLANK(I$25),"",1-I$25)</f>
        <v/>
      </c>
      <c r="G28" s="292" t="str">
        <f>IF(ISBLANK(I$26),"",1-I$26)</f>
        <v/>
      </c>
      <c r="H28" s="292" t="str">
        <f>IF(ISBLANK(I$27),"",1-I$27)</f>
        <v/>
      </c>
      <c r="I28" s="925"/>
      <c r="J28" s="599"/>
      <c r="K28" s="599"/>
      <c r="L28" s="599"/>
      <c r="M28" s="879"/>
      <c r="N28" s="1366">
        <f t="shared" si="4"/>
        <v>0</v>
      </c>
      <c r="O28" s="897"/>
      <c r="P28" s="1421">
        <f t="shared" si="5"/>
        <v>0</v>
      </c>
      <c r="Q28" s="1366">
        <f t="shared" si="7"/>
        <v>0</v>
      </c>
      <c r="R28" s="1141" t="str">
        <f t="shared" si="6"/>
        <v/>
      </c>
      <c r="S28" s="888"/>
    </row>
    <row r="29" spans="1:19" ht="18.75" customHeight="1" x14ac:dyDescent="0.2">
      <c r="A29" s="484">
        <f>'12S - 10B - 2 RR'!C12</f>
        <v>9</v>
      </c>
      <c r="B29" s="292" t="str">
        <f>IF(ISBLANK(J$21),"",1-J$21)</f>
        <v/>
      </c>
      <c r="C29" s="343" t="str">
        <f>IF(ISBLANK(J$22),"",1-J$22)</f>
        <v/>
      </c>
      <c r="D29" s="292" t="str">
        <f>IF(ISBLANK(J$23),"",1-J$23)</f>
        <v/>
      </c>
      <c r="E29" s="292" t="str">
        <f>IF(ISBLANK(J$24),"",1-J$24)</f>
        <v/>
      </c>
      <c r="F29" s="292" t="str">
        <f>IF(ISBLANK(J$25),"",1-J$25)</f>
        <v/>
      </c>
      <c r="G29" s="292" t="str">
        <f>IF(ISBLANK(J$26),"",1-J$26)</f>
        <v/>
      </c>
      <c r="H29" s="292" t="str">
        <f>IF(ISBLANK(J$27),"",1-J$27)</f>
        <v/>
      </c>
      <c r="I29" s="292" t="str">
        <f>IF(ISBLANK(J$28),"",1-J$28)</f>
        <v/>
      </c>
      <c r="J29" s="925"/>
      <c r="K29" s="599"/>
      <c r="L29" s="599"/>
      <c r="M29" s="879"/>
      <c r="N29" s="1366">
        <f t="shared" si="4"/>
        <v>0</v>
      </c>
      <c r="O29" s="897"/>
      <c r="P29" s="1421">
        <f t="shared" si="5"/>
        <v>0</v>
      </c>
      <c r="Q29" s="1366">
        <f t="shared" si="7"/>
        <v>0</v>
      </c>
      <c r="R29" s="1141" t="str">
        <f t="shared" si="6"/>
        <v/>
      </c>
      <c r="S29" s="888"/>
    </row>
    <row r="30" spans="1:19" ht="18.75" customHeight="1" x14ac:dyDescent="0.2">
      <c r="A30" s="485">
        <f>'12S - 10B - 2 RR'!C13</f>
        <v>10</v>
      </c>
      <c r="B30" s="292" t="str">
        <f>IF(ISBLANK(K$21),"",1-K$21)</f>
        <v/>
      </c>
      <c r="C30" s="343" t="str">
        <f>IF(ISBLANK(K$22),"",1-K$22)</f>
        <v/>
      </c>
      <c r="D30" s="292" t="str">
        <f>IF(ISBLANK(K$23),"",1-K$23)</f>
        <v/>
      </c>
      <c r="E30" s="292" t="str">
        <f>IF(ISBLANK(K$24),"",1-K$24)</f>
        <v/>
      </c>
      <c r="F30" s="292" t="str">
        <f>IF(ISBLANK(K$25),"",1-K$25)</f>
        <v/>
      </c>
      <c r="G30" s="292" t="str">
        <f>IF(ISBLANK(K$26),"",1-K$26)</f>
        <v/>
      </c>
      <c r="H30" s="292" t="str">
        <f>IF(ISBLANK(K$27),"",1-K$27)</f>
        <v/>
      </c>
      <c r="I30" s="292" t="str">
        <f>IF(ISBLANK(K$28),"",1-K$28)</f>
        <v/>
      </c>
      <c r="J30" s="292" t="str">
        <f>IF(ISBLANK(K$29),"",1-K$29)</f>
        <v/>
      </c>
      <c r="K30" s="925"/>
      <c r="L30" s="599"/>
      <c r="M30" s="879"/>
      <c r="N30" s="1366">
        <f t="shared" si="4"/>
        <v>0</v>
      </c>
      <c r="O30" s="897"/>
      <c r="P30" s="1421">
        <f t="shared" si="5"/>
        <v>0</v>
      </c>
      <c r="Q30" s="1366">
        <f t="shared" si="7"/>
        <v>0</v>
      </c>
      <c r="R30" s="1141" t="str">
        <f t="shared" si="6"/>
        <v/>
      </c>
      <c r="S30" s="888"/>
    </row>
    <row r="31" spans="1:19" ht="18.75" customHeight="1" x14ac:dyDescent="0.2">
      <c r="A31" s="484">
        <f>'12S - 10B - 2 RR'!C14</f>
        <v>11</v>
      </c>
      <c r="B31" s="292" t="str">
        <f>IF(ISBLANK(L$21),"",1-L$21)</f>
        <v/>
      </c>
      <c r="C31" s="343" t="str">
        <f>IF(ISBLANK(L$22),"",1-L$22)</f>
        <v/>
      </c>
      <c r="D31" s="292" t="str">
        <f>IF(ISBLANK(L$23),"",1-L$23)</f>
        <v/>
      </c>
      <c r="E31" s="292" t="str">
        <f>IF(ISBLANK(L$24),"",1-L$24)</f>
        <v/>
      </c>
      <c r="F31" s="292" t="str">
        <f>IF(ISBLANK(L$25),"",1-L$25)</f>
        <v/>
      </c>
      <c r="G31" s="292" t="str">
        <f>IF(ISBLANK(L$26),"",1-L$26)</f>
        <v/>
      </c>
      <c r="H31" s="292" t="str">
        <f>IF(ISBLANK(L$27),"",1-L$27)</f>
        <v/>
      </c>
      <c r="I31" s="292" t="str">
        <f>IF(ISBLANK(L$28),"",1-L$28)</f>
        <v/>
      </c>
      <c r="J31" s="292" t="str">
        <f>IF(ISBLANK(L$29),"",1-L$29)</f>
        <v/>
      </c>
      <c r="K31" s="292" t="str">
        <f>IF(ISBLANK(L$30),"",1-L$30)</f>
        <v/>
      </c>
      <c r="L31" s="925"/>
      <c r="M31" s="879"/>
      <c r="N31" s="1366">
        <f t="shared" si="4"/>
        <v>0</v>
      </c>
      <c r="O31" s="897"/>
      <c r="P31" s="1421">
        <f t="shared" si="5"/>
        <v>0</v>
      </c>
      <c r="Q31" s="1366">
        <f t="shared" si="7"/>
        <v>0</v>
      </c>
      <c r="R31" s="1141" t="str">
        <f t="shared" si="6"/>
        <v/>
      </c>
      <c r="S31" s="888"/>
    </row>
    <row r="32" spans="1:19" ht="18.75" customHeight="1" thickBot="1" x14ac:dyDescent="0.25">
      <c r="A32" s="496">
        <f>'12S - 10B - 2 RR'!C15</f>
        <v>12</v>
      </c>
      <c r="B32" s="892" t="str">
        <f>IF(ISBLANK(M$21),"",1-M$21)</f>
        <v/>
      </c>
      <c r="C32" s="932" t="str">
        <f>IF(ISBLANK(M$22),"",1-M$22)</f>
        <v/>
      </c>
      <c r="D32" s="892" t="str">
        <f>IF(ISBLANK(M$23),"",1-M$23)</f>
        <v/>
      </c>
      <c r="E32" s="892" t="str">
        <f>IF(ISBLANK(M$24),"",1-M$24)</f>
        <v/>
      </c>
      <c r="F32" s="892" t="str">
        <f>IF(ISBLANK(M$25),"",1-M$25)</f>
        <v/>
      </c>
      <c r="G32" s="892" t="str">
        <f>IF(ISBLANK(M$26),"",1-M$26)</f>
        <v/>
      </c>
      <c r="H32" s="892" t="str">
        <f>IF(ISBLANK(M$27),"",1-M$27)</f>
        <v/>
      </c>
      <c r="I32" s="892" t="str">
        <f>IF(ISBLANK(M$28),"",1-M$28)</f>
        <v/>
      </c>
      <c r="J32" s="892" t="str">
        <f>IF(ISBLANK(M$29),"",1-M$29)</f>
        <v/>
      </c>
      <c r="K32" s="892" t="str">
        <f>IF(ISBLANK(M$30),"",1-M$30)</f>
        <v/>
      </c>
      <c r="L32" s="892" t="str">
        <f>IF(ISBLANK(M$31),"",1-M$31)</f>
        <v/>
      </c>
      <c r="M32" s="942"/>
      <c r="N32" s="1367">
        <f t="shared" si="4"/>
        <v>0</v>
      </c>
      <c r="O32" s="898"/>
      <c r="P32" s="1422">
        <f>SUM(B32:M32)-O32</f>
        <v>0</v>
      </c>
      <c r="Q32" s="1367">
        <f t="shared" si="7"/>
        <v>0</v>
      </c>
      <c r="R32" s="1142" t="str">
        <f t="shared" si="6"/>
        <v/>
      </c>
      <c r="S32" s="889"/>
    </row>
    <row r="33" spans="1:19" ht="18.75" customHeight="1" x14ac:dyDescent="0.2">
      <c r="I33" s="144"/>
      <c r="J33" s="1955" t="s">
        <v>2217</v>
      </c>
      <c r="K33" s="1955"/>
      <c r="L33" s="1955"/>
      <c r="M33" s="1955"/>
      <c r="N33" s="1357">
        <f>SUM(N21:N32)</f>
        <v>0</v>
      </c>
      <c r="O33" s="113"/>
      <c r="P33" s="113"/>
      <c r="Q33" s="148"/>
      <c r="R33" s="148"/>
      <c r="S33" s="148"/>
    </row>
    <row r="34" spans="1:19" ht="18.75" customHeight="1" x14ac:dyDescent="0.15"/>
    <row r="35" spans="1:19" ht="18.75" customHeight="1" x14ac:dyDescent="0.15"/>
    <row r="36" spans="1:19" ht="18.75" customHeight="1" x14ac:dyDescent="0.15"/>
    <row r="37" spans="1:19" ht="18.75" customHeight="1" thickBot="1" x14ac:dyDescent="0.2">
      <c r="A37" s="1827" t="s">
        <v>576</v>
      </c>
      <c r="B37" s="1827"/>
      <c r="C37" s="1827"/>
      <c r="D37" s="1827"/>
      <c r="E37" s="1827"/>
      <c r="F37" s="1827"/>
      <c r="G37" s="1827"/>
      <c r="H37" s="1827"/>
      <c r="I37" s="1827"/>
    </row>
    <row r="38" spans="1:19" ht="20" customHeight="1" x14ac:dyDescent="0.15">
      <c r="A38" s="1791"/>
      <c r="B38" s="1778">
        <f>A41</f>
        <v>0</v>
      </c>
      <c r="C38" s="1778">
        <f>A42</f>
        <v>0</v>
      </c>
      <c r="D38" s="1778">
        <f>A43</f>
        <v>0</v>
      </c>
      <c r="E38" s="1778">
        <f>A44</f>
        <v>0</v>
      </c>
      <c r="F38" s="1780">
        <f>A45</f>
        <v>0</v>
      </c>
      <c r="G38" s="1784" t="s">
        <v>92</v>
      </c>
      <c r="H38" s="1784" t="s">
        <v>1534</v>
      </c>
      <c r="I38" s="1784" t="s">
        <v>1533</v>
      </c>
    </row>
    <row r="39" spans="1:19" ht="20" customHeight="1" x14ac:dyDescent="0.15">
      <c r="A39" s="1792"/>
      <c r="B39" s="1779"/>
      <c r="C39" s="1779"/>
      <c r="D39" s="1779"/>
      <c r="E39" s="1779"/>
      <c r="F39" s="1781"/>
      <c r="G39" s="1785"/>
      <c r="H39" s="1785"/>
      <c r="I39" s="1785"/>
    </row>
    <row r="40" spans="1:19" ht="20" customHeight="1" x14ac:dyDescent="0.15">
      <c r="A40" s="1793"/>
      <c r="B40" s="1779"/>
      <c r="C40" s="1779"/>
      <c r="D40" s="1779"/>
      <c r="E40" s="1779"/>
      <c r="F40" s="1781"/>
      <c r="G40" s="1785"/>
      <c r="H40" s="1785"/>
      <c r="I40" s="1785"/>
    </row>
    <row r="41" spans="1:19" ht="18" customHeight="1" x14ac:dyDescent="0.15">
      <c r="A41" s="1337"/>
      <c r="B41" s="1326"/>
      <c r="C41" s="1325"/>
      <c r="D41" s="1325"/>
      <c r="E41" s="1325"/>
      <c r="F41" s="1327"/>
      <c r="G41" s="1334"/>
      <c r="H41" s="901"/>
      <c r="I41" s="901"/>
    </row>
    <row r="42" spans="1:19" ht="18" customHeight="1" x14ac:dyDescent="0.15">
      <c r="A42" s="1337"/>
      <c r="B42" s="1325"/>
      <c r="C42" s="1326"/>
      <c r="D42" s="1325"/>
      <c r="E42" s="1325"/>
      <c r="F42" s="1327"/>
      <c r="G42" s="1334"/>
      <c r="H42" s="1335"/>
      <c r="I42" s="1335"/>
    </row>
    <row r="43" spans="1:19" ht="18" customHeight="1" x14ac:dyDescent="0.15">
      <c r="A43" s="1337"/>
      <c r="B43" s="1325"/>
      <c r="C43" s="1325"/>
      <c r="D43" s="1326"/>
      <c r="E43" s="1325"/>
      <c r="F43" s="1327"/>
      <c r="G43" s="1334"/>
      <c r="H43" s="1335"/>
      <c r="I43" s="1335"/>
    </row>
    <row r="44" spans="1:19" ht="18" customHeight="1" x14ac:dyDescent="0.15">
      <c r="A44" s="1337"/>
      <c r="B44" s="1325"/>
      <c r="C44" s="1325"/>
      <c r="D44" s="1325"/>
      <c r="E44" s="1326"/>
      <c r="F44" s="1327"/>
      <c r="G44" s="1334"/>
      <c r="H44" s="1334"/>
      <c r="I44" s="1334"/>
    </row>
    <row r="45" spans="1:19" ht="18" customHeight="1" thickBot="1" x14ac:dyDescent="0.2">
      <c r="A45" s="1338"/>
      <c r="B45" s="1328"/>
      <c r="C45" s="1328"/>
      <c r="D45" s="1328"/>
      <c r="E45" s="1328"/>
      <c r="F45" s="1329"/>
      <c r="G45" s="1336"/>
      <c r="H45" s="1336"/>
      <c r="I45" s="1336"/>
    </row>
    <row r="46" spans="1:19" ht="18" x14ac:dyDescent="0.2">
      <c r="A46"/>
      <c r="B46"/>
      <c r="C46"/>
      <c r="D46"/>
      <c r="E46"/>
      <c r="F46"/>
      <c r="G46"/>
      <c r="H46" s="51"/>
      <c r="I46" s="51"/>
    </row>
    <row r="47" spans="1:19" ht="14" thickBot="1" x14ac:dyDescent="0.2">
      <c r="A47" s="1827" t="s">
        <v>576</v>
      </c>
      <c r="B47" s="1827"/>
      <c r="C47" s="1827"/>
      <c r="D47" s="1827"/>
      <c r="E47" s="1827"/>
      <c r="F47" s="1827"/>
      <c r="G47" s="1827"/>
      <c r="H47" s="1827"/>
      <c r="I47" s="1827"/>
    </row>
    <row r="48" spans="1:19" ht="20" customHeight="1" x14ac:dyDescent="0.15">
      <c r="A48" s="1791"/>
      <c r="B48" s="1778">
        <f>A51</f>
        <v>0</v>
      </c>
      <c r="C48" s="1778">
        <f>A52</f>
        <v>0</v>
      </c>
      <c r="D48" s="1778">
        <f>A53</f>
        <v>0</v>
      </c>
      <c r="E48" s="1778">
        <f>A54</f>
        <v>0</v>
      </c>
      <c r="F48" s="1780">
        <f>A55</f>
        <v>0</v>
      </c>
      <c r="G48" s="1784" t="s">
        <v>92</v>
      </c>
      <c r="H48" s="1784" t="s">
        <v>1534</v>
      </c>
      <c r="I48" s="1784" t="s">
        <v>1533</v>
      </c>
    </row>
    <row r="49" spans="1:9" ht="20" customHeight="1" x14ac:dyDescent="0.15">
      <c r="A49" s="1792"/>
      <c r="B49" s="1779"/>
      <c r="C49" s="1779"/>
      <c r="D49" s="1779"/>
      <c r="E49" s="1779"/>
      <c r="F49" s="1781"/>
      <c r="G49" s="1785"/>
      <c r="H49" s="1785"/>
      <c r="I49" s="1785"/>
    </row>
    <row r="50" spans="1:9" ht="20" customHeight="1" x14ac:dyDescent="0.15">
      <c r="A50" s="1793"/>
      <c r="B50" s="1779"/>
      <c r="C50" s="1779"/>
      <c r="D50" s="1779"/>
      <c r="E50" s="1779"/>
      <c r="F50" s="1781"/>
      <c r="G50" s="1785"/>
      <c r="H50" s="1785"/>
      <c r="I50" s="1785"/>
    </row>
    <row r="51" spans="1:9" ht="18" customHeight="1" x14ac:dyDescent="0.15">
      <c r="A51" s="1337"/>
      <c r="B51" s="1326"/>
      <c r="C51" s="1325"/>
      <c r="D51" s="1325"/>
      <c r="E51" s="1325"/>
      <c r="F51" s="1327"/>
      <c r="G51" s="1334"/>
      <c r="H51" s="901"/>
      <c r="I51" s="901"/>
    </row>
    <row r="52" spans="1:9" ht="18" customHeight="1" x14ac:dyDescent="0.15">
      <c r="A52" s="1337"/>
      <c r="B52" s="1325"/>
      <c r="C52" s="1326"/>
      <c r="D52" s="1325"/>
      <c r="E52" s="1325"/>
      <c r="F52" s="1327"/>
      <c r="G52" s="1334"/>
      <c r="H52" s="1335"/>
      <c r="I52" s="1335"/>
    </row>
    <row r="53" spans="1:9" ht="18" customHeight="1" x14ac:dyDescent="0.15">
      <c r="A53" s="1337"/>
      <c r="B53" s="1325"/>
      <c r="C53" s="1325"/>
      <c r="D53" s="1326"/>
      <c r="E53" s="1325"/>
      <c r="F53" s="1327"/>
      <c r="G53" s="1334"/>
      <c r="H53" s="1335"/>
      <c r="I53" s="1335"/>
    </row>
    <row r="54" spans="1:9" ht="18" customHeight="1" x14ac:dyDescent="0.15">
      <c r="A54" s="1337"/>
      <c r="B54" s="1325"/>
      <c r="C54" s="1325"/>
      <c r="D54" s="1325"/>
      <c r="E54" s="1326"/>
      <c r="F54" s="1327"/>
      <c r="G54" s="1334"/>
      <c r="H54" s="1334"/>
      <c r="I54" s="1334"/>
    </row>
    <row r="55" spans="1:9" ht="18" customHeight="1" thickBot="1" x14ac:dyDescent="0.2">
      <c r="A55" s="1338"/>
      <c r="B55" s="1328"/>
      <c r="C55" s="1328"/>
      <c r="D55" s="1328"/>
      <c r="E55" s="1328"/>
      <c r="F55" s="1329"/>
      <c r="G55" s="1336"/>
      <c r="H55" s="1336"/>
      <c r="I55" s="1336"/>
    </row>
    <row r="57" spans="1:9" ht="14" thickBot="1" x14ac:dyDescent="0.2">
      <c r="A57" s="1827" t="s">
        <v>576</v>
      </c>
      <c r="B57" s="1827"/>
      <c r="C57" s="1827"/>
      <c r="D57" s="1827"/>
      <c r="E57" s="1827"/>
      <c r="F57" s="1827"/>
      <c r="G57" s="1827"/>
      <c r="H57" s="1827"/>
      <c r="I57" s="1827"/>
    </row>
    <row r="58" spans="1:9" ht="20" customHeight="1" x14ac:dyDescent="0.15">
      <c r="A58" s="1791"/>
      <c r="B58" s="1778">
        <f>A61</f>
        <v>0</v>
      </c>
      <c r="C58" s="1778">
        <f>A62</f>
        <v>0</v>
      </c>
      <c r="D58" s="1778">
        <f>A63</f>
        <v>0</v>
      </c>
      <c r="E58" s="1778">
        <f>A64</f>
        <v>0</v>
      </c>
      <c r="F58" s="1780">
        <f>A65</f>
        <v>0</v>
      </c>
      <c r="G58" s="1784" t="s">
        <v>92</v>
      </c>
      <c r="H58" s="1784" t="s">
        <v>1534</v>
      </c>
      <c r="I58" s="1784" t="s">
        <v>1533</v>
      </c>
    </row>
    <row r="59" spans="1:9" ht="20" customHeight="1" x14ac:dyDescent="0.15">
      <c r="A59" s="1792"/>
      <c r="B59" s="1779"/>
      <c r="C59" s="1779"/>
      <c r="D59" s="1779"/>
      <c r="E59" s="1779"/>
      <c r="F59" s="1781"/>
      <c r="G59" s="1785"/>
      <c r="H59" s="1785"/>
      <c r="I59" s="1785"/>
    </row>
    <row r="60" spans="1:9" ht="20" customHeight="1" x14ac:dyDescent="0.15">
      <c r="A60" s="1793"/>
      <c r="B60" s="1779"/>
      <c r="C60" s="1779"/>
      <c r="D60" s="1779"/>
      <c r="E60" s="1779"/>
      <c r="F60" s="1781"/>
      <c r="G60" s="1785"/>
      <c r="H60" s="1785"/>
      <c r="I60" s="1785"/>
    </row>
    <row r="61" spans="1:9" ht="18" customHeight="1" x14ac:dyDescent="0.15">
      <c r="A61" s="1337"/>
      <c r="B61" s="1326"/>
      <c r="C61" s="1325"/>
      <c r="D61" s="1325"/>
      <c r="E61" s="1325"/>
      <c r="F61" s="1327"/>
      <c r="G61" s="1334"/>
      <c r="H61" s="901"/>
      <c r="I61" s="901"/>
    </row>
    <row r="62" spans="1:9" ht="18" customHeight="1" x14ac:dyDescent="0.15">
      <c r="A62" s="1337"/>
      <c r="B62" s="1325"/>
      <c r="C62" s="1326"/>
      <c r="D62" s="1325"/>
      <c r="E62" s="1325"/>
      <c r="F62" s="1327"/>
      <c r="G62" s="1334"/>
      <c r="H62" s="1335"/>
      <c r="I62" s="1335"/>
    </row>
    <row r="63" spans="1:9" ht="18" customHeight="1" x14ac:dyDescent="0.15">
      <c r="A63" s="1337"/>
      <c r="B63" s="1325"/>
      <c r="C63" s="1325"/>
      <c r="D63" s="1326"/>
      <c r="E63" s="1325"/>
      <c r="F63" s="1327"/>
      <c r="G63" s="1334"/>
      <c r="H63" s="1335"/>
      <c r="I63" s="1335"/>
    </row>
    <row r="64" spans="1:9" ht="18" customHeight="1" x14ac:dyDescent="0.15">
      <c r="A64" s="1337"/>
      <c r="B64" s="1325"/>
      <c r="C64" s="1325"/>
      <c r="D64" s="1325"/>
      <c r="E64" s="1326"/>
      <c r="F64" s="1327"/>
      <c r="G64" s="1334"/>
      <c r="H64" s="1334"/>
      <c r="I64" s="1334"/>
    </row>
    <row r="65" spans="1:9" ht="18" customHeight="1" thickBot="1" x14ac:dyDescent="0.2">
      <c r="A65" s="1338"/>
      <c r="B65" s="1328"/>
      <c r="C65" s="1328"/>
      <c r="D65" s="1328"/>
      <c r="E65" s="1328"/>
      <c r="F65" s="1329"/>
      <c r="G65" s="1336"/>
      <c r="H65" s="1336"/>
      <c r="I65" s="1336"/>
    </row>
    <row r="66" spans="1:9" ht="18" x14ac:dyDescent="0.2">
      <c r="A66"/>
      <c r="B66"/>
      <c r="C66"/>
      <c r="D66"/>
      <c r="E66"/>
      <c r="F66"/>
      <c r="G66"/>
      <c r="H66" s="51"/>
      <c r="I66" s="51"/>
    </row>
    <row r="67" spans="1:9" ht="14" thickBot="1" x14ac:dyDescent="0.2">
      <c r="A67" s="1827" t="s">
        <v>576</v>
      </c>
      <c r="B67" s="1827"/>
      <c r="C67" s="1827"/>
      <c r="D67" s="1827"/>
      <c r="E67" s="1827"/>
      <c r="F67" s="1827"/>
      <c r="G67" s="1827"/>
      <c r="H67" s="1827"/>
      <c r="I67" s="1827"/>
    </row>
    <row r="68" spans="1:9" ht="20" customHeight="1" x14ac:dyDescent="0.15">
      <c r="A68" s="1791"/>
      <c r="B68" s="1778">
        <f>A71</f>
        <v>0</v>
      </c>
      <c r="C68" s="1778">
        <f>A72</f>
        <v>0</v>
      </c>
      <c r="D68" s="1778">
        <f>A73</f>
        <v>0</v>
      </c>
      <c r="E68" s="1778">
        <f>A74</f>
        <v>0</v>
      </c>
      <c r="F68" s="1780">
        <f>A75</f>
        <v>0</v>
      </c>
      <c r="G68" s="1784" t="s">
        <v>92</v>
      </c>
      <c r="H68" s="1784" t="s">
        <v>1534</v>
      </c>
      <c r="I68" s="1784" t="s">
        <v>1533</v>
      </c>
    </row>
    <row r="69" spans="1:9" ht="20" customHeight="1" x14ac:dyDescent="0.15">
      <c r="A69" s="1792"/>
      <c r="B69" s="1779"/>
      <c r="C69" s="1779"/>
      <c r="D69" s="1779"/>
      <c r="E69" s="1779"/>
      <c r="F69" s="1781"/>
      <c r="G69" s="1785"/>
      <c r="H69" s="1785"/>
      <c r="I69" s="1785"/>
    </row>
    <row r="70" spans="1:9" ht="20" customHeight="1" x14ac:dyDescent="0.15">
      <c r="A70" s="1793"/>
      <c r="B70" s="1779"/>
      <c r="C70" s="1779"/>
      <c r="D70" s="1779"/>
      <c r="E70" s="1779"/>
      <c r="F70" s="1781"/>
      <c r="G70" s="1785"/>
      <c r="H70" s="1785"/>
      <c r="I70" s="1785"/>
    </row>
    <row r="71" spans="1:9" ht="18" customHeight="1" x14ac:dyDescent="0.15">
      <c r="A71" s="1337"/>
      <c r="B71" s="1326"/>
      <c r="C71" s="1325"/>
      <c r="D71" s="1325"/>
      <c r="E71" s="1325"/>
      <c r="F71" s="1327"/>
      <c r="G71" s="1334"/>
      <c r="H71" s="901"/>
      <c r="I71" s="901"/>
    </row>
    <row r="72" spans="1:9" ht="18" customHeight="1" x14ac:dyDescent="0.15">
      <c r="A72" s="1337"/>
      <c r="B72" s="1325"/>
      <c r="C72" s="1326"/>
      <c r="D72" s="1325"/>
      <c r="E72" s="1325"/>
      <c r="F72" s="1327"/>
      <c r="G72" s="1334"/>
      <c r="H72" s="1335"/>
      <c r="I72" s="1335"/>
    </row>
    <row r="73" spans="1:9" ht="18" customHeight="1" x14ac:dyDescent="0.15">
      <c r="A73" s="1337"/>
      <c r="B73" s="1325"/>
      <c r="C73" s="1325"/>
      <c r="D73" s="1326"/>
      <c r="E73" s="1325"/>
      <c r="F73" s="1327"/>
      <c r="G73" s="1334"/>
      <c r="H73" s="1335"/>
      <c r="I73" s="1335"/>
    </row>
    <row r="74" spans="1:9" ht="18" customHeight="1" x14ac:dyDescent="0.15">
      <c r="A74" s="1337"/>
      <c r="B74" s="1325"/>
      <c r="C74" s="1325"/>
      <c r="D74" s="1325"/>
      <c r="E74" s="1326"/>
      <c r="F74" s="1327"/>
      <c r="G74" s="1334"/>
      <c r="H74" s="1334"/>
      <c r="I74" s="1334"/>
    </row>
    <row r="75" spans="1:9" ht="18" customHeight="1" thickBot="1" x14ac:dyDescent="0.2">
      <c r="A75" s="1338"/>
      <c r="B75" s="1328"/>
      <c r="C75" s="1328"/>
      <c r="D75" s="1328"/>
      <c r="E75" s="1328"/>
      <c r="F75" s="1329"/>
      <c r="G75" s="1336"/>
      <c r="H75" s="1336"/>
      <c r="I75" s="1336"/>
    </row>
  </sheetData>
  <sheetProtection password="CF27" sheet="1" objects="1" scenarios="1"/>
  <mergeCells count="44">
    <mergeCell ref="F68:F70"/>
    <mergeCell ref="G68:G70"/>
    <mergeCell ref="A67:I67"/>
    <mergeCell ref="A68:A70"/>
    <mergeCell ref="D48:D50"/>
    <mergeCell ref="E48:E50"/>
    <mergeCell ref="B68:B70"/>
    <mergeCell ref="C68:C70"/>
    <mergeCell ref="A57:I57"/>
    <mergeCell ref="A58:A60"/>
    <mergeCell ref="B58:B60"/>
    <mergeCell ref="C58:C60"/>
    <mergeCell ref="H68:H70"/>
    <mergeCell ref="I68:I70"/>
    <mergeCell ref="D68:D70"/>
    <mergeCell ref="E68:E70"/>
    <mergeCell ref="J16:M16"/>
    <mergeCell ref="J33:M33"/>
    <mergeCell ref="H48:H50"/>
    <mergeCell ref="I48:I50"/>
    <mergeCell ref="A19:S19"/>
    <mergeCell ref="C38:C40"/>
    <mergeCell ref="D38:D40"/>
    <mergeCell ref="E38:E40"/>
    <mergeCell ref="H38:H40"/>
    <mergeCell ref="I38:I40"/>
    <mergeCell ref="F38:F40"/>
    <mergeCell ref="G38:G40"/>
    <mergeCell ref="H58:H60"/>
    <mergeCell ref="I58:I60"/>
    <mergeCell ref="F48:F50"/>
    <mergeCell ref="G48:G50"/>
    <mergeCell ref="A2:S2"/>
    <mergeCell ref="D58:D60"/>
    <mergeCell ref="E58:E60"/>
    <mergeCell ref="A47:I47"/>
    <mergeCell ref="A48:A50"/>
    <mergeCell ref="B48:B50"/>
    <mergeCell ref="C48:C50"/>
    <mergeCell ref="A37:I37"/>
    <mergeCell ref="A38:A40"/>
    <mergeCell ref="B38:B40"/>
    <mergeCell ref="F58:F60"/>
    <mergeCell ref="G58:G60"/>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oglio47"/>
  <dimension ref="A1:K104"/>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33203125" style="15" customWidth="1"/>
    <col min="11" max="11" width="15.33203125" style="15" customWidth="1"/>
    <col min="12" max="16384" width="8.83203125" style="15"/>
  </cols>
  <sheetData>
    <row r="1" spans="1:11" x14ac:dyDescent="0.15">
      <c r="A1" s="1637" t="s">
        <v>1769</v>
      </c>
      <c r="B1" s="1637"/>
      <c r="C1" s="1637"/>
      <c r="D1" s="1637"/>
      <c r="E1" s="1637"/>
      <c r="F1" s="1637"/>
      <c r="G1" s="1637"/>
      <c r="H1" s="1637"/>
      <c r="I1" s="1637"/>
      <c r="J1" s="1637"/>
      <c r="K1" s="1637"/>
    </row>
    <row r="2" spans="1:11" x14ac:dyDescent="0.15">
      <c r="C2" s="49" t="s">
        <v>889</v>
      </c>
      <c r="D2" s="17"/>
      <c r="E2" s="17"/>
      <c r="F2" s="1870"/>
      <c r="G2" s="1870"/>
    </row>
    <row r="3" spans="1:11" x14ac:dyDescent="0.15">
      <c r="C3" s="18" t="s">
        <v>684</v>
      </c>
      <c r="D3" s="18" t="s">
        <v>367</v>
      </c>
      <c r="E3" s="154" t="s">
        <v>1181</v>
      </c>
      <c r="F3" s="1758" t="s">
        <v>2195</v>
      </c>
      <c r="G3" s="1759"/>
      <c r="I3" s="18" t="s">
        <v>684</v>
      </c>
      <c r="J3" s="18"/>
      <c r="K3" s="18" t="s">
        <v>1934</v>
      </c>
    </row>
    <row r="4" spans="1:11" ht="12.75" customHeight="1" x14ac:dyDescent="0.2">
      <c r="B4" s="16">
        <v>1</v>
      </c>
      <c r="C4" s="98">
        <v>1</v>
      </c>
      <c r="D4" s="14"/>
      <c r="E4" s="20">
        <f t="shared" ref="E4:E15" si="0">COUNTIF(C$21:C$25,$C4)+COUNTIF(C$31:C$35,$C4)+COUNTIF(C$41:C$45,$C4)+COUNTIF(C$51:C$55,$C4)+COUNTIF(C$67:C$71,$C4)+COUNTIF(C$77:C$81,$C4)+COUNTIF(C$87:C$91,$C4)+COUNTIF(I$21:I$25,$C4)+COUNTIF(I$31:I$35,$C4)+COUNTIF(I$41:I$45,$C4)+COUNTIF(I$51:I$55,$C4)+COUNTIF(I$67:I$71,$C4)+COUNTIF(I$77:I$81,$C4)+COUNTIF(I$87:I$91,$C4)</f>
        <v>5</v>
      </c>
      <c r="F4" s="1638">
        <f>COUNTIF(E$21:E$25,$C4)+COUNTIF(E$31:E$35,$C4)+COUNTIF(E$41:E$45,$C4)+COUNTIF(E$51:E$55,$C4)+COUNTIF(E$67:E$71,$C4)+COUNTIF(E$77:E$81,$C4)+COUNTIF(E$87:E$91,$C4)+COUNTIF(K$21:K$25,$C4)+COUNTIF(K$31:K$35,$C4)+COUNTIF(K$41:K$45,$C4)+COUNTIF(K$51:K$55,$C4)+COUNTIF(K$67:K$71,$C4)+COUNTIF(K$77:K$81,$C4)+COUNTIF(K$87:K$91,$C4)</f>
        <v>6</v>
      </c>
      <c r="G4" s="1753"/>
      <c r="I4" s="45">
        <f>$C$4</f>
        <v>1</v>
      </c>
      <c r="J4" s="177" t="s">
        <v>1038</v>
      </c>
      <c r="K4" s="14"/>
    </row>
    <row r="5" spans="1:11" ht="12.75" customHeight="1" x14ac:dyDescent="0.2">
      <c r="B5" s="16">
        <v>2</v>
      </c>
      <c r="C5" s="98">
        <v>2</v>
      </c>
      <c r="D5" s="14"/>
      <c r="E5" s="20">
        <f t="shared" si="0"/>
        <v>5</v>
      </c>
      <c r="F5" s="1638">
        <f>COUNTIF(E$21:E$25,$C5)+COUNTIF(E$31:E$35,$C5)+COUNTIF(E$41:E$45,$C5)+COUNTIF(E$51:E$55,$C5)+COUNTIF(E$67:E$71,$C5)+COUNTIF(E$77:E$81,$C5)+COUNTIF(E$87:E$91,$C5)+COUNTIF(K$21:K$25,$C5)+COUNTIF(K$31:K$35,$C5)+COUNTIF(K$41:K$45,$C5)+COUNTIF(K$51:K$55,$C5)+COUNTIF(K$67:K$71,$C5)+COUNTIF(K$77:K$81,$C5)+COUNTIF(K$87:K$91,$C5)</f>
        <v>6</v>
      </c>
      <c r="G5" s="1753"/>
      <c r="I5" s="45">
        <f>$C$5</f>
        <v>2</v>
      </c>
      <c r="J5" s="177" t="s">
        <v>1038</v>
      </c>
      <c r="K5" s="14"/>
    </row>
    <row r="6" spans="1:11" ht="12.75" customHeight="1" x14ac:dyDescent="0.2">
      <c r="B6" s="16">
        <v>3</v>
      </c>
      <c r="C6" s="98">
        <v>3</v>
      </c>
      <c r="D6" s="14"/>
      <c r="E6" s="20">
        <f t="shared" si="0"/>
        <v>5</v>
      </c>
      <c r="F6" s="1638">
        <f t="shared" ref="F6:F15" si="1">COUNTIF(E$21:E$25,$C6)+COUNTIF(E$31:E$35,$C6)+COUNTIF(E$41:E$45,$C6)+COUNTIF(E$51:E$55,$C6)+COUNTIF(E$67:E$71,$C6)+COUNTIF(E$77:E$81,$C6)+COUNTIF(E$87:E$91,$C6)+COUNTIF(K$21:K$25,$C6)+COUNTIF(K$31:K$35,$C6)+COUNTIF(K$41:K$45,$C6)+COUNTIF(K$51:K$55,$C6)+COUNTIF(K$67:K$71,$C6)+COUNTIF(K$77:K$81,$C6)+COUNTIF(K$87:K$91,$C6)</f>
        <v>6</v>
      </c>
      <c r="G6" s="1753"/>
      <c r="I6" s="45">
        <f>$C$6</f>
        <v>3</v>
      </c>
      <c r="J6" s="177" t="s">
        <v>1038</v>
      </c>
      <c r="K6" s="14"/>
    </row>
    <row r="7" spans="1:11" ht="12.75" customHeight="1" x14ac:dyDescent="0.2">
      <c r="B7" s="16">
        <v>4</v>
      </c>
      <c r="C7" s="98">
        <v>4</v>
      </c>
      <c r="D7" s="14"/>
      <c r="E7" s="20">
        <f t="shared" si="0"/>
        <v>5</v>
      </c>
      <c r="F7" s="1638">
        <f t="shared" si="1"/>
        <v>6</v>
      </c>
      <c r="G7" s="1753"/>
      <c r="I7" s="45">
        <f>$C$7</f>
        <v>4</v>
      </c>
      <c r="J7" s="177" t="s">
        <v>1038</v>
      </c>
      <c r="K7" s="14"/>
    </row>
    <row r="8" spans="1:11" ht="12.75" customHeight="1" x14ac:dyDescent="0.2">
      <c r="B8" s="16">
        <v>5</v>
      </c>
      <c r="C8" s="98">
        <v>5</v>
      </c>
      <c r="D8" s="14"/>
      <c r="E8" s="20">
        <f t="shared" si="0"/>
        <v>5</v>
      </c>
      <c r="F8" s="1638">
        <f t="shared" si="1"/>
        <v>6</v>
      </c>
      <c r="G8" s="1753"/>
      <c r="I8" s="45">
        <f>$C$8</f>
        <v>5</v>
      </c>
      <c r="J8" s="177" t="s">
        <v>1038</v>
      </c>
      <c r="K8" s="14"/>
    </row>
    <row r="9" spans="1:11" ht="12.75" customHeight="1" x14ac:dyDescent="0.2">
      <c r="B9" s="16">
        <v>6</v>
      </c>
      <c r="C9" s="98">
        <v>6</v>
      </c>
      <c r="D9" s="14"/>
      <c r="E9" s="20">
        <f t="shared" si="0"/>
        <v>5</v>
      </c>
      <c r="F9" s="1638">
        <f t="shared" si="1"/>
        <v>6</v>
      </c>
      <c r="G9" s="1753"/>
      <c r="I9" s="45">
        <f>$C$9</f>
        <v>6</v>
      </c>
      <c r="J9" s="648"/>
      <c r="K9" s="156"/>
    </row>
    <row r="10" spans="1:11" ht="12.75" customHeight="1" x14ac:dyDescent="0.2">
      <c r="B10" s="16">
        <v>7</v>
      </c>
      <c r="C10" s="98">
        <v>7</v>
      </c>
      <c r="D10" s="14"/>
      <c r="E10" s="20">
        <f t="shared" si="0"/>
        <v>6</v>
      </c>
      <c r="F10" s="1638">
        <f t="shared" si="1"/>
        <v>5</v>
      </c>
      <c r="G10" s="1753"/>
      <c r="I10" s="45">
        <f>$C$10</f>
        <v>7</v>
      </c>
      <c r="J10" s="177" t="s">
        <v>1038</v>
      </c>
      <c r="K10" s="14"/>
    </row>
    <row r="11" spans="1:11" ht="12.75" customHeight="1" x14ac:dyDescent="0.2">
      <c r="B11" s="16">
        <v>8</v>
      </c>
      <c r="C11" s="98">
        <v>8</v>
      </c>
      <c r="D11" s="14"/>
      <c r="E11" s="20">
        <f t="shared" si="0"/>
        <v>6</v>
      </c>
      <c r="F11" s="1638">
        <f t="shared" si="1"/>
        <v>5</v>
      </c>
      <c r="G11" s="1753"/>
      <c r="I11" s="45">
        <f>$C$11</f>
        <v>8</v>
      </c>
      <c r="J11" s="177" t="s">
        <v>1038</v>
      </c>
      <c r="K11" s="14"/>
    </row>
    <row r="12" spans="1:11" ht="12.75" customHeight="1" x14ac:dyDescent="0.2">
      <c r="B12" s="16">
        <v>9</v>
      </c>
      <c r="C12" s="98">
        <v>9</v>
      </c>
      <c r="D12" s="14"/>
      <c r="E12" s="20">
        <f t="shared" si="0"/>
        <v>6</v>
      </c>
      <c r="F12" s="1638">
        <f t="shared" si="1"/>
        <v>5</v>
      </c>
      <c r="G12" s="1753"/>
      <c r="I12" s="45">
        <f>$C$12</f>
        <v>9</v>
      </c>
      <c r="J12" s="177" t="s">
        <v>1038</v>
      </c>
      <c r="K12" s="14"/>
    </row>
    <row r="13" spans="1:11" ht="12.75" customHeight="1" x14ac:dyDescent="0.15">
      <c r="B13" s="16">
        <v>10</v>
      </c>
      <c r="C13" s="98">
        <v>10</v>
      </c>
      <c r="D13" s="14"/>
      <c r="E13" s="20">
        <f t="shared" si="0"/>
        <v>6</v>
      </c>
      <c r="F13" s="1638">
        <f t="shared" si="1"/>
        <v>5</v>
      </c>
      <c r="G13" s="1753"/>
      <c r="I13" s="45">
        <f>$C$13</f>
        <v>10</v>
      </c>
      <c r="K13" s="99"/>
    </row>
    <row r="14" spans="1:11" ht="12.75" customHeight="1" x14ac:dyDescent="0.2">
      <c r="B14" s="16">
        <v>11</v>
      </c>
      <c r="C14" s="98">
        <v>11</v>
      </c>
      <c r="D14" s="14"/>
      <c r="E14" s="20">
        <f t="shared" si="0"/>
        <v>6</v>
      </c>
      <c r="F14" s="1638">
        <f t="shared" si="1"/>
        <v>5</v>
      </c>
      <c r="G14" s="1753"/>
      <c r="I14" s="45">
        <f>$C$14</f>
        <v>11</v>
      </c>
      <c r="J14" s="177" t="s">
        <v>1038</v>
      </c>
      <c r="K14" s="14"/>
    </row>
    <row r="15" spans="1:11" ht="12.75" customHeight="1" x14ac:dyDescent="0.2">
      <c r="B15" s="16">
        <v>12</v>
      </c>
      <c r="C15" s="418">
        <v>12</v>
      </c>
      <c r="D15" s="14"/>
      <c r="E15" s="20">
        <f t="shared" si="0"/>
        <v>6</v>
      </c>
      <c r="F15" s="1638">
        <f t="shared" si="1"/>
        <v>5</v>
      </c>
      <c r="G15" s="1753"/>
      <c r="I15" s="46">
        <f>$C$15</f>
        <v>12</v>
      </c>
      <c r="J15" s="177" t="s">
        <v>1038</v>
      </c>
      <c r="K15" s="14"/>
    </row>
    <row r="16" spans="1:11" x14ac:dyDescent="0.15">
      <c r="A16" s="15" t="s">
        <v>363</v>
      </c>
      <c r="B16" s="383" t="s">
        <v>362</v>
      </c>
      <c r="C16" s="24" t="s">
        <v>1114</v>
      </c>
      <c r="D16" s="383" t="s">
        <v>892</v>
      </c>
      <c r="E16" s="24">
        <f>SUM(E4:E15)</f>
        <v>66</v>
      </c>
      <c r="F16" s="1754" t="s">
        <v>301</v>
      </c>
      <c r="G16" s="1754"/>
      <c r="H16" s="389" t="s">
        <v>2097</v>
      </c>
      <c r="I16" s="1755" t="s">
        <v>303</v>
      </c>
      <c r="J16" s="1755"/>
      <c r="K16" s="24" t="s">
        <v>995</v>
      </c>
    </row>
    <row r="17" spans="1:11" x14ac:dyDescent="0.15">
      <c r="B17" s="420"/>
      <c r="C17" s="1756" t="s">
        <v>570</v>
      </c>
      <c r="D17" s="1757"/>
      <c r="E17" s="1757"/>
    </row>
    <row r="18" spans="1:11" x14ac:dyDescent="0.15">
      <c r="A18" s="1637" t="s">
        <v>917</v>
      </c>
      <c r="B18" s="1637"/>
      <c r="C18" s="1637"/>
      <c r="D18" s="1637"/>
      <c r="E18" s="1637"/>
      <c r="F18" s="1637"/>
      <c r="G18" s="1637"/>
      <c r="H18" s="1637"/>
      <c r="I18" s="1637"/>
      <c r="J18" s="1637"/>
      <c r="K18" s="1637"/>
    </row>
    <row r="19" spans="1:11" ht="14" thickBot="1" x14ac:dyDescent="0.2">
      <c r="B19" s="1747" t="s">
        <v>1368</v>
      </c>
      <c r="C19" s="1748"/>
      <c r="E19" s="15" t="s">
        <v>307</v>
      </c>
      <c r="K19" s="15" t="s">
        <v>308</v>
      </c>
    </row>
    <row r="20" spans="1:11" x14ac:dyDescent="0.15">
      <c r="A20" s="26" t="s">
        <v>892</v>
      </c>
      <c r="B20" s="27" t="s">
        <v>197</v>
      </c>
      <c r="C20" s="58" t="s">
        <v>865</v>
      </c>
      <c r="D20" s="59" t="s">
        <v>197</v>
      </c>
      <c r="E20" s="30" t="s">
        <v>866</v>
      </c>
      <c r="G20" s="26" t="s">
        <v>892</v>
      </c>
      <c r="H20" s="27" t="s">
        <v>197</v>
      </c>
      <c r="I20" s="58" t="s">
        <v>865</v>
      </c>
      <c r="J20" s="59" t="s">
        <v>197</v>
      </c>
      <c r="K20" s="30" t="s">
        <v>866</v>
      </c>
    </row>
    <row r="21" spans="1:11" x14ac:dyDescent="0.15">
      <c r="A21" s="31">
        <v>1</v>
      </c>
      <c r="B21" s="32">
        <f>K15</f>
        <v>0</v>
      </c>
      <c r="C21" s="61">
        <f>C15</f>
        <v>12</v>
      </c>
      <c r="D21" s="62">
        <f>K11</f>
        <v>0</v>
      </c>
      <c r="E21" s="33">
        <f>C11</f>
        <v>8</v>
      </c>
      <c r="G21" s="31">
        <v>1</v>
      </c>
      <c r="H21" s="32">
        <f>K8</f>
        <v>0</v>
      </c>
      <c r="I21" s="192">
        <f>C8</f>
        <v>5</v>
      </c>
      <c r="J21" s="62">
        <f>K4</f>
        <v>0</v>
      </c>
      <c r="K21" s="206">
        <f>C4</f>
        <v>1</v>
      </c>
    </row>
    <row r="22" spans="1:11" x14ac:dyDescent="0.15">
      <c r="A22" s="35">
        <v>2</v>
      </c>
      <c r="B22" s="36">
        <f>K12</f>
        <v>0</v>
      </c>
      <c r="C22" s="61">
        <f>C12</f>
        <v>9</v>
      </c>
      <c r="D22" s="62">
        <f>K8</f>
        <v>0</v>
      </c>
      <c r="E22" s="33">
        <f>C8</f>
        <v>5</v>
      </c>
      <c r="G22" s="35">
        <v>2</v>
      </c>
      <c r="H22" s="36">
        <f>K7</f>
        <v>0</v>
      </c>
      <c r="I22" s="61">
        <f>C7</f>
        <v>4</v>
      </c>
      <c r="J22" s="62">
        <f>K11</f>
        <v>0</v>
      </c>
      <c r="K22" s="33">
        <f>C11</f>
        <v>8</v>
      </c>
    </row>
    <row r="23" spans="1:11" x14ac:dyDescent="0.15">
      <c r="A23" s="38">
        <v>3</v>
      </c>
      <c r="B23" s="39">
        <f>K4</f>
        <v>0</v>
      </c>
      <c r="C23" s="63">
        <f>C4</f>
        <v>1</v>
      </c>
      <c r="D23" s="191">
        <f>K7</f>
        <v>0</v>
      </c>
      <c r="E23" s="37">
        <f>C7</f>
        <v>4</v>
      </c>
      <c r="G23" s="38">
        <v>3</v>
      </c>
      <c r="H23" s="39">
        <f>K5</f>
        <v>0</v>
      </c>
      <c r="I23" s="61">
        <f>C5</f>
        <v>2</v>
      </c>
      <c r="J23" s="191">
        <f>K15</f>
        <v>0</v>
      </c>
      <c r="K23" s="451">
        <f>C9</f>
        <v>6</v>
      </c>
    </row>
    <row r="24" spans="1:11" x14ac:dyDescent="0.15">
      <c r="A24" s="38">
        <v>4</v>
      </c>
      <c r="B24" s="39">
        <f>K14</f>
        <v>0</v>
      </c>
      <c r="C24" s="63">
        <f>C14</f>
        <v>11</v>
      </c>
      <c r="D24" s="191">
        <f>K10</f>
        <v>0</v>
      </c>
      <c r="E24" s="37">
        <f>C10</f>
        <v>7</v>
      </c>
      <c r="G24" s="38">
        <v>4</v>
      </c>
      <c r="H24" s="39">
        <f>K10</f>
        <v>0</v>
      </c>
      <c r="I24" s="698">
        <f>C10</f>
        <v>7</v>
      </c>
      <c r="J24" s="191">
        <f>K6</f>
        <v>0</v>
      </c>
      <c r="K24" s="37">
        <f>C6</f>
        <v>3</v>
      </c>
    </row>
    <row r="25" spans="1:11" ht="14" thickBot="1" x14ac:dyDescent="0.2">
      <c r="A25" s="38">
        <v>5</v>
      </c>
      <c r="B25" s="42">
        <f>K5</f>
        <v>0</v>
      </c>
      <c r="C25" s="70">
        <f>C5</f>
        <v>2</v>
      </c>
      <c r="D25" s="71">
        <f>K6</f>
        <v>0</v>
      </c>
      <c r="E25" s="43">
        <f>C6</f>
        <v>3</v>
      </c>
      <c r="G25" s="38">
        <v>5</v>
      </c>
      <c r="H25" s="42">
        <f>K14</f>
        <v>0</v>
      </c>
      <c r="I25" s="70">
        <f>C14</f>
        <v>11</v>
      </c>
      <c r="J25" s="71">
        <f>K12</f>
        <v>0</v>
      </c>
      <c r="K25" s="448">
        <f>C13</f>
        <v>10</v>
      </c>
    </row>
    <row r="26" spans="1:11" ht="14" thickBot="1" x14ac:dyDescent="0.2">
      <c r="A26" s="213" t="s">
        <v>891</v>
      </c>
      <c r="B26" s="215" t="s">
        <v>720</v>
      </c>
      <c r="G26" s="213" t="s">
        <v>891</v>
      </c>
      <c r="H26" s="215" t="s">
        <v>1770</v>
      </c>
    </row>
    <row r="29" spans="1:11" ht="14" thickBot="1" x14ac:dyDescent="0.2">
      <c r="E29" s="15" t="s">
        <v>309</v>
      </c>
      <c r="K29" s="15" t="s">
        <v>2186</v>
      </c>
    </row>
    <row r="30" spans="1:11" x14ac:dyDescent="0.15">
      <c r="A30" s="26" t="s">
        <v>892</v>
      </c>
      <c r="B30" s="27" t="s">
        <v>197</v>
      </c>
      <c r="C30" s="58" t="s">
        <v>865</v>
      </c>
      <c r="D30" s="59" t="s">
        <v>197</v>
      </c>
      <c r="E30" s="30" t="s">
        <v>866</v>
      </c>
      <c r="G30" s="26" t="s">
        <v>892</v>
      </c>
      <c r="H30" s="27" t="s">
        <v>197</v>
      </c>
      <c r="I30" s="58" t="s">
        <v>865</v>
      </c>
      <c r="J30" s="59" t="s">
        <v>197</v>
      </c>
      <c r="K30" s="30" t="s">
        <v>866</v>
      </c>
    </row>
    <row r="31" spans="1:11" x14ac:dyDescent="0.15">
      <c r="A31" s="31">
        <v>1</v>
      </c>
      <c r="B31" s="32">
        <f>K11</f>
        <v>0</v>
      </c>
      <c r="C31" s="192">
        <f>C11</f>
        <v>8</v>
      </c>
      <c r="D31" s="62">
        <f>K4</f>
        <v>0</v>
      </c>
      <c r="E31" s="33">
        <f>C4</f>
        <v>1</v>
      </c>
      <c r="G31" s="31">
        <v>1</v>
      </c>
      <c r="H31" s="32">
        <f>K12</f>
        <v>0</v>
      </c>
      <c r="I31" s="192">
        <f>C13</f>
        <v>10</v>
      </c>
      <c r="J31" s="62">
        <f>K6</f>
        <v>0</v>
      </c>
      <c r="K31" s="449">
        <f>C5</f>
        <v>2</v>
      </c>
    </row>
    <row r="32" spans="1:11" x14ac:dyDescent="0.15">
      <c r="A32" s="35">
        <v>2</v>
      </c>
      <c r="B32" s="36">
        <f>K8</f>
        <v>0</v>
      </c>
      <c r="C32" s="192">
        <f>C8</f>
        <v>5</v>
      </c>
      <c r="D32" s="62">
        <f>K7</f>
        <v>0</v>
      </c>
      <c r="E32" s="206">
        <f>C7</f>
        <v>4</v>
      </c>
      <c r="G32" s="35">
        <v>2</v>
      </c>
      <c r="H32" s="36">
        <f>K14</f>
        <v>0</v>
      </c>
      <c r="I32" s="649">
        <f>C12</f>
        <v>9</v>
      </c>
      <c r="J32" s="62">
        <f>K4</f>
        <v>0</v>
      </c>
      <c r="K32" s="611">
        <f>C4</f>
        <v>1</v>
      </c>
    </row>
    <row r="33" spans="1:11" x14ac:dyDescent="0.15">
      <c r="A33" s="38">
        <v>3</v>
      </c>
      <c r="B33" s="39">
        <f>K6</f>
        <v>0</v>
      </c>
      <c r="C33" s="63">
        <f>C6</f>
        <v>3</v>
      </c>
      <c r="D33" s="191">
        <f>K15</f>
        <v>0</v>
      </c>
      <c r="E33" s="37">
        <f>C9</f>
        <v>6</v>
      </c>
      <c r="G33" s="38">
        <v>3</v>
      </c>
      <c r="H33" s="39">
        <f>K7</f>
        <v>0</v>
      </c>
      <c r="I33" s="192">
        <f>C7</f>
        <v>4</v>
      </c>
      <c r="J33" s="191">
        <f>K5</f>
        <v>0</v>
      </c>
      <c r="K33" s="206">
        <f>C15</f>
        <v>12</v>
      </c>
    </row>
    <row r="34" spans="1:11" x14ac:dyDescent="0.15">
      <c r="A34" s="38">
        <v>4</v>
      </c>
      <c r="B34" s="39">
        <f>K12</f>
        <v>0</v>
      </c>
      <c r="C34" s="63">
        <f>C13</f>
        <v>10</v>
      </c>
      <c r="D34" s="191">
        <f>K10</f>
        <v>0</v>
      </c>
      <c r="E34" s="612">
        <f>C10</f>
        <v>7</v>
      </c>
      <c r="G34" s="38">
        <v>4</v>
      </c>
      <c r="H34" s="39">
        <f>K15</f>
        <v>0</v>
      </c>
      <c r="I34" s="63">
        <f>C9</f>
        <v>6</v>
      </c>
      <c r="J34" s="191">
        <f>K10</f>
        <v>0</v>
      </c>
      <c r="K34" s="531">
        <f>C14</f>
        <v>11</v>
      </c>
    </row>
    <row r="35" spans="1:11" ht="14" thickBot="1" x14ac:dyDescent="0.2">
      <c r="A35" s="38">
        <v>5</v>
      </c>
      <c r="B35" s="42">
        <f>K5</f>
        <v>0</v>
      </c>
      <c r="C35" s="461">
        <f>C15</f>
        <v>12</v>
      </c>
      <c r="D35" s="71">
        <f>K14</f>
        <v>0</v>
      </c>
      <c r="E35" s="448">
        <f>C12</f>
        <v>9</v>
      </c>
      <c r="G35" s="38">
        <v>5</v>
      </c>
      <c r="H35" s="42">
        <f>K11</f>
        <v>0</v>
      </c>
      <c r="I35" s="70">
        <f>C11</f>
        <v>8</v>
      </c>
      <c r="J35" s="71">
        <f>K8</f>
        <v>0</v>
      </c>
      <c r="K35" s="43">
        <f>C8</f>
        <v>5</v>
      </c>
    </row>
    <row r="36" spans="1:11" ht="14" thickBot="1" x14ac:dyDescent="0.2">
      <c r="A36" s="213" t="s">
        <v>891</v>
      </c>
      <c r="B36" s="215" t="s">
        <v>1771</v>
      </c>
      <c r="G36" s="213" t="s">
        <v>891</v>
      </c>
      <c r="H36" s="215" t="s">
        <v>2018</v>
      </c>
    </row>
    <row r="39" spans="1:11" ht="14" thickBot="1" x14ac:dyDescent="0.2">
      <c r="E39" s="15" t="s">
        <v>2185</v>
      </c>
      <c r="K39" s="15" t="s">
        <v>2187</v>
      </c>
    </row>
    <row r="40" spans="1:11" x14ac:dyDescent="0.15">
      <c r="A40" s="26" t="s">
        <v>892</v>
      </c>
      <c r="B40" s="27" t="s">
        <v>197</v>
      </c>
      <c r="C40" s="58" t="s">
        <v>865</v>
      </c>
      <c r="D40" s="59" t="s">
        <v>197</v>
      </c>
      <c r="E40" s="30" t="s">
        <v>866</v>
      </c>
      <c r="G40" s="26" t="s">
        <v>892</v>
      </c>
      <c r="H40" s="27" t="s">
        <v>197</v>
      </c>
      <c r="I40" s="58" t="s">
        <v>865</v>
      </c>
      <c r="J40" s="59" t="s">
        <v>197</v>
      </c>
      <c r="K40" s="30" t="s">
        <v>866</v>
      </c>
    </row>
    <row r="41" spans="1:11" x14ac:dyDescent="0.15">
      <c r="A41" s="31">
        <v>1</v>
      </c>
      <c r="B41" s="32">
        <f>K4</f>
        <v>0</v>
      </c>
      <c r="C41" s="61">
        <f>C4</f>
        <v>1</v>
      </c>
      <c r="D41" s="62">
        <f>K5</f>
        <v>0</v>
      </c>
      <c r="E41" s="33">
        <f>C15</f>
        <v>12</v>
      </c>
      <c r="G41" s="31">
        <v>1</v>
      </c>
      <c r="H41" s="32">
        <f>K5</f>
        <v>0</v>
      </c>
      <c r="I41" s="192">
        <f>C15</f>
        <v>12</v>
      </c>
      <c r="J41" s="62">
        <f>K4</f>
        <v>0</v>
      </c>
      <c r="K41" s="451">
        <f>C8</f>
        <v>5</v>
      </c>
    </row>
    <row r="42" spans="1:11" x14ac:dyDescent="0.15">
      <c r="A42" s="35">
        <v>2</v>
      </c>
      <c r="B42" s="36">
        <f>K14</f>
        <v>0</v>
      </c>
      <c r="C42" s="61">
        <f>C12</f>
        <v>9</v>
      </c>
      <c r="D42" s="62">
        <f>K7</f>
        <v>0</v>
      </c>
      <c r="E42" s="33">
        <f>C7</f>
        <v>4</v>
      </c>
      <c r="G42" s="35">
        <v>2</v>
      </c>
      <c r="H42" s="36">
        <f>K7</f>
        <v>0</v>
      </c>
      <c r="I42" s="450">
        <f>C11</f>
        <v>8</v>
      </c>
      <c r="J42" s="62">
        <f>K14</f>
        <v>0</v>
      </c>
      <c r="K42" s="206">
        <f>C12</f>
        <v>9</v>
      </c>
    </row>
    <row r="43" spans="1:11" x14ac:dyDescent="0.15">
      <c r="A43" s="38">
        <v>3</v>
      </c>
      <c r="B43" s="39">
        <f>K10</f>
        <v>0</v>
      </c>
      <c r="C43" s="63">
        <f>C14</f>
        <v>11</v>
      </c>
      <c r="D43" s="191">
        <f>K6</f>
        <v>0</v>
      </c>
      <c r="E43" s="37">
        <f>C5</f>
        <v>2</v>
      </c>
      <c r="G43" s="38">
        <v>3</v>
      </c>
      <c r="H43" s="39">
        <f>K10</f>
        <v>0</v>
      </c>
      <c r="I43" s="61">
        <f>C14</f>
        <v>11</v>
      </c>
      <c r="J43" s="191">
        <f>K11</f>
        <v>0</v>
      </c>
      <c r="K43" s="611">
        <f>C6</f>
        <v>3</v>
      </c>
    </row>
    <row r="44" spans="1:11" x14ac:dyDescent="0.15">
      <c r="A44" s="38">
        <v>4</v>
      </c>
      <c r="B44" s="39">
        <f>K11</f>
        <v>0</v>
      </c>
      <c r="C44" s="452">
        <f>C6</f>
        <v>3</v>
      </c>
      <c r="D44" s="191">
        <f>K12</f>
        <v>0</v>
      </c>
      <c r="E44" s="37">
        <f>C13</f>
        <v>10</v>
      </c>
      <c r="G44" s="38">
        <v>4</v>
      </c>
      <c r="H44" s="39">
        <f>K15</f>
        <v>0</v>
      </c>
      <c r="I44" s="698">
        <f>C9</f>
        <v>6</v>
      </c>
      <c r="J44" s="191">
        <f>K12</f>
        <v>0</v>
      </c>
      <c r="K44" s="37">
        <f>C13</f>
        <v>10</v>
      </c>
    </row>
    <row r="45" spans="1:11" ht="14" thickBot="1" x14ac:dyDescent="0.2">
      <c r="A45" s="38">
        <v>5</v>
      </c>
      <c r="B45" s="42">
        <f>K8</f>
        <v>0</v>
      </c>
      <c r="C45" s="453">
        <f>C10</f>
        <v>7</v>
      </c>
      <c r="D45" s="71">
        <f>K15</f>
        <v>0</v>
      </c>
      <c r="E45" s="193">
        <f>C9</f>
        <v>6</v>
      </c>
      <c r="G45" s="38">
        <v>5</v>
      </c>
      <c r="H45" s="42">
        <f>K8</f>
        <v>0</v>
      </c>
      <c r="I45" s="70">
        <f>C10</f>
        <v>7</v>
      </c>
      <c r="J45" s="71">
        <f>K6</f>
        <v>0</v>
      </c>
      <c r="K45" s="43">
        <f>C5</f>
        <v>2</v>
      </c>
    </row>
    <row r="46" spans="1:11" ht="14" thickBot="1" x14ac:dyDescent="0.2">
      <c r="A46" s="213" t="s">
        <v>891</v>
      </c>
      <c r="B46" s="215" t="s">
        <v>818</v>
      </c>
      <c r="G46" s="213" t="s">
        <v>891</v>
      </c>
      <c r="H46" s="215" t="s">
        <v>710</v>
      </c>
    </row>
    <row r="49" spans="1:11" ht="14" thickBot="1" x14ac:dyDescent="0.2">
      <c r="B49" s="1747" t="s">
        <v>496</v>
      </c>
      <c r="C49" s="1748"/>
      <c r="E49" s="15" t="s">
        <v>2188</v>
      </c>
      <c r="K49" s="15" t="s">
        <v>311</v>
      </c>
    </row>
    <row r="50" spans="1:11" x14ac:dyDescent="0.15">
      <c r="A50" s="26" t="s">
        <v>892</v>
      </c>
      <c r="B50" s="27" t="s">
        <v>197</v>
      </c>
      <c r="C50" s="58" t="s">
        <v>865</v>
      </c>
      <c r="D50" s="59" t="s">
        <v>197</v>
      </c>
      <c r="E50" s="30" t="s">
        <v>866</v>
      </c>
      <c r="G50" s="26" t="s">
        <v>892</v>
      </c>
      <c r="H50" s="27" t="s">
        <v>197</v>
      </c>
      <c r="I50" s="58" t="s">
        <v>865</v>
      </c>
      <c r="J50" s="59" t="s">
        <v>197</v>
      </c>
      <c r="K50" s="30" t="s">
        <v>866</v>
      </c>
    </row>
    <row r="51" spans="1:11" x14ac:dyDescent="0.15">
      <c r="A51" s="216">
        <v>1</v>
      </c>
      <c r="B51" s="32">
        <f>K12</f>
        <v>0</v>
      </c>
      <c r="C51" s="61">
        <f>C13</f>
        <v>10</v>
      </c>
      <c r="D51" s="62">
        <f>K4</f>
        <v>0</v>
      </c>
      <c r="E51" s="33">
        <f>C8</f>
        <v>5</v>
      </c>
      <c r="G51" s="31">
        <v>1</v>
      </c>
      <c r="H51" s="32">
        <f>K11</f>
        <v>0</v>
      </c>
      <c r="I51" s="192">
        <f>C6</f>
        <v>3</v>
      </c>
      <c r="J51" s="62">
        <f>K14</f>
        <v>0</v>
      </c>
      <c r="K51" s="206">
        <f>C4</f>
        <v>1</v>
      </c>
    </row>
    <row r="52" spans="1:11" x14ac:dyDescent="0.15">
      <c r="A52" s="217">
        <v>2</v>
      </c>
      <c r="B52" s="36">
        <f>K14</f>
        <v>0</v>
      </c>
      <c r="C52" s="643">
        <f>C4</f>
        <v>1</v>
      </c>
      <c r="D52" s="62">
        <f>K6</f>
        <v>0</v>
      </c>
      <c r="E52" s="33">
        <f>C5</f>
        <v>2</v>
      </c>
      <c r="G52" s="35">
        <v>2</v>
      </c>
      <c r="H52" s="36">
        <f>K6</f>
        <v>0</v>
      </c>
      <c r="I52" s="61">
        <f>C5</f>
        <v>2</v>
      </c>
      <c r="J52" s="62">
        <f>K10</f>
        <v>0</v>
      </c>
      <c r="K52" s="33">
        <f>C7</f>
        <v>4</v>
      </c>
    </row>
    <row r="53" spans="1:11" x14ac:dyDescent="0.15">
      <c r="A53" s="218">
        <v>3</v>
      </c>
      <c r="B53" s="39">
        <f>K11</f>
        <v>0</v>
      </c>
      <c r="C53" s="63">
        <f>C6</f>
        <v>3</v>
      </c>
      <c r="D53" s="191">
        <f>K10</f>
        <v>0</v>
      </c>
      <c r="E53" s="617">
        <f>C7</f>
        <v>4</v>
      </c>
      <c r="G53" s="38">
        <v>3</v>
      </c>
      <c r="H53" s="39">
        <f>K4</f>
        <v>0</v>
      </c>
      <c r="I53" s="192">
        <f>C8</f>
        <v>5</v>
      </c>
      <c r="J53" s="191">
        <f>K15</f>
        <v>0</v>
      </c>
      <c r="K53" s="449">
        <f>C14</f>
        <v>11</v>
      </c>
    </row>
    <row r="54" spans="1:11" x14ac:dyDescent="0.15">
      <c r="A54" s="218">
        <v>4</v>
      </c>
      <c r="B54" s="39">
        <f>K15</f>
        <v>0</v>
      </c>
      <c r="C54" s="63">
        <f>C9</f>
        <v>6</v>
      </c>
      <c r="D54" s="191">
        <f>K5</f>
        <v>0</v>
      </c>
      <c r="E54" s="225">
        <f>C15</f>
        <v>12</v>
      </c>
      <c r="G54" s="38">
        <v>4</v>
      </c>
      <c r="H54" s="39">
        <f>K12</f>
        <v>0</v>
      </c>
      <c r="I54" s="63">
        <f>C13</f>
        <v>10</v>
      </c>
      <c r="J54" s="191">
        <f>K7</f>
        <v>0</v>
      </c>
      <c r="K54" s="612">
        <f>C11</f>
        <v>8</v>
      </c>
    </row>
    <row r="55" spans="1:11" ht="14" thickBot="1" x14ac:dyDescent="0.2">
      <c r="A55" s="219">
        <v>5</v>
      </c>
      <c r="B55" s="42">
        <f>K8</f>
        <v>0</v>
      </c>
      <c r="C55" s="70">
        <f>C10</f>
        <v>7</v>
      </c>
      <c r="D55" s="71">
        <f>K7</f>
        <v>0</v>
      </c>
      <c r="E55" s="43">
        <f>C11</f>
        <v>8</v>
      </c>
      <c r="G55" s="38">
        <v>5</v>
      </c>
      <c r="H55" s="42">
        <f>K8</f>
        <v>0</v>
      </c>
      <c r="I55" s="70">
        <f>C10</f>
        <v>7</v>
      </c>
      <c r="J55" s="71">
        <f>K5</f>
        <v>0</v>
      </c>
      <c r="K55" s="448">
        <f>C12</f>
        <v>9</v>
      </c>
    </row>
    <row r="56" spans="1:11" ht="14" thickBot="1" x14ac:dyDescent="0.2">
      <c r="A56" s="213" t="s">
        <v>891</v>
      </c>
      <c r="B56" s="215" t="s">
        <v>1115</v>
      </c>
      <c r="G56" s="213" t="s">
        <v>891</v>
      </c>
      <c r="H56" s="215" t="s">
        <v>707</v>
      </c>
    </row>
    <row r="60" spans="1:11" x14ac:dyDescent="0.15">
      <c r="C60" s="1817"/>
      <c r="D60" s="1638"/>
      <c r="E60" s="1638"/>
      <c r="F60" s="1638"/>
      <c r="G60" s="1638"/>
      <c r="H60" s="1638"/>
      <c r="I60" s="1638"/>
      <c r="J60" s="1638"/>
    </row>
    <row r="63" spans="1:11" x14ac:dyDescent="0.15">
      <c r="A63" s="1637" t="s">
        <v>1740</v>
      </c>
      <c r="B63" s="1637"/>
      <c r="C63" s="1637"/>
      <c r="D63" s="1637"/>
      <c r="E63" s="1637"/>
      <c r="F63" s="1637"/>
      <c r="G63" s="1637"/>
      <c r="H63" s="1637"/>
      <c r="I63" s="1637"/>
      <c r="J63" s="1637"/>
      <c r="K63" s="1637"/>
    </row>
    <row r="65" spans="1:11" ht="14" thickBot="1" x14ac:dyDescent="0.2">
      <c r="E65" s="15" t="s">
        <v>312</v>
      </c>
      <c r="K65" s="15" t="s">
        <v>313</v>
      </c>
    </row>
    <row r="66" spans="1:11" x14ac:dyDescent="0.15">
      <c r="A66" s="26" t="s">
        <v>892</v>
      </c>
      <c r="B66" s="27" t="s">
        <v>197</v>
      </c>
      <c r="C66" s="58" t="s">
        <v>865</v>
      </c>
      <c r="D66" s="59" t="s">
        <v>197</v>
      </c>
      <c r="E66" s="30" t="s">
        <v>866</v>
      </c>
      <c r="G66" s="26" t="s">
        <v>892</v>
      </c>
      <c r="H66" s="27" t="s">
        <v>197</v>
      </c>
      <c r="I66" s="58" t="s">
        <v>865</v>
      </c>
      <c r="J66" s="59" t="s">
        <v>197</v>
      </c>
      <c r="K66" s="30" t="s">
        <v>866</v>
      </c>
    </row>
    <row r="67" spans="1:11" x14ac:dyDescent="0.15">
      <c r="A67" s="31">
        <v>1</v>
      </c>
      <c r="B67" s="32">
        <f>K14</f>
        <v>0</v>
      </c>
      <c r="C67" s="192">
        <f>C4</f>
        <v>1</v>
      </c>
      <c r="D67" s="62">
        <f>K10</f>
        <v>0</v>
      </c>
      <c r="E67" s="449">
        <f>C9</f>
        <v>6</v>
      </c>
      <c r="G67" s="31">
        <v>1</v>
      </c>
      <c r="H67" s="32">
        <f>K14</f>
        <v>0</v>
      </c>
      <c r="I67" s="450">
        <f>C7</f>
        <v>4</v>
      </c>
      <c r="J67" s="62">
        <f>K10</f>
        <v>0</v>
      </c>
      <c r="K67" s="206">
        <f>C9</f>
        <v>6</v>
      </c>
    </row>
    <row r="68" spans="1:11" x14ac:dyDescent="0.15">
      <c r="A68" s="35">
        <v>2</v>
      </c>
      <c r="B68" s="36">
        <f>K6</f>
        <v>0</v>
      </c>
      <c r="C68" s="192">
        <f>C5</f>
        <v>2</v>
      </c>
      <c r="D68" s="62">
        <f>K4</f>
        <v>0</v>
      </c>
      <c r="E68" s="206">
        <f>C8</f>
        <v>5</v>
      </c>
      <c r="G68" s="35">
        <v>2</v>
      </c>
      <c r="H68" s="36">
        <f>K4</f>
        <v>0</v>
      </c>
      <c r="I68" s="192">
        <f>C8</f>
        <v>5</v>
      </c>
      <c r="J68" s="62">
        <f>K11</f>
        <v>0</v>
      </c>
      <c r="K68" s="33">
        <f>C6</f>
        <v>3</v>
      </c>
    </row>
    <row r="69" spans="1:11" x14ac:dyDescent="0.15">
      <c r="A69" s="38">
        <v>3</v>
      </c>
      <c r="B69" s="39">
        <f>K7</f>
        <v>0</v>
      </c>
      <c r="C69" s="63">
        <f>C11</f>
        <v>8</v>
      </c>
      <c r="D69" s="191">
        <f>K11</f>
        <v>0</v>
      </c>
      <c r="E69" s="37">
        <f>C6</f>
        <v>3</v>
      </c>
      <c r="G69" s="38">
        <v>3</v>
      </c>
      <c r="H69" s="39">
        <f>K7</f>
        <v>0</v>
      </c>
      <c r="I69" s="61">
        <f>C11</f>
        <v>8</v>
      </c>
      <c r="J69" s="191">
        <f>K6</f>
        <v>0</v>
      </c>
      <c r="K69" s="33">
        <f>C5</f>
        <v>2</v>
      </c>
    </row>
    <row r="70" spans="1:11" x14ac:dyDescent="0.15">
      <c r="A70" s="38">
        <v>4</v>
      </c>
      <c r="B70" s="39">
        <f>K5</f>
        <v>0</v>
      </c>
      <c r="C70" s="63">
        <f>C12</f>
        <v>9</v>
      </c>
      <c r="D70" s="191">
        <f>K12</f>
        <v>0</v>
      </c>
      <c r="E70" s="612">
        <f>C13</f>
        <v>10</v>
      </c>
      <c r="G70" s="38">
        <v>4</v>
      </c>
      <c r="H70" s="39">
        <f>K15</f>
        <v>0</v>
      </c>
      <c r="I70" s="63">
        <f>C14</f>
        <v>11</v>
      </c>
      <c r="J70" s="191">
        <f>K5</f>
        <v>0</v>
      </c>
      <c r="K70" s="37">
        <f>C12</f>
        <v>9</v>
      </c>
    </row>
    <row r="71" spans="1:11" ht="14" thickBot="1" x14ac:dyDescent="0.2">
      <c r="A71" s="38">
        <v>5</v>
      </c>
      <c r="B71" s="42">
        <f>K8</f>
        <v>0</v>
      </c>
      <c r="C71" s="461">
        <f>C15</f>
        <v>12</v>
      </c>
      <c r="D71" s="71">
        <f>K15</f>
        <v>0</v>
      </c>
      <c r="E71" s="43">
        <f>C14</f>
        <v>11</v>
      </c>
      <c r="G71" s="38">
        <v>5</v>
      </c>
      <c r="H71" s="42">
        <f>K8</f>
        <v>0</v>
      </c>
      <c r="I71" s="697">
        <f>C15</f>
        <v>12</v>
      </c>
      <c r="J71" s="71">
        <f>K12</f>
        <v>0</v>
      </c>
      <c r="K71" s="448">
        <f>C10</f>
        <v>7</v>
      </c>
    </row>
    <row r="72" spans="1:11" ht="14" thickBot="1" x14ac:dyDescent="0.2">
      <c r="A72" s="213" t="s">
        <v>891</v>
      </c>
      <c r="B72" s="215" t="s">
        <v>1549</v>
      </c>
      <c r="G72" s="213" t="s">
        <v>891</v>
      </c>
      <c r="H72" s="215" t="s">
        <v>1550</v>
      </c>
    </row>
    <row r="75" spans="1:11" ht="14" thickBot="1" x14ac:dyDescent="0.2">
      <c r="E75" s="15" t="s">
        <v>314</v>
      </c>
      <c r="K75" s="15" t="s">
        <v>669</v>
      </c>
    </row>
    <row r="76" spans="1:11" x14ac:dyDescent="0.15">
      <c r="A76" s="26" t="s">
        <v>892</v>
      </c>
      <c r="B76" s="27" t="s">
        <v>197</v>
      </c>
      <c r="C76" s="58" t="s">
        <v>865</v>
      </c>
      <c r="D76" s="59" t="s">
        <v>197</v>
      </c>
      <c r="E76" s="30" t="s">
        <v>866</v>
      </c>
      <c r="G76" s="26" t="s">
        <v>892</v>
      </c>
      <c r="H76" s="27" t="s">
        <v>197</v>
      </c>
      <c r="I76" s="58" t="s">
        <v>865</v>
      </c>
      <c r="J76" s="59" t="s">
        <v>197</v>
      </c>
      <c r="K76" s="30" t="s">
        <v>866</v>
      </c>
    </row>
    <row r="77" spans="1:11" x14ac:dyDescent="0.15">
      <c r="A77" s="31">
        <v>1</v>
      </c>
      <c r="B77" s="32">
        <f>K10</f>
        <v>0</v>
      </c>
      <c r="C77" s="192">
        <f>C9</f>
        <v>6</v>
      </c>
      <c r="D77" s="62">
        <f>K4</f>
        <v>0</v>
      </c>
      <c r="E77" s="206">
        <f>C8</f>
        <v>5</v>
      </c>
      <c r="G77" s="31">
        <v>1</v>
      </c>
      <c r="H77" s="32">
        <f>K4</f>
        <v>0</v>
      </c>
      <c r="I77" s="192">
        <f>C8</f>
        <v>5</v>
      </c>
      <c r="J77" s="62">
        <f>K12</f>
        <v>0</v>
      </c>
      <c r="K77" s="206">
        <f>C10</f>
        <v>7</v>
      </c>
    </row>
    <row r="78" spans="1:11" x14ac:dyDescent="0.15">
      <c r="A78" s="35">
        <v>2</v>
      </c>
      <c r="B78" s="36">
        <f>K12</f>
        <v>0</v>
      </c>
      <c r="C78" s="61">
        <f>C10</f>
        <v>7</v>
      </c>
      <c r="D78" s="62">
        <f>K11</f>
        <v>0</v>
      </c>
      <c r="E78" s="451">
        <f>C4</f>
        <v>1</v>
      </c>
      <c r="G78" s="35">
        <v>2</v>
      </c>
      <c r="H78" s="36">
        <f>K14</f>
        <v>0</v>
      </c>
      <c r="I78" s="649">
        <f>C7</f>
        <v>4</v>
      </c>
      <c r="J78" s="62">
        <f>K7</f>
        <v>0</v>
      </c>
      <c r="K78" s="33">
        <f>C13</f>
        <v>10</v>
      </c>
    </row>
    <row r="79" spans="1:11" x14ac:dyDescent="0.15">
      <c r="A79" s="38">
        <v>3</v>
      </c>
      <c r="B79" s="39">
        <f>K15</f>
        <v>0</v>
      </c>
      <c r="C79" s="63">
        <f>C14</f>
        <v>11</v>
      </c>
      <c r="D79" s="191">
        <f>K14</f>
        <v>0</v>
      </c>
      <c r="E79" s="37">
        <f>C7</f>
        <v>4</v>
      </c>
      <c r="G79" s="38">
        <v>3</v>
      </c>
      <c r="H79" s="39">
        <f>K10</f>
        <v>0</v>
      </c>
      <c r="I79" s="61">
        <f>C9</f>
        <v>6</v>
      </c>
      <c r="J79" s="191">
        <f>K11</f>
        <v>0</v>
      </c>
      <c r="K79" s="451">
        <f>C11</f>
        <v>8</v>
      </c>
    </row>
    <row r="80" spans="1:11" x14ac:dyDescent="0.15">
      <c r="A80" s="38">
        <v>4</v>
      </c>
      <c r="B80" s="39">
        <f>K6</f>
        <v>0</v>
      </c>
      <c r="C80" s="63">
        <f>C5</f>
        <v>2</v>
      </c>
      <c r="D80" s="191">
        <f>K5</f>
        <v>0</v>
      </c>
      <c r="E80" s="37">
        <f>C12</f>
        <v>9</v>
      </c>
      <c r="G80" s="38">
        <v>4</v>
      </c>
      <c r="H80" s="39">
        <f>K5</f>
        <v>0</v>
      </c>
      <c r="I80" s="63">
        <f>C12</f>
        <v>9</v>
      </c>
      <c r="J80" s="191">
        <f>K15</f>
        <v>0</v>
      </c>
      <c r="K80" s="531">
        <f>C6</f>
        <v>3</v>
      </c>
    </row>
    <row r="81" spans="1:11" ht="14" thickBot="1" x14ac:dyDescent="0.2">
      <c r="A81" s="38">
        <v>5</v>
      </c>
      <c r="B81" s="42">
        <f>K7</f>
        <v>0</v>
      </c>
      <c r="C81" s="453">
        <f>C13</f>
        <v>10</v>
      </c>
      <c r="D81" s="71">
        <f>K8</f>
        <v>0</v>
      </c>
      <c r="E81" s="43">
        <f>C15</f>
        <v>12</v>
      </c>
      <c r="G81" s="38">
        <v>5</v>
      </c>
      <c r="H81" s="42">
        <f>K8</f>
        <v>0</v>
      </c>
      <c r="I81" s="70">
        <f>C15</f>
        <v>12</v>
      </c>
      <c r="J81" s="71">
        <f>K6</f>
        <v>0</v>
      </c>
      <c r="K81" s="43">
        <f>C5</f>
        <v>2</v>
      </c>
    </row>
    <row r="82" spans="1:11" ht="14" thickBot="1" x14ac:dyDescent="0.2">
      <c r="A82" s="213" t="s">
        <v>891</v>
      </c>
      <c r="B82" s="215" t="s">
        <v>1727</v>
      </c>
      <c r="G82" s="213" t="s">
        <v>891</v>
      </c>
      <c r="H82" s="215" t="s">
        <v>718</v>
      </c>
    </row>
    <row r="85" spans="1:11" ht="14" thickBot="1" x14ac:dyDescent="0.2">
      <c r="E85" s="15" t="s">
        <v>670</v>
      </c>
      <c r="K85" s="15" t="s">
        <v>859</v>
      </c>
    </row>
    <row r="86" spans="1:11" ht="14" thickBot="1" x14ac:dyDescent="0.2">
      <c r="A86" s="26" t="s">
        <v>892</v>
      </c>
      <c r="B86" s="27" t="s">
        <v>197</v>
      </c>
      <c r="C86" s="58" t="s">
        <v>865</v>
      </c>
      <c r="D86" s="59" t="s">
        <v>197</v>
      </c>
      <c r="E86" s="30" t="s">
        <v>866</v>
      </c>
      <c r="G86" s="646" t="s">
        <v>892</v>
      </c>
      <c r="H86" s="27" t="s">
        <v>197</v>
      </c>
      <c r="I86" s="58" t="s">
        <v>865</v>
      </c>
      <c r="J86" s="59" t="s">
        <v>197</v>
      </c>
      <c r="K86" s="259" t="s">
        <v>866</v>
      </c>
    </row>
    <row r="87" spans="1:11" ht="14" thickBot="1" x14ac:dyDescent="0.2">
      <c r="A87" s="31">
        <v>1</v>
      </c>
      <c r="B87" s="32">
        <f>K5</f>
        <v>0</v>
      </c>
      <c r="C87" s="192">
        <f>C12</f>
        <v>9</v>
      </c>
      <c r="D87" s="62">
        <f>K10</f>
        <v>0</v>
      </c>
      <c r="E87" s="206">
        <f>C9</f>
        <v>6</v>
      </c>
      <c r="G87" s="645">
        <v>1</v>
      </c>
      <c r="H87" s="647">
        <f>K4</f>
        <v>0</v>
      </c>
      <c r="I87" s="695">
        <f>C4</f>
        <v>1</v>
      </c>
      <c r="J87" s="601">
        <f>K6</f>
        <v>0</v>
      </c>
      <c r="K87" s="696">
        <f>C14</f>
        <v>11</v>
      </c>
    </row>
    <row r="88" spans="1:11" x14ac:dyDescent="0.15">
      <c r="A88" s="35">
        <v>2</v>
      </c>
      <c r="B88" s="36">
        <f>K15</f>
        <v>0</v>
      </c>
      <c r="C88" s="61">
        <f>C6</f>
        <v>3</v>
      </c>
      <c r="D88" s="62">
        <f>K8</f>
        <v>0</v>
      </c>
      <c r="E88" s="33">
        <f>C15</f>
        <v>12</v>
      </c>
    </row>
    <row r="89" spans="1:11" x14ac:dyDescent="0.15">
      <c r="A89" s="38">
        <v>3</v>
      </c>
      <c r="B89" s="39">
        <f>K7</f>
        <v>0</v>
      </c>
      <c r="C89" s="63">
        <f>C13</f>
        <v>10</v>
      </c>
      <c r="D89" s="191">
        <f>K4</f>
        <v>0</v>
      </c>
      <c r="E89" s="531">
        <f>C4</f>
        <v>1</v>
      </c>
    </row>
    <row r="90" spans="1:11" x14ac:dyDescent="0.15">
      <c r="A90" s="35">
        <v>4</v>
      </c>
      <c r="B90" s="36">
        <f>K11</f>
        <v>0</v>
      </c>
      <c r="C90" s="61">
        <f>C11</f>
        <v>8</v>
      </c>
      <c r="D90" s="62">
        <f>K6</f>
        <v>0</v>
      </c>
      <c r="E90" s="451">
        <f>C14</f>
        <v>11</v>
      </c>
    </row>
    <row r="91" spans="1:11" ht="14" thickBot="1" x14ac:dyDescent="0.2">
      <c r="A91" s="41">
        <v>5</v>
      </c>
      <c r="B91" s="42">
        <f>K14</f>
        <v>0</v>
      </c>
      <c r="C91" s="70">
        <f>C7</f>
        <v>4</v>
      </c>
      <c r="D91" s="71">
        <f>K12</f>
        <v>0</v>
      </c>
      <c r="E91" s="43">
        <f>C10</f>
        <v>7</v>
      </c>
    </row>
    <row r="92" spans="1:11" ht="14" thickBot="1" x14ac:dyDescent="0.2">
      <c r="A92" s="650" t="s">
        <v>891</v>
      </c>
      <c r="B92" s="406" t="s">
        <v>1803</v>
      </c>
    </row>
    <row r="95" spans="1:11" x14ac:dyDescent="0.15">
      <c r="B95" s="1747" t="s">
        <v>1368</v>
      </c>
      <c r="C95" s="1748"/>
      <c r="D95" s="1747" t="s">
        <v>496</v>
      </c>
      <c r="E95" s="1748"/>
    </row>
    <row r="96" spans="1:11" x14ac:dyDescent="0.15">
      <c r="B96" s="24">
        <v>1</v>
      </c>
      <c r="C96" s="45">
        <f>C4</f>
        <v>1</v>
      </c>
      <c r="D96" s="24">
        <v>2</v>
      </c>
      <c r="E96" s="45">
        <f>C5</f>
        <v>2</v>
      </c>
    </row>
    <row r="97" spans="1:11" x14ac:dyDescent="0.15">
      <c r="B97" s="24">
        <v>4</v>
      </c>
      <c r="C97" s="45">
        <f>C7</f>
        <v>4</v>
      </c>
      <c r="D97" s="24">
        <v>3</v>
      </c>
      <c r="E97" s="45">
        <f>C6</f>
        <v>3</v>
      </c>
    </row>
    <row r="98" spans="1:11" x14ac:dyDescent="0.15">
      <c r="B98" s="24">
        <v>5</v>
      </c>
      <c r="C98" s="45">
        <f>C8</f>
        <v>5</v>
      </c>
      <c r="D98" s="24">
        <v>6</v>
      </c>
      <c r="E98" s="45">
        <f>C9</f>
        <v>6</v>
      </c>
    </row>
    <row r="99" spans="1:11" x14ac:dyDescent="0.15">
      <c r="B99" s="24">
        <v>8</v>
      </c>
      <c r="C99" s="45">
        <f>C11</f>
        <v>8</v>
      </c>
      <c r="D99" s="24">
        <v>7</v>
      </c>
      <c r="E99" s="45">
        <f>C10</f>
        <v>7</v>
      </c>
    </row>
    <row r="100" spans="1:11" x14ac:dyDescent="0.15">
      <c r="B100" s="24">
        <v>9</v>
      </c>
      <c r="C100" s="45">
        <f>C12</f>
        <v>9</v>
      </c>
      <c r="D100" s="24">
        <v>10</v>
      </c>
      <c r="E100" s="45">
        <f>C13</f>
        <v>10</v>
      </c>
    </row>
    <row r="101" spans="1:11" x14ac:dyDescent="0.15">
      <c r="B101" s="24">
        <v>12</v>
      </c>
      <c r="C101" s="45">
        <f>C15</f>
        <v>12</v>
      </c>
      <c r="D101" s="24">
        <v>11</v>
      </c>
      <c r="E101" s="45">
        <f>C14</f>
        <v>11</v>
      </c>
    </row>
    <row r="103" spans="1:11" x14ac:dyDescent="0.15">
      <c r="A103" s="1751" t="s">
        <v>1768</v>
      </c>
      <c r="B103" s="1751"/>
      <c r="C103" s="1751"/>
      <c r="D103" s="1751"/>
      <c r="E103" s="1751"/>
      <c r="F103" s="1751"/>
      <c r="G103" s="1751"/>
      <c r="H103" s="1751"/>
      <c r="I103" s="1751"/>
      <c r="J103" s="1751"/>
      <c r="K103" s="1751"/>
    </row>
    <row r="104" spans="1:11" x14ac:dyDescent="0.15">
      <c r="A104" s="1751" t="s">
        <v>1582</v>
      </c>
      <c r="B104" s="1751"/>
      <c r="C104" s="1751"/>
      <c r="D104" s="1751"/>
      <c r="E104" s="1751"/>
      <c r="F104" s="1751"/>
      <c r="G104" s="1751"/>
      <c r="H104" s="1751"/>
      <c r="I104" s="1751"/>
      <c r="J104" s="1751"/>
      <c r="K104" s="1751"/>
    </row>
  </sheetData>
  <sheetProtection password="CF27" sheet="1" objects="1" scenarios="1"/>
  <mergeCells count="27">
    <mergeCell ref="F9:G9"/>
    <mergeCell ref="B95:C95"/>
    <mergeCell ref="B49:C49"/>
    <mergeCell ref="A63:K63"/>
    <mergeCell ref="F2:G2"/>
    <mergeCell ref="F3:G3"/>
    <mergeCell ref="F4:G4"/>
    <mergeCell ref="D95:E95"/>
    <mergeCell ref="F10:G10"/>
    <mergeCell ref="F15:G15"/>
    <mergeCell ref="F11:G11"/>
    <mergeCell ref="A1:K1"/>
    <mergeCell ref="A103:K103"/>
    <mergeCell ref="A104:K104"/>
    <mergeCell ref="B19:C19"/>
    <mergeCell ref="F16:G16"/>
    <mergeCell ref="C60:J60"/>
    <mergeCell ref="A18:K18"/>
    <mergeCell ref="C17:E17"/>
    <mergeCell ref="I16:J16"/>
    <mergeCell ref="F5:G5"/>
    <mergeCell ref="F12:G12"/>
    <mergeCell ref="F13:G13"/>
    <mergeCell ref="F14:G14"/>
    <mergeCell ref="F6:G6"/>
    <mergeCell ref="F7:G7"/>
    <mergeCell ref="F8:G8"/>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oglio48"/>
  <dimension ref="B2:R365"/>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2079</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'12S - 10B - 1 RR'!C4</f>
        <v>1</v>
      </c>
      <c r="D6" s="1763"/>
      <c r="E6" s="120">
        <f>'12S - 10B - 1 RR'!D4</f>
        <v>0</v>
      </c>
      <c r="F6" s="173" t="s">
        <v>1038</v>
      </c>
      <c r="G6" s="437">
        <f>'12S - 10B - 1 RR'!K4</f>
        <v>0</v>
      </c>
    </row>
    <row r="7" spans="2:9" ht="16" x14ac:dyDescent="0.2">
      <c r="B7" s="79">
        <v>2</v>
      </c>
      <c r="C7" s="1763">
        <f>'12S - 10B - 1 RR'!C5</f>
        <v>2</v>
      </c>
      <c r="D7" s="1763"/>
      <c r="E7" s="120">
        <f>'12S - 10B - 1 RR'!D5</f>
        <v>0</v>
      </c>
      <c r="F7" s="173" t="s">
        <v>1038</v>
      </c>
      <c r="G7" s="437">
        <f>'12S - 10B - 1 RR'!K5</f>
        <v>0</v>
      </c>
    </row>
    <row r="8" spans="2:9" ht="16" x14ac:dyDescent="0.2">
      <c r="B8" s="79">
        <v>3</v>
      </c>
      <c r="C8" s="1763">
        <f>'12S - 10B - 1 RR'!C6</f>
        <v>3</v>
      </c>
      <c r="D8" s="1763"/>
      <c r="E8" s="120">
        <f>'12S - 10B - 1 RR'!D6</f>
        <v>0</v>
      </c>
      <c r="F8" s="173" t="s">
        <v>1038</v>
      </c>
      <c r="G8" s="437">
        <f>'12S - 10B - 1 RR'!K6</f>
        <v>0</v>
      </c>
    </row>
    <row r="9" spans="2:9" ht="16" x14ac:dyDescent="0.2">
      <c r="B9" s="79">
        <v>4</v>
      </c>
      <c r="C9" s="1763">
        <f>'12S - 10B - 1 RR'!C7</f>
        <v>4</v>
      </c>
      <c r="D9" s="1763"/>
      <c r="E9" s="120">
        <f>'12S - 10B - 1 RR'!D7</f>
        <v>0</v>
      </c>
      <c r="F9" s="173" t="s">
        <v>1038</v>
      </c>
      <c r="G9" s="437">
        <f>'12S - 10B - 1 RR'!K7</f>
        <v>0</v>
      </c>
    </row>
    <row r="10" spans="2:9" ht="16" x14ac:dyDescent="0.2">
      <c r="B10" s="79">
        <v>5</v>
      </c>
      <c r="C10" s="1763">
        <f>'12S - 10B - 1 RR'!C8</f>
        <v>5</v>
      </c>
      <c r="D10" s="1763"/>
      <c r="E10" s="120">
        <f>'12S - 10B - 1 RR'!D8</f>
        <v>0</v>
      </c>
      <c r="F10" s="173" t="s">
        <v>1038</v>
      </c>
      <c r="G10" s="437">
        <f>'12S - 10B - 1 RR'!K8</f>
        <v>0</v>
      </c>
    </row>
    <row r="11" spans="2:9" ht="16" x14ac:dyDescent="0.2">
      <c r="B11" s="79">
        <v>6</v>
      </c>
      <c r="C11" s="1763">
        <f>'12S - 10B - 1 RR'!C9</f>
        <v>6</v>
      </c>
      <c r="D11" s="1763"/>
      <c r="E11" s="120">
        <f>'12S - 10B - 1 RR'!D9</f>
        <v>0</v>
      </c>
      <c r="G11" s="99"/>
    </row>
    <row r="12" spans="2:9" ht="16" x14ac:dyDescent="0.2">
      <c r="B12" s="79">
        <v>7</v>
      </c>
      <c r="C12" s="1763">
        <f>'12S - 10B - 1 RR'!C10</f>
        <v>7</v>
      </c>
      <c r="D12" s="1763"/>
      <c r="E12" s="120">
        <f>'12S - 10B - 1 RR'!D10</f>
        <v>0</v>
      </c>
      <c r="F12" s="173" t="s">
        <v>1038</v>
      </c>
      <c r="G12" s="437">
        <f>'12S - 10B - 1 RR'!K10</f>
        <v>0</v>
      </c>
    </row>
    <row r="13" spans="2:9" ht="16" x14ac:dyDescent="0.2">
      <c r="B13" s="79">
        <v>8</v>
      </c>
      <c r="C13" s="1763">
        <f>'12S - 10B - 1 RR'!C11</f>
        <v>8</v>
      </c>
      <c r="D13" s="1763"/>
      <c r="E13" s="120">
        <f>'12S - 10B - 1 RR'!D11</f>
        <v>0</v>
      </c>
      <c r="F13" s="173" t="s">
        <v>1038</v>
      </c>
      <c r="G13" s="437">
        <f>'12S - 10B - 1 RR'!K11</f>
        <v>0</v>
      </c>
    </row>
    <row r="14" spans="2:9" ht="16" x14ac:dyDescent="0.2">
      <c r="B14" s="79">
        <v>9</v>
      </c>
      <c r="C14" s="1763">
        <f>'12S - 10B - 1 RR'!C12</f>
        <v>9</v>
      </c>
      <c r="D14" s="1763"/>
      <c r="E14" s="120">
        <f>'12S - 10B - 1 RR'!D12</f>
        <v>0</v>
      </c>
      <c r="F14" s="173" t="s">
        <v>1038</v>
      </c>
      <c r="G14" s="437">
        <f>'12S - 10B - 1 RR'!K12</f>
        <v>0</v>
      </c>
    </row>
    <row r="15" spans="2:9" ht="16" x14ac:dyDescent="0.2">
      <c r="B15" s="79">
        <v>10</v>
      </c>
      <c r="C15" s="1763">
        <f>'12S - 10B - 1 RR'!C13</f>
        <v>10</v>
      </c>
      <c r="D15" s="1763"/>
      <c r="E15" s="120">
        <f>'12S - 10B - 1 RR'!D13</f>
        <v>0</v>
      </c>
      <c r="G15" s="99"/>
    </row>
    <row r="16" spans="2:9" ht="16" x14ac:dyDescent="0.2">
      <c r="B16" s="79">
        <v>11</v>
      </c>
      <c r="C16" s="1763">
        <f>'12S - 10B - 1 RR'!C14</f>
        <v>11</v>
      </c>
      <c r="D16" s="1763"/>
      <c r="E16" s="120">
        <f>'12S - 10B - 1 RR'!D14</f>
        <v>0</v>
      </c>
      <c r="F16" s="173" t="s">
        <v>1038</v>
      </c>
      <c r="G16" s="437">
        <f>'12S - 10B - 1 RR'!K14</f>
        <v>0</v>
      </c>
    </row>
    <row r="17" spans="2:11" ht="16" x14ac:dyDescent="0.2">
      <c r="B17" s="79">
        <v>12</v>
      </c>
      <c r="C17" s="1763">
        <f>'12S - 10B - 1 RR'!C15</f>
        <v>12</v>
      </c>
      <c r="D17" s="1763"/>
      <c r="E17" s="120">
        <f>'12S - 10B - 1 RR'!D15</f>
        <v>0</v>
      </c>
      <c r="F17" s="173" t="s">
        <v>1038</v>
      </c>
      <c r="G17" s="437">
        <f>'12S - 10B - 1 RR'!K15</f>
        <v>0</v>
      </c>
    </row>
    <row r="30" spans="2:11" ht="16" x14ac:dyDescent="0.2">
      <c r="C30" s="1760" t="s">
        <v>194</v>
      </c>
      <c r="D30" s="1760"/>
      <c r="E30" s="1760"/>
      <c r="F30" s="1760"/>
      <c r="G30" s="1760"/>
      <c r="H30" s="1760"/>
      <c r="I30" s="1760"/>
      <c r="J30" s="1760"/>
    </row>
    <row r="31" spans="2:11" ht="14" thickBot="1" x14ac:dyDescent="0.2"/>
    <row r="32" spans="2:11" ht="19" thickBot="1" x14ac:dyDescent="0.25">
      <c r="B32" s="1764" t="s">
        <v>1461</v>
      </c>
      <c r="C32" s="1765"/>
      <c r="D32" s="220" t="s">
        <v>1460</v>
      </c>
      <c r="E32" s="1699" t="s">
        <v>18</v>
      </c>
      <c r="F32" s="1700"/>
      <c r="G32" s="295" t="s">
        <v>203</v>
      </c>
      <c r="H32" s="296" t="s">
        <v>199</v>
      </c>
      <c r="I32" s="297"/>
      <c r="J32" s="298" t="s">
        <v>200</v>
      </c>
      <c r="K32" s="297">
        <v>1</v>
      </c>
    </row>
    <row r="33" spans="2:11" x14ac:dyDescent="0.15">
      <c r="B33" s="300" t="s">
        <v>892</v>
      </c>
      <c r="C33" s="301" t="s">
        <v>197</v>
      </c>
      <c r="D33" s="302" t="s">
        <v>2322</v>
      </c>
      <c r="E33" s="303" t="s">
        <v>197</v>
      </c>
      <c r="F33" s="304" t="s">
        <v>2324</v>
      </c>
      <c r="G33" s="305" t="s">
        <v>1041</v>
      </c>
      <c r="H33" s="106" t="s">
        <v>1042</v>
      </c>
      <c r="I33" s="106" t="s">
        <v>1043</v>
      </c>
      <c r="J33" s="106" t="s">
        <v>193</v>
      </c>
      <c r="K33" s="306" t="s">
        <v>2063</v>
      </c>
    </row>
    <row r="34" spans="2:11" ht="16" x14ac:dyDescent="0.2">
      <c r="B34" s="307">
        <v>1</v>
      </c>
      <c r="C34" s="308">
        <f>G17</f>
        <v>0</v>
      </c>
      <c r="D34" s="33">
        <f>C17</f>
        <v>12</v>
      </c>
      <c r="E34" s="308">
        <f>G13</f>
        <v>0</v>
      </c>
      <c r="F34" s="33">
        <f>C13</f>
        <v>8</v>
      </c>
      <c r="G34" s="309"/>
      <c r="H34" s="99"/>
      <c r="I34" s="211"/>
      <c r="J34" s="99"/>
      <c r="K34" s="102"/>
    </row>
    <row r="35" spans="2:11" ht="16" x14ac:dyDescent="0.2">
      <c r="B35" s="307">
        <v>2</v>
      </c>
      <c r="C35" s="308">
        <f>G14</f>
        <v>0</v>
      </c>
      <c r="D35" s="33">
        <f>C14</f>
        <v>9</v>
      </c>
      <c r="E35" s="308">
        <f>G10</f>
        <v>0</v>
      </c>
      <c r="F35" s="33">
        <f>C10</f>
        <v>5</v>
      </c>
      <c r="G35" s="310"/>
      <c r="H35" s="99"/>
      <c r="I35" s="211"/>
      <c r="J35" s="99"/>
      <c r="K35" s="102"/>
    </row>
    <row r="36" spans="2:11" ht="16" x14ac:dyDescent="0.2">
      <c r="B36" s="307">
        <v>3</v>
      </c>
      <c r="C36" s="308">
        <f>G6</f>
        <v>0</v>
      </c>
      <c r="D36" s="33">
        <f>C6</f>
        <v>1</v>
      </c>
      <c r="E36" s="308">
        <f>G9</f>
        <v>0</v>
      </c>
      <c r="F36" s="33">
        <f>C9</f>
        <v>4</v>
      </c>
      <c r="G36" s="310"/>
      <c r="H36" s="99"/>
      <c r="I36" s="211"/>
      <c r="J36" s="99"/>
      <c r="K36" s="102"/>
    </row>
    <row r="37" spans="2:11" ht="16" x14ac:dyDescent="0.2">
      <c r="B37" s="307">
        <v>4</v>
      </c>
      <c r="C37" s="308">
        <f>G16</f>
        <v>0</v>
      </c>
      <c r="D37" s="33">
        <f>C16</f>
        <v>11</v>
      </c>
      <c r="E37" s="308">
        <f>G12</f>
        <v>0</v>
      </c>
      <c r="F37" s="33">
        <f>C12</f>
        <v>7</v>
      </c>
      <c r="G37" s="310"/>
      <c r="H37" s="99"/>
      <c r="I37" s="211"/>
      <c r="J37" s="99"/>
      <c r="K37" s="102"/>
    </row>
    <row r="38" spans="2:11" ht="17" thickBot="1" x14ac:dyDescent="0.25">
      <c r="B38" s="307">
        <v>5</v>
      </c>
      <c r="C38" s="308">
        <f>G7</f>
        <v>0</v>
      </c>
      <c r="D38" s="33">
        <f>C7</f>
        <v>2</v>
      </c>
      <c r="E38" s="308">
        <f>G8</f>
        <v>0</v>
      </c>
      <c r="F38" s="33">
        <f>C8</f>
        <v>3</v>
      </c>
      <c r="G38" s="581"/>
      <c r="H38" s="254"/>
      <c r="I38" s="521"/>
      <c r="J38" s="254"/>
      <c r="K38" s="102"/>
    </row>
    <row r="39" spans="2:11" ht="17" thickBot="1" x14ac:dyDescent="0.25">
      <c r="B39" s="1771" t="s">
        <v>1458</v>
      </c>
      <c r="C39" s="1772"/>
      <c r="D39" s="1772"/>
      <c r="E39" s="1772"/>
      <c r="F39" s="1772"/>
      <c r="G39" s="1772"/>
      <c r="H39" s="1956"/>
      <c r="I39" s="1769" t="s">
        <v>2062</v>
      </c>
      <c r="J39" s="1770"/>
      <c r="K39" s="252"/>
    </row>
    <row r="42" spans="2:11" ht="16" x14ac:dyDescent="0.2">
      <c r="C42" s="1760" t="s">
        <v>194</v>
      </c>
      <c r="D42" s="1760"/>
      <c r="E42" s="1760"/>
      <c r="F42" s="1760"/>
      <c r="G42" s="1760"/>
      <c r="H42" s="1760"/>
      <c r="I42" s="1760"/>
      <c r="J42" s="1760"/>
    </row>
    <row r="43" spans="2:11" ht="14" thickBot="1" x14ac:dyDescent="0.2"/>
    <row r="44" spans="2:11" ht="19" thickBot="1" x14ac:dyDescent="0.25">
      <c r="B44" s="1764" t="s">
        <v>1461</v>
      </c>
      <c r="C44" s="1765"/>
      <c r="D44" s="220" t="s">
        <v>1460</v>
      </c>
      <c r="E44" s="479" t="s">
        <v>18</v>
      </c>
      <c r="F44" s="480"/>
      <c r="G44" s="295" t="s">
        <v>203</v>
      </c>
      <c r="H44" s="296" t="s">
        <v>199</v>
      </c>
      <c r="I44" s="297"/>
      <c r="J44" s="298" t="s">
        <v>200</v>
      </c>
      <c r="K44" s="297">
        <v>2</v>
      </c>
    </row>
    <row r="45" spans="2:11" x14ac:dyDescent="0.15">
      <c r="B45" s="300" t="s">
        <v>892</v>
      </c>
      <c r="C45" s="301" t="s">
        <v>197</v>
      </c>
      <c r="D45" s="302" t="s">
        <v>2322</v>
      </c>
      <c r="E45" s="303" t="s">
        <v>197</v>
      </c>
      <c r="F45" s="304" t="s">
        <v>2324</v>
      </c>
      <c r="G45" s="305" t="s">
        <v>1041</v>
      </c>
      <c r="H45" s="106" t="s">
        <v>1042</v>
      </c>
      <c r="I45" s="106" t="s">
        <v>1043</v>
      </c>
      <c r="J45" s="106" t="s">
        <v>193</v>
      </c>
      <c r="K45" s="306" t="s">
        <v>2063</v>
      </c>
    </row>
    <row r="46" spans="2:11" ht="16" x14ac:dyDescent="0.2">
      <c r="B46" s="307">
        <v>1</v>
      </c>
      <c r="C46" s="308">
        <f>G10</f>
        <v>0</v>
      </c>
      <c r="D46" s="33">
        <f>C10</f>
        <v>5</v>
      </c>
      <c r="E46" s="308">
        <f>G6</f>
        <v>0</v>
      </c>
      <c r="F46" s="33">
        <f>C6</f>
        <v>1</v>
      </c>
      <c r="G46" s="309"/>
      <c r="H46" s="99"/>
      <c r="I46" s="211"/>
      <c r="J46" s="99"/>
      <c r="K46" s="102"/>
    </row>
    <row r="47" spans="2:11" ht="16" x14ac:dyDescent="0.2">
      <c r="B47" s="307">
        <v>2</v>
      </c>
      <c r="C47" s="308">
        <f>G9</f>
        <v>0</v>
      </c>
      <c r="D47" s="33">
        <f>C9</f>
        <v>4</v>
      </c>
      <c r="E47" s="308">
        <f>G13</f>
        <v>0</v>
      </c>
      <c r="F47" s="33">
        <f>C13</f>
        <v>8</v>
      </c>
      <c r="G47" s="310"/>
      <c r="H47" s="99"/>
      <c r="I47" s="211"/>
      <c r="J47" s="99"/>
      <c r="K47" s="102"/>
    </row>
    <row r="48" spans="2:11" ht="16" x14ac:dyDescent="0.2">
      <c r="B48" s="307">
        <v>3</v>
      </c>
      <c r="C48" s="308">
        <f>G7</f>
        <v>0</v>
      </c>
      <c r="D48" s="33">
        <f>C7</f>
        <v>2</v>
      </c>
      <c r="E48" s="308">
        <f>G17</f>
        <v>0</v>
      </c>
      <c r="F48" s="33">
        <f>C11</f>
        <v>6</v>
      </c>
      <c r="G48" s="310"/>
      <c r="H48" s="99"/>
      <c r="I48" s="211"/>
      <c r="J48" s="99"/>
      <c r="K48" s="102"/>
    </row>
    <row r="49" spans="2:18" ht="16" x14ac:dyDescent="0.2">
      <c r="B49" s="307">
        <v>4</v>
      </c>
      <c r="C49" s="308">
        <f>G12</f>
        <v>0</v>
      </c>
      <c r="D49" s="33">
        <f>C12</f>
        <v>7</v>
      </c>
      <c r="E49" s="308">
        <f>G8</f>
        <v>0</v>
      </c>
      <c r="F49" s="33">
        <f>C8</f>
        <v>3</v>
      </c>
      <c r="G49" s="310"/>
      <c r="H49" s="99"/>
      <c r="I49" s="211"/>
      <c r="J49" s="99"/>
      <c r="K49" s="102"/>
    </row>
    <row r="50" spans="2:18" ht="17" thickBot="1" x14ac:dyDescent="0.25">
      <c r="B50" s="307">
        <v>5</v>
      </c>
      <c r="C50" s="308">
        <f>G16</f>
        <v>0</v>
      </c>
      <c r="D50" s="33">
        <f>C16</f>
        <v>11</v>
      </c>
      <c r="E50" s="308">
        <f>G14</f>
        <v>0</v>
      </c>
      <c r="F50" s="33">
        <f>C15</f>
        <v>10</v>
      </c>
      <c r="G50" s="310"/>
      <c r="H50" s="99"/>
      <c r="I50" s="211"/>
      <c r="J50" s="99"/>
      <c r="K50" s="102"/>
    </row>
    <row r="51" spans="2:18" ht="17" thickBot="1" x14ac:dyDescent="0.25">
      <c r="B51" s="1771" t="s">
        <v>1458</v>
      </c>
      <c r="C51" s="1772"/>
      <c r="D51" s="1772"/>
      <c r="E51" s="1772"/>
      <c r="F51" s="1772"/>
      <c r="G51" s="1772"/>
      <c r="H51" s="1956"/>
      <c r="I51" s="1769" t="s">
        <v>2062</v>
      </c>
      <c r="J51" s="1770"/>
      <c r="K51" s="252"/>
      <c r="L51"/>
      <c r="M51"/>
      <c r="N51"/>
      <c r="O51"/>
      <c r="P51"/>
      <c r="Q51"/>
      <c r="R51"/>
    </row>
    <row r="52" spans="2:18" x14ac:dyDescent="0.15">
      <c r="L52"/>
      <c r="M52"/>
      <c r="N52"/>
      <c r="O52"/>
      <c r="P52"/>
      <c r="Q52"/>
      <c r="R52"/>
    </row>
    <row r="53" spans="2:18" hidden="1" x14ac:dyDescent="0.15"/>
    <row r="55" spans="2:18" ht="16" x14ac:dyDescent="0.2">
      <c r="C55" s="1760" t="s">
        <v>194</v>
      </c>
      <c r="D55" s="1760"/>
      <c r="E55" s="1760"/>
      <c r="F55" s="1760"/>
      <c r="G55" s="1760"/>
      <c r="H55" s="1760"/>
      <c r="I55" s="1760"/>
      <c r="J55" s="1760"/>
    </row>
    <row r="56" spans="2:18" ht="14" thickBot="1" x14ac:dyDescent="0.2"/>
    <row r="57" spans="2:18" ht="19" thickBot="1" x14ac:dyDescent="0.25">
      <c r="B57" s="1764" t="s">
        <v>1461</v>
      </c>
      <c r="C57" s="1825"/>
      <c r="D57" s="220" t="s">
        <v>1460</v>
      </c>
      <c r="E57" s="1699" t="s">
        <v>18</v>
      </c>
      <c r="F57" s="1826"/>
      <c r="G57" s="295" t="s">
        <v>203</v>
      </c>
      <c r="H57" s="296" t="s">
        <v>199</v>
      </c>
      <c r="I57" s="297"/>
      <c r="J57" s="298" t="s">
        <v>200</v>
      </c>
      <c r="K57" s="297">
        <v>3</v>
      </c>
    </row>
    <row r="58" spans="2:18" ht="15.75" customHeight="1" x14ac:dyDescent="0.15">
      <c r="B58" s="300" t="s">
        <v>892</v>
      </c>
      <c r="C58" s="301" t="s">
        <v>197</v>
      </c>
      <c r="D58" s="302" t="s">
        <v>2322</v>
      </c>
      <c r="E58" s="303" t="s">
        <v>197</v>
      </c>
      <c r="F58" s="304" t="s">
        <v>2324</v>
      </c>
      <c r="G58" s="305" t="s">
        <v>1041</v>
      </c>
      <c r="H58" s="106" t="s">
        <v>1042</v>
      </c>
      <c r="I58" s="106" t="s">
        <v>1043</v>
      </c>
      <c r="J58" s="106" t="s">
        <v>193</v>
      </c>
      <c r="K58" s="306" t="s">
        <v>2063</v>
      </c>
    </row>
    <row r="59" spans="2:18" ht="15.75" customHeight="1" x14ac:dyDescent="0.2">
      <c r="B59" s="307">
        <v>1</v>
      </c>
      <c r="C59" s="308">
        <f>G13</f>
        <v>0</v>
      </c>
      <c r="D59" s="33">
        <f>C13</f>
        <v>8</v>
      </c>
      <c r="E59" s="308">
        <f>G6</f>
        <v>0</v>
      </c>
      <c r="F59" s="33">
        <f>C6</f>
        <v>1</v>
      </c>
      <c r="G59" s="309"/>
      <c r="H59" s="99"/>
      <c r="I59" s="211"/>
      <c r="J59" s="99"/>
      <c r="K59" s="102"/>
    </row>
    <row r="60" spans="2:18" ht="15.75" customHeight="1" x14ac:dyDescent="0.2">
      <c r="B60" s="307">
        <v>2</v>
      </c>
      <c r="C60" s="308">
        <f>G10</f>
        <v>0</v>
      </c>
      <c r="D60" s="33">
        <f>C10</f>
        <v>5</v>
      </c>
      <c r="E60" s="308">
        <f>G9</f>
        <v>0</v>
      </c>
      <c r="F60" s="33">
        <f>C9</f>
        <v>4</v>
      </c>
      <c r="G60" s="310"/>
      <c r="H60" s="99"/>
      <c r="I60" s="211"/>
      <c r="J60" s="99"/>
      <c r="K60" s="102"/>
    </row>
    <row r="61" spans="2:18" ht="15.75" customHeight="1" x14ac:dyDescent="0.2">
      <c r="B61" s="307">
        <v>3</v>
      </c>
      <c r="C61" s="308">
        <f>G8</f>
        <v>0</v>
      </c>
      <c r="D61" s="33">
        <f>C8</f>
        <v>3</v>
      </c>
      <c r="E61" s="308">
        <f>G17</f>
        <v>0</v>
      </c>
      <c r="F61" s="33">
        <f>C11</f>
        <v>6</v>
      </c>
      <c r="G61" s="310"/>
      <c r="H61" s="99"/>
      <c r="I61" s="211"/>
      <c r="J61" s="99"/>
      <c r="K61" s="102"/>
    </row>
    <row r="62" spans="2:18" ht="15.75" customHeight="1" x14ac:dyDescent="0.2">
      <c r="B62" s="307">
        <v>4</v>
      </c>
      <c r="C62" s="308">
        <f>G14</f>
        <v>0</v>
      </c>
      <c r="D62" s="33">
        <f>C15</f>
        <v>10</v>
      </c>
      <c r="E62" s="308">
        <f>G12</f>
        <v>0</v>
      </c>
      <c r="F62" s="33">
        <f>C12</f>
        <v>7</v>
      </c>
      <c r="G62" s="310"/>
      <c r="H62" s="99"/>
      <c r="I62" s="211"/>
      <c r="J62" s="99"/>
      <c r="K62" s="102"/>
    </row>
    <row r="63" spans="2:18" ht="15.75" customHeight="1" thickBot="1" x14ac:dyDescent="0.25">
      <c r="B63" s="307">
        <v>5</v>
      </c>
      <c r="C63" s="308">
        <f>G7</f>
        <v>0</v>
      </c>
      <c r="D63" s="33">
        <f>C17</f>
        <v>12</v>
      </c>
      <c r="E63" s="308">
        <f>G16</f>
        <v>0</v>
      </c>
      <c r="F63" s="33">
        <f>C14</f>
        <v>9</v>
      </c>
      <c r="G63" s="310"/>
      <c r="H63" s="99"/>
      <c r="I63" s="521"/>
      <c r="J63" s="254"/>
      <c r="K63" s="102"/>
    </row>
    <row r="64" spans="2:18" ht="15.75" customHeight="1" thickBot="1" x14ac:dyDescent="0.25">
      <c r="B64" s="1822" t="s">
        <v>1458</v>
      </c>
      <c r="C64" s="1799"/>
      <c r="D64" s="1799"/>
      <c r="E64" s="1799"/>
      <c r="F64" s="1799"/>
      <c r="G64" s="1799"/>
      <c r="H64" s="1799"/>
      <c r="I64" s="1769" t="s">
        <v>2062</v>
      </c>
      <c r="J64" s="1770"/>
      <c r="K64" s="252"/>
    </row>
    <row r="65" spans="2:11" ht="15.75" customHeight="1" x14ac:dyDescent="0.15"/>
    <row r="66" spans="2:11" ht="15.75" customHeight="1" x14ac:dyDescent="0.15"/>
    <row r="67" spans="2:11" ht="15.75" customHeight="1" x14ac:dyDescent="0.2">
      <c r="C67" s="1760" t="s">
        <v>194</v>
      </c>
      <c r="D67" s="1760"/>
      <c r="E67" s="1760"/>
      <c r="F67" s="1760"/>
      <c r="G67" s="1760"/>
      <c r="H67" s="1760"/>
      <c r="I67" s="1760"/>
      <c r="J67" s="1760"/>
    </row>
    <row r="68" spans="2:11" ht="15.75" customHeight="1" thickBot="1" x14ac:dyDescent="0.2"/>
    <row r="69" spans="2:11" ht="19" thickBot="1" x14ac:dyDescent="0.25">
      <c r="B69" s="1764" t="s">
        <v>1461</v>
      </c>
      <c r="C69" s="1825"/>
      <c r="D69" s="220" t="s">
        <v>1460</v>
      </c>
      <c r="E69" s="1699" t="s">
        <v>18</v>
      </c>
      <c r="F69" s="1826"/>
      <c r="G69" s="295" t="s">
        <v>203</v>
      </c>
      <c r="H69" s="296" t="s">
        <v>199</v>
      </c>
      <c r="I69" s="297"/>
      <c r="J69" s="298" t="s">
        <v>200</v>
      </c>
      <c r="K69" s="297">
        <v>4</v>
      </c>
    </row>
    <row r="70" spans="2:11" ht="15.75" customHeight="1" x14ac:dyDescent="0.15">
      <c r="B70" s="300" t="s">
        <v>892</v>
      </c>
      <c r="C70" s="301" t="s">
        <v>197</v>
      </c>
      <c r="D70" s="302" t="s">
        <v>2322</v>
      </c>
      <c r="E70" s="303" t="s">
        <v>197</v>
      </c>
      <c r="F70" s="304" t="s">
        <v>2324</v>
      </c>
      <c r="G70" s="305" t="s">
        <v>1041</v>
      </c>
      <c r="H70" s="106" t="s">
        <v>1042</v>
      </c>
      <c r="I70" s="106" t="s">
        <v>1043</v>
      </c>
      <c r="J70" s="106" t="s">
        <v>193</v>
      </c>
      <c r="K70" s="306" t="s">
        <v>2063</v>
      </c>
    </row>
    <row r="71" spans="2:11" ht="16" x14ac:dyDescent="0.2">
      <c r="B71" s="307">
        <v>1</v>
      </c>
      <c r="C71" s="308">
        <f>G14</f>
        <v>0</v>
      </c>
      <c r="D71" s="33">
        <f>C15</f>
        <v>10</v>
      </c>
      <c r="E71" s="308">
        <f>G8</f>
        <v>0</v>
      </c>
      <c r="F71" s="33">
        <f>C7</f>
        <v>2</v>
      </c>
      <c r="G71" s="309"/>
      <c r="H71" s="99"/>
      <c r="I71" s="211"/>
      <c r="J71" s="99"/>
      <c r="K71" s="102"/>
    </row>
    <row r="72" spans="2:11" ht="16" x14ac:dyDescent="0.2">
      <c r="B72" s="307">
        <v>2</v>
      </c>
      <c r="C72" s="308">
        <f>G16</f>
        <v>0</v>
      </c>
      <c r="D72" s="33">
        <f>C14</f>
        <v>9</v>
      </c>
      <c r="E72" s="308">
        <f>G6</f>
        <v>0</v>
      </c>
      <c r="F72" s="33">
        <f>C6</f>
        <v>1</v>
      </c>
      <c r="G72" s="310"/>
      <c r="H72" s="99"/>
      <c r="I72" s="211"/>
      <c r="J72" s="99"/>
      <c r="K72" s="102"/>
    </row>
    <row r="73" spans="2:11" ht="16" x14ac:dyDescent="0.2">
      <c r="B73" s="307">
        <v>3</v>
      </c>
      <c r="C73" s="308">
        <f>G9</f>
        <v>0</v>
      </c>
      <c r="D73" s="33">
        <f>C9</f>
        <v>4</v>
      </c>
      <c r="E73" s="308">
        <f>G7</f>
        <v>0</v>
      </c>
      <c r="F73" s="33">
        <f>C17</f>
        <v>12</v>
      </c>
      <c r="G73" s="310"/>
      <c r="H73" s="99"/>
      <c r="I73" s="211"/>
      <c r="J73" s="99"/>
      <c r="K73" s="102"/>
    </row>
    <row r="74" spans="2:11" ht="16" x14ac:dyDescent="0.2">
      <c r="B74" s="307">
        <v>4</v>
      </c>
      <c r="C74" s="308">
        <f>G17</f>
        <v>0</v>
      </c>
      <c r="D74" s="33">
        <f>C11</f>
        <v>6</v>
      </c>
      <c r="E74" s="308">
        <f>G12</f>
        <v>0</v>
      </c>
      <c r="F74" s="33">
        <f>C16</f>
        <v>11</v>
      </c>
      <c r="G74" s="310"/>
      <c r="H74" s="99"/>
      <c r="I74" s="211"/>
      <c r="J74" s="99"/>
      <c r="K74" s="102"/>
    </row>
    <row r="75" spans="2:11" ht="17" thickBot="1" x14ac:dyDescent="0.25">
      <c r="B75" s="307">
        <v>5</v>
      </c>
      <c r="C75" s="308">
        <f>G13</f>
        <v>0</v>
      </c>
      <c r="D75" s="33">
        <f>C13</f>
        <v>8</v>
      </c>
      <c r="E75" s="308">
        <f>G10</f>
        <v>0</v>
      </c>
      <c r="F75" s="33">
        <f>C10</f>
        <v>5</v>
      </c>
      <c r="G75" s="310"/>
      <c r="H75" s="99"/>
      <c r="I75" s="521"/>
      <c r="J75" s="254"/>
      <c r="K75" s="102"/>
    </row>
    <row r="76" spans="2:11" ht="17" thickBot="1" x14ac:dyDescent="0.25">
      <c r="B76" s="1822" t="s">
        <v>1458</v>
      </c>
      <c r="C76" s="1799"/>
      <c r="D76" s="1799"/>
      <c r="E76" s="1799"/>
      <c r="F76" s="1799"/>
      <c r="G76" s="1799"/>
      <c r="H76" s="1799"/>
      <c r="I76" s="1769" t="s">
        <v>2062</v>
      </c>
      <c r="J76" s="1770"/>
      <c r="K76" s="252"/>
    </row>
    <row r="79" spans="2:11" ht="16" x14ac:dyDescent="0.2">
      <c r="C79" s="1760" t="s">
        <v>194</v>
      </c>
      <c r="D79" s="1760"/>
      <c r="E79" s="1760"/>
      <c r="F79" s="1760"/>
      <c r="G79" s="1760"/>
      <c r="H79" s="1760"/>
      <c r="I79" s="1760"/>
      <c r="J79" s="1760"/>
    </row>
    <row r="80" spans="2:11" ht="14" thickBot="1" x14ac:dyDescent="0.2"/>
    <row r="81" spans="2:11" ht="19" thickBot="1" x14ac:dyDescent="0.25">
      <c r="B81" s="1764" t="s">
        <v>1461</v>
      </c>
      <c r="C81" s="1825"/>
      <c r="D81" s="220" t="s">
        <v>1460</v>
      </c>
      <c r="E81" s="1699" t="s">
        <v>18</v>
      </c>
      <c r="F81" s="1826"/>
      <c r="G81" s="295" t="s">
        <v>203</v>
      </c>
      <c r="H81" s="296" t="s">
        <v>199</v>
      </c>
      <c r="I81" s="297"/>
      <c r="J81" s="298" t="s">
        <v>200</v>
      </c>
      <c r="K81" s="297">
        <v>5</v>
      </c>
    </row>
    <row r="82" spans="2:11" x14ac:dyDescent="0.15">
      <c r="B82" s="300" t="s">
        <v>892</v>
      </c>
      <c r="C82" s="301" t="s">
        <v>197</v>
      </c>
      <c r="D82" s="302" t="s">
        <v>2322</v>
      </c>
      <c r="E82" s="303" t="s">
        <v>197</v>
      </c>
      <c r="F82" s="304" t="s">
        <v>2324</v>
      </c>
      <c r="G82" s="305" t="s">
        <v>1041</v>
      </c>
      <c r="H82" s="106" t="s">
        <v>1042</v>
      </c>
      <c r="I82" s="106" t="s">
        <v>1043</v>
      </c>
      <c r="J82" s="106" t="s">
        <v>193</v>
      </c>
      <c r="K82" s="306" t="s">
        <v>2063</v>
      </c>
    </row>
    <row r="83" spans="2:11" ht="16" x14ac:dyDescent="0.2">
      <c r="B83" s="307">
        <v>1</v>
      </c>
      <c r="C83" s="308">
        <f>G6</f>
        <v>0</v>
      </c>
      <c r="D83" s="33">
        <f>C6</f>
        <v>1</v>
      </c>
      <c r="E83" s="308">
        <f>G7</f>
        <v>0</v>
      </c>
      <c r="F83" s="33">
        <f>C17</f>
        <v>12</v>
      </c>
      <c r="G83" s="309"/>
      <c r="H83" s="99"/>
      <c r="I83" s="211"/>
      <c r="J83" s="99"/>
      <c r="K83" s="102"/>
    </row>
    <row r="84" spans="2:11" ht="16" x14ac:dyDescent="0.2">
      <c r="B84" s="307">
        <v>2</v>
      </c>
      <c r="C84" s="308">
        <f>G16</f>
        <v>0</v>
      </c>
      <c r="D84" s="33">
        <f>C14</f>
        <v>9</v>
      </c>
      <c r="E84" s="308">
        <f>G9</f>
        <v>0</v>
      </c>
      <c r="F84" s="33">
        <f>C9</f>
        <v>4</v>
      </c>
      <c r="G84" s="310"/>
      <c r="H84" s="99"/>
      <c r="I84" s="211"/>
      <c r="J84" s="99"/>
      <c r="K84" s="102"/>
    </row>
    <row r="85" spans="2:11" ht="16" x14ac:dyDescent="0.2">
      <c r="B85" s="307">
        <v>3</v>
      </c>
      <c r="C85" s="308">
        <f>G12</f>
        <v>0</v>
      </c>
      <c r="D85" s="33">
        <f>C16</f>
        <v>11</v>
      </c>
      <c r="E85" s="308">
        <f>G8</f>
        <v>0</v>
      </c>
      <c r="F85" s="33">
        <f>C7</f>
        <v>2</v>
      </c>
      <c r="G85" s="310"/>
      <c r="H85" s="99"/>
      <c r="I85" s="211"/>
      <c r="J85" s="99"/>
      <c r="K85" s="102"/>
    </row>
    <row r="86" spans="2:11" ht="16" x14ac:dyDescent="0.2">
      <c r="B86" s="307">
        <v>4</v>
      </c>
      <c r="C86" s="308">
        <f>G13</f>
        <v>0</v>
      </c>
      <c r="D86" s="33">
        <f>C8</f>
        <v>3</v>
      </c>
      <c r="E86" s="308">
        <f>G14</f>
        <v>0</v>
      </c>
      <c r="F86" s="33">
        <f>C15</f>
        <v>10</v>
      </c>
      <c r="G86" s="310"/>
      <c r="H86" s="99"/>
      <c r="I86" s="211"/>
      <c r="J86" s="99"/>
      <c r="K86" s="102"/>
    </row>
    <row r="87" spans="2:11" ht="17" thickBot="1" x14ac:dyDescent="0.25">
      <c r="B87" s="307">
        <v>5</v>
      </c>
      <c r="C87" s="308">
        <f>G10</f>
        <v>0</v>
      </c>
      <c r="D87" s="33">
        <f>C12</f>
        <v>7</v>
      </c>
      <c r="E87" s="308">
        <f>G17</f>
        <v>0</v>
      </c>
      <c r="F87" s="33">
        <f>C11</f>
        <v>6</v>
      </c>
      <c r="G87" s="310"/>
      <c r="H87" s="99"/>
      <c r="I87" s="521"/>
      <c r="J87" s="254"/>
      <c r="K87" s="102"/>
    </row>
    <row r="88" spans="2:11" ht="17" thickBot="1" x14ac:dyDescent="0.25">
      <c r="B88" s="1822" t="s">
        <v>1458</v>
      </c>
      <c r="C88" s="1799"/>
      <c r="D88" s="1799"/>
      <c r="E88" s="1799"/>
      <c r="F88" s="1799"/>
      <c r="G88" s="1799"/>
      <c r="H88" s="1799"/>
      <c r="I88" s="1769" t="s">
        <v>2062</v>
      </c>
      <c r="J88" s="1770"/>
      <c r="K88" s="252"/>
    </row>
    <row r="91" spans="2:11" ht="16" x14ac:dyDescent="0.2">
      <c r="C91" s="1760" t="s">
        <v>194</v>
      </c>
      <c r="D91" s="1760"/>
      <c r="E91" s="1760"/>
      <c r="F91" s="1760"/>
      <c r="G91" s="1760"/>
      <c r="H91" s="1760"/>
      <c r="I91" s="1760"/>
      <c r="J91" s="1760"/>
    </row>
    <row r="92" spans="2:11" ht="14" thickBot="1" x14ac:dyDescent="0.2"/>
    <row r="93" spans="2:11" ht="18.75" customHeight="1" thickBot="1" x14ac:dyDescent="0.25">
      <c r="B93" s="1764" t="s">
        <v>1461</v>
      </c>
      <c r="C93" s="1825"/>
      <c r="D93" s="220" t="s">
        <v>1460</v>
      </c>
      <c r="E93" s="1699" t="s">
        <v>18</v>
      </c>
      <c r="F93" s="1826"/>
      <c r="G93" s="295" t="s">
        <v>203</v>
      </c>
      <c r="H93" s="296" t="s">
        <v>199</v>
      </c>
      <c r="I93" s="297"/>
      <c r="J93" s="298" t="s">
        <v>200</v>
      </c>
      <c r="K93" s="297">
        <v>6</v>
      </c>
    </row>
    <row r="94" spans="2:11" x14ac:dyDescent="0.15">
      <c r="B94" s="300" t="s">
        <v>892</v>
      </c>
      <c r="C94" s="301" t="s">
        <v>197</v>
      </c>
      <c r="D94" s="302" t="s">
        <v>2322</v>
      </c>
      <c r="E94" s="303" t="s">
        <v>197</v>
      </c>
      <c r="F94" s="304" t="s">
        <v>2324</v>
      </c>
      <c r="G94" s="305" t="s">
        <v>1041</v>
      </c>
      <c r="H94" s="106" t="s">
        <v>1042</v>
      </c>
      <c r="I94" s="106" t="s">
        <v>1043</v>
      </c>
      <c r="J94" s="106" t="s">
        <v>193</v>
      </c>
      <c r="K94" s="306" t="s">
        <v>2063</v>
      </c>
    </row>
    <row r="95" spans="2:11" ht="16" x14ac:dyDescent="0.2">
      <c r="B95" s="307">
        <v>1</v>
      </c>
      <c r="C95" s="308">
        <f>G7</f>
        <v>0</v>
      </c>
      <c r="D95" s="33">
        <f>C17</f>
        <v>12</v>
      </c>
      <c r="E95" s="308">
        <f>G6</f>
        <v>0</v>
      </c>
      <c r="F95" s="33">
        <f>C10</f>
        <v>5</v>
      </c>
      <c r="G95" s="309"/>
      <c r="H95" s="99"/>
      <c r="I95" s="211"/>
      <c r="J95" s="99"/>
      <c r="K95" s="102"/>
    </row>
    <row r="96" spans="2:11" ht="16" x14ac:dyDescent="0.2">
      <c r="B96" s="307">
        <v>2</v>
      </c>
      <c r="C96" s="308">
        <f>G9</f>
        <v>0</v>
      </c>
      <c r="D96" s="33">
        <f>C13</f>
        <v>8</v>
      </c>
      <c r="E96" s="308">
        <f>G16</f>
        <v>0</v>
      </c>
      <c r="F96" s="33">
        <f>C12</f>
        <v>7</v>
      </c>
      <c r="G96" s="310"/>
      <c r="H96" s="99"/>
      <c r="I96" s="211"/>
      <c r="J96" s="99"/>
      <c r="K96" s="102"/>
    </row>
    <row r="97" spans="2:11" ht="16" x14ac:dyDescent="0.2">
      <c r="B97" s="307">
        <v>3</v>
      </c>
      <c r="C97" s="308">
        <f>G12</f>
        <v>0</v>
      </c>
      <c r="D97" s="33">
        <f>C16</f>
        <v>11</v>
      </c>
      <c r="E97" s="308">
        <f>G13</f>
        <v>0</v>
      </c>
      <c r="F97" s="33">
        <f>C8</f>
        <v>3</v>
      </c>
      <c r="G97" s="310"/>
      <c r="H97" s="99"/>
      <c r="I97" s="211"/>
      <c r="J97" s="99"/>
      <c r="K97" s="102"/>
    </row>
    <row r="98" spans="2:11" ht="16" x14ac:dyDescent="0.2">
      <c r="B98" s="307">
        <v>4</v>
      </c>
      <c r="C98" s="308">
        <f>G17</f>
        <v>0</v>
      </c>
      <c r="D98" s="33">
        <f>C11</f>
        <v>6</v>
      </c>
      <c r="E98" s="308">
        <f>G14</f>
        <v>0</v>
      </c>
      <c r="F98" s="33">
        <f>C15</f>
        <v>10</v>
      </c>
      <c r="G98" s="310"/>
      <c r="H98" s="99"/>
      <c r="I98" s="211"/>
      <c r="J98" s="99"/>
      <c r="K98" s="102"/>
    </row>
    <row r="99" spans="2:11" ht="17" thickBot="1" x14ac:dyDescent="0.25">
      <c r="B99" s="307">
        <v>5</v>
      </c>
      <c r="C99" s="308">
        <f>G10</f>
        <v>0</v>
      </c>
      <c r="D99" s="33">
        <f>C12</f>
        <v>7</v>
      </c>
      <c r="E99" s="308">
        <f>G8</f>
        <v>0</v>
      </c>
      <c r="F99" s="33">
        <f>C7</f>
        <v>2</v>
      </c>
      <c r="G99" s="310"/>
      <c r="H99" s="99"/>
      <c r="I99" s="521"/>
      <c r="J99" s="254"/>
      <c r="K99" s="102"/>
    </row>
    <row r="100" spans="2:11" ht="17" thickBot="1" x14ac:dyDescent="0.25">
      <c r="B100" s="1822" t="s">
        <v>1458</v>
      </c>
      <c r="C100" s="1799"/>
      <c r="D100" s="1799"/>
      <c r="E100" s="1799"/>
      <c r="F100" s="1799"/>
      <c r="G100" s="1799"/>
      <c r="H100" s="1799"/>
      <c r="I100" s="1769" t="s">
        <v>2062</v>
      </c>
      <c r="J100" s="1770"/>
      <c r="K100" s="252"/>
    </row>
    <row r="105" spans="2:11" ht="16" x14ac:dyDescent="0.2">
      <c r="C105" s="1760" t="s">
        <v>194</v>
      </c>
      <c r="D105" s="1760"/>
      <c r="E105" s="1760"/>
      <c r="F105" s="1760"/>
      <c r="G105" s="1760"/>
      <c r="H105" s="1760"/>
      <c r="I105" s="1760"/>
      <c r="J105" s="1760"/>
    </row>
    <row r="106" spans="2:11" ht="14" thickBot="1" x14ac:dyDescent="0.2"/>
    <row r="107" spans="2:11" ht="19" thickBot="1" x14ac:dyDescent="0.25">
      <c r="B107" s="1764" t="s">
        <v>1461</v>
      </c>
      <c r="C107" s="1825"/>
      <c r="D107" s="220" t="s">
        <v>1460</v>
      </c>
      <c r="E107" s="1699" t="s">
        <v>18</v>
      </c>
      <c r="F107" s="1826"/>
      <c r="G107" s="295" t="s">
        <v>203</v>
      </c>
      <c r="H107" s="296" t="s">
        <v>199</v>
      </c>
      <c r="I107" s="297"/>
      <c r="J107" s="298" t="s">
        <v>200</v>
      </c>
      <c r="K107" s="297">
        <v>7</v>
      </c>
    </row>
    <row r="108" spans="2:11" x14ac:dyDescent="0.15">
      <c r="B108" s="300" t="s">
        <v>892</v>
      </c>
      <c r="C108" s="301" t="s">
        <v>197</v>
      </c>
      <c r="D108" s="302" t="s">
        <v>2322</v>
      </c>
      <c r="E108" s="303" t="s">
        <v>197</v>
      </c>
      <c r="F108" s="304" t="s">
        <v>2324</v>
      </c>
      <c r="G108" s="305" t="s">
        <v>1041</v>
      </c>
      <c r="H108" s="106" t="s">
        <v>1042</v>
      </c>
      <c r="I108" s="106" t="s">
        <v>1043</v>
      </c>
      <c r="J108" s="106" t="s">
        <v>193</v>
      </c>
      <c r="K108" s="306" t="s">
        <v>2063</v>
      </c>
    </row>
    <row r="109" spans="2:11" ht="16" x14ac:dyDescent="0.2">
      <c r="B109" s="307">
        <v>1</v>
      </c>
      <c r="C109" s="308">
        <f>G14</f>
        <v>0</v>
      </c>
      <c r="D109" s="33">
        <f>C15</f>
        <v>10</v>
      </c>
      <c r="E109" s="308">
        <f>G6</f>
        <v>0</v>
      </c>
      <c r="F109" s="33">
        <f>C10</f>
        <v>5</v>
      </c>
      <c r="G109" s="309"/>
      <c r="H109" s="99"/>
      <c r="I109" s="211"/>
      <c r="J109" s="99"/>
      <c r="K109" s="102"/>
    </row>
    <row r="110" spans="2:11" ht="16" x14ac:dyDescent="0.2">
      <c r="B110" s="307">
        <v>2</v>
      </c>
      <c r="C110" s="308">
        <f>G16</f>
        <v>0</v>
      </c>
      <c r="D110" s="33">
        <f>C6</f>
        <v>1</v>
      </c>
      <c r="E110" s="308">
        <f>G8</f>
        <v>0</v>
      </c>
      <c r="F110" s="33">
        <f>C7</f>
        <v>2</v>
      </c>
      <c r="G110" s="310"/>
      <c r="H110" s="99"/>
      <c r="I110" s="211"/>
      <c r="J110" s="99"/>
      <c r="K110" s="102"/>
    </row>
    <row r="111" spans="2:11" ht="16" x14ac:dyDescent="0.2">
      <c r="B111" s="307">
        <v>3</v>
      </c>
      <c r="C111" s="308">
        <f>G13</f>
        <v>0</v>
      </c>
      <c r="D111" s="33">
        <f>C8</f>
        <v>3</v>
      </c>
      <c r="E111" s="308">
        <f>G12</f>
        <v>0</v>
      </c>
      <c r="F111" s="33">
        <f>C9</f>
        <v>4</v>
      </c>
      <c r="G111" s="310"/>
      <c r="H111" s="99"/>
      <c r="I111" s="211"/>
      <c r="J111" s="99"/>
      <c r="K111" s="102"/>
    </row>
    <row r="112" spans="2:11" ht="16" x14ac:dyDescent="0.2">
      <c r="B112" s="307">
        <v>4</v>
      </c>
      <c r="C112" s="308">
        <f>G17</f>
        <v>0</v>
      </c>
      <c r="D112" s="33">
        <f>C11</f>
        <v>6</v>
      </c>
      <c r="E112" s="308">
        <f>G7</f>
        <v>0</v>
      </c>
      <c r="F112" s="33">
        <f>C17</f>
        <v>12</v>
      </c>
      <c r="G112" s="310"/>
      <c r="H112" s="99"/>
      <c r="I112" s="211"/>
      <c r="J112" s="99"/>
      <c r="K112" s="102"/>
    </row>
    <row r="113" spans="2:11" ht="17" thickBot="1" x14ac:dyDescent="0.25">
      <c r="B113" s="307">
        <v>5</v>
      </c>
      <c r="C113" s="308">
        <f>G10</f>
        <v>0</v>
      </c>
      <c r="D113" s="33">
        <f>C12</f>
        <v>7</v>
      </c>
      <c r="E113" s="308">
        <f>G9</f>
        <v>0</v>
      </c>
      <c r="F113" s="33">
        <f>C13</f>
        <v>8</v>
      </c>
      <c r="G113" s="310"/>
      <c r="H113" s="99"/>
      <c r="I113" s="521"/>
      <c r="J113" s="254"/>
      <c r="K113" s="102"/>
    </row>
    <row r="114" spans="2:11" ht="17" thickBot="1" x14ac:dyDescent="0.25">
      <c r="B114" s="1822" t="s">
        <v>1458</v>
      </c>
      <c r="C114" s="1799"/>
      <c r="D114" s="1799"/>
      <c r="E114" s="1799"/>
      <c r="F114" s="1799"/>
      <c r="G114" s="1799"/>
      <c r="H114" s="1799"/>
      <c r="I114" s="1769" t="s">
        <v>2062</v>
      </c>
      <c r="J114" s="1770"/>
      <c r="K114" s="252"/>
    </row>
    <row r="117" spans="2:11" ht="16" x14ac:dyDescent="0.2">
      <c r="C117" s="1760" t="s">
        <v>194</v>
      </c>
      <c r="D117" s="1760"/>
      <c r="E117" s="1760"/>
      <c r="F117" s="1760"/>
      <c r="G117" s="1760"/>
      <c r="H117" s="1760"/>
      <c r="I117" s="1760"/>
      <c r="J117" s="1760"/>
    </row>
    <row r="118" spans="2:11" ht="14" thickBot="1" x14ac:dyDescent="0.2"/>
    <row r="119" spans="2:11" ht="19" thickBot="1" x14ac:dyDescent="0.25">
      <c r="B119" s="1764" t="s">
        <v>1461</v>
      </c>
      <c r="C119" s="1825"/>
      <c r="D119" s="220" t="s">
        <v>1460</v>
      </c>
      <c r="E119" s="1699" t="s">
        <v>18</v>
      </c>
      <c r="F119" s="1826"/>
      <c r="G119" s="295" t="s">
        <v>203</v>
      </c>
      <c r="H119" s="296" t="s">
        <v>199</v>
      </c>
      <c r="I119" s="297"/>
      <c r="J119" s="298" t="s">
        <v>200</v>
      </c>
      <c r="K119" s="297">
        <v>8</v>
      </c>
    </row>
    <row r="120" spans="2:11" x14ac:dyDescent="0.15">
      <c r="B120" s="300" t="s">
        <v>892</v>
      </c>
      <c r="C120" s="301" t="s">
        <v>197</v>
      </c>
      <c r="D120" s="302" t="s">
        <v>2322</v>
      </c>
      <c r="E120" s="303" t="s">
        <v>197</v>
      </c>
      <c r="F120" s="304" t="s">
        <v>2324</v>
      </c>
      <c r="G120" s="305" t="s">
        <v>1041</v>
      </c>
      <c r="H120" s="106" t="s">
        <v>1042</v>
      </c>
      <c r="I120" s="106" t="s">
        <v>1043</v>
      </c>
      <c r="J120" s="106" t="s">
        <v>193</v>
      </c>
      <c r="K120" s="306" t="s">
        <v>2063</v>
      </c>
    </row>
    <row r="121" spans="2:11" ht="16" x14ac:dyDescent="0.2">
      <c r="B121" s="307">
        <v>1</v>
      </c>
      <c r="C121" s="308">
        <f>G13</f>
        <v>0</v>
      </c>
      <c r="D121" s="33">
        <f>C8</f>
        <v>3</v>
      </c>
      <c r="E121" s="308">
        <f>G16</f>
        <v>0</v>
      </c>
      <c r="F121" s="33">
        <f>C6</f>
        <v>1</v>
      </c>
      <c r="G121" s="309"/>
      <c r="H121" s="99"/>
      <c r="I121" s="211"/>
      <c r="J121" s="99"/>
      <c r="K121" s="102"/>
    </row>
    <row r="122" spans="2:11" ht="16" x14ac:dyDescent="0.2">
      <c r="B122" s="307">
        <v>2</v>
      </c>
      <c r="C122" s="308">
        <f>G8</f>
        <v>0</v>
      </c>
      <c r="D122" s="33">
        <f>C7</f>
        <v>2</v>
      </c>
      <c r="E122" s="308">
        <f>G12</f>
        <v>0</v>
      </c>
      <c r="F122" s="33">
        <f>C9</f>
        <v>4</v>
      </c>
      <c r="G122" s="310"/>
      <c r="H122" s="99"/>
      <c r="I122" s="211"/>
      <c r="J122" s="99"/>
      <c r="K122" s="102"/>
    </row>
    <row r="123" spans="2:11" ht="16" x14ac:dyDescent="0.2">
      <c r="B123" s="307">
        <v>3</v>
      </c>
      <c r="C123" s="308">
        <f>G6</f>
        <v>0</v>
      </c>
      <c r="D123" s="33">
        <f>C10</f>
        <v>5</v>
      </c>
      <c r="E123" s="308">
        <f>G17</f>
        <v>0</v>
      </c>
      <c r="F123" s="33">
        <f>C16</f>
        <v>11</v>
      </c>
      <c r="G123" s="310"/>
      <c r="H123" s="99"/>
      <c r="I123" s="211"/>
      <c r="J123" s="99"/>
      <c r="K123" s="102"/>
    </row>
    <row r="124" spans="2:11" ht="16" x14ac:dyDescent="0.2">
      <c r="B124" s="307">
        <v>4</v>
      </c>
      <c r="C124" s="308">
        <f>G14</f>
        <v>0</v>
      </c>
      <c r="D124" s="33">
        <f>C15</f>
        <v>10</v>
      </c>
      <c r="E124" s="308">
        <f>G9</f>
        <v>0</v>
      </c>
      <c r="F124" s="33">
        <f>C13</f>
        <v>8</v>
      </c>
      <c r="G124" s="310"/>
      <c r="H124" s="99"/>
      <c r="I124" s="211"/>
      <c r="J124" s="99"/>
      <c r="K124" s="102"/>
    </row>
    <row r="125" spans="2:11" ht="17" thickBot="1" x14ac:dyDescent="0.25">
      <c r="B125" s="307">
        <v>5</v>
      </c>
      <c r="C125" s="308">
        <f>G10</f>
        <v>0</v>
      </c>
      <c r="D125" s="33">
        <f>C12</f>
        <v>7</v>
      </c>
      <c r="E125" s="308">
        <f>G7</f>
        <v>0</v>
      </c>
      <c r="F125" s="33">
        <f>C14</f>
        <v>9</v>
      </c>
      <c r="G125" s="310"/>
      <c r="H125" s="99"/>
      <c r="I125" s="521"/>
      <c r="J125" s="254"/>
      <c r="K125" s="102"/>
    </row>
    <row r="126" spans="2:11" ht="17" thickBot="1" x14ac:dyDescent="0.25">
      <c r="B126" s="1822" t="s">
        <v>1458</v>
      </c>
      <c r="C126" s="1799"/>
      <c r="D126" s="1799"/>
      <c r="E126" s="1799"/>
      <c r="F126" s="1799"/>
      <c r="G126" s="1799"/>
      <c r="H126" s="1799"/>
      <c r="I126" s="1769" t="s">
        <v>2062</v>
      </c>
      <c r="J126" s="1770"/>
      <c r="K126" s="252"/>
    </row>
    <row r="129" spans="2:11" ht="16" x14ac:dyDescent="0.2">
      <c r="C129" s="1760" t="s">
        <v>194</v>
      </c>
      <c r="D129" s="1760"/>
      <c r="E129" s="1760"/>
      <c r="F129" s="1760"/>
      <c r="G129" s="1760"/>
      <c r="H129" s="1760"/>
      <c r="I129" s="1760"/>
      <c r="J129" s="1760"/>
    </row>
    <row r="130" spans="2:11" ht="14" thickBot="1" x14ac:dyDescent="0.2"/>
    <row r="131" spans="2:11" ht="19" thickBot="1" x14ac:dyDescent="0.25">
      <c r="B131" s="1764" t="s">
        <v>1461</v>
      </c>
      <c r="C131" s="1825"/>
      <c r="D131" s="220" t="s">
        <v>1460</v>
      </c>
      <c r="E131" s="1699" t="s">
        <v>18</v>
      </c>
      <c r="F131" s="1826"/>
      <c r="G131" s="295" t="s">
        <v>203</v>
      </c>
      <c r="H131" s="296" t="s">
        <v>199</v>
      </c>
      <c r="I131" s="297"/>
      <c r="J131" s="298" t="s">
        <v>200</v>
      </c>
      <c r="K131" s="297">
        <v>9</v>
      </c>
    </row>
    <row r="132" spans="2:11" x14ac:dyDescent="0.15">
      <c r="B132" s="300" t="s">
        <v>892</v>
      </c>
      <c r="C132" s="301" t="s">
        <v>197</v>
      </c>
      <c r="D132" s="302" t="s">
        <v>2322</v>
      </c>
      <c r="E132" s="303" t="s">
        <v>197</v>
      </c>
      <c r="F132" s="304" t="s">
        <v>2324</v>
      </c>
      <c r="G132" s="305" t="s">
        <v>1041</v>
      </c>
      <c r="H132" s="106" t="s">
        <v>1042</v>
      </c>
      <c r="I132" s="106" t="s">
        <v>1043</v>
      </c>
      <c r="J132" s="106" t="s">
        <v>193</v>
      </c>
      <c r="K132" s="306" t="s">
        <v>2063</v>
      </c>
    </row>
    <row r="133" spans="2:11" ht="16" x14ac:dyDescent="0.2">
      <c r="B133" s="307">
        <v>1</v>
      </c>
      <c r="C133" s="308">
        <f>G16</f>
        <v>0</v>
      </c>
      <c r="D133" s="33">
        <f>C6</f>
        <v>1</v>
      </c>
      <c r="E133" s="308">
        <f>G12</f>
        <v>0</v>
      </c>
      <c r="F133" s="33">
        <f>C11</f>
        <v>6</v>
      </c>
      <c r="G133" s="309"/>
      <c r="H133" s="99"/>
      <c r="I133" s="211"/>
      <c r="J133" s="99"/>
      <c r="K133" s="102"/>
    </row>
    <row r="134" spans="2:11" ht="16" x14ac:dyDescent="0.2">
      <c r="B134" s="307">
        <v>2</v>
      </c>
      <c r="C134" s="308">
        <f>G8</f>
        <v>0</v>
      </c>
      <c r="D134" s="33">
        <f>C7</f>
        <v>2</v>
      </c>
      <c r="E134" s="308">
        <f>G6</f>
        <v>0</v>
      </c>
      <c r="F134" s="33">
        <f>C10</f>
        <v>5</v>
      </c>
      <c r="G134" s="310"/>
      <c r="H134" s="99"/>
      <c r="I134" s="211"/>
      <c r="J134" s="99"/>
      <c r="K134" s="102"/>
    </row>
    <row r="135" spans="2:11" ht="16" x14ac:dyDescent="0.2">
      <c r="B135" s="307">
        <v>3</v>
      </c>
      <c r="C135" s="308">
        <f>G9</f>
        <v>0</v>
      </c>
      <c r="D135" s="33">
        <f>C13</f>
        <v>8</v>
      </c>
      <c r="E135" s="308">
        <f>G13</f>
        <v>0</v>
      </c>
      <c r="F135" s="33">
        <f>C8</f>
        <v>3</v>
      </c>
      <c r="G135" s="310"/>
      <c r="H135" s="99"/>
      <c r="I135" s="211"/>
      <c r="J135" s="99"/>
      <c r="K135" s="102"/>
    </row>
    <row r="136" spans="2:11" ht="16" x14ac:dyDescent="0.2">
      <c r="B136" s="307">
        <v>4</v>
      </c>
      <c r="C136" s="308">
        <f>G7</f>
        <v>0</v>
      </c>
      <c r="D136" s="33">
        <f>C12</f>
        <v>7</v>
      </c>
      <c r="E136" s="308">
        <f>G14</f>
        <v>0</v>
      </c>
      <c r="F136" s="33">
        <f>C15</f>
        <v>10</v>
      </c>
      <c r="G136" s="310"/>
      <c r="H136" s="99"/>
      <c r="I136" s="211"/>
      <c r="J136" s="99"/>
      <c r="K136" s="102"/>
    </row>
    <row r="137" spans="2:11" ht="17" thickBot="1" x14ac:dyDescent="0.25">
      <c r="B137" s="307">
        <v>5</v>
      </c>
      <c r="C137" s="308">
        <f>G10</f>
        <v>0</v>
      </c>
      <c r="D137" s="33">
        <f>C17</f>
        <v>12</v>
      </c>
      <c r="E137" s="308">
        <f>G17</f>
        <v>0</v>
      </c>
      <c r="F137" s="33">
        <f>C16</f>
        <v>11</v>
      </c>
      <c r="G137" s="310"/>
      <c r="H137" s="99"/>
      <c r="I137" s="521"/>
      <c r="J137" s="254"/>
      <c r="K137" s="102"/>
    </row>
    <row r="138" spans="2:11" ht="17" thickBot="1" x14ac:dyDescent="0.25">
      <c r="B138" s="1822" t="s">
        <v>1458</v>
      </c>
      <c r="C138" s="1799"/>
      <c r="D138" s="1799"/>
      <c r="E138" s="1799"/>
      <c r="F138" s="1799"/>
      <c r="G138" s="1799"/>
      <c r="H138" s="1799"/>
      <c r="I138" s="1769" t="s">
        <v>2062</v>
      </c>
      <c r="J138" s="1770"/>
      <c r="K138" s="252"/>
    </row>
    <row r="141" spans="2:11" ht="16" x14ac:dyDescent="0.2">
      <c r="C141" s="1760" t="s">
        <v>194</v>
      </c>
      <c r="D141" s="1760"/>
      <c r="E141" s="1760"/>
      <c r="F141" s="1760"/>
      <c r="G141" s="1760"/>
      <c r="H141" s="1760"/>
      <c r="I141" s="1760"/>
      <c r="J141" s="1760"/>
    </row>
    <row r="142" spans="2:11" ht="14" thickBot="1" x14ac:dyDescent="0.2"/>
    <row r="143" spans="2:11" ht="19" thickBot="1" x14ac:dyDescent="0.25">
      <c r="B143" s="1764" t="s">
        <v>1461</v>
      </c>
      <c r="C143" s="1825"/>
      <c r="D143" s="220" t="s">
        <v>1460</v>
      </c>
      <c r="E143" s="1699" t="s">
        <v>18</v>
      </c>
      <c r="F143" s="1826"/>
      <c r="G143" s="295" t="s">
        <v>203</v>
      </c>
      <c r="H143" s="296" t="s">
        <v>199</v>
      </c>
      <c r="I143" s="297"/>
      <c r="J143" s="298" t="s">
        <v>200</v>
      </c>
      <c r="K143" s="297">
        <v>10</v>
      </c>
    </row>
    <row r="144" spans="2:11" x14ac:dyDescent="0.15">
      <c r="B144" s="300" t="s">
        <v>892</v>
      </c>
      <c r="C144" s="301" t="s">
        <v>197</v>
      </c>
      <c r="D144" s="302" t="s">
        <v>2322</v>
      </c>
      <c r="E144" s="303" t="s">
        <v>197</v>
      </c>
      <c r="F144" s="304" t="s">
        <v>2324</v>
      </c>
      <c r="G144" s="305" t="s">
        <v>1041</v>
      </c>
      <c r="H144" s="106" t="s">
        <v>1042</v>
      </c>
      <c r="I144" s="106" t="s">
        <v>1043</v>
      </c>
      <c r="J144" s="106" t="s">
        <v>193</v>
      </c>
      <c r="K144" s="306" t="s">
        <v>2063</v>
      </c>
    </row>
    <row r="145" spans="2:11" ht="16" x14ac:dyDescent="0.2">
      <c r="B145" s="307">
        <v>1</v>
      </c>
      <c r="C145" s="308">
        <f>G16</f>
        <v>0</v>
      </c>
      <c r="D145" s="33">
        <f>C9</f>
        <v>4</v>
      </c>
      <c r="E145" s="308">
        <f>G12</f>
        <v>0</v>
      </c>
      <c r="F145" s="33">
        <f>C11</f>
        <v>6</v>
      </c>
      <c r="G145" s="309"/>
      <c r="H145" s="99"/>
      <c r="I145" s="211"/>
      <c r="J145" s="99"/>
      <c r="K145" s="102"/>
    </row>
    <row r="146" spans="2:11" ht="16" x14ac:dyDescent="0.2">
      <c r="B146" s="307">
        <v>2</v>
      </c>
      <c r="C146" s="308">
        <f>G6</f>
        <v>0</v>
      </c>
      <c r="D146" s="33">
        <f>C10</f>
        <v>5</v>
      </c>
      <c r="E146" s="308">
        <f>G13</f>
        <v>0</v>
      </c>
      <c r="F146" s="33">
        <f>C8</f>
        <v>3</v>
      </c>
      <c r="G146" s="310"/>
      <c r="H146" s="99"/>
      <c r="I146" s="211"/>
      <c r="J146" s="99"/>
      <c r="K146" s="102"/>
    </row>
    <row r="147" spans="2:11" ht="16" x14ac:dyDescent="0.2">
      <c r="B147" s="307">
        <v>3</v>
      </c>
      <c r="C147" s="308">
        <f>G9</f>
        <v>0</v>
      </c>
      <c r="D147" s="33">
        <f>C13</f>
        <v>8</v>
      </c>
      <c r="E147" s="308">
        <f>G8</f>
        <v>0</v>
      </c>
      <c r="F147" s="33">
        <f>C7</f>
        <v>2</v>
      </c>
      <c r="G147" s="310"/>
      <c r="H147" s="99"/>
      <c r="I147" s="211"/>
      <c r="J147" s="99"/>
      <c r="K147" s="102"/>
    </row>
    <row r="148" spans="2:11" ht="16" x14ac:dyDescent="0.2">
      <c r="B148" s="307">
        <v>4</v>
      </c>
      <c r="C148" s="308">
        <f>G17</f>
        <v>0</v>
      </c>
      <c r="D148" s="33">
        <f>C16</f>
        <v>11</v>
      </c>
      <c r="E148" s="308">
        <f>G7</f>
        <v>0</v>
      </c>
      <c r="F148" s="33">
        <f>C14</f>
        <v>9</v>
      </c>
      <c r="G148" s="310"/>
      <c r="H148" s="99"/>
      <c r="I148" s="211"/>
      <c r="J148" s="99"/>
      <c r="K148" s="102"/>
    </row>
    <row r="149" spans="2:11" ht="17" thickBot="1" x14ac:dyDescent="0.25">
      <c r="B149" s="307">
        <v>5</v>
      </c>
      <c r="C149" s="308">
        <f>G10</f>
        <v>0</v>
      </c>
      <c r="D149" s="33">
        <f>C17</f>
        <v>12</v>
      </c>
      <c r="E149" s="308">
        <f>G14</f>
        <v>0</v>
      </c>
      <c r="F149" s="33">
        <f>C12</f>
        <v>7</v>
      </c>
      <c r="G149" s="310"/>
      <c r="H149" s="99"/>
      <c r="I149" s="521"/>
      <c r="J149" s="254"/>
      <c r="K149" s="102"/>
    </row>
    <row r="150" spans="2:11" ht="17" thickBot="1" x14ac:dyDescent="0.25">
      <c r="B150" s="1822" t="s">
        <v>1458</v>
      </c>
      <c r="C150" s="1799"/>
      <c r="D150" s="1799"/>
      <c r="E150" s="1799"/>
      <c r="F150" s="1799"/>
      <c r="G150" s="1799"/>
      <c r="H150" s="1799"/>
      <c r="I150" s="1769" t="s">
        <v>2062</v>
      </c>
      <c r="J150" s="1770"/>
      <c r="K150" s="252"/>
    </row>
    <row r="157" spans="2:11" ht="16" x14ac:dyDescent="0.2">
      <c r="C157" s="1760" t="s">
        <v>194</v>
      </c>
      <c r="D157" s="1760"/>
      <c r="E157" s="1760"/>
      <c r="F157" s="1760"/>
      <c r="G157" s="1760"/>
      <c r="H157" s="1760"/>
      <c r="I157" s="1760"/>
      <c r="J157" s="1760"/>
    </row>
    <row r="158" spans="2:11" ht="14" thickBot="1" x14ac:dyDescent="0.2"/>
    <row r="159" spans="2:11" ht="19" thickBot="1" x14ac:dyDescent="0.25">
      <c r="B159" s="1764" t="s">
        <v>1461</v>
      </c>
      <c r="C159" s="1825"/>
      <c r="D159" s="220" t="s">
        <v>1460</v>
      </c>
      <c r="E159" s="1699" t="s">
        <v>18</v>
      </c>
      <c r="F159" s="1826"/>
      <c r="G159" s="295" t="s">
        <v>203</v>
      </c>
      <c r="H159" s="534" t="s">
        <v>199</v>
      </c>
      <c r="I159" s="526"/>
      <c r="J159" s="535" t="s">
        <v>200</v>
      </c>
      <c r="K159" s="526">
        <v>11</v>
      </c>
    </row>
    <row r="160" spans="2:11" x14ac:dyDescent="0.15">
      <c r="B160" s="300" t="s">
        <v>892</v>
      </c>
      <c r="C160" s="301" t="s">
        <v>197</v>
      </c>
      <c r="D160" s="302" t="s">
        <v>2322</v>
      </c>
      <c r="E160" s="303" t="s">
        <v>197</v>
      </c>
      <c r="F160" s="304" t="s">
        <v>2324</v>
      </c>
      <c r="G160" s="305" t="s">
        <v>1041</v>
      </c>
      <c r="H160" s="106" t="s">
        <v>1042</v>
      </c>
      <c r="I160" s="106" t="s">
        <v>1043</v>
      </c>
      <c r="J160" s="106" t="s">
        <v>193</v>
      </c>
      <c r="K160" s="306" t="s">
        <v>2063</v>
      </c>
    </row>
    <row r="161" spans="2:11" ht="16" x14ac:dyDescent="0.2">
      <c r="B161" s="307">
        <v>1</v>
      </c>
      <c r="C161" s="308">
        <f>G12</f>
        <v>0</v>
      </c>
      <c r="D161" s="33">
        <f>C11</f>
        <v>6</v>
      </c>
      <c r="E161" s="308">
        <f>G6</f>
        <v>0</v>
      </c>
      <c r="F161" s="33">
        <f>C10</f>
        <v>5</v>
      </c>
      <c r="G161" s="309"/>
      <c r="H161" s="99"/>
      <c r="I161" s="211"/>
      <c r="J161" s="99"/>
      <c r="K161" s="102"/>
    </row>
    <row r="162" spans="2:11" ht="16" x14ac:dyDescent="0.2">
      <c r="B162" s="307">
        <v>2</v>
      </c>
      <c r="C162" s="308">
        <f>G14</f>
        <v>0</v>
      </c>
      <c r="D162" s="33">
        <f>C12</f>
        <v>7</v>
      </c>
      <c r="E162" s="308">
        <f>G13</f>
        <v>0</v>
      </c>
      <c r="F162" s="33">
        <f>C6</f>
        <v>1</v>
      </c>
      <c r="G162" s="310"/>
      <c r="H162" s="99"/>
      <c r="I162" s="211"/>
      <c r="J162" s="99"/>
      <c r="K162" s="102"/>
    </row>
    <row r="163" spans="2:11" ht="16" x14ac:dyDescent="0.2">
      <c r="B163" s="307">
        <v>3</v>
      </c>
      <c r="C163" s="308">
        <f>G17</f>
        <v>0</v>
      </c>
      <c r="D163" s="33">
        <f>C16</f>
        <v>11</v>
      </c>
      <c r="E163" s="308">
        <f>G16</f>
        <v>0</v>
      </c>
      <c r="F163" s="33">
        <f>C9</f>
        <v>4</v>
      </c>
      <c r="G163" s="310"/>
      <c r="H163" s="99"/>
      <c r="I163" s="211"/>
      <c r="J163" s="99"/>
      <c r="K163" s="102"/>
    </row>
    <row r="164" spans="2:11" ht="16" x14ac:dyDescent="0.2">
      <c r="B164" s="307">
        <v>4</v>
      </c>
      <c r="C164" s="308">
        <f>G8</f>
        <v>0</v>
      </c>
      <c r="D164" s="33">
        <f>C7</f>
        <v>2</v>
      </c>
      <c r="E164" s="308">
        <f>G7</f>
        <v>0</v>
      </c>
      <c r="F164" s="33">
        <f>C14</f>
        <v>9</v>
      </c>
      <c r="G164" s="310"/>
      <c r="H164" s="99"/>
      <c r="I164" s="211"/>
      <c r="J164" s="99"/>
      <c r="K164" s="102"/>
    </row>
    <row r="165" spans="2:11" ht="17" thickBot="1" x14ac:dyDescent="0.25">
      <c r="B165" s="307">
        <v>5</v>
      </c>
      <c r="C165" s="308">
        <f>G9</f>
        <v>0</v>
      </c>
      <c r="D165" s="33">
        <f>C15</f>
        <v>10</v>
      </c>
      <c r="E165" s="308">
        <f>G10</f>
        <v>0</v>
      </c>
      <c r="F165" s="33">
        <f>C17</f>
        <v>12</v>
      </c>
      <c r="G165" s="310"/>
      <c r="H165" s="99"/>
      <c r="I165" s="521"/>
      <c r="J165" s="254"/>
      <c r="K165" s="102"/>
    </row>
    <row r="166" spans="2:11" ht="17" thickBot="1" x14ac:dyDescent="0.25">
      <c r="B166" s="1822" t="s">
        <v>1458</v>
      </c>
      <c r="C166" s="1799"/>
      <c r="D166" s="1799"/>
      <c r="E166" s="1799"/>
      <c r="F166" s="1799"/>
      <c r="G166" s="1799"/>
      <c r="H166" s="1799"/>
      <c r="I166" s="1769" t="s">
        <v>2062</v>
      </c>
      <c r="J166" s="1770"/>
      <c r="K166" s="522"/>
    </row>
    <row r="169" spans="2:11" ht="16" x14ac:dyDescent="0.2">
      <c r="C169" s="1760" t="s">
        <v>194</v>
      </c>
      <c r="D169" s="1760"/>
      <c r="E169" s="1760"/>
      <c r="F169" s="1760"/>
      <c r="G169" s="1760"/>
      <c r="H169" s="1760"/>
      <c r="I169" s="1760"/>
      <c r="J169" s="1760"/>
    </row>
    <row r="170" spans="2:11" ht="14" thickBot="1" x14ac:dyDescent="0.2"/>
    <row r="171" spans="2:11" ht="19" thickBot="1" x14ac:dyDescent="0.25">
      <c r="B171" s="1764" t="s">
        <v>1461</v>
      </c>
      <c r="C171" s="1825"/>
      <c r="D171" s="220" t="s">
        <v>1460</v>
      </c>
      <c r="E171" s="1699" t="s">
        <v>18</v>
      </c>
      <c r="F171" s="1826"/>
      <c r="G171" s="295" t="s">
        <v>203</v>
      </c>
      <c r="H171" s="534" t="s">
        <v>199</v>
      </c>
      <c r="I171" s="526"/>
      <c r="J171" s="535" t="s">
        <v>200</v>
      </c>
      <c r="K171" s="526">
        <v>12</v>
      </c>
    </row>
    <row r="172" spans="2:11" x14ac:dyDescent="0.15">
      <c r="B172" s="300" t="s">
        <v>892</v>
      </c>
      <c r="C172" s="301" t="s">
        <v>197</v>
      </c>
      <c r="D172" s="302" t="s">
        <v>2322</v>
      </c>
      <c r="E172" s="303" t="s">
        <v>197</v>
      </c>
      <c r="F172" s="304" t="s">
        <v>2324</v>
      </c>
      <c r="G172" s="305" t="s">
        <v>1041</v>
      </c>
      <c r="H172" s="106" t="s">
        <v>1042</v>
      </c>
      <c r="I172" s="106" t="s">
        <v>1043</v>
      </c>
      <c r="J172" s="106" t="s">
        <v>193</v>
      </c>
      <c r="K172" s="306" t="s">
        <v>2063</v>
      </c>
    </row>
    <row r="173" spans="2:11" ht="16" x14ac:dyDescent="0.2">
      <c r="B173" s="307">
        <v>1</v>
      </c>
      <c r="C173" s="308">
        <f>G6</f>
        <v>0</v>
      </c>
      <c r="D173" s="33">
        <f>C10</f>
        <v>5</v>
      </c>
      <c r="E173" s="308">
        <f>G14</f>
        <v>0</v>
      </c>
      <c r="F173" s="33">
        <f>C12</f>
        <v>7</v>
      </c>
      <c r="G173" s="309"/>
      <c r="H173" s="99"/>
      <c r="I173" s="211"/>
      <c r="J173" s="99"/>
      <c r="K173" s="102"/>
    </row>
    <row r="174" spans="2:11" ht="16" x14ac:dyDescent="0.2">
      <c r="B174" s="307">
        <v>2</v>
      </c>
      <c r="C174" s="308">
        <f>G16</f>
        <v>0</v>
      </c>
      <c r="D174" s="33">
        <f>C9</f>
        <v>4</v>
      </c>
      <c r="E174" s="308">
        <f>G9</f>
        <v>0</v>
      </c>
      <c r="F174" s="33">
        <f>C15</f>
        <v>10</v>
      </c>
      <c r="G174" s="310"/>
      <c r="H174" s="99"/>
      <c r="I174" s="211"/>
      <c r="J174" s="99"/>
      <c r="K174" s="102"/>
    </row>
    <row r="175" spans="2:11" ht="16" x14ac:dyDescent="0.2">
      <c r="B175" s="307">
        <v>3</v>
      </c>
      <c r="C175" s="308">
        <f>G12</f>
        <v>0</v>
      </c>
      <c r="D175" s="33">
        <f>C11</f>
        <v>6</v>
      </c>
      <c r="E175" s="308">
        <f>G13</f>
        <v>0</v>
      </c>
      <c r="F175" s="33">
        <f>C13</f>
        <v>8</v>
      </c>
      <c r="G175" s="310"/>
      <c r="H175" s="99"/>
      <c r="I175" s="211"/>
      <c r="J175" s="99"/>
      <c r="K175" s="102"/>
    </row>
    <row r="176" spans="2:11" ht="16" x14ac:dyDescent="0.2">
      <c r="B176" s="307">
        <v>4</v>
      </c>
      <c r="C176" s="308">
        <f>G7</f>
        <v>0</v>
      </c>
      <c r="D176" s="33">
        <f>C14</f>
        <v>9</v>
      </c>
      <c r="E176" s="308">
        <f>G17</f>
        <v>0</v>
      </c>
      <c r="F176" s="33">
        <f>C8</f>
        <v>3</v>
      </c>
      <c r="G176" s="310"/>
      <c r="H176" s="99"/>
      <c r="I176" s="211"/>
      <c r="J176" s="99"/>
      <c r="K176" s="102"/>
    </row>
    <row r="177" spans="2:11" ht="17" thickBot="1" x14ac:dyDescent="0.25">
      <c r="B177" s="307">
        <v>5</v>
      </c>
      <c r="C177" s="308">
        <f>G10</f>
        <v>0</v>
      </c>
      <c r="D177" s="33">
        <f>C17</f>
        <v>12</v>
      </c>
      <c r="E177" s="308">
        <f>G8</f>
        <v>0</v>
      </c>
      <c r="F177" s="33">
        <f>C7</f>
        <v>2</v>
      </c>
      <c r="G177" s="310"/>
      <c r="H177" s="99"/>
      <c r="I177" s="521"/>
      <c r="J177" s="254"/>
      <c r="K177" s="102"/>
    </row>
    <row r="178" spans="2:11" ht="17" thickBot="1" x14ac:dyDescent="0.25">
      <c r="B178" s="1822" t="s">
        <v>1458</v>
      </c>
      <c r="C178" s="1799"/>
      <c r="D178" s="1799"/>
      <c r="E178" s="1799"/>
      <c r="F178" s="1799"/>
      <c r="G178" s="1799"/>
      <c r="H178" s="1799"/>
      <c r="I178" s="1769" t="s">
        <v>2062</v>
      </c>
      <c r="J178" s="1770"/>
      <c r="K178" s="522"/>
    </row>
    <row r="181" spans="2:11" ht="16" x14ac:dyDescent="0.2">
      <c r="C181" s="1760" t="s">
        <v>194</v>
      </c>
      <c r="D181" s="1760"/>
      <c r="E181" s="1760"/>
      <c r="F181" s="1760"/>
      <c r="G181" s="1760"/>
      <c r="H181" s="1760"/>
      <c r="I181" s="1760"/>
      <c r="J181" s="1760"/>
    </row>
    <row r="182" spans="2:11" ht="14" thickBot="1" x14ac:dyDescent="0.2"/>
    <row r="183" spans="2:11" ht="19" thickBot="1" x14ac:dyDescent="0.25">
      <c r="B183" s="1764" t="s">
        <v>1461</v>
      </c>
      <c r="C183" s="1825"/>
      <c r="D183" s="220" t="s">
        <v>1460</v>
      </c>
      <c r="E183" s="1699" t="s">
        <v>18</v>
      </c>
      <c r="F183" s="1826"/>
      <c r="G183" s="295" t="s">
        <v>203</v>
      </c>
      <c r="H183" s="534" t="s">
        <v>199</v>
      </c>
      <c r="I183" s="526"/>
      <c r="J183" s="535" t="s">
        <v>200</v>
      </c>
      <c r="K183" s="526">
        <v>13</v>
      </c>
    </row>
    <row r="184" spans="2:11" x14ac:dyDescent="0.15">
      <c r="B184" s="300" t="s">
        <v>892</v>
      </c>
      <c r="C184" s="301" t="s">
        <v>197</v>
      </c>
      <c r="D184" s="302" t="s">
        <v>2322</v>
      </c>
      <c r="E184" s="303" t="s">
        <v>197</v>
      </c>
      <c r="F184" s="304" t="s">
        <v>2324</v>
      </c>
      <c r="G184" s="305" t="s">
        <v>1041</v>
      </c>
      <c r="H184" s="106" t="s">
        <v>1042</v>
      </c>
      <c r="I184" s="106" t="s">
        <v>1043</v>
      </c>
      <c r="J184" s="106" t="s">
        <v>193</v>
      </c>
      <c r="K184" s="306" t="s">
        <v>2063</v>
      </c>
    </row>
    <row r="185" spans="2:11" ht="16" x14ac:dyDescent="0.2">
      <c r="B185" s="307">
        <v>1</v>
      </c>
      <c r="C185" s="308">
        <f>G7</f>
        <v>0</v>
      </c>
      <c r="D185" s="33">
        <f>C14</f>
        <v>9</v>
      </c>
      <c r="E185" s="308">
        <f>G12</f>
        <v>0</v>
      </c>
      <c r="F185" s="33">
        <f>C11</f>
        <v>6</v>
      </c>
      <c r="G185" s="309"/>
      <c r="H185" s="99"/>
      <c r="I185" s="211"/>
      <c r="J185" s="99"/>
      <c r="K185" s="102"/>
    </row>
    <row r="186" spans="2:11" ht="16" x14ac:dyDescent="0.2">
      <c r="B186" s="307">
        <v>2</v>
      </c>
      <c r="C186" s="308">
        <f>G17</f>
        <v>0</v>
      </c>
      <c r="D186" s="33">
        <f>C8</f>
        <v>3</v>
      </c>
      <c r="E186" s="308">
        <f>G10</f>
        <v>0</v>
      </c>
      <c r="F186" s="33">
        <f>C17</f>
        <v>12</v>
      </c>
      <c r="G186" s="310"/>
      <c r="H186" s="99"/>
      <c r="I186" s="211"/>
      <c r="J186" s="99"/>
      <c r="K186" s="102"/>
    </row>
    <row r="187" spans="2:11" ht="16" x14ac:dyDescent="0.2">
      <c r="B187" s="307">
        <v>3</v>
      </c>
      <c r="C187" s="308">
        <f>G9</f>
        <v>0</v>
      </c>
      <c r="D187" s="33">
        <f>C15</f>
        <v>10</v>
      </c>
      <c r="E187" s="308">
        <f>G6</f>
        <v>0</v>
      </c>
      <c r="F187" s="33">
        <f>C6</f>
        <v>1</v>
      </c>
      <c r="G187" s="310"/>
      <c r="H187" s="99"/>
      <c r="I187" s="211"/>
      <c r="J187" s="99"/>
      <c r="K187" s="102"/>
    </row>
    <row r="188" spans="2:11" ht="16" x14ac:dyDescent="0.2">
      <c r="B188" s="307">
        <v>4</v>
      </c>
      <c r="C188" s="308">
        <f>G13</f>
        <v>0</v>
      </c>
      <c r="D188" s="33">
        <f>C13</f>
        <v>8</v>
      </c>
      <c r="E188" s="308">
        <f>G8</f>
        <v>0</v>
      </c>
      <c r="F188" s="33">
        <f>C16</f>
        <v>11</v>
      </c>
      <c r="G188" s="310"/>
      <c r="H188" s="99"/>
      <c r="I188" s="211"/>
      <c r="J188" s="99"/>
      <c r="K188" s="102"/>
    </row>
    <row r="189" spans="2:11" ht="17" thickBot="1" x14ac:dyDescent="0.25">
      <c r="B189" s="307">
        <v>5</v>
      </c>
      <c r="C189" s="308">
        <f>G16</f>
        <v>0</v>
      </c>
      <c r="D189" s="33">
        <f>C9</f>
        <v>4</v>
      </c>
      <c r="E189" s="308">
        <f>G14</f>
        <v>0</v>
      </c>
      <c r="F189" s="33">
        <f>C12</f>
        <v>7</v>
      </c>
      <c r="G189" s="310"/>
      <c r="H189" s="99"/>
      <c r="I189" s="521"/>
      <c r="J189" s="254"/>
      <c r="K189" s="102"/>
    </row>
    <row r="190" spans="2:11" ht="17" thickBot="1" x14ac:dyDescent="0.25">
      <c r="B190" s="1822" t="s">
        <v>1458</v>
      </c>
      <c r="C190" s="1799"/>
      <c r="D190" s="1799"/>
      <c r="E190" s="1799"/>
      <c r="F190" s="1799"/>
      <c r="G190" s="1799"/>
      <c r="H190" s="1799"/>
      <c r="I190" s="1769" t="s">
        <v>2062</v>
      </c>
      <c r="J190" s="1770"/>
      <c r="K190" s="522"/>
    </row>
    <row r="193" spans="2:11" ht="16" x14ac:dyDescent="0.2">
      <c r="C193" s="1760" t="s">
        <v>194</v>
      </c>
      <c r="D193" s="1760"/>
      <c r="E193" s="1760"/>
      <c r="F193" s="1760"/>
      <c r="G193" s="1760"/>
      <c r="H193" s="1760"/>
      <c r="I193" s="1760"/>
      <c r="J193" s="1760"/>
    </row>
    <row r="194" spans="2:11" ht="14" thickBot="1" x14ac:dyDescent="0.2"/>
    <row r="195" spans="2:11" ht="19" thickBot="1" x14ac:dyDescent="0.25">
      <c r="B195" s="1764" t="s">
        <v>1461</v>
      </c>
      <c r="C195" s="1825"/>
      <c r="D195" s="220" t="s">
        <v>1460</v>
      </c>
      <c r="E195" s="1699" t="s">
        <v>18</v>
      </c>
      <c r="F195" s="1826"/>
      <c r="G195" s="295" t="s">
        <v>203</v>
      </c>
      <c r="H195" s="534" t="s">
        <v>199</v>
      </c>
      <c r="I195" s="526"/>
      <c r="J195" s="535" t="s">
        <v>200</v>
      </c>
      <c r="K195" s="526">
        <v>14</v>
      </c>
    </row>
    <row r="196" spans="2:11" x14ac:dyDescent="0.15">
      <c r="B196" s="300" t="s">
        <v>892</v>
      </c>
      <c r="C196" s="301" t="s">
        <v>197</v>
      </c>
      <c r="D196" s="302" t="s">
        <v>2322</v>
      </c>
      <c r="E196" s="303" t="s">
        <v>197</v>
      </c>
      <c r="F196" s="304" t="s">
        <v>2324</v>
      </c>
      <c r="G196" s="305" t="s">
        <v>1041</v>
      </c>
      <c r="H196" s="106" t="s">
        <v>1042</v>
      </c>
      <c r="I196" s="106" t="s">
        <v>1043</v>
      </c>
      <c r="J196" s="106" t="s">
        <v>193</v>
      </c>
      <c r="K196" s="306" t="s">
        <v>2063</v>
      </c>
    </row>
    <row r="197" spans="2:11" ht="17" thickBot="1" x14ac:dyDescent="0.25">
      <c r="B197" s="307">
        <v>1</v>
      </c>
      <c r="C197" s="308">
        <f>G6</f>
        <v>0</v>
      </c>
      <c r="D197" s="33">
        <f>C6</f>
        <v>1</v>
      </c>
      <c r="E197" s="308">
        <f>G8</f>
        <v>0</v>
      </c>
      <c r="F197" s="33">
        <f>C16</f>
        <v>11</v>
      </c>
      <c r="G197" s="309"/>
      <c r="H197" s="99"/>
      <c r="I197" s="211"/>
      <c r="J197" s="99"/>
      <c r="K197" s="102"/>
    </row>
    <row r="198" spans="2:11" ht="17" thickBot="1" x14ac:dyDescent="0.25">
      <c r="B198" s="1822" t="s">
        <v>1458</v>
      </c>
      <c r="C198" s="1799"/>
      <c r="D198" s="1799"/>
      <c r="E198" s="1799"/>
      <c r="F198" s="1799"/>
      <c r="G198" s="1799"/>
      <c r="H198" s="1799"/>
      <c r="I198" s="1769" t="s">
        <v>2062</v>
      </c>
      <c r="J198" s="1770"/>
      <c r="K198" s="522"/>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row r="333" spans="2:11" x14ac:dyDescent="0.15">
      <c r="B333"/>
      <c r="C333"/>
      <c r="D333"/>
      <c r="E333"/>
      <c r="F333"/>
      <c r="G333"/>
      <c r="H333"/>
      <c r="I333"/>
      <c r="J333"/>
      <c r="K333"/>
    </row>
    <row r="334" spans="2:11" x14ac:dyDescent="0.15">
      <c r="B334"/>
      <c r="C334"/>
      <c r="D334"/>
      <c r="E334"/>
      <c r="F334"/>
      <c r="G334"/>
      <c r="H334"/>
      <c r="I334"/>
      <c r="J334"/>
      <c r="K334"/>
    </row>
    <row r="335" spans="2:11" x14ac:dyDescent="0.15">
      <c r="B335"/>
      <c r="C335"/>
      <c r="D335"/>
      <c r="E335"/>
      <c r="F335"/>
      <c r="G335"/>
      <c r="H335"/>
      <c r="I335"/>
      <c r="J335"/>
      <c r="K335"/>
    </row>
    <row r="336" spans="2:11" x14ac:dyDescent="0.15">
      <c r="B336"/>
      <c r="C336"/>
      <c r="D336"/>
      <c r="E336"/>
      <c r="F336"/>
      <c r="G336"/>
      <c r="H336"/>
      <c r="I336"/>
      <c r="J336"/>
      <c r="K336"/>
    </row>
    <row r="337" spans="2:11" x14ac:dyDescent="0.15">
      <c r="B337"/>
      <c r="C337"/>
      <c r="D337"/>
      <c r="E337"/>
      <c r="F337"/>
      <c r="G337"/>
      <c r="H337"/>
      <c r="I337"/>
      <c r="J337"/>
      <c r="K337"/>
    </row>
    <row r="338" spans="2:11" x14ac:dyDescent="0.15">
      <c r="B338"/>
      <c r="C338"/>
      <c r="D338"/>
      <c r="E338"/>
      <c r="F338"/>
      <c r="G338"/>
      <c r="H338"/>
      <c r="I338"/>
      <c r="J338"/>
      <c r="K338"/>
    </row>
    <row r="339" spans="2:11" x14ac:dyDescent="0.15">
      <c r="B339"/>
      <c r="C339"/>
      <c r="D339"/>
      <c r="E339"/>
      <c r="F339"/>
      <c r="G339"/>
      <c r="H339"/>
      <c r="I339"/>
      <c r="J339"/>
      <c r="K339"/>
    </row>
    <row r="340" spans="2:11" x14ac:dyDescent="0.15">
      <c r="B340"/>
      <c r="C340"/>
      <c r="D340"/>
      <c r="E340"/>
      <c r="F340"/>
      <c r="G340"/>
      <c r="H340"/>
      <c r="I340"/>
      <c r="J340"/>
      <c r="K340"/>
    </row>
    <row r="341" spans="2:11" x14ac:dyDescent="0.15">
      <c r="B341"/>
      <c r="C341"/>
      <c r="D341"/>
      <c r="E341"/>
      <c r="F341"/>
      <c r="G341"/>
      <c r="H341"/>
      <c r="I341"/>
      <c r="J341"/>
      <c r="K341"/>
    </row>
    <row r="342" spans="2:11" x14ac:dyDescent="0.15">
      <c r="B342"/>
      <c r="C342"/>
      <c r="D342"/>
      <c r="E342"/>
      <c r="F342"/>
      <c r="G342"/>
      <c r="H342"/>
      <c r="I342"/>
      <c r="J342"/>
      <c r="K342"/>
    </row>
    <row r="343" spans="2:11" x14ac:dyDescent="0.15">
      <c r="B343"/>
      <c r="C343"/>
      <c r="D343"/>
      <c r="E343"/>
      <c r="F343"/>
      <c r="G343"/>
      <c r="H343"/>
      <c r="I343"/>
      <c r="J343"/>
      <c r="K343"/>
    </row>
    <row r="344" spans="2:11" x14ac:dyDescent="0.15">
      <c r="B344"/>
      <c r="C344"/>
      <c r="D344"/>
      <c r="E344"/>
      <c r="F344"/>
      <c r="G344"/>
      <c r="H344"/>
      <c r="I344"/>
      <c r="J344"/>
      <c r="K344"/>
    </row>
    <row r="345" spans="2:11" x14ac:dyDescent="0.15">
      <c r="B345"/>
      <c r="C345"/>
      <c r="D345"/>
      <c r="E345"/>
      <c r="F345"/>
      <c r="G345"/>
      <c r="H345"/>
      <c r="I345"/>
      <c r="J345"/>
      <c r="K345"/>
    </row>
    <row r="346" spans="2:11" x14ac:dyDescent="0.15">
      <c r="B346"/>
      <c r="C346"/>
      <c r="D346"/>
      <c r="E346"/>
      <c r="F346"/>
      <c r="G346"/>
      <c r="H346"/>
      <c r="I346"/>
      <c r="J346"/>
      <c r="K346"/>
    </row>
    <row r="347" spans="2:11" x14ac:dyDescent="0.15">
      <c r="B347"/>
      <c r="C347"/>
      <c r="D347"/>
      <c r="E347"/>
      <c r="F347"/>
      <c r="G347"/>
      <c r="H347"/>
      <c r="I347"/>
      <c r="J347"/>
      <c r="K347"/>
    </row>
    <row r="348" spans="2:11" x14ac:dyDescent="0.15">
      <c r="B348"/>
      <c r="C348"/>
      <c r="D348"/>
      <c r="E348"/>
      <c r="F348"/>
      <c r="G348"/>
      <c r="H348"/>
      <c r="I348"/>
      <c r="J348"/>
      <c r="K348"/>
    </row>
    <row r="349" spans="2:11" x14ac:dyDescent="0.15">
      <c r="B349"/>
      <c r="C349"/>
      <c r="D349"/>
      <c r="E349"/>
      <c r="F349"/>
      <c r="G349"/>
      <c r="H349"/>
      <c r="I349"/>
      <c r="J349"/>
      <c r="K349"/>
    </row>
    <row r="350" spans="2:11" x14ac:dyDescent="0.15">
      <c r="B350"/>
      <c r="C350"/>
      <c r="D350"/>
      <c r="E350"/>
      <c r="F350"/>
      <c r="G350"/>
      <c r="H350"/>
      <c r="I350"/>
      <c r="J350"/>
      <c r="K350"/>
    </row>
    <row r="351" spans="2:11" x14ac:dyDescent="0.15">
      <c r="B351"/>
      <c r="C351"/>
      <c r="D351"/>
      <c r="E351"/>
      <c r="F351"/>
      <c r="G351"/>
      <c r="H351"/>
      <c r="I351"/>
      <c r="J351"/>
      <c r="K351"/>
    </row>
    <row r="352" spans="2:11" x14ac:dyDescent="0.15">
      <c r="B352"/>
      <c r="C352"/>
      <c r="D352"/>
      <c r="E352"/>
      <c r="F352"/>
      <c r="G352"/>
      <c r="H352"/>
      <c r="I352"/>
      <c r="J352"/>
      <c r="K352"/>
    </row>
    <row r="353" spans="2:11" x14ac:dyDescent="0.15">
      <c r="B353"/>
      <c r="C353"/>
      <c r="D353"/>
      <c r="E353"/>
      <c r="F353"/>
      <c r="G353"/>
      <c r="H353"/>
      <c r="I353"/>
      <c r="J353"/>
      <c r="K353"/>
    </row>
    <row r="354" spans="2:11" x14ac:dyDescent="0.15">
      <c r="B354"/>
      <c r="C354"/>
      <c r="D354"/>
      <c r="E354"/>
      <c r="F354"/>
      <c r="G354"/>
      <c r="H354"/>
      <c r="I354"/>
      <c r="J354"/>
      <c r="K354"/>
    </row>
    <row r="355" spans="2:11" x14ac:dyDescent="0.15">
      <c r="B355"/>
      <c r="C355"/>
      <c r="D355"/>
      <c r="E355"/>
      <c r="F355"/>
      <c r="G355"/>
      <c r="H355"/>
      <c r="I355"/>
      <c r="J355"/>
      <c r="K355"/>
    </row>
    <row r="356" spans="2:11" x14ac:dyDescent="0.15">
      <c r="B356"/>
      <c r="C356"/>
      <c r="D356"/>
      <c r="E356"/>
      <c r="F356"/>
      <c r="G356"/>
      <c r="H356"/>
      <c r="I356"/>
      <c r="J356"/>
      <c r="K356"/>
    </row>
    <row r="357" spans="2:11" x14ac:dyDescent="0.15">
      <c r="B357"/>
      <c r="C357"/>
      <c r="D357"/>
      <c r="E357"/>
      <c r="F357"/>
      <c r="G357"/>
      <c r="H357"/>
      <c r="I357"/>
      <c r="J357"/>
      <c r="K357"/>
    </row>
    <row r="358" spans="2:11" x14ac:dyDescent="0.15">
      <c r="B358"/>
      <c r="C358"/>
      <c r="D358"/>
      <c r="E358"/>
      <c r="F358"/>
      <c r="G358"/>
      <c r="H358"/>
      <c r="I358"/>
      <c r="J358"/>
      <c r="K358"/>
    </row>
    <row r="359" spans="2:11" x14ac:dyDescent="0.15">
      <c r="B359"/>
      <c r="C359"/>
      <c r="D359"/>
      <c r="E359"/>
      <c r="F359"/>
      <c r="G359"/>
      <c r="H359"/>
      <c r="I359"/>
      <c r="J359"/>
      <c r="K359"/>
    </row>
    <row r="360" spans="2:11" x14ac:dyDescent="0.15">
      <c r="B360"/>
      <c r="C360"/>
      <c r="D360"/>
      <c r="E360"/>
      <c r="F360"/>
      <c r="G360"/>
      <c r="H360"/>
      <c r="I360"/>
      <c r="J360"/>
      <c r="K360"/>
    </row>
    <row r="361" spans="2:11" x14ac:dyDescent="0.15">
      <c r="B361"/>
      <c r="C361"/>
      <c r="D361"/>
      <c r="E361"/>
      <c r="F361"/>
      <c r="G361"/>
      <c r="H361"/>
      <c r="I361"/>
      <c r="J361"/>
      <c r="K361"/>
    </row>
    <row r="362" spans="2:11" x14ac:dyDescent="0.15">
      <c r="B362"/>
      <c r="C362"/>
      <c r="D362"/>
      <c r="E362"/>
      <c r="F362"/>
      <c r="G362"/>
      <c r="H362"/>
      <c r="I362"/>
      <c r="J362"/>
      <c r="K362"/>
    </row>
    <row r="363" spans="2:11" x14ac:dyDescent="0.15">
      <c r="B363"/>
      <c r="C363"/>
      <c r="D363"/>
      <c r="E363"/>
      <c r="F363"/>
      <c r="G363"/>
      <c r="H363"/>
      <c r="I363"/>
      <c r="J363"/>
      <c r="K363"/>
    </row>
    <row r="364" spans="2:11" x14ac:dyDescent="0.15">
      <c r="B364"/>
      <c r="C364"/>
      <c r="D364"/>
      <c r="E364"/>
      <c r="F364"/>
      <c r="G364"/>
      <c r="H364"/>
      <c r="I364"/>
      <c r="J364"/>
      <c r="K364"/>
    </row>
    <row r="365" spans="2:11" x14ac:dyDescent="0.15">
      <c r="B365"/>
      <c r="C365"/>
      <c r="D365"/>
      <c r="E365"/>
      <c r="F365"/>
      <c r="G365"/>
      <c r="H365"/>
      <c r="I365"/>
      <c r="J365"/>
      <c r="K365"/>
    </row>
  </sheetData>
  <sheetProtection password="CF27" sheet="1" objects="1" scenarios="1"/>
  <mergeCells count="84">
    <mergeCell ref="C181:J181"/>
    <mergeCell ref="B183:C183"/>
    <mergeCell ref="E183:F183"/>
    <mergeCell ref="B198:H198"/>
    <mergeCell ref="I198:J198"/>
    <mergeCell ref="C193:J193"/>
    <mergeCell ref="B195:C195"/>
    <mergeCell ref="E195:F195"/>
    <mergeCell ref="B190:H190"/>
    <mergeCell ref="I190:J190"/>
    <mergeCell ref="I178:J178"/>
    <mergeCell ref="C157:J157"/>
    <mergeCell ref="B159:C159"/>
    <mergeCell ref="E159:F159"/>
    <mergeCell ref="B166:H166"/>
    <mergeCell ref="I166:J166"/>
    <mergeCell ref="C169:J169"/>
    <mergeCell ref="B171:C171"/>
    <mergeCell ref="B178:H178"/>
    <mergeCell ref="B143:C143"/>
    <mergeCell ref="E143:F143"/>
    <mergeCell ref="B150:H150"/>
    <mergeCell ref="I150:J150"/>
    <mergeCell ref="E171:F171"/>
    <mergeCell ref="B131:C131"/>
    <mergeCell ref="E131:F131"/>
    <mergeCell ref="B138:H138"/>
    <mergeCell ref="I138:J138"/>
    <mergeCell ref="C141:J141"/>
    <mergeCell ref="B119:C119"/>
    <mergeCell ref="E119:F119"/>
    <mergeCell ref="B126:H126"/>
    <mergeCell ref="I126:J126"/>
    <mergeCell ref="C129:J129"/>
    <mergeCell ref="B107:C107"/>
    <mergeCell ref="E107:F107"/>
    <mergeCell ref="B114:H114"/>
    <mergeCell ref="I114:J114"/>
    <mergeCell ref="C117:J117"/>
    <mergeCell ref="B93:C93"/>
    <mergeCell ref="E93:F93"/>
    <mergeCell ref="B100:H100"/>
    <mergeCell ref="I100:J100"/>
    <mergeCell ref="C105:J105"/>
    <mergeCell ref="B81:C81"/>
    <mergeCell ref="E81:F81"/>
    <mergeCell ref="B88:H88"/>
    <mergeCell ref="I88:J88"/>
    <mergeCell ref="C91:J91"/>
    <mergeCell ref="B69:C69"/>
    <mergeCell ref="E69:F69"/>
    <mergeCell ref="B76:H76"/>
    <mergeCell ref="I76:J76"/>
    <mergeCell ref="C79:J79"/>
    <mergeCell ref="B64:H64"/>
    <mergeCell ref="I64:J64"/>
    <mergeCell ref="B44:C44"/>
    <mergeCell ref="C42:J42"/>
    <mergeCell ref="C67:J67"/>
    <mergeCell ref="B51:H51"/>
    <mergeCell ref="C55:J55"/>
    <mergeCell ref="B57:C57"/>
    <mergeCell ref="E57:F57"/>
    <mergeCell ref="I51:J51"/>
    <mergeCell ref="I39:J39"/>
    <mergeCell ref="B39:H39"/>
    <mergeCell ref="C17:D17"/>
    <mergeCell ref="C30:J30"/>
    <mergeCell ref="E32:F32"/>
    <mergeCell ref="B32:C32"/>
    <mergeCell ref="C16:D16"/>
    <mergeCell ref="C11:D11"/>
    <mergeCell ref="C12:D12"/>
    <mergeCell ref="C2:I2"/>
    <mergeCell ref="B4:D4"/>
    <mergeCell ref="B5:D5"/>
    <mergeCell ref="C6:D6"/>
    <mergeCell ref="C7:D7"/>
    <mergeCell ref="C8:D8"/>
    <mergeCell ref="C9:D9"/>
    <mergeCell ref="C10:D10"/>
    <mergeCell ref="C13:D13"/>
    <mergeCell ref="C14:D14"/>
    <mergeCell ref="C15:D15"/>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oglio49"/>
  <dimension ref="A1:T40"/>
  <sheetViews>
    <sheetView workbookViewId="0">
      <selection sqref="A1:K1"/>
    </sheetView>
  </sheetViews>
  <sheetFormatPr baseColWidth="10" defaultColWidth="8.83203125" defaultRowHeight="13" x14ac:dyDescent="0.15"/>
  <cols>
    <col min="1" max="1" width="16.6640625" style="15" customWidth="1"/>
    <col min="2" max="13" width="3.83203125" style="15" customWidth="1"/>
    <col min="14" max="14" width="5" style="15" customWidth="1"/>
    <col min="15" max="15" width="5.33203125" style="15" customWidth="1"/>
    <col min="16" max="16" width="6.6640625" style="15" customWidth="1"/>
    <col min="17" max="17" width="5" style="15" customWidth="1"/>
    <col min="18" max="18" width="9.5" style="15" customWidth="1"/>
    <col min="19" max="19" width="5.6640625" style="15" customWidth="1"/>
    <col min="20" max="16384" width="8.83203125" style="15"/>
  </cols>
  <sheetData>
    <row r="1" spans="1:19" ht="18.75" customHeight="1" x14ac:dyDescent="0.2">
      <c r="A1" s="173" t="s">
        <v>1995</v>
      </c>
      <c r="B1" s="1794"/>
      <c r="C1" s="1795"/>
      <c r="D1" s="1795"/>
      <c r="E1" s="1795"/>
      <c r="F1" s="1795"/>
      <c r="G1" s="1795"/>
      <c r="H1" s="1795"/>
      <c r="I1" s="1795"/>
      <c r="J1" s="1795"/>
      <c r="K1" s="1795"/>
      <c r="L1" s="1795"/>
      <c r="M1" s="1795"/>
      <c r="N1" s="1795"/>
      <c r="O1" s="1795"/>
      <c r="P1" s="1795"/>
      <c r="Q1" s="1795"/>
      <c r="R1" s="1795"/>
      <c r="S1" s="1796"/>
    </row>
    <row r="2" spans="1:19" ht="18.75" customHeight="1" x14ac:dyDescent="0.2">
      <c r="H2" s="1797" t="s">
        <v>1672</v>
      </c>
      <c r="I2" s="1797"/>
      <c r="J2" s="1797"/>
      <c r="K2" s="1797"/>
      <c r="L2" s="1797"/>
      <c r="M2" s="1797"/>
      <c r="N2" s="1797"/>
      <c r="O2" s="1797"/>
      <c r="P2" s="1798"/>
      <c r="Q2" s="1836"/>
      <c r="R2" s="1837"/>
      <c r="S2" s="1838"/>
    </row>
    <row r="3" spans="1:19" ht="11.25" customHeight="1" x14ac:dyDescent="0.15"/>
    <row r="4" spans="1:19" ht="18.75" customHeight="1" thickBot="1" x14ac:dyDescent="0.25">
      <c r="A4" s="1827" t="s">
        <v>576</v>
      </c>
      <c r="B4" s="1827"/>
      <c r="C4" s="1827"/>
      <c r="D4" s="1827"/>
      <c r="E4" s="1827"/>
      <c r="F4" s="1827"/>
      <c r="G4" s="1827"/>
      <c r="H4" s="1827"/>
      <c r="I4" s="1827"/>
      <c r="J4" s="51"/>
      <c r="K4" s="51"/>
      <c r="L4" s="51"/>
      <c r="M4" s="51"/>
      <c r="N4" s="51"/>
      <c r="O4" s="51"/>
      <c r="P4" s="51"/>
      <c r="Q4" s="51"/>
      <c r="R4" s="81"/>
      <c r="S4" s="81"/>
    </row>
    <row r="5" spans="1:19" ht="18.75" customHeight="1" x14ac:dyDescent="0.15">
      <c r="A5" s="1791"/>
      <c r="B5" s="1778">
        <f>A8</f>
        <v>0</v>
      </c>
      <c r="C5" s="1778">
        <f>A9</f>
        <v>0</v>
      </c>
      <c r="D5" s="1778">
        <f>A10</f>
        <v>0</v>
      </c>
      <c r="E5" s="1778">
        <f>A11</f>
        <v>0</v>
      </c>
      <c r="F5" s="1780">
        <f>A12</f>
        <v>0</v>
      </c>
      <c r="G5" s="1784" t="s">
        <v>92</v>
      </c>
      <c r="H5" s="1784" t="s">
        <v>1534</v>
      </c>
      <c r="I5" s="1784" t="s">
        <v>1533</v>
      </c>
    </row>
    <row r="6" spans="1:19" ht="18.75" customHeight="1" x14ac:dyDescent="0.2">
      <c r="A6" s="1792"/>
      <c r="B6" s="1779"/>
      <c r="C6" s="1779"/>
      <c r="D6" s="1779"/>
      <c r="E6" s="1779"/>
      <c r="F6" s="1781"/>
      <c r="G6" s="1785"/>
      <c r="H6" s="1785"/>
      <c r="I6" s="1785"/>
      <c r="J6" s="51"/>
      <c r="K6" s="51"/>
      <c r="L6" s="51"/>
      <c r="M6" s="51"/>
      <c r="N6" s="51"/>
      <c r="O6" s="51"/>
      <c r="P6" s="51"/>
      <c r="Q6" s="51"/>
      <c r="R6" s="81"/>
      <c r="S6" s="81"/>
    </row>
    <row r="7" spans="1:19" ht="18.75" customHeight="1" x14ac:dyDescent="0.2">
      <c r="A7" s="1793"/>
      <c r="B7" s="1779"/>
      <c r="C7" s="1779"/>
      <c r="D7" s="1779"/>
      <c r="E7" s="1779"/>
      <c r="F7" s="1781"/>
      <c r="G7" s="1785"/>
      <c r="H7" s="1785"/>
      <c r="I7" s="1785"/>
      <c r="J7" s="51"/>
      <c r="K7" s="51"/>
      <c r="L7" s="51"/>
      <c r="M7" s="51"/>
      <c r="N7" s="51"/>
      <c r="O7" s="51"/>
      <c r="P7" s="51"/>
      <c r="Q7" s="51"/>
      <c r="R7" s="81"/>
      <c r="S7" s="81"/>
    </row>
    <row r="8" spans="1:19" ht="18.75" customHeight="1" x14ac:dyDescent="0.2">
      <c r="A8" s="1337"/>
      <c r="B8" s="1326"/>
      <c r="C8" s="1325"/>
      <c r="D8" s="1325"/>
      <c r="E8" s="1325"/>
      <c r="F8" s="1327"/>
      <c r="G8" s="1334"/>
      <c r="H8" s="901"/>
      <c r="I8" s="901"/>
      <c r="J8" s="51"/>
      <c r="K8" s="51"/>
      <c r="L8" s="51"/>
      <c r="M8" s="51"/>
      <c r="N8" s="51"/>
      <c r="O8" s="51"/>
      <c r="P8" s="51"/>
      <c r="Q8" s="51"/>
      <c r="R8" s="81"/>
      <c r="S8" s="81"/>
    </row>
    <row r="9" spans="1:19" ht="18.75" customHeight="1" x14ac:dyDescent="0.2">
      <c r="A9" s="1337"/>
      <c r="B9" s="1325"/>
      <c r="C9" s="1326"/>
      <c r="D9" s="1325"/>
      <c r="E9" s="1325"/>
      <c r="F9" s="1327"/>
      <c r="G9" s="1334"/>
      <c r="H9" s="1335"/>
      <c r="I9" s="1335"/>
      <c r="J9" s="51"/>
      <c r="K9" s="51"/>
      <c r="L9" s="51"/>
      <c r="M9" s="80"/>
      <c r="N9" s="51"/>
      <c r="O9" s="51"/>
      <c r="P9" s="51"/>
      <c r="Q9" s="51"/>
      <c r="R9" s="81"/>
      <c r="S9" s="81"/>
    </row>
    <row r="10" spans="1:19" ht="18.75" customHeight="1" x14ac:dyDescent="0.2">
      <c r="A10" s="1337"/>
      <c r="B10" s="1325"/>
      <c r="C10" s="1325"/>
      <c r="D10" s="1326"/>
      <c r="E10" s="1325"/>
      <c r="F10" s="1327"/>
      <c r="G10" s="1334"/>
      <c r="H10" s="1335"/>
      <c r="I10" s="1335"/>
      <c r="J10" s="51"/>
      <c r="K10" s="51"/>
      <c r="L10" s="51"/>
      <c r="M10" s="51"/>
      <c r="N10" s="51"/>
      <c r="O10" s="51"/>
      <c r="P10" s="51"/>
      <c r="Q10" s="51"/>
      <c r="R10" s="81"/>
      <c r="S10" s="81"/>
    </row>
    <row r="11" spans="1:19" ht="18.75" customHeight="1" x14ac:dyDescent="0.2">
      <c r="A11" s="1337"/>
      <c r="B11" s="1325"/>
      <c r="C11" s="1325"/>
      <c r="D11" s="1325"/>
      <c r="E11" s="1326"/>
      <c r="F11" s="1327"/>
      <c r="G11" s="1334"/>
      <c r="H11" s="1334"/>
      <c r="I11" s="1334"/>
      <c r="J11" s="51"/>
      <c r="K11" s="51"/>
      <c r="L11" s="51"/>
      <c r="M11" s="80"/>
      <c r="N11" s="51"/>
      <c r="O11" s="51"/>
      <c r="P11" s="51"/>
      <c r="Q11" s="51"/>
      <c r="R11" s="81"/>
      <c r="S11" s="81"/>
    </row>
    <row r="12" spans="1:19" ht="18.75" customHeight="1" thickBot="1" x14ac:dyDescent="0.25">
      <c r="A12" s="1338"/>
      <c r="B12" s="1328"/>
      <c r="C12" s="1328"/>
      <c r="D12" s="1328"/>
      <c r="E12" s="1328"/>
      <c r="F12" s="1329"/>
      <c r="G12" s="1336"/>
      <c r="H12" s="1336"/>
      <c r="I12" s="1336"/>
      <c r="J12" s="51"/>
      <c r="K12" s="51"/>
      <c r="L12" s="51"/>
      <c r="M12" s="51"/>
      <c r="N12" s="51"/>
      <c r="O12" s="51"/>
      <c r="P12" s="51"/>
      <c r="Q12" s="51"/>
      <c r="R12" s="81"/>
      <c r="S12" s="81"/>
    </row>
    <row r="13" spans="1:19" ht="6" customHeight="1" x14ac:dyDescent="0.2">
      <c r="A13"/>
      <c r="B13"/>
      <c r="C13"/>
      <c r="D13"/>
      <c r="E13"/>
      <c r="F13"/>
      <c r="G13"/>
      <c r="H13" s="51"/>
      <c r="I13" s="51"/>
      <c r="J13" s="51"/>
      <c r="K13" s="51"/>
      <c r="L13" s="51"/>
      <c r="M13" s="51"/>
      <c r="N13" s="51"/>
      <c r="O13" s="51"/>
      <c r="P13" s="51"/>
      <c r="Q13" s="51"/>
      <c r="R13" s="81"/>
      <c r="S13" s="81"/>
    </row>
    <row r="14" spans="1:19" ht="18.75" customHeight="1" thickBot="1" x14ac:dyDescent="0.25">
      <c r="A14" s="1827" t="s">
        <v>576</v>
      </c>
      <c r="B14" s="1827"/>
      <c r="C14" s="1827"/>
      <c r="D14" s="1827"/>
      <c r="E14" s="1827"/>
      <c r="F14" s="1827"/>
      <c r="G14" s="1827"/>
      <c r="H14" s="1827"/>
      <c r="I14" s="1827"/>
      <c r="J14" s="51"/>
      <c r="K14" s="51"/>
      <c r="L14" s="51"/>
      <c r="M14" s="51"/>
      <c r="N14" s="51"/>
      <c r="O14" s="51"/>
      <c r="P14" s="51"/>
      <c r="Q14" s="51"/>
      <c r="R14" s="81"/>
      <c r="S14" s="81"/>
    </row>
    <row r="15" spans="1:19" ht="18.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81"/>
      <c r="N15" s="51"/>
      <c r="O15" s="51"/>
      <c r="P15" s="51"/>
      <c r="Q15" s="51"/>
      <c r="R15" s="81"/>
      <c r="S15" s="81"/>
    </row>
    <row r="16" spans="1:19" ht="18.75" customHeight="1" x14ac:dyDescent="0.2">
      <c r="A16" s="1792"/>
      <c r="B16" s="1779"/>
      <c r="C16" s="1779"/>
      <c r="D16" s="1779"/>
      <c r="E16" s="1779"/>
      <c r="F16" s="1781"/>
      <c r="G16" s="1785"/>
      <c r="H16" s="1785"/>
      <c r="I16" s="1785"/>
      <c r="J16" s="51"/>
      <c r="K16" s="51"/>
      <c r="L16" s="51"/>
      <c r="M16" s="51"/>
      <c r="N16" s="51"/>
      <c r="O16" s="51"/>
      <c r="P16" s="51"/>
      <c r="Q16" s="51"/>
      <c r="R16" s="81"/>
      <c r="S16" s="81"/>
    </row>
    <row r="17" spans="1:20" ht="18.75" customHeight="1" x14ac:dyDescent="0.2">
      <c r="A17" s="1793"/>
      <c r="B17" s="1779"/>
      <c r="C17" s="1779"/>
      <c r="D17" s="1779"/>
      <c r="E17" s="1779"/>
      <c r="F17" s="1781"/>
      <c r="G17" s="1785"/>
      <c r="H17" s="1785"/>
      <c r="I17" s="1785"/>
      <c r="J17" s="51"/>
      <c r="K17" s="51"/>
      <c r="L17" s="51"/>
      <c r="M17" s="51"/>
      <c r="N17" s="51"/>
      <c r="O17" s="51"/>
      <c r="P17" s="51"/>
      <c r="Q17" s="51"/>
      <c r="R17" s="81"/>
      <c r="S17" s="81"/>
    </row>
    <row r="18" spans="1:20" ht="18.75" customHeight="1" x14ac:dyDescent="0.15">
      <c r="A18" s="1337"/>
      <c r="B18" s="1326"/>
      <c r="C18" s="1325"/>
      <c r="D18" s="1325"/>
      <c r="E18" s="1325"/>
      <c r="F18" s="1327"/>
      <c r="G18" s="1334"/>
      <c r="H18" s="901"/>
      <c r="I18" s="901"/>
    </row>
    <row r="19" spans="1:20" ht="18.75" customHeight="1" x14ac:dyDescent="0.15">
      <c r="A19" s="1337"/>
      <c r="B19" s="1325"/>
      <c r="C19" s="1326"/>
      <c r="D19" s="1325"/>
      <c r="E19" s="1325"/>
      <c r="F19" s="1327"/>
      <c r="G19" s="1334"/>
      <c r="H19" s="1335"/>
      <c r="I19" s="1335"/>
      <c r="J19" s="1258"/>
      <c r="K19" s="1258"/>
      <c r="L19" s="1258"/>
      <c r="M19" s="1258"/>
      <c r="R19" s="1258" t="s">
        <v>1215</v>
      </c>
      <c r="S19" s="11"/>
    </row>
    <row r="20" spans="1:20" ht="18.75" customHeight="1" x14ac:dyDescent="0.15">
      <c r="A20" s="1337"/>
      <c r="B20" s="1325"/>
      <c r="C20" s="1325"/>
      <c r="D20" s="1326"/>
      <c r="E20" s="1325"/>
      <c r="F20" s="1327"/>
      <c r="G20" s="1334"/>
      <c r="H20" s="1335"/>
      <c r="I20" s="1335"/>
      <c r="J20" s="1258"/>
      <c r="K20" s="1258"/>
      <c r="L20" s="1258"/>
      <c r="M20" s="1258"/>
      <c r="R20" s="1258" t="s">
        <v>1488</v>
      </c>
      <c r="S20" s="11"/>
    </row>
    <row r="21" spans="1:20" ht="18.75" customHeight="1" x14ac:dyDescent="0.15">
      <c r="A21" s="1337"/>
      <c r="B21" s="1325"/>
      <c r="C21" s="1325"/>
      <c r="D21" s="1325"/>
      <c r="E21" s="1326"/>
      <c r="F21" s="1327"/>
      <c r="G21" s="1334"/>
      <c r="H21" s="1334"/>
      <c r="I21" s="1334"/>
      <c r="J21" s="53"/>
      <c r="K21" s="53"/>
      <c r="L21" s="53"/>
      <c r="M21" s="53"/>
    </row>
    <row r="22" spans="1:20" ht="18.75" customHeight="1" thickBot="1" x14ac:dyDescent="0.2">
      <c r="A22" s="1338"/>
      <c r="B22" s="1328"/>
      <c r="C22" s="1328"/>
      <c r="D22" s="1328"/>
      <c r="E22" s="1328"/>
      <c r="F22" s="1329"/>
      <c r="G22" s="1336"/>
      <c r="H22" s="1336"/>
      <c r="I22" s="1336"/>
      <c r="J22" s="53"/>
      <c r="K22" s="53"/>
      <c r="L22" s="53"/>
      <c r="M22" s="53"/>
      <c r="N22" s="1786" t="s">
        <v>1037</v>
      </c>
      <c r="O22" s="1786"/>
      <c r="P22" s="1786"/>
      <c r="Q22" s="1786"/>
      <c r="R22" s="1788"/>
      <c r="S22" s="1789"/>
    </row>
    <row r="23" spans="1:20" ht="18.75" customHeight="1" x14ac:dyDescent="0.15">
      <c r="B23" s="50"/>
      <c r="C23" s="49"/>
      <c r="D23" s="49"/>
      <c r="E23" s="49"/>
      <c r="F23" s="49"/>
      <c r="G23" s="49"/>
      <c r="H23" s="49"/>
      <c r="I23" s="49"/>
      <c r="J23" s="49"/>
      <c r="O23" s="1258"/>
      <c r="Q23" s="1258" t="s">
        <v>1467</v>
      </c>
      <c r="R23" s="1788"/>
      <c r="S23" s="1789"/>
    </row>
    <row r="24" spans="1:20" ht="18.75" customHeight="1" thickBot="1" x14ac:dyDescent="0.2">
      <c r="A24"/>
      <c r="B24"/>
      <c r="C24"/>
      <c r="D24"/>
      <c r="E24"/>
      <c r="F24"/>
      <c r="G24"/>
      <c r="H24"/>
      <c r="I24"/>
      <c r="J24"/>
      <c r="K24"/>
      <c r="L24"/>
      <c r="M24"/>
      <c r="N24"/>
      <c r="O24"/>
      <c r="P24"/>
      <c r="Q24"/>
      <c r="R24"/>
      <c r="S24"/>
      <c r="T24"/>
    </row>
    <row r="25" spans="1:20" ht="89.25" customHeight="1" x14ac:dyDescent="0.2">
      <c r="A25" s="82"/>
      <c r="B25" s="487">
        <f>A26</f>
        <v>1</v>
      </c>
      <c r="C25" s="487">
        <f>A27</f>
        <v>2</v>
      </c>
      <c r="D25" s="487">
        <f>A28</f>
        <v>3</v>
      </c>
      <c r="E25" s="487">
        <f>A29</f>
        <v>4</v>
      </c>
      <c r="F25" s="487">
        <f>A30</f>
        <v>5</v>
      </c>
      <c r="G25" s="487">
        <f>A31</f>
        <v>6</v>
      </c>
      <c r="H25" s="487">
        <f>A32</f>
        <v>7</v>
      </c>
      <c r="I25" s="487">
        <f>A33</f>
        <v>8</v>
      </c>
      <c r="J25" s="487">
        <f>A34</f>
        <v>9</v>
      </c>
      <c r="K25" s="487">
        <f>A35</f>
        <v>10</v>
      </c>
      <c r="L25" s="487">
        <f>A36</f>
        <v>11</v>
      </c>
      <c r="M25" s="532">
        <f>A37</f>
        <v>12</v>
      </c>
      <c r="N25" s="894" t="s">
        <v>92</v>
      </c>
      <c r="O25" s="894" t="s">
        <v>1014</v>
      </c>
      <c r="P25" s="894" t="s">
        <v>1896</v>
      </c>
      <c r="Q25" s="894" t="s">
        <v>1982</v>
      </c>
      <c r="R25" s="894" t="s">
        <v>1983</v>
      </c>
      <c r="S25" s="894" t="s">
        <v>1984</v>
      </c>
    </row>
    <row r="26" spans="1:20" ht="18.75" customHeight="1" x14ac:dyDescent="0.2">
      <c r="A26" s="484">
        <f>'12S - 10B - 1 RR'!C4</f>
        <v>1</v>
      </c>
      <c r="B26" s="921"/>
      <c r="C26" s="922"/>
      <c r="D26" s="923"/>
      <c r="E26" s="923"/>
      <c r="F26" s="923"/>
      <c r="G26" s="923"/>
      <c r="H26" s="923"/>
      <c r="I26" s="923"/>
      <c r="J26" s="923"/>
      <c r="K26" s="923"/>
      <c r="L26" s="923"/>
      <c r="M26" s="935"/>
      <c r="N26" s="1365">
        <f t="shared" ref="N26:N37" si="0">SUM(B26:M26)</f>
        <v>0</v>
      </c>
      <c r="O26" s="896"/>
      <c r="P26" s="1421">
        <f>SUM(B26:M26)-O26</f>
        <v>0</v>
      </c>
      <c r="Q26" s="1366">
        <f>COUNTIF(B26:M26,1)+COUNTIF(B26:M26,0)</f>
        <v>0</v>
      </c>
      <c r="R26" s="1141" t="str">
        <f>IF(Q26=0,"",P26/Q26)</f>
        <v/>
      </c>
      <c r="S26" s="887"/>
    </row>
    <row r="27" spans="1:20" ht="18.75" customHeight="1" x14ac:dyDescent="0.2">
      <c r="A27" s="484">
        <f>'12S - 10B - 1 RR'!C5</f>
        <v>2</v>
      </c>
      <c r="B27" s="292" t="str">
        <f>IF(ISBLANK(C$26),"",1-C$26)</f>
        <v/>
      </c>
      <c r="C27" s="924"/>
      <c r="D27" s="599"/>
      <c r="E27" s="599"/>
      <c r="F27" s="599"/>
      <c r="G27" s="599"/>
      <c r="H27" s="599"/>
      <c r="I27" s="599"/>
      <c r="J27" s="599"/>
      <c r="K27" s="599"/>
      <c r="L27" s="599"/>
      <c r="M27" s="879"/>
      <c r="N27" s="1366">
        <f t="shared" si="0"/>
        <v>0</v>
      </c>
      <c r="O27" s="897"/>
      <c r="P27" s="1421">
        <f t="shared" ref="P27:P37" si="1">SUM(B27:M27)-O27</f>
        <v>0</v>
      </c>
      <c r="Q27" s="1366">
        <f>COUNTIF(B27:M27,1)+COUNTIF(B27:M27,0)</f>
        <v>0</v>
      </c>
      <c r="R27" s="1141" t="str">
        <f t="shared" ref="R27:R37" si="2">IF(Q27=0,"",P27/Q27)</f>
        <v/>
      </c>
      <c r="S27" s="888"/>
    </row>
    <row r="28" spans="1:20" ht="18.75" customHeight="1" x14ac:dyDescent="0.2">
      <c r="A28" s="484">
        <f>'12S - 10B - 1 RR'!C6</f>
        <v>3</v>
      </c>
      <c r="B28" s="292" t="str">
        <f>IF(ISBLANK(D$26),"",1-D$26)</f>
        <v/>
      </c>
      <c r="C28" s="343" t="str">
        <f>IF(ISBLANK(D$27),"",1-D$27)</f>
        <v/>
      </c>
      <c r="D28" s="925"/>
      <c r="E28" s="599"/>
      <c r="F28" s="599"/>
      <c r="G28" s="599"/>
      <c r="H28" s="599"/>
      <c r="I28" s="599"/>
      <c r="J28" s="599"/>
      <c r="K28" s="599"/>
      <c r="L28" s="599"/>
      <c r="M28" s="879"/>
      <c r="N28" s="1366">
        <f t="shared" si="0"/>
        <v>0</v>
      </c>
      <c r="O28" s="897"/>
      <c r="P28" s="1421">
        <f t="shared" si="1"/>
        <v>0</v>
      </c>
      <c r="Q28" s="1366">
        <f t="shared" ref="Q28:Q37" si="3">COUNTIF(B28:M28,1)+COUNTIF(B28:M28,0)</f>
        <v>0</v>
      </c>
      <c r="R28" s="1141" t="str">
        <f t="shared" si="2"/>
        <v/>
      </c>
      <c r="S28" s="888"/>
    </row>
    <row r="29" spans="1:20" ht="18.75" customHeight="1" x14ac:dyDescent="0.2">
      <c r="A29" s="484">
        <f>'12S - 10B - 1 RR'!C7</f>
        <v>4</v>
      </c>
      <c r="B29" s="292" t="str">
        <f>IF(ISBLANK(E$26),"",1-E$26)</f>
        <v/>
      </c>
      <c r="C29" s="343" t="str">
        <f>IF(ISBLANK(E$27),"",1-E$27)</f>
        <v/>
      </c>
      <c r="D29" s="292" t="str">
        <f>IF(ISBLANK(E$28),"",1-E$28)</f>
        <v/>
      </c>
      <c r="E29" s="925"/>
      <c r="F29" s="599"/>
      <c r="G29" s="599"/>
      <c r="H29" s="599"/>
      <c r="I29" s="599"/>
      <c r="J29" s="599"/>
      <c r="K29" s="599"/>
      <c r="L29" s="599"/>
      <c r="M29" s="879"/>
      <c r="N29" s="1366">
        <f t="shared" si="0"/>
        <v>0</v>
      </c>
      <c r="O29" s="897"/>
      <c r="P29" s="1421">
        <f t="shared" si="1"/>
        <v>0</v>
      </c>
      <c r="Q29" s="1366">
        <f t="shared" si="3"/>
        <v>0</v>
      </c>
      <c r="R29" s="1141" t="str">
        <f t="shared" si="2"/>
        <v/>
      </c>
      <c r="S29" s="888"/>
    </row>
    <row r="30" spans="1:20" ht="18.75" customHeight="1" x14ac:dyDescent="0.2">
      <c r="A30" s="484">
        <f>'12S - 10B - 1 RR'!C8</f>
        <v>5</v>
      </c>
      <c r="B30" s="292" t="str">
        <f>IF(ISBLANK(F$26),"",1-F$26)</f>
        <v/>
      </c>
      <c r="C30" s="343" t="str">
        <f>IF(ISBLANK(F$27),"",1-F$27)</f>
        <v/>
      </c>
      <c r="D30" s="292" t="str">
        <f>IF(ISBLANK(F$28),"",1-F$28)</f>
        <v/>
      </c>
      <c r="E30" s="292" t="str">
        <f>IF(ISBLANK(F$29),"",1-F$29)</f>
        <v/>
      </c>
      <c r="F30" s="925"/>
      <c r="G30" s="599"/>
      <c r="H30" s="599"/>
      <c r="I30" s="599"/>
      <c r="J30" s="599"/>
      <c r="K30" s="599"/>
      <c r="L30" s="599"/>
      <c r="M30" s="879"/>
      <c r="N30" s="1366">
        <f t="shared" si="0"/>
        <v>0</v>
      </c>
      <c r="O30" s="897"/>
      <c r="P30" s="1421">
        <f t="shared" si="1"/>
        <v>0</v>
      </c>
      <c r="Q30" s="1366">
        <f t="shared" si="3"/>
        <v>0</v>
      </c>
      <c r="R30" s="1141" t="str">
        <f t="shared" si="2"/>
        <v/>
      </c>
      <c r="S30" s="888"/>
    </row>
    <row r="31" spans="1:20" ht="18.75" customHeight="1" x14ac:dyDescent="0.2">
      <c r="A31" s="484">
        <f>'12S - 10B - 1 RR'!C9</f>
        <v>6</v>
      </c>
      <c r="B31" s="292" t="str">
        <f>IF(ISBLANK(G$26),"",1-G$26)</f>
        <v/>
      </c>
      <c r="C31" s="343" t="str">
        <f>IF(ISBLANK(G$27),"",1-G$27)</f>
        <v/>
      </c>
      <c r="D31" s="292" t="str">
        <f>IF(ISBLANK(G$28),"",1-G$28)</f>
        <v/>
      </c>
      <c r="E31" s="292" t="str">
        <f>IF(ISBLANK(G$29),"",1-G$29)</f>
        <v/>
      </c>
      <c r="F31" s="292" t="str">
        <f>IF(ISBLANK(G$30),"",1-G$30)</f>
        <v/>
      </c>
      <c r="G31" s="925"/>
      <c r="H31" s="599"/>
      <c r="I31" s="599"/>
      <c r="J31" s="599"/>
      <c r="K31" s="599"/>
      <c r="L31" s="599"/>
      <c r="M31" s="879"/>
      <c r="N31" s="1366">
        <f t="shared" si="0"/>
        <v>0</v>
      </c>
      <c r="O31" s="897"/>
      <c r="P31" s="1421">
        <f t="shared" si="1"/>
        <v>0</v>
      </c>
      <c r="Q31" s="1366">
        <f t="shared" si="3"/>
        <v>0</v>
      </c>
      <c r="R31" s="1141" t="str">
        <f t="shared" si="2"/>
        <v/>
      </c>
      <c r="S31" s="888"/>
    </row>
    <row r="32" spans="1:20" ht="18.75" customHeight="1" x14ac:dyDescent="0.2">
      <c r="A32" s="484">
        <f>'12S - 10B - 1 RR'!C10</f>
        <v>7</v>
      </c>
      <c r="B32" s="292" t="str">
        <f>IF(ISBLANK(H$26),"",1-H$26)</f>
        <v/>
      </c>
      <c r="C32" s="343" t="str">
        <f>IF(ISBLANK(H$27),"",1-H$27)</f>
        <v/>
      </c>
      <c r="D32" s="292" t="str">
        <f>IF(ISBLANK(H$28),"",1-H$28)</f>
        <v/>
      </c>
      <c r="E32" s="292" t="str">
        <f>IF(ISBLANK(H$29),"",1-H$29)</f>
        <v/>
      </c>
      <c r="F32" s="292" t="str">
        <f>IF(ISBLANK(H$30),"",1-H$30)</f>
        <v/>
      </c>
      <c r="G32" s="292" t="str">
        <f>IF(ISBLANK(H$31),"",1-H$31)</f>
        <v/>
      </c>
      <c r="H32" s="925"/>
      <c r="I32" s="599"/>
      <c r="J32" s="599"/>
      <c r="K32" s="599"/>
      <c r="L32" s="599"/>
      <c r="M32" s="879"/>
      <c r="N32" s="1366">
        <f t="shared" si="0"/>
        <v>0</v>
      </c>
      <c r="O32" s="897"/>
      <c r="P32" s="1421">
        <f t="shared" si="1"/>
        <v>0</v>
      </c>
      <c r="Q32" s="1366">
        <f t="shared" si="3"/>
        <v>0</v>
      </c>
      <c r="R32" s="1141" t="str">
        <f t="shared" si="2"/>
        <v/>
      </c>
      <c r="S32" s="888"/>
    </row>
    <row r="33" spans="1:19" ht="18.75" customHeight="1" x14ac:dyDescent="0.2">
      <c r="A33" s="484">
        <f>'12S - 10B - 1 RR'!C11</f>
        <v>8</v>
      </c>
      <c r="B33" s="292" t="str">
        <f>IF(ISBLANK(I$26),"",1-I$26)</f>
        <v/>
      </c>
      <c r="C33" s="343" t="str">
        <f>IF(ISBLANK(I$27),"",1-I$27)</f>
        <v/>
      </c>
      <c r="D33" s="292" t="str">
        <f>IF(ISBLANK(I$28),"",1-I$28)</f>
        <v/>
      </c>
      <c r="E33" s="292" t="str">
        <f>IF(ISBLANK(I$29),"",1-I$29)</f>
        <v/>
      </c>
      <c r="F33" s="292" t="str">
        <f>IF(ISBLANK(I$30),"",1-I$30)</f>
        <v/>
      </c>
      <c r="G33" s="292" t="str">
        <f>IF(ISBLANK(I$31),"",1-I$31)</f>
        <v/>
      </c>
      <c r="H33" s="292" t="str">
        <f>IF(ISBLANK(I$32),"",1-I$32)</f>
        <v/>
      </c>
      <c r="I33" s="925"/>
      <c r="J33" s="599"/>
      <c r="K33" s="599"/>
      <c r="L33" s="599"/>
      <c r="M33" s="879"/>
      <c r="N33" s="1366">
        <f t="shared" si="0"/>
        <v>0</v>
      </c>
      <c r="O33" s="897"/>
      <c r="P33" s="1421">
        <f t="shared" si="1"/>
        <v>0</v>
      </c>
      <c r="Q33" s="1366">
        <f t="shared" si="3"/>
        <v>0</v>
      </c>
      <c r="R33" s="1141" t="str">
        <f t="shared" si="2"/>
        <v/>
      </c>
      <c r="S33" s="888"/>
    </row>
    <row r="34" spans="1:19" ht="18.75" customHeight="1" x14ac:dyDescent="0.2">
      <c r="A34" s="484">
        <f>'12S - 10B - 1 RR'!C12</f>
        <v>9</v>
      </c>
      <c r="B34" s="292" t="str">
        <f>IF(ISBLANK(J$26),"",1-J$26)</f>
        <v/>
      </c>
      <c r="C34" s="343" t="str">
        <f>IF(ISBLANK(J$27),"",1-J$27)</f>
        <v/>
      </c>
      <c r="D34" s="292" t="str">
        <f>IF(ISBLANK(J$28),"",1-J$28)</f>
        <v/>
      </c>
      <c r="E34" s="292" t="str">
        <f>IF(ISBLANK(J$29),"",1-J$29)</f>
        <v/>
      </c>
      <c r="F34" s="292" t="str">
        <f>IF(ISBLANK(J$30),"",1-J$30)</f>
        <v/>
      </c>
      <c r="G34" s="292" t="str">
        <f>IF(ISBLANK(J$31),"",1-J$31)</f>
        <v/>
      </c>
      <c r="H34" s="292" t="str">
        <f>IF(ISBLANK(J$32),"",1-J$32)</f>
        <v/>
      </c>
      <c r="I34" s="292" t="str">
        <f>IF(ISBLANK(J$33),"",1-J$33)</f>
        <v/>
      </c>
      <c r="J34" s="925"/>
      <c r="K34" s="599"/>
      <c r="L34" s="599"/>
      <c r="M34" s="879"/>
      <c r="N34" s="1366">
        <f t="shared" si="0"/>
        <v>0</v>
      </c>
      <c r="O34" s="897"/>
      <c r="P34" s="1421">
        <f t="shared" si="1"/>
        <v>0</v>
      </c>
      <c r="Q34" s="1366">
        <f t="shared" si="3"/>
        <v>0</v>
      </c>
      <c r="R34" s="1141" t="str">
        <f t="shared" si="2"/>
        <v/>
      </c>
      <c r="S34" s="888"/>
    </row>
    <row r="35" spans="1:19" ht="18.75" customHeight="1" x14ac:dyDescent="0.2">
      <c r="A35" s="484">
        <f>'12S - 10B - 1 RR'!C13</f>
        <v>10</v>
      </c>
      <c r="B35" s="292" t="str">
        <f>IF(ISBLANK(K$26),"",1-K$26)</f>
        <v/>
      </c>
      <c r="C35" s="343" t="str">
        <f>IF(ISBLANK(K$27),"",1-K$27)</f>
        <v/>
      </c>
      <c r="D35" s="292" t="str">
        <f>IF(ISBLANK(K$28),"",1-K$28)</f>
        <v/>
      </c>
      <c r="E35" s="292" t="str">
        <f>IF(ISBLANK(K$29),"",1-K$29)</f>
        <v/>
      </c>
      <c r="F35" s="292" t="str">
        <f>IF(ISBLANK(K$30),"",1-K$30)</f>
        <v/>
      </c>
      <c r="G35" s="292" t="str">
        <f>IF(ISBLANK(K$31),"",1-K$31)</f>
        <v/>
      </c>
      <c r="H35" s="292" t="str">
        <f>IF(ISBLANK(K$32),"",1-K$32)</f>
        <v/>
      </c>
      <c r="I35" s="292" t="str">
        <f>IF(ISBLANK(K$33),"",1-K$33)</f>
        <v/>
      </c>
      <c r="J35" s="292" t="str">
        <f>IF(ISBLANK(K$34),"",1-K$34)</f>
        <v/>
      </c>
      <c r="K35" s="925"/>
      <c r="L35" s="599"/>
      <c r="M35" s="879"/>
      <c r="N35" s="1366">
        <f t="shared" si="0"/>
        <v>0</v>
      </c>
      <c r="O35" s="897"/>
      <c r="P35" s="1421">
        <f t="shared" si="1"/>
        <v>0</v>
      </c>
      <c r="Q35" s="1366">
        <f t="shared" si="3"/>
        <v>0</v>
      </c>
      <c r="R35" s="1141" t="str">
        <f t="shared" si="2"/>
        <v/>
      </c>
      <c r="S35" s="888"/>
    </row>
    <row r="36" spans="1:19" ht="18.75" customHeight="1" x14ac:dyDescent="0.2">
      <c r="A36" s="484">
        <f>'12S - 10B - 1 RR'!C14</f>
        <v>11</v>
      </c>
      <c r="B36" s="292" t="str">
        <f>IF(ISBLANK(L$26),"",1-L$26)</f>
        <v/>
      </c>
      <c r="C36" s="343" t="str">
        <f>IF(ISBLANK(L$27),"",1-L$27)</f>
        <v/>
      </c>
      <c r="D36" s="292" t="str">
        <f>IF(ISBLANK(L$28),"",1-L$28)</f>
        <v/>
      </c>
      <c r="E36" s="292" t="str">
        <f>IF(ISBLANK(L$29),"",1-L$29)</f>
        <v/>
      </c>
      <c r="F36" s="292" t="str">
        <f>IF(ISBLANK(L$30),"",1-L$30)</f>
        <v/>
      </c>
      <c r="G36" s="292" t="str">
        <f>IF(ISBLANK(L$31),"",1-L$31)</f>
        <v/>
      </c>
      <c r="H36" s="292" t="str">
        <f>IF(ISBLANK(L$32),"",1-L$32)</f>
        <v/>
      </c>
      <c r="I36" s="292" t="str">
        <f>IF(ISBLANK(L$33),"",1-L$33)</f>
        <v/>
      </c>
      <c r="J36" s="292" t="str">
        <f>IF(ISBLANK(L$34),"",1-L$34)</f>
        <v/>
      </c>
      <c r="K36" s="292" t="str">
        <f>IF(ISBLANK(L$35),"",1-L$35)</f>
        <v/>
      </c>
      <c r="L36" s="925"/>
      <c r="M36" s="879"/>
      <c r="N36" s="1366">
        <f t="shared" si="0"/>
        <v>0</v>
      </c>
      <c r="O36" s="897"/>
      <c r="P36" s="1421">
        <f t="shared" si="1"/>
        <v>0</v>
      </c>
      <c r="Q36" s="1366">
        <f t="shared" si="3"/>
        <v>0</v>
      </c>
      <c r="R36" s="1141" t="str">
        <f t="shared" si="2"/>
        <v/>
      </c>
      <c r="S36" s="888"/>
    </row>
    <row r="37" spans="1:19" ht="18.75" customHeight="1" thickBot="1" x14ac:dyDescent="0.25">
      <c r="A37" s="496">
        <f>'12S - 10B - 1 RR'!C15</f>
        <v>12</v>
      </c>
      <c r="B37" s="892" t="str">
        <f>IF(ISBLANK(M$26),"",1-M$26)</f>
        <v/>
      </c>
      <c r="C37" s="932" t="str">
        <f>IF(ISBLANK(M$27),"",1-M$27)</f>
        <v/>
      </c>
      <c r="D37" s="892" t="str">
        <f>IF(ISBLANK(M$28),"",1-M$28)</f>
        <v/>
      </c>
      <c r="E37" s="892" t="str">
        <f>IF(ISBLANK(M$29),"",1-M$29)</f>
        <v/>
      </c>
      <c r="F37" s="892" t="str">
        <f>IF(ISBLANK(M$30),"",1-M$30)</f>
        <v/>
      </c>
      <c r="G37" s="892" t="str">
        <f>IF(ISBLANK(M$31),"",1-M$31)</f>
        <v/>
      </c>
      <c r="H37" s="892" t="str">
        <f>IF(ISBLANK(M$32),"",1-M$32)</f>
        <v/>
      </c>
      <c r="I37" s="892" t="str">
        <f>IF(ISBLANK(M$33),"",1-M$33)</f>
        <v/>
      </c>
      <c r="J37" s="892" t="str">
        <f>IF(ISBLANK(M$34),"",1-M$34)</f>
        <v/>
      </c>
      <c r="K37" s="892" t="str">
        <f>IF(ISBLANK(M$35),"",1-M$35)</f>
        <v/>
      </c>
      <c r="L37" s="892" t="str">
        <f>IF(ISBLANK(M$36),"",1-M$36)</f>
        <v/>
      </c>
      <c r="M37" s="942"/>
      <c r="N37" s="1367">
        <f t="shared" si="0"/>
        <v>0</v>
      </c>
      <c r="O37" s="898"/>
      <c r="P37" s="1422">
        <f t="shared" si="1"/>
        <v>0</v>
      </c>
      <c r="Q37" s="1367">
        <f t="shared" si="3"/>
        <v>0</v>
      </c>
      <c r="R37" s="1142" t="str">
        <f t="shared" si="2"/>
        <v/>
      </c>
      <c r="S37" s="889"/>
    </row>
    <row r="38" spans="1:19" ht="18.75" customHeight="1" x14ac:dyDescent="0.2">
      <c r="I38" s="1790" t="s">
        <v>2217</v>
      </c>
      <c r="J38" s="1790"/>
      <c r="K38" s="1790"/>
      <c r="L38" s="1790"/>
      <c r="M38" s="1790"/>
      <c r="N38" s="1357">
        <f>SUM(N26:N37)</f>
        <v>0</v>
      </c>
      <c r="O38" s="113"/>
      <c r="P38" s="113"/>
      <c r="Q38" s="148"/>
      <c r="R38" s="148"/>
      <c r="S38" s="148"/>
    </row>
    <row r="39" spans="1:19" ht="18.75" customHeight="1" x14ac:dyDescent="0.2">
      <c r="S39" s="81"/>
    </row>
    <row r="40" spans="1:19" ht="18.75" customHeight="1" x14ac:dyDescent="0.2">
      <c r="A40" s="81"/>
      <c r="B40" s="81"/>
      <c r="C40" s="81"/>
      <c r="D40" s="81"/>
      <c r="E40" s="81"/>
      <c r="F40" s="81"/>
      <c r="G40" s="81"/>
      <c r="H40" s="81"/>
      <c r="R40" s="81"/>
      <c r="S40" s="81"/>
    </row>
  </sheetData>
  <sheetProtection password="CF27" sheet="1" objects="1" scenarios="1"/>
  <mergeCells count="27">
    <mergeCell ref="B1:S1"/>
    <mergeCell ref="Q2:S2"/>
    <mergeCell ref="N22:Q22"/>
    <mergeCell ref="R22:S22"/>
    <mergeCell ref="H2:P2"/>
    <mergeCell ref="A4:I4"/>
    <mergeCell ref="A14:I14"/>
    <mergeCell ref="A15:A17"/>
    <mergeCell ref="A5:A7"/>
    <mergeCell ref="I5:I7"/>
    <mergeCell ref="H15:H17"/>
    <mergeCell ref="I15:I17"/>
    <mergeCell ref="C5:C7"/>
    <mergeCell ref="D5:D7"/>
    <mergeCell ref="E5:E7"/>
    <mergeCell ref="F5:F7"/>
    <mergeCell ref="B5:B7"/>
    <mergeCell ref="I38:M38"/>
    <mergeCell ref="R23:S23"/>
    <mergeCell ref="B15:B17"/>
    <mergeCell ref="C15:C17"/>
    <mergeCell ref="D15:D17"/>
    <mergeCell ref="E15:E17"/>
    <mergeCell ref="H5:H7"/>
    <mergeCell ref="F15:F17"/>
    <mergeCell ref="G15:G17"/>
    <mergeCell ref="G5:G7"/>
  </mergeCells>
  <phoneticPr fontId="0" type="noConversion"/>
  <pageMargins left="0" right="0" top="0.39370078740157483" bottom="0" header="0" footer="0"/>
  <pageSetup paperSize="9" orientation="portrait" horizontalDpi="360" verticalDpi="36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oglio50"/>
  <dimension ref="A1:W45"/>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2.6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442</v>
      </c>
      <c r="B1" s="1637"/>
      <c r="C1" s="1637"/>
      <c r="D1" s="1637"/>
      <c r="E1" s="1637"/>
      <c r="F1" s="1637"/>
      <c r="G1" s="1637"/>
      <c r="H1" s="1637"/>
      <c r="I1" s="1637"/>
      <c r="J1" s="1637"/>
      <c r="K1" s="1637"/>
      <c r="M1" s="1637" t="s">
        <v>442</v>
      </c>
      <c r="N1" s="1637"/>
      <c r="O1" s="1637"/>
      <c r="P1" s="1637"/>
      <c r="Q1" s="1637"/>
      <c r="R1" s="1637"/>
      <c r="S1" s="1637"/>
      <c r="T1" s="1637"/>
      <c r="U1" s="1637"/>
      <c r="V1" s="1637"/>
      <c r="W1" s="1637"/>
    </row>
    <row r="2" spans="1:23" x14ac:dyDescent="0.15">
      <c r="C2" s="1872" t="s">
        <v>889</v>
      </c>
      <c r="D2" s="1872"/>
      <c r="E2" s="17"/>
      <c r="F2" s="1697"/>
      <c r="G2" s="1697"/>
    </row>
    <row r="3" spans="1:23" ht="14" thickBot="1" x14ac:dyDescent="0.2">
      <c r="C3" s="18" t="s">
        <v>684</v>
      </c>
      <c r="D3" s="18" t="s">
        <v>367</v>
      </c>
      <c r="E3" s="154" t="s">
        <v>1181</v>
      </c>
      <c r="F3" s="1758" t="s">
        <v>2195</v>
      </c>
      <c r="G3" s="1758"/>
      <c r="H3" s="1758"/>
      <c r="I3" s="18" t="s">
        <v>684</v>
      </c>
      <c r="J3" s="18"/>
      <c r="K3" s="18" t="s">
        <v>1934</v>
      </c>
      <c r="N3" s="1815" t="s">
        <v>496</v>
      </c>
      <c r="O3" s="1816"/>
      <c r="Q3" s="15" t="s">
        <v>2188</v>
      </c>
      <c r="W3" s="15" t="s">
        <v>311</v>
      </c>
    </row>
    <row r="4" spans="1:23" ht="12.75" customHeight="1" x14ac:dyDescent="0.2">
      <c r="B4" s="16">
        <v>1</v>
      </c>
      <c r="C4" s="1041">
        <f>'12S - 10B - 1 RR'!C4</f>
        <v>1</v>
      </c>
      <c r="D4" s="1042">
        <f>'12S - 10B - 1 RR'!D4</f>
        <v>0</v>
      </c>
      <c r="E4" s="20">
        <f t="shared" ref="E4:E15" si="0">COUNTIF(C$21:C$25,$C4)+COUNTIF(C$29:C$33,$C4)+COUNTIF(C$37:C$41,$C4)+COUNTIF(O$5:O$9,$C4)+COUNTIF(O$13:O$17,$C4)+COUNTIF(O$21:O$25,$C4)+COUNTIF(O$29:O$33,$C4)+COUNTIF(I$21:I$25,$C4)+COUNTIF(I$29:I$33,$C4)+COUNTIF(I$37:I$41,$C4)+COUNTIF(U$5:U$9,$C4)+COUNTIF(U$13:U$17,$C4)+COUNTIF(U$21:U$25,$C4)+COUNTIF(U$29:U$33,$C4)</f>
        <v>5</v>
      </c>
      <c r="F4" s="1821">
        <f t="shared" ref="F4:F15" si="1">COUNTIF(E$21:E$25,$C4)+COUNTIF(E$29:E$33,$C4)+COUNTIF(E$37:E$41,$C4)+COUNTIF(Q$5:Q$9,$C4)+COUNTIF(Q$13:Q$17,$C4)+COUNTIF(Q$21:Q$25,$C4)+COUNTIF(Q$29:Q$33,$C4)+COUNTIF(K$21:K$25,$C4)+COUNTIF(K$29:K$33,$C4)+COUNTIF(K$37:K$41,$C4)+COUNTIF(W$5:W$9,$C4)+COUNTIF(W$13:W$17,$C4)+COUNTIF(W$21:W$25,$C4)+COUNTIF(W$29:W$33,$C4)</f>
        <v>6</v>
      </c>
      <c r="G4" s="1821"/>
      <c r="H4" s="1936"/>
      <c r="I4" s="386">
        <f>$C$4</f>
        <v>1</v>
      </c>
      <c r="J4" s="177" t="s">
        <v>1038</v>
      </c>
      <c r="K4" s="159">
        <f>'12S - 10B - 1 RR'!K4</f>
        <v>0</v>
      </c>
      <c r="M4" s="26" t="s">
        <v>892</v>
      </c>
      <c r="N4" s="27" t="s">
        <v>197</v>
      </c>
      <c r="O4" s="58" t="s">
        <v>865</v>
      </c>
      <c r="P4" s="59" t="s">
        <v>197</v>
      </c>
      <c r="Q4" s="30" t="s">
        <v>866</v>
      </c>
      <c r="S4" s="26" t="s">
        <v>892</v>
      </c>
      <c r="T4" s="27" t="s">
        <v>197</v>
      </c>
      <c r="U4" s="58" t="s">
        <v>865</v>
      </c>
      <c r="V4" s="59" t="s">
        <v>197</v>
      </c>
      <c r="W4" s="30" t="s">
        <v>866</v>
      </c>
    </row>
    <row r="5" spans="1:23" ht="12.75" customHeight="1" x14ac:dyDescent="0.2">
      <c r="B5" s="16">
        <v>2</v>
      </c>
      <c r="C5" s="1041">
        <f>'12S - 10B - 1 RR'!C5</f>
        <v>2</v>
      </c>
      <c r="D5" s="1042">
        <f>'12S - 10B - 1 RR'!D5</f>
        <v>0</v>
      </c>
      <c r="E5" s="20">
        <f t="shared" si="0"/>
        <v>5</v>
      </c>
      <c r="F5" s="1638">
        <f t="shared" si="1"/>
        <v>6</v>
      </c>
      <c r="G5" s="1638"/>
      <c r="H5" s="1805"/>
      <c r="I5" s="386">
        <f>$C$5</f>
        <v>2</v>
      </c>
      <c r="J5" s="177" t="s">
        <v>1038</v>
      </c>
      <c r="K5" s="159">
        <f>'12S - 10B - 1 RR'!K5</f>
        <v>0</v>
      </c>
      <c r="M5" s="216">
        <v>1</v>
      </c>
      <c r="N5" s="32">
        <f>K12</f>
        <v>0</v>
      </c>
      <c r="O5" s="1170">
        <f>C13</f>
        <v>10</v>
      </c>
      <c r="P5" s="62">
        <f>K4</f>
        <v>0</v>
      </c>
      <c r="Q5" s="1047">
        <f>C8</f>
        <v>5</v>
      </c>
      <c r="S5" s="31">
        <v>1</v>
      </c>
      <c r="T5" s="32">
        <f>K11</f>
        <v>0</v>
      </c>
      <c r="U5" s="1173">
        <f>C6</f>
        <v>3</v>
      </c>
      <c r="V5" s="62">
        <f>K14</f>
        <v>0</v>
      </c>
      <c r="W5" s="1067">
        <f>C4</f>
        <v>1</v>
      </c>
    </row>
    <row r="6" spans="1:23" ht="12.75" customHeight="1" x14ac:dyDescent="0.2">
      <c r="B6" s="16">
        <v>3</v>
      </c>
      <c r="C6" s="1041">
        <f>'12S - 10B - 1 RR'!C6</f>
        <v>3</v>
      </c>
      <c r="D6" s="1042">
        <f>'12S - 10B - 1 RR'!D6</f>
        <v>0</v>
      </c>
      <c r="E6" s="20">
        <f t="shared" si="0"/>
        <v>5</v>
      </c>
      <c r="F6" s="1638">
        <f t="shared" si="1"/>
        <v>6</v>
      </c>
      <c r="G6" s="1638"/>
      <c r="H6" s="1805"/>
      <c r="I6" s="386">
        <f>$C$6</f>
        <v>3</v>
      </c>
      <c r="J6" s="177" t="s">
        <v>1038</v>
      </c>
      <c r="K6" s="159">
        <f>'12S - 10B - 1 RR'!K6</f>
        <v>0</v>
      </c>
      <c r="M6" s="217">
        <v>2</v>
      </c>
      <c r="N6" s="36">
        <f>K14</f>
        <v>0</v>
      </c>
      <c r="O6" s="1171">
        <f>C4</f>
        <v>1</v>
      </c>
      <c r="P6" s="62">
        <f>K6</f>
        <v>0</v>
      </c>
      <c r="Q6" s="1047">
        <f>C5</f>
        <v>2</v>
      </c>
      <c r="S6" s="35">
        <v>2</v>
      </c>
      <c r="T6" s="36">
        <f>K6</f>
        <v>0</v>
      </c>
      <c r="U6" s="1170">
        <f>C5</f>
        <v>2</v>
      </c>
      <c r="V6" s="62">
        <f>K10</f>
        <v>0</v>
      </c>
      <c r="W6" s="1047">
        <f>C7</f>
        <v>4</v>
      </c>
    </row>
    <row r="7" spans="1:23" ht="12.75" customHeight="1" x14ac:dyDescent="0.2">
      <c r="B7" s="16">
        <v>4</v>
      </c>
      <c r="C7" s="1041">
        <f>'12S - 10B - 1 RR'!C7</f>
        <v>4</v>
      </c>
      <c r="D7" s="1042">
        <f>'12S - 10B - 1 RR'!D7</f>
        <v>0</v>
      </c>
      <c r="E7" s="20">
        <f t="shared" si="0"/>
        <v>5</v>
      </c>
      <c r="F7" s="1638">
        <f t="shared" si="1"/>
        <v>6</v>
      </c>
      <c r="G7" s="1638"/>
      <c r="H7" s="1805"/>
      <c r="I7" s="386">
        <f>$C$7</f>
        <v>4</v>
      </c>
      <c r="J7" s="177" t="s">
        <v>1038</v>
      </c>
      <c r="K7" s="159">
        <f>'12S - 10B - 1 RR'!K7</f>
        <v>0</v>
      </c>
      <c r="M7" s="218">
        <v>3</v>
      </c>
      <c r="N7" s="39">
        <f>K11</f>
        <v>0</v>
      </c>
      <c r="O7" s="1066">
        <f>C6</f>
        <v>3</v>
      </c>
      <c r="P7" s="191">
        <f>K10</f>
        <v>0</v>
      </c>
      <c r="Q7" s="1157">
        <f>C7</f>
        <v>4</v>
      </c>
      <c r="S7" s="38">
        <v>3</v>
      </c>
      <c r="T7" s="39">
        <f>K4</f>
        <v>0</v>
      </c>
      <c r="U7" s="1173">
        <f>C8</f>
        <v>5</v>
      </c>
      <c r="V7" s="191">
        <f>K15</f>
        <v>0</v>
      </c>
      <c r="W7" s="1068">
        <f>C14</f>
        <v>11</v>
      </c>
    </row>
    <row r="8" spans="1:23" ht="12.75" customHeight="1" x14ac:dyDescent="0.2">
      <c r="B8" s="16">
        <v>5</v>
      </c>
      <c r="C8" s="1041">
        <f>'12S - 10B - 1 RR'!C8</f>
        <v>5</v>
      </c>
      <c r="D8" s="1042">
        <f>'12S - 10B - 1 RR'!D8</f>
        <v>0</v>
      </c>
      <c r="E8" s="20">
        <f t="shared" si="0"/>
        <v>5</v>
      </c>
      <c r="F8" s="1638">
        <f t="shared" si="1"/>
        <v>6</v>
      </c>
      <c r="G8" s="1638"/>
      <c r="H8" s="1805"/>
      <c r="I8" s="386">
        <f>$C$8</f>
        <v>5</v>
      </c>
      <c r="J8" s="177" t="s">
        <v>1038</v>
      </c>
      <c r="K8" s="159">
        <f>'12S - 10B - 1 RR'!K8</f>
        <v>0</v>
      </c>
      <c r="M8" s="218">
        <v>4</v>
      </c>
      <c r="N8" s="39">
        <f>K15</f>
        <v>0</v>
      </c>
      <c r="O8" s="1066">
        <f>C9</f>
        <v>6</v>
      </c>
      <c r="P8" s="191">
        <f>K5</f>
        <v>0</v>
      </c>
      <c r="Q8" s="1050">
        <f>C15</f>
        <v>12</v>
      </c>
      <c r="S8" s="38">
        <v>4</v>
      </c>
      <c r="T8" s="39">
        <f>K12</f>
        <v>0</v>
      </c>
      <c r="U8" s="1066">
        <f>C13</f>
        <v>10</v>
      </c>
      <c r="V8" s="191">
        <f>K7</f>
        <v>0</v>
      </c>
      <c r="W8" s="1169">
        <f>C11</f>
        <v>8</v>
      </c>
    </row>
    <row r="9" spans="1:23" ht="12.75" customHeight="1" thickBot="1" x14ac:dyDescent="0.25">
      <c r="B9" s="16">
        <v>6</v>
      </c>
      <c r="C9" s="1041">
        <f>'12S - 10B - 1 RR'!C9</f>
        <v>6</v>
      </c>
      <c r="D9" s="1042">
        <f>'12S - 10B - 1 RR'!D9</f>
        <v>0</v>
      </c>
      <c r="E9" s="20">
        <f t="shared" si="0"/>
        <v>5</v>
      </c>
      <c r="F9" s="1638">
        <f t="shared" si="1"/>
        <v>6</v>
      </c>
      <c r="G9" s="1638"/>
      <c r="H9" s="1805"/>
      <c r="I9" s="386">
        <f>$C$9</f>
        <v>6</v>
      </c>
      <c r="J9" s="648"/>
      <c r="K9" s="159"/>
      <c r="M9" s="219">
        <v>5</v>
      </c>
      <c r="N9" s="42">
        <f>K8</f>
        <v>0</v>
      </c>
      <c r="O9" s="1172">
        <f>C10</f>
        <v>7</v>
      </c>
      <c r="P9" s="71">
        <f>K7</f>
        <v>0</v>
      </c>
      <c r="Q9" s="1064">
        <f>C11</f>
        <v>8</v>
      </c>
      <c r="S9" s="38">
        <v>5</v>
      </c>
      <c r="T9" s="42">
        <f>K8</f>
        <v>0</v>
      </c>
      <c r="U9" s="1172">
        <f>C10</f>
        <v>7</v>
      </c>
      <c r="V9" s="71">
        <f>K5</f>
        <v>0</v>
      </c>
      <c r="W9" s="1070">
        <f>C12</f>
        <v>9</v>
      </c>
    </row>
    <row r="10" spans="1:23" ht="12.75" customHeight="1" thickBot="1" x14ac:dyDescent="0.25">
      <c r="B10" s="16">
        <v>7</v>
      </c>
      <c r="C10" s="1041">
        <f>'12S - 10B - 1 RR'!C10</f>
        <v>7</v>
      </c>
      <c r="D10" s="1042">
        <f>'12S - 10B - 1 RR'!D10</f>
        <v>0</v>
      </c>
      <c r="E10" s="20">
        <f t="shared" si="0"/>
        <v>6</v>
      </c>
      <c r="F10" s="1638">
        <f t="shared" si="1"/>
        <v>5</v>
      </c>
      <c r="G10" s="1638"/>
      <c r="H10" s="1805"/>
      <c r="I10" s="386">
        <f>$C$10</f>
        <v>7</v>
      </c>
      <c r="J10" s="177" t="s">
        <v>1038</v>
      </c>
      <c r="K10" s="159">
        <f>'12S - 10B - 1 RR'!K10</f>
        <v>0</v>
      </c>
      <c r="M10" s="213" t="s">
        <v>891</v>
      </c>
      <c r="N10" s="215" t="s">
        <v>1115</v>
      </c>
      <c r="S10" s="213" t="s">
        <v>891</v>
      </c>
      <c r="T10" s="215" t="s">
        <v>707</v>
      </c>
    </row>
    <row r="11" spans="1:23" ht="12.75" customHeight="1" thickBot="1" x14ac:dyDescent="0.25">
      <c r="B11" s="16">
        <v>8</v>
      </c>
      <c r="C11" s="1041">
        <f>'12S - 10B - 1 RR'!C11</f>
        <v>8</v>
      </c>
      <c r="D11" s="1042">
        <f>'12S - 10B - 1 RR'!D11</f>
        <v>0</v>
      </c>
      <c r="E11" s="20">
        <f t="shared" si="0"/>
        <v>6</v>
      </c>
      <c r="F11" s="1638">
        <f t="shared" si="1"/>
        <v>5</v>
      </c>
      <c r="G11" s="1638"/>
      <c r="H11" s="1805"/>
      <c r="I11" s="386">
        <f>$C$11</f>
        <v>8</v>
      </c>
      <c r="J11" s="177" t="s">
        <v>1038</v>
      </c>
      <c r="K11" s="159">
        <f>'12S - 10B - 1 RR'!K11</f>
        <v>0</v>
      </c>
      <c r="Q11" s="15" t="s">
        <v>312</v>
      </c>
      <c r="W11" s="15" t="s">
        <v>313</v>
      </c>
    </row>
    <row r="12" spans="1:23" ht="12.75" customHeight="1" x14ac:dyDescent="0.2">
      <c r="B12" s="16">
        <v>9</v>
      </c>
      <c r="C12" s="1041">
        <f>'12S - 10B - 1 RR'!C12</f>
        <v>9</v>
      </c>
      <c r="D12" s="1042">
        <f>'12S - 10B - 1 RR'!D12</f>
        <v>0</v>
      </c>
      <c r="E12" s="20">
        <f t="shared" si="0"/>
        <v>6</v>
      </c>
      <c r="F12" s="1638">
        <f t="shared" si="1"/>
        <v>5</v>
      </c>
      <c r="G12" s="1638"/>
      <c r="H12" s="1805"/>
      <c r="I12" s="386">
        <f>$C$12</f>
        <v>9</v>
      </c>
      <c r="J12" s="177" t="s">
        <v>1038</v>
      </c>
      <c r="K12" s="159">
        <f>'12S - 10B - 1 RR'!K12</f>
        <v>0</v>
      </c>
      <c r="M12" s="26" t="s">
        <v>892</v>
      </c>
      <c r="N12" s="27" t="s">
        <v>197</v>
      </c>
      <c r="O12" s="58" t="s">
        <v>865</v>
      </c>
      <c r="P12" s="59" t="s">
        <v>197</v>
      </c>
      <c r="Q12" s="30" t="s">
        <v>866</v>
      </c>
      <c r="S12" s="26" t="s">
        <v>892</v>
      </c>
      <c r="T12" s="27" t="s">
        <v>197</v>
      </c>
      <c r="U12" s="58" t="s">
        <v>865</v>
      </c>
      <c r="V12" s="59" t="s">
        <v>197</v>
      </c>
      <c r="W12" s="30" t="s">
        <v>866</v>
      </c>
    </row>
    <row r="13" spans="1:23" ht="12.75" customHeight="1" x14ac:dyDescent="0.15">
      <c r="B13" s="16">
        <v>10</v>
      </c>
      <c r="C13" s="1041">
        <f>'12S - 10B - 1 RR'!C13</f>
        <v>10</v>
      </c>
      <c r="D13" s="1042">
        <f>'12S - 10B - 1 RR'!D13</f>
        <v>0</v>
      </c>
      <c r="E13" s="20">
        <f t="shared" si="0"/>
        <v>6</v>
      </c>
      <c r="F13" s="1638">
        <f t="shared" si="1"/>
        <v>5</v>
      </c>
      <c r="G13" s="1638"/>
      <c r="H13" s="1805"/>
      <c r="I13" s="386">
        <f>$C$13</f>
        <v>10</v>
      </c>
      <c r="K13" s="159"/>
      <c r="M13" s="31">
        <v>1</v>
      </c>
      <c r="N13" s="32">
        <f>K14</f>
        <v>0</v>
      </c>
      <c r="O13" s="1173">
        <f>C4</f>
        <v>1</v>
      </c>
      <c r="P13" s="62">
        <f>K10</f>
        <v>0</v>
      </c>
      <c r="Q13" s="1068">
        <f>C9</f>
        <v>6</v>
      </c>
      <c r="S13" s="31">
        <v>1</v>
      </c>
      <c r="T13" s="32">
        <f>K14</f>
        <v>0</v>
      </c>
      <c r="U13" s="1174">
        <f>C7</f>
        <v>4</v>
      </c>
      <c r="V13" s="62">
        <f>K10</f>
        <v>0</v>
      </c>
      <c r="W13" s="1067">
        <f>C9</f>
        <v>6</v>
      </c>
    </row>
    <row r="14" spans="1:23" ht="12.75" customHeight="1" x14ac:dyDescent="0.2">
      <c r="B14" s="16">
        <v>11</v>
      </c>
      <c r="C14" s="1041">
        <f>'12S - 10B - 1 RR'!C14</f>
        <v>11</v>
      </c>
      <c r="D14" s="1042">
        <f>'12S - 10B - 1 RR'!D14</f>
        <v>0</v>
      </c>
      <c r="E14" s="20">
        <f t="shared" si="0"/>
        <v>6</v>
      </c>
      <c r="F14" s="1638">
        <f t="shared" si="1"/>
        <v>5</v>
      </c>
      <c r="G14" s="1638"/>
      <c r="H14" s="1805"/>
      <c r="I14" s="386">
        <f>$C$14</f>
        <v>11</v>
      </c>
      <c r="J14" s="177" t="s">
        <v>1038</v>
      </c>
      <c r="K14" s="159">
        <f>'12S - 10B - 1 RR'!K14</f>
        <v>0</v>
      </c>
      <c r="M14" s="35">
        <v>2</v>
      </c>
      <c r="N14" s="36">
        <f>K6</f>
        <v>0</v>
      </c>
      <c r="O14" s="1173">
        <f>C5</f>
        <v>2</v>
      </c>
      <c r="P14" s="62">
        <f>K4</f>
        <v>0</v>
      </c>
      <c r="Q14" s="1067">
        <f>C8</f>
        <v>5</v>
      </c>
      <c r="S14" s="35">
        <v>2</v>
      </c>
      <c r="T14" s="36">
        <f>K4</f>
        <v>0</v>
      </c>
      <c r="U14" s="1173">
        <f>C8</f>
        <v>5</v>
      </c>
      <c r="V14" s="62">
        <f>K11</f>
        <v>0</v>
      </c>
      <c r="W14" s="1047">
        <f>C6</f>
        <v>3</v>
      </c>
    </row>
    <row r="15" spans="1:23" ht="12.75" customHeight="1" x14ac:dyDescent="0.2">
      <c r="B15" s="16">
        <v>12</v>
      </c>
      <c r="C15" s="1041">
        <f>'12S - 10B - 1 RR'!C15</f>
        <v>12</v>
      </c>
      <c r="D15" s="1042">
        <f>'12S - 10B - 1 RR'!D15</f>
        <v>0</v>
      </c>
      <c r="E15" s="20">
        <f t="shared" si="0"/>
        <v>6</v>
      </c>
      <c r="F15" s="1870">
        <f t="shared" si="1"/>
        <v>5</v>
      </c>
      <c r="G15" s="1870"/>
      <c r="H15" s="1871"/>
      <c r="I15" s="1049">
        <f>$C$15</f>
        <v>12</v>
      </c>
      <c r="J15" s="177" t="s">
        <v>1038</v>
      </c>
      <c r="K15" s="159">
        <f>'12S - 10B - 1 RR'!K15</f>
        <v>0</v>
      </c>
      <c r="M15" s="38">
        <v>3</v>
      </c>
      <c r="N15" s="39">
        <f>K7</f>
        <v>0</v>
      </c>
      <c r="O15" s="1066">
        <f>C11</f>
        <v>8</v>
      </c>
      <c r="P15" s="191">
        <f>K11</f>
        <v>0</v>
      </c>
      <c r="Q15" s="1062">
        <f>C6</f>
        <v>3</v>
      </c>
      <c r="S15" s="38">
        <v>3</v>
      </c>
      <c r="T15" s="39">
        <f>K7</f>
        <v>0</v>
      </c>
      <c r="U15" s="1170">
        <f>C11</f>
        <v>8</v>
      </c>
      <c r="V15" s="191">
        <f>K6</f>
        <v>0</v>
      </c>
      <c r="W15" s="1047">
        <f>C5</f>
        <v>2</v>
      </c>
    </row>
    <row r="16" spans="1:23" x14ac:dyDescent="0.15">
      <c r="A16" s="101" t="s">
        <v>363</v>
      </c>
      <c r="B16" s="383" t="s">
        <v>362</v>
      </c>
      <c r="C16" s="24" t="s">
        <v>1114</v>
      </c>
      <c r="D16" s="385" t="s">
        <v>892</v>
      </c>
      <c r="E16" s="24">
        <f>SUM(E4:E15)</f>
        <v>66</v>
      </c>
      <c r="F16" s="1806" t="s">
        <v>105</v>
      </c>
      <c r="G16" s="1807"/>
      <c r="H16" s="387" t="s">
        <v>2097</v>
      </c>
      <c r="I16" s="1811" t="s">
        <v>303</v>
      </c>
      <c r="J16" s="1811"/>
      <c r="K16" s="24" t="s">
        <v>995</v>
      </c>
      <c r="M16" s="38">
        <v>4</v>
      </c>
      <c r="N16" s="39">
        <f>K5</f>
        <v>0</v>
      </c>
      <c r="O16" s="1066">
        <f>C12</f>
        <v>9</v>
      </c>
      <c r="P16" s="191">
        <f>K12</f>
        <v>0</v>
      </c>
      <c r="Q16" s="1169">
        <f>C13</f>
        <v>10</v>
      </c>
      <c r="S16" s="38">
        <v>4</v>
      </c>
      <c r="T16" s="39">
        <f>K15</f>
        <v>0</v>
      </c>
      <c r="U16" s="1066">
        <f>C14</f>
        <v>11</v>
      </c>
      <c r="V16" s="191">
        <f>K5</f>
        <v>0</v>
      </c>
      <c r="W16" s="1062">
        <f>C12</f>
        <v>9</v>
      </c>
    </row>
    <row r="17" spans="1:23" ht="14" thickBot="1" x14ac:dyDescent="0.2">
      <c r="B17" s="420"/>
      <c r="C17" s="1756" t="s">
        <v>570</v>
      </c>
      <c r="D17" s="1757"/>
      <c r="E17" s="1757"/>
      <c r="M17" s="38">
        <v>5</v>
      </c>
      <c r="N17" s="42">
        <f>K8</f>
        <v>0</v>
      </c>
      <c r="O17" s="1176">
        <f>C15</f>
        <v>12</v>
      </c>
      <c r="P17" s="71">
        <f>K15</f>
        <v>0</v>
      </c>
      <c r="Q17" s="1064">
        <f>C14</f>
        <v>11</v>
      </c>
      <c r="S17" s="38">
        <v>5</v>
      </c>
      <c r="T17" s="42">
        <f>K8</f>
        <v>0</v>
      </c>
      <c r="U17" s="1175">
        <f>C15</f>
        <v>12</v>
      </c>
      <c r="V17" s="71">
        <f>K12</f>
        <v>0</v>
      </c>
      <c r="W17" s="1070">
        <f>C10</f>
        <v>7</v>
      </c>
    </row>
    <row r="18" spans="1:23" ht="14" thickBot="1" x14ac:dyDescent="0.2">
      <c r="A18" s="1637" t="s">
        <v>917</v>
      </c>
      <c r="B18" s="1637"/>
      <c r="C18" s="1637"/>
      <c r="D18" s="1637"/>
      <c r="E18" s="1637"/>
      <c r="F18" s="1637"/>
      <c r="G18" s="1637"/>
      <c r="H18" s="1637"/>
      <c r="I18" s="1637"/>
      <c r="J18" s="1637"/>
      <c r="K18" s="1637"/>
      <c r="M18" s="213" t="s">
        <v>891</v>
      </c>
      <c r="N18" s="215" t="s">
        <v>1549</v>
      </c>
      <c r="S18" s="213" t="s">
        <v>891</v>
      </c>
      <c r="T18" s="215" t="s">
        <v>1550</v>
      </c>
    </row>
    <row r="19" spans="1:23" ht="14" thickBot="1" x14ac:dyDescent="0.2">
      <c r="B19" s="1815" t="s">
        <v>1368</v>
      </c>
      <c r="C19" s="1816"/>
      <c r="E19" s="15" t="s">
        <v>307</v>
      </c>
      <c r="K19" s="15" t="s">
        <v>308</v>
      </c>
      <c r="Q19" s="15" t="s">
        <v>314</v>
      </c>
      <c r="W19" s="15" t="s">
        <v>669</v>
      </c>
    </row>
    <row r="20" spans="1:23" x14ac:dyDescent="0.15">
      <c r="A20" s="26" t="s">
        <v>892</v>
      </c>
      <c r="B20" s="27" t="s">
        <v>197</v>
      </c>
      <c r="C20" s="58" t="s">
        <v>865</v>
      </c>
      <c r="D20" s="59" t="s">
        <v>197</v>
      </c>
      <c r="E20" s="30" t="s">
        <v>866</v>
      </c>
      <c r="G20" s="26" t="s">
        <v>892</v>
      </c>
      <c r="H20" s="27" t="s">
        <v>197</v>
      </c>
      <c r="I20" s="58" t="s">
        <v>865</v>
      </c>
      <c r="J20" s="59" t="s">
        <v>197</v>
      </c>
      <c r="K20" s="30" t="s">
        <v>866</v>
      </c>
      <c r="M20" s="26" t="s">
        <v>892</v>
      </c>
      <c r="N20" s="27" t="s">
        <v>197</v>
      </c>
      <c r="O20" s="58" t="s">
        <v>865</v>
      </c>
      <c r="P20" s="59" t="s">
        <v>197</v>
      </c>
      <c r="Q20" s="30" t="s">
        <v>866</v>
      </c>
      <c r="S20" s="26" t="s">
        <v>892</v>
      </c>
      <c r="T20" s="27" t="s">
        <v>197</v>
      </c>
      <c r="U20" s="58" t="s">
        <v>865</v>
      </c>
      <c r="V20" s="59" t="s">
        <v>197</v>
      </c>
      <c r="W20" s="30" t="s">
        <v>866</v>
      </c>
    </row>
    <row r="21" spans="1:23" x14ac:dyDescent="0.15">
      <c r="A21" s="31">
        <v>1</v>
      </c>
      <c r="B21" s="32">
        <f>K15</f>
        <v>0</v>
      </c>
      <c r="C21" s="1170">
        <f>C15</f>
        <v>12</v>
      </c>
      <c r="D21" s="62">
        <f>K11</f>
        <v>0</v>
      </c>
      <c r="E21" s="1047">
        <f>C11</f>
        <v>8</v>
      </c>
      <c r="G21" s="31">
        <v>1</v>
      </c>
      <c r="H21" s="32">
        <f>K8</f>
        <v>0</v>
      </c>
      <c r="I21" s="1173">
        <f>C8</f>
        <v>5</v>
      </c>
      <c r="J21" s="62">
        <f>K4</f>
        <v>0</v>
      </c>
      <c r="K21" s="1067">
        <f>C4</f>
        <v>1</v>
      </c>
      <c r="M21" s="31">
        <v>1</v>
      </c>
      <c r="N21" s="32">
        <f>K10</f>
        <v>0</v>
      </c>
      <c r="O21" s="1173">
        <f>C9</f>
        <v>6</v>
      </c>
      <c r="P21" s="62">
        <f>K4</f>
        <v>0</v>
      </c>
      <c r="Q21" s="1067">
        <f>C8</f>
        <v>5</v>
      </c>
      <c r="S21" s="31">
        <v>1</v>
      </c>
      <c r="T21" s="32">
        <f>K4</f>
        <v>0</v>
      </c>
      <c r="U21" s="1173">
        <f>C8</f>
        <v>5</v>
      </c>
      <c r="V21" s="62">
        <f>K12</f>
        <v>0</v>
      </c>
      <c r="W21" s="1067">
        <f>C10</f>
        <v>7</v>
      </c>
    </row>
    <row r="22" spans="1:23" x14ac:dyDescent="0.15">
      <c r="A22" s="35">
        <v>2</v>
      </c>
      <c r="B22" s="36">
        <f>K12</f>
        <v>0</v>
      </c>
      <c r="C22" s="1170">
        <f>C12</f>
        <v>9</v>
      </c>
      <c r="D22" s="62">
        <f>K8</f>
        <v>0</v>
      </c>
      <c r="E22" s="1047">
        <f>C8</f>
        <v>5</v>
      </c>
      <c r="G22" s="35">
        <v>2</v>
      </c>
      <c r="H22" s="36">
        <f>K7</f>
        <v>0</v>
      </c>
      <c r="I22" s="1170">
        <f>C7</f>
        <v>4</v>
      </c>
      <c r="J22" s="62">
        <f>K11</f>
        <v>0</v>
      </c>
      <c r="K22" s="1047">
        <f>C11</f>
        <v>8</v>
      </c>
      <c r="M22" s="35">
        <v>2</v>
      </c>
      <c r="N22" s="36">
        <f>K12</f>
        <v>0</v>
      </c>
      <c r="O22" s="1170">
        <f>C10</f>
        <v>7</v>
      </c>
      <c r="P22" s="62">
        <f>K11</f>
        <v>0</v>
      </c>
      <c r="Q22" s="1048">
        <f>C4</f>
        <v>1</v>
      </c>
      <c r="S22" s="35">
        <v>2</v>
      </c>
      <c r="T22" s="36">
        <f>K14</f>
        <v>0</v>
      </c>
      <c r="U22" s="1179">
        <f>C7</f>
        <v>4</v>
      </c>
      <c r="V22" s="62">
        <f>K7</f>
        <v>0</v>
      </c>
      <c r="W22" s="1047">
        <f>C13</f>
        <v>10</v>
      </c>
    </row>
    <row r="23" spans="1:23" x14ac:dyDescent="0.15">
      <c r="A23" s="38">
        <v>3</v>
      </c>
      <c r="B23" s="39">
        <f>K4</f>
        <v>0</v>
      </c>
      <c r="C23" s="1066">
        <f>C4</f>
        <v>1</v>
      </c>
      <c r="D23" s="191">
        <f>K7</f>
        <v>0</v>
      </c>
      <c r="E23" s="1062">
        <f>C7</f>
        <v>4</v>
      </c>
      <c r="G23" s="38">
        <v>3</v>
      </c>
      <c r="H23" s="39">
        <f>K5</f>
        <v>0</v>
      </c>
      <c r="I23" s="1170">
        <f>C5</f>
        <v>2</v>
      </c>
      <c r="J23" s="191">
        <f>K15</f>
        <v>0</v>
      </c>
      <c r="K23" s="1048">
        <f>C9</f>
        <v>6</v>
      </c>
      <c r="M23" s="38">
        <v>3</v>
      </c>
      <c r="N23" s="39">
        <f>K15</f>
        <v>0</v>
      </c>
      <c r="O23" s="1066">
        <f>C14</f>
        <v>11</v>
      </c>
      <c r="P23" s="191">
        <f>K14</f>
        <v>0</v>
      </c>
      <c r="Q23" s="1062">
        <f>C7</f>
        <v>4</v>
      </c>
      <c r="S23" s="38">
        <v>3</v>
      </c>
      <c r="T23" s="39">
        <f>K10</f>
        <v>0</v>
      </c>
      <c r="U23" s="1170">
        <f>C9</f>
        <v>6</v>
      </c>
      <c r="V23" s="191">
        <f>K11</f>
        <v>0</v>
      </c>
      <c r="W23" s="1048">
        <f>C11</f>
        <v>8</v>
      </c>
    </row>
    <row r="24" spans="1:23" x14ac:dyDescent="0.15">
      <c r="A24" s="38">
        <v>4</v>
      </c>
      <c r="B24" s="39">
        <f>K14</f>
        <v>0</v>
      </c>
      <c r="C24" s="1066">
        <f>C14</f>
        <v>11</v>
      </c>
      <c r="D24" s="191">
        <f>K10</f>
        <v>0</v>
      </c>
      <c r="E24" s="1062">
        <f>C10</f>
        <v>7</v>
      </c>
      <c r="G24" s="38">
        <v>4</v>
      </c>
      <c r="H24" s="39">
        <f>K10</f>
        <v>0</v>
      </c>
      <c r="I24" s="1177">
        <f>C10</f>
        <v>7</v>
      </c>
      <c r="J24" s="191">
        <f>K6</f>
        <v>0</v>
      </c>
      <c r="K24" s="1062">
        <f>C6</f>
        <v>3</v>
      </c>
      <c r="M24" s="38">
        <v>4</v>
      </c>
      <c r="N24" s="39">
        <f>K6</f>
        <v>0</v>
      </c>
      <c r="O24" s="1066">
        <f>C5</f>
        <v>2</v>
      </c>
      <c r="P24" s="191">
        <f>K5</f>
        <v>0</v>
      </c>
      <c r="Q24" s="1062">
        <f>C12</f>
        <v>9</v>
      </c>
      <c r="S24" s="38">
        <v>4</v>
      </c>
      <c r="T24" s="39">
        <f>K5</f>
        <v>0</v>
      </c>
      <c r="U24" s="1066">
        <f>C12</f>
        <v>9</v>
      </c>
      <c r="V24" s="191">
        <f>K15</f>
        <v>0</v>
      </c>
      <c r="W24" s="1149">
        <f>C6</f>
        <v>3</v>
      </c>
    </row>
    <row r="25" spans="1:23" ht="14" thickBot="1" x14ac:dyDescent="0.2">
      <c r="A25" s="38">
        <v>5</v>
      </c>
      <c r="B25" s="42">
        <f>K5</f>
        <v>0</v>
      </c>
      <c r="C25" s="1172">
        <f>C5</f>
        <v>2</v>
      </c>
      <c r="D25" s="71">
        <f>K6</f>
        <v>0</v>
      </c>
      <c r="E25" s="1064">
        <f>C6</f>
        <v>3</v>
      </c>
      <c r="G25" s="38">
        <v>5</v>
      </c>
      <c r="H25" s="42">
        <f>K14</f>
        <v>0</v>
      </c>
      <c r="I25" s="1172">
        <f>C14</f>
        <v>11</v>
      </c>
      <c r="J25" s="71">
        <f>K12</f>
        <v>0</v>
      </c>
      <c r="K25" s="1070">
        <f>C13</f>
        <v>10</v>
      </c>
      <c r="M25" s="38">
        <v>5</v>
      </c>
      <c r="N25" s="42">
        <f>K7</f>
        <v>0</v>
      </c>
      <c r="O25" s="1178">
        <f>C13</f>
        <v>10</v>
      </c>
      <c r="P25" s="71">
        <f>K8</f>
        <v>0</v>
      </c>
      <c r="Q25" s="1064">
        <f>C15</f>
        <v>12</v>
      </c>
      <c r="S25" s="38">
        <v>5</v>
      </c>
      <c r="T25" s="42">
        <f>K8</f>
        <v>0</v>
      </c>
      <c r="U25" s="1172">
        <f>C15</f>
        <v>12</v>
      </c>
      <c r="V25" s="71">
        <f>K6</f>
        <v>0</v>
      </c>
      <c r="W25" s="1064">
        <f>C5</f>
        <v>2</v>
      </c>
    </row>
    <row r="26" spans="1:23" ht="14" thickBot="1" x14ac:dyDescent="0.2">
      <c r="A26" s="213" t="s">
        <v>891</v>
      </c>
      <c r="B26" s="215" t="s">
        <v>720</v>
      </c>
      <c r="G26" s="213" t="s">
        <v>891</v>
      </c>
      <c r="H26" s="215" t="s">
        <v>1770</v>
      </c>
      <c r="M26" s="213" t="s">
        <v>891</v>
      </c>
      <c r="N26" s="215" t="s">
        <v>1727</v>
      </c>
      <c r="S26" s="213" t="s">
        <v>891</v>
      </c>
      <c r="T26" s="215" t="s">
        <v>718</v>
      </c>
    </row>
    <row r="27" spans="1:23" ht="14" thickBot="1" x14ac:dyDescent="0.2">
      <c r="E27" s="15" t="s">
        <v>309</v>
      </c>
      <c r="K27" s="15" t="s">
        <v>2186</v>
      </c>
      <c r="Q27" s="15" t="s">
        <v>670</v>
      </c>
      <c r="W27" s="15" t="s">
        <v>859</v>
      </c>
    </row>
    <row r="28" spans="1:23" ht="14" thickBot="1" x14ac:dyDescent="0.2">
      <c r="A28" s="26" t="s">
        <v>892</v>
      </c>
      <c r="B28" s="27" t="s">
        <v>197</v>
      </c>
      <c r="C28" s="58" t="s">
        <v>865</v>
      </c>
      <c r="D28" s="59" t="s">
        <v>197</v>
      </c>
      <c r="E28" s="30" t="s">
        <v>866</v>
      </c>
      <c r="G28" s="26" t="s">
        <v>892</v>
      </c>
      <c r="H28" s="27" t="s">
        <v>197</v>
      </c>
      <c r="I28" s="58" t="s">
        <v>865</v>
      </c>
      <c r="J28" s="59" t="s">
        <v>197</v>
      </c>
      <c r="K28" s="30" t="s">
        <v>866</v>
      </c>
      <c r="M28" s="26" t="s">
        <v>892</v>
      </c>
      <c r="N28" s="27" t="s">
        <v>197</v>
      </c>
      <c r="O28" s="58" t="s">
        <v>865</v>
      </c>
      <c r="P28" s="59" t="s">
        <v>197</v>
      </c>
      <c r="Q28" s="30" t="s">
        <v>866</v>
      </c>
      <c r="S28" s="646" t="s">
        <v>892</v>
      </c>
      <c r="T28" s="27" t="s">
        <v>197</v>
      </c>
      <c r="U28" s="58" t="s">
        <v>865</v>
      </c>
      <c r="V28" s="59" t="s">
        <v>197</v>
      </c>
      <c r="W28" s="259" t="s">
        <v>866</v>
      </c>
    </row>
    <row r="29" spans="1:23" ht="14" thickBot="1" x14ac:dyDescent="0.2">
      <c r="A29" s="31">
        <v>1</v>
      </c>
      <c r="B29" s="32">
        <f>K11</f>
        <v>0</v>
      </c>
      <c r="C29" s="1173">
        <f>C11</f>
        <v>8</v>
      </c>
      <c r="D29" s="62">
        <f>K4</f>
        <v>0</v>
      </c>
      <c r="E29" s="1047">
        <f>C4</f>
        <v>1</v>
      </c>
      <c r="G29" s="31">
        <v>1</v>
      </c>
      <c r="H29" s="32">
        <f>K12</f>
        <v>0</v>
      </c>
      <c r="I29" s="1173">
        <f>C13</f>
        <v>10</v>
      </c>
      <c r="J29" s="62">
        <f>K6</f>
        <v>0</v>
      </c>
      <c r="K29" s="1068">
        <f>C5</f>
        <v>2</v>
      </c>
      <c r="M29" s="31">
        <v>1</v>
      </c>
      <c r="N29" s="32">
        <f>K5</f>
        <v>0</v>
      </c>
      <c r="O29" s="1173">
        <f>C12</f>
        <v>9</v>
      </c>
      <c r="P29" s="62">
        <f>K10</f>
        <v>0</v>
      </c>
      <c r="Q29" s="1067">
        <f>C9</f>
        <v>6</v>
      </c>
      <c r="S29" s="645">
        <v>1</v>
      </c>
      <c r="T29" s="647">
        <f>K4</f>
        <v>0</v>
      </c>
      <c r="U29" s="1181">
        <f>C4</f>
        <v>1</v>
      </c>
      <c r="V29" s="601">
        <f>K6</f>
        <v>0</v>
      </c>
      <c r="W29" s="1180">
        <f>C14</f>
        <v>11</v>
      </c>
    </row>
    <row r="30" spans="1:23" x14ac:dyDescent="0.15">
      <c r="A30" s="35">
        <v>2</v>
      </c>
      <c r="B30" s="36">
        <f>K8</f>
        <v>0</v>
      </c>
      <c r="C30" s="1173">
        <f>C8</f>
        <v>5</v>
      </c>
      <c r="D30" s="62">
        <f>K7</f>
        <v>0</v>
      </c>
      <c r="E30" s="1067">
        <f>C7</f>
        <v>4</v>
      </c>
      <c r="G30" s="35">
        <v>2</v>
      </c>
      <c r="H30" s="36">
        <f>K14</f>
        <v>0</v>
      </c>
      <c r="I30" s="1179">
        <f>C12</f>
        <v>9</v>
      </c>
      <c r="J30" s="62">
        <f>K4</f>
        <v>0</v>
      </c>
      <c r="K30" s="1165">
        <f>C4</f>
        <v>1</v>
      </c>
      <c r="M30" s="35">
        <v>2</v>
      </c>
      <c r="N30" s="36">
        <f>K15</f>
        <v>0</v>
      </c>
      <c r="O30" s="1170">
        <f>C6</f>
        <v>3</v>
      </c>
      <c r="P30" s="62">
        <f>K8</f>
        <v>0</v>
      </c>
      <c r="Q30" s="1047">
        <f>C15</f>
        <v>12</v>
      </c>
    </row>
    <row r="31" spans="1:23" x14ac:dyDescent="0.15">
      <c r="A31" s="38">
        <v>3</v>
      </c>
      <c r="B31" s="39">
        <f>K6</f>
        <v>0</v>
      </c>
      <c r="C31" s="1066">
        <f>C6</f>
        <v>3</v>
      </c>
      <c r="D31" s="191">
        <f>K15</f>
        <v>0</v>
      </c>
      <c r="E31" s="1062">
        <f>C9</f>
        <v>6</v>
      </c>
      <c r="G31" s="38">
        <v>3</v>
      </c>
      <c r="H31" s="39">
        <f>K7</f>
        <v>0</v>
      </c>
      <c r="I31" s="1173">
        <f>C7</f>
        <v>4</v>
      </c>
      <c r="J31" s="191">
        <f>K5</f>
        <v>0</v>
      </c>
      <c r="K31" s="1067">
        <f>C15</f>
        <v>12</v>
      </c>
      <c r="M31" s="38">
        <v>3</v>
      </c>
      <c r="N31" s="39">
        <f>K7</f>
        <v>0</v>
      </c>
      <c r="O31" s="1066">
        <f>C13</f>
        <v>10</v>
      </c>
      <c r="P31" s="191">
        <f>K4</f>
        <v>0</v>
      </c>
      <c r="Q31" s="1149">
        <f>C4</f>
        <v>1</v>
      </c>
    </row>
    <row r="32" spans="1:23" x14ac:dyDescent="0.15">
      <c r="A32" s="38">
        <v>4</v>
      </c>
      <c r="B32" s="39">
        <f>K12</f>
        <v>0</v>
      </c>
      <c r="C32" s="1066">
        <f>C13</f>
        <v>10</v>
      </c>
      <c r="D32" s="191">
        <f>K10</f>
        <v>0</v>
      </c>
      <c r="E32" s="1169">
        <f>C10</f>
        <v>7</v>
      </c>
      <c r="G32" s="38">
        <v>4</v>
      </c>
      <c r="H32" s="39">
        <f>K15</f>
        <v>0</v>
      </c>
      <c r="I32" s="1066">
        <f>C9</f>
        <v>6</v>
      </c>
      <c r="J32" s="191">
        <f>K10</f>
        <v>0</v>
      </c>
      <c r="K32" s="1149">
        <f>C14</f>
        <v>11</v>
      </c>
      <c r="M32" s="35">
        <v>4</v>
      </c>
      <c r="N32" s="36">
        <f>K11</f>
        <v>0</v>
      </c>
      <c r="O32" s="1170">
        <f>C11</f>
        <v>8</v>
      </c>
      <c r="P32" s="62">
        <f>K6</f>
        <v>0</v>
      </c>
      <c r="Q32" s="1048">
        <f>C14</f>
        <v>11</v>
      </c>
    </row>
    <row r="33" spans="1:23" ht="14" thickBot="1" x14ac:dyDescent="0.2">
      <c r="A33" s="38">
        <v>5</v>
      </c>
      <c r="B33" s="42">
        <f>K5</f>
        <v>0</v>
      </c>
      <c r="C33" s="1176">
        <f>C15</f>
        <v>12</v>
      </c>
      <c r="D33" s="71">
        <f>K14</f>
        <v>0</v>
      </c>
      <c r="E33" s="1070">
        <f>C12</f>
        <v>9</v>
      </c>
      <c r="G33" s="38">
        <v>5</v>
      </c>
      <c r="H33" s="42">
        <f>K11</f>
        <v>0</v>
      </c>
      <c r="I33" s="1172">
        <f>C11</f>
        <v>8</v>
      </c>
      <c r="J33" s="71">
        <f>K8</f>
        <v>0</v>
      </c>
      <c r="K33" s="1064">
        <f>C8</f>
        <v>5</v>
      </c>
      <c r="M33" s="41">
        <v>5</v>
      </c>
      <c r="N33" s="42">
        <f>K14</f>
        <v>0</v>
      </c>
      <c r="O33" s="1172">
        <f>C7</f>
        <v>4</v>
      </c>
      <c r="P33" s="71">
        <f>K12</f>
        <v>0</v>
      </c>
      <c r="Q33" s="1064">
        <f>C10</f>
        <v>7</v>
      </c>
    </row>
    <row r="34" spans="1:23" ht="14" thickBot="1" x14ac:dyDescent="0.2">
      <c r="A34" s="213" t="s">
        <v>891</v>
      </c>
      <c r="B34" s="215" t="s">
        <v>1771</v>
      </c>
      <c r="G34" s="213" t="s">
        <v>891</v>
      </c>
      <c r="H34" s="215" t="s">
        <v>2018</v>
      </c>
      <c r="M34" s="650" t="s">
        <v>891</v>
      </c>
      <c r="N34" s="741" t="s">
        <v>1803</v>
      </c>
    </row>
    <row r="35" spans="1:23" ht="14" thickBot="1" x14ac:dyDescent="0.2">
      <c r="E35" s="15" t="s">
        <v>2185</v>
      </c>
      <c r="K35" s="15" t="s">
        <v>2187</v>
      </c>
    </row>
    <row r="36" spans="1:23" x14ac:dyDescent="0.15">
      <c r="A36" s="26" t="s">
        <v>892</v>
      </c>
      <c r="B36" s="27" t="s">
        <v>197</v>
      </c>
      <c r="C36" s="58" t="s">
        <v>865</v>
      </c>
      <c r="D36" s="59" t="s">
        <v>197</v>
      </c>
      <c r="E36" s="30" t="s">
        <v>866</v>
      </c>
      <c r="G36" s="26" t="s">
        <v>892</v>
      </c>
      <c r="H36" s="27" t="s">
        <v>197</v>
      </c>
      <c r="I36" s="58" t="s">
        <v>865</v>
      </c>
      <c r="J36" s="59" t="s">
        <v>197</v>
      </c>
      <c r="K36" s="30" t="s">
        <v>866</v>
      </c>
      <c r="M36"/>
      <c r="N36" s="1957" t="s">
        <v>1368</v>
      </c>
      <c r="O36" s="1864"/>
      <c r="P36" s="1957" t="s">
        <v>496</v>
      </c>
      <c r="Q36" s="1957"/>
      <c r="S36" s="1751" t="s">
        <v>443</v>
      </c>
      <c r="T36" s="1751"/>
      <c r="U36" s="1751"/>
      <c r="V36" s="1751"/>
      <c r="W36" s="1751"/>
    </row>
    <row r="37" spans="1:23" x14ac:dyDescent="0.15">
      <c r="A37" s="31">
        <v>1</v>
      </c>
      <c r="B37" s="32">
        <f>K4</f>
        <v>0</v>
      </c>
      <c r="C37" s="1170">
        <f>C4</f>
        <v>1</v>
      </c>
      <c r="D37" s="62">
        <f>K5</f>
        <v>0</v>
      </c>
      <c r="E37" s="1047">
        <f>C15</f>
        <v>12</v>
      </c>
      <c r="G37" s="31">
        <v>1</v>
      </c>
      <c r="H37" s="32">
        <f>K5</f>
        <v>0</v>
      </c>
      <c r="I37" s="1173">
        <f>C15</f>
        <v>12</v>
      </c>
      <c r="J37" s="62">
        <f>K4</f>
        <v>0</v>
      </c>
      <c r="K37" s="1048">
        <f>C8</f>
        <v>5</v>
      </c>
      <c r="M37"/>
      <c r="N37" s="739">
        <v>1</v>
      </c>
      <c r="O37" s="1183">
        <f>C4</f>
        <v>1</v>
      </c>
      <c r="P37" s="740">
        <v>2</v>
      </c>
      <c r="Q37" s="1183">
        <f>C5</f>
        <v>2</v>
      </c>
      <c r="S37" s="1751" t="s">
        <v>444</v>
      </c>
      <c r="T37" s="1751"/>
      <c r="U37" s="1751"/>
      <c r="V37" s="1751"/>
      <c r="W37" s="1751"/>
    </row>
    <row r="38" spans="1:23" x14ac:dyDescent="0.15">
      <c r="A38" s="35">
        <v>2</v>
      </c>
      <c r="B38" s="36">
        <f>K14</f>
        <v>0</v>
      </c>
      <c r="C38" s="1170">
        <f>C12</f>
        <v>9</v>
      </c>
      <c r="D38" s="62">
        <f>K7</f>
        <v>0</v>
      </c>
      <c r="E38" s="1047">
        <f>C7</f>
        <v>4</v>
      </c>
      <c r="G38" s="35">
        <v>2</v>
      </c>
      <c r="H38" s="36">
        <f>K7</f>
        <v>0</v>
      </c>
      <c r="I38" s="1174">
        <f>C11</f>
        <v>8</v>
      </c>
      <c r="J38" s="62">
        <f>K14</f>
        <v>0</v>
      </c>
      <c r="K38" s="1067">
        <f>C12</f>
        <v>9</v>
      </c>
      <c r="M38"/>
      <c r="N38" s="739">
        <v>4</v>
      </c>
      <c r="O38" s="1183">
        <f>C7</f>
        <v>4</v>
      </c>
      <c r="P38" s="740">
        <v>3</v>
      </c>
      <c r="Q38" s="1183">
        <f>C6</f>
        <v>3</v>
      </c>
    </row>
    <row r="39" spans="1:23" x14ac:dyDescent="0.15">
      <c r="A39" s="38">
        <v>3</v>
      </c>
      <c r="B39" s="39">
        <f>K10</f>
        <v>0</v>
      </c>
      <c r="C39" s="1066">
        <f>C14</f>
        <v>11</v>
      </c>
      <c r="D39" s="191">
        <f>K6</f>
        <v>0</v>
      </c>
      <c r="E39" s="1062">
        <f>C5</f>
        <v>2</v>
      </c>
      <c r="G39" s="38">
        <v>3</v>
      </c>
      <c r="H39" s="39">
        <f>K10</f>
        <v>0</v>
      </c>
      <c r="I39" s="1170">
        <f>C14</f>
        <v>11</v>
      </c>
      <c r="J39" s="191">
        <f>K11</f>
        <v>0</v>
      </c>
      <c r="K39" s="1165">
        <f>C6</f>
        <v>3</v>
      </c>
      <c r="M39"/>
      <c r="N39" s="739">
        <v>5</v>
      </c>
      <c r="O39" s="1183">
        <f>C8</f>
        <v>5</v>
      </c>
      <c r="P39" s="740">
        <v>6</v>
      </c>
      <c r="Q39" s="1183">
        <f>C9</f>
        <v>6</v>
      </c>
      <c r="S39" s="1751" t="s">
        <v>456</v>
      </c>
      <c r="T39" s="1751"/>
      <c r="U39" s="1751"/>
      <c r="V39" s="1751"/>
      <c r="W39" s="1751"/>
    </row>
    <row r="40" spans="1:23" x14ac:dyDescent="0.15">
      <c r="A40" s="38">
        <v>4</v>
      </c>
      <c r="B40" s="39">
        <f>K11</f>
        <v>0</v>
      </c>
      <c r="C40" s="1182">
        <f>C6</f>
        <v>3</v>
      </c>
      <c r="D40" s="191">
        <f>K12</f>
        <v>0</v>
      </c>
      <c r="E40" s="1062">
        <f>C13</f>
        <v>10</v>
      </c>
      <c r="G40" s="38">
        <v>4</v>
      </c>
      <c r="H40" s="39">
        <f>K15</f>
        <v>0</v>
      </c>
      <c r="I40" s="1177">
        <f>C9</f>
        <v>6</v>
      </c>
      <c r="J40" s="191">
        <f>K12</f>
        <v>0</v>
      </c>
      <c r="K40" s="1062">
        <f>C13</f>
        <v>10</v>
      </c>
      <c r="M40"/>
      <c r="N40" s="739">
        <v>8</v>
      </c>
      <c r="O40" s="1183">
        <f>C11</f>
        <v>8</v>
      </c>
      <c r="P40" s="740">
        <v>7</v>
      </c>
      <c r="Q40" s="1183">
        <f>C10</f>
        <v>7</v>
      </c>
      <c r="S40" s="1751" t="s">
        <v>457</v>
      </c>
      <c r="T40" s="1751"/>
      <c r="U40" s="1751"/>
      <c r="V40" s="1751"/>
      <c r="W40" s="1751"/>
    </row>
    <row r="41" spans="1:23" ht="14" thickBot="1" x14ac:dyDescent="0.2">
      <c r="A41" s="38">
        <v>5</v>
      </c>
      <c r="B41" s="42">
        <f>K8</f>
        <v>0</v>
      </c>
      <c r="C41" s="1178">
        <f>C10</f>
        <v>7</v>
      </c>
      <c r="D41" s="71">
        <f>K15</f>
        <v>0</v>
      </c>
      <c r="E41" s="1056">
        <f>C9</f>
        <v>6</v>
      </c>
      <c r="G41" s="38">
        <v>5</v>
      </c>
      <c r="H41" s="42">
        <f>K8</f>
        <v>0</v>
      </c>
      <c r="I41" s="1172">
        <f>C10</f>
        <v>7</v>
      </c>
      <c r="J41" s="71">
        <f>K6</f>
        <v>0</v>
      </c>
      <c r="K41" s="1064">
        <f>C5</f>
        <v>2</v>
      </c>
      <c r="M41"/>
      <c r="N41" s="739">
        <v>9</v>
      </c>
      <c r="O41" s="1183">
        <f>C12</f>
        <v>9</v>
      </c>
      <c r="P41" s="740">
        <v>10</v>
      </c>
      <c r="Q41" s="1183">
        <f>C13</f>
        <v>10</v>
      </c>
      <c r="S41" s="1751"/>
      <c r="T41" s="1751"/>
      <c r="U41" s="1751"/>
      <c r="V41" s="1751"/>
      <c r="W41" s="1751"/>
    </row>
    <row r="42" spans="1:23" ht="14" thickBot="1" x14ac:dyDescent="0.2">
      <c r="A42" s="213" t="s">
        <v>891</v>
      </c>
      <c r="B42" s="215" t="s">
        <v>818</v>
      </c>
      <c r="G42" s="213" t="s">
        <v>891</v>
      </c>
      <c r="H42" s="215" t="s">
        <v>710</v>
      </c>
      <c r="M42"/>
      <c r="N42" s="739">
        <v>12</v>
      </c>
      <c r="O42" s="1183">
        <f>C15</f>
        <v>12</v>
      </c>
      <c r="P42" s="740">
        <v>11</v>
      </c>
      <c r="Q42" s="1183">
        <f>C14</f>
        <v>11</v>
      </c>
    </row>
    <row r="44" spans="1:23" x14ac:dyDescent="0.15">
      <c r="L44"/>
      <c r="M44"/>
      <c r="N44"/>
      <c r="O44"/>
      <c r="P44"/>
      <c r="Q44"/>
      <c r="R44"/>
      <c r="S44"/>
      <c r="T44"/>
      <c r="U44"/>
      <c r="V44"/>
    </row>
    <row r="45" spans="1:23" x14ac:dyDescent="0.15">
      <c r="L45"/>
      <c r="M45"/>
      <c r="N45"/>
      <c r="O45"/>
      <c r="P45"/>
      <c r="Q45"/>
      <c r="R45"/>
      <c r="S45"/>
      <c r="T45"/>
      <c r="U45"/>
      <c r="V45"/>
    </row>
  </sheetData>
  <sheetProtection password="CF27" sheet="1" objects="1" scenarios="1"/>
  <mergeCells count="30">
    <mergeCell ref="S41:W41"/>
    <mergeCell ref="S36:W36"/>
    <mergeCell ref="S37:W37"/>
    <mergeCell ref="P36:Q36"/>
    <mergeCell ref="N36:O36"/>
    <mergeCell ref="S39:W39"/>
    <mergeCell ref="S40:W40"/>
    <mergeCell ref="F6:H6"/>
    <mergeCell ref="A18:K18"/>
    <mergeCell ref="B19:C19"/>
    <mergeCell ref="F16:G16"/>
    <mergeCell ref="F15:H15"/>
    <mergeCell ref="C17:E17"/>
    <mergeCell ref="I16:J16"/>
    <mergeCell ref="M1:W1"/>
    <mergeCell ref="A1:K1"/>
    <mergeCell ref="F2:G2"/>
    <mergeCell ref="C2:D2"/>
    <mergeCell ref="F14:H14"/>
    <mergeCell ref="F12:H12"/>
    <mergeCell ref="F11:H11"/>
    <mergeCell ref="F13:H13"/>
    <mergeCell ref="N3:O3"/>
    <mergeCell ref="F3:H3"/>
    <mergeCell ref="F7:H7"/>
    <mergeCell ref="F8:H8"/>
    <mergeCell ref="F9:H9"/>
    <mergeCell ref="F10:H10"/>
    <mergeCell ref="F4:H4"/>
    <mergeCell ref="F5:H5"/>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oglio51"/>
  <dimension ref="A1:AF37"/>
  <sheetViews>
    <sheetView workbookViewId="0">
      <selection sqref="A1:K1"/>
    </sheetView>
  </sheetViews>
  <sheetFormatPr baseColWidth="10" defaultColWidth="8.83203125" defaultRowHeight="13" x14ac:dyDescent="0.15"/>
  <cols>
    <col min="1" max="1" width="2.33203125" style="15" customWidth="1"/>
    <col min="2" max="2" width="12.6640625" style="15" customWidth="1"/>
    <col min="3" max="16" width="3.6640625" style="15" customWidth="1"/>
    <col min="17" max="17" width="9.33203125" style="15" customWidth="1"/>
    <col min="18" max="18" width="12.6640625" style="15" customWidth="1"/>
    <col min="19" max="32" width="3.6640625" style="15" customWidth="1"/>
    <col min="33" max="16384" width="8.83203125" style="15"/>
  </cols>
  <sheetData>
    <row r="1" spans="1:32" x14ac:dyDescent="0.15">
      <c r="A1"/>
      <c r="B1" s="1637" t="s">
        <v>668</v>
      </c>
      <c r="C1" s="1637"/>
      <c r="D1" s="1637"/>
      <c r="E1" s="1637"/>
      <c r="F1" s="1637"/>
      <c r="G1" s="1637"/>
      <c r="H1" s="1637"/>
      <c r="R1" s="1637" t="s">
        <v>668</v>
      </c>
      <c r="S1" s="1637"/>
      <c r="T1" s="1637"/>
      <c r="U1" s="1637"/>
      <c r="V1" s="1637"/>
      <c r="W1" s="1637"/>
      <c r="X1" s="1637"/>
    </row>
    <row r="2" spans="1:32" ht="14" thickBot="1" x14ac:dyDescent="0.2">
      <c r="A2"/>
    </row>
    <row r="3" spans="1:32" ht="12.75" customHeight="1" x14ac:dyDescent="0.15">
      <c r="A3"/>
      <c r="B3" s="1846"/>
      <c r="C3" s="1848"/>
      <c r="D3" s="1848"/>
      <c r="E3" s="1848"/>
      <c r="F3" s="1850"/>
      <c r="G3" s="1852"/>
      <c r="H3" s="1854" t="s">
        <v>2039</v>
      </c>
      <c r="I3" s="1856" t="s">
        <v>852</v>
      </c>
      <c r="R3" s="1846"/>
      <c r="S3" s="1848"/>
      <c r="T3" s="1848"/>
      <c r="U3" s="1848"/>
      <c r="V3" s="1850"/>
      <c r="W3" s="1852"/>
      <c r="X3" s="1858" t="s">
        <v>2039</v>
      </c>
      <c r="Y3" s="1856" t="s">
        <v>852</v>
      </c>
    </row>
    <row r="4" spans="1:32" x14ac:dyDescent="0.15">
      <c r="A4"/>
      <c r="B4" s="1847"/>
      <c r="C4" s="1849"/>
      <c r="D4" s="1849"/>
      <c r="E4" s="1849"/>
      <c r="F4" s="1851"/>
      <c r="G4" s="1853"/>
      <c r="H4" s="1855"/>
      <c r="I4" s="1857"/>
      <c r="R4" s="1847"/>
      <c r="S4" s="1849"/>
      <c r="T4" s="1849"/>
      <c r="U4" s="1849"/>
      <c r="V4" s="1851"/>
      <c r="W4" s="1853"/>
      <c r="X4" s="1859"/>
      <c r="Y4" s="1857"/>
    </row>
    <row r="5" spans="1:32" x14ac:dyDescent="0.15">
      <c r="A5"/>
      <c r="B5" s="1847"/>
      <c r="C5" s="1849"/>
      <c r="D5" s="1849"/>
      <c r="E5" s="1849"/>
      <c r="F5" s="1851"/>
      <c r="G5" s="1853"/>
      <c r="H5" s="1855"/>
      <c r="I5" s="1857"/>
      <c r="R5" s="1847"/>
      <c r="S5" s="1849"/>
      <c r="T5" s="1849"/>
      <c r="U5" s="1849"/>
      <c r="V5" s="1851"/>
      <c r="W5" s="1853"/>
      <c r="X5" s="1859"/>
      <c r="Y5" s="1857"/>
    </row>
    <row r="6" spans="1:32" x14ac:dyDescent="0.15">
      <c r="A6"/>
      <c r="B6" s="1847"/>
      <c r="C6" s="1849"/>
      <c r="D6" s="1849"/>
      <c r="E6" s="1849"/>
      <c r="F6" s="1851"/>
      <c r="G6" s="1853"/>
      <c r="H6" s="1855"/>
      <c r="I6" s="1857"/>
      <c r="R6" s="1847"/>
      <c r="S6" s="1849"/>
      <c r="T6" s="1849"/>
      <c r="U6" s="1849"/>
      <c r="V6" s="1851"/>
      <c r="W6" s="1853"/>
      <c r="X6" s="1859"/>
      <c r="Y6" s="1857"/>
    </row>
    <row r="7" spans="1:32" x14ac:dyDescent="0.15">
      <c r="A7"/>
      <c r="B7" s="1847"/>
      <c r="C7" s="1849"/>
      <c r="D7" s="1849"/>
      <c r="E7" s="1849"/>
      <c r="F7" s="1851"/>
      <c r="G7" s="1853"/>
      <c r="H7" s="1855"/>
      <c r="I7" s="1857"/>
      <c r="R7" s="1847"/>
      <c r="S7" s="1849"/>
      <c r="T7" s="1849"/>
      <c r="U7" s="1849"/>
      <c r="V7" s="1851"/>
      <c r="W7" s="1853"/>
      <c r="X7" s="1859"/>
      <c r="Y7" s="1860"/>
    </row>
    <row r="8" spans="1:32" ht="21.75" customHeight="1" x14ac:dyDescent="0.15">
      <c r="A8"/>
      <c r="B8" s="430"/>
      <c r="C8" s="711"/>
      <c r="D8" s="99"/>
      <c r="E8" s="99"/>
      <c r="F8" s="712"/>
      <c r="G8" s="102"/>
      <c r="H8" s="774"/>
      <c r="I8" s="726"/>
      <c r="R8" s="430"/>
      <c r="S8" s="711"/>
      <c r="T8" s="99"/>
      <c r="U8" s="99"/>
      <c r="V8" s="712"/>
      <c r="W8" s="102"/>
      <c r="X8" s="728"/>
      <c r="Y8" s="728"/>
    </row>
    <row r="9" spans="1:32" ht="21.75" customHeight="1" x14ac:dyDescent="0.15">
      <c r="A9"/>
      <c r="B9" s="430"/>
      <c r="C9" s="99"/>
      <c r="D9" s="711"/>
      <c r="E9" s="99"/>
      <c r="F9" s="712"/>
      <c r="G9" s="102"/>
      <c r="H9" s="774"/>
      <c r="I9" s="726"/>
      <c r="R9" s="430"/>
      <c r="S9" s="99"/>
      <c r="T9" s="711"/>
      <c r="U9" s="99"/>
      <c r="V9" s="712"/>
      <c r="W9" s="102"/>
      <c r="X9" s="728"/>
      <c r="Y9" s="728"/>
    </row>
    <row r="10" spans="1:32" ht="21.75" customHeight="1" x14ac:dyDescent="0.15">
      <c r="A10"/>
      <c r="B10" s="430"/>
      <c r="C10" s="99"/>
      <c r="D10" s="99"/>
      <c r="E10" s="711"/>
      <c r="F10" s="712"/>
      <c r="G10" s="102"/>
      <c r="H10" s="774"/>
      <c r="I10" s="726"/>
      <c r="R10" s="430"/>
      <c r="S10" s="99"/>
      <c r="T10" s="99"/>
      <c r="U10" s="711"/>
      <c r="V10" s="712"/>
      <c r="W10" s="102"/>
      <c r="X10" s="728"/>
      <c r="Y10" s="728"/>
    </row>
    <row r="11" spans="1:32" ht="21.75" customHeight="1" x14ac:dyDescent="0.15">
      <c r="A11"/>
      <c r="B11" s="770"/>
      <c r="C11" s="254"/>
      <c r="D11" s="254"/>
      <c r="E11" s="254"/>
      <c r="F11" s="773"/>
      <c r="G11" s="772"/>
      <c r="H11" s="147"/>
      <c r="I11" s="726"/>
      <c r="R11" s="770"/>
      <c r="S11" s="254"/>
      <c r="T11" s="254"/>
      <c r="U11" s="254"/>
      <c r="V11" s="762"/>
      <c r="W11" s="102"/>
      <c r="X11" s="772"/>
      <c r="Y11" s="772"/>
    </row>
    <row r="12" spans="1:32" ht="21.75" customHeight="1" thickBot="1" x14ac:dyDescent="0.2">
      <c r="A12"/>
      <c r="B12" s="313"/>
      <c r="C12" s="103"/>
      <c r="D12" s="103"/>
      <c r="E12" s="103"/>
      <c r="F12" s="104"/>
      <c r="G12" s="775"/>
      <c r="H12" s="776"/>
      <c r="I12" s="714"/>
      <c r="R12" s="313"/>
      <c r="S12" s="103"/>
      <c r="T12" s="103"/>
      <c r="U12" s="103"/>
      <c r="V12" s="104"/>
      <c r="W12" s="775"/>
      <c r="X12" s="776"/>
      <c r="Y12" s="714"/>
    </row>
    <row r="13" spans="1:32" x14ac:dyDescent="0.15">
      <c r="A13"/>
      <c r="B13" s="1637" t="s">
        <v>1822</v>
      </c>
      <c r="C13" s="1637"/>
      <c r="D13" s="1637"/>
      <c r="E13" s="1637"/>
      <c r="F13" s="1637"/>
      <c r="G13" s="1637"/>
      <c r="H13" s="1637"/>
      <c r="I13" s="1637"/>
      <c r="J13" s="1637"/>
      <c r="K13" s="1637"/>
      <c r="L13" s="1637"/>
      <c r="M13" s="1637"/>
      <c r="N13" s="1637"/>
      <c r="O13" s="1637"/>
      <c r="P13" s="1637"/>
      <c r="Q13" s="171"/>
      <c r="R13" s="1637" t="s">
        <v>963</v>
      </c>
      <c r="S13" s="1637"/>
      <c r="T13" s="1637"/>
      <c r="U13" s="1637"/>
      <c r="V13" s="1637"/>
      <c r="W13" s="1637"/>
      <c r="X13" s="1637"/>
      <c r="Y13" s="1637"/>
      <c r="Z13" s="1637"/>
      <c r="AA13" s="1637"/>
      <c r="AB13" s="1637"/>
      <c r="AC13" s="1637"/>
      <c r="AD13" s="1637"/>
      <c r="AE13" s="1637"/>
      <c r="AF13" s="1637"/>
    </row>
    <row r="14" spans="1:32" ht="14" thickBot="1" x14ac:dyDescent="0.2">
      <c r="A14"/>
    </row>
    <row r="15" spans="1:32" x14ac:dyDescent="0.15">
      <c r="A15"/>
      <c r="B15" s="1846"/>
      <c r="C15" s="1848">
        <f>B20</f>
        <v>1</v>
      </c>
      <c r="D15" s="1848">
        <f>B21</f>
        <v>2</v>
      </c>
      <c r="E15" s="1848">
        <f>B22</f>
        <v>3</v>
      </c>
      <c r="F15" s="1848">
        <f>B23</f>
        <v>4</v>
      </c>
      <c r="G15" s="1848">
        <f>B24</f>
        <v>5</v>
      </c>
      <c r="H15" s="1848">
        <f>B25</f>
        <v>6</v>
      </c>
      <c r="I15" s="1848">
        <f>B26</f>
        <v>7</v>
      </c>
      <c r="J15" s="1848">
        <f>B27</f>
        <v>8</v>
      </c>
      <c r="K15" s="1848">
        <f>B28</f>
        <v>9</v>
      </c>
      <c r="L15" s="1848">
        <f>B29</f>
        <v>10</v>
      </c>
      <c r="M15" s="1848">
        <f>B30</f>
        <v>11</v>
      </c>
      <c r="N15" s="1848">
        <f>B31</f>
        <v>12</v>
      </c>
      <c r="O15" s="1782" t="s">
        <v>2039</v>
      </c>
      <c r="P15" s="1782" t="s">
        <v>852</v>
      </c>
      <c r="Q15" s="1861"/>
      <c r="R15" s="1846"/>
      <c r="S15" s="1848">
        <f>R20</f>
        <v>1</v>
      </c>
      <c r="T15" s="1848">
        <f>R21</f>
        <v>2</v>
      </c>
      <c r="U15" s="1848">
        <f>R22</f>
        <v>3</v>
      </c>
      <c r="V15" s="1848">
        <f>R23</f>
        <v>4</v>
      </c>
      <c r="W15" s="1848">
        <f>R24</f>
        <v>5</v>
      </c>
      <c r="X15" s="1848">
        <f>R25</f>
        <v>6</v>
      </c>
      <c r="Y15" s="1848">
        <f>R26</f>
        <v>7</v>
      </c>
      <c r="Z15" s="1848">
        <f>R27</f>
        <v>8</v>
      </c>
      <c r="AA15" s="1848">
        <f>R28</f>
        <v>9</v>
      </c>
      <c r="AB15" s="1848">
        <f>R29</f>
        <v>10</v>
      </c>
      <c r="AC15" s="1848">
        <f>R30</f>
        <v>11</v>
      </c>
      <c r="AD15" s="1862">
        <f>R31</f>
        <v>12</v>
      </c>
      <c r="AE15" s="1782" t="s">
        <v>2039</v>
      </c>
      <c r="AF15" s="1782" t="s">
        <v>852</v>
      </c>
    </row>
    <row r="16" spans="1:32" x14ac:dyDescent="0.15">
      <c r="A16"/>
      <c r="B16" s="1847"/>
      <c r="C16" s="1849"/>
      <c r="D16" s="1849"/>
      <c r="E16" s="1849"/>
      <c r="F16" s="1849"/>
      <c r="G16" s="1849"/>
      <c r="H16" s="1849"/>
      <c r="I16" s="1849"/>
      <c r="J16" s="1849"/>
      <c r="K16" s="1849"/>
      <c r="L16" s="1849"/>
      <c r="M16" s="1849"/>
      <c r="N16" s="1849"/>
      <c r="O16" s="1783"/>
      <c r="P16" s="1783"/>
      <c r="Q16" s="1861"/>
      <c r="R16" s="1847"/>
      <c r="S16" s="1849"/>
      <c r="T16" s="1849"/>
      <c r="U16" s="1849"/>
      <c r="V16" s="1849"/>
      <c r="W16" s="1849"/>
      <c r="X16" s="1849"/>
      <c r="Y16" s="1849"/>
      <c r="Z16" s="1849"/>
      <c r="AA16" s="1849"/>
      <c r="AB16" s="1849"/>
      <c r="AC16" s="1849"/>
      <c r="AD16" s="1863"/>
      <c r="AE16" s="1783"/>
      <c r="AF16" s="1783"/>
    </row>
    <row r="17" spans="1:32" x14ac:dyDescent="0.15">
      <c r="A17"/>
      <c r="B17" s="1847"/>
      <c r="C17" s="1849"/>
      <c r="D17" s="1849"/>
      <c r="E17" s="1849"/>
      <c r="F17" s="1849"/>
      <c r="G17" s="1849"/>
      <c r="H17" s="1849"/>
      <c r="I17" s="1849"/>
      <c r="J17" s="1849"/>
      <c r="K17" s="1849"/>
      <c r="L17" s="1849"/>
      <c r="M17" s="1849"/>
      <c r="N17" s="1849"/>
      <c r="O17" s="1783"/>
      <c r="P17" s="1783"/>
      <c r="Q17" s="1861"/>
      <c r="R17" s="1847"/>
      <c r="S17" s="1849"/>
      <c r="T17" s="1849"/>
      <c r="U17" s="1849"/>
      <c r="V17" s="1849"/>
      <c r="W17" s="1849"/>
      <c r="X17" s="1849"/>
      <c r="Y17" s="1849"/>
      <c r="Z17" s="1849"/>
      <c r="AA17" s="1849"/>
      <c r="AB17" s="1849"/>
      <c r="AC17" s="1849"/>
      <c r="AD17" s="1863"/>
      <c r="AE17" s="1783"/>
      <c r="AF17" s="1783"/>
    </row>
    <row r="18" spans="1:32" x14ac:dyDescent="0.15">
      <c r="A18"/>
      <c r="B18" s="1847"/>
      <c r="C18" s="1849"/>
      <c r="D18" s="1849"/>
      <c r="E18" s="1849"/>
      <c r="F18" s="1849"/>
      <c r="G18" s="1849"/>
      <c r="H18" s="1849"/>
      <c r="I18" s="1849"/>
      <c r="J18" s="1849"/>
      <c r="K18" s="1849"/>
      <c r="L18" s="1849"/>
      <c r="M18" s="1849"/>
      <c r="N18" s="1849"/>
      <c r="O18" s="1783"/>
      <c r="P18" s="1783"/>
      <c r="Q18" s="1861"/>
      <c r="R18" s="1847"/>
      <c r="S18" s="1849"/>
      <c r="T18" s="1849"/>
      <c r="U18" s="1849"/>
      <c r="V18" s="1849"/>
      <c r="W18" s="1849"/>
      <c r="X18" s="1849"/>
      <c r="Y18" s="1849"/>
      <c r="Z18" s="1849"/>
      <c r="AA18" s="1849"/>
      <c r="AB18" s="1849"/>
      <c r="AC18" s="1849"/>
      <c r="AD18" s="1863"/>
      <c r="AE18" s="1783"/>
      <c r="AF18" s="1783"/>
    </row>
    <row r="19" spans="1:32" x14ac:dyDescent="0.15">
      <c r="A19"/>
      <c r="B19" s="1847"/>
      <c r="C19" s="1849"/>
      <c r="D19" s="1849"/>
      <c r="E19" s="1849"/>
      <c r="F19" s="1849"/>
      <c r="G19" s="1849"/>
      <c r="H19" s="1849"/>
      <c r="I19" s="1849"/>
      <c r="J19" s="1849"/>
      <c r="K19" s="1849"/>
      <c r="L19" s="1849"/>
      <c r="M19" s="1849"/>
      <c r="N19" s="1849"/>
      <c r="O19" s="1783"/>
      <c r="P19" s="1783"/>
      <c r="Q19" s="1861"/>
      <c r="R19" s="1847"/>
      <c r="S19" s="1849"/>
      <c r="T19" s="1849"/>
      <c r="U19" s="1849"/>
      <c r="V19" s="1849"/>
      <c r="W19" s="1849"/>
      <c r="X19" s="1849"/>
      <c r="Y19" s="1849"/>
      <c r="Z19" s="1849"/>
      <c r="AA19" s="1849"/>
      <c r="AB19" s="1849"/>
      <c r="AC19" s="1849"/>
      <c r="AD19" s="1863"/>
      <c r="AE19" s="1783"/>
      <c r="AF19" s="1783"/>
    </row>
    <row r="20" spans="1:32" ht="21.75" customHeight="1" x14ac:dyDescent="0.15">
      <c r="A20"/>
      <c r="B20" s="430">
        <f>'12S - 10B - 1 RR'!C4</f>
        <v>1</v>
      </c>
      <c r="C20" s="711"/>
      <c r="D20" s="99"/>
      <c r="E20" s="99"/>
      <c r="F20" s="99"/>
      <c r="G20" s="99"/>
      <c r="H20" s="99"/>
      <c r="I20" s="99"/>
      <c r="J20" s="712"/>
      <c r="K20" s="712"/>
      <c r="L20" s="712"/>
      <c r="M20" s="712"/>
      <c r="N20" s="712"/>
      <c r="O20" s="726"/>
      <c r="P20" s="726"/>
      <c r="Q20"/>
      <c r="R20" s="430">
        <f>'12S - 10B - 1 RR'!C4</f>
        <v>1</v>
      </c>
      <c r="S20" s="711"/>
      <c r="T20" s="99"/>
      <c r="U20" s="99"/>
      <c r="V20" s="99"/>
      <c r="W20" s="99"/>
      <c r="X20" s="99"/>
      <c r="Y20" s="99"/>
      <c r="Z20" s="712"/>
      <c r="AA20" s="712"/>
      <c r="AB20" s="712"/>
      <c r="AC20" s="712"/>
      <c r="AD20" s="102"/>
      <c r="AE20" s="726"/>
      <c r="AF20" s="726"/>
    </row>
    <row r="21" spans="1:32" ht="21.75" customHeight="1" x14ac:dyDescent="0.15">
      <c r="A21"/>
      <c r="B21" s="430">
        <f>'12S - 10B - 1 RR'!C5</f>
        <v>2</v>
      </c>
      <c r="C21" s="99"/>
      <c r="D21" s="711"/>
      <c r="E21" s="99"/>
      <c r="F21" s="99"/>
      <c r="G21" s="99"/>
      <c r="H21" s="99"/>
      <c r="I21" s="99"/>
      <c r="J21" s="712"/>
      <c r="K21" s="765"/>
      <c r="L21" s="765"/>
      <c r="M21" s="765"/>
      <c r="N21" s="765"/>
      <c r="O21" s="726"/>
      <c r="P21" s="726"/>
      <c r="Q21"/>
      <c r="R21" s="430">
        <f>'12S - 10B - 1 RR'!C5</f>
        <v>2</v>
      </c>
      <c r="S21" s="99"/>
      <c r="T21" s="711"/>
      <c r="U21" s="99"/>
      <c r="V21" s="99"/>
      <c r="W21" s="99"/>
      <c r="X21" s="99"/>
      <c r="Y21" s="99"/>
      <c r="Z21" s="712"/>
      <c r="AA21" s="712"/>
      <c r="AB21" s="712"/>
      <c r="AC21" s="712"/>
      <c r="AD21" s="102"/>
      <c r="AE21" s="726"/>
      <c r="AF21" s="726"/>
    </row>
    <row r="22" spans="1:32" ht="21.75" customHeight="1" x14ac:dyDescent="0.15">
      <c r="A22"/>
      <c r="B22" s="430">
        <f>'12S - 10B - 1 RR'!C6</f>
        <v>3</v>
      </c>
      <c r="C22" s="99"/>
      <c r="D22" s="99"/>
      <c r="E22" s="711"/>
      <c r="F22" s="99"/>
      <c r="G22" s="99"/>
      <c r="H22" s="99"/>
      <c r="I22" s="99"/>
      <c r="J22" s="712"/>
      <c r="K22" s="712"/>
      <c r="L22" s="712"/>
      <c r="M22" s="712"/>
      <c r="N22" s="712"/>
      <c r="O22" s="726"/>
      <c r="P22" s="726"/>
      <c r="Q22"/>
      <c r="R22" s="430">
        <f>'12S - 10B - 1 RR'!C6</f>
        <v>3</v>
      </c>
      <c r="S22" s="99"/>
      <c r="T22" s="99"/>
      <c r="U22" s="711"/>
      <c r="V22" s="99"/>
      <c r="W22" s="99"/>
      <c r="X22" s="99"/>
      <c r="Y22" s="99"/>
      <c r="Z22" s="712"/>
      <c r="AA22" s="712"/>
      <c r="AB22" s="712"/>
      <c r="AC22" s="712"/>
      <c r="AD22" s="102"/>
      <c r="AE22" s="726"/>
      <c r="AF22" s="726"/>
    </row>
    <row r="23" spans="1:32" ht="21.75" customHeight="1" x14ac:dyDescent="0.15">
      <c r="A23"/>
      <c r="B23" s="430">
        <f>'12S - 10B - 1 RR'!C7</f>
        <v>4</v>
      </c>
      <c r="C23" s="99"/>
      <c r="D23" s="99"/>
      <c r="E23" s="99"/>
      <c r="F23" s="711"/>
      <c r="G23" s="99"/>
      <c r="H23" s="99"/>
      <c r="I23" s="99"/>
      <c r="J23" s="712"/>
      <c r="K23" s="712"/>
      <c r="L23" s="712"/>
      <c r="M23" s="712"/>
      <c r="N23" s="712"/>
      <c r="O23" s="726"/>
      <c r="P23" s="726"/>
      <c r="Q23"/>
      <c r="R23" s="430">
        <f>'12S - 10B - 1 RR'!C7</f>
        <v>4</v>
      </c>
      <c r="S23" s="99"/>
      <c r="T23" s="99"/>
      <c r="U23" s="99"/>
      <c r="V23" s="711"/>
      <c r="W23" s="99"/>
      <c r="X23" s="99"/>
      <c r="Y23" s="99"/>
      <c r="Z23" s="712"/>
      <c r="AA23" s="712"/>
      <c r="AB23" s="712"/>
      <c r="AC23" s="712"/>
      <c r="AD23" s="102"/>
      <c r="AE23" s="726"/>
      <c r="AF23" s="726"/>
    </row>
    <row r="24" spans="1:32" ht="21.75" customHeight="1" x14ac:dyDescent="0.15">
      <c r="A24"/>
      <c r="B24" s="430">
        <f>'12S - 10B - 1 RR'!C8</f>
        <v>5</v>
      </c>
      <c r="C24" s="99"/>
      <c r="D24" s="99"/>
      <c r="E24" s="99"/>
      <c r="F24" s="99"/>
      <c r="G24" s="711"/>
      <c r="H24" s="99"/>
      <c r="I24" s="99"/>
      <c r="J24" s="712"/>
      <c r="K24" s="712"/>
      <c r="L24" s="712"/>
      <c r="M24" s="712"/>
      <c r="N24" s="712"/>
      <c r="O24" s="726"/>
      <c r="P24" s="726"/>
      <c r="Q24"/>
      <c r="R24" s="430">
        <f>'12S - 10B - 1 RR'!C8</f>
        <v>5</v>
      </c>
      <c r="S24" s="99"/>
      <c r="T24" s="99"/>
      <c r="U24" s="99"/>
      <c r="V24" s="99"/>
      <c r="W24" s="711"/>
      <c r="X24" s="99"/>
      <c r="Y24" s="99"/>
      <c r="Z24" s="712"/>
      <c r="AA24" s="712"/>
      <c r="AB24" s="712"/>
      <c r="AC24" s="712"/>
      <c r="AD24" s="102"/>
      <c r="AE24" s="726"/>
      <c r="AF24" s="726"/>
    </row>
    <row r="25" spans="1:32" ht="21.75" customHeight="1" x14ac:dyDescent="0.15">
      <c r="A25"/>
      <c r="B25" s="430">
        <f>'12S - 10B - 1 RR'!C9</f>
        <v>6</v>
      </c>
      <c r="C25" s="99"/>
      <c r="D25" s="99"/>
      <c r="E25" s="99"/>
      <c r="F25" s="99"/>
      <c r="G25" s="99"/>
      <c r="H25" s="711"/>
      <c r="I25" s="99"/>
      <c r="J25" s="712"/>
      <c r="K25" s="712"/>
      <c r="L25" s="712"/>
      <c r="M25" s="712"/>
      <c r="N25" s="712"/>
      <c r="O25" s="726"/>
      <c r="P25" s="726"/>
      <c r="Q25"/>
      <c r="R25" s="430">
        <f>'12S - 10B - 1 RR'!C9</f>
        <v>6</v>
      </c>
      <c r="S25" s="99"/>
      <c r="T25" s="99"/>
      <c r="U25" s="99"/>
      <c r="V25" s="99"/>
      <c r="W25" s="99"/>
      <c r="X25" s="711"/>
      <c r="Y25" s="99"/>
      <c r="Z25" s="712"/>
      <c r="AA25" s="712"/>
      <c r="AB25" s="712"/>
      <c r="AC25" s="712"/>
      <c r="AD25" s="102"/>
      <c r="AE25" s="726"/>
      <c r="AF25" s="726"/>
    </row>
    <row r="26" spans="1:32" ht="21.75" customHeight="1" x14ac:dyDescent="0.15">
      <c r="A26"/>
      <c r="B26" s="430">
        <f>'12S - 10B - 1 RR'!C10</f>
        <v>7</v>
      </c>
      <c r="C26" s="99"/>
      <c r="D26" s="99"/>
      <c r="E26" s="99"/>
      <c r="F26" s="99"/>
      <c r="G26" s="99"/>
      <c r="H26" s="99"/>
      <c r="I26" s="711"/>
      <c r="J26" s="764"/>
      <c r="K26" s="764"/>
      <c r="L26" s="764"/>
      <c r="M26" s="764"/>
      <c r="N26" s="712"/>
      <c r="O26" s="726"/>
      <c r="P26" s="726"/>
      <c r="Q26"/>
      <c r="R26" s="430">
        <f>'12S - 10B - 1 RR'!C10</f>
        <v>7</v>
      </c>
      <c r="S26" s="99"/>
      <c r="T26" s="99"/>
      <c r="U26" s="99"/>
      <c r="V26" s="99"/>
      <c r="W26" s="99"/>
      <c r="X26" s="99"/>
      <c r="Y26" s="711"/>
      <c r="Z26" s="764"/>
      <c r="AA26" s="764"/>
      <c r="AB26" s="764"/>
      <c r="AC26" s="764"/>
      <c r="AD26" s="102"/>
      <c r="AE26" s="726"/>
      <c r="AF26" s="726"/>
    </row>
    <row r="27" spans="1:32" ht="21.75" customHeight="1" x14ac:dyDescent="0.15">
      <c r="A27"/>
      <c r="B27" s="430">
        <f>'12S - 10B - 1 RR'!C11</f>
        <v>8</v>
      </c>
      <c r="C27" s="254"/>
      <c r="D27" s="254"/>
      <c r="E27" s="254"/>
      <c r="F27" s="254"/>
      <c r="G27" s="254"/>
      <c r="H27" s="254"/>
      <c r="I27" s="521"/>
      <c r="J27" s="762"/>
      <c r="K27" s="766"/>
      <c r="L27" s="766"/>
      <c r="M27" s="766"/>
      <c r="N27" s="767"/>
      <c r="O27" s="763"/>
      <c r="P27" s="763"/>
      <c r="Q27"/>
      <c r="R27" s="430">
        <f>'12S - 10B - 1 RR'!C11</f>
        <v>8</v>
      </c>
      <c r="S27" s="254"/>
      <c r="T27" s="254"/>
      <c r="U27" s="254"/>
      <c r="V27" s="254"/>
      <c r="W27" s="254"/>
      <c r="X27" s="254"/>
      <c r="Y27" s="521"/>
      <c r="Z27" s="762"/>
      <c r="AA27" s="766"/>
      <c r="AB27" s="766"/>
      <c r="AC27" s="766"/>
      <c r="AD27" s="235"/>
      <c r="AE27" s="763"/>
      <c r="AF27" s="763"/>
    </row>
    <row r="28" spans="1:32" ht="21.75" customHeight="1" x14ac:dyDescent="0.15">
      <c r="A28"/>
      <c r="B28" s="430">
        <f>'12S - 10B - 1 RR'!C12</f>
        <v>9</v>
      </c>
      <c r="C28" s="254"/>
      <c r="D28" s="254"/>
      <c r="E28" s="254"/>
      <c r="F28" s="254"/>
      <c r="G28" s="254"/>
      <c r="H28" s="254"/>
      <c r="I28" s="254"/>
      <c r="J28" s="767"/>
      <c r="K28" s="762"/>
      <c r="L28" s="766"/>
      <c r="M28" s="766"/>
      <c r="N28" s="766"/>
      <c r="O28" s="763"/>
      <c r="P28" s="763"/>
      <c r="Q28"/>
      <c r="R28" s="430">
        <f>'12S - 10B - 1 RR'!C12</f>
        <v>9</v>
      </c>
      <c r="S28" s="254"/>
      <c r="T28" s="254"/>
      <c r="U28" s="254"/>
      <c r="V28" s="254"/>
      <c r="W28" s="254"/>
      <c r="X28" s="254"/>
      <c r="Y28" s="254"/>
      <c r="Z28" s="767"/>
      <c r="AA28" s="762"/>
      <c r="AB28" s="766"/>
      <c r="AC28" s="766"/>
      <c r="AD28" s="768"/>
      <c r="AE28" s="763"/>
      <c r="AF28" s="763"/>
    </row>
    <row r="29" spans="1:32" ht="21.75" customHeight="1" x14ac:dyDescent="0.15">
      <c r="A29"/>
      <c r="B29" s="430">
        <f>'12S - 10B - 1 RR'!C13</f>
        <v>10</v>
      </c>
      <c r="C29" s="254"/>
      <c r="D29" s="254"/>
      <c r="E29" s="254"/>
      <c r="F29" s="254"/>
      <c r="G29" s="254"/>
      <c r="H29" s="254"/>
      <c r="I29" s="254"/>
      <c r="J29" s="767"/>
      <c r="K29" s="766"/>
      <c r="L29" s="762"/>
      <c r="M29" s="766"/>
      <c r="N29" s="766"/>
      <c r="O29" s="763"/>
      <c r="P29" s="763"/>
      <c r="Q29"/>
      <c r="R29" s="430">
        <f>'12S - 10B - 1 RR'!C13</f>
        <v>10</v>
      </c>
      <c r="S29" s="254"/>
      <c r="T29" s="254"/>
      <c r="U29" s="254"/>
      <c r="V29" s="254"/>
      <c r="W29" s="254"/>
      <c r="X29" s="254"/>
      <c r="Y29" s="254"/>
      <c r="Z29" s="767"/>
      <c r="AA29" s="766"/>
      <c r="AB29" s="762"/>
      <c r="AC29" s="766"/>
      <c r="AD29" s="766"/>
      <c r="AE29" s="771"/>
      <c r="AF29" s="763"/>
    </row>
    <row r="30" spans="1:32" ht="21.75" customHeight="1" x14ac:dyDescent="0.15">
      <c r="A30"/>
      <c r="B30" s="430">
        <f>'12S - 10B - 1 RR'!C14</f>
        <v>11</v>
      </c>
      <c r="C30" s="254"/>
      <c r="D30" s="254"/>
      <c r="E30" s="254"/>
      <c r="F30" s="254"/>
      <c r="G30" s="254"/>
      <c r="H30" s="254"/>
      <c r="I30" s="254"/>
      <c r="J30" s="767"/>
      <c r="K30" s="766"/>
      <c r="L30" s="766"/>
      <c r="M30" s="762"/>
      <c r="N30" s="766"/>
      <c r="O30" s="763"/>
      <c r="P30" s="763"/>
      <c r="Q30"/>
      <c r="R30" s="430">
        <f>'12S - 10B - 1 RR'!C14</f>
        <v>11</v>
      </c>
      <c r="S30" s="254"/>
      <c r="T30" s="254"/>
      <c r="U30" s="254"/>
      <c r="V30" s="254"/>
      <c r="W30" s="254"/>
      <c r="X30" s="254"/>
      <c r="Y30" s="254"/>
      <c r="Z30" s="767"/>
      <c r="AA30" s="766"/>
      <c r="AB30" s="766"/>
      <c r="AC30" s="762"/>
      <c r="AD30" s="766"/>
      <c r="AE30" s="771"/>
      <c r="AF30" s="763"/>
    </row>
    <row r="31" spans="1:32" ht="21.75" customHeight="1" thickBot="1" x14ac:dyDescent="0.2">
      <c r="A31"/>
      <c r="B31" s="431">
        <f>'12S - 10B - 1 RR'!C15</f>
        <v>12</v>
      </c>
      <c r="C31" s="103"/>
      <c r="D31" s="103"/>
      <c r="E31" s="103"/>
      <c r="F31" s="103"/>
      <c r="G31" s="103"/>
      <c r="H31" s="103"/>
      <c r="I31" s="103"/>
      <c r="J31" s="103"/>
      <c r="K31" s="103"/>
      <c r="L31" s="103"/>
      <c r="M31" s="266"/>
      <c r="N31" s="727"/>
      <c r="O31" s="714"/>
      <c r="P31" s="714"/>
      <c r="R31" s="431">
        <f>'12S - 10B - 1 RR'!C15</f>
        <v>12</v>
      </c>
      <c r="S31" s="103"/>
      <c r="T31" s="103"/>
      <c r="U31" s="103"/>
      <c r="V31" s="103"/>
      <c r="W31" s="103"/>
      <c r="X31" s="103"/>
      <c r="Y31" s="103"/>
      <c r="Z31" s="103"/>
      <c r="AA31" s="103"/>
      <c r="AB31" s="266"/>
      <c r="AC31" s="266"/>
      <c r="AD31" s="727"/>
      <c r="AE31" s="769"/>
      <c r="AF31" s="714"/>
    </row>
    <row r="32" spans="1:32" x14ac:dyDescent="0.15">
      <c r="A32"/>
    </row>
    <row r="33" spans="1:32" x14ac:dyDescent="0.15">
      <c r="A33"/>
      <c r="B33"/>
      <c r="C33"/>
      <c r="D33"/>
      <c r="E33"/>
      <c r="F33"/>
      <c r="G33"/>
      <c r="H33"/>
      <c r="I33"/>
      <c r="J33"/>
      <c r="K33"/>
      <c r="L33"/>
      <c r="M33"/>
      <c r="N33"/>
      <c r="O33"/>
      <c r="P33"/>
      <c r="Q33"/>
      <c r="R33"/>
      <c r="S33"/>
      <c r="T33"/>
      <c r="U33"/>
      <c r="V33"/>
      <c r="W33"/>
      <c r="X33"/>
      <c r="Y33"/>
      <c r="Z33"/>
      <c r="AA33"/>
      <c r="AB33"/>
      <c r="AC33"/>
      <c r="AD33"/>
      <c r="AE33"/>
      <c r="AF33"/>
    </row>
    <row r="34" spans="1:32" x14ac:dyDescent="0.15">
      <c r="A34"/>
      <c r="B34"/>
      <c r="C34"/>
      <c r="D34"/>
      <c r="E34"/>
      <c r="F34"/>
      <c r="G34"/>
      <c r="H34"/>
      <c r="I34"/>
      <c r="J34"/>
      <c r="K34"/>
      <c r="L34"/>
      <c r="M34"/>
      <c r="N34"/>
      <c r="O34"/>
      <c r="P34"/>
      <c r="Q34"/>
      <c r="R34"/>
      <c r="S34"/>
      <c r="T34"/>
      <c r="U34"/>
      <c r="V34"/>
      <c r="W34"/>
      <c r="X34"/>
      <c r="Y34"/>
      <c r="Z34"/>
      <c r="AA34"/>
      <c r="AB34"/>
      <c r="AC34"/>
      <c r="AD34"/>
      <c r="AE34"/>
      <c r="AF34"/>
    </row>
    <row r="35" spans="1:32" x14ac:dyDescent="0.15">
      <c r="A35"/>
      <c r="B35"/>
      <c r="C35"/>
      <c r="D35"/>
      <c r="E35"/>
      <c r="F35"/>
      <c r="G35"/>
      <c r="H35"/>
      <c r="I35"/>
      <c r="J35"/>
      <c r="K35"/>
      <c r="L35"/>
      <c r="M35"/>
      <c r="N35"/>
      <c r="O35"/>
      <c r="P35"/>
      <c r="Q35"/>
      <c r="R35"/>
      <c r="S35"/>
      <c r="T35"/>
      <c r="U35"/>
      <c r="V35"/>
      <c r="W35"/>
      <c r="X35"/>
      <c r="Y35"/>
      <c r="Z35"/>
      <c r="AA35"/>
      <c r="AB35"/>
      <c r="AC35"/>
      <c r="AD35"/>
      <c r="AE35"/>
      <c r="AF35"/>
    </row>
    <row r="36" spans="1:32" x14ac:dyDescent="0.15">
      <c r="B36"/>
      <c r="C36"/>
      <c r="D36"/>
      <c r="E36"/>
      <c r="F36"/>
      <c r="G36"/>
      <c r="H36"/>
      <c r="I36"/>
      <c r="J36"/>
      <c r="K36"/>
      <c r="L36"/>
      <c r="M36"/>
      <c r="N36"/>
      <c r="O36"/>
      <c r="P36"/>
      <c r="Q36"/>
      <c r="R36"/>
      <c r="S36"/>
      <c r="T36"/>
      <c r="U36"/>
      <c r="V36"/>
      <c r="W36"/>
      <c r="X36"/>
      <c r="Y36"/>
      <c r="Z36"/>
      <c r="AA36"/>
      <c r="AB36"/>
      <c r="AC36"/>
      <c r="AD36"/>
      <c r="AE36"/>
      <c r="AF36"/>
    </row>
    <row r="37" spans="1:32" x14ac:dyDescent="0.15">
      <c r="B37"/>
      <c r="C37"/>
      <c r="D37"/>
      <c r="E37"/>
      <c r="F37"/>
      <c r="G37"/>
      <c r="H37"/>
      <c r="I37"/>
      <c r="J37"/>
      <c r="K37"/>
      <c r="L37"/>
      <c r="M37"/>
      <c r="N37"/>
      <c r="O37"/>
      <c r="P37"/>
      <c r="Q37"/>
      <c r="R37"/>
      <c r="S37"/>
      <c r="T37"/>
      <c r="U37"/>
      <c r="V37"/>
      <c r="W37"/>
      <c r="X37"/>
      <c r="Y37"/>
      <c r="Z37"/>
      <c r="AA37"/>
      <c r="AB37"/>
      <c r="AC37"/>
      <c r="AD37"/>
      <c r="AE37"/>
      <c r="AF37"/>
    </row>
  </sheetData>
  <sheetProtection password="CF27" sheet="1" objects="1" scenarios="1"/>
  <mergeCells count="51">
    <mergeCell ref="X15:X19"/>
    <mergeCell ref="Y15:Y19"/>
    <mergeCell ref="AD15:AD19"/>
    <mergeCell ref="AE15:AE19"/>
    <mergeCell ref="AF15:AF19"/>
    <mergeCell ref="Z15:Z19"/>
    <mergeCell ref="AA15:AA19"/>
    <mergeCell ref="AB15:AB19"/>
    <mergeCell ref="AC15:AC19"/>
    <mergeCell ref="S15:S19"/>
    <mergeCell ref="T15:T19"/>
    <mergeCell ref="U15:U19"/>
    <mergeCell ref="V15:V19"/>
    <mergeCell ref="W15:W19"/>
    <mergeCell ref="N15:N19"/>
    <mergeCell ref="O15:O19"/>
    <mergeCell ref="P15:P19"/>
    <mergeCell ref="Q15:Q19"/>
    <mergeCell ref="R15:R19"/>
    <mergeCell ref="X3:X7"/>
    <mergeCell ref="Y3:Y7"/>
    <mergeCell ref="B13:P13"/>
    <mergeCell ref="R13:AF13"/>
    <mergeCell ref="B15:B19"/>
    <mergeCell ref="C15:C19"/>
    <mergeCell ref="D15:D19"/>
    <mergeCell ref="E15:E19"/>
    <mergeCell ref="F15:F19"/>
    <mergeCell ref="G15:G19"/>
    <mergeCell ref="H15:H19"/>
    <mergeCell ref="I15:I19"/>
    <mergeCell ref="J15:J19"/>
    <mergeCell ref="K15:K19"/>
    <mergeCell ref="L15:L19"/>
    <mergeCell ref="M15:M19"/>
    <mergeCell ref="B1:H1"/>
    <mergeCell ref="R1:X1"/>
    <mergeCell ref="B3:B7"/>
    <mergeCell ref="C3:C7"/>
    <mergeCell ref="D3:D7"/>
    <mergeCell ref="E3:E7"/>
    <mergeCell ref="F3:F7"/>
    <mergeCell ref="G3:G7"/>
    <mergeCell ref="H3:H7"/>
    <mergeCell ref="I3:I7"/>
    <mergeCell ref="R3:R7"/>
    <mergeCell ref="S3:S7"/>
    <mergeCell ref="T3:T7"/>
    <mergeCell ref="U3:U7"/>
    <mergeCell ref="V3:V7"/>
    <mergeCell ref="W3:W7"/>
  </mergeCells>
  <phoneticPr fontId="0" type="noConversion"/>
  <pageMargins left="0" right="0" top="0.39370078740157483" bottom="0" header="0" footer="0"/>
  <pageSetup paperSize="9" orientation="landscape" horizontalDpi="360" verticalDpi="360" r:id="rId1"/>
  <headerFooter alignWithMargins="0">
    <oddHeader>&amp;L&amp;D  &amp;T&amp;RPagina &amp;P di &amp;N</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oglio52"/>
  <dimension ref="A1:M120"/>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215</v>
      </c>
      <c r="B1" s="1637"/>
      <c r="C1" s="1637"/>
      <c r="D1" s="1637"/>
      <c r="E1" s="1637"/>
      <c r="F1" s="1637"/>
      <c r="G1" s="1637"/>
      <c r="H1" s="1637"/>
      <c r="I1" s="1637"/>
      <c r="J1" s="1637"/>
      <c r="K1" s="1637"/>
    </row>
    <row r="2" spans="1:11" x14ac:dyDescent="0.15">
      <c r="C2" s="171" t="s">
        <v>889</v>
      </c>
      <c r="D2" s="17"/>
      <c r="E2" s="17"/>
    </row>
    <row r="3" spans="1:11" x14ac:dyDescent="0.15">
      <c r="C3" s="18" t="s">
        <v>684</v>
      </c>
      <c r="D3" s="18" t="s">
        <v>367</v>
      </c>
      <c r="E3" s="154" t="s">
        <v>1181</v>
      </c>
      <c r="F3" s="1758" t="s">
        <v>1180</v>
      </c>
      <c r="G3" s="1759"/>
      <c r="I3" s="171" t="s">
        <v>1680</v>
      </c>
      <c r="J3" s="17"/>
      <c r="K3" s="233" t="s">
        <v>1934</v>
      </c>
    </row>
    <row r="4" spans="1:11" x14ac:dyDescent="0.15">
      <c r="B4" s="16">
        <v>1</v>
      </c>
      <c r="C4" s="98">
        <v>1</v>
      </c>
      <c r="D4" s="14"/>
      <c r="E4" s="20">
        <f t="shared" ref="E4:E15" si="0">COUNTIF(C$33:C$112,$C4)+COUNTIF(I$33:I$110,$C4)</f>
        <v>5</v>
      </c>
      <c r="F4" s="1638">
        <f t="shared" ref="F4:F15" si="1">COUNTIF(E$33:E$112,$C4)+COUNTIF(K$33:K$110,$C4)</f>
        <v>6</v>
      </c>
      <c r="G4" s="1638"/>
      <c r="I4" s="45">
        <f>$C$4</f>
        <v>1</v>
      </c>
      <c r="J4" s="25" t="s">
        <v>1678</v>
      </c>
      <c r="K4" s="14"/>
    </row>
    <row r="5" spans="1:11" x14ac:dyDescent="0.15">
      <c r="B5" s="16">
        <v>2</v>
      </c>
      <c r="C5" s="98">
        <v>2</v>
      </c>
      <c r="D5" s="14"/>
      <c r="E5" s="20">
        <f t="shared" si="0"/>
        <v>5</v>
      </c>
      <c r="F5" s="1638">
        <f t="shared" si="1"/>
        <v>6</v>
      </c>
      <c r="G5" s="1638"/>
      <c r="I5" s="45">
        <f>$C$7</f>
        <v>4</v>
      </c>
      <c r="J5" s="25"/>
      <c r="K5" s="99"/>
    </row>
    <row r="6" spans="1:11" x14ac:dyDescent="0.15">
      <c r="B6" s="16">
        <v>3</v>
      </c>
      <c r="C6" s="98">
        <v>3</v>
      </c>
      <c r="D6" s="14"/>
      <c r="E6" s="20">
        <f t="shared" si="0"/>
        <v>5</v>
      </c>
      <c r="F6" s="1638">
        <f t="shared" si="1"/>
        <v>6</v>
      </c>
      <c r="G6" s="1638"/>
      <c r="I6" s="45">
        <f>$C$8</f>
        <v>5</v>
      </c>
      <c r="J6" s="25" t="s">
        <v>1678</v>
      </c>
      <c r="K6" s="73"/>
    </row>
    <row r="7" spans="1:11" x14ac:dyDescent="0.15">
      <c r="B7" s="16">
        <v>4</v>
      </c>
      <c r="C7" s="98">
        <v>4</v>
      </c>
      <c r="D7" s="14"/>
      <c r="E7" s="20">
        <f t="shared" si="0"/>
        <v>5</v>
      </c>
      <c r="F7" s="1638">
        <f t="shared" si="1"/>
        <v>6</v>
      </c>
      <c r="G7" s="1638"/>
      <c r="I7" s="45">
        <f>$C$11</f>
        <v>8</v>
      </c>
      <c r="J7" s="25" t="s">
        <v>1678</v>
      </c>
      <c r="K7" s="14"/>
    </row>
    <row r="8" spans="1:11" x14ac:dyDescent="0.15">
      <c r="B8" s="16">
        <v>5</v>
      </c>
      <c r="C8" s="98">
        <v>5</v>
      </c>
      <c r="D8" s="14"/>
      <c r="E8" s="20">
        <f t="shared" si="0"/>
        <v>5</v>
      </c>
      <c r="F8" s="1638">
        <f t="shared" si="1"/>
        <v>6</v>
      </c>
      <c r="G8" s="1638"/>
      <c r="I8" s="45">
        <f>$C$12</f>
        <v>9</v>
      </c>
      <c r="J8" s="25" t="s">
        <v>1678</v>
      </c>
      <c r="K8" s="14"/>
    </row>
    <row r="9" spans="1:11" x14ac:dyDescent="0.15">
      <c r="B9" s="16">
        <v>6</v>
      </c>
      <c r="C9" s="98">
        <v>6</v>
      </c>
      <c r="D9" s="14"/>
      <c r="E9" s="20">
        <f t="shared" si="0"/>
        <v>5</v>
      </c>
      <c r="F9" s="1638">
        <f t="shared" si="1"/>
        <v>6</v>
      </c>
      <c r="G9" s="1638"/>
      <c r="I9" s="45">
        <f>$C$15</f>
        <v>12</v>
      </c>
      <c r="J9" s="25"/>
      <c r="K9" s="24"/>
    </row>
    <row r="10" spans="1:11" x14ac:dyDescent="0.15">
      <c r="B10" s="16">
        <v>7</v>
      </c>
      <c r="C10" s="98">
        <v>7</v>
      </c>
      <c r="D10" s="14"/>
      <c r="E10" s="20">
        <f t="shared" si="0"/>
        <v>6</v>
      </c>
      <c r="F10" s="1638">
        <f t="shared" si="1"/>
        <v>5</v>
      </c>
      <c r="G10" s="1638"/>
      <c r="I10" s="171" t="s">
        <v>1681</v>
      </c>
      <c r="J10" s="25"/>
      <c r="K10" s="233" t="s">
        <v>1934</v>
      </c>
    </row>
    <row r="11" spans="1:11" x14ac:dyDescent="0.15">
      <c r="B11" s="16">
        <v>8</v>
      </c>
      <c r="C11" s="98">
        <v>8</v>
      </c>
      <c r="D11" s="14"/>
      <c r="E11" s="20">
        <f t="shared" si="0"/>
        <v>6</v>
      </c>
      <c r="F11" s="1638">
        <f t="shared" si="1"/>
        <v>5</v>
      </c>
      <c r="G11" s="1638"/>
      <c r="I11" s="45">
        <f>$C$5</f>
        <v>2</v>
      </c>
      <c r="J11" s="25" t="s">
        <v>1678</v>
      </c>
      <c r="K11" s="14"/>
    </row>
    <row r="12" spans="1:11" x14ac:dyDescent="0.15">
      <c r="B12" s="16">
        <v>9</v>
      </c>
      <c r="C12" s="98">
        <v>9</v>
      </c>
      <c r="D12" s="14"/>
      <c r="E12" s="20">
        <f t="shared" si="0"/>
        <v>6</v>
      </c>
      <c r="F12" s="1638">
        <f t="shared" si="1"/>
        <v>5</v>
      </c>
      <c r="G12" s="1638"/>
      <c r="I12" s="45">
        <f>$C$6</f>
        <v>3</v>
      </c>
      <c r="J12" s="25"/>
      <c r="K12" s="99"/>
    </row>
    <row r="13" spans="1:11" x14ac:dyDescent="0.15">
      <c r="B13" s="16">
        <v>10</v>
      </c>
      <c r="C13" s="98">
        <v>10</v>
      </c>
      <c r="D13" s="14"/>
      <c r="E13" s="20">
        <f t="shared" si="0"/>
        <v>6</v>
      </c>
      <c r="F13" s="1638">
        <f t="shared" si="1"/>
        <v>5</v>
      </c>
      <c r="G13" s="1638"/>
      <c r="I13" s="45">
        <f>$C$9</f>
        <v>6</v>
      </c>
      <c r="J13" s="25" t="s">
        <v>1678</v>
      </c>
      <c r="K13" s="73"/>
    </row>
    <row r="14" spans="1:11" x14ac:dyDescent="0.15">
      <c r="B14" s="16">
        <v>11</v>
      </c>
      <c r="C14" s="98">
        <v>11</v>
      </c>
      <c r="D14" s="14"/>
      <c r="E14" s="20">
        <f t="shared" si="0"/>
        <v>6</v>
      </c>
      <c r="F14" s="1638">
        <f t="shared" si="1"/>
        <v>5</v>
      </c>
      <c r="G14" s="1638"/>
      <c r="I14" s="45">
        <f>$C$10</f>
        <v>7</v>
      </c>
      <c r="J14" s="25" t="s">
        <v>1678</v>
      </c>
      <c r="K14" s="14"/>
    </row>
    <row r="15" spans="1:11" x14ac:dyDescent="0.15">
      <c r="B15" s="16">
        <v>12</v>
      </c>
      <c r="C15" s="98">
        <v>12</v>
      </c>
      <c r="D15" s="14"/>
      <c r="E15" s="20">
        <f t="shared" si="0"/>
        <v>6</v>
      </c>
      <c r="F15" s="1638">
        <f t="shared" si="1"/>
        <v>5</v>
      </c>
      <c r="G15" s="1638"/>
      <c r="I15" s="45">
        <f>$C$13</f>
        <v>10</v>
      </c>
      <c r="J15" s="25" t="s">
        <v>1678</v>
      </c>
      <c r="K15" s="14"/>
    </row>
    <row r="16" spans="1:11" x14ac:dyDescent="0.15">
      <c r="I16" s="46">
        <f>$C$14</f>
        <v>11</v>
      </c>
      <c r="J16" s="25"/>
      <c r="K16" s="24"/>
    </row>
    <row r="17" spans="1:11" x14ac:dyDescent="0.15">
      <c r="A17" s="101" t="s">
        <v>363</v>
      </c>
      <c r="B17" s="383" t="s">
        <v>362</v>
      </c>
      <c r="C17" s="24" t="s">
        <v>216</v>
      </c>
      <c r="D17" s="383" t="s">
        <v>892</v>
      </c>
      <c r="E17" s="24">
        <f>SUM(E4:E15)</f>
        <v>66</v>
      </c>
      <c r="F17" s="1959" t="s">
        <v>301</v>
      </c>
      <c r="G17" s="1959"/>
      <c r="H17" s="389" t="s">
        <v>990</v>
      </c>
      <c r="I17" s="1811" t="s">
        <v>303</v>
      </c>
      <c r="J17" s="1811"/>
      <c r="K17" s="24" t="s">
        <v>217</v>
      </c>
    </row>
    <row r="18" spans="1:11" ht="16" x14ac:dyDescent="0.2">
      <c r="A18" s="165"/>
      <c r="B18" s="420"/>
      <c r="C18" s="1279" t="s">
        <v>570</v>
      </c>
      <c r="J18" s="165"/>
      <c r="K18" s="165"/>
    </row>
    <row r="19" spans="1:11" x14ac:dyDescent="0.15">
      <c r="H19" s="1958" t="s">
        <v>1674</v>
      </c>
      <c r="I19" s="1958"/>
      <c r="J19" s="1958" t="s">
        <v>1675</v>
      </c>
      <c r="K19" s="1958"/>
    </row>
    <row r="20" spans="1:11" x14ac:dyDescent="0.15">
      <c r="H20" s="361">
        <v>1</v>
      </c>
      <c r="I20" s="99">
        <f>C4</f>
        <v>1</v>
      </c>
      <c r="J20" s="361">
        <v>2</v>
      </c>
      <c r="K20" s="99">
        <f>C5</f>
        <v>2</v>
      </c>
    </row>
    <row r="21" spans="1:11" x14ac:dyDescent="0.15">
      <c r="H21" s="361">
        <v>4</v>
      </c>
      <c r="I21" s="99">
        <f>C7</f>
        <v>4</v>
      </c>
      <c r="J21" s="361">
        <v>3</v>
      </c>
      <c r="K21" s="99">
        <f>C6</f>
        <v>3</v>
      </c>
    </row>
    <row r="22" spans="1:11" x14ac:dyDescent="0.15">
      <c r="H22" s="361">
        <v>5</v>
      </c>
      <c r="I22" s="99">
        <f>C8</f>
        <v>5</v>
      </c>
      <c r="J22" s="361">
        <v>6</v>
      </c>
      <c r="K22" s="99">
        <f>C9</f>
        <v>6</v>
      </c>
    </row>
    <row r="23" spans="1:11" x14ac:dyDescent="0.15">
      <c r="H23" s="361">
        <v>8</v>
      </c>
      <c r="I23" s="99">
        <f>C11</f>
        <v>8</v>
      </c>
      <c r="J23" s="361">
        <v>7</v>
      </c>
      <c r="K23" s="99">
        <f>C10</f>
        <v>7</v>
      </c>
    </row>
    <row r="24" spans="1:11" x14ac:dyDescent="0.15">
      <c r="H24" s="361">
        <v>9</v>
      </c>
      <c r="I24" s="99">
        <f>C12</f>
        <v>9</v>
      </c>
      <c r="J24" s="361">
        <v>10</v>
      </c>
      <c r="K24" s="99">
        <f>C13</f>
        <v>10</v>
      </c>
    </row>
    <row r="25" spans="1:11" x14ac:dyDescent="0.15">
      <c r="H25" s="361">
        <v>12</v>
      </c>
      <c r="I25" s="99">
        <f>C15</f>
        <v>12</v>
      </c>
      <c r="J25" s="361">
        <v>11</v>
      </c>
      <c r="K25" s="99">
        <f>C14</f>
        <v>11</v>
      </c>
    </row>
    <row r="26" spans="1:11" x14ac:dyDescent="0.15">
      <c r="H26" s="174"/>
      <c r="I26" s="52"/>
      <c r="J26" s="174"/>
      <c r="K26" s="52"/>
    </row>
    <row r="28" spans="1:11" x14ac:dyDescent="0.15">
      <c r="A28" s="1637" t="s">
        <v>218</v>
      </c>
      <c r="B28" s="1637"/>
      <c r="C28" s="1637"/>
      <c r="D28" s="1637"/>
      <c r="E28" s="1637"/>
      <c r="F28" s="1637"/>
      <c r="G28" s="1637"/>
      <c r="H28" s="1637"/>
      <c r="I28" s="1637"/>
      <c r="J28" s="1637"/>
      <c r="K28" s="1637"/>
    </row>
    <row r="29" spans="1:11" x14ac:dyDescent="0.15">
      <c r="A29" s="171"/>
      <c r="B29" s="171"/>
      <c r="C29" s="171"/>
      <c r="D29" s="171"/>
      <c r="E29" s="171"/>
      <c r="F29" s="171"/>
      <c r="G29" s="171"/>
      <c r="H29" s="171"/>
      <c r="I29" s="171"/>
      <c r="J29" s="171"/>
      <c r="K29" s="171"/>
    </row>
    <row r="30" spans="1:11" x14ac:dyDescent="0.15">
      <c r="D30" s="171"/>
      <c r="E30" s="172"/>
      <c r="F30" s="172"/>
      <c r="G30" s="172"/>
      <c r="H30" s="172"/>
      <c r="I30" s="172"/>
    </row>
    <row r="31" spans="1:11" ht="14" thickBot="1" x14ac:dyDescent="0.2">
      <c r="B31" s="1747" t="s">
        <v>1368</v>
      </c>
      <c r="C31" s="1748"/>
      <c r="E31" s="15" t="s">
        <v>307</v>
      </c>
      <c r="K31" s="15" t="s">
        <v>308</v>
      </c>
    </row>
    <row r="32" spans="1:11" x14ac:dyDescent="0.15">
      <c r="A32" s="26" t="s">
        <v>892</v>
      </c>
      <c r="B32" s="204" t="s">
        <v>197</v>
      </c>
      <c r="C32" s="28" t="s">
        <v>865</v>
      </c>
      <c r="D32" s="29" t="s">
        <v>197</v>
      </c>
      <c r="E32" s="30" t="s">
        <v>866</v>
      </c>
      <c r="G32" s="26" t="s">
        <v>892</v>
      </c>
      <c r="H32" s="204" t="s">
        <v>197</v>
      </c>
      <c r="I32" s="28" t="s">
        <v>865</v>
      </c>
      <c r="J32" s="29" t="s">
        <v>197</v>
      </c>
      <c r="K32" s="30" t="s">
        <v>866</v>
      </c>
    </row>
    <row r="33" spans="1:13" x14ac:dyDescent="0.15">
      <c r="A33" s="31">
        <v>1</v>
      </c>
      <c r="B33" s="39">
        <f>K8</f>
        <v>0</v>
      </c>
      <c r="C33" s="33">
        <f>$C$12</f>
        <v>9</v>
      </c>
      <c r="D33" s="34">
        <f>K7</f>
        <v>0</v>
      </c>
      <c r="E33" s="33">
        <f>$C$11</f>
        <v>8</v>
      </c>
      <c r="F33" s="54" t="s">
        <v>1674</v>
      </c>
      <c r="G33" s="31">
        <v>1</v>
      </c>
      <c r="H33" s="32">
        <f>K8</f>
        <v>0</v>
      </c>
      <c r="I33" s="455">
        <f>C12</f>
        <v>9</v>
      </c>
      <c r="J33" s="34">
        <f>K6</f>
        <v>0</v>
      </c>
      <c r="K33" s="455">
        <f>C8</f>
        <v>5</v>
      </c>
    </row>
    <row r="34" spans="1:13" ht="14" thickBot="1" x14ac:dyDescent="0.2">
      <c r="A34" s="75">
        <v>2</v>
      </c>
      <c r="B34" s="47">
        <f>K4</f>
        <v>0</v>
      </c>
      <c r="C34" s="43">
        <f>C4</f>
        <v>1</v>
      </c>
      <c r="D34" s="44">
        <f>K6</f>
        <v>0</v>
      </c>
      <c r="E34" s="43">
        <f>C8</f>
        <v>5</v>
      </c>
      <c r="G34" s="75">
        <v>2</v>
      </c>
      <c r="H34" s="47">
        <f>K7</f>
        <v>0</v>
      </c>
      <c r="I34" s="448">
        <f>C7</f>
        <v>4</v>
      </c>
      <c r="J34" s="44">
        <f>K4</f>
        <v>0</v>
      </c>
      <c r="K34" s="448">
        <f>C15</f>
        <v>12</v>
      </c>
    </row>
    <row r="35" spans="1:13" x14ac:dyDescent="0.15">
      <c r="A35" s="31">
        <v>3</v>
      </c>
      <c r="B35" s="32">
        <f>K15</f>
        <v>0</v>
      </c>
      <c r="C35" s="33">
        <f>$C$13</f>
        <v>10</v>
      </c>
      <c r="D35" s="34">
        <f>K14</f>
        <v>0</v>
      </c>
      <c r="E35" s="33">
        <f>$C$10</f>
        <v>7</v>
      </c>
      <c r="F35" s="54" t="s">
        <v>1675</v>
      </c>
      <c r="G35" s="31">
        <v>3</v>
      </c>
      <c r="H35" s="32">
        <f>K13</f>
        <v>0</v>
      </c>
      <c r="I35" s="455">
        <f>C9</f>
        <v>6</v>
      </c>
      <c r="J35" s="34">
        <f>K15</f>
        <v>0</v>
      </c>
      <c r="K35" s="455">
        <f>C13</f>
        <v>10</v>
      </c>
    </row>
    <row r="36" spans="1:13" ht="14" thickBot="1" x14ac:dyDescent="0.2">
      <c r="A36" s="75">
        <v>4</v>
      </c>
      <c r="B36" s="47">
        <f>K11</f>
        <v>0</v>
      </c>
      <c r="C36" s="43">
        <f>C5</f>
        <v>2</v>
      </c>
      <c r="D36" s="44">
        <f>K13</f>
        <v>0</v>
      </c>
      <c r="E36" s="43">
        <f>C9</f>
        <v>6</v>
      </c>
      <c r="G36" s="75">
        <v>4</v>
      </c>
      <c r="H36" s="47">
        <f>K14</f>
        <v>0</v>
      </c>
      <c r="I36" s="448">
        <f>C6</f>
        <v>3</v>
      </c>
      <c r="J36" s="44">
        <f>K11</f>
        <v>0</v>
      </c>
      <c r="K36" s="448">
        <f>C14</f>
        <v>11</v>
      </c>
    </row>
    <row r="38" spans="1:13" ht="14" thickBot="1" x14ac:dyDescent="0.2">
      <c r="E38" s="15" t="s">
        <v>309</v>
      </c>
      <c r="K38" s="15" t="s">
        <v>2186</v>
      </c>
    </row>
    <row r="39" spans="1:13" x14ac:dyDescent="0.15">
      <c r="A39" s="26" t="s">
        <v>892</v>
      </c>
      <c r="B39" s="204" t="s">
        <v>197</v>
      </c>
      <c r="C39" s="28" t="s">
        <v>865</v>
      </c>
      <c r="D39" s="29" t="s">
        <v>197</v>
      </c>
      <c r="E39" s="30" t="s">
        <v>866</v>
      </c>
      <c r="G39" s="26" t="s">
        <v>892</v>
      </c>
      <c r="H39" s="204" t="s">
        <v>197</v>
      </c>
      <c r="I39" s="28" t="s">
        <v>865</v>
      </c>
      <c r="J39" s="29" t="s">
        <v>197</v>
      </c>
      <c r="K39" s="30" t="s">
        <v>866</v>
      </c>
    </row>
    <row r="40" spans="1:13" x14ac:dyDescent="0.15">
      <c r="A40" s="31">
        <v>1</v>
      </c>
      <c r="B40" s="32">
        <f>K8</f>
        <v>0</v>
      </c>
      <c r="C40" s="1285">
        <f>C11</f>
        <v>8</v>
      </c>
      <c r="D40" s="34">
        <f>K7</f>
        <v>0</v>
      </c>
      <c r="E40" s="33">
        <f>C7</f>
        <v>4</v>
      </c>
      <c r="F40" s="54" t="s">
        <v>1674</v>
      </c>
      <c r="G40" s="31">
        <v>1</v>
      </c>
      <c r="H40" s="32">
        <f>K8</f>
        <v>0</v>
      </c>
      <c r="I40" s="1285">
        <f>C8</f>
        <v>5</v>
      </c>
      <c r="J40" s="34">
        <f>K7</f>
        <v>0</v>
      </c>
      <c r="K40" s="33">
        <f>C7</f>
        <v>4</v>
      </c>
    </row>
    <row r="41" spans="1:13" ht="14" thickBot="1" x14ac:dyDescent="0.2">
      <c r="A41" s="75">
        <v>2</v>
      </c>
      <c r="B41" s="47">
        <f>K4</f>
        <v>0</v>
      </c>
      <c r="C41" s="456">
        <f>C15</f>
        <v>12</v>
      </c>
      <c r="D41" s="44">
        <f>K6</f>
        <v>0</v>
      </c>
      <c r="E41" s="448">
        <f>C4</f>
        <v>1</v>
      </c>
      <c r="G41" s="75">
        <v>2</v>
      </c>
      <c r="H41" s="47">
        <f>K6</f>
        <v>0</v>
      </c>
      <c r="I41" s="43">
        <f>C4</f>
        <v>1</v>
      </c>
      <c r="J41" s="44">
        <f>K4</f>
        <v>0</v>
      </c>
      <c r="K41" s="448">
        <f>C12</f>
        <v>9</v>
      </c>
    </row>
    <row r="42" spans="1:13" x14ac:dyDescent="0.15">
      <c r="A42" s="31">
        <v>3</v>
      </c>
      <c r="B42" s="32">
        <f>K13</f>
        <v>0</v>
      </c>
      <c r="C42" s="1286">
        <f>C10</f>
        <v>7</v>
      </c>
      <c r="D42" s="34">
        <f>K14</f>
        <v>0</v>
      </c>
      <c r="E42" s="33">
        <f>C6</f>
        <v>3</v>
      </c>
      <c r="F42" s="54" t="s">
        <v>1675</v>
      </c>
      <c r="G42" s="31">
        <v>3</v>
      </c>
      <c r="H42" s="32">
        <f>K13</f>
        <v>0</v>
      </c>
      <c r="I42" s="1286">
        <f>C9</f>
        <v>6</v>
      </c>
      <c r="J42" s="34">
        <f>K14</f>
        <v>0</v>
      </c>
      <c r="K42" s="33">
        <f>C6</f>
        <v>3</v>
      </c>
    </row>
    <row r="43" spans="1:13" ht="14" thickBot="1" x14ac:dyDescent="0.2">
      <c r="A43" s="75">
        <v>4</v>
      </c>
      <c r="B43" s="47">
        <f>K15</f>
        <v>0</v>
      </c>
      <c r="C43" s="1287">
        <f>C5</f>
        <v>2</v>
      </c>
      <c r="D43" s="44">
        <f>K11</f>
        <v>0</v>
      </c>
      <c r="E43" s="43">
        <f>C14</f>
        <v>11</v>
      </c>
      <c r="G43" s="75">
        <v>4</v>
      </c>
      <c r="H43" s="47">
        <f>K11</f>
        <v>0</v>
      </c>
      <c r="I43" s="448">
        <f>C13</f>
        <v>10</v>
      </c>
      <c r="J43" s="44">
        <f>K15</f>
        <v>0</v>
      </c>
      <c r="K43" s="43">
        <f>C5</f>
        <v>2</v>
      </c>
    </row>
    <row r="44" spans="1:13" x14ac:dyDescent="0.15">
      <c r="M44"/>
    </row>
    <row r="45" spans="1:13" ht="14" thickBot="1" x14ac:dyDescent="0.2">
      <c r="E45" s="15" t="s">
        <v>2185</v>
      </c>
      <c r="K45" s="15" t="s">
        <v>2187</v>
      </c>
    </row>
    <row r="46" spans="1:13" x14ac:dyDescent="0.15">
      <c r="A46" s="26" t="s">
        <v>892</v>
      </c>
      <c r="B46" s="204" t="s">
        <v>197</v>
      </c>
      <c r="C46" s="28" t="s">
        <v>865</v>
      </c>
      <c r="D46" s="29" t="s">
        <v>197</v>
      </c>
      <c r="E46" s="30" t="s">
        <v>866</v>
      </c>
      <c r="G46" s="26" t="s">
        <v>892</v>
      </c>
      <c r="H46" s="204" t="s">
        <v>197</v>
      </c>
      <c r="I46" s="28" t="s">
        <v>865</v>
      </c>
      <c r="J46" s="29" t="s">
        <v>197</v>
      </c>
      <c r="K46" s="30" t="s">
        <v>866</v>
      </c>
    </row>
    <row r="47" spans="1:13" x14ac:dyDescent="0.15">
      <c r="A47" s="31">
        <v>1</v>
      </c>
      <c r="B47" s="32">
        <f>K8</f>
        <v>0</v>
      </c>
      <c r="C47" s="455">
        <f>C8</f>
        <v>5</v>
      </c>
      <c r="D47" s="34">
        <f>K7</f>
        <v>0</v>
      </c>
      <c r="E47" s="1285">
        <f>C15</f>
        <v>12</v>
      </c>
      <c r="F47" s="54" t="s">
        <v>1674</v>
      </c>
      <c r="G47" s="31">
        <v>1</v>
      </c>
      <c r="H47" s="32">
        <f>K7</f>
        <v>0</v>
      </c>
      <c r="I47" s="33">
        <f>C15</f>
        <v>12</v>
      </c>
      <c r="J47" s="34">
        <f>K4</f>
        <v>0</v>
      </c>
      <c r="K47" s="455">
        <f>C11</f>
        <v>8</v>
      </c>
    </row>
    <row r="48" spans="1:13" ht="14" thickBot="1" x14ac:dyDescent="0.2">
      <c r="A48" s="75">
        <v>2</v>
      </c>
      <c r="B48" s="47">
        <f>K4</f>
        <v>0</v>
      </c>
      <c r="C48" s="448">
        <f>C11</f>
        <v>8</v>
      </c>
      <c r="D48" s="44">
        <f>K6</f>
        <v>0</v>
      </c>
      <c r="E48" s="43">
        <f>C4</f>
        <v>1</v>
      </c>
      <c r="G48" s="75">
        <v>2</v>
      </c>
      <c r="H48" s="47">
        <f>K8</f>
        <v>0</v>
      </c>
      <c r="I48" s="1287">
        <f>C12</f>
        <v>9</v>
      </c>
      <c r="J48" s="44">
        <f>K6</f>
        <v>0</v>
      </c>
      <c r="K48" s="448">
        <f>C7</f>
        <v>4</v>
      </c>
    </row>
    <row r="49" spans="1:13" x14ac:dyDescent="0.15">
      <c r="A49" s="31">
        <v>3</v>
      </c>
      <c r="B49" s="32">
        <f>K14</f>
        <v>0</v>
      </c>
      <c r="C49" s="1286">
        <f>C14</f>
        <v>11</v>
      </c>
      <c r="D49" s="34">
        <f>K13</f>
        <v>0</v>
      </c>
      <c r="E49" s="455">
        <f>C9</f>
        <v>6</v>
      </c>
      <c r="F49" s="54" t="s">
        <v>1675</v>
      </c>
      <c r="G49" s="31">
        <v>3</v>
      </c>
      <c r="H49" s="32">
        <f>K14</f>
        <v>0</v>
      </c>
      <c r="I49" s="33">
        <f>C14</f>
        <v>11</v>
      </c>
      <c r="J49" s="34">
        <f>K11</f>
        <v>0</v>
      </c>
      <c r="K49" s="455">
        <f>C10</f>
        <v>7</v>
      </c>
      <c r="L49"/>
      <c r="M49"/>
    </row>
    <row r="50" spans="1:13" ht="14" thickBot="1" x14ac:dyDescent="0.2">
      <c r="A50" s="75">
        <v>4</v>
      </c>
      <c r="B50" s="47">
        <f>K11</f>
        <v>0</v>
      </c>
      <c r="C50" s="448">
        <f>C10</f>
        <v>7</v>
      </c>
      <c r="D50" s="44">
        <f>K15</f>
        <v>0</v>
      </c>
      <c r="E50" s="43">
        <f>C5</f>
        <v>2</v>
      </c>
      <c r="G50" s="75">
        <v>4</v>
      </c>
      <c r="H50" s="47">
        <f>K13</f>
        <v>0</v>
      </c>
      <c r="I50" s="1287">
        <f>C13</f>
        <v>10</v>
      </c>
      <c r="J50" s="44">
        <f>K15</f>
        <v>0</v>
      </c>
      <c r="K50" s="448">
        <f>C6</f>
        <v>3</v>
      </c>
      <c r="M50"/>
    </row>
    <row r="52" spans="1:13" ht="14" thickBot="1" x14ac:dyDescent="0.2">
      <c r="E52" s="15" t="s">
        <v>2188</v>
      </c>
      <c r="K52" s="15" t="s">
        <v>311</v>
      </c>
    </row>
    <row r="53" spans="1:13" x14ac:dyDescent="0.15">
      <c r="A53" s="26" t="s">
        <v>892</v>
      </c>
      <c r="B53" s="204" t="s">
        <v>197</v>
      </c>
      <c r="C53" s="28" t="s">
        <v>865</v>
      </c>
      <c r="D53" s="29" t="s">
        <v>197</v>
      </c>
      <c r="E53" s="30" t="s">
        <v>866</v>
      </c>
      <c r="G53" s="26" t="s">
        <v>892</v>
      </c>
      <c r="H53" s="204" t="s">
        <v>197</v>
      </c>
      <c r="I53" s="28" t="s">
        <v>865</v>
      </c>
      <c r="J53" s="29" t="s">
        <v>197</v>
      </c>
      <c r="K53" s="30" t="s">
        <v>866</v>
      </c>
    </row>
    <row r="54" spans="1:13" x14ac:dyDescent="0.15">
      <c r="A54" s="31">
        <v>1</v>
      </c>
      <c r="B54" s="32">
        <f>K7</f>
        <v>0</v>
      </c>
      <c r="C54" s="455">
        <f>C15</f>
        <v>12</v>
      </c>
      <c r="D54" s="34">
        <f>K8</f>
        <v>0</v>
      </c>
      <c r="E54" s="33">
        <f>C12</f>
        <v>9</v>
      </c>
      <c r="G54" s="229">
        <v>1</v>
      </c>
      <c r="H54" s="39">
        <f>K7</f>
        <v>0</v>
      </c>
      <c r="I54" s="1288">
        <f>C7</f>
        <v>4</v>
      </c>
      <c r="J54" s="1289">
        <f>K8</f>
        <v>0</v>
      </c>
      <c r="K54" s="1288">
        <f>C4</f>
        <v>1</v>
      </c>
    </row>
    <row r="55" spans="1:13" ht="14" thickBot="1" x14ac:dyDescent="0.2">
      <c r="A55" s="75">
        <v>2</v>
      </c>
      <c r="B55" s="47">
        <f>K4</f>
        <v>0</v>
      </c>
      <c r="C55" s="448">
        <f>C11</f>
        <v>8</v>
      </c>
      <c r="D55" s="44">
        <f>K6</f>
        <v>0</v>
      </c>
      <c r="E55" s="1287">
        <f>C8</f>
        <v>5</v>
      </c>
      <c r="F55" s="54" t="s">
        <v>1674</v>
      </c>
      <c r="G55" s="22">
        <v>2</v>
      </c>
      <c r="H55" s="42">
        <f>K4</f>
        <v>0</v>
      </c>
      <c r="I55" s="1287">
        <f>C6</f>
        <v>3</v>
      </c>
      <c r="J55" s="195">
        <f>K6</f>
        <v>0</v>
      </c>
      <c r="K55" s="1287">
        <f>C5</f>
        <v>2</v>
      </c>
    </row>
    <row r="56" spans="1:13" x14ac:dyDescent="0.15">
      <c r="A56" s="31">
        <v>3</v>
      </c>
      <c r="B56" s="32">
        <f>K14</f>
        <v>0</v>
      </c>
      <c r="C56" s="455">
        <f>C14</f>
        <v>11</v>
      </c>
      <c r="D56" s="34">
        <f>K13</f>
        <v>0</v>
      </c>
      <c r="E56" s="33">
        <f>C13</f>
        <v>10</v>
      </c>
      <c r="F56" s="54" t="s">
        <v>1675</v>
      </c>
      <c r="G56" s="31">
        <v>3</v>
      </c>
      <c r="H56" s="32">
        <f>K14</f>
        <v>0</v>
      </c>
      <c r="I56" s="630">
        <f>C15</f>
        <v>12</v>
      </c>
      <c r="J56" s="34">
        <f>K13</f>
        <v>0</v>
      </c>
      <c r="K56" s="1284">
        <f>C13</f>
        <v>10</v>
      </c>
    </row>
    <row r="57" spans="1:13" ht="14" thickBot="1" x14ac:dyDescent="0.2">
      <c r="A57" s="75">
        <v>4</v>
      </c>
      <c r="B57" s="47">
        <f>K11</f>
        <v>0</v>
      </c>
      <c r="C57" s="43">
        <f>C10</f>
        <v>7</v>
      </c>
      <c r="D57" s="44">
        <f>K15</f>
        <v>0</v>
      </c>
      <c r="E57" s="1287">
        <f>C9</f>
        <v>6</v>
      </c>
      <c r="G57" s="75">
        <v>4</v>
      </c>
      <c r="H57" s="47">
        <f>K11</f>
        <v>0</v>
      </c>
      <c r="I57" s="1283">
        <f>C14</f>
        <v>11</v>
      </c>
      <c r="J57" s="44">
        <f>K15</f>
        <v>0</v>
      </c>
      <c r="K57" s="631">
        <f>C11</f>
        <v>8</v>
      </c>
    </row>
    <row r="60" spans="1:13" x14ac:dyDescent="0.15">
      <c r="M60"/>
    </row>
    <row r="62" spans="1:13" x14ac:dyDescent="0.15">
      <c r="A62" s="1637" t="s">
        <v>215</v>
      </c>
      <c r="B62" s="1637"/>
      <c r="C62" s="1637"/>
      <c r="D62" s="1637"/>
      <c r="E62" s="1637"/>
      <c r="F62" s="1637"/>
      <c r="G62" s="1637"/>
      <c r="H62" s="1637"/>
      <c r="I62" s="1637"/>
      <c r="J62" s="1637"/>
      <c r="K62" s="1637"/>
    </row>
    <row r="66" spans="1:11" x14ac:dyDescent="0.15">
      <c r="A66" s="1637" t="s">
        <v>219</v>
      </c>
      <c r="B66" s="1637"/>
      <c r="C66" s="1637"/>
      <c r="D66" s="1637"/>
      <c r="E66" s="1637"/>
      <c r="F66" s="1637"/>
      <c r="G66" s="1637"/>
      <c r="H66" s="1637"/>
      <c r="I66" s="1637"/>
      <c r="J66" s="1637"/>
      <c r="K66" s="1637"/>
    </row>
    <row r="67" spans="1:11" x14ac:dyDescent="0.15">
      <c r="A67" s="1637" t="s">
        <v>220</v>
      </c>
      <c r="B67" s="1637"/>
      <c r="C67" s="1637"/>
      <c r="D67" s="1637"/>
      <c r="E67" s="1637"/>
      <c r="F67" s="1637"/>
      <c r="G67" s="1637"/>
      <c r="H67" s="1637"/>
      <c r="I67" s="1637"/>
      <c r="J67" s="1637"/>
      <c r="K67" s="1637"/>
    </row>
    <row r="71" spans="1:11" ht="14" thickBot="1" x14ac:dyDescent="0.2">
      <c r="B71" s="1747" t="s">
        <v>496</v>
      </c>
      <c r="C71" s="1748"/>
      <c r="E71" s="15" t="s">
        <v>312</v>
      </c>
      <c r="K71" s="15" t="s">
        <v>313</v>
      </c>
    </row>
    <row r="72" spans="1:11" x14ac:dyDescent="0.15">
      <c r="A72" s="26" t="s">
        <v>892</v>
      </c>
      <c r="B72" s="204" t="s">
        <v>197</v>
      </c>
      <c r="C72" s="28" t="s">
        <v>865</v>
      </c>
      <c r="D72" s="29" t="s">
        <v>197</v>
      </c>
      <c r="E72" s="30" t="s">
        <v>866</v>
      </c>
      <c r="G72" s="26" t="s">
        <v>892</v>
      </c>
      <c r="H72" s="204" t="s">
        <v>197</v>
      </c>
      <c r="I72" s="28" t="s">
        <v>865</v>
      </c>
      <c r="J72" s="29" t="s">
        <v>197</v>
      </c>
      <c r="K72" s="30" t="s">
        <v>866</v>
      </c>
    </row>
    <row r="73" spans="1:11" x14ac:dyDescent="0.15">
      <c r="A73" s="31">
        <v>1</v>
      </c>
      <c r="B73" s="32">
        <f>K8</f>
        <v>0</v>
      </c>
      <c r="C73" s="1285">
        <f>C12</f>
        <v>9</v>
      </c>
      <c r="D73" s="34">
        <f>K6</f>
        <v>0</v>
      </c>
      <c r="E73" s="451">
        <f>C9</f>
        <v>6</v>
      </c>
      <c r="F73" s="54"/>
      <c r="G73" s="31">
        <v>1</v>
      </c>
      <c r="H73" s="32">
        <f>K4</f>
        <v>0</v>
      </c>
      <c r="I73" s="455">
        <f>C6</f>
        <v>3</v>
      </c>
      <c r="J73" s="34">
        <f>K8</f>
        <v>0</v>
      </c>
      <c r="K73" s="451">
        <f>C11</f>
        <v>8</v>
      </c>
    </row>
    <row r="74" spans="1:11" ht="14" thickBot="1" x14ac:dyDescent="0.2">
      <c r="A74" s="75">
        <v>2</v>
      </c>
      <c r="B74" s="47">
        <f>K4</f>
        <v>0</v>
      </c>
      <c r="C74" s="456">
        <f>C6</f>
        <v>3</v>
      </c>
      <c r="D74" s="44">
        <f>K14</f>
        <v>0</v>
      </c>
      <c r="E74" s="43">
        <f>C15</f>
        <v>12</v>
      </c>
      <c r="G74" s="75">
        <v>2</v>
      </c>
      <c r="H74" s="47">
        <f>K6</f>
        <v>0</v>
      </c>
      <c r="I74" s="448">
        <f>C5</f>
        <v>2</v>
      </c>
      <c r="J74" s="44">
        <f>K14</f>
        <v>0</v>
      </c>
      <c r="K74" s="43">
        <f>C15</f>
        <v>12</v>
      </c>
    </row>
    <row r="75" spans="1:11" x14ac:dyDescent="0.15">
      <c r="A75" s="31">
        <v>3</v>
      </c>
      <c r="B75" s="32">
        <f>K15</f>
        <v>0</v>
      </c>
      <c r="C75" s="1286">
        <f>C8</f>
        <v>5</v>
      </c>
      <c r="D75" s="34">
        <f>K13</f>
        <v>0</v>
      </c>
      <c r="E75" s="33">
        <f>C13</f>
        <v>10</v>
      </c>
      <c r="F75" s="54"/>
      <c r="G75" s="31">
        <v>3</v>
      </c>
      <c r="H75" s="32">
        <f>K15</f>
        <v>0</v>
      </c>
      <c r="I75" s="1286">
        <f>C10</f>
        <v>7</v>
      </c>
      <c r="J75" s="34">
        <f>K7</f>
        <v>0</v>
      </c>
      <c r="K75" s="33">
        <f>C7</f>
        <v>4</v>
      </c>
    </row>
    <row r="76" spans="1:11" ht="14" thickBot="1" x14ac:dyDescent="0.2">
      <c r="A76" s="75">
        <v>4</v>
      </c>
      <c r="B76" s="47">
        <f>K7</f>
        <v>0</v>
      </c>
      <c r="C76" s="456">
        <f>C7</f>
        <v>4</v>
      </c>
      <c r="D76" s="44">
        <f>K11</f>
        <v>0</v>
      </c>
      <c r="E76" s="43">
        <f>C14</f>
        <v>11</v>
      </c>
      <c r="G76" s="75">
        <v>4</v>
      </c>
      <c r="H76" s="47">
        <f>K13</f>
        <v>0</v>
      </c>
      <c r="I76" s="448">
        <f>C4</f>
        <v>1</v>
      </c>
      <c r="J76" s="44">
        <f>K11</f>
        <v>0</v>
      </c>
      <c r="K76" s="43">
        <f>C14</f>
        <v>11</v>
      </c>
    </row>
    <row r="78" spans="1:11" ht="14" thickBot="1" x14ac:dyDescent="0.2">
      <c r="E78" s="15" t="s">
        <v>314</v>
      </c>
      <c r="K78" s="15" t="s">
        <v>669</v>
      </c>
    </row>
    <row r="79" spans="1:11" x14ac:dyDescent="0.15">
      <c r="A79" s="26" t="s">
        <v>892</v>
      </c>
      <c r="B79" s="204" t="s">
        <v>197</v>
      </c>
      <c r="C79" s="28" t="s">
        <v>865</v>
      </c>
      <c r="D79" s="29" t="s">
        <v>197</v>
      </c>
      <c r="E79" s="30" t="s">
        <v>866</v>
      </c>
      <c r="G79" s="26" t="s">
        <v>892</v>
      </c>
      <c r="H79" s="204" t="s">
        <v>197</v>
      </c>
      <c r="I79" s="28" t="s">
        <v>865</v>
      </c>
      <c r="J79" s="29" t="s">
        <v>197</v>
      </c>
      <c r="K79" s="30" t="s">
        <v>866</v>
      </c>
    </row>
    <row r="80" spans="1:11" x14ac:dyDescent="0.15">
      <c r="A80" s="31">
        <v>1</v>
      </c>
      <c r="B80" s="32">
        <f>K8</f>
        <v>0</v>
      </c>
      <c r="C80" s="455">
        <f>C11</f>
        <v>8</v>
      </c>
      <c r="D80" s="34">
        <f>K4</f>
        <v>0</v>
      </c>
      <c r="E80" s="1285">
        <f>C9</f>
        <v>6</v>
      </c>
      <c r="F80" s="54"/>
      <c r="G80" s="31">
        <v>1</v>
      </c>
      <c r="H80" s="32">
        <f>K4</f>
        <v>0</v>
      </c>
      <c r="I80" s="33">
        <f>C9</f>
        <v>6</v>
      </c>
      <c r="J80" s="34">
        <f>K14</f>
        <v>0</v>
      </c>
      <c r="K80" s="1285">
        <f>C15</f>
        <v>12</v>
      </c>
    </row>
    <row r="81" spans="1:12" ht="14" thickBot="1" x14ac:dyDescent="0.2">
      <c r="A81" s="75">
        <v>2</v>
      </c>
      <c r="B81" s="47">
        <f>K6</f>
        <v>0</v>
      </c>
      <c r="C81" s="43">
        <f>C5</f>
        <v>2</v>
      </c>
      <c r="D81" s="44">
        <f>K14</f>
        <v>0</v>
      </c>
      <c r="E81" s="448">
        <f>C12</f>
        <v>9</v>
      </c>
      <c r="G81" s="75">
        <v>2</v>
      </c>
      <c r="H81" s="47">
        <f>K8</f>
        <v>0</v>
      </c>
      <c r="I81" s="456">
        <f>C11</f>
        <v>8</v>
      </c>
      <c r="J81" s="44">
        <f>K6</f>
        <v>0</v>
      </c>
      <c r="K81" s="43">
        <f>C5</f>
        <v>2</v>
      </c>
    </row>
    <row r="82" spans="1:12" x14ac:dyDescent="0.15">
      <c r="A82" s="31">
        <v>3</v>
      </c>
      <c r="B82" s="32">
        <f>K13</f>
        <v>0</v>
      </c>
      <c r="C82" s="455">
        <f>C4</f>
        <v>1</v>
      </c>
      <c r="D82" s="34">
        <f>K7</f>
        <v>0</v>
      </c>
      <c r="E82" s="1286">
        <f>C13</f>
        <v>10</v>
      </c>
      <c r="F82" s="54"/>
      <c r="G82" s="31">
        <v>3</v>
      </c>
      <c r="H82" s="32">
        <f>K7</f>
        <v>0</v>
      </c>
      <c r="I82" s="451">
        <f>C14</f>
        <v>11</v>
      </c>
      <c r="J82" s="34">
        <f>K11</f>
        <v>0</v>
      </c>
      <c r="K82" s="455">
        <f>C8</f>
        <v>5</v>
      </c>
      <c r="L82"/>
    </row>
    <row r="83" spans="1:12" ht="14" thickBot="1" x14ac:dyDescent="0.2">
      <c r="A83" s="75">
        <v>4</v>
      </c>
      <c r="B83" s="47">
        <f>K15</f>
        <v>0</v>
      </c>
      <c r="C83" s="43">
        <f>C10</f>
        <v>7</v>
      </c>
      <c r="D83" s="44">
        <f>K11</f>
        <v>0</v>
      </c>
      <c r="E83" s="448">
        <f>C8</f>
        <v>5</v>
      </c>
      <c r="G83" s="75">
        <v>4</v>
      </c>
      <c r="H83" s="47">
        <f>K15</f>
        <v>0</v>
      </c>
      <c r="I83" s="456">
        <f>C10</f>
        <v>7</v>
      </c>
      <c r="J83" s="44">
        <f>K13</f>
        <v>0</v>
      </c>
      <c r="K83" s="43">
        <f>C4</f>
        <v>1</v>
      </c>
    </row>
    <row r="85" spans="1:12" ht="14" thickBot="1" x14ac:dyDescent="0.2">
      <c r="E85" s="15" t="s">
        <v>670</v>
      </c>
      <c r="G85"/>
      <c r="H85"/>
      <c r="I85"/>
      <c r="J85"/>
      <c r="K85"/>
      <c r="L85"/>
    </row>
    <row r="86" spans="1:12" x14ac:dyDescent="0.15">
      <c r="A86" s="26" t="s">
        <v>892</v>
      </c>
      <c r="B86" s="204" t="s">
        <v>197</v>
      </c>
      <c r="C86" s="28" t="s">
        <v>865</v>
      </c>
      <c r="D86" s="29" t="s">
        <v>197</v>
      </c>
      <c r="E86" s="30" t="s">
        <v>866</v>
      </c>
      <c r="G86"/>
      <c r="H86"/>
      <c r="I86"/>
      <c r="J86"/>
      <c r="K86"/>
      <c r="L86"/>
    </row>
    <row r="87" spans="1:12" ht="14" thickBot="1" x14ac:dyDescent="0.2">
      <c r="A87" s="38">
        <v>1</v>
      </c>
      <c r="B87" s="39">
        <f>K4</f>
        <v>0</v>
      </c>
      <c r="C87" s="1287">
        <f>C12</f>
        <v>9</v>
      </c>
      <c r="D87" s="40">
        <f>K14</f>
        <v>0</v>
      </c>
      <c r="E87" s="531">
        <f>C6</f>
        <v>3</v>
      </c>
      <c r="F87" s="54"/>
      <c r="G87"/>
      <c r="H87"/>
      <c r="I87"/>
      <c r="J87"/>
      <c r="K87"/>
      <c r="L87"/>
    </row>
    <row r="88" spans="1:12" ht="14" thickBot="1" x14ac:dyDescent="0.2">
      <c r="A88" s="1280">
        <v>2</v>
      </c>
      <c r="B88" s="600">
        <f>K7</f>
        <v>0</v>
      </c>
      <c r="C88" s="1290">
        <f>C13</f>
        <v>10</v>
      </c>
      <c r="D88" s="1281">
        <f>K11</f>
        <v>0</v>
      </c>
      <c r="E88" s="1291">
        <f>C7</f>
        <v>4</v>
      </c>
      <c r="G88"/>
      <c r="H88"/>
      <c r="I88"/>
      <c r="J88"/>
      <c r="K88"/>
      <c r="L88"/>
    </row>
    <row r="89" spans="1:12" ht="14" thickBot="1" x14ac:dyDescent="0.2">
      <c r="A89" s="38">
        <v>3</v>
      </c>
      <c r="B89" s="39">
        <f>K8</f>
        <v>0</v>
      </c>
      <c r="C89" s="457">
        <f>C11</f>
        <v>8</v>
      </c>
      <c r="D89" s="40">
        <f>K15</f>
        <v>0</v>
      </c>
      <c r="E89" s="37">
        <f>C10</f>
        <v>7</v>
      </c>
      <c r="F89" s="54"/>
      <c r="G89"/>
      <c r="H89"/>
      <c r="I89"/>
      <c r="J89"/>
      <c r="K89"/>
      <c r="L89"/>
    </row>
    <row r="90" spans="1:12" ht="14" thickBot="1" x14ac:dyDescent="0.2">
      <c r="A90" s="1280">
        <v>4</v>
      </c>
      <c r="B90" s="600">
        <f>K6</f>
        <v>0</v>
      </c>
      <c r="C90" s="562">
        <f>C5</f>
        <v>2</v>
      </c>
      <c r="D90" s="1281">
        <f>K13</f>
        <v>0</v>
      </c>
      <c r="E90" s="1282">
        <f>C4</f>
        <v>1</v>
      </c>
      <c r="J90" s="356"/>
    </row>
    <row r="91" spans="1:12" x14ac:dyDescent="0.15">
      <c r="A91"/>
      <c r="B91"/>
      <c r="C91"/>
      <c r="D91"/>
      <c r="E91"/>
      <c r="F91"/>
      <c r="G91"/>
      <c r="J91" s="356"/>
    </row>
    <row r="92" spans="1:12" x14ac:dyDescent="0.15">
      <c r="A92"/>
      <c r="B92"/>
      <c r="C92"/>
      <c r="D92"/>
      <c r="E92"/>
      <c r="F92"/>
      <c r="G92"/>
      <c r="J92" s="356"/>
    </row>
    <row r="93" spans="1:12" x14ac:dyDescent="0.15">
      <c r="A93"/>
      <c r="B93"/>
      <c r="C93"/>
      <c r="D93"/>
      <c r="E93"/>
      <c r="F93"/>
      <c r="G93"/>
      <c r="J93" s="356"/>
    </row>
    <row r="94" spans="1:12" x14ac:dyDescent="0.15">
      <c r="A94"/>
      <c r="B94"/>
      <c r="C94"/>
      <c r="D94"/>
      <c r="E94"/>
      <c r="F94"/>
      <c r="G94"/>
      <c r="J94" s="356"/>
    </row>
    <row r="95" spans="1:12" x14ac:dyDescent="0.15">
      <c r="A95" s="1637" t="s">
        <v>221</v>
      </c>
      <c r="B95" s="1637"/>
      <c r="C95" s="1637"/>
      <c r="D95" s="1637"/>
      <c r="E95" s="1637"/>
      <c r="F95" s="1637"/>
      <c r="G95" s="1637"/>
      <c r="H95" s="1637"/>
      <c r="I95" s="1637"/>
      <c r="J95" s="1637"/>
      <c r="K95" s="1637"/>
    </row>
    <row r="96" spans="1:12" x14ac:dyDescent="0.15">
      <c r="A96" s="1637" t="s">
        <v>1590</v>
      </c>
      <c r="B96" s="1637"/>
      <c r="C96" s="1637"/>
      <c r="D96" s="1637"/>
      <c r="E96" s="1637"/>
      <c r="F96" s="1637"/>
      <c r="G96" s="1637"/>
      <c r="H96" s="1637"/>
      <c r="I96" s="1637"/>
      <c r="J96" s="1637"/>
      <c r="K96" s="1637"/>
    </row>
    <row r="97" spans="1:13" x14ac:dyDescent="0.15">
      <c r="A97"/>
      <c r="B97"/>
      <c r="C97"/>
      <c r="D97"/>
      <c r="E97"/>
      <c r="F97"/>
      <c r="G97"/>
      <c r="J97" s="356"/>
    </row>
    <row r="98" spans="1:13" x14ac:dyDescent="0.15">
      <c r="A98"/>
      <c r="B98"/>
      <c r="C98"/>
      <c r="D98"/>
      <c r="E98"/>
      <c r="F98"/>
      <c r="G98"/>
      <c r="J98" s="356"/>
    </row>
    <row r="99" spans="1:13" x14ac:dyDescent="0.15">
      <c r="A99"/>
      <c r="B99"/>
      <c r="C99"/>
      <c r="D99"/>
      <c r="E99"/>
      <c r="F99"/>
      <c r="G99"/>
    </row>
    <row r="100" spans="1:13" ht="14" thickBot="1" x14ac:dyDescent="0.2">
      <c r="E100" s="15" t="s">
        <v>859</v>
      </c>
      <c r="K100" s="15" t="s">
        <v>861</v>
      </c>
    </row>
    <row r="101" spans="1:13" x14ac:dyDescent="0.15">
      <c r="A101" s="26" t="s">
        <v>892</v>
      </c>
      <c r="B101" s="204" t="s">
        <v>197</v>
      </c>
      <c r="C101" s="28" t="s">
        <v>865</v>
      </c>
      <c r="D101" s="29" t="s">
        <v>197</v>
      </c>
      <c r="E101" s="30" t="s">
        <v>866</v>
      </c>
      <c r="G101" s="26" t="s">
        <v>892</v>
      </c>
      <c r="H101" s="204" t="s">
        <v>197</v>
      </c>
      <c r="I101" s="28" t="s">
        <v>865</v>
      </c>
      <c r="J101" s="29" t="s">
        <v>197</v>
      </c>
      <c r="K101" s="30" t="s">
        <v>866</v>
      </c>
    </row>
    <row r="102" spans="1:13" x14ac:dyDescent="0.15">
      <c r="A102" s="31">
        <v>1</v>
      </c>
      <c r="B102" s="32">
        <f>K7</f>
        <v>0</v>
      </c>
      <c r="C102" s="1285">
        <f>C8</f>
        <v>5</v>
      </c>
      <c r="D102" s="34">
        <f>K14</f>
        <v>0</v>
      </c>
      <c r="E102" s="33">
        <f>C6</f>
        <v>3</v>
      </c>
      <c r="F102" s="54"/>
      <c r="G102" s="31">
        <v>1</v>
      </c>
      <c r="H102" s="32">
        <f>K7</f>
        <v>0</v>
      </c>
      <c r="I102" s="1285">
        <f>C7</f>
        <v>4</v>
      </c>
      <c r="J102" s="34">
        <f>K11</f>
        <v>0</v>
      </c>
      <c r="K102" s="1285">
        <f>C5</f>
        <v>2</v>
      </c>
    </row>
    <row r="103" spans="1:13" ht="14" thickBot="1" x14ac:dyDescent="0.2">
      <c r="A103" s="75">
        <v>2</v>
      </c>
      <c r="B103" s="47">
        <f>K13</f>
        <v>0</v>
      </c>
      <c r="C103" s="456">
        <f>C4</f>
        <v>1</v>
      </c>
      <c r="D103" s="44">
        <f>K11</f>
        <v>0</v>
      </c>
      <c r="E103" s="448">
        <f>C9</f>
        <v>6</v>
      </c>
      <c r="G103" s="75">
        <v>2</v>
      </c>
      <c r="H103" s="47">
        <f>K14</f>
        <v>0</v>
      </c>
      <c r="I103" s="43">
        <f>C6</f>
        <v>3</v>
      </c>
      <c r="J103" s="44">
        <f>K13</f>
        <v>0</v>
      </c>
      <c r="K103" s="43">
        <f>C4</f>
        <v>1</v>
      </c>
    </row>
    <row r="104" spans="1:13" x14ac:dyDescent="0.15">
      <c r="A104" s="31">
        <v>3</v>
      </c>
      <c r="B104" s="32">
        <f>K8</f>
        <v>0</v>
      </c>
      <c r="C104" s="1286">
        <f>C14</f>
        <v>11</v>
      </c>
      <c r="D104" s="34">
        <f>K4</f>
        <v>0</v>
      </c>
      <c r="E104" s="33">
        <f>C12</f>
        <v>9</v>
      </c>
      <c r="F104" s="54"/>
      <c r="G104" s="31">
        <v>3</v>
      </c>
      <c r="H104" s="32">
        <f>K8</f>
        <v>0</v>
      </c>
      <c r="I104" s="1286">
        <f>C13</f>
        <v>10</v>
      </c>
      <c r="J104" s="34">
        <f>K6</f>
        <v>0</v>
      </c>
      <c r="K104" s="1286">
        <f>C11</f>
        <v>8</v>
      </c>
    </row>
    <row r="105" spans="1:13" ht="14" thickBot="1" x14ac:dyDescent="0.2">
      <c r="A105" s="75">
        <v>4</v>
      </c>
      <c r="B105" s="47">
        <f>K6</f>
        <v>0</v>
      </c>
      <c r="C105" s="1287">
        <f>C15</f>
        <v>12</v>
      </c>
      <c r="D105" s="44">
        <f>K15</f>
        <v>0</v>
      </c>
      <c r="E105" s="43">
        <f>C10</f>
        <v>7</v>
      </c>
      <c r="G105" s="75">
        <v>4</v>
      </c>
      <c r="H105" s="47">
        <f>K4</f>
        <v>0</v>
      </c>
      <c r="I105" s="43">
        <f>C12</f>
        <v>9</v>
      </c>
      <c r="J105" s="44">
        <f>K15</f>
        <v>0</v>
      </c>
      <c r="K105" s="43">
        <f>C10</f>
        <v>7</v>
      </c>
    </row>
    <row r="107" spans="1:13" ht="14" thickBot="1" x14ac:dyDescent="0.2">
      <c r="E107" s="15" t="s">
        <v>862</v>
      </c>
      <c r="K107" s="15" t="s">
        <v>863</v>
      </c>
      <c r="M107"/>
    </row>
    <row r="108" spans="1:13" x14ac:dyDescent="0.15">
      <c r="A108" s="26" t="s">
        <v>892</v>
      </c>
      <c r="B108" s="204" t="s">
        <v>197</v>
      </c>
      <c r="C108" s="28" t="s">
        <v>865</v>
      </c>
      <c r="D108" s="29" t="s">
        <v>197</v>
      </c>
      <c r="E108" s="30" t="s">
        <v>866</v>
      </c>
      <c r="G108" s="26" t="s">
        <v>892</v>
      </c>
      <c r="H108" s="204" t="s">
        <v>197</v>
      </c>
      <c r="I108" s="28" t="s">
        <v>865</v>
      </c>
      <c r="J108" s="29" t="s">
        <v>197</v>
      </c>
      <c r="K108" s="30" t="s">
        <v>866</v>
      </c>
    </row>
    <row r="109" spans="1:13" x14ac:dyDescent="0.15">
      <c r="A109" s="31">
        <v>1</v>
      </c>
      <c r="B109" s="32">
        <f>K11</f>
        <v>0</v>
      </c>
      <c r="C109" s="1285">
        <f>C9</f>
        <v>6</v>
      </c>
      <c r="D109" s="34">
        <f>K13</f>
        <v>0</v>
      </c>
      <c r="E109" s="1285">
        <f>C8</f>
        <v>5</v>
      </c>
      <c r="F109" s="54"/>
      <c r="G109" s="31">
        <v>1</v>
      </c>
      <c r="H109" s="32">
        <f>K11</f>
        <v>0</v>
      </c>
      <c r="I109" s="33">
        <f>C9</f>
        <v>6</v>
      </c>
      <c r="J109" s="34">
        <f>K7</f>
        <v>0</v>
      </c>
      <c r="K109" s="455">
        <f>C7</f>
        <v>4</v>
      </c>
    </row>
    <row r="110" spans="1:13" ht="14" thickBot="1" x14ac:dyDescent="0.2">
      <c r="A110" s="75">
        <v>2</v>
      </c>
      <c r="B110" s="47">
        <f>K7</f>
        <v>0</v>
      </c>
      <c r="C110" s="43">
        <f>C7</f>
        <v>4</v>
      </c>
      <c r="D110" s="44">
        <f>K14</f>
        <v>0</v>
      </c>
      <c r="E110" s="43">
        <f>C6</f>
        <v>3</v>
      </c>
      <c r="G110" s="75">
        <v>2</v>
      </c>
      <c r="H110" s="47">
        <f>K13</f>
        <v>0</v>
      </c>
      <c r="I110" s="456">
        <f>C8</f>
        <v>5</v>
      </c>
      <c r="J110" s="44">
        <f>K14</f>
        <v>0</v>
      </c>
      <c r="K110" s="448">
        <f>C5</f>
        <v>2</v>
      </c>
    </row>
    <row r="111" spans="1:13" x14ac:dyDescent="0.15">
      <c r="A111" s="31">
        <v>3</v>
      </c>
      <c r="B111" s="32">
        <f>K6</f>
        <v>0</v>
      </c>
      <c r="C111" s="1286">
        <f>C15</f>
        <v>12</v>
      </c>
      <c r="D111" s="34">
        <f>K15</f>
        <v>0</v>
      </c>
      <c r="E111" s="1286">
        <f>C14</f>
        <v>11</v>
      </c>
      <c r="F111" s="54"/>
      <c r="L111"/>
      <c r="M111"/>
    </row>
    <row r="112" spans="1:13" ht="14" thickBot="1" x14ac:dyDescent="0.2">
      <c r="A112" s="75">
        <v>4</v>
      </c>
      <c r="B112" s="47">
        <f>K8</f>
        <v>0</v>
      </c>
      <c r="C112" s="43">
        <f>C13</f>
        <v>10</v>
      </c>
      <c r="D112" s="44">
        <f>K4</f>
        <v>0</v>
      </c>
      <c r="E112" s="43">
        <f>C12</f>
        <v>9</v>
      </c>
    </row>
    <row r="116" spans="1:11" x14ac:dyDescent="0.15">
      <c r="A116" s="1751" t="s">
        <v>760</v>
      </c>
      <c r="B116" s="1751"/>
      <c r="C116" s="1751"/>
      <c r="D116" s="1751"/>
      <c r="E116" s="1751"/>
      <c r="F116" s="1751"/>
      <c r="G116" s="1751"/>
      <c r="H116" s="1751"/>
      <c r="I116" s="1751"/>
      <c r="J116" s="1751"/>
      <c r="K116" s="1751"/>
    </row>
    <row r="117" spans="1:11" x14ac:dyDescent="0.15">
      <c r="A117" s="1751" t="s">
        <v>761</v>
      </c>
      <c r="B117" s="1751"/>
      <c r="C117" s="1751"/>
      <c r="D117" s="1751"/>
      <c r="E117" s="1751"/>
      <c r="F117" s="1751"/>
      <c r="G117" s="1751"/>
      <c r="H117" s="1751"/>
      <c r="I117" s="1751"/>
      <c r="J117" s="1751"/>
      <c r="K117" s="1751"/>
    </row>
    <row r="119" spans="1:11" x14ac:dyDescent="0.15">
      <c r="A119" s="1751" t="s">
        <v>212</v>
      </c>
      <c r="B119" s="1751"/>
      <c r="C119" s="1751"/>
      <c r="D119" s="1751"/>
      <c r="E119" s="1751"/>
      <c r="F119" s="1751"/>
      <c r="G119" s="1751"/>
      <c r="H119" s="1751"/>
      <c r="I119" s="1751"/>
      <c r="J119" s="1751"/>
      <c r="K119" s="1751"/>
    </row>
    <row r="120" spans="1:11" x14ac:dyDescent="0.15">
      <c r="A120" s="1751" t="s">
        <v>2267</v>
      </c>
      <c r="B120" s="1751"/>
      <c r="C120" s="1751"/>
      <c r="D120" s="1751"/>
      <c r="E120" s="1751"/>
      <c r="F120" s="1751"/>
      <c r="G120" s="1751"/>
      <c r="H120" s="1751"/>
      <c r="I120" s="1751"/>
      <c r="J120" s="1751"/>
      <c r="K120" s="1751"/>
    </row>
  </sheetData>
  <sheetProtection password="CF27" sheet="1" objects="1" scenarios="1"/>
  <mergeCells count="30">
    <mergeCell ref="A119:K119"/>
    <mergeCell ref="A120:K120"/>
    <mergeCell ref="B71:C71"/>
    <mergeCell ref="B31:C31"/>
    <mergeCell ref="A116:K116"/>
    <mergeCell ref="A117:K117"/>
    <mergeCell ref="A66:K66"/>
    <mergeCell ref="A67:K67"/>
    <mergeCell ref="A95:K95"/>
    <mergeCell ref="A96:K96"/>
    <mergeCell ref="F10:G10"/>
    <mergeCell ref="F11:G11"/>
    <mergeCell ref="F14:G14"/>
    <mergeCell ref="F15:G15"/>
    <mergeCell ref="F17:G17"/>
    <mergeCell ref="F13:G13"/>
    <mergeCell ref="F12:G12"/>
    <mergeCell ref="I17:J17"/>
    <mergeCell ref="H19:I19"/>
    <mergeCell ref="J19:K19"/>
    <mergeCell ref="A62:K62"/>
    <mergeCell ref="A28:K28"/>
    <mergeCell ref="F6:G6"/>
    <mergeCell ref="F7:G7"/>
    <mergeCell ref="F8:G8"/>
    <mergeCell ref="F9:G9"/>
    <mergeCell ref="A1:K1"/>
    <mergeCell ref="F3:G3"/>
    <mergeCell ref="F4:G4"/>
    <mergeCell ref="F5:G5"/>
  </mergeCells>
  <phoneticPr fontId="0" type="noConversion"/>
  <pageMargins left="0.39370078740157483" right="0" top="0" bottom="0" header="0" footer="0"/>
  <pageSetup paperSize="9" orientation="portrait" horizontalDpi="360" verticalDpi="36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oglio53"/>
  <dimension ref="B2:K338"/>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1" ht="16" x14ac:dyDescent="0.2">
      <c r="C2" s="1760" t="s">
        <v>1517</v>
      </c>
      <c r="D2" s="1760"/>
      <c r="E2" s="1760"/>
      <c r="F2" s="1760"/>
      <c r="G2" s="1760"/>
      <c r="H2" s="1760"/>
      <c r="I2" s="1760"/>
    </row>
    <row r="4" spans="2:11" ht="16" x14ac:dyDescent="0.2">
      <c r="B4" s="1761" t="s">
        <v>196</v>
      </c>
      <c r="C4" s="1761"/>
      <c r="D4" s="1761"/>
      <c r="G4" s="171" t="s">
        <v>1680</v>
      </c>
      <c r="J4" s="171" t="s">
        <v>1681</v>
      </c>
    </row>
    <row r="5" spans="2:11" ht="15.75" customHeight="1" x14ac:dyDescent="0.15">
      <c r="B5" s="1762" t="s">
        <v>204</v>
      </c>
      <c r="C5" s="1762"/>
      <c r="D5" s="1762"/>
      <c r="E5" s="25" t="s">
        <v>367</v>
      </c>
      <c r="G5" s="293" t="s">
        <v>1934</v>
      </c>
      <c r="J5" s="293" t="s">
        <v>1934</v>
      </c>
    </row>
    <row r="6" spans="2:11" ht="16" x14ac:dyDescent="0.2">
      <c r="B6" s="79">
        <v>1</v>
      </c>
      <c r="C6" s="1763">
        <f>'12S - 8B - 2 GR - 1 RR'!C4</f>
        <v>1</v>
      </c>
      <c r="D6" s="1763"/>
      <c r="E6" s="120">
        <f>'12S - 8B - 2 GR - 1 RR'!D4</f>
        <v>0</v>
      </c>
      <c r="F6" s="173" t="s">
        <v>1038</v>
      </c>
      <c r="G6" s="437">
        <f>'12S - 8B - 2 GR - 1 RR'!K4</f>
        <v>0</v>
      </c>
      <c r="H6"/>
      <c r="J6" s="99"/>
    </row>
    <row r="7" spans="2:11" ht="16" x14ac:dyDescent="0.2">
      <c r="B7" s="79">
        <v>2</v>
      </c>
      <c r="C7" s="1763">
        <f>'12S - 8B - 2 GR - 1 RR'!C5</f>
        <v>2</v>
      </c>
      <c r="D7" s="1763"/>
      <c r="E7" s="120">
        <f>'12S - 8B - 2 GR - 1 RR'!D5</f>
        <v>0</v>
      </c>
      <c r="F7" s="173"/>
      <c r="G7" s="437"/>
      <c r="H7"/>
      <c r="I7" s="585" t="s">
        <v>1038</v>
      </c>
      <c r="J7" s="437">
        <f>'12S - 8B - 2 GR - 1 RR'!K11</f>
        <v>0</v>
      </c>
      <c r="K7"/>
    </row>
    <row r="8" spans="2:11" ht="16" x14ac:dyDescent="0.2">
      <c r="B8" s="79">
        <v>3</v>
      </c>
      <c r="C8" s="1763">
        <f>'12S - 8B - 2 GR - 1 RR'!C6</f>
        <v>3</v>
      </c>
      <c r="D8" s="1763"/>
      <c r="E8" s="120">
        <f>'12S - 8B - 2 GR - 1 RR'!D6</f>
        <v>0</v>
      </c>
      <c r="G8" s="99"/>
      <c r="H8"/>
      <c r="J8" s="99"/>
      <c r="K8"/>
    </row>
    <row r="9" spans="2:11" ht="16" x14ac:dyDescent="0.2">
      <c r="B9" s="79">
        <v>4</v>
      </c>
      <c r="C9" s="1763">
        <f>'12S - 8B - 2 GR - 1 RR'!C7</f>
        <v>4</v>
      </c>
      <c r="D9" s="1763"/>
      <c r="E9" s="120">
        <f>'12S - 8B - 2 GR - 1 RR'!D7</f>
        <v>0</v>
      </c>
      <c r="G9" s="99"/>
      <c r="H9"/>
      <c r="J9" s="99"/>
      <c r="K9"/>
    </row>
    <row r="10" spans="2:11" ht="16" x14ac:dyDescent="0.2">
      <c r="B10" s="79">
        <v>5</v>
      </c>
      <c r="C10" s="1763">
        <f>'12S - 8B - 2 GR - 1 RR'!C8</f>
        <v>5</v>
      </c>
      <c r="D10" s="1763"/>
      <c r="E10" s="120">
        <f>'12S - 8B - 2 GR - 1 RR'!D8</f>
        <v>0</v>
      </c>
      <c r="F10" s="173" t="s">
        <v>1038</v>
      </c>
      <c r="G10" s="437">
        <f>'12S - 8B - 2 GR - 1 RR'!K6</f>
        <v>0</v>
      </c>
      <c r="H10"/>
      <c r="J10" s="99"/>
      <c r="K10"/>
    </row>
    <row r="11" spans="2:11" ht="16" x14ac:dyDescent="0.2">
      <c r="B11" s="79">
        <v>6</v>
      </c>
      <c r="C11" s="1763">
        <f>'12S - 8B - 2 GR - 1 RR'!C9</f>
        <v>6</v>
      </c>
      <c r="D11" s="1763"/>
      <c r="E11" s="120">
        <f>'12S - 8B - 2 GR - 1 RR'!D9</f>
        <v>0</v>
      </c>
      <c r="F11" s="173"/>
      <c r="G11" s="437"/>
      <c r="H11"/>
      <c r="I11" s="585" t="s">
        <v>1038</v>
      </c>
      <c r="J11" s="437">
        <f>'12S - 8B - 2 GR - 1 RR'!K13</f>
        <v>0</v>
      </c>
      <c r="K11"/>
    </row>
    <row r="12" spans="2:11" ht="16" x14ac:dyDescent="0.2">
      <c r="B12" s="79">
        <v>7</v>
      </c>
      <c r="C12" s="1763">
        <f>'12S - 8B - 2 GR - 1 RR'!C10</f>
        <v>7</v>
      </c>
      <c r="D12" s="1763"/>
      <c r="E12" s="120">
        <f>'12S - 8B - 2 GR - 1 RR'!D10</f>
        <v>0</v>
      </c>
      <c r="F12" s="173"/>
      <c r="G12" s="437"/>
      <c r="H12"/>
      <c r="I12" s="585" t="s">
        <v>1038</v>
      </c>
      <c r="J12" s="437">
        <f>'12S - 8B - 2 GR - 1 RR'!K14</f>
        <v>0</v>
      </c>
      <c r="K12"/>
    </row>
    <row r="13" spans="2:11" ht="16" x14ac:dyDescent="0.2">
      <c r="B13" s="79">
        <v>8</v>
      </c>
      <c r="C13" s="1763">
        <f>'12S - 8B - 2 GR - 1 RR'!C11</f>
        <v>8</v>
      </c>
      <c r="D13" s="1763"/>
      <c r="E13" s="120">
        <f>'12S - 8B - 2 GR - 1 RR'!D11</f>
        <v>0</v>
      </c>
      <c r="F13" s="173" t="s">
        <v>1038</v>
      </c>
      <c r="G13" s="437">
        <f>'12S - 8B - 2 GR - 1 RR'!K7</f>
        <v>0</v>
      </c>
      <c r="H13"/>
      <c r="I13"/>
      <c r="J13" s="437"/>
      <c r="K13"/>
    </row>
    <row r="14" spans="2:11" ht="16" x14ac:dyDescent="0.2">
      <c r="B14" s="79">
        <v>9</v>
      </c>
      <c r="C14" s="1763">
        <f>'12S - 8B - 2 GR - 1 RR'!C12</f>
        <v>9</v>
      </c>
      <c r="D14" s="1763"/>
      <c r="E14" s="120">
        <f>'12S - 8B - 2 GR - 1 RR'!D12</f>
        <v>0</v>
      </c>
      <c r="F14" s="173" t="s">
        <v>1038</v>
      </c>
      <c r="G14" s="437">
        <f>'12S - 8B - 2 GR - 1 RR'!K8</f>
        <v>0</v>
      </c>
      <c r="H14"/>
      <c r="I14"/>
      <c r="J14" s="437"/>
      <c r="K14"/>
    </row>
    <row r="15" spans="2:11" ht="16" x14ac:dyDescent="0.2">
      <c r="B15" s="79">
        <v>10</v>
      </c>
      <c r="C15" s="1763">
        <f>'12S - 8B - 2 GR - 1 RR'!C13</f>
        <v>10</v>
      </c>
      <c r="D15" s="1763"/>
      <c r="E15" s="120">
        <f>'12S - 8B - 2 GR - 1 RR'!D13</f>
        <v>0</v>
      </c>
      <c r="F15" s="173"/>
      <c r="G15" s="437"/>
      <c r="H15"/>
      <c r="I15" s="585" t="s">
        <v>1038</v>
      </c>
      <c r="J15" s="437">
        <f>'12S - 8B - 2 GR - 1 RR'!K15</f>
        <v>0</v>
      </c>
      <c r="K15"/>
    </row>
    <row r="16" spans="2:11" ht="16" x14ac:dyDescent="0.2">
      <c r="B16" s="79">
        <v>11</v>
      </c>
      <c r="C16" s="1763">
        <f>'12S - 8B - 2 GR - 1 RR'!C14</f>
        <v>11</v>
      </c>
      <c r="D16" s="1763"/>
      <c r="E16" s="120">
        <f>'12S - 8B - 2 GR - 1 RR'!D14</f>
        <v>0</v>
      </c>
      <c r="F16" s="173"/>
      <c r="G16" s="437"/>
      <c r="H16"/>
      <c r="I16"/>
      <c r="J16" s="437"/>
    </row>
    <row r="17" spans="2:10" ht="16" x14ac:dyDescent="0.2">
      <c r="B17" s="79">
        <v>12</v>
      </c>
      <c r="C17" s="1763">
        <f>'12S - 8B - 2 GR - 1 RR'!C15</f>
        <v>12</v>
      </c>
      <c r="D17" s="1763"/>
      <c r="E17" s="120">
        <f>'12S - 8B - 2 GR - 1 RR'!D15</f>
        <v>0</v>
      </c>
      <c r="F17" s="173"/>
      <c r="G17" s="437"/>
      <c r="H17"/>
      <c r="I17"/>
      <c r="J17" s="437"/>
    </row>
    <row r="18" spans="2:10" x14ac:dyDescent="0.15">
      <c r="H18"/>
      <c r="I18"/>
    </row>
    <row r="42" spans="2:11" ht="16" x14ac:dyDescent="0.2">
      <c r="C42" s="1760" t="s">
        <v>194</v>
      </c>
      <c r="D42" s="1760"/>
      <c r="E42" s="1760"/>
      <c r="F42" s="1760"/>
      <c r="G42" s="1760"/>
      <c r="H42" s="1760"/>
      <c r="I42" s="1760"/>
      <c r="J42" s="1760"/>
    </row>
    <row r="43" spans="2:11" ht="14" thickBot="1" x14ac:dyDescent="0.2"/>
    <row r="44" spans="2:11" ht="19" thickBot="1" x14ac:dyDescent="0.25">
      <c r="B44" s="1764" t="s">
        <v>1461</v>
      </c>
      <c r="C44" s="1825"/>
      <c r="D44" s="220" t="s">
        <v>1460</v>
      </c>
      <c r="E44" s="1699" t="s">
        <v>18</v>
      </c>
      <c r="F44" s="1826"/>
      <c r="G44" s="295" t="s">
        <v>203</v>
      </c>
      <c r="H44" s="296" t="s">
        <v>199</v>
      </c>
      <c r="I44" s="297"/>
      <c r="J44" s="298" t="s">
        <v>200</v>
      </c>
      <c r="K44" s="297">
        <v>1</v>
      </c>
    </row>
    <row r="45" spans="2:11" ht="15.75" customHeight="1" x14ac:dyDescent="0.15">
      <c r="B45" s="300" t="s">
        <v>892</v>
      </c>
      <c r="C45" s="301" t="s">
        <v>197</v>
      </c>
      <c r="D45" s="302" t="s">
        <v>2322</v>
      </c>
      <c r="E45" s="303" t="s">
        <v>197</v>
      </c>
      <c r="F45" s="304" t="s">
        <v>2324</v>
      </c>
      <c r="G45" s="305" t="s">
        <v>1041</v>
      </c>
      <c r="H45" s="106" t="s">
        <v>1042</v>
      </c>
      <c r="I45" s="106" t="s">
        <v>1043</v>
      </c>
      <c r="J45" s="106" t="s">
        <v>193</v>
      </c>
      <c r="K45" s="306" t="s">
        <v>2063</v>
      </c>
    </row>
    <row r="46" spans="2:11" ht="15.75" customHeight="1" x14ac:dyDescent="0.2">
      <c r="B46" s="307">
        <v>1</v>
      </c>
      <c r="C46" s="308">
        <f>G14</f>
        <v>0</v>
      </c>
      <c r="D46" s="33">
        <f>C14</f>
        <v>9</v>
      </c>
      <c r="E46" s="308">
        <f>G13</f>
        <v>0</v>
      </c>
      <c r="F46" s="33">
        <f>C13</f>
        <v>8</v>
      </c>
      <c r="G46" s="309"/>
      <c r="H46" s="99"/>
      <c r="I46" s="211"/>
      <c r="J46" s="99"/>
      <c r="K46" s="102"/>
    </row>
    <row r="47" spans="2:11" ht="15.75" customHeight="1" x14ac:dyDescent="0.2">
      <c r="B47" s="307">
        <v>2</v>
      </c>
      <c r="C47" s="308">
        <f>G6</f>
        <v>0</v>
      </c>
      <c r="D47" s="33">
        <f>C6</f>
        <v>1</v>
      </c>
      <c r="E47" s="308">
        <f>G10</f>
        <v>0</v>
      </c>
      <c r="F47" s="33">
        <f>C10</f>
        <v>5</v>
      </c>
      <c r="G47" s="310"/>
      <c r="H47" s="99"/>
      <c r="I47" s="211"/>
      <c r="J47" s="99"/>
      <c r="K47" s="102"/>
    </row>
    <row r="48" spans="2:11" ht="15.75" customHeight="1" x14ac:dyDescent="0.2">
      <c r="B48" s="307"/>
      <c r="C48" s="308"/>
      <c r="D48" s="33"/>
      <c r="E48" s="308"/>
      <c r="F48" s="33"/>
      <c r="G48" s="310"/>
      <c r="H48" s="99"/>
      <c r="I48" s="211"/>
      <c r="J48" s="99"/>
      <c r="K48" s="102"/>
    </row>
    <row r="49" spans="2:11" ht="15.75" customHeight="1" x14ac:dyDescent="0.2">
      <c r="B49" s="307"/>
      <c r="C49" s="308"/>
      <c r="D49" s="33"/>
      <c r="E49" s="308"/>
      <c r="F49" s="33"/>
      <c r="G49" s="310"/>
      <c r="H49" s="99"/>
      <c r="I49" s="211"/>
      <c r="J49" s="99"/>
      <c r="K49" s="102"/>
    </row>
    <row r="50" spans="2:11" ht="15.75" customHeight="1" x14ac:dyDescent="0.2">
      <c r="B50" s="307">
        <v>3</v>
      </c>
      <c r="C50" s="308">
        <f>J15</f>
        <v>0</v>
      </c>
      <c r="D50" s="33">
        <f>C15</f>
        <v>10</v>
      </c>
      <c r="E50" s="308">
        <f>J12</f>
        <v>0</v>
      </c>
      <c r="F50" s="33">
        <f>C12</f>
        <v>7</v>
      </c>
      <c r="G50" s="310"/>
      <c r="H50" s="99"/>
      <c r="I50" s="211"/>
      <c r="J50" s="99"/>
      <c r="K50" s="102"/>
    </row>
    <row r="51" spans="2:11" ht="15.75" customHeight="1" thickBot="1" x14ac:dyDescent="0.25">
      <c r="B51" s="311">
        <v>4</v>
      </c>
      <c r="C51" s="312">
        <f>J7</f>
        <v>0</v>
      </c>
      <c r="D51" s="43">
        <f>C7</f>
        <v>2</v>
      </c>
      <c r="E51" s="312">
        <f>J11</f>
        <v>0</v>
      </c>
      <c r="F51" s="43">
        <f>C11</f>
        <v>6</v>
      </c>
      <c r="G51" s="313"/>
      <c r="H51" s="103"/>
      <c r="I51" s="314"/>
      <c r="J51" s="103"/>
      <c r="K51" s="104"/>
    </row>
    <row r="52" spans="2:11" ht="15.75" customHeight="1" thickBot="1" x14ac:dyDescent="0.25">
      <c r="B52" s="1822" t="s">
        <v>1458</v>
      </c>
      <c r="C52" s="1799"/>
      <c r="D52" s="1799"/>
      <c r="E52" s="1799"/>
      <c r="F52" s="1799"/>
      <c r="G52" s="1799"/>
      <c r="H52" s="1823"/>
      <c r="I52" s="1824" t="s">
        <v>2062</v>
      </c>
      <c r="J52" s="1730"/>
      <c r="K52" s="252"/>
    </row>
    <row r="53" spans="2:11" ht="15.75" customHeight="1" x14ac:dyDescent="0.15"/>
    <row r="54" spans="2:11" ht="15.75" customHeight="1" x14ac:dyDescent="0.2">
      <c r="C54" s="1760" t="s">
        <v>194</v>
      </c>
      <c r="D54" s="1760"/>
      <c r="E54" s="1760"/>
      <c r="F54" s="1760"/>
      <c r="G54" s="1760"/>
      <c r="H54" s="1760"/>
      <c r="I54" s="1760"/>
      <c r="J54" s="1760"/>
    </row>
    <row r="55" spans="2:11" ht="15.75" customHeight="1" thickBot="1" x14ac:dyDescent="0.2"/>
    <row r="56" spans="2:11" ht="19" thickBot="1" x14ac:dyDescent="0.25">
      <c r="B56" s="1764" t="s">
        <v>1461</v>
      </c>
      <c r="C56" s="1825"/>
      <c r="D56" s="220" t="s">
        <v>1460</v>
      </c>
      <c r="E56" s="1699" t="s">
        <v>18</v>
      </c>
      <c r="F56" s="1826"/>
      <c r="G56" s="295" t="s">
        <v>203</v>
      </c>
      <c r="H56" s="296" t="s">
        <v>199</v>
      </c>
      <c r="I56" s="297"/>
      <c r="J56" s="298" t="s">
        <v>200</v>
      </c>
      <c r="K56" s="297">
        <v>2</v>
      </c>
    </row>
    <row r="57" spans="2:11" x14ac:dyDescent="0.15">
      <c r="B57" s="300" t="s">
        <v>892</v>
      </c>
      <c r="C57" s="301" t="s">
        <v>197</v>
      </c>
      <c r="D57" s="302" t="s">
        <v>2322</v>
      </c>
      <c r="E57" s="303" t="s">
        <v>197</v>
      </c>
      <c r="F57" s="304" t="s">
        <v>2324</v>
      </c>
      <c r="G57" s="305" t="s">
        <v>1041</v>
      </c>
      <c r="H57" s="106" t="s">
        <v>1042</v>
      </c>
      <c r="I57" s="106" t="s">
        <v>1043</v>
      </c>
      <c r="J57" s="106" t="s">
        <v>193</v>
      </c>
      <c r="K57" s="306" t="s">
        <v>2063</v>
      </c>
    </row>
    <row r="58" spans="2:11" ht="16" x14ac:dyDescent="0.2">
      <c r="B58" s="307">
        <v>1</v>
      </c>
      <c r="C58" s="308">
        <f>G14</f>
        <v>0</v>
      </c>
      <c r="D58" s="33">
        <f>C14</f>
        <v>9</v>
      </c>
      <c r="E58" s="308">
        <f>G10</f>
        <v>0</v>
      </c>
      <c r="F58" s="33">
        <f>C10</f>
        <v>5</v>
      </c>
      <c r="G58" s="309"/>
      <c r="H58" s="99"/>
      <c r="I58" s="211"/>
      <c r="J58" s="99"/>
      <c r="K58" s="102"/>
    </row>
    <row r="59" spans="2:11" ht="16" x14ac:dyDescent="0.2">
      <c r="B59" s="307">
        <v>2</v>
      </c>
      <c r="C59" s="308">
        <f>G13</f>
        <v>0</v>
      </c>
      <c r="D59" s="33">
        <f>C9</f>
        <v>4</v>
      </c>
      <c r="E59" s="308">
        <f>G6</f>
        <v>0</v>
      </c>
      <c r="F59" s="33">
        <f>C17</f>
        <v>12</v>
      </c>
      <c r="G59" s="310"/>
      <c r="H59" s="99"/>
      <c r="I59" s="211"/>
      <c r="J59" s="99"/>
      <c r="K59" s="102"/>
    </row>
    <row r="60" spans="2:11" ht="16" x14ac:dyDescent="0.2">
      <c r="B60" s="307"/>
      <c r="C60" s="308"/>
      <c r="D60" s="33"/>
      <c r="E60" s="308"/>
      <c r="F60" s="33"/>
      <c r="G60" s="310"/>
      <c r="H60" s="99"/>
      <c r="I60" s="211"/>
      <c r="J60" s="99"/>
      <c r="K60" s="102"/>
    </row>
    <row r="61" spans="2:11" ht="16" x14ac:dyDescent="0.2">
      <c r="B61" s="307"/>
      <c r="C61" s="308"/>
      <c r="D61" s="33"/>
      <c r="E61" s="308"/>
      <c r="F61" s="33"/>
      <c r="G61" s="310"/>
      <c r="H61" s="99"/>
      <c r="I61" s="211"/>
      <c r="J61" s="99"/>
      <c r="K61" s="102"/>
    </row>
    <row r="62" spans="2:11" ht="16" x14ac:dyDescent="0.2">
      <c r="B62" s="307">
        <v>3</v>
      </c>
      <c r="C62" s="308">
        <f>J11</f>
        <v>0</v>
      </c>
      <c r="D62" s="33">
        <f>C11</f>
        <v>6</v>
      </c>
      <c r="E62" s="308">
        <f>J15</f>
        <v>0</v>
      </c>
      <c r="F62" s="33">
        <f>C15</f>
        <v>10</v>
      </c>
      <c r="G62" s="310"/>
      <c r="H62" s="99"/>
      <c r="I62" s="211"/>
      <c r="J62" s="99"/>
      <c r="K62" s="102"/>
    </row>
    <row r="63" spans="2:11" ht="17" thickBot="1" x14ac:dyDescent="0.25">
      <c r="B63" s="311">
        <v>4</v>
      </c>
      <c r="C63" s="312">
        <f>J12</f>
        <v>0</v>
      </c>
      <c r="D63" s="43">
        <f>C8</f>
        <v>3</v>
      </c>
      <c r="E63" s="312">
        <f>J7</f>
        <v>0</v>
      </c>
      <c r="F63" s="43">
        <f>C16</f>
        <v>11</v>
      </c>
      <c r="G63" s="313"/>
      <c r="H63" s="103"/>
      <c r="I63" s="314"/>
      <c r="J63" s="103"/>
      <c r="K63" s="104"/>
    </row>
    <row r="64" spans="2:11" ht="17" thickBot="1" x14ac:dyDescent="0.25">
      <c r="B64" s="1822" t="s">
        <v>1458</v>
      </c>
      <c r="C64" s="1799"/>
      <c r="D64" s="1799"/>
      <c r="E64" s="1799"/>
      <c r="F64" s="1799"/>
      <c r="G64" s="1799"/>
      <c r="H64" s="1823"/>
      <c r="I64" s="1824" t="s">
        <v>2062</v>
      </c>
      <c r="J64" s="1730"/>
      <c r="K64" s="252"/>
    </row>
    <row r="66" spans="2:11" ht="16" x14ac:dyDescent="0.2">
      <c r="C66" s="1760" t="s">
        <v>194</v>
      </c>
      <c r="D66" s="1760"/>
      <c r="E66" s="1760"/>
      <c r="F66" s="1760"/>
      <c r="G66" s="1760"/>
      <c r="H66" s="1760"/>
      <c r="I66" s="1760"/>
      <c r="J66" s="1760"/>
    </row>
    <row r="67" spans="2:11" ht="14" thickBot="1" x14ac:dyDescent="0.2"/>
    <row r="68" spans="2:11" ht="19" thickBot="1" x14ac:dyDescent="0.25">
      <c r="B68" s="1764" t="s">
        <v>1461</v>
      </c>
      <c r="C68" s="1825"/>
      <c r="D68" s="220" t="s">
        <v>1460</v>
      </c>
      <c r="E68" s="1699" t="s">
        <v>18</v>
      </c>
      <c r="F68" s="1826"/>
      <c r="G68" s="295" t="s">
        <v>203</v>
      </c>
      <c r="H68" s="296" t="s">
        <v>199</v>
      </c>
      <c r="I68" s="297"/>
      <c r="J68" s="298" t="s">
        <v>200</v>
      </c>
      <c r="K68" s="297">
        <v>3</v>
      </c>
    </row>
    <row r="69" spans="2:11" x14ac:dyDescent="0.15">
      <c r="B69" s="300" t="s">
        <v>892</v>
      </c>
      <c r="C69" s="301" t="s">
        <v>197</v>
      </c>
      <c r="D69" s="302" t="s">
        <v>2322</v>
      </c>
      <c r="E69" s="303" t="s">
        <v>197</v>
      </c>
      <c r="F69" s="304" t="s">
        <v>2324</v>
      </c>
      <c r="G69" s="305" t="s">
        <v>1041</v>
      </c>
      <c r="H69" s="106" t="s">
        <v>1042</v>
      </c>
      <c r="I69" s="106" t="s">
        <v>1043</v>
      </c>
      <c r="J69" s="106" t="s">
        <v>193</v>
      </c>
      <c r="K69" s="306" t="s">
        <v>2063</v>
      </c>
    </row>
    <row r="70" spans="2:11" ht="16" x14ac:dyDescent="0.2">
      <c r="B70" s="307">
        <v>1</v>
      </c>
      <c r="C70" s="308">
        <f>G14</f>
        <v>0</v>
      </c>
      <c r="D70" s="33">
        <f>C13</f>
        <v>8</v>
      </c>
      <c r="E70" s="308">
        <f>G13</f>
        <v>0</v>
      </c>
      <c r="F70" s="33">
        <f>C9</f>
        <v>4</v>
      </c>
      <c r="G70" s="309"/>
      <c r="H70" s="99"/>
      <c r="I70" s="211"/>
      <c r="J70" s="99"/>
      <c r="K70" s="102"/>
    </row>
    <row r="71" spans="2:11" ht="16" x14ac:dyDescent="0.2">
      <c r="B71" s="307">
        <v>2</v>
      </c>
      <c r="C71" s="308">
        <f>G6</f>
        <v>0</v>
      </c>
      <c r="D71" s="33">
        <f>C17</f>
        <v>12</v>
      </c>
      <c r="E71" s="308">
        <f>G10</f>
        <v>0</v>
      </c>
      <c r="F71" s="33">
        <f>C6</f>
        <v>1</v>
      </c>
      <c r="G71" s="310"/>
      <c r="H71" s="99"/>
      <c r="I71" s="211"/>
      <c r="J71" s="99"/>
      <c r="K71" s="102"/>
    </row>
    <row r="72" spans="2:11" ht="16" x14ac:dyDescent="0.2">
      <c r="B72" s="307"/>
      <c r="C72" s="308"/>
      <c r="D72" s="33"/>
      <c r="E72" s="308"/>
      <c r="F72" s="33"/>
      <c r="G72" s="310"/>
      <c r="H72" s="99"/>
      <c r="I72" s="211"/>
      <c r="J72" s="99"/>
      <c r="K72" s="102"/>
    </row>
    <row r="73" spans="2:11" ht="16" x14ac:dyDescent="0.2">
      <c r="B73" s="307"/>
      <c r="C73" s="308"/>
      <c r="D73" s="33"/>
      <c r="E73" s="308"/>
      <c r="F73" s="33"/>
      <c r="G73" s="310"/>
      <c r="H73" s="99"/>
      <c r="I73" s="211"/>
      <c r="J73" s="99"/>
      <c r="K73" s="102"/>
    </row>
    <row r="74" spans="2:11" ht="16" x14ac:dyDescent="0.2">
      <c r="B74" s="307">
        <v>3</v>
      </c>
      <c r="C74" s="308">
        <f>J11</f>
        <v>0</v>
      </c>
      <c r="D74" s="33">
        <f>C12</f>
        <v>7</v>
      </c>
      <c r="E74" s="308">
        <f>J12</f>
        <v>0</v>
      </c>
      <c r="F74" s="33">
        <f>C8</f>
        <v>3</v>
      </c>
      <c r="G74" s="310"/>
      <c r="H74" s="99"/>
      <c r="I74" s="211"/>
      <c r="J74" s="99"/>
      <c r="K74" s="102"/>
    </row>
    <row r="75" spans="2:11" ht="17" thickBot="1" x14ac:dyDescent="0.25">
      <c r="B75" s="311">
        <v>4</v>
      </c>
      <c r="C75" s="312">
        <f>J15</f>
        <v>0</v>
      </c>
      <c r="D75" s="43">
        <f>C7</f>
        <v>2</v>
      </c>
      <c r="E75" s="312">
        <f>J7</f>
        <v>0</v>
      </c>
      <c r="F75" s="43">
        <f>C16</f>
        <v>11</v>
      </c>
      <c r="G75" s="313"/>
      <c r="H75" s="103"/>
      <c r="I75" s="314"/>
      <c r="J75" s="103"/>
      <c r="K75" s="104"/>
    </row>
    <row r="76" spans="2:11" ht="17" thickBot="1" x14ac:dyDescent="0.25">
      <c r="B76" s="1822" t="s">
        <v>1458</v>
      </c>
      <c r="C76" s="1799"/>
      <c r="D76" s="1799"/>
      <c r="E76" s="1799"/>
      <c r="F76" s="1799"/>
      <c r="G76" s="1799"/>
      <c r="H76" s="1823"/>
      <c r="I76" s="1824" t="s">
        <v>2062</v>
      </c>
      <c r="J76" s="1730"/>
      <c r="K76" s="252"/>
    </row>
    <row r="78" spans="2:11" ht="16" x14ac:dyDescent="0.2">
      <c r="C78" s="1760" t="s">
        <v>194</v>
      </c>
      <c r="D78" s="1760"/>
      <c r="E78" s="1760"/>
      <c r="F78" s="1760"/>
      <c r="G78" s="1760"/>
      <c r="H78" s="1760"/>
      <c r="I78" s="1760"/>
      <c r="J78" s="1760"/>
    </row>
    <row r="79" spans="2:11" ht="14" thickBot="1" x14ac:dyDescent="0.2"/>
    <row r="80" spans="2:11" ht="18.75" customHeight="1" thickBot="1" x14ac:dyDescent="0.25">
      <c r="B80" s="1764" t="s">
        <v>1461</v>
      </c>
      <c r="C80" s="1825"/>
      <c r="D80" s="220" t="s">
        <v>1460</v>
      </c>
      <c r="E80" s="1699" t="s">
        <v>18</v>
      </c>
      <c r="F80" s="1826"/>
      <c r="G80" s="295" t="s">
        <v>203</v>
      </c>
      <c r="H80" s="296" t="s">
        <v>199</v>
      </c>
      <c r="I80" s="297"/>
      <c r="J80" s="298" t="s">
        <v>200</v>
      </c>
      <c r="K80" s="297">
        <v>4</v>
      </c>
    </row>
    <row r="81" spans="2:11" x14ac:dyDescent="0.15">
      <c r="B81" s="300" t="s">
        <v>892</v>
      </c>
      <c r="C81" s="301" t="s">
        <v>197</v>
      </c>
      <c r="D81" s="302" t="s">
        <v>2322</v>
      </c>
      <c r="E81" s="303" t="s">
        <v>197</v>
      </c>
      <c r="F81" s="304" t="s">
        <v>2324</v>
      </c>
      <c r="G81" s="305" t="s">
        <v>1041</v>
      </c>
      <c r="H81" s="106" t="s">
        <v>1042</v>
      </c>
      <c r="I81" s="106" t="s">
        <v>1043</v>
      </c>
      <c r="J81" s="106" t="s">
        <v>193</v>
      </c>
      <c r="K81" s="306" t="s">
        <v>2063</v>
      </c>
    </row>
    <row r="82" spans="2:11" ht="16" x14ac:dyDescent="0.2">
      <c r="B82" s="307">
        <v>1</v>
      </c>
      <c r="C82" s="308">
        <f>G14</f>
        <v>0</v>
      </c>
      <c r="D82" s="33">
        <f>C10</f>
        <v>5</v>
      </c>
      <c r="E82" s="308">
        <f>G13</f>
        <v>0</v>
      </c>
      <c r="F82" s="33">
        <f>C9</f>
        <v>4</v>
      </c>
      <c r="G82" s="309"/>
      <c r="H82" s="99"/>
      <c r="I82" s="211"/>
      <c r="J82" s="99"/>
      <c r="K82" s="102"/>
    </row>
    <row r="83" spans="2:11" ht="16" x14ac:dyDescent="0.2">
      <c r="B83" s="307">
        <v>2</v>
      </c>
      <c r="C83" s="308">
        <f>G10</f>
        <v>0</v>
      </c>
      <c r="D83" s="33">
        <f>C6</f>
        <v>1</v>
      </c>
      <c r="E83" s="308">
        <f>G6</f>
        <v>0</v>
      </c>
      <c r="F83" s="33">
        <f>C14</f>
        <v>9</v>
      </c>
      <c r="G83" s="310"/>
      <c r="H83" s="99"/>
      <c r="I83" s="211"/>
      <c r="J83" s="99"/>
      <c r="K83" s="102"/>
    </row>
    <row r="84" spans="2:11" ht="16" x14ac:dyDescent="0.2">
      <c r="B84" s="307"/>
      <c r="C84" s="308"/>
      <c r="D84" s="33"/>
      <c r="E84" s="308"/>
      <c r="F84" s="33"/>
      <c r="G84" s="310"/>
      <c r="H84" s="99"/>
      <c r="I84" s="211"/>
      <c r="J84" s="99"/>
      <c r="K84" s="102"/>
    </row>
    <row r="85" spans="2:11" ht="16" x14ac:dyDescent="0.2">
      <c r="B85" s="307"/>
      <c r="C85" s="308"/>
      <c r="D85" s="33"/>
      <c r="E85" s="308"/>
      <c r="F85" s="33"/>
      <c r="G85" s="310"/>
      <c r="H85" s="99"/>
      <c r="I85" s="211"/>
      <c r="J85" s="99"/>
      <c r="K85" s="102"/>
    </row>
    <row r="86" spans="2:11" ht="16" x14ac:dyDescent="0.2">
      <c r="B86" s="307">
        <v>3</v>
      </c>
      <c r="C86" s="308">
        <f>J11</f>
        <v>0</v>
      </c>
      <c r="D86" s="33">
        <f>C11</f>
        <v>6</v>
      </c>
      <c r="E86" s="308">
        <f>J12</f>
        <v>0</v>
      </c>
      <c r="F86" s="33">
        <f>C8</f>
        <v>3</v>
      </c>
      <c r="G86" s="310"/>
      <c r="H86" s="99"/>
      <c r="I86" s="211"/>
      <c r="J86" s="99"/>
      <c r="K86" s="102"/>
    </row>
    <row r="87" spans="2:11" ht="17" thickBot="1" x14ac:dyDescent="0.25">
      <c r="B87" s="311">
        <v>4</v>
      </c>
      <c r="C87" s="312">
        <f>J7</f>
        <v>0</v>
      </c>
      <c r="D87" s="43">
        <f>C15</f>
        <v>10</v>
      </c>
      <c r="E87" s="312">
        <f>J15</f>
        <v>0</v>
      </c>
      <c r="F87" s="43">
        <f>C7</f>
        <v>2</v>
      </c>
      <c r="G87" s="313"/>
      <c r="H87" s="103"/>
      <c r="I87" s="314"/>
      <c r="J87" s="103"/>
      <c r="K87" s="104"/>
    </row>
    <row r="88" spans="2:11" ht="17" thickBot="1" x14ac:dyDescent="0.25">
      <c r="B88" s="1822" t="s">
        <v>1458</v>
      </c>
      <c r="C88" s="1799"/>
      <c r="D88" s="1799"/>
      <c r="E88" s="1799"/>
      <c r="F88" s="1799"/>
      <c r="G88" s="1799"/>
      <c r="H88" s="1823"/>
      <c r="I88" s="1824" t="s">
        <v>2062</v>
      </c>
      <c r="J88" s="1730"/>
      <c r="K88" s="252"/>
    </row>
    <row r="90" spans="2:11" ht="16" x14ac:dyDescent="0.2">
      <c r="C90" s="1760" t="s">
        <v>194</v>
      </c>
      <c r="D90" s="1760"/>
      <c r="E90" s="1760"/>
      <c r="F90" s="1760"/>
      <c r="G90" s="1760"/>
      <c r="H90" s="1760"/>
      <c r="I90" s="1760"/>
      <c r="J90" s="1760"/>
    </row>
    <row r="91" spans="2:11" ht="14" thickBot="1" x14ac:dyDescent="0.2"/>
    <row r="92" spans="2:11" ht="19" thickBot="1" x14ac:dyDescent="0.25">
      <c r="B92" s="1764" t="s">
        <v>1461</v>
      </c>
      <c r="C92" s="1825"/>
      <c r="D92" s="220" t="s">
        <v>1460</v>
      </c>
      <c r="E92" s="1699" t="s">
        <v>18</v>
      </c>
      <c r="F92" s="1826"/>
      <c r="G92" s="295" t="s">
        <v>203</v>
      </c>
      <c r="H92" s="296" t="s">
        <v>199</v>
      </c>
      <c r="I92" s="297"/>
      <c r="J92" s="298" t="s">
        <v>200</v>
      </c>
      <c r="K92" s="297">
        <v>5</v>
      </c>
    </row>
    <row r="93" spans="2:11" x14ac:dyDescent="0.15">
      <c r="B93" s="300" t="s">
        <v>892</v>
      </c>
      <c r="C93" s="301" t="s">
        <v>197</v>
      </c>
      <c r="D93" s="302" t="s">
        <v>2322</v>
      </c>
      <c r="E93" s="303" t="s">
        <v>197</v>
      </c>
      <c r="F93" s="304" t="s">
        <v>2324</v>
      </c>
      <c r="G93" s="305" t="s">
        <v>1041</v>
      </c>
      <c r="H93" s="106" t="s">
        <v>1042</v>
      </c>
      <c r="I93" s="106" t="s">
        <v>1043</v>
      </c>
      <c r="J93" s="106" t="s">
        <v>193</v>
      </c>
      <c r="K93" s="306" t="s">
        <v>2063</v>
      </c>
    </row>
    <row r="94" spans="2:11" ht="16" x14ac:dyDescent="0.2">
      <c r="B94" s="307">
        <v>1</v>
      </c>
      <c r="C94" s="308">
        <f>G14</f>
        <v>0</v>
      </c>
      <c r="D94" s="33">
        <f>C10</f>
        <v>5</v>
      </c>
      <c r="E94" s="308">
        <f>G13</f>
        <v>0</v>
      </c>
      <c r="F94" s="33">
        <f>C17</f>
        <v>12</v>
      </c>
      <c r="G94" s="309"/>
      <c r="H94" s="99"/>
      <c r="I94" s="211"/>
      <c r="J94" s="99"/>
      <c r="K94" s="102"/>
    </row>
    <row r="95" spans="2:11" ht="16" x14ac:dyDescent="0.2">
      <c r="B95" s="307">
        <v>2</v>
      </c>
      <c r="C95" s="308">
        <f>G6</f>
        <v>0</v>
      </c>
      <c r="D95" s="33">
        <f>C13</f>
        <v>8</v>
      </c>
      <c r="E95" s="308">
        <f>G10</f>
        <v>0</v>
      </c>
      <c r="F95" s="33">
        <f>C6</f>
        <v>1</v>
      </c>
      <c r="G95" s="310"/>
      <c r="H95" s="99"/>
      <c r="I95" s="211"/>
      <c r="J95" s="99"/>
      <c r="K95" s="102"/>
    </row>
    <row r="96" spans="2:11" ht="16" x14ac:dyDescent="0.2">
      <c r="B96" s="307"/>
      <c r="C96" s="308"/>
      <c r="D96" s="33"/>
      <c r="E96" s="308"/>
      <c r="F96" s="33"/>
      <c r="G96" s="310"/>
      <c r="H96" s="99"/>
      <c r="I96" s="211"/>
      <c r="J96" s="99"/>
      <c r="K96" s="102"/>
    </row>
    <row r="97" spans="2:11" ht="16" x14ac:dyDescent="0.2">
      <c r="B97" s="307"/>
      <c r="C97" s="308"/>
      <c r="D97" s="33"/>
      <c r="E97" s="308"/>
      <c r="F97" s="33"/>
      <c r="G97" s="310"/>
      <c r="H97" s="99"/>
      <c r="I97" s="211"/>
      <c r="J97" s="99"/>
      <c r="K97" s="102"/>
    </row>
    <row r="98" spans="2:11" ht="16" x14ac:dyDescent="0.2">
      <c r="B98" s="307">
        <v>3</v>
      </c>
      <c r="C98" s="308">
        <f>J12</f>
        <v>0</v>
      </c>
      <c r="D98" s="33">
        <f>C16</f>
        <v>11</v>
      </c>
      <c r="E98" s="308">
        <f>J11</f>
        <v>0</v>
      </c>
      <c r="F98" s="33">
        <f>C11</f>
        <v>6</v>
      </c>
      <c r="G98" s="310"/>
      <c r="H98" s="99"/>
      <c r="I98" s="211"/>
      <c r="J98" s="99"/>
      <c r="K98" s="102"/>
    </row>
    <row r="99" spans="2:11" ht="17" thickBot="1" x14ac:dyDescent="0.25">
      <c r="B99" s="311">
        <v>4</v>
      </c>
      <c r="C99" s="312">
        <f>J7</f>
        <v>0</v>
      </c>
      <c r="D99" s="43">
        <f>C12</f>
        <v>7</v>
      </c>
      <c r="E99" s="312">
        <f>J15</f>
        <v>0</v>
      </c>
      <c r="F99" s="43">
        <f>C7</f>
        <v>2</v>
      </c>
      <c r="G99" s="313"/>
      <c r="H99" s="103"/>
      <c r="I99" s="314"/>
      <c r="J99" s="103"/>
      <c r="K99" s="104"/>
    </row>
    <row r="100" spans="2:11" ht="17" thickBot="1" x14ac:dyDescent="0.25">
      <c r="B100" s="1822" t="s">
        <v>1458</v>
      </c>
      <c r="C100" s="1799"/>
      <c r="D100" s="1799"/>
      <c r="E100" s="1799"/>
      <c r="F100" s="1799"/>
      <c r="G100" s="1799"/>
      <c r="H100" s="1823"/>
      <c r="I100" s="1824" t="s">
        <v>2062</v>
      </c>
      <c r="J100" s="1730"/>
      <c r="K100" s="252"/>
    </row>
    <row r="104" spans="2:11" ht="16" x14ac:dyDescent="0.2">
      <c r="C104" s="1760" t="s">
        <v>194</v>
      </c>
      <c r="D104" s="1760"/>
      <c r="E104" s="1760"/>
      <c r="F104" s="1760"/>
      <c r="G104" s="1760"/>
      <c r="H104" s="1760"/>
      <c r="I104" s="1760"/>
      <c r="J104" s="1760"/>
    </row>
    <row r="105" spans="2:11" ht="14" thickBot="1" x14ac:dyDescent="0.2"/>
    <row r="106" spans="2:11" ht="19" thickBot="1" x14ac:dyDescent="0.25">
      <c r="B106" s="1764" t="s">
        <v>1461</v>
      </c>
      <c r="C106" s="1825"/>
      <c r="D106" s="220" t="s">
        <v>1460</v>
      </c>
      <c r="E106" s="1699" t="s">
        <v>18</v>
      </c>
      <c r="F106" s="1826"/>
      <c r="G106" s="295" t="s">
        <v>203</v>
      </c>
      <c r="H106" s="296" t="s">
        <v>199</v>
      </c>
      <c r="I106" s="297"/>
      <c r="J106" s="298" t="s">
        <v>200</v>
      </c>
      <c r="K106" s="297">
        <v>6</v>
      </c>
    </row>
    <row r="107" spans="2:11" x14ac:dyDescent="0.15">
      <c r="B107" s="300" t="s">
        <v>892</v>
      </c>
      <c r="C107" s="301" t="s">
        <v>197</v>
      </c>
      <c r="D107" s="302" t="s">
        <v>2322</v>
      </c>
      <c r="E107" s="303" t="s">
        <v>197</v>
      </c>
      <c r="F107" s="304" t="s">
        <v>2324</v>
      </c>
      <c r="G107" s="305" t="s">
        <v>1041</v>
      </c>
      <c r="H107" s="106" t="s">
        <v>1042</v>
      </c>
      <c r="I107" s="106" t="s">
        <v>1043</v>
      </c>
      <c r="J107" s="106" t="s">
        <v>193</v>
      </c>
      <c r="K107" s="306" t="s">
        <v>2063</v>
      </c>
    </row>
    <row r="108" spans="2:11" ht="16" x14ac:dyDescent="0.2">
      <c r="B108" s="307">
        <v>1</v>
      </c>
      <c r="C108" s="308">
        <f>G13</f>
        <v>0</v>
      </c>
      <c r="D108" s="33">
        <f>C17</f>
        <v>12</v>
      </c>
      <c r="E108" s="308">
        <f>G6</f>
        <v>0</v>
      </c>
      <c r="F108" s="33">
        <f>C13</f>
        <v>8</v>
      </c>
      <c r="G108" s="309"/>
      <c r="H108" s="99"/>
      <c r="I108" s="211"/>
      <c r="J108" s="99"/>
      <c r="K108" s="102"/>
    </row>
    <row r="109" spans="2:11" ht="16" x14ac:dyDescent="0.2">
      <c r="B109" s="307">
        <v>2</v>
      </c>
      <c r="C109" s="308">
        <f>G14</f>
        <v>0</v>
      </c>
      <c r="D109" s="33">
        <f>C14</f>
        <v>9</v>
      </c>
      <c r="E109" s="308">
        <f>G10</f>
        <v>0</v>
      </c>
      <c r="F109" s="33">
        <f>C9</f>
        <v>4</v>
      </c>
      <c r="G109" s="310"/>
      <c r="H109" s="99"/>
      <c r="I109" s="211"/>
      <c r="J109" s="99"/>
      <c r="K109" s="102"/>
    </row>
    <row r="110" spans="2:11" ht="16" x14ac:dyDescent="0.2">
      <c r="B110" s="307"/>
      <c r="C110" s="308"/>
      <c r="D110" s="33"/>
      <c r="E110" s="308"/>
      <c r="F110" s="33"/>
      <c r="G110" s="310"/>
      <c r="H110" s="99"/>
      <c r="I110" s="211"/>
      <c r="J110" s="99"/>
      <c r="K110" s="102"/>
    </row>
    <row r="111" spans="2:11" ht="16" x14ac:dyDescent="0.2">
      <c r="B111" s="307"/>
      <c r="C111" s="308"/>
      <c r="D111" s="33"/>
      <c r="E111" s="308"/>
      <c r="F111" s="33"/>
      <c r="G111" s="310"/>
      <c r="H111" s="99"/>
      <c r="I111" s="211"/>
      <c r="J111" s="99"/>
      <c r="K111" s="102"/>
    </row>
    <row r="112" spans="2:11" ht="16" x14ac:dyDescent="0.2">
      <c r="B112" s="307">
        <v>3</v>
      </c>
      <c r="C112" s="308">
        <f>J12</f>
        <v>0</v>
      </c>
      <c r="D112" s="33">
        <f>C16</f>
        <v>11</v>
      </c>
      <c r="E112" s="308">
        <f>J7</f>
        <v>0</v>
      </c>
      <c r="F112" s="33">
        <f>C12</f>
        <v>7</v>
      </c>
      <c r="G112" s="310"/>
      <c r="H112" s="99"/>
      <c r="I112" s="211"/>
      <c r="J112" s="99"/>
      <c r="K112" s="102"/>
    </row>
    <row r="113" spans="2:11" ht="17" thickBot="1" x14ac:dyDescent="0.25">
      <c r="B113" s="311">
        <v>4</v>
      </c>
      <c r="C113" s="312">
        <f>J11</f>
        <v>0</v>
      </c>
      <c r="D113" s="43">
        <f>C15</f>
        <v>10</v>
      </c>
      <c r="E113" s="312">
        <f>J15</f>
        <v>0</v>
      </c>
      <c r="F113" s="43">
        <f>C8</f>
        <v>3</v>
      </c>
      <c r="G113" s="313"/>
      <c r="H113" s="103"/>
      <c r="I113" s="314"/>
      <c r="J113" s="103"/>
      <c r="K113" s="104"/>
    </row>
    <row r="114" spans="2:11" ht="17" thickBot="1" x14ac:dyDescent="0.25">
      <c r="B114" s="1822" t="s">
        <v>1458</v>
      </c>
      <c r="C114" s="1799"/>
      <c r="D114" s="1799"/>
      <c r="E114" s="1799"/>
      <c r="F114" s="1799"/>
      <c r="G114" s="1799"/>
      <c r="H114" s="1823"/>
      <c r="I114" s="1824" t="s">
        <v>2062</v>
      </c>
      <c r="J114" s="1730"/>
      <c r="K114" s="252"/>
    </row>
    <row r="116" spans="2:11" ht="16" x14ac:dyDescent="0.2">
      <c r="C116" s="1760" t="s">
        <v>194</v>
      </c>
      <c r="D116" s="1760"/>
      <c r="E116" s="1760"/>
      <c r="F116" s="1760"/>
      <c r="G116" s="1760"/>
      <c r="H116" s="1760"/>
      <c r="I116" s="1760"/>
      <c r="J116" s="1760"/>
    </row>
    <row r="117" spans="2:11" ht="14" thickBot="1" x14ac:dyDescent="0.2"/>
    <row r="118" spans="2:11" ht="19" thickBot="1" x14ac:dyDescent="0.25">
      <c r="B118" s="1764" t="s">
        <v>1461</v>
      </c>
      <c r="C118" s="1825"/>
      <c r="D118" s="220" t="s">
        <v>1460</v>
      </c>
      <c r="E118" s="1699" t="s">
        <v>18</v>
      </c>
      <c r="F118" s="1826"/>
      <c r="G118" s="295" t="s">
        <v>203</v>
      </c>
      <c r="H118" s="296" t="s">
        <v>199</v>
      </c>
      <c r="I118" s="297"/>
      <c r="J118" s="298" t="s">
        <v>200</v>
      </c>
      <c r="K118" s="297">
        <v>7</v>
      </c>
    </row>
    <row r="119" spans="2:11" x14ac:dyDescent="0.15">
      <c r="B119" s="300" t="s">
        <v>892</v>
      </c>
      <c r="C119" s="301" t="s">
        <v>197</v>
      </c>
      <c r="D119" s="302" t="s">
        <v>2322</v>
      </c>
      <c r="E119" s="303" t="s">
        <v>197</v>
      </c>
      <c r="F119" s="304" t="s">
        <v>2324</v>
      </c>
      <c r="G119" s="305" t="s">
        <v>1041</v>
      </c>
      <c r="H119" s="106" t="s">
        <v>1042</v>
      </c>
      <c r="I119" s="106" t="s">
        <v>1043</v>
      </c>
      <c r="J119" s="106" t="s">
        <v>193</v>
      </c>
      <c r="K119" s="306" t="s">
        <v>2063</v>
      </c>
    </row>
    <row r="120" spans="2:11" ht="16" x14ac:dyDescent="0.2">
      <c r="B120" s="307">
        <v>1</v>
      </c>
      <c r="C120" s="308">
        <f>G13</f>
        <v>0</v>
      </c>
      <c r="D120" s="33">
        <f>C17</f>
        <v>12</v>
      </c>
      <c r="E120" s="308">
        <f>G14</f>
        <v>0</v>
      </c>
      <c r="F120" s="33">
        <f>C14</f>
        <v>9</v>
      </c>
      <c r="G120" s="309"/>
      <c r="H120" s="99"/>
      <c r="I120" s="211"/>
      <c r="J120" s="99"/>
      <c r="K120" s="102"/>
    </row>
    <row r="121" spans="2:11" ht="16" x14ac:dyDescent="0.2">
      <c r="B121" s="307">
        <v>2</v>
      </c>
      <c r="C121" s="308">
        <f>G6</f>
        <v>0</v>
      </c>
      <c r="D121" s="33">
        <f>C13</f>
        <v>8</v>
      </c>
      <c r="E121" s="308">
        <f>G10</f>
        <v>0</v>
      </c>
      <c r="F121" s="33">
        <f>C10</f>
        <v>5</v>
      </c>
      <c r="G121" s="310"/>
      <c r="H121" s="99"/>
      <c r="I121" s="211"/>
      <c r="J121" s="99"/>
      <c r="K121" s="102"/>
    </row>
    <row r="122" spans="2:11" ht="16" x14ac:dyDescent="0.2">
      <c r="B122" s="307"/>
      <c r="C122" s="308"/>
      <c r="D122" s="33"/>
      <c r="E122" s="308"/>
      <c r="F122" s="33"/>
      <c r="G122" s="310"/>
      <c r="H122" s="99"/>
      <c r="I122" s="211"/>
      <c r="J122" s="99"/>
      <c r="K122" s="102"/>
    </row>
    <row r="123" spans="2:11" ht="16" x14ac:dyDescent="0.2">
      <c r="B123" s="307"/>
      <c r="C123" s="308"/>
      <c r="D123" s="33"/>
      <c r="E123" s="308"/>
      <c r="F123" s="33"/>
      <c r="G123" s="310"/>
      <c r="H123" s="99"/>
      <c r="I123" s="211"/>
      <c r="J123" s="99"/>
      <c r="K123" s="102"/>
    </row>
    <row r="124" spans="2:11" ht="16" x14ac:dyDescent="0.2">
      <c r="B124" s="307">
        <v>3</v>
      </c>
      <c r="C124" s="308">
        <f>J12</f>
        <v>0</v>
      </c>
      <c r="D124" s="33">
        <f>C16</f>
        <v>11</v>
      </c>
      <c r="E124" s="308">
        <f>J11</f>
        <v>0</v>
      </c>
      <c r="F124" s="33">
        <f>C15</f>
        <v>10</v>
      </c>
      <c r="G124" s="310"/>
      <c r="H124" s="99"/>
      <c r="I124" s="211"/>
      <c r="J124" s="99"/>
      <c r="K124" s="102"/>
    </row>
    <row r="125" spans="2:11" ht="17" thickBot="1" x14ac:dyDescent="0.25">
      <c r="B125" s="311">
        <v>4</v>
      </c>
      <c r="C125" s="312">
        <f>J7</f>
        <v>0</v>
      </c>
      <c r="D125" s="43">
        <f>C12</f>
        <v>7</v>
      </c>
      <c r="E125" s="312">
        <f>J15</f>
        <v>0</v>
      </c>
      <c r="F125" s="43">
        <f>C11</f>
        <v>6</v>
      </c>
      <c r="G125" s="313"/>
      <c r="H125" s="103"/>
      <c r="I125" s="314"/>
      <c r="J125" s="103"/>
      <c r="K125" s="104"/>
    </row>
    <row r="126" spans="2:11" ht="17" thickBot="1" x14ac:dyDescent="0.25">
      <c r="B126" s="1822" t="s">
        <v>1458</v>
      </c>
      <c r="C126" s="1799"/>
      <c r="D126" s="1799"/>
      <c r="E126" s="1799"/>
      <c r="F126" s="1799"/>
      <c r="G126" s="1799"/>
      <c r="H126" s="1823"/>
      <c r="I126" s="1824" t="s">
        <v>2062</v>
      </c>
      <c r="J126" s="1730"/>
      <c r="K126" s="252"/>
    </row>
    <row r="128" spans="2:11" ht="16" x14ac:dyDescent="0.2">
      <c r="C128" s="1760" t="s">
        <v>194</v>
      </c>
      <c r="D128" s="1760"/>
      <c r="E128" s="1760"/>
      <c r="F128" s="1760"/>
      <c r="G128" s="1760"/>
      <c r="H128" s="1760"/>
      <c r="I128" s="1760"/>
      <c r="J128" s="1760"/>
    </row>
    <row r="129" spans="2:11" ht="14" thickBot="1" x14ac:dyDescent="0.2"/>
    <row r="130" spans="2:11" ht="19" thickBot="1" x14ac:dyDescent="0.25">
      <c r="B130" s="1764" t="s">
        <v>1461</v>
      </c>
      <c r="C130" s="1825"/>
      <c r="D130" s="1292" t="s">
        <v>1460</v>
      </c>
      <c r="E130" s="1699" t="s">
        <v>18</v>
      </c>
      <c r="F130" s="1700"/>
      <c r="G130" s="295" t="s">
        <v>203</v>
      </c>
      <c r="H130" s="296" t="s">
        <v>199</v>
      </c>
      <c r="I130" s="297"/>
      <c r="J130" s="298" t="s">
        <v>200</v>
      </c>
      <c r="K130" s="297">
        <v>8</v>
      </c>
    </row>
    <row r="131" spans="2:11" x14ac:dyDescent="0.15">
      <c r="B131" s="300" t="s">
        <v>892</v>
      </c>
      <c r="C131" s="255" t="s">
        <v>197</v>
      </c>
      <c r="D131" s="324" t="s">
        <v>2322</v>
      </c>
      <c r="E131" s="303" t="s">
        <v>197</v>
      </c>
      <c r="F131" s="304" t="s">
        <v>2324</v>
      </c>
      <c r="G131" s="305" t="s">
        <v>1041</v>
      </c>
      <c r="H131" s="106" t="s">
        <v>1042</v>
      </c>
      <c r="I131" s="106" t="s">
        <v>1043</v>
      </c>
      <c r="J131" s="106" t="s">
        <v>193</v>
      </c>
      <c r="K131" s="306" t="s">
        <v>2063</v>
      </c>
    </row>
    <row r="132" spans="2:11" ht="16" x14ac:dyDescent="0.2">
      <c r="B132" s="307">
        <v>1</v>
      </c>
      <c r="C132" s="308">
        <f>G13</f>
        <v>0</v>
      </c>
      <c r="D132" s="33">
        <f>C9</f>
        <v>4</v>
      </c>
      <c r="E132" s="308">
        <f>G14</f>
        <v>0</v>
      </c>
      <c r="F132" s="33">
        <f>C6</f>
        <v>1</v>
      </c>
      <c r="G132" s="309"/>
      <c r="H132" s="99"/>
      <c r="I132" s="211"/>
      <c r="J132" s="99"/>
      <c r="K132" s="102"/>
    </row>
    <row r="133" spans="2:11" ht="16" x14ac:dyDescent="0.2">
      <c r="B133" s="337">
        <v>2</v>
      </c>
      <c r="C133" s="308">
        <f>G6</f>
        <v>0</v>
      </c>
      <c r="D133" s="33">
        <f>C8</f>
        <v>3</v>
      </c>
      <c r="E133" s="308">
        <f>G10</f>
        <v>0</v>
      </c>
      <c r="F133" s="45">
        <f>C7</f>
        <v>2</v>
      </c>
      <c r="G133" s="339"/>
      <c r="H133" s="99"/>
      <c r="I133" s="211"/>
      <c r="J133" s="99"/>
      <c r="K133" s="102"/>
    </row>
    <row r="134" spans="2:11" ht="16" x14ac:dyDescent="0.2">
      <c r="B134" s="576"/>
      <c r="C134" s="559"/>
      <c r="D134" s="239"/>
      <c r="E134" s="559"/>
      <c r="F134" s="239"/>
      <c r="G134" s="310"/>
      <c r="H134" s="99"/>
      <c r="I134" s="211"/>
      <c r="J134" s="99"/>
      <c r="K134" s="102"/>
    </row>
    <row r="135" spans="2:11" ht="16" x14ac:dyDescent="0.2">
      <c r="B135" s="307"/>
      <c r="C135" s="308"/>
      <c r="D135" s="33"/>
      <c r="E135" s="308"/>
      <c r="F135" s="33"/>
      <c r="G135" s="310"/>
      <c r="H135" s="99"/>
      <c r="I135" s="211"/>
      <c r="J135" s="99"/>
      <c r="K135" s="102"/>
    </row>
    <row r="136" spans="2:11" ht="16" x14ac:dyDescent="0.2">
      <c r="B136" s="307">
        <v>3</v>
      </c>
      <c r="C136" s="308">
        <f>J12</f>
        <v>0</v>
      </c>
      <c r="D136" s="33">
        <f>C17</f>
        <v>12</v>
      </c>
      <c r="E136" s="308">
        <f>J11</f>
        <v>0</v>
      </c>
      <c r="F136" s="33">
        <f>C15</f>
        <v>10</v>
      </c>
      <c r="G136" s="310"/>
      <c r="H136" s="99"/>
      <c r="I136" s="211"/>
      <c r="J136" s="99"/>
      <c r="K136" s="102"/>
    </row>
    <row r="137" spans="2:11" ht="17" thickBot="1" x14ac:dyDescent="0.25">
      <c r="B137" s="307">
        <v>4</v>
      </c>
      <c r="C137" s="312">
        <f>J7</f>
        <v>0</v>
      </c>
      <c r="D137" s="104">
        <f>C16</f>
        <v>11</v>
      </c>
      <c r="E137" s="312">
        <f>J15</f>
        <v>0</v>
      </c>
      <c r="F137" s="104">
        <f>C13</f>
        <v>8</v>
      </c>
      <c r="G137" s="313"/>
      <c r="H137" s="103"/>
      <c r="I137" s="314"/>
      <c r="J137" s="103"/>
      <c r="K137" s="104"/>
    </row>
    <row r="138" spans="2:11" ht="17" thickBot="1" x14ac:dyDescent="0.25">
      <c r="B138" s="1822" t="s">
        <v>1458</v>
      </c>
      <c r="C138" s="1799"/>
      <c r="D138" s="1799"/>
      <c r="E138" s="1799"/>
      <c r="F138" s="1799"/>
      <c r="G138" s="1799"/>
      <c r="H138" s="1823"/>
      <c r="I138" s="1824" t="s">
        <v>2062</v>
      </c>
      <c r="J138" s="1730"/>
      <c r="K138" s="252"/>
    </row>
    <row r="140" spans="2:11" ht="16" x14ac:dyDescent="0.2">
      <c r="C140" s="1760" t="s">
        <v>194</v>
      </c>
      <c r="D140" s="1760"/>
      <c r="E140" s="1760"/>
      <c r="F140" s="1760"/>
      <c r="G140" s="1760"/>
      <c r="H140" s="1760"/>
      <c r="I140" s="1760"/>
      <c r="J140" s="1760"/>
    </row>
    <row r="141" spans="2:11" ht="14" thickBot="1" x14ac:dyDescent="0.2"/>
    <row r="142" spans="2:11" ht="19" thickBot="1" x14ac:dyDescent="0.25">
      <c r="B142" s="1764" t="s">
        <v>1461</v>
      </c>
      <c r="C142" s="1825"/>
      <c r="D142" s="220" t="s">
        <v>1460</v>
      </c>
      <c r="E142" s="1699" t="s">
        <v>18</v>
      </c>
      <c r="F142" s="1826"/>
      <c r="G142" s="295" t="s">
        <v>203</v>
      </c>
      <c r="H142" s="296" t="s">
        <v>199</v>
      </c>
      <c r="I142" s="297"/>
      <c r="J142" s="298" t="s">
        <v>200</v>
      </c>
      <c r="K142" s="297">
        <v>9</v>
      </c>
    </row>
    <row r="143" spans="2:11" x14ac:dyDescent="0.15">
      <c r="B143" s="300" t="s">
        <v>892</v>
      </c>
      <c r="C143" s="301" t="s">
        <v>197</v>
      </c>
      <c r="D143" s="302" t="s">
        <v>2322</v>
      </c>
      <c r="E143" s="303" t="s">
        <v>197</v>
      </c>
      <c r="F143" s="304" t="s">
        <v>2324</v>
      </c>
      <c r="G143" s="305" t="s">
        <v>1041</v>
      </c>
      <c r="H143" s="106" t="s">
        <v>1042</v>
      </c>
      <c r="I143" s="106" t="s">
        <v>1043</v>
      </c>
      <c r="J143" s="106" t="s">
        <v>193</v>
      </c>
      <c r="K143" s="306" t="s">
        <v>2063</v>
      </c>
    </row>
    <row r="144" spans="2:11" ht="16" x14ac:dyDescent="0.2">
      <c r="B144" s="307">
        <v>1</v>
      </c>
      <c r="C144" s="308">
        <f>G14</f>
        <v>0</v>
      </c>
      <c r="D144" s="33">
        <f>C14</f>
        <v>9</v>
      </c>
      <c r="E144" s="308">
        <f>G10</f>
        <v>0</v>
      </c>
      <c r="F144" s="33">
        <f>C11</f>
        <v>6</v>
      </c>
      <c r="G144" s="309"/>
      <c r="H144" s="99"/>
      <c r="I144" s="211"/>
      <c r="J144" s="99"/>
      <c r="K144" s="102"/>
    </row>
    <row r="145" spans="2:11" ht="16" x14ac:dyDescent="0.2">
      <c r="B145" s="307">
        <v>2</v>
      </c>
      <c r="C145" s="308">
        <f>G6</f>
        <v>0</v>
      </c>
      <c r="D145" s="33">
        <f>C8</f>
        <v>3</v>
      </c>
      <c r="E145" s="308">
        <f>J12</f>
        <v>0</v>
      </c>
      <c r="F145" s="33">
        <f>C17</f>
        <v>12</v>
      </c>
      <c r="G145" s="310"/>
      <c r="H145" s="99"/>
      <c r="I145" s="211"/>
      <c r="J145" s="99"/>
      <c r="K145" s="102"/>
    </row>
    <row r="146" spans="2:11" ht="16" x14ac:dyDescent="0.2">
      <c r="B146" s="307"/>
      <c r="C146" s="308"/>
      <c r="D146" s="33"/>
      <c r="E146" s="308"/>
      <c r="F146" s="33"/>
      <c r="G146" s="310"/>
      <c r="H146" s="99"/>
      <c r="I146" s="211"/>
      <c r="J146" s="99"/>
      <c r="K146" s="102"/>
    </row>
    <row r="147" spans="2:11" ht="16" x14ac:dyDescent="0.2">
      <c r="B147" s="307"/>
      <c r="C147" s="308"/>
      <c r="D147" s="33"/>
      <c r="E147" s="308"/>
      <c r="F147" s="33"/>
      <c r="G147" s="310"/>
      <c r="H147" s="99"/>
      <c r="I147" s="211"/>
      <c r="J147" s="99"/>
      <c r="K147" s="102"/>
    </row>
    <row r="148" spans="2:11" ht="16" x14ac:dyDescent="0.2">
      <c r="B148" s="307">
        <v>3</v>
      </c>
      <c r="C148" s="308">
        <f>J15</f>
        <v>0</v>
      </c>
      <c r="D148" s="33">
        <f>C10</f>
        <v>5</v>
      </c>
      <c r="E148" s="308">
        <f>J11</f>
        <v>0</v>
      </c>
      <c r="F148" s="33">
        <f>C15</f>
        <v>10</v>
      </c>
      <c r="G148" s="310"/>
      <c r="H148" s="99"/>
      <c r="I148" s="211"/>
      <c r="J148" s="99"/>
      <c r="K148" s="102"/>
    </row>
    <row r="149" spans="2:11" ht="17" thickBot="1" x14ac:dyDescent="0.25">
      <c r="B149" s="311">
        <v>4</v>
      </c>
      <c r="C149" s="312">
        <f>G13</f>
        <v>0</v>
      </c>
      <c r="D149" s="43">
        <f>C9</f>
        <v>4</v>
      </c>
      <c r="E149" s="312">
        <f>J7</f>
        <v>0</v>
      </c>
      <c r="F149" s="43">
        <f>C16</f>
        <v>11</v>
      </c>
      <c r="G149" s="313"/>
      <c r="H149" s="103"/>
      <c r="I149" s="314"/>
      <c r="J149" s="103"/>
      <c r="K149" s="104"/>
    </row>
    <row r="150" spans="2:11" ht="17" thickBot="1" x14ac:dyDescent="0.25">
      <c r="B150" s="1822" t="s">
        <v>1458</v>
      </c>
      <c r="C150" s="1799"/>
      <c r="D150" s="1799"/>
      <c r="E150" s="1799"/>
      <c r="F150" s="1799"/>
      <c r="G150" s="1799"/>
      <c r="H150" s="1823"/>
      <c r="I150" s="1824" t="s">
        <v>2062</v>
      </c>
      <c r="J150" s="1730"/>
      <c r="K150" s="252"/>
    </row>
    <row r="154" spans="2:11" ht="16" x14ac:dyDescent="0.2">
      <c r="C154" s="1760" t="s">
        <v>194</v>
      </c>
      <c r="D154" s="1760"/>
      <c r="E154" s="1760"/>
      <c r="F154" s="1760"/>
      <c r="G154" s="1760"/>
      <c r="H154" s="1760"/>
      <c r="I154" s="1760"/>
      <c r="J154" s="1760"/>
    </row>
    <row r="155" spans="2:11" ht="14" thickBot="1" x14ac:dyDescent="0.2"/>
    <row r="156" spans="2:11" ht="19" thickBot="1" x14ac:dyDescent="0.25">
      <c r="B156" s="1764" t="s">
        <v>1461</v>
      </c>
      <c r="C156" s="1825"/>
      <c r="D156" s="220" t="s">
        <v>1460</v>
      </c>
      <c r="E156" s="1699" t="s">
        <v>18</v>
      </c>
      <c r="F156" s="1826"/>
      <c r="G156" s="295" t="s">
        <v>203</v>
      </c>
      <c r="H156" s="296" t="s">
        <v>199</v>
      </c>
      <c r="I156" s="297"/>
      <c r="J156" s="298" t="s">
        <v>200</v>
      </c>
      <c r="K156" s="297">
        <v>10</v>
      </c>
    </row>
    <row r="157" spans="2:11" x14ac:dyDescent="0.15">
      <c r="B157" s="300" t="s">
        <v>892</v>
      </c>
      <c r="C157" s="301" t="s">
        <v>197</v>
      </c>
      <c r="D157" s="302" t="s">
        <v>2322</v>
      </c>
      <c r="E157" s="303" t="s">
        <v>197</v>
      </c>
      <c r="F157" s="304" t="s">
        <v>2324</v>
      </c>
      <c r="G157" s="305" t="s">
        <v>1041</v>
      </c>
      <c r="H157" s="106" t="s">
        <v>1042</v>
      </c>
      <c r="I157" s="106" t="s">
        <v>1043</v>
      </c>
      <c r="J157" s="106" t="s">
        <v>193</v>
      </c>
      <c r="K157" s="306" t="s">
        <v>2063</v>
      </c>
    </row>
    <row r="158" spans="2:11" ht="16" x14ac:dyDescent="0.2">
      <c r="B158" s="307">
        <v>1</v>
      </c>
      <c r="C158" s="308">
        <f>G6</f>
        <v>0</v>
      </c>
      <c r="D158" s="33">
        <f>C8</f>
        <v>3</v>
      </c>
      <c r="E158" s="308">
        <f>G14</f>
        <v>0</v>
      </c>
      <c r="F158" s="33">
        <f>C13</f>
        <v>8</v>
      </c>
      <c r="G158" s="309"/>
      <c r="H158" s="99"/>
      <c r="I158" s="211"/>
      <c r="J158" s="99"/>
      <c r="K158" s="102"/>
    </row>
    <row r="159" spans="2:11" ht="16" x14ac:dyDescent="0.2">
      <c r="B159" s="307">
        <v>2</v>
      </c>
      <c r="C159" s="308">
        <f>G10</f>
        <v>0</v>
      </c>
      <c r="D159" s="33">
        <f>C7</f>
        <v>2</v>
      </c>
      <c r="E159" s="308">
        <f>J12</f>
        <v>0</v>
      </c>
      <c r="F159" s="33">
        <f>C17</f>
        <v>12</v>
      </c>
      <c r="G159" s="310"/>
      <c r="H159" s="99"/>
      <c r="I159" s="211"/>
      <c r="J159" s="99"/>
      <c r="K159" s="102"/>
    </row>
    <row r="160" spans="2:11" ht="16" x14ac:dyDescent="0.2">
      <c r="B160" s="307"/>
      <c r="C160" s="308"/>
      <c r="D160" s="33"/>
      <c r="E160" s="308"/>
      <c r="F160" s="33"/>
      <c r="G160" s="310"/>
      <c r="H160" s="99"/>
      <c r="I160" s="211"/>
      <c r="J160" s="99"/>
      <c r="K160" s="102"/>
    </row>
    <row r="161" spans="2:11" ht="16" x14ac:dyDescent="0.2">
      <c r="B161" s="307"/>
      <c r="C161" s="308"/>
      <c r="D161" s="33"/>
      <c r="E161" s="308"/>
      <c r="F161" s="33"/>
      <c r="G161" s="310"/>
      <c r="H161" s="99"/>
      <c r="I161" s="211"/>
      <c r="J161" s="99"/>
      <c r="K161" s="102"/>
    </row>
    <row r="162" spans="2:11" ht="16" x14ac:dyDescent="0.2">
      <c r="B162" s="307">
        <v>3</v>
      </c>
      <c r="C162" s="308">
        <f>J15</f>
        <v>0</v>
      </c>
      <c r="D162" s="33">
        <f>C12</f>
        <v>7</v>
      </c>
      <c r="E162" s="308">
        <f>G13</f>
        <v>0</v>
      </c>
      <c r="F162" s="33">
        <f>C9</f>
        <v>4</v>
      </c>
      <c r="G162" s="310"/>
      <c r="H162" s="99"/>
      <c r="I162" s="211"/>
      <c r="J162" s="99"/>
      <c r="K162" s="102"/>
    </row>
    <row r="163" spans="2:11" ht="17" thickBot="1" x14ac:dyDescent="0.25">
      <c r="B163" s="311">
        <v>4</v>
      </c>
      <c r="C163" s="312">
        <f>J11</f>
        <v>0</v>
      </c>
      <c r="D163" s="43">
        <f>C6</f>
        <v>1</v>
      </c>
      <c r="E163" s="312">
        <f>J7</f>
        <v>0</v>
      </c>
      <c r="F163" s="43">
        <f>C16</f>
        <v>11</v>
      </c>
      <c r="G163" s="313"/>
      <c r="H163" s="103"/>
      <c r="I163" s="314"/>
      <c r="J163" s="103"/>
      <c r="K163" s="104"/>
    </row>
    <row r="164" spans="2:11" ht="17" thickBot="1" x14ac:dyDescent="0.25">
      <c r="B164" s="1822" t="s">
        <v>1458</v>
      </c>
      <c r="C164" s="1799"/>
      <c r="D164" s="1799"/>
      <c r="E164" s="1799"/>
      <c r="F164" s="1799"/>
      <c r="G164" s="1799"/>
      <c r="H164" s="1823"/>
      <c r="I164" s="1824" t="s">
        <v>2062</v>
      </c>
      <c r="J164" s="1730"/>
      <c r="K164" s="252"/>
    </row>
    <row r="166" spans="2:11" ht="16" x14ac:dyDescent="0.2">
      <c r="C166" s="1760" t="s">
        <v>194</v>
      </c>
      <c r="D166" s="1760"/>
      <c r="E166" s="1760"/>
      <c r="F166" s="1760"/>
      <c r="G166" s="1760"/>
      <c r="H166" s="1760"/>
      <c r="I166" s="1760"/>
      <c r="J166" s="1760"/>
    </row>
    <row r="167" spans="2:11" ht="14" thickBot="1" x14ac:dyDescent="0.2"/>
    <row r="168" spans="2:11" ht="19" thickBot="1" x14ac:dyDescent="0.25">
      <c r="B168" s="1764" t="s">
        <v>1461</v>
      </c>
      <c r="C168" s="1825"/>
      <c r="D168" s="220" t="s">
        <v>1460</v>
      </c>
      <c r="E168" s="1699" t="s">
        <v>18</v>
      </c>
      <c r="F168" s="1826"/>
      <c r="G168" s="295" t="s">
        <v>203</v>
      </c>
      <c r="H168" s="296" t="s">
        <v>199</v>
      </c>
      <c r="I168" s="297"/>
      <c r="J168" s="298" t="s">
        <v>200</v>
      </c>
      <c r="K168" s="297">
        <v>11</v>
      </c>
    </row>
    <row r="169" spans="2:11" x14ac:dyDescent="0.15">
      <c r="B169" s="300" t="s">
        <v>892</v>
      </c>
      <c r="C169" s="301" t="s">
        <v>197</v>
      </c>
      <c r="D169" s="302" t="s">
        <v>2322</v>
      </c>
      <c r="E169" s="303" t="s">
        <v>197</v>
      </c>
      <c r="F169" s="304" t="s">
        <v>2324</v>
      </c>
      <c r="G169" s="305" t="s">
        <v>1041</v>
      </c>
      <c r="H169" s="106" t="s">
        <v>1042</v>
      </c>
      <c r="I169" s="106" t="s">
        <v>1043</v>
      </c>
      <c r="J169" s="106" t="s">
        <v>193</v>
      </c>
      <c r="K169" s="306" t="s">
        <v>2063</v>
      </c>
    </row>
    <row r="170" spans="2:11" ht="16" x14ac:dyDescent="0.2">
      <c r="B170" s="307">
        <v>1</v>
      </c>
      <c r="C170" s="308">
        <f>G14</f>
        <v>0</v>
      </c>
      <c r="D170" s="33">
        <f>C13</f>
        <v>8</v>
      </c>
      <c r="E170" s="308">
        <f>G6</f>
        <v>0</v>
      </c>
      <c r="F170" s="33">
        <f>C11</f>
        <v>6</v>
      </c>
      <c r="G170" s="309"/>
      <c r="H170" s="99"/>
      <c r="I170" s="211"/>
      <c r="J170" s="99"/>
      <c r="K170" s="102"/>
    </row>
    <row r="171" spans="2:11" ht="16" x14ac:dyDescent="0.2">
      <c r="B171" s="307">
        <v>2</v>
      </c>
      <c r="C171" s="308">
        <f>G10</f>
        <v>0</v>
      </c>
      <c r="D171" s="33">
        <f>C7</f>
        <v>2</v>
      </c>
      <c r="E171" s="308">
        <f>J12</f>
        <v>0</v>
      </c>
      <c r="F171" s="33">
        <f>C14</f>
        <v>9</v>
      </c>
      <c r="G171" s="310"/>
      <c r="H171" s="99"/>
      <c r="I171" s="211"/>
      <c r="J171" s="99"/>
      <c r="K171" s="102"/>
    </row>
    <row r="172" spans="2:11" ht="16" x14ac:dyDescent="0.2">
      <c r="B172" s="307"/>
      <c r="C172" s="308"/>
      <c r="D172" s="33"/>
      <c r="F172" s="33"/>
      <c r="G172" s="310"/>
      <c r="H172" s="99"/>
      <c r="I172" s="211"/>
      <c r="J172" s="99"/>
      <c r="K172" s="102"/>
    </row>
    <row r="173" spans="2:11" ht="16" x14ac:dyDescent="0.2">
      <c r="B173" s="307"/>
      <c r="C173" s="308"/>
      <c r="D173" s="33"/>
      <c r="E173" s="308"/>
      <c r="F173" s="33"/>
      <c r="G173" s="310"/>
      <c r="H173" s="99"/>
      <c r="I173" s="211"/>
      <c r="J173" s="99"/>
      <c r="K173" s="102"/>
    </row>
    <row r="174" spans="2:11" ht="16" x14ac:dyDescent="0.2">
      <c r="B174" s="307">
        <v>3</v>
      </c>
      <c r="C174" s="308">
        <f>J11</f>
        <v>0</v>
      </c>
      <c r="D174" s="33">
        <f>C6</f>
        <v>1</v>
      </c>
      <c r="E174" s="308">
        <f>G13</f>
        <v>0</v>
      </c>
      <c r="F174" s="33">
        <f>C15</f>
        <v>10</v>
      </c>
      <c r="G174" s="310"/>
      <c r="H174" s="99"/>
      <c r="I174" s="211"/>
      <c r="J174" s="99"/>
      <c r="K174" s="102"/>
    </row>
    <row r="175" spans="2:11" ht="17" thickBot="1" x14ac:dyDescent="0.25">
      <c r="B175" s="311">
        <v>4</v>
      </c>
      <c r="C175" s="312">
        <f>J15</f>
        <v>0</v>
      </c>
      <c r="D175" s="43">
        <f>C12</f>
        <v>7</v>
      </c>
      <c r="E175" s="312">
        <f>J7</f>
        <v>0</v>
      </c>
      <c r="F175" s="43">
        <f>C10</f>
        <v>5</v>
      </c>
      <c r="G175" s="313"/>
      <c r="H175" s="103"/>
      <c r="I175" s="314"/>
      <c r="J175" s="103"/>
      <c r="K175" s="104"/>
    </row>
    <row r="176" spans="2:11" ht="17" thickBot="1" x14ac:dyDescent="0.25">
      <c r="B176" s="1822" t="s">
        <v>1458</v>
      </c>
      <c r="C176" s="1799"/>
      <c r="D176" s="1799"/>
      <c r="E176" s="1799"/>
      <c r="F176" s="1799"/>
      <c r="G176" s="1799"/>
      <c r="H176" s="1823"/>
      <c r="I176" s="1824" t="s">
        <v>2062</v>
      </c>
      <c r="J176" s="1730"/>
      <c r="K176" s="252"/>
    </row>
    <row r="178" spans="2:11" ht="16" x14ac:dyDescent="0.2">
      <c r="C178" s="1760" t="s">
        <v>194</v>
      </c>
      <c r="D178" s="1760"/>
      <c r="E178" s="1760"/>
      <c r="F178" s="1760"/>
      <c r="G178" s="1760"/>
      <c r="H178" s="1760"/>
      <c r="I178" s="1760"/>
      <c r="J178" s="1760"/>
    </row>
    <row r="179" spans="2:11" ht="14" thickBot="1" x14ac:dyDescent="0.2"/>
    <row r="180" spans="2:11" ht="19" thickBot="1" x14ac:dyDescent="0.25">
      <c r="B180" s="1764" t="s">
        <v>1461</v>
      </c>
      <c r="C180" s="1825"/>
      <c r="D180" s="220" t="s">
        <v>1460</v>
      </c>
      <c r="E180" s="1699" t="s">
        <v>18</v>
      </c>
      <c r="F180" s="1826"/>
      <c r="G180" s="295" t="s">
        <v>203</v>
      </c>
      <c r="H180" s="296" t="s">
        <v>199</v>
      </c>
      <c r="I180" s="297"/>
      <c r="J180" s="298" t="s">
        <v>200</v>
      </c>
      <c r="K180" s="297">
        <v>12</v>
      </c>
    </row>
    <row r="181" spans="2:11" x14ac:dyDescent="0.15">
      <c r="B181" s="300" t="s">
        <v>892</v>
      </c>
      <c r="C181" s="301" t="s">
        <v>197</v>
      </c>
      <c r="D181" s="302" t="s">
        <v>2322</v>
      </c>
      <c r="E181" s="303" t="s">
        <v>197</v>
      </c>
      <c r="F181" s="304" t="s">
        <v>2324</v>
      </c>
      <c r="G181" s="305" t="s">
        <v>1041</v>
      </c>
      <c r="H181" s="106" t="s">
        <v>1042</v>
      </c>
      <c r="I181" s="106" t="s">
        <v>1043</v>
      </c>
      <c r="J181" s="106" t="s">
        <v>193</v>
      </c>
      <c r="K181" s="306" t="s">
        <v>2063</v>
      </c>
    </row>
    <row r="182" spans="2:11" ht="16" x14ac:dyDescent="0.2">
      <c r="B182" s="307">
        <v>1</v>
      </c>
      <c r="C182" s="308">
        <f>G6</f>
        <v>0</v>
      </c>
      <c r="D182" s="33">
        <f>C11</f>
        <v>6</v>
      </c>
      <c r="E182" s="308">
        <f>J12</f>
        <v>0</v>
      </c>
      <c r="F182" s="33">
        <f>C17</f>
        <v>12</v>
      </c>
      <c r="G182" s="309"/>
      <c r="H182" s="99"/>
      <c r="I182" s="211"/>
      <c r="J182" s="99"/>
      <c r="K182" s="102"/>
    </row>
    <row r="183" spans="2:11" ht="16" x14ac:dyDescent="0.2">
      <c r="B183" s="307">
        <v>2</v>
      </c>
      <c r="C183" s="308">
        <f>G14</f>
        <v>0</v>
      </c>
      <c r="D183" s="33">
        <f>C13</f>
        <v>8</v>
      </c>
      <c r="E183" s="308">
        <f>G10</f>
        <v>0</v>
      </c>
      <c r="F183" s="33">
        <f>C7</f>
        <v>2</v>
      </c>
      <c r="G183" s="310"/>
      <c r="H183" s="99"/>
      <c r="I183" s="211"/>
      <c r="J183" s="99"/>
      <c r="K183" s="102"/>
    </row>
    <row r="184" spans="2:11" ht="16" x14ac:dyDescent="0.2">
      <c r="B184" s="307"/>
      <c r="C184" s="308"/>
      <c r="D184" s="33"/>
      <c r="E184" s="308"/>
      <c r="F184" s="33"/>
      <c r="G184" s="310"/>
      <c r="H184" s="99"/>
      <c r="I184" s="211"/>
      <c r="J184" s="99"/>
      <c r="K184" s="102"/>
    </row>
    <row r="185" spans="2:11" ht="16" x14ac:dyDescent="0.2">
      <c r="B185" s="307"/>
      <c r="C185" s="308"/>
      <c r="D185" s="33"/>
      <c r="E185" s="308"/>
      <c r="F185" s="33"/>
      <c r="G185" s="310"/>
      <c r="H185" s="99"/>
      <c r="I185" s="211"/>
      <c r="J185" s="99"/>
      <c r="K185" s="102"/>
    </row>
    <row r="186" spans="2:11" ht="16" x14ac:dyDescent="0.2">
      <c r="B186" s="307">
        <v>3</v>
      </c>
      <c r="C186" s="308">
        <f>G13</f>
        <v>0</v>
      </c>
      <c r="D186" s="33">
        <f>C16</f>
        <v>11</v>
      </c>
      <c r="E186" s="308">
        <f>J7</f>
        <v>0</v>
      </c>
      <c r="F186" s="33">
        <f>C10</f>
        <v>5</v>
      </c>
      <c r="G186" s="310"/>
      <c r="H186" s="99"/>
      <c r="I186" s="211"/>
      <c r="J186" s="99"/>
      <c r="K186" s="102"/>
    </row>
    <row r="187" spans="2:11" ht="17" thickBot="1" x14ac:dyDescent="0.25">
      <c r="B187" s="311">
        <v>4</v>
      </c>
      <c r="C187" s="312">
        <f>J15</f>
        <v>0</v>
      </c>
      <c r="D187" s="43">
        <f>C12</f>
        <v>7</v>
      </c>
      <c r="E187" s="312">
        <f>J11</f>
        <v>0</v>
      </c>
      <c r="F187" s="43">
        <f>C6</f>
        <v>1</v>
      </c>
      <c r="G187" s="313"/>
      <c r="H187" s="103"/>
      <c r="I187" s="314"/>
      <c r="J187" s="103"/>
      <c r="K187" s="104"/>
    </row>
    <row r="188" spans="2:11" ht="17" thickBot="1" x14ac:dyDescent="0.25">
      <c r="B188" s="1822" t="s">
        <v>1458</v>
      </c>
      <c r="C188" s="1799"/>
      <c r="D188" s="1799"/>
      <c r="E188" s="1799"/>
      <c r="F188" s="1799"/>
      <c r="G188" s="1799"/>
      <c r="H188" s="1823"/>
      <c r="I188" s="1824" t="s">
        <v>2062</v>
      </c>
      <c r="J188" s="1730"/>
      <c r="K188" s="252"/>
    </row>
    <row r="190" spans="2:11" ht="16" x14ac:dyDescent="0.2">
      <c r="C190" s="1760" t="s">
        <v>194</v>
      </c>
      <c r="D190" s="1760"/>
      <c r="E190" s="1760"/>
      <c r="F190" s="1760"/>
      <c r="G190" s="1760"/>
      <c r="H190" s="1760"/>
      <c r="I190" s="1760"/>
      <c r="J190" s="1760"/>
    </row>
    <row r="191" spans="2:11" ht="14" thickBot="1" x14ac:dyDescent="0.2"/>
    <row r="192" spans="2:11" ht="19" thickBot="1" x14ac:dyDescent="0.25">
      <c r="B192" s="1764" t="s">
        <v>1461</v>
      </c>
      <c r="C192" s="1825"/>
      <c r="D192" s="220" t="s">
        <v>1460</v>
      </c>
      <c r="E192" s="1699" t="s">
        <v>18</v>
      </c>
      <c r="F192" s="1826"/>
      <c r="G192" s="295" t="s">
        <v>203</v>
      </c>
      <c r="H192" s="296" t="s">
        <v>199</v>
      </c>
      <c r="I192" s="297"/>
      <c r="J192" s="298" t="s">
        <v>200</v>
      </c>
      <c r="K192" s="297">
        <v>13</v>
      </c>
    </row>
    <row r="193" spans="2:11" x14ac:dyDescent="0.15">
      <c r="B193" s="300" t="s">
        <v>892</v>
      </c>
      <c r="C193" s="301" t="s">
        <v>197</v>
      </c>
      <c r="D193" s="302" t="s">
        <v>2322</v>
      </c>
      <c r="E193" s="303" t="s">
        <v>197</v>
      </c>
      <c r="F193" s="304" t="s">
        <v>2324</v>
      </c>
      <c r="G193" s="305" t="s">
        <v>1041</v>
      </c>
      <c r="H193" s="106" t="s">
        <v>1042</v>
      </c>
      <c r="I193" s="106" t="s">
        <v>1043</v>
      </c>
      <c r="J193" s="106" t="s">
        <v>193</v>
      </c>
      <c r="K193" s="306" t="s">
        <v>2063</v>
      </c>
    </row>
    <row r="194" spans="2:11" ht="16" x14ac:dyDescent="0.2">
      <c r="B194" s="307">
        <v>1</v>
      </c>
      <c r="C194" s="308">
        <f>G6</f>
        <v>0</v>
      </c>
      <c r="D194" s="33">
        <f>C14</f>
        <v>9</v>
      </c>
      <c r="E194" s="308">
        <f>J12</f>
        <v>0</v>
      </c>
      <c r="F194" s="33">
        <f>C8</f>
        <v>3</v>
      </c>
      <c r="G194" s="309"/>
      <c r="H194" s="99"/>
      <c r="I194" s="211"/>
      <c r="J194" s="99"/>
      <c r="K194" s="102"/>
    </row>
    <row r="195" spans="2:11" ht="16" x14ac:dyDescent="0.2">
      <c r="B195" s="307">
        <v>2</v>
      </c>
      <c r="C195" s="308">
        <f>G13</f>
        <v>0</v>
      </c>
      <c r="D195" s="33">
        <f>C15</f>
        <v>10</v>
      </c>
      <c r="E195" s="308">
        <f>J7</f>
        <v>0</v>
      </c>
      <c r="F195" s="33">
        <f>C9</f>
        <v>4</v>
      </c>
      <c r="G195" s="310"/>
      <c r="H195" s="99"/>
      <c r="I195" s="211"/>
      <c r="J195" s="99"/>
      <c r="K195" s="102"/>
    </row>
    <row r="196" spans="2:11" ht="16" x14ac:dyDescent="0.2">
      <c r="B196" s="307"/>
      <c r="C196" s="308"/>
      <c r="D196" s="33"/>
      <c r="E196" s="308"/>
      <c r="F196" s="33"/>
      <c r="G196" s="310"/>
      <c r="H196" s="99"/>
      <c r="I196" s="211"/>
      <c r="J196" s="99"/>
      <c r="K196" s="102"/>
    </row>
    <row r="197" spans="2:11" ht="16" x14ac:dyDescent="0.2">
      <c r="B197" s="307"/>
      <c r="C197" s="308"/>
      <c r="D197" s="33"/>
      <c r="E197" s="308"/>
      <c r="F197" s="33"/>
      <c r="G197" s="310"/>
      <c r="H197" s="99"/>
      <c r="I197" s="211"/>
      <c r="J197" s="99"/>
      <c r="K197" s="102"/>
    </row>
    <row r="198" spans="2:11" ht="16" x14ac:dyDescent="0.2">
      <c r="B198" s="307">
        <v>3</v>
      </c>
      <c r="C198" s="308">
        <f>G14</f>
        <v>0</v>
      </c>
      <c r="D198" s="33">
        <f>C13</f>
        <v>8</v>
      </c>
      <c r="E198" s="308">
        <f>J15</f>
        <v>0</v>
      </c>
      <c r="F198" s="33">
        <f>C12</f>
        <v>7</v>
      </c>
      <c r="G198" s="310"/>
      <c r="H198" s="99"/>
      <c r="I198" s="211"/>
      <c r="J198" s="99"/>
      <c r="K198" s="102"/>
    </row>
    <row r="199" spans="2:11" ht="17" thickBot="1" x14ac:dyDescent="0.25">
      <c r="B199" s="311">
        <v>4</v>
      </c>
      <c r="C199" s="312">
        <f>G10</f>
        <v>0</v>
      </c>
      <c r="D199" s="43">
        <f>C7</f>
        <v>2</v>
      </c>
      <c r="E199" s="312">
        <f>J11</f>
        <v>0</v>
      </c>
      <c r="F199" s="43">
        <f>C6</f>
        <v>1</v>
      </c>
      <c r="G199" s="313"/>
      <c r="H199" s="103"/>
      <c r="I199" s="314"/>
      <c r="J199" s="103"/>
      <c r="K199" s="104"/>
    </row>
    <row r="200" spans="2:11" ht="17" thickBot="1" x14ac:dyDescent="0.25">
      <c r="B200" s="1822" t="s">
        <v>1458</v>
      </c>
      <c r="C200" s="1799"/>
      <c r="D200" s="1799"/>
      <c r="E200" s="1799"/>
      <c r="F200" s="1799"/>
      <c r="G200" s="1799"/>
      <c r="H200" s="1823"/>
      <c r="I200" s="1824" t="s">
        <v>2062</v>
      </c>
      <c r="J200" s="1730"/>
      <c r="K200" s="252"/>
    </row>
    <row r="204" spans="2:11" ht="16" x14ac:dyDescent="0.2">
      <c r="C204" s="1760" t="s">
        <v>194</v>
      </c>
      <c r="D204" s="1760"/>
      <c r="E204" s="1760"/>
      <c r="F204" s="1760"/>
      <c r="G204" s="1760"/>
      <c r="H204" s="1760"/>
      <c r="I204" s="1760"/>
      <c r="J204" s="1760"/>
    </row>
    <row r="205" spans="2:11" ht="14" thickBot="1" x14ac:dyDescent="0.2"/>
    <row r="206" spans="2:11" ht="19" thickBot="1" x14ac:dyDescent="0.25">
      <c r="B206" s="1764" t="s">
        <v>1461</v>
      </c>
      <c r="C206" s="1825"/>
      <c r="D206" s="220" t="s">
        <v>1460</v>
      </c>
      <c r="E206" s="1699" t="s">
        <v>18</v>
      </c>
      <c r="F206" s="1826"/>
      <c r="G206" s="295" t="s">
        <v>203</v>
      </c>
      <c r="H206" s="296" t="s">
        <v>199</v>
      </c>
      <c r="I206" s="297"/>
      <c r="J206" s="298" t="s">
        <v>200</v>
      </c>
      <c r="K206" s="297">
        <v>14</v>
      </c>
    </row>
    <row r="207" spans="2:11" x14ac:dyDescent="0.15">
      <c r="B207" s="300" t="s">
        <v>892</v>
      </c>
      <c r="C207" s="301" t="s">
        <v>197</v>
      </c>
      <c r="D207" s="302" t="s">
        <v>2322</v>
      </c>
      <c r="E207" s="303" t="s">
        <v>197</v>
      </c>
      <c r="F207" s="304" t="s">
        <v>2324</v>
      </c>
      <c r="G207" s="305" t="s">
        <v>1041</v>
      </c>
      <c r="H207" s="106" t="s">
        <v>1042</v>
      </c>
      <c r="I207" s="106" t="s">
        <v>1043</v>
      </c>
      <c r="J207" s="106" t="s">
        <v>193</v>
      </c>
      <c r="K207" s="306" t="s">
        <v>2063</v>
      </c>
    </row>
    <row r="208" spans="2:11" ht="16" x14ac:dyDescent="0.2">
      <c r="B208" s="307">
        <v>1</v>
      </c>
      <c r="C208" s="308">
        <f>G13</f>
        <v>0</v>
      </c>
      <c r="D208" s="33">
        <f>C10</f>
        <v>5</v>
      </c>
      <c r="E208" s="308">
        <f>J12</f>
        <v>0</v>
      </c>
      <c r="F208" s="33">
        <f>C8</f>
        <v>3</v>
      </c>
      <c r="G208" s="309"/>
      <c r="H208" s="99"/>
      <c r="I208" s="211"/>
      <c r="J208" s="99"/>
      <c r="K208" s="102"/>
    </row>
    <row r="209" spans="2:11" ht="16" x14ac:dyDescent="0.2">
      <c r="B209" s="307">
        <v>2</v>
      </c>
      <c r="C209" s="308">
        <f>J11</f>
        <v>0</v>
      </c>
      <c r="D209" s="33">
        <f>C6</f>
        <v>1</v>
      </c>
      <c r="E209" s="308">
        <f>J7</f>
        <v>0</v>
      </c>
      <c r="F209" s="33">
        <f>C11</f>
        <v>6</v>
      </c>
      <c r="G209" s="310"/>
      <c r="H209" s="99"/>
      <c r="I209" s="211"/>
      <c r="J209" s="99"/>
      <c r="K209" s="102"/>
    </row>
    <row r="210" spans="2:11" ht="16" x14ac:dyDescent="0.2">
      <c r="B210" s="307"/>
      <c r="C210" s="308"/>
      <c r="D210" s="33"/>
      <c r="E210" s="308"/>
      <c r="F210" s="33"/>
      <c r="G210" s="310"/>
      <c r="H210" s="99"/>
      <c r="I210" s="211"/>
      <c r="J210" s="99"/>
      <c r="K210" s="102"/>
    </row>
    <row r="211" spans="2:11" ht="16" x14ac:dyDescent="0.2">
      <c r="B211" s="307"/>
      <c r="C211" s="308"/>
      <c r="D211" s="33"/>
      <c r="E211" s="308"/>
      <c r="F211" s="33"/>
      <c r="G211" s="310"/>
      <c r="H211" s="99"/>
      <c r="I211" s="211"/>
      <c r="J211" s="99"/>
      <c r="K211" s="102"/>
    </row>
    <row r="212" spans="2:11" ht="16" x14ac:dyDescent="0.2">
      <c r="B212" s="307">
        <v>3</v>
      </c>
      <c r="C212" s="308">
        <f>G14</f>
        <v>0</v>
      </c>
      <c r="D212" s="33">
        <f>C16</f>
        <v>11</v>
      </c>
      <c r="E212" s="308">
        <f>G6</f>
        <v>0</v>
      </c>
      <c r="F212" s="33">
        <f>C14</f>
        <v>9</v>
      </c>
      <c r="G212" s="310"/>
      <c r="H212" s="99"/>
      <c r="I212" s="211"/>
      <c r="J212" s="99"/>
      <c r="K212" s="102"/>
    </row>
    <row r="213" spans="2:11" ht="17" thickBot="1" x14ac:dyDescent="0.25">
      <c r="B213" s="311">
        <v>4</v>
      </c>
      <c r="C213" s="312">
        <f>G10</f>
        <v>0</v>
      </c>
      <c r="D213" s="43">
        <f>C17</f>
        <v>12</v>
      </c>
      <c r="E213" s="312">
        <f>J15</f>
        <v>0</v>
      </c>
      <c r="F213" s="43">
        <f>C12</f>
        <v>7</v>
      </c>
      <c r="G213" s="313"/>
      <c r="H213" s="103"/>
      <c r="I213" s="314"/>
      <c r="J213" s="103"/>
      <c r="K213" s="104"/>
    </row>
    <row r="214" spans="2:11" ht="17" thickBot="1" x14ac:dyDescent="0.25">
      <c r="B214" s="1822" t="s">
        <v>1458</v>
      </c>
      <c r="C214" s="1799"/>
      <c r="D214" s="1799"/>
      <c r="E214" s="1799"/>
      <c r="F214" s="1799"/>
      <c r="G214" s="1799"/>
      <c r="H214" s="1823"/>
      <c r="I214" s="1824" t="s">
        <v>2062</v>
      </c>
      <c r="J214" s="1730"/>
      <c r="K214" s="252"/>
    </row>
    <row r="216" spans="2:11" ht="16" x14ac:dyDescent="0.2">
      <c r="C216" s="1760" t="s">
        <v>194</v>
      </c>
      <c r="D216" s="1760"/>
      <c r="E216" s="1760"/>
      <c r="F216" s="1760"/>
      <c r="G216" s="1760"/>
      <c r="H216" s="1760"/>
      <c r="I216" s="1760"/>
      <c r="J216" s="1760"/>
    </row>
    <row r="217" spans="2:11" ht="14" thickBot="1" x14ac:dyDescent="0.2"/>
    <row r="218" spans="2:11" ht="19" thickBot="1" x14ac:dyDescent="0.25">
      <c r="B218" s="1764" t="s">
        <v>1461</v>
      </c>
      <c r="C218" s="1825"/>
      <c r="D218" s="220" t="s">
        <v>1460</v>
      </c>
      <c r="E218" s="1699" t="s">
        <v>18</v>
      </c>
      <c r="F218" s="1826"/>
      <c r="G218" s="295" t="s">
        <v>203</v>
      </c>
      <c r="H218" s="296" t="s">
        <v>199</v>
      </c>
      <c r="I218" s="297"/>
      <c r="J218" s="298" t="s">
        <v>200</v>
      </c>
      <c r="K218" s="297">
        <v>15</v>
      </c>
    </row>
    <row r="219" spans="2:11" x14ac:dyDescent="0.15">
      <c r="B219" s="300" t="s">
        <v>892</v>
      </c>
      <c r="C219" s="301" t="s">
        <v>197</v>
      </c>
      <c r="D219" s="302" t="s">
        <v>2322</v>
      </c>
      <c r="E219" s="303" t="s">
        <v>197</v>
      </c>
      <c r="F219" s="304" t="s">
        <v>2324</v>
      </c>
      <c r="G219" s="305" t="s">
        <v>1041</v>
      </c>
      <c r="H219" s="106" t="s">
        <v>1042</v>
      </c>
      <c r="I219" s="106" t="s">
        <v>1043</v>
      </c>
      <c r="J219" s="106" t="s">
        <v>193</v>
      </c>
      <c r="K219" s="306" t="s">
        <v>2063</v>
      </c>
    </row>
    <row r="220" spans="2:11" ht="16" x14ac:dyDescent="0.2">
      <c r="B220" s="307">
        <v>1</v>
      </c>
      <c r="C220" s="308">
        <f>G13</f>
        <v>0</v>
      </c>
      <c r="D220" s="33">
        <f>C9</f>
        <v>4</v>
      </c>
      <c r="E220" s="308">
        <f>J7</f>
        <v>0</v>
      </c>
      <c r="F220" s="33">
        <f>C7</f>
        <v>2</v>
      </c>
      <c r="G220" s="309"/>
      <c r="H220" s="99"/>
      <c r="I220" s="211"/>
      <c r="J220" s="99"/>
      <c r="K220" s="102"/>
    </row>
    <row r="221" spans="2:11" ht="16" x14ac:dyDescent="0.2">
      <c r="B221" s="307">
        <v>2</v>
      </c>
      <c r="C221" s="308">
        <f>J12</f>
        <v>0</v>
      </c>
      <c r="D221" s="33">
        <f>C8</f>
        <v>3</v>
      </c>
      <c r="E221" s="308">
        <f>J11</f>
        <v>0</v>
      </c>
      <c r="F221" s="33">
        <f>C6</f>
        <v>1</v>
      </c>
      <c r="G221" s="310"/>
      <c r="H221" s="99"/>
      <c r="I221" s="211"/>
      <c r="J221" s="99"/>
      <c r="K221" s="102"/>
    </row>
    <row r="222" spans="2:11" ht="16" x14ac:dyDescent="0.2">
      <c r="B222" s="307"/>
      <c r="C222" s="308"/>
      <c r="D222" s="33"/>
      <c r="E222" s="308"/>
      <c r="F222" s="33"/>
      <c r="G222" s="310"/>
      <c r="H222" s="99"/>
      <c r="I222" s="211"/>
      <c r="J222" s="99"/>
      <c r="K222" s="102"/>
    </row>
    <row r="223" spans="2:11" ht="16" x14ac:dyDescent="0.2">
      <c r="B223" s="307"/>
      <c r="C223" s="308"/>
      <c r="D223" s="33"/>
      <c r="E223" s="308"/>
      <c r="F223" s="33"/>
      <c r="G223" s="310"/>
      <c r="H223" s="99"/>
      <c r="I223" s="211"/>
      <c r="J223" s="99"/>
      <c r="K223" s="102"/>
    </row>
    <row r="224" spans="2:11" ht="16" x14ac:dyDescent="0.2">
      <c r="B224" s="307">
        <v>3</v>
      </c>
      <c r="C224" s="308">
        <f>G14</f>
        <v>0</v>
      </c>
      <c r="D224" s="33">
        <f>C15</f>
        <v>10</v>
      </c>
      <c r="E224" s="308">
        <f>G10</f>
        <v>0</v>
      </c>
      <c r="F224" s="33">
        <f>C13</f>
        <v>8</v>
      </c>
      <c r="G224" s="310"/>
      <c r="H224" s="99"/>
      <c r="I224" s="211"/>
      <c r="J224" s="99"/>
      <c r="K224" s="102"/>
    </row>
    <row r="225" spans="2:11" ht="17" thickBot="1" x14ac:dyDescent="0.25">
      <c r="B225" s="311">
        <v>4</v>
      </c>
      <c r="C225" s="312">
        <f>G6</f>
        <v>0</v>
      </c>
      <c r="D225" s="43">
        <f>C14</f>
        <v>9</v>
      </c>
      <c r="E225" s="312">
        <f>J15</f>
        <v>0</v>
      </c>
      <c r="F225" s="43">
        <f>C12</f>
        <v>7</v>
      </c>
      <c r="G225" s="313"/>
      <c r="H225" s="103"/>
      <c r="I225" s="314"/>
      <c r="J225" s="103"/>
      <c r="K225" s="104"/>
    </row>
    <row r="226" spans="2:11" ht="17" thickBot="1" x14ac:dyDescent="0.25">
      <c r="B226" s="1822" t="s">
        <v>1458</v>
      </c>
      <c r="C226" s="1799"/>
      <c r="D226" s="1799"/>
      <c r="E226" s="1799"/>
      <c r="F226" s="1799"/>
      <c r="G226" s="1799"/>
      <c r="H226" s="1823"/>
      <c r="I226" s="1824" t="s">
        <v>2062</v>
      </c>
      <c r="J226" s="1730"/>
      <c r="K226" s="252"/>
    </row>
    <row r="228" spans="2:11" ht="16" x14ac:dyDescent="0.2">
      <c r="C228" s="1760" t="s">
        <v>194</v>
      </c>
      <c r="D228" s="1760"/>
      <c r="E228" s="1760"/>
      <c r="F228" s="1760"/>
      <c r="G228" s="1760"/>
      <c r="H228" s="1760"/>
      <c r="I228" s="1760"/>
      <c r="J228" s="1760"/>
    </row>
    <row r="229" spans="2:11" ht="14" thickBot="1" x14ac:dyDescent="0.2"/>
    <row r="230" spans="2:11" ht="19" thickBot="1" x14ac:dyDescent="0.25">
      <c r="B230" s="1764" t="s">
        <v>1461</v>
      </c>
      <c r="C230" s="1825"/>
      <c r="D230" s="220" t="s">
        <v>1460</v>
      </c>
      <c r="E230" s="1699" t="s">
        <v>18</v>
      </c>
      <c r="F230" s="1826"/>
      <c r="G230" s="295" t="s">
        <v>203</v>
      </c>
      <c r="H230" s="296" t="s">
        <v>199</v>
      </c>
      <c r="I230" s="297"/>
      <c r="J230" s="298" t="s">
        <v>200</v>
      </c>
      <c r="K230" s="297">
        <v>16</v>
      </c>
    </row>
    <row r="231" spans="2:11" x14ac:dyDescent="0.15">
      <c r="B231" s="300" t="s">
        <v>892</v>
      </c>
      <c r="C231" s="301" t="s">
        <v>197</v>
      </c>
      <c r="D231" s="302" t="s">
        <v>2322</v>
      </c>
      <c r="E231" s="303" t="s">
        <v>197</v>
      </c>
      <c r="F231" s="304" t="s">
        <v>2324</v>
      </c>
      <c r="G231" s="305" t="s">
        <v>1041</v>
      </c>
      <c r="H231" s="106" t="s">
        <v>1042</v>
      </c>
      <c r="I231" s="106" t="s">
        <v>1043</v>
      </c>
      <c r="J231" s="106" t="s">
        <v>193</v>
      </c>
      <c r="K231" s="306" t="s">
        <v>2063</v>
      </c>
    </row>
    <row r="232" spans="2:11" ht="16" x14ac:dyDescent="0.2">
      <c r="B232" s="307">
        <v>1</v>
      </c>
      <c r="C232" s="308">
        <f>J7</f>
        <v>0</v>
      </c>
      <c r="D232" s="33">
        <f>C11</f>
        <v>6</v>
      </c>
      <c r="E232" s="308">
        <f>J11</f>
        <v>0</v>
      </c>
      <c r="F232" s="33">
        <f>C10</f>
        <v>5</v>
      </c>
      <c r="G232" s="309"/>
      <c r="H232" s="99"/>
      <c r="I232" s="211"/>
      <c r="J232" s="99"/>
      <c r="K232" s="102"/>
    </row>
    <row r="233" spans="2:11" ht="16" x14ac:dyDescent="0.2">
      <c r="B233" s="307">
        <v>2</v>
      </c>
      <c r="C233" s="308">
        <f>G13</f>
        <v>0</v>
      </c>
      <c r="D233" s="33">
        <f>C9</f>
        <v>4</v>
      </c>
      <c r="E233" s="308">
        <f>J12</f>
        <v>0</v>
      </c>
      <c r="F233" s="33">
        <f>C8</f>
        <v>3</v>
      </c>
      <c r="G233" s="310"/>
      <c r="H233" s="99"/>
      <c r="I233" s="211"/>
      <c r="J233" s="99"/>
      <c r="K233" s="102"/>
    </row>
    <row r="234" spans="2:11" ht="16" x14ac:dyDescent="0.2">
      <c r="B234" s="307"/>
      <c r="C234" s="308"/>
      <c r="D234" s="33"/>
      <c r="E234" s="308"/>
      <c r="F234" s="33"/>
      <c r="G234" s="310"/>
      <c r="H234" s="99"/>
      <c r="I234" s="211"/>
      <c r="J234" s="99"/>
      <c r="K234" s="102"/>
    </row>
    <row r="235" spans="2:11" ht="16" x14ac:dyDescent="0.2">
      <c r="B235" s="307"/>
      <c r="C235" s="308"/>
      <c r="D235" s="33"/>
      <c r="E235" s="308"/>
      <c r="F235" s="33"/>
      <c r="G235" s="310"/>
      <c r="H235" s="99"/>
      <c r="I235" s="211"/>
      <c r="J235" s="99"/>
      <c r="K235" s="102"/>
    </row>
    <row r="236" spans="2:11" ht="16" x14ac:dyDescent="0.2">
      <c r="B236" s="307">
        <v>3</v>
      </c>
      <c r="C236" s="308">
        <f>G10</f>
        <v>0</v>
      </c>
      <c r="D236" s="33">
        <f>C17</f>
        <v>12</v>
      </c>
      <c r="E236" s="308">
        <f>J15</f>
        <v>0</v>
      </c>
      <c r="F236" s="33">
        <f>C16</f>
        <v>11</v>
      </c>
      <c r="G236" s="310"/>
      <c r="H236" s="99"/>
      <c r="I236" s="211"/>
      <c r="J236" s="99"/>
      <c r="K236" s="102"/>
    </row>
    <row r="237" spans="2:11" ht="17" thickBot="1" x14ac:dyDescent="0.25">
      <c r="B237" s="311">
        <v>4</v>
      </c>
      <c r="C237" s="312">
        <f>G14</f>
        <v>0</v>
      </c>
      <c r="D237" s="43">
        <f>C15</f>
        <v>10</v>
      </c>
      <c r="E237" s="312">
        <f>G6</f>
        <v>0</v>
      </c>
      <c r="F237" s="43">
        <f>C14</f>
        <v>9</v>
      </c>
      <c r="G237" s="313"/>
      <c r="H237" s="103"/>
      <c r="I237" s="314"/>
      <c r="J237" s="103"/>
      <c r="K237" s="104"/>
    </row>
    <row r="238" spans="2:11" ht="17" thickBot="1" x14ac:dyDescent="0.25">
      <c r="B238" s="1822" t="s">
        <v>1458</v>
      </c>
      <c r="C238" s="1799"/>
      <c r="D238" s="1799"/>
      <c r="E238" s="1799"/>
      <c r="F238" s="1799"/>
      <c r="G238" s="1799"/>
      <c r="H238" s="1823"/>
      <c r="I238" s="1824" t="s">
        <v>2062</v>
      </c>
      <c r="J238" s="1730"/>
      <c r="K238" s="252"/>
    </row>
    <row r="240" spans="2:11" ht="16" x14ac:dyDescent="0.2">
      <c r="C240" s="1760" t="s">
        <v>194</v>
      </c>
      <c r="D240" s="1760"/>
      <c r="E240" s="1760"/>
      <c r="F240" s="1760"/>
      <c r="G240" s="1760"/>
      <c r="H240" s="1760"/>
      <c r="I240" s="1760"/>
      <c r="J240" s="1760"/>
    </row>
    <row r="241" spans="2:11" ht="14" thickBot="1" x14ac:dyDescent="0.2"/>
    <row r="242" spans="2:11" ht="19" thickBot="1" x14ac:dyDescent="0.25">
      <c r="B242" s="1764" t="s">
        <v>1461</v>
      </c>
      <c r="C242" s="1825"/>
      <c r="D242" s="220" t="s">
        <v>1460</v>
      </c>
      <c r="E242" s="1699" t="s">
        <v>18</v>
      </c>
      <c r="F242" s="1826"/>
      <c r="G242" s="295" t="s">
        <v>203</v>
      </c>
      <c r="H242" s="296" t="s">
        <v>199</v>
      </c>
      <c r="I242" s="297"/>
      <c r="J242" s="298" t="s">
        <v>200</v>
      </c>
      <c r="K242" s="297">
        <v>17</v>
      </c>
    </row>
    <row r="243" spans="2:11" x14ac:dyDescent="0.15">
      <c r="B243" s="300" t="s">
        <v>892</v>
      </c>
      <c r="C243" s="301" t="s">
        <v>197</v>
      </c>
      <c r="D243" s="302" t="s">
        <v>2322</v>
      </c>
      <c r="E243" s="303" t="s">
        <v>197</v>
      </c>
      <c r="F243" s="304" t="s">
        <v>2324</v>
      </c>
      <c r="G243" s="305" t="s">
        <v>1041</v>
      </c>
      <c r="H243" s="106" t="s">
        <v>1042</v>
      </c>
      <c r="I243" s="106" t="s">
        <v>1043</v>
      </c>
      <c r="J243" s="106" t="s">
        <v>193</v>
      </c>
      <c r="K243" s="306" t="s">
        <v>2063</v>
      </c>
    </row>
    <row r="244" spans="2:11" ht="16" x14ac:dyDescent="0.2">
      <c r="B244" s="307">
        <v>1</v>
      </c>
      <c r="C244" s="308">
        <f>J7</f>
        <v>0</v>
      </c>
      <c r="D244" s="33">
        <f>C11</f>
        <v>6</v>
      </c>
      <c r="E244" s="308">
        <f>G13</f>
        <v>0</v>
      </c>
      <c r="F244" s="33">
        <f>C9</f>
        <v>4</v>
      </c>
      <c r="G244" s="309"/>
      <c r="H244" s="99"/>
      <c r="I244" s="211"/>
      <c r="J244" s="99"/>
      <c r="K244" s="102"/>
    </row>
    <row r="245" spans="2:11" ht="16" x14ac:dyDescent="0.2">
      <c r="B245" s="307">
        <v>2</v>
      </c>
      <c r="C245" s="308">
        <f>J11</f>
        <v>0</v>
      </c>
      <c r="D245" s="33">
        <f>C10</f>
        <v>5</v>
      </c>
      <c r="E245" s="308">
        <f>J12</f>
        <v>0</v>
      </c>
      <c r="F245" s="33">
        <f>C7</f>
        <v>2</v>
      </c>
      <c r="G245" s="310"/>
      <c r="H245" s="99"/>
      <c r="I245" s="211"/>
      <c r="J245" s="99"/>
      <c r="K245" s="102"/>
    </row>
    <row r="246" spans="2:11" ht="16" x14ac:dyDescent="0.2">
      <c r="B246" s="307"/>
      <c r="C246" s="308"/>
      <c r="D246" s="33"/>
      <c r="E246" s="308"/>
      <c r="F246" s="33"/>
      <c r="G246" s="310"/>
      <c r="H246" s="99"/>
      <c r="I246" s="211"/>
      <c r="J246" s="99"/>
      <c r="K246" s="102"/>
    </row>
    <row r="247" spans="2:11" ht="17" thickBot="1" x14ac:dyDescent="0.25">
      <c r="B247" s="307"/>
      <c r="C247" s="308"/>
      <c r="D247" s="33"/>
      <c r="E247" s="308"/>
      <c r="F247" s="33"/>
      <c r="G247" s="310"/>
      <c r="H247" s="99"/>
      <c r="I247" s="211"/>
      <c r="J247" s="99"/>
      <c r="K247" s="102"/>
    </row>
    <row r="248" spans="2:11" ht="17" thickBot="1" x14ac:dyDescent="0.25">
      <c r="B248" s="1822" t="s">
        <v>1458</v>
      </c>
      <c r="C248" s="1799"/>
      <c r="D248" s="1799"/>
      <c r="E248" s="1799"/>
      <c r="F248" s="1799"/>
      <c r="G248" s="1799"/>
      <c r="H248" s="1823"/>
      <c r="I248" s="1824" t="s">
        <v>2062</v>
      </c>
      <c r="J248" s="1730"/>
      <c r="K248" s="252"/>
    </row>
    <row r="250" spans="2:11" customFormat="1" x14ac:dyDescent="0.15"/>
    <row r="251" spans="2:11" customFormat="1" x14ac:dyDescent="0.15"/>
    <row r="252" spans="2:11" customFormat="1" x14ac:dyDescent="0.15"/>
    <row r="253" spans="2:11" customFormat="1" x14ac:dyDescent="0.15"/>
    <row r="254" spans="2:11" customFormat="1" x14ac:dyDescent="0.15"/>
    <row r="255" spans="2:11" customFormat="1" x14ac:dyDescent="0.15"/>
    <row r="256" spans="2:11" customFormat="1" x14ac:dyDescent="0.15"/>
    <row r="257" customFormat="1" x14ac:dyDescent="0.15"/>
    <row r="258" customFormat="1" x14ac:dyDescent="0.15"/>
    <row r="259" customFormat="1" x14ac:dyDescent="0.15"/>
    <row r="260" customFormat="1" x14ac:dyDescent="0.15"/>
    <row r="261" customFormat="1" x14ac:dyDescent="0.15"/>
    <row r="262" customFormat="1" x14ac:dyDescent="0.15"/>
    <row r="263" customFormat="1" x14ac:dyDescent="0.15"/>
    <row r="264" customFormat="1" x14ac:dyDescent="0.15"/>
    <row r="265" customFormat="1" x14ac:dyDescent="0.15"/>
    <row r="266" customFormat="1" x14ac:dyDescent="0.15"/>
    <row r="267" customFormat="1" x14ac:dyDescent="0.15"/>
    <row r="268" customFormat="1" x14ac:dyDescent="0.15"/>
    <row r="269" customFormat="1" x14ac:dyDescent="0.15"/>
    <row r="270" customFormat="1" x14ac:dyDescent="0.15"/>
    <row r="271" customFormat="1" x14ac:dyDescent="0.15"/>
    <row r="272" customFormat="1" x14ac:dyDescent="0.15"/>
    <row r="273" customFormat="1" x14ac:dyDescent="0.15"/>
    <row r="274" customFormat="1" x14ac:dyDescent="0.15"/>
    <row r="275" customFormat="1" x14ac:dyDescent="0.15"/>
    <row r="276" customFormat="1" x14ac:dyDescent="0.15"/>
    <row r="277" customFormat="1" x14ac:dyDescent="0.15"/>
    <row r="278" customFormat="1" x14ac:dyDescent="0.15"/>
    <row r="279" customFormat="1" x14ac:dyDescent="0.15"/>
    <row r="280" customFormat="1" x14ac:dyDescent="0.15"/>
    <row r="281" customFormat="1" x14ac:dyDescent="0.15"/>
    <row r="282" customFormat="1" x14ac:dyDescent="0.15"/>
    <row r="283" customFormat="1" x14ac:dyDescent="0.15"/>
    <row r="284" customFormat="1" x14ac:dyDescent="0.15"/>
    <row r="285" customFormat="1" x14ac:dyDescent="0.15"/>
    <row r="286" customFormat="1" x14ac:dyDescent="0.15"/>
    <row r="287" customFormat="1" x14ac:dyDescent="0.15"/>
    <row r="288" customFormat="1" x14ac:dyDescent="0.15"/>
    <row r="289" customFormat="1" x14ac:dyDescent="0.15"/>
    <row r="290" customFormat="1" x14ac:dyDescent="0.15"/>
    <row r="291" customFormat="1" x14ac:dyDescent="0.15"/>
    <row r="292" customFormat="1" x14ac:dyDescent="0.15"/>
    <row r="293" customFormat="1" x14ac:dyDescent="0.15"/>
    <row r="294" customFormat="1" x14ac:dyDescent="0.15"/>
    <row r="295" customFormat="1" x14ac:dyDescent="0.15"/>
    <row r="296" customFormat="1" x14ac:dyDescent="0.15"/>
    <row r="297" customFormat="1" x14ac:dyDescent="0.15"/>
    <row r="298" customFormat="1" x14ac:dyDescent="0.15"/>
    <row r="299" customFormat="1" x14ac:dyDescent="0.15"/>
    <row r="300" customFormat="1" x14ac:dyDescent="0.15"/>
    <row r="301" customFormat="1" x14ac:dyDescent="0.15"/>
    <row r="302" customFormat="1" x14ac:dyDescent="0.15"/>
    <row r="303" customFormat="1" x14ac:dyDescent="0.15"/>
    <row r="304" customFormat="1" x14ac:dyDescent="0.15"/>
    <row r="305" customFormat="1" x14ac:dyDescent="0.15"/>
    <row r="306" customFormat="1" x14ac:dyDescent="0.15"/>
    <row r="307" customFormat="1" x14ac:dyDescent="0.15"/>
    <row r="308" customFormat="1" x14ac:dyDescent="0.15"/>
    <row r="309" customFormat="1" x14ac:dyDescent="0.15"/>
    <row r="310" customFormat="1" x14ac:dyDescent="0.15"/>
    <row r="311" customFormat="1" x14ac:dyDescent="0.15"/>
    <row r="312" customFormat="1" x14ac:dyDescent="0.15"/>
    <row r="313" customFormat="1" x14ac:dyDescent="0.15"/>
    <row r="314" customFormat="1" x14ac:dyDescent="0.15"/>
    <row r="315" customFormat="1" x14ac:dyDescent="0.15"/>
    <row r="316" customFormat="1" x14ac:dyDescent="0.15"/>
    <row r="317" customFormat="1" x14ac:dyDescent="0.15"/>
    <row r="318" customFormat="1" x14ac:dyDescent="0.15"/>
    <row r="319" customFormat="1" x14ac:dyDescent="0.15"/>
    <row r="320" customFormat="1" x14ac:dyDescent="0.15"/>
    <row r="321" customFormat="1" x14ac:dyDescent="0.15"/>
    <row r="322" customFormat="1" x14ac:dyDescent="0.15"/>
    <row r="323" customFormat="1" x14ac:dyDescent="0.15"/>
    <row r="324" customFormat="1" x14ac:dyDescent="0.15"/>
    <row r="325" customFormat="1" x14ac:dyDescent="0.15"/>
    <row r="326" customFormat="1" x14ac:dyDescent="0.15"/>
    <row r="327" customFormat="1" x14ac:dyDescent="0.15"/>
    <row r="328" customFormat="1" x14ac:dyDescent="0.15"/>
    <row r="329" customFormat="1" x14ac:dyDescent="0.15"/>
    <row r="330" customFormat="1" x14ac:dyDescent="0.15"/>
    <row r="331" customFormat="1" x14ac:dyDescent="0.15"/>
    <row r="332" customFormat="1" x14ac:dyDescent="0.15"/>
    <row r="333" customFormat="1" x14ac:dyDescent="0.15"/>
    <row r="334" customFormat="1" x14ac:dyDescent="0.15"/>
    <row r="335" customFormat="1" x14ac:dyDescent="0.15"/>
    <row r="336" customFormat="1" x14ac:dyDescent="0.15"/>
    <row r="337" customFormat="1" x14ac:dyDescent="0.15"/>
    <row r="338" customFormat="1" x14ac:dyDescent="0.15"/>
  </sheetData>
  <mergeCells count="100">
    <mergeCell ref="B230:C230"/>
    <mergeCell ref="E230:F230"/>
    <mergeCell ref="B248:H248"/>
    <mergeCell ref="I248:J248"/>
    <mergeCell ref="C16:D16"/>
    <mergeCell ref="C17:D17"/>
    <mergeCell ref="B238:H238"/>
    <mergeCell ref="I238:J238"/>
    <mergeCell ref="C240:J240"/>
    <mergeCell ref="B242:C242"/>
    <mergeCell ref="E242:F242"/>
    <mergeCell ref="B226:H226"/>
    <mergeCell ref="C216:J216"/>
    <mergeCell ref="B218:C218"/>
    <mergeCell ref="E218:F218"/>
    <mergeCell ref="I226:J226"/>
    <mergeCell ref="C228:J228"/>
    <mergeCell ref="C204:J204"/>
    <mergeCell ref="B206:C206"/>
    <mergeCell ref="E206:F206"/>
    <mergeCell ref="B214:H214"/>
    <mergeCell ref="I214:J214"/>
    <mergeCell ref="C190:J190"/>
    <mergeCell ref="B192:C192"/>
    <mergeCell ref="E192:F192"/>
    <mergeCell ref="B200:H200"/>
    <mergeCell ref="I200:J200"/>
    <mergeCell ref="C178:J178"/>
    <mergeCell ref="B180:C180"/>
    <mergeCell ref="E180:F180"/>
    <mergeCell ref="B188:H188"/>
    <mergeCell ref="I188:J188"/>
    <mergeCell ref="C166:J166"/>
    <mergeCell ref="B168:C168"/>
    <mergeCell ref="E168:F168"/>
    <mergeCell ref="B176:H176"/>
    <mergeCell ref="I176:J176"/>
    <mergeCell ref="C154:J154"/>
    <mergeCell ref="B156:C156"/>
    <mergeCell ref="E156:F156"/>
    <mergeCell ref="B164:H164"/>
    <mergeCell ref="I164:J164"/>
    <mergeCell ref="C140:J140"/>
    <mergeCell ref="B142:C142"/>
    <mergeCell ref="E142:F142"/>
    <mergeCell ref="B150:H150"/>
    <mergeCell ref="I150:J150"/>
    <mergeCell ref="C128:J128"/>
    <mergeCell ref="B130:C130"/>
    <mergeCell ref="E130:F130"/>
    <mergeCell ref="B138:H138"/>
    <mergeCell ref="I138:J138"/>
    <mergeCell ref="C116:J116"/>
    <mergeCell ref="B118:C118"/>
    <mergeCell ref="E118:F118"/>
    <mergeCell ref="B126:H126"/>
    <mergeCell ref="I126:J126"/>
    <mergeCell ref="C104:J104"/>
    <mergeCell ref="B106:C106"/>
    <mergeCell ref="E106:F106"/>
    <mergeCell ref="B114:H114"/>
    <mergeCell ref="I114:J114"/>
    <mergeCell ref="C90:J90"/>
    <mergeCell ref="B92:C92"/>
    <mergeCell ref="E92:F92"/>
    <mergeCell ref="B100:H100"/>
    <mergeCell ref="I100:J100"/>
    <mergeCell ref="C78:J78"/>
    <mergeCell ref="B80:C80"/>
    <mergeCell ref="E80:F80"/>
    <mergeCell ref="B88:H88"/>
    <mergeCell ref="I88:J88"/>
    <mergeCell ref="C66:J66"/>
    <mergeCell ref="B68:C68"/>
    <mergeCell ref="E68:F68"/>
    <mergeCell ref="B76:H76"/>
    <mergeCell ref="I76:J76"/>
    <mergeCell ref="C54:J54"/>
    <mergeCell ref="B56:C56"/>
    <mergeCell ref="E56:F56"/>
    <mergeCell ref="B64:H64"/>
    <mergeCell ref="I64:J64"/>
    <mergeCell ref="C15:D15"/>
    <mergeCell ref="C42:J42"/>
    <mergeCell ref="B44:C44"/>
    <mergeCell ref="E44:F44"/>
    <mergeCell ref="B52:H52"/>
    <mergeCell ref="I52:J52"/>
    <mergeCell ref="C14:D14"/>
    <mergeCell ref="C7:D7"/>
    <mergeCell ref="C8:D8"/>
    <mergeCell ref="C9:D9"/>
    <mergeCell ref="C10:D10"/>
    <mergeCell ref="C11:D11"/>
    <mergeCell ref="C12:D12"/>
    <mergeCell ref="C2:I2"/>
    <mergeCell ref="B4:D4"/>
    <mergeCell ref="B5:D5"/>
    <mergeCell ref="C6:D6"/>
    <mergeCell ref="C13:D13"/>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oglio54"/>
  <dimension ref="A1:S40"/>
  <sheetViews>
    <sheetView workbookViewId="0">
      <selection sqref="A1:K1"/>
    </sheetView>
  </sheetViews>
  <sheetFormatPr baseColWidth="10" defaultColWidth="8.83203125" defaultRowHeight="13" x14ac:dyDescent="0.15"/>
  <cols>
    <col min="1" max="1" width="14.83203125" style="15" customWidth="1"/>
    <col min="2" max="13" width="4.33203125" style="15" customWidth="1"/>
    <col min="14" max="14" width="4.5" style="15" customWidth="1"/>
    <col min="15" max="15" width="5" style="15" customWidth="1"/>
    <col min="16" max="16" width="6.5" style="15" customWidth="1"/>
    <col min="17" max="17" width="4.5" style="15" customWidth="1"/>
    <col min="18" max="18" width="9.5" style="15" customWidth="1"/>
    <col min="19" max="19" width="5.6640625" style="15" customWidth="1"/>
    <col min="20" max="16384" width="8.83203125" style="15"/>
  </cols>
  <sheetData>
    <row r="1" spans="1:19" ht="18.75" customHeight="1" x14ac:dyDescent="0.2">
      <c r="A1" s="895" t="s">
        <v>1995</v>
      </c>
      <c r="B1" s="1794"/>
      <c r="C1" s="1795"/>
      <c r="D1" s="1795"/>
      <c r="E1" s="1795"/>
      <c r="F1" s="1795"/>
      <c r="G1" s="1795"/>
      <c r="H1" s="1795"/>
      <c r="I1" s="1795"/>
      <c r="J1" s="1795"/>
      <c r="K1" s="1795"/>
      <c r="L1" s="1795"/>
      <c r="M1" s="1795"/>
      <c r="N1" s="1795"/>
      <c r="O1" s="1795"/>
      <c r="P1" s="1795"/>
      <c r="Q1" s="1795"/>
      <c r="R1" s="1795"/>
      <c r="S1" s="1796"/>
    </row>
    <row r="2" spans="1:19" ht="18.75" customHeight="1" x14ac:dyDescent="0.2">
      <c r="G2" s="147"/>
      <c r="H2" s="1800" t="s">
        <v>1672</v>
      </c>
      <c r="I2" s="1800"/>
      <c r="J2" s="1800"/>
      <c r="K2" s="1800"/>
      <c r="L2" s="1800"/>
      <c r="M2" s="1800"/>
      <c r="N2" s="1800"/>
      <c r="O2" s="1800"/>
      <c r="P2" s="1886"/>
      <c r="Q2" s="1836"/>
      <c r="R2" s="1837"/>
      <c r="S2" s="1838"/>
    </row>
    <row r="3" spans="1:19" ht="7.5" customHeight="1" x14ac:dyDescent="0.15"/>
    <row r="4" spans="1:19" ht="18.75" customHeight="1" thickBot="1" x14ac:dyDescent="0.25">
      <c r="A4" s="1827" t="s">
        <v>576</v>
      </c>
      <c r="B4" s="1827"/>
      <c r="C4" s="1827"/>
      <c r="D4" s="1827"/>
      <c r="E4" s="1827"/>
      <c r="F4" s="1827"/>
      <c r="G4" s="1827"/>
      <c r="H4" s="1827"/>
      <c r="I4" s="1827"/>
      <c r="J4" s="51"/>
      <c r="K4" s="51"/>
      <c r="L4" s="51"/>
      <c r="M4" s="51"/>
      <c r="N4" s="51"/>
      <c r="O4" s="51"/>
      <c r="P4" s="51"/>
      <c r="Q4" s="51"/>
      <c r="R4" s="81"/>
      <c r="S4" s="81"/>
    </row>
    <row r="5" spans="1:19" ht="18.75" customHeight="1" x14ac:dyDescent="0.15">
      <c r="A5" s="1791"/>
      <c r="B5" s="1778">
        <f>A8</f>
        <v>0</v>
      </c>
      <c r="C5" s="1778">
        <f>A9</f>
        <v>0</v>
      </c>
      <c r="D5" s="1778">
        <f>A10</f>
        <v>0</v>
      </c>
      <c r="E5" s="1778">
        <f>A11</f>
        <v>0</v>
      </c>
      <c r="F5" s="1780">
        <f>A12</f>
        <v>0</v>
      </c>
      <c r="G5" s="1784" t="s">
        <v>92</v>
      </c>
      <c r="H5" s="1784" t="s">
        <v>1534</v>
      </c>
      <c r="I5" s="1784" t="s">
        <v>1533</v>
      </c>
    </row>
    <row r="6" spans="1:19" ht="18.75" customHeight="1" x14ac:dyDescent="0.2">
      <c r="A6" s="1792"/>
      <c r="B6" s="1779"/>
      <c r="C6" s="1779"/>
      <c r="D6" s="1779"/>
      <c r="E6" s="1779"/>
      <c r="F6" s="1781"/>
      <c r="G6" s="1785"/>
      <c r="H6" s="1785"/>
      <c r="I6" s="1785"/>
      <c r="J6" s="51"/>
      <c r="K6" s="51"/>
      <c r="L6" s="51"/>
      <c r="M6" s="51"/>
      <c r="N6" s="51"/>
      <c r="O6" s="51"/>
      <c r="P6" s="51"/>
      <c r="Q6" s="51"/>
      <c r="R6" s="81"/>
      <c r="S6" s="81"/>
    </row>
    <row r="7" spans="1:19" ht="18.75" customHeight="1" x14ac:dyDescent="0.2">
      <c r="A7" s="1793"/>
      <c r="B7" s="1779"/>
      <c r="C7" s="1779"/>
      <c r="D7" s="1779"/>
      <c r="E7" s="1779"/>
      <c r="F7" s="1781"/>
      <c r="G7" s="1785"/>
      <c r="H7" s="1785"/>
      <c r="I7" s="1785"/>
      <c r="J7" s="51"/>
      <c r="K7" s="51"/>
      <c r="L7" s="51"/>
      <c r="M7" s="51"/>
      <c r="N7" s="51"/>
      <c r="O7" s="51"/>
      <c r="P7" s="51"/>
      <c r="Q7" s="51"/>
      <c r="R7" s="81"/>
      <c r="S7" s="81"/>
    </row>
    <row r="8" spans="1:19" ht="18.75" customHeight="1" x14ac:dyDescent="0.2">
      <c r="A8" s="1337"/>
      <c r="B8" s="1326"/>
      <c r="C8" s="1325"/>
      <c r="D8" s="1325"/>
      <c r="E8" s="1325"/>
      <c r="F8" s="1327"/>
      <c r="G8" s="1334"/>
      <c r="H8" s="901"/>
      <c r="I8" s="901"/>
      <c r="J8" s="51"/>
      <c r="K8" s="51"/>
      <c r="L8" s="51"/>
      <c r="M8" s="51"/>
      <c r="N8" s="51"/>
      <c r="O8" s="51"/>
      <c r="P8" s="51"/>
      <c r="Q8" s="51"/>
      <c r="R8" s="81"/>
      <c r="S8" s="81"/>
    </row>
    <row r="9" spans="1:19" ht="18.75" customHeight="1" x14ac:dyDescent="0.2">
      <c r="A9" s="1337"/>
      <c r="B9" s="1325"/>
      <c r="C9" s="1326"/>
      <c r="D9" s="1325"/>
      <c r="E9" s="1325"/>
      <c r="F9" s="1327"/>
      <c r="G9" s="1334"/>
      <c r="H9" s="1335"/>
      <c r="I9" s="1335"/>
      <c r="J9" s="51"/>
      <c r="K9" s="51"/>
      <c r="L9" s="51"/>
      <c r="M9" s="80"/>
      <c r="N9" s="51"/>
      <c r="O9" s="51"/>
      <c r="P9" s="51"/>
      <c r="Q9" s="51"/>
      <c r="R9" s="81"/>
      <c r="S9" s="81"/>
    </row>
    <row r="10" spans="1:19" ht="18.75" customHeight="1" x14ac:dyDescent="0.2">
      <c r="A10" s="1337"/>
      <c r="B10" s="1325"/>
      <c r="C10" s="1325"/>
      <c r="D10" s="1326"/>
      <c r="E10" s="1325"/>
      <c r="F10" s="1327"/>
      <c r="G10" s="1334"/>
      <c r="H10" s="1335"/>
      <c r="I10" s="1335"/>
      <c r="J10" s="51"/>
      <c r="K10" s="51"/>
      <c r="L10" s="51"/>
      <c r="M10" s="51"/>
      <c r="N10" s="51"/>
      <c r="O10" s="51"/>
      <c r="P10" s="51"/>
      <c r="Q10" s="51"/>
      <c r="R10" s="81"/>
      <c r="S10" s="81"/>
    </row>
    <row r="11" spans="1:19" ht="18.75" customHeight="1" x14ac:dyDescent="0.2">
      <c r="A11" s="1337"/>
      <c r="B11" s="1325"/>
      <c r="C11" s="1325"/>
      <c r="D11" s="1325"/>
      <c r="E11" s="1326"/>
      <c r="F11" s="1327"/>
      <c r="G11" s="1334"/>
      <c r="H11" s="1334"/>
      <c r="I11" s="1334"/>
      <c r="J11" s="51"/>
      <c r="K11" s="51"/>
      <c r="L11" s="51"/>
      <c r="M11" s="80"/>
      <c r="N11" s="51"/>
      <c r="O11" s="51"/>
      <c r="P11" s="51"/>
      <c r="Q11" s="51"/>
      <c r="R11" s="81"/>
      <c r="S11" s="81"/>
    </row>
    <row r="12" spans="1:19" ht="18.75" customHeight="1" thickBot="1" x14ac:dyDescent="0.25">
      <c r="A12" s="1338"/>
      <c r="B12" s="1328"/>
      <c r="C12" s="1328"/>
      <c r="D12" s="1328"/>
      <c r="E12" s="1328"/>
      <c r="F12" s="1329"/>
      <c r="G12" s="1336"/>
      <c r="H12" s="1336"/>
      <c r="I12" s="1336"/>
      <c r="J12" s="51"/>
      <c r="K12" s="51"/>
      <c r="L12" s="51"/>
      <c r="M12" s="51"/>
      <c r="N12" s="51"/>
      <c r="O12" s="51"/>
      <c r="P12" s="51"/>
      <c r="Q12" s="51"/>
      <c r="R12" s="81"/>
      <c r="S12" s="81"/>
    </row>
    <row r="13" spans="1:19" ht="6.75" customHeight="1" x14ac:dyDescent="0.2">
      <c r="A13"/>
      <c r="B13"/>
      <c r="C13"/>
      <c r="D13"/>
      <c r="E13"/>
      <c r="F13"/>
      <c r="G13"/>
      <c r="H13" s="51"/>
      <c r="I13" s="51"/>
      <c r="J13" s="51"/>
      <c r="K13" s="51"/>
      <c r="L13" s="51"/>
      <c r="M13" s="51"/>
      <c r="N13" s="51"/>
      <c r="O13" s="51"/>
      <c r="P13" s="51"/>
      <c r="Q13" s="51"/>
      <c r="R13" s="81"/>
      <c r="S13" s="81"/>
    </row>
    <row r="14" spans="1:19" ht="18.75" customHeight="1" thickBot="1" x14ac:dyDescent="0.25">
      <c r="A14" s="1827" t="s">
        <v>576</v>
      </c>
      <c r="B14" s="1827"/>
      <c r="C14" s="1827"/>
      <c r="D14" s="1827"/>
      <c r="E14" s="1827"/>
      <c r="F14" s="1827"/>
      <c r="G14" s="1827"/>
      <c r="H14" s="1827"/>
      <c r="I14" s="1827"/>
      <c r="J14" s="51"/>
      <c r="K14" s="51"/>
      <c r="L14" s="51"/>
      <c r="M14" s="51"/>
      <c r="N14" s="51"/>
      <c r="O14" s="51"/>
      <c r="P14" s="51"/>
      <c r="Q14" s="51"/>
      <c r="R14" s="81"/>
      <c r="S14" s="81"/>
    </row>
    <row r="15" spans="1:19" ht="18.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81"/>
      <c r="N15" s="51"/>
      <c r="O15" s="51"/>
      <c r="P15" s="51"/>
      <c r="Q15" s="51"/>
      <c r="R15" s="81"/>
      <c r="S15" s="81"/>
    </row>
    <row r="16" spans="1:19" ht="18.75" customHeight="1" x14ac:dyDescent="0.2">
      <c r="A16" s="1792"/>
      <c r="B16" s="1779"/>
      <c r="C16" s="1779"/>
      <c r="D16" s="1779"/>
      <c r="E16" s="1779"/>
      <c r="F16" s="1781"/>
      <c r="G16" s="1785"/>
      <c r="H16" s="1785"/>
      <c r="I16" s="1785"/>
      <c r="J16" s="51"/>
      <c r="K16" s="51"/>
      <c r="L16" s="51"/>
      <c r="M16" s="51"/>
      <c r="N16" s="51"/>
      <c r="O16" s="51"/>
      <c r="P16" s="51"/>
      <c r="Q16" s="51"/>
      <c r="R16" s="81"/>
      <c r="S16" s="81"/>
    </row>
    <row r="17" spans="1:19" ht="18.75" customHeight="1" x14ac:dyDescent="0.2">
      <c r="A17" s="1793"/>
      <c r="B17" s="1779"/>
      <c r="C17" s="1779"/>
      <c r="D17" s="1779"/>
      <c r="E17" s="1779"/>
      <c r="F17" s="1781"/>
      <c r="G17" s="1785"/>
      <c r="H17" s="1785"/>
      <c r="I17" s="1785"/>
      <c r="J17" s="51"/>
      <c r="K17" s="51"/>
      <c r="L17" s="51"/>
      <c r="M17" s="51"/>
      <c r="N17" s="51"/>
      <c r="O17" s="51"/>
      <c r="P17" s="51"/>
      <c r="Q17" s="51"/>
      <c r="R17" s="81"/>
      <c r="S17" s="81"/>
    </row>
    <row r="18" spans="1:19" ht="18.75" customHeight="1" x14ac:dyDescent="0.15">
      <c r="A18" s="1337"/>
      <c r="B18" s="1326"/>
      <c r="C18" s="1325"/>
      <c r="D18" s="1325"/>
      <c r="E18" s="1325"/>
      <c r="F18" s="1327"/>
      <c r="G18" s="1334"/>
      <c r="H18" s="901"/>
      <c r="I18" s="901"/>
      <c r="J18" s="1258"/>
      <c r="K18" s="1258"/>
      <c r="L18" s="1258"/>
      <c r="M18" s="1258"/>
      <c r="N18" s="1258"/>
      <c r="O18" s="1258"/>
      <c r="P18" s="1258"/>
      <c r="Q18" s="1258"/>
      <c r="R18" s="1324"/>
      <c r="S18" s="1413"/>
    </row>
    <row r="19" spans="1:19" ht="18.75" customHeight="1" x14ac:dyDescent="0.15">
      <c r="A19" s="1337"/>
      <c r="B19" s="1325"/>
      <c r="C19" s="1326"/>
      <c r="D19" s="1325"/>
      <c r="E19" s="1325"/>
      <c r="F19" s="1327"/>
      <c r="G19" s="1334"/>
      <c r="H19" s="1335"/>
      <c r="I19" s="1335"/>
      <c r="J19" s="1258"/>
      <c r="K19" s="1258"/>
      <c r="R19" s="1258" t="s">
        <v>1487</v>
      </c>
      <c r="S19" s="11"/>
    </row>
    <row r="20" spans="1:19" ht="18.75" customHeight="1" x14ac:dyDescent="0.15">
      <c r="A20" s="1337"/>
      <c r="B20" s="1325"/>
      <c r="C20" s="1325"/>
      <c r="D20" s="1326"/>
      <c r="E20" s="1325"/>
      <c r="F20" s="1327"/>
      <c r="G20" s="1334"/>
      <c r="H20" s="1335"/>
      <c r="I20" s="1335"/>
      <c r="J20" s="49"/>
      <c r="K20" s="49"/>
      <c r="L20" s="49"/>
      <c r="R20" s="1258" t="s">
        <v>1994</v>
      </c>
      <c r="S20" s="11"/>
    </row>
    <row r="21" spans="1:19" ht="18.75" customHeight="1" x14ac:dyDescent="0.15">
      <c r="A21" s="1337"/>
      <c r="B21" s="1325"/>
      <c r="C21" s="1325"/>
      <c r="D21" s="1325"/>
      <c r="E21" s="1326"/>
      <c r="F21" s="1327"/>
      <c r="G21" s="1334"/>
      <c r="H21" s="1334"/>
      <c r="I21" s="1334"/>
      <c r="J21" s="53"/>
      <c r="K21" s="53"/>
      <c r="L21" s="53"/>
      <c r="M21" s="53"/>
    </row>
    <row r="22" spans="1:19" ht="18.75" customHeight="1" thickBot="1" x14ac:dyDescent="0.2">
      <c r="A22" s="1338"/>
      <c r="B22" s="1328"/>
      <c r="C22" s="1328"/>
      <c r="D22" s="1328"/>
      <c r="E22" s="1328"/>
      <c r="F22" s="1329"/>
      <c r="G22" s="1336"/>
      <c r="H22" s="1336"/>
      <c r="I22" s="1336"/>
      <c r="J22" s="53"/>
      <c r="K22" s="53"/>
      <c r="L22" s="53"/>
      <c r="M22" s="53"/>
      <c r="N22" s="1786" t="s">
        <v>1037</v>
      </c>
      <c r="O22" s="1786"/>
      <c r="P22" s="1786"/>
      <c r="Q22" s="1786"/>
      <c r="R22" s="1788"/>
      <c r="S22" s="1789"/>
    </row>
    <row r="23" spans="1:19" ht="18.75" customHeight="1" x14ac:dyDescent="0.15">
      <c r="B23" s="50"/>
      <c r="C23" s="49"/>
      <c r="D23" s="49"/>
      <c r="E23" s="49"/>
      <c r="F23" s="49"/>
      <c r="G23" s="49"/>
      <c r="H23" s="49"/>
      <c r="I23" s="49"/>
      <c r="J23" s="49"/>
      <c r="O23" s="1258"/>
      <c r="Q23" s="1258" t="s">
        <v>1467</v>
      </c>
      <c r="R23" s="1347"/>
      <c r="S23" s="1348"/>
    </row>
    <row r="24" spans="1:19" customFormat="1" ht="18.75" customHeight="1" thickBot="1" x14ac:dyDescent="0.2"/>
    <row r="25" spans="1:19" ht="89.25" customHeight="1" x14ac:dyDescent="0.2">
      <c r="A25" s="82"/>
      <c r="B25" s="487">
        <f>A26</f>
        <v>1</v>
      </c>
      <c r="C25" s="487">
        <f>A27</f>
        <v>2</v>
      </c>
      <c r="D25" s="487">
        <f>A28</f>
        <v>3</v>
      </c>
      <c r="E25" s="487">
        <f>A29</f>
        <v>4</v>
      </c>
      <c r="F25" s="487">
        <f>A30</f>
        <v>5</v>
      </c>
      <c r="G25" s="487">
        <f>A31</f>
        <v>6</v>
      </c>
      <c r="H25" s="487">
        <f>A32</f>
        <v>7</v>
      </c>
      <c r="I25" s="487">
        <f>A33</f>
        <v>8</v>
      </c>
      <c r="J25" s="487">
        <f>A34</f>
        <v>9</v>
      </c>
      <c r="K25" s="487">
        <f>A35</f>
        <v>10</v>
      </c>
      <c r="L25" s="487">
        <f>A36</f>
        <v>11</v>
      </c>
      <c r="M25" s="532">
        <f>A37</f>
        <v>12</v>
      </c>
      <c r="N25" s="894" t="s">
        <v>92</v>
      </c>
      <c r="O25" s="894" t="s">
        <v>1014</v>
      </c>
      <c r="P25" s="894" t="s">
        <v>1896</v>
      </c>
      <c r="Q25" s="894" t="s">
        <v>1982</v>
      </c>
      <c r="R25" s="894" t="s">
        <v>1983</v>
      </c>
      <c r="S25" s="894" t="s">
        <v>1984</v>
      </c>
    </row>
    <row r="26" spans="1:19" ht="18.75" customHeight="1" x14ac:dyDescent="0.2">
      <c r="A26" s="484">
        <f>'12S - 8B - 2 GR - 1 RR'!C4</f>
        <v>1</v>
      </c>
      <c r="B26" s="921"/>
      <c r="C26" s="922"/>
      <c r="D26" s="923"/>
      <c r="E26" s="923"/>
      <c r="F26" s="923"/>
      <c r="G26" s="923"/>
      <c r="H26" s="923"/>
      <c r="I26" s="923"/>
      <c r="J26" s="923"/>
      <c r="K26" s="923"/>
      <c r="L26" s="923"/>
      <c r="M26" s="935"/>
      <c r="N26" s="1365">
        <f t="shared" ref="N26:N37" si="0">SUM(B26:M26)</f>
        <v>0</v>
      </c>
      <c r="O26" s="896"/>
      <c r="P26" s="1421">
        <f>SUM(B26:M26)-O26</f>
        <v>0</v>
      </c>
      <c r="Q26" s="1366">
        <f>COUNTIF(B26:M26,1)+COUNTIF(B26:M26,0)</f>
        <v>0</v>
      </c>
      <c r="R26" s="1141" t="str">
        <f>IF(Q26=0,"",P26/Q26)</f>
        <v/>
      </c>
      <c r="S26" s="887"/>
    </row>
    <row r="27" spans="1:19" ht="18.75" customHeight="1" x14ac:dyDescent="0.2">
      <c r="A27" s="484">
        <f>'12S - 8B - 2 GR - 1 RR'!C5</f>
        <v>2</v>
      </c>
      <c r="B27" s="292" t="str">
        <f>IF(ISBLANK(C$26),"",1-C$26)</f>
        <v/>
      </c>
      <c r="C27" s="924"/>
      <c r="D27" s="599"/>
      <c r="E27" s="599"/>
      <c r="F27" s="599"/>
      <c r="G27" s="599"/>
      <c r="H27" s="599"/>
      <c r="I27" s="599"/>
      <c r="J27" s="599"/>
      <c r="K27" s="599"/>
      <c r="L27" s="599"/>
      <c r="M27" s="879"/>
      <c r="N27" s="1366">
        <f t="shared" si="0"/>
        <v>0</v>
      </c>
      <c r="O27" s="897"/>
      <c r="P27" s="1421">
        <f t="shared" ref="P27:P37" si="1">SUM(B27:M27)-O27</f>
        <v>0</v>
      </c>
      <c r="Q27" s="1366">
        <f>COUNTIF(B27:M27,1)+COUNTIF(B27:M27,0)</f>
        <v>0</v>
      </c>
      <c r="R27" s="1141" t="str">
        <f t="shared" ref="R27:R37" si="2">IF(Q27=0,"",P27/Q27)</f>
        <v/>
      </c>
      <c r="S27" s="888"/>
    </row>
    <row r="28" spans="1:19" ht="18.75" customHeight="1" x14ac:dyDescent="0.2">
      <c r="A28" s="484">
        <f>'12S - 8B - 2 GR - 1 RR'!C6</f>
        <v>3</v>
      </c>
      <c r="B28" s="292" t="str">
        <f>IF(ISBLANK(D$26),"",1-D$26)</f>
        <v/>
      </c>
      <c r="C28" s="343" t="str">
        <f>IF(ISBLANK(D$27),"",1-D$27)</f>
        <v/>
      </c>
      <c r="D28" s="925"/>
      <c r="E28" s="599"/>
      <c r="F28" s="599"/>
      <c r="G28" s="599"/>
      <c r="H28" s="599"/>
      <c r="I28" s="599"/>
      <c r="J28" s="599"/>
      <c r="K28" s="599"/>
      <c r="L28" s="599"/>
      <c r="M28" s="879"/>
      <c r="N28" s="1366">
        <f>SUM(B28:M28)</f>
        <v>0</v>
      </c>
      <c r="O28" s="897"/>
      <c r="P28" s="1421">
        <f t="shared" si="1"/>
        <v>0</v>
      </c>
      <c r="Q28" s="1366">
        <f t="shared" ref="Q28:Q37" si="3">COUNTIF(B28:M28,1)+COUNTIF(B28:M28,0)</f>
        <v>0</v>
      </c>
      <c r="R28" s="1141" t="str">
        <f t="shared" si="2"/>
        <v/>
      </c>
      <c r="S28" s="888"/>
    </row>
    <row r="29" spans="1:19" ht="18.75" customHeight="1" x14ac:dyDescent="0.2">
      <c r="A29" s="484">
        <f>'12S - 8B - 2 GR - 1 RR'!C7</f>
        <v>4</v>
      </c>
      <c r="B29" s="292" t="str">
        <f>IF(ISBLANK(E$26),"",1-E$26)</f>
        <v/>
      </c>
      <c r="C29" s="343" t="str">
        <f>IF(ISBLANK(E$27),"",1-E$27)</f>
        <v/>
      </c>
      <c r="D29" s="292" t="str">
        <f>IF(ISBLANK(E$28),"",1-E$28)</f>
        <v/>
      </c>
      <c r="E29" s="925"/>
      <c r="F29" s="599"/>
      <c r="G29" s="599"/>
      <c r="H29" s="599"/>
      <c r="I29" s="599"/>
      <c r="J29" s="599"/>
      <c r="K29" s="599"/>
      <c r="L29" s="599"/>
      <c r="M29" s="879"/>
      <c r="N29" s="1366">
        <f t="shared" si="0"/>
        <v>0</v>
      </c>
      <c r="O29" s="897"/>
      <c r="P29" s="1421">
        <f t="shared" si="1"/>
        <v>0</v>
      </c>
      <c r="Q29" s="1366">
        <f t="shared" si="3"/>
        <v>0</v>
      </c>
      <c r="R29" s="1141" t="str">
        <f t="shared" si="2"/>
        <v/>
      </c>
      <c r="S29" s="888"/>
    </row>
    <row r="30" spans="1:19" ht="18.75" customHeight="1" x14ac:dyDescent="0.2">
      <c r="A30" s="484">
        <f>'12S - 8B - 2 GR - 1 RR'!C8</f>
        <v>5</v>
      </c>
      <c r="B30" s="292" t="str">
        <f>IF(ISBLANK(F$26),"",1-F$26)</f>
        <v/>
      </c>
      <c r="C30" s="343" t="str">
        <f>IF(ISBLANK(F$27),"",1-F$27)</f>
        <v/>
      </c>
      <c r="D30" s="292" t="str">
        <f>IF(ISBLANK(F$28),"",1-F$28)</f>
        <v/>
      </c>
      <c r="E30" s="292" t="str">
        <f>IF(ISBLANK(F$29),"",1-F$29)</f>
        <v/>
      </c>
      <c r="F30" s="925"/>
      <c r="G30" s="599"/>
      <c r="H30" s="599"/>
      <c r="I30" s="599"/>
      <c r="J30" s="599"/>
      <c r="K30" s="599"/>
      <c r="L30" s="599"/>
      <c r="M30" s="879"/>
      <c r="N30" s="1366">
        <f t="shared" si="0"/>
        <v>0</v>
      </c>
      <c r="O30" s="897"/>
      <c r="P30" s="1421">
        <f t="shared" si="1"/>
        <v>0</v>
      </c>
      <c r="Q30" s="1366">
        <f t="shared" si="3"/>
        <v>0</v>
      </c>
      <c r="R30" s="1141" t="str">
        <f t="shared" si="2"/>
        <v/>
      </c>
      <c r="S30" s="888"/>
    </row>
    <row r="31" spans="1:19" ht="18.75" customHeight="1" x14ac:dyDescent="0.2">
      <c r="A31" s="484">
        <f>'12S - 8B - 2 GR - 1 RR'!C9</f>
        <v>6</v>
      </c>
      <c r="B31" s="292" t="str">
        <f>IF(ISBLANK(G$26),"",1-G$26)</f>
        <v/>
      </c>
      <c r="C31" s="343" t="str">
        <f>IF(ISBLANK(G$27),"",1-G$27)</f>
        <v/>
      </c>
      <c r="D31" s="292" t="str">
        <f>IF(ISBLANK(G$28),"",1-G$28)</f>
        <v/>
      </c>
      <c r="E31" s="292" t="str">
        <f>IF(ISBLANK(G$29),"",1-G$29)</f>
        <v/>
      </c>
      <c r="F31" s="292" t="str">
        <f>IF(ISBLANK(G$30),"",1-G$30)</f>
        <v/>
      </c>
      <c r="G31" s="925"/>
      <c r="H31" s="599"/>
      <c r="I31" s="599"/>
      <c r="J31" s="599"/>
      <c r="K31" s="599"/>
      <c r="L31" s="599"/>
      <c r="M31" s="879"/>
      <c r="N31" s="1366">
        <f t="shared" si="0"/>
        <v>0</v>
      </c>
      <c r="O31" s="897"/>
      <c r="P31" s="1421">
        <f t="shared" si="1"/>
        <v>0</v>
      </c>
      <c r="Q31" s="1366">
        <f t="shared" si="3"/>
        <v>0</v>
      </c>
      <c r="R31" s="1141" t="str">
        <f t="shared" si="2"/>
        <v/>
      </c>
      <c r="S31" s="888"/>
    </row>
    <row r="32" spans="1:19" ht="18.75" customHeight="1" x14ac:dyDescent="0.2">
      <c r="A32" s="484">
        <f>'12S - 8B - 2 GR - 1 RR'!C10</f>
        <v>7</v>
      </c>
      <c r="B32" s="292" t="str">
        <f>IF(ISBLANK(H$26),"",1-H$26)</f>
        <v/>
      </c>
      <c r="C32" s="343" t="str">
        <f>IF(ISBLANK(H$27),"",1-H$27)</f>
        <v/>
      </c>
      <c r="D32" s="292" t="str">
        <f>IF(ISBLANK(H$28),"",1-H$28)</f>
        <v/>
      </c>
      <c r="E32" s="292" t="str">
        <f>IF(ISBLANK(H$29),"",1-H$29)</f>
        <v/>
      </c>
      <c r="F32" s="292" t="str">
        <f>IF(ISBLANK(H$30),"",1-H$30)</f>
        <v/>
      </c>
      <c r="G32" s="292" t="str">
        <f>IF(ISBLANK(H$31),"",1-H$31)</f>
        <v/>
      </c>
      <c r="H32" s="925"/>
      <c r="I32" s="599"/>
      <c r="J32" s="599"/>
      <c r="K32" s="599"/>
      <c r="L32" s="599"/>
      <c r="M32" s="879"/>
      <c r="N32" s="1366">
        <f t="shared" si="0"/>
        <v>0</v>
      </c>
      <c r="O32" s="897"/>
      <c r="P32" s="1421">
        <f t="shared" si="1"/>
        <v>0</v>
      </c>
      <c r="Q32" s="1366">
        <f t="shared" si="3"/>
        <v>0</v>
      </c>
      <c r="R32" s="1141" t="str">
        <f t="shared" si="2"/>
        <v/>
      </c>
      <c r="S32" s="888"/>
    </row>
    <row r="33" spans="1:19" ht="18.75" customHeight="1" x14ac:dyDescent="0.2">
      <c r="A33" s="484">
        <f>'12S - 8B - 2 GR - 1 RR'!C11</f>
        <v>8</v>
      </c>
      <c r="B33" s="292" t="str">
        <f>IF(ISBLANK(I$26),"",1-I$26)</f>
        <v/>
      </c>
      <c r="C33" s="343" t="str">
        <f>IF(ISBLANK(I$27),"",1-I$27)</f>
        <v/>
      </c>
      <c r="D33" s="292" t="str">
        <f>IF(ISBLANK(I$28),"",1-I$28)</f>
        <v/>
      </c>
      <c r="E33" s="292" t="str">
        <f>IF(ISBLANK(I$29),"",1-I$29)</f>
        <v/>
      </c>
      <c r="F33" s="292" t="str">
        <f>IF(ISBLANK(I$30),"",1-I$30)</f>
        <v/>
      </c>
      <c r="G33" s="292" t="str">
        <f>IF(ISBLANK(I$31),"",1-I$31)</f>
        <v/>
      </c>
      <c r="H33" s="292" t="str">
        <f>IF(ISBLANK(I$32),"",1-I$32)</f>
        <v/>
      </c>
      <c r="I33" s="925"/>
      <c r="J33" s="599"/>
      <c r="K33" s="599"/>
      <c r="L33" s="599"/>
      <c r="M33" s="879"/>
      <c r="N33" s="1366">
        <f t="shared" si="0"/>
        <v>0</v>
      </c>
      <c r="O33" s="897"/>
      <c r="P33" s="1421">
        <f t="shared" si="1"/>
        <v>0</v>
      </c>
      <c r="Q33" s="1366">
        <f t="shared" si="3"/>
        <v>0</v>
      </c>
      <c r="R33" s="1141" t="str">
        <f t="shared" si="2"/>
        <v/>
      </c>
      <c r="S33" s="888"/>
    </row>
    <row r="34" spans="1:19" ht="18.75" customHeight="1" x14ac:dyDescent="0.2">
      <c r="A34" s="484">
        <f>'12S - 8B - 2 GR - 1 RR'!C12</f>
        <v>9</v>
      </c>
      <c r="B34" s="292" t="str">
        <f>IF(ISBLANK(J$26),"",1-J$26)</f>
        <v/>
      </c>
      <c r="C34" s="343" t="str">
        <f>IF(ISBLANK(J$27),"",1-J$27)</f>
        <v/>
      </c>
      <c r="D34" s="292" t="str">
        <f>IF(ISBLANK(J$28),"",1-J$28)</f>
        <v/>
      </c>
      <c r="E34" s="292" t="str">
        <f>IF(ISBLANK(J$29),"",1-J$29)</f>
        <v/>
      </c>
      <c r="F34" s="292" t="str">
        <f>IF(ISBLANK(J$30),"",1-J$30)</f>
        <v/>
      </c>
      <c r="G34" s="292" t="str">
        <f>IF(ISBLANK(J$31),"",1-J$31)</f>
        <v/>
      </c>
      <c r="H34" s="292" t="str">
        <f>IF(ISBLANK(J$32),"",1-J$32)</f>
        <v/>
      </c>
      <c r="I34" s="292" t="str">
        <f>IF(ISBLANK(J$33),"",1-J$33)</f>
        <v/>
      </c>
      <c r="J34" s="925"/>
      <c r="K34" s="599"/>
      <c r="L34" s="599"/>
      <c r="M34" s="879"/>
      <c r="N34" s="1366">
        <f t="shared" si="0"/>
        <v>0</v>
      </c>
      <c r="O34" s="897"/>
      <c r="P34" s="1421">
        <f t="shared" si="1"/>
        <v>0</v>
      </c>
      <c r="Q34" s="1366">
        <f t="shared" si="3"/>
        <v>0</v>
      </c>
      <c r="R34" s="1141" t="str">
        <f t="shared" si="2"/>
        <v/>
      </c>
      <c r="S34" s="888"/>
    </row>
    <row r="35" spans="1:19" ht="18.75" customHeight="1" x14ac:dyDescent="0.2">
      <c r="A35" s="484">
        <f>'12S - 8B - 2 GR - 1 RR'!C13</f>
        <v>10</v>
      </c>
      <c r="B35" s="292" t="str">
        <f>IF(ISBLANK(K$26),"",1-K$26)</f>
        <v/>
      </c>
      <c r="C35" s="343" t="str">
        <f>IF(ISBLANK(K$27),"",1-K$27)</f>
        <v/>
      </c>
      <c r="D35" s="292" t="str">
        <f>IF(ISBLANK(K$28),"",1-K$28)</f>
        <v/>
      </c>
      <c r="E35" s="292" t="str">
        <f>IF(ISBLANK(K$29),"",1-K$29)</f>
        <v/>
      </c>
      <c r="F35" s="292" t="str">
        <f>IF(ISBLANK(K$30),"",1-K$30)</f>
        <v/>
      </c>
      <c r="G35" s="292" t="str">
        <f>IF(ISBLANK(K$31),"",1-K$31)</f>
        <v/>
      </c>
      <c r="H35" s="292" t="str">
        <f>IF(ISBLANK(K$32),"",1-K$32)</f>
        <v/>
      </c>
      <c r="I35" s="292" t="str">
        <f>IF(ISBLANK(K$33),"",1-K$33)</f>
        <v/>
      </c>
      <c r="J35" s="292" t="str">
        <f>IF(ISBLANK(K$34),"",1-K$34)</f>
        <v/>
      </c>
      <c r="K35" s="925"/>
      <c r="L35" s="599"/>
      <c r="M35" s="879"/>
      <c r="N35" s="1366">
        <f t="shared" si="0"/>
        <v>0</v>
      </c>
      <c r="O35" s="897"/>
      <c r="P35" s="1421">
        <f t="shared" si="1"/>
        <v>0</v>
      </c>
      <c r="Q35" s="1366">
        <f t="shared" si="3"/>
        <v>0</v>
      </c>
      <c r="R35" s="1141" t="str">
        <f t="shared" si="2"/>
        <v/>
      </c>
      <c r="S35" s="888"/>
    </row>
    <row r="36" spans="1:19" ht="18.75" customHeight="1" x14ac:dyDescent="0.2">
      <c r="A36" s="484">
        <f>'12S - 8B - 2 GR - 1 RR'!C14</f>
        <v>11</v>
      </c>
      <c r="B36" s="292" t="str">
        <f>IF(ISBLANK(L$26),"",1-L$26)</f>
        <v/>
      </c>
      <c r="C36" s="343" t="str">
        <f>IF(ISBLANK(L$27),"",1-L$27)</f>
        <v/>
      </c>
      <c r="D36" s="292" t="str">
        <f>IF(ISBLANK(L$28),"",1-L$28)</f>
        <v/>
      </c>
      <c r="E36" s="292" t="str">
        <f>IF(ISBLANK(L$29),"",1-L$29)</f>
        <v/>
      </c>
      <c r="F36" s="292" t="str">
        <f>IF(ISBLANK(L$30),"",1-L$30)</f>
        <v/>
      </c>
      <c r="G36" s="292" t="str">
        <f>IF(ISBLANK(L$31),"",1-L$31)</f>
        <v/>
      </c>
      <c r="H36" s="292" t="str">
        <f>IF(ISBLANK(L$32),"",1-L$32)</f>
        <v/>
      </c>
      <c r="I36" s="292" t="str">
        <f>IF(ISBLANK(L$33),"",1-L$33)</f>
        <v/>
      </c>
      <c r="J36" s="292" t="str">
        <f>IF(ISBLANK(L$34),"",1-L$34)</f>
        <v/>
      </c>
      <c r="K36" s="292" t="str">
        <f>IF(ISBLANK(L$35),"",1-L$35)</f>
        <v/>
      </c>
      <c r="L36" s="925"/>
      <c r="M36" s="879"/>
      <c r="N36" s="1366">
        <f t="shared" si="0"/>
        <v>0</v>
      </c>
      <c r="O36" s="897"/>
      <c r="P36" s="1421">
        <f t="shared" si="1"/>
        <v>0</v>
      </c>
      <c r="Q36" s="1366">
        <f t="shared" si="3"/>
        <v>0</v>
      </c>
      <c r="R36" s="1141" t="str">
        <f t="shared" si="2"/>
        <v/>
      </c>
      <c r="S36" s="888"/>
    </row>
    <row r="37" spans="1:19" ht="18.75" customHeight="1" thickBot="1" x14ac:dyDescent="0.25">
      <c r="A37" s="496">
        <f>'12S - 8B - 2 GR - 1 RR'!C15</f>
        <v>12</v>
      </c>
      <c r="B37" s="892" t="str">
        <f>IF(ISBLANK(M$26),"",1-M$26)</f>
        <v/>
      </c>
      <c r="C37" s="932" t="str">
        <f>IF(ISBLANK(M$27),"",1-M$27)</f>
        <v/>
      </c>
      <c r="D37" s="892" t="str">
        <f>IF(ISBLANK(M$28),"",1-M$28)</f>
        <v/>
      </c>
      <c r="E37" s="892" t="str">
        <f>IF(ISBLANK(M$29),"",1-M$29)</f>
        <v/>
      </c>
      <c r="F37" s="892" t="str">
        <f>IF(ISBLANK(M$30),"",1-M$30)</f>
        <v/>
      </c>
      <c r="G37" s="892" t="str">
        <f>IF(ISBLANK(M$31),"",1-M$31)</f>
        <v/>
      </c>
      <c r="H37" s="892" t="str">
        <f>IF(ISBLANK(M$32),"",1-M$32)</f>
        <v/>
      </c>
      <c r="I37" s="892" t="str">
        <f>IF(ISBLANK(M$33),"",1-M$33)</f>
        <v/>
      </c>
      <c r="J37" s="892" t="str">
        <f>IF(ISBLANK(M$34),"",1-M$34)</f>
        <v/>
      </c>
      <c r="K37" s="892" t="str">
        <f>IF(ISBLANK(M$35),"",1-M$35)</f>
        <v/>
      </c>
      <c r="L37" s="892" t="str">
        <f>IF(ISBLANK(M$36),"",1-M$36)</f>
        <v/>
      </c>
      <c r="M37" s="942"/>
      <c r="N37" s="1367">
        <f t="shared" si="0"/>
        <v>0</v>
      </c>
      <c r="O37" s="898"/>
      <c r="P37" s="1422">
        <f t="shared" si="1"/>
        <v>0</v>
      </c>
      <c r="Q37" s="1367">
        <f t="shared" si="3"/>
        <v>0</v>
      </c>
      <c r="R37" s="1142" t="str">
        <f t="shared" si="2"/>
        <v/>
      </c>
      <c r="S37" s="889"/>
    </row>
    <row r="38" spans="1:19" ht="18.75" customHeight="1" x14ac:dyDescent="0.2">
      <c r="I38" s="144"/>
      <c r="J38" s="1790" t="s">
        <v>2217</v>
      </c>
      <c r="K38" s="1891"/>
      <c r="L38" s="1891"/>
      <c r="M38" s="1891"/>
      <c r="N38" s="1357">
        <f>SUM(N26:N37)</f>
        <v>0</v>
      </c>
      <c r="O38" s="113"/>
      <c r="P38" s="113"/>
      <c r="Q38" s="148"/>
      <c r="R38" s="148"/>
      <c r="S38" s="148"/>
    </row>
    <row r="39" spans="1:19" ht="18.75" customHeight="1" x14ac:dyDescent="0.2">
      <c r="S39" s="81"/>
    </row>
    <row r="40" spans="1:19" ht="18.75" customHeight="1" x14ac:dyDescent="0.2">
      <c r="A40" s="81"/>
      <c r="B40" s="81"/>
      <c r="C40" s="81"/>
      <c r="D40" s="81"/>
      <c r="E40" s="81"/>
      <c r="F40" s="81"/>
      <c r="G40" s="81"/>
      <c r="H40" s="81"/>
      <c r="R40" s="81"/>
      <c r="S40" s="81"/>
    </row>
  </sheetData>
  <sheetProtection password="CF27" sheet="1" objects="1" scenarios="1"/>
  <mergeCells count="26">
    <mergeCell ref="E15:E17"/>
    <mergeCell ref="F5:F7"/>
    <mergeCell ref="G5:G7"/>
    <mergeCell ref="D5:D7"/>
    <mergeCell ref="E5:E7"/>
    <mergeCell ref="B15:B17"/>
    <mergeCell ref="C15:C17"/>
    <mergeCell ref="B5:B7"/>
    <mergeCell ref="C5:C7"/>
    <mergeCell ref="D15:D17"/>
    <mergeCell ref="H2:P2"/>
    <mergeCell ref="B1:S1"/>
    <mergeCell ref="Q2:S2"/>
    <mergeCell ref="J38:M38"/>
    <mergeCell ref="N22:Q22"/>
    <mergeCell ref="R22:S22"/>
    <mergeCell ref="F15:F17"/>
    <mergeCell ref="G15:G17"/>
    <mergeCell ref="A4:I4"/>
    <mergeCell ref="A5:A7"/>
    <mergeCell ref="H15:H17"/>
    <mergeCell ref="I15:I17"/>
    <mergeCell ref="H5:H7"/>
    <mergeCell ref="I5:I7"/>
    <mergeCell ref="A14:I14"/>
    <mergeCell ref="A15:A17"/>
  </mergeCells>
  <phoneticPr fontId="0" type="noConversion"/>
  <pageMargins left="0" right="0" top="0.39370078740157483" bottom="0" header="0" footer="0"/>
  <pageSetup paperSize="9" orientation="portrait" horizontalDpi="360" verticalDpi="36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260"/>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2" width="9" style="15" customWidth="1"/>
    <col min="13" max="16384" width="8.83203125" style="15"/>
  </cols>
  <sheetData>
    <row r="1" spans="2:12" ht="16" x14ac:dyDescent="0.2">
      <c r="C1" s="1760" t="s">
        <v>2297</v>
      </c>
      <c r="D1" s="1760"/>
      <c r="E1" s="1760"/>
      <c r="F1" s="1760"/>
      <c r="G1" s="1760"/>
      <c r="H1" s="1760"/>
      <c r="I1" s="1760"/>
    </row>
    <row r="3" spans="2:12" ht="16" x14ac:dyDescent="0.2">
      <c r="B3" s="1761" t="s">
        <v>196</v>
      </c>
      <c r="C3" s="1761"/>
      <c r="D3" s="1761"/>
    </row>
    <row r="4" spans="2:12" ht="15.75" customHeight="1" x14ac:dyDescent="0.15">
      <c r="B4" s="1762" t="s">
        <v>204</v>
      </c>
      <c r="C4" s="1762"/>
      <c r="D4" s="1762"/>
      <c r="E4" s="25" t="s">
        <v>367</v>
      </c>
      <c r="G4" s="293" t="s">
        <v>1934</v>
      </c>
    </row>
    <row r="5" spans="2:12" ht="16" x14ac:dyDescent="0.2">
      <c r="B5" s="79">
        <v>1</v>
      </c>
      <c r="C5" s="1763">
        <f>'16S - 10B - 1 RR'!C3</f>
        <v>1</v>
      </c>
      <c r="D5" s="1763"/>
      <c r="E5" s="120">
        <f>'16S - 10B - 1 RR'!D3</f>
        <v>0</v>
      </c>
      <c r="F5" s="173" t="s">
        <v>1038</v>
      </c>
      <c r="G5" s="437">
        <f>'16S - 10B - 1 RR'!K3</f>
        <v>0</v>
      </c>
    </row>
    <row r="6" spans="2:12" ht="16" x14ac:dyDescent="0.2">
      <c r="B6" s="79">
        <v>2</v>
      </c>
      <c r="C6" s="1763">
        <f>'16S - 10B - 1 RR'!C4</f>
        <v>2</v>
      </c>
      <c r="D6" s="1763"/>
      <c r="E6" s="120">
        <f>'16S - 10B - 1 RR'!D4</f>
        <v>0</v>
      </c>
      <c r="F6" s="173" t="s">
        <v>1038</v>
      </c>
      <c r="G6" s="437">
        <f>'16S - 10B - 1 RR'!K4</f>
        <v>0</v>
      </c>
    </row>
    <row r="7" spans="2:12" ht="16" x14ac:dyDescent="0.2">
      <c r="B7" s="79">
        <v>3</v>
      </c>
      <c r="C7" s="1763">
        <f>'16S - 10B - 1 RR'!C5</f>
        <v>3</v>
      </c>
      <c r="D7" s="1763"/>
      <c r="E7" s="120">
        <f>'16S - 10B - 1 RR'!D5</f>
        <v>0</v>
      </c>
      <c r="F7" s="173" t="s">
        <v>1038</v>
      </c>
      <c r="G7" s="437">
        <f>'16S - 10B - 1 RR'!K5</f>
        <v>0</v>
      </c>
      <c r="L7" s="25"/>
    </row>
    <row r="8" spans="2:12" ht="16" x14ac:dyDescent="0.2">
      <c r="B8" s="79">
        <v>4</v>
      </c>
      <c r="C8" s="1763">
        <f>'16S - 10B - 1 RR'!C6</f>
        <v>4</v>
      </c>
      <c r="D8" s="1763"/>
      <c r="E8" s="120">
        <f>'16S - 10B - 1 RR'!D6</f>
        <v>0</v>
      </c>
      <c r="F8" s="173" t="s">
        <v>1038</v>
      </c>
      <c r="G8" s="437">
        <f>'16S - 10B - 1 RR'!K6</f>
        <v>0</v>
      </c>
    </row>
    <row r="9" spans="2:12" ht="16" x14ac:dyDescent="0.2">
      <c r="B9" s="79">
        <v>5</v>
      </c>
      <c r="C9" s="1763">
        <f>'16S - 10B - 1 RR'!C7</f>
        <v>5</v>
      </c>
      <c r="D9" s="1763"/>
      <c r="E9" s="120">
        <f>'16S - 10B - 1 RR'!D7</f>
        <v>0</v>
      </c>
      <c r="F9" s="173" t="s">
        <v>1038</v>
      </c>
      <c r="G9" s="437">
        <f>'16S - 10B - 1 RR'!K7</f>
        <v>0</v>
      </c>
    </row>
    <row r="10" spans="2:12" ht="16" x14ac:dyDescent="0.2">
      <c r="B10" s="79">
        <v>6</v>
      </c>
      <c r="C10" s="1763">
        <f>'16S - 10B - 1 RR'!C8</f>
        <v>6</v>
      </c>
      <c r="D10" s="1763"/>
      <c r="E10" s="120">
        <f>'16S - 10B - 1 RR'!D8</f>
        <v>0</v>
      </c>
      <c r="F10" s="173" t="s">
        <v>1038</v>
      </c>
      <c r="G10" s="437">
        <f>'16S - 10B - 1 RR'!K8</f>
        <v>0</v>
      </c>
    </row>
    <row r="11" spans="2:12" ht="16" x14ac:dyDescent="0.2">
      <c r="B11" s="79">
        <v>7</v>
      </c>
      <c r="C11" s="1763">
        <f>'16S - 10B - 1 RR'!C9</f>
        <v>7</v>
      </c>
      <c r="D11" s="1763"/>
      <c r="E11" s="120">
        <f>'16S - 10B - 1 RR'!D9</f>
        <v>0</v>
      </c>
      <c r="F11" s="173" t="s">
        <v>1038</v>
      </c>
      <c r="G11" s="437">
        <f>'16S - 10B - 1 RR'!K9</f>
        <v>0</v>
      </c>
    </row>
    <row r="12" spans="2:12" ht="16" x14ac:dyDescent="0.2">
      <c r="B12" s="79">
        <v>8</v>
      </c>
      <c r="C12" s="1763">
        <f>'16S - 10B - 1 RR'!C10</f>
        <v>8</v>
      </c>
      <c r="D12" s="1763"/>
      <c r="E12" s="120">
        <f>'16S - 10B - 1 RR'!D10</f>
        <v>0</v>
      </c>
      <c r="F12" s="173" t="s">
        <v>1038</v>
      </c>
      <c r="G12" s="437">
        <f>'16S - 10B - 1 RR'!K10</f>
        <v>0</v>
      </c>
    </row>
    <row r="13" spans="2:12" ht="16" x14ac:dyDescent="0.2">
      <c r="B13" s="79">
        <v>9</v>
      </c>
      <c r="C13" s="1763">
        <f>'16S - 10B - 1 RR'!C11</f>
        <v>9</v>
      </c>
      <c r="D13" s="1763"/>
      <c r="E13" s="120">
        <f>'16S - 10B - 1 RR'!D11</f>
        <v>0</v>
      </c>
      <c r="F13" s="173"/>
      <c r="G13" s="437"/>
    </row>
    <row r="14" spans="2:12" ht="16" x14ac:dyDescent="0.2">
      <c r="B14" s="79">
        <v>10</v>
      </c>
      <c r="C14" s="1763">
        <f>'16S - 10B - 1 RR'!C12</f>
        <v>10</v>
      </c>
      <c r="D14" s="1763"/>
      <c r="E14" s="120">
        <f>'16S - 10B - 1 RR'!D12</f>
        <v>0</v>
      </c>
      <c r="F14" s="173" t="s">
        <v>1038</v>
      </c>
      <c r="G14" s="437">
        <f>'16S - 10B - 1 RR'!K12</f>
        <v>0</v>
      </c>
    </row>
    <row r="15" spans="2:12" ht="16" x14ac:dyDescent="0.2">
      <c r="B15" s="79">
        <v>11</v>
      </c>
      <c r="C15" s="1763">
        <f>'16S - 10B - 1 RR'!C13</f>
        <v>11</v>
      </c>
      <c r="D15" s="1763"/>
      <c r="E15" s="120">
        <f>'16S - 10B - 1 RR'!D13</f>
        <v>0</v>
      </c>
      <c r="F15" s="173" t="s">
        <v>1038</v>
      </c>
      <c r="G15" s="437">
        <f>'16S - 10B - 1 RR'!K13</f>
        <v>0</v>
      </c>
    </row>
    <row r="16" spans="2:12" ht="16" x14ac:dyDescent="0.2">
      <c r="B16" s="79">
        <v>12</v>
      </c>
      <c r="C16" s="1763">
        <f>'16S - 10B - 1 RR'!C14</f>
        <v>12</v>
      </c>
      <c r="D16" s="1763"/>
      <c r="E16" s="120">
        <f>'16S - 10B - 1 RR'!D14</f>
        <v>0</v>
      </c>
      <c r="G16" s="437"/>
    </row>
    <row r="17" spans="2:11" ht="16" x14ac:dyDescent="0.2">
      <c r="B17" s="79">
        <v>13</v>
      </c>
      <c r="C17" s="1763">
        <f>'16S - 10B - 1 RR'!C15</f>
        <v>13</v>
      </c>
      <c r="D17" s="1763"/>
      <c r="E17" s="120">
        <f>'16S - 10B - 1 RR'!D15</f>
        <v>0</v>
      </c>
      <c r="F17" s="173"/>
      <c r="G17" s="437"/>
    </row>
    <row r="18" spans="2:11" ht="16" x14ac:dyDescent="0.2">
      <c r="B18" s="79">
        <v>14</v>
      </c>
      <c r="C18" s="1763">
        <f>'16S - 10B - 1 RR'!C16</f>
        <v>14</v>
      </c>
      <c r="D18" s="1763"/>
      <c r="E18" s="120">
        <f>'16S - 10B - 1 RR'!D16</f>
        <v>0</v>
      </c>
      <c r="F18" s="173"/>
      <c r="G18" s="437"/>
    </row>
    <row r="19" spans="2:11" ht="16" x14ac:dyDescent="0.2">
      <c r="B19" s="79">
        <v>15</v>
      </c>
      <c r="C19" s="1763">
        <f>'16S - 10B - 1 RR'!C17</f>
        <v>15</v>
      </c>
      <c r="D19" s="1763"/>
      <c r="E19" s="120">
        <f>'16S - 10B - 1 RR'!D17</f>
        <v>0</v>
      </c>
      <c r="G19" s="437"/>
    </row>
    <row r="20" spans="2:11" ht="16" x14ac:dyDescent="0.2">
      <c r="B20" s="79">
        <v>16</v>
      </c>
      <c r="C20" s="1763">
        <f>'16S - 10B - 1 RR'!C18</f>
        <v>16</v>
      </c>
      <c r="D20" s="1763"/>
      <c r="E20" s="120">
        <f>'16S - 10B - 1 RR'!D18</f>
        <v>0</v>
      </c>
      <c r="G20" s="99"/>
    </row>
    <row r="22" spans="2:11" ht="17" thickBot="1" x14ac:dyDescent="0.25">
      <c r="B22" s="1760" t="s">
        <v>194</v>
      </c>
      <c r="C22" s="1760"/>
      <c r="D22" s="1760"/>
      <c r="E22" s="1760"/>
      <c r="F22" s="1760"/>
      <c r="G22" s="1760"/>
      <c r="H22" s="1760"/>
      <c r="I22" s="1760"/>
      <c r="J22" s="1760"/>
      <c r="K22" s="1760"/>
    </row>
    <row r="23" spans="2:11" ht="19" thickBot="1" x14ac:dyDescent="0.25">
      <c r="B23" s="1764" t="s">
        <v>1461</v>
      </c>
      <c r="C23" s="1765"/>
      <c r="D23" s="220" t="s">
        <v>1460</v>
      </c>
      <c r="E23" s="1699" t="s">
        <v>18</v>
      </c>
      <c r="F23" s="1700"/>
      <c r="G23" s="295" t="s">
        <v>203</v>
      </c>
      <c r="H23" s="534" t="s">
        <v>199</v>
      </c>
      <c r="I23" s="526"/>
      <c r="J23" s="535" t="s">
        <v>200</v>
      </c>
      <c r="K23" s="526">
        <v>1</v>
      </c>
    </row>
    <row r="24" spans="2:11" x14ac:dyDescent="0.15">
      <c r="B24" s="300" t="s">
        <v>892</v>
      </c>
      <c r="C24" s="301" t="s">
        <v>197</v>
      </c>
      <c r="D24" s="302" t="s">
        <v>2322</v>
      </c>
      <c r="E24" s="303" t="s">
        <v>197</v>
      </c>
      <c r="F24" s="304" t="s">
        <v>2324</v>
      </c>
      <c r="G24" s="305" t="s">
        <v>1041</v>
      </c>
      <c r="H24" s="106" t="s">
        <v>1042</v>
      </c>
      <c r="I24" s="106" t="s">
        <v>1043</v>
      </c>
      <c r="J24" s="106" t="s">
        <v>193</v>
      </c>
      <c r="K24" s="306" t="s">
        <v>2063</v>
      </c>
    </row>
    <row r="25" spans="2:11" ht="16" x14ac:dyDescent="0.2">
      <c r="B25" s="307">
        <v>1</v>
      </c>
      <c r="C25" s="308">
        <f>'16S - 10B - 1 RR'!B33</f>
        <v>0</v>
      </c>
      <c r="D25" s="33">
        <f>'16S - 10B - 1 RR'!C33</f>
        <v>5</v>
      </c>
      <c r="E25" s="308">
        <f>'16S - 10B - 1 RR'!D33</f>
        <v>0</v>
      </c>
      <c r="F25" s="33">
        <f>'16S - 10B - 1 RR'!E33</f>
        <v>1</v>
      </c>
      <c r="G25" s="309"/>
      <c r="H25" s="99"/>
      <c r="I25" s="211"/>
      <c r="J25" s="99"/>
      <c r="K25" s="102"/>
    </row>
    <row r="26" spans="2:11" ht="16" x14ac:dyDescent="0.2">
      <c r="B26" s="307">
        <v>2</v>
      </c>
      <c r="C26" s="308">
        <f>'16S - 10B - 1 RR'!B34</f>
        <v>0</v>
      </c>
      <c r="D26" s="33">
        <f>'16S - 10B - 1 RR'!C34</f>
        <v>12</v>
      </c>
      <c r="E26" s="308">
        <f>'16S - 10B - 1 RR'!D34</f>
        <v>0</v>
      </c>
      <c r="F26" s="33">
        <f>'16S - 10B - 1 RR'!E34</f>
        <v>4</v>
      </c>
      <c r="G26" s="310"/>
      <c r="H26" s="99"/>
      <c r="I26" s="211"/>
      <c r="J26" s="99"/>
      <c r="K26" s="102"/>
    </row>
    <row r="27" spans="2:11" ht="16" x14ac:dyDescent="0.2">
      <c r="B27" s="307">
        <v>3</v>
      </c>
      <c r="C27" s="308">
        <f>'16S - 10B - 1 RR'!B35</f>
        <v>0</v>
      </c>
      <c r="D27" s="33">
        <f>'16S - 10B - 1 RR'!C35</f>
        <v>9</v>
      </c>
      <c r="E27" s="308">
        <f>'16S - 10B - 1 RR'!D35</f>
        <v>0</v>
      </c>
      <c r="F27" s="33">
        <f>'16S - 10B - 1 RR'!E35</f>
        <v>13</v>
      </c>
      <c r="G27" s="310"/>
      <c r="H27" s="99"/>
      <c r="I27" s="211"/>
      <c r="J27" s="99"/>
      <c r="K27" s="102"/>
    </row>
    <row r="28" spans="2:11" ht="16" x14ac:dyDescent="0.2">
      <c r="B28" s="307">
        <v>4</v>
      </c>
      <c r="C28" s="308">
        <f>'16S - 10B - 1 RR'!B36</f>
        <v>0</v>
      </c>
      <c r="D28" s="33">
        <f>'16S - 10B - 1 RR'!C36</f>
        <v>3</v>
      </c>
      <c r="E28" s="308">
        <f>'16S - 10B - 1 RR'!D36</f>
        <v>0</v>
      </c>
      <c r="F28" s="33">
        <f>'16S - 10B - 1 RR'!E36</f>
        <v>2</v>
      </c>
      <c r="G28" s="310"/>
      <c r="H28" s="99"/>
      <c r="I28" s="211"/>
      <c r="J28" s="99"/>
      <c r="K28" s="102"/>
    </row>
    <row r="29" spans="2:11" ht="17" thickBot="1" x14ac:dyDescent="0.25">
      <c r="B29" s="579">
        <v>5</v>
      </c>
      <c r="C29" s="580">
        <f>'16S - 10B - 1 RR'!B37</f>
        <v>0</v>
      </c>
      <c r="D29" s="37">
        <f>'16S - 10B - 1 RR'!C37</f>
        <v>10</v>
      </c>
      <c r="E29" s="580">
        <f>'16S - 10B - 1 RR'!D37</f>
        <v>0</v>
      </c>
      <c r="F29" s="37">
        <f>'16S - 10B - 1 RR'!E37</f>
        <v>6</v>
      </c>
      <c r="G29" s="581"/>
      <c r="H29" s="254"/>
      <c r="I29" s="521"/>
      <c r="J29" s="254"/>
      <c r="K29" s="102"/>
    </row>
    <row r="30" spans="2:11" ht="17" thickBot="1" x14ac:dyDescent="0.25">
      <c r="B30" s="1766" t="s">
        <v>1458</v>
      </c>
      <c r="C30" s="1767"/>
      <c r="D30" s="1767"/>
      <c r="E30" s="1767"/>
      <c r="F30" s="1767"/>
      <c r="G30" s="1767"/>
      <c r="H30" s="1768"/>
      <c r="I30" s="1769" t="s">
        <v>2062</v>
      </c>
      <c r="J30" s="1770"/>
      <c r="K30" s="1574"/>
    </row>
    <row r="32" spans="2:11" ht="17" thickBot="1" x14ac:dyDescent="0.25">
      <c r="B32" s="1760" t="s">
        <v>194</v>
      </c>
      <c r="C32" s="1760"/>
      <c r="D32" s="1760"/>
      <c r="E32" s="1760"/>
      <c r="F32" s="1760"/>
      <c r="G32" s="1760"/>
      <c r="H32" s="1760"/>
      <c r="I32" s="1760"/>
      <c r="J32" s="1760"/>
      <c r="K32" s="1760"/>
    </row>
    <row r="33" spans="2:11" ht="19" thickBot="1" x14ac:dyDescent="0.25">
      <c r="B33" s="1764" t="s">
        <v>1461</v>
      </c>
      <c r="C33" s="1765"/>
      <c r="D33" s="220" t="s">
        <v>1460</v>
      </c>
      <c r="E33" s="1699" t="s">
        <v>18</v>
      </c>
      <c r="F33" s="1700"/>
      <c r="G33" s="295" t="s">
        <v>203</v>
      </c>
      <c r="H33" s="534" t="s">
        <v>199</v>
      </c>
      <c r="I33" s="526"/>
      <c r="J33" s="535" t="s">
        <v>200</v>
      </c>
      <c r="K33" s="526">
        <v>2</v>
      </c>
    </row>
    <row r="34" spans="2:11" x14ac:dyDescent="0.15">
      <c r="B34" s="300" t="s">
        <v>892</v>
      </c>
      <c r="C34" s="301" t="s">
        <v>197</v>
      </c>
      <c r="D34" s="302" t="s">
        <v>2322</v>
      </c>
      <c r="E34" s="303" t="s">
        <v>197</v>
      </c>
      <c r="F34" s="304" t="s">
        <v>2324</v>
      </c>
      <c r="G34" s="305" t="s">
        <v>1041</v>
      </c>
      <c r="H34" s="106" t="s">
        <v>1042</v>
      </c>
      <c r="I34" s="106" t="s">
        <v>1043</v>
      </c>
      <c r="J34" s="106" t="s">
        <v>193</v>
      </c>
      <c r="K34" s="306" t="s">
        <v>2063</v>
      </c>
    </row>
    <row r="35" spans="2:11" ht="16" x14ac:dyDescent="0.2">
      <c r="B35" s="307">
        <v>1</v>
      </c>
      <c r="C35" s="308">
        <f>'16S - 10B - 1 RR'!H33</f>
        <v>0</v>
      </c>
      <c r="D35" s="33">
        <f>'16S - 10B - 1 RR'!I33</f>
        <v>8</v>
      </c>
      <c r="E35" s="308">
        <f>'16S - 10B - 1 RR'!J33</f>
        <v>0</v>
      </c>
      <c r="F35" s="33">
        <f>'16S - 10B - 1 RR'!K33</f>
        <v>5</v>
      </c>
      <c r="G35" s="309"/>
      <c r="H35" s="99"/>
      <c r="I35" s="211"/>
      <c r="J35" s="99"/>
      <c r="K35" s="102"/>
    </row>
    <row r="36" spans="2:11" ht="16" x14ac:dyDescent="0.2">
      <c r="B36" s="307">
        <v>2</v>
      </c>
      <c r="C36" s="308">
        <f>'16S - 10B - 1 RR'!H34</f>
        <v>0</v>
      </c>
      <c r="D36" s="33">
        <f>'16S - 10B - 1 RR'!I34</f>
        <v>15</v>
      </c>
      <c r="E36" s="308">
        <f>'16S - 10B - 1 RR'!J34</f>
        <v>0</v>
      </c>
      <c r="F36" s="33">
        <f>'16S - 10B - 1 RR'!K34</f>
        <v>10</v>
      </c>
      <c r="G36" s="310"/>
      <c r="H36" s="99"/>
      <c r="I36" s="211"/>
      <c r="J36" s="99"/>
      <c r="K36" s="102"/>
    </row>
    <row r="37" spans="2:11" ht="16" x14ac:dyDescent="0.2">
      <c r="B37" s="307">
        <v>3</v>
      </c>
      <c r="C37" s="308">
        <f>'16S - 10B - 1 RR'!H35</f>
        <v>0</v>
      </c>
      <c r="D37" s="33">
        <f>'16S - 10B - 1 RR'!I35</f>
        <v>9</v>
      </c>
      <c r="E37" s="308">
        <f>'16S - 10B - 1 RR'!J35</f>
        <v>0</v>
      </c>
      <c r="F37" s="33">
        <f>'16S - 10B - 1 RR'!K35</f>
        <v>12</v>
      </c>
      <c r="G37" s="310"/>
      <c r="H37" s="99"/>
      <c r="I37" s="211"/>
      <c r="J37" s="99"/>
      <c r="K37" s="102"/>
    </row>
    <row r="38" spans="2:11" ht="16" x14ac:dyDescent="0.2">
      <c r="B38" s="307">
        <v>4</v>
      </c>
      <c r="C38" s="308">
        <f>'16S - 10B - 1 RR'!H36</f>
        <v>0</v>
      </c>
      <c r="D38" s="33">
        <f>'16S - 10B - 1 RR'!I36</f>
        <v>16</v>
      </c>
      <c r="E38" s="308">
        <f>'16S - 10B - 1 RR'!J36</f>
        <v>0</v>
      </c>
      <c r="F38" s="33">
        <f>'16S - 10B - 1 RR'!K36</f>
        <v>13</v>
      </c>
      <c r="G38" s="310"/>
      <c r="H38" s="99"/>
      <c r="I38" s="211"/>
      <c r="J38" s="99"/>
      <c r="K38" s="102"/>
    </row>
    <row r="39" spans="2:11" ht="17" thickBot="1" x14ac:dyDescent="0.25">
      <c r="B39" s="579">
        <v>5</v>
      </c>
      <c r="C39" s="580">
        <f>'16S - 10B - 1 RR'!H37</f>
        <v>0</v>
      </c>
      <c r="D39" s="37">
        <f>'16S - 10B - 1 RR'!I37</f>
        <v>2</v>
      </c>
      <c r="E39" s="580">
        <f>'16S - 10B - 1 RR'!J37</f>
        <v>0</v>
      </c>
      <c r="F39" s="37">
        <f>'16S - 10B - 1 RR'!K37</f>
        <v>6</v>
      </c>
      <c r="G39" s="581"/>
      <c r="H39" s="254"/>
      <c r="I39" s="521"/>
      <c r="J39" s="254"/>
      <c r="K39" s="102"/>
    </row>
    <row r="40" spans="2:11" ht="17" thickBot="1" x14ac:dyDescent="0.25">
      <c r="B40" s="1766" t="s">
        <v>1458</v>
      </c>
      <c r="C40" s="1767"/>
      <c r="D40" s="1767"/>
      <c r="E40" s="1767"/>
      <c r="F40" s="1767"/>
      <c r="G40" s="1767"/>
      <c r="H40" s="1768"/>
      <c r="I40" s="1769" t="s">
        <v>2062</v>
      </c>
      <c r="J40" s="1770"/>
      <c r="K40" s="1574"/>
    </row>
    <row r="42" spans="2:11" ht="17" thickBot="1" x14ac:dyDescent="0.25">
      <c r="B42" s="1760" t="s">
        <v>194</v>
      </c>
      <c r="C42" s="1760"/>
      <c r="D42" s="1760"/>
      <c r="E42" s="1760"/>
      <c r="F42" s="1760"/>
      <c r="G42" s="1760"/>
      <c r="H42" s="1760"/>
      <c r="I42" s="1760"/>
      <c r="J42" s="1760"/>
      <c r="K42" s="1760"/>
    </row>
    <row r="43" spans="2:11" ht="19" thickBot="1" x14ac:dyDescent="0.25">
      <c r="B43" s="1764" t="s">
        <v>1461</v>
      </c>
      <c r="C43" s="1765"/>
      <c r="D43" s="220" t="s">
        <v>1460</v>
      </c>
      <c r="E43" s="1699" t="s">
        <v>18</v>
      </c>
      <c r="F43" s="1700"/>
      <c r="G43" s="295" t="s">
        <v>203</v>
      </c>
      <c r="H43" s="534" t="s">
        <v>199</v>
      </c>
      <c r="I43" s="526"/>
      <c r="J43" s="535" t="s">
        <v>200</v>
      </c>
      <c r="K43" s="526">
        <v>3</v>
      </c>
    </row>
    <row r="44" spans="2:11" x14ac:dyDescent="0.15">
      <c r="B44" s="300" t="s">
        <v>892</v>
      </c>
      <c r="C44" s="301" t="s">
        <v>197</v>
      </c>
      <c r="D44" s="302" t="s">
        <v>2322</v>
      </c>
      <c r="E44" s="303" t="s">
        <v>197</v>
      </c>
      <c r="F44" s="304" t="s">
        <v>2324</v>
      </c>
      <c r="G44" s="305" t="s">
        <v>1041</v>
      </c>
      <c r="H44" s="106" t="s">
        <v>1042</v>
      </c>
      <c r="I44" s="106" t="s">
        <v>1043</v>
      </c>
      <c r="J44" s="106" t="s">
        <v>193</v>
      </c>
      <c r="K44" s="306" t="s">
        <v>2063</v>
      </c>
    </row>
    <row r="45" spans="2:11" ht="16" x14ac:dyDescent="0.2">
      <c r="B45" s="307">
        <v>1</v>
      </c>
      <c r="C45" s="308">
        <f>'16S - 10B - 1 RR'!B41</f>
        <v>0</v>
      </c>
      <c r="D45" s="33">
        <f>'16S - 10B - 1 RR'!C41</f>
        <v>4</v>
      </c>
      <c r="E45" s="308">
        <f>'16S - 10B - 1 RR'!D41</f>
        <v>0</v>
      </c>
      <c r="F45" s="33">
        <f>'16S - 10B - 1 RR'!E41</f>
        <v>5</v>
      </c>
      <c r="G45" s="309"/>
      <c r="H45" s="99"/>
      <c r="I45" s="211"/>
      <c r="J45" s="99"/>
      <c r="K45" s="102"/>
    </row>
    <row r="46" spans="2:11" ht="16" x14ac:dyDescent="0.2">
      <c r="B46" s="307">
        <v>2</v>
      </c>
      <c r="C46" s="308">
        <f>'16S - 10B - 1 RR'!B42</f>
        <v>0</v>
      </c>
      <c r="D46" s="33">
        <f>'16S - 10B - 1 RR'!C42</f>
        <v>10</v>
      </c>
      <c r="E46" s="308">
        <f>'16S - 10B - 1 RR'!D42</f>
        <v>0</v>
      </c>
      <c r="F46" s="33">
        <f>'16S - 10B - 1 RR'!E42</f>
        <v>2</v>
      </c>
      <c r="G46" s="310"/>
      <c r="H46" s="99"/>
      <c r="I46" s="211"/>
      <c r="J46" s="99"/>
      <c r="K46" s="102"/>
    </row>
    <row r="47" spans="2:11" ht="15.75" customHeight="1" x14ac:dyDescent="0.2">
      <c r="B47" s="307">
        <v>3</v>
      </c>
      <c r="C47" s="308">
        <f>'16S - 10B - 1 RR'!B43</f>
        <v>0</v>
      </c>
      <c r="D47" s="33">
        <f>'16S - 10B - 1 RR'!C43</f>
        <v>9</v>
      </c>
      <c r="E47" s="308">
        <f>'16S - 10B - 1 RR'!D43</f>
        <v>0</v>
      </c>
      <c r="F47" s="33">
        <f>'16S - 10B - 1 RR'!E43</f>
        <v>16</v>
      </c>
      <c r="G47" s="310"/>
      <c r="H47" s="99"/>
      <c r="I47" s="211"/>
      <c r="J47" s="99"/>
      <c r="K47" s="102"/>
    </row>
    <row r="48" spans="2:11" ht="15.75" customHeight="1" x14ac:dyDescent="0.2">
      <c r="B48" s="307">
        <v>4</v>
      </c>
      <c r="C48" s="308">
        <f>'16S - 10B - 1 RR'!B44</f>
        <v>0</v>
      </c>
      <c r="D48" s="33">
        <f>'16S - 10B - 1 RR'!C44</f>
        <v>7</v>
      </c>
      <c r="E48" s="308">
        <f>'16S - 10B - 1 RR'!D44</f>
        <v>0</v>
      </c>
      <c r="F48" s="33">
        <f>'16S - 10B - 1 RR'!E44</f>
        <v>3</v>
      </c>
      <c r="G48" s="310"/>
      <c r="H48" s="99"/>
      <c r="I48" s="211"/>
      <c r="J48" s="99"/>
      <c r="K48" s="102"/>
    </row>
    <row r="49" spans="2:11" ht="15.75" customHeight="1" thickBot="1" x14ac:dyDescent="0.25">
      <c r="B49" s="579">
        <v>5</v>
      </c>
      <c r="C49" s="580">
        <f>'16S - 10B - 1 RR'!B45</f>
        <v>0</v>
      </c>
      <c r="D49" s="37">
        <f>'16S - 10B - 1 RR'!C45</f>
        <v>6</v>
      </c>
      <c r="E49" s="580">
        <f>'16S - 10B - 1 RR'!D45</f>
        <v>0</v>
      </c>
      <c r="F49" s="37">
        <f>'16S - 10B - 1 RR'!E45</f>
        <v>11</v>
      </c>
      <c r="G49" s="581"/>
      <c r="H49" s="254"/>
      <c r="I49" s="521"/>
      <c r="J49" s="254"/>
      <c r="K49" s="102"/>
    </row>
    <row r="50" spans="2:11" ht="15.75" customHeight="1" thickBot="1" x14ac:dyDescent="0.25">
      <c r="B50" s="1766" t="s">
        <v>1458</v>
      </c>
      <c r="C50" s="1767"/>
      <c r="D50" s="1767"/>
      <c r="E50" s="1767"/>
      <c r="F50" s="1767"/>
      <c r="G50" s="1767"/>
      <c r="H50" s="1768"/>
      <c r="I50" s="1769" t="s">
        <v>2062</v>
      </c>
      <c r="J50" s="1770"/>
      <c r="K50" s="1574"/>
    </row>
    <row r="51" spans="2:11" ht="15.75" customHeight="1" x14ac:dyDescent="0.15"/>
    <row r="52" spans="2:11" ht="15.75" customHeight="1" thickBot="1" x14ac:dyDescent="0.25">
      <c r="B52" s="1760" t="s">
        <v>194</v>
      </c>
      <c r="C52" s="1760"/>
      <c r="D52" s="1760"/>
      <c r="E52" s="1760"/>
      <c r="F52" s="1760"/>
      <c r="G52" s="1760"/>
      <c r="H52" s="1760"/>
      <c r="I52" s="1760"/>
      <c r="J52" s="1760"/>
      <c r="K52" s="1760"/>
    </row>
    <row r="53" spans="2:11" ht="15.75" customHeight="1" thickBot="1" x14ac:dyDescent="0.25">
      <c r="B53" s="1764" t="s">
        <v>1461</v>
      </c>
      <c r="C53" s="1765"/>
      <c r="D53" s="220" t="s">
        <v>1460</v>
      </c>
      <c r="E53" s="1699" t="s">
        <v>18</v>
      </c>
      <c r="F53" s="1700"/>
      <c r="G53" s="295" t="s">
        <v>203</v>
      </c>
      <c r="H53" s="534" t="s">
        <v>199</v>
      </c>
      <c r="I53" s="526"/>
      <c r="J53" s="535" t="s">
        <v>200</v>
      </c>
      <c r="K53" s="526">
        <v>4</v>
      </c>
    </row>
    <row r="54" spans="2:11" ht="15.75" customHeight="1" x14ac:dyDescent="0.15">
      <c r="B54" s="300" t="s">
        <v>892</v>
      </c>
      <c r="C54" s="301" t="s">
        <v>197</v>
      </c>
      <c r="D54" s="302" t="s">
        <v>2322</v>
      </c>
      <c r="E54" s="303" t="s">
        <v>197</v>
      </c>
      <c r="F54" s="304" t="s">
        <v>2324</v>
      </c>
      <c r="G54" s="305" t="s">
        <v>1041</v>
      </c>
      <c r="H54" s="106" t="s">
        <v>1042</v>
      </c>
      <c r="I54" s="106" t="s">
        <v>1043</v>
      </c>
      <c r="J54" s="106" t="s">
        <v>193</v>
      </c>
      <c r="K54" s="306" t="s">
        <v>2063</v>
      </c>
    </row>
    <row r="55" spans="2:11" ht="15.75" customHeight="1" x14ac:dyDescent="0.2">
      <c r="B55" s="307">
        <v>1</v>
      </c>
      <c r="C55" s="308">
        <f>'16S - 10B - 1 RR'!H41</f>
        <v>0</v>
      </c>
      <c r="D55" s="33">
        <f>'16S - 10B - 1 RR'!I41</f>
        <v>8</v>
      </c>
      <c r="E55" s="308">
        <f>'16S - 10B - 1 RR'!J41</f>
        <v>0</v>
      </c>
      <c r="F55" s="33">
        <f>'16S - 10B - 1 RR'!K41</f>
        <v>1</v>
      </c>
      <c r="G55" s="309"/>
      <c r="H55" s="99"/>
      <c r="I55" s="211"/>
      <c r="J55" s="99"/>
      <c r="K55" s="102"/>
    </row>
    <row r="56" spans="2:11" ht="16" x14ac:dyDescent="0.2">
      <c r="B56" s="307">
        <v>2</v>
      </c>
      <c r="C56" s="308">
        <f>'16S - 10B - 1 RR'!H42</f>
        <v>0</v>
      </c>
      <c r="D56" s="33">
        <f>'16S - 10B - 1 RR'!I42</f>
        <v>13</v>
      </c>
      <c r="E56" s="308">
        <f>'16S - 10B - 1 RR'!J42</f>
        <v>0</v>
      </c>
      <c r="F56" s="33">
        <f>'16S - 10B - 1 RR'!K42</f>
        <v>4</v>
      </c>
      <c r="G56" s="310"/>
      <c r="H56" s="99"/>
      <c r="I56" s="211"/>
      <c r="J56" s="99"/>
      <c r="K56" s="102"/>
    </row>
    <row r="57" spans="2:11" ht="15.75" customHeight="1" x14ac:dyDescent="0.2">
      <c r="B57" s="307">
        <v>3</v>
      </c>
      <c r="C57" s="308">
        <f>'16S - 10B - 1 RR'!H43</f>
        <v>0</v>
      </c>
      <c r="D57" s="33">
        <f>'16S - 10B - 1 RR'!I43</f>
        <v>5</v>
      </c>
      <c r="E57" s="308">
        <f>'16S - 10B - 1 RR'!J43</f>
        <v>0</v>
      </c>
      <c r="F57" s="33">
        <f>'16S - 10B - 1 RR'!K43</f>
        <v>9</v>
      </c>
      <c r="G57" s="310"/>
      <c r="H57" s="99"/>
      <c r="I57" s="211"/>
      <c r="J57" s="99"/>
      <c r="K57" s="102"/>
    </row>
    <row r="58" spans="2:11" ht="16" x14ac:dyDescent="0.2">
      <c r="B58" s="307">
        <v>4</v>
      </c>
      <c r="C58" s="308">
        <f>'16S - 10B - 1 RR'!H44</f>
        <v>0</v>
      </c>
      <c r="D58" s="33">
        <f>'16S - 10B - 1 RR'!I44</f>
        <v>7</v>
      </c>
      <c r="E58" s="308">
        <f>'16S - 10B - 1 RR'!J44</f>
        <v>0</v>
      </c>
      <c r="F58" s="33">
        <f>'16S - 10B - 1 RR'!K44</f>
        <v>2</v>
      </c>
      <c r="G58" s="310"/>
      <c r="H58" s="99"/>
      <c r="I58" s="211"/>
      <c r="J58" s="99"/>
      <c r="K58" s="102"/>
    </row>
    <row r="59" spans="2:11" ht="17" thickBot="1" x14ac:dyDescent="0.25">
      <c r="B59" s="579">
        <v>5</v>
      </c>
      <c r="C59" s="580">
        <f>'16S - 10B - 1 RR'!H45</f>
        <v>0</v>
      </c>
      <c r="D59" s="37">
        <f>'16S - 10B - 1 RR'!I45</f>
        <v>3</v>
      </c>
      <c r="E59" s="580">
        <f>'16S - 10B - 1 RR'!J45</f>
        <v>0</v>
      </c>
      <c r="F59" s="37">
        <f>'16S - 10B - 1 RR'!K45</f>
        <v>10</v>
      </c>
      <c r="G59" s="581"/>
      <c r="H59" s="254"/>
      <c r="I59" s="521"/>
      <c r="J59" s="254"/>
      <c r="K59" s="102"/>
    </row>
    <row r="60" spans="2:11" ht="17" thickBot="1" x14ac:dyDescent="0.25">
      <c r="B60" s="1766" t="s">
        <v>1458</v>
      </c>
      <c r="C60" s="1767"/>
      <c r="D60" s="1767"/>
      <c r="E60" s="1767"/>
      <c r="F60" s="1767"/>
      <c r="G60" s="1767"/>
      <c r="H60" s="1768"/>
      <c r="I60" s="1769" t="s">
        <v>2062</v>
      </c>
      <c r="J60" s="1770"/>
      <c r="K60" s="1574"/>
    </row>
    <row r="62" spans="2:11" ht="17" thickBot="1" x14ac:dyDescent="0.25">
      <c r="B62" s="1760" t="s">
        <v>194</v>
      </c>
      <c r="C62" s="1760"/>
      <c r="D62" s="1760"/>
      <c r="E62" s="1760"/>
      <c r="F62" s="1760"/>
      <c r="G62" s="1760"/>
      <c r="H62" s="1760"/>
      <c r="I62" s="1760"/>
      <c r="J62" s="1760"/>
      <c r="K62" s="1760"/>
    </row>
    <row r="63" spans="2:11" ht="19" thickBot="1" x14ac:dyDescent="0.25">
      <c r="B63" s="1764" t="s">
        <v>1461</v>
      </c>
      <c r="C63" s="1765"/>
      <c r="D63" s="220" t="s">
        <v>1460</v>
      </c>
      <c r="E63" s="1699" t="s">
        <v>18</v>
      </c>
      <c r="F63" s="1700"/>
      <c r="G63" s="295" t="s">
        <v>203</v>
      </c>
      <c r="H63" s="534" t="s">
        <v>199</v>
      </c>
      <c r="I63" s="526"/>
      <c r="J63" s="535" t="s">
        <v>200</v>
      </c>
      <c r="K63" s="526">
        <v>5</v>
      </c>
    </row>
    <row r="64" spans="2:11" x14ac:dyDescent="0.15">
      <c r="B64" s="300" t="s">
        <v>892</v>
      </c>
      <c r="C64" s="301" t="s">
        <v>197</v>
      </c>
      <c r="D64" s="302" t="s">
        <v>2322</v>
      </c>
      <c r="E64" s="303" t="s">
        <v>197</v>
      </c>
      <c r="F64" s="304" t="s">
        <v>2324</v>
      </c>
      <c r="G64" s="305" t="s">
        <v>1041</v>
      </c>
      <c r="H64" s="106" t="s">
        <v>1042</v>
      </c>
      <c r="I64" s="106" t="s">
        <v>1043</v>
      </c>
      <c r="J64" s="106" t="s">
        <v>193</v>
      </c>
      <c r="K64" s="306" t="s">
        <v>2063</v>
      </c>
    </row>
    <row r="65" spans="2:11" ht="16" x14ac:dyDescent="0.2">
      <c r="B65" s="307">
        <v>1</v>
      </c>
      <c r="C65" s="308">
        <f>'16S - 10B - 1 RR'!B49</f>
        <v>0</v>
      </c>
      <c r="D65" s="33">
        <f>'16S - 10B - 1 RR'!C49</f>
        <v>1</v>
      </c>
      <c r="E65" s="308">
        <f>'16S - 10B - 1 RR'!D49</f>
        <v>0</v>
      </c>
      <c r="F65" s="33">
        <f>'16S - 10B - 1 RR'!E49</f>
        <v>9</v>
      </c>
      <c r="G65" s="309"/>
      <c r="H65" s="99"/>
      <c r="I65" s="211"/>
      <c r="J65" s="99"/>
      <c r="K65" s="102"/>
    </row>
    <row r="66" spans="2:11" ht="16" x14ac:dyDescent="0.2">
      <c r="B66" s="307">
        <v>2</v>
      </c>
      <c r="C66" s="308">
        <f>'16S - 10B - 1 RR'!B50</f>
        <v>0</v>
      </c>
      <c r="D66" s="33">
        <f>'16S - 10B - 1 RR'!C50</f>
        <v>4</v>
      </c>
      <c r="E66" s="308">
        <f>'16S - 10B - 1 RR'!D50</f>
        <v>0</v>
      </c>
      <c r="F66" s="33">
        <f>'16S - 10B - 1 RR'!E50</f>
        <v>16</v>
      </c>
      <c r="G66" s="310"/>
      <c r="H66" s="99"/>
      <c r="I66" s="211"/>
      <c r="J66" s="99"/>
      <c r="K66" s="102"/>
    </row>
    <row r="67" spans="2:11" ht="16" x14ac:dyDescent="0.2">
      <c r="B67" s="307">
        <v>3</v>
      </c>
      <c r="C67" s="308">
        <f>'16S - 10B - 1 RR'!B51</f>
        <v>0</v>
      </c>
      <c r="D67" s="33">
        <f>'16S - 10B - 1 RR'!C51</f>
        <v>12</v>
      </c>
      <c r="E67" s="308">
        <f>'16S - 10B - 1 RR'!D51</f>
        <v>0</v>
      </c>
      <c r="F67" s="33">
        <f>'16S - 10B - 1 RR'!E51</f>
        <v>13</v>
      </c>
      <c r="G67" s="310"/>
      <c r="H67" s="99"/>
      <c r="I67" s="211"/>
      <c r="J67" s="99"/>
      <c r="K67" s="102"/>
    </row>
    <row r="68" spans="2:11" ht="16" x14ac:dyDescent="0.2">
      <c r="B68" s="307">
        <v>4</v>
      </c>
      <c r="C68" s="308">
        <f>'16S - 10B - 1 RR'!B52</f>
        <v>0</v>
      </c>
      <c r="D68" s="33">
        <f>'16S - 10B - 1 RR'!C52</f>
        <v>10</v>
      </c>
      <c r="E68" s="308">
        <f>'16S - 10B - 1 RR'!D52</f>
        <v>0</v>
      </c>
      <c r="F68" s="33">
        <f>'16S - 10B - 1 RR'!E52</f>
        <v>7</v>
      </c>
      <c r="G68" s="310"/>
      <c r="H68" s="99"/>
      <c r="I68" s="211"/>
      <c r="J68" s="99"/>
      <c r="K68" s="102"/>
    </row>
    <row r="69" spans="2:11" ht="17" thickBot="1" x14ac:dyDescent="0.25">
      <c r="B69" s="579">
        <v>5</v>
      </c>
      <c r="C69" s="580">
        <f>'16S - 10B - 1 RR'!B53</f>
        <v>0</v>
      </c>
      <c r="D69" s="37">
        <f>'16S - 10B - 1 RR'!C53</f>
        <v>11</v>
      </c>
      <c r="E69" s="580">
        <f>'16S - 10B - 1 RR'!D53</f>
        <v>0</v>
      </c>
      <c r="F69" s="37">
        <f>'16S - 10B - 1 RR'!E53</f>
        <v>3</v>
      </c>
      <c r="G69" s="581"/>
      <c r="H69" s="254"/>
      <c r="I69" s="521"/>
      <c r="J69" s="254"/>
      <c r="K69" s="102"/>
    </row>
    <row r="70" spans="2:11" ht="17" thickBot="1" x14ac:dyDescent="0.25">
      <c r="B70" s="1766" t="s">
        <v>2301</v>
      </c>
      <c r="C70" s="1767"/>
      <c r="D70" s="1767"/>
      <c r="E70" s="1767"/>
      <c r="F70" s="1767"/>
      <c r="G70" s="1767"/>
      <c r="H70" s="1768"/>
      <c r="I70" s="1769" t="s">
        <v>2062</v>
      </c>
      <c r="J70" s="1770"/>
      <c r="K70" s="1574"/>
    </row>
    <row r="71" spans="2:11" x14ac:dyDescent="0.15">
      <c r="B71"/>
      <c r="C71"/>
      <c r="D71"/>
      <c r="E71"/>
      <c r="F71"/>
      <c r="G71"/>
      <c r="H71"/>
      <c r="I71"/>
      <c r="J71"/>
      <c r="K71"/>
    </row>
    <row r="72" spans="2:11" ht="17" thickBot="1" x14ac:dyDescent="0.25">
      <c r="B72" s="1760" t="s">
        <v>194</v>
      </c>
      <c r="C72" s="1760"/>
      <c r="D72" s="1760"/>
      <c r="E72" s="1760"/>
      <c r="F72" s="1760"/>
      <c r="G72" s="1760"/>
      <c r="H72" s="1760"/>
      <c r="I72" s="1760"/>
      <c r="J72" s="1760"/>
      <c r="K72" s="1760"/>
    </row>
    <row r="73" spans="2:11" ht="19" thickBot="1" x14ac:dyDescent="0.25">
      <c r="B73" s="1764" t="s">
        <v>1461</v>
      </c>
      <c r="C73" s="1765"/>
      <c r="D73" s="220" t="s">
        <v>1460</v>
      </c>
      <c r="E73" s="1699" t="s">
        <v>18</v>
      </c>
      <c r="F73" s="1700"/>
      <c r="G73" s="295" t="s">
        <v>203</v>
      </c>
      <c r="H73" s="534" t="s">
        <v>199</v>
      </c>
      <c r="I73" s="526"/>
      <c r="J73" s="535" t="s">
        <v>200</v>
      </c>
      <c r="K73" s="526">
        <v>6</v>
      </c>
    </row>
    <row r="74" spans="2:11" x14ac:dyDescent="0.15">
      <c r="B74" s="300" t="s">
        <v>892</v>
      </c>
      <c r="C74" s="301" t="s">
        <v>197</v>
      </c>
      <c r="D74" s="302" t="s">
        <v>2322</v>
      </c>
      <c r="E74" s="303" t="s">
        <v>197</v>
      </c>
      <c r="F74" s="304" t="s">
        <v>2324</v>
      </c>
      <c r="G74" s="305" t="s">
        <v>1041</v>
      </c>
      <c r="H74" s="106" t="s">
        <v>1042</v>
      </c>
      <c r="I74" s="106" t="s">
        <v>1043</v>
      </c>
      <c r="J74" s="106" t="s">
        <v>193</v>
      </c>
      <c r="K74" s="306" t="s">
        <v>2063</v>
      </c>
    </row>
    <row r="75" spans="2:11" ht="16" x14ac:dyDescent="0.2">
      <c r="B75" s="307">
        <v>1</v>
      </c>
      <c r="C75" s="308">
        <f>'16S - 10B - 1 RR'!H49</f>
        <v>0</v>
      </c>
      <c r="D75" s="33">
        <f>'16S - 10B - 1 RR'!I49</f>
        <v>16</v>
      </c>
      <c r="E75" s="308">
        <f>'16S - 10B - 1 RR'!J49</f>
        <v>0</v>
      </c>
      <c r="F75" s="33">
        <f>'16S - 10B - 1 RR'!K49</f>
        <v>12</v>
      </c>
      <c r="G75" s="309"/>
      <c r="H75" s="99"/>
      <c r="I75" s="211"/>
      <c r="J75" s="99"/>
      <c r="K75" s="102"/>
    </row>
    <row r="76" spans="2:11" ht="16" x14ac:dyDescent="0.2">
      <c r="B76" s="307">
        <v>2</v>
      </c>
      <c r="C76" s="308">
        <f>'16S - 10B - 1 RR'!H50</f>
        <v>0</v>
      </c>
      <c r="D76" s="33">
        <f>'16S - 10B - 1 RR'!I50</f>
        <v>6</v>
      </c>
      <c r="E76" s="308">
        <f>'16S - 10B - 1 RR'!J50</f>
        <v>0</v>
      </c>
      <c r="F76" s="33">
        <f>'16S - 10B - 1 RR'!K50</f>
        <v>3</v>
      </c>
      <c r="G76" s="310"/>
      <c r="H76" s="99"/>
      <c r="I76" s="211"/>
      <c r="J76" s="99"/>
      <c r="K76" s="102"/>
    </row>
    <row r="77" spans="2:11" ht="18.75" customHeight="1" x14ac:dyDescent="0.2">
      <c r="B77" s="307">
        <v>3</v>
      </c>
      <c r="C77" s="308">
        <f>'16S - 10B - 1 RR'!H51</f>
        <v>0</v>
      </c>
      <c r="D77" s="33">
        <f>'16S - 10B - 1 RR'!I51</f>
        <v>8</v>
      </c>
      <c r="E77" s="308">
        <f>'16S - 10B - 1 RR'!J51</f>
        <v>0</v>
      </c>
      <c r="F77" s="33">
        <f>'16S - 10B - 1 RR'!K51</f>
        <v>4</v>
      </c>
      <c r="G77" s="310"/>
      <c r="H77" s="99"/>
      <c r="I77" s="211"/>
      <c r="J77" s="99"/>
      <c r="K77" s="102"/>
    </row>
    <row r="78" spans="2:11" ht="16" x14ac:dyDescent="0.2">
      <c r="B78" s="307">
        <v>4</v>
      </c>
      <c r="C78" s="308">
        <f>'16S - 10B - 1 RR'!H52</f>
        <v>0</v>
      </c>
      <c r="D78" s="33">
        <f>'16S - 10B - 1 RR'!I52</f>
        <v>11</v>
      </c>
      <c r="E78" s="308">
        <f>'16S - 10B - 1 RR'!J52</f>
        <v>0</v>
      </c>
      <c r="F78" s="33">
        <f>'16S - 10B - 1 RR'!K52</f>
        <v>15</v>
      </c>
      <c r="G78" s="310"/>
      <c r="H78" s="99"/>
      <c r="I78" s="211"/>
      <c r="J78" s="99"/>
      <c r="K78" s="102"/>
    </row>
    <row r="79" spans="2:11" ht="17" thickBot="1" x14ac:dyDescent="0.25">
      <c r="B79" s="579">
        <v>5</v>
      </c>
      <c r="C79" s="580">
        <f>'16S - 10B - 1 RR'!H53</f>
        <v>0</v>
      </c>
      <c r="D79" s="37">
        <f>'16S - 10B - 1 RR'!I53</f>
        <v>14</v>
      </c>
      <c r="E79" s="580">
        <f>'16S - 10B - 1 RR'!J53</f>
        <v>0</v>
      </c>
      <c r="F79" s="37">
        <f>'16S - 10B - 1 RR'!K53</f>
        <v>2</v>
      </c>
      <c r="G79" s="581"/>
      <c r="H79" s="254"/>
      <c r="I79" s="521"/>
      <c r="J79" s="254"/>
      <c r="K79" s="102"/>
    </row>
    <row r="80" spans="2:11" ht="17" thickBot="1" x14ac:dyDescent="0.25">
      <c r="B80" s="1766" t="s">
        <v>1458</v>
      </c>
      <c r="C80" s="1767"/>
      <c r="D80" s="1767"/>
      <c r="E80" s="1767"/>
      <c r="F80" s="1767"/>
      <c r="G80" s="1767"/>
      <c r="H80" s="1768"/>
      <c r="I80" s="1769" t="s">
        <v>2062</v>
      </c>
      <c r="J80" s="1770"/>
      <c r="K80" s="1574"/>
    </row>
    <row r="81" spans="2:11" x14ac:dyDescent="0.15">
      <c r="B81"/>
      <c r="C81"/>
      <c r="D81"/>
      <c r="E81"/>
      <c r="F81"/>
      <c r="G81"/>
      <c r="H81"/>
      <c r="I81"/>
      <c r="J81"/>
      <c r="K81"/>
    </row>
    <row r="82" spans="2:11" ht="17" thickBot="1" x14ac:dyDescent="0.25">
      <c r="B82" s="1760" t="s">
        <v>194</v>
      </c>
      <c r="C82" s="1760"/>
      <c r="D82" s="1760"/>
      <c r="E82" s="1760"/>
      <c r="F82" s="1760"/>
      <c r="G82" s="1760"/>
      <c r="H82" s="1760"/>
      <c r="I82" s="1760"/>
      <c r="J82" s="1760"/>
      <c r="K82" s="1760"/>
    </row>
    <row r="83" spans="2:11" ht="19" thickBot="1" x14ac:dyDescent="0.25">
      <c r="B83" s="1764" t="s">
        <v>1461</v>
      </c>
      <c r="C83" s="1765"/>
      <c r="D83" s="220" t="s">
        <v>1460</v>
      </c>
      <c r="E83" s="1699" t="s">
        <v>18</v>
      </c>
      <c r="F83" s="1700"/>
      <c r="G83" s="295" t="s">
        <v>203</v>
      </c>
      <c r="H83" s="534" t="s">
        <v>199</v>
      </c>
      <c r="I83" s="526"/>
      <c r="J83" s="535" t="s">
        <v>200</v>
      </c>
      <c r="K83" s="526">
        <v>7</v>
      </c>
    </row>
    <row r="84" spans="2:11" x14ac:dyDescent="0.15">
      <c r="B84" s="300" t="s">
        <v>892</v>
      </c>
      <c r="C84" s="301" t="s">
        <v>197</v>
      </c>
      <c r="D84" s="302" t="s">
        <v>2322</v>
      </c>
      <c r="E84" s="303" t="s">
        <v>197</v>
      </c>
      <c r="F84" s="304" t="s">
        <v>2324</v>
      </c>
      <c r="G84" s="305" t="s">
        <v>1041</v>
      </c>
      <c r="H84" s="106" t="s">
        <v>1042</v>
      </c>
      <c r="I84" s="106" t="s">
        <v>1043</v>
      </c>
      <c r="J84" s="106" t="s">
        <v>193</v>
      </c>
      <c r="K84" s="306" t="s">
        <v>2063</v>
      </c>
    </row>
    <row r="85" spans="2:11" ht="16" x14ac:dyDescent="0.2">
      <c r="B85" s="307">
        <v>1</v>
      </c>
      <c r="C85" s="308">
        <f>'16S - 10B - 1 RR'!B57</f>
        <v>0</v>
      </c>
      <c r="D85" s="33">
        <f>'16S - 10B - 1 RR'!C57</f>
        <v>12</v>
      </c>
      <c r="E85" s="308">
        <f>'16S - 10B - 1 RR'!D57</f>
        <v>0</v>
      </c>
      <c r="F85" s="33">
        <f>'16S - 10B - 1 RR'!E57</f>
        <v>1</v>
      </c>
      <c r="G85" s="309"/>
      <c r="H85" s="99"/>
      <c r="I85" s="211"/>
      <c r="J85" s="99"/>
      <c r="K85" s="102"/>
    </row>
    <row r="86" spans="2:11" ht="16" x14ac:dyDescent="0.2">
      <c r="B86" s="307">
        <v>2</v>
      </c>
      <c r="C86" s="308">
        <f>'16S - 10B - 1 RR'!B58</f>
        <v>0</v>
      </c>
      <c r="D86" s="33">
        <f>'16S - 10B - 1 RR'!C58</f>
        <v>16</v>
      </c>
      <c r="E86" s="308">
        <f>'16S - 10B - 1 RR'!D58</f>
        <v>0</v>
      </c>
      <c r="F86" s="33">
        <f>'16S - 10B - 1 RR'!E58</f>
        <v>5</v>
      </c>
      <c r="G86" s="310"/>
      <c r="H86" s="99"/>
      <c r="I86" s="211"/>
      <c r="J86" s="99"/>
      <c r="K86" s="102"/>
    </row>
    <row r="87" spans="2:11" ht="16" x14ac:dyDescent="0.2">
      <c r="B87" s="307">
        <v>3</v>
      </c>
      <c r="C87" s="308">
        <f>'16S - 10B - 1 RR'!B59</f>
        <v>0</v>
      </c>
      <c r="D87" s="33">
        <f>'16S - 10B - 1 RR'!C59</f>
        <v>7</v>
      </c>
      <c r="E87" s="308">
        <f>'16S - 10B - 1 RR'!D59</f>
        <v>0</v>
      </c>
      <c r="F87" s="33">
        <f>'16S - 10B - 1 RR'!E59</f>
        <v>6</v>
      </c>
      <c r="G87" s="310"/>
      <c r="H87" s="99"/>
      <c r="I87" s="211"/>
      <c r="J87" s="99"/>
      <c r="K87" s="102"/>
    </row>
    <row r="88" spans="2:11" ht="16" x14ac:dyDescent="0.2">
      <c r="B88" s="307">
        <v>4</v>
      </c>
      <c r="C88" s="308">
        <f>'16S - 10B - 1 RR'!B60</f>
        <v>0</v>
      </c>
      <c r="D88" s="33">
        <f>'16S - 10B - 1 RR'!C60</f>
        <v>15</v>
      </c>
      <c r="E88" s="308">
        <f>'16S - 10B - 1 RR'!D60</f>
        <v>0</v>
      </c>
      <c r="F88" s="33">
        <f>'16S - 10B - 1 RR'!E60</f>
        <v>3</v>
      </c>
      <c r="G88" s="310"/>
      <c r="H88" s="99"/>
      <c r="I88" s="211"/>
      <c r="J88" s="99"/>
      <c r="K88" s="102"/>
    </row>
    <row r="89" spans="2:11" ht="17" thickBot="1" x14ac:dyDescent="0.25">
      <c r="B89" s="579">
        <v>5</v>
      </c>
      <c r="C89" s="580">
        <f>'16S - 10B - 1 RR'!B61</f>
        <v>0</v>
      </c>
      <c r="D89" s="37">
        <f>'16S - 10B - 1 RR'!C61</f>
        <v>14</v>
      </c>
      <c r="E89" s="580">
        <f>'16S - 10B - 1 RR'!D61</f>
        <v>0</v>
      </c>
      <c r="F89" s="37">
        <f>'16S - 10B - 1 RR'!E61</f>
        <v>11</v>
      </c>
      <c r="G89" s="581"/>
      <c r="H89" s="254"/>
      <c r="I89" s="521"/>
      <c r="J89" s="254"/>
      <c r="K89" s="102"/>
    </row>
    <row r="90" spans="2:11" ht="17" thickBot="1" x14ac:dyDescent="0.25">
      <c r="B90" s="1766" t="s">
        <v>1458</v>
      </c>
      <c r="C90" s="1767"/>
      <c r="D90" s="1767"/>
      <c r="E90" s="1767"/>
      <c r="F90" s="1767"/>
      <c r="G90" s="1767"/>
      <c r="H90" s="1768"/>
      <c r="I90" s="1769" t="s">
        <v>2062</v>
      </c>
      <c r="J90" s="1770"/>
      <c r="K90" s="1574"/>
    </row>
    <row r="91" spans="2:11" x14ac:dyDescent="0.15">
      <c r="B91"/>
      <c r="C91"/>
      <c r="D91"/>
      <c r="E91"/>
      <c r="F91"/>
      <c r="G91"/>
      <c r="H91"/>
      <c r="I91"/>
      <c r="J91"/>
      <c r="K91"/>
    </row>
    <row r="92" spans="2:11" ht="17" thickBot="1" x14ac:dyDescent="0.25">
      <c r="B92" s="1760" t="s">
        <v>194</v>
      </c>
      <c r="C92" s="1760"/>
      <c r="D92" s="1760"/>
      <c r="E92" s="1760"/>
      <c r="F92" s="1760"/>
      <c r="G92" s="1760"/>
      <c r="H92" s="1760"/>
      <c r="I92" s="1760"/>
      <c r="J92" s="1760"/>
      <c r="K92" s="1760"/>
    </row>
    <row r="93" spans="2:11" ht="19" thickBot="1" x14ac:dyDescent="0.25">
      <c r="B93" s="1764" t="s">
        <v>1461</v>
      </c>
      <c r="C93" s="1765"/>
      <c r="D93" s="220" t="s">
        <v>1460</v>
      </c>
      <c r="E93" s="1699" t="s">
        <v>18</v>
      </c>
      <c r="F93" s="1700"/>
      <c r="G93" s="295" t="s">
        <v>203</v>
      </c>
      <c r="H93" s="534" t="s">
        <v>199</v>
      </c>
      <c r="I93" s="526"/>
      <c r="J93" s="535" t="s">
        <v>200</v>
      </c>
      <c r="K93" s="526">
        <v>8</v>
      </c>
    </row>
    <row r="94" spans="2:11" x14ac:dyDescent="0.15">
      <c r="B94" s="300" t="s">
        <v>892</v>
      </c>
      <c r="C94" s="301" t="s">
        <v>197</v>
      </c>
      <c r="D94" s="302" t="s">
        <v>2322</v>
      </c>
      <c r="E94" s="303" t="s">
        <v>197</v>
      </c>
      <c r="F94" s="304" t="s">
        <v>2324</v>
      </c>
      <c r="G94" s="305" t="s">
        <v>1041</v>
      </c>
      <c r="H94" s="106" t="s">
        <v>1042</v>
      </c>
      <c r="I94" s="106" t="s">
        <v>1043</v>
      </c>
      <c r="J94" s="106" t="s">
        <v>193</v>
      </c>
      <c r="K94" s="306" t="s">
        <v>2063</v>
      </c>
    </row>
    <row r="95" spans="2:11" ht="16" x14ac:dyDescent="0.2">
      <c r="B95" s="307">
        <v>1</v>
      </c>
      <c r="C95" s="308">
        <f>'16S - 10B - 1 RR'!H57</f>
        <v>0</v>
      </c>
      <c r="D95" s="33">
        <f>'16S - 10B - 1 RR'!I57</f>
        <v>13</v>
      </c>
      <c r="E95" s="308">
        <f>'16S - 10B - 1 RR'!J57</f>
        <v>0</v>
      </c>
      <c r="F95" s="33">
        <f>'16S - 10B - 1 RR'!K57</f>
        <v>1</v>
      </c>
      <c r="G95" s="309"/>
      <c r="H95" s="99"/>
      <c r="I95" s="211"/>
      <c r="J95" s="99"/>
      <c r="K95" s="102"/>
    </row>
    <row r="96" spans="2:11" ht="16" x14ac:dyDescent="0.2">
      <c r="B96" s="307">
        <v>2</v>
      </c>
      <c r="C96" s="308">
        <f>'16S - 10B - 1 RR'!H58</f>
        <v>0</v>
      </c>
      <c r="D96" s="33">
        <f>'16S - 10B - 1 RR'!I58</f>
        <v>9</v>
      </c>
      <c r="E96" s="308">
        <f>'16S - 10B - 1 RR'!J58</f>
        <v>0</v>
      </c>
      <c r="F96" s="33">
        <f>'16S - 10B - 1 RR'!K58</f>
        <v>8</v>
      </c>
      <c r="G96" s="310"/>
      <c r="H96" s="99"/>
      <c r="I96" s="211"/>
      <c r="J96" s="99"/>
      <c r="K96" s="102"/>
    </row>
    <row r="97" spans="2:11" ht="16" x14ac:dyDescent="0.2">
      <c r="B97" s="307">
        <v>3</v>
      </c>
      <c r="C97" s="308">
        <f>'16S - 10B - 1 RR'!H59</f>
        <v>0</v>
      </c>
      <c r="D97" s="33">
        <f>'16S - 10B - 1 RR'!I59</f>
        <v>14</v>
      </c>
      <c r="E97" s="308">
        <f>'16S - 10B - 1 RR'!J59</f>
        <v>0</v>
      </c>
      <c r="F97" s="33">
        <f>'16S - 10B - 1 RR'!K59</f>
        <v>6</v>
      </c>
      <c r="G97" s="310"/>
      <c r="H97" s="99"/>
      <c r="I97" s="211"/>
      <c r="J97" s="99"/>
      <c r="K97" s="102"/>
    </row>
    <row r="98" spans="2:11" ht="16" x14ac:dyDescent="0.2">
      <c r="B98" s="307">
        <v>4</v>
      </c>
      <c r="C98" s="308">
        <f>'16S - 10B - 1 RR'!H60</f>
        <v>0</v>
      </c>
      <c r="D98" s="33">
        <f>'16S - 10B - 1 RR'!I60</f>
        <v>11</v>
      </c>
      <c r="E98" s="308">
        <f>'16S - 10B - 1 RR'!J60</f>
        <v>0</v>
      </c>
      <c r="F98" s="33">
        <f>'16S - 10B - 1 RR'!K60</f>
        <v>10</v>
      </c>
      <c r="G98" s="310"/>
      <c r="H98" s="99"/>
      <c r="I98" s="211"/>
      <c r="J98" s="99"/>
      <c r="K98" s="102"/>
    </row>
    <row r="99" spans="2:11" ht="17" thickBot="1" x14ac:dyDescent="0.25">
      <c r="B99" s="579">
        <v>5</v>
      </c>
      <c r="C99" s="580">
        <f>'16S - 10B - 1 RR'!H61</f>
        <v>0</v>
      </c>
      <c r="D99" s="37">
        <f>'16S - 10B - 1 RR'!I61</f>
        <v>15</v>
      </c>
      <c r="E99" s="580">
        <f>'16S - 10B - 1 RR'!J61</f>
        <v>0</v>
      </c>
      <c r="F99" s="37">
        <f>'16S - 10B - 1 RR'!K61</f>
        <v>7</v>
      </c>
      <c r="G99" s="581"/>
      <c r="H99" s="254"/>
      <c r="I99" s="521"/>
      <c r="J99" s="254"/>
      <c r="K99" s="102"/>
    </row>
    <row r="100" spans="2:11" ht="17" thickBot="1" x14ac:dyDescent="0.25">
      <c r="B100" s="1766" t="s">
        <v>1458</v>
      </c>
      <c r="C100" s="1767"/>
      <c r="D100" s="1767"/>
      <c r="E100" s="1767"/>
      <c r="F100" s="1767"/>
      <c r="G100" s="1767"/>
      <c r="H100" s="1768"/>
      <c r="I100" s="1769" t="s">
        <v>2062</v>
      </c>
      <c r="J100" s="1770"/>
      <c r="K100" s="1574"/>
    </row>
    <row r="101" spans="2:11" x14ac:dyDescent="0.15">
      <c r="B101"/>
      <c r="C101"/>
      <c r="D101"/>
      <c r="E101"/>
      <c r="F101"/>
      <c r="G101"/>
      <c r="H101"/>
      <c r="I101"/>
      <c r="J101"/>
      <c r="K101"/>
    </row>
    <row r="102" spans="2:11" ht="17" thickBot="1" x14ac:dyDescent="0.25">
      <c r="B102" s="1760" t="s">
        <v>194</v>
      </c>
      <c r="C102" s="1760"/>
      <c r="D102" s="1760"/>
      <c r="E102" s="1760"/>
      <c r="F102" s="1760"/>
      <c r="G102" s="1760"/>
      <c r="H102" s="1760"/>
      <c r="I102" s="1760"/>
      <c r="J102" s="1760"/>
      <c r="K102" s="1760"/>
    </row>
    <row r="103" spans="2:11" ht="19" thickBot="1" x14ac:dyDescent="0.25">
      <c r="B103" s="1764" t="s">
        <v>1461</v>
      </c>
      <c r="C103" s="1765"/>
      <c r="D103" s="220" t="s">
        <v>1460</v>
      </c>
      <c r="E103" s="1699" t="s">
        <v>18</v>
      </c>
      <c r="F103" s="1700"/>
      <c r="G103" s="295" t="s">
        <v>203</v>
      </c>
      <c r="H103" s="534" t="s">
        <v>199</v>
      </c>
      <c r="I103" s="526"/>
      <c r="J103" s="535" t="s">
        <v>200</v>
      </c>
      <c r="K103" s="526">
        <v>9</v>
      </c>
    </row>
    <row r="104" spans="2:11" x14ac:dyDescent="0.15">
      <c r="B104" s="300" t="s">
        <v>892</v>
      </c>
      <c r="C104" s="301" t="s">
        <v>197</v>
      </c>
      <c r="D104" s="302" t="s">
        <v>2322</v>
      </c>
      <c r="E104" s="303" t="s">
        <v>197</v>
      </c>
      <c r="F104" s="304" t="s">
        <v>2324</v>
      </c>
      <c r="G104" s="305" t="s">
        <v>1041</v>
      </c>
      <c r="H104" s="106" t="s">
        <v>1042</v>
      </c>
      <c r="I104" s="106" t="s">
        <v>1043</v>
      </c>
      <c r="J104" s="106" t="s">
        <v>193</v>
      </c>
      <c r="K104" s="306" t="s">
        <v>2063</v>
      </c>
    </row>
    <row r="105" spans="2:11" ht="16" x14ac:dyDescent="0.2">
      <c r="B105" s="307">
        <v>1</v>
      </c>
      <c r="C105" s="308">
        <f>'16S - 10B - 1 RR'!B69</f>
        <v>0</v>
      </c>
      <c r="D105" s="33">
        <f>'16S - 10B - 1 RR'!C69</f>
        <v>1</v>
      </c>
      <c r="E105" s="308">
        <f>'16S - 10B - 1 RR'!D69</f>
        <v>0</v>
      </c>
      <c r="F105" s="33">
        <f>'16S - 10B - 1 RR'!E69</f>
        <v>16</v>
      </c>
      <c r="G105" s="309"/>
      <c r="H105" s="99"/>
      <c r="I105" s="211"/>
      <c r="J105" s="99"/>
      <c r="K105" s="102"/>
    </row>
    <row r="106" spans="2:11" ht="16" x14ac:dyDescent="0.2">
      <c r="B106" s="307">
        <v>2</v>
      </c>
      <c r="C106" s="308">
        <f>'16S - 10B - 1 RR'!B70</f>
        <v>0</v>
      </c>
      <c r="D106" s="33">
        <f>'16S - 10B - 1 RR'!C70</f>
        <v>13</v>
      </c>
      <c r="E106" s="308">
        <f>'16S - 10B - 1 RR'!D70</f>
        <v>0</v>
      </c>
      <c r="F106" s="33">
        <f>'16S - 10B - 1 RR'!E70</f>
        <v>8</v>
      </c>
      <c r="G106" s="310"/>
      <c r="H106" s="99"/>
      <c r="I106" s="211"/>
      <c r="J106" s="99"/>
      <c r="K106" s="102"/>
    </row>
    <row r="107" spans="2:11" ht="16" x14ac:dyDescent="0.2">
      <c r="B107" s="307">
        <v>3</v>
      </c>
      <c r="C107" s="308">
        <f>'16S - 10B - 1 RR'!B71</f>
        <v>0</v>
      </c>
      <c r="D107" s="33">
        <f>'16S - 10B - 1 RR'!C71</f>
        <v>2</v>
      </c>
      <c r="E107" s="308">
        <f>'16S - 10B - 1 RR'!D71</f>
        <v>0</v>
      </c>
      <c r="F107" s="33">
        <f>'16S - 10B - 1 RR'!E71</f>
        <v>15</v>
      </c>
      <c r="G107" s="310"/>
      <c r="H107" s="99"/>
      <c r="I107" s="211"/>
      <c r="J107" s="99"/>
      <c r="K107" s="102"/>
    </row>
    <row r="108" spans="2:11" ht="16" x14ac:dyDescent="0.2">
      <c r="B108" s="307">
        <v>4</v>
      </c>
      <c r="C108" s="308">
        <f>'16S - 10B - 1 RR'!B72</f>
        <v>0</v>
      </c>
      <c r="D108" s="33">
        <f>'16S - 10B - 1 RR'!C72</f>
        <v>10</v>
      </c>
      <c r="E108" s="308">
        <f>'16S - 10B - 1 RR'!D72</f>
        <v>0</v>
      </c>
      <c r="F108" s="33">
        <f>'16S - 10B - 1 RR'!E72</f>
        <v>14</v>
      </c>
      <c r="G108" s="310"/>
      <c r="H108" s="99"/>
      <c r="I108" s="211"/>
      <c r="J108" s="99"/>
      <c r="K108" s="102"/>
    </row>
    <row r="109" spans="2:11" ht="17" thickBot="1" x14ac:dyDescent="0.25">
      <c r="B109" s="579">
        <v>5</v>
      </c>
      <c r="C109" s="580">
        <f>'16S - 10B - 1 RR'!B73</f>
        <v>0</v>
      </c>
      <c r="D109" s="37">
        <f>'16S - 10B - 1 RR'!C73</f>
        <v>11</v>
      </c>
      <c r="E109" s="580">
        <f>'16S - 10B - 1 RR'!D73</f>
        <v>0</v>
      </c>
      <c r="F109" s="37">
        <f>'16S - 10B - 1 RR'!E73</f>
        <v>7</v>
      </c>
      <c r="G109" s="581"/>
      <c r="H109" s="254"/>
      <c r="I109" s="521"/>
      <c r="J109" s="254"/>
      <c r="K109" s="102"/>
    </row>
    <row r="110" spans="2:11" ht="17" thickBot="1" x14ac:dyDescent="0.25">
      <c r="B110" s="1766" t="s">
        <v>1458</v>
      </c>
      <c r="C110" s="1767"/>
      <c r="D110" s="1767"/>
      <c r="E110" s="1767"/>
      <c r="F110" s="1767"/>
      <c r="G110" s="1767"/>
      <c r="H110" s="1768"/>
      <c r="I110" s="1769" t="s">
        <v>2062</v>
      </c>
      <c r="J110" s="1770"/>
      <c r="K110" s="1574"/>
    </row>
    <row r="111" spans="2:11" x14ac:dyDescent="0.15">
      <c r="B111"/>
      <c r="C111"/>
      <c r="D111"/>
      <c r="E111"/>
      <c r="F111"/>
      <c r="G111"/>
      <c r="H111"/>
      <c r="I111"/>
      <c r="J111"/>
      <c r="K111"/>
    </row>
    <row r="112" spans="2:11" ht="17" thickBot="1" x14ac:dyDescent="0.25">
      <c r="B112" s="1760" t="s">
        <v>194</v>
      </c>
      <c r="C112" s="1760"/>
      <c r="D112" s="1760"/>
      <c r="E112" s="1760"/>
      <c r="F112" s="1760"/>
      <c r="G112" s="1760"/>
      <c r="H112" s="1760"/>
      <c r="I112" s="1760"/>
      <c r="J112" s="1760"/>
      <c r="K112" s="1760"/>
    </row>
    <row r="113" spans="2:11" ht="19" thickBot="1" x14ac:dyDescent="0.25">
      <c r="B113" s="1764" t="s">
        <v>1461</v>
      </c>
      <c r="C113" s="1765"/>
      <c r="D113" s="220" t="s">
        <v>1460</v>
      </c>
      <c r="E113" s="1699" t="s">
        <v>18</v>
      </c>
      <c r="F113" s="1700"/>
      <c r="G113" s="295" t="s">
        <v>203</v>
      </c>
      <c r="H113" s="534" t="s">
        <v>199</v>
      </c>
      <c r="I113" s="526"/>
      <c r="J113" s="535" t="s">
        <v>200</v>
      </c>
      <c r="K113" s="526">
        <v>10</v>
      </c>
    </row>
    <row r="114" spans="2:11" x14ac:dyDescent="0.15">
      <c r="B114" s="300" t="s">
        <v>892</v>
      </c>
      <c r="C114" s="301" t="s">
        <v>197</v>
      </c>
      <c r="D114" s="302" t="s">
        <v>2322</v>
      </c>
      <c r="E114" s="303" t="s">
        <v>197</v>
      </c>
      <c r="F114" s="304" t="s">
        <v>2324</v>
      </c>
      <c r="G114" s="305" t="s">
        <v>1041</v>
      </c>
      <c r="H114" s="106" t="s">
        <v>1042</v>
      </c>
      <c r="I114" s="106" t="s">
        <v>1043</v>
      </c>
      <c r="J114" s="106" t="s">
        <v>193</v>
      </c>
      <c r="K114" s="306" t="s">
        <v>2063</v>
      </c>
    </row>
    <row r="115" spans="2:11" ht="16" x14ac:dyDescent="0.2">
      <c r="B115" s="307">
        <v>1</v>
      </c>
      <c r="C115" s="308">
        <f>'16S - 10B - 1 RR'!H69</f>
        <v>0</v>
      </c>
      <c r="D115" s="33">
        <f>'16S - 10B - 1 RR'!I69</f>
        <v>4</v>
      </c>
      <c r="E115" s="308">
        <f>'16S - 10B - 1 RR'!J69</f>
        <v>0</v>
      </c>
      <c r="F115" s="33">
        <f>'16S - 10B - 1 RR'!K69</f>
        <v>9</v>
      </c>
      <c r="G115" s="309"/>
      <c r="H115" s="99"/>
      <c r="I115" s="211"/>
      <c r="J115" s="99"/>
      <c r="K115" s="102"/>
    </row>
    <row r="116" spans="2:11" ht="16" x14ac:dyDescent="0.2">
      <c r="B116" s="307">
        <v>2</v>
      </c>
      <c r="C116" s="308">
        <f>'16S - 10B - 1 RR'!H70</f>
        <v>0</v>
      </c>
      <c r="D116" s="33">
        <f>'16S - 10B - 1 RR'!I70</f>
        <v>5</v>
      </c>
      <c r="E116" s="308">
        <f>'16S - 10B - 1 RR'!J70</f>
        <v>0</v>
      </c>
      <c r="F116" s="33">
        <f>'16S - 10B - 1 RR'!K70</f>
        <v>12</v>
      </c>
      <c r="G116" s="310"/>
      <c r="H116" s="99"/>
      <c r="I116" s="211"/>
      <c r="J116" s="99"/>
      <c r="K116" s="102"/>
    </row>
    <row r="117" spans="2:11" ht="16" x14ac:dyDescent="0.2">
      <c r="B117" s="307">
        <v>3</v>
      </c>
      <c r="C117" s="308">
        <f>'16S - 10B - 1 RR'!H71</f>
        <v>0</v>
      </c>
      <c r="D117" s="33">
        <f>'16S - 10B - 1 RR'!I71</f>
        <v>16</v>
      </c>
      <c r="E117" s="308">
        <f>'16S - 10B - 1 RR'!J71</f>
        <v>0</v>
      </c>
      <c r="F117" s="33">
        <f>'16S - 10B - 1 RR'!K71</f>
        <v>8</v>
      </c>
      <c r="G117" s="310"/>
      <c r="H117" s="99"/>
      <c r="I117" s="211"/>
      <c r="J117" s="99"/>
      <c r="K117" s="102"/>
    </row>
    <row r="118" spans="2:11" ht="16" x14ac:dyDescent="0.2">
      <c r="B118" s="307">
        <v>4</v>
      </c>
      <c r="C118" s="308">
        <f>'16S - 10B - 1 RR'!H72</f>
        <v>0</v>
      </c>
      <c r="D118" s="33">
        <f>'16S - 10B - 1 RR'!I72</f>
        <v>14</v>
      </c>
      <c r="E118" s="308">
        <f>'16S - 10B - 1 RR'!J72</f>
        <v>0</v>
      </c>
      <c r="F118" s="33">
        <f>'16S - 10B - 1 RR'!K72</f>
        <v>7</v>
      </c>
      <c r="G118" s="310"/>
      <c r="H118" s="99"/>
      <c r="I118" s="211"/>
      <c r="J118" s="99"/>
      <c r="K118" s="102"/>
    </row>
    <row r="119" spans="2:11" ht="17" thickBot="1" x14ac:dyDescent="0.25">
      <c r="B119" s="579">
        <v>5</v>
      </c>
      <c r="C119" s="580">
        <f>'16S - 10B - 1 RR'!H73</f>
        <v>0</v>
      </c>
      <c r="D119" s="37">
        <f>'16S - 10B - 1 RR'!I73</f>
        <v>2</v>
      </c>
      <c r="E119" s="580">
        <f>'16S - 10B - 1 RR'!J73</f>
        <v>0</v>
      </c>
      <c r="F119" s="37">
        <f>'16S - 10B - 1 RR'!K73</f>
        <v>11</v>
      </c>
      <c r="G119" s="581"/>
      <c r="H119" s="254"/>
      <c r="I119" s="521"/>
      <c r="J119" s="254"/>
      <c r="K119" s="102"/>
    </row>
    <row r="120" spans="2:11" ht="17" thickBot="1" x14ac:dyDescent="0.25">
      <c r="B120" s="1766" t="s">
        <v>1458</v>
      </c>
      <c r="C120" s="1767"/>
      <c r="D120" s="1767"/>
      <c r="E120" s="1767"/>
      <c r="F120" s="1767"/>
      <c r="G120" s="1767"/>
      <c r="H120" s="1768"/>
      <c r="I120" s="1769" t="s">
        <v>2062</v>
      </c>
      <c r="J120" s="1770"/>
      <c r="K120" s="1574"/>
    </row>
    <row r="121" spans="2:11" x14ac:dyDescent="0.15">
      <c r="B121"/>
      <c r="C121"/>
      <c r="D121"/>
      <c r="E121"/>
      <c r="F121"/>
      <c r="G121"/>
      <c r="H121"/>
      <c r="I121"/>
      <c r="J121"/>
      <c r="K121"/>
    </row>
    <row r="122" spans="2:11" ht="17" thickBot="1" x14ac:dyDescent="0.25">
      <c r="B122" s="1760" t="s">
        <v>194</v>
      </c>
      <c r="C122" s="1760"/>
      <c r="D122" s="1760"/>
      <c r="E122" s="1760"/>
      <c r="F122" s="1760"/>
      <c r="G122" s="1760"/>
      <c r="H122" s="1760"/>
      <c r="I122" s="1760"/>
      <c r="J122" s="1760"/>
      <c r="K122" s="1760"/>
    </row>
    <row r="123" spans="2:11" ht="19" thickBot="1" x14ac:dyDescent="0.25">
      <c r="B123" s="1764" t="s">
        <v>1461</v>
      </c>
      <c r="C123" s="1765"/>
      <c r="D123" s="220" t="s">
        <v>1460</v>
      </c>
      <c r="E123" s="1699" t="s">
        <v>18</v>
      </c>
      <c r="F123" s="1700"/>
      <c r="G123" s="295" t="s">
        <v>203</v>
      </c>
      <c r="H123" s="534" t="s">
        <v>199</v>
      </c>
      <c r="I123" s="526"/>
      <c r="J123" s="535" t="s">
        <v>200</v>
      </c>
      <c r="K123" s="526">
        <v>11</v>
      </c>
    </row>
    <row r="124" spans="2:11" x14ac:dyDescent="0.15">
      <c r="B124" s="300" t="s">
        <v>892</v>
      </c>
      <c r="C124" s="301" t="s">
        <v>197</v>
      </c>
      <c r="D124" s="302" t="s">
        <v>2322</v>
      </c>
      <c r="E124" s="303" t="s">
        <v>197</v>
      </c>
      <c r="F124" s="304" t="s">
        <v>2324</v>
      </c>
      <c r="G124" s="305" t="s">
        <v>1041</v>
      </c>
      <c r="H124" s="106" t="s">
        <v>1042</v>
      </c>
      <c r="I124" s="106" t="s">
        <v>1043</v>
      </c>
      <c r="J124" s="106" t="s">
        <v>193</v>
      </c>
      <c r="K124" s="306" t="s">
        <v>2063</v>
      </c>
    </row>
    <row r="125" spans="2:11" ht="16" x14ac:dyDescent="0.2">
      <c r="B125" s="307">
        <v>1</v>
      </c>
      <c r="C125" s="308">
        <f>'16S - 10B - 1 RR'!B78</f>
        <v>0</v>
      </c>
      <c r="D125" s="33">
        <f>'16S - 10B - 1 RR'!C78</f>
        <v>6</v>
      </c>
      <c r="E125" s="308">
        <f>'16S - 10B - 1 RR'!D78</f>
        <v>0</v>
      </c>
      <c r="F125" s="33">
        <f>'16S - 10B - 1 RR'!E78</f>
        <v>15</v>
      </c>
      <c r="G125" s="309"/>
      <c r="H125" s="99"/>
      <c r="I125" s="211"/>
      <c r="J125" s="99"/>
      <c r="K125" s="102"/>
    </row>
    <row r="126" spans="2:11" ht="16" x14ac:dyDescent="0.2">
      <c r="B126" s="307">
        <v>2</v>
      </c>
      <c r="C126" s="308">
        <f>'16S - 10B - 1 RR'!B79</f>
        <v>0</v>
      </c>
      <c r="D126" s="33">
        <f>'16S - 10B - 1 RR'!C79</f>
        <v>13</v>
      </c>
      <c r="E126" s="308">
        <f>'16S - 10B - 1 RR'!D79</f>
        <v>0</v>
      </c>
      <c r="F126" s="33">
        <f>'16S - 10B - 1 RR'!E79</f>
        <v>5</v>
      </c>
      <c r="G126" s="310"/>
      <c r="H126" s="99"/>
      <c r="I126" s="211"/>
      <c r="J126" s="99"/>
      <c r="K126" s="102"/>
    </row>
    <row r="127" spans="2:11" ht="16" x14ac:dyDescent="0.2">
      <c r="B127" s="307">
        <v>3</v>
      </c>
      <c r="C127" s="308">
        <f>'16S - 10B - 1 RR'!B80</f>
        <v>0</v>
      </c>
      <c r="D127" s="33">
        <f>'16S - 10B - 1 RR'!C80</f>
        <v>12</v>
      </c>
      <c r="E127" s="308">
        <f>'16S - 10B - 1 RR'!D80</f>
        <v>0</v>
      </c>
      <c r="F127" s="33">
        <f>'16S - 10B - 1 RR'!E80</f>
        <v>8</v>
      </c>
      <c r="G127" s="310"/>
      <c r="H127" s="99"/>
      <c r="I127" s="211"/>
      <c r="J127" s="99"/>
      <c r="K127" s="102"/>
    </row>
    <row r="128" spans="2:11" ht="16" x14ac:dyDescent="0.2">
      <c r="B128" s="307">
        <v>4</v>
      </c>
      <c r="C128" s="308">
        <f>'16S - 10B - 1 RR'!B81</f>
        <v>0</v>
      </c>
      <c r="D128" s="33">
        <f>'16S - 10B - 1 RR'!C81</f>
        <v>3</v>
      </c>
      <c r="E128" s="308">
        <f>'16S - 10B - 1 RR'!D81</f>
        <v>0</v>
      </c>
      <c r="F128" s="33">
        <f>'16S - 10B - 1 RR'!E81</f>
        <v>14</v>
      </c>
      <c r="G128" s="310"/>
      <c r="H128" s="99"/>
      <c r="I128" s="211"/>
      <c r="J128" s="99"/>
      <c r="K128" s="102"/>
    </row>
    <row r="129" spans="2:11" ht="17" thickBot="1" x14ac:dyDescent="0.25">
      <c r="B129" s="579">
        <v>5</v>
      </c>
      <c r="C129" s="580">
        <f>'16S - 10B - 1 RR'!B82</f>
        <v>0</v>
      </c>
      <c r="D129" s="37">
        <f>'16S - 10B - 1 RR'!C82</f>
        <v>1</v>
      </c>
      <c r="E129" s="580">
        <f>'16S - 10B - 1 RR'!D82</f>
        <v>0</v>
      </c>
      <c r="F129" s="37">
        <f>'16S - 10B - 1 RR'!E82</f>
        <v>4</v>
      </c>
      <c r="G129" s="581"/>
      <c r="H129" s="254"/>
      <c r="I129" s="521"/>
      <c r="J129" s="254"/>
      <c r="K129" s="102"/>
    </row>
    <row r="130" spans="2:11" ht="17" thickBot="1" x14ac:dyDescent="0.25">
      <c r="B130" s="1766" t="s">
        <v>1458</v>
      </c>
      <c r="C130" s="1767"/>
      <c r="D130" s="1767"/>
      <c r="E130" s="1767"/>
      <c r="F130" s="1767"/>
      <c r="G130" s="1767"/>
      <c r="H130" s="1768"/>
      <c r="I130" s="1769" t="s">
        <v>2062</v>
      </c>
      <c r="J130" s="1770"/>
      <c r="K130" s="1574"/>
    </row>
    <row r="131" spans="2:11" x14ac:dyDescent="0.15">
      <c r="B131"/>
      <c r="C131"/>
      <c r="D131"/>
      <c r="E131"/>
      <c r="F131"/>
      <c r="G131"/>
      <c r="H131"/>
      <c r="I131"/>
      <c r="J131"/>
      <c r="K131"/>
    </row>
    <row r="132" spans="2:11" ht="17" thickBot="1" x14ac:dyDescent="0.25">
      <c r="B132" s="1760" t="s">
        <v>194</v>
      </c>
      <c r="C132" s="1760"/>
      <c r="D132" s="1760"/>
      <c r="E132" s="1760"/>
      <c r="F132" s="1760"/>
      <c r="G132" s="1760"/>
      <c r="H132" s="1760"/>
      <c r="I132" s="1760"/>
      <c r="J132" s="1760"/>
      <c r="K132" s="1760"/>
    </row>
    <row r="133" spans="2:11" ht="19" thickBot="1" x14ac:dyDescent="0.25">
      <c r="B133" s="1764" t="s">
        <v>1461</v>
      </c>
      <c r="C133" s="1765"/>
      <c r="D133" s="220" t="s">
        <v>1460</v>
      </c>
      <c r="E133" s="1699" t="s">
        <v>18</v>
      </c>
      <c r="F133" s="1700"/>
      <c r="G133" s="295" t="s">
        <v>203</v>
      </c>
      <c r="H133" s="534" t="s">
        <v>199</v>
      </c>
      <c r="I133" s="526"/>
      <c r="J133" s="535" t="s">
        <v>200</v>
      </c>
      <c r="K133" s="526">
        <v>12</v>
      </c>
    </row>
    <row r="134" spans="2:11" x14ac:dyDescent="0.15">
      <c r="B134" s="300" t="s">
        <v>892</v>
      </c>
      <c r="C134" s="301" t="s">
        <v>197</v>
      </c>
      <c r="D134" s="302" t="s">
        <v>2322</v>
      </c>
      <c r="E134" s="303" t="s">
        <v>197</v>
      </c>
      <c r="F134" s="304" t="s">
        <v>2324</v>
      </c>
      <c r="G134" s="305" t="s">
        <v>1041</v>
      </c>
      <c r="H134" s="106" t="s">
        <v>1042</v>
      </c>
      <c r="I134" s="106" t="s">
        <v>1043</v>
      </c>
      <c r="J134" s="106" t="s">
        <v>193</v>
      </c>
      <c r="K134" s="306" t="s">
        <v>2063</v>
      </c>
    </row>
    <row r="135" spans="2:11" ht="16" x14ac:dyDescent="0.2">
      <c r="B135" s="307">
        <v>1</v>
      </c>
      <c r="C135" s="308">
        <f>'16S - 10B - 1 RR'!H78</f>
        <v>0</v>
      </c>
      <c r="D135" s="33">
        <f>'16S - 10B - 1 RR'!I78</f>
        <v>15</v>
      </c>
      <c r="E135" s="308">
        <f>'16S - 10B - 1 RR'!J78</f>
        <v>0</v>
      </c>
      <c r="F135" s="33">
        <f>'16S - 10B - 1 RR'!K78</f>
        <v>14</v>
      </c>
      <c r="G135" s="309"/>
      <c r="H135" s="99"/>
      <c r="I135" s="211"/>
      <c r="J135" s="99"/>
      <c r="K135" s="102"/>
    </row>
    <row r="136" spans="2:11" ht="16" x14ac:dyDescent="0.2">
      <c r="B136" s="307">
        <v>2</v>
      </c>
      <c r="C136" s="308">
        <f>'16S - 10B - 1 RR'!H79</f>
        <v>0</v>
      </c>
      <c r="D136" s="33">
        <f>'16S - 10B - 1 RR'!I79</f>
        <v>1</v>
      </c>
      <c r="E136" s="308">
        <f>'16S - 10B - 1 RR'!J79</f>
        <v>0</v>
      </c>
      <c r="F136" s="33">
        <f>'16S - 10B - 1 RR'!K79</f>
        <v>2</v>
      </c>
      <c r="G136" s="310"/>
      <c r="H136" s="99"/>
      <c r="I136" s="211"/>
      <c r="J136" s="99"/>
      <c r="K136" s="102"/>
    </row>
    <row r="137" spans="2:11" ht="16" x14ac:dyDescent="0.2">
      <c r="B137" s="307">
        <v>3</v>
      </c>
      <c r="C137" s="308">
        <f>'16S - 10B - 1 RR'!H80</f>
        <v>0</v>
      </c>
      <c r="D137" s="33">
        <f>'16S - 10B - 1 RR'!I80</f>
        <v>3</v>
      </c>
      <c r="E137" s="308">
        <f>'16S - 10B - 1 RR'!J80</f>
        <v>0</v>
      </c>
      <c r="F137" s="33">
        <f>'16S - 10B - 1 RR'!K80</f>
        <v>4</v>
      </c>
      <c r="G137" s="310"/>
      <c r="H137" s="99"/>
      <c r="I137" s="211"/>
      <c r="J137" s="99"/>
      <c r="K137" s="102"/>
    </row>
    <row r="138" spans="2:11" ht="16" x14ac:dyDescent="0.2">
      <c r="B138" s="307">
        <v>4</v>
      </c>
      <c r="C138" s="308">
        <f>'16S - 10B - 1 RR'!H81</f>
        <v>0</v>
      </c>
      <c r="D138" s="33">
        <f>'16S - 10B - 1 RR'!I81</f>
        <v>11</v>
      </c>
      <c r="E138" s="308">
        <f>'16S - 10B - 1 RR'!J81</f>
        <v>0</v>
      </c>
      <c r="F138" s="33">
        <f>'16S - 10B - 1 RR'!K81</f>
        <v>9</v>
      </c>
      <c r="G138" s="310"/>
      <c r="H138" s="99"/>
      <c r="I138" s="211"/>
      <c r="J138" s="99"/>
      <c r="K138" s="102"/>
    </row>
    <row r="139" spans="2:11" ht="17" thickBot="1" x14ac:dyDescent="0.25">
      <c r="B139" s="579">
        <v>5</v>
      </c>
      <c r="C139" s="580">
        <f>'16S - 10B - 1 RR'!H82</f>
        <v>0</v>
      </c>
      <c r="D139" s="37">
        <f>'16S - 10B - 1 RR'!I82</f>
        <v>8</v>
      </c>
      <c r="E139" s="580">
        <f>'16S - 10B - 1 RR'!J82</f>
        <v>0</v>
      </c>
      <c r="F139" s="37">
        <f>'16S - 10B - 1 RR'!K82</f>
        <v>6</v>
      </c>
      <c r="G139" s="581"/>
      <c r="H139" s="254"/>
      <c r="I139" s="521"/>
      <c r="J139" s="254"/>
      <c r="K139" s="102"/>
    </row>
    <row r="140" spans="2:11" ht="17" thickBot="1" x14ac:dyDescent="0.25">
      <c r="B140" s="1766" t="s">
        <v>1458</v>
      </c>
      <c r="C140" s="1767"/>
      <c r="D140" s="1767"/>
      <c r="E140" s="1767"/>
      <c r="F140" s="1767"/>
      <c r="G140" s="1767"/>
      <c r="H140" s="1768"/>
      <c r="I140" s="1769" t="s">
        <v>2062</v>
      </c>
      <c r="J140" s="1770"/>
      <c r="K140" s="1574"/>
    </row>
    <row r="141" spans="2:11" x14ac:dyDescent="0.15">
      <c r="B141"/>
      <c r="C141"/>
      <c r="D141"/>
      <c r="E141"/>
      <c r="F141"/>
      <c r="G141"/>
      <c r="H141"/>
      <c r="I141"/>
      <c r="J141"/>
      <c r="K141"/>
    </row>
    <row r="142" spans="2:11" ht="17" thickBot="1" x14ac:dyDescent="0.25">
      <c r="B142" s="1760" t="s">
        <v>194</v>
      </c>
      <c r="C142" s="1760"/>
      <c r="D142" s="1760"/>
      <c r="E142" s="1760"/>
      <c r="F142" s="1760"/>
      <c r="G142" s="1760"/>
      <c r="H142" s="1760"/>
      <c r="I142" s="1760"/>
      <c r="J142" s="1760"/>
      <c r="K142" s="1760"/>
    </row>
    <row r="143" spans="2:11" ht="19" thickBot="1" x14ac:dyDescent="0.25">
      <c r="B143" s="1764" t="s">
        <v>1461</v>
      </c>
      <c r="C143" s="1765"/>
      <c r="D143" s="220" t="s">
        <v>1460</v>
      </c>
      <c r="E143" s="1699" t="s">
        <v>18</v>
      </c>
      <c r="F143" s="1700"/>
      <c r="G143" s="295" t="s">
        <v>203</v>
      </c>
      <c r="H143" s="534" t="s">
        <v>199</v>
      </c>
      <c r="I143" s="526"/>
      <c r="J143" s="535" t="s">
        <v>200</v>
      </c>
      <c r="K143" s="526">
        <v>13</v>
      </c>
    </row>
    <row r="144" spans="2:11" x14ac:dyDescent="0.15">
      <c r="B144" s="300" t="s">
        <v>892</v>
      </c>
      <c r="C144" s="301" t="s">
        <v>197</v>
      </c>
      <c r="D144" s="302" t="s">
        <v>2322</v>
      </c>
      <c r="E144" s="303" t="s">
        <v>197</v>
      </c>
      <c r="F144" s="304" t="s">
        <v>2324</v>
      </c>
      <c r="G144" s="305" t="s">
        <v>1041</v>
      </c>
      <c r="H144" s="106" t="s">
        <v>1042</v>
      </c>
      <c r="I144" s="106" t="s">
        <v>1043</v>
      </c>
      <c r="J144" s="106" t="s">
        <v>193</v>
      </c>
      <c r="K144" s="306" t="s">
        <v>2063</v>
      </c>
    </row>
    <row r="145" spans="2:11" ht="16" x14ac:dyDescent="0.2">
      <c r="B145" s="307">
        <v>1</v>
      </c>
      <c r="C145" s="308">
        <f>'16S - 10B - 1 RR'!B86</f>
        <v>0</v>
      </c>
      <c r="D145" s="33">
        <f>'16S - 10B - 1 RR'!C86</f>
        <v>1</v>
      </c>
      <c r="E145" s="308">
        <f>'16S - 10B - 1 RR'!D86</f>
        <v>0</v>
      </c>
      <c r="F145" s="33">
        <f>'16S - 10B - 1 RR'!E86</f>
        <v>3</v>
      </c>
      <c r="G145" s="309"/>
      <c r="H145" s="99"/>
      <c r="I145" s="211"/>
      <c r="J145" s="99"/>
      <c r="K145" s="102"/>
    </row>
    <row r="146" spans="2:11" ht="16" x14ac:dyDescent="0.2">
      <c r="B146" s="307">
        <v>2</v>
      </c>
      <c r="C146" s="308">
        <f>'16S - 10B - 1 RR'!B87</f>
        <v>0</v>
      </c>
      <c r="D146" s="33">
        <f>'16S - 10B - 1 RR'!C87</f>
        <v>2</v>
      </c>
      <c r="E146" s="308">
        <f>'16S - 10B - 1 RR'!D87</f>
        <v>0</v>
      </c>
      <c r="F146" s="33">
        <f>'16S - 10B - 1 RR'!E87</f>
        <v>4</v>
      </c>
      <c r="G146" s="310"/>
      <c r="H146" s="99"/>
      <c r="I146" s="211"/>
      <c r="J146" s="99"/>
      <c r="K146" s="102"/>
    </row>
    <row r="147" spans="2:11" ht="16" x14ac:dyDescent="0.2">
      <c r="B147" s="307">
        <v>3</v>
      </c>
      <c r="C147" s="308">
        <f>'16S - 10B - 1 RR'!B88</f>
        <v>0</v>
      </c>
      <c r="D147" s="33">
        <f>'16S - 10B - 1 RR'!C88</f>
        <v>15</v>
      </c>
      <c r="E147" s="308">
        <f>'16S - 10B - 1 RR'!D88</f>
        <v>0</v>
      </c>
      <c r="F147" s="33">
        <f>'16S - 10B - 1 RR'!E88</f>
        <v>13</v>
      </c>
      <c r="G147" s="310"/>
      <c r="H147" s="99"/>
      <c r="I147" s="211"/>
      <c r="J147" s="99"/>
      <c r="K147" s="102"/>
    </row>
    <row r="148" spans="2:11" ht="16" x14ac:dyDescent="0.2">
      <c r="B148" s="307">
        <v>4</v>
      </c>
      <c r="C148" s="308">
        <f>'16S - 10B - 1 RR'!B89</f>
        <v>0</v>
      </c>
      <c r="D148" s="33">
        <f>'16S - 10B - 1 RR'!C89</f>
        <v>7</v>
      </c>
      <c r="E148" s="308">
        <f>'16S - 10B - 1 RR'!D89</f>
        <v>0</v>
      </c>
      <c r="F148" s="33">
        <f>'16S - 10B - 1 RR'!E89</f>
        <v>16</v>
      </c>
      <c r="G148" s="310"/>
      <c r="H148" s="99"/>
      <c r="I148" s="211"/>
      <c r="J148" s="99"/>
      <c r="K148" s="102"/>
    </row>
    <row r="149" spans="2:11" ht="17" thickBot="1" x14ac:dyDescent="0.25">
      <c r="B149" s="579">
        <v>5</v>
      </c>
      <c r="C149" s="580">
        <f>'16S - 10B - 1 RR'!B90</f>
        <v>0</v>
      </c>
      <c r="D149" s="37">
        <f>'16S - 10B - 1 RR'!C90</f>
        <v>5</v>
      </c>
      <c r="E149" s="580">
        <f>'16S - 10B - 1 RR'!D90</f>
        <v>0</v>
      </c>
      <c r="F149" s="37">
        <f>'16S - 10B - 1 RR'!E90</f>
        <v>10</v>
      </c>
      <c r="G149" s="581"/>
      <c r="H149" s="254"/>
      <c r="I149" s="521"/>
      <c r="J149" s="254"/>
      <c r="K149" s="102"/>
    </row>
    <row r="150" spans="2:11" ht="17" thickBot="1" x14ac:dyDescent="0.25">
      <c r="B150" s="1766" t="s">
        <v>1458</v>
      </c>
      <c r="C150" s="1767"/>
      <c r="D150" s="1767"/>
      <c r="E150" s="1767"/>
      <c r="F150" s="1767"/>
      <c r="G150" s="1767"/>
      <c r="H150" s="1768"/>
      <c r="I150" s="1769" t="s">
        <v>2062</v>
      </c>
      <c r="J150" s="1770"/>
      <c r="K150" s="1574"/>
    </row>
    <row r="152" spans="2:11" ht="17" thickBot="1" x14ac:dyDescent="0.25">
      <c r="B152" s="1760" t="s">
        <v>194</v>
      </c>
      <c r="C152" s="1760"/>
      <c r="D152" s="1760"/>
      <c r="E152" s="1760"/>
      <c r="F152" s="1760"/>
      <c r="G152" s="1760"/>
      <c r="H152" s="1760"/>
      <c r="I152" s="1760"/>
      <c r="J152" s="1760"/>
      <c r="K152" s="1760"/>
    </row>
    <row r="153" spans="2:11" ht="19" thickBot="1" x14ac:dyDescent="0.25">
      <c r="B153" s="1764" t="s">
        <v>1461</v>
      </c>
      <c r="C153" s="1765"/>
      <c r="D153" s="220" t="s">
        <v>1460</v>
      </c>
      <c r="E153" s="1699" t="s">
        <v>18</v>
      </c>
      <c r="F153" s="1700"/>
      <c r="G153" s="295" t="s">
        <v>203</v>
      </c>
      <c r="H153" s="534" t="s">
        <v>199</v>
      </c>
      <c r="I153" s="526"/>
      <c r="J153" s="535" t="s">
        <v>200</v>
      </c>
      <c r="K153" s="526">
        <v>14</v>
      </c>
    </row>
    <row r="154" spans="2:11" x14ac:dyDescent="0.15">
      <c r="B154" s="300" t="s">
        <v>892</v>
      </c>
      <c r="C154" s="301" t="s">
        <v>197</v>
      </c>
      <c r="D154" s="302" t="s">
        <v>2322</v>
      </c>
      <c r="E154" s="303" t="s">
        <v>197</v>
      </c>
      <c r="F154" s="304" t="s">
        <v>2324</v>
      </c>
      <c r="G154" s="305" t="s">
        <v>1041</v>
      </c>
      <c r="H154" s="106" t="s">
        <v>1042</v>
      </c>
      <c r="I154" s="106" t="s">
        <v>1043</v>
      </c>
      <c r="J154" s="106" t="s">
        <v>193</v>
      </c>
      <c r="K154" s="306" t="s">
        <v>2063</v>
      </c>
    </row>
    <row r="155" spans="2:11" ht="16" x14ac:dyDescent="0.2">
      <c r="B155" s="307">
        <v>1</v>
      </c>
      <c r="C155" s="308">
        <f>'16S - 10B - 1 RR'!H86</f>
        <v>0</v>
      </c>
      <c r="D155" s="33">
        <f>'16S - 10B - 1 RR'!I86</f>
        <v>1</v>
      </c>
      <c r="E155" s="308">
        <f>'16S - 10B - 1 RR'!J86</f>
        <v>0</v>
      </c>
      <c r="F155" s="33">
        <f>'16S - 10B - 1 RR'!K86</f>
        <v>6</v>
      </c>
      <c r="G155" s="309"/>
      <c r="H155" s="99"/>
      <c r="I155" s="211"/>
      <c r="J155" s="99"/>
      <c r="K155" s="102"/>
    </row>
    <row r="156" spans="2:11" ht="16" x14ac:dyDescent="0.2">
      <c r="B156" s="307">
        <v>2</v>
      </c>
      <c r="C156" s="308">
        <f>'16S - 10B - 1 RR'!H87</f>
        <v>0</v>
      </c>
      <c r="D156" s="33">
        <f>'16S - 10B - 1 RR'!I87</f>
        <v>5</v>
      </c>
      <c r="E156" s="308">
        <f>'16S - 10B - 1 RR'!J87</f>
        <v>0</v>
      </c>
      <c r="F156" s="33">
        <f>'16S - 10B - 1 RR'!K87</f>
        <v>3</v>
      </c>
      <c r="G156" s="310"/>
      <c r="H156" s="99"/>
      <c r="I156" s="211"/>
      <c r="J156" s="99"/>
      <c r="K156" s="102"/>
    </row>
    <row r="157" spans="2:11" ht="16" x14ac:dyDescent="0.2">
      <c r="B157" s="307">
        <v>3</v>
      </c>
      <c r="C157" s="308">
        <f>'16S - 10B - 1 RR'!H88</f>
        <v>0</v>
      </c>
      <c r="D157" s="33">
        <f>'16S - 10B - 1 RR'!I88</f>
        <v>8</v>
      </c>
      <c r="E157" s="308">
        <f>'16S - 10B - 1 RR'!J88</f>
        <v>0</v>
      </c>
      <c r="F157" s="33">
        <f>'16S - 10B - 1 RR'!K88</f>
        <v>2</v>
      </c>
      <c r="G157" s="310"/>
      <c r="H157" s="99"/>
      <c r="I157" s="211"/>
      <c r="J157" s="99"/>
      <c r="K157" s="102"/>
    </row>
    <row r="158" spans="2:11" ht="16" x14ac:dyDescent="0.2">
      <c r="B158" s="307">
        <v>4</v>
      </c>
      <c r="C158" s="308">
        <f>'16S - 10B - 1 RR'!H89</f>
        <v>0</v>
      </c>
      <c r="D158" s="33">
        <f>'16S - 10B - 1 RR'!I89</f>
        <v>13</v>
      </c>
      <c r="E158" s="308">
        <f>'16S - 10B - 1 RR'!J89</f>
        <v>0</v>
      </c>
      <c r="F158" s="33">
        <f>'16S - 10B - 1 RR'!K89</f>
        <v>7</v>
      </c>
      <c r="G158" s="310"/>
      <c r="H158" s="99"/>
      <c r="I158" s="211"/>
      <c r="J158" s="99"/>
      <c r="K158" s="102"/>
    </row>
    <row r="159" spans="2:11" ht="17" thickBot="1" x14ac:dyDescent="0.25">
      <c r="B159" s="579">
        <v>5</v>
      </c>
      <c r="C159" s="580">
        <f>'16S - 10B - 1 RR'!H90</f>
        <v>0</v>
      </c>
      <c r="D159" s="37">
        <f>'16S - 10B - 1 RR'!I90</f>
        <v>4</v>
      </c>
      <c r="E159" s="580">
        <f>'16S - 10B - 1 RR'!J90</f>
        <v>0</v>
      </c>
      <c r="F159" s="37">
        <f>'16S - 10B - 1 RR'!K90</f>
        <v>15</v>
      </c>
      <c r="G159" s="581"/>
      <c r="H159" s="254"/>
      <c r="I159" s="521"/>
      <c r="J159" s="254"/>
      <c r="K159" s="102"/>
    </row>
    <row r="160" spans="2:11" ht="17" thickBot="1" x14ac:dyDescent="0.25">
      <c r="B160" s="1766" t="s">
        <v>1458</v>
      </c>
      <c r="C160" s="1767"/>
      <c r="D160" s="1767"/>
      <c r="E160" s="1767"/>
      <c r="F160" s="1767"/>
      <c r="G160" s="1767"/>
      <c r="H160" s="1768"/>
      <c r="I160" s="1769" t="s">
        <v>2062</v>
      </c>
      <c r="J160" s="1770"/>
      <c r="K160" s="1574"/>
    </row>
    <row r="161" spans="2:11" x14ac:dyDescent="0.15">
      <c r="B161"/>
      <c r="C161"/>
      <c r="D161"/>
      <c r="E161"/>
      <c r="F161"/>
      <c r="G161"/>
      <c r="H161"/>
      <c r="I161"/>
      <c r="J161"/>
      <c r="K161"/>
    </row>
    <row r="162" spans="2:11" ht="17" thickBot="1" x14ac:dyDescent="0.25">
      <c r="B162" s="1760" t="s">
        <v>194</v>
      </c>
      <c r="C162" s="1760"/>
      <c r="D162" s="1760"/>
      <c r="E162" s="1760"/>
      <c r="F162" s="1760"/>
      <c r="G162" s="1760"/>
      <c r="H162" s="1760"/>
      <c r="I162" s="1760"/>
      <c r="J162" s="1760"/>
      <c r="K162" s="1760"/>
    </row>
    <row r="163" spans="2:11" ht="19" thickBot="1" x14ac:dyDescent="0.25">
      <c r="B163" s="1764" t="s">
        <v>1461</v>
      </c>
      <c r="C163" s="1765"/>
      <c r="D163" s="220" t="s">
        <v>1460</v>
      </c>
      <c r="E163" s="1699" t="s">
        <v>18</v>
      </c>
      <c r="F163" s="1700"/>
      <c r="G163" s="295" t="s">
        <v>203</v>
      </c>
      <c r="H163" s="534" t="s">
        <v>199</v>
      </c>
      <c r="I163" s="526"/>
      <c r="J163" s="535" t="s">
        <v>200</v>
      </c>
      <c r="K163" s="526">
        <v>15</v>
      </c>
    </row>
    <row r="164" spans="2:11" x14ac:dyDescent="0.15">
      <c r="B164" s="300" t="s">
        <v>892</v>
      </c>
      <c r="C164" s="301" t="s">
        <v>197</v>
      </c>
      <c r="D164" s="302" t="s">
        <v>2322</v>
      </c>
      <c r="E164" s="303" t="s">
        <v>197</v>
      </c>
      <c r="F164" s="304" t="s">
        <v>2324</v>
      </c>
      <c r="G164" s="305" t="s">
        <v>1041</v>
      </c>
      <c r="H164" s="106" t="s">
        <v>1042</v>
      </c>
      <c r="I164" s="106" t="s">
        <v>1043</v>
      </c>
      <c r="J164" s="106" t="s">
        <v>193</v>
      </c>
      <c r="K164" s="306" t="s">
        <v>2063</v>
      </c>
    </row>
    <row r="165" spans="2:11" ht="16" x14ac:dyDescent="0.2">
      <c r="B165" s="307">
        <v>1</v>
      </c>
      <c r="C165" s="308">
        <f>'16S - 10B - 1 RR'!B94</f>
        <v>0</v>
      </c>
      <c r="D165" s="33">
        <f>'16S - 10B - 1 RR'!C94</f>
        <v>5</v>
      </c>
      <c r="E165" s="308">
        <f>'16S - 10B - 1 RR'!D94</f>
        <v>0</v>
      </c>
      <c r="F165" s="33">
        <f>'16S - 10B - 1 RR'!E94</f>
        <v>14</v>
      </c>
      <c r="G165" s="309"/>
      <c r="H165" s="99"/>
      <c r="I165" s="211"/>
      <c r="J165" s="99"/>
      <c r="K165" s="102"/>
    </row>
    <row r="166" spans="2:11" ht="16" x14ac:dyDescent="0.2">
      <c r="B166" s="307">
        <v>2</v>
      </c>
      <c r="C166" s="308">
        <f>'16S - 10B - 1 RR'!B95</f>
        <v>0</v>
      </c>
      <c r="D166" s="33">
        <f>'16S - 10B - 1 RR'!C95</f>
        <v>8</v>
      </c>
      <c r="E166" s="308">
        <f>'16S - 10B - 1 RR'!D95</f>
        <v>0</v>
      </c>
      <c r="F166" s="33">
        <f>'16S - 10B - 1 RR'!E95</f>
        <v>3</v>
      </c>
      <c r="G166" s="310"/>
      <c r="H166" s="99"/>
      <c r="I166" s="211"/>
      <c r="J166" s="99"/>
      <c r="K166" s="102"/>
    </row>
    <row r="167" spans="2:11" ht="16" x14ac:dyDescent="0.2">
      <c r="B167" s="307">
        <v>3</v>
      </c>
      <c r="C167" s="308">
        <f>'16S - 10B - 1 RR'!B96</f>
        <v>0</v>
      </c>
      <c r="D167" s="33">
        <f>'16S - 10B - 1 RR'!C96</f>
        <v>12</v>
      </c>
      <c r="E167" s="308">
        <f>'16S - 10B - 1 RR'!D96</f>
        <v>0</v>
      </c>
      <c r="F167" s="33">
        <f>'16S - 10B - 1 RR'!E96</f>
        <v>7</v>
      </c>
      <c r="G167" s="310"/>
      <c r="H167" s="99"/>
      <c r="I167" s="211"/>
      <c r="J167" s="99"/>
      <c r="K167" s="102"/>
    </row>
    <row r="168" spans="2:11" ht="16" x14ac:dyDescent="0.2">
      <c r="B168" s="307">
        <v>4</v>
      </c>
      <c r="C168" s="308">
        <f>'16S - 10B - 1 RR'!B97</f>
        <v>0</v>
      </c>
      <c r="D168" s="33">
        <f>'16S - 10B - 1 RR'!C97</f>
        <v>4</v>
      </c>
      <c r="E168" s="308">
        <f>'16S - 10B - 1 RR'!D97</f>
        <v>0</v>
      </c>
      <c r="F168" s="33">
        <f>'16S - 10B - 1 RR'!E97</f>
        <v>6</v>
      </c>
      <c r="G168" s="310"/>
      <c r="H168" s="99"/>
      <c r="I168" s="211"/>
      <c r="J168" s="99"/>
      <c r="K168" s="102"/>
    </row>
    <row r="169" spans="2:11" ht="17" thickBot="1" x14ac:dyDescent="0.25">
      <c r="B169" s="579">
        <v>5</v>
      </c>
      <c r="C169" s="580">
        <f>'16S - 10B - 1 RR'!B98</f>
        <v>0</v>
      </c>
      <c r="D169" s="37">
        <f>'16S - 10B - 1 RR'!C98</f>
        <v>10</v>
      </c>
      <c r="E169" s="580">
        <f>'16S - 10B - 1 RR'!D98</f>
        <v>0</v>
      </c>
      <c r="F169" s="37">
        <f>'16S - 10B - 1 RR'!E98</f>
        <v>13</v>
      </c>
      <c r="G169" s="581"/>
      <c r="H169" s="254"/>
      <c r="I169" s="521"/>
      <c r="J169" s="254"/>
      <c r="K169" s="102"/>
    </row>
    <row r="170" spans="2:11" ht="17" thickBot="1" x14ac:dyDescent="0.25">
      <c r="B170" s="1766" t="s">
        <v>1458</v>
      </c>
      <c r="C170" s="1767"/>
      <c r="D170" s="1767"/>
      <c r="E170" s="1767"/>
      <c r="F170" s="1767"/>
      <c r="G170" s="1767"/>
      <c r="H170" s="1768"/>
      <c r="I170" s="1769" t="s">
        <v>2062</v>
      </c>
      <c r="J170" s="1770"/>
      <c r="K170" s="1574"/>
    </row>
    <row r="171" spans="2:11" x14ac:dyDescent="0.15">
      <c r="B171"/>
      <c r="C171"/>
      <c r="D171"/>
      <c r="E171"/>
      <c r="F171"/>
      <c r="G171"/>
      <c r="H171"/>
      <c r="I171"/>
      <c r="J171"/>
      <c r="K171"/>
    </row>
    <row r="172" spans="2:11" ht="17" thickBot="1" x14ac:dyDescent="0.25">
      <c r="B172" s="1760" t="s">
        <v>194</v>
      </c>
      <c r="C172" s="1760"/>
      <c r="D172" s="1760"/>
      <c r="E172" s="1760"/>
      <c r="F172" s="1760"/>
      <c r="G172" s="1760"/>
      <c r="H172" s="1760"/>
      <c r="I172" s="1760"/>
      <c r="J172" s="1760"/>
      <c r="K172" s="1760"/>
    </row>
    <row r="173" spans="2:11" ht="19" thickBot="1" x14ac:dyDescent="0.25">
      <c r="B173" s="1764" t="s">
        <v>1461</v>
      </c>
      <c r="C173" s="1765"/>
      <c r="D173" s="220" t="s">
        <v>1460</v>
      </c>
      <c r="E173" s="1699" t="s">
        <v>18</v>
      </c>
      <c r="F173" s="1700"/>
      <c r="G173" s="295" t="s">
        <v>203</v>
      </c>
      <c r="H173" s="534" t="s">
        <v>199</v>
      </c>
      <c r="I173" s="526"/>
      <c r="J173" s="535" t="s">
        <v>200</v>
      </c>
      <c r="K173" s="526">
        <v>16</v>
      </c>
    </row>
    <row r="174" spans="2:11" x14ac:dyDescent="0.15">
      <c r="B174" s="300" t="s">
        <v>892</v>
      </c>
      <c r="C174" s="301" t="s">
        <v>197</v>
      </c>
      <c r="D174" s="302" t="s">
        <v>2322</v>
      </c>
      <c r="E174" s="303" t="s">
        <v>197</v>
      </c>
      <c r="F174" s="304" t="s">
        <v>2324</v>
      </c>
      <c r="G174" s="305" t="s">
        <v>1041</v>
      </c>
      <c r="H174" s="106" t="s">
        <v>1042</v>
      </c>
      <c r="I174" s="106" t="s">
        <v>1043</v>
      </c>
      <c r="J174" s="106" t="s">
        <v>193</v>
      </c>
      <c r="K174" s="306" t="s">
        <v>2063</v>
      </c>
    </row>
    <row r="175" spans="2:11" ht="16" x14ac:dyDescent="0.2">
      <c r="B175" s="307">
        <v>1</v>
      </c>
      <c r="C175" s="308">
        <f>'16S - 10B - 1 RR'!H94</f>
        <v>0</v>
      </c>
      <c r="D175" s="33">
        <f>'16S - 10B - 1 RR'!I94</f>
        <v>7</v>
      </c>
      <c r="E175" s="308">
        <f>'16S - 10B - 1 RR'!J94</f>
        <v>0</v>
      </c>
      <c r="F175" s="33">
        <f>'16S - 10B - 1 RR'!K94</f>
        <v>1</v>
      </c>
      <c r="G175" s="309"/>
      <c r="H175" s="99"/>
      <c r="I175" s="211"/>
      <c r="J175" s="99"/>
      <c r="K175" s="102"/>
    </row>
    <row r="176" spans="2:11" ht="16" x14ac:dyDescent="0.2">
      <c r="B176" s="307">
        <v>2</v>
      </c>
      <c r="C176" s="308">
        <f>'16S - 10B - 1 RR'!H95</f>
        <v>0</v>
      </c>
      <c r="D176" s="33">
        <f>'16S - 10B - 1 RR'!I95</f>
        <v>4</v>
      </c>
      <c r="E176" s="308">
        <f>'16S - 10B - 1 RR'!J95</f>
        <v>0</v>
      </c>
      <c r="F176" s="33">
        <f>'16S - 10B - 1 RR'!K95</f>
        <v>10</v>
      </c>
      <c r="G176" s="310"/>
      <c r="H176" s="99"/>
      <c r="I176" s="211"/>
      <c r="J176" s="99"/>
      <c r="K176" s="102"/>
    </row>
    <row r="177" spans="2:11" ht="16" x14ac:dyDescent="0.2">
      <c r="B177" s="307">
        <v>3</v>
      </c>
      <c r="C177" s="308">
        <f>'16S - 10B - 1 RR'!H96</f>
        <v>0</v>
      </c>
      <c r="D177" s="33">
        <f>'16S - 10B - 1 RR'!I96</f>
        <v>14</v>
      </c>
      <c r="E177" s="308">
        <f>'16S - 10B - 1 RR'!J96</f>
        <v>0</v>
      </c>
      <c r="F177" s="33">
        <f>'16S - 10B - 1 RR'!K96</f>
        <v>13</v>
      </c>
      <c r="G177" s="310"/>
      <c r="H177" s="99"/>
      <c r="I177" s="211"/>
      <c r="J177" s="99"/>
      <c r="K177" s="102"/>
    </row>
    <row r="178" spans="2:11" ht="16" x14ac:dyDescent="0.2">
      <c r="B178" s="307">
        <v>4</v>
      </c>
      <c r="C178" s="308">
        <f>'16S - 10B - 1 RR'!H97</f>
        <v>0</v>
      </c>
      <c r="D178" s="33">
        <f>'16S - 10B - 1 RR'!I97</f>
        <v>2</v>
      </c>
      <c r="E178" s="308">
        <f>'16S - 10B - 1 RR'!J97</f>
        <v>0</v>
      </c>
      <c r="F178" s="33">
        <f>'16S - 10B - 1 RR'!K97</f>
        <v>9</v>
      </c>
      <c r="G178" s="310"/>
      <c r="H178" s="99"/>
      <c r="I178" s="211"/>
      <c r="J178" s="99"/>
      <c r="K178" s="102"/>
    </row>
    <row r="179" spans="2:11" ht="17" thickBot="1" x14ac:dyDescent="0.25">
      <c r="B179" s="579">
        <v>5</v>
      </c>
      <c r="C179" s="580">
        <f>'16S - 10B - 1 RR'!H98</f>
        <v>0</v>
      </c>
      <c r="D179" s="37">
        <f>'16S - 10B - 1 RR'!I98</f>
        <v>11</v>
      </c>
      <c r="E179" s="580">
        <f>'16S - 10B - 1 RR'!J98</f>
        <v>0</v>
      </c>
      <c r="F179" s="37">
        <f>'16S - 10B - 1 RR'!K98</f>
        <v>12</v>
      </c>
      <c r="G179" s="581"/>
      <c r="H179" s="254"/>
      <c r="I179" s="521"/>
      <c r="J179" s="254"/>
      <c r="K179" s="102"/>
    </row>
    <row r="180" spans="2:11" ht="17" thickBot="1" x14ac:dyDescent="0.25">
      <c r="B180" s="1766" t="s">
        <v>1458</v>
      </c>
      <c r="C180" s="1767"/>
      <c r="D180" s="1767"/>
      <c r="E180" s="1767"/>
      <c r="F180" s="1767"/>
      <c r="G180" s="1767"/>
      <c r="H180" s="1768"/>
      <c r="I180" s="1769" t="s">
        <v>2062</v>
      </c>
      <c r="J180" s="1770"/>
      <c r="K180" s="1574"/>
    </row>
    <row r="181" spans="2:11" x14ac:dyDescent="0.15">
      <c r="B181"/>
      <c r="C181"/>
      <c r="D181"/>
      <c r="E181"/>
      <c r="F181"/>
      <c r="G181"/>
      <c r="H181"/>
      <c r="I181"/>
      <c r="J181"/>
      <c r="K181"/>
    </row>
    <row r="182" spans="2:11" ht="17" thickBot="1" x14ac:dyDescent="0.25">
      <c r="B182" s="1760" t="s">
        <v>194</v>
      </c>
      <c r="C182" s="1760"/>
      <c r="D182" s="1760"/>
      <c r="E182" s="1760"/>
      <c r="F182" s="1760"/>
      <c r="G182" s="1760"/>
      <c r="H182" s="1760"/>
      <c r="I182" s="1760"/>
      <c r="J182" s="1760"/>
      <c r="K182" s="1760"/>
    </row>
    <row r="183" spans="2:11" ht="19" thickBot="1" x14ac:dyDescent="0.25">
      <c r="B183" s="1764" t="s">
        <v>1461</v>
      </c>
      <c r="C183" s="1765"/>
      <c r="D183" s="220" t="s">
        <v>1460</v>
      </c>
      <c r="E183" s="1699" t="s">
        <v>18</v>
      </c>
      <c r="F183" s="1700"/>
      <c r="G183" s="295" t="s">
        <v>203</v>
      </c>
      <c r="H183" s="534" t="s">
        <v>199</v>
      </c>
      <c r="I183" s="526"/>
      <c r="J183" s="535" t="s">
        <v>200</v>
      </c>
      <c r="K183" s="526">
        <v>17</v>
      </c>
    </row>
    <row r="184" spans="2:11" x14ac:dyDescent="0.15">
      <c r="B184" s="300" t="s">
        <v>892</v>
      </c>
      <c r="C184" s="301" t="s">
        <v>197</v>
      </c>
      <c r="D184" s="302" t="s">
        <v>2322</v>
      </c>
      <c r="E184" s="303" t="s">
        <v>197</v>
      </c>
      <c r="F184" s="304" t="s">
        <v>2324</v>
      </c>
      <c r="G184" s="305" t="s">
        <v>1041</v>
      </c>
      <c r="H184" s="106" t="s">
        <v>1042</v>
      </c>
      <c r="I184" s="106" t="s">
        <v>1043</v>
      </c>
      <c r="J184" s="106" t="s">
        <v>193</v>
      </c>
      <c r="K184" s="306" t="s">
        <v>2063</v>
      </c>
    </row>
    <row r="185" spans="2:11" ht="16" x14ac:dyDescent="0.2">
      <c r="B185" s="307">
        <v>1</v>
      </c>
      <c r="C185" s="308">
        <f>'16S - 10B - 1 RR'!B102</f>
        <v>0</v>
      </c>
      <c r="D185" s="33">
        <f>'16S - 10B - 1 RR'!C102</f>
        <v>6</v>
      </c>
      <c r="E185" s="308">
        <f>'16S - 10B - 1 RR'!D102</f>
        <v>0</v>
      </c>
      <c r="F185" s="33">
        <f>'16S - 10B - 1 RR'!E102</f>
        <v>16</v>
      </c>
      <c r="G185" s="309"/>
      <c r="H185" s="99"/>
      <c r="I185" s="211"/>
      <c r="J185" s="99"/>
      <c r="K185" s="102"/>
    </row>
    <row r="186" spans="2:11" ht="16" x14ac:dyDescent="0.2">
      <c r="B186" s="307">
        <v>2</v>
      </c>
      <c r="C186" s="308">
        <f>'16S - 10B - 1 RR'!B103</f>
        <v>0</v>
      </c>
      <c r="D186" s="33">
        <f>'16S - 10B - 1 RR'!C103</f>
        <v>7</v>
      </c>
      <c r="E186" s="308">
        <f>'16S - 10B - 1 RR'!D103</f>
        <v>0</v>
      </c>
      <c r="F186" s="33">
        <f>'16S - 10B - 1 RR'!E103</f>
        <v>4</v>
      </c>
      <c r="G186" s="310"/>
      <c r="H186" s="99"/>
      <c r="I186" s="211"/>
      <c r="J186" s="99"/>
      <c r="K186" s="102"/>
    </row>
    <row r="187" spans="2:11" ht="16" x14ac:dyDescent="0.2">
      <c r="B187" s="307">
        <v>3</v>
      </c>
      <c r="C187" s="308">
        <f>'16S - 10B - 1 RR'!B104</f>
        <v>0</v>
      </c>
      <c r="D187" s="33">
        <f>'16S - 10B - 1 RR'!C104</f>
        <v>5</v>
      </c>
      <c r="E187" s="308">
        <f>'16S - 10B - 1 RR'!D104</f>
        <v>0</v>
      </c>
      <c r="F187" s="33">
        <f>'16S - 10B - 1 RR'!E104</f>
        <v>11</v>
      </c>
      <c r="G187" s="310"/>
      <c r="H187" s="99"/>
      <c r="I187" s="211"/>
      <c r="J187" s="99"/>
      <c r="K187" s="102"/>
    </row>
    <row r="188" spans="2:11" ht="16" x14ac:dyDescent="0.2">
      <c r="B188" s="307">
        <v>4</v>
      </c>
      <c r="C188" s="308">
        <f>'16S - 10B - 1 RR'!B105</f>
        <v>0</v>
      </c>
      <c r="D188" s="33">
        <f>'16S - 10B - 1 RR'!C105</f>
        <v>3</v>
      </c>
      <c r="E188" s="308">
        <f>'16S - 10B - 1 RR'!D105</f>
        <v>0</v>
      </c>
      <c r="F188" s="33">
        <f>'16S - 10B - 1 RR'!E105</f>
        <v>9</v>
      </c>
      <c r="G188" s="310"/>
      <c r="H188" s="99"/>
      <c r="I188" s="211"/>
      <c r="J188" s="99"/>
      <c r="K188" s="102"/>
    </row>
    <row r="189" spans="2:11" ht="17" thickBot="1" x14ac:dyDescent="0.25">
      <c r="B189" s="579">
        <v>5</v>
      </c>
      <c r="C189" s="580">
        <f>'16S - 10B - 1 RR'!B106</f>
        <v>0</v>
      </c>
      <c r="D189" s="37">
        <f>'16S - 10B - 1 RR'!C106</f>
        <v>12</v>
      </c>
      <c r="E189" s="580">
        <f>'16S - 10B - 1 RR'!D106</f>
        <v>0</v>
      </c>
      <c r="F189" s="37">
        <f>'16S - 10B - 1 RR'!E106</f>
        <v>14</v>
      </c>
      <c r="G189" s="581"/>
      <c r="H189" s="254"/>
      <c r="I189" s="521"/>
      <c r="J189" s="254"/>
      <c r="K189" s="102"/>
    </row>
    <row r="190" spans="2:11" ht="17" thickBot="1" x14ac:dyDescent="0.25">
      <c r="B190" s="1766" t="s">
        <v>1458</v>
      </c>
      <c r="C190" s="1767"/>
      <c r="D190" s="1767"/>
      <c r="E190" s="1767"/>
      <c r="F190" s="1767"/>
      <c r="G190" s="1767"/>
      <c r="H190" s="1768"/>
      <c r="I190" s="1769" t="s">
        <v>2062</v>
      </c>
      <c r="J190" s="1770"/>
      <c r="K190" s="1574"/>
    </row>
    <row r="191" spans="2:11" x14ac:dyDescent="0.15">
      <c r="B191"/>
      <c r="C191"/>
      <c r="D191"/>
      <c r="E191"/>
      <c r="F191"/>
      <c r="G191"/>
      <c r="H191"/>
      <c r="I191"/>
      <c r="J191"/>
      <c r="K191"/>
    </row>
    <row r="192" spans="2:11" ht="17" thickBot="1" x14ac:dyDescent="0.25">
      <c r="B192" s="1760" t="s">
        <v>194</v>
      </c>
      <c r="C192" s="1760"/>
      <c r="D192" s="1760"/>
      <c r="E192" s="1760"/>
      <c r="F192" s="1760"/>
      <c r="G192" s="1760"/>
      <c r="H192" s="1760"/>
      <c r="I192" s="1760"/>
      <c r="J192" s="1760"/>
      <c r="K192" s="1760"/>
    </row>
    <row r="193" spans="2:11" ht="19" thickBot="1" x14ac:dyDescent="0.25">
      <c r="B193" s="1764" t="s">
        <v>1461</v>
      </c>
      <c r="C193" s="1765"/>
      <c r="D193" s="220" t="s">
        <v>1460</v>
      </c>
      <c r="E193" s="1699" t="s">
        <v>18</v>
      </c>
      <c r="F193" s="1700"/>
      <c r="G193" s="295" t="s">
        <v>203</v>
      </c>
      <c r="H193" s="534" t="s">
        <v>199</v>
      </c>
      <c r="I193" s="526"/>
      <c r="J193" s="535" t="s">
        <v>200</v>
      </c>
      <c r="K193" s="526">
        <v>18</v>
      </c>
    </row>
    <row r="194" spans="2:11" ht="14" thickBot="1" x14ac:dyDescent="0.2">
      <c r="B194" s="300" t="s">
        <v>892</v>
      </c>
      <c r="C194" s="301" t="s">
        <v>197</v>
      </c>
      <c r="D194" s="302" t="s">
        <v>2322</v>
      </c>
      <c r="E194" s="303" t="s">
        <v>197</v>
      </c>
      <c r="F194" s="571" t="s">
        <v>2324</v>
      </c>
      <c r="G194" s="305" t="s">
        <v>1041</v>
      </c>
      <c r="H194" s="106" t="s">
        <v>1042</v>
      </c>
      <c r="I194" s="106" t="s">
        <v>1043</v>
      </c>
      <c r="J194" s="106" t="s">
        <v>193</v>
      </c>
      <c r="K194" s="306" t="s">
        <v>2063</v>
      </c>
    </row>
    <row r="195" spans="2:11" ht="16" x14ac:dyDescent="0.2">
      <c r="B195" s="307">
        <v>1</v>
      </c>
      <c r="C195" s="308">
        <f>'16S - 10B - 1 RR'!H102</f>
        <v>0</v>
      </c>
      <c r="D195" s="33">
        <f>'16S - 10B - 1 RR'!I102</f>
        <v>10</v>
      </c>
      <c r="E195" s="1576">
        <f>'16S - 10B - 1 RR'!J102</f>
        <v>0</v>
      </c>
      <c r="F195" s="1579">
        <f>'16S - 10B - 1 RR'!K102</f>
        <v>1</v>
      </c>
      <c r="G195" s="338"/>
      <c r="H195" s="99"/>
      <c r="I195" s="211"/>
      <c r="J195" s="99"/>
      <c r="K195" s="102"/>
    </row>
    <row r="196" spans="2:11" ht="16" x14ac:dyDescent="0.2">
      <c r="B196" s="307">
        <v>2</v>
      </c>
      <c r="C196" s="308">
        <f>'16S - 10B - 1 RR'!H103</f>
        <v>0</v>
      </c>
      <c r="D196" s="33">
        <f>'16S - 10B - 1 RR'!I103</f>
        <v>11</v>
      </c>
      <c r="E196" s="1576">
        <f>'16S - 10B - 1 RR'!J103</f>
        <v>0</v>
      </c>
      <c r="F196" s="1580">
        <f>'16S - 10B - 1 RR'!K103</f>
        <v>8</v>
      </c>
      <c r="G196" s="339"/>
      <c r="H196" s="99"/>
      <c r="I196" s="211"/>
      <c r="J196" s="99"/>
      <c r="K196" s="102"/>
    </row>
    <row r="197" spans="2:11" ht="16" x14ac:dyDescent="0.2">
      <c r="B197" s="307">
        <v>3</v>
      </c>
      <c r="C197" s="308">
        <f>'16S - 10B - 1 RR'!H104</f>
        <v>0</v>
      </c>
      <c r="D197" s="33">
        <f>'16S - 10B - 1 RR'!I104</f>
        <v>12</v>
      </c>
      <c r="E197" s="1576">
        <f>'16S - 10B - 1 RR'!J104</f>
        <v>0</v>
      </c>
      <c r="F197" s="1580">
        <f>'16S - 10B - 1 RR'!K104</f>
        <v>15</v>
      </c>
      <c r="G197" s="339"/>
      <c r="H197" s="99"/>
      <c r="I197" s="211"/>
      <c r="J197" s="99"/>
      <c r="K197" s="102"/>
    </row>
    <row r="198" spans="2:11" ht="16" x14ac:dyDescent="0.2">
      <c r="B198" s="307">
        <v>4</v>
      </c>
      <c r="C198" s="308">
        <f>'16S - 10B - 1 RR'!H105</f>
        <v>0</v>
      </c>
      <c r="D198" s="33">
        <f>'16S - 10B - 1 RR'!I105</f>
        <v>16</v>
      </c>
      <c r="E198" s="1576">
        <f>'16S - 10B - 1 RR'!J105</f>
        <v>0</v>
      </c>
      <c r="F198" s="1580">
        <f>'16S - 10B - 1 RR'!K105</f>
        <v>2</v>
      </c>
      <c r="G198" s="339"/>
      <c r="H198" s="99"/>
      <c r="I198" s="211"/>
      <c r="J198" s="99"/>
      <c r="K198" s="102"/>
    </row>
    <row r="199" spans="2:11" ht="17" thickBot="1" x14ac:dyDescent="0.25">
      <c r="B199" s="579">
        <v>5</v>
      </c>
      <c r="C199" s="580">
        <f>'16S - 10B - 1 RR'!H106</f>
        <v>0</v>
      </c>
      <c r="D199" s="37">
        <f>'16S - 10B - 1 RR'!I106</f>
        <v>9</v>
      </c>
      <c r="E199" s="1577">
        <f>'16S - 10B - 1 RR'!J106</f>
        <v>0</v>
      </c>
      <c r="F199" s="1581">
        <f>'16S - 10B - 1 RR'!K106</f>
        <v>14</v>
      </c>
      <c r="G199" s="1578"/>
      <c r="H199" s="254"/>
      <c r="I199" s="521"/>
      <c r="J199" s="254"/>
      <c r="K199" s="102"/>
    </row>
    <row r="200" spans="2:11" ht="17" thickBot="1" x14ac:dyDescent="0.25">
      <c r="B200" s="1766" t="s">
        <v>1458</v>
      </c>
      <c r="C200" s="1767"/>
      <c r="D200" s="1767"/>
      <c r="E200" s="1767"/>
      <c r="F200" s="1767"/>
      <c r="G200" s="1767"/>
      <c r="H200" s="1768"/>
      <c r="I200" s="1769" t="s">
        <v>2062</v>
      </c>
      <c r="J200" s="1770"/>
      <c r="K200" s="1574"/>
    </row>
    <row r="201" spans="2:11" x14ac:dyDescent="0.15">
      <c r="B201"/>
      <c r="C201"/>
      <c r="D201"/>
      <c r="E201"/>
      <c r="F201"/>
      <c r="G201"/>
      <c r="H201"/>
      <c r="I201"/>
      <c r="J201"/>
      <c r="K201"/>
    </row>
    <row r="202" spans="2:11" ht="17" thickBot="1" x14ac:dyDescent="0.25">
      <c r="B202" s="1760" t="s">
        <v>194</v>
      </c>
      <c r="C202" s="1760"/>
      <c r="D202" s="1760"/>
      <c r="E202" s="1760"/>
      <c r="F202" s="1760"/>
      <c r="G202" s="1760"/>
      <c r="H202" s="1760"/>
      <c r="I202" s="1760"/>
      <c r="J202" s="1760"/>
      <c r="K202" s="1760"/>
    </row>
    <row r="203" spans="2:11" ht="19" thickBot="1" x14ac:dyDescent="0.25">
      <c r="B203" s="1764" t="s">
        <v>1461</v>
      </c>
      <c r="C203" s="1765"/>
      <c r="D203" s="220" t="s">
        <v>1460</v>
      </c>
      <c r="E203" s="1699" t="s">
        <v>18</v>
      </c>
      <c r="F203" s="1700"/>
      <c r="G203" s="295" t="s">
        <v>203</v>
      </c>
      <c r="H203" s="534" t="s">
        <v>199</v>
      </c>
      <c r="I203" s="526"/>
      <c r="J203" s="535" t="s">
        <v>200</v>
      </c>
      <c r="K203" s="526">
        <v>19</v>
      </c>
    </row>
    <row r="204" spans="2:11" x14ac:dyDescent="0.15">
      <c r="B204" s="300" t="s">
        <v>892</v>
      </c>
      <c r="C204" s="301" t="s">
        <v>197</v>
      </c>
      <c r="D204" s="302" t="s">
        <v>2322</v>
      </c>
      <c r="E204" s="303" t="s">
        <v>197</v>
      </c>
      <c r="F204" s="304" t="s">
        <v>2324</v>
      </c>
      <c r="G204" s="305" t="s">
        <v>1041</v>
      </c>
      <c r="H204" s="106" t="s">
        <v>1042</v>
      </c>
      <c r="I204" s="106" t="s">
        <v>1043</v>
      </c>
      <c r="J204" s="106" t="s">
        <v>193</v>
      </c>
      <c r="K204" s="306" t="s">
        <v>2063</v>
      </c>
    </row>
    <row r="205" spans="2:11" ht="16" x14ac:dyDescent="0.2">
      <c r="B205" s="307">
        <v>1</v>
      </c>
      <c r="C205" s="308">
        <f>'16S - 10B - 1 RR'!B110</f>
        <v>0</v>
      </c>
      <c r="D205" s="33">
        <f>'16S - 10B - 1 RR'!C110</f>
        <v>1</v>
      </c>
      <c r="E205" s="308">
        <f>'16S - 10B - 1 RR'!D110</f>
        <v>0</v>
      </c>
      <c r="F205" s="33">
        <f>'16S - 10B - 1 RR'!E110</f>
        <v>11</v>
      </c>
      <c r="G205" s="309"/>
      <c r="H205" s="99"/>
      <c r="I205" s="211"/>
      <c r="J205" s="99"/>
      <c r="K205" s="102"/>
    </row>
    <row r="206" spans="2:11" ht="16" x14ac:dyDescent="0.2">
      <c r="B206" s="307">
        <v>2</v>
      </c>
      <c r="C206" s="308">
        <f>'16S - 10B - 1 RR'!B111</f>
        <v>0</v>
      </c>
      <c r="D206" s="33">
        <f>'16S - 10B - 1 RR'!C111</f>
        <v>9</v>
      </c>
      <c r="E206" s="308">
        <f>'16S - 10B - 1 RR'!D111</f>
        <v>0</v>
      </c>
      <c r="F206" s="33">
        <f>'16S - 10B - 1 RR'!E111</f>
        <v>7</v>
      </c>
      <c r="G206" s="310"/>
      <c r="H206" s="99"/>
      <c r="I206" s="211"/>
      <c r="J206" s="99"/>
      <c r="K206" s="102"/>
    </row>
    <row r="207" spans="2:11" ht="16" x14ac:dyDescent="0.2">
      <c r="B207" s="307">
        <v>3</v>
      </c>
      <c r="C207" s="308">
        <f>'16S - 10B - 1 RR'!B112</f>
        <v>0</v>
      </c>
      <c r="D207" s="33">
        <f>'16S - 10B - 1 RR'!C112</f>
        <v>13</v>
      </c>
      <c r="E207" s="308">
        <f>'16S - 10B - 1 RR'!D112</f>
        <v>0</v>
      </c>
      <c r="F207" s="33">
        <f>'16S - 10B - 1 RR'!E112</f>
        <v>2</v>
      </c>
      <c r="G207" s="310"/>
      <c r="H207" s="99"/>
      <c r="I207" s="211"/>
      <c r="J207" s="99"/>
      <c r="K207" s="102"/>
    </row>
    <row r="208" spans="2:11" ht="16" x14ac:dyDescent="0.2">
      <c r="B208" s="307">
        <v>4</v>
      </c>
      <c r="C208" s="308">
        <f>'16S - 10B - 1 RR'!B113</f>
        <v>0</v>
      </c>
      <c r="D208" s="33">
        <f>'16S - 10B - 1 RR'!C113</f>
        <v>3</v>
      </c>
      <c r="E208" s="308">
        <f>'16S - 10B - 1 RR'!D113</f>
        <v>0</v>
      </c>
      <c r="F208" s="33">
        <f>'16S - 10B - 1 RR'!E113</f>
        <v>16</v>
      </c>
      <c r="G208" s="310"/>
      <c r="H208" s="99"/>
      <c r="I208" s="211"/>
      <c r="J208" s="99"/>
      <c r="K208" s="102"/>
    </row>
    <row r="209" spans="2:11" ht="17" thickBot="1" x14ac:dyDescent="0.25">
      <c r="B209" s="579">
        <v>5</v>
      </c>
      <c r="C209" s="580">
        <f>'16S - 10B - 1 RR'!B114</f>
        <v>0</v>
      </c>
      <c r="D209" s="37">
        <f>'16S - 10B - 1 RR'!C114</f>
        <v>12</v>
      </c>
      <c r="E209" s="580">
        <f>'16S - 10B - 1 RR'!D114</f>
        <v>0</v>
      </c>
      <c r="F209" s="37">
        <f>'16S - 10B - 1 RR'!E114</f>
        <v>10</v>
      </c>
      <c r="G209" s="581"/>
      <c r="H209" s="254"/>
      <c r="I209" s="521"/>
      <c r="J209" s="254"/>
      <c r="K209" s="102"/>
    </row>
    <row r="210" spans="2:11" ht="17" thickBot="1" x14ac:dyDescent="0.25">
      <c r="B210" s="1766" t="s">
        <v>1458</v>
      </c>
      <c r="C210" s="1767"/>
      <c r="D210" s="1767"/>
      <c r="E210" s="1767"/>
      <c r="F210" s="1767"/>
      <c r="G210" s="1767"/>
      <c r="H210" s="1768"/>
      <c r="I210" s="1769" t="s">
        <v>2062</v>
      </c>
      <c r="J210" s="1770"/>
      <c r="K210" s="1574"/>
    </row>
    <row r="211" spans="2:11" x14ac:dyDescent="0.15">
      <c r="B211"/>
      <c r="C211"/>
      <c r="D211"/>
      <c r="E211"/>
      <c r="F211"/>
      <c r="G211"/>
      <c r="H211"/>
      <c r="I211"/>
      <c r="J211"/>
      <c r="K211"/>
    </row>
    <row r="212" spans="2:11" ht="17" thickBot="1" x14ac:dyDescent="0.25">
      <c r="B212" s="1760" t="s">
        <v>194</v>
      </c>
      <c r="C212" s="1760"/>
      <c r="D212" s="1760"/>
      <c r="E212" s="1760"/>
      <c r="F212" s="1760"/>
      <c r="G212" s="1760"/>
      <c r="H212" s="1760"/>
      <c r="I212" s="1760"/>
      <c r="J212" s="1760"/>
      <c r="K212" s="1760"/>
    </row>
    <row r="213" spans="2:11" ht="19" thickBot="1" x14ac:dyDescent="0.25">
      <c r="B213" s="1764" t="s">
        <v>1461</v>
      </c>
      <c r="C213" s="1765"/>
      <c r="D213" s="220" t="s">
        <v>1460</v>
      </c>
      <c r="E213" s="1699" t="s">
        <v>18</v>
      </c>
      <c r="F213" s="1700"/>
      <c r="G213" s="295" t="s">
        <v>203</v>
      </c>
      <c r="H213" s="534" t="s">
        <v>199</v>
      </c>
      <c r="I213" s="526"/>
      <c r="J213" s="535" t="s">
        <v>200</v>
      </c>
      <c r="K213" s="526">
        <v>20</v>
      </c>
    </row>
    <row r="214" spans="2:11" x14ac:dyDescent="0.15">
      <c r="B214" s="300" t="s">
        <v>892</v>
      </c>
      <c r="C214" s="301" t="s">
        <v>197</v>
      </c>
      <c r="D214" s="302" t="s">
        <v>2322</v>
      </c>
      <c r="E214" s="303" t="s">
        <v>197</v>
      </c>
      <c r="F214" s="304" t="s">
        <v>2324</v>
      </c>
      <c r="G214" s="305" t="s">
        <v>1041</v>
      </c>
      <c r="H214" s="106" t="s">
        <v>1042</v>
      </c>
      <c r="I214" s="106" t="s">
        <v>1043</v>
      </c>
      <c r="J214" s="106" t="s">
        <v>193</v>
      </c>
      <c r="K214" s="306" t="s">
        <v>2063</v>
      </c>
    </row>
    <row r="215" spans="2:11" ht="16" x14ac:dyDescent="0.2">
      <c r="B215" s="307">
        <v>1</v>
      </c>
      <c r="C215" s="308">
        <f>'16S - 10B - 1 RR'!H110</f>
        <v>0</v>
      </c>
      <c r="D215" s="33">
        <f>'16S - 10B - 1 RR'!I110</f>
        <v>6</v>
      </c>
      <c r="E215" s="308">
        <f>'16S - 10B - 1 RR'!J110</f>
        <v>0</v>
      </c>
      <c r="F215" s="33">
        <f>'16S - 10B - 1 RR'!K110</f>
        <v>5</v>
      </c>
      <c r="G215" s="309"/>
      <c r="H215" s="99"/>
      <c r="I215" s="211"/>
      <c r="J215" s="99"/>
      <c r="K215" s="102"/>
    </row>
    <row r="216" spans="2:11" ht="16" x14ac:dyDescent="0.2">
      <c r="B216" s="307">
        <v>2</v>
      </c>
      <c r="C216" s="308">
        <f>'16S - 10B - 1 RR'!H111</f>
        <v>0</v>
      </c>
      <c r="D216" s="33">
        <f>'16S - 10B - 1 RR'!I111</f>
        <v>14</v>
      </c>
      <c r="E216" s="308">
        <f>'16S - 10B - 1 RR'!J111</f>
        <v>0</v>
      </c>
      <c r="F216" s="33">
        <f>'16S - 10B - 1 RR'!K111</f>
        <v>8</v>
      </c>
      <c r="G216" s="310"/>
      <c r="H216" s="99"/>
      <c r="I216" s="211"/>
      <c r="J216" s="99"/>
      <c r="K216" s="102"/>
    </row>
    <row r="217" spans="2:11" ht="16" x14ac:dyDescent="0.2">
      <c r="B217" s="307">
        <v>3</v>
      </c>
      <c r="C217" s="308">
        <f>'16S - 10B - 1 RR'!H112</f>
        <v>0</v>
      </c>
      <c r="D217" s="33">
        <f>'16S - 10B - 1 RR'!I112</f>
        <v>10</v>
      </c>
      <c r="E217" s="308">
        <f>'16S - 10B - 1 RR'!J112</f>
        <v>0</v>
      </c>
      <c r="F217" s="33">
        <f>'16S - 10B - 1 RR'!K112</f>
        <v>9</v>
      </c>
      <c r="G217" s="310"/>
      <c r="H217" s="99"/>
      <c r="I217" s="211"/>
      <c r="J217" s="99"/>
      <c r="K217" s="102"/>
    </row>
    <row r="218" spans="2:11" ht="16" x14ac:dyDescent="0.2">
      <c r="B218" s="307">
        <v>4</v>
      </c>
      <c r="C218" s="308">
        <f>'16S - 10B - 1 RR'!H113</f>
        <v>0</v>
      </c>
      <c r="D218" s="33">
        <f>'16S - 10B - 1 RR'!I113</f>
        <v>13</v>
      </c>
      <c r="E218" s="308">
        <f>'16S - 10B - 1 RR'!J113</f>
        <v>0</v>
      </c>
      <c r="F218" s="33">
        <f>'16S - 10B - 1 RR'!K113</f>
        <v>3</v>
      </c>
      <c r="G218" s="310"/>
      <c r="H218" s="99"/>
      <c r="I218" s="211"/>
      <c r="J218" s="99"/>
      <c r="K218" s="102"/>
    </row>
    <row r="219" spans="2:11" ht="17" thickBot="1" x14ac:dyDescent="0.25">
      <c r="B219" s="307">
        <v>5</v>
      </c>
      <c r="C219" s="308">
        <f>'16S - 10B - 1 RR'!H114</f>
        <v>0</v>
      </c>
      <c r="D219" s="33">
        <f>'16S - 10B - 1 RR'!I114</f>
        <v>16</v>
      </c>
      <c r="E219" s="308">
        <f>'16S - 10B - 1 RR'!J114</f>
        <v>0</v>
      </c>
      <c r="F219" s="33">
        <f>'16S - 10B - 1 RR'!K114</f>
        <v>15</v>
      </c>
      <c r="G219" s="310"/>
      <c r="H219" s="99"/>
      <c r="I219" s="521"/>
      <c r="J219" s="254"/>
      <c r="K219" s="102"/>
    </row>
    <row r="220" spans="2:11" ht="17" thickBot="1" x14ac:dyDescent="0.25">
      <c r="B220" s="1771" t="s">
        <v>1458</v>
      </c>
      <c r="C220" s="1772"/>
      <c r="D220" s="1772"/>
      <c r="E220" s="1772"/>
      <c r="F220" s="1772"/>
      <c r="G220" s="1772"/>
      <c r="H220" s="1772"/>
      <c r="I220" s="1769" t="s">
        <v>2062</v>
      </c>
      <c r="J220" s="1770"/>
      <c r="K220" s="522"/>
    </row>
    <row r="221" spans="2:11" x14ac:dyDescent="0.15">
      <c r="B221"/>
      <c r="C221"/>
      <c r="D221"/>
      <c r="E221"/>
      <c r="F221"/>
      <c r="G221"/>
      <c r="H221"/>
      <c r="I221"/>
      <c r="J221"/>
      <c r="K221"/>
    </row>
    <row r="222" spans="2:11" ht="17" thickBot="1" x14ac:dyDescent="0.25">
      <c r="B222" s="1760" t="s">
        <v>194</v>
      </c>
      <c r="C222" s="1760"/>
      <c r="D222" s="1760"/>
      <c r="E222" s="1760"/>
      <c r="F222" s="1760"/>
      <c r="G222" s="1760"/>
      <c r="H222" s="1760"/>
      <c r="I222" s="1760"/>
      <c r="J222" s="1760"/>
      <c r="K222" s="1760"/>
    </row>
    <row r="223" spans="2:11" ht="19" thickBot="1" x14ac:dyDescent="0.25">
      <c r="B223" s="1764" t="s">
        <v>1461</v>
      </c>
      <c r="C223" s="1765"/>
      <c r="D223" s="220" t="s">
        <v>1460</v>
      </c>
      <c r="E223" s="1699" t="s">
        <v>18</v>
      </c>
      <c r="F223" s="1700"/>
      <c r="G223" s="295" t="s">
        <v>203</v>
      </c>
      <c r="H223" s="534" t="s">
        <v>199</v>
      </c>
      <c r="I223" s="526"/>
      <c r="J223" s="535" t="s">
        <v>200</v>
      </c>
      <c r="K223" s="526">
        <v>21</v>
      </c>
    </row>
    <row r="224" spans="2:11" x14ac:dyDescent="0.15">
      <c r="B224" s="300" t="s">
        <v>892</v>
      </c>
      <c r="C224" s="301" t="s">
        <v>197</v>
      </c>
      <c r="D224" s="302" t="s">
        <v>2322</v>
      </c>
      <c r="E224" s="303" t="s">
        <v>197</v>
      </c>
      <c r="F224" s="304" t="s">
        <v>2324</v>
      </c>
      <c r="G224" s="305" t="s">
        <v>1041</v>
      </c>
      <c r="H224" s="106" t="s">
        <v>1042</v>
      </c>
      <c r="I224" s="106" t="s">
        <v>1043</v>
      </c>
      <c r="J224" s="106" t="s">
        <v>193</v>
      </c>
      <c r="K224" s="306" t="s">
        <v>2063</v>
      </c>
    </row>
    <row r="225" spans="2:11" ht="16" x14ac:dyDescent="0.2">
      <c r="B225" s="307">
        <v>1</v>
      </c>
      <c r="C225" s="308">
        <f>'16S - 10B - 1 RR'!B118</f>
        <v>0</v>
      </c>
      <c r="D225" s="33">
        <f>'16S - 10B - 1 RR'!C118</f>
        <v>14</v>
      </c>
      <c r="E225" s="308">
        <f>'16S - 10B - 1 RR'!D118</f>
        <v>0</v>
      </c>
      <c r="F225" s="33">
        <f>'16S - 10B - 1 RR'!E118</f>
        <v>1</v>
      </c>
      <c r="G225" s="309"/>
      <c r="H225" s="99"/>
      <c r="I225" s="211"/>
      <c r="J225" s="99"/>
      <c r="K225" s="102"/>
    </row>
    <row r="226" spans="2:11" ht="16" x14ac:dyDescent="0.2">
      <c r="B226" s="307">
        <v>2</v>
      </c>
      <c r="C226" s="308">
        <f>'16S - 10B - 1 RR'!B119</f>
        <v>0</v>
      </c>
      <c r="D226" s="33">
        <f>'16S - 10B - 1 RR'!C119</f>
        <v>15</v>
      </c>
      <c r="E226" s="308">
        <f>'16S - 10B - 1 RR'!D119</f>
        <v>0</v>
      </c>
      <c r="F226" s="33">
        <f>'16S - 10B - 1 RR'!E119</f>
        <v>8</v>
      </c>
      <c r="G226" s="310"/>
      <c r="H226" s="99"/>
      <c r="I226" s="211"/>
      <c r="J226" s="99"/>
      <c r="K226" s="102"/>
    </row>
    <row r="227" spans="2:11" ht="16" x14ac:dyDescent="0.2">
      <c r="B227" s="307">
        <v>3</v>
      </c>
      <c r="C227" s="308">
        <f>'16S - 10B - 1 RR'!B120</f>
        <v>0</v>
      </c>
      <c r="D227" s="33">
        <f>'16S - 10B - 1 RR'!C120</f>
        <v>11</v>
      </c>
      <c r="E227" s="308">
        <f>'16S - 10B - 1 RR'!D120</f>
        <v>0</v>
      </c>
      <c r="F227" s="33">
        <f>'16S - 10B - 1 RR'!E120</f>
        <v>4</v>
      </c>
      <c r="G227" s="310"/>
      <c r="H227" s="99"/>
      <c r="I227" s="211"/>
      <c r="J227" s="99"/>
      <c r="K227" s="102"/>
    </row>
    <row r="228" spans="2:11" ht="16" x14ac:dyDescent="0.2">
      <c r="B228" s="307">
        <v>4</v>
      </c>
      <c r="C228" s="308">
        <f>'16S - 10B - 1 RR'!B121</f>
        <v>0</v>
      </c>
      <c r="D228" s="33">
        <f>'16S - 10B - 1 RR'!C121</f>
        <v>7</v>
      </c>
      <c r="E228" s="308">
        <f>'16S - 10B - 1 RR'!D121</f>
        <v>0</v>
      </c>
      <c r="F228" s="33">
        <f>'16S - 10B - 1 RR'!E121</f>
        <v>5</v>
      </c>
      <c r="G228" s="310"/>
      <c r="H228" s="99"/>
      <c r="I228" s="211"/>
      <c r="J228" s="99"/>
      <c r="K228" s="102"/>
    </row>
    <row r="229" spans="2:11" ht="17" thickBot="1" x14ac:dyDescent="0.25">
      <c r="B229" s="579">
        <v>5</v>
      </c>
      <c r="C229" s="580">
        <f>'16S - 10B - 1 RR'!B122</f>
        <v>0</v>
      </c>
      <c r="D229" s="37">
        <f>'16S - 10B - 1 RR'!C122</f>
        <v>6</v>
      </c>
      <c r="E229" s="580">
        <f>'16S - 10B - 1 RR'!D122</f>
        <v>0</v>
      </c>
      <c r="F229" s="37">
        <f>'16S - 10B - 1 RR'!E122</f>
        <v>13</v>
      </c>
      <c r="G229" s="581"/>
      <c r="H229" s="254"/>
      <c r="I229" s="521"/>
      <c r="J229" s="254"/>
      <c r="K229" s="102"/>
    </row>
    <row r="230" spans="2:11" ht="17" thickBot="1" x14ac:dyDescent="0.25">
      <c r="B230" s="1766" t="s">
        <v>1458</v>
      </c>
      <c r="C230" s="1767"/>
      <c r="D230" s="1767"/>
      <c r="E230" s="1767"/>
      <c r="F230" s="1767"/>
      <c r="G230" s="1767"/>
      <c r="H230" s="1768"/>
      <c r="I230" s="1769" t="s">
        <v>2062</v>
      </c>
      <c r="J230" s="1770"/>
      <c r="K230" s="1574"/>
    </row>
    <row r="231" spans="2:11" x14ac:dyDescent="0.15">
      <c r="B231"/>
      <c r="C231"/>
      <c r="D231"/>
      <c r="E231"/>
      <c r="F231"/>
      <c r="G231"/>
      <c r="H231"/>
      <c r="I231"/>
      <c r="J231"/>
      <c r="K231"/>
    </row>
    <row r="232" spans="2:11" ht="17" thickBot="1" x14ac:dyDescent="0.25">
      <c r="B232" s="1760" t="s">
        <v>194</v>
      </c>
      <c r="C232" s="1760"/>
      <c r="D232" s="1760"/>
      <c r="E232" s="1760"/>
      <c r="F232" s="1760"/>
      <c r="G232" s="1760"/>
      <c r="H232" s="1760"/>
      <c r="I232" s="1760"/>
      <c r="J232" s="1760"/>
      <c r="K232" s="1760"/>
    </row>
    <row r="233" spans="2:11" ht="19" thickBot="1" x14ac:dyDescent="0.25">
      <c r="B233" s="1764" t="s">
        <v>1461</v>
      </c>
      <c r="C233" s="1765"/>
      <c r="D233" s="220" t="s">
        <v>1460</v>
      </c>
      <c r="E233" s="1699" t="s">
        <v>18</v>
      </c>
      <c r="F233" s="1700"/>
      <c r="G233" s="295" t="s">
        <v>203</v>
      </c>
      <c r="H233" s="534" t="s">
        <v>199</v>
      </c>
      <c r="I233" s="526"/>
      <c r="J233" s="535" t="s">
        <v>200</v>
      </c>
      <c r="K233" s="526">
        <v>22</v>
      </c>
    </row>
    <row r="234" spans="2:11" x14ac:dyDescent="0.15">
      <c r="B234" s="300" t="s">
        <v>892</v>
      </c>
      <c r="C234" s="301" t="s">
        <v>197</v>
      </c>
      <c r="D234" s="302" t="s">
        <v>2322</v>
      </c>
      <c r="E234" s="303" t="s">
        <v>197</v>
      </c>
      <c r="F234" s="304" t="s">
        <v>2324</v>
      </c>
      <c r="G234" s="305" t="s">
        <v>1041</v>
      </c>
      <c r="H234" s="106" t="s">
        <v>1042</v>
      </c>
      <c r="I234" s="106" t="s">
        <v>1043</v>
      </c>
      <c r="J234" s="106" t="s">
        <v>193</v>
      </c>
      <c r="K234" s="306" t="s">
        <v>2063</v>
      </c>
    </row>
    <row r="235" spans="2:11" ht="16" x14ac:dyDescent="0.2">
      <c r="B235" s="307">
        <v>1</v>
      </c>
      <c r="C235" s="308">
        <f>'16S - 10B - 1 RR'!H118</f>
        <v>0</v>
      </c>
      <c r="D235" s="33">
        <f>'16S - 10B - 1 RR'!I118</f>
        <v>2</v>
      </c>
      <c r="E235" s="308">
        <f>'16S - 10B - 1 RR'!J118</f>
        <v>0</v>
      </c>
      <c r="F235" s="33">
        <f>'16S - 10B - 1 RR'!K118</f>
        <v>5</v>
      </c>
      <c r="G235" s="309"/>
      <c r="H235" s="99"/>
      <c r="I235" s="211"/>
      <c r="J235" s="99"/>
      <c r="K235" s="102"/>
    </row>
    <row r="236" spans="2:11" ht="16" x14ac:dyDescent="0.2">
      <c r="B236" s="307">
        <v>2</v>
      </c>
      <c r="C236" s="308">
        <f>'16S - 10B - 1 RR'!H119</f>
        <v>0</v>
      </c>
      <c r="D236" s="33">
        <f>'16S - 10B - 1 RR'!I119</f>
        <v>10</v>
      </c>
      <c r="E236" s="308">
        <f>'16S - 10B - 1 RR'!J119</f>
        <v>0</v>
      </c>
      <c r="F236" s="33">
        <f>'16S - 10B - 1 RR'!K119</f>
        <v>8</v>
      </c>
      <c r="G236" s="310"/>
      <c r="H236" s="99"/>
      <c r="I236" s="211"/>
      <c r="J236" s="99"/>
      <c r="K236" s="102"/>
    </row>
    <row r="237" spans="2:11" ht="16" x14ac:dyDescent="0.2">
      <c r="B237" s="307">
        <v>3</v>
      </c>
      <c r="C237" s="308">
        <f>'16S - 10B - 1 RR'!H120</f>
        <v>0</v>
      </c>
      <c r="D237" s="33">
        <f>'16S - 10B - 1 RR'!I120</f>
        <v>9</v>
      </c>
      <c r="E237" s="308">
        <f>'16S - 10B - 1 RR'!J120</f>
        <v>0</v>
      </c>
      <c r="F237" s="33">
        <f>'16S - 10B - 1 RR'!K120</f>
        <v>15</v>
      </c>
      <c r="G237" s="310"/>
      <c r="H237" s="99"/>
      <c r="I237" s="211"/>
      <c r="J237" s="99"/>
      <c r="K237" s="102"/>
    </row>
    <row r="238" spans="2:11" ht="16" x14ac:dyDescent="0.2">
      <c r="B238" s="307">
        <v>4</v>
      </c>
      <c r="C238" s="308">
        <f>'16S - 10B - 1 RR'!H121</f>
        <v>0</v>
      </c>
      <c r="D238" s="33">
        <f>'16S - 10B - 1 RR'!I121</f>
        <v>14</v>
      </c>
      <c r="E238" s="308">
        <f>'16S - 10B - 1 RR'!J121</f>
        <v>0</v>
      </c>
      <c r="F238" s="33">
        <f>'16S - 10B - 1 RR'!K121</f>
        <v>16</v>
      </c>
      <c r="G238" s="310"/>
      <c r="H238" s="99"/>
      <c r="I238" s="211"/>
      <c r="J238" s="99"/>
      <c r="K238" s="102"/>
    </row>
    <row r="239" spans="2:11" ht="17" thickBot="1" x14ac:dyDescent="0.25">
      <c r="B239" s="579">
        <v>5</v>
      </c>
      <c r="C239" s="580">
        <f>'16S - 10B - 1 RR'!H122</f>
        <v>0</v>
      </c>
      <c r="D239" s="37">
        <f>'16S - 10B - 1 RR'!I122</f>
        <v>3</v>
      </c>
      <c r="E239" s="580">
        <f>'16S - 10B - 1 RR'!J122</f>
        <v>0</v>
      </c>
      <c r="F239" s="37">
        <f>'16S - 10B - 1 RR'!K122</f>
        <v>12</v>
      </c>
      <c r="G239" s="581"/>
      <c r="H239" s="254"/>
      <c r="I239" s="521"/>
      <c r="J239" s="254"/>
      <c r="K239" s="102"/>
    </row>
    <row r="240" spans="2:11" ht="17" thickBot="1" x14ac:dyDescent="0.25">
      <c r="B240" s="1766" t="s">
        <v>1458</v>
      </c>
      <c r="C240" s="1767"/>
      <c r="D240" s="1767"/>
      <c r="E240" s="1767"/>
      <c r="F240" s="1767"/>
      <c r="G240" s="1767"/>
      <c r="H240" s="1768"/>
      <c r="I240" s="1769" t="s">
        <v>2062</v>
      </c>
      <c r="J240" s="1770"/>
      <c r="K240" s="1574"/>
    </row>
    <row r="242" spans="2:11" ht="17" thickBot="1" x14ac:dyDescent="0.25">
      <c r="B242" s="1760" t="s">
        <v>194</v>
      </c>
      <c r="C242" s="1760"/>
      <c r="D242" s="1760"/>
      <c r="E242" s="1760"/>
      <c r="F242" s="1760"/>
      <c r="G242" s="1760"/>
      <c r="H242" s="1760"/>
      <c r="I242" s="1760"/>
      <c r="J242" s="1760"/>
      <c r="K242" s="1760"/>
    </row>
    <row r="243" spans="2:11" ht="19" thickBot="1" x14ac:dyDescent="0.25">
      <c r="B243" s="1764" t="s">
        <v>1461</v>
      </c>
      <c r="C243" s="1765"/>
      <c r="D243" s="220" t="s">
        <v>1460</v>
      </c>
      <c r="E243" s="1699" t="s">
        <v>18</v>
      </c>
      <c r="F243" s="1700"/>
      <c r="G243" s="295" t="s">
        <v>203</v>
      </c>
      <c r="H243" s="534" t="s">
        <v>199</v>
      </c>
      <c r="I243" s="526"/>
      <c r="J243" s="535" t="s">
        <v>200</v>
      </c>
      <c r="K243" s="526">
        <v>23</v>
      </c>
    </row>
    <row r="244" spans="2:11" x14ac:dyDescent="0.15">
      <c r="B244" s="300" t="s">
        <v>892</v>
      </c>
      <c r="C244" s="301" t="s">
        <v>197</v>
      </c>
      <c r="D244" s="302" t="s">
        <v>2322</v>
      </c>
      <c r="E244" s="303" t="s">
        <v>197</v>
      </c>
      <c r="F244" s="304" t="s">
        <v>2324</v>
      </c>
      <c r="G244" s="305" t="s">
        <v>1041</v>
      </c>
      <c r="H244" s="106" t="s">
        <v>1042</v>
      </c>
      <c r="I244" s="106" t="s">
        <v>1043</v>
      </c>
      <c r="J244" s="106" t="s">
        <v>193</v>
      </c>
      <c r="K244" s="306" t="s">
        <v>2063</v>
      </c>
    </row>
    <row r="245" spans="2:11" ht="16" x14ac:dyDescent="0.2">
      <c r="B245" s="307">
        <v>1</v>
      </c>
      <c r="C245" s="308">
        <f>'16S - 10B - 1 RR'!B130</f>
        <v>0</v>
      </c>
      <c r="D245" s="33">
        <f>'16S - 10B - 1 RR'!C130</f>
        <v>4</v>
      </c>
      <c r="E245" s="308">
        <f>'16S - 10B - 1 RR'!D130</f>
        <v>0</v>
      </c>
      <c r="F245" s="33">
        <f>'16S - 10B - 1 RR'!E130</f>
        <v>14</v>
      </c>
      <c r="G245" s="309"/>
      <c r="H245" s="99"/>
      <c r="I245" s="211"/>
      <c r="J245" s="99"/>
      <c r="K245" s="102"/>
    </row>
    <row r="246" spans="2:11" ht="16" x14ac:dyDescent="0.2">
      <c r="B246" s="307">
        <v>2</v>
      </c>
      <c r="C246" s="308">
        <f>'16S - 10B - 1 RR'!B131</f>
        <v>0</v>
      </c>
      <c r="D246" s="33">
        <f>'16S - 10B - 1 RR'!C131</f>
        <v>15</v>
      </c>
      <c r="E246" s="308">
        <f>'16S - 10B - 1 RR'!D131</f>
        <v>0</v>
      </c>
      <c r="F246" s="33">
        <f>'16S - 10B - 1 RR'!E131</f>
        <v>5</v>
      </c>
      <c r="G246" s="310"/>
      <c r="H246" s="99"/>
      <c r="I246" s="211"/>
      <c r="J246" s="99"/>
      <c r="K246" s="102"/>
    </row>
    <row r="247" spans="2:11" ht="16" x14ac:dyDescent="0.2">
      <c r="B247" s="307">
        <v>3</v>
      </c>
      <c r="C247" s="308">
        <f>'16S - 10B - 1 RR'!B132</f>
        <v>0</v>
      </c>
      <c r="D247" s="33">
        <f>'16S - 10B - 1 RR'!C132</f>
        <v>6</v>
      </c>
      <c r="E247" s="308">
        <f>'16S - 10B - 1 RR'!D132</f>
        <v>0</v>
      </c>
      <c r="F247" s="33">
        <f>'16S - 10B - 1 RR'!E132</f>
        <v>12</v>
      </c>
      <c r="G247" s="310"/>
      <c r="H247" s="99"/>
      <c r="I247" s="211"/>
      <c r="J247" s="99"/>
      <c r="K247" s="102"/>
    </row>
    <row r="248" spans="2:11" ht="16" x14ac:dyDescent="0.2">
      <c r="B248" s="307">
        <v>4</v>
      </c>
      <c r="C248" s="308">
        <f>'16S - 10B - 1 RR'!B133</f>
        <v>0</v>
      </c>
      <c r="D248" s="33">
        <f>'16S - 10B - 1 RR'!C133</f>
        <v>16</v>
      </c>
      <c r="E248" s="308">
        <f>'16S - 10B - 1 RR'!D133</f>
        <v>0</v>
      </c>
      <c r="F248" s="33">
        <f>'16S - 10B - 1 RR'!E133</f>
        <v>11</v>
      </c>
      <c r="G248" s="310"/>
      <c r="H248" s="99"/>
      <c r="I248" s="211"/>
      <c r="J248" s="99"/>
      <c r="K248" s="102"/>
    </row>
    <row r="249" spans="2:11" ht="17" thickBot="1" x14ac:dyDescent="0.25">
      <c r="B249" s="579">
        <v>5</v>
      </c>
      <c r="C249" s="580">
        <f>'16S - 10B - 1 RR'!B134</f>
        <v>0</v>
      </c>
      <c r="D249" s="37">
        <f>'16S - 10B - 1 RR'!C134</f>
        <v>8</v>
      </c>
      <c r="E249" s="580">
        <f>'16S - 10B - 1 RR'!D134</f>
        <v>0</v>
      </c>
      <c r="F249" s="37">
        <f>'16S - 10B - 1 RR'!E134</f>
        <v>7</v>
      </c>
      <c r="G249" s="581"/>
      <c r="H249" s="254"/>
      <c r="I249" s="521"/>
      <c r="J249" s="254"/>
      <c r="K249" s="102"/>
    </row>
    <row r="250" spans="2:11" ht="17" thickBot="1" x14ac:dyDescent="0.25">
      <c r="B250" s="1766" t="s">
        <v>1458</v>
      </c>
      <c r="C250" s="1767"/>
      <c r="D250" s="1767"/>
      <c r="E250" s="1767"/>
      <c r="F250" s="1767"/>
      <c r="G250" s="1767"/>
      <c r="H250" s="1768"/>
      <c r="I250" s="1769" t="s">
        <v>2062</v>
      </c>
      <c r="J250" s="1770"/>
      <c r="K250" s="1574"/>
    </row>
    <row r="251" spans="2:11" x14ac:dyDescent="0.15">
      <c r="B251"/>
      <c r="C251"/>
      <c r="D251"/>
      <c r="E251"/>
      <c r="F251"/>
      <c r="G251"/>
      <c r="H251"/>
      <c r="I251"/>
      <c r="J251"/>
      <c r="K251"/>
    </row>
    <row r="252" spans="2:11" ht="17" thickBot="1" x14ac:dyDescent="0.25">
      <c r="B252" s="1760" t="s">
        <v>194</v>
      </c>
      <c r="C252" s="1760"/>
      <c r="D252" s="1760"/>
      <c r="E252" s="1760"/>
      <c r="F252" s="1760"/>
      <c r="G252" s="1760"/>
      <c r="H252" s="1760"/>
      <c r="I252" s="1760"/>
      <c r="J252" s="1760"/>
      <c r="K252" s="1760"/>
    </row>
    <row r="253" spans="2:11" ht="19" thickBot="1" x14ac:dyDescent="0.25">
      <c r="B253" s="1764" t="s">
        <v>1461</v>
      </c>
      <c r="C253" s="1765"/>
      <c r="D253" s="220" t="s">
        <v>1460</v>
      </c>
      <c r="E253" s="1699" t="s">
        <v>18</v>
      </c>
      <c r="F253" s="1700"/>
      <c r="G253" s="295" t="s">
        <v>203</v>
      </c>
      <c r="H253" s="534" t="s">
        <v>199</v>
      </c>
      <c r="I253" s="526"/>
      <c r="J253" s="535" t="s">
        <v>200</v>
      </c>
      <c r="K253" s="526">
        <v>24</v>
      </c>
    </row>
    <row r="254" spans="2:11" x14ac:dyDescent="0.15">
      <c r="B254" s="300" t="s">
        <v>892</v>
      </c>
      <c r="C254" s="301" t="s">
        <v>197</v>
      </c>
      <c r="D254" s="302" t="s">
        <v>2322</v>
      </c>
      <c r="E254" s="303" t="s">
        <v>197</v>
      </c>
      <c r="F254" s="304" t="s">
        <v>2324</v>
      </c>
      <c r="G254" s="305" t="s">
        <v>1041</v>
      </c>
      <c r="H254" s="106" t="s">
        <v>1042</v>
      </c>
      <c r="I254" s="106" t="s">
        <v>1043</v>
      </c>
      <c r="J254" s="106" t="s">
        <v>193</v>
      </c>
      <c r="K254" s="306" t="s">
        <v>2063</v>
      </c>
    </row>
    <row r="255" spans="2:11" ht="16" x14ac:dyDescent="0.2">
      <c r="B255" s="307">
        <v>1</v>
      </c>
      <c r="C255" s="308">
        <f>'16S - 10B - 1 RR'!H130</f>
        <v>0</v>
      </c>
      <c r="D255" s="33">
        <f>'16S - 10B - 1 RR'!I130</f>
        <v>15</v>
      </c>
      <c r="E255" s="308">
        <f>'16S - 10B - 1 RR'!J130</f>
        <v>0</v>
      </c>
      <c r="F255" s="33">
        <f>'16S - 10B - 1 RR'!K130</f>
        <v>1</v>
      </c>
      <c r="G255" s="309"/>
      <c r="H255" s="99"/>
      <c r="I255" s="211"/>
      <c r="J255" s="99"/>
      <c r="K255" s="102"/>
    </row>
    <row r="256" spans="2:11" ht="16" x14ac:dyDescent="0.2">
      <c r="B256" s="307">
        <v>2</v>
      </c>
      <c r="C256" s="308">
        <f>'16S - 10B - 1 RR'!H131</f>
        <v>0</v>
      </c>
      <c r="D256" s="33">
        <f>'16S - 10B - 1 RR'!I131</f>
        <v>9</v>
      </c>
      <c r="E256" s="308">
        <f>'16S - 10B - 1 RR'!J131</f>
        <v>0</v>
      </c>
      <c r="F256" s="33">
        <f>'16S - 10B - 1 RR'!K131</f>
        <v>6</v>
      </c>
      <c r="G256" s="310"/>
      <c r="H256" s="99"/>
      <c r="I256" s="211"/>
      <c r="J256" s="99"/>
      <c r="K256" s="102"/>
    </row>
    <row r="257" spans="2:11" ht="16" x14ac:dyDescent="0.2">
      <c r="B257" s="307">
        <v>3</v>
      </c>
      <c r="C257" s="308">
        <f>'16S - 10B - 1 RR'!H132</f>
        <v>0</v>
      </c>
      <c r="D257" s="33">
        <f>'16S - 10B - 1 RR'!I132</f>
        <v>2</v>
      </c>
      <c r="E257" s="308">
        <f>'16S - 10B - 1 RR'!J132</f>
        <v>0</v>
      </c>
      <c r="F257" s="33">
        <f>'16S - 10B - 1 RR'!K132</f>
        <v>12</v>
      </c>
      <c r="G257" s="310"/>
      <c r="H257" s="99"/>
      <c r="I257" s="211"/>
      <c r="J257" s="99"/>
      <c r="K257" s="102"/>
    </row>
    <row r="258" spans="2:11" ht="16" x14ac:dyDescent="0.2">
      <c r="B258" s="307">
        <v>4</v>
      </c>
      <c r="C258" s="308">
        <f>'16S - 10B - 1 RR'!H133</f>
        <v>0</v>
      </c>
      <c r="D258" s="33">
        <f>'16S - 10B - 1 RR'!I133</f>
        <v>13</v>
      </c>
      <c r="E258" s="308">
        <f>'16S - 10B - 1 RR'!J133</f>
        <v>0</v>
      </c>
      <c r="F258" s="33">
        <f>'16S - 10B - 1 RR'!K133</f>
        <v>11</v>
      </c>
      <c r="G258" s="310"/>
      <c r="H258" s="99"/>
      <c r="I258" s="211"/>
      <c r="J258" s="99"/>
      <c r="K258" s="102"/>
    </row>
    <row r="259" spans="2:11" ht="17" thickBot="1" x14ac:dyDescent="0.25">
      <c r="B259" s="579">
        <v>5</v>
      </c>
      <c r="C259" s="580">
        <f>'16S - 10B - 1 RR'!H134</f>
        <v>0</v>
      </c>
      <c r="D259" s="37">
        <f>'16S - 10B - 1 RR'!I134</f>
        <v>16</v>
      </c>
      <c r="E259" s="580">
        <f>'16S - 10B - 1 RR'!J134</f>
        <v>0</v>
      </c>
      <c r="F259" s="37">
        <f>'16S - 10B - 1 RR'!K134</f>
        <v>10</v>
      </c>
      <c r="G259" s="581"/>
      <c r="H259" s="254"/>
      <c r="I259" s="521"/>
      <c r="J259" s="254"/>
      <c r="K259" s="102"/>
    </row>
    <row r="260" spans="2:11" ht="17" thickBot="1" x14ac:dyDescent="0.25">
      <c r="B260" s="1766" t="s">
        <v>1458</v>
      </c>
      <c r="C260" s="1767"/>
      <c r="D260" s="1767"/>
      <c r="E260" s="1767"/>
      <c r="F260" s="1767"/>
      <c r="G260" s="1767"/>
      <c r="H260" s="1768"/>
      <c r="I260" s="1769" t="s">
        <v>2062</v>
      </c>
      <c r="J260" s="1770"/>
      <c r="K260" s="1574"/>
    </row>
  </sheetData>
  <sheetProtection password="CF27" sheet="1" objects="1" scenarios="1"/>
  <mergeCells count="139">
    <mergeCell ref="B252:K252"/>
    <mergeCell ref="B253:C253"/>
    <mergeCell ref="E253:F253"/>
    <mergeCell ref="B260:H260"/>
    <mergeCell ref="I260:J260"/>
    <mergeCell ref="B240:H240"/>
    <mergeCell ref="I240:J240"/>
    <mergeCell ref="B242:K242"/>
    <mergeCell ref="B243:C243"/>
    <mergeCell ref="E243:F243"/>
    <mergeCell ref="B222:K222"/>
    <mergeCell ref="B250:H250"/>
    <mergeCell ref="I250:J250"/>
    <mergeCell ref="B223:C223"/>
    <mergeCell ref="E223:F223"/>
    <mergeCell ref="B230:H230"/>
    <mergeCell ref="I230:J230"/>
    <mergeCell ref="B232:K232"/>
    <mergeCell ref="B233:C233"/>
    <mergeCell ref="E233:F233"/>
    <mergeCell ref="B202:K202"/>
    <mergeCell ref="B203:C203"/>
    <mergeCell ref="E203:F203"/>
    <mergeCell ref="B210:H210"/>
    <mergeCell ref="I210:J210"/>
    <mergeCell ref="B212:K212"/>
    <mergeCell ref="B213:C213"/>
    <mergeCell ref="E213:F213"/>
    <mergeCell ref="B220:H220"/>
    <mergeCell ref="I220:J220"/>
    <mergeCell ref="B180:H180"/>
    <mergeCell ref="I180:J180"/>
    <mergeCell ref="B182:K182"/>
    <mergeCell ref="B183:C183"/>
    <mergeCell ref="E183:F183"/>
    <mergeCell ref="B200:H200"/>
    <mergeCell ref="I200:J200"/>
    <mergeCell ref="B190:H190"/>
    <mergeCell ref="I190:J190"/>
    <mergeCell ref="B192:K192"/>
    <mergeCell ref="B193:C193"/>
    <mergeCell ref="E193:F193"/>
    <mergeCell ref="B160:H160"/>
    <mergeCell ref="I160:J160"/>
    <mergeCell ref="B162:K162"/>
    <mergeCell ref="B163:C163"/>
    <mergeCell ref="E163:F163"/>
    <mergeCell ref="B170:H170"/>
    <mergeCell ref="I170:J170"/>
    <mergeCell ref="B172:K172"/>
    <mergeCell ref="B173:C173"/>
    <mergeCell ref="E173:F173"/>
    <mergeCell ref="B140:H140"/>
    <mergeCell ref="I140:J140"/>
    <mergeCell ref="B142:K142"/>
    <mergeCell ref="B143:C143"/>
    <mergeCell ref="E143:F143"/>
    <mergeCell ref="B150:H150"/>
    <mergeCell ref="I150:J150"/>
    <mergeCell ref="B152:K152"/>
    <mergeCell ref="B153:C153"/>
    <mergeCell ref="E153:F153"/>
    <mergeCell ref="B120:H120"/>
    <mergeCell ref="I120:J120"/>
    <mergeCell ref="B122:K122"/>
    <mergeCell ref="B123:C123"/>
    <mergeCell ref="E123:F123"/>
    <mergeCell ref="B130:H130"/>
    <mergeCell ref="I130:J130"/>
    <mergeCell ref="B132:K132"/>
    <mergeCell ref="B133:C133"/>
    <mergeCell ref="E133:F133"/>
    <mergeCell ref="B100:H100"/>
    <mergeCell ref="I100:J100"/>
    <mergeCell ref="B102:K102"/>
    <mergeCell ref="B103:C103"/>
    <mergeCell ref="E103:F103"/>
    <mergeCell ref="B110:H110"/>
    <mergeCell ref="I110:J110"/>
    <mergeCell ref="B112:K112"/>
    <mergeCell ref="B113:C113"/>
    <mergeCell ref="E113:F113"/>
    <mergeCell ref="B80:H80"/>
    <mergeCell ref="I80:J80"/>
    <mergeCell ref="B82:K82"/>
    <mergeCell ref="B83:C83"/>
    <mergeCell ref="E83:F83"/>
    <mergeCell ref="B90:H90"/>
    <mergeCell ref="I90:J90"/>
    <mergeCell ref="B92:K92"/>
    <mergeCell ref="B93:C93"/>
    <mergeCell ref="E93:F93"/>
    <mergeCell ref="B60:H60"/>
    <mergeCell ref="I60:J60"/>
    <mergeCell ref="B62:K62"/>
    <mergeCell ref="B63:C63"/>
    <mergeCell ref="E63:F63"/>
    <mergeCell ref="B70:H70"/>
    <mergeCell ref="I70:J70"/>
    <mergeCell ref="B72:K72"/>
    <mergeCell ref="B73:C73"/>
    <mergeCell ref="E73:F73"/>
    <mergeCell ref="B40:H40"/>
    <mergeCell ref="I40:J40"/>
    <mergeCell ref="B42:K42"/>
    <mergeCell ref="B43:C43"/>
    <mergeCell ref="E43:F43"/>
    <mergeCell ref="B50:H50"/>
    <mergeCell ref="I50:J50"/>
    <mergeCell ref="B52:K52"/>
    <mergeCell ref="B53:C53"/>
    <mergeCell ref="E53:F53"/>
    <mergeCell ref="B23:C23"/>
    <mergeCell ref="E23:F23"/>
    <mergeCell ref="C19:D19"/>
    <mergeCell ref="C20:D20"/>
    <mergeCell ref="B30:H30"/>
    <mergeCell ref="I30:J30"/>
    <mergeCell ref="B32:K32"/>
    <mergeCell ref="B33:C33"/>
    <mergeCell ref="E33:F33"/>
    <mergeCell ref="C11:D11"/>
    <mergeCell ref="C12:D12"/>
    <mergeCell ref="C13:D13"/>
    <mergeCell ref="C14:D14"/>
    <mergeCell ref="C15:D15"/>
    <mergeCell ref="C16:D16"/>
    <mergeCell ref="C17:D17"/>
    <mergeCell ref="C18:D18"/>
    <mergeCell ref="B22:K22"/>
    <mergeCell ref="C1:I1"/>
    <mergeCell ref="B3:D3"/>
    <mergeCell ref="B4:D4"/>
    <mergeCell ref="C5:D5"/>
    <mergeCell ref="C6:D6"/>
    <mergeCell ref="C7:D7"/>
    <mergeCell ref="C8:D8"/>
    <mergeCell ref="C9:D9"/>
    <mergeCell ref="C10:D10"/>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W98"/>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33203125" style="15" customWidth="1"/>
    <col min="7" max="8" width="3.6640625" style="15" customWidth="1"/>
    <col min="9" max="9" width="10.6640625" style="15" customWidth="1"/>
    <col min="10" max="10" width="3.6640625" style="15" customWidth="1"/>
    <col min="11" max="11" width="10.6640625" style="15" customWidth="1"/>
    <col min="12" max="12" width="7.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16384" width="8.83203125" style="15"/>
  </cols>
  <sheetData>
    <row r="1" spans="1:23" x14ac:dyDescent="0.15">
      <c r="A1" s="1637" t="s">
        <v>215</v>
      </c>
      <c r="B1" s="1637"/>
      <c r="C1" s="1637"/>
      <c r="D1" s="1637"/>
      <c r="E1" s="1637"/>
      <c r="F1" s="1637"/>
      <c r="G1" s="1637"/>
      <c r="H1" s="1637"/>
      <c r="I1" s="1637"/>
      <c r="J1" s="1637"/>
      <c r="K1" s="1637"/>
      <c r="M1" s="1637" t="s">
        <v>215</v>
      </c>
      <c r="N1" s="1637"/>
      <c r="O1" s="1637"/>
      <c r="P1" s="1637"/>
      <c r="Q1" s="1637"/>
      <c r="R1" s="1637"/>
      <c r="S1" s="1637"/>
      <c r="T1" s="1637"/>
      <c r="U1" s="1637"/>
      <c r="V1" s="1637"/>
      <c r="W1" s="1637"/>
    </row>
    <row r="2" spans="1:23" x14ac:dyDescent="0.15">
      <c r="C2" s="171" t="s">
        <v>889</v>
      </c>
      <c r="D2" s="17"/>
      <c r="E2" s="17"/>
    </row>
    <row r="3" spans="1:23" x14ac:dyDescent="0.15">
      <c r="C3" s="18" t="s">
        <v>684</v>
      </c>
      <c r="D3" s="18" t="s">
        <v>367</v>
      </c>
      <c r="E3" s="421" t="s">
        <v>1181</v>
      </c>
      <c r="F3" s="1961" t="s">
        <v>1180</v>
      </c>
      <c r="G3" s="1962"/>
      <c r="H3" s="1963"/>
      <c r="I3" s="171" t="s">
        <v>1680</v>
      </c>
      <c r="J3" s="17"/>
      <c r="K3" s="233" t="s">
        <v>1934</v>
      </c>
    </row>
    <row r="4" spans="1:23" x14ac:dyDescent="0.15">
      <c r="B4" s="16">
        <v>1</v>
      </c>
      <c r="C4" s="1041">
        <f>'12S - 8B - 2 GR - 1 RR'!C4</f>
        <v>1</v>
      </c>
      <c r="D4" s="1042">
        <f>'12S - 8B - 2 GR - 1 RR'!D4</f>
        <v>0</v>
      </c>
      <c r="E4" s="169">
        <f>COUNTIF(C$33:C$62,$C4)+COUNTIF(I$33:I$62,$C4)+COUNTIF(O$10:O$43,$C4)+COUNTIF(U$10:U$43,$C4)</f>
        <v>5</v>
      </c>
      <c r="F4" s="1883">
        <f>COUNTIF(E$33:E$62,$C4)+COUNTIF(K$33:K$62,$C4)+COUNTIF(Q$10:Q$43,$C4)+COUNTIF(W$10:W$43,$C4)</f>
        <v>6</v>
      </c>
      <c r="G4" s="1883"/>
      <c r="H4" s="1960"/>
      <c r="I4" s="386">
        <f>$C$4</f>
        <v>1</v>
      </c>
      <c r="J4" s="25" t="s">
        <v>1678</v>
      </c>
      <c r="K4" s="1042">
        <f>'12S - 8B - 2 GR - 1 RR'!K4</f>
        <v>0</v>
      </c>
      <c r="M4" s="1637" t="s">
        <v>219</v>
      </c>
      <c r="N4" s="1637"/>
      <c r="O4" s="1637"/>
      <c r="P4" s="1637"/>
      <c r="Q4" s="1637"/>
      <c r="R4" s="1637"/>
      <c r="S4" s="1637"/>
      <c r="T4" s="1637"/>
      <c r="U4" s="1637"/>
      <c r="V4" s="1637"/>
      <c r="W4" s="1637"/>
    </row>
    <row r="5" spans="1:23" x14ac:dyDescent="0.15">
      <c r="B5" s="16">
        <v>2</v>
      </c>
      <c r="C5" s="1041">
        <f>'12S - 8B - 2 GR - 1 RR'!C5</f>
        <v>2</v>
      </c>
      <c r="D5" s="1042">
        <f>'12S - 8B - 2 GR - 1 RR'!D5</f>
        <v>0</v>
      </c>
      <c r="E5" s="169">
        <f t="shared" ref="E5:E15" si="0">COUNTIF(C$33:C$62,$C5)+COUNTIF(I$33:I$62,$C5)+COUNTIF(O$10:O$43,$C5)+COUNTIF(U$10:U$43,$C5)</f>
        <v>5</v>
      </c>
      <c r="F5" s="1883">
        <f t="shared" ref="F5:F15" si="1">COUNTIF(E$33:E$62,$C5)+COUNTIF(K$33:K$62,$C5)+COUNTIF(Q$10:Q$43,$C5)+COUNTIF(W$10:W$43,$C5)</f>
        <v>6</v>
      </c>
      <c r="G5" s="1883"/>
      <c r="H5" s="1960"/>
      <c r="I5" s="386">
        <f>$C$7</f>
        <v>4</v>
      </c>
      <c r="J5" s="25"/>
      <c r="K5" s="1042"/>
      <c r="M5" s="1637" t="s">
        <v>220</v>
      </c>
      <c r="N5" s="1637"/>
      <c r="O5" s="1637"/>
      <c r="P5" s="1637"/>
      <c r="Q5" s="1637"/>
      <c r="R5" s="1637"/>
      <c r="S5" s="1637"/>
      <c r="T5" s="1637"/>
      <c r="U5" s="1637"/>
      <c r="V5" s="1637"/>
      <c r="W5" s="1637"/>
    </row>
    <row r="6" spans="1:23" x14ac:dyDescent="0.15">
      <c r="B6" s="16">
        <v>3</v>
      </c>
      <c r="C6" s="1041">
        <f>'12S - 8B - 2 GR - 1 RR'!C6</f>
        <v>3</v>
      </c>
      <c r="D6" s="1042">
        <f>'12S - 8B - 2 GR - 1 RR'!D6</f>
        <v>0</v>
      </c>
      <c r="E6" s="169">
        <f t="shared" si="0"/>
        <v>5</v>
      </c>
      <c r="F6" s="1883">
        <f t="shared" si="1"/>
        <v>6</v>
      </c>
      <c r="G6" s="1883"/>
      <c r="H6" s="1960"/>
      <c r="I6" s="386">
        <f>$C$8</f>
        <v>5</v>
      </c>
      <c r="J6" s="25" t="s">
        <v>1678</v>
      </c>
      <c r="K6" s="1042">
        <f>'12S - 8B - 2 GR - 1 RR'!K6</f>
        <v>0</v>
      </c>
    </row>
    <row r="7" spans="1:23" x14ac:dyDescent="0.15">
      <c r="B7" s="16">
        <v>4</v>
      </c>
      <c r="C7" s="1041">
        <f>'12S - 8B - 2 GR - 1 RR'!C7</f>
        <v>4</v>
      </c>
      <c r="D7" s="1042">
        <f>'12S - 8B - 2 GR - 1 RR'!D7</f>
        <v>0</v>
      </c>
      <c r="E7" s="169">
        <f t="shared" si="0"/>
        <v>5</v>
      </c>
      <c r="F7" s="1883">
        <f t="shared" si="1"/>
        <v>6</v>
      </c>
      <c r="G7" s="1883"/>
      <c r="H7" s="1960"/>
      <c r="I7" s="386">
        <f>$C$11</f>
        <v>8</v>
      </c>
      <c r="J7" s="25" t="s">
        <v>1678</v>
      </c>
      <c r="K7" s="1042">
        <f>'12S - 8B - 2 GR - 1 RR'!K7</f>
        <v>0</v>
      </c>
    </row>
    <row r="8" spans="1:23" ht="14" thickBot="1" x14ac:dyDescent="0.2">
      <c r="B8" s="16">
        <v>5</v>
      </c>
      <c r="C8" s="1041">
        <f>'12S - 8B - 2 GR - 1 RR'!C8</f>
        <v>5</v>
      </c>
      <c r="D8" s="1042">
        <f>'12S - 8B - 2 GR - 1 RR'!D8</f>
        <v>0</v>
      </c>
      <c r="E8" s="169">
        <f t="shared" si="0"/>
        <v>5</v>
      </c>
      <c r="F8" s="1883">
        <f t="shared" si="1"/>
        <v>6</v>
      </c>
      <c r="G8" s="1883"/>
      <c r="H8" s="1960"/>
      <c r="I8" s="386">
        <f>$C$12</f>
        <v>9</v>
      </c>
      <c r="J8" s="25" t="s">
        <v>1678</v>
      </c>
      <c r="K8" s="1042">
        <f>'12S - 8B - 2 GR - 1 RR'!K8</f>
        <v>0</v>
      </c>
      <c r="Q8" s="15" t="s">
        <v>2185</v>
      </c>
      <c r="W8" s="15" t="s">
        <v>2187</v>
      </c>
    </row>
    <row r="9" spans="1:23" x14ac:dyDescent="0.15">
      <c r="B9" s="16">
        <v>6</v>
      </c>
      <c r="C9" s="1041">
        <f>'12S - 8B - 2 GR - 1 RR'!C9</f>
        <v>6</v>
      </c>
      <c r="D9" s="1042">
        <f>'12S - 8B - 2 GR - 1 RR'!D9</f>
        <v>0</v>
      </c>
      <c r="E9" s="169">
        <f t="shared" si="0"/>
        <v>5</v>
      </c>
      <c r="F9" s="1883">
        <f t="shared" si="1"/>
        <v>6</v>
      </c>
      <c r="G9" s="1883"/>
      <c r="H9" s="1960"/>
      <c r="I9" s="386">
        <f>$C$15</f>
        <v>12</v>
      </c>
      <c r="J9" s="25"/>
      <c r="K9" s="1042"/>
      <c r="M9" s="26" t="s">
        <v>892</v>
      </c>
      <c r="N9" s="204" t="s">
        <v>197</v>
      </c>
      <c r="O9" s="28" t="s">
        <v>865</v>
      </c>
      <c r="P9" s="29" t="s">
        <v>197</v>
      </c>
      <c r="Q9" s="30" t="s">
        <v>866</v>
      </c>
      <c r="S9" s="26" t="s">
        <v>892</v>
      </c>
      <c r="T9" s="204" t="s">
        <v>197</v>
      </c>
      <c r="U9" s="28" t="s">
        <v>865</v>
      </c>
      <c r="V9" s="29" t="s">
        <v>197</v>
      </c>
      <c r="W9" s="30" t="s">
        <v>866</v>
      </c>
    </row>
    <row r="10" spans="1:23" x14ac:dyDescent="0.15">
      <c r="B10" s="16">
        <v>7</v>
      </c>
      <c r="C10" s="1041">
        <f>'12S - 8B - 2 GR - 1 RR'!C10</f>
        <v>7</v>
      </c>
      <c r="D10" s="1042">
        <f>'12S - 8B - 2 GR - 1 RR'!D10</f>
        <v>0</v>
      </c>
      <c r="E10" s="169">
        <f t="shared" si="0"/>
        <v>6</v>
      </c>
      <c r="F10" s="1883">
        <f t="shared" si="1"/>
        <v>5</v>
      </c>
      <c r="G10" s="1883"/>
      <c r="H10" s="1960"/>
      <c r="I10" s="171" t="s">
        <v>1681</v>
      </c>
      <c r="J10" s="25"/>
      <c r="K10" s="233" t="s">
        <v>1934</v>
      </c>
      <c r="M10" s="31">
        <v>1</v>
      </c>
      <c r="N10" s="1294">
        <f>K8</f>
        <v>0</v>
      </c>
      <c r="O10" s="1195">
        <f>C8</f>
        <v>5</v>
      </c>
      <c r="P10" s="1295">
        <f>K7</f>
        <v>0</v>
      </c>
      <c r="Q10" s="1296">
        <f>C15</f>
        <v>12</v>
      </c>
      <c r="R10" s="54"/>
      <c r="S10" s="31">
        <v>1</v>
      </c>
      <c r="T10" s="1294">
        <f>K7</f>
        <v>0</v>
      </c>
      <c r="U10" s="1047">
        <f>C15</f>
        <v>12</v>
      </c>
      <c r="V10" s="1295">
        <f>K4</f>
        <v>0</v>
      </c>
      <c r="W10" s="1195">
        <f>C11</f>
        <v>8</v>
      </c>
    </row>
    <row r="11" spans="1:23" ht="14" thickBot="1" x14ac:dyDescent="0.2">
      <c r="B11" s="16">
        <v>8</v>
      </c>
      <c r="C11" s="1041">
        <f>'12S - 8B - 2 GR - 1 RR'!C11</f>
        <v>8</v>
      </c>
      <c r="D11" s="1042">
        <f>'12S - 8B - 2 GR - 1 RR'!D11</f>
        <v>0</v>
      </c>
      <c r="E11" s="169">
        <f t="shared" si="0"/>
        <v>6</v>
      </c>
      <c r="F11" s="1883">
        <f t="shared" si="1"/>
        <v>5</v>
      </c>
      <c r="G11" s="1883"/>
      <c r="H11" s="1960"/>
      <c r="I11" s="386">
        <f>$C$5</f>
        <v>2</v>
      </c>
      <c r="J11" s="25" t="s">
        <v>1678</v>
      </c>
      <c r="K11" s="1042">
        <f>'12S - 8B - 2 GR - 1 RR'!K11</f>
        <v>0</v>
      </c>
      <c r="M11" s="75">
        <v>2</v>
      </c>
      <c r="N11" s="1297">
        <f>K4</f>
        <v>0</v>
      </c>
      <c r="O11" s="1070">
        <f>C11</f>
        <v>8</v>
      </c>
      <c r="P11" s="1298">
        <f>K6</f>
        <v>0</v>
      </c>
      <c r="Q11" s="1064">
        <f>C4</f>
        <v>1</v>
      </c>
      <c r="S11" s="75">
        <v>2</v>
      </c>
      <c r="T11" s="1297">
        <f>K8</f>
        <v>0</v>
      </c>
      <c r="U11" s="1299">
        <f>C12</f>
        <v>9</v>
      </c>
      <c r="V11" s="1298">
        <f>K6</f>
        <v>0</v>
      </c>
      <c r="W11" s="1070">
        <f>C7</f>
        <v>4</v>
      </c>
    </row>
    <row r="12" spans="1:23" x14ac:dyDescent="0.15">
      <c r="B12" s="16">
        <v>9</v>
      </c>
      <c r="C12" s="1041">
        <f>'12S - 8B - 2 GR - 1 RR'!C12</f>
        <v>9</v>
      </c>
      <c r="D12" s="1042">
        <f>'12S - 8B - 2 GR - 1 RR'!D12</f>
        <v>0</v>
      </c>
      <c r="E12" s="169">
        <f t="shared" si="0"/>
        <v>6</v>
      </c>
      <c r="F12" s="1883">
        <f t="shared" si="1"/>
        <v>5</v>
      </c>
      <c r="G12" s="1883"/>
      <c r="H12" s="1960"/>
      <c r="I12" s="386">
        <f>$C$6</f>
        <v>3</v>
      </c>
      <c r="J12" s="25"/>
      <c r="K12" s="1042"/>
      <c r="M12" s="31">
        <v>3</v>
      </c>
      <c r="N12" s="1294">
        <f>K14</f>
        <v>0</v>
      </c>
      <c r="O12" s="1300">
        <f>C14</f>
        <v>11</v>
      </c>
      <c r="P12" s="1295">
        <f>K13</f>
        <v>0</v>
      </c>
      <c r="Q12" s="1195">
        <f>C9</f>
        <v>6</v>
      </c>
      <c r="R12" s="54"/>
      <c r="S12" s="31">
        <v>3</v>
      </c>
      <c r="T12" s="1294">
        <f>K14</f>
        <v>0</v>
      </c>
      <c r="U12" s="1047">
        <f>C14</f>
        <v>11</v>
      </c>
      <c r="V12" s="1295">
        <f>K11</f>
        <v>0</v>
      </c>
      <c r="W12" s="1195">
        <f>C10</f>
        <v>7</v>
      </c>
    </row>
    <row r="13" spans="1:23" ht="14" thickBot="1" x14ac:dyDescent="0.2">
      <c r="B13" s="16">
        <v>10</v>
      </c>
      <c r="C13" s="1041">
        <f>'12S - 8B - 2 GR - 1 RR'!C13</f>
        <v>10</v>
      </c>
      <c r="D13" s="1042">
        <f>'12S - 8B - 2 GR - 1 RR'!D13</f>
        <v>0</v>
      </c>
      <c r="E13" s="169">
        <f t="shared" si="0"/>
        <v>6</v>
      </c>
      <c r="F13" s="1883">
        <f t="shared" si="1"/>
        <v>5</v>
      </c>
      <c r="G13" s="1883"/>
      <c r="H13" s="1960"/>
      <c r="I13" s="386">
        <f>$C$9</f>
        <v>6</v>
      </c>
      <c r="J13" s="25" t="s">
        <v>1678</v>
      </c>
      <c r="K13" s="1042">
        <f>'12S - 8B - 2 GR - 1 RR'!K13</f>
        <v>0</v>
      </c>
      <c r="M13" s="75">
        <v>4</v>
      </c>
      <c r="N13" s="1297">
        <f>K11</f>
        <v>0</v>
      </c>
      <c r="O13" s="1070">
        <f>C10</f>
        <v>7</v>
      </c>
      <c r="P13" s="1298">
        <f>K15</f>
        <v>0</v>
      </c>
      <c r="Q13" s="1064">
        <f>C5</f>
        <v>2</v>
      </c>
      <c r="S13" s="75">
        <v>4</v>
      </c>
      <c r="T13" s="1297">
        <f>K13</f>
        <v>0</v>
      </c>
      <c r="U13" s="1299">
        <f>C13</f>
        <v>10</v>
      </c>
      <c r="V13" s="1298">
        <f>K15</f>
        <v>0</v>
      </c>
      <c r="W13" s="1070">
        <f>C6</f>
        <v>3</v>
      </c>
    </row>
    <row r="14" spans="1:23" x14ac:dyDescent="0.15">
      <c r="B14" s="16">
        <v>11</v>
      </c>
      <c r="C14" s="1041">
        <f>'12S - 8B - 2 GR - 1 RR'!C14</f>
        <v>11</v>
      </c>
      <c r="D14" s="1042">
        <f>'12S - 8B - 2 GR - 1 RR'!D14</f>
        <v>0</v>
      </c>
      <c r="E14" s="169">
        <f t="shared" si="0"/>
        <v>6</v>
      </c>
      <c r="F14" s="1883">
        <f t="shared" si="1"/>
        <v>5</v>
      </c>
      <c r="G14" s="1883"/>
      <c r="H14" s="1960"/>
      <c r="I14" s="386">
        <f>$C$10</f>
        <v>7</v>
      </c>
      <c r="J14" s="25" t="s">
        <v>1678</v>
      </c>
      <c r="K14" s="1042">
        <f>'12S - 8B - 2 GR - 1 RR'!K14</f>
        <v>0</v>
      </c>
    </row>
    <row r="15" spans="1:23" ht="14" thickBot="1" x14ac:dyDescent="0.2">
      <c r="B15" s="16">
        <v>12</v>
      </c>
      <c r="C15" s="1041">
        <f>'12S - 8B - 2 GR - 1 RR'!C15</f>
        <v>12</v>
      </c>
      <c r="D15" s="1042">
        <f>'12S - 8B - 2 GR - 1 RR'!D15</f>
        <v>0</v>
      </c>
      <c r="E15" s="169">
        <f t="shared" si="0"/>
        <v>6</v>
      </c>
      <c r="F15" s="1883">
        <f t="shared" si="1"/>
        <v>5</v>
      </c>
      <c r="G15" s="1883"/>
      <c r="H15" s="1960"/>
      <c r="I15" s="386">
        <f>$C$13</f>
        <v>10</v>
      </c>
      <c r="J15" s="25" t="s">
        <v>1678</v>
      </c>
      <c r="K15" s="1042">
        <f>'12S - 8B - 2 GR - 1 RR'!K15</f>
        <v>0</v>
      </c>
      <c r="Q15" s="15" t="s">
        <v>2188</v>
      </c>
      <c r="W15" s="15" t="s">
        <v>311</v>
      </c>
    </row>
    <row r="16" spans="1:23" x14ac:dyDescent="0.15">
      <c r="I16" s="1049">
        <f>$C$14</f>
        <v>11</v>
      </c>
      <c r="J16" s="25"/>
      <c r="K16" s="1042"/>
      <c r="M16" s="26" t="s">
        <v>892</v>
      </c>
      <c r="N16" s="204" t="s">
        <v>197</v>
      </c>
      <c r="O16" s="28" t="s">
        <v>865</v>
      </c>
      <c r="P16" s="29" t="s">
        <v>197</v>
      </c>
      <c r="Q16" s="30" t="s">
        <v>866</v>
      </c>
      <c r="S16" s="26" t="s">
        <v>892</v>
      </c>
      <c r="T16" s="204" t="s">
        <v>197</v>
      </c>
      <c r="U16" s="28" t="s">
        <v>865</v>
      </c>
      <c r="V16" s="29" t="s">
        <v>197</v>
      </c>
      <c r="W16" s="30" t="s">
        <v>866</v>
      </c>
    </row>
    <row r="17" spans="1:23" x14ac:dyDescent="0.15">
      <c r="A17" s="101" t="s">
        <v>363</v>
      </c>
      <c r="B17" s="383" t="s">
        <v>362</v>
      </c>
      <c r="C17" s="389" t="s">
        <v>216</v>
      </c>
      <c r="D17" s="385" t="s">
        <v>892</v>
      </c>
      <c r="E17" s="389">
        <f>SUM(E4:E15)</f>
        <v>66</v>
      </c>
      <c r="F17" s="1959" t="s">
        <v>105</v>
      </c>
      <c r="G17" s="1959"/>
      <c r="H17" s="387" t="s">
        <v>990</v>
      </c>
      <c r="I17" s="1811" t="s">
        <v>303</v>
      </c>
      <c r="J17" s="1811"/>
      <c r="K17" s="389" t="s">
        <v>217</v>
      </c>
      <c r="M17" s="31">
        <v>1</v>
      </c>
      <c r="N17" s="1294">
        <f>K7</f>
        <v>0</v>
      </c>
      <c r="O17" s="1195">
        <f>C15</f>
        <v>12</v>
      </c>
      <c r="P17" s="1295">
        <f>K8</f>
        <v>0</v>
      </c>
      <c r="Q17" s="1047">
        <f>C12</f>
        <v>9</v>
      </c>
      <c r="S17" s="229">
        <v>1</v>
      </c>
      <c r="T17" s="1301">
        <f>K7</f>
        <v>0</v>
      </c>
      <c r="U17" s="1149">
        <f>C7</f>
        <v>4</v>
      </c>
      <c r="V17" s="1302">
        <f>K8</f>
        <v>0</v>
      </c>
      <c r="W17" s="1149">
        <f>C4</f>
        <v>1</v>
      </c>
    </row>
    <row r="18" spans="1:23" ht="17" thickBot="1" x14ac:dyDescent="0.25">
      <c r="A18" s="165"/>
      <c r="B18" s="420"/>
      <c r="C18" s="1965" t="s">
        <v>570</v>
      </c>
      <c r="D18" s="1966"/>
      <c r="J18" s="165"/>
      <c r="K18" s="165"/>
      <c r="M18" s="75">
        <v>2</v>
      </c>
      <c r="N18" s="1297">
        <f>K4</f>
        <v>0</v>
      </c>
      <c r="O18" s="1070">
        <f>C11</f>
        <v>8</v>
      </c>
      <c r="P18" s="1298">
        <f>K6</f>
        <v>0</v>
      </c>
      <c r="Q18" s="1070">
        <f>C8</f>
        <v>5</v>
      </c>
      <c r="R18" s="54"/>
      <c r="S18" s="22">
        <v>2</v>
      </c>
      <c r="T18" s="1297">
        <f>K4</f>
        <v>0</v>
      </c>
      <c r="U18" s="1070">
        <f>C6</f>
        <v>3</v>
      </c>
      <c r="V18" s="1053">
        <f>K6</f>
        <v>0</v>
      </c>
      <c r="W18" s="1070">
        <f>C5</f>
        <v>2</v>
      </c>
    </row>
    <row r="19" spans="1:23" x14ac:dyDescent="0.15">
      <c r="H19" s="1958" t="s">
        <v>1674</v>
      </c>
      <c r="I19" s="1958"/>
      <c r="J19" s="1958" t="s">
        <v>1675</v>
      </c>
      <c r="K19" s="1958"/>
      <c r="M19" s="31">
        <v>3</v>
      </c>
      <c r="N19" s="1294">
        <f>K14</f>
        <v>0</v>
      </c>
      <c r="O19" s="1195">
        <f>C14</f>
        <v>11</v>
      </c>
      <c r="P19" s="1295">
        <f>K13</f>
        <v>0</v>
      </c>
      <c r="Q19" s="1047">
        <f>C13</f>
        <v>10</v>
      </c>
      <c r="R19" s="54"/>
      <c r="S19" s="31">
        <v>3</v>
      </c>
      <c r="T19" s="1294">
        <f>K14</f>
        <v>0</v>
      </c>
      <c r="U19" s="1163">
        <f>C15</f>
        <v>12</v>
      </c>
      <c r="V19" s="1295">
        <f>K13</f>
        <v>0</v>
      </c>
      <c r="W19" s="1303">
        <f>C13</f>
        <v>10</v>
      </c>
    </row>
    <row r="20" spans="1:23" ht="14" thickBot="1" x14ac:dyDescent="0.2">
      <c r="H20" s="389">
        <v>1</v>
      </c>
      <c r="I20" s="386">
        <f>C4</f>
        <v>1</v>
      </c>
      <c r="J20" s="389">
        <v>2</v>
      </c>
      <c r="K20" s="386">
        <f>C5</f>
        <v>2</v>
      </c>
      <c r="M20" s="75">
        <v>4</v>
      </c>
      <c r="N20" s="1297">
        <f>K11</f>
        <v>0</v>
      </c>
      <c r="O20" s="1064">
        <f>C10</f>
        <v>7</v>
      </c>
      <c r="P20" s="1298">
        <f>K15</f>
        <v>0</v>
      </c>
      <c r="Q20" s="1070">
        <f>C9</f>
        <v>6</v>
      </c>
      <c r="S20" s="75">
        <v>4</v>
      </c>
      <c r="T20" s="1297">
        <f>K11</f>
        <v>0</v>
      </c>
      <c r="U20" s="1304">
        <f>C14</f>
        <v>11</v>
      </c>
      <c r="V20" s="1298">
        <f>K15</f>
        <v>0</v>
      </c>
      <c r="W20" s="1151">
        <f>C11</f>
        <v>8</v>
      </c>
    </row>
    <row r="21" spans="1:23" x14ac:dyDescent="0.15">
      <c r="H21" s="389">
        <v>4</v>
      </c>
      <c r="I21" s="386">
        <f>C7</f>
        <v>4</v>
      </c>
      <c r="J21" s="389">
        <v>3</v>
      </c>
      <c r="K21" s="386">
        <f>C6</f>
        <v>3</v>
      </c>
    </row>
    <row r="22" spans="1:23" x14ac:dyDescent="0.15">
      <c r="H22" s="389">
        <v>5</v>
      </c>
      <c r="I22" s="386">
        <f>C8</f>
        <v>5</v>
      </c>
      <c r="J22" s="389">
        <v>6</v>
      </c>
      <c r="K22" s="386">
        <f>C9</f>
        <v>6</v>
      </c>
    </row>
    <row r="23" spans="1:23" x14ac:dyDescent="0.15">
      <c r="H23" s="389">
        <v>8</v>
      </c>
      <c r="I23" s="386">
        <f>C11</f>
        <v>8</v>
      </c>
      <c r="J23" s="389">
        <v>7</v>
      </c>
      <c r="K23" s="386">
        <f>C10</f>
        <v>7</v>
      </c>
    </row>
    <row r="24" spans="1:23" ht="14" thickBot="1" x14ac:dyDescent="0.2">
      <c r="H24" s="389">
        <v>9</v>
      </c>
      <c r="I24" s="386">
        <f>C12</f>
        <v>9</v>
      </c>
      <c r="J24" s="389">
        <v>10</v>
      </c>
      <c r="K24" s="386">
        <f>C13</f>
        <v>10</v>
      </c>
      <c r="M24" s="1747" t="s">
        <v>496</v>
      </c>
      <c r="N24" s="1964"/>
      <c r="O24" s="1748"/>
      <c r="Q24" s="15" t="s">
        <v>312</v>
      </c>
      <c r="W24" s="15" t="s">
        <v>313</v>
      </c>
    </row>
    <row r="25" spans="1:23" x14ac:dyDescent="0.15">
      <c r="H25" s="389">
        <v>12</v>
      </c>
      <c r="I25" s="386">
        <f>C15</f>
        <v>12</v>
      </c>
      <c r="J25" s="389">
        <v>11</v>
      </c>
      <c r="K25" s="386">
        <f>C14</f>
        <v>11</v>
      </c>
      <c r="M25" s="1305" t="s">
        <v>892</v>
      </c>
      <c r="N25" s="568" t="s">
        <v>197</v>
      </c>
      <c r="O25" s="1306" t="s">
        <v>865</v>
      </c>
      <c r="P25" s="29" t="s">
        <v>197</v>
      </c>
      <c r="Q25" s="30" t="s">
        <v>866</v>
      </c>
      <c r="S25" s="26" t="s">
        <v>892</v>
      </c>
      <c r="T25" s="204" t="s">
        <v>197</v>
      </c>
      <c r="U25" s="28" t="s">
        <v>865</v>
      </c>
      <c r="V25" s="29" t="s">
        <v>197</v>
      </c>
      <c r="W25" s="30" t="s">
        <v>866</v>
      </c>
    </row>
    <row r="26" spans="1:23" x14ac:dyDescent="0.15">
      <c r="H26" s="174"/>
      <c r="I26" s="52"/>
      <c r="J26" s="174"/>
      <c r="K26" s="52"/>
      <c r="M26" s="31">
        <v>1</v>
      </c>
      <c r="N26" s="1294">
        <f>K8</f>
        <v>0</v>
      </c>
      <c r="O26" s="1048">
        <f>C12</f>
        <v>9</v>
      </c>
      <c r="P26" s="1295">
        <f>K6</f>
        <v>0</v>
      </c>
      <c r="Q26" s="1048">
        <f>C9</f>
        <v>6</v>
      </c>
      <c r="R26" s="54"/>
      <c r="S26" s="31">
        <v>1</v>
      </c>
      <c r="T26" s="1294">
        <f>K4</f>
        <v>0</v>
      </c>
      <c r="U26" s="1195">
        <f>C6</f>
        <v>3</v>
      </c>
      <c r="V26" s="1295">
        <f>K8</f>
        <v>0</v>
      </c>
      <c r="W26" s="1048">
        <f>C11</f>
        <v>8</v>
      </c>
    </row>
    <row r="27" spans="1:23" ht="14" thickBot="1" x14ac:dyDescent="0.2">
      <c r="M27" s="75">
        <v>2</v>
      </c>
      <c r="N27" s="1297">
        <f>K4</f>
        <v>0</v>
      </c>
      <c r="O27" s="1194">
        <f>C6</f>
        <v>3</v>
      </c>
      <c r="P27" s="1298">
        <f>K14</f>
        <v>0</v>
      </c>
      <c r="Q27" s="1064">
        <f>C15</f>
        <v>12</v>
      </c>
      <c r="S27" s="75">
        <v>2</v>
      </c>
      <c r="T27" s="1297">
        <f>K6</f>
        <v>0</v>
      </c>
      <c r="U27" s="1070">
        <f>C5</f>
        <v>2</v>
      </c>
      <c r="V27" s="1298">
        <f>K14</f>
        <v>0</v>
      </c>
      <c r="W27" s="1064">
        <f>C15</f>
        <v>12</v>
      </c>
    </row>
    <row r="28" spans="1:23" x14ac:dyDescent="0.15">
      <c r="A28" s="1637" t="s">
        <v>218</v>
      </c>
      <c r="B28" s="1637"/>
      <c r="C28" s="1637"/>
      <c r="D28" s="1637"/>
      <c r="E28" s="1637"/>
      <c r="F28" s="1637"/>
      <c r="G28" s="1637"/>
      <c r="H28" s="1637"/>
      <c r="I28" s="1637"/>
      <c r="J28" s="1637"/>
      <c r="K28" s="1637"/>
      <c r="M28" s="31">
        <v>3</v>
      </c>
      <c r="N28" s="1294">
        <f>K15</f>
        <v>0</v>
      </c>
      <c r="O28" s="1300">
        <f>C8</f>
        <v>5</v>
      </c>
      <c r="P28" s="1295">
        <f>K13</f>
        <v>0</v>
      </c>
      <c r="Q28" s="1047">
        <f>C13</f>
        <v>10</v>
      </c>
      <c r="R28" s="54"/>
      <c r="S28" s="31">
        <v>3</v>
      </c>
      <c r="T28" s="1294">
        <f>K15</f>
        <v>0</v>
      </c>
      <c r="U28" s="1300">
        <f>C10</f>
        <v>7</v>
      </c>
      <c r="V28" s="1295">
        <f>K7</f>
        <v>0</v>
      </c>
      <c r="W28" s="1047">
        <f>C7</f>
        <v>4</v>
      </c>
    </row>
    <row r="29" spans="1:23" ht="14" thickBot="1" x14ac:dyDescent="0.2">
      <c r="A29" s="171"/>
      <c r="B29" s="171"/>
      <c r="C29" s="171"/>
      <c r="D29" s="171"/>
      <c r="E29" s="171"/>
      <c r="F29" s="171"/>
      <c r="G29" s="171"/>
      <c r="H29" s="171"/>
      <c r="I29" s="171"/>
      <c r="J29" s="171"/>
      <c r="K29" s="171"/>
      <c r="M29" s="75">
        <v>4</v>
      </c>
      <c r="N29" s="1297">
        <f>K7</f>
        <v>0</v>
      </c>
      <c r="O29" s="1194">
        <f>C7</f>
        <v>4</v>
      </c>
      <c r="P29" s="1298">
        <f>K11</f>
        <v>0</v>
      </c>
      <c r="Q29" s="1064">
        <f>C14</f>
        <v>11</v>
      </c>
      <c r="S29" s="75">
        <v>4</v>
      </c>
      <c r="T29" s="1297">
        <f>K13</f>
        <v>0</v>
      </c>
      <c r="U29" s="1070">
        <f>C4</f>
        <v>1</v>
      </c>
      <c r="V29" s="1298">
        <f>K11</f>
        <v>0</v>
      </c>
      <c r="W29" s="1064">
        <f>C14</f>
        <v>11</v>
      </c>
    </row>
    <row r="30" spans="1:23" x14ac:dyDescent="0.15">
      <c r="D30" s="171"/>
      <c r="E30" s="172"/>
      <c r="F30" s="172"/>
      <c r="G30" s="172"/>
      <c r="H30" s="172"/>
      <c r="I30" s="172"/>
    </row>
    <row r="31" spans="1:23" ht="14" thickBot="1" x14ac:dyDescent="0.2">
      <c r="B31" s="1747" t="s">
        <v>1368</v>
      </c>
      <c r="C31" s="1748"/>
      <c r="E31" s="15" t="s">
        <v>307</v>
      </c>
      <c r="K31" s="15" t="s">
        <v>308</v>
      </c>
      <c r="Q31" s="15" t="s">
        <v>314</v>
      </c>
      <c r="W31" s="15" t="s">
        <v>669</v>
      </c>
    </row>
    <row r="32" spans="1:23" x14ac:dyDescent="0.15">
      <c r="A32" s="26" t="s">
        <v>892</v>
      </c>
      <c r="B32" s="204" t="s">
        <v>197</v>
      </c>
      <c r="C32" s="28" t="s">
        <v>865</v>
      </c>
      <c r="D32" s="29" t="s">
        <v>197</v>
      </c>
      <c r="E32" s="30" t="s">
        <v>866</v>
      </c>
      <c r="G32" s="26" t="s">
        <v>892</v>
      </c>
      <c r="H32" s="204" t="s">
        <v>197</v>
      </c>
      <c r="I32" s="28" t="s">
        <v>865</v>
      </c>
      <c r="J32" s="29" t="s">
        <v>197</v>
      </c>
      <c r="K32" s="30" t="s">
        <v>866</v>
      </c>
      <c r="M32" s="26" t="s">
        <v>892</v>
      </c>
      <c r="N32" s="204" t="s">
        <v>197</v>
      </c>
      <c r="O32" s="28" t="s">
        <v>865</v>
      </c>
      <c r="P32" s="29" t="s">
        <v>197</v>
      </c>
      <c r="Q32" s="30" t="s">
        <v>866</v>
      </c>
      <c r="S32" s="26" t="s">
        <v>892</v>
      </c>
      <c r="T32" s="204" t="s">
        <v>197</v>
      </c>
      <c r="U32" s="28" t="s">
        <v>865</v>
      </c>
      <c r="V32" s="29" t="s">
        <v>197</v>
      </c>
      <c r="W32" s="30" t="s">
        <v>866</v>
      </c>
    </row>
    <row r="33" spans="1:23" x14ac:dyDescent="0.15">
      <c r="A33" s="31">
        <v>1</v>
      </c>
      <c r="B33" s="1301">
        <f>K8</f>
        <v>0</v>
      </c>
      <c r="C33" s="1047">
        <f>$C$12</f>
        <v>9</v>
      </c>
      <c r="D33" s="1295">
        <f>K7</f>
        <v>0</v>
      </c>
      <c r="E33" s="1047">
        <f>$C$11</f>
        <v>8</v>
      </c>
      <c r="F33" s="54"/>
      <c r="G33" s="31">
        <v>1</v>
      </c>
      <c r="H33" s="1294">
        <f>K8</f>
        <v>0</v>
      </c>
      <c r="I33" s="1195">
        <f>C12</f>
        <v>9</v>
      </c>
      <c r="J33" s="1295">
        <f>K6</f>
        <v>0</v>
      </c>
      <c r="K33" s="1195">
        <f>C8</f>
        <v>5</v>
      </c>
      <c r="M33" s="31">
        <v>1</v>
      </c>
      <c r="N33" s="1294">
        <f>K8</f>
        <v>0</v>
      </c>
      <c r="O33" s="1195">
        <f>C11</f>
        <v>8</v>
      </c>
      <c r="P33" s="1295">
        <f>K4</f>
        <v>0</v>
      </c>
      <c r="Q33" s="1048">
        <f>C9</f>
        <v>6</v>
      </c>
      <c r="R33" s="54"/>
      <c r="S33" s="31">
        <v>1</v>
      </c>
      <c r="T33" s="1294">
        <f>K4</f>
        <v>0</v>
      </c>
      <c r="U33" s="1047">
        <f>C9</f>
        <v>6</v>
      </c>
      <c r="V33" s="1295">
        <f>K14</f>
        <v>0</v>
      </c>
      <c r="W33" s="1296">
        <f>C15</f>
        <v>12</v>
      </c>
    </row>
    <row r="34" spans="1:23" ht="14" thickBot="1" x14ac:dyDescent="0.2">
      <c r="A34" s="75">
        <v>2</v>
      </c>
      <c r="B34" s="1297">
        <f>K4</f>
        <v>0</v>
      </c>
      <c r="C34" s="1064">
        <f>C4</f>
        <v>1</v>
      </c>
      <c r="D34" s="1298">
        <f>K6</f>
        <v>0</v>
      </c>
      <c r="E34" s="1064">
        <f>C8</f>
        <v>5</v>
      </c>
      <c r="G34" s="75">
        <v>2</v>
      </c>
      <c r="H34" s="1297">
        <f>K7</f>
        <v>0</v>
      </c>
      <c r="I34" s="1070">
        <f>C7</f>
        <v>4</v>
      </c>
      <c r="J34" s="1298">
        <f>K4</f>
        <v>0</v>
      </c>
      <c r="K34" s="1070">
        <f>C15</f>
        <v>12</v>
      </c>
      <c r="M34" s="75">
        <v>2</v>
      </c>
      <c r="N34" s="1297">
        <f>K6</f>
        <v>0</v>
      </c>
      <c r="O34" s="1064">
        <f>C5</f>
        <v>2</v>
      </c>
      <c r="P34" s="1298">
        <f>K14</f>
        <v>0</v>
      </c>
      <c r="Q34" s="1070">
        <f>C12</f>
        <v>9</v>
      </c>
      <c r="S34" s="75">
        <v>2</v>
      </c>
      <c r="T34" s="1297">
        <f>K8</f>
        <v>0</v>
      </c>
      <c r="U34" s="1194">
        <f>C11</f>
        <v>8</v>
      </c>
      <c r="V34" s="1298">
        <f>K6</f>
        <v>0</v>
      </c>
      <c r="W34" s="1064">
        <f>C5</f>
        <v>2</v>
      </c>
    </row>
    <row r="35" spans="1:23" x14ac:dyDescent="0.15">
      <c r="A35" s="31">
        <v>3</v>
      </c>
      <c r="B35" s="1294">
        <f>K15</f>
        <v>0</v>
      </c>
      <c r="C35" s="1047">
        <f>$C$13</f>
        <v>10</v>
      </c>
      <c r="D35" s="1295">
        <f>K14</f>
        <v>0</v>
      </c>
      <c r="E35" s="1047">
        <f>$C$10</f>
        <v>7</v>
      </c>
      <c r="F35" s="54"/>
      <c r="G35" s="31">
        <v>3</v>
      </c>
      <c r="H35" s="1294">
        <f>K13</f>
        <v>0</v>
      </c>
      <c r="I35" s="1195">
        <f>C9</f>
        <v>6</v>
      </c>
      <c r="J35" s="1295">
        <f>K15</f>
        <v>0</v>
      </c>
      <c r="K35" s="1195">
        <f>C13</f>
        <v>10</v>
      </c>
      <c r="M35" s="31">
        <v>3</v>
      </c>
      <c r="N35" s="1294">
        <f>K13</f>
        <v>0</v>
      </c>
      <c r="O35" s="1195">
        <f>C4</f>
        <v>1</v>
      </c>
      <c r="P35" s="1295">
        <f>K7</f>
        <v>0</v>
      </c>
      <c r="Q35" s="1300">
        <f>C13</f>
        <v>10</v>
      </c>
      <c r="R35" s="54"/>
      <c r="S35" s="31">
        <v>3</v>
      </c>
      <c r="T35" s="1294">
        <f>K7</f>
        <v>0</v>
      </c>
      <c r="U35" s="1048">
        <f>C14</f>
        <v>11</v>
      </c>
      <c r="V35" s="1295">
        <f>K11</f>
        <v>0</v>
      </c>
      <c r="W35" s="1195">
        <f>C8</f>
        <v>5</v>
      </c>
    </row>
    <row r="36" spans="1:23" ht="14" thickBot="1" x14ac:dyDescent="0.2">
      <c r="A36" s="75">
        <v>4</v>
      </c>
      <c r="B36" s="1297">
        <f>K11</f>
        <v>0</v>
      </c>
      <c r="C36" s="1064">
        <f>C5</f>
        <v>2</v>
      </c>
      <c r="D36" s="1298">
        <f>K13</f>
        <v>0</v>
      </c>
      <c r="E36" s="1064">
        <f>C9</f>
        <v>6</v>
      </c>
      <c r="G36" s="75">
        <v>4</v>
      </c>
      <c r="H36" s="1297">
        <f>K14</f>
        <v>0</v>
      </c>
      <c r="I36" s="1070">
        <f>C6</f>
        <v>3</v>
      </c>
      <c r="J36" s="1298">
        <f>K11</f>
        <v>0</v>
      </c>
      <c r="K36" s="1070">
        <f>C14</f>
        <v>11</v>
      </c>
      <c r="M36" s="75">
        <v>4</v>
      </c>
      <c r="N36" s="1297">
        <f>K15</f>
        <v>0</v>
      </c>
      <c r="O36" s="1064">
        <f>C10</f>
        <v>7</v>
      </c>
      <c r="P36" s="1298">
        <f>K11</f>
        <v>0</v>
      </c>
      <c r="Q36" s="1070">
        <f>C8</f>
        <v>5</v>
      </c>
      <c r="S36" s="75">
        <v>4</v>
      </c>
      <c r="T36" s="1297">
        <f>K15</f>
        <v>0</v>
      </c>
      <c r="U36" s="1194">
        <f>C10</f>
        <v>7</v>
      </c>
      <c r="V36" s="1298">
        <f>K13</f>
        <v>0</v>
      </c>
      <c r="W36" s="1064">
        <f>C4</f>
        <v>1</v>
      </c>
    </row>
    <row r="38" spans="1:23" ht="14" thickBot="1" x14ac:dyDescent="0.2">
      <c r="E38" s="15" t="s">
        <v>309</v>
      </c>
      <c r="K38" s="15" t="s">
        <v>2186</v>
      </c>
      <c r="Q38" s="15" t="s">
        <v>670</v>
      </c>
    </row>
    <row r="39" spans="1:23" x14ac:dyDescent="0.15">
      <c r="A39" s="26" t="s">
        <v>892</v>
      </c>
      <c r="B39" s="204" t="s">
        <v>197</v>
      </c>
      <c r="C39" s="28" t="s">
        <v>865</v>
      </c>
      <c r="D39" s="29" t="s">
        <v>197</v>
      </c>
      <c r="E39" s="30" t="s">
        <v>866</v>
      </c>
      <c r="G39" s="26" t="s">
        <v>892</v>
      </c>
      <c r="H39" s="204" t="s">
        <v>197</v>
      </c>
      <c r="I39" s="28" t="s">
        <v>865</v>
      </c>
      <c r="J39" s="29" t="s">
        <v>197</v>
      </c>
      <c r="K39" s="30" t="s">
        <v>866</v>
      </c>
      <c r="M39" s="26" t="s">
        <v>892</v>
      </c>
      <c r="N39" s="204" t="s">
        <v>197</v>
      </c>
      <c r="O39" s="28" t="s">
        <v>865</v>
      </c>
      <c r="P39" s="29" t="s">
        <v>197</v>
      </c>
      <c r="Q39" s="30" t="s">
        <v>866</v>
      </c>
    </row>
    <row r="40" spans="1:23" ht="14" thickBot="1" x14ac:dyDescent="0.2">
      <c r="A40" s="31">
        <v>1</v>
      </c>
      <c r="B40" s="1294">
        <f>K8</f>
        <v>0</v>
      </c>
      <c r="C40" s="1048">
        <f>C11</f>
        <v>8</v>
      </c>
      <c r="D40" s="1295">
        <f>K7</f>
        <v>0</v>
      </c>
      <c r="E40" s="1047">
        <f>C7</f>
        <v>4</v>
      </c>
      <c r="F40" s="54"/>
      <c r="G40" s="31">
        <v>1</v>
      </c>
      <c r="H40" s="1294">
        <f>K8</f>
        <v>0</v>
      </c>
      <c r="I40" s="1048">
        <f>C8</f>
        <v>5</v>
      </c>
      <c r="J40" s="1295">
        <f>K7</f>
        <v>0</v>
      </c>
      <c r="K40" s="1047">
        <f>C7</f>
        <v>4</v>
      </c>
      <c r="M40" s="38">
        <v>1</v>
      </c>
      <c r="N40" s="1301">
        <f>K4</f>
        <v>0</v>
      </c>
      <c r="O40" s="1299">
        <f>C12</f>
        <v>9</v>
      </c>
      <c r="P40" s="1307">
        <f>K14</f>
        <v>0</v>
      </c>
      <c r="Q40" s="1149">
        <f>C6</f>
        <v>3</v>
      </c>
      <c r="R40" s="54"/>
    </row>
    <row r="41" spans="1:23" ht="14" thickBot="1" x14ac:dyDescent="0.2">
      <c r="A41" s="75">
        <v>2</v>
      </c>
      <c r="B41" s="1297">
        <f>K4</f>
        <v>0</v>
      </c>
      <c r="C41" s="1194">
        <f>C15</f>
        <v>12</v>
      </c>
      <c r="D41" s="1298">
        <f>K6</f>
        <v>0</v>
      </c>
      <c r="E41" s="1070">
        <f>C4</f>
        <v>1</v>
      </c>
      <c r="G41" s="75">
        <v>2</v>
      </c>
      <c r="H41" s="1297">
        <f>K6</f>
        <v>0</v>
      </c>
      <c r="I41" s="1064">
        <f>C4</f>
        <v>1</v>
      </c>
      <c r="J41" s="1298">
        <f>K4</f>
        <v>0</v>
      </c>
      <c r="K41" s="1070">
        <f>C12</f>
        <v>9</v>
      </c>
      <c r="M41" s="1280">
        <v>2</v>
      </c>
      <c r="N41" s="1308">
        <f>K7</f>
        <v>0</v>
      </c>
      <c r="O41" s="1309">
        <f>C13</f>
        <v>10</v>
      </c>
      <c r="P41" s="1310">
        <f>K11</f>
        <v>0</v>
      </c>
      <c r="Q41" s="1309">
        <f>C7</f>
        <v>4</v>
      </c>
    </row>
    <row r="42" spans="1:23" ht="14" thickBot="1" x14ac:dyDescent="0.2">
      <c r="A42" s="31">
        <v>3</v>
      </c>
      <c r="B42" s="1294">
        <f>K13</f>
        <v>0</v>
      </c>
      <c r="C42" s="1300">
        <f>C10</f>
        <v>7</v>
      </c>
      <c r="D42" s="1295">
        <f>K14</f>
        <v>0</v>
      </c>
      <c r="E42" s="1047">
        <f>C6</f>
        <v>3</v>
      </c>
      <c r="F42" s="54"/>
      <c r="G42" s="31">
        <v>3</v>
      </c>
      <c r="H42" s="1294">
        <f>K13</f>
        <v>0</v>
      </c>
      <c r="I42" s="1300">
        <f>C9</f>
        <v>6</v>
      </c>
      <c r="J42" s="1295">
        <f>K14</f>
        <v>0</v>
      </c>
      <c r="K42" s="1047">
        <f>C6</f>
        <v>3</v>
      </c>
      <c r="M42" s="38">
        <v>3</v>
      </c>
      <c r="N42" s="1301">
        <f>K8</f>
        <v>0</v>
      </c>
      <c r="O42" s="1193">
        <f>C11</f>
        <v>8</v>
      </c>
      <c r="P42" s="1307">
        <f>K15</f>
        <v>0</v>
      </c>
      <c r="Q42" s="1062">
        <f>C10</f>
        <v>7</v>
      </c>
      <c r="R42" s="54"/>
    </row>
    <row r="43" spans="1:23" ht="14" thickBot="1" x14ac:dyDescent="0.2">
      <c r="A43" s="75">
        <v>4</v>
      </c>
      <c r="B43" s="1297">
        <f>K15</f>
        <v>0</v>
      </c>
      <c r="C43" s="1070">
        <f>C5</f>
        <v>2</v>
      </c>
      <c r="D43" s="1298">
        <f>K11</f>
        <v>0</v>
      </c>
      <c r="E43" s="1064">
        <f>C14</f>
        <v>11</v>
      </c>
      <c r="G43" s="75">
        <v>4</v>
      </c>
      <c r="H43" s="1297">
        <f>K11</f>
        <v>0</v>
      </c>
      <c r="I43" s="1070">
        <f>C13</f>
        <v>10</v>
      </c>
      <c r="J43" s="1298">
        <f>K15</f>
        <v>0</v>
      </c>
      <c r="K43" s="1064">
        <f>C5</f>
        <v>2</v>
      </c>
      <c r="M43" s="1280">
        <v>4</v>
      </c>
      <c r="N43" s="1308">
        <f>K6</f>
        <v>0</v>
      </c>
      <c r="O43" s="1293">
        <f>C5</f>
        <v>2</v>
      </c>
      <c r="P43" s="1310">
        <f>K13</f>
        <v>0</v>
      </c>
      <c r="Q43" s="1311">
        <f>C4</f>
        <v>1</v>
      </c>
      <c r="V43" s="356"/>
    </row>
    <row r="47" spans="1:23" x14ac:dyDescent="0.15">
      <c r="A47" s="1637" t="s">
        <v>221</v>
      </c>
      <c r="B47" s="1637"/>
      <c r="C47" s="1637"/>
      <c r="D47" s="1637"/>
      <c r="E47" s="1637"/>
      <c r="F47" s="1637"/>
      <c r="G47" s="1637"/>
      <c r="H47" s="1637"/>
      <c r="I47" s="1637"/>
      <c r="J47" s="1637"/>
      <c r="K47" s="1637"/>
    </row>
    <row r="48" spans="1:23" x14ac:dyDescent="0.15">
      <c r="A48" s="1637" t="s">
        <v>1590</v>
      </c>
      <c r="B48" s="1637"/>
      <c r="C48" s="1637"/>
      <c r="D48" s="1637"/>
      <c r="E48" s="1637"/>
      <c r="F48" s="1637"/>
      <c r="G48" s="1637"/>
      <c r="H48" s="1637"/>
      <c r="I48" s="1637"/>
      <c r="J48" s="1637"/>
      <c r="K48" s="1637"/>
    </row>
    <row r="50" spans="1:11" ht="14" thickBot="1" x14ac:dyDescent="0.2">
      <c r="E50" s="15" t="s">
        <v>859</v>
      </c>
      <c r="K50" s="15" t="s">
        <v>861</v>
      </c>
    </row>
    <row r="51" spans="1:11" x14ac:dyDescent="0.15">
      <c r="A51" s="26" t="s">
        <v>892</v>
      </c>
      <c r="B51" s="204" t="s">
        <v>197</v>
      </c>
      <c r="C51" s="28" t="s">
        <v>865</v>
      </c>
      <c r="D51" s="29" t="s">
        <v>197</v>
      </c>
      <c r="E51" s="30" t="s">
        <v>866</v>
      </c>
      <c r="G51" s="26" t="s">
        <v>892</v>
      </c>
      <c r="H51" s="204" t="s">
        <v>197</v>
      </c>
      <c r="I51" s="28" t="s">
        <v>865</v>
      </c>
      <c r="J51" s="29" t="s">
        <v>197</v>
      </c>
      <c r="K51" s="30" t="s">
        <v>866</v>
      </c>
    </row>
    <row r="52" spans="1:11" x14ac:dyDescent="0.15">
      <c r="A52" s="31">
        <v>1</v>
      </c>
      <c r="B52" s="32">
        <f>K7</f>
        <v>0</v>
      </c>
      <c r="C52" s="1048">
        <f>C8</f>
        <v>5</v>
      </c>
      <c r="D52" s="1295">
        <f>K14</f>
        <v>0</v>
      </c>
      <c r="E52" s="1047">
        <f>C6</f>
        <v>3</v>
      </c>
      <c r="F52" s="54"/>
      <c r="G52" s="31">
        <v>1</v>
      </c>
      <c r="H52" s="1294">
        <f>K7</f>
        <v>0</v>
      </c>
      <c r="I52" s="1048">
        <f>C7</f>
        <v>4</v>
      </c>
      <c r="J52" s="1295">
        <f>K11</f>
        <v>0</v>
      </c>
      <c r="K52" s="1048">
        <f>C5</f>
        <v>2</v>
      </c>
    </row>
    <row r="53" spans="1:11" ht="14" thickBot="1" x14ac:dyDescent="0.2">
      <c r="A53" s="75">
        <v>2</v>
      </c>
      <c r="B53" s="47">
        <f>K13</f>
        <v>0</v>
      </c>
      <c r="C53" s="1194">
        <f>C4</f>
        <v>1</v>
      </c>
      <c r="D53" s="1298">
        <f>K11</f>
        <v>0</v>
      </c>
      <c r="E53" s="1070">
        <f>C9</f>
        <v>6</v>
      </c>
      <c r="G53" s="75">
        <v>2</v>
      </c>
      <c r="H53" s="1297">
        <f>K14</f>
        <v>0</v>
      </c>
      <c r="I53" s="1064">
        <f>C6</f>
        <v>3</v>
      </c>
      <c r="J53" s="1298">
        <f>K13</f>
        <v>0</v>
      </c>
      <c r="K53" s="1064">
        <f>C4</f>
        <v>1</v>
      </c>
    </row>
    <row r="54" spans="1:11" x14ac:dyDescent="0.15">
      <c r="A54" s="31">
        <v>3</v>
      </c>
      <c r="B54" s="32">
        <f>K8</f>
        <v>0</v>
      </c>
      <c r="C54" s="1300">
        <f>C14</f>
        <v>11</v>
      </c>
      <c r="D54" s="1295">
        <f>K4</f>
        <v>0</v>
      </c>
      <c r="E54" s="1047">
        <f>C12</f>
        <v>9</v>
      </c>
      <c r="F54" s="54"/>
      <c r="G54" s="31">
        <v>3</v>
      </c>
      <c r="H54" s="1294">
        <f>K8</f>
        <v>0</v>
      </c>
      <c r="I54" s="1300">
        <f>C13</f>
        <v>10</v>
      </c>
      <c r="J54" s="1295">
        <f>K6</f>
        <v>0</v>
      </c>
      <c r="K54" s="1300">
        <f>C11</f>
        <v>8</v>
      </c>
    </row>
    <row r="55" spans="1:11" ht="14" thickBot="1" x14ac:dyDescent="0.2">
      <c r="A55" s="75">
        <v>4</v>
      </c>
      <c r="B55" s="47">
        <f>K6</f>
        <v>0</v>
      </c>
      <c r="C55" s="1070">
        <f>C15</f>
        <v>12</v>
      </c>
      <c r="D55" s="1298">
        <f>K15</f>
        <v>0</v>
      </c>
      <c r="E55" s="1064">
        <f>C10</f>
        <v>7</v>
      </c>
      <c r="G55" s="75">
        <v>4</v>
      </c>
      <c r="H55" s="1297">
        <f>K4</f>
        <v>0</v>
      </c>
      <c r="I55" s="1064">
        <f>C12</f>
        <v>9</v>
      </c>
      <c r="J55" s="1298">
        <f>K15</f>
        <v>0</v>
      </c>
      <c r="K55" s="1064">
        <f>C10</f>
        <v>7</v>
      </c>
    </row>
    <row r="57" spans="1:11" ht="14" thickBot="1" x14ac:dyDescent="0.2">
      <c r="E57" s="15" t="s">
        <v>862</v>
      </c>
      <c r="K57" s="15" t="s">
        <v>863</v>
      </c>
    </row>
    <row r="58" spans="1:11" x14ac:dyDescent="0.15">
      <c r="A58" s="26" t="s">
        <v>892</v>
      </c>
      <c r="B58" s="204" t="s">
        <v>197</v>
      </c>
      <c r="C58" s="28" t="s">
        <v>865</v>
      </c>
      <c r="D58" s="29" t="s">
        <v>197</v>
      </c>
      <c r="E58" s="30" t="s">
        <v>866</v>
      </c>
      <c r="G58" s="26" t="s">
        <v>892</v>
      </c>
      <c r="H58" s="204" t="s">
        <v>197</v>
      </c>
      <c r="I58" s="28" t="s">
        <v>865</v>
      </c>
      <c r="J58" s="29" t="s">
        <v>197</v>
      </c>
      <c r="K58" s="30" t="s">
        <v>866</v>
      </c>
    </row>
    <row r="59" spans="1:11" x14ac:dyDescent="0.15">
      <c r="A59" s="31">
        <v>1</v>
      </c>
      <c r="B59" s="32">
        <f>K11</f>
        <v>0</v>
      </c>
      <c r="C59" s="1048">
        <f>C9</f>
        <v>6</v>
      </c>
      <c r="D59" s="1295">
        <f>K13</f>
        <v>0</v>
      </c>
      <c r="E59" s="1048">
        <f>C8</f>
        <v>5</v>
      </c>
      <c r="F59" s="54"/>
      <c r="G59" s="31">
        <v>1</v>
      </c>
      <c r="H59" s="1294">
        <f>K11</f>
        <v>0</v>
      </c>
      <c r="I59" s="1047">
        <f>C9</f>
        <v>6</v>
      </c>
      <c r="J59" s="1295">
        <f>K7</f>
        <v>0</v>
      </c>
      <c r="K59" s="1195">
        <f>C7</f>
        <v>4</v>
      </c>
    </row>
    <row r="60" spans="1:11" ht="14" thickBot="1" x14ac:dyDescent="0.2">
      <c r="A60" s="75">
        <v>2</v>
      </c>
      <c r="B60" s="47">
        <f>K7</f>
        <v>0</v>
      </c>
      <c r="C60" s="1064">
        <f>C7</f>
        <v>4</v>
      </c>
      <c r="D60" s="1298">
        <f>K14</f>
        <v>0</v>
      </c>
      <c r="E60" s="1064">
        <f>C6</f>
        <v>3</v>
      </c>
      <c r="G60" s="75">
        <v>2</v>
      </c>
      <c r="H60" s="1297">
        <f>K13</f>
        <v>0</v>
      </c>
      <c r="I60" s="1194">
        <f>C8</f>
        <v>5</v>
      </c>
      <c r="J60" s="1298">
        <f>K14</f>
        <v>0</v>
      </c>
      <c r="K60" s="1070">
        <f>C5</f>
        <v>2</v>
      </c>
    </row>
    <row r="61" spans="1:11" x14ac:dyDescent="0.15">
      <c r="A61" s="31">
        <v>3</v>
      </c>
      <c r="B61" s="32">
        <f>K6</f>
        <v>0</v>
      </c>
      <c r="C61" s="1300">
        <f>C15</f>
        <v>12</v>
      </c>
      <c r="D61" s="1295">
        <f>K15</f>
        <v>0</v>
      </c>
      <c r="E61" s="1300">
        <f>C14</f>
        <v>11</v>
      </c>
      <c r="F61" s="54"/>
    </row>
    <row r="62" spans="1:11" ht="14" thickBot="1" x14ac:dyDescent="0.2">
      <c r="A62" s="75">
        <v>4</v>
      </c>
      <c r="B62" s="47">
        <f>K8</f>
        <v>0</v>
      </c>
      <c r="C62" s="1064">
        <f>C13</f>
        <v>10</v>
      </c>
      <c r="D62" s="1298">
        <f>K4</f>
        <v>0</v>
      </c>
      <c r="E62" s="1064">
        <f>C12</f>
        <v>9</v>
      </c>
    </row>
    <row r="66" spans="1:11" x14ac:dyDescent="0.15">
      <c r="A66" s="1804" t="s">
        <v>760</v>
      </c>
      <c r="B66" s="1804"/>
      <c r="C66" s="1804"/>
      <c r="D66" s="1804"/>
      <c r="E66" s="1804"/>
      <c r="F66" s="1804"/>
      <c r="G66" s="1804"/>
      <c r="H66" s="1804"/>
      <c r="I66" s="1804"/>
      <c r="J66" s="1804"/>
      <c r="K66" s="1804"/>
    </row>
    <row r="67" spans="1:11" x14ac:dyDescent="0.15">
      <c r="A67" s="1804" t="s">
        <v>761</v>
      </c>
      <c r="B67" s="1804"/>
      <c r="C67" s="1804"/>
      <c r="D67" s="1804"/>
      <c r="E67" s="1804"/>
      <c r="F67" s="1804"/>
      <c r="G67" s="1804"/>
      <c r="H67" s="1804"/>
      <c r="I67" s="1804"/>
      <c r="J67" s="1804"/>
      <c r="K67" s="1804"/>
    </row>
    <row r="69" spans="1:11" x14ac:dyDescent="0.15">
      <c r="A69" s="1804" t="s">
        <v>212</v>
      </c>
      <c r="B69" s="1804"/>
      <c r="C69" s="1804"/>
      <c r="D69" s="1804"/>
      <c r="E69" s="1804"/>
      <c r="F69" s="1804"/>
      <c r="G69" s="1804"/>
      <c r="H69" s="1804"/>
      <c r="I69" s="1804"/>
      <c r="J69" s="1804"/>
      <c r="K69" s="1804"/>
    </row>
    <row r="70" spans="1:11" x14ac:dyDescent="0.15">
      <c r="A70" s="1804" t="s">
        <v>2267</v>
      </c>
      <c r="B70" s="1804"/>
      <c r="C70" s="1804"/>
      <c r="D70" s="1804"/>
      <c r="E70" s="1804"/>
      <c r="F70" s="1804"/>
      <c r="G70" s="1804"/>
      <c r="H70" s="1804"/>
      <c r="I70" s="1804"/>
      <c r="J70" s="1804"/>
      <c r="K70" s="1804"/>
    </row>
    <row r="91" spans="10:10" x14ac:dyDescent="0.15">
      <c r="J91" s="356"/>
    </row>
    <row r="92" spans="10:10" x14ac:dyDescent="0.15">
      <c r="J92" s="356"/>
    </row>
    <row r="93" spans="10:10" x14ac:dyDescent="0.15">
      <c r="J93" s="356"/>
    </row>
    <row r="94" spans="10:10" x14ac:dyDescent="0.15">
      <c r="J94" s="356"/>
    </row>
    <row r="97" spans="10:10" x14ac:dyDescent="0.15">
      <c r="J97" s="356"/>
    </row>
    <row r="98" spans="10:10" x14ac:dyDescent="0.15">
      <c r="J98" s="356"/>
    </row>
  </sheetData>
  <sheetProtection password="CF27" sheet="1" objects="1" scenarios="1"/>
  <mergeCells count="31">
    <mergeCell ref="A70:K70"/>
    <mergeCell ref="A48:K48"/>
    <mergeCell ref="A66:K66"/>
    <mergeCell ref="A67:K67"/>
    <mergeCell ref="A69:K69"/>
    <mergeCell ref="F12:H12"/>
    <mergeCell ref="M24:O24"/>
    <mergeCell ref="A28:K28"/>
    <mergeCell ref="B31:C31"/>
    <mergeCell ref="A47:K47"/>
    <mergeCell ref="F13:H13"/>
    <mergeCell ref="F14:H14"/>
    <mergeCell ref="F15:H15"/>
    <mergeCell ref="F17:G17"/>
    <mergeCell ref="I17:J17"/>
    <mergeCell ref="C18:D18"/>
    <mergeCell ref="H19:I19"/>
    <mergeCell ref="J19:K19"/>
    <mergeCell ref="F9:H9"/>
    <mergeCell ref="F10:H10"/>
    <mergeCell ref="F11:H11"/>
    <mergeCell ref="F5:H5"/>
    <mergeCell ref="F8:H8"/>
    <mergeCell ref="M5:W5"/>
    <mergeCell ref="F6:H6"/>
    <mergeCell ref="F7:H7"/>
    <mergeCell ref="A1:K1"/>
    <mergeCell ref="M1:W1"/>
    <mergeCell ref="F3:H3"/>
    <mergeCell ref="F4:H4"/>
    <mergeCell ref="M4:W4"/>
  </mergeCells>
  <phoneticPr fontId="0" type="noConversion"/>
  <pageMargins left="0.19685039370078741" right="0" top="0" bottom="0" header="0" footer="0"/>
  <pageSetup paperSize="9" orientation="landscape" horizontalDpi="360" verticalDpi="36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oglio55"/>
  <dimension ref="A1:K59"/>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817" t="s">
        <v>1766</v>
      </c>
      <c r="B1" s="1817"/>
      <c r="C1" s="1817"/>
      <c r="D1" s="1817"/>
      <c r="E1" s="1817"/>
      <c r="F1" s="1817"/>
      <c r="G1" s="1817"/>
      <c r="H1" s="1817"/>
      <c r="I1" s="1817"/>
      <c r="J1" s="1817"/>
      <c r="K1" s="1817"/>
    </row>
    <row r="2" spans="1:11" x14ac:dyDescent="0.15">
      <c r="C2" s="49" t="s">
        <v>889</v>
      </c>
      <c r="D2" s="17"/>
      <c r="E2" s="17"/>
    </row>
    <row r="3" spans="1:11" x14ac:dyDescent="0.15">
      <c r="C3" s="18" t="s">
        <v>684</v>
      </c>
      <c r="D3" s="18" t="s">
        <v>367</v>
      </c>
      <c r="E3" s="154" t="s">
        <v>1181</v>
      </c>
      <c r="F3" s="1758" t="s">
        <v>1180</v>
      </c>
      <c r="G3" s="1759"/>
      <c r="I3" s="166" t="s">
        <v>1680</v>
      </c>
      <c r="J3" s="17"/>
      <c r="K3" s="18" t="s">
        <v>1934</v>
      </c>
    </row>
    <row r="4" spans="1:11" x14ac:dyDescent="0.15">
      <c r="B4" s="16">
        <v>1</v>
      </c>
      <c r="C4" s="98">
        <v>1</v>
      </c>
      <c r="D4" s="14"/>
      <c r="E4" s="20">
        <f t="shared" ref="E4:E15" si="0">COUNTIF(C$24:C$64,$C4)+COUNTIF(I$24:I$64,$C4)</f>
        <v>2</v>
      </c>
      <c r="F4" s="1638">
        <f t="shared" ref="F4:F15" si="1">COUNTIF(E$24:E$64,$C4)+COUNTIF(K$24:K$64,$C4)</f>
        <v>3</v>
      </c>
      <c r="G4" s="1638"/>
      <c r="I4" s="45">
        <f>$C$4</f>
        <v>1</v>
      </c>
      <c r="J4" s="25" t="s">
        <v>1678</v>
      </c>
      <c r="K4" s="14"/>
    </row>
    <row r="5" spans="1:11" x14ac:dyDescent="0.15">
      <c r="B5" s="16">
        <v>2</v>
      </c>
      <c r="C5" s="98">
        <v>2</v>
      </c>
      <c r="D5" s="14"/>
      <c r="E5" s="20">
        <f t="shared" si="0"/>
        <v>2</v>
      </c>
      <c r="F5" s="1638">
        <f t="shared" si="1"/>
        <v>3</v>
      </c>
      <c r="G5" s="1638"/>
      <c r="I5" s="45">
        <f>$C$7</f>
        <v>4</v>
      </c>
      <c r="J5" s="25"/>
      <c r="K5" s="24"/>
    </row>
    <row r="6" spans="1:11" x14ac:dyDescent="0.15">
      <c r="B6" s="16">
        <v>3</v>
      </c>
      <c r="C6" s="98">
        <v>3</v>
      </c>
      <c r="D6" s="14"/>
      <c r="E6" s="20">
        <f t="shared" si="0"/>
        <v>2</v>
      </c>
      <c r="F6" s="1638">
        <f t="shared" si="1"/>
        <v>3</v>
      </c>
      <c r="G6" s="1638"/>
      <c r="I6" s="45">
        <f>$C$8</f>
        <v>5</v>
      </c>
      <c r="J6" s="25" t="s">
        <v>1678</v>
      </c>
      <c r="K6" s="14"/>
    </row>
    <row r="7" spans="1:11" x14ac:dyDescent="0.15">
      <c r="B7" s="16">
        <v>4</v>
      </c>
      <c r="C7" s="98">
        <v>4</v>
      </c>
      <c r="D7" s="14"/>
      <c r="E7" s="20">
        <f t="shared" si="0"/>
        <v>2</v>
      </c>
      <c r="F7" s="1638">
        <f t="shared" si="1"/>
        <v>3</v>
      </c>
      <c r="G7" s="1638"/>
      <c r="I7" s="45">
        <f>$C$11</f>
        <v>8</v>
      </c>
      <c r="J7" s="25" t="s">
        <v>1678</v>
      </c>
      <c r="K7" s="14"/>
    </row>
    <row r="8" spans="1:11" x14ac:dyDescent="0.15">
      <c r="B8" s="16">
        <v>5</v>
      </c>
      <c r="C8" s="98">
        <v>5</v>
      </c>
      <c r="D8" s="14"/>
      <c r="E8" s="20">
        <f t="shared" si="0"/>
        <v>2</v>
      </c>
      <c r="F8" s="1638">
        <f t="shared" si="1"/>
        <v>3</v>
      </c>
      <c r="G8" s="1638"/>
      <c r="I8" s="45">
        <f>$C$12</f>
        <v>9</v>
      </c>
      <c r="J8" s="25" t="s">
        <v>1678</v>
      </c>
      <c r="K8" s="14"/>
    </row>
    <row r="9" spans="1:11" x14ac:dyDescent="0.15">
      <c r="B9" s="16">
        <v>6</v>
      </c>
      <c r="C9" s="98">
        <v>6</v>
      </c>
      <c r="D9" s="14"/>
      <c r="E9" s="20">
        <f t="shared" si="0"/>
        <v>2</v>
      </c>
      <c r="F9" s="1638">
        <f t="shared" si="1"/>
        <v>3</v>
      </c>
      <c r="G9" s="1638"/>
      <c r="I9" s="45">
        <f>$C$15</f>
        <v>12</v>
      </c>
      <c r="J9" s="25"/>
      <c r="K9" s="24"/>
    </row>
    <row r="10" spans="1:11" x14ac:dyDescent="0.15">
      <c r="B10" s="16">
        <v>7</v>
      </c>
      <c r="C10" s="98">
        <v>7</v>
      </c>
      <c r="D10" s="14"/>
      <c r="E10" s="20">
        <f t="shared" si="0"/>
        <v>3</v>
      </c>
      <c r="F10" s="1638">
        <f t="shared" si="1"/>
        <v>2</v>
      </c>
      <c r="G10" s="1638"/>
      <c r="I10" s="166" t="s">
        <v>1681</v>
      </c>
      <c r="J10" s="25"/>
      <c r="K10" s="18" t="s">
        <v>1934</v>
      </c>
    </row>
    <row r="11" spans="1:11" x14ac:dyDescent="0.15">
      <c r="B11" s="16">
        <v>8</v>
      </c>
      <c r="C11" s="98">
        <v>8</v>
      </c>
      <c r="D11" s="14"/>
      <c r="E11" s="20">
        <f t="shared" si="0"/>
        <v>3</v>
      </c>
      <c r="F11" s="1638">
        <f t="shared" si="1"/>
        <v>2</v>
      </c>
      <c r="G11" s="1638"/>
      <c r="I11" s="45">
        <f>$C$5</f>
        <v>2</v>
      </c>
      <c r="J11" s="25" t="s">
        <v>1678</v>
      </c>
      <c r="K11" s="14"/>
    </row>
    <row r="12" spans="1:11" x14ac:dyDescent="0.15">
      <c r="B12" s="16">
        <v>9</v>
      </c>
      <c r="C12" s="98">
        <v>9</v>
      </c>
      <c r="D12" s="14"/>
      <c r="E12" s="20">
        <f t="shared" si="0"/>
        <v>3</v>
      </c>
      <c r="F12" s="1638">
        <f t="shared" si="1"/>
        <v>2</v>
      </c>
      <c r="G12" s="1638"/>
      <c r="I12" s="45">
        <f>$C$6</f>
        <v>3</v>
      </c>
      <c r="J12" s="25"/>
      <c r="K12" s="24"/>
    </row>
    <row r="13" spans="1:11" x14ac:dyDescent="0.15">
      <c r="B13" s="16">
        <v>10</v>
      </c>
      <c r="C13" s="98">
        <v>10</v>
      </c>
      <c r="D13" s="14"/>
      <c r="E13" s="20">
        <f t="shared" si="0"/>
        <v>3</v>
      </c>
      <c r="F13" s="1638">
        <f t="shared" si="1"/>
        <v>2</v>
      </c>
      <c r="G13" s="1638"/>
      <c r="I13" s="45">
        <f>$C$9</f>
        <v>6</v>
      </c>
      <c r="J13" s="25" t="s">
        <v>1678</v>
      </c>
      <c r="K13" s="14"/>
    </row>
    <row r="14" spans="1:11" x14ac:dyDescent="0.15">
      <c r="B14" s="16">
        <v>11</v>
      </c>
      <c r="C14" s="98">
        <v>11</v>
      </c>
      <c r="D14" s="14"/>
      <c r="E14" s="20">
        <f t="shared" si="0"/>
        <v>3</v>
      </c>
      <c r="F14" s="1638">
        <f t="shared" si="1"/>
        <v>2</v>
      </c>
      <c r="G14" s="1638"/>
      <c r="I14" s="45">
        <f>$C$10</f>
        <v>7</v>
      </c>
      <c r="J14" s="25" t="s">
        <v>1678</v>
      </c>
      <c r="K14" s="14"/>
    </row>
    <row r="15" spans="1:11" x14ac:dyDescent="0.15">
      <c r="B15" s="16">
        <v>12</v>
      </c>
      <c r="C15" s="98">
        <v>12</v>
      </c>
      <c r="D15" s="14"/>
      <c r="E15" s="20">
        <f t="shared" si="0"/>
        <v>3</v>
      </c>
      <c r="F15" s="1638">
        <f t="shared" si="1"/>
        <v>2</v>
      </c>
      <c r="G15" s="1638"/>
      <c r="I15" s="45">
        <f>$C$13</f>
        <v>10</v>
      </c>
      <c r="J15" s="25" t="s">
        <v>1678</v>
      </c>
      <c r="K15" s="14"/>
    </row>
    <row r="16" spans="1:11" x14ac:dyDescent="0.15">
      <c r="I16" s="46">
        <f>$C$14</f>
        <v>11</v>
      </c>
      <c r="J16" s="25"/>
      <c r="K16" s="419"/>
    </row>
    <row r="17" spans="1:11" x14ac:dyDescent="0.15">
      <c r="A17" s="15" t="s">
        <v>363</v>
      </c>
      <c r="B17" s="383" t="s">
        <v>362</v>
      </c>
      <c r="C17" s="24" t="s">
        <v>1360</v>
      </c>
      <c r="D17" s="383" t="s">
        <v>892</v>
      </c>
      <c r="E17" s="24">
        <f>SUM(E4:E15)</f>
        <v>30</v>
      </c>
      <c r="F17" s="1754" t="s">
        <v>301</v>
      </c>
      <c r="G17" s="1754"/>
      <c r="H17" s="389" t="s">
        <v>990</v>
      </c>
      <c r="I17" s="1755" t="s">
        <v>303</v>
      </c>
      <c r="J17" s="1755"/>
      <c r="K17" s="24" t="s">
        <v>992</v>
      </c>
    </row>
    <row r="18" spans="1:11" ht="16" x14ac:dyDescent="0.2">
      <c r="A18" s="165"/>
      <c r="B18" s="420"/>
      <c r="C18" s="416" t="s">
        <v>570</v>
      </c>
      <c r="J18" s="165"/>
      <c r="K18" s="165"/>
    </row>
    <row r="20" spans="1:11" x14ac:dyDescent="0.15">
      <c r="D20" s="1817" t="s">
        <v>1804</v>
      </c>
      <c r="E20" s="1967"/>
      <c r="F20" s="1967"/>
      <c r="G20" s="1967"/>
      <c r="H20" s="1967"/>
      <c r="I20" s="1967"/>
    </row>
    <row r="22" spans="1:11" ht="14" thickBot="1" x14ac:dyDescent="0.2">
      <c r="E22" s="15" t="s">
        <v>307</v>
      </c>
      <c r="K22" s="15" t="s">
        <v>308</v>
      </c>
    </row>
    <row r="23" spans="1:11" x14ac:dyDescent="0.15">
      <c r="A23" s="26" t="s">
        <v>892</v>
      </c>
      <c r="B23" s="204" t="s">
        <v>197</v>
      </c>
      <c r="C23" s="28" t="s">
        <v>865</v>
      </c>
      <c r="D23" s="29" t="s">
        <v>197</v>
      </c>
      <c r="E23" s="30" t="s">
        <v>866</v>
      </c>
      <c r="G23" s="26" t="s">
        <v>892</v>
      </c>
      <c r="H23" s="204" t="s">
        <v>197</v>
      </c>
      <c r="I23" s="28" t="s">
        <v>865</v>
      </c>
      <c r="J23" s="29" t="s">
        <v>197</v>
      </c>
      <c r="K23" s="30" t="s">
        <v>866</v>
      </c>
    </row>
    <row r="24" spans="1:11" x14ac:dyDescent="0.15">
      <c r="A24" s="31">
        <v>1</v>
      </c>
      <c r="B24" s="39">
        <f>K8</f>
        <v>0</v>
      </c>
      <c r="C24" s="33">
        <f>$C$12</f>
        <v>9</v>
      </c>
      <c r="D24" s="34">
        <f>K7</f>
        <v>0</v>
      </c>
      <c r="E24" s="33">
        <f>$C$11</f>
        <v>8</v>
      </c>
      <c r="F24" s="54" t="s">
        <v>1674</v>
      </c>
      <c r="G24" s="31">
        <v>1</v>
      </c>
      <c r="H24" s="32">
        <f>K7</f>
        <v>0</v>
      </c>
      <c r="I24" s="353">
        <f>$C$7</f>
        <v>4</v>
      </c>
      <c r="J24" s="34">
        <f>K4</f>
        <v>0</v>
      </c>
      <c r="K24" s="353">
        <f>$C$15</f>
        <v>12</v>
      </c>
    </row>
    <row r="25" spans="1:11" ht="14" thickBot="1" x14ac:dyDescent="0.2">
      <c r="A25" s="75">
        <v>2</v>
      </c>
      <c r="B25" s="47">
        <f>K6</f>
        <v>0</v>
      </c>
      <c r="C25" s="43">
        <f>$C$8</f>
        <v>5</v>
      </c>
      <c r="D25" s="44">
        <f>K4</f>
        <v>0</v>
      </c>
      <c r="E25" s="43">
        <f>$C$4</f>
        <v>1</v>
      </c>
      <c r="G25" s="75">
        <v>2</v>
      </c>
      <c r="H25" s="47">
        <f>K8</f>
        <v>0</v>
      </c>
      <c r="I25" s="43">
        <f>$C$12</f>
        <v>9</v>
      </c>
      <c r="J25" s="44">
        <f>K6</f>
        <v>0</v>
      </c>
      <c r="K25" s="43">
        <f>$C$8</f>
        <v>5</v>
      </c>
    </row>
    <row r="26" spans="1:11" ht="14" thickBot="1" x14ac:dyDescent="0.2">
      <c r="E26" s="15" t="s">
        <v>307</v>
      </c>
      <c r="K26" s="15" t="s">
        <v>308</v>
      </c>
    </row>
    <row r="27" spans="1:11" x14ac:dyDescent="0.15">
      <c r="A27" s="26" t="s">
        <v>892</v>
      </c>
      <c r="B27" s="204" t="s">
        <v>197</v>
      </c>
      <c r="C27" s="28" t="s">
        <v>865</v>
      </c>
      <c r="D27" s="29" t="s">
        <v>197</v>
      </c>
      <c r="E27" s="30" t="s">
        <v>866</v>
      </c>
      <c r="G27" s="26" t="s">
        <v>892</v>
      </c>
      <c r="H27" s="204" t="s">
        <v>197</v>
      </c>
      <c r="I27" s="28" t="s">
        <v>865</v>
      </c>
      <c r="J27" s="29" t="s">
        <v>197</v>
      </c>
      <c r="K27" s="30" t="s">
        <v>866</v>
      </c>
    </row>
    <row r="28" spans="1:11" x14ac:dyDescent="0.15">
      <c r="A28" s="31">
        <v>3</v>
      </c>
      <c r="B28" s="32">
        <f>K15</f>
        <v>0</v>
      </c>
      <c r="C28" s="33">
        <f>$C$13</f>
        <v>10</v>
      </c>
      <c r="D28" s="34">
        <f>K14</f>
        <v>0</v>
      </c>
      <c r="E28" s="33">
        <f>$C$10</f>
        <v>7</v>
      </c>
      <c r="F28" s="54" t="s">
        <v>1675</v>
      </c>
      <c r="G28" s="31">
        <v>3</v>
      </c>
      <c r="H28" s="32">
        <f>K14</f>
        <v>0</v>
      </c>
      <c r="I28" s="353">
        <f>$C$6</f>
        <v>3</v>
      </c>
      <c r="J28" s="34">
        <f>K11</f>
        <v>0</v>
      </c>
      <c r="K28" s="353">
        <f>$C$14</f>
        <v>11</v>
      </c>
    </row>
    <row r="29" spans="1:11" ht="14" thickBot="1" x14ac:dyDescent="0.2">
      <c r="A29" s="75">
        <v>4</v>
      </c>
      <c r="B29" s="47">
        <f>K13</f>
        <v>0</v>
      </c>
      <c r="C29" s="43">
        <f>$C$9</f>
        <v>6</v>
      </c>
      <c r="D29" s="44">
        <f>K11</f>
        <v>0</v>
      </c>
      <c r="E29" s="43">
        <f>$C$5</f>
        <v>2</v>
      </c>
      <c r="G29" s="75">
        <v>4</v>
      </c>
      <c r="H29" s="47">
        <f>K15</f>
        <v>0</v>
      </c>
      <c r="I29" s="43">
        <f>$C$13</f>
        <v>10</v>
      </c>
      <c r="J29" s="44">
        <f>K13</f>
        <v>0</v>
      </c>
      <c r="K29" s="43">
        <f>$C$9</f>
        <v>6</v>
      </c>
    </row>
    <row r="32" spans="1:11" ht="14" thickBot="1" x14ac:dyDescent="0.2">
      <c r="E32" s="15" t="s">
        <v>309</v>
      </c>
      <c r="K32" s="15" t="s">
        <v>2186</v>
      </c>
    </row>
    <row r="33" spans="1:11" x14ac:dyDescent="0.15">
      <c r="A33" s="26" t="s">
        <v>892</v>
      </c>
      <c r="B33" s="204" t="s">
        <v>197</v>
      </c>
      <c r="C33" s="28" t="s">
        <v>865</v>
      </c>
      <c r="D33" s="29" t="s">
        <v>197</v>
      </c>
      <c r="E33" s="30" t="s">
        <v>866</v>
      </c>
      <c r="G33" s="26" t="s">
        <v>892</v>
      </c>
      <c r="H33" s="204" t="s">
        <v>197</v>
      </c>
      <c r="I33" s="28" t="s">
        <v>865</v>
      </c>
      <c r="J33" s="29" t="s">
        <v>197</v>
      </c>
      <c r="K33" s="30" t="s">
        <v>866</v>
      </c>
    </row>
    <row r="34" spans="1:11" x14ac:dyDescent="0.15">
      <c r="A34" s="31">
        <v>1</v>
      </c>
      <c r="B34" s="32">
        <f>K7</f>
        <v>0</v>
      </c>
      <c r="C34" s="353">
        <f>$C$11</f>
        <v>8</v>
      </c>
      <c r="D34" s="34">
        <f>K8</f>
        <v>0</v>
      </c>
      <c r="E34" s="33">
        <f>$C$7</f>
        <v>4</v>
      </c>
      <c r="F34" s="54" t="s">
        <v>1674</v>
      </c>
      <c r="G34" s="31">
        <v>1</v>
      </c>
      <c r="H34" s="32">
        <f>K6</f>
        <v>0</v>
      </c>
      <c r="I34" s="353">
        <f>$C$8</f>
        <v>5</v>
      </c>
      <c r="J34" s="34">
        <f>K8</f>
        <v>0</v>
      </c>
      <c r="K34" s="33">
        <f>$C$7</f>
        <v>4</v>
      </c>
    </row>
    <row r="35" spans="1:11" ht="14" thickBot="1" x14ac:dyDescent="0.2">
      <c r="A35" s="75">
        <v>2</v>
      </c>
      <c r="B35" s="47">
        <f>K6</f>
        <v>0</v>
      </c>
      <c r="C35" s="350">
        <f>$C$4</f>
        <v>1</v>
      </c>
      <c r="D35" s="44">
        <f>K4</f>
        <v>0</v>
      </c>
      <c r="E35" s="43">
        <f>$C$15</f>
        <v>12</v>
      </c>
      <c r="G35" s="75">
        <v>2</v>
      </c>
      <c r="H35" s="47">
        <f>K4</f>
        <v>0</v>
      </c>
      <c r="I35" s="43">
        <f>$C$15</f>
        <v>12</v>
      </c>
      <c r="J35" s="44">
        <f>K7</f>
        <v>0</v>
      </c>
      <c r="K35" s="43">
        <f>$C$11</f>
        <v>8</v>
      </c>
    </row>
    <row r="36" spans="1:11" ht="14" thickBot="1" x14ac:dyDescent="0.2">
      <c r="E36" s="15" t="s">
        <v>309</v>
      </c>
      <c r="K36" s="15" t="s">
        <v>2186</v>
      </c>
    </row>
    <row r="37" spans="1:11" x14ac:dyDescent="0.15">
      <c r="A37" s="26" t="s">
        <v>892</v>
      </c>
      <c r="B37" s="204" t="s">
        <v>197</v>
      </c>
      <c r="C37" s="28" t="s">
        <v>865</v>
      </c>
      <c r="D37" s="29" t="s">
        <v>197</v>
      </c>
      <c r="E37" s="30" t="s">
        <v>866</v>
      </c>
      <c r="G37" s="26" t="s">
        <v>892</v>
      </c>
      <c r="H37" s="204" t="s">
        <v>197</v>
      </c>
      <c r="I37" s="28" t="s">
        <v>865</v>
      </c>
      <c r="J37" s="29" t="s">
        <v>197</v>
      </c>
      <c r="K37" s="30" t="s">
        <v>866</v>
      </c>
    </row>
    <row r="38" spans="1:11" x14ac:dyDescent="0.15">
      <c r="A38" s="31">
        <v>3</v>
      </c>
      <c r="B38" s="32">
        <f>K15</f>
        <v>0</v>
      </c>
      <c r="C38" s="353">
        <f>$C$10</f>
        <v>7</v>
      </c>
      <c r="D38" s="34">
        <f>K14</f>
        <v>0</v>
      </c>
      <c r="E38" s="33">
        <f>$C$6</f>
        <v>3</v>
      </c>
      <c r="F38" s="54" t="s">
        <v>1675</v>
      </c>
      <c r="G38" s="31">
        <v>3</v>
      </c>
      <c r="H38" s="32">
        <f>K13</f>
        <v>0</v>
      </c>
      <c r="I38" s="353">
        <f>$C$9</f>
        <v>6</v>
      </c>
      <c r="J38" s="34">
        <f>K14</f>
        <v>0</v>
      </c>
      <c r="K38" s="33">
        <f>$C$6</f>
        <v>3</v>
      </c>
    </row>
    <row r="39" spans="1:11" ht="14" thickBot="1" x14ac:dyDescent="0.2">
      <c r="A39" s="75">
        <v>4</v>
      </c>
      <c r="B39" s="47">
        <f>K13</f>
        <v>0</v>
      </c>
      <c r="C39" s="350">
        <f>$C$5</f>
        <v>2</v>
      </c>
      <c r="D39" s="44">
        <f>K11</f>
        <v>0</v>
      </c>
      <c r="E39" s="43">
        <f>$C$14</f>
        <v>11</v>
      </c>
      <c r="G39" s="75">
        <v>4</v>
      </c>
      <c r="H39" s="47">
        <f>K11</f>
        <v>0</v>
      </c>
      <c r="I39" s="43">
        <f>$C$14</f>
        <v>11</v>
      </c>
      <c r="J39" s="44">
        <f>K15</f>
        <v>0</v>
      </c>
      <c r="K39" s="43">
        <f>$C$10</f>
        <v>7</v>
      </c>
    </row>
    <row r="42" spans="1:11" ht="14" thickBot="1" x14ac:dyDescent="0.2">
      <c r="E42" s="15" t="s">
        <v>2185</v>
      </c>
      <c r="K42" s="15" t="s">
        <v>2187</v>
      </c>
    </row>
    <row r="43" spans="1:11" x14ac:dyDescent="0.15">
      <c r="A43" s="26" t="s">
        <v>892</v>
      </c>
      <c r="B43" s="204" t="s">
        <v>197</v>
      </c>
      <c r="C43" s="28" t="s">
        <v>865</v>
      </c>
      <c r="D43" s="29" t="s">
        <v>197</v>
      </c>
      <c r="E43" s="30" t="s">
        <v>866</v>
      </c>
      <c r="G43" s="26" t="s">
        <v>892</v>
      </c>
      <c r="H43" s="204" t="s">
        <v>197</v>
      </c>
      <c r="I43" s="28" t="s">
        <v>865</v>
      </c>
      <c r="J43" s="29" t="s">
        <v>197</v>
      </c>
      <c r="K43" s="30" t="s">
        <v>866</v>
      </c>
    </row>
    <row r="44" spans="1:11" x14ac:dyDescent="0.15">
      <c r="A44" s="31">
        <v>1</v>
      </c>
      <c r="B44" s="32">
        <f>K7</f>
        <v>0</v>
      </c>
      <c r="C44" s="353">
        <f>$C$4</f>
        <v>1</v>
      </c>
      <c r="D44" s="34">
        <f>K8</f>
        <v>0</v>
      </c>
      <c r="E44" s="353">
        <f>$C$12</f>
        <v>9</v>
      </c>
      <c r="F44" s="54" t="s">
        <v>1674</v>
      </c>
      <c r="G44" s="31">
        <v>1</v>
      </c>
      <c r="H44" s="32">
        <f>K8</f>
        <v>0</v>
      </c>
      <c r="I44" s="33">
        <f>$C$12</f>
        <v>9</v>
      </c>
      <c r="J44" s="34">
        <f>K6</f>
        <v>0</v>
      </c>
      <c r="K44" s="353">
        <f>$C$7</f>
        <v>4</v>
      </c>
    </row>
    <row r="45" spans="1:11" ht="14" thickBot="1" x14ac:dyDescent="0.2">
      <c r="A45" s="75">
        <v>2</v>
      </c>
      <c r="B45" s="47">
        <f>K4</f>
        <v>0</v>
      </c>
      <c r="C45" s="43">
        <f>$C$15</f>
        <v>12</v>
      </c>
      <c r="D45" s="44">
        <f>K6</f>
        <v>0</v>
      </c>
      <c r="E45" s="43">
        <f>$C$8</f>
        <v>5</v>
      </c>
      <c r="G45" s="75">
        <v>2</v>
      </c>
      <c r="H45" s="47">
        <f>K4</f>
        <v>0</v>
      </c>
      <c r="I45" s="350">
        <f>$C$11</f>
        <v>8</v>
      </c>
      <c r="J45" s="44">
        <f>K7</f>
        <v>0</v>
      </c>
      <c r="K45" s="43">
        <f>$C$4</f>
        <v>1</v>
      </c>
    </row>
    <row r="46" spans="1:11" ht="14" thickBot="1" x14ac:dyDescent="0.2">
      <c r="E46" s="15" t="s">
        <v>2185</v>
      </c>
      <c r="K46" s="15" t="s">
        <v>2187</v>
      </c>
    </row>
    <row r="47" spans="1:11" x14ac:dyDescent="0.15">
      <c r="A47" s="26" t="s">
        <v>892</v>
      </c>
      <c r="B47" s="204" t="s">
        <v>197</v>
      </c>
      <c r="C47" s="28" t="s">
        <v>865</v>
      </c>
      <c r="D47" s="29" t="s">
        <v>197</v>
      </c>
      <c r="E47" s="30" t="s">
        <v>866</v>
      </c>
      <c r="G47" s="26" t="s">
        <v>892</v>
      </c>
      <c r="H47" s="204" t="s">
        <v>197</v>
      </c>
      <c r="I47" s="28" t="s">
        <v>865</v>
      </c>
      <c r="J47" s="29" t="s">
        <v>197</v>
      </c>
      <c r="K47" s="30" t="s">
        <v>866</v>
      </c>
    </row>
    <row r="48" spans="1:11" x14ac:dyDescent="0.15">
      <c r="A48" s="31">
        <v>3</v>
      </c>
      <c r="B48" s="32">
        <f>K14</f>
        <v>0</v>
      </c>
      <c r="C48" s="353">
        <f>$C$5</f>
        <v>2</v>
      </c>
      <c r="D48" s="34">
        <f>K15</f>
        <v>0</v>
      </c>
      <c r="E48" s="353">
        <f>$C$13</f>
        <v>10</v>
      </c>
      <c r="F48" s="54" t="s">
        <v>1675</v>
      </c>
      <c r="G48" s="31">
        <v>3</v>
      </c>
      <c r="H48" s="32">
        <f>K15</f>
        <v>0</v>
      </c>
      <c r="I48" s="33">
        <f>$C$13</f>
        <v>10</v>
      </c>
      <c r="J48" s="34">
        <f>K11</f>
        <v>0</v>
      </c>
      <c r="K48" s="353">
        <f>$C$6</f>
        <v>3</v>
      </c>
    </row>
    <row r="49" spans="1:11" ht="14" thickBot="1" x14ac:dyDescent="0.2">
      <c r="A49" s="75">
        <v>4</v>
      </c>
      <c r="B49" s="47">
        <f>K11</f>
        <v>0</v>
      </c>
      <c r="C49" s="43">
        <f>$C$14</f>
        <v>11</v>
      </c>
      <c r="D49" s="44">
        <f>K13</f>
        <v>0</v>
      </c>
      <c r="E49" s="43">
        <f>$C$9</f>
        <v>6</v>
      </c>
      <c r="G49" s="75">
        <v>4</v>
      </c>
      <c r="H49" s="47">
        <f>K13</f>
        <v>0</v>
      </c>
      <c r="I49" s="350">
        <f>$C$10</f>
        <v>7</v>
      </c>
      <c r="J49" s="44">
        <f>K14</f>
        <v>0</v>
      </c>
      <c r="K49" s="43">
        <f>$C$5</f>
        <v>2</v>
      </c>
    </row>
    <row r="52" spans="1:11" ht="14" thickBot="1" x14ac:dyDescent="0.2">
      <c r="E52" s="15" t="s">
        <v>2188</v>
      </c>
      <c r="K52" s="15" t="s">
        <v>311</v>
      </c>
    </row>
    <row r="53" spans="1:11" x14ac:dyDescent="0.15">
      <c r="A53" s="26" t="s">
        <v>892</v>
      </c>
      <c r="B53" s="204" t="s">
        <v>197</v>
      </c>
      <c r="C53" s="28" t="s">
        <v>865</v>
      </c>
      <c r="D53" s="29" t="s">
        <v>197</v>
      </c>
      <c r="E53" s="30" t="s">
        <v>866</v>
      </c>
      <c r="G53" s="26" t="s">
        <v>892</v>
      </c>
      <c r="H53" s="204" t="s">
        <v>197</v>
      </c>
      <c r="I53" s="28" t="s">
        <v>865</v>
      </c>
      <c r="J53" s="29" t="s">
        <v>197</v>
      </c>
      <c r="K53" s="30" t="s">
        <v>866</v>
      </c>
    </row>
    <row r="54" spans="1:11" ht="14" thickBot="1" x14ac:dyDescent="0.2">
      <c r="A54" s="31">
        <v>1</v>
      </c>
      <c r="B54" s="32">
        <f>K6</f>
        <v>0</v>
      </c>
      <c r="C54" s="353">
        <f>$C$15</f>
        <v>12</v>
      </c>
      <c r="D54" s="34">
        <f>K8</f>
        <v>0</v>
      </c>
      <c r="E54" s="33">
        <f>$C$12</f>
        <v>9</v>
      </c>
      <c r="F54" s="54" t="s">
        <v>1674</v>
      </c>
      <c r="G54" s="22">
        <v>1</v>
      </c>
      <c r="H54" s="42">
        <f>K6</f>
        <v>0</v>
      </c>
      <c r="I54" s="350">
        <f>$C$7</f>
        <v>4</v>
      </c>
      <c r="J54" s="195">
        <f>K8</f>
        <v>0</v>
      </c>
      <c r="K54" s="350">
        <f>$C$4</f>
        <v>1</v>
      </c>
    </row>
    <row r="55" spans="1:11" ht="14" thickBot="1" x14ac:dyDescent="0.2">
      <c r="A55" s="75">
        <v>2</v>
      </c>
      <c r="B55" s="47">
        <f>K4</f>
        <v>0</v>
      </c>
      <c r="C55" s="43">
        <f>$C$11</f>
        <v>8</v>
      </c>
      <c r="D55" s="44">
        <f>K7</f>
        <v>0</v>
      </c>
      <c r="E55" s="350">
        <f>$C$8</f>
        <v>5</v>
      </c>
    </row>
    <row r="56" spans="1:11" ht="14" thickBot="1" x14ac:dyDescent="0.2">
      <c r="E56" s="15" t="s">
        <v>2188</v>
      </c>
      <c r="K56" s="15" t="s">
        <v>311</v>
      </c>
    </row>
    <row r="57" spans="1:11" x14ac:dyDescent="0.15">
      <c r="A57" s="26" t="s">
        <v>892</v>
      </c>
      <c r="B57" s="204" t="s">
        <v>197</v>
      </c>
      <c r="C57" s="28" t="s">
        <v>865</v>
      </c>
      <c r="D57" s="29" t="s">
        <v>197</v>
      </c>
      <c r="E57" s="30" t="s">
        <v>866</v>
      </c>
      <c r="G57" s="26" t="s">
        <v>892</v>
      </c>
      <c r="H57" s="204" t="s">
        <v>197</v>
      </c>
      <c r="I57" s="28" t="s">
        <v>865</v>
      </c>
      <c r="J57" s="29" t="s">
        <v>197</v>
      </c>
      <c r="K57" s="30" t="s">
        <v>866</v>
      </c>
    </row>
    <row r="58" spans="1:11" ht="14" thickBot="1" x14ac:dyDescent="0.2">
      <c r="A58" s="31">
        <v>3</v>
      </c>
      <c r="B58" s="32">
        <f>K11</f>
        <v>0</v>
      </c>
      <c r="C58" s="353">
        <f>$C$14</f>
        <v>11</v>
      </c>
      <c r="D58" s="34">
        <f>K15</f>
        <v>0</v>
      </c>
      <c r="E58" s="33">
        <f>$C$13</f>
        <v>10</v>
      </c>
      <c r="F58" s="54" t="s">
        <v>1675</v>
      </c>
      <c r="G58" s="22">
        <v>2</v>
      </c>
      <c r="H58" s="42">
        <f>K11</f>
        <v>0</v>
      </c>
      <c r="I58" s="350">
        <f>$C$6</f>
        <v>3</v>
      </c>
      <c r="J58" s="195">
        <f>K15</f>
        <v>0</v>
      </c>
      <c r="K58" s="350">
        <f>$C$5</f>
        <v>2</v>
      </c>
    </row>
    <row r="59" spans="1:11" ht="14" thickBot="1" x14ac:dyDescent="0.2">
      <c r="A59" s="75">
        <v>4</v>
      </c>
      <c r="B59" s="47">
        <f>K13</f>
        <v>0</v>
      </c>
      <c r="C59" s="43">
        <f>$C$10</f>
        <v>7</v>
      </c>
      <c r="D59" s="44">
        <f>K14</f>
        <v>0</v>
      </c>
      <c r="E59" s="350">
        <f>$C$9</f>
        <v>6</v>
      </c>
      <c r="J59" s="356"/>
    </row>
  </sheetData>
  <sheetProtection password="CF27" sheet="1" objects="1" scenarios="1"/>
  <mergeCells count="17">
    <mergeCell ref="D20:I20"/>
    <mergeCell ref="F11:G11"/>
    <mergeCell ref="F12:G12"/>
    <mergeCell ref="F13:G13"/>
    <mergeCell ref="F17:G17"/>
    <mergeCell ref="I17:J17"/>
    <mergeCell ref="F15:G15"/>
    <mergeCell ref="A1:K1"/>
    <mergeCell ref="F3:G3"/>
    <mergeCell ref="F4:G4"/>
    <mergeCell ref="F14:G14"/>
    <mergeCell ref="F5:G5"/>
    <mergeCell ref="F6:G6"/>
    <mergeCell ref="F7:G7"/>
    <mergeCell ref="F8:G8"/>
    <mergeCell ref="F9:G9"/>
    <mergeCell ref="F10:G10"/>
  </mergeCells>
  <phoneticPr fontId="0" type="noConversion"/>
  <pageMargins left="0" right="0" top="0.19685039370078741" bottom="0" header="0" footer="0"/>
  <pageSetup paperSize="9" fitToHeight="8" orientation="portrait" horizontalDpi="360" verticalDpi="360" r:id="rId1"/>
  <headerFooter alignWithMargins="0">
    <oddHeader>&amp;L&amp;D  &amp;T&amp;RPagina &amp;P di &amp;N</oddHeader>
  </headerFooter>
  <rowBreaks count="3" manualBreakCount="3">
    <brk id="112" max="16383" man="1"/>
    <brk id="169" max="16383" man="1"/>
    <brk id="225"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oglio56"/>
  <dimension ref="A4:K204"/>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4" spans="2:9" ht="16" x14ac:dyDescent="0.2">
      <c r="C4" s="1760" t="s">
        <v>553</v>
      </c>
      <c r="D4" s="1760"/>
      <c r="E4" s="1760"/>
      <c r="F4" s="1760"/>
      <c r="G4" s="1760"/>
      <c r="H4" s="1760"/>
      <c r="I4" s="1760"/>
    </row>
    <row r="6" spans="2:9" ht="16" x14ac:dyDescent="0.2">
      <c r="B6" s="1761" t="s">
        <v>196</v>
      </c>
      <c r="C6" s="1761"/>
      <c r="D6" s="1761"/>
    </row>
    <row r="7" spans="2:9" ht="15.75" customHeight="1" x14ac:dyDescent="0.15">
      <c r="B7" s="1762" t="s">
        <v>204</v>
      </c>
      <c r="C7" s="1762"/>
      <c r="D7" s="1762"/>
      <c r="E7" s="25" t="s">
        <v>367</v>
      </c>
      <c r="G7" s="293" t="s">
        <v>1934</v>
      </c>
    </row>
    <row r="8" spans="2:9" ht="16" x14ac:dyDescent="0.2">
      <c r="B8" s="79">
        <v>1</v>
      </c>
      <c r="C8" s="1763">
        <f>'12S - 8B - 2 GR - no RR'!C4</f>
        <v>1</v>
      </c>
      <c r="D8" s="1763"/>
      <c r="E8" s="120">
        <f>'12S - 8B - 2 GR - no RR'!D4</f>
        <v>0</v>
      </c>
      <c r="F8" s="173" t="s">
        <v>1038</v>
      </c>
      <c r="G8" s="437">
        <f>'12S - 8B - 2 GR - no RR'!K4</f>
        <v>0</v>
      </c>
    </row>
    <row r="9" spans="2:9" ht="16" x14ac:dyDescent="0.2">
      <c r="B9" s="79">
        <v>2</v>
      </c>
      <c r="C9" s="1763">
        <f>'12S - 8B - 2 GR - no RR'!C5</f>
        <v>2</v>
      </c>
      <c r="D9" s="1763"/>
      <c r="E9" s="120">
        <f>'12S - 8B - 2 GR - no RR'!D5</f>
        <v>0</v>
      </c>
      <c r="F9" s="173" t="s">
        <v>1038</v>
      </c>
      <c r="G9" s="437">
        <f>'12S - 8B - 2 GR - no RR'!K11</f>
        <v>0</v>
      </c>
    </row>
    <row r="10" spans="2:9" ht="16" x14ac:dyDescent="0.2">
      <c r="B10" s="79">
        <v>3</v>
      </c>
      <c r="C10" s="1763">
        <f>'12S - 8B - 2 GR - no RR'!C6</f>
        <v>3</v>
      </c>
      <c r="D10" s="1763"/>
      <c r="E10" s="120">
        <f>'12S - 8B - 2 GR - no RR'!D6</f>
        <v>0</v>
      </c>
      <c r="F10" s="173"/>
      <c r="G10" s="292"/>
    </row>
    <row r="11" spans="2:9" ht="16" x14ac:dyDescent="0.2">
      <c r="B11" s="79">
        <v>4</v>
      </c>
      <c r="C11" s="1763">
        <f>'12S - 8B - 2 GR - no RR'!C7</f>
        <v>4</v>
      </c>
      <c r="D11" s="1763"/>
      <c r="E11" s="120">
        <f>'12S - 8B - 2 GR - no RR'!D7</f>
        <v>0</v>
      </c>
      <c r="F11" s="173"/>
      <c r="G11" s="294"/>
    </row>
    <row r="12" spans="2:9" ht="16" x14ac:dyDescent="0.2">
      <c r="B12" s="79">
        <v>5</v>
      </c>
      <c r="C12" s="1763">
        <f>'12S - 8B - 2 GR - no RR'!C8</f>
        <v>5</v>
      </c>
      <c r="D12" s="1763"/>
      <c r="E12" s="120">
        <f>'12S - 8B - 2 GR - no RR'!D8</f>
        <v>0</v>
      </c>
      <c r="F12" s="173" t="s">
        <v>1038</v>
      </c>
      <c r="G12" s="437">
        <f>'12S - 8B - 2 GR - no RR'!K6</f>
        <v>0</v>
      </c>
    </row>
    <row r="13" spans="2:9" ht="16" x14ac:dyDescent="0.2">
      <c r="B13" s="79">
        <v>6</v>
      </c>
      <c r="C13" s="1763">
        <f>'12S - 8B - 2 GR - no RR'!C9</f>
        <v>6</v>
      </c>
      <c r="D13" s="1763"/>
      <c r="E13" s="120">
        <f>'12S - 8B - 2 GR - no RR'!D9</f>
        <v>0</v>
      </c>
      <c r="F13" s="173" t="s">
        <v>1038</v>
      </c>
      <c r="G13" s="437">
        <f>'12S - 8B - 2 GR - no RR'!K13</f>
        <v>0</v>
      </c>
    </row>
    <row r="14" spans="2:9" ht="16" x14ac:dyDescent="0.2">
      <c r="B14" s="79">
        <v>7</v>
      </c>
      <c r="C14" s="1763">
        <f>'12S - 8B - 2 GR - no RR'!C10</f>
        <v>7</v>
      </c>
      <c r="D14" s="1763"/>
      <c r="E14" s="120">
        <f>'12S - 8B - 2 GR - no RR'!D10</f>
        <v>0</v>
      </c>
      <c r="F14" s="173" t="s">
        <v>1038</v>
      </c>
      <c r="G14" s="437">
        <f>'12S - 8B - 2 GR - no RR'!K14</f>
        <v>0</v>
      </c>
    </row>
    <row r="15" spans="2:9" ht="16" x14ac:dyDescent="0.2">
      <c r="B15" s="79">
        <v>8</v>
      </c>
      <c r="C15" s="1763">
        <f>'12S - 8B - 2 GR - no RR'!C11</f>
        <v>8</v>
      </c>
      <c r="D15" s="1763"/>
      <c r="E15" s="120">
        <f>'12S - 8B - 2 GR - no RR'!D11</f>
        <v>0</v>
      </c>
      <c r="F15" s="173" t="s">
        <v>1038</v>
      </c>
      <c r="G15" s="437">
        <f>'12S - 8B - 2 GR - no RR'!K7</f>
        <v>0</v>
      </c>
    </row>
    <row r="16" spans="2:9" ht="16" x14ac:dyDescent="0.2">
      <c r="B16" s="79">
        <v>9</v>
      </c>
      <c r="C16" s="1763">
        <f>'12S - 8B - 2 GR - no RR'!C12</f>
        <v>9</v>
      </c>
      <c r="D16" s="1763"/>
      <c r="E16" s="120">
        <f>'12S - 8B - 2 GR - no RR'!D12</f>
        <v>0</v>
      </c>
      <c r="F16" s="173" t="s">
        <v>1038</v>
      </c>
      <c r="G16" s="437">
        <f>'12S - 8B - 2 GR - no RR'!K8</f>
        <v>0</v>
      </c>
    </row>
    <row r="17" spans="2:7" ht="16" x14ac:dyDescent="0.2">
      <c r="B17" s="79">
        <v>10</v>
      </c>
      <c r="C17" s="1763">
        <f>'12S - 8B - 2 GR - no RR'!C13</f>
        <v>10</v>
      </c>
      <c r="D17" s="1763"/>
      <c r="E17" s="120">
        <f>'12S - 8B - 2 GR - no RR'!D13</f>
        <v>0</v>
      </c>
      <c r="F17" s="173" t="s">
        <v>1038</v>
      </c>
      <c r="G17" s="437">
        <f>'12S - 8B - 2 GR - no RR'!K15</f>
        <v>0</v>
      </c>
    </row>
    <row r="18" spans="2:7" ht="16" x14ac:dyDescent="0.2">
      <c r="B18" s="79">
        <v>11</v>
      </c>
      <c r="C18" s="1763">
        <f>'12S - 8B - 2 GR - no RR'!C14</f>
        <v>11</v>
      </c>
      <c r="D18" s="1763"/>
      <c r="E18" s="120">
        <f>'12S - 8B - 2 GR - no RR'!D14</f>
        <v>0</v>
      </c>
      <c r="F18" s="173"/>
      <c r="G18" s="292"/>
    </row>
    <row r="19" spans="2:7" ht="16" x14ac:dyDescent="0.2">
      <c r="B19" s="79">
        <v>12</v>
      </c>
      <c r="C19" s="1763">
        <f>'12S - 8B - 2 GR - no RR'!C15</f>
        <v>12</v>
      </c>
      <c r="D19" s="1763"/>
      <c r="E19" s="120">
        <f>'12S - 8B - 2 GR - no RR'!D15</f>
        <v>0</v>
      </c>
      <c r="F19" s="173"/>
      <c r="G19" s="292"/>
    </row>
    <row r="57" spans="1:11" ht="16" x14ac:dyDescent="0.2">
      <c r="C57" s="1760" t="s">
        <v>194</v>
      </c>
      <c r="D57" s="1760"/>
      <c r="E57" s="1760"/>
      <c r="F57" s="1760"/>
      <c r="G57" s="1760"/>
      <c r="H57" s="1760"/>
      <c r="I57" s="1760"/>
      <c r="J57" s="1760"/>
    </row>
    <row r="58" spans="1:11" ht="14" thickBot="1" x14ac:dyDescent="0.2"/>
    <row r="59" spans="1:11" ht="19" thickBot="1" x14ac:dyDescent="0.25">
      <c r="B59" s="1764" t="s">
        <v>1461</v>
      </c>
      <c r="C59" s="1825"/>
      <c r="D59" s="220" t="s">
        <v>1460</v>
      </c>
      <c r="E59" s="1699" t="s">
        <v>18</v>
      </c>
      <c r="F59" s="1826"/>
      <c r="G59" s="295" t="s">
        <v>203</v>
      </c>
      <c r="H59" s="534" t="s">
        <v>199</v>
      </c>
      <c r="I59" s="526"/>
      <c r="J59" s="535" t="s">
        <v>200</v>
      </c>
      <c r="K59" s="526">
        <v>1</v>
      </c>
    </row>
    <row r="60" spans="1:11" ht="15.75" customHeight="1" x14ac:dyDescent="0.15">
      <c r="B60" s="300" t="s">
        <v>892</v>
      </c>
      <c r="C60" s="301" t="s">
        <v>197</v>
      </c>
      <c r="D60" s="302" t="s">
        <v>2322</v>
      </c>
      <c r="E60" s="303" t="s">
        <v>197</v>
      </c>
      <c r="F60" s="304" t="s">
        <v>2324</v>
      </c>
      <c r="G60" s="305" t="s">
        <v>1041</v>
      </c>
      <c r="H60" s="106" t="s">
        <v>1042</v>
      </c>
      <c r="I60" s="106" t="s">
        <v>1043</v>
      </c>
      <c r="J60" s="106" t="s">
        <v>193</v>
      </c>
      <c r="K60" s="306" t="s">
        <v>2063</v>
      </c>
    </row>
    <row r="61" spans="1:11" ht="15.75" customHeight="1" x14ac:dyDescent="0.2">
      <c r="A61" s="1968" t="s">
        <v>915</v>
      </c>
      <c r="B61" s="307">
        <v>1</v>
      </c>
      <c r="C61" s="308">
        <f>G9</f>
        <v>0</v>
      </c>
      <c r="D61" s="33">
        <f>C16</f>
        <v>9</v>
      </c>
      <c r="E61" s="343">
        <f>G15</f>
        <v>0</v>
      </c>
      <c r="F61" s="33">
        <f>C15</f>
        <v>8</v>
      </c>
      <c r="G61" s="309"/>
      <c r="H61" s="99"/>
      <c r="I61" s="211"/>
      <c r="J61" s="99"/>
      <c r="K61" s="102"/>
    </row>
    <row r="62" spans="1:11" ht="15.75" customHeight="1" x14ac:dyDescent="0.2">
      <c r="A62" s="1968"/>
      <c r="B62" s="307">
        <v>2</v>
      </c>
      <c r="C62" s="308">
        <f>G14</f>
        <v>0</v>
      </c>
      <c r="D62" s="33">
        <f>C12</f>
        <v>5</v>
      </c>
      <c r="E62" s="343">
        <f>G8</f>
        <v>0</v>
      </c>
      <c r="F62" s="33">
        <f>C8</f>
        <v>1</v>
      </c>
      <c r="G62" s="310"/>
      <c r="H62" s="99"/>
      <c r="I62" s="211"/>
      <c r="J62" s="99"/>
      <c r="K62" s="102"/>
    </row>
    <row r="63" spans="1:11" ht="15.75" customHeight="1" x14ac:dyDescent="0.2">
      <c r="B63" s="307"/>
      <c r="C63" s="308"/>
      <c r="D63" s="33"/>
      <c r="E63" s="339"/>
      <c r="F63" s="33"/>
      <c r="G63" s="310"/>
      <c r="H63" s="99"/>
      <c r="I63" s="211"/>
      <c r="J63" s="99"/>
      <c r="K63" s="102"/>
    </row>
    <row r="64" spans="1:11" ht="15.75" customHeight="1" x14ac:dyDescent="0.2">
      <c r="B64" s="307"/>
      <c r="C64" s="308"/>
      <c r="D64" s="33"/>
      <c r="E64" s="339"/>
      <c r="F64" s="33"/>
      <c r="G64" s="310"/>
      <c r="H64" s="99"/>
      <c r="I64" s="211"/>
      <c r="J64" s="99"/>
      <c r="K64" s="102"/>
    </row>
    <row r="65" spans="1:11" ht="15.75" customHeight="1" x14ac:dyDescent="0.2">
      <c r="A65" s="1968" t="s">
        <v>916</v>
      </c>
      <c r="B65" s="307">
        <v>3</v>
      </c>
      <c r="C65" s="308">
        <f>G17</f>
        <v>0</v>
      </c>
      <c r="D65" s="33">
        <f>C17</f>
        <v>10</v>
      </c>
      <c r="E65" s="343">
        <f>G13</f>
        <v>0</v>
      </c>
      <c r="F65" s="33">
        <f>C14</f>
        <v>7</v>
      </c>
      <c r="G65" s="310"/>
      <c r="H65" s="99"/>
      <c r="I65" s="211"/>
      <c r="J65" s="99"/>
      <c r="K65" s="102"/>
    </row>
    <row r="66" spans="1:11" ht="15.75" customHeight="1" thickBot="1" x14ac:dyDescent="0.25">
      <c r="A66" s="1968"/>
      <c r="B66" s="311">
        <v>4</v>
      </c>
      <c r="C66" s="312">
        <f>G16</f>
        <v>0</v>
      </c>
      <c r="D66" s="43">
        <f>C13</f>
        <v>6</v>
      </c>
      <c r="E66" s="312">
        <f>G12</f>
        <v>0</v>
      </c>
      <c r="F66" s="43">
        <f>C9</f>
        <v>2</v>
      </c>
      <c r="G66" s="313"/>
      <c r="H66" s="103"/>
      <c r="I66" s="314"/>
      <c r="J66" s="103"/>
      <c r="K66" s="104"/>
    </row>
    <row r="67" spans="1:11" ht="15.75" customHeight="1" thickBot="1" x14ac:dyDescent="0.25">
      <c r="B67" s="1822" t="s">
        <v>1458</v>
      </c>
      <c r="C67" s="1799"/>
      <c r="D67" s="1799"/>
      <c r="E67" s="1799"/>
      <c r="F67" s="1799"/>
      <c r="G67" s="1799"/>
      <c r="H67" s="1823"/>
      <c r="I67" s="1824" t="s">
        <v>2062</v>
      </c>
      <c r="J67" s="1730"/>
      <c r="K67" s="522"/>
    </row>
    <row r="68" spans="1:11" ht="15.75" customHeight="1" x14ac:dyDescent="0.15"/>
    <row r="69" spans="1:11" ht="15.75" customHeight="1" x14ac:dyDescent="0.2">
      <c r="C69" s="1760" t="s">
        <v>194</v>
      </c>
      <c r="D69" s="1760"/>
      <c r="E69" s="1760"/>
      <c r="F69" s="1760"/>
      <c r="G69" s="1760"/>
      <c r="H69" s="1760"/>
      <c r="I69" s="1760"/>
      <c r="J69" s="1760"/>
    </row>
    <row r="70" spans="1:11" ht="15.75" customHeight="1" thickBot="1" x14ac:dyDescent="0.2"/>
    <row r="71" spans="1:11" ht="19" thickBot="1" x14ac:dyDescent="0.25">
      <c r="B71" s="1764" t="s">
        <v>1461</v>
      </c>
      <c r="C71" s="1825"/>
      <c r="D71" s="220" t="s">
        <v>1460</v>
      </c>
      <c r="E71" s="1699" t="s">
        <v>18</v>
      </c>
      <c r="F71" s="1826"/>
      <c r="G71" s="295" t="s">
        <v>203</v>
      </c>
      <c r="H71" s="534" t="s">
        <v>199</v>
      </c>
      <c r="I71" s="526"/>
      <c r="J71" s="535" t="s">
        <v>200</v>
      </c>
      <c r="K71" s="526">
        <v>2</v>
      </c>
    </row>
    <row r="72" spans="1:11" x14ac:dyDescent="0.15">
      <c r="B72" s="300" t="s">
        <v>892</v>
      </c>
      <c r="C72" s="301" t="s">
        <v>197</v>
      </c>
      <c r="D72" s="302" t="s">
        <v>2322</v>
      </c>
      <c r="E72" s="303" t="s">
        <v>197</v>
      </c>
      <c r="F72" s="304" t="s">
        <v>2324</v>
      </c>
      <c r="G72" s="305" t="s">
        <v>1041</v>
      </c>
      <c r="H72" s="106" t="s">
        <v>1042</v>
      </c>
      <c r="I72" s="106" t="s">
        <v>1043</v>
      </c>
      <c r="J72" s="106" t="s">
        <v>193</v>
      </c>
      <c r="K72" s="306" t="s">
        <v>2063</v>
      </c>
    </row>
    <row r="73" spans="1:11" ht="16" x14ac:dyDescent="0.2">
      <c r="A73" s="1968" t="s">
        <v>915</v>
      </c>
      <c r="B73" s="307">
        <v>1</v>
      </c>
      <c r="C73" s="308">
        <f>G15</f>
        <v>0</v>
      </c>
      <c r="D73" s="33">
        <f>C11</f>
        <v>4</v>
      </c>
      <c r="E73" s="308">
        <f>G8</f>
        <v>0</v>
      </c>
      <c r="F73" s="33">
        <f>C19</f>
        <v>12</v>
      </c>
      <c r="G73" s="309"/>
      <c r="H73" s="99"/>
      <c r="I73" s="211"/>
      <c r="J73" s="99"/>
      <c r="K73" s="102"/>
    </row>
    <row r="74" spans="1:11" ht="16" x14ac:dyDescent="0.2">
      <c r="A74" s="1968"/>
      <c r="B74" s="307">
        <v>2</v>
      </c>
      <c r="C74" s="308">
        <f>G9</f>
        <v>0</v>
      </c>
      <c r="D74" s="33">
        <f>C16</f>
        <v>9</v>
      </c>
      <c r="E74" s="308">
        <f>G14</f>
        <v>0</v>
      </c>
      <c r="F74" s="33">
        <f>C12</f>
        <v>5</v>
      </c>
      <c r="G74" s="310"/>
      <c r="H74" s="99"/>
      <c r="I74" s="211"/>
      <c r="J74" s="99"/>
      <c r="K74" s="102"/>
    </row>
    <row r="75" spans="1:11" ht="16" x14ac:dyDescent="0.2">
      <c r="B75" s="307"/>
      <c r="C75" s="308"/>
      <c r="D75" s="33"/>
      <c r="E75" s="308"/>
      <c r="F75" s="33"/>
      <c r="G75" s="310"/>
      <c r="H75" s="99"/>
      <c r="I75" s="211"/>
      <c r="J75" s="99"/>
      <c r="K75" s="102"/>
    </row>
    <row r="76" spans="1:11" ht="16" x14ac:dyDescent="0.2">
      <c r="B76" s="307"/>
      <c r="C76" s="308"/>
      <c r="D76" s="33"/>
      <c r="E76" s="308"/>
      <c r="F76" s="33"/>
      <c r="G76" s="310"/>
      <c r="H76" s="99"/>
      <c r="I76" s="211"/>
      <c r="J76" s="99"/>
      <c r="K76" s="102"/>
    </row>
    <row r="77" spans="1:11" ht="16" x14ac:dyDescent="0.2">
      <c r="A77" s="1968" t="s">
        <v>916</v>
      </c>
      <c r="B77" s="307">
        <v>3</v>
      </c>
      <c r="C77" s="308">
        <f>G13</f>
        <v>0</v>
      </c>
      <c r="D77" s="33">
        <f>C10</f>
        <v>3</v>
      </c>
      <c r="E77" s="308">
        <f>G12</f>
        <v>0</v>
      </c>
      <c r="F77" s="33">
        <f>C18</f>
        <v>11</v>
      </c>
      <c r="G77" s="310"/>
      <c r="H77" s="99"/>
      <c r="I77" s="211"/>
      <c r="J77" s="99"/>
      <c r="K77" s="102"/>
    </row>
    <row r="78" spans="1:11" ht="17" thickBot="1" x14ac:dyDescent="0.25">
      <c r="A78" s="1968"/>
      <c r="B78" s="311">
        <v>4</v>
      </c>
      <c r="C78" s="312">
        <f>G17</f>
        <v>0</v>
      </c>
      <c r="D78" s="43">
        <f>C17</f>
        <v>10</v>
      </c>
      <c r="E78" s="312">
        <f>G16</f>
        <v>0</v>
      </c>
      <c r="F78" s="43">
        <f>C13</f>
        <v>6</v>
      </c>
      <c r="G78" s="313"/>
      <c r="H78" s="103"/>
      <c r="I78" s="314"/>
      <c r="J78" s="103"/>
      <c r="K78" s="104"/>
    </row>
    <row r="79" spans="1:11" ht="17" thickBot="1" x14ac:dyDescent="0.25">
      <c r="B79" s="1766" t="s">
        <v>1458</v>
      </c>
      <c r="C79" s="1767"/>
      <c r="D79" s="1767"/>
      <c r="E79" s="1767"/>
      <c r="F79" s="1767"/>
      <c r="G79" s="1767"/>
      <c r="H79" s="1828"/>
      <c r="I79" s="1824" t="s">
        <v>2062</v>
      </c>
      <c r="J79" s="1730"/>
      <c r="K79" s="522"/>
    </row>
    <row r="81" spans="1:11" ht="16" x14ac:dyDescent="0.2">
      <c r="C81" s="1760" t="s">
        <v>194</v>
      </c>
      <c r="D81" s="1760"/>
      <c r="E81" s="1760"/>
      <c r="F81" s="1760"/>
      <c r="G81" s="1760"/>
      <c r="H81" s="1760"/>
      <c r="I81" s="1760"/>
      <c r="J81" s="1760"/>
    </row>
    <row r="82" spans="1:11" ht="14" thickBot="1" x14ac:dyDescent="0.2"/>
    <row r="83" spans="1:11" ht="19" thickBot="1" x14ac:dyDescent="0.25">
      <c r="B83" s="1764" t="s">
        <v>1461</v>
      </c>
      <c r="C83" s="1825"/>
      <c r="D83" s="220" t="s">
        <v>1460</v>
      </c>
      <c r="E83" s="1699" t="s">
        <v>18</v>
      </c>
      <c r="F83" s="1826"/>
      <c r="G83" s="295" t="s">
        <v>203</v>
      </c>
      <c r="H83" s="534" t="s">
        <v>199</v>
      </c>
      <c r="I83" s="526"/>
      <c r="J83" s="535" t="s">
        <v>200</v>
      </c>
      <c r="K83" s="526">
        <v>3</v>
      </c>
    </row>
    <row r="84" spans="1:11" x14ac:dyDescent="0.15">
      <c r="B84" s="300" t="s">
        <v>892</v>
      </c>
      <c r="C84" s="301" t="s">
        <v>197</v>
      </c>
      <c r="D84" s="302" t="s">
        <v>2322</v>
      </c>
      <c r="E84" s="303" t="s">
        <v>197</v>
      </c>
      <c r="F84" s="304" t="s">
        <v>2324</v>
      </c>
      <c r="G84" s="305" t="s">
        <v>1041</v>
      </c>
      <c r="H84" s="106" t="s">
        <v>1042</v>
      </c>
      <c r="I84" s="106" t="s">
        <v>1043</v>
      </c>
      <c r="J84" s="106" t="s">
        <v>193</v>
      </c>
      <c r="K84" s="306" t="s">
        <v>2063</v>
      </c>
    </row>
    <row r="85" spans="1:11" ht="16" x14ac:dyDescent="0.2">
      <c r="A85" s="1968" t="s">
        <v>915</v>
      </c>
      <c r="B85" s="307">
        <v>1</v>
      </c>
      <c r="C85" s="308">
        <f>G15</f>
        <v>0</v>
      </c>
      <c r="D85" s="33">
        <f>C15</f>
        <v>8</v>
      </c>
      <c r="E85" s="308">
        <f>G9</f>
        <v>0</v>
      </c>
      <c r="F85" s="33">
        <f>C11</f>
        <v>4</v>
      </c>
      <c r="G85" s="309"/>
      <c r="H85" s="99"/>
      <c r="I85" s="211"/>
      <c r="J85" s="99"/>
      <c r="K85" s="102"/>
    </row>
    <row r="86" spans="1:11" ht="16" x14ac:dyDescent="0.2">
      <c r="A86" s="1968"/>
      <c r="B86" s="307">
        <v>2</v>
      </c>
      <c r="C86" s="308">
        <f>G14</f>
        <v>0</v>
      </c>
      <c r="D86" s="33">
        <f>C8</f>
        <v>1</v>
      </c>
      <c r="E86" s="308">
        <f>G8</f>
        <v>0</v>
      </c>
      <c r="F86" s="33">
        <f>C19</f>
        <v>12</v>
      </c>
      <c r="G86" s="310"/>
      <c r="H86" s="99"/>
      <c r="I86" s="211"/>
      <c r="J86" s="99"/>
      <c r="K86" s="102"/>
    </row>
    <row r="87" spans="1:11" ht="16" x14ac:dyDescent="0.2">
      <c r="B87" s="307"/>
      <c r="C87" s="308"/>
      <c r="D87" s="33"/>
      <c r="E87" s="308"/>
      <c r="F87" s="33"/>
      <c r="G87" s="310"/>
      <c r="H87" s="99"/>
      <c r="I87" s="211"/>
      <c r="J87" s="99"/>
      <c r="K87" s="102"/>
    </row>
    <row r="88" spans="1:11" ht="16" x14ac:dyDescent="0.2">
      <c r="B88" s="307"/>
      <c r="C88" s="308"/>
      <c r="D88" s="33"/>
      <c r="E88" s="308"/>
      <c r="F88" s="33"/>
      <c r="G88" s="310"/>
      <c r="H88" s="99"/>
      <c r="I88" s="211"/>
      <c r="J88" s="99"/>
      <c r="K88" s="102"/>
    </row>
    <row r="89" spans="1:11" ht="16" x14ac:dyDescent="0.2">
      <c r="A89" s="1968" t="s">
        <v>916</v>
      </c>
      <c r="B89" s="307">
        <v>3</v>
      </c>
      <c r="C89" s="308">
        <f>G17</f>
        <v>0</v>
      </c>
      <c r="D89" s="33">
        <f>C14</f>
        <v>7</v>
      </c>
      <c r="E89" s="308">
        <f>G13</f>
        <v>0</v>
      </c>
      <c r="F89" s="33">
        <f>C10</f>
        <v>3</v>
      </c>
      <c r="G89" s="310"/>
      <c r="H89" s="99"/>
      <c r="I89" s="211"/>
      <c r="J89" s="99"/>
      <c r="K89" s="102"/>
    </row>
    <row r="90" spans="1:11" ht="17" thickBot="1" x14ac:dyDescent="0.25">
      <c r="A90" s="1968"/>
      <c r="B90" s="311">
        <v>4</v>
      </c>
      <c r="C90" s="312">
        <f>G16</f>
        <v>0</v>
      </c>
      <c r="D90" s="43">
        <f>C9</f>
        <v>2</v>
      </c>
      <c r="E90" s="312">
        <f>G12</f>
        <v>0</v>
      </c>
      <c r="F90" s="43">
        <f>C18</f>
        <v>11</v>
      </c>
      <c r="G90" s="313"/>
      <c r="H90" s="103"/>
      <c r="I90" s="314"/>
      <c r="J90" s="103"/>
      <c r="K90" s="104"/>
    </row>
    <row r="91" spans="1:11" ht="17" thickBot="1" x14ac:dyDescent="0.25">
      <c r="B91" s="1766" t="s">
        <v>1458</v>
      </c>
      <c r="C91" s="1767"/>
      <c r="D91" s="1767"/>
      <c r="E91" s="1767"/>
      <c r="F91" s="1767"/>
      <c r="G91" s="1767"/>
      <c r="H91" s="1828"/>
      <c r="I91" s="1824" t="s">
        <v>2062</v>
      </c>
      <c r="J91" s="1730"/>
      <c r="K91" s="522"/>
    </row>
    <row r="93" spans="1:11" ht="16" x14ac:dyDescent="0.2">
      <c r="C93" s="1760" t="s">
        <v>194</v>
      </c>
      <c r="D93" s="1760"/>
      <c r="E93" s="1760"/>
      <c r="F93" s="1760"/>
      <c r="G93" s="1760"/>
      <c r="H93" s="1760"/>
      <c r="I93" s="1760"/>
      <c r="J93" s="1760"/>
    </row>
    <row r="94" spans="1:11" ht="14" thickBot="1" x14ac:dyDescent="0.2"/>
    <row r="95" spans="1:11" ht="18.75" customHeight="1" thickBot="1" x14ac:dyDescent="0.25">
      <c r="B95" s="1764" t="s">
        <v>1461</v>
      </c>
      <c r="C95" s="1825"/>
      <c r="D95" s="220" t="s">
        <v>1460</v>
      </c>
      <c r="E95" s="1699" t="s">
        <v>18</v>
      </c>
      <c r="F95" s="1826"/>
      <c r="G95" s="295" t="s">
        <v>203</v>
      </c>
      <c r="H95" s="534" t="s">
        <v>199</v>
      </c>
      <c r="I95" s="526"/>
      <c r="J95" s="535" t="s">
        <v>200</v>
      </c>
      <c r="K95" s="526">
        <v>4</v>
      </c>
    </row>
    <row r="96" spans="1:11" x14ac:dyDescent="0.15">
      <c r="B96" s="300" t="s">
        <v>892</v>
      </c>
      <c r="C96" s="301" t="s">
        <v>197</v>
      </c>
      <c r="D96" s="302" t="s">
        <v>2322</v>
      </c>
      <c r="E96" s="303" t="s">
        <v>197</v>
      </c>
      <c r="F96" s="304" t="s">
        <v>2324</v>
      </c>
      <c r="G96" s="305" t="s">
        <v>1041</v>
      </c>
      <c r="H96" s="106" t="s">
        <v>1042</v>
      </c>
      <c r="I96" s="106" t="s">
        <v>1043</v>
      </c>
      <c r="J96" s="106" t="s">
        <v>193</v>
      </c>
      <c r="K96" s="306" t="s">
        <v>2063</v>
      </c>
    </row>
    <row r="97" spans="1:11" ht="16" x14ac:dyDescent="0.2">
      <c r="A97" s="1968" t="s">
        <v>915</v>
      </c>
      <c r="B97" s="307">
        <v>1</v>
      </c>
      <c r="C97" s="308">
        <f>G14</f>
        <v>0</v>
      </c>
      <c r="D97" s="33">
        <f>C12</f>
        <v>5</v>
      </c>
      <c r="E97" s="308">
        <f>G9</f>
        <v>0</v>
      </c>
      <c r="F97" s="33">
        <f>C11</f>
        <v>4</v>
      </c>
      <c r="G97" s="309"/>
      <c r="H97" s="99"/>
      <c r="I97" s="211"/>
      <c r="J97" s="99"/>
      <c r="K97" s="102"/>
    </row>
    <row r="98" spans="1:11" ht="16" x14ac:dyDescent="0.2">
      <c r="A98" s="1968"/>
      <c r="B98" s="307">
        <v>2</v>
      </c>
      <c r="C98" s="308">
        <f>G8</f>
        <v>0</v>
      </c>
      <c r="D98" s="33">
        <f>C19</f>
        <v>12</v>
      </c>
      <c r="E98" s="308">
        <f>G15</f>
        <v>0</v>
      </c>
      <c r="F98" s="33">
        <f>C15</f>
        <v>8</v>
      </c>
      <c r="G98" s="310"/>
      <c r="H98" s="99"/>
      <c r="I98" s="211"/>
      <c r="J98" s="99"/>
      <c r="K98" s="102"/>
    </row>
    <row r="99" spans="1:11" ht="16" x14ac:dyDescent="0.2">
      <c r="B99" s="307"/>
      <c r="C99" s="308"/>
      <c r="D99" s="33"/>
      <c r="E99" s="308"/>
      <c r="F99" s="33"/>
      <c r="G99" s="310"/>
      <c r="H99" s="99"/>
      <c r="I99" s="211"/>
      <c r="J99" s="99"/>
      <c r="K99" s="102"/>
    </row>
    <row r="100" spans="1:11" ht="16" x14ac:dyDescent="0.2">
      <c r="B100" s="307"/>
      <c r="C100" s="308"/>
      <c r="D100" s="33"/>
      <c r="E100" s="308"/>
      <c r="F100" s="33"/>
      <c r="G100" s="310"/>
      <c r="H100" s="99"/>
      <c r="I100" s="211"/>
      <c r="J100" s="99"/>
      <c r="K100" s="102"/>
    </row>
    <row r="101" spans="1:11" ht="16" x14ac:dyDescent="0.2">
      <c r="A101" s="1968" t="s">
        <v>916</v>
      </c>
      <c r="B101" s="307">
        <v>3</v>
      </c>
      <c r="C101" s="308">
        <f>G16</f>
        <v>0</v>
      </c>
      <c r="D101" s="33">
        <f>C13</f>
        <v>6</v>
      </c>
      <c r="E101" s="308">
        <f>G13</f>
        <v>0</v>
      </c>
      <c r="F101" s="33">
        <f>C10</f>
        <v>3</v>
      </c>
      <c r="G101" s="310"/>
      <c r="H101" s="99"/>
      <c r="I101" s="211"/>
      <c r="J101" s="99"/>
      <c r="K101" s="102"/>
    </row>
    <row r="102" spans="1:11" ht="17" thickBot="1" x14ac:dyDescent="0.25">
      <c r="A102" s="1968"/>
      <c r="B102" s="311">
        <v>4</v>
      </c>
      <c r="C102" s="312">
        <f>G12</f>
        <v>0</v>
      </c>
      <c r="D102" s="43">
        <f>C18</f>
        <v>11</v>
      </c>
      <c r="E102" s="312">
        <f>G17</f>
        <v>0</v>
      </c>
      <c r="F102" s="43">
        <f>C14</f>
        <v>7</v>
      </c>
      <c r="G102" s="313"/>
      <c r="H102" s="103"/>
      <c r="I102" s="314"/>
      <c r="J102" s="103"/>
      <c r="K102" s="104"/>
    </row>
    <row r="103" spans="1:11" ht="17" thickBot="1" x14ac:dyDescent="0.25">
      <c r="B103" s="1766" t="s">
        <v>1458</v>
      </c>
      <c r="C103" s="1767"/>
      <c r="D103" s="1767"/>
      <c r="E103" s="1767"/>
      <c r="F103" s="1767"/>
      <c r="G103" s="1767"/>
      <c r="H103" s="1828"/>
      <c r="I103" s="1824" t="s">
        <v>2062</v>
      </c>
      <c r="J103" s="1730"/>
      <c r="K103" s="522"/>
    </row>
    <row r="106" spans="1:11" ht="16" x14ac:dyDescent="0.2">
      <c r="C106" s="1760" t="s">
        <v>194</v>
      </c>
      <c r="D106" s="1760"/>
      <c r="E106" s="1760"/>
      <c r="F106" s="1760"/>
      <c r="G106" s="1760"/>
      <c r="H106" s="1760"/>
      <c r="I106" s="1760"/>
      <c r="J106" s="1760"/>
    </row>
    <row r="107" spans="1:11" ht="14" thickBot="1" x14ac:dyDescent="0.2"/>
    <row r="108" spans="1:11" ht="19" thickBot="1" x14ac:dyDescent="0.25">
      <c r="B108" s="1764" t="s">
        <v>1461</v>
      </c>
      <c r="C108" s="1825"/>
      <c r="D108" s="220" t="s">
        <v>1460</v>
      </c>
      <c r="E108" s="1699" t="s">
        <v>18</v>
      </c>
      <c r="F108" s="1826"/>
      <c r="G108" s="295" t="s">
        <v>203</v>
      </c>
      <c r="H108" s="534" t="s">
        <v>199</v>
      </c>
      <c r="I108" s="526"/>
      <c r="J108" s="535" t="s">
        <v>200</v>
      </c>
      <c r="K108" s="526">
        <v>5</v>
      </c>
    </row>
    <row r="109" spans="1:11" x14ac:dyDescent="0.15">
      <c r="B109" s="300" t="s">
        <v>892</v>
      </c>
      <c r="C109" s="301" t="s">
        <v>197</v>
      </c>
      <c r="D109" s="302" t="s">
        <v>2322</v>
      </c>
      <c r="E109" s="303" t="s">
        <v>197</v>
      </c>
      <c r="F109" s="304" t="s">
        <v>2324</v>
      </c>
      <c r="G109" s="305" t="s">
        <v>1041</v>
      </c>
      <c r="H109" s="106" t="s">
        <v>1042</v>
      </c>
      <c r="I109" s="106" t="s">
        <v>1043</v>
      </c>
      <c r="J109" s="106" t="s">
        <v>193</v>
      </c>
      <c r="K109" s="306" t="s">
        <v>2063</v>
      </c>
    </row>
    <row r="110" spans="1:11" ht="16" x14ac:dyDescent="0.2">
      <c r="A110" s="1968" t="s">
        <v>915</v>
      </c>
      <c r="B110" s="307">
        <v>1</v>
      </c>
      <c r="C110" s="308">
        <f>G15</f>
        <v>0</v>
      </c>
      <c r="D110" s="33">
        <f>C8</f>
        <v>1</v>
      </c>
      <c r="E110" s="308">
        <f>G9</f>
        <v>0</v>
      </c>
      <c r="F110" s="33">
        <f>C16</f>
        <v>9</v>
      </c>
      <c r="G110" s="309"/>
      <c r="H110" s="99"/>
      <c r="I110" s="211"/>
      <c r="J110" s="99"/>
      <c r="K110" s="102"/>
    </row>
    <row r="111" spans="1:11" ht="16" x14ac:dyDescent="0.2">
      <c r="A111" s="1968"/>
      <c r="B111" s="307">
        <v>2</v>
      </c>
      <c r="C111" s="308">
        <f>G8</f>
        <v>0</v>
      </c>
      <c r="D111" s="33">
        <f>C19</f>
        <v>12</v>
      </c>
      <c r="E111" s="308">
        <f>G14</f>
        <v>0</v>
      </c>
      <c r="F111" s="33">
        <f>C12</f>
        <v>5</v>
      </c>
      <c r="G111" s="310"/>
      <c r="H111" s="99"/>
      <c r="I111" s="211"/>
      <c r="J111" s="99"/>
      <c r="K111" s="102"/>
    </row>
    <row r="112" spans="1:11" ht="16" x14ac:dyDescent="0.2">
      <c r="B112" s="307"/>
      <c r="C112" s="308"/>
      <c r="D112" s="33"/>
      <c r="E112" s="308"/>
      <c r="F112" s="33"/>
      <c r="G112" s="310"/>
      <c r="H112" s="99"/>
      <c r="I112" s="211"/>
      <c r="J112" s="99"/>
      <c r="K112" s="102"/>
    </row>
    <row r="113" spans="1:11" ht="16" x14ac:dyDescent="0.2">
      <c r="B113" s="307"/>
      <c r="C113" s="308"/>
      <c r="D113" s="33"/>
      <c r="E113" s="308"/>
      <c r="F113" s="33"/>
      <c r="G113" s="310"/>
      <c r="H113" s="99"/>
      <c r="I113" s="211"/>
      <c r="J113" s="99"/>
      <c r="K113" s="102"/>
    </row>
    <row r="114" spans="1:11" ht="16" x14ac:dyDescent="0.2">
      <c r="A114" s="1968" t="s">
        <v>916</v>
      </c>
      <c r="B114" s="307">
        <v>3</v>
      </c>
      <c r="C114" s="308">
        <f>G13</f>
        <v>0</v>
      </c>
      <c r="D114" s="33">
        <f>C9</f>
        <v>2</v>
      </c>
      <c r="E114" s="308">
        <f>G17</f>
        <v>0</v>
      </c>
      <c r="F114" s="33">
        <f>C17</f>
        <v>10</v>
      </c>
      <c r="G114" s="310"/>
      <c r="H114" s="99"/>
      <c r="I114" s="211"/>
      <c r="J114" s="99"/>
      <c r="K114" s="102"/>
    </row>
    <row r="115" spans="1:11" ht="17" thickBot="1" x14ac:dyDescent="0.25">
      <c r="A115" s="1968"/>
      <c r="B115" s="311">
        <v>4</v>
      </c>
      <c r="C115" s="312">
        <f>G12</f>
        <v>0</v>
      </c>
      <c r="D115" s="43">
        <f>C18</f>
        <v>11</v>
      </c>
      <c r="E115" s="312">
        <f>G16</f>
        <v>0</v>
      </c>
      <c r="F115" s="43">
        <f>C13</f>
        <v>6</v>
      </c>
      <c r="G115" s="313"/>
      <c r="H115" s="103"/>
      <c r="I115" s="314"/>
      <c r="J115" s="103"/>
      <c r="K115" s="104"/>
    </row>
    <row r="116" spans="1:11" ht="17" thickBot="1" x14ac:dyDescent="0.25">
      <c r="B116" s="1766" t="s">
        <v>1458</v>
      </c>
      <c r="C116" s="1767"/>
      <c r="D116" s="1767"/>
      <c r="E116" s="1767"/>
      <c r="F116" s="1767"/>
      <c r="G116" s="1767"/>
      <c r="H116" s="1828"/>
      <c r="I116" s="1824" t="s">
        <v>2062</v>
      </c>
      <c r="J116" s="1730"/>
      <c r="K116" s="522"/>
    </row>
    <row r="118" spans="1:11" ht="16" x14ac:dyDescent="0.2">
      <c r="C118" s="1760" t="s">
        <v>194</v>
      </c>
      <c r="D118" s="1760"/>
      <c r="E118" s="1760"/>
      <c r="F118" s="1760"/>
      <c r="G118" s="1760"/>
      <c r="H118" s="1760"/>
      <c r="I118" s="1760"/>
      <c r="J118" s="1760"/>
    </row>
    <row r="119" spans="1:11" ht="14" thickBot="1" x14ac:dyDescent="0.2"/>
    <row r="120" spans="1:11" ht="19" thickBot="1" x14ac:dyDescent="0.25">
      <c r="B120" s="1764" t="s">
        <v>1461</v>
      </c>
      <c r="C120" s="1825"/>
      <c r="D120" s="220" t="s">
        <v>1460</v>
      </c>
      <c r="E120" s="1699" t="s">
        <v>18</v>
      </c>
      <c r="F120" s="1826"/>
      <c r="G120" s="295" t="s">
        <v>203</v>
      </c>
      <c r="H120" s="534" t="s">
        <v>199</v>
      </c>
      <c r="I120" s="526"/>
      <c r="J120" s="535" t="s">
        <v>200</v>
      </c>
      <c r="K120" s="526">
        <v>6</v>
      </c>
    </row>
    <row r="121" spans="1:11" x14ac:dyDescent="0.15">
      <c r="B121" s="300" t="s">
        <v>892</v>
      </c>
      <c r="C121" s="301" t="s">
        <v>197</v>
      </c>
      <c r="D121" s="302" t="s">
        <v>2322</v>
      </c>
      <c r="E121" s="303" t="s">
        <v>197</v>
      </c>
      <c r="F121" s="304" t="s">
        <v>2324</v>
      </c>
      <c r="G121" s="305" t="s">
        <v>1041</v>
      </c>
      <c r="H121" s="106" t="s">
        <v>1042</v>
      </c>
      <c r="I121" s="106" t="s">
        <v>1043</v>
      </c>
      <c r="J121" s="106" t="s">
        <v>193</v>
      </c>
      <c r="K121" s="306" t="s">
        <v>2063</v>
      </c>
    </row>
    <row r="122" spans="1:11" ht="16" x14ac:dyDescent="0.2">
      <c r="A122" s="1968" t="s">
        <v>915</v>
      </c>
      <c r="B122" s="307">
        <v>1</v>
      </c>
      <c r="C122" s="308">
        <f>G9</f>
        <v>0</v>
      </c>
      <c r="D122" s="33">
        <f>C16</f>
        <v>9</v>
      </c>
      <c r="E122" s="308">
        <f>G14</f>
        <v>0</v>
      </c>
      <c r="F122" s="33">
        <f>C11</f>
        <v>4</v>
      </c>
      <c r="G122" s="309"/>
      <c r="H122" s="99"/>
      <c r="I122" s="211"/>
      <c r="J122" s="99"/>
      <c r="K122" s="102"/>
    </row>
    <row r="123" spans="1:11" ht="16" x14ac:dyDescent="0.2">
      <c r="A123" s="1968"/>
      <c r="B123" s="307">
        <v>2</v>
      </c>
      <c r="C123" s="308">
        <f>G8</f>
        <v>0</v>
      </c>
      <c r="D123" s="33">
        <f>C15</f>
        <v>8</v>
      </c>
      <c r="E123" s="308">
        <f>G15</f>
        <v>0</v>
      </c>
      <c r="F123" s="33">
        <f>C8</f>
        <v>1</v>
      </c>
      <c r="G123" s="310"/>
      <c r="H123" s="99"/>
      <c r="I123" s="211"/>
      <c r="J123" s="99"/>
      <c r="K123" s="102"/>
    </row>
    <row r="124" spans="1:11" ht="16" x14ac:dyDescent="0.2">
      <c r="B124" s="307"/>
      <c r="C124" s="308"/>
      <c r="D124" s="33"/>
      <c r="E124" s="308"/>
      <c r="F124" s="33"/>
      <c r="G124" s="310"/>
      <c r="H124" s="99"/>
      <c r="I124" s="211"/>
      <c r="J124" s="99"/>
      <c r="K124" s="102"/>
    </row>
    <row r="125" spans="1:11" ht="16" x14ac:dyDescent="0.2">
      <c r="B125" s="307"/>
      <c r="C125" s="308"/>
      <c r="D125" s="33"/>
      <c r="E125" s="308"/>
      <c r="F125" s="33"/>
      <c r="G125" s="310"/>
      <c r="H125" s="99"/>
      <c r="I125" s="211"/>
      <c r="J125" s="99"/>
      <c r="K125" s="102"/>
    </row>
    <row r="126" spans="1:11" ht="16" x14ac:dyDescent="0.2">
      <c r="A126" s="1968" t="s">
        <v>916</v>
      </c>
      <c r="B126" s="307">
        <v>3</v>
      </c>
      <c r="C126" s="308">
        <f>G17</f>
        <v>0</v>
      </c>
      <c r="D126" s="33">
        <f>C17</f>
        <v>10</v>
      </c>
      <c r="E126" s="308">
        <f>G12</f>
        <v>0</v>
      </c>
      <c r="F126" s="33">
        <f>C10</f>
        <v>3</v>
      </c>
      <c r="G126" s="310"/>
      <c r="H126" s="99"/>
      <c r="I126" s="211"/>
      <c r="J126" s="99"/>
      <c r="K126" s="102"/>
    </row>
    <row r="127" spans="1:11" ht="17" thickBot="1" x14ac:dyDescent="0.25">
      <c r="A127" s="1968"/>
      <c r="B127" s="311">
        <v>4</v>
      </c>
      <c r="C127" s="312">
        <f>G16</f>
        <v>0</v>
      </c>
      <c r="D127" s="43">
        <f>C14</f>
        <v>7</v>
      </c>
      <c r="E127" s="312">
        <f>G13</f>
        <v>0</v>
      </c>
      <c r="F127" s="43">
        <f>C9</f>
        <v>2</v>
      </c>
      <c r="G127" s="313"/>
      <c r="H127" s="103"/>
      <c r="I127" s="314"/>
      <c r="J127" s="103"/>
      <c r="K127" s="104"/>
    </row>
    <row r="128" spans="1:11" ht="17" thickBot="1" x14ac:dyDescent="0.25">
      <c r="B128" s="1766" t="s">
        <v>1458</v>
      </c>
      <c r="C128" s="1767"/>
      <c r="D128" s="1767"/>
      <c r="E128" s="1767"/>
      <c r="F128" s="1767"/>
      <c r="G128" s="1767"/>
      <c r="H128" s="1828"/>
      <c r="I128" s="1824" t="s">
        <v>2062</v>
      </c>
      <c r="J128" s="1730"/>
      <c r="K128" s="522"/>
    </row>
    <row r="130" spans="1:11" ht="16" x14ac:dyDescent="0.2">
      <c r="C130" s="1760" t="s">
        <v>194</v>
      </c>
      <c r="D130" s="1760"/>
      <c r="E130" s="1760"/>
      <c r="F130" s="1760"/>
      <c r="G130" s="1760"/>
      <c r="H130" s="1760"/>
      <c r="I130" s="1760"/>
      <c r="J130" s="1760"/>
    </row>
    <row r="131" spans="1:11" ht="14" thickBot="1" x14ac:dyDescent="0.2"/>
    <row r="132" spans="1:11" ht="19" thickBot="1" x14ac:dyDescent="0.25">
      <c r="B132" s="1764" t="s">
        <v>1461</v>
      </c>
      <c r="C132" s="1825"/>
      <c r="D132" s="220" t="s">
        <v>1460</v>
      </c>
      <c r="E132" s="1699" t="s">
        <v>18</v>
      </c>
      <c r="F132" s="1826"/>
      <c r="G132" s="295" t="s">
        <v>203</v>
      </c>
      <c r="H132" s="534" t="s">
        <v>199</v>
      </c>
      <c r="I132" s="526"/>
      <c r="J132" s="535" t="s">
        <v>200</v>
      </c>
      <c r="K132" s="526">
        <v>7</v>
      </c>
    </row>
    <row r="133" spans="1:11" x14ac:dyDescent="0.15">
      <c r="B133" s="300" t="s">
        <v>892</v>
      </c>
      <c r="C133" s="301" t="s">
        <v>197</v>
      </c>
      <c r="D133" s="302" t="s">
        <v>2322</v>
      </c>
      <c r="E133" s="303" t="s">
        <v>197</v>
      </c>
      <c r="F133" s="304" t="s">
        <v>2324</v>
      </c>
      <c r="G133" s="305" t="s">
        <v>1041</v>
      </c>
      <c r="H133" s="106" t="s">
        <v>1042</v>
      </c>
      <c r="I133" s="106" t="s">
        <v>1043</v>
      </c>
      <c r="J133" s="106" t="s">
        <v>193</v>
      </c>
      <c r="K133" s="306" t="s">
        <v>2063</v>
      </c>
    </row>
    <row r="134" spans="1:11" ht="16" x14ac:dyDescent="0.2">
      <c r="A134" s="1968" t="s">
        <v>915</v>
      </c>
      <c r="B134" s="307">
        <v>1</v>
      </c>
      <c r="C134" s="308">
        <f>G14</f>
        <v>0</v>
      </c>
      <c r="D134" s="33">
        <f>C19</f>
        <v>12</v>
      </c>
      <c r="E134" s="308">
        <f>G9</f>
        <v>0</v>
      </c>
      <c r="F134" s="33">
        <f>C16</f>
        <v>9</v>
      </c>
      <c r="G134" s="309"/>
      <c r="H134" s="99"/>
      <c r="I134" s="211"/>
      <c r="J134" s="99"/>
      <c r="K134" s="102"/>
    </row>
    <row r="135" spans="1:11" ht="16" x14ac:dyDescent="0.2">
      <c r="A135" s="1968"/>
      <c r="B135" s="307">
        <v>2</v>
      </c>
      <c r="C135" s="308">
        <f>G8</f>
        <v>0</v>
      </c>
      <c r="D135" s="33">
        <f>C15</f>
        <v>8</v>
      </c>
      <c r="E135" s="308">
        <f>G15</f>
        <v>0</v>
      </c>
      <c r="F135" s="33">
        <f>C12</f>
        <v>5</v>
      </c>
      <c r="G135" s="310"/>
      <c r="H135" s="99"/>
      <c r="I135" s="211"/>
      <c r="J135" s="99"/>
      <c r="K135" s="102"/>
    </row>
    <row r="136" spans="1:11" ht="16" x14ac:dyDescent="0.2">
      <c r="B136" s="307"/>
      <c r="C136" s="308"/>
      <c r="D136" s="33"/>
      <c r="E136" s="308"/>
      <c r="F136" s="33"/>
      <c r="G136" s="310"/>
      <c r="H136" s="99"/>
      <c r="I136" s="211"/>
      <c r="J136" s="99"/>
      <c r="K136" s="102"/>
    </row>
    <row r="137" spans="1:11" ht="16" x14ac:dyDescent="0.2">
      <c r="B137" s="307"/>
      <c r="C137" s="308"/>
      <c r="D137" s="33"/>
      <c r="E137" s="308"/>
      <c r="F137" s="33"/>
      <c r="G137" s="310"/>
      <c r="H137" s="99"/>
      <c r="I137" s="211"/>
      <c r="J137" s="99"/>
      <c r="K137" s="102"/>
    </row>
    <row r="138" spans="1:11" ht="16" x14ac:dyDescent="0.2">
      <c r="A138" s="1968" t="s">
        <v>916</v>
      </c>
      <c r="B138" s="307">
        <v>3</v>
      </c>
      <c r="C138" s="308">
        <f>G12</f>
        <v>0</v>
      </c>
      <c r="D138" s="33">
        <f>C18</f>
        <v>11</v>
      </c>
      <c r="E138" s="308">
        <f>G17</f>
        <v>0</v>
      </c>
      <c r="F138" s="33">
        <f>C17</f>
        <v>10</v>
      </c>
      <c r="G138" s="310"/>
      <c r="H138" s="99"/>
      <c r="I138" s="211"/>
      <c r="J138" s="99"/>
      <c r="K138" s="102"/>
    </row>
    <row r="139" spans="1:11" ht="17" thickBot="1" x14ac:dyDescent="0.25">
      <c r="A139" s="1968"/>
      <c r="B139" s="311">
        <v>4</v>
      </c>
      <c r="C139" s="312">
        <f>G16</f>
        <v>0</v>
      </c>
      <c r="D139" s="43">
        <f>C14</f>
        <v>7</v>
      </c>
      <c r="E139" s="312">
        <f>G13</f>
        <v>0</v>
      </c>
      <c r="F139" s="43">
        <f>C13</f>
        <v>6</v>
      </c>
      <c r="G139" s="313"/>
      <c r="H139" s="103"/>
      <c r="I139" s="314"/>
      <c r="J139" s="103"/>
      <c r="K139" s="104"/>
    </row>
    <row r="140" spans="1:11" ht="17" thickBot="1" x14ac:dyDescent="0.25">
      <c r="B140" s="1766" t="s">
        <v>1458</v>
      </c>
      <c r="C140" s="1767"/>
      <c r="D140" s="1767"/>
      <c r="E140" s="1767"/>
      <c r="F140" s="1767"/>
      <c r="G140" s="1767"/>
      <c r="H140" s="1828"/>
      <c r="I140" s="1824" t="s">
        <v>2062</v>
      </c>
      <c r="J140" s="1730"/>
      <c r="K140" s="522"/>
    </row>
    <row r="142" spans="1:11" ht="16" x14ac:dyDescent="0.2">
      <c r="C142" s="1760" t="s">
        <v>194</v>
      </c>
      <c r="D142" s="1760"/>
      <c r="E142" s="1760"/>
      <c r="F142" s="1760"/>
      <c r="G142" s="1760"/>
      <c r="H142" s="1760"/>
      <c r="I142" s="1760"/>
      <c r="J142" s="1760"/>
    </row>
    <row r="143" spans="1:11" ht="14" thickBot="1" x14ac:dyDescent="0.2"/>
    <row r="144" spans="1:11" ht="19" thickBot="1" x14ac:dyDescent="0.25">
      <c r="B144" s="1764" t="s">
        <v>1461</v>
      </c>
      <c r="C144" s="1825"/>
      <c r="D144" s="220" t="s">
        <v>1460</v>
      </c>
      <c r="E144" s="1699" t="s">
        <v>18</v>
      </c>
      <c r="F144" s="1826"/>
      <c r="G144" s="295" t="s">
        <v>203</v>
      </c>
      <c r="H144" s="534" t="s">
        <v>199</v>
      </c>
      <c r="I144" s="526"/>
      <c r="J144" s="535" t="s">
        <v>200</v>
      </c>
      <c r="K144" s="526">
        <v>8</v>
      </c>
    </row>
    <row r="145" spans="1:11" x14ac:dyDescent="0.15">
      <c r="B145" s="300" t="s">
        <v>892</v>
      </c>
      <c r="C145" s="301" t="s">
        <v>197</v>
      </c>
      <c r="D145" s="302" t="s">
        <v>2322</v>
      </c>
      <c r="E145" s="303" t="s">
        <v>197</v>
      </c>
      <c r="F145" s="304" t="s">
        <v>2324</v>
      </c>
      <c r="G145" s="305" t="s">
        <v>1041</v>
      </c>
      <c r="H145" s="106" t="s">
        <v>1042</v>
      </c>
      <c r="I145" s="106" t="s">
        <v>1043</v>
      </c>
      <c r="J145" s="106" t="s">
        <v>193</v>
      </c>
      <c r="K145" s="306" t="s">
        <v>2063</v>
      </c>
    </row>
    <row r="146" spans="1:11" ht="16" x14ac:dyDescent="0.2">
      <c r="A146" s="17" t="s">
        <v>915</v>
      </c>
      <c r="B146" s="307">
        <v>1</v>
      </c>
      <c r="C146" s="308">
        <f>G14</f>
        <v>0</v>
      </c>
      <c r="D146" s="33">
        <f>C11</f>
        <v>4</v>
      </c>
      <c r="E146" s="308">
        <f>G9</f>
        <v>0</v>
      </c>
      <c r="F146" s="33">
        <f>C8</f>
        <v>1</v>
      </c>
      <c r="G146" s="309"/>
      <c r="H146" s="99"/>
      <c r="I146" s="211"/>
      <c r="J146" s="99"/>
      <c r="K146" s="102"/>
    </row>
    <row r="147" spans="1:11" ht="16" x14ac:dyDescent="0.2">
      <c r="B147" s="307"/>
      <c r="C147" s="308"/>
      <c r="D147" s="33"/>
      <c r="E147" s="308"/>
      <c r="F147" s="33"/>
      <c r="G147" s="310"/>
      <c r="H147" s="99"/>
      <c r="I147" s="211"/>
      <c r="J147" s="99"/>
      <c r="K147" s="102"/>
    </row>
    <row r="148" spans="1:11" ht="16" x14ac:dyDescent="0.2">
      <c r="B148" s="307"/>
      <c r="C148" s="308"/>
      <c r="D148" s="33"/>
      <c r="E148" s="308"/>
      <c r="F148" s="33"/>
      <c r="G148" s="310"/>
      <c r="H148" s="99"/>
      <c r="I148" s="211"/>
      <c r="J148" s="99"/>
      <c r="K148" s="102"/>
    </row>
    <row r="149" spans="1:11" ht="16" x14ac:dyDescent="0.2">
      <c r="B149" s="307"/>
      <c r="C149" s="308"/>
      <c r="D149" s="33"/>
      <c r="E149" s="308"/>
      <c r="F149" s="33"/>
      <c r="G149" s="310"/>
      <c r="H149" s="99"/>
      <c r="I149" s="211"/>
      <c r="J149" s="99"/>
      <c r="K149" s="102"/>
    </row>
    <row r="150" spans="1:11" ht="16" x14ac:dyDescent="0.2">
      <c r="B150" s="307"/>
      <c r="C150" s="308"/>
      <c r="D150" s="33"/>
      <c r="E150" s="308"/>
      <c r="F150" s="33"/>
      <c r="G150" s="310"/>
      <c r="H150" s="99"/>
      <c r="I150" s="211"/>
      <c r="J150" s="99"/>
      <c r="K150" s="102"/>
    </row>
    <row r="151" spans="1:11" ht="17" thickBot="1" x14ac:dyDescent="0.25">
      <c r="A151" s="17" t="s">
        <v>916</v>
      </c>
      <c r="B151" s="311">
        <v>2</v>
      </c>
      <c r="C151" s="312">
        <f>G12</f>
        <v>0</v>
      </c>
      <c r="D151" s="43">
        <f>C10</f>
        <v>3</v>
      </c>
      <c r="E151" s="312">
        <f>G17</f>
        <v>0</v>
      </c>
      <c r="F151" s="43">
        <f>C9</f>
        <v>2</v>
      </c>
      <c r="G151" s="313"/>
      <c r="H151" s="103"/>
      <c r="I151" s="314"/>
      <c r="J151" s="103"/>
      <c r="K151" s="104"/>
    </row>
    <row r="152" spans="1:11" ht="17" thickBot="1" x14ac:dyDescent="0.25">
      <c r="B152" s="1766" t="s">
        <v>1458</v>
      </c>
      <c r="C152" s="1767"/>
      <c r="D152" s="1767"/>
      <c r="E152" s="1767"/>
      <c r="F152" s="1767"/>
      <c r="G152" s="1767"/>
      <c r="H152" s="1828"/>
      <c r="I152" s="1824" t="s">
        <v>2062</v>
      </c>
      <c r="J152" s="1730"/>
      <c r="K152" s="252"/>
    </row>
    <row r="155" spans="1:11" x14ac:dyDescent="0.15">
      <c r="B155"/>
      <c r="C155"/>
      <c r="D155"/>
      <c r="E155"/>
      <c r="F155"/>
      <c r="G155"/>
      <c r="H155"/>
      <c r="I155"/>
      <c r="J155"/>
      <c r="K155"/>
    </row>
    <row r="156" spans="1:11" x14ac:dyDescent="0.15">
      <c r="B156"/>
      <c r="C156"/>
      <c r="D156"/>
      <c r="E156"/>
      <c r="F156"/>
      <c r="G156"/>
      <c r="H156"/>
      <c r="I156"/>
      <c r="J156"/>
      <c r="K156"/>
    </row>
    <row r="157" spans="1:11" x14ac:dyDescent="0.15">
      <c r="B157"/>
      <c r="C157"/>
      <c r="D157"/>
      <c r="E157"/>
      <c r="F157"/>
      <c r="G157"/>
      <c r="H157"/>
      <c r="I157"/>
      <c r="J157"/>
      <c r="K157"/>
    </row>
    <row r="158" spans="1:11" x14ac:dyDescent="0.15">
      <c r="B158"/>
      <c r="C158"/>
      <c r="D158"/>
      <c r="E158"/>
      <c r="F158"/>
      <c r="G158"/>
      <c r="H158"/>
      <c r="I158"/>
      <c r="J158"/>
      <c r="K158"/>
    </row>
    <row r="159" spans="1:11" x14ac:dyDescent="0.15">
      <c r="B159"/>
      <c r="C159"/>
      <c r="D159"/>
      <c r="E159"/>
      <c r="F159"/>
      <c r="G159"/>
      <c r="H159"/>
      <c r="I159"/>
      <c r="J159"/>
      <c r="K159"/>
    </row>
    <row r="160" spans="1:11" x14ac:dyDescent="0.15">
      <c r="B160"/>
      <c r="C160"/>
      <c r="D160"/>
      <c r="E160"/>
      <c r="F160"/>
      <c r="G160"/>
      <c r="H160"/>
      <c r="I160"/>
      <c r="J160"/>
      <c r="K160"/>
    </row>
    <row r="161" spans="2:11" x14ac:dyDescent="0.15">
      <c r="B161"/>
      <c r="C161"/>
      <c r="D161"/>
      <c r="E161"/>
      <c r="F161"/>
      <c r="G161"/>
      <c r="H161"/>
      <c r="I161"/>
      <c r="J161"/>
      <c r="K161"/>
    </row>
    <row r="162" spans="2:11" x14ac:dyDescent="0.15">
      <c r="B162"/>
      <c r="C162"/>
      <c r="D162"/>
      <c r="E162"/>
      <c r="F162"/>
      <c r="G162"/>
      <c r="H162"/>
      <c r="I162"/>
      <c r="J162"/>
      <c r="K162"/>
    </row>
    <row r="163" spans="2:11" x14ac:dyDescent="0.15">
      <c r="B163"/>
      <c r="C163"/>
      <c r="D163"/>
      <c r="E163"/>
      <c r="F163"/>
      <c r="G163"/>
      <c r="H163"/>
      <c r="I163"/>
      <c r="J163"/>
      <c r="K163"/>
    </row>
    <row r="164" spans="2:11" x14ac:dyDescent="0.15">
      <c r="B164"/>
      <c r="C164"/>
      <c r="D164"/>
      <c r="E164"/>
      <c r="F164"/>
      <c r="G164"/>
      <c r="H164"/>
      <c r="I164"/>
      <c r="J164"/>
      <c r="K164"/>
    </row>
    <row r="165" spans="2:11" x14ac:dyDescent="0.15">
      <c r="B165"/>
      <c r="C165"/>
      <c r="D165"/>
      <c r="E165"/>
      <c r="F165"/>
      <c r="G165"/>
      <c r="H165"/>
      <c r="I165"/>
      <c r="J165"/>
      <c r="K165"/>
    </row>
    <row r="166" spans="2:11" x14ac:dyDescent="0.15">
      <c r="B166"/>
      <c r="C166"/>
      <c r="D166"/>
      <c r="E166"/>
      <c r="F166"/>
      <c r="G166"/>
      <c r="H166"/>
      <c r="I166"/>
      <c r="J166"/>
      <c r="K166"/>
    </row>
    <row r="167" spans="2:11" x14ac:dyDescent="0.15">
      <c r="B167"/>
      <c r="C167"/>
      <c r="D167"/>
      <c r="E167"/>
      <c r="F167"/>
      <c r="G167"/>
      <c r="H167"/>
      <c r="I167"/>
      <c r="J167"/>
      <c r="K167"/>
    </row>
    <row r="168" spans="2:11" x14ac:dyDescent="0.15">
      <c r="B168"/>
      <c r="C168"/>
      <c r="D168"/>
      <c r="E168"/>
      <c r="F168"/>
      <c r="G168"/>
      <c r="H168"/>
      <c r="I168"/>
      <c r="J168"/>
      <c r="K168"/>
    </row>
    <row r="169" spans="2:11" x14ac:dyDescent="0.15">
      <c r="B169"/>
      <c r="C169"/>
      <c r="D169"/>
      <c r="E169"/>
      <c r="F169"/>
      <c r="G169"/>
      <c r="H169"/>
      <c r="I169"/>
      <c r="J169"/>
      <c r="K169"/>
    </row>
    <row r="170" spans="2:11" x14ac:dyDescent="0.15">
      <c r="B170"/>
      <c r="C170"/>
      <c r="D170"/>
      <c r="E170"/>
      <c r="F170"/>
      <c r="G170"/>
      <c r="H170"/>
      <c r="I170"/>
      <c r="J170"/>
      <c r="K170"/>
    </row>
    <row r="171" spans="2:11" x14ac:dyDescent="0.15">
      <c r="B171"/>
      <c r="C171"/>
      <c r="D171"/>
      <c r="E171"/>
      <c r="F171"/>
      <c r="G171"/>
      <c r="H171"/>
      <c r="I171"/>
      <c r="J171"/>
      <c r="K171"/>
    </row>
    <row r="172" spans="2:11" x14ac:dyDescent="0.15">
      <c r="B172"/>
      <c r="C172"/>
      <c r="D172"/>
      <c r="E172"/>
      <c r="F172"/>
      <c r="G172"/>
      <c r="H172"/>
      <c r="I172"/>
      <c r="J172"/>
      <c r="K172"/>
    </row>
    <row r="173" spans="2:11" x14ac:dyDescent="0.15">
      <c r="B173"/>
      <c r="C173"/>
      <c r="D173"/>
      <c r="E173"/>
      <c r="F173"/>
      <c r="G173"/>
      <c r="H173"/>
      <c r="I173"/>
      <c r="J173"/>
      <c r="K173"/>
    </row>
    <row r="174" spans="2:11" x14ac:dyDescent="0.15">
      <c r="B174"/>
      <c r="C174"/>
      <c r="D174"/>
      <c r="E174"/>
      <c r="F174"/>
      <c r="G174"/>
      <c r="H174"/>
      <c r="I174"/>
      <c r="J174"/>
      <c r="K174"/>
    </row>
    <row r="175" spans="2:11" x14ac:dyDescent="0.15">
      <c r="B175"/>
      <c r="C175"/>
      <c r="D175"/>
      <c r="E175"/>
      <c r="F175"/>
      <c r="G175"/>
      <c r="H175"/>
      <c r="I175"/>
      <c r="J175"/>
      <c r="K175"/>
    </row>
    <row r="176" spans="2:11" x14ac:dyDescent="0.15">
      <c r="B176"/>
      <c r="C176"/>
      <c r="D176"/>
      <c r="E176"/>
      <c r="F176"/>
      <c r="G176"/>
      <c r="H176"/>
      <c r="I176"/>
      <c r="J176"/>
      <c r="K176"/>
    </row>
    <row r="177" spans="2:11" x14ac:dyDescent="0.15">
      <c r="B177"/>
      <c r="C177"/>
      <c r="D177"/>
      <c r="E177"/>
      <c r="F177"/>
      <c r="G177"/>
      <c r="H177"/>
      <c r="I177"/>
      <c r="J177"/>
      <c r="K177"/>
    </row>
    <row r="178" spans="2:11" x14ac:dyDescent="0.15">
      <c r="B178"/>
      <c r="C178"/>
      <c r="D178"/>
      <c r="E178"/>
      <c r="F178"/>
      <c r="G178"/>
      <c r="H178"/>
      <c r="I178"/>
      <c r="J178"/>
      <c r="K178"/>
    </row>
    <row r="179" spans="2:11" x14ac:dyDescent="0.15">
      <c r="B179"/>
      <c r="C179"/>
      <c r="D179"/>
      <c r="E179"/>
      <c r="F179"/>
      <c r="G179"/>
      <c r="H179"/>
      <c r="I179"/>
      <c r="J179"/>
      <c r="K179"/>
    </row>
    <row r="180" spans="2:11" x14ac:dyDescent="0.15">
      <c r="B180"/>
      <c r="C180"/>
      <c r="D180"/>
      <c r="E180"/>
      <c r="F180"/>
      <c r="G180"/>
      <c r="H180"/>
      <c r="I180"/>
      <c r="J180"/>
      <c r="K180"/>
    </row>
    <row r="181" spans="2:11" x14ac:dyDescent="0.15">
      <c r="B181"/>
      <c r="C181"/>
      <c r="D181"/>
      <c r="E181"/>
      <c r="F181"/>
      <c r="G181"/>
      <c r="H181"/>
      <c r="I181"/>
      <c r="J181"/>
      <c r="K181"/>
    </row>
    <row r="182" spans="2:11" x14ac:dyDescent="0.15">
      <c r="B182"/>
      <c r="C182"/>
      <c r="D182"/>
      <c r="E182"/>
      <c r="F182"/>
      <c r="G182"/>
      <c r="H182"/>
      <c r="I182"/>
      <c r="J182"/>
      <c r="K182"/>
    </row>
    <row r="183" spans="2:11" x14ac:dyDescent="0.15">
      <c r="B183"/>
      <c r="C183"/>
      <c r="D183"/>
      <c r="E183"/>
      <c r="F183"/>
      <c r="G183"/>
      <c r="H183"/>
      <c r="I183"/>
      <c r="J183"/>
      <c r="K183"/>
    </row>
    <row r="184" spans="2:11" x14ac:dyDescent="0.15">
      <c r="B184"/>
      <c r="C184"/>
      <c r="D184"/>
      <c r="E184"/>
      <c r="F184"/>
      <c r="G184"/>
      <c r="H184"/>
      <c r="I184"/>
      <c r="J184"/>
      <c r="K184"/>
    </row>
    <row r="185" spans="2:11" x14ac:dyDescent="0.15">
      <c r="B185"/>
      <c r="C185"/>
      <c r="D185"/>
      <c r="E185"/>
      <c r="F185"/>
      <c r="G185"/>
      <c r="H185"/>
      <c r="I185"/>
      <c r="J185"/>
      <c r="K185"/>
    </row>
    <row r="186" spans="2:11" x14ac:dyDescent="0.15">
      <c r="B186"/>
      <c r="C186"/>
      <c r="D186"/>
      <c r="E186"/>
      <c r="F186"/>
      <c r="G186"/>
      <c r="H186"/>
      <c r="I186"/>
      <c r="J186"/>
      <c r="K186"/>
    </row>
    <row r="187" spans="2:11" x14ac:dyDescent="0.15">
      <c r="B187"/>
      <c r="C187"/>
      <c r="D187"/>
      <c r="E187"/>
      <c r="F187"/>
      <c r="G187"/>
      <c r="H187"/>
      <c r="I187"/>
      <c r="J187"/>
      <c r="K187"/>
    </row>
    <row r="188" spans="2:11" x14ac:dyDescent="0.15">
      <c r="B188"/>
      <c r="C188"/>
      <c r="D188"/>
      <c r="E188"/>
      <c r="F188"/>
      <c r="G188"/>
      <c r="H188"/>
      <c r="I188"/>
      <c r="J188"/>
      <c r="K188"/>
    </row>
    <row r="189" spans="2:11" x14ac:dyDescent="0.15">
      <c r="B189"/>
      <c r="C189"/>
      <c r="D189"/>
      <c r="E189"/>
      <c r="F189"/>
      <c r="G189"/>
      <c r="H189"/>
      <c r="I189"/>
      <c r="J189"/>
      <c r="K189"/>
    </row>
    <row r="190" spans="2:11" x14ac:dyDescent="0.15">
      <c r="B190"/>
      <c r="C190"/>
      <c r="D190"/>
      <c r="E190"/>
      <c r="F190"/>
      <c r="G190"/>
      <c r="H190"/>
      <c r="I190"/>
      <c r="J190"/>
      <c r="K190"/>
    </row>
    <row r="191" spans="2:11" x14ac:dyDescent="0.15">
      <c r="B191"/>
      <c r="C191"/>
      <c r="D191"/>
      <c r="E191"/>
      <c r="F191"/>
      <c r="G191"/>
      <c r="H191"/>
      <c r="I191"/>
      <c r="J191"/>
      <c r="K191"/>
    </row>
    <row r="192" spans="2:11" x14ac:dyDescent="0.15">
      <c r="B192"/>
      <c r="C192"/>
      <c r="D192"/>
      <c r="E192"/>
      <c r="F192"/>
      <c r="G192"/>
      <c r="H192"/>
      <c r="I192"/>
      <c r="J192"/>
      <c r="K192"/>
    </row>
    <row r="193" spans="2:11" x14ac:dyDescent="0.15">
      <c r="B193"/>
      <c r="C193"/>
      <c r="D193"/>
      <c r="E193"/>
      <c r="F193"/>
      <c r="G193"/>
      <c r="H193"/>
      <c r="I193"/>
      <c r="J193"/>
      <c r="K193"/>
    </row>
    <row r="194" spans="2:11" x14ac:dyDescent="0.15">
      <c r="B194"/>
      <c r="C194"/>
      <c r="D194"/>
      <c r="E194"/>
      <c r="F194"/>
      <c r="G194"/>
      <c r="H194"/>
      <c r="I194"/>
      <c r="J194"/>
      <c r="K194"/>
    </row>
    <row r="195" spans="2:11" x14ac:dyDescent="0.15">
      <c r="B195"/>
      <c r="C195"/>
      <c r="D195"/>
      <c r="E195"/>
      <c r="F195"/>
      <c r="G195"/>
      <c r="H195"/>
      <c r="I195"/>
      <c r="J195"/>
      <c r="K195"/>
    </row>
    <row r="196" spans="2:11" x14ac:dyDescent="0.15">
      <c r="B196"/>
      <c r="C196"/>
      <c r="D196"/>
      <c r="E196"/>
      <c r="F196"/>
      <c r="G196"/>
      <c r="H196"/>
      <c r="I196"/>
      <c r="J196"/>
      <c r="K196"/>
    </row>
    <row r="197" spans="2:11" x14ac:dyDescent="0.15">
      <c r="B197"/>
      <c r="C197"/>
      <c r="D197"/>
      <c r="E197"/>
      <c r="F197"/>
      <c r="G197"/>
      <c r="H197"/>
      <c r="I197"/>
      <c r="J197"/>
      <c r="K197"/>
    </row>
    <row r="198" spans="2:11" x14ac:dyDescent="0.15">
      <c r="B198"/>
      <c r="C198"/>
      <c r="D198"/>
      <c r="E198"/>
      <c r="F198"/>
      <c r="G198"/>
      <c r="H198"/>
      <c r="I198"/>
      <c r="J198"/>
      <c r="K198"/>
    </row>
    <row r="199" spans="2:11" x14ac:dyDescent="0.15">
      <c r="B199"/>
      <c r="C199"/>
      <c r="D199"/>
      <c r="E199"/>
      <c r="F199"/>
      <c r="G199"/>
      <c r="H199"/>
      <c r="I199"/>
      <c r="J199"/>
      <c r="K199"/>
    </row>
    <row r="200" spans="2:11" x14ac:dyDescent="0.15">
      <c r="B200"/>
      <c r="C200"/>
      <c r="D200"/>
      <c r="E200"/>
      <c r="F200"/>
      <c r="G200"/>
      <c r="H200"/>
      <c r="I200"/>
      <c r="J200"/>
      <c r="K200"/>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sheetData>
  <sheetProtection password="CF27" sheet="1" objects="1" scenarios="1"/>
  <mergeCells count="69">
    <mergeCell ref="I152:J152"/>
    <mergeCell ref="C18:D18"/>
    <mergeCell ref="C19:D19"/>
    <mergeCell ref="I140:J140"/>
    <mergeCell ref="C142:J142"/>
    <mergeCell ref="B144:C144"/>
    <mergeCell ref="E144:F144"/>
    <mergeCell ref="C106:J106"/>
    <mergeCell ref="B108:C108"/>
    <mergeCell ref="E108:F108"/>
    <mergeCell ref="B140:H140"/>
    <mergeCell ref="I128:J128"/>
    <mergeCell ref="C130:J130"/>
    <mergeCell ref="B120:C120"/>
    <mergeCell ref="E120:F120"/>
    <mergeCell ref="B116:H116"/>
    <mergeCell ref="B103:H103"/>
    <mergeCell ref="I116:J116"/>
    <mergeCell ref="C118:J118"/>
    <mergeCell ref="I91:J91"/>
    <mergeCell ref="C93:J93"/>
    <mergeCell ref="B95:C95"/>
    <mergeCell ref="E95:F95"/>
    <mergeCell ref="B91:H91"/>
    <mergeCell ref="I103:J103"/>
    <mergeCell ref="I79:J79"/>
    <mergeCell ref="C81:J81"/>
    <mergeCell ref="B83:C83"/>
    <mergeCell ref="E83:F83"/>
    <mergeCell ref="B79:H79"/>
    <mergeCell ref="C10:D10"/>
    <mergeCell ref="C11:D11"/>
    <mergeCell ref="C12:D12"/>
    <mergeCell ref="B71:C71"/>
    <mergeCell ref="E71:F71"/>
    <mergeCell ref="B67:H67"/>
    <mergeCell ref="C17:D17"/>
    <mergeCell ref="C57:J57"/>
    <mergeCell ref="B59:C59"/>
    <mergeCell ref="E59:F59"/>
    <mergeCell ref="I67:J67"/>
    <mergeCell ref="C69:J69"/>
    <mergeCell ref="C4:I4"/>
    <mergeCell ref="B6:D6"/>
    <mergeCell ref="B7:D7"/>
    <mergeCell ref="C8:D8"/>
    <mergeCell ref="C9:D9"/>
    <mergeCell ref="A101:A102"/>
    <mergeCell ref="A61:A62"/>
    <mergeCell ref="A65:A66"/>
    <mergeCell ref="C13:D13"/>
    <mergeCell ref="C14:D14"/>
    <mergeCell ref="C15:D15"/>
    <mergeCell ref="C16:D16"/>
    <mergeCell ref="A73:A74"/>
    <mergeCell ref="A77:A78"/>
    <mergeCell ref="A85:A86"/>
    <mergeCell ref="A89:A90"/>
    <mergeCell ref="A97:A98"/>
    <mergeCell ref="B152:H152"/>
    <mergeCell ref="A134:A135"/>
    <mergeCell ref="A138:A139"/>
    <mergeCell ref="A110:A111"/>
    <mergeCell ref="A114:A115"/>
    <mergeCell ref="A122:A123"/>
    <mergeCell ref="A126:A127"/>
    <mergeCell ref="B132:C132"/>
    <mergeCell ref="E132:F132"/>
    <mergeCell ref="B128:H128"/>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oglio57"/>
  <dimension ref="A1:S40"/>
  <sheetViews>
    <sheetView workbookViewId="0">
      <selection sqref="A1:K1"/>
    </sheetView>
  </sheetViews>
  <sheetFormatPr baseColWidth="10" defaultColWidth="8.83203125" defaultRowHeight="13" x14ac:dyDescent="0.15"/>
  <cols>
    <col min="1" max="1" width="14.5" style="15" customWidth="1"/>
    <col min="2" max="13" width="4.33203125" style="15" customWidth="1"/>
    <col min="14" max="15" width="5" style="15" customWidth="1"/>
    <col min="16" max="16" width="6.5" style="15" customWidth="1"/>
    <col min="17" max="17" width="5" style="15" customWidth="1"/>
    <col min="18" max="18" width="9.5" style="15" customWidth="1"/>
    <col min="19" max="19" width="5.6640625" style="15" customWidth="1"/>
    <col min="20" max="16384" width="8.83203125" style="15"/>
  </cols>
  <sheetData>
    <row r="1" spans="1:19" ht="16" x14ac:dyDescent="0.2">
      <c r="A1" s="173" t="s">
        <v>1995</v>
      </c>
      <c r="B1" s="1969"/>
      <c r="C1" s="1970"/>
      <c r="D1" s="1970"/>
      <c r="E1" s="1970"/>
      <c r="F1" s="1970"/>
      <c r="G1" s="1970"/>
      <c r="H1" s="1970"/>
      <c r="I1" s="1970"/>
      <c r="J1" s="1970"/>
      <c r="K1" s="1970"/>
      <c r="L1" s="1970"/>
      <c r="M1" s="1970"/>
      <c r="N1" s="1970"/>
      <c r="O1" s="1970"/>
      <c r="P1" s="1970"/>
      <c r="Q1" s="1970"/>
      <c r="R1" s="1970"/>
      <c r="S1" s="1971"/>
    </row>
    <row r="2" spans="1:19" ht="18.75" customHeight="1" x14ac:dyDescent="0.2">
      <c r="H2" s="1797" t="s">
        <v>1672</v>
      </c>
      <c r="I2" s="1797"/>
      <c r="J2" s="1797"/>
      <c r="K2" s="1797"/>
      <c r="L2" s="1797"/>
      <c r="M2" s="1797"/>
      <c r="N2" s="1797"/>
      <c r="O2" s="1797"/>
      <c r="P2" s="1798"/>
      <c r="Q2" s="1836"/>
      <c r="R2" s="1837"/>
      <c r="S2" s="1838"/>
    </row>
    <row r="3" spans="1:19" ht="8.25" customHeight="1" x14ac:dyDescent="0.15"/>
    <row r="4" spans="1:19" ht="18.75" customHeight="1" thickBot="1" x14ac:dyDescent="0.25">
      <c r="A4" s="1827" t="s">
        <v>576</v>
      </c>
      <c r="B4" s="1827"/>
      <c r="C4" s="1827"/>
      <c r="D4" s="1827"/>
      <c r="E4" s="1827"/>
      <c r="F4" s="1827"/>
      <c r="G4" s="1827"/>
      <c r="H4" s="1827"/>
      <c r="I4" s="1827"/>
      <c r="J4" s="51"/>
      <c r="K4" s="51"/>
      <c r="L4" s="51"/>
      <c r="M4" s="51"/>
      <c r="N4" s="51"/>
      <c r="O4" s="51"/>
      <c r="P4" s="51"/>
      <c r="Q4" s="51"/>
      <c r="R4" s="81"/>
      <c r="S4" s="81"/>
    </row>
    <row r="5" spans="1:19" ht="18.75" customHeight="1" x14ac:dyDescent="0.15">
      <c r="A5" s="1791"/>
      <c r="B5" s="1778">
        <f>A8</f>
        <v>0</v>
      </c>
      <c r="C5" s="1778">
        <f>A9</f>
        <v>0</v>
      </c>
      <c r="D5" s="1778">
        <f>A10</f>
        <v>0</v>
      </c>
      <c r="E5" s="1778">
        <f>A11</f>
        <v>0</v>
      </c>
      <c r="F5" s="1780">
        <f>A12</f>
        <v>0</v>
      </c>
      <c r="G5" s="1784" t="s">
        <v>92</v>
      </c>
      <c r="H5" s="1784" t="s">
        <v>1534</v>
      </c>
      <c r="I5" s="1784" t="s">
        <v>1533</v>
      </c>
    </row>
    <row r="6" spans="1:19" ht="18.75" customHeight="1" x14ac:dyDescent="0.2">
      <c r="A6" s="1792"/>
      <c r="B6" s="1779"/>
      <c r="C6" s="1779"/>
      <c r="D6" s="1779"/>
      <c r="E6" s="1779"/>
      <c r="F6" s="1781"/>
      <c r="G6" s="1785"/>
      <c r="H6" s="1785"/>
      <c r="I6" s="1785"/>
      <c r="J6" s="51"/>
      <c r="K6" s="51"/>
      <c r="L6" s="51"/>
      <c r="M6" s="51"/>
      <c r="N6" s="51"/>
      <c r="O6" s="51"/>
      <c r="P6" s="51"/>
      <c r="Q6" s="51"/>
      <c r="R6" s="81"/>
      <c r="S6" s="81"/>
    </row>
    <row r="7" spans="1:19" ht="18.75" customHeight="1" x14ac:dyDescent="0.2">
      <c r="A7" s="1793"/>
      <c r="B7" s="1779"/>
      <c r="C7" s="1779"/>
      <c r="D7" s="1779"/>
      <c r="E7" s="1779"/>
      <c r="F7" s="1781"/>
      <c r="G7" s="1785"/>
      <c r="H7" s="1785"/>
      <c r="I7" s="1785"/>
      <c r="J7" s="51"/>
      <c r="K7" s="51"/>
      <c r="L7" s="51"/>
      <c r="M7" s="51"/>
      <c r="N7" s="51"/>
      <c r="O7" s="51"/>
      <c r="P7" s="51"/>
      <c r="Q7" s="51"/>
      <c r="R7" s="81"/>
      <c r="S7" s="81"/>
    </row>
    <row r="8" spans="1:19" ht="18.75" customHeight="1" x14ac:dyDescent="0.2">
      <c r="A8" s="1337"/>
      <c r="B8" s="1326"/>
      <c r="C8" s="1325"/>
      <c r="D8" s="1325"/>
      <c r="E8" s="1325"/>
      <c r="F8" s="1327"/>
      <c r="G8" s="1334"/>
      <c r="H8" s="901"/>
      <c r="I8" s="901"/>
      <c r="J8" s="51"/>
      <c r="K8" s="51"/>
      <c r="L8" s="51"/>
      <c r="M8" s="51"/>
      <c r="N8" s="51"/>
      <c r="O8" s="51"/>
      <c r="P8" s="51"/>
      <c r="Q8" s="51"/>
      <c r="R8" s="81"/>
      <c r="S8" s="81"/>
    </row>
    <row r="9" spans="1:19" ht="18.75" customHeight="1" x14ac:dyDescent="0.2">
      <c r="A9" s="1337"/>
      <c r="B9" s="1325"/>
      <c r="C9" s="1326"/>
      <c r="D9" s="1325"/>
      <c r="E9" s="1325"/>
      <c r="F9" s="1327"/>
      <c r="G9" s="1334"/>
      <c r="H9" s="1335"/>
      <c r="I9" s="1335"/>
      <c r="J9" s="51"/>
      <c r="K9" s="51"/>
      <c r="L9" s="51"/>
      <c r="M9" s="80"/>
      <c r="N9" s="51"/>
      <c r="O9" s="51"/>
      <c r="P9" s="51"/>
      <c r="Q9" s="51"/>
      <c r="R9" s="81"/>
      <c r="S9" s="81"/>
    </row>
    <row r="10" spans="1:19" ht="18.75" customHeight="1" x14ac:dyDescent="0.2">
      <c r="A10" s="1337"/>
      <c r="B10" s="1325"/>
      <c r="C10" s="1325"/>
      <c r="D10" s="1326"/>
      <c r="E10" s="1325"/>
      <c r="F10" s="1327"/>
      <c r="G10" s="1334"/>
      <c r="H10" s="1335"/>
      <c r="I10" s="1335"/>
      <c r="J10" s="51"/>
      <c r="K10" s="51"/>
      <c r="L10" s="51"/>
      <c r="M10" s="51"/>
      <c r="N10" s="51"/>
      <c r="O10" s="51"/>
      <c r="P10" s="51"/>
      <c r="Q10" s="51"/>
      <c r="R10" s="81"/>
      <c r="S10" s="81"/>
    </row>
    <row r="11" spans="1:19" ht="18.75" customHeight="1" x14ac:dyDescent="0.2">
      <c r="A11" s="1337"/>
      <c r="B11" s="1325"/>
      <c r="C11" s="1325"/>
      <c r="D11" s="1325"/>
      <c r="E11" s="1326"/>
      <c r="F11" s="1327"/>
      <c r="G11" s="1334"/>
      <c r="H11" s="1334"/>
      <c r="I11" s="1334"/>
      <c r="J11" s="51"/>
      <c r="K11" s="51"/>
      <c r="L11" s="51"/>
      <c r="M11" s="80"/>
      <c r="N11" s="51"/>
      <c r="O11" s="51"/>
      <c r="P11" s="51"/>
      <c r="Q11" s="51"/>
      <c r="R11" s="81"/>
      <c r="S11" s="81"/>
    </row>
    <row r="12" spans="1:19" ht="18.75" customHeight="1" thickBot="1" x14ac:dyDescent="0.25">
      <c r="A12" s="1338"/>
      <c r="B12" s="1328"/>
      <c r="C12" s="1328"/>
      <c r="D12" s="1328"/>
      <c r="E12" s="1328"/>
      <c r="F12" s="1329"/>
      <c r="G12" s="1336"/>
      <c r="H12" s="1336"/>
      <c r="I12" s="1336"/>
      <c r="J12" s="51"/>
      <c r="K12" s="51"/>
      <c r="L12" s="51"/>
      <c r="M12" s="51"/>
      <c r="N12" s="51"/>
      <c r="O12" s="51"/>
      <c r="P12" s="51"/>
      <c r="Q12" s="51"/>
      <c r="R12" s="81"/>
      <c r="S12" s="81"/>
    </row>
    <row r="13" spans="1:19" ht="7.5" customHeight="1" x14ac:dyDescent="0.2">
      <c r="A13"/>
      <c r="B13"/>
      <c r="C13"/>
      <c r="D13"/>
      <c r="E13"/>
      <c r="F13"/>
      <c r="G13"/>
      <c r="H13" s="51"/>
      <c r="I13" s="51"/>
      <c r="J13" s="51"/>
      <c r="K13" s="51"/>
      <c r="L13" s="51"/>
      <c r="M13" s="51"/>
      <c r="N13" s="51"/>
      <c r="O13" s="51"/>
      <c r="P13" s="51"/>
      <c r="Q13" s="51"/>
      <c r="R13" s="81"/>
      <c r="S13" s="81"/>
    </row>
    <row r="14" spans="1:19" ht="18.75" customHeight="1" thickBot="1" x14ac:dyDescent="0.25">
      <c r="A14" s="1827" t="s">
        <v>576</v>
      </c>
      <c r="B14" s="1827"/>
      <c r="C14" s="1827"/>
      <c r="D14" s="1827"/>
      <c r="E14" s="1827"/>
      <c r="F14" s="1827"/>
      <c r="G14" s="1827"/>
      <c r="H14" s="1827"/>
      <c r="I14" s="1827"/>
      <c r="J14" s="51"/>
      <c r="K14" s="51"/>
      <c r="L14" s="51"/>
      <c r="M14" s="51"/>
      <c r="N14" s="51"/>
      <c r="O14" s="51"/>
      <c r="P14" s="51"/>
      <c r="Q14" s="51"/>
      <c r="R14" s="81"/>
      <c r="S14" s="81"/>
    </row>
    <row r="15" spans="1:19" ht="18.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81"/>
      <c r="N15" s="51"/>
      <c r="O15" s="51"/>
      <c r="P15" s="51"/>
      <c r="Q15" s="51"/>
      <c r="R15" s="81"/>
      <c r="S15" s="81"/>
    </row>
    <row r="16" spans="1:19" ht="18.75" customHeight="1" x14ac:dyDescent="0.2">
      <c r="A16" s="1792"/>
      <c r="B16" s="1779"/>
      <c r="C16" s="1779"/>
      <c r="D16" s="1779"/>
      <c r="E16" s="1779"/>
      <c r="F16" s="1781"/>
      <c r="G16" s="1785"/>
      <c r="H16" s="1785"/>
      <c r="I16" s="1785"/>
      <c r="J16" s="51"/>
      <c r="K16" s="51"/>
      <c r="L16" s="51"/>
      <c r="M16" s="51"/>
      <c r="N16" s="51"/>
      <c r="O16" s="51"/>
      <c r="P16" s="51"/>
      <c r="Q16" s="51"/>
      <c r="R16" s="81"/>
      <c r="S16" s="81"/>
    </row>
    <row r="17" spans="1:19" ht="18.75" customHeight="1" x14ac:dyDescent="0.2">
      <c r="A17" s="1793"/>
      <c r="B17" s="1779"/>
      <c r="C17" s="1779"/>
      <c r="D17" s="1779"/>
      <c r="E17" s="1779"/>
      <c r="F17" s="1781"/>
      <c r="G17" s="1785"/>
      <c r="H17" s="1785"/>
      <c r="I17" s="1785"/>
      <c r="J17" s="51"/>
      <c r="K17" s="51"/>
      <c r="L17" s="51"/>
      <c r="M17" s="51"/>
      <c r="N17" s="51"/>
      <c r="O17" s="51"/>
      <c r="P17" s="51"/>
      <c r="Q17" s="51"/>
      <c r="R17" s="81"/>
      <c r="S17" s="81"/>
    </row>
    <row r="18" spans="1:19" ht="18.75" customHeight="1" x14ac:dyDescent="0.15">
      <c r="A18" s="1337"/>
      <c r="B18" s="1326"/>
      <c r="C18" s="1325"/>
      <c r="D18" s="1325"/>
      <c r="E18" s="1325"/>
      <c r="F18" s="1327"/>
      <c r="G18" s="1334"/>
      <c r="H18" s="901"/>
      <c r="I18" s="901"/>
      <c r="J18" s="1258"/>
      <c r="K18" s="1258"/>
      <c r="L18" s="1258"/>
      <c r="M18" s="1258"/>
      <c r="N18" s="1258"/>
      <c r="O18" s="1258"/>
      <c r="P18" s="1258"/>
      <c r="Q18" s="1258"/>
      <c r="R18" s="1349"/>
    </row>
    <row r="19" spans="1:19" ht="18.75" customHeight="1" x14ac:dyDescent="0.15">
      <c r="A19" s="1337"/>
      <c r="B19" s="1325"/>
      <c r="C19" s="1326"/>
      <c r="D19" s="1325"/>
      <c r="E19" s="1325"/>
      <c r="F19" s="1327"/>
      <c r="G19" s="1334"/>
      <c r="H19" s="1335"/>
      <c r="I19" s="1335"/>
      <c r="J19" s="1258"/>
      <c r="K19" s="1258"/>
      <c r="R19" s="1258" t="s">
        <v>1487</v>
      </c>
      <c r="S19" s="11"/>
    </row>
    <row r="20" spans="1:19" ht="18.75" customHeight="1" x14ac:dyDescent="0.15">
      <c r="A20" s="1337"/>
      <c r="B20" s="1325"/>
      <c r="C20" s="1325"/>
      <c r="D20" s="1326"/>
      <c r="E20" s="1325"/>
      <c r="F20" s="1327"/>
      <c r="G20" s="1334"/>
      <c r="H20" s="1335"/>
      <c r="I20" s="1335"/>
      <c r="J20" s="49"/>
      <c r="K20" s="49"/>
      <c r="L20" s="49"/>
      <c r="R20" s="1258" t="s">
        <v>1994</v>
      </c>
      <c r="S20" s="11"/>
    </row>
    <row r="21" spans="1:19" ht="18.75" customHeight="1" x14ac:dyDescent="0.15">
      <c r="A21" s="1337"/>
      <c r="B21" s="1325"/>
      <c r="C21" s="1325"/>
      <c r="D21" s="1325"/>
      <c r="E21" s="1326"/>
      <c r="F21" s="1327"/>
      <c r="G21" s="1334"/>
      <c r="H21" s="1334"/>
      <c r="I21" s="1334"/>
      <c r="J21" s="53"/>
      <c r="K21" s="53"/>
      <c r="L21" s="53"/>
      <c r="M21" s="53"/>
    </row>
    <row r="22" spans="1:19" ht="18.75" customHeight="1" thickBot="1" x14ac:dyDescent="0.2">
      <c r="A22" s="1338"/>
      <c r="B22" s="1328"/>
      <c r="C22" s="1328"/>
      <c r="D22" s="1328"/>
      <c r="E22" s="1328"/>
      <c r="F22" s="1329"/>
      <c r="G22" s="1336"/>
      <c r="H22" s="1336"/>
      <c r="I22" s="1336"/>
      <c r="J22" s="53"/>
      <c r="K22" s="53"/>
      <c r="L22" s="53"/>
      <c r="M22" s="53"/>
      <c r="N22" s="1786" t="s">
        <v>1037</v>
      </c>
      <c r="O22" s="1786"/>
      <c r="P22" s="1786"/>
      <c r="Q22" s="1786"/>
      <c r="R22" s="1788"/>
      <c r="S22" s="1789"/>
    </row>
    <row r="23" spans="1:19" ht="18.75" customHeight="1" x14ac:dyDescent="0.15">
      <c r="B23" s="50"/>
      <c r="C23" s="49"/>
      <c r="D23" s="49"/>
      <c r="E23" s="49"/>
      <c r="F23" s="49"/>
      <c r="G23" s="49"/>
      <c r="H23" s="49"/>
      <c r="I23" s="49"/>
      <c r="J23" s="49"/>
      <c r="O23" s="1258"/>
      <c r="Q23" s="1258" t="s">
        <v>1467</v>
      </c>
      <c r="R23" s="1347"/>
      <c r="S23" s="1348"/>
    </row>
    <row r="24" spans="1:19" customFormat="1" ht="18.75" customHeight="1" thickBot="1" x14ac:dyDescent="0.2"/>
    <row r="25" spans="1:19" ht="89.25" customHeight="1" x14ac:dyDescent="0.2">
      <c r="A25" s="82"/>
      <c r="B25" s="487">
        <f>A26</f>
        <v>1</v>
      </c>
      <c r="C25" s="487">
        <f>A27</f>
        <v>2</v>
      </c>
      <c r="D25" s="487">
        <f>A28</f>
        <v>3</v>
      </c>
      <c r="E25" s="487">
        <f>A29</f>
        <v>4</v>
      </c>
      <c r="F25" s="487">
        <f>A30</f>
        <v>5</v>
      </c>
      <c r="G25" s="487">
        <f>A31</f>
        <v>6</v>
      </c>
      <c r="H25" s="487">
        <f>A32</f>
        <v>7</v>
      </c>
      <c r="I25" s="487">
        <f>A33</f>
        <v>8</v>
      </c>
      <c r="J25" s="487">
        <f>A34</f>
        <v>9</v>
      </c>
      <c r="K25" s="487">
        <f>A35</f>
        <v>10</v>
      </c>
      <c r="L25" s="487">
        <f>A36</f>
        <v>11</v>
      </c>
      <c r="M25" s="487">
        <f>A37</f>
        <v>12</v>
      </c>
      <c r="N25" s="894" t="s">
        <v>92</v>
      </c>
      <c r="O25" s="894" t="s">
        <v>1014</v>
      </c>
      <c r="P25" s="894" t="s">
        <v>1896</v>
      </c>
      <c r="Q25" s="894" t="s">
        <v>1982</v>
      </c>
      <c r="R25" s="894" t="s">
        <v>1983</v>
      </c>
      <c r="S25" s="894" t="s">
        <v>1984</v>
      </c>
    </row>
    <row r="26" spans="1:19" ht="18.75" customHeight="1" x14ac:dyDescent="0.2">
      <c r="A26" s="484">
        <f>'12S - 8B - 2 GR - no RR'!C4</f>
        <v>1</v>
      </c>
      <c r="B26" s="921"/>
      <c r="C26" s="922"/>
      <c r="D26" s="923"/>
      <c r="E26" s="923"/>
      <c r="F26" s="923"/>
      <c r="G26" s="923"/>
      <c r="H26" s="923"/>
      <c r="I26" s="923"/>
      <c r="J26" s="923"/>
      <c r="K26" s="923"/>
      <c r="L26" s="923"/>
      <c r="M26" s="923"/>
      <c r="N26" s="1365">
        <f t="shared" ref="N26:N37" si="0">SUM(B26:M26)</f>
        <v>0</v>
      </c>
      <c r="O26" s="896"/>
      <c r="P26" s="1421">
        <f>SUM(B26:M26)-O26</f>
        <v>0</v>
      </c>
      <c r="Q26" s="1366">
        <f>COUNTIF(B26:M26,1)+COUNTIF(B26:M26,0)</f>
        <v>0</v>
      </c>
      <c r="R26" s="1141" t="str">
        <f>IF(Q26=0,"",P26/Q26)</f>
        <v/>
      </c>
      <c r="S26" s="887"/>
    </row>
    <row r="27" spans="1:19" ht="18.75" customHeight="1" x14ac:dyDescent="0.2">
      <c r="A27" s="484">
        <f>'12S - 8B - 2 GR - no RR'!C5</f>
        <v>2</v>
      </c>
      <c r="B27" s="292" t="str">
        <f>IF(ISBLANK(C$26),"",1-C$26)</f>
        <v/>
      </c>
      <c r="C27" s="924"/>
      <c r="D27" s="599"/>
      <c r="E27" s="599"/>
      <c r="F27" s="599"/>
      <c r="G27" s="599"/>
      <c r="H27" s="599"/>
      <c r="I27" s="599"/>
      <c r="J27" s="599"/>
      <c r="K27" s="599"/>
      <c r="L27" s="599"/>
      <c r="M27" s="599"/>
      <c r="N27" s="1366">
        <f t="shared" si="0"/>
        <v>0</v>
      </c>
      <c r="O27" s="897"/>
      <c r="P27" s="1421">
        <f t="shared" ref="P27:P37" si="1">SUM(B27:M27)-O27</f>
        <v>0</v>
      </c>
      <c r="Q27" s="1366">
        <f>COUNTIF(B27:M27,1)+COUNTIF(B27:M27,0)</f>
        <v>0</v>
      </c>
      <c r="R27" s="1141" t="str">
        <f t="shared" ref="R27:R37" si="2">IF(Q27=0,"",P27/Q27)</f>
        <v/>
      </c>
      <c r="S27" s="888"/>
    </row>
    <row r="28" spans="1:19" ht="18.75" customHeight="1" x14ac:dyDescent="0.2">
      <c r="A28" s="484">
        <f>'12S - 8B - 2 GR - no RR'!C6</f>
        <v>3</v>
      </c>
      <c r="B28" s="292" t="str">
        <f>IF(ISBLANK(D$26),"",1-D$26)</f>
        <v/>
      </c>
      <c r="C28" s="343" t="str">
        <f>IF(ISBLANK(D$27),"",1-D$27)</f>
        <v/>
      </c>
      <c r="D28" s="925"/>
      <c r="E28" s="599"/>
      <c r="F28" s="599"/>
      <c r="G28" s="599"/>
      <c r="H28" s="599"/>
      <c r="I28" s="599"/>
      <c r="J28" s="599"/>
      <c r="K28" s="599"/>
      <c r="L28" s="599"/>
      <c r="M28" s="599"/>
      <c r="N28" s="1366">
        <f t="shared" si="0"/>
        <v>0</v>
      </c>
      <c r="O28" s="897"/>
      <c r="P28" s="1421">
        <f t="shared" si="1"/>
        <v>0</v>
      </c>
      <c r="Q28" s="1366">
        <f t="shared" ref="Q28:Q37" si="3">COUNTIF(B28:M28,1)+COUNTIF(B28:M28,0)</f>
        <v>0</v>
      </c>
      <c r="R28" s="1141" t="str">
        <f t="shared" si="2"/>
        <v/>
      </c>
      <c r="S28" s="888"/>
    </row>
    <row r="29" spans="1:19" ht="18.75" customHeight="1" x14ac:dyDescent="0.2">
      <c r="A29" s="484">
        <f>'12S - 8B - 2 GR - no RR'!C7</f>
        <v>4</v>
      </c>
      <c r="B29" s="292" t="str">
        <f>IF(ISBLANK(E$26),"",1-E$26)</f>
        <v/>
      </c>
      <c r="C29" s="343" t="str">
        <f>IF(ISBLANK(E$27),"",1-E$27)</f>
        <v/>
      </c>
      <c r="D29" s="292" t="str">
        <f>IF(ISBLANK(E$28),"",1-E$28)</f>
        <v/>
      </c>
      <c r="E29" s="925"/>
      <c r="F29" s="599"/>
      <c r="G29" s="599"/>
      <c r="H29" s="599"/>
      <c r="I29" s="599"/>
      <c r="J29" s="599"/>
      <c r="K29" s="599"/>
      <c r="L29" s="599"/>
      <c r="M29" s="599"/>
      <c r="N29" s="1366">
        <f t="shared" si="0"/>
        <v>0</v>
      </c>
      <c r="O29" s="897"/>
      <c r="P29" s="1421">
        <f t="shared" si="1"/>
        <v>0</v>
      </c>
      <c r="Q29" s="1366">
        <f t="shared" si="3"/>
        <v>0</v>
      </c>
      <c r="R29" s="1141" t="str">
        <f t="shared" si="2"/>
        <v/>
      </c>
      <c r="S29" s="888"/>
    </row>
    <row r="30" spans="1:19" ht="18.75" customHeight="1" x14ac:dyDescent="0.2">
      <c r="A30" s="484">
        <f>'12S - 8B - 2 GR - no RR'!C8</f>
        <v>5</v>
      </c>
      <c r="B30" s="292" t="str">
        <f>IF(ISBLANK(F$26),"",1-F$26)</f>
        <v/>
      </c>
      <c r="C30" s="343" t="str">
        <f>IF(ISBLANK(F$27),"",1-F$27)</f>
        <v/>
      </c>
      <c r="D30" s="292" t="str">
        <f>IF(ISBLANK(F$28),"",1-F$28)</f>
        <v/>
      </c>
      <c r="E30" s="292" t="str">
        <f>IF(ISBLANK(F$29),"",1-F$29)</f>
        <v/>
      </c>
      <c r="F30" s="925"/>
      <c r="G30" s="599"/>
      <c r="H30" s="599"/>
      <c r="I30" s="599"/>
      <c r="J30" s="599"/>
      <c r="K30" s="599"/>
      <c r="L30" s="599"/>
      <c r="M30" s="599"/>
      <c r="N30" s="1366">
        <f t="shared" si="0"/>
        <v>0</v>
      </c>
      <c r="O30" s="897"/>
      <c r="P30" s="1421">
        <f t="shared" si="1"/>
        <v>0</v>
      </c>
      <c r="Q30" s="1366">
        <f t="shared" si="3"/>
        <v>0</v>
      </c>
      <c r="R30" s="1141" t="str">
        <f t="shared" si="2"/>
        <v/>
      </c>
      <c r="S30" s="888"/>
    </row>
    <row r="31" spans="1:19" ht="18.75" customHeight="1" x14ac:dyDescent="0.2">
      <c r="A31" s="484">
        <f>'12S - 8B - 2 GR - no RR'!C9</f>
        <v>6</v>
      </c>
      <c r="B31" s="292" t="str">
        <f>IF(ISBLANK(G$26),"",1-G$26)</f>
        <v/>
      </c>
      <c r="C31" s="343" t="str">
        <f>IF(ISBLANK(G$27),"",1-G$27)</f>
        <v/>
      </c>
      <c r="D31" s="292" t="str">
        <f>IF(ISBLANK(G$28),"",1-G$28)</f>
        <v/>
      </c>
      <c r="E31" s="292" t="str">
        <f>IF(ISBLANK(G$29),"",1-G$29)</f>
        <v/>
      </c>
      <c r="F31" s="292" t="str">
        <f>IF(ISBLANK(G$30),"",1-G$30)</f>
        <v/>
      </c>
      <c r="G31" s="925"/>
      <c r="H31" s="599"/>
      <c r="I31" s="599"/>
      <c r="J31" s="599"/>
      <c r="K31" s="599"/>
      <c r="L31" s="599"/>
      <c r="M31" s="599"/>
      <c r="N31" s="1366">
        <f t="shared" si="0"/>
        <v>0</v>
      </c>
      <c r="O31" s="897"/>
      <c r="P31" s="1421">
        <f t="shared" si="1"/>
        <v>0</v>
      </c>
      <c r="Q31" s="1366">
        <f t="shared" si="3"/>
        <v>0</v>
      </c>
      <c r="R31" s="1141" t="str">
        <f t="shared" si="2"/>
        <v/>
      </c>
      <c r="S31" s="888"/>
    </row>
    <row r="32" spans="1:19" ht="18.75" customHeight="1" x14ac:dyDescent="0.2">
      <c r="A32" s="484">
        <f>'12S - 8B - 2 GR - no RR'!C10</f>
        <v>7</v>
      </c>
      <c r="B32" s="292" t="str">
        <f>IF(ISBLANK(H$26),"",1-H$26)</f>
        <v/>
      </c>
      <c r="C32" s="343" t="str">
        <f>IF(ISBLANK(H$27),"",1-H$27)</f>
        <v/>
      </c>
      <c r="D32" s="292" t="str">
        <f>IF(ISBLANK(H$28),"",1-H$28)</f>
        <v/>
      </c>
      <c r="E32" s="292" t="str">
        <f>IF(ISBLANK(H$29),"",1-H$29)</f>
        <v/>
      </c>
      <c r="F32" s="292" t="str">
        <f>IF(ISBLANK(H$30),"",1-H$30)</f>
        <v/>
      </c>
      <c r="G32" s="292" t="str">
        <f>IF(ISBLANK(H$31),"",1-H$31)</f>
        <v/>
      </c>
      <c r="H32" s="925"/>
      <c r="I32" s="599"/>
      <c r="J32" s="599"/>
      <c r="K32" s="599"/>
      <c r="L32" s="599"/>
      <c r="M32" s="599"/>
      <c r="N32" s="1366">
        <f t="shared" si="0"/>
        <v>0</v>
      </c>
      <c r="O32" s="897"/>
      <c r="P32" s="1421">
        <f t="shared" si="1"/>
        <v>0</v>
      </c>
      <c r="Q32" s="1366">
        <f t="shared" si="3"/>
        <v>0</v>
      </c>
      <c r="R32" s="1141" t="str">
        <f t="shared" si="2"/>
        <v/>
      </c>
      <c r="S32" s="888"/>
    </row>
    <row r="33" spans="1:19" ht="18.75" customHeight="1" x14ac:dyDescent="0.2">
      <c r="A33" s="484">
        <f>'12S - 8B - 2 GR - no RR'!C11</f>
        <v>8</v>
      </c>
      <c r="B33" s="292" t="str">
        <f>IF(ISBLANK(I$26),"",1-I$26)</f>
        <v/>
      </c>
      <c r="C33" s="343" t="str">
        <f>IF(ISBLANK(I$27),"",1-I$27)</f>
        <v/>
      </c>
      <c r="D33" s="292" t="str">
        <f>IF(ISBLANK(I$28),"",1-I$28)</f>
        <v/>
      </c>
      <c r="E33" s="292" t="str">
        <f>IF(ISBLANK(I$29),"",1-I$29)</f>
        <v/>
      </c>
      <c r="F33" s="292" t="str">
        <f>IF(ISBLANK(I$30),"",1-I$30)</f>
        <v/>
      </c>
      <c r="G33" s="292" t="str">
        <f>IF(ISBLANK(I$31),"",1-I$31)</f>
        <v/>
      </c>
      <c r="H33" s="292" t="str">
        <f>IF(ISBLANK(I$32),"",1-I$32)</f>
        <v/>
      </c>
      <c r="I33" s="925"/>
      <c r="J33" s="599"/>
      <c r="K33" s="599"/>
      <c r="L33" s="599"/>
      <c r="M33" s="599"/>
      <c r="N33" s="1366">
        <f t="shared" si="0"/>
        <v>0</v>
      </c>
      <c r="O33" s="897"/>
      <c r="P33" s="1421">
        <f t="shared" si="1"/>
        <v>0</v>
      </c>
      <c r="Q33" s="1366">
        <f t="shared" si="3"/>
        <v>0</v>
      </c>
      <c r="R33" s="1141" t="str">
        <f t="shared" si="2"/>
        <v/>
      </c>
      <c r="S33" s="888"/>
    </row>
    <row r="34" spans="1:19" ht="18.75" customHeight="1" x14ac:dyDescent="0.2">
      <c r="A34" s="484">
        <f>'12S - 8B - 2 GR - no RR'!C12</f>
        <v>9</v>
      </c>
      <c r="B34" s="292" t="str">
        <f>IF(ISBLANK(J$26),"",1-J$26)</f>
        <v/>
      </c>
      <c r="C34" s="343" t="str">
        <f>IF(ISBLANK(J$27),"",1-J$27)</f>
        <v/>
      </c>
      <c r="D34" s="292" t="str">
        <f>IF(ISBLANK(J$28),"",1-J$28)</f>
        <v/>
      </c>
      <c r="E34" s="292" t="str">
        <f>IF(ISBLANK(J$29),"",1-J$29)</f>
        <v/>
      </c>
      <c r="F34" s="292" t="str">
        <f>IF(ISBLANK(J$30),"",1-J$30)</f>
        <v/>
      </c>
      <c r="G34" s="292" t="str">
        <f>IF(ISBLANK(J$31),"",1-J$31)</f>
        <v/>
      </c>
      <c r="H34" s="292" t="str">
        <f>IF(ISBLANK(J$32),"",1-J$32)</f>
        <v/>
      </c>
      <c r="I34" s="292" t="str">
        <f>IF(ISBLANK(J$33),"",1-J$33)</f>
        <v/>
      </c>
      <c r="J34" s="925"/>
      <c r="K34" s="599"/>
      <c r="L34" s="599"/>
      <c r="M34" s="599"/>
      <c r="N34" s="1366">
        <f t="shared" si="0"/>
        <v>0</v>
      </c>
      <c r="O34" s="897"/>
      <c r="P34" s="1421">
        <f t="shared" si="1"/>
        <v>0</v>
      </c>
      <c r="Q34" s="1366">
        <f t="shared" si="3"/>
        <v>0</v>
      </c>
      <c r="R34" s="1141" t="str">
        <f t="shared" si="2"/>
        <v/>
      </c>
      <c r="S34" s="888"/>
    </row>
    <row r="35" spans="1:19" ht="18.75" customHeight="1" x14ac:dyDescent="0.2">
      <c r="A35" s="484">
        <f>'12S - 8B - 2 GR - no RR'!C13</f>
        <v>10</v>
      </c>
      <c r="B35" s="292" t="str">
        <f>IF(ISBLANK(K$26),"",1-K$26)</f>
        <v/>
      </c>
      <c r="C35" s="343" t="str">
        <f>IF(ISBLANK(K$27),"",1-K$27)</f>
        <v/>
      </c>
      <c r="D35" s="292" t="str">
        <f>IF(ISBLANK(K$28),"",1-K$28)</f>
        <v/>
      </c>
      <c r="E35" s="292" t="str">
        <f>IF(ISBLANK(K$29),"",1-K$29)</f>
        <v/>
      </c>
      <c r="F35" s="292" t="str">
        <f>IF(ISBLANK(K$30),"",1-K$30)</f>
        <v/>
      </c>
      <c r="G35" s="292" t="str">
        <f>IF(ISBLANK(K$31),"",1-K$31)</f>
        <v/>
      </c>
      <c r="H35" s="292" t="str">
        <f>IF(ISBLANK(K$32),"",1-K$32)</f>
        <v/>
      </c>
      <c r="I35" s="292" t="str">
        <f>IF(ISBLANK(K$33),"",1-K$33)</f>
        <v/>
      </c>
      <c r="J35" s="292" t="str">
        <f>IF(ISBLANK(K$34),"",1-K$34)</f>
        <v/>
      </c>
      <c r="K35" s="925"/>
      <c r="L35" s="599"/>
      <c r="M35" s="599"/>
      <c r="N35" s="1366">
        <f t="shared" si="0"/>
        <v>0</v>
      </c>
      <c r="O35" s="897"/>
      <c r="P35" s="1421">
        <f t="shared" si="1"/>
        <v>0</v>
      </c>
      <c r="Q35" s="1366">
        <f t="shared" si="3"/>
        <v>0</v>
      </c>
      <c r="R35" s="1141" t="str">
        <f t="shared" si="2"/>
        <v/>
      </c>
      <c r="S35" s="888"/>
    </row>
    <row r="36" spans="1:19" ht="18.75" customHeight="1" x14ac:dyDescent="0.2">
      <c r="A36" s="484">
        <f>'12S - 8B - 2 GR - no RR'!C14</f>
        <v>11</v>
      </c>
      <c r="B36" s="292" t="str">
        <f>IF(ISBLANK(L$26),"",1-L$26)</f>
        <v/>
      </c>
      <c r="C36" s="343" t="str">
        <f>IF(ISBLANK(L$27),"",1-L$27)</f>
        <v/>
      </c>
      <c r="D36" s="292" t="str">
        <f>IF(ISBLANK(L$28),"",1-L$28)</f>
        <v/>
      </c>
      <c r="E36" s="292" t="str">
        <f>IF(ISBLANK(L$29),"",1-L$29)</f>
        <v/>
      </c>
      <c r="F36" s="292" t="str">
        <f>IF(ISBLANK(L$30),"",1-L$30)</f>
        <v/>
      </c>
      <c r="G36" s="292" t="str">
        <f>IF(ISBLANK(L$31),"",1-L$31)</f>
        <v/>
      </c>
      <c r="H36" s="292" t="str">
        <f>IF(ISBLANK(L$32),"",1-L$32)</f>
        <v/>
      </c>
      <c r="I36" s="292" t="str">
        <f>IF(ISBLANK(L$33),"",1-L$33)</f>
        <v/>
      </c>
      <c r="J36" s="292" t="str">
        <f>IF(ISBLANK(L$34),"",1-L$34)</f>
        <v/>
      </c>
      <c r="K36" s="292" t="str">
        <f>IF(ISBLANK(L$35),"",1-L$35)</f>
        <v/>
      </c>
      <c r="L36" s="925"/>
      <c r="M36" s="599"/>
      <c r="N36" s="1366">
        <f t="shared" si="0"/>
        <v>0</v>
      </c>
      <c r="O36" s="897"/>
      <c r="P36" s="1421">
        <f t="shared" si="1"/>
        <v>0</v>
      </c>
      <c r="Q36" s="1366">
        <f t="shared" si="3"/>
        <v>0</v>
      </c>
      <c r="R36" s="1141" t="str">
        <f t="shared" si="2"/>
        <v/>
      </c>
      <c r="S36" s="888"/>
    </row>
    <row r="37" spans="1:19" ht="18.75" customHeight="1" thickBot="1" x14ac:dyDescent="0.25">
      <c r="A37" s="496">
        <f>'12S - 8B - 2 GR - no RR'!C15</f>
        <v>12</v>
      </c>
      <c r="B37" s="892" t="str">
        <f>IF(ISBLANK(M$26),"",1-M$26)</f>
        <v/>
      </c>
      <c r="C37" s="932" t="str">
        <f>IF(ISBLANK(M$27),"",1-M$27)</f>
        <v/>
      </c>
      <c r="D37" s="892" t="str">
        <f>IF(ISBLANK(M$28),"",1-M$28)</f>
        <v/>
      </c>
      <c r="E37" s="892" t="str">
        <f>IF(ISBLANK(M$29),"",1-M$29)</f>
        <v/>
      </c>
      <c r="F37" s="892" t="str">
        <f>IF(ISBLANK(M$30),"",1-M$30)</f>
        <v/>
      </c>
      <c r="G37" s="892" t="str">
        <f>IF(ISBLANK(M$31),"",1-M$31)</f>
        <v/>
      </c>
      <c r="H37" s="892" t="str">
        <f>IF(ISBLANK(M$32),"",1-M$32)</f>
        <v/>
      </c>
      <c r="I37" s="892" t="str">
        <f>IF(ISBLANK(M$33),"",1-M$33)</f>
        <v/>
      </c>
      <c r="J37" s="892" t="str">
        <f>IF(ISBLANK(M$34),"",1-M$34)</f>
        <v/>
      </c>
      <c r="K37" s="892" t="str">
        <f>IF(ISBLANK(M$35),"",1-M$35)</f>
        <v/>
      </c>
      <c r="L37" s="892" t="str">
        <f>IF(ISBLANK(M$36),"",1-M$36)</f>
        <v/>
      </c>
      <c r="M37" s="927"/>
      <c r="N37" s="1367">
        <f t="shared" si="0"/>
        <v>0</v>
      </c>
      <c r="O37" s="898"/>
      <c r="P37" s="1422">
        <f t="shared" si="1"/>
        <v>0</v>
      </c>
      <c r="Q37" s="1367">
        <f t="shared" si="3"/>
        <v>0</v>
      </c>
      <c r="R37" s="1142" t="str">
        <f t="shared" si="2"/>
        <v/>
      </c>
      <c r="S37" s="889"/>
    </row>
    <row r="38" spans="1:19" ht="18.75" customHeight="1" x14ac:dyDescent="0.2">
      <c r="I38" s="144"/>
      <c r="J38" s="1790" t="s">
        <v>2217</v>
      </c>
      <c r="K38" s="1891"/>
      <c r="L38" s="1891"/>
      <c r="M38" s="1891"/>
      <c r="N38" s="1357">
        <f>SUM(N26:N37)</f>
        <v>0</v>
      </c>
      <c r="O38" s="113"/>
      <c r="P38" s="113"/>
      <c r="Q38" s="148"/>
      <c r="R38" s="148"/>
      <c r="S38" s="148"/>
    </row>
    <row r="39" spans="1:19" ht="18.75" customHeight="1" x14ac:dyDescent="0.2">
      <c r="S39" s="81"/>
    </row>
    <row r="40" spans="1:19" ht="18.75" customHeight="1" x14ac:dyDescent="0.2">
      <c r="A40" s="81"/>
      <c r="B40" s="81"/>
      <c r="C40" s="81"/>
      <c r="D40" s="81"/>
      <c r="E40" s="81"/>
      <c r="F40" s="81"/>
      <c r="G40" s="81"/>
      <c r="H40" s="81"/>
      <c r="R40" s="81"/>
      <c r="S40" s="81"/>
    </row>
  </sheetData>
  <sheetProtection password="CF27" sheet="1" objects="1" scenarios="1"/>
  <mergeCells count="26">
    <mergeCell ref="E15:E17"/>
    <mergeCell ref="F5:F7"/>
    <mergeCell ref="G5:G7"/>
    <mergeCell ref="D5:D7"/>
    <mergeCell ref="E5:E7"/>
    <mergeCell ref="B15:B17"/>
    <mergeCell ref="C15:C17"/>
    <mergeCell ref="B5:B7"/>
    <mergeCell ref="C5:C7"/>
    <mergeCell ref="D15:D17"/>
    <mergeCell ref="H2:P2"/>
    <mergeCell ref="B1:S1"/>
    <mergeCell ref="Q2:S2"/>
    <mergeCell ref="J38:M38"/>
    <mergeCell ref="N22:Q22"/>
    <mergeCell ref="R22:S22"/>
    <mergeCell ref="F15:F17"/>
    <mergeCell ref="G15:G17"/>
    <mergeCell ref="A4:I4"/>
    <mergeCell ref="A5:A7"/>
    <mergeCell ref="H15:H17"/>
    <mergeCell ref="I15:I17"/>
    <mergeCell ref="H5:H7"/>
    <mergeCell ref="I5:I7"/>
    <mergeCell ref="A14:I14"/>
    <mergeCell ref="A15:A17"/>
  </mergeCells>
  <phoneticPr fontId="0" type="noConversion"/>
  <pageMargins left="0" right="0" top="0.39370078740157483" bottom="0" header="0" footer="0"/>
  <pageSetup paperSize="9" orientation="portrait" horizontalDpi="360" verticalDpi="36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oglio58"/>
  <dimension ref="A1:N211"/>
  <sheetViews>
    <sheetView workbookViewId="0">
      <selection sqref="A1:K1"/>
    </sheetView>
  </sheetViews>
  <sheetFormatPr baseColWidth="10" defaultColWidth="11.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7" width="4.33203125" style="15" customWidth="1"/>
    <col min="8" max="8" width="4.5" style="15" customWidth="1"/>
    <col min="9" max="9" width="15.33203125" style="15" customWidth="1"/>
    <col min="10" max="10" width="4.5" style="15" customWidth="1"/>
    <col min="11" max="11" width="15.33203125" style="15" customWidth="1"/>
    <col min="12" max="16384" width="11.5" style="15"/>
  </cols>
  <sheetData>
    <row r="1" spans="1:14" x14ac:dyDescent="0.15">
      <c r="A1" s="1637" t="s">
        <v>2298</v>
      </c>
      <c r="B1" s="1637"/>
      <c r="C1" s="1637"/>
      <c r="D1" s="1637"/>
      <c r="E1" s="1637"/>
      <c r="F1" s="1637"/>
      <c r="G1" s="1637"/>
      <c r="H1" s="1637"/>
      <c r="I1" s="1637"/>
      <c r="J1" s="1637"/>
      <c r="K1" s="1637"/>
      <c r="N1" s="78"/>
    </row>
    <row r="2" spans="1:14" x14ac:dyDescent="0.15">
      <c r="C2" s="49" t="s">
        <v>889</v>
      </c>
      <c r="D2" s="17"/>
      <c r="E2" s="17"/>
    </row>
    <row r="3" spans="1:14" x14ac:dyDescent="0.15">
      <c r="C3" s="18" t="s">
        <v>684</v>
      </c>
      <c r="D3" s="18" t="s">
        <v>367</v>
      </c>
      <c r="E3" s="154" t="s">
        <v>1181</v>
      </c>
      <c r="F3" s="1758" t="s">
        <v>1180</v>
      </c>
      <c r="G3" s="1759"/>
      <c r="I3" s="18" t="s">
        <v>684</v>
      </c>
      <c r="J3" s="18"/>
      <c r="K3" s="18" t="s">
        <v>589</v>
      </c>
    </row>
    <row r="4" spans="1:14" x14ac:dyDescent="0.15">
      <c r="B4" s="16">
        <v>1</v>
      </c>
      <c r="C4" s="98">
        <v>1</v>
      </c>
      <c r="D4" s="14"/>
      <c r="E4" s="20">
        <f t="shared" ref="E4:E15" si="0">COUNTIF(C$23:C$92,$C4)+COUNTIF(I$23:I$87,$C4)</f>
        <v>6</v>
      </c>
      <c r="F4" s="1697">
        <f t="shared" ref="F4:F15" si="1">COUNTIF(E$23:E$92,$C4)+COUNTIF(K$23:K$87,$C4)</f>
        <v>5</v>
      </c>
      <c r="G4" s="1697"/>
      <c r="I4" s="45">
        <f>$C$4</f>
        <v>1</v>
      </c>
      <c r="J4" s="20" t="s">
        <v>1678</v>
      </c>
      <c r="K4" s="14"/>
    </row>
    <row r="5" spans="1:14" x14ac:dyDescent="0.15">
      <c r="B5" s="16">
        <v>2</v>
      </c>
      <c r="C5" s="98">
        <v>2</v>
      </c>
      <c r="D5" s="14"/>
      <c r="E5" s="20">
        <f t="shared" si="0"/>
        <v>6</v>
      </c>
      <c r="F5" s="1697">
        <f t="shared" si="1"/>
        <v>5</v>
      </c>
      <c r="G5" s="1697"/>
      <c r="I5" s="45">
        <f>$C$5</f>
        <v>2</v>
      </c>
      <c r="K5" s="99"/>
    </row>
    <row r="6" spans="1:14" x14ac:dyDescent="0.15">
      <c r="B6" s="16">
        <v>3</v>
      </c>
      <c r="C6" s="98">
        <v>3</v>
      </c>
      <c r="D6" s="14"/>
      <c r="E6" s="20">
        <f t="shared" si="0"/>
        <v>6</v>
      </c>
      <c r="F6" s="1697">
        <f t="shared" si="1"/>
        <v>5</v>
      </c>
      <c r="G6" s="1697"/>
      <c r="I6" s="45">
        <f>$C$6</f>
        <v>3</v>
      </c>
      <c r="K6" s="99"/>
    </row>
    <row r="7" spans="1:14" x14ac:dyDescent="0.15">
      <c r="B7" s="16">
        <v>4</v>
      </c>
      <c r="C7" s="98">
        <v>4</v>
      </c>
      <c r="D7" s="14"/>
      <c r="E7" s="20">
        <f t="shared" si="0"/>
        <v>6</v>
      </c>
      <c r="F7" s="1697">
        <f t="shared" si="1"/>
        <v>5</v>
      </c>
      <c r="G7" s="1697"/>
      <c r="I7" s="45">
        <f>$C$7</f>
        <v>4</v>
      </c>
      <c r="J7" s="20" t="s">
        <v>1678</v>
      </c>
      <c r="K7" s="14"/>
    </row>
    <row r="8" spans="1:14" x14ac:dyDescent="0.15">
      <c r="B8" s="16">
        <v>5</v>
      </c>
      <c r="C8" s="98">
        <v>5</v>
      </c>
      <c r="D8" s="14"/>
      <c r="E8" s="20">
        <f t="shared" si="0"/>
        <v>6</v>
      </c>
      <c r="F8" s="1697">
        <f t="shared" si="1"/>
        <v>5</v>
      </c>
      <c r="G8" s="1697"/>
      <c r="I8" s="45">
        <f>$C$8</f>
        <v>5</v>
      </c>
      <c r="J8" s="20" t="s">
        <v>1678</v>
      </c>
      <c r="K8" s="14"/>
    </row>
    <row r="9" spans="1:14" x14ac:dyDescent="0.15">
      <c r="B9" s="16">
        <v>6</v>
      </c>
      <c r="C9" s="98">
        <v>6</v>
      </c>
      <c r="D9" s="14"/>
      <c r="E9" s="20">
        <f t="shared" si="0"/>
        <v>6</v>
      </c>
      <c r="F9" s="1697">
        <f t="shared" si="1"/>
        <v>5</v>
      </c>
      <c r="G9" s="1697"/>
      <c r="I9" s="45">
        <f>$C$9</f>
        <v>6</v>
      </c>
      <c r="K9" s="99"/>
    </row>
    <row r="10" spans="1:14" x14ac:dyDescent="0.15">
      <c r="B10" s="16">
        <v>7</v>
      </c>
      <c r="C10" s="98">
        <v>7</v>
      </c>
      <c r="D10" s="14"/>
      <c r="E10" s="20">
        <f t="shared" si="0"/>
        <v>5</v>
      </c>
      <c r="F10" s="1697">
        <f t="shared" si="1"/>
        <v>6</v>
      </c>
      <c r="G10" s="1697"/>
      <c r="I10" s="45">
        <f>$C$10</f>
        <v>7</v>
      </c>
      <c r="J10" s="20" t="s">
        <v>1678</v>
      </c>
      <c r="K10" s="14"/>
    </row>
    <row r="11" spans="1:14" x14ac:dyDescent="0.15">
      <c r="B11" s="16">
        <v>8</v>
      </c>
      <c r="C11" s="98">
        <v>8</v>
      </c>
      <c r="D11" s="14"/>
      <c r="E11" s="20">
        <f t="shared" si="0"/>
        <v>5</v>
      </c>
      <c r="F11" s="1697">
        <f t="shared" si="1"/>
        <v>6</v>
      </c>
      <c r="G11" s="1697"/>
      <c r="I11" s="45">
        <f>$C$11</f>
        <v>8</v>
      </c>
      <c r="J11" s="20" t="s">
        <v>1678</v>
      </c>
      <c r="K11" s="14"/>
    </row>
    <row r="12" spans="1:14" x14ac:dyDescent="0.15">
      <c r="B12" s="16">
        <v>9</v>
      </c>
      <c r="C12" s="98">
        <v>9</v>
      </c>
      <c r="D12" s="14"/>
      <c r="E12" s="20">
        <f t="shared" si="0"/>
        <v>5</v>
      </c>
      <c r="F12" s="1697">
        <f t="shared" si="1"/>
        <v>6</v>
      </c>
      <c r="G12" s="1697"/>
      <c r="I12" s="45">
        <f>$C$12</f>
        <v>9</v>
      </c>
      <c r="J12" s="20" t="s">
        <v>1678</v>
      </c>
      <c r="K12" s="14"/>
    </row>
    <row r="13" spans="1:14" x14ac:dyDescent="0.15">
      <c r="B13" s="16">
        <v>10</v>
      </c>
      <c r="C13" s="98">
        <v>10</v>
      </c>
      <c r="D13" s="14"/>
      <c r="E13" s="20">
        <f t="shared" si="0"/>
        <v>5</v>
      </c>
      <c r="F13" s="1697">
        <f t="shared" si="1"/>
        <v>6</v>
      </c>
      <c r="G13" s="1697"/>
      <c r="I13" s="45">
        <f>$C$13</f>
        <v>10</v>
      </c>
      <c r="J13" s="20"/>
      <c r="K13" s="24"/>
    </row>
    <row r="14" spans="1:14" x14ac:dyDescent="0.15">
      <c r="B14" s="16">
        <v>11</v>
      </c>
      <c r="C14" s="98">
        <v>11</v>
      </c>
      <c r="D14" s="14"/>
      <c r="E14" s="20">
        <f t="shared" si="0"/>
        <v>5</v>
      </c>
      <c r="F14" s="1697">
        <f t="shared" si="1"/>
        <v>6</v>
      </c>
      <c r="G14" s="1697"/>
      <c r="I14" s="45">
        <f>$C$14</f>
        <v>11</v>
      </c>
      <c r="J14" s="20" t="s">
        <v>1678</v>
      </c>
      <c r="K14" s="14"/>
    </row>
    <row r="15" spans="1:14" x14ac:dyDescent="0.15">
      <c r="B15" s="16">
        <v>12</v>
      </c>
      <c r="C15" s="418">
        <v>12</v>
      </c>
      <c r="D15" s="14"/>
      <c r="E15" s="20">
        <f t="shared" si="0"/>
        <v>5</v>
      </c>
      <c r="F15" s="1697">
        <f t="shared" si="1"/>
        <v>6</v>
      </c>
      <c r="G15" s="1697"/>
      <c r="I15" s="46">
        <f>$C$15</f>
        <v>12</v>
      </c>
      <c r="J15" s="20" t="s">
        <v>1678</v>
      </c>
      <c r="K15" s="14"/>
    </row>
    <row r="16" spans="1:14" x14ac:dyDescent="0.15">
      <c r="A16" s="15" t="s">
        <v>363</v>
      </c>
      <c r="B16" s="383" t="s">
        <v>362</v>
      </c>
      <c r="C16" s="24" t="s">
        <v>1359</v>
      </c>
      <c r="D16" s="383" t="s">
        <v>892</v>
      </c>
      <c r="E16" s="24">
        <f>SUM(E4:E15)</f>
        <v>66</v>
      </c>
      <c r="F16" s="1754" t="s">
        <v>301</v>
      </c>
      <c r="G16" s="1754"/>
      <c r="H16" s="389" t="s">
        <v>990</v>
      </c>
      <c r="I16" s="1755" t="s">
        <v>303</v>
      </c>
      <c r="J16" s="1755"/>
      <c r="K16" s="24" t="s">
        <v>991</v>
      </c>
    </row>
    <row r="17" spans="1:11" x14ac:dyDescent="0.15">
      <c r="B17" s="420"/>
      <c r="C17" s="1756" t="s">
        <v>570</v>
      </c>
      <c r="D17" s="1757"/>
      <c r="E17" s="1757"/>
    </row>
    <row r="19" spans="1:11" x14ac:dyDescent="0.15">
      <c r="A19" s="1637" t="s">
        <v>1686</v>
      </c>
      <c r="B19" s="1637"/>
      <c r="C19" s="1637"/>
      <c r="D19" s="1637"/>
      <c r="E19" s="1637"/>
      <c r="F19" s="1637"/>
      <c r="G19" s="1637"/>
      <c r="H19" s="1637"/>
      <c r="I19" s="1637"/>
      <c r="J19" s="1637"/>
      <c r="K19" s="1637"/>
    </row>
    <row r="21" spans="1:11" ht="14" thickBot="1" x14ac:dyDescent="0.2">
      <c r="B21" s="1747" t="s">
        <v>1368</v>
      </c>
      <c r="C21" s="1748"/>
      <c r="E21" s="15" t="s">
        <v>307</v>
      </c>
      <c r="K21" s="15" t="s">
        <v>308</v>
      </c>
    </row>
    <row r="22" spans="1:11" x14ac:dyDescent="0.15">
      <c r="A22" s="26" t="s">
        <v>892</v>
      </c>
      <c r="B22" s="27" t="s">
        <v>197</v>
      </c>
      <c r="C22" s="28" t="s">
        <v>865</v>
      </c>
      <c r="D22" s="29" t="s">
        <v>197</v>
      </c>
      <c r="E22" s="30" t="s">
        <v>866</v>
      </c>
      <c r="G22" s="26" t="s">
        <v>892</v>
      </c>
      <c r="H22" s="27" t="s">
        <v>197</v>
      </c>
      <c r="I22" s="28" t="s">
        <v>865</v>
      </c>
      <c r="J22" s="29" t="s">
        <v>197</v>
      </c>
      <c r="K22" s="30" t="s">
        <v>866</v>
      </c>
    </row>
    <row r="23" spans="1:11" x14ac:dyDescent="0.15">
      <c r="A23" s="31">
        <v>1</v>
      </c>
      <c r="B23" s="32">
        <f>K15</f>
        <v>0</v>
      </c>
      <c r="C23" s="33">
        <f>E142</f>
        <v>12</v>
      </c>
      <c r="D23" s="34">
        <f>K12</f>
        <v>0</v>
      </c>
      <c r="E23" s="33">
        <f>C142</f>
        <v>9</v>
      </c>
      <c r="G23" s="31">
        <v>1</v>
      </c>
      <c r="H23" s="32">
        <f>K11</f>
        <v>0</v>
      </c>
      <c r="I23" s="33">
        <f>K142</f>
        <v>8</v>
      </c>
      <c r="J23" s="34">
        <f>K12</f>
        <v>0</v>
      </c>
      <c r="K23" s="33">
        <f>I142</f>
        <v>9</v>
      </c>
    </row>
    <row r="24" spans="1:11" x14ac:dyDescent="0.15">
      <c r="A24" s="35">
        <v>2</v>
      </c>
      <c r="B24" s="32">
        <f>K11</f>
        <v>0</v>
      </c>
      <c r="C24" s="33">
        <f>E143</f>
        <v>8</v>
      </c>
      <c r="D24" s="34">
        <f>K8</f>
        <v>0</v>
      </c>
      <c r="E24" s="33">
        <f>C143</f>
        <v>5</v>
      </c>
      <c r="G24" s="35">
        <v>2</v>
      </c>
      <c r="H24" s="32">
        <f>K4</f>
        <v>0</v>
      </c>
      <c r="I24" s="33">
        <f>K143</f>
        <v>1</v>
      </c>
      <c r="J24" s="34">
        <f>K15</f>
        <v>0</v>
      </c>
      <c r="K24" s="33">
        <f>I143</f>
        <v>12</v>
      </c>
    </row>
    <row r="25" spans="1:11" x14ac:dyDescent="0.15">
      <c r="A25" s="38">
        <v>3</v>
      </c>
      <c r="B25" s="32">
        <f>K4</f>
        <v>0</v>
      </c>
      <c r="C25" s="33">
        <f>E144</f>
        <v>1</v>
      </c>
      <c r="D25" s="34">
        <f>K7</f>
        <v>0</v>
      </c>
      <c r="E25" s="33">
        <f>C144</f>
        <v>4</v>
      </c>
      <c r="G25" s="38">
        <v>3</v>
      </c>
      <c r="H25" s="32">
        <f>K7</f>
        <v>0</v>
      </c>
      <c r="I25" s="33">
        <f>K144</f>
        <v>4</v>
      </c>
      <c r="J25" s="40">
        <f>K8</f>
        <v>0</v>
      </c>
      <c r="K25" s="33">
        <f>I144</f>
        <v>5</v>
      </c>
    </row>
    <row r="26" spans="1:11" ht="14" thickBot="1" x14ac:dyDescent="0.2">
      <c r="A26" s="41">
        <v>4</v>
      </c>
      <c r="B26" s="42">
        <f>K14</f>
        <v>0</v>
      </c>
      <c r="C26" s="43">
        <f>E145</f>
        <v>11</v>
      </c>
      <c r="D26" s="44">
        <f>K10</f>
        <v>0</v>
      </c>
      <c r="E26" s="43">
        <f>C145</f>
        <v>7</v>
      </c>
      <c r="G26" s="41">
        <v>4</v>
      </c>
      <c r="H26" s="42">
        <f>K10</f>
        <v>0</v>
      </c>
      <c r="I26" s="448">
        <f>K145</f>
        <v>2</v>
      </c>
      <c r="J26" s="44">
        <f>K14</f>
        <v>0</v>
      </c>
      <c r="K26" s="447">
        <f>I145</f>
        <v>11</v>
      </c>
    </row>
    <row r="28" spans="1:11" ht="14" thickBot="1" x14ac:dyDescent="0.2">
      <c r="E28" s="15" t="s">
        <v>309</v>
      </c>
      <c r="K28" s="15" t="s">
        <v>2186</v>
      </c>
    </row>
    <row r="29" spans="1:11" x14ac:dyDescent="0.15">
      <c r="A29" s="26" t="s">
        <v>892</v>
      </c>
      <c r="B29" s="27" t="s">
        <v>197</v>
      </c>
      <c r="C29" s="28" t="s">
        <v>865</v>
      </c>
      <c r="D29" s="29" t="s">
        <v>197</v>
      </c>
      <c r="E29" s="30" t="s">
        <v>866</v>
      </c>
      <c r="G29" s="26" t="s">
        <v>892</v>
      </c>
      <c r="H29" s="27" t="s">
        <v>197</v>
      </c>
      <c r="I29" s="28" t="s">
        <v>865</v>
      </c>
      <c r="J29" s="29" t="s">
        <v>197</v>
      </c>
      <c r="K29" s="30" t="s">
        <v>866</v>
      </c>
    </row>
    <row r="30" spans="1:11" x14ac:dyDescent="0.15">
      <c r="A30" s="31">
        <v>1</v>
      </c>
      <c r="B30" s="32">
        <f>K8</f>
        <v>0</v>
      </c>
      <c r="C30" s="33">
        <f>E149</f>
        <v>5</v>
      </c>
      <c r="D30" s="34">
        <f>K15</f>
        <v>0</v>
      </c>
      <c r="E30" s="33">
        <f>C149</f>
        <v>12</v>
      </c>
      <c r="G30" s="31">
        <v>1</v>
      </c>
      <c r="H30" s="32">
        <f>K15</f>
        <v>0</v>
      </c>
      <c r="I30" s="451">
        <f>K149</f>
        <v>9</v>
      </c>
      <c r="J30" s="34">
        <f>K8</f>
        <v>0</v>
      </c>
      <c r="K30" s="611">
        <f>I149</f>
        <v>5</v>
      </c>
    </row>
    <row r="31" spans="1:11" x14ac:dyDescent="0.15">
      <c r="A31" s="35">
        <v>2</v>
      </c>
      <c r="B31" s="36">
        <f>K7</f>
        <v>0</v>
      </c>
      <c r="C31" s="33">
        <f>E150</f>
        <v>4</v>
      </c>
      <c r="D31" s="34">
        <f>K11</f>
        <v>0</v>
      </c>
      <c r="E31" s="33">
        <f>C150</f>
        <v>8</v>
      </c>
      <c r="G31" s="35">
        <v>2</v>
      </c>
      <c r="H31" s="36">
        <f>K14</f>
        <v>0</v>
      </c>
      <c r="I31" s="33">
        <f>K150</f>
        <v>7</v>
      </c>
      <c r="J31" s="34">
        <f>K12</f>
        <v>0</v>
      </c>
      <c r="K31" s="611">
        <f>I150</f>
        <v>6</v>
      </c>
    </row>
    <row r="32" spans="1:11" x14ac:dyDescent="0.15">
      <c r="A32" s="38">
        <v>3</v>
      </c>
      <c r="B32" s="39">
        <f>K12</f>
        <v>0</v>
      </c>
      <c r="C32" s="451">
        <f>E151</f>
        <v>6</v>
      </c>
      <c r="D32" s="40">
        <f>K4</f>
        <v>0</v>
      </c>
      <c r="E32" s="451">
        <f>C151</f>
        <v>10</v>
      </c>
      <c r="G32" s="38">
        <v>3</v>
      </c>
      <c r="H32" s="39">
        <f>K10</f>
        <v>0</v>
      </c>
      <c r="I32" s="33">
        <f>K151</f>
        <v>3</v>
      </c>
      <c r="J32" s="40">
        <f>K7</f>
        <v>0</v>
      </c>
      <c r="K32" s="451">
        <f>I151</f>
        <v>11</v>
      </c>
    </row>
    <row r="33" spans="1:11" ht="14" thickBot="1" x14ac:dyDescent="0.2">
      <c r="A33" s="41">
        <v>4</v>
      </c>
      <c r="B33" s="42">
        <f>K10</f>
        <v>0</v>
      </c>
      <c r="C33" s="448">
        <f>E152</f>
        <v>3</v>
      </c>
      <c r="D33" s="44">
        <f>K14</f>
        <v>0</v>
      </c>
      <c r="E33" s="448">
        <f>C152</f>
        <v>7</v>
      </c>
      <c r="G33" s="41">
        <v>4</v>
      </c>
      <c r="H33" s="42">
        <f>K4</f>
        <v>0</v>
      </c>
      <c r="I33" s="43">
        <f>K152</f>
        <v>10</v>
      </c>
      <c r="J33" s="44">
        <f>K11</f>
        <v>0</v>
      </c>
      <c r="K33" s="448">
        <f>I152</f>
        <v>2</v>
      </c>
    </row>
    <row r="35" spans="1:11" ht="14" thickBot="1" x14ac:dyDescent="0.2">
      <c r="E35" s="15" t="s">
        <v>2185</v>
      </c>
      <c r="K35" s="15" t="s">
        <v>2187</v>
      </c>
    </row>
    <row r="36" spans="1:11" x14ac:dyDescent="0.15">
      <c r="A36" s="26" t="s">
        <v>892</v>
      </c>
      <c r="B36" s="27" t="s">
        <v>197</v>
      </c>
      <c r="C36" s="28" t="s">
        <v>865</v>
      </c>
      <c r="D36" s="29" t="s">
        <v>197</v>
      </c>
      <c r="E36" s="30" t="s">
        <v>866</v>
      </c>
      <c r="G36" s="26" t="s">
        <v>892</v>
      </c>
      <c r="H36" s="27" t="s">
        <v>197</v>
      </c>
      <c r="I36" s="28" t="s">
        <v>865</v>
      </c>
      <c r="J36" s="29" t="s">
        <v>197</v>
      </c>
      <c r="K36" s="30" t="s">
        <v>866</v>
      </c>
    </row>
    <row r="37" spans="1:11" x14ac:dyDescent="0.15">
      <c r="A37" s="31">
        <v>1</v>
      </c>
      <c r="B37" s="32">
        <f>K15</f>
        <v>0</v>
      </c>
      <c r="C37" s="225">
        <f>E156</f>
        <v>9</v>
      </c>
      <c r="D37" s="34">
        <f>K8</f>
        <v>0</v>
      </c>
      <c r="E37" s="451">
        <f>C156</f>
        <v>1</v>
      </c>
      <c r="G37" s="31">
        <v>1</v>
      </c>
      <c r="H37" s="32">
        <f>K12</f>
        <v>0</v>
      </c>
      <c r="I37" s="33">
        <f>K156</f>
        <v>6</v>
      </c>
      <c r="J37" s="34">
        <f>K7</f>
        <v>0</v>
      </c>
      <c r="K37" s="33">
        <f>I156</f>
        <v>11</v>
      </c>
    </row>
    <row r="38" spans="1:11" x14ac:dyDescent="0.15">
      <c r="A38" s="35">
        <v>2</v>
      </c>
      <c r="B38" s="36">
        <f>K12</f>
        <v>0</v>
      </c>
      <c r="C38" s="225">
        <f>E157</f>
        <v>6</v>
      </c>
      <c r="D38" s="34">
        <f>K10</f>
        <v>0</v>
      </c>
      <c r="E38" s="33">
        <f>C157</f>
        <v>3</v>
      </c>
      <c r="G38" s="35">
        <v>2</v>
      </c>
      <c r="H38" s="36">
        <f>K14</f>
        <v>0</v>
      </c>
      <c r="I38" s="33">
        <f>K157</f>
        <v>7</v>
      </c>
      <c r="J38" s="34">
        <f>K4</f>
        <v>0</v>
      </c>
      <c r="K38" s="33">
        <f>I157</f>
        <v>10</v>
      </c>
    </row>
    <row r="39" spans="1:11" x14ac:dyDescent="0.15">
      <c r="A39" s="38">
        <v>3</v>
      </c>
      <c r="B39" s="39">
        <f>K7</f>
        <v>0</v>
      </c>
      <c r="C39" s="225">
        <f>E158</f>
        <v>11</v>
      </c>
      <c r="D39" s="40">
        <f>K4</f>
        <v>0</v>
      </c>
      <c r="E39" s="33">
        <f>C158</f>
        <v>10</v>
      </c>
      <c r="G39" s="38">
        <v>3</v>
      </c>
      <c r="H39" s="39">
        <f>K10</f>
        <v>0</v>
      </c>
      <c r="I39" s="33">
        <f>K158</f>
        <v>3</v>
      </c>
      <c r="J39" s="40">
        <f>K11</f>
        <v>0</v>
      </c>
      <c r="K39" s="33">
        <f>I158</f>
        <v>2</v>
      </c>
    </row>
    <row r="40" spans="1:11" ht="14" thickBot="1" x14ac:dyDescent="0.2">
      <c r="A40" s="41">
        <v>4</v>
      </c>
      <c r="B40" s="42">
        <f>K11</f>
        <v>0</v>
      </c>
      <c r="C40" s="193">
        <f>E159</f>
        <v>2</v>
      </c>
      <c r="D40" s="44">
        <f>K14</f>
        <v>0</v>
      </c>
      <c r="E40" s="43">
        <f>C159</f>
        <v>7</v>
      </c>
      <c r="G40" s="41">
        <v>4</v>
      </c>
      <c r="H40" s="42">
        <f>K8</f>
        <v>0</v>
      </c>
      <c r="I40" s="43">
        <f>K159</f>
        <v>1</v>
      </c>
      <c r="J40" s="44">
        <f>K15</f>
        <v>0</v>
      </c>
      <c r="K40" s="448">
        <f>I159</f>
        <v>8</v>
      </c>
    </row>
    <row r="42" spans="1:11" ht="14" thickBot="1" x14ac:dyDescent="0.2">
      <c r="E42" s="15" t="s">
        <v>2188</v>
      </c>
      <c r="K42" s="15" t="s">
        <v>311</v>
      </c>
    </row>
    <row r="43" spans="1:11" x14ac:dyDescent="0.15">
      <c r="A43" s="26" t="s">
        <v>892</v>
      </c>
      <c r="B43" s="27" t="s">
        <v>197</v>
      </c>
      <c r="C43" s="28" t="s">
        <v>865</v>
      </c>
      <c r="D43" s="29" t="s">
        <v>197</v>
      </c>
      <c r="E43" s="30" t="s">
        <v>866</v>
      </c>
      <c r="G43" s="26" t="s">
        <v>892</v>
      </c>
      <c r="H43" s="27" t="s">
        <v>197</v>
      </c>
      <c r="I43" s="28" t="s">
        <v>865</v>
      </c>
      <c r="J43" s="29" t="s">
        <v>197</v>
      </c>
      <c r="K43" s="30" t="s">
        <v>866</v>
      </c>
    </row>
    <row r="44" spans="1:11" x14ac:dyDescent="0.15">
      <c r="A44" s="31">
        <v>1</v>
      </c>
      <c r="B44" s="32">
        <f>K4</f>
        <v>0</v>
      </c>
      <c r="C44" s="45">
        <f>E163</f>
        <v>10</v>
      </c>
      <c r="D44" s="34">
        <f>K10</f>
        <v>0</v>
      </c>
      <c r="E44" s="33">
        <f>C163</f>
        <v>3</v>
      </c>
      <c r="G44" s="31">
        <v>1</v>
      </c>
      <c r="H44" s="32">
        <f>K4</f>
        <v>0</v>
      </c>
      <c r="I44" s="451">
        <f>K163</f>
        <v>2</v>
      </c>
      <c r="J44" s="34">
        <f>K7</f>
        <v>0</v>
      </c>
      <c r="K44" s="451">
        <f>I163</f>
        <v>6</v>
      </c>
    </row>
    <row r="45" spans="1:11" x14ac:dyDescent="0.15">
      <c r="A45" s="35">
        <v>2</v>
      </c>
      <c r="B45" s="36">
        <f>K12</f>
        <v>0</v>
      </c>
      <c r="C45" s="587">
        <f>E164</f>
        <v>4</v>
      </c>
      <c r="D45" s="34">
        <f>K7</f>
        <v>0</v>
      </c>
      <c r="E45" s="451">
        <f>C164</f>
        <v>9</v>
      </c>
      <c r="G45" s="35">
        <v>2</v>
      </c>
      <c r="H45" s="36">
        <f>K8</f>
        <v>0</v>
      </c>
      <c r="I45" s="207">
        <f>K164</f>
        <v>1</v>
      </c>
      <c r="J45" s="34">
        <f>K15</f>
        <v>0</v>
      </c>
      <c r="K45" s="630">
        <f>I164</f>
        <v>11</v>
      </c>
    </row>
    <row r="46" spans="1:11" x14ac:dyDescent="0.15">
      <c r="A46" s="38">
        <v>3</v>
      </c>
      <c r="B46" s="39">
        <f>K14</f>
        <v>0</v>
      </c>
      <c r="C46" s="587">
        <f>E165</f>
        <v>5</v>
      </c>
      <c r="D46" s="40">
        <f>K8</f>
        <v>0</v>
      </c>
      <c r="E46" s="33">
        <f>C165</f>
        <v>1</v>
      </c>
      <c r="G46" s="38">
        <v>3</v>
      </c>
      <c r="H46" s="39">
        <f>K10</f>
        <v>0</v>
      </c>
      <c r="I46" s="207">
        <f>K165</f>
        <v>3</v>
      </c>
      <c r="J46" s="40">
        <f>K14</f>
        <v>0</v>
      </c>
      <c r="K46" s="207">
        <f>I165</f>
        <v>5</v>
      </c>
    </row>
    <row r="47" spans="1:11" ht="14" thickBot="1" x14ac:dyDescent="0.2">
      <c r="A47" s="41">
        <v>4</v>
      </c>
      <c r="B47" s="42">
        <f>K11</f>
        <v>0</v>
      </c>
      <c r="C47" s="619">
        <f>E166</f>
        <v>12</v>
      </c>
      <c r="D47" s="44">
        <f>K15</f>
        <v>0</v>
      </c>
      <c r="E47" s="43">
        <f>C166</f>
        <v>8</v>
      </c>
      <c r="G47" s="41">
        <v>4</v>
      </c>
      <c r="H47" s="42">
        <f>K11</f>
        <v>0</v>
      </c>
      <c r="I47" s="447">
        <f>K166</f>
        <v>12</v>
      </c>
      <c r="J47" s="44">
        <f>K12</f>
        <v>0</v>
      </c>
      <c r="K47" s="447">
        <f>I166</f>
        <v>4</v>
      </c>
    </row>
    <row r="49" spans="1:11" ht="14" thickBot="1" x14ac:dyDescent="0.2">
      <c r="B49" s="1973" t="s">
        <v>496</v>
      </c>
      <c r="C49" s="1974"/>
      <c r="E49" s="15" t="s">
        <v>312</v>
      </c>
      <c r="K49" s="15" t="s">
        <v>313</v>
      </c>
    </row>
    <row r="50" spans="1:11" x14ac:dyDescent="0.15">
      <c r="A50" s="227" t="s">
        <v>892</v>
      </c>
      <c r="B50" s="27" t="s">
        <v>197</v>
      </c>
      <c r="C50" s="28" t="s">
        <v>865</v>
      </c>
      <c r="D50" s="29" t="s">
        <v>197</v>
      </c>
      <c r="E50" s="30" t="s">
        <v>866</v>
      </c>
      <c r="G50" s="26" t="s">
        <v>892</v>
      </c>
      <c r="H50" s="27" t="s">
        <v>197</v>
      </c>
      <c r="I50" s="28" t="s">
        <v>865</v>
      </c>
      <c r="J50" s="29" t="s">
        <v>197</v>
      </c>
      <c r="K50" s="30" t="s">
        <v>866</v>
      </c>
    </row>
    <row r="51" spans="1:11" x14ac:dyDescent="0.15">
      <c r="A51" s="21">
        <v>1</v>
      </c>
      <c r="B51" s="32">
        <f>K8</f>
        <v>0</v>
      </c>
      <c r="C51" s="451">
        <f>E170</f>
        <v>8</v>
      </c>
      <c r="D51" s="34">
        <f>K15</f>
        <v>0</v>
      </c>
      <c r="E51" s="451">
        <f>C170</f>
        <v>10</v>
      </c>
      <c r="G51" s="31">
        <v>1</v>
      </c>
      <c r="H51" s="32">
        <f>K12</f>
        <v>0</v>
      </c>
      <c r="I51" s="33">
        <f>K170</f>
        <v>4</v>
      </c>
      <c r="J51" s="34">
        <f>K10</f>
        <v>0</v>
      </c>
      <c r="K51" s="33">
        <f>I170</f>
        <v>7</v>
      </c>
    </row>
    <row r="52" spans="1:11" x14ac:dyDescent="0.15">
      <c r="A52" s="228">
        <v>2</v>
      </c>
      <c r="B52" s="36">
        <f>K14</f>
        <v>0</v>
      </c>
      <c r="C52" s="611">
        <f>E171</f>
        <v>5</v>
      </c>
      <c r="D52" s="34">
        <f>K10</f>
        <v>0</v>
      </c>
      <c r="E52" s="451">
        <f>C171</f>
        <v>7</v>
      </c>
      <c r="G52" s="35">
        <v>2</v>
      </c>
      <c r="H52" s="36">
        <f>K7</f>
        <v>0</v>
      </c>
      <c r="I52" s="33">
        <f>K171</f>
        <v>6</v>
      </c>
      <c r="J52" s="34">
        <f>K8</f>
        <v>0</v>
      </c>
      <c r="K52" s="451">
        <f>I171</f>
        <v>1</v>
      </c>
    </row>
    <row r="53" spans="1:11" x14ac:dyDescent="0.15">
      <c r="A53" s="229">
        <v>3</v>
      </c>
      <c r="B53" s="39">
        <f>K7</f>
        <v>0</v>
      </c>
      <c r="C53" s="611">
        <f>E172</f>
        <v>6</v>
      </c>
      <c r="D53" s="40">
        <f>K12</f>
        <v>0</v>
      </c>
      <c r="E53" s="611">
        <f>C172</f>
        <v>4</v>
      </c>
      <c r="G53" s="38">
        <v>3</v>
      </c>
      <c r="H53" s="39">
        <f>K15</f>
        <v>0</v>
      </c>
      <c r="I53" s="33">
        <f>K172</f>
        <v>10</v>
      </c>
      <c r="J53" s="40">
        <f>K14</f>
        <v>0</v>
      </c>
      <c r="K53" s="33">
        <f>I172</f>
        <v>5</v>
      </c>
    </row>
    <row r="54" spans="1:11" ht="14" thickBot="1" x14ac:dyDescent="0.2">
      <c r="A54" s="22">
        <v>4</v>
      </c>
      <c r="B54" s="42">
        <f>K11</f>
        <v>0</v>
      </c>
      <c r="C54" s="447">
        <f>E173</f>
        <v>12</v>
      </c>
      <c r="D54" s="44">
        <f>K4</f>
        <v>0</v>
      </c>
      <c r="E54" s="447">
        <f>C173</f>
        <v>2</v>
      </c>
      <c r="G54" s="41">
        <v>4</v>
      </c>
      <c r="H54" s="42">
        <f>K4</f>
        <v>0</v>
      </c>
      <c r="I54" s="43">
        <f>K173</f>
        <v>2</v>
      </c>
      <c r="J54" s="44">
        <f>K11</f>
        <v>0</v>
      </c>
      <c r="K54" s="448">
        <f>I173</f>
        <v>9</v>
      </c>
    </row>
    <row r="57" spans="1:11" x14ac:dyDescent="0.15">
      <c r="K57" s="16"/>
    </row>
    <row r="61" spans="1:11" x14ac:dyDescent="0.15">
      <c r="B61" s="1637" t="s">
        <v>2298</v>
      </c>
      <c r="C61" s="1744"/>
      <c r="D61" s="1744"/>
      <c r="E61" s="1744"/>
      <c r="F61" s="1744"/>
      <c r="G61" s="1744"/>
      <c r="H61" s="1744"/>
      <c r="I61" s="1744"/>
      <c r="J61" s="1744"/>
      <c r="K61" s="1744"/>
    </row>
    <row r="65" spans="1:11" x14ac:dyDescent="0.15">
      <c r="A65" s="1637" t="s">
        <v>2299</v>
      </c>
      <c r="B65" s="1637"/>
      <c r="C65" s="1637"/>
      <c r="D65" s="1637"/>
      <c r="E65" s="1637"/>
      <c r="F65" s="1637"/>
      <c r="G65" s="1637"/>
      <c r="H65" s="1637"/>
      <c r="I65" s="1637"/>
      <c r="J65" s="1637"/>
      <c r="K65" s="1637"/>
    </row>
    <row r="68" spans="1:11" ht="14" thickBot="1" x14ac:dyDescent="0.2">
      <c r="E68" s="15" t="s">
        <v>314</v>
      </c>
      <c r="K68" s="15" t="s">
        <v>669</v>
      </c>
    </row>
    <row r="69" spans="1:11" x14ac:dyDescent="0.15">
      <c r="A69" s="26" t="s">
        <v>892</v>
      </c>
      <c r="B69" s="27" t="s">
        <v>197</v>
      </c>
      <c r="C69" s="28" t="s">
        <v>865</v>
      </c>
      <c r="D69" s="29" t="s">
        <v>197</v>
      </c>
      <c r="E69" s="30" t="s">
        <v>866</v>
      </c>
      <c r="G69" s="26" t="s">
        <v>892</v>
      </c>
      <c r="H69" s="27" t="s">
        <v>197</v>
      </c>
      <c r="I69" s="28" t="s">
        <v>865</v>
      </c>
      <c r="J69" s="29" t="s">
        <v>197</v>
      </c>
      <c r="K69" s="30" t="s">
        <v>866</v>
      </c>
    </row>
    <row r="70" spans="1:11" x14ac:dyDescent="0.15">
      <c r="A70" s="31">
        <v>1</v>
      </c>
      <c r="B70" s="32">
        <f>K15</f>
        <v>0</v>
      </c>
      <c r="C70" s="33">
        <f>E189</f>
        <v>10</v>
      </c>
      <c r="D70" s="34">
        <f>K12</f>
        <v>0</v>
      </c>
      <c r="E70" s="33">
        <f>C189</f>
        <v>4</v>
      </c>
      <c r="G70" s="31">
        <v>1</v>
      </c>
      <c r="H70" s="32">
        <f>K12</f>
        <v>0</v>
      </c>
      <c r="I70" s="33">
        <f>K189</f>
        <v>4</v>
      </c>
      <c r="J70" s="34">
        <f>K4</f>
        <v>0</v>
      </c>
      <c r="K70" s="33">
        <f>I189</f>
        <v>2</v>
      </c>
    </row>
    <row r="71" spans="1:11" x14ac:dyDescent="0.15">
      <c r="A71" s="35">
        <v>2</v>
      </c>
      <c r="B71" s="36">
        <f>K14</f>
        <v>0</v>
      </c>
      <c r="C71" s="33">
        <f>E190</f>
        <v>5</v>
      </c>
      <c r="D71" s="34">
        <f>K4</f>
        <v>0</v>
      </c>
      <c r="E71" s="33">
        <f>C190</f>
        <v>2</v>
      </c>
      <c r="G71" s="35">
        <v>2</v>
      </c>
      <c r="H71" s="36">
        <f>K15</f>
        <v>0</v>
      </c>
      <c r="I71" s="33">
        <f>K190</f>
        <v>10</v>
      </c>
      <c r="J71" s="34">
        <f>K14</f>
        <v>0</v>
      </c>
      <c r="K71" s="451">
        <f>I190</f>
        <v>12</v>
      </c>
    </row>
    <row r="72" spans="1:11" x14ac:dyDescent="0.15">
      <c r="A72" s="38">
        <v>3</v>
      </c>
      <c r="B72" s="39">
        <f>K10</f>
        <v>0</v>
      </c>
      <c r="C72" s="451">
        <f>E191</f>
        <v>8</v>
      </c>
      <c r="D72" s="40">
        <f>K7</f>
        <v>0</v>
      </c>
      <c r="E72" s="33">
        <f>C191</f>
        <v>6</v>
      </c>
      <c r="G72" s="38">
        <v>3</v>
      </c>
      <c r="H72" s="39">
        <f>K7</f>
        <v>0</v>
      </c>
      <c r="I72" s="451">
        <f>K191</f>
        <v>3</v>
      </c>
      <c r="J72" s="40">
        <f>K11</f>
        <v>0</v>
      </c>
      <c r="K72" s="451">
        <f>I191</f>
        <v>1</v>
      </c>
    </row>
    <row r="73" spans="1:11" ht="14" thickBot="1" x14ac:dyDescent="0.2">
      <c r="A73" s="41">
        <v>4</v>
      </c>
      <c r="B73" s="42">
        <f>K8</f>
        <v>0</v>
      </c>
      <c r="C73" s="448">
        <f>E192</f>
        <v>11</v>
      </c>
      <c r="D73" s="44">
        <f>K11</f>
        <v>0</v>
      </c>
      <c r="E73" s="43">
        <f>C192</f>
        <v>9</v>
      </c>
      <c r="G73" s="41">
        <v>4</v>
      </c>
      <c r="H73" s="42">
        <f>K8</f>
        <v>0</v>
      </c>
      <c r="I73" s="43">
        <f>K192</f>
        <v>11</v>
      </c>
      <c r="J73" s="44">
        <f>K10</f>
        <v>0</v>
      </c>
      <c r="K73" s="43">
        <f>I192</f>
        <v>8</v>
      </c>
    </row>
    <row r="75" spans="1:11" ht="14" thickBot="1" x14ac:dyDescent="0.2">
      <c r="E75" s="15" t="s">
        <v>670</v>
      </c>
      <c r="K75" s="15" t="s">
        <v>859</v>
      </c>
    </row>
    <row r="76" spans="1:11" x14ac:dyDescent="0.15">
      <c r="A76" s="26" t="s">
        <v>892</v>
      </c>
      <c r="B76" s="27" t="s">
        <v>197</v>
      </c>
      <c r="C76" s="28" t="s">
        <v>865</v>
      </c>
      <c r="D76" s="29" t="s">
        <v>197</v>
      </c>
      <c r="E76" s="30" t="s">
        <v>866</v>
      </c>
      <c r="G76" s="26" t="s">
        <v>892</v>
      </c>
      <c r="H76" s="27" t="s">
        <v>197</v>
      </c>
      <c r="I76" s="28" t="s">
        <v>865</v>
      </c>
      <c r="J76" s="29" t="s">
        <v>197</v>
      </c>
      <c r="K76" s="30" t="s">
        <v>866</v>
      </c>
    </row>
    <row r="77" spans="1:11" x14ac:dyDescent="0.15">
      <c r="A77" s="31">
        <v>1</v>
      </c>
      <c r="B77" s="32">
        <f>K12</f>
        <v>0</v>
      </c>
      <c r="C77" s="451">
        <f>E196</f>
        <v>6</v>
      </c>
      <c r="D77" s="34">
        <f>K14</f>
        <v>0</v>
      </c>
      <c r="E77" s="611">
        <f>C196</f>
        <v>12</v>
      </c>
      <c r="G77" s="31">
        <v>1</v>
      </c>
      <c r="H77" s="32">
        <f>K15</f>
        <v>0</v>
      </c>
      <c r="I77" s="451">
        <f>K196</f>
        <v>1</v>
      </c>
      <c r="J77" s="34">
        <f>K8</f>
        <v>0</v>
      </c>
      <c r="K77" s="451">
        <f>I196</f>
        <v>10</v>
      </c>
    </row>
    <row r="78" spans="1:11" x14ac:dyDescent="0.15">
      <c r="A78" s="35">
        <v>2</v>
      </c>
      <c r="B78" s="36">
        <f>K15</f>
        <v>0</v>
      </c>
      <c r="C78" s="451">
        <f>E197</f>
        <v>5</v>
      </c>
      <c r="D78" s="34">
        <f>K8</f>
        <v>0</v>
      </c>
      <c r="E78" s="611">
        <f>C197</f>
        <v>11</v>
      </c>
      <c r="G78" s="35">
        <v>2</v>
      </c>
      <c r="H78" s="36">
        <f>K10</f>
        <v>0</v>
      </c>
      <c r="I78" s="611">
        <f>K197</f>
        <v>8</v>
      </c>
      <c r="J78" s="34">
        <f>K7</f>
        <v>0</v>
      </c>
      <c r="K78" s="611">
        <f>I197</f>
        <v>3</v>
      </c>
    </row>
    <row r="79" spans="1:11" x14ac:dyDescent="0.15">
      <c r="A79" s="38">
        <v>3</v>
      </c>
      <c r="B79" s="39">
        <f>K4</f>
        <v>0</v>
      </c>
      <c r="C79" s="33">
        <f>E198</f>
        <v>2</v>
      </c>
      <c r="D79" s="40">
        <f>K10</f>
        <v>0</v>
      </c>
      <c r="E79" s="611">
        <f>C198</f>
        <v>8</v>
      </c>
      <c r="G79" s="38">
        <v>3</v>
      </c>
      <c r="H79" s="39">
        <f>K11</f>
        <v>0</v>
      </c>
      <c r="I79" s="611">
        <f>K198</f>
        <v>9</v>
      </c>
      <c r="J79" s="40">
        <f>K12</f>
        <v>0</v>
      </c>
      <c r="K79" s="611">
        <f>I198</f>
        <v>6</v>
      </c>
    </row>
    <row r="80" spans="1:11" ht="14" thickBot="1" x14ac:dyDescent="0.2">
      <c r="A80" s="41">
        <v>4</v>
      </c>
      <c r="B80" s="42">
        <f>K11</f>
        <v>0</v>
      </c>
      <c r="C80" s="448">
        <f>E199</f>
        <v>9</v>
      </c>
      <c r="D80" s="44">
        <f>K7</f>
        <v>0</v>
      </c>
      <c r="E80" s="447">
        <f>C199</f>
        <v>3</v>
      </c>
      <c r="G80" s="41">
        <v>4</v>
      </c>
      <c r="H80" s="42">
        <f>K4</f>
        <v>0</v>
      </c>
      <c r="I80" s="448">
        <f>K199</f>
        <v>7</v>
      </c>
      <c r="J80" s="44">
        <f>K14</f>
        <v>0</v>
      </c>
      <c r="K80" s="447">
        <f>I199</f>
        <v>12</v>
      </c>
    </row>
    <row r="82" spans="1:11" ht="14" thickBot="1" x14ac:dyDescent="0.2">
      <c r="E82" s="15" t="s">
        <v>861</v>
      </c>
      <c r="K82" s="15" t="s">
        <v>862</v>
      </c>
    </row>
    <row r="83" spans="1:11" x14ac:dyDescent="0.15">
      <c r="A83" s="26" t="s">
        <v>892</v>
      </c>
      <c r="B83" s="27" t="s">
        <v>197</v>
      </c>
      <c r="C83" s="28" t="s">
        <v>865</v>
      </c>
      <c r="D83" s="29" t="s">
        <v>197</v>
      </c>
      <c r="E83" s="30" t="s">
        <v>866</v>
      </c>
      <c r="G83" s="26" t="s">
        <v>892</v>
      </c>
      <c r="H83" s="27" t="s">
        <v>197</v>
      </c>
      <c r="I83" s="28" t="s">
        <v>865</v>
      </c>
      <c r="J83" s="29" t="s">
        <v>197</v>
      </c>
      <c r="K83" s="30" t="s">
        <v>866</v>
      </c>
    </row>
    <row r="84" spans="1:11" x14ac:dyDescent="0.15">
      <c r="A84" s="31">
        <v>1</v>
      </c>
      <c r="B84" s="32">
        <f>K12</f>
        <v>0</v>
      </c>
      <c r="C84" s="451">
        <f>E203</f>
        <v>2</v>
      </c>
      <c r="D84" s="34">
        <f>K15</f>
        <v>0</v>
      </c>
      <c r="E84" s="611">
        <f>C203</f>
        <v>1</v>
      </c>
      <c r="G84" s="31">
        <v>1</v>
      </c>
      <c r="H84" s="32">
        <f>K12</f>
        <v>0</v>
      </c>
      <c r="I84" s="451">
        <f>K203</f>
        <v>12</v>
      </c>
      <c r="J84" s="34">
        <f>K7</f>
        <v>0</v>
      </c>
      <c r="K84" s="611">
        <f>I203</f>
        <v>3</v>
      </c>
    </row>
    <row r="85" spans="1:11" x14ac:dyDescent="0.15">
      <c r="A85" s="35">
        <v>2</v>
      </c>
      <c r="B85" s="36">
        <f>K7</f>
        <v>0</v>
      </c>
      <c r="C85" s="33">
        <f>E204</f>
        <v>3</v>
      </c>
      <c r="D85" s="34">
        <f>K14</f>
        <v>0</v>
      </c>
      <c r="E85" s="451">
        <f>C204</f>
        <v>4</v>
      </c>
      <c r="G85" s="35">
        <v>2</v>
      </c>
      <c r="H85" s="36">
        <f>K15</f>
        <v>0</v>
      </c>
      <c r="I85" s="33">
        <f>K204</f>
        <v>1</v>
      </c>
      <c r="J85" s="34">
        <f>K4</f>
        <v>0</v>
      </c>
      <c r="K85" s="611">
        <f>I204</f>
        <v>7</v>
      </c>
    </row>
    <row r="86" spans="1:11" x14ac:dyDescent="0.15">
      <c r="A86" s="38">
        <v>3</v>
      </c>
      <c r="B86" s="39">
        <f>K4</f>
        <v>0</v>
      </c>
      <c r="C86" s="33">
        <f>E205</f>
        <v>7</v>
      </c>
      <c r="D86" s="40">
        <f>K10</f>
        <v>0</v>
      </c>
      <c r="E86" s="611">
        <f>C205</f>
        <v>8</v>
      </c>
      <c r="G86" s="38">
        <v>3</v>
      </c>
      <c r="H86" s="39">
        <f>K14</f>
        <v>0</v>
      </c>
      <c r="I86" s="33">
        <f>K205</f>
        <v>4</v>
      </c>
      <c r="J86" s="40">
        <f>K10</f>
        <v>0</v>
      </c>
      <c r="K86" s="451">
        <f>I205</f>
        <v>11</v>
      </c>
    </row>
    <row r="87" spans="1:11" ht="14" thickBot="1" x14ac:dyDescent="0.2">
      <c r="A87" s="41">
        <v>4</v>
      </c>
      <c r="B87" s="42">
        <f>K11</f>
        <v>0</v>
      </c>
      <c r="C87" s="43">
        <f>E206</f>
        <v>9</v>
      </c>
      <c r="D87" s="44">
        <f>K8</f>
        <v>0</v>
      </c>
      <c r="E87" s="447">
        <f>C206</f>
        <v>10</v>
      </c>
      <c r="G87" s="41">
        <v>4</v>
      </c>
      <c r="H87" s="42">
        <f>K11</f>
        <v>0</v>
      </c>
      <c r="I87" s="448">
        <f>K206</f>
        <v>5</v>
      </c>
      <c r="J87" s="44">
        <f>K8</f>
        <v>0</v>
      </c>
      <c r="K87" s="448">
        <f>I206</f>
        <v>6</v>
      </c>
    </row>
    <row r="89" spans="1:11" ht="14" thickBot="1" x14ac:dyDescent="0.2">
      <c r="E89" s="15" t="s">
        <v>863</v>
      </c>
    </row>
    <row r="90" spans="1:11" x14ac:dyDescent="0.15">
      <c r="A90" s="26" t="s">
        <v>892</v>
      </c>
      <c r="B90" s="27" t="s">
        <v>197</v>
      </c>
      <c r="C90" s="28" t="s">
        <v>865</v>
      </c>
      <c r="D90" s="59" t="s">
        <v>197</v>
      </c>
      <c r="E90" s="30" t="s">
        <v>866</v>
      </c>
    </row>
    <row r="91" spans="1:11" x14ac:dyDescent="0.15">
      <c r="A91" s="31">
        <v>1</v>
      </c>
      <c r="B91" s="32">
        <f>K10</f>
        <v>0</v>
      </c>
      <c r="C91" s="206">
        <f>E210</f>
        <v>11</v>
      </c>
      <c r="D91" s="62">
        <f>K12</f>
        <v>0</v>
      </c>
      <c r="E91" s="33">
        <f>C210</f>
        <v>12</v>
      </c>
      <c r="H91" s="1747" t="s">
        <v>1368</v>
      </c>
      <c r="I91" s="1748"/>
      <c r="J91" s="1747" t="s">
        <v>496</v>
      </c>
      <c r="K91" s="1748"/>
    </row>
    <row r="92" spans="1:11" ht="14" thickBot="1" x14ac:dyDescent="0.2">
      <c r="A92" s="35">
        <v>2</v>
      </c>
      <c r="B92" s="47">
        <f>K4</f>
        <v>0</v>
      </c>
      <c r="C92" s="193">
        <f>E211</f>
        <v>7</v>
      </c>
      <c r="D92" s="71">
        <f>K7</f>
        <v>0</v>
      </c>
      <c r="E92" s="448">
        <f>C211</f>
        <v>9</v>
      </c>
      <c r="H92" s="24">
        <v>1</v>
      </c>
      <c r="I92" s="45">
        <f>C4</f>
        <v>1</v>
      </c>
      <c r="J92" s="24">
        <v>2</v>
      </c>
      <c r="K92" s="45">
        <f>C5</f>
        <v>2</v>
      </c>
    </row>
    <row r="93" spans="1:11" x14ac:dyDescent="0.15">
      <c r="H93" s="24">
        <v>4</v>
      </c>
      <c r="I93" s="45">
        <f>C7</f>
        <v>4</v>
      </c>
      <c r="J93" s="24">
        <v>3</v>
      </c>
      <c r="K93" s="45">
        <f>C6</f>
        <v>3</v>
      </c>
    </row>
    <row r="94" spans="1:11" x14ac:dyDescent="0.15">
      <c r="H94" s="24">
        <v>5</v>
      </c>
      <c r="I94" s="45">
        <f>C8</f>
        <v>5</v>
      </c>
      <c r="J94" s="24">
        <v>6</v>
      </c>
      <c r="K94" s="45">
        <f>C9</f>
        <v>6</v>
      </c>
    </row>
    <row r="95" spans="1:11" x14ac:dyDescent="0.15">
      <c r="H95" s="24">
        <v>8</v>
      </c>
      <c r="I95" s="45">
        <f>C11</f>
        <v>8</v>
      </c>
      <c r="J95" s="24">
        <v>7</v>
      </c>
      <c r="K95" s="45">
        <f>C10</f>
        <v>7</v>
      </c>
    </row>
    <row r="96" spans="1:11" x14ac:dyDescent="0.15">
      <c r="H96" s="24">
        <v>9</v>
      </c>
      <c r="I96" s="45">
        <f>C12</f>
        <v>9</v>
      </c>
      <c r="J96" s="24">
        <v>10</v>
      </c>
      <c r="K96" s="45">
        <f>C13</f>
        <v>10</v>
      </c>
    </row>
    <row r="97" spans="1:11" x14ac:dyDescent="0.15">
      <c r="H97" s="634">
        <v>12</v>
      </c>
      <c r="I97" s="45">
        <f>C15</f>
        <v>12</v>
      </c>
      <c r="J97" s="634">
        <v>11</v>
      </c>
      <c r="K97" s="45">
        <f>C14</f>
        <v>11</v>
      </c>
    </row>
    <row r="99" spans="1:11" x14ac:dyDescent="0.15">
      <c r="A99" s="1972" t="s">
        <v>760</v>
      </c>
      <c r="B99" s="1972"/>
      <c r="C99" s="1972"/>
      <c r="D99" s="1972"/>
      <c r="E99" s="1972"/>
      <c r="F99" s="1972"/>
      <c r="G99" s="1972"/>
      <c r="H99" s="1972"/>
      <c r="I99" s="1972"/>
      <c r="J99" s="1972"/>
      <c r="K99" s="1972"/>
    </row>
    <row r="100" spans="1:11" x14ac:dyDescent="0.15">
      <c r="A100" s="1972" t="s">
        <v>761</v>
      </c>
      <c r="B100" s="1972"/>
      <c r="C100" s="1972"/>
      <c r="D100" s="1972"/>
      <c r="E100" s="1972"/>
      <c r="F100" s="1972"/>
      <c r="G100" s="1972"/>
      <c r="H100" s="1972"/>
      <c r="I100" s="1972"/>
      <c r="J100" s="1972"/>
      <c r="K100" s="1972"/>
    </row>
    <row r="102" spans="1:11" x14ac:dyDescent="0.15">
      <c r="A102" s="1972" t="s">
        <v>2141</v>
      </c>
      <c r="B102" s="1972"/>
      <c r="C102" s="1972"/>
      <c r="D102" s="1972"/>
      <c r="E102" s="1972"/>
      <c r="F102" s="1972"/>
      <c r="G102" s="1972"/>
      <c r="H102" s="1972"/>
      <c r="I102" s="1972"/>
      <c r="J102" s="1972"/>
      <c r="K102" s="1972"/>
    </row>
    <row r="103" spans="1:11" x14ac:dyDescent="0.15">
      <c r="A103" s="1972" t="s">
        <v>762</v>
      </c>
      <c r="B103" s="1972"/>
      <c r="C103" s="1972"/>
      <c r="D103" s="1972"/>
      <c r="E103" s="1972"/>
      <c r="F103" s="1972"/>
      <c r="G103" s="1972"/>
      <c r="H103" s="1972"/>
      <c r="I103" s="1972"/>
      <c r="J103" s="1972"/>
      <c r="K103" s="1972"/>
    </row>
    <row r="120" spans="1:11" x14ac:dyDescent="0.15">
      <c r="A120" s="1637" t="s">
        <v>2298</v>
      </c>
      <c r="B120" s="1637"/>
      <c r="C120" s="1637"/>
      <c r="D120" s="1637"/>
      <c r="E120" s="1637"/>
      <c r="F120" s="1637"/>
      <c r="G120" s="1637"/>
      <c r="H120" s="1637"/>
      <c r="I120" s="1637"/>
      <c r="J120" s="1637"/>
      <c r="K120" s="1637"/>
    </row>
    <row r="121" spans="1:11" x14ac:dyDescent="0.15">
      <c r="C121" s="171" t="s">
        <v>889</v>
      </c>
      <c r="D121" s="17"/>
      <c r="E121" s="17"/>
    </row>
    <row r="122" spans="1:11" x14ac:dyDescent="0.15">
      <c r="C122" s="18" t="s">
        <v>684</v>
      </c>
      <c r="D122" s="18" t="s">
        <v>367</v>
      </c>
      <c r="E122" s="154" t="s">
        <v>1181</v>
      </c>
      <c r="F122" s="1758" t="s">
        <v>1180</v>
      </c>
      <c r="G122" s="1759"/>
      <c r="I122" s="18" t="s">
        <v>684</v>
      </c>
      <c r="J122" s="18"/>
      <c r="K122" s="18" t="s">
        <v>590</v>
      </c>
    </row>
    <row r="123" spans="1:11" x14ac:dyDescent="0.15">
      <c r="B123" s="16">
        <v>1</v>
      </c>
      <c r="C123" s="157">
        <f>C4</f>
        <v>1</v>
      </c>
      <c r="D123" s="156">
        <f>D4</f>
        <v>0</v>
      </c>
      <c r="E123" s="20">
        <f>COUNTIF(C$142:C$221,$C123)+COUNTIF(I$142:I$206,$C123)</f>
        <v>5</v>
      </c>
      <c r="F123" s="1697">
        <f>COUNTIF(E$142:E$221,$C123)+COUNTIF(K$142:K$206,$C123)</f>
        <v>6</v>
      </c>
      <c r="G123" s="1697"/>
      <c r="I123" s="45">
        <f>C4</f>
        <v>1</v>
      </c>
      <c r="J123" s="20" t="s">
        <v>1678</v>
      </c>
      <c r="K123" s="14">
        <v>1</v>
      </c>
    </row>
    <row r="124" spans="1:11" x14ac:dyDescent="0.15">
      <c r="B124" s="16">
        <v>2</v>
      </c>
      <c r="C124" s="157">
        <f t="shared" ref="C124:D134" si="2">C5</f>
        <v>2</v>
      </c>
      <c r="D124" s="156">
        <f t="shared" si="2"/>
        <v>0</v>
      </c>
      <c r="E124" s="20">
        <f t="shared" ref="E124:E134" si="3">COUNTIF(C$142:C$221,$C124)+COUNTIF(I$142:I$206,$C124)</f>
        <v>5</v>
      </c>
      <c r="F124" s="1697">
        <f t="shared" ref="F124:F134" si="4">COUNTIF(E$142:E$221,$C124)+COUNTIF(K$142:K$206,$C124)</f>
        <v>6</v>
      </c>
      <c r="G124" s="1697"/>
      <c r="I124" s="45">
        <f t="shared" ref="I124:I134" si="5">C5</f>
        <v>2</v>
      </c>
      <c r="K124" s="211"/>
    </row>
    <row r="125" spans="1:11" x14ac:dyDescent="0.15">
      <c r="B125" s="16">
        <v>3</v>
      </c>
      <c r="C125" s="157">
        <f t="shared" si="2"/>
        <v>3</v>
      </c>
      <c r="D125" s="156">
        <f t="shared" si="2"/>
        <v>0</v>
      </c>
      <c r="E125" s="20">
        <f t="shared" si="3"/>
        <v>5</v>
      </c>
      <c r="F125" s="1697">
        <f t="shared" si="4"/>
        <v>6</v>
      </c>
      <c r="G125" s="1697"/>
      <c r="I125" s="45">
        <f t="shared" si="5"/>
        <v>3</v>
      </c>
      <c r="K125" s="211"/>
    </row>
    <row r="126" spans="1:11" x14ac:dyDescent="0.15">
      <c r="B126" s="16">
        <v>4</v>
      </c>
      <c r="C126" s="157">
        <f t="shared" si="2"/>
        <v>4</v>
      </c>
      <c r="D126" s="156">
        <f t="shared" si="2"/>
        <v>0</v>
      </c>
      <c r="E126" s="20">
        <f t="shared" si="3"/>
        <v>5</v>
      </c>
      <c r="F126" s="1697">
        <f t="shared" si="4"/>
        <v>6</v>
      </c>
      <c r="G126" s="1697"/>
      <c r="I126" s="45">
        <f t="shared" si="5"/>
        <v>4</v>
      </c>
      <c r="J126" s="20" t="s">
        <v>1678</v>
      </c>
      <c r="K126" s="14">
        <v>2</v>
      </c>
    </row>
    <row r="127" spans="1:11" x14ac:dyDescent="0.15">
      <c r="B127" s="16">
        <v>5</v>
      </c>
      <c r="C127" s="157">
        <f t="shared" si="2"/>
        <v>5</v>
      </c>
      <c r="D127" s="156">
        <f t="shared" si="2"/>
        <v>0</v>
      </c>
      <c r="E127" s="20">
        <f t="shared" si="3"/>
        <v>5</v>
      </c>
      <c r="F127" s="1697">
        <f t="shared" si="4"/>
        <v>6</v>
      </c>
      <c r="G127" s="1697"/>
      <c r="I127" s="45">
        <f t="shared" si="5"/>
        <v>5</v>
      </c>
      <c r="J127" s="20" t="s">
        <v>1678</v>
      </c>
      <c r="K127" s="14">
        <v>3</v>
      </c>
    </row>
    <row r="128" spans="1:11" x14ac:dyDescent="0.15">
      <c r="B128" s="16">
        <v>6</v>
      </c>
      <c r="C128" s="157">
        <f t="shared" si="2"/>
        <v>6</v>
      </c>
      <c r="D128" s="156">
        <f t="shared" si="2"/>
        <v>0</v>
      </c>
      <c r="E128" s="20">
        <f t="shared" si="3"/>
        <v>5</v>
      </c>
      <c r="F128" s="1697">
        <f t="shared" si="4"/>
        <v>6</v>
      </c>
      <c r="G128" s="1697"/>
      <c r="I128" s="45">
        <f t="shared" si="5"/>
        <v>6</v>
      </c>
      <c r="K128" s="211"/>
    </row>
    <row r="129" spans="1:11" x14ac:dyDescent="0.15">
      <c r="B129" s="16">
        <v>7</v>
      </c>
      <c r="C129" s="157">
        <f t="shared" si="2"/>
        <v>7</v>
      </c>
      <c r="D129" s="156">
        <f t="shared" si="2"/>
        <v>0</v>
      </c>
      <c r="E129" s="20">
        <f t="shared" si="3"/>
        <v>6</v>
      </c>
      <c r="F129" s="1697">
        <f t="shared" si="4"/>
        <v>5</v>
      </c>
      <c r="G129" s="1697"/>
      <c r="I129" s="45">
        <f t="shared" si="5"/>
        <v>7</v>
      </c>
      <c r="J129" s="20" t="s">
        <v>1678</v>
      </c>
      <c r="K129" s="14">
        <v>4</v>
      </c>
    </row>
    <row r="130" spans="1:11" x14ac:dyDescent="0.15">
      <c r="B130" s="16">
        <v>8</v>
      </c>
      <c r="C130" s="157">
        <f t="shared" si="2"/>
        <v>8</v>
      </c>
      <c r="D130" s="156">
        <f t="shared" si="2"/>
        <v>0</v>
      </c>
      <c r="E130" s="20">
        <f t="shared" si="3"/>
        <v>6</v>
      </c>
      <c r="F130" s="1697">
        <f t="shared" si="4"/>
        <v>5</v>
      </c>
      <c r="G130" s="1697"/>
      <c r="I130" s="45">
        <f t="shared" si="5"/>
        <v>8</v>
      </c>
      <c r="J130" s="20" t="s">
        <v>1678</v>
      </c>
      <c r="K130" s="14">
        <v>5</v>
      </c>
    </row>
    <row r="131" spans="1:11" x14ac:dyDescent="0.15">
      <c r="B131" s="16">
        <v>9</v>
      </c>
      <c r="C131" s="157">
        <f t="shared" si="2"/>
        <v>9</v>
      </c>
      <c r="D131" s="156">
        <f t="shared" si="2"/>
        <v>0</v>
      </c>
      <c r="E131" s="20">
        <f t="shared" si="3"/>
        <v>6</v>
      </c>
      <c r="F131" s="1697">
        <f t="shared" si="4"/>
        <v>5</v>
      </c>
      <c r="G131" s="1697"/>
      <c r="I131" s="45">
        <f t="shared" si="5"/>
        <v>9</v>
      </c>
      <c r="J131" s="20" t="s">
        <v>1678</v>
      </c>
      <c r="K131" s="14">
        <v>6</v>
      </c>
    </row>
    <row r="132" spans="1:11" x14ac:dyDescent="0.15">
      <c r="B132" s="16">
        <v>10</v>
      </c>
      <c r="C132" s="157">
        <f t="shared" si="2"/>
        <v>10</v>
      </c>
      <c r="D132" s="156">
        <f t="shared" si="2"/>
        <v>0</v>
      </c>
      <c r="E132" s="20">
        <f t="shared" si="3"/>
        <v>6</v>
      </c>
      <c r="F132" s="1697">
        <f t="shared" si="4"/>
        <v>5</v>
      </c>
      <c r="G132" s="1697"/>
      <c r="I132" s="45">
        <f t="shared" si="5"/>
        <v>10</v>
      </c>
      <c r="J132" s="20"/>
      <c r="K132" s="156"/>
    </row>
    <row r="133" spans="1:11" x14ac:dyDescent="0.15">
      <c r="B133" s="16">
        <v>11</v>
      </c>
      <c r="C133" s="157">
        <f t="shared" si="2"/>
        <v>11</v>
      </c>
      <c r="D133" s="156">
        <f t="shared" si="2"/>
        <v>0</v>
      </c>
      <c r="E133" s="20">
        <f t="shared" si="3"/>
        <v>6</v>
      </c>
      <c r="F133" s="1697">
        <f t="shared" si="4"/>
        <v>5</v>
      </c>
      <c r="G133" s="1697"/>
      <c r="I133" s="45">
        <f t="shared" si="5"/>
        <v>11</v>
      </c>
      <c r="J133" s="20" t="s">
        <v>1678</v>
      </c>
      <c r="K133" s="14"/>
    </row>
    <row r="134" spans="1:11" x14ac:dyDescent="0.15">
      <c r="B134" s="16">
        <v>12</v>
      </c>
      <c r="C134" s="157">
        <f t="shared" si="2"/>
        <v>12</v>
      </c>
      <c r="D134" s="156">
        <f t="shared" si="2"/>
        <v>0</v>
      </c>
      <c r="E134" s="20">
        <f t="shared" si="3"/>
        <v>6</v>
      </c>
      <c r="F134" s="1697">
        <f t="shared" si="4"/>
        <v>5</v>
      </c>
      <c r="G134" s="1697"/>
      <c r="I134" s="45">
        <f t="shared" si="5"/>
        <v>12</v>
      </c>
      <c r="J134" s="20" t="s">
        <v>1678</v>
      </c>
      <c r="K134" s="14"/>
    </row>
    <row r="135" spans="1:11" x14ac:dyDescent="0.15">
      <c r="A135" s="15" t="s">
        <v>363</v>
      </c>
      <c r="B135" s="848" t="s">
        <v>362</v>
      </c>
      <c r="C135" s="24" t="s">
        <v>1359</v>
      </c>
      <c r="D135" s="383" t="s">
        <v>892</v>
      </c>
      <c r="E135" s="24">
        <f>SUM(E123:E134)</f>
        <v>66</v>
      </c>
      <c r="F135" s="1754" t="s">
        <v>301</v>
      </c>
      <c r="G135" s="1754"/>
      <c r="H135" s="389" t="s">
        <v>990</v>
      </c>
      <c r="I135" s="1755" t="s">
        <v>303</v>
      </c>
      <c r="J135" s="1755"/>
      <c r="K135" s="24" t="s">
        <v>991</v>
      </c>
    </row>
    <row r="136" spans="1:11" x14ac:dyDescent="0.15">
      <c r="B136" s="420"/>
      <c r="C136" s="1756" t="s">
        <v>570</v>
      </c>
      <c r="D136" s="1757"/>
      <c r="E136" s="1757"/>
    </row>
    <row r="138" spans="1:11" x14ac:dyDescent="0.15">
      <c r="A138" s="1637" t="s">
        <v>587</v>
      </c>
      <c r="B138" s="1637"/>
      <c r="C138" s="1637"/>
      <c r="D138" s="1637"/>
      <c r="E138" s="1637"/>
      <c r="F138" s="1637"/>
      <c r="G138" s="1637"/>
      <c r="H138" s="1637"/>
      <c r="I138" s="1637"/>
      <c r="J138" s="1637"/>
      <c r="K138" s="1637"/>
    </row>
    <row r="140" spans="1:11" ht="14" thickBot="1" x14ac:dyDescent="0.2">
      <c r="E140" s="15" t="s">
        <v>307</v>
      </c>
      <c r="K140" s="15" t="s">
        <v>308</v>
      </c>
    </row>
    <row r="141" spans="1:11" x14ac:dyDescent="0.15">
      <c r="A141" s="26" t="s">
        <v>892</v>
      </c>
      <c r="B141" s="27" t="s">
        <v>197</v>
      </c>
      <c r="C141" s="28" t="s">
        <v>865</v>
      </c>
      <c r="D141" s="29" t="s">
        <v>197</v>
      </c>
      <c r="E141" s="30" t="s">
        <v>866</v>
      </c>
      <c r="G141" s="26" t="s">
        <v>892</v>
      </c>
      <c r="H141" s="27" t="s">
        <v>197</v>
      </c>
      <c r="I141" s="28" t="s">
        <v>865</v>
      </c>
      <c r="J141" s="29" t="s">
        <v>197</v>
      </c>
      <c r="K141" s="30" t="s">
        <v>866</v>
      </c>
    </row>
    <row r="142" spans="1:11" x14ac:dyDescent="0.15">
      <c r="A142" s="31">
        <v>1</v>
      </c>
      <c r="B142" s="32">
        <f>K131</f>
        <v>6</v>
      </c>
      <c r="C142" s="33">
        <f>C131</f>
        <v>9</v>
      </c>
      <c r="D142" s="34">
        <f>K134</f>
        <v>0</v>
      </c>
      <c r="E142" s="33">
        <f>$C$15</f>
        <v>12</v>
      </c>
      <c r="G142" s="31">
        <v>1</v>
      </c>
      <c r="H142" s="32">
        <f>K131</f>
        <v>6</v>
      </c>
      <c r="I142" s="33">
        <f>C131</f>
        <v>9</v>
      </c>
      <c r="J142" s="34">
        <f>K130</f>
        <v>5</v>
      </c>
      <c r="K142" s="33">
        <f>C130</f>
        <v>8</v>
      </c>
    </row>
    <row r="143" spans="1:11" x14ac:dyDescent="0.15">
      <c r="A143" s="35">
        <v>2</v>
      </c>
      <c r="B143" s="36">
        <f>K127</f>
        <v>3</v>
      </c>
      <c r="C143" s="33">
        <f>C127</f>
        <v>5</v>
      </c>
      <c r="D143" s="34">
        <f>K130</f>
        <v>5</v>
      </c>
      <c r="E143" s="33">
        <f>C130</f>
        <v>8</v>
      </c>
      <c r="G143" s="35">
        <v>2</v>
      </c>
      <c r="H143" s="36">
        <f>K134</f>
        <v>0</v>
      </c>
      <c r="I143" s="37">
        <f>C134</f>
        <v>12</v>
      </c>
      <c r="J143" s="34">
        <f>K123</f>
        <v>1</v>
      </c>
      <c r="K143" s="37">
        <f>C123</f>
        <v>1</v>
      </c>
    </row>
    <row r="144" spans="1:11" x14ac:dyDescent="0.15">
      <c r="A144" s="38">
        <v>3</v>
      </c>
      <c r="B144" s="39">
        <f>K126</f>
        <v>2</v>
      </c>
      <c r="C144" s="37">
        <f>C126</f>
        <v>4</v>
      </c>
      <c r="D144" s="40">
        <f>K123</f>
        <v>1</v>
      </c>
      <c r="E144" s="37">
        <f>C123</f>
        <v>1</v>
      </c>
      <c r="G144" s="38">
        <v>3</v>
      </c>
      <c r="H144" s="39">
        <f>K127</f>
        <v>3</v>
      </c>
      <c r="I144" s="37">
        <f>C127</f>
        <v>5</v>
      </c>
      <c r="J144" s="40">
        <f>K126</f>
        <v>2</v>
      </c>
      <c r="K144" s="37">
        <f>C126</f>
        <v>4</v>
      </c>
    </row>
    <row r="145" spans="1:11" ht="14" thickBot="1" x14ac:dyDescent="0.2">
      <c r="A145" s="41">
        <v>4</v>
      </c>
      <c r="B145" s="42">
        <f>K129</f>
        <v>4</v>
      </c>
      <c r="C145" s="43">
        <f>C129</f>
        <v>7</v>
      </c>
      <c r="D145" s="44">
        <f>K133</f>
        <v>0</v>
      </c>
      <c r="E145" s="43">
        <f>C133</f>
        <v>11</v>
      </c>
      <c r="G145" s="41">
        <v>4</v>
      </c>
      <c r="H145" s="42">
        <f>K133</f>
        <v>0</v>
      </c>
      <c r="I145" s="43">
        <f>C133</f>
        <v>11</v>
      </c>
      <c r="J145" s="44">
        <f>K129</f>
        <v>4</v>
      </c>
      <c r="K145" s="448">
        <f>C124</f>
        <v>2</v>
      </c>
    </row>
    <row r="147" spans="1:11" ht="14" thickBot="1" x14ac:dyDescent="0.2">
      <c r="E147" s="15" t="s">
        <v>309</v>
      </c>
      <c r="K147" s="15" t="s">
        <v>2186</v>
      </c>
    </row>
    <row r="148" spans="1:11" x14ac:dyDescent="0.15">
      <c r="A148" s="26" t="s">
        <v>892</v>
      </c>
      <c r="B148" s="27" t="s">
        <v>197</v>
      </c>
      <c r="C148" s="28" t="s">
        <v>865</v>
      </c>
      <c r="D148" s="29" t="s">
        <v>197</v>
      </c>
      <c r="E148" s="30" t="s">
        <v>866</v>
      </c>
      <c r="G148" s="26" t="s">
        <v>892</v>
      </c>
      <c r="H148" s="27" t="s">
        <v>197</v>
      </c>
      <c r="I148" s="28" t="s">
        <v>865</v>
      </c>
      <c r="J148" s="29" t="s">
        <v>197</v>
      </c>
      <c r="K148" s="30" t="s">
        <v>866</v>
      </c>
    </row>
    <row r="149" spans="1:11" x14ac:dyDescent="0.15">
      <c r="A149" s="31">
        <v>1</v>
      </c>
      <c r="B149" s="32">
        <f>K134</f>
        <v>0</v>
      </c>
      <c r="C149" s="33">
        <f>C134</f>
        <v>12</v>
      </c>
      <c r="D149" s="34">
        <f>K127</f>
        <v>3</v>
      </c>
      <c r="E149" s="33">
        <f>C127</f>
        <v>5</v>
      </c>
      <c r="G149" s="31">
        <v>1</v>
      </c>
      <c r="H149" s="32">
        <f>K127</f>
        <v>3</v>
      </c>
      <c r="I149" s="33">
        <f>C127</f>
        <v>5</v>
      </c>
      <c r="J149" s="34">
        <f>K134</f>
        <v>0</v>
      </c>
      <c r="K149" s="451">
        <f>C131</f>
        <v>9</v>
      </c>
    </row>
    <row r="150" spans="1:11" x14ac:dyDescent="0.15">
      <c r="A150" s="35">
        <v>2</v>
      </c>
      <c r="B150" s="36">
        <f>K130</f>
        <v>5</v>
      </c>
      <c r="C150" s="33">
        <f>C130</f>
        <v>8</v>
      </c>
      <c r="D150" s="34">
        <f>K126</f>
        <v>2</v>
      </c>
      <c r="E150" s="33">
        <f>C126</f>
        <v>4</v>
      </c>
      <c r="G150" s="35">
        <v>2</v>
      </c>
      <c r="H150" s="36">
        <f>K123</f>
        <v>1</v>
      </c>
      <c r="I150" s="37">
        <f>C128</f>
        <v>6</v>
      </c>
      <c r="J150" s="34">
        <f>K129</f>
        <v>4</v>
      </c>
      <c r="K150" s="37">
        <f>C129</f>
        <v>7</v>
      </c>
    </row>
    <row r="151" spans="1:11" x14ac:dyDescent="0.15">
      <c r="A151" s="38">
        <v>3</v>
      </c>
      <c r="B151" s="39">
        <f>K131</f>
        <v>6</v>
      </c>
      <c r="C151" s="617">
        <f>C132</f>
        <v>10</v>
      </c>
      <c r="D151" s="40">
        <f>K123</f>
        <v>1</v>
      </c>
      <c r="E151" s="617">
        <f>C128</f>
        <v>6</v>
      </c>
      <c r="G151" s="38">
        <v>3</v>
      </c>
      <c r="H151" s="39">
        <f>K126</f>
        <v>2</v>
      </c>
      <c r="I151" s="531">
        <f>C133</f>
        <v>11</v>
      </c>
      <c r="J151" s="40">
        <f>K133</f>
        <v>0</v>
      </c>
      <c r="K151" s="37">
        <f>C125</f>
        <v>3</v>
      </c>
    </row>
    <row r="152" spans="1:11" ht="14" thickBot="1" x14ac:dyDescent="0.2">
      <c r="A152" s="41">
        <v>4</v>
      </c>
      <c r="B152" s="42">
        <f>K129</f>
        <v>4</v>
      </c>
      <c r="C152" s="454">
        <f>C129</f>
        <v>7</v>
      </c>
      <c r="D152" s="44">
        <f>K133</f>
        <v>0</v>
      </c>
      <c r="E152" s="454">
        <f>C125</f>
        <v>3</v>
      </c>
      <c r="G152" s="41">
        <v>4</v>
      </c>
      <c r="H152" s="42">
        <f>K130</f>
        <v>5</v>
      </c>
      <c r="I152" s="454">
        <f>C124</f>
        <v>2</v>
      </c>
      <c r="J152" s="44">
        <f>K131</f>
        <v>6</v>
      </c>
      <c r="K152" s="43">
        <f>C132</f>
        <v>10</v>
      </c>
    </row>
    <row r="154" spans="1:11" ht="14" thickBot="1" x14ac:dyDescent="0.2">
      <c r="E154" s="15" t="s">
        <v>2185</v>
      </c>
      <c r="K154" s="15" t="s">
        <v>2187</v>
      </c>
    </row>
    <row r="155" spans="1:11" x14ac:dyDescent="0.15">
      <c r="A155" s="26" t="s">
        <v>892</v>
      </c>
      <c r="B155" s="27" t="s">
        <v>197</v>
      </c>
      <c r="C155" s="28" t="s">
        <v>865</v>
      </c>
      <c r="D155" s="29" t="s">
        <v>197</v>
      </c>
      <c r="E155" s="30" t="s">
        <v>866</v>
      </c>
      <c r="G155" s="26" t="s">
        <v>892</v>
      </c>
      <c r="H155" s="27" t="s">
        <v>197</v>
      </c>
      <c r="I155" s="28" t="s">
        <v>865</v>
      </c>
      <c r="J155" s="29" t="s">
        <v>197</v>
      </c>
      <c r="K155" s="30" t="s">
        <v>866</v>
      </c>
    </row>
    <row r="156" spans="1:11" x14ac:dyDescent="0.15">
      <c r="A156" s="31">
        <v>1</v>
      </c>
      <c r="B156" s="32">
        <f>K127</f>
        <v>3</v>
      </c>
      <c r="C156" s="617">
        <f>C123</f>
        <v>1</v>
      </c>
      <c r="D156" s="34">
        <f>K134</f>
        <v>0</v>
      </c>
      <c r="E156" s="33">
        <f>C131</f>
        <v>9</v>
      </c>
      <c r="G156" s="31">
        <v>1</v>
      </c>
      <c r="H156" s="32">
        <f>K126</f>
        <v>2</v>
      </c>
      <c r="I156" s="33">
        <f>C133</f>
        <v>11</v>
      </c>
      <c r="J156" s="34">
        <f>K123</f>
        <v>1</v>
      </c>
      <c r="K156" s="33">
        <f>C128</f>
        <v>6</v>
      </c>
    </row>
    <row r="157" spans="1:11" x14ac:dyDescent="0.15">
      <c r="A157" s="35">
        <v>2</v>
      </c>
      <c r="B157" s="36">
        <f>K133</f>
        <v>0</v>
      </c>
      <c r="C157" s="206">
        <f>C125</f>
        <v>3</v>
      </c>
      <c r="D157" s="34">
        <f>K123</f>
        <v>1</v>
      </c>
      <c r="E157" s="33">
        <f>C128</f>
        <v>6</v>
      </c>
      <c r="G157" s="35">
        <v>2</v>
      </c>
      <c r="H157" s="36">
        <f>K131</f>
        <v>6</v>
      </c>
      <c r="I157" s="37">
        <f>C132</f>
        <v>10</v>
      </c>
      <c r="J157" s="34">
        <f>K129</f>
        <v>4</v>
      </c>
      <c r="K157" s="37">
        <f>C129</f>
        <v>7</v>
      </c>
    </row>
    <row r="158" spans="1:11" x14ac:dyDescent="0.15">
      <c r="A158" s="38">
        <v>3</v>
      </c>
      <c r="B158" s="39">
        <f>K131</f>
        <v>6</v>
      </c>
      <c r="C158" s="225">
        <f>C132</f>
        <v>10</v>
      </c>
      <c r="D158" s="40">
        <f>K126</f>
        <v>2</v>
      </c>
      <c r="E158" s="37">
        <f>C133</f>
        <v>11</v>
      </c>
      <c r="G158" s="38">
        <v>3</v>
      </c>
      <c r="H158" s="39">
        <f>K130</f>
        <v>5</v>
      </c>
      <c r="I158" s="225">
        <f>C124</f>
        <v>2</v>
      </c>
      <c r="J158" s="40">
        <f>K133</f>
        <v>0</v>
      </c>
      <c r="K158" s="37">
        <f>C125</f>
        <v>3</v>
      </c>
    </row>
    <row r="159" spans="1:11" ht="14" thickBot="1" x14ac:dyDescent="0.2">
      <c r="A159" s="41">
        <v>4</v>
      </c>
      <c r="B159" s="42">
        <f>K129</f>
        <v>4</v>
      </c>
      <c r="C159" s="43">
        <f>C129</f>
        <v>7</v>
      </c>
      <c r="D159" s="44">
        <f>K130</f>
        <v>5</v>
      </c>
      <c r="E159" s="193">
        <f>C124</f>
        <v>2</v>
      </c>
      <c r="G159" s="41">
        <v>4</v>
      </c>
      <c r="H159" s="42">
        <f>K134</f>
        <v>0</v>
      </c>
      <c r="I159" s="448">
        <f>C130</f>
        <v>8</v>
      </c>
      <c r="J159" s="44">
        <f>K127</f>
        <v>3</v>
      </c>
      <c r="K159" s="193">
        <f>C123</f>
        <v>1</v>
      </c>
    </row>
    <row r="161" spans="1:11" ht="14" thickBot="1" x14ac:dyDescent="0.2">
      <c r="E161" s="15" t="s">
        <v>2188</v>
      </c>
      <c r="K161" s="15" t="s">
        <v>311</v>
      </c>
    </row>
    <row r="162" spans="1:11" x14ac:dyDescent="0.15">
      <c r="A162" s="26" t="s">
        <v>892</v>
      </c>
      <c r="B162" s="27" t="s">
        <v>197</v>
      </c>
      <c r="C162" s="28" t="s">
        <v>865</v>
      </c>
      <c r="D162" s="29" t="s">
        <v>197</v>
      </c>
      <c r="E162" s="30" t="s">
        <v>866</v>
      </c>
      <c r="G162" s="26" t="s">
        <v>892</v>
      </c>
      <c r="H162" s="27" t="s">
        <v>197</v>
      </c>
      <c r="I162" s="28" t="s">
        <v>865</v>
      </c>
      <c r="J162" s="29" t="s">
        <v>197</v>
      </c>
      <c r="K162" s="30" t="s">
        <v>866</v>
      </c>
    </row>
    <row r="163" spans="1:11" x14ac:dyDescent="0.15">
      <c r="A163" s="31">
        <v>1</v>
      </c>
      <c r="B163" s="32">
        <f>K133</f>
        <v>0</v>
      </c>
      <c r="C163" s="45">
        <f>C125</f>
        <v>3</v>
      </c>
      <c r="D163" s="34">
        <f>K131</f>
        <v>6</v>
      </c>
      <c r="E163" s="33">
        <f>C132</f>
        <v>10</v>
      </c>
      <c r="G163" s="31">
        <v>1</v>
      </c>
      <c r="H163" s="32">
        <f>K130</f>
        <v>5</v>
      </c>
      <c r="I163" s="451">
        <f>C128</f>
        <v>6</v>
      </c>
      <c r="J163" s="34">
        <f>K131</f>
        <v>6</v>
      </c>
      <c r="K163" s="451">
        <f>C124</f>
        <v>2</v>
      </c>
    </row>
    <row r="164" spans="1:11" x14ac:dyDescent="0.15">
      <c r="A164" s="35">
        <v>2</v>
      </c>
      <c r="B164" s="36">
        <f>K130</f>
        <v>5</v>
      </c>
      <c r="C164" s="587">
        <f>C131</f>
        <v>9</v>
      </c>
      <c r="D164" s="34">
        <f>K129</f>
        <v>4</v>
      </c>
      <c r="E164" s="449">
        <f>C126</f>
        <v>4</v>
      </c>
      <c r="G164" s="35">
        <v>2</v>
      </c>
      <c r="H164" s="36">
        <f>K134</f>
        <v>0</v>
      </c>
      <c r="I164" s="617">
        <f>C133</f>
        <v>11</v>
      </c>
      <c r="J164" s="34">
        <f>K127</f>
        <v>3</v>
      </c>
      <c r="K164" s="225">
        <f>C123</f>
        <v>1</v>
      </c>
    </row>
    <row r="165" spans="1:11" x14ac:dyDescent="0.15">
      <c r="A165" s="38">
        <v>3</v>
      </c>
      <c r="B165" s="39">
        <f>K127</f>
        <v>3</v>
      </c>
      <c r="C165" s="46">
        <f>C123</f>
        <v>1</v>
      </c>
      <c r="D165" s="40">
        <f>K126</f>
        <v>2</v>
      </c>
      <c r="E165" s="531">
        <f>C127</f>
        <v>5</v>
      </c>
      <c r="G165" s="38">
        <v>3</v>
      </c>
      <c r="H165" s="39">
        <f>K126</f>
        <v>2</v>
      </c>
      <c r="I165" s="225">
        <f>C127</f>
        <v>5</v>
      </c>
      <c r="J165" s="40">
        <f>K133</f>
        <v>0</v>
      </c>
      <c r="K165" s="225">
        <f>C125</f>
        <v>3</v>
      </c>
    </row>
    <row r="166" spans="1:11" ht="14" thickBot="1" x14ac:dyDescent="0.2">
      <c r="A166" s="41">
        <v>4</v>
      </c>
      <c r="B166" s="42">
        <f>K134</f>
        <v>0</v>
      </c>
      <c r="C166" s="226">
        <f>C130</f>
        <v>8</v>
      </c>
      <c r="D166" s="44">
        <f>K123</f>
        <v>1</v>
      </c>
      <c r="E166" s="448">
        <f>C134</f>
        <v>12</v>
      </c>
      <c r="G166" s="41">
        <v>4</v>
      </c>
      <c r="H166" s="42">
        <f>K129</f>
        <v>4</v>
      </c>
      <c r="I166" s="43">
        <f>C126</f>
        <v>4</v>
      </c>
      <c r="J166" s="44">
        <f>K123</f>
        <v>1</v>
      </c>
      <c r="K166" s="193">
        <f>C134</f>
        <v>12</v>
      </c>
    </row>
    <row r="168" spans="1:11" ht="14" thickBot="1" x14ac:dyDescent="0.2">
      <c r="E168" s="15" t="s">
        <v>312</v>
      </c>
      <c r="K168" s="15" t="s">
        <v>313</v>
      </c>
    </row>
    <row r="169" spans="1:11" x14ac:dyDescent="0.15">
      <c r="A169" s="227" t="s">
        <v>892</v>
      </c>
      <c r="B169" s="27" t="s">
        <v>197</v>
      </c>
      <c r="C169" s="28" t="s">
        <v>865</v>
      </c>
      <c r="D169" s="29" t="s">
        <v>197</v>
      </c>
      <c r="E169" s="30" t="s">
        <v>866</v>
      </c>
      <c r="G169" s="26" t="s">
        <v>892</v>
      </c>
      <c r="H169" s="27" t="s">
        <v>197</v>
      </c>
      <c r="I169" s="28" t="s">
        <v>865</v>
      </c>
      <c r="J169" s="29" t="s">
        <v>197</v>
      </c>
      <c r="K169" s="30" t="s">
        <v>866</v>
      </c>
    </row>
    <row r="170" spans="1:11" x14ac:dyDescent="0.15">
      <c r="A170" s="21">
        <v>1</v>
      </c>
      <c r="B170" s="32">
        <f>K127</f>
        <v>3</v>
      </c>
      <c r="C170" s="451">
        <f>C132</f>
        <v>10</v>
      </c>
      <c r="D170" s="34">
        <f>K133</f>
        <v>0</v>
      </c>
      <c r="E170" s="451">
        <f>C130</f>
        <v>8</v>
      </c>
      <c r="G170" s="31">
        <v>1</v>
      </c>
      <c r="H170" s="32">
        <f>K134</f>
        <v>0</v>
      </c>
      <c r="I170" s="33">
        <f>C129</f>
        <v>7</v>
      </c>
      <c r="J170" s="34">
        <f>K129</f>
        <v>4</v>
      </c>
      <c r="K170" s="33">
        <f>C126</f>
        <v>4</v>
      </c>
    </row>
    <row r="171" spans="1:11" x14ac:dyDescent="0.15">
      <c r="A171" s="228">
        <v>2</v>
      </c>
      <c r="B171" s="36">
        <f>K134</f>
        <v>0</v>
      </c>
      <c r="C171" s="451">
        <f>C129</f>
        <v>7</v>
      </c>
      <c r="D171" s="34">
        <f>K126</f>
        <v>2</v>
      </c>
      <c r="E171" s="33">
        <f>C127</f>
        <v>5</v>
      </c>
      <c r="G171" s="35">
        <v>2</v>
      </c>
      <c r="H171" s="36">
        <f>K133</f>
        <v>0</v>
      </c>
      <c r="I171" s="531">
        <f>C123</f>
        <v>1</v>
      </c>
      <c r="J171" s="34">
        <f>K130</f>
        <v>5</v>
      </c>
      <c r="K171" s="37">
        <f>C128</f>
        <v>6</v>
      </c>
    </row>
    <row r="172" spans="1:11" x14ac:dyDescent="0.15">
      <c r="A172" s="229">
        <v>3</v>
      </c>
      <c r="B172" s="39">
        <f>K129</f>
        <v>4</v>
      </c>
      <c r="C172" s="37">
        <f>C126</f>
        <v>4</v>
      </c>
      <c r="D172" s="40">
        <f>K130</f>
        <v>5</v>
      </c>
      <c r="E172" s="225">
        <f>C128</f>
        <v>6</v>
      </c>
      <c r="G172" s="38">
        <v>3</v>
      </c>
      <c r="H172" s="39">
        <f>K126</f>
        <v>2</v>
      </c>
      <c r="I172" s="37">
        <f>C127</f>
        <v>5</v>
      </c>
      <c r="J172" s="40">
        <f>K127</f>
        <v>3</v>
      </c>
      <c r="K172" s="225">
        <f>C132</f>
        <v>10</v>
      </c>
    </row>
    <row r="173" spans="1:11" ht="14" thickBot="1" x14ac:dyDescent="0.2">
      <c r="A173" s="22">
        <v>4</v>
      </c>
      <c r="B173" s="42">
        <f>K131</f>
        <v>6</v>
      </c>
      <c r="C173" s="43">
        <f>C124</f>
        <v>2</v>
      </c>
      <c r="D173" s="44">
        <f>K123</f>
        <v>1</v>
      </c>
      <c r="E173" s="193">
        <f>C134</f>
        <v>12</v>
      </c>
      <c r="G173" s="41">
        <v>4</v>
      </c>
      <c r="H173" s="42">
        <f>K123</f>
        <v>1</v>
      </c>
      <c r="I173" s="448">
        <f>C131</f>
        <v>9</v>
      </c>
      <c r="J173" s="44">
        <f>K131</f>
        <v>6</v>
      </c>
      <c r="K173" s="193">
        <f>C124</f>
        <v>2</v>
      </c>
    </row>
    <row r="176" spans="1:11" x14ac:dyDescent="0.15">
      <c r="K176" s="16"/>
    </row>
    <row r="180" spans="1:11" x14ac:dyDescent="0.15">
      <c r="B180" s="1637" t="s">
        <v>2298</v>
      </c>
      <c r="C180" s="1744"/>
      <c r="D180" s="1744"/>
      <c r="E180" s="1744"/>
      <c r="F180" s="1744"/>
      <c r="G180" s="1744"/>
      <c r="H180" s="1744"/>
      <c r="I180" s="1744"/>
      <c r="J180" s="1744"/>
      <c r="K180" s="1744"/>
    </row>
    <row r="184" spans="1:11" x14ac:dyDescent="0.15">
      <c r="A184" s="1637" t="s">
        <v>588</v>
      </c>
      <c r="B184" s="1637"/>
      <c r="C184" s="1637"/>
      <c r="D184" s="1637"/>
      <c r="E184" s="1637"/>
      <c r="F184" s="1637"/>
      <c r="G184" s="1637"/>
      <c r="H184" s="1637"/>
      <c r="I184" s="1637"/>
      <c r="J184" s="1637"/>
      <c r="K184" s="1637"/>
    </row>
    <row r="187" spans="1:11" ht="14" thickBot="1" x14ac:dyDescent="0.2">
      <c r="E187" s="15" t="s">
        <v>314</v>
      </c>
      <c r="K187" s="15" t="s">
        <v>669</v>
      </c>
    </row>
    <row r="188" spans="1:11" x14ac:dyDescent="0.15">
      <c r="A188" s="26" t="s">
        <v>892</v>
      </c>
      <c r="B188" s="27" t="s">
        <v>197</v>
      </c>
      <c r="C188" s="28" t="s">
        <v>865</v>
      </c>
      <c r="D188" s="29" t="s">
        <v>197</v>
      </c>
      <c r="E188" s="30" t="s">
        <v>866</v>
      </c>
      <c r="G188" s="26" t="s">
        <v>892</v>
      </c>
      <c r="H188" s="27" t="s">
        <v>197</v>
      </c>
      <c r="I188" s="28" t="s">
        <v>865</v>
      </c>
      <c r="J188" s="29" t="s">
        <v>197</v>
      </c>
      <c r="K188" s="30" t="s">
        <v>866</v>
      </c>
    </row>
    <row r="189" spans="1:11" x14ac:dyDescent="0.15">
      <c r="A189" s="31">
        <v>1</v>
      </c>
      <c r="B189" s="32">
        <f>K129</f>
        <v>4</v>
      </c>
      <c r="C189" s="33">
        <f>C126</f>
        <v>4</v>
      </c>
      <c r="D189" s="34">
        <f>K127</f>
        <v>3</v>
      </c>
      <c r="E189" s="33">
        <f>C132</f>
        <v>10</v>
      </c>
      <c r="G189" s="31">
        <v>1</v>
      </c>
      <c r="H189" s="32">
        <f>K131</f>
        <v>6</v>
      </c>
      <c r="I189" s="33">
        <f>C124</f>
        <v>2</v>
      </c>
      <c r="J189" s="34">
        <f>K129</f>
        <v>4</v>
      </c>
      <c r="K189" s="33">
        <f>C126</f>
        <v>4</v>
      </c>
    </row>
    <row r="190" spans="1:11" x14ac:dyDescent="0.15">
      <c r="A190" s="35">
        <v>2</v>
      </c>
      <c r="B190" s="36">
        <f>K131</f>
        <v>6</v>
      </c>
      <c r="C190" s="33">
        <f>C124</f>
        <v>2</v>
      </c>
      <c r="D190" s="34">
        <f>K126</f>
        <v>2</v>
      </c>
      <c r="E190" s="33">
        <f>C127</f>
        <v>5</v>
      </c>
      <c r="G190" s="35">
        <v>2</v>
      </c>
      <c r="H190" s="36">
        <f>K126</f>
        <v>2</v>
      </c>
      <c r="I190" s="531">
        <f>C134</f>
        <v>12</v>
      </c>
      <c r="J190" s="34">
        <f>K127</f>
        <v>3</v>
      </c>
      <c r="K190" s="37">
        <f>C132</f>
        <v>10</v>
      </c>
    </row>
    <row r="191" spans="1:11" x14ac:dyDescent="0.15">
      <c r="A191" s="38">
        <v>3</v>
      </c>
      <c r="B191" s="39">
        <f>K130</f>
        <v>5</v>
      </c>
      <c r="C191" s="37">
        <f>C128</f>
        <v>6</v>
      </c>
      <c r="D191" s="40">
        <f>K134</f>
        <v>0</v>
      </c>
      <c r="E191" s="617">
        <f>C130</f>
        <v>8</v>
      </c>
      <c r="G191" s="38">
        <v>3</v>
      </c>
      <c r="H191" s="39">
        <f>K130</f>
        <v>5</v>
      </c>
      <c r="I191" s="531">
        <f>C123</f>
        <v>1</v>
      </c>
      <c r="J191" s="40">
        <f>K123</f>
        <v>1</v>
      </c>
      <c r="K191" s="531">
        <f>C125</f>
        <v>3</v>
      </c>
    </row>
    <row r="192" spans="1:11" ht="14" thickBot="1" x14ac:dyDescent="0.2">
      <c r="A192" s="41">
        <v>4</v>
      </c>
      <c r="B192" s="42">
        <f>K123</f>
        <v>1</v>
      </c>
      <c r="C192" s="43">
        <f>C131</f>
        <v>9</v>
      </c>
      <c r="D192" s="44">
        <f>K133</f>
        <v>0</v>
      </c>
      <c r="E192" s="448">
        <f>C133</f>
        <v>11</v>
      </c>
      <c r="G192" s="41">
        <v>4</v>
      </c>
      <c r="H192" s="42">
        <f>K134</f>
        <v>0</v>
      </c>
      <c r="I192" s="193">
        <f>C130</f>
        <v>8</v>
      </c>
      <c r="J192" s="44">
        <f>K133</f>
        <v>0</v>
      </c>
      <c r="K192" s="193">
        <f>C133</f>
        <v>11</v>
      </c>
    </row>
    <row r="194" spans="1:11" ht="14" thickBot="1" x14ac:dyDescent="0.2">
      <c r="E194" s="15" t="s">
        <v>670</v>
      </c>
      <c r="K194" s="15" t="s">
        <v>859</v>
      </c>
    </row>
    <row r="195" spans="1:11" x14ac:dyDescent="0.15">
      <c r="A195" s="26" t="s">
        <v>892</v>
      </c>
      <c r="B195" s="27" t="s">
        <v>197</v>
      </c>
      <c r="C195" s="28" t="s">
        <v>865</v>
      </c>
      <c r="D195" s="29" t="s">
        <v>197</v>
      </c>
      <c r="E195" s="30" t="s">
        <v>866</v>
      </c>
      <c r="G195" s="26" t="s">
        <v>892</v>
      </c>
      <c r="H195" s="27" t="s">
        <v>197</v>
      </c>
      <c r="I195" s="28" t="s">
        <v>865</v>
      </c>
      <c r="J195" s="29" t="s">
        <v>197</v>
      </c>
      <c r="K195" s="30" t="s">
        <v>866</v>
      </c>
    </row>
    <row r="196" spans="1:11" x14ac:dyDescent="0.15">
      <c r="A196" s="31">
        <v>1</v>
      </c>
      <c r="B196" s="32">
        <f>K126</f>
        <v>2</v>
      </c>
      <c r="C196" s="33">
        <f>C134</f>
        <v>12</v>
      </c>
      <c r="D196" s="34">
        <f>K130</f>
        <v>5</v>
      </c>
      <c r="E196" s="451">
        <f>C128</f>
        <v>6</v>
      </c>
      <c r="G196" s="31">
        <v>1</v>
      </c>
      <c r="H196" s="32">
        <f>K133</f>
        <v>0</v>
      </c>
      <c r="I196" s="451">
        <f>C132</f>
        <v>10</v>
      </c>
      <c r="J196" s="34">
        <f>K129</f>
        <v>4</v>
      </c>
      <c r="K196" s="451">
        <f>C123</f>
        <v>1</v>
      </c>
    </row>
    <row r="197" spans="1:11" x14ac:dyDescent="0.15">
      <c r="A197" s="35">
        <v>2</v>
      </c>
      <c r="B197" s="36">
        <f>K133</f>
        <v>0</v>
      </c>
      <c r="C197" s="33">
        <f>C133</f>
        <v>11</v>
      </c>
      <c r="D197" s="34">
        <f>K129</f>
        <v>4</v>
      </c>
      <c r="E197" s="451">
        <f>C127</f>
        <v>5</v>
      </c>
      <c r="G197" s="35">
        <v>2</v>
      </c>
      <c r="H197" s="36">
        <f>K123</f>
        <v>1</v>
      </c>
      <c r="I197" s="37">
        <f>C125</f>
        <v>3</v>
      </c>
      <c r="J197" s="34">
        <f>K134</f>
        <v>0</v>
      </c>
      <c r="K197" s="37">
        <f>C130</f>
        <v>8</v>
      </c>
    </row>
    <row r="198" spans="1:11" x14ac:dyDescent="0.15">
      <c r="A198" s="38">
        <v>3</v>
      </c>
      <c r="B198" s="39">
        <f>K134</f>
        <v>0</v>
      </c>
      <c r="C198" s="37">
        <f>C130</f>
        <v>8</v>
      </c>
      <c r="D198" s="40">
        <f>K131</f>
        <v>6</v>
      </c>
      <c r="E198" s="225">
        <f>C124</f>
        <v>2</v>
      </c>
      <c r="G198" s="38">
        <v>3</v>
      </c>
      <c r="H198" s="39">
        <f>K130</f>
        <v>5</v>
      </c>
      <c r="I198" s="225">
        <f>C128</f>
        <v>6</v>
      </c>
      <c r="J198" s="40">
        <f>K127</f>
        <v>3</v>
      </c>
      <c r="K198" s="37">
        <f>C131</f>
        <v>9</v>
      </c>
    </row>
    <row r="199" spans="1:11" ht="14" thickBot="1" x14ac:dyDescent="0.2">
      <c r="A199" s="41">
        <v>4</v>
      </c>
      <c r="B199" s="42">
        <f>K123</f>
        <v>1</v>
      </c>
      <c r="C199" s="43">
        <f>C125</f>
        <v>3</v>
      </c>
      <c r="D199" s="44">
        <f>K127</f>
        <v>3</v>
      </c>
      <c r="E199" s="454">
        <f>C131</f>
        <v>9</v>
      </c>
      <c r="G199" s="41">
        <v>4</v>
      </c>
      <c r="H199" s="42">
        <f>K126</f>
        <v>2</v>
      </c>
      <c r="I199" s="43">
        <f>C134</f>
        <v>12</v>
      </c>
      <c r="J199" s="44">
        <f>K131</f>
        <v>6</v>
      </c>
      <c r="K199" s="448">
        <f>C129</f>
        <v>7</v>
      </c>
    </row>
    <row r="201" spans="1:11" ht="14" thickBot="1" x14ac:dyDescent="0.2">
      <c r="E201" s="15" t="s">
        <v>861</v>
      </c>
      <c r="K201" s="15" t="s">
        <v>862</v>
      </c>
    </row>
    <row r="202" spans="1:11" x14ac:dyDescent="0.15">
      <c r="A202" s="26" t="s">
        <v>892</v>
      </c>
      <c r="B202" s="27" t="s">
        <v>197</v>
      </c>
      <c r="C202" s="28" t="s">
        <v>865</v>
      </c>
      <c r="D202" s="29" t="s">
        <v>197</v>
      </c>
      <c r="E202" s="30" t="s">
        <v>866</v>
      </c>
      <c r="G202" s="26" t="s">
        <v>892</v>
      </c>
      <c r="H202" s="27" t="s">
        <v>197</v>
      </c>
      <c r="I202" s="28" t="s">
        <v>865</v>
      </c>
      <c r="J202" s="29" t="s">
        <v>197</v>
      </c>
      <c r="K202" s="30" t="s">
        <v>866</v>
      </c>
    </row>
    <row r="203" spans="1:11" x14ac:dyDescent="0.15">
      <c r="A203" s="31">
        <v>1</v>
      </c>
      <c r="B203" s="32">
        <f>K129</f>
        <v>4</v>
      </c>
      <c r="C203" s="33">
        <f>C123</f>
        <v>1</v>
      </c>
      <c r="D203" s="34">
        <f>K130</f>
        <v>5</v>
      </c>
      <c r="E203" s="451">
        <f>C124</f>
        <v>2</v>
      </c>
      <c r="G203" s="31">
        <v>1</v>
      </c>
      <c r="H203" s="32">
        <f>K123</f>
        <v>1</v>
      </c>
      <c r="I203" s="33">
        <f>C125</f>
        <v>3</v>
      </c>
      <c r="J203" s="34">
        <f>K130</f>
        <v>5</v>
      </c>
      <c r="K203" s="451">
        <f>C134</f>
        <v>12</v>
      </c>
    </row>
    <row r="204" spans="1:11" x14ac:dyDescent="0.15">
      <c r="A204" s="35">
        <v>2</v>
      </c>
      <c r="B204" s="36">
        <f>K126</f>
        <v>2</v>
      </c>
      <c r="C204" s="451">
        <f>C126</f>
        <v>4</v>
      </c>
      <c r="D204" s="34">
        <f>K123</f>
        <v>1</v>
      </c>
      <c r="E204" s="33">
        <f>C125</f>
        <v>3</v>
      </c>
      <c r="G204" s="35">
        <v>2</v>
      </c>
      <c r="H204" s="36">
        <f>K131</f>
        <v>6</v>
      </c>
      <c r="I204" s="37">
        <f>C129</f>
        <v>7</v>
      </c>
      <c r="J204" s="34">
        <f>K129</f>
        <v>4</v>
      </c>
      <c r="K204" s="225">
        <f>C123</f>
        <v>1</v>
      </c>
    </row>
    <row r="205" spans="1:11" x14ac:dyDescent="0.15">
      <c r="A205" s="38">
        <v>3</v>
      </c>
      <c r="B205" s="39">
        <f>K134</f>
        <v>0</v>
      </c>
      <c r="C205" s="37">
        <f>C130</f>
        <v>8</v>
      </c>
      <c r="D205" s="40">
        <f>K131</f>
        <v>6</v>
      </c>
      <c r="E205" s="225">
        <f>C129</f>
        <v>7</v>
      </c>
      <c r="G205" s="38">
        <v>3</v>
      </c>
      <c r="H205" s="39">
        <f>K134</f>
        <v>0</v>
      </c>
      <c r="I205" s="531">
        <f>C133</f>
        <v>11</v>
      </c>
      <c r="J205" s="40">
        <f>K126</f>
        <v>2</v>
      </c>
      <c r="K205" s="225">
        <f>C126</f>
        <v>4</v>
      </c>
    </row>
    <row r="206" spans="1:11" ht="14" thickBot="1" x14ac:dyDescent="0.2">
      <c r="A206" s="41">
        <v>4</v>
      </c>
      <c r="B206" s="42">
        <f>K133</f>
        <v>0</v>
      </c>
      <c r="C206" s="193">
        <f>C132</f>
        <v>10</v>
      </c>
      <c r="D206" s="44">
        <f>K127</f>
        <v>3</v>
      </c>
      <c r="E206" s="193">
        <f>C131</f>
        <v>9</v>
      </c>
      <c r="G206" s="41">
        <v>4</v>
      </c>
      <c r="H206" s="42">
        <f>K133</f>
        <v>0</v>
      </c>
      <c r="I206" s="448">
        <f>C128</f>
        <v>6</v>
      </c>
      <c r="J206" s="44">
        <f>K127</f>
        <v>3</v>
      </c>
      <c r="K206" s="454">
        <f>C127</f>
        <v>5</v>
      </c>
    </row>
    <row r="208" spans="1:11" ht="14" thickBot="1" x14ac:dyDescent="0.2">
      <c r="E208" s="15" t="s">
        <v>863</v>
      </c>
    </row>
    <row r="209" spans="1:5" x14ac:dyDescent="0.15">
      <c r="A209" s="26" t="s">
        <v>892</v>
      </c>
      <c r="B209" s="27" t="s">
        <v>197</v>
      </c>
      <c r="C209" s="28" t="s">
        <v>865</v>
      </c>
      <c r="D209" s="59" t="s">
        <v>197</v>
      </c>
      <c r="E209" s="30" t="s">
        <v>866</v>
      </c>
    </row>
    <row r="210" spans="1:5" x14ac:dyDescent="0.15">
      <c r="A210" s="31">
        <v>1</v>
      </c>
      <c r="B210" s="32">
        <f>K130</f>
        <v>5</v>
      </c>
      <c r="C210" s="206">
        <f>C134</f>
        <v>12</v>
      </c>
      <c r="D210" s="62">
        <f>K134</f>
        <v>0</v>
      </c>
      <c r="E210" s="33">
        <f>C133</f>
        <v>11</v>
      </c>
    </row>
    <row r="211" spans="1:5" ht="14" thickBot="1" x14ac:dyDescent="0.2">
      <c r="A211" s="35">
        <v>2</v>
      </c>
      <c r="B211" s="47">
        <f>K123</f>
        <v>1</v>
      </c>
      <c r="C211" s="448">
        <f>C131</f>
        <v>9</v>
      </c>
      <c r="D211" s="71">
        <f>K131</f>
        <v>6</v>
      </c>
      <c r="E211" s="43">
        <f>C129</f>
        <v>7</v>
      </c>
    </row>
  </sheetData>
  <sheetProtection password="CF27" sheet="1" objects="1" scenarios="1"/>
  <mergeCells count="48">
    <mergeCell ref="F6:G6"/>
    <mergeCell ref="F7:G7"/>
    <mergeCell ref="F8:G8"/>
    <mergeCell ref="F9:G9"/>
    <mergeCell ref="A1:K1"/>
    <mergeCell ref="F3:G3"/>
    <mergeCell ref="F4:G4"/>
    <mergeCell ref="F5:G5"/>
    <mergeCell ref="F14:G14"/>
    <mergeCell ref="F15:G15"/>
    <mergeCell ref="F16:G16"/>
    <mergeCell ref="I16:J16"/>
    <mergeCell ref="F10:G10"/>
    <mergeCell ref="F11:G11"/>
    <mergeCell ref="F12:G12"/>
    <mergeCell ref="F13:G13"/>
    <mergeCell ref="B61:K61"/>
    <mergeCell ref="A65:K65"/>
    <mergeCell ref="H91:I91"/>
    <mergeCell ref="J91:K91"/>
    <mergeCell ref="C17:E17"/>
    <mergeCell ref="A19:K19"/>
    <mergeCell ref="B21:C21"/>
    <mergeCell ref="B49:C49"/>
    <mergeCell ref="A120:K120"/>
    <mergeCell ref="F122:G122"/>
    <mergeCell ref="F123:G123"/>
    <mergeCell ref="F124:G124"/>
    <mergeCell ref="A99:K99"/>
    <mergeCell ref="A100:K100"/>
    <mergeCell ref="A102:K102"/>
    <mergeCell ref="A103:K103"/>
    <mergeCell ref="F129:G129"/>
    <mergeCell ref="F130:G130"/>
    <mergeCell ref="F131:G131"/>
    <mergeCell ref="F132:G132"/>
    <mergeCell ref="F125:G125"/>
    <mergeCell ref="F126:G126"/>
    <mergeCell ref="F127:G127"/>
    <mergeCell ref="F128:G128"/>
    <mergeCell ref="C136:E136"/>
    <mergeCell ref="A138:K138"/>
    <mergeCell ref="B180:K180"/>
    <mergeCell ref="A184:K184"/>
    <mergeCell ref="F133:G133"/>
    <mergeCell ref="F134:G134"/>
    <mergeCell ref="F135:G135"/>
    <mergeCell ref="I135:J135"/>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oglio59"/>
  <dimension ref="A2:K412"/>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1:9" ht="16" x14ac:dyDescent="0.2">
      <c r="C2" s="1760" t="s">
        <v>1509</v>
      </c>
      <c r="D2" s="1760"/>
      <c r="E2" s="1760"/>
      <c r="F2" s="1760"/>
      <c r="G2" s="1760"/>
      <c r="H2" s="1760"/>
      <c r="I2" s="1760"/>
    </row>
    <row r="4" spans="1:9" x14ac:dyDescent="0.15">
      <c r="B4" s="1637" t="s">
        <v>196</v>
      </c>
      <c r="C4" s="1637"/>
      <c r="D4" s="1637"/>
      <c r="E4" s="1637"/>
    </row>
    <row r="5" spans="1:9" x14ac:dyDescent="0.15">
      <c r="A5" s="1939" t="s">
        <v>204</v>
      </c>
      <c r="B5" s="1939"/>
      <c r="C5" s="1939"/>
      <c r="D5" s="1939"/>
      <c r="E5" s="25" t="s">
        <v>367</v>
      </c>
      <c r="G5" s="293" t="s">
        <v>1934</v>
      </c>
    </row>
    <row r="6" spans="1:9" ht="16" x14ac:dyDescent="0.2">
      <c r="B6" s="79">
        <v>1</v>
      </c>
      <c r="C6" s="1975">
        <f>'12S - 8B - 2 RR'!C4</f>
        <v>1</v>
      </c>
      <c r="D6" s="1976"/>
      <c r="E6" s="120">
        <f>'12S - 8B - 2 RR'!D4</f>
        <v>0</v>
      </c>
      <c r="F6" s="173"/>
      <c r="G6" s="292">
        <f>'12S - 8B - 2 RR'!K4</f>
        <v>0</v>
      </c>
    </row>
    <row r="7" spans="1:9" ht="15.75" customHeight="1" x14ac:dyDescent="0.2">
      <c r="B7" s="79">
        <v>2</v>
      </c>
      <c r="C7" s="1975">
        <f>'12S - 8B - 2 RR'!C5</f>
        <v>2</v>
      </c>
      <c r="D7" s="1976"/>
      <c r="E7" s="120">
        <f>'12S - 8B - 2 RR'!D5</f>
        <v>0</v>
      </c>
      <c r="F7" s="173"/>
      <c r="G7" s="292"/>
    </row>
    <row r="8" spans="1:9" ht="16" x14ac:dyDescent="0.2">
      <c r="B8" s="79">
        <v>3</v>
      </c>
      <c r="C8" s="1975">
        <f>'12S - 8B - 2 RR'!C6</f>
        <v>3</v>
      </c>
      <c r="D8" s="1976"/>
      <c r="E8" s="120">
        <f>'12S - 8B - 2 RR'!D6</f>
        <v>0</v>
      </c>
      <c r="F8" s="173"/>
      <c r="G8" s="292"/>
    </row>
    <row r="9" spans="1:9" ht="16" x14ac:dyDescent="0.2">
      <c r="B9" s="79">
        <v>4</v>
      </c>
      <c r="C9" s="1975">
        <f>'12S - 8B - 2 RR'!C7</f>
        <v>4</v>
      </c>
      <c r="D9" s="1976"/>
      <c r="E9" s="120">
        <f>'12S - 8B - 2 RR'!D7</f>
        <v>0</v>
      </c>
      <c r="F9" s="173"/>
      <c r="G9" s="292">
        <f>'12S - 8B - 2 RR'!K7</f>
        <v>0</v>
      </c>
    </row>
    <row r="10" spans="1:9" ht="16" x14ac:dyDescent="0.2">
      <c r="B10" s="79">
        <v>5</v>
      </c>
      <c r="C10" s="1975">
        <f>'12S - 8B - 2 RR'!C8</f>
        <v>5</v>
      </c>
      <c r="D10" s="1976"/>
      <c r="E10" s="120">
        <f>'12S - 8B - 2 RR'!D8</f>
        <v>0</v>
      </c>
      <c r="F10" s="173"/>
      <c r="G10" s="292">
        <f>'12S - 8B - 2 RR'!K8</f>
        <v>0</v>
      </c>
    </row>
    <row r="11" spans="1:9" ht="16" x14ac:dyDescent="0.2">
      <c r="B11" s="79">
        <v>6</v>
      </c>
      <c r="C11" s="1975">
        <f>'12S - 8B - 2 RR'!C9</f>
        <v>6</v>
      </c>
      <c r="D11" s="1976"/>
      <c r="E11" s="120">
        <f>'12S - 8B - 2 RR'!D9</f>
        <v>0</v>
      </c>
      <c r="F11" s="173"/>
      <c r="G11" s="292"/>
    </row>
    <row r="12" spans="1:9" ht="16" x14ac:dyDescent="0.2">
      <c r="B12" s="79">
        <v>7</v>
      </c>
      <c r="C12" s="1975">
        <f>'12S - 8B - 2 RR'!C10</f>
        <v>7</v>
      </c>
      <c r="D12" s="1976"/>
      <c r="E12" s="120">
        <f>'12S - 8B - 2 RR'!D10</f>
        <v>0</v>
      </c>
      <c r="F12" s="173"/>
      <c r="G12" s="292">
        <f>'12S - 8B - 2 RR'!K10</f>
        <v>0</v>
      </c>
    </row>
    <row r="13" spans="1:9" ht="16" x14ac:dyDescent="0.2">
      <c r="B13" s="79">
        <v>8</v>
      </c>
      <c r="C13" s="1975">
        <f>'12S - 8B - 2 RR'!C11</f>
        <v>8</v>
      </c>
      <c r="D13" s="1976"/>
      <c r="E13" s="120">
        <f>'12S - 8B - 2 RR'!D11</f>
        <v>0</v>
      </c>
      <c r="F13" s="173"/>
      <c r="G13" s="292">
        <f>'12S - 8B - 2 RR'!K11</f>
        <v>0</v>
      </c>
    </row>
    <row r="14" spans="1:9" ht="16" x14ac:dyDescent="0.2">
      <c r="B14" s="79">
        <v>9</v>
      </c>
      <c r="C14" s="1975">
        <f>'12S - 8B - 2 RR'!C12</f>
        <v>9</v>
      </c>
      <c r="D14" s="1976"/>
      <c r="E14" s="120">
        <f>'12S - 8B - 2 RR'!D12</f>
        <v>0</v>
      </c>
      <c r="F14" s="173"/>
      <c r="G14" s="292">
        <f>'12S - 8B - 2 RR'!K12</f>
        <v>0</v>
      </c>
    </row>
    <row r="15" spans="1:9" ht="16" x14ac:dyDescent="0.2">
      <c r="B15" s="79">
        <v>10</v>
      </c>
      <c r="C15" s="1975">
        <f>'12S - 8B - 2 RR'!C13</f>
        <v>10</v>
      </c>
      <c r="D15" s="1976"/>
      <c r="E15" s="120">
        <f>'12S - 8B - 2 RR'!D13</f>
        <v>0</v>
      </c>
      <c r="F15" s="173"/>
      <c r="G15" s="292"/>
    </row>
    <row r="16" spans="1:9" ht="16" x14ac:dyDescent="0.2">
      <c r="B16" s="79">
        <v>11</v>
      </c>
      <c r="C16" s="1975">
        <f>'12S - 8B - 2 RR'!C14</f>
        <v>11</v>
      </c>
      <c r="D16" s="1976"/>
      <c r="E16" s="120">
        <f>'12S - 8B - 2 RR'!D14</f>
        <v>0</v>
      </c>
      <c r="F16" s="173"/>
      <c r="G16" s="292">
        <f>'12S - 8B - 2 RR'!K14</f>
        <v>0</v>
      </c>
    </row>
    <row r="17" spans="2:8" ht="16" x14ac:dyDescent="0.2">
      <c r="B17" s="79">
        <v>12</v>
      </c>
      <c r="C17" s="1975">
        <f>'12S - 8B - 2 RR'!C15</f>
        <v>12</v>
      </c>
      <c r="D17" s="1976"/>
      <c r="E17" s="120">
        <f>'12S - 8B - 2 RR'!D15</f>
        <v>0</v>
      </c>
      <c r="F17" s="173"/>
      <c r="G17" s="292">
        <f>'12S - 8B - 2 RR'!K15</f>
        <v>0</v>
      </c>
    </row>
    <row r="23" spans="2:8" x14ac:dyDescent="0.15">
      <c r="E23" s="1637" t="s">
        <v>1670</v>
      </c>
      <c r="F23" s="1637"/>
      <c r="G23" s="1637"/>
      <c r="H23" s="1637"/>
    </row>
    <row r="33" spans="1:11" ht="16" x14ac:dyDescent="0.2">
      <c r="A33" s="1760" t="s">
        <v>194</v>
      </c>
      <c r="B33" s="1760"/>
      <c r="C33" s="1760"/>
      <c r="D33" s="1760"/>
      <c r="E33" s="1760"/>
      <c r="F33" s="1760"/>
      <c r="G33" s="1760"/>
      <c r="H33" s="1760"/>
      <c r="I33" s="1760"/>
      <c r="J33" s="1760"/>
      <c r="K33" s="1760"/>
    </row>
    <row r="34" spans="1:11" ht="14" thickBot="1" x14ac:dyDescent="0.2"/>
    <row r="35" spans="1:11" ht="19" thickBot="1" x14ac:dyDescent="0.25">
      <c r="B35" s="481" t="s">
        <v>1461</v>
      </c>
      <c r="C35" s="482"/>
      <c r="D35" s="220" t="s">
        <v>1460</v>
      </c>
      <c r="E35" s="479" t="s">
        <v>18</v>
      </c>
      <c r="F35" s="480"/>
      <c r="G35" s="295" t="s">
        <v>1515</v>
      </c>
      <c r="H35" s="534" t="s">
        <v>199</v>
      </c>
      <c r="I35" s="526"/>
      <c r="J35" s="535" t="s">
        <v>200</v>
      </c>
      <c r="K35" s="526">
        <v>1</v>
      </c>
    </row>
    <row r="36" spans="1:11" x14ac:dyDescent="0.15">
      <c r="B36" s="300" t="s">
        <v>892</v>
      </c>
      <c r="C36" s="301" t="s">
        <v>197</v>
      </c>
      <c r="D36" s="302" t="s">
        <v>2322</v>
      </c>
      <c r="E36" s="303" t="s">
        <v>197</v>
      </c>
      <c r="F36" s="304" t="s">
        <v>2324</v>
      </c>
      <c r="G36" s="305" t="s">
        <v>1041</v>
      </c>
      <c r="H36" s="106" t="s">
        <v>1042</v>
      </c>
      <c r="I36" s="106" t="s">
        <v>1043</v>
      </c>
      <c r="J36" s="106" t="s">
        <v>193</v>
      </c>
      <c r="K36" s="306" t="s">
        <v>2063</v>
      </c>
    </row>
    <row r="37" spans="1:11" ht="16" x14ac:dyDescent="0.2">
      <c r="B37" s="307">
        <v>1</v>
      </c>
      <c r="C37" s="308">
        <f>'12S - 8B - 2 RR'!B23</f>
        <v>0</v>
      </c>
      <c r="D37" s="33">
        <f>'12S - 8B - 2 RR'!C23</f>
        <v>12</v>
      </c>
      <c r="E37" s="308">
        <f>'12S - 8B - 2 RR'!D23</f>
        <v>0</v>
      </c>
      <c r="F37" s="33">
        <f>'12S - 8B - 2 RR'!E23</f>
        <v>9</v>
      </c>
      <c r="G37" s="309"/>
      <c r="H37" s="99"/>
      <c r="I37" s="211"/>
      <c r="J37" s="99"/>
      <c r="K37" s="102"/>
    </row>
    <row r="38" spans="1:11" ht="16" x14ac:dyDescent="0.2">
      <c r="B38" s="307">
        <v>2</v>
      </c>
      <c r="C38" s="308">
        <f>'12S - 8B - 2 RR'!B24</f>
        <v>0</v>
      </c>
      <c r="D38" s="33">
        <f>'12S - 8B - 2 RR'!C24</f>
        <v>8</v>
      </c>
      <c r="E38" s="308">
        <f>'12S - 8B - 2 RR'!D24</f>
        <v>0</v>
      </c>
      <c r="F38" s="33">
        <f>'12S - 8B - 2 RR'!E24</f>
        <v>5</v>
      </c>
      <c r="G38" s="310"/>
      <c r="H38" s="99"/>
      <c r="I38" s="211"/>
      <c r="J38" s="99"/>
      <c r="K38" s="102"/>
    </row>
    <row r="39" spans="1:11" ht="16" x14ac:dyDescent="0.2">
      <c r="B39" s="307">
        <v>3</v>
      </c>
      <c r="C39" s="308">
        <f>'12S - 8B - 2 RR'!B25</f>
        <v>0</v>
      </c>
      <c r="D39" s="33">
        <f>'12S - 8B - 2 RR'!C25</f>
        <v>1</v>
      </c>
      <c r="E39" s="308">
        <f>'12S - 8B - 2 RR'!D25</f>
        <v>0</v>
      </c>
      <c r="F39" s="33">
        <f>'12S - 8B - 2 RR'!E25</f>
        <v>4</v>
      </c>
      <c r="G39" s="310"/>
      <c r="H39" s="99"/>
      <c r="I39" s="211"/>
      <c r="J39" s="99"/>
      <c r="K39" s="102"/>
    </row>
    <row r="40" spans="1:11" ht="17" thickBot="1" x14ac:dyDescent="0.25">
      <c r="B40" s="307">
        <v>4</v>
      </c>
      <c r="C40" s="308">
        <f>'12S - 8B - 2 RR'!B26</f>
        <v>0</v>
      </c>
      <c r="D40" s="33">
        <f>'12S - 8B - 2 RR'!C26</f>
        <v>11</v>
      </c>
      <c r="E40" s="308">
        <f>'12S - 8B - 2 RR'!D26</f>
        <v>0</v>
      </c>
      <c r="F40" s="33">
        <f>'12S - 8B - 2 RR'!E26</f>
        <v>7</v>
      </c>
      <c r="G40" s="310"/>
      <c r="H40" s="99"/>
      <c r="I40" s="521"/>
      <c r="J40" s="254"/>
      <c r="K40" s="102"/>
    </row>
    <row r="41" spans="1:11" ht="17" thickBot="1" x14ac:dyDescent="0.25">
      <c r="B41" s="320" t="s">
        <v>1458</v>
      </c>
      <c r="C41" s="321"/>
      <c r="D41" s="321"/>
      <c r="E41" s="321"/>
      <c r="F41" s="321"/>
      <c r="G41" s="321"/>
      <c r="H41" s="321"/>
      <c r="I41" s="664" t="s">
        <v>2062</v>
      </c>
      <c r="J41" s="663"/>
      <c r="K41" s="522"/>
    </row>
    <row r="42" spans="1:11" x14ac:dyDescent="0.15">
      <c r="B42"/>
      <c r="C42"/>
      <c r="D42"/>
      <c r="E42"/>
      <c r="F42"/>
      <c r="G42"/>
      <c r="H42"/>
      <c r="I42"/>
      <c r="J42"/>
      <c r="K42"/>
    </row>
    <row r="43" spans="1:11" ht="16" x14ac:dyDescent="0.2">
      <c r="A43" s="1760" t="s">
        <v>194</v>
      </c>
      <c r="B43" s="1760"/>
      <c r="C43" s="1760"/>
      <c r="D43" s="1760"/>
      <c r="E43" s="1760"/>
      <c r="F43" s="1760"/>
      <c r="G43" s="1760"/>
      <c r="H43" s="1760"/>
      <c r="I43" s="1760"/>
      <c r="J43" s="1760"/>
      <c r="K43" s="1760"/>
    </row>
    <row r="44" spans="1:11" ht="14" thickBot="1" x14ac:dyDescent="0.2"/>
    <row r="45" spans="1:11" ht="19" thickBot="1" x14ac:dyDescent="0.25">
      <c r="B45" s="481" t="s">
        <v>1461</v>
      </c>
      <c r="C45" s="665"/>
      <c r="D45" s="220" t="s">
        <v>1460</v>
      </c>
      <c r="E45" s="479" t="s">
        <v>18</v>
      </c>
      <c r="F45" s="632"/>
      <c r="G45" s="295" t="s">
        <v>1515</v>
      </c>
      <c r="H45" s="534" t="s">
        <v>199</v>
      </c>
      <c r="I45" s="526"/>
      <c r="J45" s="535" t="s">
        <v>200</v>
      </c>
      <c r="K45" s="526">
        <v>2</v>
      </c>
    </row>
    <row r="46" spans="1:11" x14ac:dyDescent="0.15">
      <c r="B46" s="300" t="s">
        <v>892</v>
      </c>
      <c r="C46" s="301" t="s">
        <v>197</v>
      </c>
      <c r="D46" s="302" t="s">
        <v>2322</v>
      </c>
      <c r="E46" s="303" t="s">
        <v>197</v>
      </c>
      <c r="F46" s="304" t="s">
        <v>2324</v>
      </c>
      <c r="G46" s="305" t="s">
        <v>1041</v>
      </c>
      <c r="H46" s="106" t="s">
        <v>1042</v>
      </c>
      <c r="I46" s="106" t="s">
        <v>1043</v>
      </c>
      <c r="J46" s="106" t="s">
        <v>193</v>
      </c>
      <c r="K46" s="306" t="s">
        <v>2063</v>
      </c>
    </row>
    <row r="47" spans="1:11" ht="16" x14ac:dyDescent="0.2">
      <c r="B47" s="307">
        <v>1</v>
      </c>
      <c r="C47" s="308">
        <f>'12S - 8B - 2 RR'!H23</f>
        <v>0</v>
      </c>
      <c r="D47" s="33">
        <f>'12S - 8B - 2 RR'!I23</f>
        <v>8</v>
      </c>
      <c r="E47" s="308">
        <f>'12S - 8B - 2 RR'!J23</f>
        <v>0</v>
      </c>
      <c r="F47" s="33">
        <f>'12S - 8B - 2 RR'!K23</f>
        <v>9</v>
      </c>
      <c r="G47" s="309"/>
      <c r="H47" s="99"/>
      <c r="I47" s="211"/>
      <c r="J47" s="99"/>
      <c r="K47" s="102"/>
    </row>
    <row r="48" spans="1:11" ht="16" x14ac:dyDescent="0.2">
      <c r="B48" s="307">
        <v>2</v>
      </c>
      <c r="C48" s="308">
        <f>'12S - 8B - 2 RR'!H24</f>
        <v>0</v>
      </c>
      <c r="D48" s="33">
        <f>'12S - 8B - 2 RR'!I24</f>
        <v>1</v>
      </c>
      <c r="E48" s="308">
        <f>'12S - 8B - 2 RR'!J24</f>
        <v>0</v>
      </c>
      <c r="F48" s="33">
        <f>'12S - 8B - 2 RR'!K24</f>
        <v>12</v>
      </c>
      <c r="G48" s="310"/>
      <c r="H48" s="99"/>
      <c r="I48" s="211"/>
      <c r="J48" s="99"/>
      <c r="K48" s="102"/>
    </row>
    <row r="49" spans="2:11" ht="16" x14ac:dyDescent="0.2">
      <c r="B49" s="307">
        <v>3</v>
      </c>
      <c r="C49" s="308">
        <f>'12S - 8B - 2 RR'!H25</f>
        <v>0</v>
      </c>
      <c r="D49" s="33">
        <f>'12S - 8B - 2 RR'!I25</f>
        <v>4</v>
      </c>
      <c r="E49" s="308">
        <f>'12S - 8B - 2 RR'!J25</f>
        <v>0</v>
      </c>
      <c r="F49" s="33">
        <f>'12S - 8B - 2 RR'!K25</f>
        <v>5</v>
      </c>
      <c r="G49" s="310"/>
      <c r="H49" s="99"/>
      <c r="I49" s="211"/>
      <c r="J49" s="99"/>
      <c r="K49" s="102"/>
    </row>
    <row r="50" spans="2:11" ht="17" thickBot="1" x14ac:dyDescent="0.25">
      <c r="B50" s="307">
        <v>4</v>
      </c>
      <c r="C50" s="308">
        <f>'12S - 8B - 2 RR'!H26</f>
        <v>0</v>
      </c>
      <c r="D50" s="33">
        <f>'12S - 8B - 2 RR'!I26</f>
        <v>2</v>
      </c>
      <c r="E50" s="308">
        <f>'12S - 8B - 2 RR'!J26</f>
        <v>0</v>
      </c>
      <c r="F50" s="33">
        <f>'12S - 8B - 2 RR'!K26</f>
        <v>11</v>
      </c>
      <c r="G50" s="310"/>
      <c r="H50" s="99"/>
      <c r="I50" s="521"/>
      <c r="J50" s="254"/>
      <c r="K50" s="102"/>
    </row>
    <row r="51" spans="2:11" ht="17" thickBot="1" x14ac:dyDescent="0.25">
      <c r="B51" s="320" t="s">
        <v>1458</v>
      </c>
      <c r="C51" s="321"/>
      <c r="D51" s="321"/>
      <c r="E51" s="321"/>
      <c r="F51" s="321"/>
      <c r="G51" s="321"/>
      <c r="H51" s="321"/>
      <c r="I51" s="1769" t="s">
        <v>2062</v>
      </c>
      <c r="J51" s="1770"/>
      <c r="K51" s="522"/>
    </row>
    <row r="56" spans="2:11" ht="16" x14ac:dyDescent="0.2">
      <c r="C56" s="1760" t="s">
        <v>194</v>
      </c>
      <c r="D56" s="1760"/>
      <c r="E56" s="1760"/>
      <c r="F56" s="1760"/>
      <c r="G56" s="1760"/>
      <c r="H56" s="1760"/>
      <c r="I56" s="1760"/>
      <c r="J56" s="1760"/>
    </row>
    <row r="57" spans="2:11" ht="14" thickBot="1" x14ac:dyDescent="0.2"/>
    <row r="58" spans="2:11" ht="19" thickBot="1" x14ac:dyDescent="0.25">
      <c r="B58" s="1764" t="s">
        <v>1461</v>
      </c>
      <c r="C58" s="1825"/>
      <c r="D58" s="220" t="s">
        <v>1460</v>
      </c>
      <c r="E58" s="1699" t="s">
        <v>18</v>
      </c>
      <c r="F58" s="1826"/>
      <c r="G58" s="295" t="s">
        <v>1513</v>
      </c>
      <c r="H58" s="534" t="s">
        <v>199</v>
      </c>
      <c r="I58" s="526"/>
      <c r="J58" s="535" t="s">
        <v>200</v>
      </c>
      <c r="K58" s="526">
        <v>3</v>
      </c>
    </row>
    <row r="59" spans="2:11" ht="15.75" customHeight="1" x14ac:dyDescent="0.15">
      <c r="B59" s="300" t="s">
        <v>892</v>
      </c>
      <c r="C59" s="301" t="s">
        <v>197</v>
      </c>
      <c r="D59" s="302" t="s">
        <v>2322</v>
      </c>
      <c r="E59" s="303" t="s">
        <v>197</v>
      </c>
      <c r="F59" s="304" t="s">
        <v>2324</v>
      </c>
      <c r="G59" s="305" t="s">
        <v>1041</v>
      </c>
      <c r="H59" s="106" t="s">
        <v>1042</v>
      </c>
      <c r="I59" s="106" t="s">
        <v>1043</v>
      </c>
      <c r="J59" s="106" t="s">
        <v>193</v>
      </c>
      <c r="K59" s="306" t="s">
        <v>2063</v>
      </c>
    </row>
    <row r="60" spans="2:11" ht="15.75" customHeight="1" x14ac:dyDescent="0.2">
      <c r="B60" s="307">
        <v>1</v>
      </c>
      <c r="C60" s="308">
        <f>'12S - 8B - 2 RR'!B30</f>
        <v>0</v>
      </c>
      <c r="D60" s="33">
        <f>'12S - 8B - 2 RR'!C30</f>
        <v>5</v>
      </c>
      <c r="E60" s="308">
        <f>'12S - 8B - 2 RR'!D30</f>
        <v>0</v>
      </c>
      <c r="F60" s="33">
        <f>'12S - 8B - 2 RR'!E30</f>
        <v>12</v>
      </c>
      <c r="G60" s="309"/>
      <c r="H60" s="99"/>
      <c r="I60" s="211"/>
      <c r="J60" s="99"/>
      <c r="K60" s="102"/>
    </row>
    <row r="61" spans="2:11" ht="15.75" customHeight="1" x14ac:dyDescent="0.2">
      <c r="B61" s="307">
        <v>2</v>
      </c>
      <c r="C61" s="308">
        <f>'12S - 8B - 2 RR'!B31</f>
        <v>0</v>
      </c>
      <c r="D61" s="33">
        <f>'12S - 8B - 2 RR'!C31</f>
        <v>4</v>
      </c>
      <c r="E61" s="308">
        <f>'12S - 8B - 2 RR'!D31</f>
        <v>0</v>
      </c>
      <c r="F61" s="33">
        <f>'12S - 8B - 2 RR'!E31</f>
        <v>8</v>
      </c>
      <c r="G61" s="310"/>
      <c r="H61" s="99"/>
      <c r="I61" s="211"/>
      <c r="J61" s="99"/>
      <c r="K61" s="102"/>
    </row>
    <row r="62" spans="2:11" ht="15.75" customHeight="1" x14ac:dyDescent="0.2">
      <c r="B62" s="307">
        <v>3</v>
      </c>
      <c r="C62" s="308">
        <f>'12S - 8B - 2 RR'!B32</f>
        <v>0</v>
      </c>
      <c r="D62" s="33">
        <f>'12S - 8B - 2 RR'!C32</f>
        <v>6</v>
      </c>
      <c r="E62" s="308">
        <f>'12S - 8B - 2 RR'!D32</f>
        <v>0</v>
      </c>
      <c r="F62" s="33">
        <f>'12S - 8B - 2 RR'!E32</f>
        <v>10</v>
      </c>
      <c r="G62" s="310"/>
      <c r="H62" s="99"/>
      <c r="I62" s="211"/>
      <c r="J62" s="99"/>
      <c r="K62" s="102"/>
    </row>
    <row r="63" spans="2:11" ht="15.75" customHeight="1" thickBot="1" x14ac:dyDescent="0.25">
      <c r="B63" s="307">
        <v>4</v>
      </c>
      <c r="C63" s="308">
        <f>'12S - 8B - 2 RR'!B33</f>
        <v>0</v>
      </c>
      <c r="D63" s="33">
        <f>'12S - 8B - 2 RR'!C33</f>
        <v>3</v>
      </c>
      <c r="E63" s="308">
        <f>'12S - 8B - 2 RR'!D33</f>
        <v>0</v>
      </c>
      <c r="F63" s="33">
        <f>'12S - 8B - 2 RR'!E33</f>
        <v>7</v>
      </c>
      <c r="G63" s="310"/>
      <c r="H63" s="99"/>
      <c r="I63" s="521"/>
      <c r="J63" s="254"/>
      <c r="K63" s="102"/>
    </row>
    <row r="64" spans="2:11" ht="15.75" customHeight="1" thickBot="1" x14ac:dyDescent="0.25">
      <c r="B64" s="1766" t="s">
        <v>1458</v>
      </c>
      <c r="C64" s="1767"/>
      <c r="D64" s="1767"/>
      <c r="E64" s="1767"/>
      <c r="F64" s="1767"/>
      <c r="G64" s="1767"/>
      <c r="H64" s="1767"/>
      <c r="I64" s="1769" t="s">
        <v>2062</v>
      </c>
      <c r="J64" s="1770"/>
      <c r="K64" s="522"/>
    </row>
    <row r="65" spans="2:11" ht="15.75" customHeight="1" x14ac:dyDescent="0.15">
      <c r="B65"/>
      <c r="C65"/>
      <c r="D65"/>
      <c r="E65"/>
      <c r="F65"/>
      <c r="G65"/>
      <c r="H65"/>
      <c r="I65"/>
      <c r="J65"/>
      <c r="K65"/>
    </row>
    <row r="66" spans="2:11" ht="15.75" customHeight="1" x14ac:dyDescent="0.2">
      <c r="C66" s="1760" t="s">
        <v>194</v>
      </c>
      <c r="D66" s="1760"/>
      <c r="E66" s="1760"/>
      <c r="F66" s="1760"/>
      <c r="G66" s="1760"/>
      <c r="H66" s="1760"/>
      <c r="I66" s="1760"/>
      <c r="J66" s="1760"/>
    </row>
    <row r="67" spans="2:11" ht="15.75" customHeight="1" thickBot="1" x14ac:dyDescent="0.2"/>
    <row r="68" spans="2:11" ht="15.75" customHeight="1" thickBot="1" x14ac:dyDescent="0.25">
      <c r="B68" s="1764" t="s">
        <v>1461</v>
      </c>
      <c r="C68" s="1765"/>
      <c r="D68" s="220" t="s">
        <v>1460</v>
      </c>
      <c r="E68" s="1699" t="s">
        <v>18</v>
      </c>
      <c r="F68" s="1700"/>
      <c r="G68" s="295" t="s">
        <v>1513</v>
      </c>
      <c r="H68" s="534" t="s">
        <v>199</v>
      </c>
      <c r="I68" s="526"/>
      <c r="J68" s="535" t="s">
        <v>200</v>
      </c>
      <c r="K68" s="526">
        <v>4</v>
      </c>
    </row>
    <row r="69" spans="2:11" ht="15.75" customHeight="1" x14ac:dyDescent="0.15">
      <c r="B69" s="300" t="s">
        <v>892</v>
      </c>
      <c r="C69" s="301" t="s">
        <v>197</v>
      </c>
      <c r="D69" s="302" t="s">
        <v>2322</v>
      </c>
      <c r="E69" s="303" t="s">
        <v>197</v>
      </c>
      <c r="F69" s="304" t="s">
        <v>2324</v>
      </c>
      <c r="G69" s="305" t="s">
        <v>1041</v>
      </c>
      <c r="H69" s="106" t="s">
        <v>1042</v>
      </c>
      <c r="I69" s="106" t="s">
        <v>1043</v>
      </c>
      <c r="J69" s="106" t="s">
        <v>193</v>
      </c>
      <c r="K69" s="306" t="s">
        <v>2063</v>
      </c>
    </row>
    <row r="70" spans="2:11" ht="16" x14ac:dyDescent="0.2">
      <c r="B70" s="307">
        <v>1</v>
      </c>
      <c r="C70" s="308">
        <f>'12S - 8B - 2 RR'!H30</f>
        <v>0</v>
      </c>
      <c r="D70" s="33">
        <f>'12S - 8B - 2 RR'!I30</f>
        <v>9</v>
      </c>
      <c r="E70" s="308">
        <f>'12S - 8B - 2 RR'!J30</f>
        <v>0</v>
      </c>
      <c r="F70" s="33">
        <f>'12S - 8B - 2 RR'!K30</f>
        <v>5</v>
      </c>
      <c r="G70" s="309"/>
      <c r="H70" s="99"/>
      <c r="I70" s="211"/>
      <c r="J70" s="99"/>
      <c r="K70" s="102"/>
    </row>
    <row r="71" spans="2:11" ht="15.75" customHeight="1" x14ac:dyDescent="0.2">
      <c r="B71" s="307">
        <v>2</v>
      </c>
      <c r="C71" s="308">
        <f>'12S - 8B - 2 RR'!H31</f>
        <v>0</v>
      </c>
      <c r="D71" s="33">
        <f>'12S - 8B - 2 RR'!I31</f>
        <v>7</v>
      </c>
      <c r="E71" s="308">
        <f>'12S - 8B - 2 RR'!J31</f>
        <v>0</v>
      </c>
      <c r="F71" s="33">
        <f>'12S - 8B - 2 RR'!K31</f>
        <v>6</v>
      </c>
      <c r="G71" s="310"/>
      <c r="H71" s="99"/>
      <c r="I71" s="211"/>
      <c r="J71" s="99"/>
      <c r="K71" s="102"/>
    </row>
    <row r="72" spans="2:11" ht="16" x14ac:dyDescent="0.2">
      <c r="B72" s="307">
        <v>3</v>
      </c>
      <c r="C72" s="308">
        <f>'12S - 8B - 2 RR'!H32</f>
        <v>0</v>
      </c>
      <c r="D72" s="33">
        <f>'12S - 8B - 2 RR'!I32</f>
        <v>3</v>
      </c>
      <c r="E72" s="308">
        <f>'12S - 8B - 2 RR'!J32</f>
        <v>0</v>
      </c>
      <c r="F72" s="33">
        <f>'12S - 8B - 2 RR'!K32</f>
        <v>11</v>
      </c>
      <c r="G72" s="310"/>
      <c r="H72" s="99"/>
      <c r="I72" s="211"/>
      <c r="J72" s="99"/>
      <c r="K72" s="102"/>
    </row>
    <row r="73" spans="2:11" ht="17" thickBot="1" x14ac:dyDescent="0.25">
      <c r="B73" s="307">
        <v>4</v>
      </c>
      <c r="C73" s="308">
        <f>'12S - 8B - 2 RR'!H33</f>
        <v>0</v>
      </c>
      <c r="D73" s="33">
        <f>'12S - 8B - 2 RR'!I33</f>
        <v>10</v>
      </c>
      <c r="E73" s="308">
        <f>'12S - 8B - 2 RR'!J33</f>
        <v>0</v>
      </c>
      <c r="F73" s="33">
        <f>'12S - 8B - 2 RR'!K33</f>
        <v>2</v>
      </c>
      <c r="G73" s="310"/>
      <c r="H73" s="99"/>
      <c r="I73" s="521"/>
      <c r="J73" s="254"/>
      <c r="K73" s="102"/>
    </row>
    <row r="74" spans="2:11" ht="17" thickBot="1" x14ac:dyDescent="0.25">
      <c r="B74" s="1766" t="s">
        <v>1458</v>
      </c>
      <c r="C74" s="1767"/>
      <c r="D74" s="1767"/>
      <c r="E74" s="1767"/>
      <c r="F74" s="1767"/>
      <c r="G74" s="1767"/>
      <c r="H74" s="1767"/>
      <c r="I74" s="1769" t="s">
        <v>2062</v>
      </c>
      <c r="J74" s="1770"/>
      <c r="K74" s="522"/>
    </row>
    <row r="76" spans="2:11" ht="16" x14ac:dyDescent="0.2">
      <c r="C76" s="1760" t="s">
        <v>194</v>
      </c>
      <c r="D76" s="1760"/>
      <c r="E76" s="1760"/>
      <c r="F76" s="1760"/>
      <c r="G76" s="1760"/>
      <c r="H76" s="1760"/>
      <c r="I76" s="1760"/>
      <c r="J76" s="1760"/>
    </row>
    <row r="77" spans="2:11" ht="14" thickBot="1" x14ac:dyDescent="0.2">
      <c r="B77"/>
      <c r="C77"/>
      <c r="D77"/>
      <c r="E77"/>
      <c r="F77"/>
      <c r="G77"/>
      <c r="H77"/>
      <c r="I77"/>
      <c r="J77"/>
      <c r="K77"/>
    </row>
    <row r="78" spans="2:11" ht="19" thickBot="1" x14ac:dyDescent="0.25">
      <c r="B78" s="1764" t="s">
        <v>1461</v>
      </c>
      <c r="C78" s="1765"/>
      <c r="D78" s="220" t="s">
        <v>1460</v>
      </c>
      <c r="E78" s="1699" t="s">
        <v>18</v>
      </c>
      <c r="F78" s="1700"/>
      <c r="G78" s="295" t="s">
        <v>1514</v>
      </c>
      <c r="H78" s="534" t="s">
        <v>199</v>
      </c>
      <c r="I78" s="526"/>
      <c r="J78" s="535" t="s">
        <v>200</v>
      </c>
      <c r="K78" s="526">
        <v>5</v>
      </c>
    </row>
    <row r="79" spans="2:11" x14ac:dyDescent="0.15">
      <c r="B79" s="300" t="s">
        <v>892</v>
      </c>
      <c r="C79" s="301" t="s">
        <v>197</v>
      </c>
      <c r="D79" s="302" t="s">
        <v>2322</v>
      </c>
      <c r="E79" s="303" t="s">
        <v>197</v>
      </c>
      <c r="F79" s="304" t="s">
        <v>2324</v>
      </c>
      <c r="G79" s="305" t="s">
        <v>1041</v>
      </c>
      <c r="H79" s="106" t="s">
        <v>1042</v>
      </c>
      <c r="I79" s="106" t="s">
        <v>1043</v>
      </c>
      <c r="J79" s="106" t="s">
        <v>193</v>
      </c>
      <c r="K79" s="306" t="s">
        <v>2063</v>
      </c>
    </row>
    <row r="80" spans="2:11" ht="16" x14ac:dyDescent="0.2">
      <c r="B80" s="307">
        <v>1</v>
      </c>
      <c r="C80" s="308">
        <f>'12S - 8B - 2 RR'!B37</f>
        <v>0</v>
      </c>
      <c r="D80" s="33">
        <f>'12S - 8B - 2 RR'!C37</f>
        <v>9</v>
      </c>
      <c r="E80" s="308">
        <f>'12S - 8B - 2 RR'!D37</f>
        <v>0</v>
      </c>
      <c r="F80" s="33">
        <f>'12S - 8B - 2 RR'!E37</f>
        <v>1</v>
      </c>
      <c r="G80" s="309"/>
      <c r="H80" s="99"/>
      <c r="I80" s="211"/>
      <c r="J80" s="99"/>
      <c r="K80" s="102"/>
    </row>
    <row r="81" spans="2:11" ht="16" x14ac:dyDescent="0.2">
      <c r="B81" s="307">
        <v>2</v>
      </c>
      <c r="C81" s="308">
        <f>'12S - 8B - 2 RR'!B38</f>
        <v>0</v>
      </c>
      <c r="D81" s="33">
        <f>'12S - 8B - 2 RR'!C38</f>
        <v>6</v>
      </c>
      <c r="E81" s="308">
        <f>'12S - 8B - 2 RR'!D38</f>
        <v>0</v>
      </c>
      <c r="F81" s="33">
        <f>'12S - 8B - 2 RR'!E38</f>
        <v>3</v>
      </c>
      <c r="G81" s="310"/>
      <c r="H81" s="99"/>
      <c r="I81" s="211"/>
      <c r="J81" s="99"/>
      <c r="K81" s="102"/>
    </row>
    <row r="82" spans="2:11" ht="16" x14ac:dyDescent="0.2">
      <c r="B82" s="307">
        <v>3</v>
      </c>
      <c r="C82" s="308">
        <f>'12S - 8B - 2 RR'!B39</f>
        <v>0</v>
      </c>
      <c r="D82" s="33">
        <f>'12S - 8B - 2 RR'!C39</f>
        <v>11</v>
      </c>
      <c r="E82" s="308">
        <f>'12S - 8B - 2 RR'!D39</f>
        <v>0</v>
      </c>
      <c r="F82" s="33">
        <f>'12S - 8B - 2 RR'!E39</f>
        <v>10</v>
      </c>
      <c r="G82" s="310"/>
      <c r="H82" s="99"/>
      <c r="I82" s="211"/>
      <c r="J82" s="99"/>
      <c r="K82" s="102"/>
    </row>
    <row r="83" spans="2:11" ht="17" thickBot="1" x14ac:dyDescent="0.25">
      <c r="B83" s="307">
        <v>4</v>
      </c>
      <c r="C83" s="308">
        <f>'12S - 8B - 2 RR'!B40</f>
        <v>0</v>
      </c>
      <c r="D83" s="33">
        <f>'12S - 8B - 2 RR'!C40</f>
        <v>2</v>
      </c>
      <c r="E83" s="308">
        <f>'12S - 8B - 2 RR'!D40</f>
        <v>0</v>
      </c>
      <c r="F83" s="33">
        <f>'12S - 8B - 2 RR'!E40</f>
        <v>7</v>
      </c>
      <c r="G83" s="310"/>
      <c r="H83" s="99"/>
      <c r="I83" s="521"/>
      <c r="J83" s="254"/>
      <c r="K83" s="102"/>
    </row>
    <row r="84" spans="2:11" ht="17" thickBot="1" x14ac:dyDescent="0.25">
      <c r="B84" s="1766" t="s">
        <v>1458</v>
      </c>
      <c r="C84" s="1767"/>
      <c r="D84" s="1767"/>
      <c r="E84" s="1767"/>
      <c r="F84" s="1767"/>
      <c r="G84" s="1767"/>
      <c r="H84" s="1767"/>
      <c r="I84" s="1769" t="s">
        <v>2062</v>
      </c>
      <c r="J84" s="1770"/>
      <c r="K84" s="522"/>
    </row>
    <row r="86" spans="2:11" ht="16" x14ac:dyDescent="0.2">
      <c r="C86" s="1760" t="s">
        <v>194</v>
      </c>
      <c r="D86" s="1760"/>
      <c r="E86" s="1760"/>
      <c r="F86" s="1760"/>
      <c r="G86" s="1760"/>
      <c r="H86" s="1760"/>
      <c r="I86" s="1760"/>
      <c r="J86" s="1760"/>
    </row>
    <row r="87" spans="2:11" ht="14" thickBot="1" x14ac:dyDescent="0.2"/>
    <row r="88" spans="2:11" ht="19" thickBot="1" x14ac:dyDescent="0.25">
      <c r="B88" s="1764" t="s">
        <v>1461</v>
      </c>
      <c r="C88" s="1765"/>
      <c r="D88" s="220" t="s">
        <v>1460</v>
      </c>
      <c r="E88" s="1699" t="s">
        <v>18</v>
      </c>
      <c r="F88" s="1700"/>
      <c r="G88" s="295" t="s">
        <v>1513</v>
      </c>
      <c r="H88" s="534" t="s">
        <v>199</v>
      </c>
      <c r="I88" s="526"/>
      <c r="J88" s="535" t="s">
        <v>200</v>
      </c>
      <c r="K88" s="526">
        <v>6</v>
      </c>
    </row>
    <row r="89" spans="2:11" x14ac:dyDescent="0.15">
      <c r="B89" s="300" t="s">
        <v>892</v>
      </c>
      <c r="C89" s="301" t="s">
        <v>197</v>
      </c>
      <c r="D89" s="302" t="s">
        <v>2322</v>
      </c>
      <c r="E89" s="303" t="s">
        <v>197</v>
      </c>
      <c r="F89" s="304" t="s">
        <v>2324</v>
      </c>
      <c r="G89" s="305" t="s">
        <v>1041</v>
      </c>
      <c r="H89" s="106" t="s">
        <v>1042</v>
      </c>
      <c r="I89" s="106" t="s">
        <v>1043</v>
      </c>
      <c r="J89" s="106" t="s">
        <v>193</v>
      </c>
      <c r="K89" s="306" t="s">
        <v>2063</v>
      </c>
    </row>
    <row r="90" spans="2:11" ht="16" x14ac:dyDescent="0.2">
      <c r="B90" s="307">
        <v>1</v>
      </c>
      <c r="C90" s="308">
        <f>'12S - 8B - 2 RR'!H37</f>
        <v>0</v>
      </c>
      <c r="D90" s="33">
        <f>'12S - 8B - 2 RR'!I37</f>
        <v>6</v>
      </c>
      <c r="E90" s="308">
        <f>'12S - 8B - 2 RR'!J37</f>
        <v>0</v>
      </c>
      <c r="F90" s="33">
        <f>'12S - 8B - 2 RR'!K37</f>
        <v>11</v>
      </c>
      <c r="G90" s="309"/>
      <c r="H90" s="99"/>
      <c r="I90" s="211"/>
      <c r="J90" s="99"/>
      <c r="K90" s="102"/>
    </row>
    <row r="91" spans="2:11" ht="16" x14ac:dyDescent="0.2">
      <c r="B91" s="307">
        <v>2</v>
      </c>
      <c r="C91" s="308">
        <f>'12S - 8B - 2 RR'!H38</f>
        <v>0</v>
      </c>
      <c r="D91" s="33">
        <f>'12S - 8B - 2 RR'!I38</f>
        <v>7</v>
      </c>
      <c r="E91" s="308">
        <f>'12S - 8B - 2 RR'!J38</f>
        <v>0</v>
      </c>
      <c r="F91" s="33">
        <f>'12S - 8B - 2 RR'!K38</f>
        <v>10</v>
      </c>
      <c r="G91" s="310"/>
      <c r="H91" s="99"/>
      <c r="I91" s="211"/>
      <c r="J91" s="99"/>
      <c r="K91" s="102"/>
    </row>
    <row r="92" spans="2:11" ht="16" x14ac:dyDescent="0.2">
      <c r="B92" s="307">
        <v>3</v>
      </c>
      <c r="C92" s="308">
        <f>'12S - 8B - 2 RR'!H39</f>
        <v>0</v>
      </c>
      <c r="D92" s="33">
        <f>'12S - 8B - 2 RR'!I39</f>
        <v>3</v>
      </c>
      <c r="E92" s="308">
        <f>'12S - 8B - 2 RR'!J39</f>
        <v>0</v>
      </c>
      <c r="F92" s="33">
        <f>'12S - 8B - 2 RR'!K39</f>
        <v>2</v>
      </c>
      <c r="G92" s="310"/>
      <c r="H92" s="99"/>
      <c r="I92" s="211"/>
      <c r="J92" s="99"/>
      <c r="K92" s="102"/>
    </row>
    <row r="93" spans="2:11" ht="17" thickBot="1" x14ac:dyDescent="0.25">
      <c r="B93" s="307">
        <v>4</v>
      </c>
      <c r="C93" s="308">
        <f>'12S - 8B - 2 RR'!H40</f>
        <v>0</v>
      </c>
      <c r="D93" s="33">
        <f>'12S - 8B - 2 RR'!I40</f>
        <v>1</v>
      </c>
      <c r="E93" s="308">
        <f>'12S - 8B - 2 RR'!J40</f>
        <v>0</v>
      </c>
      <c r="F93" s="33">
        <f>'12S - 8B - 2 RR'!K40</f>
        <v>8</v>
      </c>
      <c r="G93" s="310"/>
      <c r="H93" s="99"/>
      <c r="I93" s="521"/>
      <c r="J93" s="254"/>
      <c r="K93" s="102"/>
    </row>
    <row r="94" spans="2:11" ht="18.75" customHeight="1" thickBot="1" x14ac:dyDescent="0.25">
      <c r="B94" s="1766" t="s">
        <v>1458</v>
      </c>
      <c r="C94" s="1767"/>
      <c r="D94" s="1767"/>
      <c r="E94" s="1767"/>
      <c r="F94" s="1767"/>
      <c r="G94" s="1767"/>
      <c r="H94" s="1767"/>
      <c r="I94" s="1769" t="s">
        <v>2062</v>
      </c>
      <c r="J94" s="1770"/>
      <c r="K94" s="522"/>
    </row>
    <row r="96" spans="2:11" ht="16" x14ac:dyDescent="0.2">
      <c r="C96" s="1760" t="s">
        <v>194</v>
      </c>
      <c r="D96" s="1760"/>
      <c r="E96" s="1760"/>
      <c r="F96" s="1760"/>
      <c r="G96" s="1760"/>
      <c r="H96" s="1760"/>
      <c r="I96" s="1760"/>
      <c r="J96" s="1760"/>
    </row>
    <row r="97" spans="2:11" ht="14" thickBot="1" x14ac:dyDescent="0.2"/>
    <row r="98" spans="2:11" ht="19" thickBot="1" x14ac:dyDescent="0.25">
      <c r="B98" s="1764" t="s">
        <v>1461</v>
      </c>
      <c r="C98" s="1825"/>
      <c r="D98" s="220" t="s">
        <v>1460</v>
      </c>
      <c r="E98" s="1699" t="s">
        <v>18</v>
      </c>
      <c r="F98" s="1826"/>
      <c r="G98" s="295" t="s">
        <v>1513</v>
      </c>
      <c r="H98" s="534" t="s">
        <v>199</v>
      </c>
      <c r="I98" s="526"/>
      <c r="J98" s="535" t="s">
        <v>200</v>
      </c>
      <c r="K98" s="526">
        <v>7</v>
      </c>
    </row>
    <row r="99" spans="2:11" x14ac:dyDescent="0.15">
      <c r="B99" s="300" t="s">
        <v>892</v>
      </c>
      <c r="C99" s="301" t="s">
        <v>197</v>
      </c>
      <c r="D99" s="302" t="s">
        <v>2322</v>
      </c>
      <c r="E99" s="303" t="s">
        <v>197</v>
      </c>
      <c r="F99" s="304" t="s">
        <v>2324</v>
      </c>
      <c r="G99" s="305" t="s">
        <v>1041</v>
      </c>
      <c r="H99" s="106" t="s">
        <v>1042</v>
      </c>
      <c r="I99" s="106" t="s">
        <v>1043</v>
      </c>
      <c r="J99" s="106" t="s">
        <v>193</v>
      </c>
      <c r="K99" s="306" t="s">
        <v>2063</v>
      </c>
    </row>
    <row r="100" spans="2:11" ht="16" x14ac:dyDescent="0.2">
      <c r="B100" s="307">
        <v>1</v>
      </c>
      <c r="C100" s="308">
        <f>'12S - 8B - 2 RR'!B44</f>
        <v>0</v>
      </c>
      <c r="D100" s="33">
        <f>'12S - 8B - 2 RR'!C44</f>
        <v>10</v>
      </c>
      <c r="E100" s="308">
        <f>'12S - 8B - 2 RR'!D44</f>
        <v>0</v>
      </c>
      <c r="F100" s="33">
        <f>'12S - 8B - 2 RR'!E44</f>
        <v>3</v>
      </c>
      <c r="G100" s="309"/>
      <c r="H100" s="99"/>
      <c r="I100" s="211"/>
      <c r="J100" s="99"/>
      <c r="K100" s="102"/>
    </row>
    <row r="101" spans="2:11" ht="16" x14ac:dyDescent="0.2">
      <c r="B101" s="307">
        <v>2</v>
      </c>
      <c r="C101" s="308">
        <f>'12S - 8B - 2 RR'!B45</f>
        <v>0</v>
      </c>
      <c r="D101" s="33">
        <f>'12S - 8B - 2 RR'!C45</f>
        <v>4</v>
      </c>
      <c r="E101" s="308">
        <f>'12S - 8B - 2 RR'!D45</f>
        <v>0</v>
      </c>
      <c r="F101" s="33">
        <f>'12S - 8B - 2 RR'!E45</f>
        <v>9</v>
      </c>
      <c r="G101" s="310"/>
      <c r="H101" s="99"/>
      <c r="I101" s="211"/>
      <c r="J101" s="99"/>
      <c r="K101" s="102"/>
    </row>
    <row r="102" spans="2:11" ht="16" x14ac:dyDescent="0.2">
      <c r="B102" s="307">
        <v>3</v>
      </c>
      <c r="C102" s="308">
        <f>'12S - 8B - 2 RR'!B46</f>
        <v>0</v>
      </c>
      <c r="D102" s="33">
        <f>'12S - 8B - 2 RR'!C46</f>
        <v>5</v>
      </c>
      <c r="E102" s="308">
        <f>'12S - 8B - 2 RR'!D46</f>
        <v>0</v>
      </c>
      <c r="F102" s="33">
        <f>'12S - 8B - 2 RR'!E46</f>
        <v>1</v>
      </c>
      <c r="G102" s="310"/>
      <c r="H102" s="99"/>
      <c r="I102" s="211"/>
      <c r="J102" s="99"/>
      <c r="K102" s="102"/>
    </row>
    <row r="103" spans="2:11" ht="17" thickBot="1" x14ac:dyDescent="0.25">
      <c r="B103" s="307">
        <v>4</v>
      </c>
      <c r="C103" s="308">
        <f>'12S - 8B - 2 RR'!B47</f>
        <v>0</v>
      </c>
      <c r="D103" s="33">
        <f>'12S - 8B - 2 RR'!C47</f>
        <v>12</v>
      </c>
      <c r="E103" s="308">
        <f>'12S - 8B - 2 RR'!D47</f>
        <v>0</v>
      </c>
      <c r="F103" s="33">
        <f>'12S - 8B - 2 RR'!E47</f>
        <v>8</v>
      </c>
      <c r="G103" s="310"/>
      <c r="H103" s="99"/>
      <c r="I103" s="521"/>
      <c r="J103" s="254"/>
      <c r="K103" s="102"/>
    </row>
    <row r="104" spans="2:11" ht="17" thickBot="1" x14ac:dyDescent="0.25">
      <c r="B104" s="1766" t="s">
        <v>1458</v>
      </c>
      <c r="C104" s="1767"/>
      <c r="D104" s="1767"/>
      <c r="E104" s="1767"/>
      <c r="F104" s="1767"/>
      <c r="G104" s="1767"/>
      <c r="H104" s="1767"/>
      <c r="I104" s="1769" t="s">
        <v>2062</v>
      </c>
      <c r="J104" s="1770"/>
      <c r="K104" s="522"/>
    </row>
    <row r="107" spans="2:11" ht="16" x14ac:dyDescent="0.2">
      <c r="C107" s="1760" t="s">
        <v>194</v>
      </c>
      <c r="D107" s="1760"/>
      <c r="E107" s="1760"/>
      <c r="F107" s="1760"/>
      <c r="G107" s="1760"/>
      <c r="H107" s="1760"/>
      <c r="I107" s="1760"/>
      <c r="J107" s="1760"/>
    </row>
    <row r="108" spans="2:11" ht="14" thickBot="1" x14ac:dyDescent="0.2"/>
    <row r="109" spans="2:11" ht="19" thickBot="1" x14ac:dyDescent="0.25">
      <c r="B109" s="1764" t="s">
        <v>1461</v>
      </c>
      <c r="C109" s="1825"/>
      <c r="D109" s="220" t="s">
        <v>1460</v>
      </c>
      <c r="E109" s="1699" t="s">
        <v>18</v>
      </c>
      <c r="F109" s="1826"/>
      <c r="G109" s="295" t="s">
        <v>1513</v>
      </c>
      <c r="H109" s="534" t="s">
        <v>199</v>
      </c>
      <c r="I109" s="526"/>
      <c r="J109" s="535" t="s">
        <v>200</v>
      </c>
      <c r="K109" s="526">
        <v>8</v>
      </c>
    </row>
    <row r="110" spans="2:11" x14ac:dyDescent="0.15">
      <c r="B110" s="300" t="s">
        <v>892</v>
      </c>
      <c r="C110" s="301" t="s">
        <v>197</v>
      </c>
      <c r="D110" s="302" t="s">
        <v>2322</v>
      </c>
      <c r="E110" s="303" t="s">
        <v>197</v>
      </c>
      <c r="F110" s="304" t="s">
        <v>2324</v>
      </c>
      <c r="G110" s="305" t="s">
        <v>1041</v>
      </c>
      <c r="H110" s="106" t="s">
        <v>1042</v>
      </c>
      <c r="I110" s="106" t="s">
        <v>1043</v>
      </c>
      <c r="J110" s="106" t="s">
        <v>193</v>
      </c>
      <c r="K110" s="306" t="s">
        <v>2063</v>
      </c>
    </row>
    <row r="111" spans="2:11" ht="16" x14ac:dyDescent="0.2">
      <c r="B111" s="307">
        <v>1</v>
      </c>
      <c r="C111" s="308">
        <f>'12S - 8B - 2 RR'!H44</f>
        <v>0</v>
      </c>
      <c r="D111" s="33">
        <f>'12S - 8B - 2 RR'!I44</f>
        <v>2</v>
      </c>
      <c r="E111" s="308">
        <f>'12S - 8B - 2 RR'!J44</f>
        <v>0</v>
      </c>
      <c r="F111" s="33">
        <f>'12S - 8B - 2 RR'!K44</f>
        <v>6</v>
      </c>
      <c r="G111" s="309"/>
      <c r="H111" s="99"/>
      <c r="I111" s="211"/>
      <c r="J111" s="99"/>
      <c r="K111" s="102"/>
    </row>
    <row r="112" spans="2:11" ht="16" x14ac:dyDescent="0.2">
      <c r="B112" s="307">
        <v>2</v>
      </c>
      <c r="C112" s="308">
        <f>'12S - 8B - 2 RR'!H45</f>
        <v>0</v>
      </c>
      <c r="D112" s="33">
        <f>'12S - 8B - 2 RR'!I45</f>
        <v>1</v>
      </c>
      <c r="E112" s="308">
        <f>'12S - 8B - 2 RR'!J45</f>
        <v>0</v>
      </c>
      <c r="F112" s="33">
        <f>'12S - 8B - 2 RR'!K45</f>
        <v>11</v>
      </c>
      <c r="G112" s="310"/>
      <c r="H112" s="99"/>
      <c r="I112" s="211"/>
      <c r="J112" s="99"/>
      <c r="K112" s="102"/>
    </row>
    <row r="113" spans="2:11" ht="16" x14ac:dyDescent="0.2">
      <c r="B113" s="307">
        <v>3</v>
      </c>
      <c r="C113" s="308">
        <f>'12S - 8B - 2 RR'!H46</f>
        <v>0</v>
      </c>
      <c r="D113" s="33">
        <f>'12S - 8B - 2 RR'!I46</f>
        <v>3</v>
      </c>
      <c r="E113" s="308">
        <f>'12S - 8B - 2 RR'!J46</f>
        <v>0</v>
      </c>
      <c r="F113" s="33">
        <f>'12S - 8B - 2 RR'!K46</f>
        <v>5</v>
      </c>
      <c r="G113" s="310"/>
      <c r="H113" s="99"/>
      <c r="I113" s="211"/>
      <c r="J113" s="99"/>
      <c r="K113" s="102"/>
    </row>
    <row r="114" spans="2:11" ht="17" thickBot="1" x14ac:dyDescent="0.25">
      <c r="B114" s="307">
        <v>4</v>
      </c>
      <c r="C114" s="308">
        <f>'12S - 8B - 2 RR'!H47</f>
        <v>0</v>
      </c>
      <c r="D114" s="33">
        <f>'12S - 8B - 2 RR'!I47</f>
        <v>12</v>
      </c>
      <c r="E114" s="308">
        <f>'12S - 8B - 2 RR'!J47</f>
        <v>0</v>
      </c>
      <c r="F114" s="33">
        <f>'12S - 8B - 2 RR'!K47</f>
        <v>4</v>
      </c>
      <c r="G114" s="310"/>
      <c r="H114" s="99"/>
      <c r="I114" s="521"/>
      <c r="J114" s="254"/>
      <c r="K114" s="102"/>
    </row>
    <row r="115" spans="2:11" ht="17" thickBot="1" x14ac:dyDescent="0.25">
      <c r="B115" s="1766" t="s">
        <v>1458</v>
      </c>
      <c r="C115" s="1767"/>
      <c r="D115" s="1767"/>
      <c r="E115" s="1767"/>
      <c r="F115" s="1767"/>
      <c r="G115" s="1767"/>
      <c r="H115" s="1767"/>
      <c r="I115" s="1769" t="s">
        <v>2062</v>
      </c>
      <c r="J115" s="1770"/>
      <c r="K115" s="522"/>
    </row>
    <row r="116" spans="2:11" x14ac:dyDescent="0.15">
      <c r="B116"/>
      <c r="C116"/>
      <c r="D116"/>
      <c r="E116"/>
      <c r="F116"/>
      <c r="G116"/>
      <c r="H116"/>
      <c r="I116"/>
      <c r="J116"/>
      <c r="K116"/>
    </row>
    <row r="117" spans="2:11" ht="16" x14ac:dyDescent="0.2">
      <c r="C117" s="1760" t="s">
        <v>194</v>
      </c>
      <c r="D117" s="1760"/>
      <c r="E117" s="1760"/>
      <c r="F117" s="1760"/>
      <c r="G117" s="1760"/>
      <c r="H117" s="1760"/>
      <c r="I117" s="1760"/>
      <c r="J117" s="1760"/>
    </row>
    <row r="118" spans="2:11" ht="14" thickBot="1" x14ac:dyDescent="0.2"/>
    <row r="119" spans="2:11" ht="19" thickBot="1" x14ac:dyDescent="0.25">
      <c r="B119" s="1764" t="s">
        <v>1461</v>
      </c>
      <c r="C119" s="1765"/>
      <c r="D119" s="220" t="s">
        <v>1460</v>
      </c>
      <c r="E119" s="1699" t="s">
        <v>18</v>
      </c>
      <c r="F119" s="1700"/>
      <c r="G119" s="295" t="s">
        <v>1513</v>
      </c>
      <c r="H119" s="534" t="s">
        <v>199</v>
      </c>
      <c r="I119" s="526"/>
      <c r="J119" s="535" t="s">
        <v>200</v>
      </c>
      <c r="K119" s="526">
        <v>9</v>
      </c>
    </row>
    <row r="120" spans="2:11" x14ac:dyDescent="0.15">
      <c r="B120" s="300" t="s">
        <v>892</v>
      </c>
      <c r="C120" s="301" t="s">
        <v>197</v>
      </c>
      <c r="D120" s="302" t="s">
        <v>2322</v>
      </c>
      <c r="E120" s="303" t="s">
        <v>197</v>
      </c>
      <c r="F120" s="304" t="s">
        <v>2324</v>
      </c>
      <c r="G120" s="305" t="s">
        <v>1041</v>
      </c>
      <c r="H120" s="106" t="s">
        <v>1042</v>
      </c>
      <c r="I120" s="106" t="s">
        <v>1043</v>
      </c>
      <c r="J120" s="106" t="s">
        <v>193</v>
      </c>
      <c r="K120" s="306" t="s">
        <v>2063</v>
      </c>
    </row>
    <row r="121" spans="2:11" ht="16" x14ac:dyDescent="0.2">
      <c r="B121" s="307">
        <v>1</v>
      </c>
      <c r="C121" s="308">
        <f>'12S - 8B - 2 RR'!B51</f>
        <v>0</v>
      </c>
      <c r="D121" s="33">
        <f>'12S - 8B - 2 RR'!C51</f>
        <v>8</v>
      </c>
      <c r="E121" s="308">
        <f>'12S - 8B - 2 RR'!D51</f>
        <v>0</v>
      </c>
      <c r="F121" s="33">
        <f>'12S - 8B - 2 RR'!E51</f>
        <v>10</v>
      </c>
      <c r="G121" s="309"/>
      <c r="H121" s="99"/>
      <c r="I121" s="211"/>
      <c r="J121" s="99"/>
      <c r="K121" s="102"/>
    </row>
    <row r="122" spans="2:11" ht="16" x14ac:dyDescent="0.2">
      <c r="B122" s="307">
        <v>2</v>
      </c>
      <c r="C122" s="308">
        <f>'12S - 8B - 2 RR'!B52</f>
        <v>0</v>
      </c>
      <c r="D122" s="33">
        <f>'12S - 8B - 2 RR'!C52</f>
        <v>5</v>
      </c>
      <c r="E122" s="308">
        <f>'12S - 8B - 2 RR'!D52</f>
        <v>0</v>
      </c>
      <c r="F122" s="33">
        <f>'12S - 8B - 2 RR'!E52</f>
        <v>7</v>
      </c>
      <c r="G122" s="310"/>
      <c r="H122" s="99"/>
      <c r="I122" s="211"/>
      <c r="J122" s="99"/>
      <c r="K122" s="102"/>
    </row>
    <row r="123" spans="2:11" ht="16" x14ac:dyDescent="0.2">
      <c r="B123" s="307">
        <v>3</v>
      </c>
      <c r="C123" s="308">
        <f>'12S - 8B - 2 RR'!B53</f>
        <v>0</v>
      </c>
      <c r="D123" s="33">
        <f>'12S - 8B - 2 RR'!C53</f>
        <v>6</v>
      </c>
      <c r="E123" s="308">
        <f>'12S - 8B - 2 RR'!D53</f>
        <v>0</v>
      </c>
      <c r="F123" s="33">
        <f>'12S - 8B - 2 RR'!E53</f>
        <v>4</v>
      </c>
      <c r="G123" s="310"/>
      <c r="H123" s="99"/>
      <c r="I123" s="211"/>
      <c r="J123" s="99"/>
      <c r="K123" s="102"/>
    </row>
    <row r="124" spans="2:11" ht="17" thickBot="1" x14ac:dyDescent="0.25">
      <c r="B124" s="307">
        <v>4</v>
      </c>
      <c r="C124" s="308">
        <f>'12S - 8B - 2 RR'!B54</f>
        <v>0</v>
      </c>
      <c r="D124" s="33">
        <f>'12S - 8B - 2 RR'!C54</f>
        <v>12</v>
      </c>
      <c r="E124" s="308">
        <f>'12S - 8B - 2 RR'!D54</f>
        <v>0</v>
      </c>
      <c r="F124" s="33">
        <f>'12S - 8B - 2 RR'!E54</f>
        <v>2</v>
      </c>
      <c r="G124" s="310"/>
      <c r="H124" s="99"/>
      <c r="I124" s="521"/>
      <c r="J124" s="254"/>
      <c r="K124" s="102"/>
    </row>
    <row r="125" spans="2:11" ht="17" thickBot="1" x14ac:dyDescent="0.25">
      <c r="B125" s="1766" t="s">
        <v>1458</v>
      </c>
      <c r="C125" s="1767"/>
      <c r="D125" s="1767"/>
      <c r="E125" s="1767"/>
      <c r="F125" s="1767"/>
      <c r="G125" s="1767"/>
      <c r="H125" s="1767"/>
      <c r="I125" s="1769" t="s">
        <v>2062</v>
      </c>
      <c r="J125" s="1770"/>
      <c r="K125" s="522"/>
    </row>
    <row r="127" spans="2:11" ht="16" x14ac:dyDescent="0.2">
      <c r="C127" s="1760" t="s">
        <v>194</v>
      </c>
      <c r="D127" s="1760"/>
      <c r="E127" s="1760"/>
      <c r="F127" s="1760"/>
      <c r="G127" s="1760"/>
      <c r="H127" s="1760"/>
      <c r="I127" s="1760"/>
      <c r="J127" s="1760"/>
    </row>
    <row r="128" spans="2:11" ht="14" thickBot="1" x14ac:dyDescent="0.2">
      <c r="B128"/>
      <c r="C128"/>
      <c r="D128"/>
      <c r="E128"/>
      <c r="F128"/>
      <c r="G128"/>
      <c r="H128"/>
      <c r="I128"/>
      <c r="J128"/>
      <c r="K128"/>
    </row>
    <row r="129" spans="2:11" ht="19" thickBot="1" x14ac:dyDescent="0.25">
      <c r="B129" s="1764" t="s">
        <v>1461</v>
      </c>
      <c r="C129" s="1765"/>
      <c r="D129" s="220" t="s">
        <v>1460</v>
      </c>
      <c r="E129" s="1699" t="s">
        <v>18</v>
      </c>
      <c r="F129" s="1700"/>
      <c r="G129" s="295" t="s">
        <v>1513</v>
      </c>
      <c r="H129" s="534" t="s">
        <v>199</v>
      </c>
      <c r="I129" s="526"/>
      <c r="J129" s="535" t="s">
        <v>200</v>
      </c>
      <c r="K129" s="526">
        <v>10</v>
      </c>
    </row>
    <row r="130" spans="2:11" x14ac:dyDescent="0.15">
      <c r="B130" s="300" t="s">
        <v>892</v>
      </c>
      <c r="C130" s="301" t="s">
        <v>197</v>
      </c>
      <c r="D130" s="302" t="s">
        <v>2322</v>
      </c>
      <c r="E130" s="303" t="s">
        <v>197</v>
      </c>
      <c r="F130" s="304" t="s">
        <v>2324</v>
      </c>
      <c r="G130" s="305" t="s">
        <v>1041</v>
      </c>
      <c r="H130" s="106" t="s">
        <v>1042</v>
      </c>
      <c r="I130" s="106" t="s">
        <v>1043</v>
      </c>
      <c r="J130" s="106" t="s">
        <v>193</v>
      </c>
      <c r="K130" s="306" t="s">
        <v>2063</v>
      </c>
    </row>
    <row r="131" spans="2:11" ht="16" x14ac:dyDescent="0.2">
      <c r="B131" s="307">
        <v>1</v>
      </c>
      <c r="C131" s="308">
        <f>'12S - 8B - 2 RR'!H51</f>
        <v>0</v>
      </c>
      <c r="D131" s="33">
        <f>'12S - 8B - 2 RR'!I51</f>
        <v>4</v>
      </c>
      <c r="E131" s="308">
        <f>'12S - 8B - 2 RR'!J51</f>
        <v>0</v>
      </c>
      <c r="F131" s="33">
        <f>'12S - 8B - 2 RR'!K51</f>
        <v>7</v>
      </c>
      <c r="G131" s="309"/>
      <c r="H131" s="99"/>
      <c r="I131" s="211"/>
      <c r="J131" s="99"/>
      <c r="K131" s="102"/>
    </row>
    <row r="132" spans="2:11" ht="16" x14ac:dyDescent="0.2">
      <c r="B132" s="307">
        <v>2</v>
      </c>
      <c r="C132" s="308">
        <f>'12S - 8B - 2 RR'!H52</f>
        <v>0</v>
      </c>
      <c r="D132" s="33">
        <f>'12S - 8B - 2 RR'!I52</f>
        <v>6</v>
      </c>
      <c r="E132" s="308">
        <f>'12S - 8B - 2 RR'!J52</f>
        <v>0</v>
      </c>
      <c r="F132" s="33">
        <f>'12S - 8B - 2 RR'!K52</f>
        <v>1</v>
      </c>
      <c r="G132" s="310"/>
      <c r="H132" s="99"/>
      <c r="I132" s="211"/>
      <c r="J132" s="99"/>
      <c r="K132" s="102"/>
    </row>
    <row r="133" spans="2:11" ht="16" x14ac:dyDescent="0.2">
      <c r="B133" s="307">
        <v>3</v>
      </c>
      <c r="C133" s="308">
        <f>'12S - 8B - 2 RR'!H53</f>
        <v>0</v>
      </c>
      <c r="D133" s="33">
        <f>'12S - 8B - 2 RR'!I53</f>
        <v>10</v>
      </c>
      <c r="E133" s="308">
        <f>'12S - 8B - 2 RR'!J53</f>
        <v>0</v>
      </c>
      <c r="F133" s="33">
        <f>'12S - 8B - 2 RR'!K53</f>
        <v>5</v>
      </c>
      <c r="G133" s="310"/>
      <c r="H133" s="99"/>
      <c r="I133" s="211"/>
      <c r="J133" s="99"/>
      <c r="K133" s="102"/>
    </row>
    <row r="134" spans="2:11" ht="17" thickBot="1" x14ac:dyDescent="0.25">
      <c r="B134" s="307">
        <v>4</v>
      </c>
      <c r="C134" s="308">
        <f>'12S - 8B - 2 RR'!H54</f>
        <v>0</v>
      </c>
      <c r="D134" s="33">
        <f>'12S - 8B - 2 RR'!I54</f>
        <v>2</v>
      </c>
      <c r="E134" s="308">
        <f>'12S - 8B - 2 RR'!J54</f>
        <v>0</v>
      </c>
      <c r="F134" s="33">
        <f>'12S - 8B - 2 RR'!K54</f>
        <v>9</v>
      </c>
      <c r="G134" s="310"/>
      <c r="H134" s="99"/>
      <c r="I134" s="521"/>
      <c r="J134" s="254"/>
      <c r="K134" s="102"/>
    </row>
    <row r="135" spans="2:11" ht="17" thickBot="1" x14ac:dyDescent="0.25">
      <c r="B135" s="1766" t="s">
        <v>1458</v>
      </c>
      <c r="C135" s="1767"/>
      <c r="D135" s="1767"/>
      <c r="E135" s="1767"/>
      <c r="F135" s="1767"/>
      <c r="G135" s="1767"/>
      <c r="H135" s="1767"/>
      <c r="I135" s="1769" t="s">
        <v>2062</v>
      </c>
      <c r="J135" s="1770"/>
      <c r="K135" s="522"/>
    </row>
    <row r="137" spans="2:11" ht="16" x14ac:dyDescent="0.2">
      <c r="C137" s="1760" t="s">
        <v>194</v>
      </c>
      <c r="D137" s="1760"/>
      <c r="E137" s="1760"/>
      <c r="F137" s="1760"/>
      <c r="G137" s="1760"/>
      <c r="H137" s="1760"/>
      <c r="I137" s="1760"/>
      <c r="J137" s="1760"/>
    </row>
    <row r="138" spans="2:11" ht="14" thickBot="1" x14ac:dyDescent="0.2"/>
    <row r="139" spans="2:11" ht="19" thickBot="1" x14ac:dyDescent="0.25">
      <c r="B139" s="1764" t="s">
        <v>1461</v>
      </c>
      <c r="C139" s="1765"/>
      <c r="D139" s="220" t="s">
        <v>1460</v>
      </c>
      <c r="E139" s="1699" t="s">
        <v>18</v>
      </c>
      <c r="F139" s="1700"/>
      <c r="G139" s="295" t="s">
        <v>1513</v>
      </c>
      <c r="H139" s="534" t="s">
        <v>199</v>
      </c>
      <c r="I139" s="526"/>
      <c r="J139" s="535" t="s">
        <v>200</v>
      </c>
      <c r="K139" s="526">
        <v>11</v>
      </c>
    </row>
    <row r="140" spans="2:11" x14ac:dyDescent="0.15">
      <c r="B140" s="300" t="s">
        <v>892</v>
      </c>
      <c r="C140" s="301" t="s">
        <v>197</v>
      </c>
      <c r="D140" s="302" t="s">
        <v>2322</v>
      </c>
      <c r="E140" s="303" t="s">
        <v>197</v>
      </c>
      <c r="F140" s="304" t="s">
        <v>2324</v>
      </c>
      <c r="G140" s="305" t="s">
        <v>1041</v>
      </c>
      <c r="H140" s="106" t="s">
        <v>1042</v>
      </c>
      <c r="I140" s="106" t="s">
        <v>1043</v>
      </c>
      <c r="J140" s="106" t="s">
        <v>193</v>
      </c>
      <c r="K140" s="306" t="s">
        <v>2063</v>
      </c>
    </row>
    <row r="141" spans="2:11" ht="16" x14ac:dyDescent="0.2">
      <c r="B141" s="307">
        <v>1</v>
      </c>
      <c r="C141" s="308">
        <f>'12S - 8B - 2 RR'!B70</f>
        <v>0</v>
      </c>
      <c r="D141" s="33">
        <f>'12S - 8B - 2 RR'!C70</f>
        <v>10</v>
      </c>
      <c r="E141" s="308">
        <f>'12S - 8B - 2 RR'!D70</f>
        <v>0</v>
      </c>
      <c r="F141" s="33">
        <f>'12S - 8B - 2 RR'!E70</f>
        <v>4</v>
      </c>
      <c r="G141" s="309"/>
      <c r="H141" s="99"/>
      <c r="I141" s="211"/>
      <c r="J141" s="99"/>
      <c r="K141" s="102"/>
    </row>
    <row r="142" spans="2:11" ht="16" x14ac:dyDescent="0.2">
      <c r="B142" s="307">
        <v>2</v>
      </c>
      <c r="C142" s="308">
        <f>'12S - 8B - 2 RR'!B71</f>
        <v>0</v>
      </c>
      <c r="D142" s="33">
        <f>'12S - 8B - 2 RR'!C71</f>
        <v>5</v>
      </c>
      <c r="E142" s="308">
        <f>'12S - 8B - 2 RR'!D71</f>
        <v>0</v>
      </c>
      <c r="F142" s="33">
        <f>'12S - 8B - 2 RR'!E71</f>
        <v>2</v>
      </c>
      <c r="G142" s="310"/>
      <c r="H142" s="99"/>
      <c r="I142" s="211"/>
      <c r="J142" s="99"/>
      <c r="K142" s="102"/>
    </row>
    <row r="143" spans="2:11" ht="16" x14ac:dyDescent="0.2">
      <c r="B143" s="307">
        <v>3</v>
      </c>
      <c r="C143" s="308">
        <f>'12S - 8B - 2 RR'!B72</f>
        <v>0</v>
      </c>
      <c r="D143" s="33">
        <f>'12S - 8B - 2 RR'!C72</f>
        <v>8</v>
      </c>
      <c r="E143" s="308">
        <f>'12S - 8B - 2 RR'!D72</f>
        <v>0</v>
      </c>
      <c r="F143" s="33">
        <f>'12S - 8B - 2 RR'!E72</f>
        <v>6</v>
      </c>
      <c r="G143" s="310"/>
      <c r="H143" s="99"/>
      <c r="I143" s="211"/>
      <c r="J143" s="99"/>
      <c r="K143" s="102"/>
    </row>
    <row r="144" spans="2:11" ht="17" thickBot="1" x14ac:dyDescent="0.25">
      <c r="B144" s="307">
        <v>4</v>
      </c>
      <c r="C144" s="308">
        <f>'12S - 8B - 2 RR'!B73</f>
        <v>0</v>
      </c>
      <c r="D144" s="33">
        <f>'12S - 8B - 2 RR'!C73</f>
        <v>11</v>
      </c>
      <c r="E144" s="308">
        <f>'12S - 8B - 2 RR'!D73</f>
        <v>0</v>
      </c>
      <c r="F144" s="33">
        <f>'12S - 8B - 2 RR'!E73</f>
        <v>9</v>
      </c>
      <c r="G144" s="310"/>
      <c r="H144" s="99"/>
      <c r="I144" s="521"/>
      <c r="J144" s="254"/>
      <c r="K144" s="102"/>
    </row>
    <row r="145" spans="2:11" ht="17" thickBot="1" x14ac:dyDescent="0.25">
      <c r="B145" s="1766" t="s">
        <v>1458</v>
      </c>
      <c r="C145" s="1767"/>
      <c r="D145" s="1767"/>
      <c r="E145" s="1767"/>
      <c r="F145" s="1767"/>
      <c r="G145" s="1767"/>
      <c r="H145" s="1767"/>
      <c r="I145" s="1769" t="s">
        <v>2062</v>
      </c>
      <c r="J145" s="1770"/>
      <c r="K145" s="522"/>
    </row>
    <row r="147" spans="2:11" ht="16" x14ac:dyDescent="0.2">
      <c r="C147" s="1760" t="s">
        <v>194</v>
      </c>
      <c r="D147" s="1760"/>
      <c r="E147" s="1760"/>
      <c r="F147" s="1760"/>
      <c r="G147" s="1760"/>
      <c r="H147" s="1760"/>
      <c r="I147" s="1760"/>
      <c r="J147" s="1760"/>
    </row>
    <row r="148" spans="2:11" ht="14" thickBot="1" x14ac:dyDescent="0.2"/>
    <row r="149" spans="2:11" ht="19" thickBot="1" x14ac:dyDescent="0.25">
      <c r="B149" s="1764" t="s">
        <v>1461</v>
      </c>
      <c r="C149" s="1825"/>
      <c r="D149" s="220" t="s">
        <v>1460</v>
      </c>
      <c r="E149" s="1699" t="s">
        <v>18</v>
      </c>
      <c r="F149" s="1826"/>
      <c r="G149" s="295" t="s">
        <v>1513</v>
      </c>
      <c r="H149" s="534" t="s">
        <v>199</v>
      </c>
      <c r="I149" s="526"/>
      <c r="J149" s="535" t="s">
        <v>200</v>
      </c>
      <c r="K149" s="526">
        <v>12</v>
      </c>
    </row>
    <row r="150" spans="2:11" x14ac:dyDescent="0.15">
      <c r="B150" s="300" t="s">
        <v>892</v>
      </c>
      <c r="C150" s="301" t="s">
        <v>197</v>
      </c>
      <c r="D150" s="302" t="s">
        <v>2322</v>
      </c>
      <c r="E150" s="303" t="s">
        <v>197</v>
      </c>
      <c r="F150" s="304" t="s">
        <v>2324</v>
      </c>
      <c r="G150" s="305" t="s">
        <v>1041</v>
      </c>
      <c r="H150" s="106" t="s">
        <v>1042</v>
      </c>
      <c r="I150" s="106" t="s">
        <v>1043</v>
      </c>
      <c r="J150" s="106" t="s">
        <v>193</v>
      </c>
      <c r="K150" s="306" t="s">
        <v>2063</v>
      </c>
    </row>
    <row r="151" spans="2:11" ht="16" x14ac:dyDescent="0.2">
      <c r="B151" s="307">
        <v>1</v>
      </c>
      <c r="C151" s="308">
        <f>'12S - 8B - 2 RR'!H70</f>
        <v>0</v>
      </c>
      <c r="D151" s="33">
        <f>'12S - 8B - 2 RR'!I70</f>
        <v>4</v>
      </c>
      <c r="E151" s="308">
        <f>'12S - 8B - 2 RR'!J70</f>
        <v>0</v>
      </c>
      <c r="F151" s="33">
        <f>'12S - 8B - 2 RR'!K70</f>
        <v>2</v>
      </c>
      <c r="G151" s="309"/>
      <c r="H151" s="99"/>
      <c r="I151" s="211"/>
      <c r="J151" s="99"/>
      <c r="K151" s="102"/>
    </row>
    <row r="152" spans="2:11" ht="16" x14ac:dyDescent="0.2">
      <c r="B152" s="307">
        <v>2</v>
      </c>
      <c r="C152" s="308">
        <f>'12S - 8B - 2 RR'!H71</f>
        <v>0</v>
      </c>
      <c r="D152" s="33">
        <f>'12S - 8B - 2 RR'!I71</f>
        <v>10</v>
      </c>
      <c r="E152" s="308">
        <f>'12S - 8B - 2 RR'!J71</f>
        <v>0</v>
      </c>
      <c r="F152" s="33">
        <f>'12S - 8B - 2 RR'!K71</f>
        <v>12</v>
      </c>
      <c r="G152" s="310"/>
      <c r="H152" s="99"/>
      <c r="I152" s="211"/>
      <c r="J152" s="99"/>
      <c r="K152" s="102"/>
    </row>
    <row r="153" spans="2:11" ht="16" x14ac:dyDescent="0.2">
      <c r="B153" s="307">
        <v>3</v>
      </c>
      <c r="C153" s="308">
        <f>'12S - 8B - 2 RR'!H72</f>
        <v>0</v>
      </c>
      <c r="D153" s="33">
        <f>'12S - 8B - 2 RR'!I72</f>
        <v>3</v>
      </c>
      <c r="E153" s="308">
        <f>'12S - 8B - 2 RR'!J72</f>
        <v>0</v>
      </c>
      <c r="F153" s="33">
        <f>'12S - 8B - 2 RR'!K72</f>
        <v>1</v>
      </c>
      <c r="G153" s="310"/>
      <c r="H153" s="99"/>
      <c r="I153" s="211"/>
      <c r="J153" s="99"/>
      <c r="K153" s="102"/>
    </row>
    <row r="154" spans="2:11" ht="17" thickBot="1" x14ac:dyDescent="0.25">
      <c r="B154" s="307">
        <v>4</v>
      </c>
      <c r="C154" s="308">
        <f>'12S - 8B - 2 RR'!H73</f>
        <v>0</v>
      </c>
      <c r="D154" s="33">
        <f>'12S - 8B - 2 RR'!I73</f>
        <v>11</v>
      </c>
      <c r="E154" s="308">
        <f>'12S - 8B - 2 RR'!J73</f>
        <v>0</v>
      </c>
      <c r="F154" s="33">
        <f>'12S - 8B - 2 RR'!K73</f>
        <v>8</v>
      </c>
      <c r="G154" s="310"/>
      <c r="H154" s="99"/>
      <c r="I154" s="521"/>
      <c r="J154" s="254"/>
      <c r="K154" s="102"/>
    </row>
    <row r="155" spans="2:11" ht="17" thickBot="1" x14ac:dyDescent="0.25">
      <c r="B155" s="1766" t="s">
        <v>1458</v>
      </c>
      <c r="C155" s="1767"/>
      <c r="D155" s="1767"/>
      <c r="E155" s="1767"/>
      <c r="F155" s="1767"/>
      <c r="G155" s="1767"/>
      <c r="H155" s="1767"/>
      <c r="I155" s="1769" t="s">
        <v>2062</v>
      </c>
      <c r="J155" s="1770"/>
      <c r="K155" s="522"/>
    </row>
    <row r="157" spans="2:11" x14ac:dyDescent="0.15">
      <c r="B157"/>
      <c r="C157"/>
      <c r="D157"/>
      <c r="E157"/>
      <c r="F157"/>
      <c r="G157"/>
      <c r="H157"/>
      <c r="I157"/>
      <c r="J157"/>
      <c r="K157"/>
    </row>
    <row r="158" spans="2:11" ht="16" x14ac:dyDescent="0.2">
      <c r="C158" s="1760" t="s">
        <v>194</v>
      </c>
      <c r="D158" s="1760"/>
      <c r="E158" s="1760"/>
      <c r="F158" s="1760"/>
      <c r="G158" s="1760"/>
      <c r="H158" s="1760"/>
      <c r="I158" s="1760"/>
      <c r="J158" s="1760"/>
    </row>
    <row r="159" spans="2:11" ht="14" thickBot="1" x14ac:dyDescent="0.2"/>
    <row r="160" spans="2:11" ht="19" thickBot="1" x14ac:dyDescent="0.25">
      <c r="B160" s="1764" t="s">
        <v>1461</v>
      </c>
      <c r="C160" s="1825"/>
      <c r="D160" s="220" t="s">
        <v>1460</v>
      </c>
      <c r="E160" s="1699" t="s">
        <v>18</v>
      </c>
      <c r="F160" s="1826"/>
      <c r="G160" s="295" t="s">
        <v>1513</v>
      </c>
      <c r="H160" s="534" t="s">
        <v>199</v>
      </c>
      <c r="I160" s="526"/>
      <c r="J160" s="535" t="s">
        <v>200</v>
      </c>
      <c r="K160" s="526">
        <v>13</v>
      </c>
    </row>
    <row r="161" spans="2:11" x14ac:dyDescent="0.15">
      <c r="B161" s="300" t="s">
        <v>892</v>
      </c>
      <c r="C161" s="301" t="s">
        <v>197</v>
      </c>
      <c r="D161" s="302" t="s">
        <v>2322</v>
      </c>
      <c r="E161" s="303" t="s">
        <v>197</v>
      </c>
      <c r="F161" s="304" t="s">
        <v>2324</v>
      </c>
      <c r="G161" s="305" t="s">
        <v>1041</v>
      </c>
      <c r="H161" s="106" t="s">
        <v>1042</v>
      </c>
      <c r="I161" s="106" t="s">
        <v>1043</v>
      </c>
      <c r="J161" s="106" t="s">
        <v>193</v>
      </c>
      <c r="K161" s="306" t="s">
        <v>2063</v>
      </c>
    </row>
    <row r="162" spans="2:11" ht="16" x14ac:dyDescent="0.2">
      <c r="B162" s="307">
        <v>1</v>
      </c>
      <c r="C162" s="308">
        <f>'12S - 8B - 2 RR'!B77</f>
        <v>0</v>
      </c>
      <c r="D162" s="33">
        <f>'12S - 8B - 2 RR'!C77</f>
        <v>6</v>
      </c>
      <c r="E162" s="308">
        <f>'12S - 8B - 2 RR'!D77</f>
        <v>0</v>
      </c>
      <c r="F162" s="33">
        <f>'12S - 8B - 2 RR'!E77</f>
        <v>12</v>
      </c>
      <c r="G162" s="309"/>
      <c r="H162" s="99"/>
      <c r="I162" s="211"/>
      <c r="J162" s="99"/>
      <c r="K162" s="102"/>
    </row>
    <row r="163" spans="2:11" ht="16" x14ac:dyDescent="0.2">
      <c r="B163" s="307">
        <v>2</v>
      </c>
      <c r="C163" s="308">
        <f>'12S - 8B - 2 RR'!B78</f>
        <v>0</v>
      </c>
      <c r="D163" s="33">
        <f>'12S - 8B - 2 RR'!C78</f>
        <v>5</v>
      </c>
      <c r="E163" s="308">
        <f>'12S - 8B - 2 RR'!D78</f>
        <v>0</v>
      </c>
      <c r="F163" s="33">
        <f>'12S - 8B - 2 RR'!E78</f>
        <v>11</v>
      </c>
      <c r="G163" s="310"/>
      <c r="H163" s="99"/>
      <c r="I163" s="211"/>
      <c r="J163" s="99"/>
      <c r="K163" s="102"/>
    </row>
    <row r="164" spans="2:11" ht="16" x14ac:dyDescent="0.2">
      <c r="B164" s="307">
        <v>3</v>
      </c>
      <c r="C164" s="308">
        <f>'12S - 8B - 2 RR'!B79</f>
        <v>0</v>
      </c>
      <c r="D164" s="33">
        <f>'12S - 8B - 2 RR'!C79</f>
        <v>2</v>
      </c>
      <c r="E164" s="308">
        <f>'12S - 8B - 2 RR'!D79</f>
        <v>0</v>
      </c>
      <c r="F164" s="33">
        <f>'12S - 8B - 2 RR'!E79</f>
        <v>8</v>
      </c>
      <c r="G164" s="310"/>
      <c r="H164" s="99"/>
      <c r="I164" s="211"/>
      <c r="J164" s="99"/>
      <c r="K164" s="102"/>
    </row>
    <row r="165" spans="2:11" ht="17" thickBot="1" x14ac:dyDescent="0.25">
      <c r="B165" s="307">
        <v>4</v>
      </c>
      <c r="C165" s="308">
        <f>'12S - 8B - 2 RR'!B80</f>
        <v>0</v>
      </c>
      <c r="D165" s="33">
        <f>'12S - 8B - 2 RR'!C80</f>
        <v>9</v>
      </c>
      <c r="E165" s="308">
        <f>'12S - 8B - 2 RR'!D80</f>
        <v>0</v>
      </c>
      <c r="F165" s="33">
        <f>'12S - 8B - 2 RR'!E80</f>
        <v>3</v>
      </c>
      <c r="G165" s="310"/>
      <c r="H165" s="99"/>
      <c r="I165" s="521"/>
      <c r="J165" s="254"/>
      <c r="K165" s="102"/>
    </row>
    <row r="166" spans="2:11" ht="17" thickBot="1" x14ac:dyDescent="0.25">
      <c r="B166" s="1766" t="s">
        <v>1458</v>
      </c>
      <c r="C166" s="1767"/>
      <c r="D166" s="1767"/>
      <c r="E166" s="1767"/>
      <c r="F166" s="1767"/>
      <c r="G166" s="1767"/>
      <c r="H166" s="1767"/>
      <c r="I166" s="1769" t="s">
        <v>2062</v>
      </c>
      <c r="J166" s="1770"/>
      <c r="K166" s="522"/>
    </row>
    <row r="167" spans="2:11" x14ac:dyDescent="0.15">
      <c r="B167"/>
      <c r="C167"/>
      <c r="D167"/>
      <c r="E167"/>
      <c r="F167"/>
      <c r="G167"/>
      <c r="H167"/>
      <c r="I167"/>
      <c r="J167"/>
      <c r="K167"/>
    </row>
    <row r="168" spans="2:11" ht="16" x14ac:dyDescent="0.2">
      <c r="C168" s="1760" t="s">
        <v>194</v>
      </c>
      <c r="D168" s="1760"/>
      <c r="E168" s="1760"/>
      <c r="F168" s="1760"/>
      <c r="G168" s="1760"/>
      <c r="H168" s="1760"/>
      <c r="I168" s="1760"/>
      <c r="J168" s="1760"/>
    </row>
    <row r="169" spans="2:11" ht="14" thickBot="1" x14ac:dyDescent="0.2"/>
    <row r="170" spans="2:11" ht="19" thickBot="1" x14ac:dyDescent="0.25">
      <c r="B170" s="1764" t="s">
        <v>1461</v>
      </c>
      <c r="C170" s="1765"/>
      <c r="D170" s="220" t="s">
        <v>1460</v>
      </c>
      <c r="E170" s="1699" t="s">
        <v>18</v>
      </c>
      <c r="F170" s="1700"/>
      <c r="G170" s="295" t="s">
        <v>1513</v>
      </c>
      <c r="H170" s="534" t="s">
        <v>199</v>
      </c>
      <c r="I170" s="526"/>
      <c r="J170" s="535" t="s">
        <v>200</v>
      </c>
      <c r="K170" s="526">
        <v>14</v>
      </c>
    </row>
    <row r="171" spans="2:11" x14ac:dyDescent="0.15">
      <c r="B171" s="300" t="s">
        <v>892</v>
      </c>
      <c r="C171" s="301" t="s">
        <v>197</v>
      </c>
      <c r="D171" s="302" t="s">
        <v>2322</v>
      </c>
      <c r="E171" s="303" t="s">
        <v>197</v>
      </c>
      <c r="F171" s="304" t="s">
        <v>2324</v>
      </c>
      <c r="G171" s="305" t="s">
        <v>1041</v>
      </c>
      <c r="H171" s="106" t="s">
        <v>1042</v>
      </c>
      <c r="I171" s="106" t="s">
        <v>1043</v>
      </c>
      <c r="J171" s="106" t="s">
        <v>193</v>
      </c>
      <c r="K171" s="306" t="s">
        <v>2063</v>
      </c>
    </row>
    <row r="172" spans="2:11" ht="16" x14ac:dyDescent="0.2">
      <c r="B172" s="307">
        <v>1</v>
      </c>
      <c r="C172" s="308">
        <f>'12S - 8B - 2 RR'!H77</f>
        <v>0</v>
      </c>
      <c r="D172" s="33">
        <f>'12S - 8B - 2 RR'!I77</f>
        <v>1</v>
      </c>
      <c r="E172" s="308">
        <f>'12S - 8B - 2 RR'!J77</f>
        <v>0</v>
      </c>
      <c r="F172" s="33">
        <f>'12S - 8B - 2 RR'!K77</f>
        <v>10</v>
      </c>
      <c r="G172" s="309"/>
      <c r="H172" s="99"/>
      <c r="I172" s="211"/>
      <c r="J172" s="99"/>
      <c r="K172" s="102"/>
    </row>
    <row r="173" spans="2:11" ht="16" x14ac:dyDescent="0.2">
      <c r="B173" s="307">
        <v>2</v>
      </c>
      <c r="C173" s="308">
        <f>'12S - 8B - 2 RR'!H78</f>
        <v>0</v>
      </c>
      <c r="D173" s="33">
        <f>'12S - 8B - 2 RR'!I78</f>
        <v>8</v>
      </c>
      <c r="E173" s="308">
        <f>'12S - 8B - 2 RR'!J78</f>
        <v>0</v>
      </c>
      <c r="F173" s="33">
        <f>'12S - 8B - 2 RR'!K78</f>
        <v>3</v>
      </c>
      <c r="G173" s="310"/>
      <c r="H173" s="99"/>
      <c r="I173" s="211"/>
      <c r="J173" s="99"/>
      <c r="K173" s="102"/>
    </row>
    <row r="174" spans="2:11" ht="16" x14ac:dyDescent="0.2">
      <c r="B174" s="307">
        <v>3</v>
      </c>
      <c r="C174" s="308">
        <f>'12S - 8B - 2 RR'!H79</f>
        <v>0</v>
      </c>
      <c r="D174" s="33">
        <f>'12S - 8B - 2 RR'!I79</f>
        <v>9</v>
      </c>
      <c r="E174" s="308">
        <f>'12S - 8B - 2 RR'!J79</f>
        <v>0</v>
      </c>
      <c r="F174" s="33">
        <f>'12S - 8B - 2 RR'!K79</f>
        <v>6</v>
      </c>
      <c r="G174" s="310"/>
      <c r="H174" s="99"/>
      <c r="I174" s="211"/>
      <c r="J174" s="99"/>
      <c r="K174" s="102"/>
    </row>
    <row r="175" spans="2:11" ht="17" thickBot="1" x14ac:dyDescent="0.25">
      <c r="B175" s="307">
        <v>4</v>
      </c>
      <c r="C175" s="308">
        <f>'12S - 8B - 2 RR'!H80</f>
        <v>0</v>
      </c>
      <c r="D175" s="33">
        <f>'12S - 8B - 2 RR'!I80</f>
        <v>7</v>
      </c>
      <c r="E175" s="308">
        <f>'12S - 8B - 2 RR'!J80</f>
        <v>0</v>
      </c>
      <c r="F175" s="33">
        <f>'12S - 8B - 2 RR'!K80</f>
        <v>12</v>
      </c>
      <c r="G175" s="310"/>
      <c r="H175" s="99"/>
      <c r="I175" s="521"/>
      <c r="J175" s="254"/>
      <c r="K175" s="102"/>
    </row>
    <row r="176" spans="2:11" ht="17" thickBot="1" x14ac:dyDescent="0.25">
      <c r="B176" s="1766" t="s">
        <v>1458</v>
      </c>
      <c r="C176" s="1767"/>
      <c r="D176" s="1767"/>
      <c r="E176" s="1767"/>
      <c r="F176" s="1767"/>
      <c r="G176" s="1767"/>
      <c r="H176" s="1767"/>
      <c r="I176" s="1769" t="s">
        <v>2062</v>
      </c>
      <c r="J176" s="1770"/>
      <c r="K176" s="522"/>
    </row>
    <row r="178" spans="2:11" ht="16" x14ac:dyDescent="0.2">
      <c r="C178" s="1760" t="s">
        <v>194</v>
      </c>
      <c r="D178" s="1760"/>
      <c r="E178" s="1760"/>
      <c r="F178" s="1760"/>
      <c r="G178" s="1760"/>
      <c r="H178" s="1760"/>
      <c r="I178" s="1760"/>
      <c r="J178" s="1760"/>
    </row>
    <row r="179" spans="2:11" ht="14" thickBot="1" x14ac:dyDescent="0.2">
      <c r="B179"/>
      <c r="C179"/>
      <c r="D179"/>
      <c r="E179"/>
      <c r="F179"/>
      <c r="G179"/>
      <c r="H179"/>
      <c r="I179"/>
      <c r="J179"/>
      <c r="K179"/>
    </row>
    <row r="180" spans="2:11" ht="19" thickBot="1" x14ac:dyDescent="0.25">
      <c r="B180" s="1764" t="s">
        <v>1461</v>
      </c>
      <c r="C180" s="1765"/>
      <c r="D180" s="220" t="s">
        <v>1460</v>
      </c>
      <c r="E180" s="1699" t="s">
        <v>18</v>
      </c>
      <c r="F180" s="1700"/>
      <c r="G180" s="295" t="s">
        <v>1513</v>
      </c>
      <c r="H180" s="534" t="s">
        <v>199</v>
      </c>
      <c r="I180" s="526"/>
      <c r="J180" s="535" t="s">
        <v>200</v>
      </c>
      <c r="K180" s="526">
        <v>15</v>
      </c>
    </row>
    <row r="181" spans="2:11" x14ac:dyDescent="0.15">
      <c r="B181" s="300" t="s">
        <v>892</v>
      </c>
      <c r="C181" s="301" t="s">
        <v>197</v>
      </c>
      <c r="D181" s="302" t="s">
        <v>2322</v>
      </c>
      <c r="E181" s="303" t="s">
        <v>197</v>
      </c>
      <c r="F181" s="304" t="s">
        <v>2324</v>
      </c>
      <c r="G181" s="305" t="s">
        <v>1041</v>
      </c>
      <c r="H181" s="106" t="s">
        <v>1042</v>
      </c>
      <c r="I181" s="106" t="s">
        <v>1043</v>
      </c>
      <c r="J181" s="106" t="s">
        <v>193</v>
      </c>
      <c r="K181" s="306" t="s">
        <v>2063</v>
      </c>
    </row>
    <row r="182" spans="2:11" ht="16" x14ac:dyDescent="0.2">
      <c r="B182" s="307">
        <v>1</v>
      </c>
      <c r="C182" s="308">
        <f>'12S - 8B - 2 RR'!B84</f>
        <v>0</v>
      </c>
      <c r="D182" s="33">
        <f>'12S - 8B - 2 RR'!C84</f>
        <v>2</v>
      </c>
      <c r="E182" s="308">
        <f>'12S - 8B - 2 RR'!D84</f>
        <v>0</v>
      </c>
      <c r="F182" s="33">
        <f>'12S - 8B - 2 RR'!E84</f>
        <v>1</v>
      </c>
      <c r="G182" s="309"/>
      <c r="H182" s="99"/>
      <c r="I182" s="211"/>
      <c r="J182" s="99"/>
      <c r="K182" s="102"/>
    </row>
    <row r="183" spans="2:11" ht="16" x14ac:dyDescent="0.2">
      <c r="B183" s="307">
        <v>2</v>
      </c>
      <c r="C183" s="308">
        <f>'12S - 8B - 2 RR'!B85</f>
        <v>0</v>
      </c>
      <c r="D183" s="33">
        <f>'12S - 8B - 2 RR'!C85</f>
        <v>3</v>
      </c>
      <c r="E183" s="308">
        <f>'12S - 8B - 2 RR'!D85</f>
        <v>0</v>
      </c>
      <c r="F183" s="33">
        <f>'12S - 8B - 2 RR'!E85</f>
        <v>4</v>
      </c>
      <c r="G183" s="310"/>
      <c r="H183" s="99"/>
      <c r="I183" s="211"/>
      <c r="J183" s="99"/>
      <c r="K183" s="102"/>
    </row>
    <row r="184" spans="2:11" ht="16" x14ac:dyDescent="0.2">
      <c r="B184" s="307">
        <v>3</v>
      </c>
      <c r="C184" s="308">
        <f>'12S - 8B - 2 RR'!B86</f>
        <v>0</v>
      </c>
      <c r="D184" s="33">
        <f>'12S - 8B - 2 RR'!C86</f>
        <v>7</v>
      </c>
      <c r="E184" s="308">
        <f>'12S - 8B - 2 RR'!D86</f>
        <v>0</v>
      </c>
      <c r="F184" s="33">
        <f>'12S - 8B - 2 RR'!E86</f>
        <v>8</v>
      </c>
      <c r="G184" s="310"/>
      <c r="H184" s="99"/>
      <c r="I184" s="211"/>
      <c r="J184" s="99"/>
      <c r="K184" s="102"/>
    </row>
    <row r="185" spans="2:11" ht="17" thickBot="1" x14ac:dyDescent="0.25">
      <c r="B185" s="307">
        <v>4</v>
      </c>
      <c r="C185" s="308">
        <f>'12S - 8B - 2 RR'!B87</f>
        <v>0</v>
      </c>
      <c r="D185" s="33">
        <f>'12S - 8B - 2 RR'!C87</f>
        <v>9</v>
      </c>
      <c r="E185" s="308">
        <f>'12S - 8B - 2 RR'!D87</f>
        <v>0</v>
      </c>
      <c r="F185" s="33">
        <f>'12S - 8B - 2 RR'!E87</f>
        <v>10</v>
      </c>
      <c r="G185" s="310"/>
      <c r="H185" s="99"/>
      <c r="I185" s="521"/>
      <c r="J185" s="254"/>
      <c r="K185" s="102"/>
    </row>
    <row r="186" spans="2:11" ht="17" thickBot="1" x14ac:dyDescent="0.25">
      <c r="B186" s="1766" t="s">
        <v>1458</v>
      </c>
      <c r="C186" s="1767"/>
      <c r="D186" s="1767"/>
      <c r="E186" s="1767"/>
      <c r="F186" s="1767"/>
      <c r="G186" s="1767"/>
      <c r="H186" s="1767"/>
      <c r="I186" s="1769" t="s">
        <v>2062</v>
      </c>
      <c r="J186" s="1770"/>
      <c r="K186" s="522"/>
    </row>
    <row r="188" spans="2:11" ht="16" x14ac:dyDescent="0.2">
      <c r="C188" s="1760" t="s">
        <v>194</v>
      </c>
      <c r="D188" s="1760"/>
      <c r="E188" s="1760"/>
      <c r="F188" s="1760"/>
      <c r="G188" s="1760"/>
      <c r="H188" s="1760"/>
      <c r="I188" s="1760"/>
      <c r="J188" s="1760"/>
    </row>
    <row r="189" spans="2:11" ht="14" thickBot="1" x14ac:dyDescent="0.2"/>
    <row r="190" spans="2:11" ht="19" thickBot="1" x14ac:dyDescent="0.25">
      <c r="B190" s="1764" t="s">
        <v>1461</v>
      </c>
      <c r="C190" s="1765"/>
      <c r="D190" s="220" t="s">
        <v>1460</v>
      </c>
      <c r="E190" s="1699" t="s">
        <v>18</v>
      </c>
      <c r="F190" s="1700"/>
      <c r="G190" s="295" t="s">
        <v>1513</v>
      </c>
      <c r="H190" s="534" t="s">
        <v>199</v>
      </c>
      <c r="I190" s="526"/>
      <c r="J190" s="535" t="s">
        <v>200</v>
      </c>
      <c r="K190" s="526">
        <v>16</v>
      </c>
    </row>
    <row r="191" spans="2:11" x14ac:dyDescent="0.15">
      <c r="B191" s="300" t="s">
        <v>892</v>
      </c>
      <c r="C191" s="301" t="s">
        <v>197</v>
      </c>
      <c r="D191" s="302" t="s">
        <v>2322</v>
      </c>
      <c r="E191" s="303" t="s">
        <v>197</v>
      </c>
      <c r="F191" s="304" t="s">
        <v>2324</v>
      </c>
      <c r="G191" s="305" t="s">
        <v>1041</v>
      </c>
      <c r="H191" s="106" t="s">
        <v>1042</v>
      </c>
      <c r="I191" s="106" t="s">
        <v>1043</v>
      </c>
      <c r="J191" s="106" t="s">
        <v>193</v>
      </c>
      <c r="K191" s="306" t="s">
        <v>2063</v>
      </c>
    </row>
    <row r="192" spans="2:11" ht="16" x14ac:dyDescent="0.2">
      <c r="B192" s="307">
        <v>1</v>
      </c>
      <c r="C192" s="308">
        <f>'12S - 8B - 2 RR'!H84</f>
        <v>0</v>
      </c>
      <c r="D192" s="33">
        <f>'12S - 8B - 2 RR'!I84</f>
        <v>12</v>
      </c>
      <c r="E192" s="308">
        <f>'12S - 8B - 2 RR'!J84</f>
        <v>0</v>
      </c>
      <c r="F192" s="33">
        <f>'12S - 8B - 2 RR'!K84</f>
        <v>3</v>
      </c>
      <c r="G192" s="309"/>
      <c r="H192" s="99"/>
      <c r="I192" s="211"/>
      <c r="J192" s="99"/>
      <c r="K192" s="102"/>
    </row>
    <row r="193" spans="2:11" ht="16" x14ac:dyDescent="0.2">
      <c r="B193" s="307">
        <v>2</v>
      </c>
      <c r="C193" s="308">
        <f>'12S - 8B - 2 RR'!H85</f>
        <v>0</v>
      </c>
      <c r="D193" s="33">
        <f>'12S - 8B - 2 RR'!I85</f>
        <v>1</v>
      </c>
      <c r="E193" s="308">
        <f>'12S - 8B - 2 RR'!J85</f>
        <v>0</v>
      </c>
      <c r="F193" s="33">
        <f>'12S - 8B - 2 RR'!K85</f>
        <v>7</v>
      </c>
      <c r="G193" s="310"/>
      <c r="H193" s="99"/>
      <c r="I193" s="211"/>
      <c r="J193" s="99"/>
      <c r="K193" s="102"/>
    </row>
    <row r="194" spans="2:11" ht="16" x14ac:dyDescent="0.2">
      <c r="B194" s="307">
        <v>3</v>
      </c>
      <c r="C194" s="308">
        <f>'12S - 8B - 2 RR'!H86</f>
        <v>0</v>
      </c>
      <c r="D194" s="33">
        <f>'12S - 8B - 2 RR'!I86</f>
        <v>4</v>
      </c>
      <c r="E194" s="308">
        <f>'12S - 8B - 2 RR'!J86</f>
        <v>0</v>
      </c>
      <c r="F194" s="33">
        <f>'12S - 8B - 2 RR'!K86</f>
        <v>11</v>
      </c>
      <c r="G194" s="310"/>
      <c r="H194" s="99"/>
      <c r="I194" s="211"/>
      <c r="J194" s="99"/>
      <c r="K194" s="102"/>
    </row>
    <row r="195" spans="2:11" ht="17" thickBot="1" x14ac:dyDescent="0.25">
      <c r="B195" s="307">
        <v>4</v>
      </c>
      <c r="C195" s="308">
        <f>'12S - 8B - 2 RR'!H87</f>
        <v>0</v>
      </c>
      <c r="D195" s="33">
        <f>'12S - 8B - 2 RR'!I87</f>
        <v>5</v>
      </c>
      <c r="E195" s="308">
        <f>'12S - 8B - 2 RR'!J87</f>
        <v>0</v>
      </c>
      <c r="F195" s="33">
        <f>'12S - 8B - 2 RR'!K87</f>
        <v>6</v>
      </c>
      <c r="G195" s="310"/>
      <c r="H195" s="99"/>
      <c r="I195" s="521"/>
      <c r="J195" s="254"/>
      <c r="K195" s="102"/>
    </row>
    <row r="196" spans="2:11" ht="17" thickBot="1" x14ac:dyDescent="0.25">
      <c r="B196" s="1766" t="s">
        <v>1458</v>
      </c>
      <c r="C196" s="1767"/>
      <c r="D196" s="1767"/>
      <c r="E196" s="1767"/>
      <c r="F196" s="1767"/>
      <c r="G196" s="1767"/>
      <c r="H196" s="1767"/>
      <c r="I196" s="1769" t="s">
        <v>2062</v>
      </c>
      <c r="J196" s="1770"/>
      <c r="K196" s="522"/>
    </row>
    <row r="198" spans="2:11" ht="16" x14ac:dyDescent="0.2">
      <c r="C198" s="1760" t="s">
        <v>194</v>
      </c>
      <c r="D198" s="1760"/>
      <c r="E198" s="1760"/>
      <c r="F198" s="1760"/>
      <c r="G198" s="1760"/>
      <c r="H198" s="1760"/>
      <c r="I198" s="1760"/>
      <c r="J198" s="1760"/>
    </row>
    <row r="199" spans="2:11" ht="14" thickBot="1" x14ac:dyDescent="0.2"/>
    <row r="200" spans="2:11" ht="19" thickBot="1" x14ac:dyDescent="0.25">
      <c r="B200" s="1764" t="s">
        <v>1461</v>
      </c>
      <c r="C200" s="1825"/>
      <c r="D200" s="220" t="s">
        <v>1460</v>
      </c>
      <c r="E200" s="1699" t="s">
        <v>18</v>
      </c>
      <c r="F200" s="1826"/>
      <c r="G200" s="295" t="s">
        <v>1513</v>
      </c>
      <c r="H200" s="534" t="s">
        <v>199</v>
      </c>
      <c r="I200" s="526"/>
      <c r="J200" s="535" t="s">
        <v>200</v>
      </c>
      <c r="K200" s="526">
        <v>17</v>
      </c>
    </row>
    <row r="201" spans="2:11" x14ac:dyDescent="0.15">
      <c r="B201" s="300" t="s">
        <v>892</v>
      </c>
      <c r="C201" s="301" t="s">
        <v>197</v>
      </c>
      <c r="D201" s="302" t="s">
        <v>2322</v>
      </c>
      <c r="E201" s="303" t="s">
        <v>197</v>
      </c>
      <c r="F201" s="304" t="s">
        <v>2324</v>
      </c>
      <c r="G201" s="305" t="s">
        <v>1041</v>
      </c>
      <c r="H201" s="106" t="s">
        <v>1042</v>
      </c>
      <c r="I201" s="106" t="s">
        <v>1043</v>
      </c>
      <c r="J201" s="106" t="s">
        <v>193</v>
      </c>
      <c r="K201" s="306" t="s">
        <v>2063</v>
      </c>
    </row>
    <row r="202" spans="2:11" ht="16" x14ac:dyDescent="0.2">
      <c r="B202" s="307">
        <v>1</v>
      </c>
      <c r="C202" s="308">
        <f>'12S - 8B - 2 RR'!B91</f>
        <v>0</v>
      </c>
      <c r="D202" s="33">
        <f>'12S - 8B - 2 RR'!C91</f>
        <v>11</v>
      </c>
      <c r="E202" s="308">
        <f>'12S - 8B - 2 RR'!D91</f>
        <v>0</v>
      </c>
      <c r="F202" s="33">
        <f>'12S - 8B - 2 RR'!E91</f>
        <v>12</v>
      </c>
      <c r="G202" s="309"/>
      <c r="H202" s="99"/>
      <c r="I202" s="211"/>
      <c r="J202" s="99"/>
      <c r="K202" s="102"/>
    </row>
    <row r="203" spans="2:11" ht="17" thickBot="1" x14ac:dyDescent="0.25">
      <c r="B203" s="307">
        <v>2</v>
      </c>
      <c r="C203" s="308">
        <f>'12S - 8B - 2 RR'!B92</f>
        <v>0</v>
      </c>
      <c r="D203" s="33">
        <f>'12S - 8B - 2 RR'!C92</f>
        <v>7</v>
      </c>
      <c r="E203" s="308">
        <f>'12S - 8B - 2 RR'!D92</f>
        <v>0</v>
      </c>
      <c r="F203" s="33">
        <f>'12S - 8B - 2 RR'!E92</f>
        <v>9</v>
      </c>
      <c r="G203" s="310"/>
      <c r="H203" s="99"/>
      <c r="I203" s="211"/>
      <c r="J203" s="99"/>
      <c r="K203" s="102"/>
    </row>
    <row r="204" spans="2:11" ht="17" thickBot="1" x14ac:dyDescent="0.25">
      <c r="B204" s="1766" t="s">
        <v>1458</v>
      </c>
      <c r="C204" s="1767"/>
      <c r="D204" s="1767"/>
      <c r="E204" s="1767"/>
      <c r="F204" s="1767"/>
      <c r="G204" s="1767"/>
      <c r="H204" s="1767"/>
      <c r="I204" s="1769" t="s">
        <v>2062</v>
      </c>
      <c r="J204" s="1770"/>
      <c r="K204" s="522"/>
    </row>
    <row r="205" spans="2:11" x14ac:dyDescent="0.15">
      <c r="B205"/>
      <c r="C205"/>
      <c r="D205"/>
      <c r="E205"/>
      <c r="F205"/>
      <c r="G205"/>
      <c r="H205"/>
      <c r="I205"/>
      <c r="J205"/>
      <c r="K205"/>
    </row>
    <row r="209" spans="1:9" ht="16" x14ac:dyDescent="0.2">
      <c r="C209" s="1760" t="s">
        <v>1509</v>
      </c>
      <c r="D209" s="1760"/>
      <c r="E209" s="1760"/>
      <c r="F209" s="1760"/>
      <c r="G209" s="1760"/>
      <c r="H209" s="1760"/>
      <c r="I209" s="1760"/>
    </row>
    <row r="211" spans="1:9" x14ac:dyDescent="0.15">
      <c r="B211" s="1637" t="s">
        <v>196</v>
      </c>
      <c r="C211" s="1637"/>
      <c r="D211" s="1637"/>
      <c r="E211" s="1637"/>
    </row>
    <row r="212" spans="1:9" x14ac:dyDescent="0.15">
      <c r="A212" s="1939" t="s">
        <v>204</v>
      </c>
      <c r="B212" s="1939"/>
      <c r="C212" s="1939"/>
      <c r="D212" s="1939"/>
      <c r="E212" s="25" t="s">
        <v>367</v>
      </c>
      <c r="G212" s="293" t="s">
        <v>1934</v>
      </c>
    </row>
    <row r="213" spans="1:9" ht="16" x14ac:dyDescent="0.2">
      <c r="B213" s="79">
        <v>1</v>
      </c>
      <c r="C213" s="1975">
        <f t="shared" ref="C213:C224" si="0">C6</f>
        <v>1</v>
      </c>
      <c r="D213" s="1976"/>
      <c r="E213" s="120">
        <f>E6</f>
        <v>0</v>
      </c>
      <c r="F213" s="173" t="s">
        <v>1038</v>
      </c>
      <c r="G213" s="292">
        <f>'12S - 8B - 2 RR'!K123</f>
        <v>1</v>
      </c>
    </row>
    <row r="214" spans="1:9" ht="16" x14ac:dyDescent="0.2">
      <c r="B214" s="79">
        <v>2</v>
      </c>
      <c r="C214" s="1975">
        <f t="shared" si="0"/>
        <v>2</v>
      </c>
      <c r="D214" s="1976"/>
      <c r="E214" s="120">
        <f t="shared" ref="E214:E224" si="1">E7</f>
        <v>0</v>
      </c>
      <c r="G214" s="292"/>
    </row>
    <row r="215" spans="1:9" ht="16" x14ac:dyDescent="0.2">
      <c r="B215" s="79">
        <v>3</v>
      </c>
      <c r="C215" s="1975">
        <f t="shared" si="0"/>
        <v>3</v>
      </c>
      <c r="D215" s="1976"/>
      <c r="E215" s="120">
        <f t="shared" si="1"/>
        <v>0</v>
      </c>
      <c r="G215" s="292"/>
    </row>
    <row r="216" spans="1:9" ht="16" x14ac:dyDescent="0.2">
      <c r="B216" s="79">
        <v>4</v>
      </c>
      <c r="C216" s="1975">
        <f t="shared" si="0"/>
        <v>4</v>
      </c>
      <c r="D216" s="1976"/>
      <c r="E216" s="120">
        <f t="shared" si="1"/>
        <v>0</v>
      </c>
      <c r="F216" s="173" t="s">
        <v>1038</v>
      </c>
      <c r="G216" s="292">
        <f>'12S - 8B - 2 RR'!K126</f>
        <v>2</v>
      </c>
    </row>
    <row r="217" spans="1:9" ht="16" x14ac:dyDescent="0.2">
      <c r="B217" s="79">
        <v>5</v>
      </c>
      <c r="C217" s="1975">
        <f t="shared" si="0"/>
        <v>5</v>
      </c>
      <c r="D217" s="1976"/>
      <c r="E217" s="120">
        <f t="shared" si="1"/>
        <v>0</v>
      </c>
      <c r="F217" s="173" t="s">
        <v>1038</v>
      </c>
      <c r="G217" s="292">
        <f>'12S - 8B - 2 RR'!K127</f>
        <v>3</v>
      </c>
    </row>
    <row r="218" spans="1:9" ht="16" x14ac:dyDescent="0.2">
      <c r="B218" s="79">
        <v>6</v>
      </c>
      <c r="C218" s="1975">
        <f t="shared" si="0"/>
        <v>6</v>
      </c>
      <c r="D218" s="1976"/>
      <c r="E218" s="120">
        <f t="shared" si="1"/>
        <v>0</v>
      </c>
      <c r="G218" s="292"/>
    </row>
    <row r="219" spans="1:9" ht="16" x14ac:dyDescent="0.2">
      <c r="B219" s="79">
        <v>7</v>
      </c>
      <c r="C219" s="1975">
        <f t="shared" si="0"/>
        <v>7</v>
      </c>
      <c r="D219" s="1976"/>
      <c r="E219" s="120">
        <f t="shared" si="1"/>
        <v>0</v>
      </c>
      <c r="F219" s="173" t="s">
        <v>1038</v>
      </c>
      <c r="G219" s="292">
        <f>'12S - 8B - 2 RR'!K129</f>
        <v>4</v>
      </c>
    </row>
    <row r="220" spans="1:9" ht="16" x14ac:dyDescent="0.2">
      <c r="B220" s="79">
        <v>8</v>
      </c>
      <c r="C220" s="1975">
        <f t="shared" si="0"/>
        <v>8</v>
      </c>
      <c r="D220" s="1976"/>
      <c r="E220" s="120">
        <f t="shared" si="1"/>
        <v>0</v>
      </c>
      <c r="F220" s="173" t="s">
        <v>1038</v>
      </c>
      <c r="G220" s="292">
        <f>'12S - 8B - 2 RR'!K130</f>
        <v>5</v>
      </c>
    </row>
    <row r="221" spans="1:9" ht="16" x14ac:dyDescent="0.2">
      <c r="B221" s="79">
        <v>9</v>
      </c>
      <c r="C221" s="1975">
        <f t="shared" si="0"/>
        <v>9</v>
      </c>
      <c r="D221" s="1976"/>
      <c r="E221" s="120">
        <f t="shared" si="1"/>
        <v>0</v>
      </c>
      <c r="F221" s="173" t="s">
        <v>1038</v>
      </c>
      <c r="G221" s="292">
        <f>'12S - 8B - 2 RR'!K131</f>
        <v>6</v>
      </c>
    </row>
    <row r="222" spans="1:9" ht="16" x14ac:dyDescent="0.2">
      <c r="B222" s="79">
        <v>10</v>
      </c>
      <c r="C222" s="1975">
        <f t="shared" si="0"/>
        <v>10</v>
      </c>
      <c r="D222" s="1976"/>
      <c r="E222" s="120">
        <f t="shared" si="1"/>
        <v>0</v>
      </c>
      <c r="F222" s="173"/>
      <c r="G222" s="292"/>
    </row>
    <row r="223" spans="1:9" ht="16" x14ac:dyDescent="0.2">
      <c r="B223" s="79">
        <v>11</v>
      </c>
      <c r="C223" s="1975">
        <f t="shared" si="0"/>
        <v>11</v>
      </c>
      <c r="D223" s="1976"/>
      <c r="E223" s="120">
        <f t="shared" si="1"/>
        <v>0</v>
      </c>
      <c r="F223" s="173" t="s">
        <v>1038</v>
      </c>
      <c r="G223" s="292">
        <f>'12S - 8B - 2 RR'!K133</f>
        <v>0</v>
      </c>
    </row>
    <row r="224" spans="1:9" ht="16" x14ac:dyDescent="0.2">
      <c r="B224" s="79">
        <v>12</v>
      </c>
      <c r="C224" s="1975">
        <f t="shared" si="0"/>
        <v>12</v>
      </c>
      <c r="D224" s="1976"/>
      <c r="E224" s="120">
        <f t="shared" si="1"/>
        <v>0</v>
      </c>
      <c r="F224" s="173" t="s">
        <v>1038</v>
      </c>
      <c r="G224" s="292">
        <f>'12S - 8B - 2 RR'!K134</f>
        <v>0</v>
      </c>
    </row>
    <row r="231" spans="1:11" x14ac:dyDescent="0.15">
      <c r="E231" s="1637" t="s">
        <v>2043</v>
      </c>
      <c r="F231" s="1637"/>
      <c r="G231" s="1637"/>
      <c r="H231" s="1637"/>
    </row>
    <row r="240" spans="1:11" ht="16" x14ac:dyDescent="0.2">
      <c r="A240" s="1760" t="s">
        <v>194</v>
      </c>
      <c r="B240" s="1760"/>
      <c r="C240" s="1760"/>
      <c r="D240" s="1760"/>
      <c r="E240" s="1760"/>
      <c r="F240" s="1760"/>
      <c r="G240" s="1760"/>
      <c r="H240" s="1760"/>
      <c r="I240" s="1760"/>
      <c r="J240" s="1760"/>
      <c r="K240" s="1760"/>
    </row>
    <row r="241" spans="1:11" ht="14" thickBot="1" x14ac:dyDescent="0.2"/>
    <row r="242" spans="1:11" ht="19" thickBot="1" x14ac:dyDescent="0.25">
      <c r="B242" s="481" t="s">
        <v>1461</v>
      </c>
      <c r="C242" s="482"/>
      <c r="D242" s="220" t="s">
        <v>1460</v>
      </c>
      <c r="E242" s="479" t="s">
        <v>18</v>
      </c>
      <c r="F242" s="480"/>
      <c r="G242" s="528" t="s">
        <v>1510</v>
      </c>
      <c r="H242" s="534" t="s">
        <v>199</v>
      </c>
      <c r="I242" s="526"/>
      <c r="J242" s="535" t="s">
        <v>200</v>
      </c>
      <c r="K242" s="526">
        <v>1</v>
      </c>
    </row>
    <row r="243" spans="1:11" x14ac:dyDescent="0.15">
      <c r="B243" s="300" t="s">
        <v>892</v>
      </c>
      <c r="C243" s="301" t="s">
        <v>197</v>
      </c>
      <c r="D243" s="302" t="s">
        <v>2322</v>
      </c>
      <c r="E243" s="303" t="s">
        <v>197</v>
      </c>
      <c r="F243" s="304" t="s">
        <v>2324</v>
      </c>
      <c r="G243" s="305" t="s">
        <v>1041</v>
      </c>
      <c r="H243" s="106" t="s">
        <v>1042</v>
      </c>
      <c r="I243" s="106" t="s">
        <v>1043</v>
      </c>
      <c r="J243" s="106" t="s">
        <v>193</v>
      </c>
      <c r="K243" s="306" t="s">
        <v>2063</v>
      </c>
    </row>
    <row r="244" spans="1:11" ht="16" x14ac:dyDescent="0.2">
      <c r="B244" s="307">
        <v>1</v>
      </c>
      <c r="C244" s="308">
        <f>'12S - 8B - 2 RR'!B142</f>
        <v>6</v>
      </c>
      <c r="D244" s="33">
        <f>'12S - 8B - 2 RR'!C142</f>
        <v>9</v>
      </c>
      <c r="E244" s="308">
        <f>'12S - 8B - 2 RR'!D142</f>
        <v>0</v>
      </c>
      <c r="F244" s="33">
        <f>'12S - 8B - 2 RR'!E142</f>
        <v>12</v>
      </c>
      <c r="G244" s="309"/>
      <c r="H244" s="99"/>
      <c r="I244" s="211"/>
      <c r="J244" s="99"/>
      <c r="K244" s="102"/>
    </row>
    <row r="245" spans="1:11" ht="16" x14ac:dyDescent="0.2">
      <c r="B245" s="307">
        <v>2</v>
      </c>
      <c r="C245" s="308">
        <f>'12S - 8B - 2 RR'!B143</f>
        <v>3</v>
      </c>
      <c r="D245" s="33">
        <f>'12S - 8B - 2 RR'!C143</f>
        <v>5</v>
      </c>
      <c r="E245" s="308">
        <f>'12S - 8B - 2 RR'!D143</f>
        <v>5</v>
      </c>
      <c r="F245" s="33">
        <f>'12S - 8B - 2 RR'!E143</f>
        <v>8</v>
      </c>
      <c r="G245" s="310"/>
      <c r="H245" s="99"/>
      <c r="I245" s="211"/>
      <c r="J245" s="99"/>
      <c r="K245" s="102"/>
    </row>
    <row r="246" spans="1:11" ht="16" x14ac:dyDescent="0.2">
      <c r="B246" s="307">
        <v>3</v>
      </c>
      <c r="C246" s="308">
        <f>'12S - 8B - 2 RR'!B144</f>
        <v>2</v>
      </c>
      <c r="D246" s="33">
        <f>'12S - 8B - 2 RR'!C144</f>
        <v>4</v>
      </c>
      <c r="E246" s="308">
        <f>'12S - 8B - 2 RR'!D144</f>
        <v>1</v>
      </c>
      <c r="F246" s="33">
        <f>'12S - 8B - 2 RR'!E144</f>
        <v>1</v>
      </c>
      <c r="G246" s="310"/>
      <c r="H246" s="99"/>
      <c r="I246" s="211"/>
      <c r="J246" s="99"/>
      <c r="K246" s="102"/>
    </row>
    <row r="247" spans="1:11" ht="17" thickBot="1" x14ac:dyDescent="0.25">
      <c r="B247" s="307">
        <v>4</v>
      </c>
      <c r="C247" s="308">
        <f>'12S - 8B - 2 RR'!B145</f>
        <v>4</v>
      </c>
      <c r="D247" s="33">
        <f>'12S - 8B - 2 RR'!C145</f>
        <v>7</v>
      </c>
      <c r="E247" s="308">
        <f>'12S - 8B - 2 RR'!D145</f>
        <v>0</v>
      </c>
      <c r="F247" s="33">
        <f>'12S - 8B - 2 RR'!E145</f>
        <v>11</v>
      </c>
      <c r="G247" s="310"/>
      <c r="H247" s="99"/>
      <c r="I247" s="521"/>
      <c r="J247" s="254"/>
      <c r="K247" s="102"/>
    </row>
    <row r="248" spans="1:11" ht="17" thickBot="1" x14ac:dyDescent="0.25">
      <c r="B248" s="320" t="s">
        <v>1458</v>
      </c>
      <c r="C248" s="321"/>
      <c r="D248" s="321"/>
      <c r="E248" s="321"/>
      <c r="F248" s="321"/>
      <c r="G248" s="321"/>
      <c r="H248" s="321"/>
      <c r="I248" s="664" t="s">
        <v>2062</v>
      </c>
      <c r="J248" s="663"/>
      <c r="K248" s="522"/>
    </row>
    <row r="249" spans="1:11" x14ac:dyDescent="0.15">
      <c r="B249"/>
      <c r="C249"/>
      <c r="D249"/>
      <c r="E249"/>
      <c r="F249"/>
      <c r="G249"/>
      <c r="H249"/>
      <c r="I249"/>
      <c r="J249"/>
      <c r="K249"/>
    </row>
    <row r="250" spans="1:11" ht="16" x14ac:dyDescent="0.2">
      <c r="A250" s="1760" t="s">
        <v>194</v>
      </c>
      <c r="B250" s="1760"/>
      <c r="C250" s="1760"/>
      <c r="D250" s="1760"/>
      <c r="E250" s="1760"/>
      <c r="F250" s="1760"/>
      <c r="G250" s="1760"/>
      <c r="H250" s="1760"/>
      <c r="I250" s="1760"/>
      <c r="J250" s="1760"/>
      <c r="K250" s="1760"/>
    </row>
    <row r="251" spans="1:11" ht="14" thickBot="1" x14ac:dyDescent="0.2"/>
    <row r="252" spans="1:11" ht="19" thickBot="1" x14ac:dyDescent="0.25">
      <c r="B252" s="481" t="s">
        <v>1461</v>
      </c>
      <c r="C252" s="665"/>
      <c r="D252" s="220" t="s">
        <v>1460</v>
      </c>
      <c r="E252" s="479" t="s">
        <v>18</v>
      </c>
      <c r="F252" s="632"/>
      <c r="G252" s="528" t="s">
        <v>1511</v>
      </c>
      <c r="H252" s="534" t="s">
        <v>199</v>
      </c>
      <c r="I252" s="526"/>
      <c r="J252" s="535" t="s">
        <v>200</v>
      </c>
      <c r="K252" s="526">
        <v>2</v>
      </c>
    </row>
    <row r="253" spans="1:11" x14ac:dyDescent="0.15">
      <c r="B253" s="300" t="s">
        <v>892</v>
      </c>
      <c r="C253" s="301" t="s">
        <v>197</v>
      </c>
      <c r="D253" s="302" t="s">
        <v>2322</v>
      </c>
      <c r="E253" s="303" t="s">
        <v>197</v>
      </c>
      <c r="F253" s="304" t="s">
        <v>2324</v>
      </c>
      <c r="G253" s="305" t="s">
        <v>1041</v>
      </c>
      <c r="H253" s="106" t="s">
        <v>1042</v>
      </c>
      <c r="I253" s="106" t="s">
        <v>1043</v>
      </c>
      <c r="J253" s="106" t="s">
        <v>193</v>
      </c>
      <c r="K253" s="306" t="s">
        <v>2063</v>
      </c>
    </row>
    <row r="254" spans="1:11" ht="16" x14ac:dyDescent="0.2">
      <c r="B254" s="307">
        <v>1</v>
      </c>
      <c r="C254" s="308">
        <f>'12S - 8B - 2 RR'!H142</f>
        <v>6</v>
      </c>
      <c r="D254" s="33">
        <f>'12S - 8B - 2 RR'!I142</f>
        <v>9</v>
      </c>
      <c r="E254" s="308">
        <f>'12S - 8B - 2 RR'!J142</f>
        <v>5</v>
      </c>
      <c r="F254" s="33">
        <f>'12S - 8B - 2 RR'!K142</f>
        <v>8</v>
      </c>
      <c r="G254" s="309"/>
      <c r="H254" s="99"/>
      <c r="I254" s="211"/>
      <c r="J254" s="99"/>
      <c r="K254" s="102"/>
    </row>
    <row r="255" spans="1:11" ht="16" x14ac:dyDescent="0.2">
      <c r="B255" s="307">
        <v>2</v>
      </c>
      <c r="C255" s="308">
        <f>'12S - 8B - 2 RR'!H143</f>
        <v>0</v>
      </c>
      <c r="D255" s="33">
        <f>C224</f>
        <v>12</v>
      </c>
      <c r="E255" s="308">
        <f>'12S - 8B - 2 RR'!J143</f>
        <v>1</v>
      </c>
      <c r="F255" s="33">
        <f>C213</f>
        <v>1</v>
      </c>
      <c r="G255" s="310"/>
      <c r="H255" s="99"/>
      <c r="I255" s="211"/>
      <c r="J255" s="99"/>
      <c r="K255" s="102"/>
    </row>
    <row r="256" spans="1:11" ht="16" x14ac:dyDescent="0.2">
      <c r="B256" s="307">
        <v>3</v>
      </c>
      <c r="C256" s="308">
        <f>'12S - 8B - 2 RR'!H144</f>
        <v>3</v>
      </c>
      <c r="D256" s="33">
        <f>C217</f>
        <v>5</v>
      </c>
      <c r="E256" s="308">
        <f>'12S - 8B - 2 RR'!J144</f>
        <v>2</v>
      </c>
      <c r="F256" s="33">
        <f>C216</f>
        <v>4</v>
      </c>
      <c r="G256" s="310"/>
      <c r="H256" s="99"/>
      <c r="I256" s="211"/>
      <c r="J256" s="99"/>
      <c r="K256" s="102"/>
    </row>
    <row r="257" spans="2:11" ht="17" thickBot="1" x14ac:dyDescent="0.25">
      <c r="B257" s="307">
        <v>4</v>
      </c>
      <c r="C257" s="308">
        <f>'12S - 8B - 2 RR'!H145</f>
        <v>0</v>
      </c>
      <c r="D257" s="33">
        <f>C223</f>
        <v>11</v>
      </c>
      <c r="E257" s="308">
        <f>'12S - 8B - 2 RR'!J145</f>
        <v>4</v>
      </c>
      <c r="F257" s="33">
        <f>C214</f>
        <v>2</v>
      </c>
      <c r="G257" s="310"/>
      <c r="H257" s="99"/>
      <c r="I257" s="521"/>
      <c r="J257" s="254"/>
      <c r="K257" s="102"/>
    </row>
    <row r="258" spans="2:11" ht="17" thickBot="1" x14ac:dyDescent="0.25">
      <c r="B258" s="320" t="s">
        <v>1458</v>
      </c>
      <c r="C258" s="321"/>
      <c r="D258" s="321"/>
      <c r="E258" s="321"/>
      <c r="F258" s="321"/>
      <c r="G258" s="321"/>
      <c r="H258" s="321"/>
      <c r="I258" s="1769" t="s">
        <v>2062</v>
      </c>
      <c r="J258" s="1770"/>
      <c r="K258" s="522"/>
    </row>
    <row r="263" spans="2:11" ht="16" x14ac:dyDescent="0.2">
      <c r="C263" s="1760" t="s">
        <v>194</v>
      </c>
      <c r="D263" s="1760"/>
      <c r="E263" s="1760"/>
      <c r="F263" s="1760"/>
      <c r="G263" s="1760"/>
      <c r="H263" s="1760"/>
      <c r="I263" s="1760"/>
      <c r="J263" s="1760"/>
    </row>
    <row r="264" spans="2:11" ht="14" thickBot="1" x14ac:dyDescent="0.2"/>
    <row r="265" spans="2:11" ht="19" thickBot="1" x14ac:dyDescent="0.25">
      <c r="B265" s="1764" t="s">
        <v>1461</v>
      </c>
      <c r="C265" s="1825"/>
      <c r="D265" s="220" t="s">
        <v>1460</v>
      </c>
      <c r="E265" s="1699" t="s">
        <v>18</v>
      </c>
      <c r="F265" s="1826"/>
      <c r="G265" s="528" t="s">
        <v>1512</v>
      </c>
      <c r="H265" s="534" t="s">
        <v>199</v>
      </c>
      <c r="I265" s="526"/>
      <c r="J265" s="535" t="s">
        <v>200</v>
      </c>
      <c r="K265" s="526">
        <v>3</v>
      </c>
    </row>
    <row r="266" spans="2:11" x14ac:dyDescent="0.15">
      <c r="B266" s="300" t="s">
        <v>892</v>
      </c>
      <c r="C266" s="301" t="s">
        <v>197</v>
      </c>
      <c r="D266" s="302" t="s">
        <v>2322</v>
      </c>
      <c r="E266" s="303" t="s">
        <v>197</v>
      </c>
      <c r="F266" s="304" t="s">
        <v>2324</v>
      </c>
      <c r="G266" s="305" t="s">
        <v>1041</v>
      </c>
      <c r="H266" s="106" t="s">
        <v>1042</v>
      </c>
      <c r="I266" s="106" t="s">
        <v>1043</v>
      </c>
      <c r="J266" s="106" t="s">
        <v>193</v>
      </c>
      <c r="K266" s="306" t="s">
        <v>2063</v>
      </c>
    </row>
    <row r="267" spans="2:11" ht="16" x14ac:dyDescent="0.2">
      <c r="B267" s="307">
        <v>1</v>
      </c>
      <c r="C267" s="308">
        <f>'12S - 8B - 2 RR'!B149</f>
        <v>0</v>
      </c>
      <c r="D267" s="33">
        <f>'12S - 8B - 2 RR'!C149</f>
        <v>12</v>
      </c>
      <c r="E267" s="308">
        <f>'12S - 8B - 2 RR'!D149</f>
        <v>3</v>
      </c>
      <c r="F267" s="33">
        <f>'12S - 8B - 2 RR'!E149</f>
        <v>5</v>
      </c>
      <c r="G267" s="309"/>
      <c r="H267" s="99"/>
      <c r="I267" s="211"/>
      <c r="J267" s="99"/>
      <c r="K267" s="102"/>
    </row>
    <row r="268" spans="2:11" ht="16" x14ac:dyDescent="0.2">
      <c r="B268" s="307">
        <v>2</v>
      </c>
      <c r="C268" s="308">
        <f>'12S - 8B - 2 RR'!B150</f>
        <v>5</v>
      </c>
      <c r="D268" s="33">
        <f>'12S - 8B - 2 RR'!C150</f>
        <v>8</v>
      </c>
      <c r="E268" s="308">
        <f>'12S - 8B - 2 RR'!D150</f>
        <v>2</v>
      </c>
      <c r="F268" s="33">
        <f>'12S - 8B - 2 RR'!E150</f>
        <v>4</v>
      </c>
      <c r="G268" s="310"/>
      <c r="H268" s="99"/>
      <c r="I268" s="211"/>
      <c r="J268" s="99"/>
      <c r="K268" s="102"/>
    </row>
    <row r="269" spans="2:11" ht="16" x14ac:dyDescent="0.2">
      <c r="B269" s="307">
        <v>3</v>
      </c>
      <c r="C269" s="308">
        <f>'12S - 8B - 2 RR'!B151</f>
        <v>6</v>
      </c>
      <c r="D269" s="33">
        <f>'12S - 8B - 2 RR'!C151</f>
        <v>10</v>
      </c>
      <c r="E269" s="308">
        <f>'12S - 8B - 2 RR'!D151</f>
        <v>1</v>
      </c>
      <c r="F269" s="33">
        <f>'12S - 8B - 2 RR'!E151</f>
        <v>6</v>
      </c>
      <c r="G269" s="310"/>
      <c r="H269" s="99"/>
      <c r="I269" s="211"/>
      <c r="J269" s="99"/>
      <c r="K269" s="102"/>
    </row>
    <row r="270" spans="2:11" ht="17" thickBot="1" x14ac:dyDescent="0.25">
      <c r="B270" s="307">
        <v>4</v>
      </c>
      <c r="C270" s="308">
        <f>'12S - 8B - 2 RR'!B152</f>
        <v>4</v>
      </c>
      <c r="D270" s="33">
        <f>'12S - 8B - 2 RR'!C152</f>
        <v>7</v>
      </c>
      <c r="E270" s="308">
        <f>'12S - 8B - 2 RR'!D152</f>
        <v>0</v>
      </c>
      <c r="F270" s="33">
        <f>'12S - 8B - 2 RR'!E152</f>
        <v>3</v>
      </c>
      <c r="G270" s="310"/>
      <c r="H270" s="99"/>
      <c r="I270" s="521"/>
      <c r="J270" s="254"/>
      <c r="K270" s="102"/>
    </row>
    <row r="271" spans="2:11" ht="17" thickBot="1" x14ac:dyDescent="0.25">
      <c r="B271" s="1766" t="s">
        <v>1458</v>
      </c>
      <c r="C271" s="1767"/>
      <c r="D271" s="1767"/>
      <c r="E271" s="1767"/>
      <c r="F271" s="1767"/>
      <c r="G271" s="1767"/>
      <c r="H271" s="1767"/>
      <c r="I271" s="1769" t="s">
        <v>2062</v>
      </c>
      <c r="J271" s="1770"/>
      <c r="K271" s="522"/>
    </row>
    <row r="272" spans="2:11" x14ac:dyDescent="0.15">
      <c r="B272"/>
      <c r="C272"/>
      <c r="D272"/>
      <c r="E272"/>
      <c r="F272"/>
      <c r="G272"/>
      <c r="H272"/>
      <c r="I272"/>
      <c r="J272"/>
      <c r="K272"/>
    </row>
    <row r="273" spans="2:11" ht="16" x14ac:dyDescent="0.2">
      <c r="C273" s="1760" t="s">
        <v>194</v>
      </c>
      <c r="D273" s="1760"/>
      <c r="E273" s="1760"/>
      <c r="F273" s="1760"/>
      <c r="G273" s="1760"/>
      <c r="H273" s="1760"/>
      <c r="I273" s="1760"/>
      <c r="J273" s="1760"/>
    </row>
    <row r="274" spans="2:11" ht="14" thickBot="1" x14ac:dyDescent="0.2"/>
    <row r="275" spans="2:11" ht="19" thickBot="1" x14ac:dyDescent="0.25">
      <c r="B275" s="1764" t="s">
        <v>1461</v>
      </c>
      <c r="C275" s="1765"/>
      <c r="D275" s="220" t="s">
        <v>1460</v>
      </c>
      <c r="E275" s="1699" t="s">
        <v>18</v>
      </c>
      <c r="F275" s="1700"/>
      <c r="G275" s="528" t="s">
        <v>1512</v>
      </c>
      <c r="H275" s="534" t="s">
        <v>199</v>
      </c>
      <c r="I275" s="526"/>
      <c r="J275" s="535" t="s">
        <v>200</v>
      </c>
      <c r="K275" s="526">
        <v>4</v>
      </c>
    </row>
    <row r="276" spans="2:11" x14ac:dyDescent="0.15">
      <c r="B276" s="300" t="s">
        <v>892</v>
      </c>
      <c r="C276" s="301" t="s">
        <v>197</v>
      </c>
      <c r="D276" s="302" t="s">
        <v>2322</v>
      </c>
      <c r="E276" s="303" t="s">
        <v>197</v>
      </c>
      <c r="F276" s="304" t="s">
        <v>2324</v>
      </c>
      <c r="G276" s="305" t="s">
        <v>1041</v>
      </c>
      <c r="H276" s="106" t="s">
        <v>1042</v>
      </c>
      <c r="I276" s="106" t="s">
        <v>1043</v>
      </c>
      <c r="J276" s="106" t="s">
        <v>193</v>
      </c>
      <c r="K276" s="306" t="s">
        <v>2063</v>
      </c>
    </row>
    <row r="277" spans="2:11" ht="16" x14ac:dyDescent="0.2">
      <c r="B277" s="307">
        <v>1</v>
      </c>
      <c r="C277" s="308">
        <f>'12S - 8B - 2 RR'!H149</f>
        <v>3</v>
      </c>
      <c r="D277" s="33">
        <f>C217</f>
        <v>5</v>
      </c>
      <c r="E277" s="308">
        <f>'12S - 8B - 2 RR'!J149</f>
        <v>0</v>
      </c>
      <c r="F277" s="33">
        <f>C221</f>
        <v>9</v>
      </c>
      <c r="G277" s="309"/>
      <c r="H277" s="99"/>
      <c r="I277" s="211"/>
      <c r="J277" s="99"/>
      <c r="K277" s="102"/>
    </row>
    <row r="278" spans="2:11" ht="16" x14ac:dyDescent="0.2">
      <c r="B278" s="307">
        <v>2</v>
      </c>
      <c r="C278" s="308">
        <f>'12S - 8B - 2 RR'!H150</f>
        <v>1</v>
      </c>
      <c r="D278" s="33">
        <f>C218</f>
        <v>6</v>
      </c>
      <c r="E278" s="308">
        <f>'12S - 8B - 2 RR'!J150</f>
        <v>4</v>
      </c>
      <c r="F278" s="33">
        <f>C219</f>
        <v>7</v>
      </c>
      <c r="G278" s="310"/>
      <c r="H278" s="99"/>
      <c r="I278" s="211"/>
      <c r="J278" s="99"/>
      <c r="K278" s="102"/>
    </row>
    <row r="279" spans="2:11" ht="16" x14ac:dyDescent="0.2">
      <c r="B279" s="307">
        <v>3</v>
      </c>
      <c r="C279" s="308">
        <f>'12S - 8B - 2 RR'!H151</f>
        <v>2</v>
      </c>
      <c r="D279" s="33">
        <f>C223</f>
        <v>11</v>
      </c>
      <c r="E279" s="308">
        <f>'12S - 8B - 2 RR'!J151</f>
        <v>0</v>
      </c>
      <c r="F279" s="33">
        <f>C215</f>
        <v>3</v>
      </c>
      <c r="G279" s="310"/>
      <c r="H279" s="99"/>
      <c r="I279" s="211"/>
      <c r="J279" s="99"/>
      <c r="K279" s="102"/>
    </row>
    <row r="280" spans="2:11" ht="17" thickBot="1" x14ac:dyDescent="0.25">
      <c r="B280" s="307">
        <v>4</v>
      </c>
      <c r="C280" s="308">
        <f>'12S - 8B - 2 RR'!H152</f>
        <v>5</v>
      </c>
      <c r="D280" s="33">
        <f>C214</f>
        <v>2</v>
      </c>
      <c r="E280" s="308">
        <f>'12S - 8B - 2 RR'!J152</f>
        <v>6</v>
      </c>
      <c r="F280" s="33">
        <f>C222</f>
        <v>10</v>
      </c>
      <c r="G280" s="310"/>
      <c r="H280" s="99"/>
      <c r="I280" s="521"/>
      <c r="J280" s="254"/>
      <c r="K280" s="102"/>
    </row>
    <row r="281" spans="2:11" ht="17" thickBot="1" x14ac:dyDescent="0.25">
      <c r="B281" s="1766" t="s">
        <v>1458</v>
      </c>
      <c r="C281" s="1767"/>
      <c r="D281" s="1767"/>
      <c r="E281" s="1767"/>
      <c r="F281" s="1767"/>
      <c r="G281" s="1767"/>
      <c r="H281" s="1767"/>
      <c r="I281" s="1769" t="s">
        <v>2062</v>
      </c>
      <c r="J281" s="1770"/>
      <c r="K281" s="522"/>
    </row>
    <row r="283" spans="2:11" ht="16" x14ac:dyDescent="0.2">
      <c r="C283" s="1760" t="s">
        <v>194</v>
      </c>
      <c r="D283" s="1760"/>
      <c r="E283" s="1760"/>
      <c r="F283" s="1760"/>
      <c r="G283" s="1760"/>
      <c r="H283" s="1760"/>
      <c r="I283" s="1760"/>
      <c r="J283" s="1760"/>
    </row>
    <row r="284" spans="2:11" ht="14" thickBot="1" x14ac:dyDescent="0.2">
      <c r="B284"/>
      <c r="C284"/>
      <c r="D284"/>
      <c r="E284"/>
      <c r="F284"/>
      <c r="G284"/>
      <c r="H284"/>
      <c r="I284"/>
      <c r="J284"/>
      <c r="K284"/>
    </row>
    <row r="285" spans="2:11" ht="19" thickBot="1" x14ac:dyDescent="0.25">
      <c r="B285" s="1764" t="s">
        <v>1461</v>
      </c>
      <c r="C285" s="1765"/>
      <c r="D285" s="220" t="s">
        <v>1460</v>
      </c>
      <c r="E285" s="1699" t="s">
        <v>18</v>
      </c>
      <c r="F285" s="1700"/>
      <c r="G285" s="528" t="s">
        <v>1512</v>
      </c>
      <c r="H285" s="534" t="s">
        <v>199</v>
      </c>
      <c r="I285" s="526"/>
      <c r="J285" s="535" t="s">
        <v>200</v>
      </c>
      <c r="K285" s="526">
        <v>5</v>
      </c>
    </row>
    <row r="286" spans="2:11" x14ac:dyDescent="0.15">
      <c r="B286" s="300" t="s">
        <v>892</v>
      </c>
      <c r="C286" s="301" t="s">
        <v>197</v>
      </c>
      <c r="D286" s="302" t="s">
        <v>2322</v>
      </c>
      <c r="E286" s="303" t="s">
        <v>197</v>
      </c>
      <c r="F286" s="304" t="s">
        <v>2324</v>
      </c>
      <c r="G286" s="305" t="s">
        <v>1041</v>
      </c>
      <c r="H286" s="106" t="s">
        <v>1042</v>
      </c>
      <c r="I286" s="106" t="s">
        <v>1043</v>
      </c>
      <c r="J286" s="106" t="s">
        <v>193</v>
      </c>
      <c r="K286" s="306" t="s">
        <v>2063</v>
      </c>
    </row>
    <row r="287" spans="2:11" ht="16" x14ac:dyDescent="0.2">
      <c r="B287" s="307">
        <v>1</v>
      </c>
      <c r="C287" s="308">
        <f>'12S - 8B - 2 RR'!B156</f>
        <v>3</v>
      </c>
      <c r="D287" s="33">
        <f>C213</f>
        <v>1</v>
      </c>
      <c r="E287" s="308">
        <f>'12S - 8B - 2 RR'!D156</f>
        <v>0</v>
      </c>
      <c r="F287" s="33">
        <f>C221</f>
        <v>9</v>
      </c>
      <c r="G287" s="309"/>
      <c r="H287" s="99"/>
      <c r="I287" s="211"/>
      <c r="J287" s="99"/>
      <c r="K287" s="102"/>
    </row>
    <row r="288" spans="2:11" ht="16" x14ac:dyDescent="0.2">
      <c r="B288" s="307">
        <v>2</v>
      </c>
      <c r="C288" s="308">
        <f>'12S - 8B - 2 RR'!B157</f>
        <v>0</v>
      </c>
      <c r="D288" s="33">
        <f>C215</f>
        <v>3</v>
      </c>
      <c r="E288" s="308">
        <f>'12S - 8B - 2 RR'!D157</f>
        <v>1</v>
      </c>
      <c r="F288" s="33">
        <f>C218</f>
        <v>6</v>
      </c>
      <c r="G288" s="310"/>
      <c r="H288" s="99"/>
      <c r="I288" s="211"/>
      <c r="J288" s="99"/>
      <c r="K288" s="102"/>
    </row>
    <row r="289" spans="2:11" ht="16" x14ac:dyDescent="0.2">
      <c r="B289" s="307">
        <v>3</v>
      </c>
      <c r="C289" s="308">
        <f>'12S - 8B - 2 RR'!B158</f>
        <v>6</v>
      </c>
      <c r="D289" s="33">
        <f>C222</f>
        <v>10</v>
      </c>
      <c r="E289" s="308">
        <f>'12S - 8B - 2 RR'!D158</f>
        <v>2</v>
      </c>
      <c r="F289" s="33">
        <f>C223</f>
        <v>11</v>
      </c>
      <c r="G289" s="310"/>
      <c r="H289" s="99"/>
      <c r="I289" s="211"/>
      <c r="J289" s="99"/>
      <c r="K289" s="102"/>
    </row>
    <row r="290" spans="2:11" ht="17" thickBot="1" x14ac:dyDescent="0.25">
      <c r="B290" s="307">
        <v>4</v>
      </c>
      <c r="C290" s="308">
        <f>'12S - 8B - 2 RR'!B159</f>
        <v>4</v>
      </c>
      <c r="D290" s="33">
        <f>C219</f>
        <v>7</v>
      </c>
      <c r="E290" s="308">
        <f>'12S - 8B - 2 RR'!D159</f>
        <v>5</v>
      </c>
      <c r="F290" s="33">
        <f>C214</f>
        <v>2</v>
      </c>
      <c r="G290" s="310"/>
      <c r="H290" s="99"/>
      <c r="I290" s="521"/>
      <c r="J290" s="254"/>
      <c r="K290" s="102"/>
    </row>
    <row r="291" spans="2:11" ht="17" thickBot="1" x14ac:dyDescent="0.25">
      <c r="B291" s="1766" t="s">
        <v>1458</v>
      </c>
      <c r="C291" s="1767"/>
      <c r="D291" s="1767"/>
      <c r="E291" s="1767"/>
      <c r="F291" s="1767"/>
      <c r="G291" s="1767"/>
      <c r="H291" s="1767"/>
      <c r="I291" s="1769" t="s">
        <v>2062</v>
      </c>
      <c r="J291" s="1770"/>
      <c r="K291" s="522"/>
    </row>
    <row r="293" spans="2:11" ht="16" x14ac:dyDescent="0.2">
      <c r="C293" s="1760" t="s">
        <v>194</v>
      </c>
      <c r="D293" s="1760"/>
      <c r="E293" s="1760"/>
      <c r="F293" s="1760"/>
      <c r="G293" s="1760"/>
      <c r="H293" s="1760"/>
      <c r="I293" s="1760"/>
      <c r="J293" s="1760"/>
    </row>
    <row r="294" spans="2:11" ht="14" thickBot="1" x14ac:dyDescent="0.2"/>
    <row r="295" spans="2:11" ht="19" thickBot="1" x14ac:dyDescent="0.25">
      <c r="B295" s="1764" t="s">
        <v>1461</v>
      </c>
      <c r="C295" s="1765"/>
      <c r="D295" s="220" t="s">
        <v>1460</v>
      </c>
      <c r="E295" s="1699" t="s">
        <v>18</v>
      </c>
      <c r="F295" s="1700"/>
      <c r="G295" s="528" t="s">
        <v>1512</v>
      </c>
      <c r="H295" s="534" t="s">
        <v>199</v>
      </c>
      <c r="I295" s="526"/>
      <c r="J295" s="535" t="s">
        <v>200</v>
      </c>
      <c r="K295" s="526">
        <v>6</v>
      </c>
    </row>
    <row r="296" spans="2:11" x14ac:dyDescent="0.15">
      <c r="B296" s="300" t="s">
        <v>892</v>
      </c>
      <c r="C296" s="301" t="s">
        <v>197</v>
      </c>
      <c r="D296" s="302" t="s">
        <v>2322</v>
      </c>
      <c r="E296" s="303" t="s">
        <v>197</v>
      </c>
      <c r="F296" s="304" t="s">
        <v>2324</v>
      </c>
      <c r="G296" s="305" t="s">
        <v>1041</v>
      </c>
      <c r="H296" s="106" t="s">
        <v>1042</v>
      </c>
      <c r="I296" s="106" t="s">
        <v>1043</v>
      </c>
      <c r="J296" s="106" t="s">
        <v>193</v>
      </c>
      <c r="K296" s="306" t="s">
        <v>2063</v>
      </c>
    </row>
    <row r="297" spans="2:11" ht="16" x14ac:dyDescent="0.2">
      <c r="B297" s="307">
        <v>1</v>
      </c>
      <c r="C297" s="308">
        <f>'12S - 8B - 2 RR'!H156</f>
        <v>2</v>
      </c>
      <c r="D297" s="33">
        <f>C223</f>
        <v>11</v>
      </c>
      <c r="E297" s="308">
        <f>'12S - 8B - 2 RR'!J156</f>
        <v>1</v>
      </c>
      <c r="F297" s="33">
        <f>C218</f>
        <v>6</v>
      </c>
      <c r="G297" s="309"/>
      <c r="H297" s="99"/>
      <c r="I297" s="211"/>
      <c r="J297" s="99"/>
      <c r="K297" s="102"/>
    </row>
    <row r="298" spans="2:11" ht="16" x14ac:dyDescent="0.2">
      <c r="B298" s="307">
        <v>2</v>
      </c>
      <c r="C298" s="308">
        <f>'12S - 8B - 2 RR'!H157</f>
        <v>6</v>
      </c>
      <c r="D298" s="33">
        <f>C222</f>
        <v>10</v>
      </c>
      <c r="E298" s="308">
        <f>'12S - 8B - 2 RR'!J157</f>
        <v>4</v>
      </c>
      <c r="F298" s="33">
        <f>C219</f>
        <v>7</v>
      </c>
      <c r="G298" s="310"/>
      <c r="H298" s="99"/>
      <c r="I298" s="211"/>
      <c r="J298" s="99"/>
      <c r="K298" s="102"/>
    </row>
    <row r="299" spans="2:11" ht="16" x14ac:dyDescent="0.2">
      <c r="B299" s="307">
        <v>3</v>
      </c>
      <c r="C299" s="308">
        <f>'12S - 8B - 2 RR'!H158</f>
        <v>5</v>
      </c>
      <c r="D299" s="33">
        <f>C214</f>
        <v>2</v>
      </c>
      <c r="E299" s="308">
        <f>'12S - 8B - 2 RR'!J158</f>
        <v>0</v>
      </c>
      <c r="F299" s="33">
        <f>C215</f>
        <v>3</v>
      </c>
      <c r="G299" s="310"/>
      <c r="H299" s="99"/>
      <c r="I299" s="211"/>
      <c r="J299" s="99"/>
      <c r="K299" s="102"/>
    </row>
    <row r="300" spans="2:11" ht="17" thickBot="1" x14ac:dyDescent="0.25">
      <c r="B300" s="307">
        <v>4</v>
      </c>
      <c r="C300" s="308">
        <f>'12S - 8B - 2 RR'!H159</f>
        <v>0</v>
      </c>
      <c r="D300" s="33">
        <f>C220</f>
        <v>8</v>
      </c>
      <c r="E300" s="308">
        <f>'12S - 8B - 2 RR'!J159</f>
        <v>3</v>
      </c>
      <c r="F300" s="33">
        <f>C213</f>
        <v>1</v>
      </c>
      <c r="G300" s="310"/>
      <c r="H300" s="99"/>
      <c r="I300" s="521"/>
      <c r="J300" s="254"/>
      <c r="K300" s="102"/>
    </row>
    <row r="301" spans="2:11" ht="17" thickBot="1" x14ac:dyDescent="0.25">
      <c r="B301" s="1766" t="s">
        <v>1458</v>
      </c>
      <c r="C301" s="1767"/>
      <c r="D301" s="1767"/>
      <c r="E301" s="1767"/>
      <c r="F301" s="1767"/>
      <c r="G301" s="1767"/>
      <c r="H301" s="1767"/>
      <c r="I301" s="1769" t="s">
        <v>2062</v>
      </c>
      <c r="J301" s="1770"/>
      <c r="K301" s="522"/>
    </row>
    <row r="303" spans="2:11" ht="16" x14ac:dyDescent="0.2">
      <c r="C303" s="1760" t="s">
        <v>194</v>
      </c>
      <c r="D303" s="1760"/>
      <c r="E303" s="1760"/>
      <c r="F303" s="1760"/>
      <c r="G303" s="1760"/>
      <c r="H303" s="1760"/>
      <c r="I303" s="1760"/>
      <c r="J303" s="1760"/>
    </row>
    <row r="304" spans="2:11" ht="14" thickBot="1" x14ac:dyDescent="0.2"/>
    <row r="305" spans="2:11" ht="19" thickBot="1" x14ac:dyDescent="0.25">
      <c r="B305" s="1764" t="s">
        <v>1461</v>
      </c>
      <c r="C305" s="1825"/>
      <c r="D305" s="220" t="s">
        <v>1460</v>
      </c>
      <c r="E305" s="1699" t="s">
        <v>18</v>
      </c>
      <c r="F305" s="1826"/>
      <c r="G305" s="528" t="s">
        <v>1512</v>
      </c>
      <c r="H305" s="534" t="s">
        <v>199</v>
      </c>
      <c r="I305" s="526"/>
      <c r="J305" s="535" t="s">
        <v>200</v>
      </c>
      <c r="K305" s="526">
        <v>7</v>
      </c>
    </row>
    <row r="306" spans="2:11" x14ac:dyDescent="0.15">
      <c r="B306" s="300" t="s">
        <v>892</v>
      </c>
      <c r="C306" s="301" t="s">
        <v>197</v>
      </c>
      <c r="D306" s="302" t="s">
        <v>2322</v>
      </c>
      <c r="E306" s="303" t="s">
        <v>197</v>
      </c>
      <c r="F306" s="304" t="s">
        <v>2324</v>
      </c>
      <c r="G306" s="305" t="s">
        <v>1041</v>
      </c>
      <c r="H306" s="106" t="s">
        <v>1042</v>
      </c>
      <c r="I306" s="106" t="s">
        <v>1043</v>
      </c>
      <c r="J306" s="106" t="s">
        <v>193</v>
      </c>
      <c r="K306" s="306" t="s">
        <v>2063</v>
      </c>
    </row>
    <row r="307" spans="2:11" ht="16" x14ac:dyDescent="0.2">
      <c r="B307" s="307">
        <v>1</v>
      </c>
      <c r="C307" s="308">
        <f>'12S - 8B - 2 RR'!B163</f>
        <v>0</v>
      </c>
      <c r="D307" s="33">
        <f>C215</f>
        <v>3</v>
      </c>
      <c r="E307" s="308">
        <f>'12S - 8B - 2 RR'!D163</f>
        <v>6</v>
      </c>
      <c r="F307" s="33">
        <f>C222</f>
        <v>10</v>
      </c>
      <c r="G307" s="309"/>
      <c r="H307" s="99"/>
      <c r="I307" s="211"/>
      <c r="J307" s="99"/>
      <c r="K307" s="102"/>
    </row>
    <row r="308" spans="2:11" ht="16" x14ac:dyDescent="0.2">
      <c r="B308" s="307">
        <v>2</v>
      </c>
      <c r="C308" s="308">
        <f>'12S - 8B - 2 RR'!B164</f>
        <v>5</v>
      </c>
      <c r="D308" s="33">
        <f>C221</f>
        <v>9</v>
      </c>
      <c r="E308" s="308">
        <f>'12S - 8B - 2 RR'!D164</f>
        <v>4</v>
      </c>
      <c r="F308" s="33">
        <f>C216</f>
        <v>4</v>
      </c>
      <c r="G308" s="310"/>
      <c r="H308" s="99"/>
      <c r="I308" s="211"/>
      <c r="J308" s="99"/>
      <c r="K308" s="102"/>
    </row>
    <row r="309" spans="2:11" ht="16" x14ac:dyDescent="0.2">
      <c r="B309" s="307">
        <v>3</v>
      </c>
      <c r="C309" s="308">
        <f>'12S - 8B - 2 RR'!B165</f>
        <v>3</v>
      </c>
      <c r="D309" s="33">
        <f>C213</f>
        <v>1</v>
      </c>
      <c r="E309" s="308">
        <f>'12S - 8B - 2 RR'!D165</f>
        <v>2</v>
      </c>
      <c r="F309" s="33">
        <f>C217</f>
        <v>5</v>
      </c>
      <c r="G309" s="310"/>
      <c r="H309" s="99"/>
      <c r="I309" s="211"/>
      <c r="J309" s="99"/>
      <c r="K309" s="102"/>
    </row>
    <row r="310" spans="2:11" ht="17" thickBot="1" x14ac:dyDescent="0.25">
      <c r="B310" s="307">
        <v>4</v>
      </c>
      <c r="C310" s="308">
        <f>'12S - 8B - 2 RR'!B166</f>
        <v>0</v>
      </c>
      <c r="D310" s="33">
        <f>C220</f>
        <v>8</v>
      </c>
      <c r="E310" s="308">
        <f>'12S - 8B - 2 RR'!D166</f>
        <v>1</v>
      </c>
      <c r="F310" s="33">
        <f>C224</f>
        <v>12</v>
      </c>
      <c r="G310" s="310"/>
      <c r="H310" s="99"/>
      <c r="I310" s="521"/>
      <c r="J310" s="254"/>
      <c r="K310" s="102"/>
    </row>
    <row r="311" spans="2:11" ht="17" thickBot="1" x14ac:dyDescent="0.25">
      <c r="B311" s="1766" t="s">
        <v>1458</v>
      </c>
      <c r="C311" s="1767"/>
      <c r="D311" s="1767"/>
      <c r="E311" s="1767"/>
      <c r="F311" s="1767"/>
      <c r="G311" s="1767"/>
      <c r="H311" s="1767"/>
      <c r="I311" s="1769" t="s">
        <v>2062</v>
      </c>
      <c r="J311" s="1770"/>
      <c r="K311" s="522"/>
    </row>
    <row r="314" spans="2:11" ht="16" x14ac:dyDescent="0.2">
      <c r="C314" s="1760" t="s">
        <v>194</v>
      </c>
      <c r="D314" s="1760"/>
      <c r="E314" s="1760"/>
      <c r="F314" s="1760"/>
      <c r="G314" s="1760"/>
      <c r="H314" s="1760"/>
      <c r="I314" s="1760"/>
      <c r="J314" s="1760"/>
    </row>
    <row r="315" spans="2:11" ht="14" thickBot="1" x14ac:dyDescent="0.2"/>
    <row r="316" spans="2:11" ht="19" thickBot="1" x14ac:dyDescent="0.25">
      <c r="B316" s="1764" t="s">
        <v>1461</v>
      </c>
      <c r="C316" s="1825"/>
      <c r="D316" s="220" t="s">
        <v>1460</v>
      </c>
      <c r="E316" s="1699" t="s">
        <v>18</v>
      </c>
      <c r="F316" s="1826"/>
      <c r="G316" s="528" t="s">
        <v>1512</v>
      </c>
      <c r="H316" s="534" t="s">
        <v>199</v>
      </c>
      <c r="I316" s="526"/>
      <c r="J316" s="535" t="s">
        <v>200</v>
      </c>
      <c r="K316" s="526">
        <v>8</v>
      </c>
    </row>
    <row r="317" spans="2:11" x14ac:dyDescent="0.15">
      <c r="B317" s="300" t="s">
        <v>892</v>
      </c>
      <c r="C317" s="301" t="s">
        <v>197</v>
      </c>
      <c r="D317" s="302" t="s">
        <v>2322</v>
      </c>
      <c r="E317" s="303" t="s">
        <v>197</v>
      </c>
      <c r="F317" s="304" t="s">
        <v>2324</v>
      </c>
      <c r="G317" s="305" t="s">
        <v>1041</v>
      </c>
      <c r="H317" s="106" t="s">
        <v>1042</v>
      </c>
      <c r="I317" s="106" t="s">
        <v>1043</v>
      </c>
      <c r="J317" s="106" t="s">
        <v>193</v>
      </c>
      <c r="K317" s="306" t="s">
        <v>2063</v>
      </c>
    </row>
    <row r="318" spans="2:11" ht="16" x14ac:dyDescent="0.2">
      <c r="B318" s="307">
        <v>1</v>
      </c>
      <c r="C318" s="308">
        <f>'12S - 8B - 2 RR'!H163</f>
        <v>5</v>
      </c>
      <c r="D318" s="33">
        <f>C218</f>
        <v>6</v>
      </c>
      <c r="E318" s="308">
        <f>'12S - 8B - 2 RR'!J163</f>
        <v>6</v>
      </c>
      <c r="F318" s="33">
        <f>C214</f>
        <v>2</v>
      </c>
      <c r="G318" s="309"/>
      <c r="H318" s="99"/>
      <c r="I318" s="211"/>
      <c r="J318" s="99"/>
      <c r="K318" s="102"/>
    </row>
    <row r="319" spans="2:11" ht="16" x14ac:dyDescent="0.2">
      <c r="B319" s="307">
        <v>2</v>
      </c>
      <c r="C319" s="308">
        <f>'12S - 8B - 2 RR'!H164</f>
        <v>0</v>
      </c>
      <c r="D319" s="33">
        <f>C223</f>
        <v>11</v>
      </c>
      <c r="E319" s="308">
        <f>'12S - 8B - 2 RR'!J164</f>
        <v>3</v>
      </c>
      <c r="F319" s="33">
        <f>C213</f>
        <v>1</v>
      </c>
      <c r="G319" s="310"/>
      <c r="H319" s="99"/>
      <c r="I319" s="211"/>
      <c r="J319" s="99"/>
      <c r="K319" s="102"/>
    </row>
    <row r="320" spans="2:11" ht="16" x14ac:dyDescent="0.2">
      <c r="B320" s="307">
        <v>3</v>
      </c>
      <c r="C320" s="308">
        <f>'12S - 8B - 2 RR'!H165</f>
        <v>2</v>
      </c>
      <c r="D320" s="33">
        <f>C217</f>
        <v>5</v>
      </c>
      <c r="E320" s="308">
        <f>'12S - 8B - 2 RR'!J165</f>
        <v>0</v>
      </c>
      <c r="F320" s="33">
        <f>C215</f>
        <v>3</v>
      </c>
      <c r="G320" s="310"/>
      <c r="H320" s="99"/>
      <c r="I320" s="211"/>
      <c r="J320" s="99"/>
      <c r="K320" s="102"/>
    </row>
    <row r="321" spans="2:11" ht="17" thickBot="1" x14ac:dyDescent="0.25">
      <c r="B321" s="307">
        <v>4</v>
      </c>
      <c r="C321" s="308">
        <f>'12S - 8B - 2 RR'!H166</f>
        <v>4</v>
      </c>
      <c r="D321" s="33">
        <f>C216</f>
        <v>4</v>
      </c>
      <c r="E321" s="308">
        <f>'12S - 8B - 2 RR'!J166</f>
        <v>1</v>
      </c>
      <c r="F321" s="33">
        <f>C224</f>
        <v>12</v>
      </c>
      <c r="G321" s="310"/>
      <c r="H321" s="99"/>
      <c r="I321" s="521"/>
      <c r="J321" s="254"/>
      <c r="K321" s="102"/>
    </row>
    <row r="322" spans="2:11" ht="17" thickBot="1" x14ac:dyDescent="0.25">
      <c r="B322" s="1766" t="s">
        <v>1458</v>
      </c>
      <c r="C322" s="1767"/>
      <c r="D322" s="1767"/>
      <c r="E322" s="1767"/>
      <c r="F322" s="1767"/>
      <c r="G322" s="1767"/>
      <c r="H322" s="1767"/>
      <c r="I322" s="1769" t="s">
        <v>2062</v>
      </c>
      <c r="J322" s="1770"/>
      <c r="K322" s="522"/>
    </row>
    <row r="323" spans="2:11" x14ac:dyDescent="0.15">
      <c r="B323"/>
      <c r="C323"/>
      <c r="D323"/>
      <c r="E323"/>
      <c r="F323"/>
      <c r="G323"/>
      <c r="H323"/>
      <c r="I323"/>
      <c r="J323"/>
      <c r="K323"/>
    </row>
    <row r="324" spans="2:11" ht="16" x14ac:dyDescent="0.2">
      <c r="C324" s="1760" t="s">
        <v>194</v>
      </c>
      <c r="D324" s="1760"/>
      <c r="E324" s="1760"/>
      <c r="F324" s="1760"/>
      <c r="G324" s="1760"/>
      <c r="H324" s="1760"/>
      <c r="I324" s="1760"/>
      <c r="J324" s="1760"/>
    </row>
    <row r="325" spans="2:11" ht="14" thickBot="1" x14ac:dyDescent="0.2"/>
    <row r="326" spans="2:11" ht="19" thickBot="1" x14ac:dyDescent="0.25">
      <c r="B326" s="1764" t="s">
        <v>1461</v>
      </c>
      <c r="C326" s="1765"/>
      <c r="D326" s="220" t="s">
        <v>1460</v>
      </c>
      <c r="E326" s="1699" t="s">
        <v>18</v>
      </c>
      <c r="F326" s="1700"/>
      <c r="G326" s="528" t="s">
        <v>1512</v>
      </c>
      <c r="H326" s="534" t="s">
        <v>199</v>
      </c>
      <c r="I326" s="526"/>
      <c r="J326" s="535" t="s">
        <v>200</v>
      </c>
      <c r="K326" s="526">
        <v>9</v>
      </c>
    </row>
    <row r="327" spans="2:11" x14ac:dyDescent="0.15">
      <c r="B327" s="300" t="s">
        <v>892</v>
      </c>
      <c r="C327" s="301" t="s">
        <v>197</v>
      </c>
      <c r="D327" s="302" t="s">
        <v>2322</v>
      </c>
      <c r="E327" s="303" t="s">
        <v>197</v>
      </c>
      <c r="F327" s="304" t="s">
        <v>2324</v>
      </c>
      <c r="G327" s="305" t="s">
        <v>1041</v>
      </c>
      <c r="H327" s="106" t="s">
        <v>1042</v>
      </c>
      <c r="I327" s="106" t="s">
        <v>1043</v>
      </c>
      <c r="J327" s="106" t="s">
        <v>193</v>
      </c>
      <c r="K327" s="306" t="s">
        <v>2063</v>
      </c>
    </row>
    <row r="328" spans="2:11" ht="16" x14ac:dyDescent="0.2">
      <c r="B328" s="307">
        <v>1</v>
      </c>
      <c r="C328" s="308">
        <f>'12S - 8B - 2 RR'!B170</f>
        <v>3</v>
      </c>
      <c r="D328" s="33">
        <f>C222</f>
        <v>10</v>
      </c>
      <c r="E328" s="308">
        <f>'12S - 8B - 2 RR'!D170</f>
        <v>0</v>
      </c>
      <c r="F328" s="33">
        <f>C220</f>
        <v>8</v>
      </c>
      <c r="G328" s="309"/>
      <c r="H328" s="99"/>
      <c r="I328" s="211"/>
      <c r="J328" s="99"/>
      <c r="K328" s="102"/>
    </row>
    <row r="329" spans="2:11" ht="16" x14ac:dyDescent="0.2">
      <c r="B329" s="307">
        <v>2</v>
      </c>
      <c r="C329" s="308">
        <f>'12S - 8B - 2 RR'!B171</f>
        <v>0</v>
      </c>
      <c r="D329" s="33">
        <f>C219</f>
        <v>7</v>
      </c>
      <c r="E329" s="308">
        <f>'12S - 8B - 2 RR'!D171</f>
        <v>2</v>
      </c>
      <c r="F329" s="33">
        <f>C217</f>
        <v>5</v>
      </c>
      <c r="G329" s="310"/>
      <c r="H329" s="99"/>
      <c r="I329" s="211"/>
      <c r="J329" s="99"/>
      <c r="K329" s="102"/>
    </row>
    <row r="330" spans="2:11" ht="16" x14ac:dyDescent="0.2">
      <c r="B330" s="307">
        <v>3</v>
      </c>
      <c r="C330" s="308">
        <f>'12S - 8B - 2 RR'!B172</f>
        <v>4</v>
      </c>
      <c r="D330" s="33">
        <f>C216</f>
        <v>4</v>
      </c>
      <c r="E330" s="308">
        <f>'12S - 8B - 2 RR'!D172</f>
        <v>5</v>
      </c>
      <c r="F330" s="33">
        <f>C218</f>
        <v>6</v>
      </c>
      <c r="G330" s="310"/>
      <c r="H330" s="99"/>
      <c r="I330" s="211"/>
      <c r="J330" s="99"/>
      <c r="K330" s="102"/>
    </row>
    <row r="331" spans="2:11" ht="17" thickBot="1" x14ac:dyDescent="0.25">
      <c r="B331" s="307">
        <v>4</v>
      </c>
      <c r="C331" s="308">
        <f>'12S - 8B - 2 RR'!B173</f>
        <v>6</v>
      </c>
      <c r="D331" s="33">
        <f>C214</f>
        <v>2</v>
      </c>
      <c r="E331" s="308">
        <f>'12S - 8B - 2 RR'!D173</f>
        <v>1</v>
      </c>
      <c r="F331" s="33">
        <f>C224</f>
        <v>12</v>
      </c>
      <c r="G331" s="310"/>
      <c r="H331" s="99"/>
      <c r="I331" s="521"/>
      <c r="J331" s="254"/>
      <c r="K331" s="102"/>
    </row>
    <row r="332" spans="2:11" ht="17" thickBot="1" x14ac:dyDescent="0.25">
      <c r="B332" s="1766" t="s">
        <v>1458</v>
      </c>
      <c r="C332" s="1767"/>
      <c r="D332" s="1767"/>
      <c r="E332" s="1767"/>
      <c r="F332" s="1767"/>
      <c r="G332" s="1767"/>
      <c r="H332" s="1767"/>
      <c r="I332" s="1769" t="s">
        <v>2062</v>
      </c>
      <c r="J332" s="1770"/>
      <c r="K332" s="522"/>
    </row>
    <row r="334" spans="2:11" ht="16" x14ac:dyDescent="0.2">
      <c r="C334" s="1760" t="s">
        <v>194</v>
      </c>
      <c r="D334" s="1760"/>
      <c r="E334" s="1760"/>
      <c r="F334" s="1760"/>
      <c r="G334" s="1760"/>
      <c r="H334" s="1760"/>
      <c r="I334" s="1760"/>
      <c r="J334" s="1760"/>
    </row>
    <row r="335" spans="2:11" ht="14" thickBot="1" x14ac:dyDescent="0.2">
      <c r="B335"/>
      <c r="C335"/>
      <c r="D335"/>
      <c r="E335"/>
      <c r="F335"/>
      <c r="G335"/>
      <c r="H335"/>
      <c r="I335"/>
      <c r="J335"/>
      <c r="K335"/>
    </row>
    <row r="336" spans="2:11" ht="19" thickBot="1" x14ac:dyDescent="0.25">
      <c r="B336" s="1764" t="s">
        <v>1461</v>
      </c>
      <c r="C336" s="1765"/>
      <c r="D336" s="220" t="s">
        <v>1460</v>
      </c>
      <c r="E336" s="1699" t="s">
        <v>18</v>
      </c>
      <c r="F336" s="1700"/>
      <c r="G336" s="528" t="s">
        <v>1512</v>
      </c>
      <c r="H336" s="534" t="s">
        <v>199</v>
      </c>
      <c r="I336" s="526"/>
      <c r="J336" s="535" t="s">
        <v>200</v>
      </c>
      <c r="K336" s="526">
        <v>10</v>
      </c>
    </row>
    <row r="337" spans="2:11" x14ac:dyDescent="0.15">
      <c r="B337" s="300" t="s">
        <v>892</v>
      </c>
      <c r="C337" s="301" t="s">
        <v>197</v>
      </c>
      <c r="D337" s="302" t="s">
        <v>2322</v>
      </c>
      <c r="E337" s="303" t="s">
        <v>197</v>
      </c>
      <c r="F337" s="304" t="s">
        <v>2324</v>
      </c>
      <c r="G337" s="305" t="s">
        <v>1041</v>
      </c>
      <c r="H337" s="106" t="s">
        <v>1042</v>
      </c>
      <c r="I337" s="106" t="s">
        <v>1043</v>
      </c>
      <c r="J337" s="106" t="s">
        <v>193</v>
      </c>
      <c r="K337" s="306" t="s">
        <v>2063</v>
      </c>
    </row>
    <row r="338" spans="2:11" ht="16" x14ac:dyDescent="0.2">
      <c r="B338" s="307">
        <v>1</v>
      </c>
      <c r="C338" s="308">
        <f>'12S - 8B - 2 RR'!H170</f>
        <v>0</v>
      </c>
      <c r="D338" s="33">
        <f>C219</f>
        <v>7</v>
      </c>
      <c r="E338" s="308">
        <f>'12S - 8B - 2 RR'!J170</f>
        <v>4</v>
      </c>
      <c r="F338" s="33">
        <f>C216</f>
        <v>4</v>
      </c>
      <c r="G338" s="309"/>
      <c r="H338" s="99"/>
      <c r="I338" s="211"/>
      <c r="J338" s="99"/>
      <c r="K338" s="102"/>
    </row>
    <row r="339" spans="2:11" ht="16" x14ac:dyDescent="0.2">
      <c r="B339" s="307">
        <v>2</v>
      </c>
      <c r="C339" s="308">
        <f>'12S - 8B - 2 RR'!H171</f>
        <v>0</v>
      </c>
      <c r="D339" s="33">
        <f>C213</f>
        <v>1</v>
      </c>
      <c r="E339" s="308">
        <f>'12S - 8B - 2 RR'!J171</f>
        <v>5</v>
      </c>
      <c r="F339" s="33">
        <f>C218</f>
        <v>6</v>
      </c>
      <c r="G339" s="310"/>
      <c r="H339" s="99"/>
      <c r="I339" s="211"/>
      <c r="J339" s="99"/>
      <c r="K339" s="102"/>
    </row>
    <row r="340" spans="2:11" ht="16" x14ac:dyDescent="0.2">
      <c r="B340" s="307">
        <v>3</v>
      </c>
      <c r="C340" s="308">
        <f>'12S - 8B - 2 RR'!H172</f>
        <v>2</v>
      </c>
      <c r="D340" s="33">
        <f>C217</f>
        <v>5</v>
      </c>
      <c r="E340" s="308">
        <f>'12S - 8B - 2 RR'!J172</f>
        <v>3</v>
      </c>
      <c r="F340" s="33">
        <f>C222</f>
        <v>10</v>
      </c>
      <c r="G340" s="310"/>
      <c r="H340" s="99"/>
      <c r="I340" s="211"/>
      <c r="J340" s="99"/>
      <c r="K340" s="102"/>
    </row>
    <row r="341" spans="2:11" ht="17" thickBot="1" x14ac:dyDescent="0.25">
      <c r="B341" s="307">
        <v>4</v>
      </c>
      <c r="C341" s="308">
        <f>'12S - 8B - 2 RR'!H173</f>
        <v>1</v>
      </c>
      <c r="D341" s="33">
        <f>C221</f>
        <v>9</v>
      </c>
      <c r="E341" s="308">
        <f>'12S - 8B - 2 RR'!J173</f>
        <v>6</v>
      </c>
      <c r="F341" s="33">
        <f>C214</f>
        <v>2</v>
      </c>
      <c r="G341" s="310"/>
      <c r="H341" s="99"/>
      <c r="I341" s="521"/>
      <c r="J341" s="254"/>
      <c r="K341" s="102"/>
    </row>
    <row r="342" spans="2:11" ht="17" thickBot="1" x14ac:dyDescent="0.25">
      <c r="B342" s="1766" t="s">
        <v>1458</v>
      </c>
      <c r="C342" s="1767"/>
      <c r="D342" s="1767"/>
      <c r="E342" s="1767"/>
      <c r="F342" s="1767"/>
      <c r="G342" s="1767"/>
      <c r="H342" s="1767"/>
      <c r="I342" s="1769" t="s">
        <v>2062</v>
      </c>
      <c r="J342" s="1770"/>
      <c r="K342" s="522"/>
    </row>
    <row r="344" spans="2:11" ht="16" x14ac:dyDescent="0.2">
      <c r="C344" s="1760" t="s">
        <v>194</v>
      </c>
      <c r="D344" s="1760"/>
      <c r="E344" s="1760"/>
      <c r="F344" s="1760"/>
      <c r="G344" s="1760"/>
      <c r="H344" s="1760"/>
      <c r="I344" s="1760"/>
      <c r="J344" s="1760"/>
    </row>
    <row r="345" spans="2:11" ht="14" thickBot="1" x14ac:dyDescent="0.2"/>
    <row r="346" spans="2:11" ht="19" thickBot="1" x14ac:dyDescent="0.25">
      <c r="B346" s="1764" t="s">
        <v>1461</v>
      </c>
      <c r="C346" s="1765"/>
      <c r="D346" s="220" t="s">
        <v>1460</v>
      </c>
      <c r="E346" s="1699" t="s">
        <v>18</v>
      </c>
      <c r="F346" s="1700"/>
      <c r="G346" s="528" t="s">
        <v>1512</v>
      </c>
      <c r="H346" s="534" t="s">
        <v>199</v>
      </c>
      <c r="I346" s="526"/>
      <c r="J346" s="535" t="s">
        <v>200</v>
      </c>
      <c r="K346" s="526">
        <v>11</v>
      </c>
    </row>
    <row r="347" spans="2:11" x14ac:dyDescent="0.15">
      <c r="B347" s="300" t="s">
        <v>892</v>
      </c>
      <c r="C347" s="301" t="s">
        <v>197</v>
      </c>
      <c r="D347" s="302" t="s">
        <v>2322</v>
      </c>
      <c r="E347" s="303" t="s">
        <v>197</v>
      </c>
      <c r="F347" s="304" t="s">
        <v>2324</v>
      </c>
      <c r="G347" s="305" t="s">
        <v>1041</v>
      </c>
      <c r="H347" s="106" t="s">
        <v>1042</v>
      </c>
      <c r="I347" s="106" t="s">
        <v>1043</v>
      </c>
      <c r="J347" s="106" t="s">
        <v>193</v>
      </c>
      <c r="K347" s="306" t="s">
        <v>2063</v>
      </c>
    </row>
    <row r="348" spans="2:11" ht="16" x14ac:dyDescent="0.2">
      <c r="B348" s="307">
        <v>1</v>
      </c>
      <c r="C348" s="308">
        <f>'12S - 8B - 2 RR'!B189</f>
        <v>4</v>
      </c>
      <c r="D348" s="33">
        <f>C216</f>
        <v>4</v>
      </c>
      <c r="E348" s="308">
        <f>'12S - 8B - 2 RR'!D189</f>
        <v>3</v>
      </c>
      <c r="F348" s="33">
        <f>C222</f>
        <v>10</v>
      </c>
      <c r="G348" s="309"/>
      <c r="H348" s="99"/>
      <c r="I348" s="211"/>
      <c r="J348" s="99"/>
      <c r="K348" s="102"/>
    </row>
    <row r="349" spans="2:11" ht="16" x14ac:dyDescent="0.2">
      <c r="B349" s="307">
        <v>2</v>
      </c>
      <c r="C349" s="308">
        <f>'12S - 8B - 2 RR'!B190</f>
        <v>6</v>
      </c>
      <c r="D349" s="33">
        <f>C214</f>
        <v>2</v>
      </c>
      <c r="E349" s="308">
        <f>'12S - 8B - 2 RR'!D190</f>
        <v>2</v>
      </c>
      <c r="F349" s="33">
        <f>C217</f>
        <v>5</v>
      </c>
      <c r="G349" s="310"/>
      <c r="H349" s="99"/>
      <c r="I349" s="211"/>
      <c r="J349" s="99"/>
      <c r="K349" s="102"/>
    </row>
    <row r="350" spans="2:11" ht="16" x14ac:dyDescent="0.2">
      <c r="B350" s="307">
        <v>3</v>
      </c>
      <c r="C350" s="308">
        <f>'12S - 8B - 2 RR'!B191</f>
        <v>5</v>
      </c>
      <c r="D350" s="33">
        <f>C218</f>
        <v>6</v>
      </c>
      <c r="E350" s="308">
        <f>'12S - 8B - 2 RR'!D191</f>
        <v>0</v>
      </c>
      <c r="F350" s="33">
        <f>C220</f>
        <v>8</v>
      </c>
      <c r="G350" s="310"/>
      <c r="H350" s="99"/>
      <c r="I350" s="211"/>
      <c r="J350" s="99"/>
      <c r="K350" s="102"/>
    </row>
    <row r="351" spans="2:11" ht="17" thickBot="1" x14ac:dyDescent="0.25">
      <c r="B351" s="307">
        <v>4</v>
      </c>
      <c r="C351" s="308">
        <f>'12S - 8B - 2 RR'!B192</f>
        <v>1</v>
      </c>
      <c r="D351" s="33">
        <f>C221</f>
        <v>9</v>
      </c>
      <c r="E351" s="308">
        <f>'12S - 8B - 2 RR'!D192</f>
        <v>0</v>
      </c>
      <c r="F351" s="33">
        <f>C223</f>
        <v>11</v>
      </c>
      <c r="G351" s="310"/>
      <c r="H351" s="99"/>
      <c r="I351" s="521"/>
      <c r="J351" s="254"/>
      <c r="K351" s="102"/>
    </row>
    <row r="352" spans="2:11" ht="17" thickBot="1" x14ac:dyDescent="0.25">
      <c r="B352" s="1766" t="s">
        <v>1458</v>
      </c>
      <c r="C352" s="1767"/>
      <c r="D352" s="1767"/>
      <c r="E352" s="1767"/>
      <c r="F352" s="1767"/>
      <c r="G352" s="1767"/>
      <c r="H352" s="1767"/>
      <c r="I352" s="1769" t="s">
        <v>2062</v>
      </c>
      <c r="J352" s="1770"/>
      <c r="K352" s="522"/>
    </row>
    <row r="354" spans="2:11" ht="16" x14ac:dyDescent="0.2">
      <c r="C354" s="1760" t="s">
        <v>194</v>
      </c>
      <c r="D354" s="1760"/>
      <c r="E354" s="1760"/>
      <c r="F354" s="1760"/>
      <c r="G354" s="1760"/>
      <c r="H354" s="1760"/>
      <c r="I354" s="1760"/>
      <c r="J354" s="1760"/>
    </row>
    <row r="355" spans="2:11" ht="14" thickBot="1" x14ac:dyDescent="0.2"/>
    <row r="356" spans="2:11" ht="19" thickBot="1" x14ac:dyDescent="0.25">
      <c r="B356" s="1764" t="s">
        <v>1461</v>
      </c>
      <c r="C356" s="1825"/>
      <c r="D356" s="220" t="s">
        <v>1460</v>
      </c>
      <c r="E356" s="1699" t="s">
        <v>18</v>
      </c>
      <c r="F356" s="1826"/>
      <c r="G356" s="528" t="s">
        <v>1512</v>
      </c>
      <c r="H356" s="534" t="s">
        <v>199</v>
      </c>
      <c r="I356" s="526"/>
      <c r="J356" s="535" t="s">
        <v>200</v>
      </c>
      <c r="K356" s="526">
        <v>12</v>
      </c>
    </row>
    <row r="357" spans="2:11" x14ac:dyDescent="0.15">
      <c r="B357" s="300" t="s">
        <v>892</v>
      </c>
      <c r="C357" s="301" t="s">
        <v>197</v>
      </c>
      <c r="D357" s="302" t="s">
        <v>2322</v>
      </c>
      <c r="E357" s="303" t="s">
        <v>197</v>
      </c>
      <c r="F357" s="304" t="s">
        <v>2324</v>
      </c>
      <c r="G357" s="305" t="s">
        <v>1041</v>
      </c>
      <c r="H357" s="106" t="s">
        <v>1042</v>
      </c>
      <c r="I357" s="106" t="s">
        <v>1043</v>
      </c>
      <c r="J357" s="106" t="s">
        <v>193</v>
      </c>
      <c r="K357" s="306" t="s">
        <v>2063</v>
      </c>
    </row>
    <row r="358" spans="2:11" ht="16" x14ac:dyDescent="0.2">
      <c r="B358" s="307">
        <v>1</v>
      </c>
      <c r="C358" s="308">
        <f>'12S - 8B - 2 RR'!H189</f>
        <v>6</v>
      </c>
      <c r="D358" s="33">
        <f>C214</f>
        <v>2</v>
      </c>
      <c r="E358" s="308">
        <f>'12S - 8B - 2 RR'!J189</f>
        <v>4</v>
      </c>
      <c r="F358" s="33">
        <f>C216</f>
        <v>4</v>
      </c>
      <c r="G358" s="309"/>
      <c r="H358" s="99"/>
      <c r="I358" s="211"/>
      <c r="J358" s="99"/>
      <c r="K358" s="102"/>
    </row>
    <row r="359" spans="2:11" ht="16" x14ac:dyDescent="0.2">
      <c r="B359" s="307">
        <v>2</v>
      </c>
      <c r="C359" s="308">
        <f>'12S - 8B - 2 RR'!H190</f>
        <v>2</v>
      </c>
      <c r="D359" s="33">
        <f>C224</f>
        <v>12</v>
      </c>
      <c r="E359" s="308">
        <f>'12S - 8B - 2 RR'!J190</f>
        <v>3</v>
      </c>
      <c r="F359" s="33">
        <f>C222</f>
        <v>10</v>
      </c>
      <c r="G359" s="310"/>
      <c r="H359" s="99"/>
      <c r="I359" s="211"/>
      <c r="J359" s="99"/>
      <c r="K359" s="102"/>
    </row>
    <row r="360" spans="2:11" ht="16" x14ac:dyDescent="0.2">
      <c r="B360" s="307">
        <v>3</v>
      </c>
      <c r="C360" s="308">
        <f>'12S - 8B - 2 RR'!H191</f>
        <v>5</v>
      </c>
      <c r="D360" s="33">
        <f>C213</f>
        <v>1</v>
      </c>
      <c r="E360" s="308">
        <f>'12S - 8B - 2 RR'!J191</f>
        <v>1</v>
      </c>
      <c r="F360" s="33">
        <f>C215</f>
        <v>3</v>
      </c>
      <c r="G360" s="310"/>
      <c r="H360" s="99"/>
      <c r="I360" s="211"/>
      <c r="J360" s="99"/>
      <c r="K360" s="102"/>
    </row>
    <row r="361" spans="2:11" ht="17" thickBot="1" x14ac:dyDescent="0.25">
      <c r="B361" s="307">
        <v>4</v>
      </c>
      <c r="C361" s="308">
        <f>'12S - 8B - 2 RR'!H192</f>
        <v>0</v>
      </c>
      <c r="D361" s="33">
        <f>C220</f>
        <v>8</v>
      </c>
      <c r="E361" s="308">
        <f>'12S - 8B - 2 RR'!J192</f>
        <v>0</v>
      </c>
      <c r="F361" s="33">
        <f>C223</f>
        <v>11</v>
      </c>
      <c r="G361" s="310"/>
      <c r="H361" s="99"/>
      <c r="I361" s="521"/>
      <c r="J361" s="254"/>
      <c r="K361" s="102"/>
    </row>
    <row r="362" spans="2:11" ht="17" thickBot="1" x14ac:dyDescent="0.25">
      <c r="B362" s="1766" t="s">
        <v>1458</v>
      </c>
      <c r="C362" s="1767"/>
      <c r="D362" s="1767"/>
      <c r="E362" s="1767"/>
      <c r="F362" s="1767"/>
      <c r="G362" s="1767"/>
      <c r="H362" s="1767"/>
      <c r="I362" s="1769" t="s">
        <v>2062</v>
      </c>
      <c r="J362" s="1770"/>
      <c r="K362" s="522"/>
    </row>
    <row r="364" spans="2:11" x14ac:dyDescent="0.15">
      <c r="B364"/>
      <c r="C364"/>
      <c r="D364"/>
      <c r="E364"/>
      <c r="F364"/>
      <c r="G364"/>
      <c r="H364"/>
      <c r="I364"/>
      <c r="J364"/>
      <c r="K364"/>
    </row>
    <row r="365" spans="2:11" ht="16" x14ac:dyDescent="0.2">
      <c r="C365" s="1760" t="s">
        <v>194</v>
      </c>
      <c r="D365" s="1760"/>
      <c r="E365" s="1760"/>
      <c r="F365" s="1760"/>
      <c r="G365" s="1760"/>
      <c r="H365" s="1760"/>
      <c r="I365" s="1760"/>
      <c r="J365" s="1760"/>
    </row>
    <row r="366" spans="2:11" ht="14" thickBot="1" x14ac:dyDescent="0.2"/>
    <row r="367" spans="2:11" ht="19" thickBot="1" x14ac:dyDescent="0.25">
      <c r="B367" s="1764" t="s">
        <v>1461</v>
      </c>
      <c r="C367" s="1825"/>
      <c r="D367" s="220" t="s">
        <v>1460</v>
      </c>
      <c r="E367" s="1699" t="s">
        <v>18</v>
      </c>
      <c r="F367" s="1826"/>
      <c r="G367" s="528" t="s">
        <v>1512</v>
      </c>
      <c r="H367" s="534" t="s">
        <v>199</v>
      </c>
      <c r="I367" s="526"/>
      <c r="J367" s="535" t="s">
        <v>200</v>
      </c>
      <c r="K367" s="526">
        <v>13</v>
      </c>
    </row>
    <row r="368" spans="2:11" x14ac:dyDescent="0.15">
      <c r="B368" s="300" t="s">
        <v>892</v>
      </c>
      <c r="C368" s="301" t="s">
        <v>197</v>
      </c>
      <c r="D368" s="302" t="s">
        <v>2322</v>
      </c>
      <c r="E368" s="303" t="s">
        <v>197</v>
      </c>
      <c r="F368" s="304" t="s">
        <v>2324</v>
      </c>
      <c r="G368" s="305" t="s">
        <v>1041</v>
      </c>
      <c r="H368" s="106" t="s">
        <v>1042</v>
      </c>
      <c r="I368" s="106" t="s">
        <v>1043</v>
      </c>
      <c r="J368" s="106" t="s">
        <v>193</v>
      </c>
      <c r="K368" s="306" t="s">
        <v>2063</v>
      </c>
    </row>
    <row r="369" spans="2:11" ht="16" x14ac:dyDescent="0.2">
      <c r="B369" s="307">
        <v>1</v>
      </c>
      <c r="C369" s="308">
        <f>'12S - 8B - 2 RR'!B196</f>
        <v>2</v>
      </c>
      <c r="D369" s="33">
        <f>C224</f>
        <v>12</v>
      </c>
      <c r="E369" s="308">
        <f>'12S - 8B - 2 RR'!D196</f>
        <v>5</v>
      </c>
      <c r="F369" s="33">
        <f>C218</f>
        <v>6</v>
      </c>
      <c r="G369" s="309"/>
      <c r="H369" s="99"/>
      <c r="I369" s="211"/>
      <c r="J369" s="99"/>
      <c r="K369" s="102"/>
    </row>
    <row r="370" spans="2:11" ht="16" x14ac:dyDescent="0.2">
      <c r="B370" s="307">
        <v>2</v>
      </c>
      <c r="C370" s="308">
        <f>'12S - 8B - 2 RR'!B197</f>
        <v>0</v>
      </c>
      <c r="D370" s="33">
        <f>C223</f>
        <v>11</v>
      </c>
      <c r="E370" s="308">
        <f>'12S - 8B - 2 RR'!D197</f>
        <v>4</v>
      </c>
      <c r="F370" s="33">
        <f>C217</f>
        <v>5</v>
      </c>
      <c r="G370" s="310"/>
      <c r="H370" s="99"/>
      <c r="I370" s="211"/>
      <c r="J370" s="99"/>
      <c r="K370" s="102"/>
    </row>
    <row r="371" spans="2:11" ht="16" x14ac:dyDescent="0.2">
      <c r="B371" s="307">
        <v>3</v>
      </c>
      <c r="C371" s="308">
        <f>'12S - 8B - 2 RR'!B198</f>
        <v>0</v>
      </c>
      <c r="D371" s="33">
        <f>C220</f>
        <v>8</v>
      </c>
      <c r="E371" s="308">
        <f>'12S - 8B - 2 RR'!D198</f>
        <v>6</v>
      </c>
      <c r="F371" s="33">
        <f>C214</f>
        <v>2</v>
      </c>
      <c r="G371" s="310"/>
      <c r="H371" s="99"/>
      <c r="I371" s="211"/>
      <c r="J371" s="99"/>
      <c r="K371" s="102"/>
    </row>
    <row r="372" spans="2:11" ht="17" thickBot="1" x14ac:dyDescent="0.25">
      <c r="B372" s="307">
        <v>4</v>
      </c>
      <c r="C372" s="308">
        <f>'12S - 8B - 2 RR'!B199</f>
        <v>1</v>
      </c>
      <c r="D372" s="33">
        <f>C215</f>
        <v>3</v>
      </c>
      <c r="E372" s="308">
        <f>'12S - 8B - 2 RR'!D199</f>
        <v>3</v>
      </c>
      <c r="F372" s="33">
        <f>C221</f>
        <v>9</v>
      </c>
      <c r="G372" s="310"/>
      <c r="H372" s="99"/>
      <c r="I372" s="521"/>
      <c r="J372" s="254"/>
      <c r="K372" s="102"/>
    </row>
    <row r="373" spans="2:11" ht="17" thickBot="1" x14ac:dyDescent="0.25">
      <c r="B373" s="1766" t="s">
        <v>1458</v>
      </c>
      <c r="C373" s="1767"/>
      <c r="D373" s="1767"/>
      <c r="E373" s="1767"/>
      <c r="F373" s="1767"/>
      <c r="G373" s="1767"/>
      <c r="H373" s="1767"/>
      <c r="I373" s="1769" t="s">
        <v>2062</v>
      </c>
      <c r="J373" s="1770"/>
      <c r="K373" s="522"/>
    </row>
    <row r="374" spans="2:11" x14ac:dyDescent="0.15">
      <c r="B374"/>
      <c r="C374"/>
      <c r="D374"/>
      <c r="E374"/>
      <c r="F374"/>
      <c r="G374"/>
      <c r="H374"/>
      <c r="I374"/>
      <c r="J374"/>
      <c r="K374"/>
    </row>
    <row r="375" spans="2:11" ht="16" x14ac:dyDescent="0.2">
      <c r="C375" s="1760" t="s">
        <v>194</v>
      </c>
      <c r="D375" s="1760"/>
      <c r="E375" s="1760"/>
      <c r="F375" s="1760"/>
      <c r="G375" s="1760"/>
      <c r="H375" s="1760"/>
      <c r="I375" s="1760"/>
      <c r="J375" s="1760"/>
    </row>
    <row r="376" spans="2:11" ht="14" thickBot="1" x14ac:dyDescent="0.2"/>
    <row r="377" spans="2:11" ht="19" thickBot="1" x14ac:dyDescent="0.25">
      <c r="B377" s="1764" t="s">
        <v>1461</v>
      </c>
      <c r="C377" s="1765"/>
      <c r="D377" s="220" t="s">
        <v>1460</v>
      </c>
      <c r="E377" s="1699" t="s">
        <v>18</v>
      </c>
      <c r="F377" s="1700"/>
      <c r="G377" s="528" t="s">
        <v>1512</v>
      </c>
      <c r="H377" s="534" t="s">
        <v>199</v>
      </c>
      <c r="I377" s="526"/>
      <c r="J377" s="535" t="s">
        <v>200</v>
      </c>
      <c r="K377" s="526">
        <v>14</v>
      </c>
    </row>
    <row r="378" spans="2:11" x14ac:dyDescent="0.15">
      <c r="B378" s="300" t="s">
        <v>892</v>
      </c>
      <c r="C378" s="301" t="s">
        <v>197</v>
      </c>
      <c r="D378" s="302" t="s">
        <v>2322</v>
      </c>
      <c r="E378" s="303" t="s">
        <v>197</v>
      </c>
      <c r="F378" s="304" t="s">
        <v>2324</v>
      </c>
      <c r="G378" s="305" t="s">
        <v>1041</v>
      </c>
      <c r="H378" s="106" t="s">
        <v>1042</v>
      </c>
      <c r="I378" s="106" t="s">
        <v>1043</v>
      </c>
      <c r="J378" s="106" t="s">
        <v>193</v>
      </c>
      <c r="K378" s="306" t="s">
        <v>2063</v>
      </c>
    </row>
    <row r="379" spans="2:11" ht="16" x14ac:dyDescent="0.2">
      <c r="B379" s="307">
        <v>1</v>
      </c>
      <c r="C379" s="308">
        <f>'12S - 8B - 2 RR'!H196</f>
        <v>0</v>
      </c>
      <c r="D379" s="33">
        <f>C222</f>
        <v>10</v>
      </c>
      <c r="E379" s="308">
        <f>'12S - 8B - 2 RR'!J196</f>
        <v>4</v>
      </c>
      <c r="F379" s="33">
        <f>C213</f>
        <v>1</v>
      </c>
      <c r="G379" s="309"/>
      <c r="H379" s="99"/>
      <c r="I379" s="211"/>
      <c r="J379" s="99"/>
      <c r="K379" s="102"/>
    </row>
    <row r="380" spans="2:11" ht="16" x14ac:dyDescent="0.2">
      <c r="B380" s="307">
        <v>2</v>
      </c>
      <c r="C380" s="308">
        <f>'12S - 8B - 2 RR'!H197</f>
        <v>1</v>
      </c>
      <c r="D380" s="33">
        <f>C215</f>
        <v>3</v>
      </c>
      <c r="E380" s="308">
        <f>'12S - 8B - 2 RR'!J197</f>
        <v>0</v>
      </c>
      <c r="F380" s="33">
        <f>C220</f>
        <v>8</v>
      </c>
      <c r="G380" s="310"/>
      <c r="H380" s="99"/>
      <c r="I380" s="211"/>
      <c r="J380" s="99"/>
      <c r="K380" s="102"/>
    </row>
    <row r="381" spans="2:11" ht="16" x14ac:dyDescent="0.2">
      <c r="B381" s="307">
        <v>3</v>
      </c>
      <c r="C381" s="308">
        <f>'12S - 8B - 2 RR'!H198</f>
        <v>5</v>
      </c>
      <c r="D381" s="33">
        <f>C218</f>
        <v>6</v>
      </c>
      <c r="E381" s="308">
        <f>'12S - 8B - 2 RR'!J198</f>
        <v>3</v>
      </c>
      <c r="F381" s="33">
        <f>C221</f>
        <v>9</v>
      </c>
      <c r="G381" s="310"/>
      <c r="H381" s="99"/>
      <c r="I381" s="211"/>
      <c r="J381" s="99"/>
      <c r="K381" s="102"/>
    </row>
    <row r="382" spans="2:11" ht="17" thickBot="1" x14ac:dyDescent="0.25">
      <c r="B382" s="307">
        <v>4</v>
      </c>
      <c r="C382" s="308">
        <f>'12S - 8B - 2 RR'!H199</f>
        <v>2</v>
      </c>
      <c r="D382" s="33">
        <f>C224</f>
        <v>12</v>
      </c>
      <c r="E382" s="308">
        <f>'12S - 8B - 2 RR'!J199</f>
        <v>6</v>
      </c>
      <c r="F382" s="33">
        <f>C219</f>
        <v>7</v>
      </c>
      <c r="G382" s="310"/>
      <c r="H382" s="99"/>
      <c r="I382" s="521"/>
      <c r="J382" s="254"/>
      <c r="K382" s="102"/>
    </row>
    <row r="383" spans="2:11" ht="17" thickBot="1" x14ac:dyDescent="0.25">
      <c r="B383" s="1766" t="s">
        <v>1458</v>
      </c>
      <c r="C383" s="1767"/>
      <c r="D383" s="1767"/>
      <c r="E383" s="1767"/>
      <c r="F383" s="1767"/>
      <c r="G383" s="1767"/>
      <c r="H383" s="1767"/>
      <c r="I383" s="1769" t="s">
        <v>2062</v>
      </c>
      <c r="J383" s="1770"/>
      <c r="K383" s="522"/>
    </row>
    <row r="385" spans="2:11" ht="16" x14ac:dyDescent="0.2">
      <c r="C385" s="1760" t="s">
        <v>194</v>
      </c>
      <c r="D385" s="1760"/>
      <c r="E385" s="1760"/>
      <c r="F385" s="1760"/>
      <c r="G385" s="1760"/>
      <c r="H385" s="1760"/>
      <c r="I385" s="1760"/>
      <c r="J385" s="1760"/>
    </row>
    <row r="386" spans="2:11" ht="14" thickBot="1" x14ac:dyDescent="0.2">
      <c r="B386"/>
      <c r="C386"/>
      <c r="D386"/>
      <c r="E386"/>
      <c r="F386"/>
      <c r="G386"/>
      <c r="H386"/>
      <c r="I386"/>
      <c r="J386"/>
      <c r="K386"/>
    </row>
    <row r="387" spans="2:11" ht="19" thickBot="1" x14ac:dyDescent="0.25">
      <c r="B387" s="1764" t="s">
        <v>1461</v>
      </c>
      <c r="C387" s="1765"/>
      <c r="D387" s="220" t="s">
        <v>1460</v>
      </c>
      <c r="E387" s="1699" t="s">
        <v>18</v>
      </c>
      <c r="F387" s="1700"/>
      <c r="G387" s="528" t="s">
        <v>1512</v>
      </c>
      <c r="H387" s="534" t="s">
        <v>199</v>
      </c>
      <c r="I387" s="526"/>
      <c r="J387" s="535" t="s">
        <v>200</v>
      </c>
      <c r="K387" s="526">
        <v>15</v>
      </c>
    </row>
    <row r="388" spans="2:11" x14ac:dyDescent="0.15">
      <c r="B388" s="300" t="s">
        <v>892</v>
      </c>
      <c r="C388" s="301" t="s">
        <v>197</v>
      </c>
      <c r="D388" s="302" t="s">
        <v>2322</v>
      </c>
      <c r="E388" s="303" t="s">
        <v>197</v>
      </c>
      <c r="F388" s="304" t="s">
        <v>2324</v>
      </c>
      <c r="G388" s="305" t="s">
        <v>1041</v>
      </c>
      <c r="H388" s="106" t="s">
        <v>1042</v>
      </c>
      <c r="I388" s="106" t="s">
        <v>1043</v>
      </c>
      <c r="J388" s="106" t="s">
        <v>193</v>
      </c>
      <c r="K388" s="306" t="s">
        <v>2063</v>
      </c>
    </row>
    <row r="389" spans="2:11" ht="16" x14ac:dyDescent="0.2">
      <c r="B389" s="307">
        <v>1</v>
      </c>
      <c r="C389" s="308">
        <f>'12S - 8B - 2 RR'!B203</f>
        <v>4</v>
      </c>
      <c r="D389" s="33">
        <f>C213</f>
        <v>1</v>
      </c>
      <c r="E389" s="308">
        <f>'12S - 8B - 2 RR'!D203</f>
        <v>5</v>
      </c>
      <c r="F389" s="33">
        <f>C214</f>
        <v>2</v>
      </c>
      <c r="G389" s="309"/>
      <c r="H389" s="99"/>
      <c r="I389" s="211"/>
      <c r="J389" s="99"/>
      <c r="K389" s="102"/>
    </row>
    <row r="390" spans="2:11" ht="16" x14ac:dyDescent="0.2">
      <c r="B390" s="307">
        <v>2</v>
      </c>
      <c r="C390" s="308">
        <f>'12S - 8B - 2 RR'!B204</f>
        <v>2</v>
      </c>
      <c r="D390" s="33">
        <f>C216</f>
        <v>4</v>
      </c>
      <c r="E390" s="308">
        <f>'12S - 8B - 2 RR'!D204</f>
        <v>1</v>
      </c>
      <c r="F390" s="33">
        <f>C215</f>
        <v>3</v>
      </c>
      <c r="G390" s="310"/>
      <c r="H390" s="99"/>
      <c r="I390" s="211"/>
      <c r="J390" s="99"/>
      <c r="K390" s="102"/>
    </row>
    <row r="391" spans="2:11" ht="16" x14ac:dyDescent="0.2">
      <c r="B391" s="307">
        <v>3</v>
      </c>
      <c r="C391" s="308">
        <f>'12S - 8B - 2 RR'!B205</f>
        <v>0</v>
      </c>
      <c r="D391" s="33">
        <f>C220</f>
        <v>8</v>
      </c>
      <c r="E391" s="308">
        <f>'12S - 8B - 2 RR'!D205</f>
        <v>6</v>
      </c>
      <c r="F391" s="33">
        <f>C219</f>
        <v>7</v>
      </c>
      <c r="G391" s="310"/>
      <c r="H391" s="99"/>
      <c r="I391" s="211"/>
      <c r="J391" s="99"/>
      <c r="K391" s="102"/>
    </row>
    <row r="392" spans="2:11" ht="17" thickBot="1" x14ac:dyDescent="0.25">
      <c r="B392" s="307">
        <v>4</v>
      </c>
      <c r="C392" s="308">
        <f>'12S - 8B - 2 RR'!B206</f>
        <v>0</v>
      </c>
      <c r="D392" s="33">
        <f>C222</f>
        <v>10</v>
      </c>
      <c r="E392" s="308">
        <f>'12S - 8B - 2 RR'!D206</f>
        <v>3</v>
      </c>
      <c r="F392" s="33">
        <f>C221</f>
        <v>9</v>
      </c>
      <c r="G392" s="310"/>
      <c r="H392" s="99"/>
      <c r="I392" s="521"/>
      <c r="J392" s="254"/>
      <c r="K392" s="102"/>
    </row>
    <row r="393" spans="2:11" ht="17" thickBot="1" x14ac:dyDescent="0.25">
      <c r="B393" s="1766" t="s">
        <v>1458</v>
      </c>
      <c r="C393" s="1767"/>
      <c r="D393" s="1767"/>
      <c r="E393" s="1767"/>
      <c r="F393" s="1767"/>
      <c r="G393" s="1767"/>
      <c r="H393" s="1767"/>
      <c r="I393" s="1769" t="s">
        <v>2062</v>
      </c>
      <c r="J393" s="1770"/>
      <c r="K393" s="522"/>
    </row>
    <row r="395" spans="2:11" ht="16" x14ac:dyDescent="0.2">
      <c r="C395" s="1760" t="s">
        <v>194</v>
      </c>
      <c r="D395" s="1760"/>
      <c r="E395" s="1760"/>
      <c r="F395" s="1760"/>
      <c r="G395" s="1760"/>
      <c r="H395" s="1760"/>
      <c r="I395" s="1760"/>
      <c r="J395" s="1760"/>
    </row>
    <row r="396" spans="2:11" ht="14" thickBot="1" x14ac:dyDescent="0.2"/>
    <row r="397" spans="2:11" ht="19" thickBot="1" x14ac:dyDescent="0.25">
      <c r="B397" s="1764" t="s">
        <v>1461</v>
      </c>
      <c r="C397" s="1765"/>
      <c r="D397" s="220" t="s">
        <v>1460</v>
      </c>
      <c r="E397" s="1699" t="s">
        <v>18</v>
      </c>
      <c r="F397" s="1700"/>
      <c r="G397" s="528" t="s">
        <v>1512</v>
      </c>
      <c r="H397" s="534" t="s">
        <v>199</v>
      </c>
      <c r="I397" s="526"/>
      <c r="J397" s="535" t="s">
        <v>200</v>
      </c>
      <c r="K397" s="526">
        <v>16</v>
      </c>
    </row>
    <row r="398" spans="2:11" x14ac:dyDescent="0.15">
      <c r="B398" s="300" t="s">
        <v>892</v>
      </c>
      <c r="C398" s="301" t="s">
        <v>197</v>
      </c>
      <c r="D398" s="302" t="s">
        <v>2322</v>
      </c>
      <c r="E398" s="303" t="s">
        <v>197</v>
      </c>
      <c r="F398" s="304" t="s">
        <v>2324</v>
      </c>
      <c r="G398" s="305" t="s">
        <v>1041</v>
      </c>
      <c r="H398" s="106" t="s">
        <v>1042</v>
      </c>
      <c r="I398" s="106" t="s">
        <v>1043</v>
      </c>
      <c r="J398" s="106" t="s">
        <v>193</v>
      </c>
      <c r="K398" s="306" t="s">
        <v>2063</v>
      </c>
    </row>
    <row r="399" spans="2:11" ht="16" x14ac:dyDescent="0.2">
      <c r="B399" s="307">
        <v>1</v>
      </c>
      <c r="C399" s="308">
        <f>'12S - 8B - 2 RR'!H203</f>
        <v>1</v>
      </c>
      <c r="D399" s="33">
        <f>C215</f>
        <v>3</v>
      </c>
      <c r="E399" s="308">
        <f>'12S - 8B - 2 RR'!J203</f>
        <v>5</v>
      </c>
      <c r="F399" s="33">
        <f>C224</f>
        <v>12</v>
      </c>
      <c r="G399" s="309"/>
      <c r="H399" s="99"/>
      <c r="I399" s="211"/>
      <c r="J399" s="99"/>
      <c r="K399" s="102"/>
    </row>
    <row r="400" spans="2:11" ht="16" x14ac:dyDescent="0.2">
      <c r="B400" s="307">
        <v>2</v>
      </c>
      <c r="C400" s="308">
        <f>'12S - 8B - 2 RR'!H204</f>
        <v>6</v>
      </c>
      <c r="D400" s="33">
        <f>C219</f>
        <v>7</v>
      </c>
      <c r="E400" s="308">
        <f>'12S - 8B - 2 RR'!J204</f>
        <v>4</v>
      </c>
      <c r="F400" s="33">
        <f>C213</f>
        <v>1</v>
      </c>
      <c r="G400" s="310"/>
      <c r="H400" s="99"/>
      <c r="I400" s="211"/>
      <c r="J400" s="99"/>
      <c r="K400" s="102"/>
    </row>
    <row r="401" spans="2:11" ht="16" x14ac:dyDescent="0.2">
      <c r="B401" s="307">
        <v>3</v>
      </c>
      <c r="C401" s="308">
        <f>'12S - 8B - 2 RR'!H205</f>
        <v>0</v>
      </c>
      <c r="D401" s="33">
        <f>C223</f>
        <v>11</v>
      </c>
      <c r="E401" s="308">
        <f>'12S - 8B - 2 RR'!J205</f>
        <v>2</v>
      </c>
      <c r="F401" s="33">
        <f>C216</f>
        <v>4</v>
      </c>
      <c r="G401" s="310"/>
      <c r="H401" s="99"/>
      <c r="I401" s="211"/>
      <c r="J401" s="99"/>
      <c r="K401" s="102"/>
    </row>
    <row r="402" spans="2:11" ht="17" thickBot="1" x14ac:dyDescent="0.25">
      <c r="B402" s="307">
        <v>4</v>
      </c>
      <c r="C402" s="308">
        <f>'12S - 8B - 2 RR'!H206</f>
        <v>0</v>
      </c>
      <c r="D402" s="33">
        <f>C218</f>
        <v>6</v>
      </c>
      <c r="E402" s="308">
        <f>'12S - 8B - 2 RR'!J206</f>
        <v>3</v>
      </c>
      <c r="F402" s="33">
        <f>C217</f>
        <v>5</v>
      </c>
      <c r="G402" s="310"/>
      <c r="H402" s="99"/>
      <c r="I402" s="521"/>
      <c r="J402" s="254"/>
      <c r="K402" s="102"/>
    </row>
    <row r="403" spans="2:11" ht="17" thickBot="1" x14ac:dyDescent="0.25">
      <c r="B403" s="1766" t="s">
        <v>1458</v>
      </c>
      <c r="C403" s="1767"/>
      <c r="D403" s="1767"/>
      <c r="E403" s="1767"/>
      <c r="F403" s="1767"/>
      <c r="G403" s="1767"/>
      <c r="H403" s="1767"/>
      <c r="I403" s="1769" t="s">
        <v>2062</v>
      </c>
      <c r="J403" s="1770"/>
      <c r="K403" s="522"/>
    </row>
    <row r="405" spans="2:11" ht="16" x14ac:dyDescent="0.2">
      <c r="C405" s="1760" t="s">
        <v>194</v>
      </c>
      <c r="D405" s="1760"/>
      <c r="E405" s="1760"/>
      <c r="F405" s="1760"/>
      <c r="G405" s="1760"/>
      <c r="H405" s="1760"/>
      <c r="I405" s="1760"/>
      <c r="J405" s="1760"/>
    </row>
    <row r="406" spans="2:11" ht="14" thickBot="1" x14ac:dyDescent="0.2"/>
    <row r="407" spans="2:11" ht="19" thickBot="1" x14ac:dyDescent="0.25">
      <c r="B407" s="1764" t="s">
        <v>1461</v>
      </c>
      <c r="C407" s="1825"/>
      <c r="D407" s="220" t="s">
        <v>1460</v>
      </c>
      <c r="E407" s="1699" t="s">
        <v>18</v>
      </c>
      <c r="F407" s="1826"/>
      <c r="G407" s="528" t="s">
        <v>1513</v>
      </c>
      <c r="H407" s="534" t="s">
        <v>199</v>
      </c>
      <c r="I407" s="526"/>
      <c r="J407" s="535" t="s">
        <v>200</v>
      </c>
      <c r="K407" s="526">
        <v>17</v>
      </c>
    </row>
    <row r="408" spans="2:11" x14ac:dyDescent="0.15">
      <c r="B408" s="300" t="s">
        <v>892</v>
      </c>
      <c r="C408" s="301" t="s">
        <v>197</v>
      </c>
      <c r="D408" s="302" t="s">
        <v>2322</v>
      </c>
      <c r="E408" s="303" t="s">
        <v>197</v>
      </c>
      <c r="F408" s="304" t="s">
        <v>2324</v>
      </c>
      <c r="G408" s="305" t="s">
        <v>1041</v>
      </c>
      <c r="H408" s="106" t="s">
        <v>1042</v>
      </c>
      <c r="I408" s="106" t="s">
        <v>1043</v>
      </c>
      <c r="J408" s="106" t="s">
        <v>193</v>
      </c>
      <c r="K408" s="306" t="s">
        <v>2063</v>
      </c>
    </row>
    <row r="409" spans="2:11" ht="16" x14ac:dyDescent="0.2">
      <c r="B409" s="307">
        <v>1</v>
      </c>
      <c r="C409" s="308">
        <f>'12S - 8B - 2 RR'!B210</f>
        <v>5</v>
      </c>
      <c r="D409" s="33">
        <f>C224</f>
        <v>12</v>
      </c>
      <c r="E409" s="308">
        <f>'12S - 8B - 2 RR'!D210</f>
        <v>0</v>
      </c>
      <c r="F409" s="33">
        <f>C223</f>
        <v>11</v>
      </c>
      <c r="G409" s="309"/>
      <c r="H409" s="99"/>
      <c r="I409" s="211"/>
      <c r="J409" s="99"/>
      <c r="K409" s="102"/>
    </row>
    <row r="410" spans="2:11" ht="17" thickBot="1" x14ac:dyDescent="0.25">
      <c r="B410" s="307">
        <v>2</v>
      </c>
      <c r="C410" s="308">
        <f>'12S - 8B - 2 RR'!B211</f>
        <v>1</v>
      </c>
      <c r="D410" s="33">
        <f>C221</f>
        <v>9</v>
      </c>
      <c r="E410" s="308">
        <f>'12S - 8B - 2 RR'!D211</f>
        <v>6</v>
      </c>
      <c r="F410" s="33">
        <f>C219</f>
        <v>7</v>
      </c>
      <c r="G410" s="310"/>
      <c r="H410" s="99"/>
      <c r="I410" s="211"/>
      <c r="J410" s="99"/>
      <c r="K410" s="102"/>
    </row>
    <row r="411" spans="2:11" ht="17" thickBot="1" x14ac:dyDescent="0.25">
      <c r="B411" s="1766" t="s">
        <v>1458</v>
      </c>
      <c r="C411" s="1767"/>
      <c r="D411" s="1767"/>
      <c r="E411" s="1767"/>
      <c r="F411" s="1767"/>
      <c r="G411" s="1767"/>
      <c r="H411" s="1767"/>
      <c r="I411" s="1769" t="s">
        <v>2062</v>
      </c>
      <c r="J411" s="1770"/>
      <c r="K411" s="522"/>
    </row>
    <row r="412" spans="2:11" x14ac:dyDescent="0.15">
      <c r="B412"/>
      <c r="C412"/>
      <c r="D412"/>
      <c r="E412"/>
      <c r="F412"/>
      <c r="G412"/>
      <c r="H412"/>
      <c r="I412"/>
      <c r="J412"/>
      <c r="K412"/>
    </row>
  </sheetData>
  <sheetProtection password="CF27" sheet="1" objects="1" scenarios="1"/>
  <mergeCells count="188">
    <mergeCell ref="I393:J393"/>
    <mergeCell ref="C395:J395"/>
    <mergeCell ref="B397:C397"/>
    <mergeCell ref="E397:F397"/>
    <mergeCell ref="B411:H411"/>
    <mergeCell ref="I411:J411"/>
    <mergeCell ref="E231:H231"/>
    <mergeCell ref="E23:H23"/>
    <mergeCell ref="B403:H403"/>
    <mergeCell ref="I403:J403"/>
    <mergeCell ref="C405:J405"/>
    <mergeCell ref="B407:C407"/>
    <mergeCell ref="E407:F407"/>
    <mergeCell ref="B393:H393"/>
    <mergeCell ref="B373:H373"/>
    <mergeCell ref="I373:J373"/>
    <mergeCell ref="C375:J375"/>
    <mergeCell ref="B377:C377"/>
    <mergeCell ref="E377:F377"/>
    <mergeCell ref="B383:H383"/>
    <mergeCell ref="I383:J383"/>
    <mergeCell ref="C385:J385"/>
    <mergeCell ref="B387:C387"/>
    <mergeCell ref="E387:F387"/>
    <mergeCell ref="B352:H352"/>
    <mergeCell ref="I352:J352"/>
    <mergeCell ref="C354:J354"/>
    <mergeCell ref="B356:C356"/>
    <mergeCell ref="E356:F356"/>
    <mergeCell ref="B362:H362"/>
    <mergeCell ref="I362:J362"/>
    <mergeCell ref="C365:J365"/>
    <mergeCell ref="B367:C367"/>
    <mergeCell ref="E367:F367"/>
    <mergeCell ref="B332:H332"/>
    <mergeCell ref="I332:J332"/>
    <mergeCell ref="C334:J334"/>
    <mergeCell ref="B336:C336"/>
    <mergeCell ref="E336:F336"/>
    <mergeCell ref="B342:H342"/>
    <mergeCell ref="I342:J342"/>
    <mergeCell ref="C344:J344"/>
    <mergeCell ref="B346:C346"/>
    <mergeCell ref="E346:F346"/>
    <mergeCell ref="B311:H311"/>
    <mergeCell ref="I311:J311"/>
    <mergeCell ref="C314:J314"/>
    <mergeCell ref="B316:C316"/>
    <mergeCell ref="E316:F316"/>
    <mergeCell ref="B322:H322"/>
    <mergeCell ref="I322:J322"/>
    <mergeCell ref="C324:J324"/>
    <mergeCell ref="B326:C326"/>
    <mergeCell ref="E326:F326"/>
    <mergeCell ref="B291:H291"/>
    <mergeCell ref="I291:J291"/>
    <mergeCell ref="C293:J293"/>
    <mergeCell ref="B295:C295"/>
    <mergeCell ref="E295:F295"/>
    <mergeCell ref="B301:H301"/>
    <mergeCell ref="I301:J301"/>
    <mergeCell ref="C303:J303"/>
    <mergeCell ref="B305:C305"/>
    <mergeCell ref="E305:F305"/>
    <mergeCell ref="B271:H271"/>
    <mergeCell ref="I271:J271"/>
    <mergeCell ref="C273:J273"/>
    <mergeCell ref="B275:C275"/>
    <mergeCell ref="E275:F275"/>
    <mergeCell ref="B281:H281"/>
    <mergeCell ref="I281:J281"/>
    <mergeCell ref="C283:J283"/>
    <mergeCell ref="B285:C285"/>
    <mergeCell ref="E285:F285"/>
    <mergeCell ref="C222:D222"/>
    <mergeCell ref="C223:D223"/>
    <mergeCell ref="C224:D224"/>
    <mergeCell ref="A240:K240"/>
    <mergeCell ref="A250:K250"/>
    <mergeCell ref="I258:J258"/>
    <mergeCell ref="C263:J263"/>
    <mergeCell ref="B265:C265"/>
    <mergeCell ref="E265:F265"/>
    <mergeCell ref="C213:D213"/>
    <mergeCell ref="C214:D214"/>
    <mergeCell ref="C215:D215"/>
    <mergeCell ref="C216:D216"/>
    <mergeCell ref="C217:D217"/>
    <mergeCell ref="C218:D218"/>
    <mergeCell ref="C219:D219"/>
    <mergeCell ref="C220:D220"/>
    <mergeCell ref="C221:D221"/>
    <mergeCell ref="C209:I209"/>
    <mergeCell ref="B196:H196"/>
    <mergeCell ref="I196:J196"/>
    <mergeCell ref="C198:J198"/>
    <mergeCell ref="B200:C200"/>
    <mergeCell ref="E200:F200"/>
    <mergeCell ref="B186:H186"/>
    <mergeCell ref="B211:E211"/>
    <mergeCell ref="A212:D212"/>
    <mergeCell ref="C178:J178"/>
    <mergeCell ref="B180:C180"/>
    <mergeCell ref="E180:F180"/>
    <mergeCell ref="I186:J186"/>
    <mergeCell ref="C188:J188"/>
    <mergeCell ref="B190:C190"/>
    <mergeCell ref="E190:F190"/>
    <mergeCell ref="B204:H204"/>
    <mergeCell ref="I204:J204"/>
    <mergeCell ref="C158:J158"/>
    <mergeCell ref="B160:C160"/>
    <mergeCell ref="E160:F160"/>
    <mergeCell ref="B166:H166"/>
    <mergeCell ref="I166:J166"/>
    <mergeCell ref="C168:J168"/>
    <mergeCell ref="B170:C170"/>
    <mergeCell ref="E170:F170"/>
    <mergeCell ref="B176:H176"/>
    <mergeCell ref="I176:J176"/>
    <mergeCell ref="C137:J137"/>
    <mergeCell ref="B139:C139"/>
    <mergeCell ref="E139:F139"/>
    <mergeCell ref="B145:H145"/>
    <mergeCell ref="I145:J145"/>
    <mergeCell ref="C147:J147"/>
    <mergeCell ref="B149:C149"/>
    <mergeCell ref="E149:F149"/>
    <mergeCell ref="B155:H155"/>
    <mergeCell ref="I155:J155"/>
    <mergeCell ref="C117:J117"/>
    <mergeCell ref="B119:C119"/>
    <mergeCell ref="E119:F119"/>
    <mergeCell ref="B125:H125"/>
    <mergeCell ref="I125:J125"/>
    <mergeCell ref="C127:J127"/>
    <mergeCell ref="B129:C129"/>
    <mergeCell ref="E129:F129"/>
    <mergeCell ref="B135:H135"/>
    <mergeCell ref="I135:J135"/>
    <mergeCell ref="C96:J96"/>
    <mergeCell ref="B98:C98"/>
    <mergeCell ref="E98:F98"/>
    <mergeCell ref="B104:H104"/>
    <mergeCell ref="I104:J104"/>
    <mergeCell ref="C107:J107"/>
    <mergeCell ref="B109:C109"/>
    <mergeCell ref="E109:F109"/>
    <mergeCell ref="B115:H115"/>
    <mergeCell ref="I115:J115"/>
    <mergeCell ref="C76:J76"/>
    <mergeCell ref="B78:C78"/>
    <mergeCell ref="E78:F78"/>
    <mergeCell ref="B84:H84"/>
    <mergeCell ref="I84:J84"/>
    <mergeCell ref="C86:J86"/>
    <mergeCell ref="B88:C88"/>
    <mergeCell ref="E88:F88"/>
    <mergeCell ref="B94:H94"/>
    <mergeCell ref="I94:J94"/>
    <mergeCell ref="B58:C58"/>
    <mergeCell ref="E58:F58"/>
    <mergeCell ref="B64:H64"/>
    <mergeCell ref="I64:J64"/>
    <mergeCell ref="C66:J66"/>
    <mergeCell ref="B68:C68"/>
    <mergeCell ref="E68:F68"/>
    <mergeCell ref="B74:H74"/>
    <mergeCell ref="I74:J74"/>
    <mergeCell ref="C13:D13"/>
    <mergeCell ref="C14:D14"/>
    <mergeCell ref="C15:D15"/>
    <mergeCell ref="C16:D16"/>
    <mergeCell ref="C17:D17"/>
    <mergeCell ref="A33:K33"/>
    <mergeCell ref="A43:K43"/>
    <mergeCell ref="I51:J51"/>
    <mergeCell ref="C56:J56"/>
    <mergeCell ref="C2:I2"/>
    <mergeCell ref="B4:E4"/>
    <mergeCell ref="A5:D5"/>
    <mergeCell ref="C7:D7"/>
    <mergeCell ref="C8:D8"/>
    <mergeCell ref="C9:D9"/>
    <mergeCell ref="C10:D10"/>
    <mergeCell ref="C11:D11"/>
    <mergeCell ref="C12:D12"/>
    <mergeCell ref="C6:D6"/>
  </mergeCells>
  <phoneticPr fontId="0" type="noConversion"/>
  <pageMargins left="0" right="0" top="0.19685039370078741" bottom="0" header="0" footer="0"/>
  <pageSetup paperSize="9" orientation="portrait" horizontalDpi="360" verticalDpi="360" r:id="rId1"/>
  <headerFooter alignWithMargins="0">
    <oddHeader>&amp;L&amp;D  &amp;T&amp;RPagina &amp;P di &amp;N</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oglio60"/>
  <dimension ref="A1:W176"/>
  <sheetViews>
    <sheetView workbookViewId="0">
      <selection sqref="A1:K1"/>
    </sheetView>
  </sheetViews>
  <sheetFormatPr baseColWidth="10" defaultColWidth="11.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1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11.5" style="15"/>
  </cols>
  <sheetData>
    <row r="1" spans="1:23" x14ac:dyDescent="0.15">
      <c r="A1" s="1637" t="s">
        <v>2298</v>
      </c>
      <c r="B1" s="1637"/>
      <c r="C1" s="1637"/>
      <c r="D1" s="1637"/>
      <c r="E1" s="1637"/>
      <c r="F1" s="1637"/>
      <c r="G1" s="1637"/>
      <c r="H1" s="1637"/>
      <c r="I1" s="1637"/>
      <c r="J1" s="1637"/>
      <c r="K1" s="1637"/>
      <c r="N1" s="1637" t="s">
        <v>2298</v>
      </c>
      <c r="O1" s="1744"/>
      <c r="P1" s="1744"/>
      <c r="Q1" s="1744"/>
      <c r="R1" s="1744"/>
      <c r="S1" s="1744"/>
      <c r="T1" s="1744"/>
      <c r="U1" s="1744"/>
      <c r="V1" s="1744"/>
      <c r="W1" s="1744"/>
    </row>
    <row r="2" spans="1:23" x14ac:dyDescent="0.15">
      <c r="C2" s="49" t="s">
        <v>889</v>
      </c>
      <c r="D2" s="17"/>
      <c r="E2" s="17"/>
      <c r="M2" s="1637" t="s">
        <v>2299</v>
      </c>
      <c r="N2" s="1637"/>
      <c r="O2" s="1637"/>
      <c r="P2" s="1637"/>
      <c r="Q2" s="1637"/>
      <c r="R2" s="1637"/>
      <c r="S2" s="1637"/>
      <c r="T2" s="1637"/>
      <c r="U2" s="1637"/>
      <c r="V2" s="1637"/>
      <c r="W2" s="1637"/>
    </row>
    <row r="3" spans="1:23" x14ac:dyDescent="0.15">
      <c r="C3" s="18" t="s">
        <v>684</v>
      </c>
      <c r="D3" s="18" t="s">
        <v>367</v>
      </c>
      <c r="E3" s="154" t="s">
        <v>1181</v>
      </c>
      <c r="F3" s="1812" t="s">
        <v>1180</v>
      </c>
      <c r="G3" s="1813"/>
      <c r="H3" s="1814"/>
      <c r="I3" s="18" t="s">
        <v>684</v>
      </c>
      <c r="J3" s="18"/>
      <c r="K3" s="760" t="s">
        <v>589</v>
      </c>
    </row>
    <row r="4" spans="1:23" ht="14" thickBot="1" x14ac:dyDescent="0.2">
      <c r="B4" s="16">
        <v>1</v>
      </c>
      <c r="C4" s="1041">
        <f>'12S - 8B - 2 RR'!C4</f>
        <v>1</v>
      </c>
      <c r="D4" s="1042">
        <f>'12S - 8B - 2 RR'!D4</f>
        <v>0</v>
      </c>
      <c r="E4" s="849">
        <f>COUNTIF(C$23:C$40,$C4)+COUNTIF(I$23:I$40,$C4)+COUNTIF(O$6:O$42,$C4)+COUNTIF(U$6:U$42,$C4)</f>
        <v>6</v>
      </c>
      <c r="F4" s="1697">
        <f>COUNTIF(E$23:E$40,$C4)+COUNTIF(K$23:K$40,$C4)+COUNTIF(Q$6:Q$42,$C4)+COUNTIF(W$6:W$42,$C4)</f>
        <v>5</v>
      </c>
      <c r="G4" s="1697"/>
      <c r="H4" s="1805"/>
      <c r="I4" s="386">
        <f>$C$4</f>
        <v>1</v>
      </c>
      <c r="J4" s="20" t="s">
        <v>1678</v>
      </c>
      <c r="K4" s="159">
        <f>'12S - 8B - 2 RR'!K4</f>
        <v>0</v>
      </c>
      <c r="Q4" s="15" t="s">
        <v>2188</v>
      </c>
      <c r="W4" s="15" t="s">
        <v>311</v>
      </c>
    </row>
    <row r="5" spans="1:23" x14ac:dyDescent="0.15">
      <c r="B5" s="16">
        <v>2</v>
      </c>
      <c r="C5" s="1041">
        <f>'12S - 8B - 2 RR'!C5</f>
        <v>2</v>
      </c>
      <c r="D5" s="1042">
        <f>'12S - 8B - 2 RR'!D5</f>
        <v>0</v>
      </c>
      <c r="E5" s="849">
        <f t="shared" ref="E5:E15" si="0">COUNTIF(C$23:C$40,$C5)+COUNTIF(I$23:I$40,$C5)+COUNTIF(O$6:O$42,$C5)+COUNTIF(U$6:U$42,$C5)</f>
        <v>6</v>
      </c>
      <c r="F5" s="1697">
        <f t="shared" ref="F5:F15" si="1">COUNTIF(E$23:E$40,$C5)+COUNTIF(K$23:K$40,$C5)+COUNTIF(Q$6:Q$42,$C5)+COUNTIF(W$6:W$42,$C5)</f>
        <v>5</v>
      </c>
      <c r="G5" s="1697"/>
      <c r="H5" s="1805"/>
      <c r="I5" s="386">
        <f>$C$5</f>
        <v>2</v>
      </c>
      <c r="K5" s="159"/>
      <c r="M5" s="26" t="s">
        <v>892</v>
      </c>
      <c r="N5" s="27" t="s">
        <v>197</v>
      </c>
      <c r="O5" s="28" t="s">
        <v>865</v>
      </c>
      <c r="P5" s="29" t="s">
        <v>197</v>
      </c>
      <c r="Q5" s="30" t="s">
        <v>866</v>
      </c>
      <c r="S5" s="26" t="s">
        <v>892</v>
      </c>
      <c r="T5" s="27" t="s">
        <v>197</v>
      </c>
      <c r="U5" s="28" t="s">
        <v>865</v>
      </c>
      <c r="V5" s="29" t="s">
        <v>197</v>
      </c>
      <c r="W5" s="30" t="s">
        <v>866</v>
      </c>
    </row>
    <row r="6" spans="1:23" x14ac:dyDescent="0.15">
      <c r="B6" s="16">
        <v>3</v>
      </c>
      <c r="C6" s="1041">
        <f>'12S - 8B - 2 RR'!C6</f>
        <v>3</v>
      </c>
      <c r="D6" s="1042">
        <f>'12S - 8B - 2 RR'!D6</f>
        <v>0</v>
      </c>
      <c r="E6" s="849">
        <f t="shared" si="0"/>
        <v>6</v>
      </c>
      <c r="F6" s="1697">
        <f t="shared" si="1"/>
        <v>5</v>
      </c>
      <c r="G6" s="1697"/>
      <c r="H6" s="1805"/>
      <c r="I6" s="386">
        <f>$C$6</f>
        <v>3</v>
      </c>
      <c r="K6" s="159"/>
      <c r="M6" s="31">
        <v>1</v>
      </c>
      <c r="N6" s="32">
        <f>K4</f>
        <v>0</v>
      </c>
      <c r="O6" s="386">
        <f>Q48</f>
        <v>10</v>
      </c>
      <c r="P6" s="34">
        <f>K10</f>
        <v>0</v>
      </c>
      <c r="Q6" s="1047">
        <f>O48</f>
        <v>3</v>
      </c>
      <c r="S6" s="31">
        <v>1</v>
      </c>
      <c r="T6" s="32">
        <f>K4</f>
        <v>0</v>
      </c>
      <c r="U6" s="1048">
        <f>W48</f>
        <v>2</v>
      </c>
      <c r="V6" s="34">
        <f>K7</f>
        <v>0</v>
      </c>
      <c r="W6" s="1048">
        <f>U48</f>
        <v>6</v>
      </c>
    </row>
    <row r="7" spans="1:23" x14ac:dyDescent="0.15">
      <c r="B7" s="16">
        <v>4</v>
      </c>
      <c r="C7" s="1041">
        <f>'12S - 8B - 2 RR'!C7</f>
        <v>4</v>
      </c>
      <c r="D7" s="1042">
        <f>'12S - 8B - 2 RR'!D7</f>
        <v>0</v>
      </c>
      <c r="E7" s="849">
        <f t="shared" si="0"/>
        <v>6</v>
      </c>
      <c r="F7" s="1697">
        <f t="shared" si="1"/>
        <v>5</v>
      </c>
      <c r="G7" s="1697"/>
      <c r="H7" s="1805"/>
      <c r="I7" s="386">
        <f>$C$7</f>
        <v>4</v>
      </c>
      <c r="J7" s="20" t="s">
        <v>1678</v>
      </c>
      <c r="K7" s="159">
        <f>'12S - 8B - 2 RR'!K7</f>
        <v>0</v>
      </c>
      <c r="M7" s="35">
        <v>2</v>
      </c>
      <c r="N7" s="36">
        <f>K12</f>
        <v>0</v>
      </c>
      <c r="O7" s="1045">
        <f>Q49</f>
        <v>4</v>
      </c>
      <c r="P7" s="34">
        <f>K7</f>
        <v>0</v>
      </c>
      <c r="Q7" s="1048">
        <f>O49</f>
        <v>9</v>
      </c>
      <c r="S7" s="35">
        <v>2</v>
      </c>
      <c r="T7" s="36">
        <f>K8</f>
        <v>0</v>
      </c>
      <c r="U7" s="1162">
        <f>W49</f>
        <v>1</v>
      </c>
      <c r="V7" s="34">
        <f>K15</f>
        <v>0</v>
      </c>
      <c r="W7" s="1163">
        <f>U49</f>
        <v>11</v>
      </c>
    </row>
    <row r="8" spans="1:23" x14ac:dyDescent="0.15">
      <c r="B8" s="16">
        <v>5</v>
      </c>
      <c r="C8" s="1041">
        <f>'12S - 8B - 2 RR'!C8</f>
        <v>5</v>
      </c>
      <c r="D8" s="1042">
        <f>'12S - 8B - 2 RR'!D8</f>
        <v>0</v>
      </c>
      <c r="E8" s="849">
        <f t="shared" si="0"/>
        <v>6</v>
      </c>
      <c r="F8" s="1697">
        <f t="shared" si="1"/>
        <v>5</v>
      </c>
      <c r="G8" s="1697"/>
      <c r="H8" s="1805"/>
      <c r="I8" s="386">
        <f>$C$8</f>
        <v>5</v>
      </c>
      <c r="J8" s="20" t="s">
        <v>1678</v>
      </c>
      <c r="K8" s="159">
        <f>'12S - 8B - 2 RR'!K8</f>
        <v>0</v>
      </c>
      <c r="M8" s="38">
        <v>3</v>
      </c>
      <c r="N8" s="39">
        <f>K14</f>
        <v>0</v>
      </c>
      <c r="O8" s="1045">
        <f>Q50</f>
        <v>5</v>
      </c>
      <c r="P8" s="40">
        <f>K8</f>
        <v>0</v>
      </c>
      <c r="Q8" s="1047">
        <f>O50</f>
        <v>1</v>
      </c>
      <c r="S8" s="38">
        <v>3</v>
      </c>
      <c r="T8" s="39">
        <f>K10</f>
        <v>0</v>
      </c>
      <c r="U8" s="1162">
        <f>W50</f>
        <v>3</v>
      </c>
      <c r="V8" s="40">
        <f>K14</f>
        <v>0</v>
      </c>
      <c r="W8" s="1162">
        <f>U50</f>
        <v>5</v>
      </c>
    </row>
    <row r="9" spans="1:23" ht="14" thickBot="1" x14ac:dyDescent="0.2">
      <c r="B9" s="16">
        <v>6</v>
      </c>
      <c r="C9" s="1041">
        <f>'12S - 8B - 2 RR'!C9</f>
        <v>6</v>
      </c>
      <c r="D9" s="1042">
        <f>'12S - 8B - 2 RR'!D9</f>
        <v>0</v>
      </c>
      <c r="E9" s="849">
        <f t="shared" si="0"/>
        <v>6</v>
      </c>
      <c r="F9" s="1697">
        <f t="shared" si="1"/>
        <v>5</v>
      </c>
      <c r="G9" s="1697"/>
      <c r="H9" s="1805"/>
      <c r="I9" s="386">
        <f>$C$9</f>
        <v>6</v>
      </c>
      <c r="K9" s="159"/>
      <c r="M9" s="41">
        <v>4</v>
      </c>
      <c r="N9" s="42">
        <f>K11</f>
        <v>0</v>
      </c>
      <c r="O9" s="1155">
        <f>Q51</f>
        <v>12</v>
      </c>
      <c r="P9" s="44">
        <f>K15</f>
        <v>0</v>
      </c>
      <c r="Q9" s="1064">
        <f>O51</f>
        <v>8</v>
      </c>
      <c r="S9" s="41">
        <v>4</v>
      </c>
      <c r="T9" s="42">
        <f>K11</f>
        <v>0</v>
      </c>
      <c r="U9" s="1184">
        <f>W51</f>
        <v>12</v>
      </c>
      <c r="V9" s="44">
        <f>K12</f>
        <v>0</v>
      </c>
      <c r="W9" s="1184">
        <f>U51</f>
        <v>4</v>
      </c>
    </row>
    <row r="10" spans="1:23" x14ac:dyDescent="0.15">
      <c r="B10" s="16">
        <v>7</v>
      </c>
      <c r="C10" s="1041">
        <f>'12S - 8B - 2 RR'!C10</f>
        <v>7</v>
      </c>
      <c r="D10" s="1042">
        <f>'12S - 8B - 2 RR'!D10</f>
        <v>0</v>
      </c>
      <c r="E10" s="849">
        <f t="shared" si="0"/>
        <v>5</v>
      </c>
      <c r="F10" s="1697">
        <f t="shared" si="1"/>
        <v>6</v>
      </c>
      <c r="G10" s="1697"/>
      <c r="H10" s="1805"/>
      <c r="I10" s="386">
        <f>$C$10</f>
        <v>7</v>
      </c>
      <c r="J10" s="20" t="s">
        <v>1678</v>
      </c>
      <c r="K10" s="159">
        <f>'12S - 8B - 2 RR'!K10</f>
        <v>0</v>
      </c>
    </row>
    <row r="11" spans="1:23" ht="14" thickBot="1" x14ac:dyDescent="0.2">
      <c r="B11" s="16">
        <v>8</v>
      </c>
      <c r="C11" s="1041">
        <f>'12S - 8B - 2 RR'!C11</f>
        <v>8</v>
      </c>
      <c r="D11" s="1042">
        <f>'12S - 8B - 2 RR'!D11</f>
        <v>0</v>
      </c>
      <c r="E11" s="849">
        <f t="shared" si="0"/>
        <v>5</v>
      </c>
      <c r="F11" s="1697">
        <f t="shared" si="1"/>
        <v>6</v>
      </c>
      <c r="G11" s="1697"/>
      <c r="H11" s="1805"/>
      <c r="I11" s="386">
        <f>$C$11</f>
        <v>8</v>
      </c>
      <c r="J11" s="20" t="s">
        <v>1678</v>
      </c>
      <c r="K11" s="159">
        <f>'12S - 8B - 2 RR'!K11</f>
        <v>0</v>
      </c>
      <c r="N11" s="1868" t="s">
        <v>496</v>
      </c>
      <c r="O11" s="1869"/>
      <c r="Q11" s="15" t="s">
        <v>312</v>
      </c>
      <c r="W11" s="15" t="s">
        <v>313</v>
      </c>
    </row>
    <row r="12" spans="1:23" x14ac:dyDescent="0.15">
      <c r="B12" s="16">
        <v>9</v>
      </c>
      <c r="C12" s="1041">
        <f>'12S - 8B - 2 RR'!C12</f>
        <v>9</v>
      </c>
      <c r="D12" s="1042">
        <f>'12S - 8B - 2 RR'!D12</f>
        <v>0</v>
      </c>
      <c r="E12" s="849">
        <f t="shared" si="0"/>
        <v>5</v>
      </c>
      <c r="F12" s="1697">
        <f t="shared" si="1"/>
        <v>6</v>
      </c>
      <c r="G12" s="1697"/>
      <c r="H12" s="1805"/>
      <c r="I12" s="386">
        <f>$C$12</f>
        <v>9</v>
      </c>
      <c r="J12" s="20" t="s">
        <v>1678</v>
      </c>
      <c r="K12" s="159">
        <f>'12S - 8B - 2 RR'!K12</f>
        <v>0</v>
      </c>
      <c r="M12" s="227" t="s">
        <v>892</v>
      </c>
      <c r="N12" s="27" t="s">
        <v>197</v>
      </c>
      <c r="O12" s="28" t="s">
        <v>865</v>
      </c>
      <c r="P12" s="29" t="s">
        <v>197</v>
      </c>
      <c r="Q12" s="30" t="s">
        <v>866</v>
      </c>
      <c r="S12" s="26" t="s">
        <v>892</v>
      </c>
      <c r="T12" s="27" t="s">
        <v>197</v>
      </c>
      <c r="U12" s="28" t="s">
        <v>865</v>
      </c>
      <c r="V12" s="29" t="s">
        <v>197</v>
      </c>
      <c r="W12" s="30" t="s">
        <v>866</v>
      </c>
    </row>
    <row r="13" spans="1:23" x14ac:dyDescent="0.15">
      <c r="B13" s="16">
        <v>10</v>
      </c>
      <c r="C13" s="1041">
        <f>'12S - 8B - 2 RR'!C13</f>
        <v>10</v>
      </c>
      <c r="D13" s="1042">
        <f>'12S - 8B - 2 RR'!D13</f>
        <v>0</v>
      </c>
      <c r="E13" s="849">
        <f t="shared" si="0"/>
        <v>5</v>
      </c>
      <c r="F13" s="1697">
        <f t="shared" si="1"/>
        <v>6</v>
      </c>
      <c r="G13" s="1697"/>
      <c r="H13" s="1805"/>
      <c r="I13" s="386">
        <f>$C$13</f>
        <v>10</v>
      </c>
      <c r="J13" s="20"/>
      <c r="K13" s="159"/>
      <c r="M13" s="21">
        <v>1</v>
      </c>
      <c r="N13" s="32">
        <f>K8</f>
        <v>0</v>
      </c>
      <c r="O13" s="1048">
        <f>Q55</f>
        <v>8</v>
      </c>
      <c r="P13" s="34">
        <f>K15</f>
        <v>0</v>
      </c>
      <c r="Q13" s="1048">
        <f>O55</f>
        <v>10</v>
      </c>
      <c r="S13" s="31">
        <v>1</v>
      </c>
      <c r="T13" s="32">
        <f>K12</f>
        <v>0</v>
      </c>
      <c r="U13" s="1047">
        <f>W55</f>
        <v>4</v>
      </c>
      <c r="V13" s="34">
        <f>K10</f>
        <v>0</v>
      </c>
      <c r="W13" s="1047">
        <f>U55</f>
        <v>7</v>
      </c>
    </row>
    <row r="14" spans="1:23" x14ac:dyDescent="0.15">
      <c r="B14" s="16">
        <v>11</v>
      </c>
      <c r="C14" s="1041">
        <f>'12S - 8B - 2 RR'!C14</f>
        <v>11</v>
      </c>
      <c r="D14" s="1042">
        <f>'12S - 8B - 2 RR'!D14</f>
        <v>0</v>
      </c>
      <c r="E14" s="849">
        <f t="shared" si="0"/>
        <v>5</v>
      </c>
      <c r="F14" s="1697">
        <f t="shared" si="1"/>
        <v>6</v>
      </c>
      <c r="G14" s="1697"/>
      <c r="H14" s="1805"/>
      <c r="I14" s="386">
        <f>$C$14</f>
        <v>11</v>
      </c>
      <c r="J14" s="20" t="s">
        <v>1678</v>
      </c>
      <c r="K14" s="159">
        <f>'12S - 8B - 2 RR'!K14</f>
        <v>0</v>
      </c>
      <c r="M14" s="228">
        <v>2</v>
      </c>
      <c r="N14" s="36">
        <f>K14</f>
        <v>0</v>
      </c>
      <c r="O14" s="1165">
        <f>Q56</f>
        <v>5</v>
      </c>
      <c r="P14" s="34">
        <f>K10</f>
        <v>0</v>
      </c>
      <c r="Q14" s="1048">
        <f>O56</f>
        <v>7</v>
      </c>
      <c r="S14" s="35">
        <v>2</v>
      </c>
      <c r="T14" s="36">
        <f>K7</f>
        <v>0</v>
      </c>
      <c r="U14" s="1047">
        <f>W56</f>
        <v>6</v>
      </c>
      <c r="V14" s="34">
        <f>K8</f>
        <v>0</v>
      </c>
      <c r="W14" s="1048">
        <f>U56</f>
        <v>1</v>
      </c>
    </row>
    <row r="15" spans="1:23" x14ac:dyDescent="0.15">
      <c r="B15" s="16">
        <v>12</v>
      </c>
      <c r="C15" s="1041">
        <f>'12S - 8B - 2 RR'!C15</f>
        <v>12</v>
      </c>
      <c r="D15" s="1042">
        <f>'12S - 8B - 2 RR'!D15</f>
        <v>0</v>
      </c>
      <c r="E15" s="849">
        <f t="shared" si="0"/>
        <v>5</v>
      </c>
      <c r="F15" s="1697">
        <f t="shared" si="1"/>
        <v>6</v>
      </c>
      <c r="G15" s="1697"/>
      <c r="H15" s="1805"/>
      <c r="I15" s="1049">
        <f>$C$15</f>
        <v>12</v>
      </c>
      <c r="J15" s="20" t="s">
        <v>1678</v>
      </c>
      <c r="K15" s="159">
        <f>'12S - 8B - 2 RR'!K15</f>
        <v>0</v>
      </c>
      <c r="M15" s="229">
        <v>3</v>
      </c>
      <c r="N15" s="39">
        <f>K7</f>
        <v>0</v>
      </c>
      <c r="O15" s="1165">
        <f>Q57</f>
        <v>6</v>
      </c>
      <c r="P15" s="40">
        <f>K12</f>
        <v>0</v>
      </c>
      <c r="Q15" s="1165">
        <f>O57</f>
        <v>4</v>
      </c>
      <c r="S15" s="38">
        <v>3</v>
      </c>
      <c r="T15" s="39">
        <f>K15</f>
        <v>0</v>
      </c>
      <c r="U15" s="1047">
        <f>W57</f>
        <v>10</v>
      </c>
      <c r="V15" s="40">
        <f>K14</f>
        <v>0</v>
      </c>
      <c r="W15" s="1047">
        <f>U57</f>
        <v>5</v>
      </c>
    </row>
    <row r="16" spans="1:23" ht="14" thickBot="1" x14ac:dyDescent="0.2">
      <c r="A16" s="101" t="s">
        <v>363</v>
      </c>
      <c r="B16" s="383" t="s">
        <v>362</v>
      </c>
      <c r="C16" s="24" t="s">
        <v>1359</v>
      </c>
      <c r="D16" s="385" t="s">
        <v>892</v>
      </c>
      <c r="E16" s="24">
        <f>SUM(E4:E15)</f>
        <v>66</v>
      </c>
      <c r="F16" s="1959" t="s">
        <v>2063</v>
      </c>
      <c r="G16" s="1959"/>
      <c r="H16" s="387" t="s">
        <v>990</v>
      </c>
      <c r="I16" s="1811" t="s">
        <v>303</v>
      </c>
      <c r="J16" s="1811"/>
      <c r="K16" s="24" t="s">
        <v>991</v>
      </c>
      <c r="M16" s="22">
        <v>4</v>
      </c>
      <c r="N16" s="42">
        <f>K11</f>
        <v>0</v>
      </c>
      <c r="O16" s="1184">
        <f>Q58</f>
        <v>12</v>
      </c>
      <c r="P16" s="44">
        <f>K4</f>
        <v>0</v>
      </c>
      <c r="Q16" s="1184">
        <f>O58</f>
        <v>2</v>
      </c>
      <c r="S16" s="41">
        <v>4</v>
      </c>
      <c r="T16" s="42">
        <f>K4</f>
        <v>0</v>
      </c>
      <c r="U16" s="1064">
        <f>W58</f>
        <v>2</v>
      </c>
      <c r="V16" s="44">
        <f>K11</f>
        <v>0</v>
      </c>
      <c r="W16" s="1070">
        <f>U58</f>
        <v>9</v>
      </c>
    </row>
    <row r="17" spans="1:23" x14ac:dyDescent="0.15">
      <c r="B17" s="420"/>
      <c r="C17" s="1756" t="s">
        <v>570</v>
      </c>
      <c r="D17" s="1757"/>
      <c r="E17" s="1757"/>
    </row>
    <row r="18" spans="1:23" ht="14" thickBot="1" x14ac:dyDescent="0.2">
      <c r="Q18" s="15" t="s">
        <v>314</v>
      </c>
      <c r="W18" s="15" t="s">
        <v>669</v>
      </c>
    </row>
    <row r="19" spans="1:23" x14ac:dyDescent="0.15">
      <c r="A19" s="1637" t="s">
        <v>1686</v>
      </c>
      <c r="B19" s="1637"/>
      <c r="C19" s="1637"/>
      <c r="D19" s="1637"/>
      <c r="E19" s="1637"/>
      <c r="F19" s="1637"/>
      <c r="G19" s="1637"/>
      <c r="H19" s="1637"/>
      <c r="I19" s="1637"/>
      <c r="J19" s="1637"/>
      <c r="K19" s="1637"/>
      <c r="M19" s="26" t="s">
        <v>892</v>
      </c>
      <c r="N19" s="27" t="s">
        <v>197</v>
      </c>
      <c r="O19" s="28" t="s">
        <v>865</v>
      </c>
      <c r="P19" s="29" t="s">
        <v>197</v>
      </c>
      <c r="Q19" s="30" t="s">
        <v>866</v>
      </c>
      <c r="S19" s="26" t="s">
        <v>892</v>
      </c>
      <c r="T19" s="27" t="s">
        <v>197</v>
      </c>
      <c r="U19" s="28" t="s">
        <v>865</v>
      </c>
      <c r="V19" s="29" t="s">
        <v>197</v>
      </c>
      <c r="W19" s="30" t="s">
        <v>866</v>
      </c>
    </row>
    <row r="20" spans="1:23" x14ac:dyDescent="0.15">
      <c r="M20" s="31">
        <v>1</v>
      </c>
      <c r="N20" s="32">
        <f>K15</f>
        <v>0</v>
      </c>
      <c r="O20" s="1047">
        <f>Q62</f>
        <v>10</v>
      </c>
      <c r="P20" s="34">
        <f>K12</f>
        <v>0</v>
      </c>
      <c r="Q20" s="1047">
        <f>O62</f>
        <v>4</v>
      </c>
      <c r="S20" s="31">
        <v>1</v>
      </c>
      <c r="T20" s="32">
        <f>K12</f>
        <v>0</v>
      </c>
      <c r="U20" s="1047">
        <f>W62</f>
        <v>4</v>
      </c>
      <c r="V20" s="34">
        <f>K4</f>
        <v>0</v>
      </c>
      <c r="W20" s="1047">
        <f>U62</f>
        <v>2</v>
      </c>
    </row>
    <row r="21" spans="1:23" ht="14" thickBot="1" x14ac:dyDescent="0.2">
      <c r="B21" s="1747" t="s">
        <v>1368</v>
      </c>
      <c r="C21" s="1748"/>
      <c r="E21" s="15" t="s">
        <v>307</v>
      </c>
      <c r="K21" s="15" t="s">
        <v>308</v>
      </c>
      <c r="M21" s="35">
        <v>2</v>
      </c>
      <c r="N21" s="36">
        <f>K14</f>
        <v>0</v>
      </c>
      <c r="O21" s="1047">
        <f>Q63</f>
        <v>5</v>
      </c>
      <c r="P21" s="34">
        <f>K4</f>
        <v>0</v>
      </c>
      <c r="Q21" s="1047">
        <f>O63</f>
        <v>2</v>
      </c>
      <c r="S21" s="35">
        <v>2</v>
      </c>
      <c r="T21" s="36">
        <f>K15</f>
        <v>0</v>
      </c>
      <c r="U21" s="1047">
        <f>W63</f>
        <v>10</v>
      </c>
      <c r="V21" s="34">
        <f>K14</f>
        <v>0</v>
      </c>
      <c r="W21" s="1048">
        <f>U63</f>
        <v>12</v>
      </c>
    </row>
    <row r="22" spans="1:23" x14ac:dyDescent="0.15">
      <c r="A22" s="26" t="s">
        <v>892</v>
      </c>
      <c r="B22" s="27" t="s">
        <v>197</v>
      </c>
      <c r="C22" s="28" t="s">
        <v>865</v>
      </c>
      <c r="D22" s="29" t="s">
        <v>197</v>
      </c>
      <c r="E22" s="30" t="s">
        <v>866</v>
      </c>
      <c r="G22" s="26" t="s">
        <v>892</v>
      </c>
      <c r="H22" s="27" t="s">
        <v>197</v>
      </c>
      <c r="I22" s="28" t="s">
        <v>865</v>
      </c>
      <c r="J22" s="29" t="s">
        <v>197</v>
      </c>
      <c r="K22" s="30" t="s">
        <v>866</v>
      </c>
      <c r="M22" s="38">
        <v>3</v>
      </c>
      <c r="N22" s="39">
        <f>K10</f>
        <v>0</v>
      </c>
      <c r="O22" s="1048">
        <f>Q64</f>
        <v>8</v>
      </c>
      <c r="P22" s="40">
        <f>K7</f>
        <v>0</v>
      </c>
      <c r="Q22" s="1047">
        <f>O64</f>
        <v>6</v>
      </c>
      <c r="S22" s="38">
        <v>3</v>
      </c>
      <c r="T22" s="39">
        <f>K7</f>
        <v>0</v>
      </c>
      <c r="U22" s="1048">
        <f>W64</f>
        <v>3</v>
      </c>
      <c r="V22" s="40">
        <f>K11</f>
        <v>0</v>
      </c>
      <c r="W22" s="1048">
        <f>U64</f>
        <v>1</v>
      </c>
    </row>
    <row r="23" spans="1:23" ht="14" thickBot="1" x14ac:dyDescent="0.2">
      <c r="A23" s="31">
        <v>1</v>
      </c>
      <c r="B23" s="32">
        <f>K15</f>
        <v>0</v>
      </c>
      <c r="C23" s="1047">
        <f>E65</f>
        <v>12</v>
      </c>
      <c r="D23" s="34">
        <f>K12</f>
        <v>0</v>
      </c>
      <c r="E23" s="1047">
        <f>C65</f>
        <v>9</v>
      </c>
      <c r="G23" s="31">
        <v>1</v>
      </c>
      <c r="H23" s="32">
        <f>K11</f>
        <v>0</v>
      </c>
      <c r="I23" s="1047">
        <f>K65</f>
        <v>8</v>
      </c>
      <c r="J23" s="34">
        <f>K12</f>
        <v>0</v>
      </c>
      <c r="K23" s="1047">
        <f>I65</f>
        <v>9</v>
      </c>
      <c r="M23" s="41">
        <v>4</v>
      </c>
      <c r="N23" s="42">
        <f>K8</f>
        <v>0</v>
      </c>
      <c r="O23" s="1070">
        <f>Q65</f>
        <v>11</v>
      </c>
      <c r="P23" s="44">
        <f>K11</f>
        <v>0</v>
      </c>
      <c r="Q23" s="1064">
        <f>O65</f>
        <v>9</v>
      </c>
      <c r="S23" s="41">
        <v>4</v>
      </c>
      <c r="T23" s="42">
        <f>K8</f>
        <v>0</v>
      </c>
      <c r="U23" s="1064">
        <f>W65</f>
        <v>11</v>
      </c>
      <c r="V23" s="44">
        <f>K10</f>
        <v>0</v>
      </c>
      <c r="W23" s="1064">
        <f>U65</f>
        <v>8</v>
      </c>
    </row>
    <row r="24" spans="1:23" x14ac:dyDescent="0.15">
      <c r="A24" s="35">
        <v>2</v>
      </c>
      <c r="B24" s="32">
        <f>K11</f>
        <v>0</v>
      </c>
      <c r="C24" s="1047">
        <f>E66</f>
        <v>8</v>
      </c>
      <c r="D24" s="34">
        <f>K8</f>
        <v>0</v>
      </c>
      <c r="E24" s="1047">
        <f>C66</f>
        <v>5</v>
      </c>
      <c r="G24" s="35">
        <v>2</v>
      </c>
      <c r="H24" s="32">
        <f>K4</f>
        <v>0</v>
      </c>
      <c r="I24" s="1047">
        <f>K66</f>
        <v>1</v>
      </c>
      <c r="J24" s="34">
        <f>K15</f>
        <v>0</v>
      </c>
      <c r="K24" s="1047">
        <f>I66</f>
        <v>12</v>
      </c>
    </row>
    <row r="25" spans="1:23" ht="14" thickBot="1" x14ac:dyDescent="0.2">
      <c r="A25" s="38">
        <v>3</v>
      </c>
      <c r="B25" s="32">
        <f>K4</f>
        <v>0</v>
      </c>
      <c r="C25" s="1047">
        <f>E67</f>
        <v>1</v>
      </c>
      <c r="D25" s="34">
        <f>K7</f>
        <v>0</v>
      </c>
      <c r="E25" s="1047">
        <f>C67</f>
        <v>4</v>
      </c>
      <c r="G25" s="38">
        <v>3</v>
      </c>
      <c r="H25" s="32">
        <f>K7</f>
        <v>0</v>
      </c>
      <c r="I25" s="1047">
        <f>K67</f>
        <v>4</v>
      </c>
      <c r="J25" s="40">
        <f>K8</f>
        <v>0</v>
      </c>
      <c r="K25" s="1047">
        <f>I67</f>
        <v>5</v>
      </c>
      <c r="Q25" s="15" t="s">
        <v>670</v>
      </c>
      <c r="W25" s="15" t="s">
        <v>859</v>
      </c>
    </row>
    <row r="26" spans="1:23" ht="14" thickBot="1" x14ac:dyDescent="0.2">
      <c r="A26" s="41">
        <v>4</v>
      </c>
      <c r="B26" s="42">
        <f>K14</f>
        <v>0</v>
      </c>
      <c r="C26" s="1064">
        <f>E68</f>
        <v>11</v>
      </c>
      <c r="D26" s="44">
        <f>K10</f>
        <v>0</v>
      </c>
      <c r="E26" s="1064">
        <f>C68</f>
        <v>7</v>
      </c>
      <c r="G26" s="41">
        <v>4</v>
      </c>
      <c r="H26" s="42">
        <f>K10</f>
        <v>0</v>
      </c>
      <c r="I26" s="1070">
        <f>K68</f>
        <v>2</v>
      </c>
      <c r="J26" s="44">
        <f>K14</f>
        <v>0</v>
      </c>
      <c r="K26" s="1184">
        <f>I68</f>
        <v>11</v>
      </c>
      <c r="M26" s="26" t="s">
        <v>892</v>
      </c>
      <c r="N26" s="27" t="s">
        <v>197</v>
      </c>
      <c r="O26" s="28" t="s">
        <v>865</v>
      </c>
      <c r="P26" s="29" t="s">
        <v>197</v>
      </c>
      <c r="Q26" s="30" t="s">
        <v>866</v>
      </c>
      <c r="S26" s="26" t="s">
        <v>892</v>
      </c>
      <c r="T26" s="27" t="s">
        <v>197</v>
      </c>
      <c r="U26" s="28" t="s">
        <v>865</v>
      </c>
      <c r="V26" s="29" t="s">
        <v>197</v>
      </c>
      <c r="W26" s="30" t="s">
        <v>866</v>
      </c>
    </row>
    <row r="27" spans="1:23" x14ac:dyDescent="0.15">
      <c r="M27" s="31">
        <v>1</v>
      </c>
      <c r="N27" s="32">
        <f>K12</f>
        <v>0</v>
      </c>
      <c r="O27" s="1048">
        <f>Q69</f>
        <v>6</v>
      </c>
      <c r="P27" s="34">
        <f>K14</f>
        <v>0</v>
      </c>
      <c r="Q27" s="1165">
        <f>O69</f>
        <v>12</v>
      </c>
      <c r="S27" s="31">
        <v>1</v>
      </c>
      <c r="T27" s="32">
        <f>K15</f>
        <v>0</v>
      </c>
      <c r="U27" s="1048">
        <f>W69</f>
        <v>1</v>
      </c>
      <c r="V27" s="34">
        <f>K8</f>
        <v>0</v>
      </c>
      <c r="W27" s="1048">
        <f>U69</f>
        <v>10</v>
      </c>
    </row>
    <row r="28" spans="1:23" ht="14" thickBot="1" x14ac:dyDescent="0.2">
      <c r="E28" s="15" t="s">
        <v>309</v>
      </c>
      <c r="K28" s="15" t="s">
        <v>2186</v>
      </c>
      <c r="M28" s="35">
        <v>2</v>
      </c>
      <c r="N28" s="36">
        <f>K15</f>
        <v>0</v>
      </c>
      <c r="O28" s="1048">
        <f>Q70</f>
        <v>5</v>
      </c>
      <c r="P28" s="34">
        <f>K8</f>
        <v>0</v>
      </c>
      <c r="Q28" s="1165">
        <f>O70</f>
        <v>11</v>
      </c>
      <c r="S28" s="35">
        <v>2</v>
      </c>
      <c r="T28" s="36">
        <f>K10</f>
        <v>0</v>
      </c>
      <c r="U28" s="1165">
        <f>W70</f>
        <v>8</v>
      </c>
      <c r="V28" s="34">
        <f>K7</f>
        <v>0</v>
      </c>
      <c r="W28" s="1165">
        <f>U70</f>
        <v>3</v>
      </c>
    </row>
    <row r="29" spans="1:23" x14ac:dyDescent="0.15">
      <c r="A29" s="26" t="s">
        <v>892</v>
      </c>
      <c r="B29" s="27" t="s">
        <v>197</v>
      </c>
      <c r="C29" s="28" t="s">
        <v>865</v>
      </c>
      <c r="D29" s="29" t="s">
        <v>197</v>
      </c>
      <c r="E29" s="30" t="s">
        <v>866</v>
      </c>
      <c r="G29" s="26" t="s">
        <v>892</v>
      </c>
      <c r="H29" s="27" t="s">
        <v>197</v>
      </c>
      <c r="I29" s="28" t="s">
        <v>865</v>
      </c>
      <c r="J29" s="29" t="s">
        <v>197</v>
      </c>
      <c r="K29" s="30" t="s">
        <v>866</v>
      </c>
      <c r="M29" s="38">
        <v>3</v>
      </c>
      <c r="N29" s="39">
        <f>K4</f>
        <v>0</v>
      </c>
      <c r="O29" s="1047">
        <f>Q71</f>
        <v>2</v>
      </c>
      <c r="P29" s="40">
        <f>K10</f>
        <v>0</v>
      </c>
      <c r="Q29" s="1165">
        <f>O71</f>
        <v>8</v>
      </c>
      <c r="S29" s="38">
        <v>3</v>
      </c>
      <c r="T29" s="39">
        <f>K11</f>
        <v>0</v>
      </c>
      <c r="U29" s="1165">
        <f>W71</f>
        <v>9</v>
      </c>
      <c r="V29" s="40">
        <f>K12</f>
        <v>0</v>
      </c>
      <c r="W29" s="1165">
        <f>U71</f>
        <v>6</v>
      </c>
    </row>
    <row r="30" spans="1:23" ht="14" thickBot="1" x14ac:dyDescent="0.2">
      <c r="A30" s="31">
        <v>1</v>
      </c>
      <c r="B30" s="32">
        <f>K8</f>
        <v>0</v>
      </c>
      <c r="C30" s="1047">
        <f>E72</f>
        <v>5</v>
      </c>
      <c r="D30" s="34">
        <f>K15</f>
        <v>0</v>
      </c>
      <c r="E30" s="1047">
        <f>C72</f>
        <v>12</v>
      </c>
      <c r="G30" s="31">
        <v>1</v>
      </c>
      <c r="H30" s="32">
        <f>K15</f>
        <v>0</v>
      </c>
      <c r="I30" s="1048">
        <f>K72</f>
        <v>9</v>
      </c>
      <c r="J30" s="34">
        <f>K8</f>
        <v>0</v>
      </c>
      <c r="K30" s="1165">
        <f>I72</f>
        <v>5</v>
      </c>
      <c r="M30" s="41">
        <v>4</v>
      </c>
      <c r="N30" s="42">
        <f>K11</f>
        <v>0</v>
      </c>
      <c r="O30" s="1070">
        <f>Q72</f>
        <v>9</v>
      </c>
      <c r="P30" s="44">
        <f>K7</f>
        <v>0</v>
      </c>
      <c r="Q30" s="1184">
        <f>O72</f>
        <v>3</v>
      </c>
      <c r="S30" s="41">
        <v>4</v>
      </c>
      <c r="T30" s="42">
        <f>K4</f>
        <v>0</v>
      </c>
      <c r="U30" s="1070">
        <f>W72</f>
        <v>7</v>
      </c>
      <c r="V30" s="44">
        <f>K14</f>
        <v>0</v>
      </c>
      <c r="W30" s="1184">
        <f>U72</f>
        <v>12</v>
      </c>
    </row>
    <row r="31" spans="1:23" x14ac:dyDescent="0.15">
      <c r="A31" s="35">
        <v>2</v>
      </c>
      <c r="B31" s="36">
        <f>K7</f>
        <v>0</v>
      </c>
      <c r="C31" s="1047">
        <f>E73</f>
        <v>4</v>
      </c>
      <c r="D31" s="34">
        <f>K11</f>
        <v>0</v>
      </c>
      <c r="E31" s="1047">
        <f>C73</f>
        <v>8</v>
      </c>
      <c r="G31" s="35">
        <v>2</v>
      </c>
      <c r="H31" s="36">
        <f>K14</f>
        <v>0</v>
      </c>
      <c r="I31" s="1047">
        <f>K73</f>
        <v>7</v>
      </c>
      <c r="J31" s="34">
        <f>K12</f>
        <v>0</v>
      </c>
      <c r="K31" s="1165">
        <f>I73</f>
        <v>6</v>
      </c>
    </row>
    <row r="32" spans="1:23" ht="14" thickBot="1" x14ac:dyDescent="0.2">
      <c r="A32" s="38">
        <v>3</v>
      </c>
      <c r="B32" s="39">
        <f>K12</f>
        <v>0</v>
      </c>
      <c r="C32" s="1048">
        <f>E74</f>
        <v>6</v>
      </c>
      <c r="D32" s="40">
        <f>K4</f>
        <v>0</v>
      </c>
      <c r="E32" s="1048">
        <f>C74</f>
        <v>10</v>
      </c>
      <c r="G32" s="38">
        <v>3</v>
      </c>
      <c r="H32" s="39">
        <f>K10</f>
        <v>0</v>
      </c>
      <c r="I32" s="1047">
        <f>K74</f>
        <v>3</v>
      </c>
      <c r="J32" s="40">
        <f>K7</f>
        <v>0</v>
      </c>
      <c r="K32" s="1048">
        <f>I74</f>
        <v>11</v>
      </c>
      <c r="Q32" s="15" t="s">
        <v>861</v>
      </c>
      <c r="W32" s="15" t="s">
        <v>862</v>
      </c>
    </row>
    <row r="33" spans="1:23" ht="14" thickBot="1" x14ac:dyDescent="0.2">
      <c r="A33" s="41">
        <v>4</v>
      </c>
      <c r="B33" s="42">
        <f>K10</f>
        <v>0</v>
      </c>
      <c r="C33" s="1070">
        <f>E75</f>
        <v>3</v>
      </c>
      <c r="D33" s="44">
        <f>K14</f>
        <v>0</v>
      </c>
      <c r="E33" s="1070">
        <f>C75</f>
        <v>7</v>
      </c>
      <c r="G33" s="41">
        <v>4</v>
      </c>
      <c r="H33" s="42">
        <f>K4</f>
        <v>0</v>
      </c>
      <c r="I33" s="1064">
        <f>K75</f>
        <v>10</v>
      </c>
      <c r="J33" s="44">
        <f>K11</f>
        <v>0</v>
      </c>
      <c r="K33" s="1070">
        <f>I75</f>
        <v>2</v>
      </c>
      <c r="M33" s="26" t="s">
        <v>892</v>
      </c>
      <c r="N33" s="27" t="s">
        <v>197</v>
      </c>
      <c r="O33" s="28" t="s">
        <v>865</v>
      </c>
      <c r="P33" s="29" t="s">
        <v>197</v>
      </c>
      <c r="Q33" s="30" t="s">
        <v>866</v>
      </c>
      <c r="S33" s="26" t="s">
        <v>892</v>
      </c>
      <c r="T33" s="27" t="s">
        <v>197</v>
      </c>
      <c r="U33" s="28" t="s">
        <v>865</v>
      </c>
      <c r="V33" s="29" t="s">
        <v>197</v>
      </c>
      <c r="W33" s="30" t="s">
        <v>866</v>
      </c>
    </row>
    <row r="34" spans="1:23" x14ac:dyDescent="0.15">
      <c r="M34" s="31">
        <v>1</v>
      </c>
      <c r="N34" s="32">
        <f>K12</f>
        <v>0</v>
      </c>
      <c r="O34" s="1048">
        <f>Q76</f>
        <v>2</v>
      </c>
      <c r="P34" s="34">
        <f>K15</f>
        <v>0</v>
      </c>
      <c r="Q34" s="1165">
        <f>O76</f>
        <v>1</v>
      </c>
      <c r="S34" s="31">
        <v>1</v>
      </c>
      <c r="T34" s="32">
        <f>K12</f>
        <v>0</v>
      </c>
      <c r="U34" s="1048">
        <f>W76</f>
        <v>12</v>
      </c>
      <c r="V34" s="34">
        <f>K7</f>
        <v>0</v>
      </c>
      <c r="W34" s="1165">
        <f>U76</f>
        <v>3</v>
      </c>
    </row>
    <row r="35" spans="1:23" ht="14" thickBot="1" x14ac:dyDescent="0.2">
      <c r="E35" s="15" t="s">
        <v>2185</v>
      </c>
      <c r="K35" s="15" t="s">
        <v>2187</v>
      </c>
      <c r="M35" s="35">
        <v>2</v>
      </c>
      <c r="N35" s="36">
        <f>K7</f>
        <v>0</v>
      </c>
      <c r="O35" s="1047">
        <f>Q77</f>
        <v>3</v>
      </c>
      <c r="P35" s="34">
        <f>K14</f>
        <v>0</v>
      </c>
      <c r="Q35" s="1048">
        <f>O77</f>
        <v>4</v>
      </c>
      <c r="S35" s="35">
        <v>2</v>
      </c>
      <c r="T35" s="36">
        <f>K15</f>
        <v>0</v>
      </c>
      <c r="U35" s="1047">
        <f>W77</f>
        <v>1</v>
      </c>
      <c r="V35" s="34">
        <f>K4</f>
        <v>0</v>
      </c>
      <c r="W35" s="1165">
        <f>U77</f>
        <v>7</v>
      </c>
    </row>
    <row r="36" spans="1:23" x14ac:dyDescent="0.15">
      <c r="A36" s="26" t="s">
        <v>892</v>
      </c>
      <c r="B36" s="27" t="s">
        <v>197</v>
      </c>
      <c r="C36" s="28" t="s">
        <v>865</v>
      </c>
      <c r="D36" s="29" t="s">
        <v>197</v>
      </c>
      <c r="E36" s="30" t="s">
        <v>866</v>
      </c>
      <c r="G36" s="26" t="s">
        <v>892</v>
      </c>
      <c r="H36" s="27" t="s">
        <v>197</v>
      </c>
      <c r="I36" s="28" t="s">
        <v>865</v>
      </c>
      <c r="J36" s="29" t="s">
        <v>197</v>
      </c>
      <c r="K36" s="30" t="s">
        <v>866</v>
      </c>
      <c r="M36" s="38">
        <v>3</v>
      </c>
      <c r="N36" s="39">
        <f>K4</f>
        <v>0</v>
      </c>
      <c r="O36" s="1047">
        <f>Q78</f>
        <v>7</v>
      </c>
      <c r="P36" s="40">
        <f>K10</f>
        <v>0</v>
      </c>
      <c r="Q36" s="1165">
        <f>O78</f>
        <v>8</v>
      </c>
      <c r="S36" s="38">
        <v>3</v>
      </c>
      <c r="T36" s="39">
        <f>K14</f>
        <v>0</v>
      </c>
      <c r="U36" s="1047">
        <f>W78</f>
        <v>4</v>
      </c>
      <c r="V36" s="40">
        <f>K10</f>
        <v>0</v>
      </c>
      <c r="W36" s="1048">
        <f>U78</f>
        <v>11</v>
      </c>
    </row>
    <row r="37" spans="1:23" ht="14" thickBot="1" x14ac:dyDescent="0.2">
      <c r="A37" s="31">
        <v>1</v>
      </c>
      <c r="B37" s="32">
        <f>K15</f>
        <v>0</v>
      </c>
      <c r="C37" s="1050">
        <f>E79</f>
        <v>9</v>
      </c>
      <c r="D37" s="34">
        <f>K8</f>
        <v>0</v>
      </c>
      <c r="E37" s="1048">
        <f>C79</f>
        <v>1</v>
      </c>
      <c r="G37" s="31">
        <v>1</v>
      </c>
      <c r="H37" s="32">
        <f>K12</f>
        <v>0</v>
      </c>
      <c r="I37" s="1047">
        <f>K79</f>
        <v>6</v>
      </c>
      <c r="J37" s="34">
        <f>K7</f>
        <v>0</v>
      </c>
      <c r="K37" s="1047">
        <f>I79</f>
        <v>11</v>
      </c>
      <c r="M37" s="41">
        <v>4</v>
      </c>
      <c r="N37" s="42">
        <f>K11</f>
        <v>0</v>
      </c>
      <c r="O37" s="1064">
        <f>Q79</f>
        <v>9</v>
      </c>
      <c r="P37" s="44">
        <f>K8</f>
        <v>0</v>
      </c>
      <c r="Q37" s="1184">
        <f>O79</f>
        <v>10</v>
      </c>
      <c r="S37" s="41">
        <v>4</v>
      </c>
      <c r="T37" s="42">
        <f>K11</f>
        <v>0</v>
      </c>
      <c r="U37" s="1070">
        <f>W79</f>
        <v>5</v>
      </c>
      <c r="V37" s="44">
        <f>K8</f>
        <v>0</v>
      </c>
      <c r="W37" s="1070">
        <f>U79</f>
        <v>6</v>
      </c>
    </row>
    <row r="38" spans="1:23" x14ac:dyDescent="0.15">
      <c r="A38" s="35">
        <v>2</v>
      </c>
      <c r="B38" s="36">
        <f>K12</f>
        <v>0</v>
      </c>
      <c r="C38" s="1050">
        <f>E80</f>
        <v>6</v>
      </c>
      <c r="D38" s="34">
        <f>K10</f>
        <v>0</v>
      </c>
      <c r="E38" s="1047">
        <f>C80</f>
        <v>3</v>
      </c>
      <c r="G38" s="35">
        <v>2</v>
      </c>
      <c r="H38" s="36">
        <f>K14</f>
        <v>0</v>
      </c>
      <c r="I38" s="1047">
        <f>K80</f>
        <v>7</v>
      </c>
      <c r="J38" s="34">
        <f>K4</f>
        <v>0</v>
      </c>
      <c r="K38" s="1047">
        <f>I80</f>
        <v>10</v>
      </c>
    </row>
    <row r="39" spans="1:23" ht="14" thickBot="1" x14ac:dyDescent="0.2">
      <c r="A39" s="38">
        <v>3</v>
      </c>
      <c r="B39" s="39">
        <f>K7</f>
        <v>0</v>
      </c>
      <c r="C39" s="1050">
        <f>E81</f>
        <v>11</v>
      </c>
      <c r="D39" s="40">
        <f>K4</f>
        <v>0</v>
      </c>
      <c r="E39" s="1047">
        <f>C81</f>
        <v>10</v>
      </c>
      <c r="G39" s="38">
        <v>3</v>
      </c>
      <c r="H39" s="39">
        <f>K10</f>
        <v>0</v>
      </c>
      <c r="I39" s="1047">
        <f>K81</f>
        <v>3</v>
      </c>
      <c r="J39" s="40">
        <f>K11</f>
        <v>0</v>
      </c>
      <c r="K39" s="1047">
        <f>I81</f>
        <v>2</v>
      </c>
      <c r="Q39" s="15" t="s">
        <v>863</v>
      </c>
    </row>
    <row r="40" spans="1:23" ht="14" thickBot="1" x14ac:dyDescent="0.2">
      <c r="A40" s="41">
        <v>4</v>
      </c>
      <c r="B40" s="42">
        <f>K11</f>
        <v>0</v>
      </c>
      <c r="C40" s="1056">
        <f>E82</f>
        <v>2</v>
      </c>
      <c r="D40" s="44">
        <f>K14</f>
        <v>0</v>
      </c>
      <c r="E40" s="1064">
        <f>C82</f>
        <v>7</v>
      </c>
      <c r="G40" s="41">
        <v>4</v>
      </c>
      <c r="H40" s="42">
        <f>K8</f>
        <v>0</v>
      </c>
      <c r="I40" s="1064">
        <f>K82</f>
        <v>1</v>
      </c>
      <c r="J40" s="44">
        <f>K15</f>
        <v>0</v>
      </c>
      <c r="K40" s="1070">
        <f>I82</f>
        <v>8</v>
      </c>
      <c r="M40" s="26" t="s">
        <v>892</v>
      </c>
      <c r="N40" s="27" t="s">
        <v>197</v>
      </c>
      <c r="O40" s="28" t="s">
        <v>865</v>
      </c>
      <c r="P40" s="59" t="s">
        <v>197</v>
      </c>
      <c r="Q40" s="30" t="s">
        <v>866</v>
      </c>
    </row>
    <row r="41" spans="1:23" x14ac:dyDescent="0.15">
      <c r="M41" s="31">
        <v>1</v>
      </c>
      <c r="N41" s="32">
        <f>K10</f>
        <v>0</v>
      </c>
      <c r="O41" s="1067">
        <f>Q83</f>
        <v>11</v>
      </c>
      <c r="P41" s="62">
        <f>K12</f>
        <v>0</v>
      </c>
      <c r="Q41" s="1047">
        <f>O83</f>
        <v>12</v>
      </c>
    </row>
    <row r="42" spans="1:23" ht="14" thickBot="1" x14ac:dyDescent="0.2">
      <c r="M42" s="35">
        <v>2</v>
      </c>
      <c r="N42" s="47">
        <f>K4</f>
        <v>0</v>
      </c>
      <c r="O42" s="1056">
        <f>Q84</f>
        <v>7</v>
      </c>
      <c r="P42" s="71">
        <f>K7</f>
        <v>0</v>
      </c>
      <c r="Q42" s="1070">
        <f>O84</f>
        <v>9</v>
      </c>
    </row>
    <row r="43" spans="1:23" x14ac:dyDescent="0.15">
      <c r="A43" s="1637" t="s">
        <v>2298</v>
      </c>
      <c r="B43" s="1637"/>
      <c r="C43" s="1637"/>
      <c r="D43" s="1637"/>
      <c r="E43" s="1637"/>
      <c r="F43" s="1637"/>
      <c r="G43" s="1637"/>
      <c r="H43" s="1637"/>
      <c r="I43" s="1637"/>
      <c r="J43" s="1637"/>
      <c r="K43" s="1637"/>
      <c r="N43" s="1637" t="s">
        <v>2298</v>
      </c>
      <c r="O43" s="1744"/>
      <c r="P43" s="1744"/>
      <c r="Q43" s="1744"/>
      <c r="R43" s="1744"/>
      <c r="S43" s="1744"/>
      <c r="T43" s="1744"/>
      <c r="U43" s="1744"/>
      <c r="V43" s="1744"/>
      <c r="W43" s="1744"/>
    </row>
    <row r="44" spans="1:23" x14ac:dyDescent="0.15">
      <c r="C44" s="171" t="s">
        <v>889</v>
      </c>
      <c r="D44" s="17"/>
      <c r="E44" s="17"/>
      <c r="M44" s="1637" t="s">
        <v>588</v>
      </c>
      <c r="N44" s="1637"/>
      <c r="O44" s="1637"/>
      <c r="P44" s="1637"/>
      <c r="Q44" s="1637"/>
      <c r="R44" s="1637"/>
      <c r="S44" s="1637"/>
      <c r="T44" s="1637"/>
      <c r="U44" s="1637"/>
      <c r="V44" s="1637"/>
      <c r="W44" s="1637"/>
    </row>
    <row r="45" spans="1:23" x14ac:dyDescent="0.15">
      <c r="C45" s="18" t="s">
        <v>684</v>
      </c>
      <c r="D45" s="18" t="s">
        <v>367</v>
      </c>
      <c r="E45" s="154" t="s">
        <v>1181</v>
      </c>
      <c r="F45" s="1812" t="s">
        <v>1180</v>
      </c>
      <c r="G45" s="1813"/>
      <c r="H45" s="1814"/>
      <c r="I45" s="18" t="s">
        <v>684</v>
      </c>
      <c r="J45" s="18"/>
      <c r="K45" s="760" t="s">
        <v>590</v>
      </c>
    </row>
    <row r="46" spans="1:23" ht="14" thickBot="1" x14ac:dyDescent="0.2">
      <c r="B46" s="16">
        <v>1</v>
      </c>
      <c r="C46" s="1051">
        <f t="shared" ref="C46:D57" si="2">C4</f>
        <v>1</v>
      </c>
      <c r="D46" s="1185">
        <f t="shared" si="2"/>
        <v>0</v>
      </c>
      <c r="E46" s="20">
        <f>COUNTIF(C$65:C$82,$C46)+COUNTIF(I$65:I$82,$C46)+COUNTIF(O$48:O$84,$C46)+COUNTIF(U$48:U$84,$C46)</f>
        <v>5</v>
      </c>
      <c r="F46" s="1697">
        <f>COUNTIF(E$65:E$82,$C46)+COUNTIF(K$65:K$82,$C46)+COUNTIF(Q$48:Q$84,$C46)+COUNTIF(W$48:W$84,$C46)</f>
        <v>6</v>
      </c>
      <c r="G46" s="1697"/>
      <c r="H46" s="1805"/>
      <c r="I46" s="386">
        <f t="shared" ref="I46:I57" si="3">C4</f>
        <v>1</v>
      </c>
      <c r="J46" s="20" t="s">
        <v>1678</v>
      </c>
      <c r="K46" s="159">
        <f>'12S - 8B - 2 RR'!K123</f>
        <v>1</v>
      </c>
      <c r="Q46" s="15" t="s">
        <v>2188</v>
      </c>
      <c r="W46" s="15" t="s">
        <v>311</v>
      </c>
    </row>
    <row r="47" spans="1:23" x14ac:dyDescent="0.15">
      <c r="B47" s="16">
        <v>2</v>
      </c>
      <c r="C47" s="1051">
        <f t="shared" si="2"/>
        <v>2</v>
      </c>
      <c r="D47" s="1185">
        <f t="shared" si="2"/>
        <v>0</v>
      </c>
      <c r="E47" s="20">
        <f t="shared" ref="E47:E57" si="4">COUNTIF(C$65:C$82,$C47)+COUNTIF(I$65:I$82,$C47)+COUNTIF(O$48:O$84,$C47)+COUNTIF(U$48:U$84,$C47)</f>
        <v>5</v>
      </c>
      <c r="F47" s="1697">
        <f t="shared" ref="F47:F57" si="5">COUNTIF(E$65:E$82,$C47)+COUNTIF(K$65:K$82,$C47)+COUNTIF(Q$48:Q$84,$C47)+COUNTIF(W$48:W$84,$C47)</f>
        <v>6</v>
      </c>
      <c r="G47" s="1697"/>
      <c r="H47" s="1805"/>
      <c r="I47" s="386">
        <f t="shared" si="3"/>
        <v>2</v>
      </c>
      <c r="K47" s="211"/>
      <c r="M47" s="26" t="s">
        <v>892</v>
      </c>
      <c r="N47" s="27" t="s">
        <v>197</v>
      </c>
      <c r="O47" s="28" t="s">
        <v>865</v>
      </c>
      <c r="P47" s="29" t="s">
        <v>197</v>
      </c>
      <c r="Q47" s="30" t="s">
        <v>866</v>
      </c>
      <c r="S47" s="26" t="s">
        <v>892</v>
      </c>
      <c r="T47" s="27" t="s">
        <v>197</v>
      </c>
      <c r="U47" s="28" t="s">
        <v>865</v>
      </c>
      <c r="V47" s="29" t="s">
        <v>197</v>
      </c>
      <c r="W47" s="30" t="s">
        <v>866</v>
      </c>
    </row>
    <row r="48" spans="1:23" x14ac:dyDescent="0.15">
      <c r="B48" s="16">
        <v>3</v>
      </c>
      <c r="C48" s="1051">
        <f t="shared" si="2"/>
        <v>3</v>
      </c>
      <c r="D48" s="1185">
        <f t="shared" si="2"/>
        <v>0</v>
      </c>
      <c r="E48" s="20">
        <f t="shared" si="4"/>
        <v>5</v>
      </c>
      <c r="F48" s="1697">
        <f t="shared" si="5"/>
        <v>6</v>
      </c>
      <c r="G48" s="1697"/>
      <c r="H48" s="1805"/>
      <c r="I48" s="386">
        <f t="shared" si="3"/>
        <v>3</v>
      </c>
      <c r="K48" s="211"/>
      <c r="M48" s="31">
        <v>1</v>
      </c>
      <c r="N48" s="32">
        <f>K56</f>
        <v>15</v>
      </c>
      <c r="O48" s="386">
        <f>C48</f>
        <v>3</v>
      </c>
      <c r="P48" s="34">
        <f>K54</f>
        <v>14</v>
      </c>
      <c r="Q48" s="1047">
        <f>C55</f>
        <v>10</v>
      </c>
      <c r="S48" s="31">
        <v>1</v>
      </c>
      <c r="T48" s="32">
        <f>K53</f>
        <v>13</v>
      </c>
      <c r="U48" s="1048">
        <f>C51</f>
        <v>6</v>
      </c>
      <c r="V48" s="34">
        <f>K54</f>
        <v>14</v>
      </c>
      <c r="W48" s="1048">
        <f>C47</f>
        <v>2</v>
      </c>
    </row>
    <row r="49" spans="1:23" x14ac:dyDescent="0.15">
      <c r="B49" s="16">
        <v>4</v>
      </c>
      <c r="C49" s="1051">
        <f t="shared" si="2"/>
        <v>4</v>
      </c>
      <c r="D49" s="1185">
        <f t="shared" si="2"/>
        <v>0</v>
      </c>
      <c r="E49" s="20">
        <f t="shared" si="4"/>
        <v>5</v>
      </c>
      <c r="F49" s="1697">
        <f t="shared" si="5"/>
        <v>6</v>
      </c>
      <c r="G49" s="1697"/>
      <c r="H49" s="1805"/>
      <c r="I49" s="386">
        <f t="shared" si="3"/>
        <v>4</v>
      </c>
      <c r="J49" s="20" t="s">
        <v>1678</v>
      </c>
      <c r="K49" s="159">
        <v>10</v>
      </c>
      <c r="M49" s="35">
        <v>2</v>
      </c>
      <c r="N49" s="36">
        <f>K53</f>
        <v>13</v>
      </c>
      <c r="O49" s="1045">
        <f>C54</f>
        <v>9</v>
      </c>
      <c r="P49" s="34">
        <f>K52</f>
        <v>12</v>
      </c>
      <c r="Q49" s="1068">
        <f>C49</f>
        <v>4</v>
      </c>
      <c r="S49" s="35">
        <v>2</v>
      </c>
      <c r="T49" s="36">
        <f>K57</f>
        <v>16</v>
      </c>
      <c r="U49" s="1157">
        <f>C56</f>
        <v>11</v>
      </c>
      <c r="V49" s="34">
        <f>K50</f>
        <v>11</v>
      </c>
      <c r="W49" s="1050">
        <f>C46</f>
        <v>1</v>
      </c>
    </row>
    <row r="50" spans="1:23" x14ac:dyDescent="0.15">
      <c r="B50" s="16">
        <v>5</v>
      </c>
      <c r="C50" s="1051">
        <f t="shared" si="2"/>
        <v>5</v>
      </c>
      <c r="D50" s="1185">
        <f t="shared" si="2"/>
        <v>0</v>
      </c>
      <c r="E50" s="20">
        <f t="shared" si="4"/>
        <v>5</v>
      </c>
      <c r="F50" s="1697">
        <f t="shared" si="5"/>
        <v>6</v>
      </c>
      <c r="G50" s="1697"/>
      <c r="H50" s="1805"/>
      <c r="I50" s="386">
        <f t="shared" si="3"/>
        <v>5</v>
      </c>
      <c r="J50" s="20" t="s">
        <v>1678</v>
      </c>
      <c r="K50" s="159">
        <v>11</v>
      </c>
      <c r="M50" s="38">
        <v>3</v>
      </c>
      <c r="N50" s="39">
        <f>K50</f>
        <v>11</v>
      </c>
      <c r="O50" s="1049">
        <f>C46</f>
        <v>1</v>
      </c>
      <c r="P50" s="40">
        <f>K49</f>
        <v>10</v>
      </c>
      <c r="Q50" s="1149">
        <f>C50</f>
        <v>5</v>
      </c>
      <c r="S50" s="38">
        <v>3</v>
      </c>
      <c r="T50" s="39">
        <f>K49</f>
        <v>10</v>
      </c>
      <c r="U50" s="1050">
        <f>C50</f>
        <v>5</v>
      </c>
      <c r="V50" s="40">
        <f>K56</f>
        <v>15</v>
      </c>
      <c r="W50" s="1050">
        <f>C48</f>
        <v>3</v>
      </c>
    </row>
    <row r="51" spans="1:23" ht="14" thickBot="1" x14ac:dyDescent="0.2">
      <c r="B51" s="16">
        <v>6</v>
      </c>
      <c r="C51" s="1051">
        <f t="shared" si="2"/>
        <v>6</v>
      </c>
      <c r="D51" s="1185">
        <f t="shared" si="2"/>
        <v>0</v>
      </c>
      <c r="E51" s="20">
        <f t="shared" si="4"/>
        <v>5</v>
      </c>
      <c r="F51" s="1697">
        <f t="shared" si="5"/>
        <v>6</v>
      </c>
      <c r="G51" s="1697"/>
      <c r="H51" s="1805"/>
      <c r="I51" s="386">
        <f t="shared" si="3"/>
        <v>6</v>
      </c>
      <c r="K51" s="211"/>
      <c r="M51" s="41">
        <v>4</v>
      </c>
      <c r="N51" s="42">
        <f>K57</f>
        <v>16</v>
      </c>
      <c r="O51" s="1063">
        <f>C53</f>
        <v>8</v>
      </c>
      <c r="P51" s="44">
        <f>K46</f>
        <v>1</v>
      </c>
      <c r="Q51" s="1070">
        <f>C57</f>
        <v>12</v>
      </c>
      <c r="S51" s="41">
        <v>4</v>
      </c>
      <c r="T51" s="42">
        <f>K52</f>
        <v>12</v>
      </c>
      <c r="U51" s="1064">
        <f>C49</f>
        <v>4</v>
      </c>
      <c r="V51" s="44">
        <f>K46</f>
        <v>1</v>
      </c>
      <c r="W51" s="1056">
        <f>C57</f>
        <v>12</v>
      </c>
    </row>
    <row r="52" spans="1:23" x14ac:dyDescent="0.15">
      <c r="B52" s="16">
        <v>7</v>
      </c>
      <c r="C52" s="1051">
        <f t="shared" si="2"/>
        <v>7</v>
      </c>
      <c r="D52" s="1185">
        <f t="shared" si="2"/>
        <v>0</v>
      </c>
      <c r="E52" s="20">
        <f t="shared" si="4"/>
        <v>6</v>
      </c>
      <c r="F52" s="1697">
        <f t="shared" si="5"/>
        <v>5</v>
      </c>
      <c r="G52" s="1697"/>
      <c r="H52" s="1805"/>
      <c r="I52" s="386">
        <f t="shared" si="3"/>
        <v>7</v>
      </c>
      <c r="J52" s="20" t="s">
        <v>1678</v>
      </c>
      <c r="K52" s="159">
        <v>12</v>
      </c>
    </row>
    <row r="53" spans="1:23" ht="14" thickBot="1" x14ac:dyDescent="0.2">
      <c r="B53" s="16">
        <v>8</v>
      </c>
      <c r="C53" s="1051">
        <f t="shared" si="2"/>
        <v>8</v>
      </c>
      <c r="D53" s="1185">
        <f t="shared" si="2"/>
        <v>0</v>
      </c>
      <c r="E53" s="20">
        <f t="shared" si="4"/>
        <v>6</v>
      </c>
      <c r="F53" s="1697">
        <f t="shared" si="5"/>
        <v>5</v>
      </c>
      <c r="G53" s="1697"/>
      <c r="H53" s="1805"/>
      <c r="I53" s="386">
        <f t="shared" si="3"/>
        <v>8</v>
      </c>
      <c r="J53" s="20" t="s">
        <v>1678</v>
      </c>
      <c r="K53" s="159">
        <v>13</v>
      </c>
      <c r="Q53" s="15" t="s">
        <v>312</v>
      </c>
      <c r="W53" s="15" t="s">
        <v>313</v>
      </c>
    </row>
    <row r="54" spans="1:23" x14ac:dyDescent="0.15">
      <c r="B54" s="16">
        <v>9</v>
      </c>
      <c r="C54" s="1051">
        <f t="shared" si="2"/>
        <v>9</v>
      </c>
      <c r="D54" s="1185">
        <f t="shared" si="2"/>
        <v>0</v>
      </c>
      <c r="E54" s="20">
        <f t="shared" si="4"/>
        <v>6</v>
      </c>
      <c r="F54" s="1697">
        <f t="shared" si="5"/>
        <v>5</v>
      </c>
      <c r="G54" s="1697"/>
      <c r="H54" s="1805"/>
      <c r="I54" s="386">
        <f t="shared" si="3"/>
        <v>9</v>
      </c>
      <c r="J54" s="20" t="s">
        <v>1678</v>
      </c>
      <c r="K54" s="159">
        <v>14</v>
      </c>
      <c r="M54" s="227" t="s">
        <v>892</v>
      </c>
      <c r="N54" s="27" t="s">
        <v>197</v>
      </c>
      <c r="O54" s="28" t="s">
        <v>865</v>
      </c>
      <c r="P54" s="29" t="s">
        <v>197</v>
      </c>
      <c r="Q54" s="30" t="s">
        <v>866</v>
      </c>
      <c r="S54" s="26" t="s">
        <v>892</v>
      </c>
      <c r="T54" s="27" t="s">
        <v>197</v>
      </c>
      <c r="U54" s="28" t="s">
        <v>865</v>
      </c>
      <c r="V54" s="29" t="s">
        <v>197</v>
      </c>
      <c r="W54" s="30" t="s">
        <v>866</v>
      </c>
    </row>
    <row r="55" spans="1:23" x14ac:dyDescent="0.15">
      <c r="B55" s="16">
        <v>10</v>
      </c>
      <c r="C55" s="1051">
        <f t="shared" si="2"/>
        <v>10</v>
      </c>
      <c r="D55" s="1185">
        <f t="shared" si="2"/>
        <v>0</v>
      </c>
      <c r="E55" s="20">
        <f t="shared" si="4"/>
        <v>6</v>
      </c>
      <c r="F55" s="1697">
        <f t="shared" si="5"/>
        <v>5</v>
      </c>
      <c r="G55" s="1697"/>
      <c r="H55" s="1805"/>
      <c r="I55" s="386">
        <f t="shared" si="3"/>
        <v>10</v>
      </c>
      <c r="J55" s="20"/>
      <c r="K55" s="156"/>
      <c r="M55" s="21">
        <v>1</v>
      </c>
      <c r="N55" s="32">
        <f>K50</f>
        <v>11</v>
      </c>
      <c r="O55" s="1048">
        <f>C55</f>
        <v>10</v>
      </c>
      <c r="P55" s="34">
        <f>K56</f>
        <v>15</v>
      </c>
      <c r="Q55" s="1048">
        <f>C53</f>
        <v>8</v>
      </c>
      <c r="S55" s="31">
        <v>1</v>
      </c>
      <c r="T55" s="32">
        <f>K57</f>
        <v>16</v>
      </c>
      <c r="U55" s="1047">
        <f>C52</f>
        <v>7</v>
      </c>
      <c r="V55" s="34">
        <f>K52</f>
        <v>12</v>
      </c>
      <c r="W55" s="1047">
        <f>C49</f>
        <v>4</v>
      </c>
    </row>
    <row r="56" spans="1:23" x14ac:dyDescent="0.15">
      <c r="B56" s="16">
        <v>11</v>
      </c>
      <c r="C56" s="1051">
        <f t="shared" si="2"/>
        <v>11</v>
      </c>
      <c r="D56" s="1185">
        <f t="shared" si="2"/>
        <v>0</v>
      </c>
      <c r="E56" s="20">
        <f t="shared" si="4"/>
        <v>6</v>
      </c>
      <c r="F56" s="1697">
        <f t="shared" si="5"/>
        <v>5</v>
      </c>
      <c r="G56" s="1697"/>
      <c r="H56" s="1805"/>
      <c r="I56" s="386">
        <f t="shared" si="3"/>
        <v>11</v>
      </c>
      <c r="J56" s="20" t="s">
        <v>1678</v>
      </c>
      <c r="K56" s="159">
        <v>15</v>
      </c>
      <c r="M56" s="228">
        <v>2</v>
      </c>
      <c r="N56" s="36">
        <f>K57</f>
        <v>16</v>
      </c>
      <c r="O56" s="1048">
        <f>C52</f>
        <v>7</v>
      </c>
      <c r="P56" s="34">
        <f>K49</f>
        <v>10</v>
      </c>
      <c r="Q56" s="1047">
        <f>C50</f>
        <v>5</v>
      </c>
      <c r="S56" s="35">
        <v>2</v>
      </c>
      <c r="T56" s="36">
        <f>K56</f>
        <v>15</v>
      </c>
      <c r="U56" s="1149">
        <f>C46</f>
        <v>1</v>
      </c>
      <c r="V56" s="34">
        <f>K53</f>
        <v>13</v>
      </c>
      <c r="W56" s="1062">
        <f>C51</f>
        <v>6</v>
      </c>
    </row>
    <row r="57" spans="1:23" x14ac:dyDescent="0.15">
      <c r="B57" s="16">
        <v>12</v>
      </c>
      <c r="C57" s="1051">
        <f t="shared" si="2"/>
        <v>12</v>
      </c>
      <c r="D57" s="1185">
        <f t="shared" si="2"/>
        <v>0</v>
      </c>
      <c r="E57" s="20">
        <f t="shared" si="4"/>
        <v>6</v>
      </c>
      <c r="F57" s="1697">
        <f t="shared" si="5"/>
        <v>5</v>
      </c>
      <c r="G57" s="1697"/>
      <c r="H57" s="1805"/>
      <c r="I57" s="386">
        <f t="shared" si="3"/>
        <v>12</v>
      </c>
      <c r="J57" s="20" t="s">
        <v>1678</v>
      </c>
      <c r="K57" s="159">
        <v>16</v>
      </c>
      <c r="M57" s="229">
        <v>3</v>
      </c>
      <c r="N57" s="39">
        <f>K52</f>
        <v>12</v>
      </c>
      <c r="O57" s="1062">
        <f>C49</f>
        <v>4</v>
      </c>
      <c r="P57" s="40">
        <f>K53</f>
        <v>13</v>
      </c>
      <c r="Q57" s="1050">
        <f>C51</f>
        <v>6</v>
      </c>
      <c r="S57" s="38">
        <v>3</v>
      </c>
      <c r="T57" s="39">
        <f>K49</f>
        <v>10</v>
      </c>
      <c r="U57" s="1062">
        <f>C50</f>
        <v>5</v>
      </c>
      <c r="V57" s="40">
        <f>K50</f>
        <v>11</v>
      </c>
      <c r="W57" s="1050">
        <f>C55</f>
        <v>10</v>
      </c>
    </row>
    <row r="58" spans="1:23" ht="14" thickBot="1" x14ac:dyDescent="0.2">
      <c r="A58" s="101" t="s">
        <v>363</v>
      </c>
      <c r="B58" s="848" t="s">
        <v>362</v>
      </c>
      <c r="C58" s="24" t="s">
        <v>1359</v>
      </c>
      <c r="D58" s="385" t="s">
        <v>892</v>
      </c>
      <c r="E58" s="24">
        <f>SUM(E46:E57)</f>
        <v>66</v>
      </c>
      <c r="F58" s="1959" t="s">
        <v>2063</v>
      </c>
      <c r="G58" s="1959"/>
      <c r="H58" s="387" t="s">
        <v>990</v>
      </c>
      <c r="I58" s="1811" t="s">
        <v>303</v>
      </c>
      <c r="J58" s="1811"/>
      <c r="K58" s="24" t="s">
        <v>991</v>
      </c>
      <c r="M58" s="22">
        <v>4</v>
      </c>
      <c r="N58" s="42">
        <f>K54</f>
        <v>14</v>
      </c>
      <c r="O58" s="1064">
        <f>C47</f>
        <v>2</v>
      </c>
      <c r="P58" s="44">
        <f>K46</f>
        <v>1</v>
      </c>
      <c r="Q58" s="1056">
        <f>C57</f>
        <v>12</v>
      </c>
      <c r="S58" s="41">
        <v>4</v>
      </c>
      <c r="T58" s="42">
        <f>K46</f>
        <v>1</v>
      </c>
      <c r="U58" s="1070">
        <f>C54</f>
        <v>9</v>
      </c>
      <c r="V58" s="44">
        <f>K54</f>
        <v>14</v>
      </c>
      <c r="W58" s="1056">
        <f>C47</f>
        <v>2</v>
      </c>
    </row>
    <row r="59" spans="1:23" x14ac:dyDescent="0.15">
      <c r="B59" s="420"/>
      <c r="C59" s="1756" t="s">
        <v>570</v>
      </c>
      <c r="D59" s="1757"/>
      <c r="E59" s="1757"/>
    </row>
    <row r="60" spans="1:23" ht="14" thickBot="1" x14ac:dyDescent="0.2">
      <c r="Q60" s="15" t="s">
        <v>314</v>
      </c>
      <c r="W60" s="15" t="s">
        <v>669</v>
      </c>
    </row>
    <row r="61" spans="1:23" x14ac:dyDescent="0.15">
      <c r="A61" s="1637" t="s">
        <v>587</v>
      </c>
      <c r="B61" s="1637"/>
      <c r="C61" s="1637"/>
      <c r="D61" s="1637"/>
      <c r="E61" s="1637"/>
      <c r="F61" s="1637"/>
      <c r="G61" s="1637"/>
      <c r="H61" s="1637"/>
      <c r="I61" s="1637"/>
      <c r="J61" s="1637"/>
      <c r="K61" s="1637"/>
      <c r="M61" s="26" t="s">
        <v>892</v>
      </c>
      <c r="N61" s="27" t="s">
        <v>197</v>
      </c>
      <c r="O61" s="28" t="s">
        <v>865</v>
      </c>
      <c r="P61" s="29" t="s">
        <v>197</v>
      </c>
      <c r="Q61" s="30" t="s">
        <v>866</v>
      </c>
      <c r="S61" s="26" t="s">
        <v>892</v>
      </c>
      <c r="T61" s="27" t="s">
        <v>197</v>
      </c>
      <c r="U61" s="28" t="s">
        <v>865</v>
      </c>
      <c r="V61" s="29" t="s">
        <v>197</v>
      </c>
      <c r="W61" s="30" t="s">
        <v>866</v>
      </c>
    </row>
    <row r="62" spans="1:23" x14ac:dyDescent="0.15">
      <c r="M62" s="31">
        <v>1</v>
      </c>
      <c r="N62" s="32">
        <f>K52</f>
        <v>12</v>
      </c>
      <c r="O62" s="1047">
        <f>C49</f>
        <v>4</v>
      </c>
      <c r="P62" s="34">
        <f>K50</f>
        <v>11</v>
      </c>
      <c r="Q62" s="1047">
        <f>C55</f>
        <v>10</v>
      </c>
      <c r="S62" s="31">
        <v>1</v>
      </c>
      <c r="T62" s="32">
        <f>K54</f>
        <v>14</v>
      </c>
      <c r="U62" s="1047">
        <f>C47</f>
        <v>2</v>
      </c>
      <c r="V62" s="34">
        <f>K52</f>
        <v>12</v>
      </c>
      <c r="W62" s="1047">
        <f>C49</f>
        <v>4</v>
      </c>
    </row>
    <row r="63" spans="1:23" ht="14" thickBot="1" x14ac:dyDescent="0.2">
      <c r="E63" s="15" t="s">
        <v>307</v>
      </c>
      <c r="K63" s="15" t="s">
        <v>308</v>
      </c>
      <c r="M63" s="35">
        <v>2</v>
      </c>
      <c r="N63" s="36">
        <f>K54</f>
        <v>14</v>
      </c>
      <c r="O63" s="1047">
        <f>C47</f>
        <v>2</v>
      </c>
      <c r="P63" s="34">
        <f>K49</f>
        <v>10</v>
      </c>
      <c r="Q63" s="1047">
        <f>C50</f>
        <v>5</v>
      </c>
      <c r="S63" s="35">
        <v>2</v>
      </c>
      <c r="T63" s="36">
        <f>K49</f>
        <v>10</v>
      </c>
      <c r="U63" s="1149">
        <f>C57</f>
        <v>12</v>
      </c>
      <c r="V63" s="34">
        <f>K50</f>
        <v>11</v>
      </c>
      <c r="W63" s="1062">
        <f>C55</f>
        <v>10</v>
      </c>
    </row>
    <row r="64" spans="1:23" x14ac:dyDescent="0.15">
      <c r="A64" s="26" t="s">
        <v>892</v>
      </c>
      <c r="B64" s="27" t="s">
        <v>197</v>
      </c>
      <c r="C64" s="28" t="s">
        <v>865</v>
      </c>
      <c r="D64" s="29" t="s">
        <v>197</v>
      </c>
      <c r="E64" s="30" t="s">
        <v>866</v>
      </c>
      <c r="G64" s="26" t="s">
        <v>892</v>
      </c>
      <c r="H64" s="27" t="s">
        <v>197</v>
      </c>
      <c r="I64" s="28" t="s">
        <v>865</v>
      </c>
      <c r="J64" s="29" t="s">
        <v>197</v>
      </c>
      <c r="K64" s="30" t="s">
        <v>866</v>
      </c>
      <c r="M64" s="38">
        <v>3</v>
      </c>
      <c r="N64" s="39">
        <f>K53</f>
        <v>13</v>
      </c>
      <c r="O64" s="1062">
        <f>C51</f>
        <v>6</v>
      </c>
      <c r="P64" s="40">
        <f>K57</f>
        <v>16</v>
      </c>
      <c r="Q64" s="1157">
        <f>C53</f>
        <v>8</v>
      </c>
      <c r="S64" s="38">
        <v>3</v>
      </c>
      <c r="T64" s="39">
        <f>K53</f>
        <v>13</v>
      </c>
      <c r="U64" s="1149">
        <f>C46</f>
        <v>1</v>
      </c>
      <c r="V64" s="40">
        <f>K46</f>
        <v>1</v>
      </c>
      <c r="W64" s="1149">
        <f>C48</f>
        <v>3</v>
      </c>
    </row>
    <row r="65" spans="1:23" ht="14" thickBot="1" x14ac:dyDescent="0.2">
      <c r="A65" s="31">
        <v>1</v>
      </c>
      <c r="B65" s="32">
        <f>K54</f>
        <v>14</v>
      </c>
      <c r="C65" s="1047">
        <f>C54</f>
        <v>9</v>
      </c>
      <c r="D65" s="34">
        <f>K57</f>
        <v>16</v>
      </c>
      <c r="E65" s="1047">
        <f>$C$15</f>
        <v>12</v>
      </c>
      <c r="G65" s="31">
        <v>1</v>
      </c>
      <c r="H65" s="32">
        <f>K54</f>
        <v>14</v>
      </c>
      <c r="I65" s="1047">
        <f>C54</f>
        <v>9</v>
      </c>
      <c r="J65" s="34">
        <f>K53</f>
        <v>13</v>
      </c>
      <c r="K65" s="1047">
        <f>C53</f>
        <v>8</v>
      </c>
      <c r="M65" s="41">
        <v>4</v>
      </c>
      <c r="N65" s="42">
        <f>K46</f>
        <v>1</v>
      </c>
      <c r="O65" s="1064">
        <f>C54</f>
        <v>9</v>
      </c>
      <c r="P65" s="44">
        <f>K56</f>
        <v>15</v>
      </c>
      <c r="Q65" s="1070">
        <f>C56</f>
        <v>11</v>
      </c>
      <c r="S65" s="41">
        <v>4</v>
      </c>
      <c r="T65" s="42">
        <f>K57</f>
        <v>16</v>
      </c>
      <c r="U65" s="1056">
        <f>C53</f>
        <v>8</v>
      </c>
      <c r="V65" s="44">
        <f>K56</f>
        <v>15</v>
      </c>
      <c r="W65" s="1056">
        <f>C56</f>
        <v>11</v>
      </c>
    </row>
    <row r="66" spans="1:23" x14ac:dyDescent="0.15">
      <c r="A66" s="35">
        <v>2</v>
      </c>
      <c r="B66" s="36">
        <f>K50</f>
        <v>11</v>
      </c>
      <c r="C66" s="1047">
        <f>C50</f>
        <v>5</v>
      </c>
      <c r="D66" s="34">
        <f>K53</f>
        <v>13</v>
      </c>
      <c r="E66" s="1047">
        <f>C53</f>
        <v>8</v>
      </c>
      <c r="G66" s="35">
        <v>2</v>
      </c>
      <c r="H66" s="36">
        <f>K57</f>
        <v>16</v>
      </c>
      <c r="I66" s="1062">
        <f>C57</f>
        <v>12</v>
      </c>
      <c r="J66" s="34">
        <f>K46</f>
        <v>1</v>
      </c>
      <c r="K66" s="1062">
        <f>C46</f>
        <v>1</v>
      </c>
    </row>
    <row r="67" spans="1:23" ht="14" thickBot="1" x14ac:dyDescent="0.2">
      <c r="A67" s="38">
        <v>3</v>
      </c>
      <c r="B67" s="39">
        <f>K49</f>
        <v>10</v>
      </c>
      <c r="C67" s="1062">
        <f>C49</f>
        <v>4</v>
      </c>
      <c r="D67" s="40">
        <f>K46</f>
        <v>1</v>
      </c>
      <c r="E67" s="1062">
        <f>C46</f>
        <v>1</v>
      </c>
      <c r="G67" s="38">
        <v>3</v>
      </c>
      <c r="H67" s="39">
        <f>K50</f>
        <v>11</v>
      </c>
      <c r="I67" s="1062">
        <f>C50</f>
        <v>5</v>
      </c>
      <c r="J67" s="40">
        <f>K49</f>
        <v>10</v>
      </c>
      <c r="K67" s="1062">
        <f>C49</f>
        <v>4</v>
      </c>
      <c r="Q67" s="15" t="s">
        <v>670</v>
      </c>
      <c r="W67" s="15" t="s">
        <v>859</v>
      </c>
    </row>
    <row r="68" spans="1:23" ht="14" thickBot="1" x14ac:dyDescent="0.2">
      <c r="A68" s="41">
        <v>4</v>
      </c>
      <c r="B68" s="42">
        <f>K52</f>
        <v>12</v>
      </c>
      <c r="C68" s="1064">
        <f>C52</f>
        <v>7</v>
      </c>
      <c r="D68" s="44">
        <f>K56</f>
        <v>15</v>
      </c>
      <c r="E68" s="1064">
        <f>C56</f>
        <v>11</v>
      </c>
      <c r="G68" s="41">
        <v>4</v>
      </c>
      <c r="H68" s="42">
        <f>K56</f>
        <v>15</v>
      </c>
      <c r="I68" s="1064">
        <f>C56</f>
        <v>11</v>
      </c>
      <c r="J68" s="44">
        <f>K52</f>
        <v>12</v>
      </c>
      <c r="K68" s="1070">
        <f>C47</f>
        <v>2</v>
      </c>
      <c r="M68" s="26" t="s">
        <v>892</v>
      </c>
      <c r="N68" s="27" t="s">
        <v>197</v>
      </c>
      <c r="O68" s="28" t="s">
        <v>865</v>
      </c>
      <c r="P68" s="29" t="s">
        <v>197</v>
      </c>
      <c r="Q68" s="30" t="s">
        <v>866</v>
      </c>
      <c r="S68" s="26" t="s">
        <v>892</v>
      </c>
      <c r="T68" s="27" t="s">
        <v>197</v>
      </c>
      <c r="U68" s="28" t="s">
        <v>865</v>
      </c>
      <c r="V68" s="29" t="s">
        <v>197</v>
      </c>
      <c r="W68" s="30" t="s">
        <v>866</v>
      </c>
    </row>
    <row r="69" spans="1:23" x14ac:dyDescent="0.15">
      <c r="M69" s="31">
        <v>1</v>
      </c>
      <c r="N69" s="32">
        <f>K49</f>
        <v>10</v>
      </c>
      <c r="O69" s="1047">
        <f>C57</f>
        <v>12</v>
      </c>
      <c r="P69" s="34">
        <f>K53</f>
        <v>13</v>
      </c>
      <c r="Q69" s="1048">
        <f>C51</f>
        <v>6</v>
      </c>
      <c r="S69" s="31">
        <v>1</v>
      </c>
      <c r="T69" s="32">
        <f>K56</f>
        <v>15</v>
      </c>
      <c r="U69" s="1048">
        <f>C55</f>
        <v>10</v>
      </c>
      <c r="V69" s="34">
        <f>K52</f>
        <v>12</v>
      </c>
      <c r="W69" s="1048">
        <f>C46</f>
        <v>1</v>
      </c>
    </row>
    <row r="70" spans="1:23" ht="14" thickBot="1" x14ac:dyDescent="0.2">
      <c r="E70" s="15" t="s">
        <v>309</v>
      </c>
      <c r="K70" s="15" t="s">
        <v>2186</v>
      </c>
      <c r="M70" s="35">
        <v>2</v>
      </c>
      <c r="N70" s="36">
        <f>K56</f>
        <v>15</v>
      </c>
      <c r="O70" s="1047">
        <f>C56</f>
        <v>11</v>
      </c>
      <c r="P70" s="34">
        <f>K52</f>
        <v>12</v>
      </c>
      <c r="Q70" s="1048">
        <f>C50</f>
        <v>5</v>
      </c>
      <c r="S70" s="35">
        <v>2</v>
      </c>
      <c r="T70" s="36">
        <f>K46</f>
        <v>1</v>
      </c>
      <c r="U70" s="1062">
        <f>C48</f>
        <v>3</v>
      </c>
      <c r="V70" s="34">
        <f>K57</f>
        <v>16</v>
      </c>
      <c r="W70" s="1062">
        <f>C53</f>
        <v>8</v>
      </c>
    </row>
    <row r="71" spans="1:23" x14ac:dyDescent="0.15">
      <c r="A71" s="26" t="s">
        <v>892</v>
      </c>
      <c r="B71" s="27" t="s">
        <v>197</v>
      </c>
      <c r="C71" s="28" t="s">
        <v>865</v>
      </c>
      <c r="D71" s="29" t="s">
        <v>197</v>
      </c>
      <c r="E71" s="30" t="s">
        <v>866</v>
      </c>
      <c r="G71" s="26" t="s">
        <v>892</v>
      </c>
      <c r="H71" s="27" t="s">
        <v>197</v>
      </c>
      <c r="I71" s="28" t="s">
        <v>865</v>
      </c>
      <c r="J71" s="29" t="s">
        <v>197</v>
      </c>
      <c r="K71" s="30" t="s">
        <v>866</v>
      </c>
      <c r="M71" s="38">
        <v>3</v>
      </c>
      <c r="N71" s="39">
        <f>K57</f>
        <v>16</v>
      </c>
      <c r="O71" s="1062">
        <f>C53</f>
        <v>8</v>
      </c>
      <c r="P71" s="40">
        <f>K54</f>
        <v>14</v>
      </c>
      <c r="Q71" s="1050">
        <f>C47</f>
        <v>2</v>
      </c>
      <c r="S71" s="38">
        <v>3</v>
      </c>
      <c r="T71" s="39">
        <f>K53</f>
        <v>13</v>
      </c>
      <c r="U71" s="1050">
        <f>C51</f>
        <v>6</v>
      </c>
      <c r="V71" s="40">
        <f>K50</f>
        <v>11</v>
      </c>
      <c r="W71" s="1062">
        <f>C54</f>
        <v>9</v>
      </c>
    </row>
    <row r="72" spans="1:23" ht="14" thickBot="1" x14ac:dyDescent="0.2">
      <c r="A72" s="31">
        <v>1</v>
      </c>
      <c r="B72" s="32">
        <f>K57</f>
        <v>16</v>
      </c>
      <c r="C72" s="1047">
        <f>C57</f>
        <v>12</v>
      </c>
      <c r="D72" s="34">
        <f>K50</f>
        <v>11</v>
      </c>
      <c r="E72" s="1047">
        <f>C50</f>
        <v>5</v>
      </c>
      <c r="G72" s="31">
        <v>1</v>
      </c>
      <c r="H72" s="32">
        <f>K50</f>
        <v>11</v>
      </c>
      <c r="I72" s="1047">
        <f>C50</f>
        <v>5</v>
      </c>
      <c r="J72" s="34">
        <f>K57</f>
        <v>16</v>
      </c>
      <c r="K72" s="1048">
        <f>C54</f>
        <v>9</v>
      </c>
      <c r="M72" s="41">
        <v>4</v>
      </c>
      <c r="N72" s="42">
        <f>K46</f>
        <v>1</v>
      </c>
      <c r="O72" s="1064">
        <f>C48</f>
        <v>3</v>
      </c>
      <c r="P72" s="44">
        <f>K50</f>
        <v>11</v>
      </c>
      <c r="Q72" s="1054">
        <f>C54</f>
        <v>9</v>
      </c>
      <c r="S72" s="41">
        <v>4</v>
      </c>
      <c r="T72" s="42">
        <f>K49</f>
        <v>10</v>
      </c>
      <c r="U72" s="1064">
        <f>C57</f>
        <v>12</v>
      </c>
      <c r="V72" s="44">
        <f>K54</f>
        <v>14</v>
      </c>
      <c r="W72" s="1070">
        <f>C52</f>
        <v>7</v>
      </c>
    </row>
    <row r="73" spans="1:23" x14ac:dyDescent="0.15">
      <c r="A73" s="35">
        <v>2</v>
      </c>
      <c r="B73" s="36">
        <f>K53</f>
        <v>13</v>
      </c>
      <c r="C73" s="1047">
        <f>C53</f>
        <v>8</v>
      </c>
      <c r="D73" s="34">
        <f>K49</f>
        <v>10</v>
      </c>
      <c r="E73" s="1047">
        <f>C49</f>
        <v>4</v>
      </c>
      <c r="G73" s="35">
        <v>2</v>
      </c>
      <c r="H73" s="36">
        <f>K46</f>
        <v>1</v>
      </c>
      <c r="I73" s="1062">
        <f>C51</f>
        <v>6</v>
      </c>
      <c r="J73" s="34">
        <f>K52</f>
        <v>12</v>
      </c>
      <c r="K73" s="1062">
        <f>C52</f>
        <v>7</v>
      </c>
    </row>
    <row r="74" spans="1:23" ht="14" thickBot="1" x14ac:dyDescent="0.2">
      <c r="A74" s="38">
        <v>3</v>
      </c>
      <c r="B74" s="39">
        <f>K54</f>
        <v>14</v>
      </c>
      <c r="C74" s="1157">
        <f>C55</f>
        <v>10</v>
      </c>
      <c r="D74" s="40">
        <f>K46</f>
        <v>1</v>
      </c>
      <c r="E74" s="1157">
        <f>C51</f>
        <v>6</v>
      </c>
      <c r="G74" s="38">
        <v>3</v>
      </c>
      <c r="H74" s="39">
        <f>K49</f>
        <v>10</v>
      </c>
      <c r="I74" s="1149">
        <f>C56</f>
        <v>11</v>
      </c>
      <c r="J74" s="40">
        <f>K56</f>
        <v>15</v>
      </c>
      <c r="K74" s="1062">
        <f>C48</f>
        <v>3</v>
      </c>
      <c r="Q74" s="15" t="s">
        <v>861</v>
      </c>
      <c r="W74" s="15" t="s">
        <v>862</v>
      </c>
    </row>
    <row r="75" spans="1:23" ht="14" thickBot="1" x14ac:dyDescent="0.2">
      <c r="A75" s="41">
        <v>4</v>
      </c>
      <c r="B75" s="42">
        <f>K52</f>
        <v>12</v>
      </c>
      <c r="C75" s="1054">
        <f>C52</f>
        <v>7</v>
      </c>
      <c r="D75" s="44">
        <f>K56</f>
        <v>15</v>
      </c>
      <c r="E75" s="1054">
        <f>C48</f>
        <v>3</v>
      </c>
      <c r="G75" s="41">
        <v>4</v>
      </c>
      <c r="H75" s="42">
        <f>K53</f>
        <v>13</v>
      </c>
      <c r="I75" s="1054">
        <f>C47</f>
        <v>2</v>
      </c>
      <c r="J75" s="44">
        <f>K54</f>
        <v>14</v>
      </c>
      <c r="K75" s="1064">
        <f>C55</f>
        <v>10</v>
      </c>
      <c r="M75" s="26" t="s">
        <v>892</v>
      </c>
      <c r="N75" s="27" t="s">
        <v>197</v>
      </c>
      <c r="O75" s="28" t="s">
        <v>865</v>
      </c>
      <c r="P75" s="29" t="s">
        <v>197</v>
      </c>
      <c r="Q75" s="30" t="s">
        <v>866</v>
      </c>
      <c r="S75" s="26" t="s">
        <v>892</v>
      </c>
      <c r="T75" s="27" t="s">
        <v>197</v>
      </c>
      <c r="U75" s="28" t="s">
        <v>865</v>
      </c>
      <c r="V75" s="29" t="s">
        <v>197</v>
      </c>
      <c r="W75" s="30" t="s">
        <v>866</v>
      </c>
    </row>
    <row r="76" spans="1:23" x14ac:dyDescent="0.15">
      <c r="M76" s="31">
        <v>1</v>
      </c>
      <c r="N76" s="32">
        <f>K52</f>
        <v>12</v>
      </c>
      <c r="O76" s="1047">
        <f>C46</f>
        <v>1</v>
      </c>
      <c r="P76" s="34">
        <f>K53</f>
        <v>13</v>
      </c>
      <c r="Q76" s="1048">
        <f>C47</f>
        <v>2</v>
      </c>
      <c r="S76" s="31">
        <v>1</v>
      </c>
      <c r="T76" s="32">
        <f>K46</f>
        <v>1</v>
      </c>
      <c r="U76" s="1047">
        <f>C48</f>
        <v>3</v>
      </c>
      <c r="V76" s="34">
        <f>K53</f>
        <v>13</v>
      </c>
      <c r="W76" s="1048">
        <f>C57</f>
        <v>12</v>
      </c>
    </row>
    <row r="77" spans="1:23" ht="14" thickBot="1" x14ac:dyDescent="0.2">
      <c r="E77" s="15" t="s">
        <v>2185</v>
      </c>
      <c r="K77" s="15" t="s">
        <v>2187</v>
      </c>
      <c r="M77" s="35">
        <v>2</v>
      </c>
      <c r="N77" s="36">
        <f>K49</f>
        <v>10</v>
      </c>
      <c r="O77" s="1048">
        <f>C49</f>
        <v>4</v>
      </c>
      <c r="P77" s="34">
        <f>K46</f>
        <v>1</v>
      </c>
      <c r="Q77" s="1047">
        <f>C48</f>
        <v>3</v>
      </c>
      <c r="S77" s="35">
        <v>2</v>
      </c>
      <c r="T77" s="36">
        <f>K54</f>
        <v>14</v>
      </c>
      <c r="U77" s="1062">
        <f>C52</f>
        <v>7</v>
      </c>
      <c r="V77" s="34">
        <f>K52</f>
        <v>12</v>
      </c>
      <c r="W77" s="1050">
        <f>C46</f>
        <v>1</v>
      </c>
    </row>
    <row r="78" spans="1:23" x14ac:dyDescent="0.15">
      <c r="A78" s="26" t="s">
        <v>892</v>
      </c>
      <c r="B78" s="27" t="s">
        <v>197</v>
      </c>
      <c r="C78" s="28" t="s">
        <v>865</v>
      </c>
      <c r="D78" s="29" t="s">
        <v>197</v>
      </c>
      <c r="E78" s="30" t="s">
        <v>866</v>
      </c>
      <c r="G78" s="26" t="s">
        <v>892</v>
      </c>
      <c r="H78" s="27" t="s">
        <v>197</v>
      </c>
      <c r="I78" s="28" t="s">
        <v>865</v>
      </c>
      <c r="J78" s="29" t="s">
        <v>197</v>
      </c>
      <c r="K78" s="30" t="s">
        <v>866</v>
      </c>
      <c r="M78" s="38">
        <v>3</v>
      </c>
      <c r="N78" s="39">
        <f>K57</f>
        <v>16</v>
      </c>
      <c r="O78" s="1062">
        <f>C53</f>
        <v>8</v>
      </c>
      <c r="P78" s="40">
        <f>K54</f>
        <v>14</v>
      </c>
      <c r="Q78" s="1050">
        <f>C52</f>
        <v>7</v>
      </c>
      <c r="S78" s="38">
        <v>3</v>
      </c>
      <c r="T78" s="39">
        <f>K57</f>
        <v>16</v>
      </c>
      <c r="U78" s="1149">
        <f>C56</f>
        <v>11</v>
      </c>
      <c r="V78" s="40">
        <f>K49</f>
        <v>10</v>
      </c>
      <c r="W78" s="1050">
        <f>C49</f>
        <v>4</v>
      </c>
    </row>
    <row r="79" spans="1:23" ht="14" thickBot="1" x14ac:dyDescent="0.2">
      <c r="A79" s="31">
        <v>1</v>
      </c>
      <c r="B79" s="32">
        <f>K50</f>
        <v>11</v>
      </c>
      <c r="C79" s="1157">
        <f>C46</f>
        <v>1</v>
      </c>
      <c r="D79" s="34">
        <f>K57</f>
        <v>16</v>
      </c>
      <c r="E79" s="1047">
        <f>C54</f>
        <v>9</v>
      </c>
      <c r="G79" s="31">
        <v>1</v>
      </c>
      <c r="H79" s="32">
        <f>K49</f>
        <v>10</v>
      </c>
      <c r="I79" s="1047">
        <f>C56</f>
        <v>11</v>
      </c>
      <c r="J79" s="34">
        <f>K46</f>
        <v>1</v>
      </c>
      <c r="K79" s="1047">
        <f>C51</f>
        <v>6</v>
      </c>
      <c r="M79" s="41">
        <v>4</v>
      </c>
      <c r="N79" s="42">
        <f>K56</f>
        <v>15</v>
      </c>
      <c r="O79" s="1056">
        <f>C55</f>
        <v>10</v>
      </c>
      <c r="P79" s="44">
        <f>K50</f>
        <v>11</v>
      </c>
      <c r="Q79" s="1056">
        <f>C54</f>
        <v>9</v>
      </c>
      <c r="S79" s="41">
        <v>4</v>
      </c>
      <c r="T79" s="42">
        <f>K56</f>
        <v>15</v>
      </c>
      <c r="U79" s="1070">
        <f>C51</f>
        <v>6</v>
      </c>
      <c r="V79" s="44">
        <f>K50</f>
        <v>11</v>
      </c>
      <c r="W79" s="1054">
        <f>C50</f>
        <v>5</v>
      </c>
    </row>
    <row r="80" spans="1:23" x14ac:dyDescent="0.15">
      <c r="A80" s="35">
        <v>2</v>
      </c>
      <c r="B80" s="36">
        <f>K56</f>
        <v>15</v>
      </c>
      <c r="C80" s="1067">
        <f>C48</f>
        <v>3</v>
      </c>
      <c r="D80" s="34">
        <f>K46</f>
        <v>1</v>
      </c>
      <c r="E80" s="1047">
        <f>C51</f>
        <v>6</v>
      </c>
      <c r="G80" s="35">
        <v>2</v>
      </c>
      <c r="H80" s="36">
        <f>K54</f>
        <v>14</v>
      </c>
      <c r="I80" s="1062">
        <f>C55</f>
        <v>10</v>
      </c>
      <c r="J80" s="34">
        <f>K52</f>
        <v>12</v>
      </c>
      <c r="K80" s="1062">
        <f>C52</f>
        <v>7</v>
      </c>
    </row>
    <row r="81" spans="1:17" ht="14" thickBot="1" x14ac:dyDescent="0.2">
      <c r="A81" s="38">
        <v>3</v>
      </c>
      <c r="B81" s="39">
        <f>K54</f>
        <v>14</v>
      </c>
      <c r="C81" s="1050">
        <f>C55</f>
        <v>10</v>
      </c>
      <c r="D81" s="40">
        <f>K49</f>
        <v>10</v>
      </c>
      <c r="E81" s="1062">
        <f>C56</f>
        <v>11</v>
      </c>
      <c r="G81" s="38">
        <v>3</v>
      </c>
      <c r="H81" s="39">
        <f>K53</f>
        <v>13</v>
      </c>
      <c r="I81" s="1050">
        <f>C47</f>
        <v>2</v>
      </c>
      <c r="J81" s="40">
        <f>K56</f>
        <v>15</v>
      </c>
      <c r="K81" s="1062">
        <f>C48</f>
        <v>3</v>
      </c>
      <c r="Q81" s="15" t="s">
        <v>863</v>
      </c>
    </row>
    <row r="82" spans="1:17" ht="14" thickBot="1" x14ac:dyDescent="0.2">
      <c r="A82" s="41">
        <v>4</v>
      </c>
      <c r="B82" s="42">
        <f>K52</f>
        <v>12</v>
      </c>
      <c r="C82" s="1064">
        <f>C52</f>
        <v>7</v>
      </c>
      <c r="D82" s="44">
        <f>K53</f>
        <v>13</v>
      </c>
      <c r="E82" s="1056">
        <f>C47</f>
        <v>2</v>
      </c>
      <c r="G82" s="41">
        <v>4</v>
      </c>
      <c r="H82" s="42">
        <f>K57</f>
        <v>16</v>
      </c>
      <c r="I82" s="1070">
        <f>C53</f>
        <v>8</v>
      </c>
      <c r="J82" s="44">
        <f>K50</f>
        <v>11</v>
      </c>
      <c r="K82" s="1056">
        <f>C46</f>
        <v>1</v>
      </c>
      <c r="M82" s="26" t="s">
        <v>892</v>
      </c>
      <c r="N82" s="27" t="s">
        <v>197</v>
      </c>
      <c r="O82" s="28" t="s">
        <v>865</v>
      </c>
      <c r="P82" s="59" t="s">
        <v>197</v>
      </c>
      <c r="Q82" s="30" t="s">
        <v>866</v>
      </c>
    </row>
    <row r="83" spans="1:17" x14ac:dyDescent="0.15">
      <c r="M83" s="31">
        <v>1</v>
      </c>
      <c r="N83" s="32">
        <f>K53</f>
        <v>13</v>
      </c>
      <c r="O83" s="1067">
        <f>C57</f>
        <v>12</v>
      </c>
      <c r="P83" s="62">
        <f>K57</f>
        <v>16</v>
      </c>
      <c r="Q83" s="1047">
        <f>C56</f>
        <v>11</v>
      </c>
    </row>
    <row r="84" spans="1:17" ht="14" thickBot="1" x14ac:dyDescent="0.2">
      <c r="M84" s="35">
        <v>2</v>
      </c>
      <c r="N84" s="47">
        <f>K46</f>
        <v>1</v>
      </c>
      <c r="O84" s="1070">
        <f>C54</f>
        <v>9</v>
      </c>
      <c r="P84" s="71">
        <f>K54</f>
        <v>14</v>
      </c>
      <c r="Q84" s="1064">
        <f>C52</f>
        <v>7</v>
      </c>
    </row>
    <row r="88" spans="1:17" x14ac:dyDescent="0.15">
      <c r="H88" s="1815" t="s">
        <v>1368</v>
      </c>
      <c r="I88" s="1816"/>
      <c r="J88" s="1815" t="s">
        <v>496</v>
      </c>
      <c r="K88" s="1816"/>
    </row>
    <row r="89" spans="1:17" x14ac:dyDescent="0.15">
      <c r="H89" s="24">
        <v>1</v>
      </c>
      <c r="I89" s="386">
        <f>C4</f>
        <v>1</v>
      </c>
      <c r="J89" s="24">
        <v>2</v>
      </c>
      <c r="K89" s="386">
        <f>C5</f>
        <v>2</v>
      </c>
    </row>
    <row r="90" spans="1:17" x14ac:dyDescent="0.15">
      <c r="H90" s="24">
        <v>4</v>
      </c>
      <c r="I90" s="386">
        <f>C7</f>
        <v>4</v>
      </c>
      <c r="J90" s="24">
        <v>3</v>
      </c>
      <c r="K90" s="386">
        <f>C6</f>
        <v>3</v>
      </c>
    </row>
    <row r="91" spans="1:17" x14ac:dyDescent="0.15">
      <c r="H91" s="24">
        <v>5</v>
      </c>
      <c r="I91" s="386">
        <f>C8</f>
        <v>5</v>
      </c>
      <c r="J91" s="24">
        <v>6</v>
      </c>
      <c r="K91" s="386">
        <f>C9</f>
        <v>6</v>
      </c>
    </row>
    <row r="92" spans="1:17" x14ac:dyDescent="0.15">
      <c r="H92" s="24">
        <v>8</v>
      </c>
      <c r="I92" s="386">
        <f>C11</f>
        <v>8</v>
      </c>
      <c r="J92" s="24">
        <v>7</v>
      </c>
      <c r="K92" s="386">
        <f>C10</f>
        <v>7</v>
      </c>
    </row>
    <row r="93" spans="1:17" x14ac:dyDescent="0.15">
      <c r="H93" s="24">
        <v>9</v>
      </c>
      <c r="I93" s="386">
        <f>C12</f>
        <v>9</v>
      </c>
      <c r="J93" s="24">
        <v>10</v>
      </c>
      <c r="K93" s="386">
        <f>C13</f>
        <v>10</v>
      </c>
    </row>
    <row r="94" spans="1:17" x14ac:dyDescent="0.15">
      <c r="H94" s="634">
        <v>12</v>
      </c>
      <c r="I94" s="386">
        <f>C15</f>
        <v>12</v>
      </c>
      <c r="J94" s="634">
        <v>11</v>
      </c>
      <c r="K94" s="386">
        <f>C14</f>
        <v>11</v>
      </c>
    </row>
    <row r="96" spans="1:17" x14ac:dyDescent="0.15">
      <c r="A96" s="1751" t="s">
        <v>760</v>
      </c>
      <c r="B96" s="1751"/>
      <c r="C96" s="1751"/>
      <c r="D96" s="1751"/>
      <c r="E96" s="1751"/>
      <c r="F96" s="1751"/>
      <c r="G96" s="1751"/>
      <c r="H96" s="1751"/>
      <c r="I96" s="1751"/>
      <c r="J96" s="1751"/>
      <c r="K96" s="1751"/>
    </row>
    <row r="97" spans="1:11" x14ac:dyDescent="0.15">
      <c r="A97" s="1751" t="s">
        <v>27</v>
      </c>
      <c r="B97" s="1751"/>
      <c r="C97" s="1751"/>
      <c r="D97" s="1751"/>
      <c r="E97" s="1751"/>
      <c r="F97" s="1751"/>
      <c r="G97" s="1751"/>
      <c r="H97" s="1751"/>
      <c r="I97" s="1751"/>
      <c r="J97" s="1751"/>
      <c r="K97" s="1751"/>
    </row>
    <row r="98" spans="1:11" x14ac:dyDescent="0.15">
      <c r="A98" s="1751" t="s">
        <v>2263</v>
      </c>
      <c r="B98" s="1751"/>
      <c r="C98" s="1751"/>
      <c r="D98" s="1751"/>
      <c r="E98" s="1751"/>
      <c r="F98" s="1751"/>
      <c r="G98" s="1751"/>
      <c r="H98" s="1751"/>
      <c r="I98" s="1751"/>
      <c r="J98" s="1751"/>
      <c r="K98" s="1751"/>
    </row>
    <row r="100" spans="1:11" x14ac:dyDescent="0.15">
      <c r="A100" s="253"/>
      <c r="B100" s="253"/>
      <c r="C100" s="253"/>
      <c r="D100" s="253"/>
      <c r="E100" s="253"/>
      <c r="F100" s="253"/>
      <c r="G100" s="253"/>
      <c r="H100" s="253"/>
      <c r="I100" s="253"/>
      <c r="J100" s="253"/>
      <c r="K100" s="253"/>
    </row>
    <row r="101" spans="1:11" x14ac:dyDescent="0.15">
      <c r="A101" s="1751" t="s">
        <v>22</v>
      </c>
      <c r="B101" s="1751"/>
      <c r="C101" s="1751"/>
      <c r="D101" s="1751"/>
      <c r="E101" s="1751"/>
      <c r="F101" s="1751"/>
      <c r="G101" s="1751"/>
      <c r="H101" s="1751"/>
      <c r="I101" s="1751"/>
      <c r="J101" s="1751"/>
      <c r="K101" s="1751"/>
    </row>
    <row r="102" spans="1:11" x14ac:dyDescent="0.15">
      <c r="A102" s="1751" t="s">
        <v>2139</v>
      </c>
      <c r="B102" s="1751"/>
      <c r="C102" s="1751"/>
      <c r="D102" s="1751"/>
      <c r="E102" s="1751"/>
      <c r="F102" s="1751"/>
      <c r="G102" s="1751"/>
      <c r="H102" s="1751"/>
      <c r="I102" s="1751"/>
      <c r="J102" s="1751"/>
      <c r="K102" s="1751"/>
    </row>
    <row r="103" spans="1:11" x14ac:dyDescent="0.15">
      <c r="A103" s="1751" t="s">
        <v>2102</v>
      </c>
      <c r="B103" s="1751"/>
      <c r="C103" s="1751"/>
      <c r="D103" s="1751"/>
      <c r="E103" s="1751"/>
      <c r="F103" s="1751"/>
      <c r="G103" s="1751"/>
      <c r="H103" s="1751"/>
      <c r="I103" s="1751"/>
      <c r="J103" s="1751"/>
      <c r="K103" s="1751"/>
    </row>
    <row r="104" spans="1:11" x14ac:dyDescent="0.15">
      <c r="A104" s="1751" t="s">
        <v>2138</v>
      </c>
      <c r="B104" s="1751"/>
      <c r="C104" s="1751"/>
      <c r="D104" s="1751"/>
      <c r="E104" s="1751"/>
      <c r="F104" s="1751"/>
      <c r="G104" s="1751"/>
      <c r="H104" s="1751"/>
      <c r="I104" s="1751"/>
      <c r="J104" s="1751"/>
      <c r="K104" s="1751"/>
    </row>
    <row r="176" spans="11:11" x14ac:dyDescent="0.15">
      <c r="K176" s="16"/>
    </row>
  </sheetData>
  <sheetProtection password="CF27" sheet="1" objects="1" scenarios="1"/>
  <mergeCells count="51">
    <mergeCell ref="A104:K104"/>
    <mergeCell ref="F54:H54"/>
    <mergeCell ref="A101:K101"/>
    <mergeCell ref="A102:K102"/>
    <mergeCell ref="A103:K103"/>
    <mergeCell ref="C59:E59"/>
    <mergeCell ref="A61:K61"/>
    <mergeCell ref="A98:K98"/>
    <mergeCell ref="A96:K96"/>
    <mergeCell ref="A97:K97"/>
    <mergeCell ref="J88:K88"/>
    <mergeCell ref="H88:I88"/>
    <mergeCell ref="F58:G58"/>
    <mergeCell ref="I58:J58"/>
    <mergeCell ref="F56:H56"/>
    <mergeCell ref="F57:H57"/>
    <mergeCell ref="F49:H49"/>
    <mergeCell ref="F50:H50"/>
    <mergeCell ref="F53:H53"/>
    <mergeCell ref="F55:H55"/>
    <mergeCell ref="F51:H51"/>
    <mergeCell ref="F52:H52"/>
    <mergeCell ref="N1:W1"/>
    <mergeCell ref="M2:W2"/>
    <mergeCell ref="F6:H6"/>
    <mergeCell ref="F7:H7"/>
    <mergeCell ref="A1:K1"/>
    <mergeCell ref="F3:H3"/>
    <mergeCell ref="F4:H4"/>
    <mergeCell ref="F5:H5"/>
    <mergeCell ref="N43:W43"/>
    <mergeCell ref="A43:K43"/>
    <mergeCell ref="F46:H46"/>
    <mergeCell ref="F47:H47"/>
    <mergeCell ref="N11:O11"/>
    <mergeCell ref="F11:H11"/>
    <mergeCell ref="F12:H12"/>
    <mergeCell ref="I16:J16"/>
    <mergeCell ref="F14:H14"/>
    <mergeCell ref="F15:H15"/>
    <mergeCell ref="B21:C21"/>
    <mergeCell ref="F16:G16"/>
    <mergeCell ref="F45:H45"/>
    <mergeCell ref="C17:E17"/>
    <mergeCell ref="A19:K19"/>
    <mergeCell ref="M44:W44"/>
    <mergeCell ref="F10:H10"/>
    <mergeCell ref="F8:H8"/>
    <mergeCell ref="F9:H9"/>
    <mergeCell ref="F13:H13"/>
    <mergeCell ref="F48:H48"/>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oglio61"/>
  <dimension ref="A2:S75"/>
  <sheetViews>
    <sheetView workbookViewId="0">
      <selection sqref="A1:K1"/>
    </sheetView>
  </sheetViews>
  <sheetFormatPr baseColWidth="10" defaultColWidth="8.83203125" defaultRowHeight="13" x14ac:dyDescent="0.15"/>
  <cols>
    <col min="1" max="1" width="13.5" style="15" customWidth="1"/>
    <col min="2" max="13" width="4.33203125" style="15" customWidth="1"/>
    <col min="14" max="14" width="4.5" style="15" customWidth="1"/>
    <col min="15" max="15" width="5.33203125" style="15" customWidth="1"/>
    <col min="16" max="16" width="6.83203125" style="15" customWidth="1"/>
    <col min="17" max="17" width="4.5" style="15" customWidth="1"/>
    <col min="18" max="18" width="9" style="15" customWidth="1"/>
    <col min="19" max="19" width="6.1640625" style="15" customWidth="1"/>
    <col min="20" max="16384" width="8.83203125" style="15"/>
  </cols>
  <sheetData>
    <row r="2" spans="1:19" ht="16" x14ac:dyDescent="0.2">
      <c r="A2" s="1761" t="s">
        <v>1820</v>
      </c>
      <c r="B2" s="1761"/>
      <c r="C2" s="1761"/>
      <c r="D2" s="1761"/>
      <c r="E2" s="1761"/>
      <c r="F2" s="1761"/>
      <c r="G2" s="1761"/>
      <c r="H2" s="1761"/>
      <c r="I2" s="1761"/>
      <c r="J2" s="1761"/>
      <c r="K2" s="1761"/>
      <c r="L2" s="1761"/>
      <c r="M2" s="1761"/>
      <c r="N2" s="1761"/>
      <c r="O2" s="1761"/>
      <c r="P2" s="1761"/>
      <c r="Q2" s="1761"/>
      <c r="R2" s="1761"/>
      <c r="S2" s="1761"/>
    </row>
    <row r="3" spans="1:19" ht="15.75" customHeight="1" thickBot="1" x14ac:dyDescent="0.2"/>
    <row r="4" spans="1:19" ht="95.25" customHeight="1" x14ac:dyDescent="0.2">
      <c r="A4" s="82"/>
      <c r="B4" s="487">
        <f>$A$5</f>
        <v>1</v>
      </c>
      <c r="C4" s="487">
        <f>$A$6</f>
        <v>2</v>
      </c>
      <c r="D4" s="487">
        <f>$A$7</f>
        <v>3</v>
      </c>
      <c r="E4" s="487">
        <f>$A$8</f>
        <v>4</v>
      </c>
      <c r="F4" s="487">
        <f>$A$9</f>
        <v>5</v>
      </c>
      <c r="G4" s="487">
        <f>$A$10</f>
        <v>6</v>
      </c>
      <c r="H4" s="487">
        <f>$A$11</f>
        <v>7</v>
      </c>
      <c r="I4" s="487">
        <f>$A$12</f>
        <v>8</v>
      </c>
      <c r="J4" s="487">
        <f>$A$13</f>
        <v>9</v>
      </c>
      <c r="K4" s="487">
        <f>$A$14</f>
        <v>10</v>
      </c>
      <c r="L4" s="487">
        <f>$A$15</f>
        <v>11</v>
      </c>
      <c r="M4" s="532">
        <f>$A$16</f>
        <v>12</v>
      </c>
      <c r="N4" s="894" t="s">
        <v>92</v>
      </c>
      <c r="O4" s="894" t="s">
        <v>1014</v>
      </c>
      <c r="P4" s="894" t="s">
        <v>1896</v>
      </c>
      <c r="Q4" s="934" t="s">
        <v>1982</v>
      </c>
      <c r="R4" s="894" t="s">
        <v>1983</v>
      </c>
      <c r="S4" s="894" t="s">
        <v>1984</v>
      </c>
    </row>
    <row r="5" spans="1:19" ht="18.75" customHeight="1" x14ac:dyDescent="0.2">
      <c r="A5" s="484">
        <f>'12S - 8B - 2 RR'!C4</f>
        <v>1</v>
      </c>
      <c r="B5" s="85"/>
      <c r="C5" s="86"/>
      <c r="D5" s="87"/>
      <c r="E5" s="87"/>
      <c r="F5" s="87"/>
      <c r="G5" s="87"/>
      <c r="H5" s="87"/>
      <c r="I5" s="87"/>
      <c r="J5" s="87"/>
      <c r="K5" s="87"/>
      <c r="L5" s="87"/>
      <c r="M5" s="88"/>
      <c r="N5" s="1365">
        <f t="shared" ref="N5:N16" si="0">SUM(B5:M5)</f>
        <v>0</v>
      </c>
      <c r="O5" s="896"/>
      <c r="P5" s="1421">
        <f>SUM(B5:M5)-O5</f>
        <v>0</v>
      </c>
      <c r="Q5" s="1365">
        <f t="shared" ref="Q5:Q16" si="1">COUNTIF(B5:M5,1)+COUNTIF(B5:M5,0)</f>
        <v>0</v>
      </c>
      <c r="R5" s="1144" t="str">
        <f>IF(Q5=0,"",P5/Q5)</f>
        <v/>
      </c>
      <c r="S5" s="887"/>
    </row>
    <row r="6" spans="1:19" ht="18.75" customHeight="1" x14ac:dyDescent="0.2">
      <c r="A6" s="484">
        <f>'12S - 8B - 2 RR'!C5</f>
        <v>2</v>
      </c>
      <c r="B6" s="138" t="str">
        <f>IF(ISBLANK(C$5),"",1-C$5)</f>
        <v/>
      </c>
      <c r="C6" s="90"/>
      <c r="D6" s="91"/>
      <c r="E6" s="91"/>
      <c r="F6" s="91"/>
      <c r="G6" s="91"/>
      <c r="H6" s="91"/>
      <c r="I6" s="91"/>
      <c r="J6" s="91"/>
      <c r="K6" s="91"/>
      <c r="L6" s="91"/>
      <c r="M6" s="92"/>
      <c r="N6" s="1366">
        <f t="shared" si="0"/>
        <v>0</v>
      </c>
      <c r="O6" s="897"/>
      <c r="P6" s="1421">
        <f t="shared" ref="P6:P16" si="2">SUM(B6:M6)-O6</f>
        <v>0</v>
      </c>
      <c r="Q6" s="1366">
        <f t="shared" si="1"/>
        <v>0</v>
      </c>
      <c r="R6" s="1144" t="str">
        <f t="shared" ref="R6:R16" si="3">IF(Q6=0,"",P6/Q6)</f>
        <v/>
      </c>
      <c r="S6" s="888"/>
    </row>
    <row r="7" spans="1:19" ht="18.75" customHeight="1" x14ac:dyDescent="0.2">
      <c r="A7" s="484">
        <f>'12S - 8B - 2 RR'!C6</f>
        <v>3</v>
      </c>
      <c r="B7" s="138" t="str">
        <f>IF(ISBLANK(D$5),"",1-D$5)</f>
        <v/>
      </c>
      <c r="C7" s="138" t="str">
        <f>IF(ISBLANK(D$6),"",1-D$6)</f>
        <v/>
      </c>
      <c r="D7" s="94"/>
      <c r="E7" s="91"/>
      <c r="F7" s="91"/>
      <c r="G7" s="91"/>
      <c r="H7" s="91"/>
      <c r="I7" s="91"/>
      <c r="J7" s="91"/>
      <c r="K7" s="91"/>
      <c r="L7" s="91"/>
      <c r="M7" s="92"/>
      <c r="N7" s="1366">
        <f t="shared" si="0"/>
        <v>0</v>
      </c>
      <c r="O7" s="897"/>
      <c r="P7" s="1421">
        <f t="shared" si="2"/>
        <v>0</v>
      </c>
      <c r="Q7" s="1366">
        <f t="shared" si="1"/>
        <v>0</v>
      </c>
      <c r="R7" s="1144" t="str">
        <f t="shared" si="3"/>
        <v/>
      </c>
      <c r="S7" s="888"/>
    </row>
    <row r="8" spans="1:19" ht="18.75" customHeight="1" x14ac:dyDescent="0.2">
      <c r="A8" s="484">
        <f>'12S - 8B - 2 RR'!C7</f>
        <v>4</v>
      </c>
      <c r="B8" s="138" t="str">
        <f>IF(ISBLANK(E$5),"",1-E$5)</f>
        <v/>
      </c>
      <c r="C8" s="93" t="str">
        <f>IF(ISBLANK(E$6),"",1-E$6)</f>
        <v/>
      </c>
      <c r="D8" s="138" t="str">
        <f>IF(ISBLANK(E$7),"",1-E$7)</f>
        <v/>
      </c>
      <c r="E8" s="94"/>
      <c r="F8" s="91"/>
      <c r="G8" s="91"/>
      <c r="H8" s="91"/>
      <c r="I8" s="91"/>
      <c r="J8" s="91"/>
      <c r="K8" s="91"/>
      <c r="L8" s="91"/>
      <c r="M8" s="92"/>
      <c r="N8" s="1366">
        <f t="shared" si="0"/>
        <v>0</v>
      </c>
      <c r="O8" s="897"/>
      <c r="P8" s="1421">
        <f t="shared" si="2"/>
        <v>0</v>
      </c>
      <c r="Q8" s="1366">
        <f t="shared" si="1"/>
        <v>0</v>
      </c>
      <c r="R8" s="1144" t="str">
        <f t="shared" si="3"/>
        <v/>
      </c>
      <c r="S8" s="888"/>
    </row>
    <row r="9" spans="1:19" ht="18.75" customHeight="1" x14ac:dyDescent="0.2">
      <c r="A9" s="484">
        <f>'12S - 8B - 2 RR'!C8</f>
        <v>5</v>
      </c>
      <c r="B9" s="138" t="str">
        <f>IF(ISBLANK(F$5),"",1-F$5)</f>
        <v/>
      </c>
      <c r="C9" s="93" t="str">
        <f>IF(ISBLANK(F$6),"",1-F$6)</f>
        <v/>
      </c>
      <c r="D9" s="138" t="str">
        <f>IF(ISBLANK(F$7),"",1-F$7)</f>
        <v/>
      </c>
      <c r="E9" s="138" t="str">
        <f>IF(ISBLANK(F$8),"",1-F$8)</f>
        <v/>
      </c>
      <c r="F9" s="94"/>
      <c r="G9" s="91"/>
      <c r="H9" s="91"/>
      <c r="I9" s="91"/>
      <c r="J9" s="91"/>
      <c r="K9" s="91"/>
      <c r="L9" s="91"/>
      <c r="M9" s="92"/>
      <c r="N9" s="1366">
        <f t="shared" si="0"/>
        <v>0</v>
      </c>
      <c r="O9" s="897"/>
      <c r="P9" s="1421">
        <f t="shared" si="2"/>
        <v>0</v>
      </c>
      <c r="Q9" s="1366">
        <f t="shared" si="1"/>
        <v>0</v>
      </c>
      <c r="R9" s="1144" t="str">
        <f t="shared" si="3"/>
        <v/>
      </c>
      <c r="S9" s="888"/>
    </row>
    <row r="10" spans="1:19" ht="18.75" customHeight="1" x14ac:dyDescent="0.2">
      <c r="A10" s="484">
        <f>'12S - 8B - 2 RR'!C9</f>
        <v>6</v>
      </c>
      <c r="B10" s="138" t="str">
        <f>IF(ISBLANK(G$5),"",1-G$5)</f>
        <v/>
      </c>
      <c r="C10" s="93" t="str">
        <f>IF(ISBLANK(G$6),"",1-G$6)</f>
        <v/>
      </c>
      <c r="D10" s="138" t="str">
        <f>IF(ISBLANK(G$7),"",1-G$7)</f>
        <v/>
      </c>
      <c r="E10" s="138" t="str">
        <f>IF(ISBLANK(G$8),"",1-G$8)</f>
        <v/>
      </c>
      <c r="F10" s="138" t="str">
        <f>IF(ISBLANK(G$9),"",1-G$9)</f>
        <v/>
      </c>
      <c r="G10" s="94"/>
      <c r="H10" s="91"/>
      <c r="I10" s="91"/>
      <c r="J10" s="91"/>
      <c r="K10" s="91"/>
      <c r="L10" s="91"/>
      <c r="M10" s="92"/>
      <c r="N10" s="1366">
        <f t="shared" si="0"/>
        <v>0</v>
      </c>
      <c r="O10" s="897"/>
      <c r="P10" s="1421">
        <f t="shared" si="2"/>
        <v>0</v>
      </c>
      <c r="Q10" s="1366">
        <f t="shared" si="1"/>
        <v>0</v>
      </c>
      <c r="R10" s="1144" t="str">
        <f t="shared" si="3"/>
        <v/>
      </c>
      <c r="S10" s="888"/>
    </row>
    <row r="11" spans="1:19" ht="18.75" customHeight="1" x14ac:dyDescent="0.2">
      <c r="A11" s="484">
        <f>'12S - 8B - 2 RR'!C10</f>
        <v>7</v>
      </c>
      <c r="B11" s="138" t="str">
        <f>IF(ISBLANK(H$5),"",1-H$5)</f>
        <v/>
      </c>
      <c r="C11" s="93" t="str">
        <f>IF(ISBLANK(H$6),"",1-H$6)</f>
        <v/>
      </c>
      <c r="D11" s="138" t="str">
        <f>IF(ISBLANK(H$7),"",1-H$7)</f>
        <v/>
      </c>
      <c r="E11" s="138" t="str">
        <f>IF(ISBLANK(H$8),"",1-H$8)</f>
        <v/>
      </c>
      <c r="F11" s="138" t="str">
        <f>IF(ISBLANK(H$9),"",1-H$9)</f>
        <v/>
      </c>
      <c r="G11" s="138" t="str">
        <f>IF(ISBLANK(H$10),"",1-H$10)</f>
        <v/>
      </c>
      <c r="H11" s="94"/>
      <c r="I11" s="91"/>
      <c r="J11" s="91"/>
      <c r="K11" s="91"/>
      <c r="L11" s="91"/>
      <c r="M11" s="92"/>
      <c r="N11" s="1366">
        <f t="shared" si="0"/>
        <v>0</v>
      </c>
      <c r="O11" s="897"/>
      <c r="P11" s="1421">
        <f t="shared" si="2"/>
        <v>0</v>
      </c>
      <c r="Q11" s="1366">
        <f t="shared" si="1"/>
        <v>0</v>
      </c>
      <c r="R11" s="1144" t="str">
        <f t="shared" si="3"/>
        <v/>
      </c>
      <c r="S11" s="888"/>
    </row>
    <row r="12" spans="1:19" ht="18.75" customHeight="1" x14ac:dyDescent="0.2">
      <c r="A12" s="484">
        <f>'12S - 8B - 2 RR'!C11</f>
        <v>8</v>
      </c>
      <c r="B12" s="138" t="str">
        <f>IF(ISBLANK(I$5),"",1-I$5)</f>
        <v/>
      </c>
      <c r="C12" s="93" t="str">
        <f>IF(ISBLANK(I$6),"",1-I$6)</f>
        <v/>
      </c>
      <c r="D12" s="138" t="str">
        <f>IF(ISBLANK(I$7),"",1-I$7)</f>
        <v/>
      </c>
      <c r="E12" s="138" t="str">
        <f>IF(ISBLANK(I$8),"",1-I$8)</f>
        <v/>
      </c>
      <c r="F12" s="138" t="str">
        <f>IF(ISBLANK(I$9),"",1-I$9)</f>
        <v/>
      </c>
      <c r="G12" s="138" t="str">
        <f>IF(ISBLANK(I$10),"",1-I$10)</f>
        <v/>
      </c>
      <c r="H12" s="138" t="str">
        <f>IF(ISBLANK(I$11),"",1-I$11)</f>
        <v/>
      </c>
      <c r="I12" s="94"/>
      <c r="J12" s="91"/>
      <c r="K12" s="91"/>
      <c r="L12" s="91"/>
      <c r="M12" s="92"/>
      <c r="N12" s="1366">
        <f t="shared" si="0"/>
        <v>0</v>
      </c>
      <c r="O12" s="897"/>
      <c r="P12" s="1421">
        <f t="shared" si="2"/>
        <v>0</v>
      </c>
      <c r="Q12" s="1366">
        <f t="shared" si="1"/>
        <v>0</v>
      </c>
      <c r="R12" s="1144" t="str">
        <f t="shared" si="3"/>
        <v/>
      </c>
      <c r="S12" s="888"/>
    </row>
    <row r="13" spans="1:19" ht="18.75" customHeight="1" x14ac:dyDescent="0.2">
      <c r="A13" s="484">
        <f>'12S - 8B - 2 RR'!C12</f>
        <v>9</v>
      </c>
      <c r="B13" s="138" t="str">
        <f>IF(ISBLANK(J$5),"",1-J$5)</f>
        <v/>
      </c>
      <c r="C13" s="93" t="str">
        <f>IF(ISBLANK(J$6),"",1-J$6)</f>
        <v/>
      </c>
      <c r="D13" s="138" t="str">
        <f>IF(ISBLANK(J$7),"",1-J$7)</f>
        <v/>
      </c>
      <c r="E13" s="138" t="str">
        <f>IF(ISBLANK(J$8),"",1-J$8)</f>
        <v/>
      </c>
      <c r="F13" s="138" t="str">
        <f>IF(ISBLANK(J$9),"",1-J$9)</f>
        <v/>
      </c>
      <c r="G13" s="138" t="str">
        <f>IF(ISBLANK(J$10),"",1-J$10)</f>
        <v/>
      </c>
      <c r="H13" s="138" t="str">
        <f>IF(ISBLANK(J$11),"",1-J$11)</f>
        <v/>
      </c>
      <c r="I13" s="138" t="str">
        <f>IF(ISBLANK(J$12),"",1-J$12)</f>
        <v/>
      </c>
      <c r="J13" s="94"/>
      <c r="K13" s="91"/>
      <c r="L13" s="91"/>
      <c r="M13" s="92"/>
      <c r="N13" s="1366">
        <f t="shared" si="0"/>
        <v>0</v>
      </c>
      <c r="O13" s="897"/>
      <c r="P13" s="1421">
        <f t="shared" si="2"/>
        <v>0</v>
      </c>
      <c r="Q13" s="1366">
        <f t="shared" si="1"/>
        <v>0</v>
      </c>
      <c r="R13" s="1144" t="str">
        <f t="shared" si="3"/>
        <v/>
      </c>
      <c r="S13" s="888"/>
    </row>
    <row r="14" spans="1:19" ht="18.75" customHeight="1" x14ac:dyDescent="0.2">
      <c r="A14" s="484">
        <f>'12S - 8B - 2 RR'!C13</f>
        <v>10</v>
      </c>
      <c r="B14" s="138" t="str">
        <f>IF(ISBLANK(K$5),"",1-K$5)</f>
        <v/>
      </c>
      <c r="C14" s="93" t="str">
        <f>IF(ISBLANK(K$6),"",1-K$6)</f>
        <v/>
      </c>
      <c r="D14" s="138" t="str">
        <f>IF(ISBLANK(K$7),"",1-K$7)</f>
        <v/>
      </c>
      <c r="E14" s="138" t="str">
        <f>IF(ISBLANK(K$8),"",1-K$8)</f>
        <v/>
      </c>
      <c r="F14" s="138" t="str">
        <f>IF(ISBLANK(K$9),"",1-K$9)</f>
        <v/>
      </c>
      <c r="G14" s="138" t="str">
        <f>IF(ISBLANK(K$10),"",1-K$10)</f>
        <v/>
      </c>
      <c r="H14" s="138" t="str">
        <f>IF(ISBLANK(K$11),"",1-K$11)</f>
        <v/>
      </c>
      <c r="I14" s="138" t="str">
        <f>IF(ISBLANK(K$12),"",1-K$12)</f>
        <v/>
      </c>
      <c r="J14" s="138" t="str">
        <f>IF(ISBLANK(K$13),"",1-K$13)</f>
        <v/>
      </c>
      <c r="K14" s="94"/>
      <c r="L14" s="91"/>
      <c r="M14" s="92"/>
      <c r="N14" s="1366">
        <f t="shared" si="0"/>
        <v>0</v>
      </c>
      <c r="O14" s="897"/>
      <c r="P14" s="1421">
        <f t="shared" si="2"/>
        <v>0</v>
      </c>
      <c r="Q14" s="1366">
        <f t="shared" si="1"/>
        <v>0</v>
      </c>
      <c r="R14" s="1144" t="str">
        <f t="shared" si="3"/>
        <v/>
      </c>
      <c r="S14" s="888"/>
    </row>
    <row r="15" spans="1:19" ht="18.75" customHeight="1" x14ac:dyDescent="0.2">
      <c r="A15" s="484">
        <f>'12S - 8B - 2 RR'!C14</f>
        <v>11</v>
      </c>
      <c r="B15" s="138" t="str">
        <f>IF(ISBLANK(L$5),"",1-L$5)</f>
        <v/>
      </c>
      <c r="C15" s="93" t="str">
        <f>IF(ISBLANK(L$6),"",1-L$6)</f>
        <v/>
      </c>
      <c r="D15" s="138" t="str">
        <f>IF(ISBLANK(L$7),"",1-L$7)</f>
        <v/>
      </c>
      <c r="E15" s="138" t="str">
        <f>IF(ISBLANK(L$8),"",1-L$8)</f>
        <v/>
      </c>
      <c r="F15" s="138" t="str">
        <f>IF(ISBLANK(L$9),"",1-L$9)</f>
        <v/>
      </c>
      <c r="G15" s="138" t="str">
        <f>IF(ISBLANK(L$10),"",1-L$10)</f>
        <v/>
      </c>
      <c r="H15" s="138" t="str">
        <f>IF(ISBLANK(L$11),"",1-L$11)</f>
        <v/>
      </c>
      <c r="I15" s="138" t="str">
        <f>IF(ISBLANK(L$12),"",1-L$12)</f>
        <v/>
      </c>
      <c r="J15" s="138" t="str">
        <f>IF(ISBLANK(L$13),"",1-L$13)</f>
        <v/>
      </c>
      <c r="K15" s="138" t="str">
        <f>IF(ISBLANK(L$14),"",1-L$14)</f>
        <v/>
      </c>
      <c r="L15" s="94"/>
      <c r="M15" s="92"/>
      <c r="N15" s="1366">
        <f t="shared" si="0"/>
        <v>0</v>
      </c>
      <c r="O15" s="897"/>
      <c r="P15" s="1421">
        <f t="shared" si="2"/>
        <v>0</v>
      </c>
      <c r="Q15" s="1366">
        <f t="shared" si="1"/>
        <v>0</v>
      </c>
      <c r="R15" s="1144" t="str">
        <f t="shared" si="3"/>
        <v/>
      </c>
      <c r="S15" s="888"/>
    </row>
    <row r="16" spans="1:19" ht="18.75" customHeight="1" thickBot="1" x14ac:dyDescent="0.25">
      <c r="A16" s="496">
        <f>'12S - 8B - 2 RR'!C15</f>
        <v>12</v>
      </c>
      <c r="B16" s="139" t="str">
        <f>IF(ISBLANK(M$5),"",1-M$5)</f>
        <v/>
      </c>
      <c r="C16" s="140" t="str">
        <f>IF(ISBLANK(M$6),"",1-M$6)</f>
        <v/>
      </c>
      <c r="D16" s="139" t="str">
        <f>IF(ISBLANK(M$7),"",1-M$7)</f>
        <v/>
      </c>
      <c r="E16" s="139" t="str">
        <f>IF(ISBLANK(M$8),"",1-M$8)</f>
        <v/>
      </c>
      <c r="F16" s="139" t="str">
        <f>IF(ISBLANK(M$9),"",1-M$9)</f>
        <v/>
      </c>
      <c r="G16" s="139" t="str">
        <f>IF(ISBLANK(M$10),"",1-M$10)</f>
        <v/>
      </c>
      <c r="H16" s="139" t="str">
        <f>IF(ISBLANK(M$11),"",1-M$11)</f>
        <v/>
      </c>
      <c r="I16" s="139" t="str">
        <f>IF(ISBLANK(M$12),"",1-M$12)</f>
        <v/>
      </c>
      <c r="J16" s="139" t="str">
        <f>IF(ISBLANK(M$13),"",1-M$13)</f>
        <v/>
      </c>
      <c r="K16" s="139" t="str">
        <f>IF(ISBLANK(M$14),"",1-M$14)</f>
        <v/>
      </c>
      <c r="L16" s="139" t="str">
        <f>IF(ISBLANK(M$15),"",1-M$15)</f>
        <v/>
      </c>
      <c r="M16" s="1127"/>
      <c r="N16" s="1367">
        <f t="shared" si="0"/>
        <v>0</v>
      </c>
      <c r="O16" s="898"/>
      <c r="P16" s="1422">
        <f t="shared" si="2"/>
        <v>0</v>
      </c>
      <c r="Q16" s="1367">
        <f t="shared" si="1"/>
        <v>0</v>
      </c>
      <c r="R16" s="1142" t="str">
        <f t="shared" si="3"/>
        <v/>
      </c>
      <c r="S16" s="889"/>
    </row>
    <row r="17" spans="1:19" ht="15.75" customHeight="1" x14ac:dyDescent="0.2">
      <c r="J17" s="1955" t="s">
        <v>290</v>
      </c>
      <c r="K17" s="1955"/>
      <c r="L17" s="1955"/>
      <c r="M17" s="1955"/>
      <c r="N17" s="1412">
        <f>SUM(N5:N16)</f>
        <v>0</v>
      </c>
      <c r="O17" s="1143"/>
      <c r="P17" s="1143"/>
      <c r="Q17" s="148"/>
      <c r="R17" s="148"/>
      <c r="S17" s="148"/>
    </row>
    <row r="18" spans="1:19" ht="15.75" customHeight="1" x14ac:dyDescent="0.15"/>
    <row r="19" spans="1:19" ht="15.75" customHeight="1" x14ac:dyDescent="0.2">
      <c r="A19" s="1761" t="s">
        <v>1821</v>
      </c>
      <c r="B19" s="1761"/>
      <c r="C19" s="1761"/>
      <c r="D19" s="1761"/>
      <c r="E19" s="1761"/>
      <c r="F19" s="1761"/>
      <c r="G19" s="1761"/>
      <c r="H19" s="1761"/>
      <c r="I19" s="1761"/>
      <c r="J19" s="1761"/>
      <c r="K19" s="1761"/>
      <c r="L19" s="1761"/>
      <c r="M19" s="1761"/>
      <c r="N19" s="1761"/>
      <c r="O19" s="1761"/>
      <c r="P19" s="1761"/>
      <c r="Q19" s="1761"/>
      <c r="R19" s="1761"/>
      <c r="S19" s="1761"/>
    </row>
    <row r="20" spans="1:19" ht="15.75" customHeight="1" thickBot="1" x14ac:dyDescent="0.2"/>
    <row r="21" spans="1:19" ht="95.25" customHeight="1" x14ac:dyDescent="0.2">
      <c r="A21" s="82"/>
      <c r="B21" s="487">
        <f>B4</f>
        <v>1</v>
      </c>
      <c r="C21" s="487">
        <f t="shared" ref="C21:M21" si="4">C4</f>
        <v>2</v>
      </c>
      <c r="D21" s="487">
        <f t="shared" si="4"/>
        <v>3</v>
      </c>
      <c r="E21" s="487">
        <f t="shared" si="4"/>
        <v>4</v>
      </c>
      <c r="F21" s="487">
        <f t="shared" si="4"/>
        <v>5</v>
      </c>
      <c r="G21" s="487">
        <f t="shared" si="4"/>
        <v>6</v>
      </c>
      <c r="H21" s="487">
        <f t="shared" si="4"/>
        <v>7</v>
      </c>
      <c r="I21" s="487">
        <f t="shared" si="4"/>
        <v>8</v>
      </c>
      <c r="J21" s="487">
        <f t="shared" si="4"/>
        <v>9</v>
      </c>
      <c r="K21" s="487">
        <f t="shared" si="4"/>
        <v>10</v>
      </c>
      <c r="L21" s="487">
        <f t="shared" si="4"/>
        <v>11</v>
      </c>
      <c r="M21" s="487">
        <f t="shared" si="4"/>
        <v>12</v>
      </c>
      <c r="N21" s="894" t="s">
        <v>92</v>
      </c>
      <c r="O21" s="894" t="s">
        <v>1014</v>
      </c>
      <c r="P21" s="894" t="s">
        <v>1896</v>
      </c>
      <c r="Q21" s="934" t="s">
        <v>1982</v>
      </c>
      <c r="R21" s="894" t="s">
        <v>1983</v>
      </c>
      <c r="S21" s="894" t="s">
        <v>1984</v>
      </c>
    </row>
    <row r="22" spans="1:19" ht="18.75" customHeight="1" x14ac:dyDescent="0.2">
      <c r="A22" s="484">
        <f>'12S - 8B - 2 RR'!C4</f>
        <v>1</v>
      </c>
      <c r="B22" s="921"/>
      <c r="C22" s="922"/>
      <c r="D22" s="923"/>
      <c r="E22" s="923"/>
      <c r="F22" s="923"/>
      <c r="G22" s="923"/>
      <c r="H22" s="923"/>
      <c r="I22" s="923"/>
      <c r="J22" s="923"/>
      <c r="K22" s="923"/>
      <c r="L22" s="923"/>
      <c r="M22" s="923"/>
      <c r="N22" s="1365">
        <f t="shared" ref="N22:N33" si="5">SUM(B22:M22)</f>
        <v>0</v>
      </c>
      <c r="O22" s="896"/>
      <c r="P22" s="1365">
        <f>SUM(B22:M22)-O22</f>
        <v>0</v>
      </c>
      <c r="Q22" s="1366">
        <f t="shared" ref="Q22:Q33" si="6">COUNTIF(B22:M22,1)+COUNTIF(B22:M22,0)</f>
        <v>0</v>
      </c>
      <c r="R22" s="1141" t="str">
        <f>IF(Q22=0,"",P22/Q22)</f>
        <v/>
      </c>
      <c r="S22" s="887"/>
    </row>
    <row r="23" spans="1:19" ht="18.75" customHeight="1" x14ac:dyDescent="0.2">
      <c r="A23" s="484">
        <f>'12S - 8B - 2 RR'!C5</f>
        <v>2</v>
      </c>
      <c r="B23" s="292" t="str">
        <f>IF(ISBLANK(C$22),"",1-C$22)</f>
        <v/>
      </c>
      <c r="C23" s="924"/>
      <c r="D23" s="599"/>
      <c r="E23" s="599"/>
      <c r="F23" s="599"/>
      <c r="G23" s="599"/>
      <c r="H23" s="599"/>
      <c r="I23" s="599"/>
      <c r="J23" s="599"/>
      <c r="K23" s="599"/>
      <c r="L23" s="599"/>
      <c r="M23" s="599"/>
      <c r="N23" s="1366">
        <f t="shared" si="5"/>
        <v>0</v>
      </c>
      <c r="O23" s="897"/>
      <c r="P23" s="1365">
        <f t="shared" ref="P23:P33" si="7">SUM(B23:M23)-O23</f>
        <v>0</v>
      </c>
      <c r="Q23" s="1366">
        <f t="shared" si="6"/>
        <v>0</v>
      </c>
      <c r="R23" s="1141" t="str">
        <f t="shared" ref="R23:R33" si="8">IF(Q23=0,"",P23/Q23)</f>
        <v/>
      </c>
      <c r="S23" s="888"/>
    </row>
    <row r="24" spans="1:19" ht="18.75" customHeight="1" x14ac:dyDescent="0.2">
      <c r="A24" s="484">
        <f>'12S - 8B - 2 RR'!C6</f>
        <v>3</v>
      </c>
      <c r="B24" s="292" t="str">
        <f>IF(ISBLANK(D$22),"",1-D$22)</f>
        <v/>
      </c>
      <c r="C24" s="343" t="str">
        <f>IF(ISBLANK(D$23),"",1-D$23)</f>
        <v/>
      </c>
      <c r="D24" s="925"/>
      <c r="E24" s="599"/>
      <c r="F24" s="599"/>
      <c r="G24" s="599"/>
      <c r="H24" s="599"/>
      <c r="I24" s="599"/>
      <c r="J24" s="599"/>
      <c r="K24" s="599"/>
      <c r="L24" s="599"/>
      <c r="M24" s="599"/>
      <c r="N24" s="1366">
        <f t="shared" si="5"/>
        <v>0</v>
      </c>
      <c r="O24" s="897"/>
      <c r="P24" s="1365">
        <f t="shared" si="7"/>
        <v>0</v>
      </c>
      <c r="Q24" s="1366">
        <f t="shared" si="6"/>
        <v>0</v>
      </c>
      <c r="R24" s="1141" t="str">
        <f t="shared" si="8"/>
        <v/>
      </c>
      <c r="S24" s="888"/>
    </row>
    <row r="25" spans="1:19" ht="18.75" customHeight="1" x14ac:dyDescent="0.2">
      <c r="A25" s="484">
        <f>'12S - 8B - 2 RR'!C7</f>
        <v>4</v>
      </c>
      <c r="B25" s="292" t="str">
        <f>IF(ISBLANK(E$22),"",1-E$22)</f>
        <v/>
      </c>
      <c r="C25" s="343" t="str">
        <f>IF(ISBLANK(E$23),"",1-E$23)</f>
        <v/>
      </c>
      <c r="D25" s="292" t="str">
        <f>IF(ISBLANK(E$24),"",1-E$24)</f>
        <v/>
      </c>
      <c r="E25" s="925"/>
      <c r="F25" s="599"/>
      <c r="G25" s="599"/>
      <c r="H25" s="599"/>
      <c r="I25" s="599"/>
      <c r="J25" s="599"/>
      <c r="K25" s="599"/>
      <c r="L25" s="599"/>
      <c r="M25" s="599"/>
      <c r="N25" s="1366">
        <f t="shared" si="5"/>
        <v>0</v>
      </c>
      <c r="O25" s="897"/>
      <c r="P25" s="1365">
        <f t="shared" si="7"/>
        <v>0</v>
      </c>
      <c r="Q25" s="1366">
        <f t="shared" si="6"/>
        <v>0</v>
      </c>
      <c r="R25" s="1141" t="str">
        <f t="shared" si="8"/>
        <v/>
      </c>
      <c r="S25" s="888"/>
    </row>
    <row r="26" spans="1:19" ht="18.75" customHeight="1" x14ac:dyDescent="0.2">
      <c r="A26" s="484">
        <f>'12S - 8B - 2 RR'!C8</f>
        <v>5</v>
      </c>
      <c r="B26" s="292" t="str">
        <f>IF(ISBLANK(F$22),"",1-F$22)</f>
        <v/>
      </c>
      <c r="C26" s="343" t="str">
        <f>IF(ISBLANK(F$23),"",1-F$23)</f>
        <v/>
      </c>
      <c r="D26" s="292" t="str">
        <f>IF(ISBLANK(F$24),"",1-F$24)</f>
        <v/>
      </c>
      <c r="E26" s="292" t="str">
        <f>IF(ISBLANK(F$25),"",1-F$25)</f>
        <v/>
      </c>
      <c r="F26" s="925"/>
      <c r="G26" s="599"/>
      <c r="H26" s="599"/>
      <c r="I26" s="599"/>
      <c r="J26" s="599"/>
      <c r="K26" s="599"/>
      <c r="L26" s="599"/>
      <c r="M26" s="599"/>
      <c r="N26" s="1366">
        <f t="shared" si="5"/>
        <v>0</v>
      </c>
      <c r="O26" s="897"/>
      <c r="P26" s="1365">
        <f t="shared" si="7"/>
        <v>0</v>
      </c>
      <c r="Q26" s="1366">
        <f t="shared" si="6"/>
        <v>0</v>
      </c>
      <c r="R26" s="1141" t="str">
        <f t="shared" si="8"/>
        <v/>
      </c>
      <c r="S26" s="888"/>
    </row>
    <row r="27" spans="1:19" ht="18.75" customHeight="1" x14ac:dyDescent="0.2">
      <c r="A27" s="484">
        <f>'12S - 8B - 2 RR'!C9</f>
        <v>6</v>
      </c>
      <c r="B27" s="292" t="str">
        <f>IF(ISBLANK(G$22),"",1-G$22)</f>
        <v/>
      </c>
      <c r="C27" s="343" t="str">
        <f>IF(ISBLANK(G$23),"",1-G$23)</f>
        <v/>
      </c>
      <c r="D27" s="292" t="str">
        <f>IF(ISBLANK(G$24),"",1-G$24)</f>
        <v/>
      </c>
      <c r="E27" s="292" t="str">
        <f>IF(ISBLANK(G$25),"",1-G$25)</f>
        <v/>
      </c>
      <c r="F27" s="292" t="str">
        <f>IF(ISBLANK(G$26),"",1-G$26)</f>
        <v/>
      </c>
      <c r="G27" s="925"/>
      <c r="H27" s="599"/>
      <c r="I27" s="599"/>
      <c r="J27" s="599"/>
      <c r="K27" s="599"/>
      <c r="L27" s="599"/>
      <c r="M27" s="599"/>
      <c r="N27" s="1366">
        <f t="shared" si="5"/>
        <v>0</v>
      </c>
      <c r="O27" s="897"/>
      <c r="P27" s="1365">
        <f t="shared" si="7"/>
        <v>0</v>
      </c>
      <c r="Q27" s="1366">
        <f t="shared" si="6"/>
        <v>0</v>
      </c>
      <c r="R27" s="1141" t="str">
        <f t="shared" si="8"/>
        <v/>
      </c>
      <c r="S27" s="888"/>
    </row>
    <row r="28" spans="1:19" ht="18.75" customHeight="1" x14ac:dyDescent="0.2">
      <c r="A28" s="484">
        <f>'12S - 8B - 2 RR'!C10</f>
        <v>7</v>
      </c>
      <c r="B28" s="292" t="str">
        <f>IF(ISBLANK(H$22),"",1-H$22)</f>
        <v/>
      </c>
      <c r="C28" s="343" t="str">
        <f>IF(ISBLANK(H$23),"",1-H$23)</f>
        <v/>
      </c>
      <c r="D28" s="292" t="str">
        <f>IF(ISBLANK(H$24),"",1-H$24)</f>
        <v/>
      </c>
      <c r="E28" s="292" t="str">
        <f>IF(ISBLANK(H$25),"",1-H$25)</f>
        <v/>
      </c>
      <c r="F28" s="292" t="str">
        <f>IF(ISBLANK(H$26),"",1-H$26)</f>
        <v/>
      </c>
      <c r="G28" s="292" t="str">
        <f>IF(ISBLANK(H$27),"",1-H$27)</f>
        <v/>
      </c>
      <c r="H28" s="925"/>
      <c r="I28" s="599"/>
      <c r="J28" s="599"/>
      <c r="K28" s="599"/>
      <c r="L28" s="599"/>
      <c r="M28" s="599"/>
      <c r="N28" s="1366">
        <f t="shared" si="5"/>
        <v>0</v>
      </c>
      <c r="O28" s="897"/>
      <c r="P28" s="1365">
        <f t="shared" si="7"/>
        <v>0</v>
      </c>
      <c r="Q28" s="1366">
        <f t="shared" si="6"/>
        <v>0</v>
      </c>
      <c r="R28" s="1141" t="str">
        <f t="shared" si="8"/>
        <v/>
      </c>
      <c r="S28" s="888"/>
    </row>
    <row r="29" spans="1:19" ht="18.75" customHeight="1" x14ac:dyDescent="0.2">
      <c r="A29" s="484">
        <f>'12S - 8B - 2 RR'!C11</f>
        <v>8</v>
      </c>
      <c r="B29" s="292" t="str">
        <f>IF(ISBLANK(I$22),"",1-I$22)</f>
        <v/>
      </c>
      <c r="C29" s="343" t="str">
        <f>IF(ISBLANK(I$23),"",1-I$23)</f>
        <v/>
      </c>
      <c r="D29" s="292" t="str">
        <f>IF(ISBLANK(I$24),"",1-I$24)</f>
        <v/>
      </c>
      <c r="E29" s="292" t="str">
        <f>IF(ISBLANK(I$25),"",1-I$25)</f>
        <v/>
      </c>
      <c r="F29" s="292" t="str">
        <f>IF(ISBLANK(I$26),"",1-I$26)</f>
        <v/>
      </c>
      <c r="G29" s="292" t="str">
        <f>IF(ISBLANK(I$27),"",1-I$27)</f>
        <v/>
      </c>
      <c r="H29" s="292" t="str">
        <f>IF(ISBLANK(I$28),"",1-I$28)</f>
        <v/>
      </c>
      <c r="I29" s="925"/>
      <c r="J29" s="599"/>
      <c r="K29" s="599"/>
      <c r="L29" s="599"/>
      <c r="M29" s="599"/>
      <c r="N29" s="1366">
        <f t="shared" si="5"/>
        <v>0</v>
      </c>
      <c r="O29" s="897"/>
      <c r="P29" s="1365">
        <f t="shared" si="7"/>
        <v>0</v>
      </c>
      <c r="Q29" s="1366">
        <f t="shared" si="6"/>
        <v>0</v>
      </c>
      <c r="R29" s="1141" t="str">
        <f t="shared" si="8"/>
        <v/>
      </c>
      <c r="S29" s="888"/>
    </row>
    <row r="30" spans="1:19" ht="18.75" customHeight="1" x14ac:dyDescent="0.2">
      <c r="A30" s="484">
        <f>'12S - 8B - 2 RR'!C12</f>
        <v>9</v>
      </c>
      <c r="B30" s="292" t="str">
        <f>IF(ISBLANK(J$22),"",1-J$22)</f>
        <v/>
      </c>
      <c r="C30" s="343" t="str">
        <f>IF(ISBLANK(J$23),"",1-J$23)</f>
        <v/>
      </c>
      <c r="D30" s="292" t="str">
        <f>IF(ISBLANK(J$24),"",1-J$24)</f>
        <v/>
      </c>
      <c r="E30" s="292" t="str">
        <f>IF(ISBLANK(J$25),"",1-J$25)</f>
        <v/>
      </c>
      <c r="F30" s="292" t="str">
        <f>IF(ISBLANK(J$26),"",1-J$26)</f>
        <v/>
      </c>
      <c r="G30" s="292" t="str">
        <f>IF(ISBLANK(J$27),"",1-J$27)</f>
        <v/>
      </c>
      <c r="H30" s="292" t="str">
        <f>IF(ISBLANK(J$28),"",1-J$28)</f>
        <v/>
      </c>
      <c r="I30" s="292" t="str">
        <f>IF(ISBLANK(J$29),"",1-J$29)</f>
        <v/>
      </c>
      <c r="J30" s="925"/>
      <c r="K30" s="599"/>
      <c r="L30" s="599"/>
      <c r="M30" s="599"/>
      <c r="N30" s="1366">
        <f t="shared" si="5"/>
        <v>0</v>
      </c>
      <c r="O30" s="897"/>
      <c r="P30" s="1365">
        <f t="shared" si="7"/>
        <v>0</v>
      </c>
      <c r="Q30" s="1366">
        <f t="shared" si="6"/>
        <v>0</v>
      </c>
      <c r="R30" s="1141" t="str">
        <f t="shared" si="8"/>
        <v/>
      </c>
      <c r="S30" s="888"/>
    </row>
    <row r="31" spans="1:19" ht="18.75" customHeight="1" x14ac:dyDescent="0.2">
      <c r="A31" s="484">
        <f>'12S - 8B - 2 RR'!C13</f>
        <v>10</v>
      </c>
      <c r="B31" s="292" t="str">
        <f>IF(ISBLANK(K$22),"",1-K$22)</f>
        <v/>
      </c>
      <c r="C31" s="343" t="str">
        <f>IF(ISBLANK(K$23),"",1-K$23)</f>
        <v/>
      </c>
      <c r="D31" s="292" t="str">
        <f>IF(ISBLANK(K$24),"",1-K$24)</f>
        <v/>
      </c>
      <c r="E31" s="292" t="str">
        <f>IF(ISBLANK(K$25),"",1-K$25)</f>
        <v/>
      </c>
      <c r="F31" s="292" t="str">
        <f>IF(ISBLANK(K$26),"",1-K$26)</f>
        <v/>
      </c>
      <c r="G31" s="292" t="str">
        <f>IF(ISBLANK(K$27),"",1-K$27)</f>
        <v/>
      </c>
      <c r="H31" s="292" t="str">
        <f>IF(ISBLANK(K$28),"",1-K$28)</f>
        <v/>
      </c>
      <c r="I31" s="292" t="str">
        <f>IF(ISBLANK(K$29),"",1-K$29)</f>
        <v/>
      </c>
      <c r="J31" s="292" t="str">
        <f>IF(ISBLANK(K$30),"",1-K$30)</f>
        <v/>
      </c>
      <c r="K31" s="925"/>
      <c r="L31" s="599"/>
      <c r="M31" s="599"/>
      <c r="N31" s="1366">
        <f t="shared" si="5"/>
        <v>0</v>
      </c>
      <c r="O31" s="897"/>
      <c r="P31" s="1365">
        <f t="shared" si="7"/>
        <v>0</v>
      </c>
      <c r="Q31" s="1366">
        <f t="shared" si="6"/>
        <v>0</v>
      </c>
      <c r="R31" s="1141" t="str">
        <f t="shared" si="8"/>
        <v/>
      </c>
      <c r="S31" s="888"/>
    </row>
    <row r="32" spans="1:19" ht="18.75" customHeight="1" x14ac:dyDescent="0.2">
      <c r="A32" s="484">
        <f>'12S - 8B - 2 RR'!C14</f>
        <v>11</v>
      </c>
      <c r="B32" s="292" t="str">
        <f>IF(ISBLANK(L$22),"",1-L$22)</f>
        <v/>
      </c>
      <c r="C32" s="343" t="str">
        <f>IF(ISBLANK(L$23),"",1-L$23)</f>
        <v/>
      </c>
      <c r="D32" s="292" t="str">
        <f>IF(ISBLANK(L$24),"",1-L$24)</f>
        <v/>
      </c>
      <c r="E32" s="292" t="str">
        <f>IF(ISBLANK(L$25),"",1-L$25)</f>
        <v/>
      </c>
      <c r="F32" s="292" t="str">
        <f>IF(ISBLANK(L$26),"",1-L$26)</f>
        <v/>
      </c>
      <c r="G32" s="292" t="str">
        <f>IF(ISBLANK(L$27),"",1-L$27)</f>
        <v/>
      </c>
      <c r="H32" s="292" t="str">
        <f>IF(ISBLANK(L$28),"",1-L$28)</f>
        <v/>
      </c>
      <c r="I32" s="292" t="str">
        <f>IF(ISBLANK(L$29),"",1-L$29)</f>
        <v/>
      </c>
      <c r="J32" s="292" t="str">
        <f>IF(ISBLANK(L$30),"",1-L$30)</f>
        <v/>
      </c>
      <c r="K32" s="292" t="str">
        <f>IF(ISBLANK(L$31),"",1-L$31)</f>
        <v/>
      </c>
      <c r="L32" s="925"/>
      <c r="M32" s="599"/>
      <c r="N32" s="1366">
        <f t="shared" si="5"/>
        <v>0</v>
      </c>
      <c r="O32" s="897"/>
      <c r="P32" s="1365">
        <f t="shared" si="7"/>
        <v>0</v>
      </c>
      <c r="Q32" s="1366">
        <f t="shared" si="6"/>
        <v>0</v>
      </c>
      <c r="R32" s="1141" t="str">
        <f t="shared" si="8"/>
        <v/>
      </c>
      <c r="S32" s="888"/>
    </row>
    <row r="33" spans="1:19" ht="18.75" customHeight="1" thickBot="1" x14ac:dyDescent="0.25">
      <c r="A33" s="496">
        <f>'12S - 8B - 2 RR'!C15</f>
        <v>12</v>
      </c>
      <c r="B33" s="892" t="str">
        <f>IF(ISBLANK(M$22),"",1-M$22)</f>
        <v/>
      </c>
      <c r="C33" s="932"/>
      <c r="D33" s="892"/>
      <c r="E33" s="892"/>
      <c r="F33" s="892"/>
      <c r="G33" s="892"/>
      <c r="H33" s="892"/>
      <c r="I33" s="892"/>
      <c r="J33" s="892"/>
      <c r="K33" s="892"/>
      <c r="L33" s="892"/>
      <c r="M33" s="141"/>
      <c r="N33" s="1367">
        <f t="shared" si="5"/>
        <v>0</v>
      </c>
      <c r="O33" s="898"/>
      <c r="P33" s="1367">
        <f t="shared" si="7"/>
        <v>0</v>
      </c>
      <c r="Q33" s="1367">
        <f t="shared" si="6"/>
        <v>0</v>
      </c>
      <c r="R33" s="1142" t="str">
        <f t="shared" si="8"/>
        <v/>
      </c>
      <c r="S33" s="889"/>
    </row>
    <row r="34" spans="1:19" ht="16" x14ac:dyDescent="0.2">
      <c r="J34" s="1790" t="s">
        <v>289</v>
      </c>
      <c r="K34" s="1790"/>
      <c r="L34" s="1790"/>
      <c r="M34" s="1790"/>
      <c r="N34" s="1357">
        <f>SUM(N22:N33)</f>
        <v>0</v>
      </c>
      <c r="O34" s="113"/>
      <c r="P34" s="113"/>
      <c r="Q34" s="148"/>
      <c r="R34" s="148"/>
      <c r="S34" s="148"/>
    </row>
    <row r="37" spans="1:19" ht="14" thickBot="1" x14ac:dyDescent="0.2">
      <c r="A37" s="1827" t="s">
        <v>576</v>
      </c>
      <c r="B37" s="1827"/>
      <c r="C37" s="1827"/>
      <c r="D37" s="1827"/>
      <c r="E37" s="1827"/>
      <c r="F37" s="1827"/>
      <c r="G37" s="1827"/>
      <c r="H37" s="1827"/>
      <c r="I37" s="1827"/>
    </row>
    <row r="38" spans="1:19" x14ac:dyDescent="0.15">
      <c r="A38" s="1791"/>
      <c r="B38" s="1778">
        <f>A41</f>
        <v>0</v>
      </c>
      <c r="C38" s="1778">
        <f>A42</f>
        <v>0</v>
      </c>
      <c r="D38" s="1778">
        <f>A43</f>
        <v>0</v>
      </c>
      <c r="E38" s="1778">
        <f>A44</f>
        <v>0</v>
      </c>
      <c r="F38" s="1780">
        <f>A45</f>
        <v>0</v>
      </c>
      <c r="G38" s="1784" t="s">
        <v>92</v>
      </c>
      <c r="H38" s="1784" t="s">
        <v>1534</v>
      </c>
      <c r="I38" s="1784" t="s">
        <v>1533</v>
      </c>
    </row>
    <row r="39" spans="1:19" x14ac:dyDescent="0.15">
      <c r="A39" s="1792"/>
      <c r="B39" s="1779"/>
      <c r="C39" s="1779"/>
      <c r="D39" s="1779"/>
      <c r="E39" s="1779"/>
      <c r="F39" s="1781"/>
      <c r="G39" s="1785"/>
      <c r="H39" s="1785"/>
      <c r="I39" s="1785"/>
    </row>
    <row r="40" spans="1:19" ht="32.25" customHeight="1" x14ac:dyDescent="0.15">
      <c r="A40" s="1793"/>
      <c r="B40" s="1779"/>
      <c r="C40" s="1779"/>
      <c r="D40" s="1779"/>
      <c r="E40" s="1779"/>
      <c r="F40" s="1781"/>
      <c r="G40" s="1785"/>
      <c r="H40" s="1785"/>
      <c r="I40" s="1785"/>
    </row>
    <row r="41" spans="1:19" ht="18" customHeight="1" x14ac:dyDescent="0.15">
      <c r="A41" s="1337"/>
      <c r="B41" s="1326"/>
      <c r="C41" s="1325"/>
      <c r="D41" s="1325"/>
      <c r="E41" s="1325"/>
      <c r="F41" s="1327"/>
      <c r="G41" s="1334"/>
      <c r="H41" s="901"/>
      <c r="I41" s="901"/>
    </row>
    <row r="42" spans="1:19" ht="18" customHeight="1" x14ac:dyDescent="0.15">
      <c r="A42" s="1337"/>
      <c r="B42" s="1325"/>
      <c r="C42" s="1326"/>
      <c r="D42" s="1325"/>
      <c r="E42" s="1325"/>
      <c r="F42" s="1327"/>
      <c r="G42" s="1334"/>
      <c r="H42" s="1335"/>
      <c r="I42" s="1335"/>
    </row>
    <row r="43" spans="1:19" ht="18" customHeight="1" x14ac:dyDescent="0.15">
      <c r="A43" s="1337"/>
      <c r="B43" s="1325"/>
      <c r="C43" s="1325"/>
      <c r="D43" s="1326"/>
      <c r="E43" s="1325"/>
      <c r="F43" s="1327"/>
      <c r="G43" s="1334"/>
      <c r="H43" s="1335"/>
      <c r="I43" s="1335"/>
    </row>
    <row r="44" spans="1:19" ht="18" customHeight="1" x14ac:dyDescent="0.15">
      <c r="A44" s="1337"/>
      <c r="B44" s="1325"/>
      <c r="C44" s="1325"/>
      <c r="D44" s="1325"/>
      <c r="E44" s="1326"/>
      <c r="F44" s="1327"/>
      <c r="G44" s="1334"/>
      <c r="H44" s="1334"/>
      <c r="I44" s="1334"/>
    </row>
    <row r="45" spans="1:19" ht="18" customHeight="1" thickBot="1" x14ac:dyDescent="0.2">
      <c r="A45" s="1338"/>
      <c r="B45" s="1328"/>
      <c r="C45" s="1328"/>
      <c r="D45" s="1328"/>
      <c r="E45" s="1328"/>
      <c r="F45" s="1329"/>
      <c r="G45" s="1336"/>
      <c r="H45" s="1336"/>
      <c r="I45" s="1336"/>
    </row>
    <row r="46" spans="1:19" ht="18" x14ac:dyDescent="0.2">
      <c r="A46"/>
      <c r="B46"/>
      <c r="C46"/>
      <c r="D46"/>
      <c r="E46"/>
      <c r="F46"/>
      <c r="G46"/>
      <c r="H46" s="51"/>
      <c r="I46" s="51"/>
    </row>
    <row r="47" spans="1:19" ht="14" thickBot="1" x14ac:dyDescent="0.2">
      <c r="A47" s="1827" t="s">
        <v>576</v>
      </c>
      <c r="B47" s="1827"/>
      <c r="C47" s="1827"/>
      <c r="D47" s="1827"/>
      <c r="E47" s="1827"/>
      <c r="F47" s="1827"/>
      <c r="G47" s="1827"/>
      <c r="H47" s="1827"/>
      <c r="I47" s="1827"/>
    </row>
    <row r="48" spans="1:19" x14ac:dyDescent="0.15">
      <c r="A48" s="1791"/>
      <c r="B48" s="1778">
        <f>A51</f>
        <v>0</v>
      </c>
      <c r="C48" s="1778">
        <f>A52</f>
        <v>0</v>
      </c>
      <c r="D48" s="1778">
        <f>A53</f>
        <v>0</v>
      </c>
      <c r="E48" s="1778">
        <f>A54</f>
        <v>0</v>
      </c>
      <c r="F48" s="1780">
        <f>A55</f>
        <v>0</v>
      </c>
      <c r="G48" s="1784" t="s">
        <v>92</v>
      </c>
      <c r="H48" s="1784" t="s">
        <v>1534</v>
      </c>
      <c r="I48" s="1784" t="s">
        <v>1533</v>
      </c>
    </row>
    <row r="49" spans="1:9" x14ac:dyDescent="0.15">
      <c r="A49" s="1792"/>
      <c r="B49" s="1779"/>
      <c r="C49" s="1779"/>
      <c r="D49" s="1779"/>
      <c r="E49" s="1779"/>
      <c r="F49" s="1781"/>
      <c r="G49" s="1785"/>
      <c r="H49" s="1785"/>
      <c r="I49" s="1785"/>
    </row>
    <row r="50" spans="1:9" ht="32.25" customHeight="1" x14ac:dyDescent="0.15">
      <c r="A50" s="1793"/>
      <c r="B50" s="1779"/>
      <c r="C50" s="1779"/>
      <c r="D50" s="1779"/>
      <c r="E50" s="1779"/>
      <c r="F50" s="1781"/>
      <c r="G50" s="1785"/>
      <c r="H50" s="1785"/>
      <c r="I50" s="1785"/>
    </row>
    <row r="51" spans="1:9" ht="18" customHeight="1" x14ac:dyDescent="0.15">
      <c r="A51" s="1337"/>
      <c r="B51" s="1326"/>
      <c r="C51" s="1325"/>
      <c r="D51" s="1325"/>
      <c r="E51" s="1325"/>
      <c r="F51" s="1327"/>
      <c r="G51" s="1334"/>
      <c r="H51" s="901"/>
      <c r="I51" s="901"/>
    </row>
    <row r="52" spans="1:9" ht="18" customHeight="1" x14ac:dyDescent="0.15">
      <c r="A52" s="1337"/>
      <c r="B52" s="1325"/>
      <c r="C52" s="1326"/>
      <c r="D52" s="1325"/>
      <c r="E52" s="1325"/>
      <c r="F52" s="1327"/>
      <c r="G52" s="1334"/>
      <c r="H52" s="1335"/>
      <c r="I52" s="1335"/>
    </row>
    <row r="53" spans="1:9" ht="18" customHeight="1" x14ac:dyDescent="0.15">
      <c r="A53" s="1337"/>
      <c r="B53" s="1325"/>
      <c r="C53" s="1325"/>
      <c r="D53" s="1326"/>
      <c r="E53" s="1325"/>
      <c r="F53" s="1327"/>
      <c r="G53" s="1334"/>
      <c r="H53" s="1335"/>
      <c r="I53" s="1335"/>
    </row>
    <row r="54" spans="1:9" ht="18" customHeight="1" x14ac:dyDescent="0.15">
      <c r="A54" s="1337"/>
      <c r="B54" s="1325"/>
      <c r="C54" s="1325"/>
      <c r="D54" s="1325"/>
      <c r="E54" s="1326"/>
      <c r="F54" s="1327"/>
      <c r="G54" s="1334"/>
      <c r="H54" s="1334"/>
      <c r="I54" s="1334"/>
    </row>
    <row r="55" spans="1:9" ht="18" customHeight="1" thickBot="1" x14ac:dyDescent="0.2">
      <c r="A55" s="1338"/>
      <c r="B55" s="1328"/>
      <c r="C55" s="1328"/>
      <c r="D55" s="1328"/>
      <c r="E55" s="1328"/>
      <c r="F55" s="1329"/>
      <c r="G55" s="1336"/>
      <c r="H55" s="1336"/>
      <c r="I55" s="1336"/>
    </row>
    <row r="57" spans="1:9" ht="14" thickBot="1" x14ac:dyDescent="0.2">
      <c r="A57" s="1827" t="s">
        <v>576</v>
      </c>
      <c r="B57" s="1827"/>
      <c r="C57" s="1827"/>
      <c r="D57" s="1827"/>
      <c r="E57" s="1827"/>
      <c r="F57" s="1827"/>
      <c r="G57" s="1827"/>
      <c r="H57" s="1827"/>
      <c r="I57" s="1827"/>
    </row>
    <row r="58" spans="1:9" x14ac:dyDescent="0.15">
      <c r="A58" s="1791"/>
      <c r="B58" s="1778">
        <f>A61</f>
        <v>0</v>
      </c>
      <c r="C58" s="1778">
        <f>A62</f>
        <v>0</v>
      </c>
      <c r="D58" s="1778">
        <f>A63</f>
        <v>0</v>
      </c>
      <c r="E58" s="1778">
        <f>A64</f>
        <v>0</v>
      </c>
      <c r="F58" s="1780">
        <f>A65</f>
        <v>0</v>
      </c>
      <c r="G58" s="1784" t="s">
        <v>92</v>
      </c>
      <c r="H58" s="1784" t="s">
        <v>1534</v>
      </c>
      <c r="I58" s="1784" t="s">
        <v>1533</v>
      </c>
    </row>
    <row r="59" spans="1:9" x14ac:dyDescent="0.15">
      <c r="A59" s="1792"/>
      <c r="B59" s="1779"/>
      <c r="C59" s="1779"/>
      <c r="D59" s="1779"/>
      <c r="E59" s="1779"/>
      <c r="F59" s="1781"/>
      <c r="G59" s="1785"/>
      <c r="H59" s="1785"/>
      <c r="I59" s="1785"/>
    </row>
    <row r="60" spans="1:9" ht="32.25" customHeight="1" x14ac:dyDescent="0.15">
      <c r="A60" s="1793"/>
      <c r="B60" s="1779"/>
      <c r="C60" s="1779"/>
      <c r="D60" s="1779"/>
      <c r="E60" s="1779"/>
      <c r="F60" s="1781"/>
      <c r="G60" s="1785"/>
      <c r="H60" s="1785"/>
      <c r="I60" s="1785"/>
    </row>
    <row r="61" spans="1:9" ht="18" customHeight="1" x14ac:dyDescent="0.15">
      <c r="A61" s="1337"/>
      <c r="B61" s="1326"/>
      <c r="C61" s="1325"/>
      <c r="D61" s="1325"/>
      <c r="E61" s="1325"/>
      <c r="F61" s="1327"/>
      <c r="G61" s="1334"/>
      <c r="H61" s="901"/>
      <c r="I61" s="901"/>
    </row>
    <row r="62" spans="1:9" ht="18" customHeight="1" x14ac:dyDescent="0.15">
      <c r="A62" s="1337"/>
      <c r="B62" s="1325"/>
      <c r="C62" s="1326"/>
      <c r="D62" s="1325"/>
      <c r="E62" s="1325"/>
      <c r="F62" s="1327"/>
      <c r="G62" s="1334"/>
      <c r="H62" s="1335"/>
      <c r="I62" s="1335"/>
    </row>
    <row r="63" spans="1:9" ht="18" customHeight="1" x14ac:dyDescent="0.15">
      <c r="A63" s="1337"/>
      <c r="B63" s="1325"/>
      <c r="C63" s="1325"/>
      <c r="D63" s="1326"/>
      <c r="E63" s="1325"/>
      <c r="F63" s="1327"/>
      <c r="G63" s="1334"/>
      <c r="H63" s="1335"/>
      <c r="I63" s="1335"/>
    </row>
    <row r="64" spans="1:9" ht="18" customHeight="1" x14ac:dyDescent="0.15">
      <c r="A64" s="1337"/>
      <c r="B64" s="1325"/>
      <c r="C64" s="1325"/>
      <c r="D64" s="1325"/>
      <c r="E64" s="1326"/>
      <c r="F64" s="1327"/>
      <c r="G64" s="1334"/>
      <c r="H64" s="1334"/>
      <c r="I64" s="1334"/>
    </row>
    <row r="65" spans="1:9" ht="18" customHeight="1" thickBot="1" x14ac:dyDescent="0.2">
      <c r="A65" s="1338"/>
      <c r="B65" s="1328"/>
      <c r="C65" s="1328"/>
      <c r="D65" s="1328"/>
      <c r="E65" s="1328"/>
      <c r="F65" s="1329"/>
      <c r="G65" s="1336"/>
      <c r="H65" s="1336"/>
      <c r="I65" s="1336"/>
    </row>
    <row r="66" spans="1:9" ht="18" x14ac:dyDescent="0.2">
      <c r="A66"/>
      <c r="B66"/>
      <c r="C66"/>
      <c r="D66"/>
      <c r="E66"/>
      <c r="F66"/>
      <c r="G66"/>
      <c r="H66" s="51"/>
      <c r="I66" s="51"/>
    </row>
    <row r="67" spans="1:9" ht="14" thickBot="1" x14ac:dyDescent="0.2">
      <c r="A67" s="1827" t="s">
        <v>576</v>
      </c>
      <c r="B67" s="1827"/>
      <c r="C67" s="1827"/>
      <c r="D67" s="1827"/>
      <c r="E67" s="1827"/>
      <c r="F67" s="1827"/>
      <c r="G67" s="1827"/>
      <c r="H67" s="1827"/>
      <c r="I67" s="1827"/>
    </row>
    <row r="68" spans="1:9" x14ac:dyDescent="0.15">
      <c r="A68" s="1791"/>
      <c r="B68" s="1778">
        <f>A71</f>
        <v>0</v>
      </c>
      <c r="C68" s="1778">
        <f>A72</f>
        <v>0</v>
      </c>
      <c r="D68" s="1778">
        <f>A73</f>
        <v>0</v>
      </c>
      <c r="E68" s="1778">
        <f>A74</f>
        <v>0</v>
      </c>
      <c r="F68" s="1780">
        <f>A75</f>
        <v>0</v>
      </c>
      <c r="G68" s="1784" t="s">
        <v>92</v>
      </c>
      <c r="H68" s="1784" t="s">
        <v>1534</v>
      </c>
      <c r="I68" s="1784" t="s">
        <v>1533</v>
      </c>
    </row>
    <row r="69" spans="1:9" x14ac:dyDescent="0.15">
      <c r="A69" s="1792"/>
      <c r="B69" s="1779"/>
      <c r="C69" s="1779"/>
      <c r="D69" s="1779"/>
      <c r="E69" s="1779"/>
      <c r="F69" s="1781"/>
      <c r="G69" s="1785"/>
      <c r="H69" s="1785"/>
      <c r="I69" s="1785"/>
    </row>
    <row r="70" spans="1:9" ht="32.25" customHeight="1" x14ac:dyDescent="0.15">
      <c r="A70" s="1793"/>
      <c r="B70" s="1779"/>
      <c r="C70" s="1779"/>
      <c r="D70" s="1779"/>
      <c r="E70" s="1779"/>
      <c r="F70" s="1781"/>
      <c r="G70" s="1785"/>
      <c r="H70" s="1785"/>
      <c r="I70" s="1785"/>
    </row>
    <row r="71" spans="1:9" ht="18" customHeight="1" x14ac:dyDescent="0.15">
      <c r="A71" s="1337"/>
      <c r="B71" s="1326"/>
      <c r="C71" s="1325"/>
      <c r="D71" s="1325"/>
      <c r="E71" s="1325"/>
      <c r="F71" s="1327"/>
      <c r="G71" s="1334"/>
      <c r="H71" s="901"/>
      <c r="I71" s="901"/>
    </row>
    <row r="72" spans="1:9" ht="18" customHeight="1" x14ac:dyDescent="0.15">
      <c r="A72" s="1337"/>
      <c r="B72" s="1325"/>
      <c r="C72" s="1326"/>
      <c r="D72" s="1325"/>
      <c r="E72" s="1325"/>
      <c r="F72" s="1327"/>
      <c r="G72" s="1334"/>
      <c r="H72" s="1335"/>
      <c r="I72" s="1335"/>
    </row>
    <row r="73" spans="1:9" ht="18" customHeight="1" x14ac:dyDescent="0.15">
      <c r="A73" s="1337"/>
      <c r="B73" s="1325"/>
      <c r="C73" s="1325"/>
      <c r="D73" s="1326"/>
      <c r="E73" s="1325"/>
      <c r="F73" s="1327"/>
      <c r="G73" s="1334"/>
      <c r="H73" s="1335"/>
      <c r="I73" s="1335"/>
    </row>
    <row r="74" spans="1:9" ht="18" customHeight="1" x14ac:dyDescent="0.15">
      <c r="A74" s="1337"/>
      <c r="B74" s="1325"/>
      <c r="C74" s="1325"/>
      <c r="D74" s="1325"/>
      <c r="E74" s="1326"/>
      <c r="F74" s="1327"/>
      <c r="G74" s="1334"/>
      <c r="H74" s="1334"/>
      <c r="I74" s="1334"/>
    </row>
    <row r="75" spans="1:9" ht="18" customHeight="1" thickBot="1" x14ac:dyDescent="0.2">
      <c r="A75" s="1338"/>
      <c r="B75" s="1328"/>
      <c r="C75" s="1328"/>
      <c r="D75" s="1328"/>
      <c r="E75" s="1328"/>
      <c r="F75" s="1329"/>
      <c r="G75" s="1336"/>
      <c r="H75" s="1336"/>
      <c r="I75" s="1336"/>
    </row>
  </sheetData>
  <sheetProtection password="CF27" sheet="1" objects="1" scenarios="1"/>
  <mergeCells count="44">
    <mergeCell ref="F68:F70"/>
    <mergeCell ref="G68:G70"/>
    <mergeCell ref="A67:I67"/>
    <mergeCell ref="A68:A70"/>
    <mergeCell ref="D68:D70"/>
    <mergeCell ref="E68:E70"/>
    <mergeCell ref="B68:B70"/>
    <mergeCell ref="C68:C70"/>
    <mergeCell ref="H68:H70"/>
    <mergeCell ref="I68:I70"/>
    <mergeCell ref="D58:D60"/>
    <mergeCell ref="E58:E60"/>
    <mergeCell ref="A57:I57"/>
    <mergeCell ref="A58:A60"/>
    <mergeCell ref="B58:B60"/>
    <mergeCell ref="C58:C60"/>
    <mergeCell ref="F58:F60"/>
    <mergeCell ref="G58:G60"/>
    <mergeCell ref="H58:H60"/>
    <mergeCell ref="I58:I60"/>
    <mergeCell ref="G38:G40"/>
    <mergeCell ref="H38:H40"/>
    <mergeCell ref="J17:M17"/>
    <mergeCell ref="A2:S2"/>
    <mergeCell ref="A19:S19"/>
    <mergeCell ref="J34:M34"/>
    <mergeCell ref="A37:I37"/>
    <mergeCell ref="A38:A40"/>
    <mergeCell ref="F48:F50"/>
    <mergeCell ref="G48:G50"/>
    <mergeCell ref="H48:H50"/>
    <mergeCell ref="I48:I50"/>
    <mergeCell ref="D38:D40"/>
    <mergeCell ref="E38:E40"/>
    <mergeCell ref="I38:I40"/>
    <mergeCell ref="A47:I47"/>
    <mergeCell ref="A48:A50"/>
    <mergeCell ref="B48:B50"/>
    <mergeCell ref="C48:C50"/>
    <mergeCell ref="D48:D50"/>
    <mergeCell ref="E48:E50"/>
    <mergeCell ref="B38:B40"/>
    <mergeCell ref="C38:C40"/>
    <mergeCell ref="F38:F40"/>
  </mergeCells>
  <phoneticPr fontId="0" type="noConversion"/>
  <pageMargins left="0" right="0" top="0.39370078740157483" bottom="0" header="0" footer="0"/>
  <pageSetup paperSize="9" orientation="portrait" horizontalDpi="360" verticalDpi="36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oglio62"/>
  <dimension ref="A1:AF37"/>
  <sheetViews>
    <sheetView workbookViewId="0">
      <selection sqref="A1:K1"/>
    </sheetView>
  </sheetViews>
  <sheetFormatPr baseColWidth="10" defaultColWidth="8.83203125" defaultRowHeight="13" x14ac:dyDescent="0.15"/>
  <cols>
    <col min="1" max="1" width="2.33203125" style="15" customWidth="1"/>
    <col min="2" max="2" width="12.6640625" style="15" customWidth="1"/>
    <col min="3" max="16" width="3.6640625" style="15" customWidth="1"/>
    <col min="17" max="17" width="8.6640625" style="15" customWidth="1"/>
    <col min="18" max="18" width="12.6640625" style="15" customWidth="1"/>
    <col min="19" max="32" width="3.6640625" style="15" customWidth="1"/>
    <col min="33" max="16384" width="8.83203125" style="15"/>
  </cols>
  <sheetData>
    <row r="1" spans="1:32" x14ac:dyDescent="0.15">
      <c r="A1"/>
      <c r="B1" s="1637" t="s">
        <v>668</v>
      </c>
      <c r="C1" s="1637"/>
      <c r="D1" s="1637"/>
      <c r="E1" s="1637"/>
      <c r="F1" s="1637"/>
      <c r="G1" s="1637"/>
      <c r="H1" s="1637"/>
      <c r="R1" s="1637" t="s">
        <v>668</v>
      </c>
      <c r="S1" s="1637"/>
      <c r="T1" s="1637"/>
      <c r="U1" s="1637"/>
      <c r="V1" s="1637"/>
      <c r="W1" s="1637"/>
      <c r="X1" s="1637"/>
    </row>
    <row r="2" spans="1:32" ht="14" thickBot="1" x14ac:dyDescent="0.2">
      <c r="A2"/>
    </row>
    <row r="3" spans="1:32" ht="12.75" customHeight="1" x14ac:dyDescent="0.15">
      <c r="A3"/>
      <c r="B3" s="1846"/>
      <c r="C3" s="1848"/>
      <c r="D3" s="1848"/>
      <c r="E3" s="1848"/>
      <c r="F3" s="1850"/>
      <c r="G3" s="1852"/>
      <c r="H3" s="1854" t="s">
        <v>2039</v>
      </c>
      <c r="I3" s="1856" t="s">
        <v>852</v>
      </c>
      <c r="R3" s="1846"/>
      <c r="S3" s="1848"/>
      <c r="T3" s="1848"/>
      <c r="U3" s="1848"/>
      <c r="V3" s="1850"/>
      <c r="W3" s="1852"/>
      <c r="X3" s="1858" t="s">
        <v>2039</v>
      </c>
      <c r="Y3" s="1856" t="s">
        <v>852</v>
      </c>
    </row>
    <row r="4" spans="1:32" x14ac:dyDescent="0.15">
      <c r="A4"/>
      <c r="B4" s="1847"/>
      <c r="C4" s="1849"/>
      <c r="D4" s="1849"/>
      <c r="E4" s="1849"/>
      <c r="F4" s="1851"/>
      <c r="G4" s="1853"/>
      <c r="H4" s="1855"/>
      <c r="I4" s="1857"/>
      <c r="R4" s="1847"/>
      <c r="S4" s="1849"/>
      <c r="T4" s="1849"/>
      <c r="U4" s="1849"/>
      <c r="V4" s="1851"/>
      <c r="W4" s="1853"/>
      <c r="X4" s="1859"/>
      <c r="Y4" s="1857"/>
    </row>
    <row r="5" spans="1:32" x14ac:dyDescent="0.15">
      <c r="A5"/>
      <c r="B5" s="1847"/>
      <c r="C5" s="1849"/>
      <c r="D5" s="1849"/>
      <c r="E5" s="1849"/>
      <c r="F5" s="1851"/>
      <c r="G5" s="1853"/>
      <c r="H5" s="1855"/>
      <c r="I5" s="1857"/>
      <c r="R5" s="1847"/>
      <c r="S5" s="1849"/>
      <c r="T5" s="1849"/>
      <c r="U5" s="1849"/>
      <c r="V5" s="1851"/>
      <c r="W5" s="1853"/>
      <c r="X5" s="1859"/>
      <c r="Y5" s="1857"/>
    </row>
    <row r="6" spans="1:32" x14ac:dyDescent="0.15">
      <c r="A6"/>
      <c r="B6" s="1847"/>
      <c r="C6" s="1849"/>
      <c r="D6" s="1849"/>
      <c r="E6" s="1849"/>
      <c r="F6" s="1851"/>
      <c r="G6" s="1853"/>
      <c r="H6" s="1855"/>
      <c r="I6" s="1857"/>
      <c r="R6" s="1847"/>
      <c r="S6" s="1849"/>
      <c r="T6" s="1849"/>
      <c r="U6" s="1849"/>
      <c r="V6" s="1851"/>
      <c r="W6" s="1853"/>
      <c r="X6" s="1859"/>
      <c r="Y6" s="1857"/>
    </row>
    <row r="7" spans="1:32" x14ac:dyDescent="0.15">
      <c r="A7"/>
      <c r="B7" s="1847"/>
      <c r="C7" s="1849"/>
      <c r="D7" s="1849"/>
      <c r="E7" s="1849"/>
      <c r="F7" s="1851"/>
      <c r="G7" s="1853"/>
      <c r="H7" s="1855"/>
      <c r="I7" s="1857"/>
      <c r="R7" s="1847"/>
      <c r="S7" s="1849"/>
      <c r="T7" s="1849"/>
      <c r="U7" s="1849"/>
      <c r="V7" s="1851"/>
      <c r="W7" s="1853"/>
      <c r="X7" s="1859"/>
      <c r="Y7" s="1860"/>
    </row>
    <row r="8" spans="1:32" ht="21.75" customHeight="1" x14ac:dyDescent="0.15">
      <c r="A8"/>
      <c r="B8" s="430"/>
      <c r="C8" s="711"/>
      <c r="D8" s="99"/>
      <c r="E8" s="99"/>
      <c r="F8" s="712"/>
      <c r="G8" s="102"/>
      <c r="H8" s="774"/>
      <c r="I8" s="726"/>
      <c r="R8" s="430"/>
      <c r="S8" s="711"/>
      <c r="T8" s="99"/>
      <c r="U8" s="99"/>
      <c r="V8" s="712"/>
      <c r="W8" s="102"/>
      <c r="X8" s="728"/>
      <c r="Y8" s="728"/>
    </row>
    <row r="9" spans="1:32" ht="21.75" customHeight="1" x14ac:dyDescent="0.15">
      <c r="A9"/>
      <c r="B9" s="430"/>
      <c r="C9" s="99"/>
      <c r="D9" s="711"/>
      <c r="E9" s="99"/>
      <c r="F9" s="712"/>
      <c r="G9" s="102"/>
      <c r="H9" s="774"/>
      <c r="I9" s="726"/>
      <c r="R9" s="430"/>
      <c r="S9" s="99"/>
      <c r="T9" s="711"/>
      <c r="U9" s="99"/>
      <c r="V9" s="712"/>
      <c r="W9" s="102"/>
      <c r="X9" s="728"/>
      <c r="Y9" s="728"/>
    </row>
    <row r="10" spans="1:32" ht="21.75" customHeight="1" x14ac:dyDescent="0.15">
      <c r="A10"/>
      <c r="B10" s="430"/>
      <c r="C10" s="99"/>
      <c r="D10" s="99"/>
      <c r="E10" s="711"/>
      <c r="F10" s="712"/>
      <c r="G10" s="102"/>
      <c r="H10" s="774"/>
      <c r="I10" s="726"/>
      <c r="R10" s="430"/>
      <c r="S10" s="99"/>
      <c r="T10" s="99"/>
      <c r="U10" s="711"/>
      <c r="V10" s="712"/>
      <c r="W10" s="102"/>
      <c r="X10" s="728"/>
      <c r="Y10" s="728"/>
    </row>
    <row r="11" spans="1:32" ht="21.75" customHeight="1" x14ac:dyDescent="0.15">
      <c r="A11"/>
      <c r="B11" s="770"/>
      <c r="C11" s="254"/>
      <c r="D11" s="254"/>
      <c r="E11" s="254"/>
      <c r="F11" s="773"/>
      <c r="G11" s="772"/>
      <c r="H11" s="147"/>
      <c r="I11" s="726"/>
      <c r="R11" s="770"/>
      <c r="S11" s="254"/>
      <c r="T11" s="254"/>
      <c r="U11" s="254"/>
      <c r="V11" s="762"/>
      <c r="W11" s="102"/>
      <c r="X11" s="772"/>
      <c r="Y11" s="772"/>
    </row>
    <row r="12" spans="1:32" ht="21.75" customHeight="1" thickBot="1" x14ac:dyDescent="0.2">
      <c r="A12"/>
      <c r="B12" s="313"/>
      <c r="C12" s="103"/>
      <c r="D12" s="103"/>
      <c r="E12" s="103"/>
      <c r="F12" s="104"/>
      <c r="G12" s="775"/>
      <c r="H12" s="776"/>
      <c r="I12" s="714"/>
      <c r="R12" s="313"/>
      <c r="S12" s="103"/>
      <c r="T12" s="103"/>
      <c r="U12" s="103"/>
      <c r="V12" s="104"/>
      <c r="W12" s="775"/>
      <c r="X12" s="776"/>
      <c r="Y12" s="714"/>
    </row>
    <row r="13" spans="1:32" x14ac:dyDescent="0.15">
      <c r="A13"/>
      <c r="B13" s="1637" t="s">
        <v>1820</v>
      </c>
      <c r="C13" s="1637"/>
      <c r="D13" s="1637"/>
      <c r="E13" s="1637"/>
      <c r="F13" s="1637"/>
      <c r="G13" s="1637"/>
      <c r="H13" s="1637"/>
      <c r="I13" s="1637"/>
      <c r="J13" s="1637"/>
      <c r="K13" s="1637"/>
      <c r="L13" s="1637"/>
      <c r="M13" s="1637"/>
      <c r="N13" s="1637"/>
      <c r="O13" s="1637"/>
      <c r="P13" s="1637"/>
      <c r="Q13" s="171"/>
      <c r="R13" s="1637" t="s">
        <v>962</v>
      </c>
      <c r="S13" s="1637"/>
      <c r="T13" s="1637"/>
      <c r="U13" s="1637"/>
      <c r="V13" s="1637"/>
      <c r="W13" s="1637"/>
      <c r="X13" s="1637"/>
      <c r="Y13" s="1637"/>
      <c r="Z13" s="1637"/>
      <c r="AA13" s="1637"/>
      <c r="AB13" s="1637"/>
      <c r="AC13" s="1637"/>
      <c r="AD13" s="1637"/>
      <c r="AE13" s="1637"/>
      <c r="AF13" s="1637"/>
    </row>
    <row r="14" spans="1:32" ht="14" thickBot="1" x14ac:dyDescent="0.2">
      <c r="A14"/>
    </row>
    <row r="15" spans="1:32" x14ac:dyDescent="0.15">
      <c r="A15"/>
      <c r="B15" s="1846"/>
      <c r="C15" s="1848">
        <f>B20</f>
        <v>1</v>
      </c>
      <c r="D15" s="1848">
        <f>B21</f>
        <v>2</v>
      </c>
      <c r="E15" s="1848">
        <f>B22</f>
        <v>3</v>
      </c>
      <c r="F15" s="1848">
        <f>B23</f>
        <v>4</v>
      </c>
      <c r="G15" s="1848">
        <f>B24</f>
        <v>5</v>
      </c>
      <c r="H15" s="1848">
        <f>B25</f>
        <v>6</v>
      </c>
      <c r="I15" s="1848">
        <f>B26</f>
        <v>7</v>
      </c>
      <c r="J15" s="1848">
        <f>B27</f>
        <v>8</v>
      </c>
      <c r="K15" s="1848">
        <f>B28</f>
        <v>9</v>
      </c>
      <c r="L15" s="1848">
        <f>B29</f>
        <v>10</v>
      </c>
      <c r="M15" s="1848">
        <f>B30</f>
        <v>11</v>
      </c>
      <c r="N15" s="1848">
        <f>B31</f>
        <v>12</v>
      </c>
      <c r="O15" s="1782" t="s">
        <v>2039</v>
      </c>
      <c r="P15" s="1782" t="s">
        <v>852</v>
      </c>
      <c r="Q15" s="1861"/>
      <c r="R15" s="1846"/>
      <c r="S15" s="1848">
        <f>R20</f>
        <v>1</v>
      </c>
      <c r="T15" s="1848">
        <f>R21</f>
        <v>2</v>
      </c>
      <c r="U15" s="1848">
        <f>R22</f>
        <v>3</v>
      </c>
      <c r="V15" s="1848">
        <f>R23</f>
        <v>4</v>
      </c>
      <c r="W15" s="1848">
        <f>R24</f>
        <v>5</v>
      </c>
      <c r="X15" s="1848">
        <f>R25</f>
        <v>6</v>
      </c>
      <c r="Y15" s="1848">
        <f>R26</f>
        <v>7</v>
      </c>
      <c r="Z15" s="1848">
        <f>R27</f>
        <v>8</v>
      </c>
      <c r="AA15" s="1848">
        <f>R28</f>
        <v>9</v>
      </c>
      <c r="AB15" s="1848">
        <f>R29</f>
        <v>10</v>
      </c>
      <c r="AC15" s="1848">
        <f>R30</f>
        <v>11</v>
      </c>
      <c r="AD15" s="1862">
        <f>R31</f>
        <v>12</v>
      </c>
      <c r="AE15" s="1782" t="s">
        <v>2039</v>
      </c>
      <c r="AF15" s="1782" t="s">
        <v>852</v>
      </c>
    </row>
    <row r="16" spans="1:32" x14ac:dyDescent="0.15">
      <c r="A16"/>
      <c r="B16" s="1847"/>
      <c r="C16" s="1849"/>
      <c r="D16" s="1849"/>
      <c r="E16" s="1849"/>
      <c r="F16" s="1849"/>
      <c r="G16" s="1849"/>
      <c r="H16" s="1849"/>
      <c r="I16" s="1849"/>
      <c r="J16" s="1849"/>
      <c r="K16" s="1849"/>
      <c r="L16" s="1849"/>
      <c r="M16" s="1849"/>
      <c r="N16" s="1849"/>
      <c r="O16" s="1783"/>
      <c r="P16" s="1783"/>
      <c r="Q16" s="1861"/>
      <c r="R16" s="1847"/>
      <c r="S16" s="1849"/>
      <c r="T16" s="1849"/>
      <c r="U16" s="1849"/>
      <c r="V16" s="1849"/>
      <c r="W16" s="1849"/>
      <c r="X16" s="1849"/>
      <c r="Y16" s="1849"/>
      <c r="Z16" s="1849"/>
      <c r="AA16" s="1849"/>
      <c r="AB16" s="1849"/>
      <c r="AC16" s="1849"/>
      <c r="AD16" s="1863"/>
      <c r="AE16" s="1783"/>
      <c r="AF16" s="1783"/>
    </row>
    <row r="17" spans="1:32" x14ac:dyDescent="0.15">
      <c r="A17"/>
      <c r="B17" s="1847"/>
      <c r="C17" s="1849"/>
      <c r="D17" s="1849"/>
      <c r="E17" s="1849"/>
      <c r="F17" s="1849"/>
      <c r="G17" s="1849"/>
      <c r="H17" s="1849"/>
      <c r="I17" s="1849"/>
      <c r="J17" s="1849"/>
      <c r="K17" s="1849"/>
      <c r="L17" s="1849"/>
      <c r="M17" s="1849"/>
      <c r="N17" s="1849"/>
      <c r="O17" s="1783"/>
      <c r="P17" s="1783"/>
      <c r="Q17" s="1861"/>
      <c r="R17" s="1847"/>
      <c r="S17" s="1849"/>
      <c r="T17" s="1849"/>
      <c r="U17" s="1849"/>
      <c r="V17" s="1849"/>
      <c r="W17" s="1849"/>
      <c r="X17" s="1849"/>
      <c r="Y17" s="1849"/>
      <c r="Z17" s="1849"/>
      <c r="AA17" s="1849"/>
      <c r="AB17" s="1849"/>
      <c r="AC17" s="1849"/>
      <c r="AD17" s="1863"/>
      <c r="AE17" s="1783"/>
      <c r="AF17" s="1783"/>
    </row>
    <row r="18" spans="1:32" x14ac:dyDescent="0.15">
      <c r="A18"/>
      <c r="B18" s="1847"/>
      <c r="C18" s="1849"/>
      <c r="D18" s="1849"/>
      <c r="E18" s="1849"/>
      <c r="F18" s="1849"/>
      <c r="G18" s="1849"/>
      <c r="H18" s="1849"/>
      <c r="I18" s="1849"/>
      <c r="J18" s="1849"/>
      <c r="K18" s="1849"/>
      <c r="L18" s="1849"/>
      <c r="M18" s="1849"/>
      <c r="N18" s="1849"/>
      <c r="O18" s="1783"/>
      <c r="P18" s="1783"/>
      <c r="Q18" s="1861"/>
      <c r="R18" s="1847"/>
      <c r="S18" s="1849"/>
      <c r="T18" s="1849"/>
      <c r="U18" s="1849"/>
      <c r="V18" s="1849"/>
      <c r="W18" s="1849"/>
      <c r="X18" s="1849"/>
      <c r="Y18" s="1849"/>
      <c r="Z18" s="1849"/>
      <c r="AA18" s="1849"/>
      <c r="AB18" s="1849"/>
      <c r="AC18" s="1849"/>
      <c r="AD18" s="1863"/>
      <c r="AE18" s="1783"/>
      <c r="AF18" s="1783"/>
    </row>
    <row r="19" spans="1:32" x14ac:dyDescent="0.15">
      <c r="A19"/>
      <c r="B19" s="1847"/>
      <c r="C19" s="1849"/>
      <c r="D19" s="1849"/>
      <c r="E19" s="1849"/>
      <c r="F19" s="1849"/>
      <c r="G19" s="1849"/>
      <c r="H19" s="1849"/>
      <c r="I19" s="1849"/>
      <c r="J19" s="1849"/>
      <c r="K19" s="1849"/>
      <c r="L19" s="1849"/>
      <c r="M19" s="1849"/>
      <c r="N19" s="1849"/>
      <c r="O19" s="1783"/>
      <c r="P19" s="1783"/>
      <c r="Q19" s="1861"/>
      <c r="R19" s="1847"/>
      <c r="S19" s="1849"/>
      <c r="T19" s="1849"/>
      <c r="U19" s="1849"/>
      <c r="V19" s="1849"/>
      <c r="W19" s="1849"/>
      <c r="X19" s="1849"/>
      <c r="Y19" s="1849"/>
      <c r="Z19" s="1849"/>
      <c r="AA19" s="1849"/>
      <c r="AB19" s="1849"/>
      <c r="AC19" s="1849"/>
      <c r="AD19" s="1863"/>
      <c r="AE19" s="1783"/>
      <c r="AF19" s="1783"/>
    </row>
    <row r="20" spans="1:32" ht="21.75" customHeight="1" x14ac:dyDescent="0.15">
      <c r="A20"/>
      <c r="B20" s="430">
        <f>'12S - 8B - 2 RR'!C4</f>
        <v>1</v>
      </c>
      <c r="C20" s="711"/>
      <c r="D20" s="99"/>
      <c r="E20" s="99"/>
      <c r="F20" s="99"/>
      <c r="G20" s="99"/>
      <c r="H20" s="99"/>
      <c r="I20" s="99"/>
      <c r="J20" s="712"/>
      <c r="K20" s="712"/>
      <c r="L20" s="712"/>
      <c r="M20" s="712"/>
      <c r="N20" s="712"/>
      <c r="O20" s="726"/>
      <c r="P20" s="726"/>
      <c r="Q20"/>
      <c r="R20" s="430">
        <f>'12S - 8B - 2 RR'!C4</f>
        <v>1</v>
      </c>
      <c r="S20" s="711"/>
      <c r="T20" s="99"/>
      <c r="U20" s="99"/>
      <c r="V20" s="99"/>
      <c r="W20" s="99"/>
      <c r="X20" s="99"/>
      <c r="Y20" s="99"/>
      <c r="Z20" s="712"/>
      <c r="AA20" s="712"/>
      <c r="AB20" s="712"/>
      <c r="AC20" s="712"/>
      <c r="AD20" s="102"/>
      <c r="AE20" s="726"/>
      <c r="AF20" s="726"/>
    </row>
    <row r="21" spans="1:32" ht="21.75" customHeight="1" x14ac:dyDescent="0.15">
      <c r="A21"/>
      <c r="B21" s="430">
        <f>'12S - 8B - 2 RR'!C5</f>
        <v>2</v>
      </c>
      <c r="C21" s="99"/>
      <c r="D21" s="711"/>
      <c r="E21" s="99"/>
      <c r="F21" s="99"/>
      <c r="G21" s="99"/>
      <c r="H21" s="99"/>
      <c r="I21" s="99"/>
      <c r="J21" s="712"/>
      <c r="K21" s="765"/>
      <c r="L21" s="765"/>
      <c r="M21" s="765"/>
      <c r="N21" s="765"/>
      <c r="O21" s="726"/>
      <c r="P21" s="726"/>
      <c r="Q21"/>
      <c r="R21" s="430">
        <f>'12S - 8B - 2 RR'!C5</f>
        <v>2</v>
      </c>
      <c r="S21" s="99"/>
      <c r="T21" s="711"/>
      <c r="U21" s="99"/>
      <c r="V21" s="99"/>
      <c r="W21" s="99"/>
      <c r="X21" s="99"/>
      <c r="Y21" s="99"/>
      <c r="Z21" s="712"/>
      <c r="AA21" s="712"/>
      <c r="AB21" s="712"/>
      <c r="AC21" s="712"/>
      <c r="AD21" s="102"/>
      <c r="AE21" s="726"/>
      <c r="AF21" s="726"/>
    </row>
    <row r="22" spans="1:32" ht="21.75" customHeight="1" x14ac:dyDescent="0.15">
      <c r="A22"/>
      <c r="B22" s="430">
        <f>'12S - 8B - 2 RR'!C6</f>
        <v>3</v>
      </c>
      <c r="C22" s="99"/>
      <c r="D22" s="99"/>
      <c r="E22" s="711"/>
      <c r="F22" s="99"/>
      <c r="G22" s="99"/>
      <c r="H22" s="99"/>
      <c r="I22" s="99"/>
      <c r="J22" s="712"/>
      <c r="K22" s="712"/>
      <c r="L22" s="712"/>
      <c r="M22" s="712"/>
      <c r="N22" s="712"/>
      <c r="O22" s="726"/>
      <c r="P22" s="726"/>
      <c r="Q22"/>
      <c r="R22" s="430">
        <f>'12S - 8B - 2 RR'!C6</f>
        <v>3</v>
      </c>
      <c r="S22" s="99"/>
      <c r="T22" s="99"/>
      <c r="U22" s="711"/>
      <c r="V22" s="99"/>
      <c r="W22" s="99"/>
      <c r="X22" s="99"/>
      <c r="Y22" s="99"/>
      <c r="Z22" s="712"/>
      <c r="AA22" s="712"/>
      <c r="AB22" s="712"/>
      <c r="AC22" s="712"/>
      <c r="AD22" s="102"/>
      <c r="AE22" s="726"/>
      <c r="AF22" s="726"/>
    </row>
    <row r="23" spans="1:32" ht="21.75" customHeight="1" x14ac:dyDescent="0.15">
      <c r="A23"/>
      <c r="B23" s="430">
        <f>'12S - 8B - 2 RR'!C7</f>
        <v>4</v>
      </c>
      <c r="C23" s="99"/>
      <c r="D23" s="99"/>
      <c r="E23" s="99"/>
      <c r="F23" s="711"/>
      <c r="G23" s="99"/>
      <c r="H23" s="99"/>
      <c r="I23" s="99"/>
      <c r="J23" s="712"/>
      <c r="K23" s="712"/>
      <c r="L23" s="712"/>
      <c r="M23" s="712"/>
      <c r="N23" s="712"/>
      <c r="O23" s="726"/>
      <c r="P23" s="726"/>
      <c r="Q23"/>
      <c r="R23" s="430">
        <f>'12S - 8B - 2 RR'!C7</f>
        <v>4</v>
      </c>
      <c r="S23" s="99"/>
      <c r="T23" s="99"/>
      <c r="U23" s="99"/>
      <c r="V23" s="711"/>
      <c r="W23" s="99"/>
      <c r="X23" s="99"/>
      <c r="Y23" s="99"/>
      <c r="Z23" s="712"/>
      <c r="AA23" s="712"/>
      <c r="AB23" s="712"/>
      <c r="AC23" s="712"/>
      <c r="AD23" s="102"/>
      <c r="AE23" s="726"/>
      <c r="AF23" s="726"/>
    </row>
    <row r="24" spans="1:32" ht="21.75" customHeight="1" x14ac:dyDescent="0.15">
      <c r="A24"/>
      <c r="B24" s="430">
        <f>'12S - 8B - 2 RR'!C8</f>
        <v>5</v>
      </c>
      <c r="C24" s="99"/>
      <c r="D24" s="99"/>
      <c r="E24" s="99"/>
      <c r="F24" s="99"/>
      <c r="G24" s="711"/>
      <c r="H24" s="99"/>
      <c r="I24" s="99"/>
      <c r="J24" s="712"/>
      <c r="K24" s="712"/>
      <c r="L24" s="712"/>
      <c r="M24" s="712"/>
      <c r="N24" s="712"/>
      <c r="O24" s="726"/>
      <c r="P24" s="726"/>
      <c r="Q24"/>
      <c r="R24" s="430">
        <f>'12S - 8B - 2 RR'!C8</f>
        <v>5</v>
      </c>
      <c r="S24" s="99"/>
      <c r="T24" s="99"/>
      <c r="U24" s="99"/>
      <c r="V24" s="99"/>
      <c r="W24" s="711"/>
      <c r="X24" s="99"/>
      <c r="Y24" s="99"/>
      <c r="Z24" s="712"/>
      <c r="AA24" s="712"/>
      <c r="AB24" s="712"/>
      <c r="AC24" s="712"/>
      <c r="AD24" s="102"/>
      <c r="AE24" s="726"/>
      <c r="AF24" s="726"/>
    </row>
    <row r="25" spans="1:32" ht="21.75" customHeight="1" x14ac:dyDescent="0.15">
      <c r="A25"/>
      <c r="B25" s="430">
        <f>'12S - 8B - 2 RR'!C9</f>
        <v>6</v>
      </c>
      <c r="C25" s="99"/>
      <c r="D25" s="99"/>
      <c r="E25" s="99"/>
      <c r="F25" s="99"/>
      <c r="G25" s="99"/>
      <c r="H25" s="711"/>
      <c r="I25" s="99"/>
      <c r="J25" s="712"/>
      <c r="K25" s="712"/>
      <c r="L25" s="712"/>
      <c r="M25" s="712"/>
      <c r="N25" s="712"/>
      <c r="O25" s="726"/>
      <c r="P25" s="726"/>
      <c r="Q25"/>
      <c r="R25" s="430">
        <f>'12S - 8B - 2 RR'!C9</f>
        <v>6</v>
      </c>
      <c r="S25" s="99"/>
      <c r="T25" s="99"/>
      <c r="U25" s="99"/>
      <c r="V25" s="99"/>
      <c r="W25" s="99"/>
      <c r="X25" s="711"/>
      <c r="Y25" s="99"/>
      <c r="Z25" s="712"/>
      <c r="AA25" s="712"/>
      <c r="AB25" s="712"/>
      <c r="AC25" s="712"/>
      <c r="AD25" s="102"/>
      <c r="AE25" s="726"/>
      <c r="AF25" s="726"/>
    </row>
    <row r="26" spans="1:32" ht="21.75" customHeight="1" x14ac:dyDescent="0.15">
      <c r="A26"/>
      <c r="B26" s="430">
        <f>'12S - 8B - 2 RR'!C10</f>
        <v>7</v>
      </c>
      <c r="C26" s="99"/>
      <c r="D26" s="99"/>
      <c r="E26" s="99"/>
      <c r="F26" s="99"/>
      <c r="G26" s="99"/>
      <c r="H26" s="99"/>
      <c r="I26" s="711"/>
      <c r="J26" s="764"/>
      <c r="K26" s="764"/>
      <c r="L26" s="764"/>
      <c r="M26" s="764"/>
      <c r="N26" s="712"/>
      <c r="O26" s="726"/>
      <c r="P26" s="726"/>
      <c r="Q26"/>
      <c r="R26" s="430">
        <f>'12S - 8B - 2 RR'!C10</f>
        <v>7</v>
      </c>
      <c r="S26" s="99"/>
      <c r="T26" s="99"/>
      <c r="U26" s="99"/>
      <c r="V26" s="99"/>
      <c r="W26" s="99"/>
      <c r="X26" s="99"/>
      <c r="Y26" s="711"/>
      <c r="Z26" s="764"/>
      <c r="AA26" s="764"/>
      <c r="AB26" s="764"/>
      <c r="AC26" s="764"/>
      <c r="AD26" s="102"/>
      <c r="AE26" s="726"/>
      <c r="AF26" s="726"/>
    </row>
    <row r="27" spans="1:32" ht="21.75" customHeight="1" x14ac:dyDescent="0.15">
      <c r="A27"/>
      <c r="B27" s="430">
        <f>'12S - 8B - 2 RR'!C11</f>
        <v>8</v>
      </c>
      <c r="C27" s="254"/>
      <c r="D27" s="254"/>
      <c r="E27" s="254"/>
      <c r="F27" s="254"/>
      <c r="G27" s="254"/>
      <c r="H27" s="254"/>
      <c r="I27" s="521"/>
      <c r="J27" s="762"/>
      <c r="K27" s="766"/>
      <c r="L27" s="766"/>
      <c r="M27" s="766"/>
      <c r="N27" s="767"/>
      <c r="O27" s="763"/>
      <c r="P27" s="763"/>
      <c r="Q27"/>
      <c r="R27" s="430">
        <f>'12S - 8B - 2 RR'!C11</f>
        <v>8</v>
      </c>
      <c r="S27" s="254"/>
      <c r="T27" s="254"/>
      <c r="U27" s="254"/>
      <c r="V27" s="254"/>
      <c r="W27" s="254"/>
      <c r="X27" s="254"/>
      <c r="Y27" s="521"/>
      <c r="Z27" s="762"/>
      <c r="AA27" s="766"/>
      <c r="AB27" s="766"/>
      <c r="AC27" s="766"/>
      <c r="AD27" s="235"/>
      <c r="AE27" s="763"/>
      <c r="AF27" s="763"/>
    </row>
    <row r="28" spans="1:32" ht="21.75" customHeight="1" x14ac:dyDescent="0.15">
      <c r="A28"/>
      <c r="B28" s="430">
        <f>'12S - 8B - 2 RR'!C12</f>
        <v>9</v>
      </c>
      <c r="C28" s="254"/>
      <c r="D28" s="254"/>
      <c r="E28" s="254"/>
      <c r="F28" s="254"/>
      <c r="G28" s="254"/>
      <c r="H28" s="254"/>
      <c r="I28" s="254"/>
      <c r="J28" s="767"/>
      <c r="K28" s="762"/>
      <c r="L28" s="766"/>
      <c r="M28" s="766"/>
      <c r="N28" s="766"/>
      <c r="O28" s="763"/>
      <c r="P28" s="763"/>
      <c r="Q28"/>
      <c r="R28" s="430">
        <f>'12S - 8B - 2 RR'!C12</f>
        <v>9</v>
      </c>
      <c r="S28" s="254"/>
      <c r="T28" s="254"/>
      <c r="U28" s="254"/>
      <c r="V28" s="254"/>
      <c r="W28" s="254"/>
      <c r="X28" s="254"/>
      <c r="Y28" s="254"/>
      <c r="Z28" s="767"/>
      <c r="AA28" s="762"/>
      <c r="AB28" s="766"/>
      <c r="AC28" s="766"/>
      <c r="AD28" s="768"/>
      <c r="AE28" s="763"/>
      <c r="AF28" s="763"/>
    </row>
    <row r="29" spans="1:32" ht="21.75" customHeight="1" x14ac:dyDescent="0.15">
      <c r="A29"/>
      <c r="B29" s="430">
        <f>'12S - 8B - 2 RR'!C13</f>
        <v>10</v>
      </c>
      <c r="C29" s="254"/>
      <c r="D29" s="254"/>
      <c r="E29" s="254"/>
      <c r="F29" s="254"/>
      <c r="G29" s="254"/>
      <c r="H29" s="254"/>
      <c r="I29" s="254"/>
      <c r="J29" s="767"/>
      <c r="K29" s="766"/>
      <c r="L29" s="762"/>
      <c r="M29" s="766"/>
      <c r="N29" s="766"/>
      <c r="O29" s="763"/>
      <c r="P29" s="763"/>
      <c r="Q29"/>
      <c r="R29" s="430">
        <f>'12S - 8B - 2 RR'!C13</f>
        <v>10</v>
      </c>
      <c r="S29" s="254"/>
      <c r="T29" s="254"/>
      <c r="U29" s="254"/>
      <c r="V29" s="254"/>
      <c r="W29" s="254"/>
      <c r="X29" s="254"/>
      <c r="Y29" s="254"/>
      <c r="Z29" s="767"/>
      <c r="AA29" s="766"/>
      <c r="AB29" s="762"/>
      <c r="AC29" s="766"/>
      <c r="AD29" s="766"/>
      <c r="AE29" s="771"/>
      <c r="AF29" s="763"/>
    </row>
    <row r="30" spans="1:32" ht="21.75" customHeight="1" x14ac:dyDescent="0.15">
      <c r="A30"/>
      <c r="B30" s="430">
        <f>'12S - 8B - 2 RR'!C14</f>
        <v>11</v>
      </c>
      <c r="C30" s="254"/>
      <c r="D30" s="254"/>
      <c r="E30" s="254"/>
      <c r="F30" s="254"/>
      <c r="G30" s="254"/>
      <c r="H30" s="254"/>
      <c r="I30" s="254"/>
      <c r="J30" s="767"/>
      <c r="K30" s="766"/>
      <c r="L30" s="766"/>
      <c r="M30" s="762"/>
      <c r="N30" s="766"/>
      <c r="O30" s="763"/>
      <c r="P30" s="763"/>
      <c r="Q30"/>
      <c r="R30" s="430">
        <f>'12S - 8B - 2 RR'!C14</f>
        <v>11</v>
      </c>
      <c r="S30" s="254"/>
      <c r="T30" s="254"/>
      <c r="U30" s="254"/>
      <c r="V30" s="254"/>
      <c r="W30" s="254"/>
      <c r="X30" s="254"/>
      <c r="Y30" s="254"/>
      <c r="Z30" s="767"/>
      <c r="AA30" s="766"/>
      <c r="AB30" s="766"/>
      <c r="AC30" s="762"/>
      <c r="AD30" s="766"/>
      <c r="AE30" s="771"/>
      <c r="AF30" s="763"/>
    </row>
    <row r="31" spans="1:32" ht="21.75" customHeight="1" thickBot="1" x14ac:dyDescent="0.2">
      <c r="A31"/>
      <c r="B31" s="431">
        <f>'12S - 8B - 2 RR'!C15</f>
        <v>12</v>
      </c>
      <c r="C31" s="103"/>
      <c r="D31" s="103"/>
      <c r="E31" s="103"/>
      <c r="F31" s="103"/>
      <c r="G31" s="103"/>
      <c r="H31" s="103"/>
      <c r="I31" s="103"/>
      <c r="J31" s="103"/>
      <c r="K31" s="103"/>
      <c r="L31" s="103"/>
      <c r="M31" s="266"/>
      <c r="N31" s="727"/>
      <c r="O31" s="714"/>
      <c r="P31" s="714"/>
      <c r="R31" s="431">
        <f>'12S - 8B - 2 RR'!C15</f>
        <v>12</v>
      </c>
      <c r="S31" s="103"/>
      <c r="T31" s="103"/>
      <c r="U31" s="103"/>
      <c r="V31" s="103"/>
      <c r="W31" s="103"/>
      <c r="X31" s="103"/>
      <c r="Y31" s="103"/>
      <c r="Z31" s="103"/>
      <c r="AA31" s="103"/>
      <c r="AB31" s="266"/>
      <c r="AC31" s="266"/>
      <c r="AD31" s="727"/>
      <c r="AE31" s="769"/>
      <c r="AF31" s="714"/>
    </row>
    <row r="32" spans="1:32" x14ac:dyDescent="0.15">
      <c r="A32"/>
    </row>
    <row r="33" spans="1:32" x14ac:dyDescent="0.15">
      <c r="A33"/>
      <c r="B33"/>
      <c r="C33"/>
      <c r="D33"/>
      <c r="E33"/>
      <c r="F33"/>
      <c r="G33"/>
      <c r="H33"/>
      <c r="I33"/>
      <c r="J33"/>
      <c r="K33"/>
      <c r="L33"/>
      <c r="M33"/>
      <c r="N33"/>
      <c r="O33"/>
      <c r="P33"/>
      <c r="Q33"/>
      <c r="R33"/>
      <c r="S33"/>
      <c r="T33"/>
      <c r="U33"/>
      <c r="V33"/>
      <c r="W33"/>
      <c r="X33"/>
      <c r="Y33"/>
      <c r="Z33"/>
      <c r="AA33"/>
      <c r="AB33"/>
      <c r="AC33"/>
      <c r="AD33"/>
      <c r="AE33"/>
      <c r="AF33"/>
    </row>
    <row r="34" spans="1:32" x14ac:dyDescent="0.15">
      <c r="A34"/>
      <c r="B34"/>
      <c r="C34"/>
      <c r="D34"/>
      <c r="E34"/>
      <c r="F34"/>
      <c r="G34"/>
      <c r="H34"/>
      <c r="I34"/>
      <c r="J34"/>
      <c r="K34"/>
      <c r="L34"/>
      <c r="M34"/>
      <c r="N34"/>
      <c r="O34"/>
      <c r="P34"/>
      <c r="Q34"/>
      <c r="R34"/>
      <c r="S34"/>
      <c r="T34"/>
      <c r="U34"/>
      <c r="V34"/>
      <c r="W34"/>
      <c r="X34"/>
      <c r="Y34"/>
      <c r="Z34"/>
      <c r="AA34"/>
      <c r="AB34"/>
      <c r="AC34"/>
      <c r="AD34"/>
      <c r="AE34"/>
      <c r="AF34"/>
    </row>
    <row r="35" spans="1:32" x14ac:dyDescent="0.15">
      <c r="A35"/>
      <c r="B35"/>
      <c r="C35"/>
      <c r="D35"/>
      <c r="E35"/>
      <c r="F35"/>
      <c r="G35"/>
      <c r="H35"/>
      <c r="I35"/>
      <c r="J35"/>
      <c r="K35"/>
      <c r="L35"/>
      <c r="M35"/>
      <c r="N35"/>
      <c r="O35"/>
      <c r="P35"/>
      <c r="Q35"/>
      <c r="R35"/>
      <c r="S35"/>
      <c r="T35"/>
      <c r="U35"/>
      <c r="V35"/>
      <c r="W35"/>
      <c r="X35"/>
      <c r="Y35"/>
      <c r="Z35"/>
      <c r="AA35"/>
      <c r="AB35"/>
      <c r="AC35"/>
      <c r="AD35"/>
      <c r="AE35"/>
      <c r="AF35"/>
    </row>
    <row r="36" spans="1:32" x14ac:dyDescent="0.15">
      <c r="B36"/>
      <c r="C36"/>
      <c r="D36"/>
      <c r="E36"/>
      <c r="F36"/>
      <c r="G36"/>
      <c r="H36"/>
      <c r="I36"/>
      <c r="J36"/>
      <c r="K36"/>
      <c r="L36"/>
      <c r="M36"/>
      <c r="N36"/>
      <c r="O36"/>
      <c r="P36"/>
      <c r="Q36"/>
      <c r="R36"/>
      <c r="S36"/>
      <c r="T36"/>
      <c r="U36"/>
      <c r="V36"/>
      <c r="W36"/>
      <c r="X36"/>
      <c r="Y36"/>
      <c r="Z36"/>
      <c r="AA36"/>
      <c r="AB36"/>
      <c r="AC36"/>
      <c r="AD36"/>
      <c r="AE36"/>
      <c r="AF36"/>
    </row>
    <row r="37" spans="1:32" x14ac:dyDescent="0.15">
      <c r="B37"/>
      <c r="C37"/>
      <c r="D37"/>
      <c r="E37"/>
      <c r="F37"/>
      <c r="G37"/>
      <c r="H37"/>
      <c r="I37"/>
      <c r="J37"/>
      <c r="K37"/>
      <c r="L37"/>
      <c r="M37"/>
      <c r="N37"/>
      <c r="O37"/>
      <c r="P37"/>
      <c r="Q37"/>
      <c r="R37"/>
      <c r="S37"/>
      <c r="T37"/>
      <c r="U37"/>
      <c r="V37"/>
      <c r="W37"/>
      <c r="X37"/>
      <c r="Y37"/>
      <c r="Z37"/>
      <c r="AA37"/>
      <c r="AB37"/>
      <c r="AC37"/>
      <c r="AD37"/>
      <c r="AE37"/>
      <c r="AF37"/>
    </row>
  </sheetData>
  <sheetProtection password="CF27" sheet="1" objects="1" scenarios="1"/>
  <mergeCells count="51">
    <mergeCell ref="B1:H1"/>
    <mergeCell ref="R1:X1"/>
    <mergeCell ref="B3:B7"/>
    <mergeCell ref="C3:C7"/>
    <mergeCell ref="D3:D7"/>
    <mergeCell ref="E3:E7"/>
    <mergeCell ref="F3:F7"/>
    <mergeCell ref="G3:G7"/>
    <mergeCell ref="H3:H7"/>
    <mergeCell ref="I3:I7"/>
    <mergeCell ref="V3:V7"/>
    <mergeCell ref="W3:W7"/>
    <mergeCell ref="X3:X7"/>
    <mergeCell ref="Y3:Y7"/>
    <mergeCell ref="R3:R7"/>
    <mergeCell ref="S3:S7"/>
    <mergeCell ref="T3:T7"/>
    <mergeCell ref="U3:U7"/>
    <mergeCell ref="B13:P13"/>
    <mergeCell ref="R13:AF13"/>
    <mergeCell ref="B15:B19"/>
    <mergeCell ref="C15:C19"/>
    <mergeCell ref="D15:D19"/>
    <mergeCell ref="E15:E19"/>
    <mergeCell ref="F15:F19"/>
    <mergeCell ref="G15:G19"/>
    <mergeCell ref="H15:H19"/>
    <mergeCell ref="I15:I19"/>
    <mergeCell ref="N15:N19"/>
    <mergeCell ref="O15:O19"/>
    <mergeCell ref="P15:P19"/>
    <mergeCell ref="Q15:Q19"/>
    <mergeCell ref="J15:J19"/>
    <mergeCell ref="K15:K19"/>
    <mergeCell ref="L15:L19"/>
    <mergeCell ref="M15:M19"/>
    <mergeCell ref="V15:V19"/>
    <mergeCell ref="W15:W19"/>
    <mergeCell ref="X15:X19"/>
    <mergeCell ref="Y15:Y19"/>
    <mergeCell ref="R15:R19"/>
    <mergeCell ref="S15:S19"/>
    <mergeCell ref="T15:T19"/>
    <mergeCell ref="U15:U19"/>
    <mergeCell ref="AD15:AD19"/>
    <mergeCell ref="AE15:AE19"/>
    <mergeCell ref="AF15:AF19"/>
    <mergeCell ref="Z15:Z19"/>
    <mergeCell ref="AA15:AA19"/>
    <mergeCell ref="AB15:AB19"/>
    <mergeCell ref="AC15:AC19"/>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oglio63"/>
  <dimension ref="A1:AE39"/>
  <sheetViews>
    <sheetView workbookViewId="0">
      <selection sqref="A1:K1"/>
    </sheetView>
  </sheetViews>
  <sheetFormatPr baseColWidth="10" defaultColWidth="8.83203125" defaultRowHeight="13" x14ac:dyDescent="0.15"/>
  <cols>
    <col min="1" max="1" width="14.33203125" style="15" customWidth="1"/>
    <col min="2" max="15" width="4.1640625" style="15" customWidth="1"/>
    <col min="16" max="16" width="5.6640625" style="15" customWidth="1"/>
    <col min="17" max="29" width="3.83203125" style="15" customWidth="1"/>
    <col min="30" max="30" width="6.6640625" style="15" customWidth="1"/>
    <col min="31" max="31" width="5.6640625" style="15" customWidth="1"/>
    <col min="32" max="16384" width="8.83203125" style="15"/>
  </cols>
  <sheetData>
    <row r="1" spans="1:31" ht="12.75" customHeight="1" x14ac:dyDescent="0.2">
      <c r="A1" s="49" t="s">
        <v>1985</v>
      </c>
      <c r="B1" s="1984" t="s">
        <v>684</v>
      </c>
      <c r="C1" s="1984"/>
      <c r="D1" s="1984"/>
      <c r="E1" s="175"/>
      <c r="F1" s="175"/>
      <c r="G1" s="175"/>
      <c r="H1" s="51"/>
      <c r="I1" s="51"/>
      <c r="J1" s="51"/>
      <c r="K1" s="51"/>
      <c r="L1" s="51"/>
      <c r="M1" s="51"/>
      <c r="N1" s="51"/>
      <c r="O1" s="51"/>
      <c r="P1" s="51"/>
      <c r="Q1" s="51"/>
      <c r="R1" s="1982" t="s">
        <v>1236</v>
      </c>
      <c r="S1" s="1982"/>
      <c r="T1" s="1982"/>
      <c r="U1" s="1982"/>
      <c r="V1" s="1982"/>
      <c r="W1" s="1982"/>
      <c r="X1" s="1982"/>
      <c r="Y1" s="1982"/>
      <c r="Z1" s="1982"/>
      <c r="AA1" s="1982"/>
      <c r="AB1" s="1982"/>
      <c r="AC1" s="1982"/>
      <c r="AD1" s="1982"/>
    </row>
    <row r="2" spans="1:31" ht="14" customHeight="1" x14ac:dyDescent="0.15">
      <c r="A2" s="807">
        <v>1</v>
      </c>
      <c r="B2" s="1979">
        <f>'12S - 8B - 2 RR'!C4</f>
        <v>1</v>
      </c>
      <c r="C2" s="1980"/>
      <c r="D2" s="1981"/>
      <c r="E2"/>
      <c r="F2"/>
      <c r="G2"/>
      <c r="H2" s="49"/>
      <c r="R2" s="1982" t="s">
        <v>1237</v>
      </c>
      <c r="S2" s="1982"/>
      <c r="T2" s="1982"/>
      <c r="U2" s="1982"/>
      <c r="V2" s="1982"/>
      <c r="W2" s="1982"/>
      <c r="X2" s="1982"/>
      <c r="Y2" s="1982"/>
      <c r="Z2" s="1982"/>
      <c r="AA2" s="1982"/>
      <c r="AB2" s="1982"/>
      <c r="AC2" s="1982"/>
      <c r="AD2" s="1982"/>
    </row>
    <row r="3" spans="1:31" ht="14" customHeight="1" x14ac:dyDescent="0.2">
      <c r="A3" s="808">
        <f t="shared" ref="A3:A11" si="0">1+A2</f>
        <v>2</v>
      </c>
      <c r="B3" s="1979">
        <f>'12S - 8B - 2 RR'!C5</f>
        <v>2</v>
      </c>
      <c r="C3" s="1980"/>
      <c r="D3" s="1981"/>
      <c r="E3"/>
      <c r="F3"/>
      <c r="G3"/>
      <c r="H3" s="51"/>
      <c r="I3" s="51"/>
      <c r="J3" s="51"/>
      <c r="K3" s="51"/>
      <c r="L3" s="51"/>
      <c r="M3" s="51"/>
      <c r="N3" s="51"/>
      <c r="O3" s="51"/>
      <c r="P3" s="51"/>
      <c r="Q3" s="51"/>
      <c r="R3" s="1982" t="s">
        <v>284</v>
      </c>
      <c r="S3" s="1982"/>
      <c r="T3" s="1982"/>
      <c r="U3" s="1982"/>
      <c r="V3" s="1982"/>
      <c r="W3" s="1982"/>
      <c r="X3" s="1982"/>
      <c r="Y3" s="1982"/>
      <c r="Z3" s="1982"/>
      <c r="AA3" s="1982"/>
      <c r="AB3" s="1982"/>
      <c r="AC3" s="1982"/>
      <c r="AD3" s="1982"/>
    </row>
    <row r="4" spans="1:31" ht="14" customHeight="1" x14ac:dyDescent="0.2">
      <c r="A4" s="808">
        <f t="shared" si="0"/>
        <v>3</v>
      </c>
      <c r="B4" s="1979">
        <f>'12S - 8B - 2 RR'!C6</f>
        <v>3</v>
      </c>
      <c r="C4" s="1980"/>
      <c r="D4" s="1981"/>
      <c r="E4"/>
      <c r="F4"/>
      <c r="G4"/>
      <c r="H4" s="51"/>
      <c r="P4" s="51"/>
      <c r="Q4" s="51"/>
      <c r="R4" s="1982" t="s">
        <v>285</v>
      </c>
      <c r="S4" s="1982"/>
      <c r="T4" s="1982"/>
      <c r="U4" s="1982"/>
      <c r="V4" s="1982"/>
      <c r="W4" s="1982"/>
      <c r="X4" s="1982"/>
      <c r="Y4" s="1982"/>
      <c r="Z4" s="1982"/>
      <c r="AA4" s="1982"/>
      <c r="AB4" s="1982"/>
      <c r="AC4" s="1982"/>
      <c r="AD4" s="1982"/>
    </row>
    <row r="5" spans="1:31" ht="14" customHeight="1" x14ac:dyDescent="0.2">
      <c r="A5" s="808">
        <f t="shared" si="0"/>
        <v>4</v>
      </c>
      <c r="B5" s="1979">
        <f>'12S - 8B - 2 RR'!C7</f>
        <v>4</v>
      </c>
      <c r="C5" s="1980"/>
      <c r="D5" s="1981"/>
      <c r="E5"/>
      <c r="F5"/>
      <c r="G5" s="1985"/>
      <c r="H5" s="1986"/>
      <c r="I5" s="1987"/>
      <c r="J5" s="1983">
        <f>G8</f>
        <v>1</v>
      </c>
      <c r="K5" s="1983">
        <f>G9</f>
        <v>2</v>
      </c>
      <c r="L5" s="1983">
        <f>G10</f>
        <v>3</v>
      </c>
      <c r="M5" s="1983">
        <f>G11</f>
        <v>4</v>
      </c>
      <c r="N5" s="1983" t="s">
        <v>92</v>
      </c>
      <c r="O5" s="1983" t="s">
        <v>1984</v>
      </c>
      <c r="P5" s="51"/>
      <c r="Q5" s="51"/>
      <c r="R5" s="1985"/>
      <c r="S5" s="1986"/>
      <c r="T5" s="1987"/>
      <c r="U5" s="1983">
        <f>R8</f>
        <v>1</v>
      </c>
      <c r="V5" s="1983">
        <f>R9</f>
        <v>2</v>
      </c>
      <c r="W5" s="1983">
        <f>R10</f>
        <v>3</v>
      </c>
      <c r="X5" s="1983">
        <f>R11</f>
        <v>4</v>
      </c>
      <c r="Y5" s="1983" t="s">
        <v>92</v>
      </c>
      <c r="Z5" s="1983" t="s">
        <v>1984</v>
      </c>
    </row>
    <row r="6" spans="1:31" ht="14" customHeight="1" x14ac:dyDescent="0.2">
      <c r="A6" s="808">
        <f t="shared" si="0"/>
        <v>5</v>
      </c>
      <c r="B6" s="1979">
        <f>'12S - 8B - 2 RR'!C8</f>
        <v>5</v>
      </c>
      <c r="C6" s="1980"/>
      <c r="D6" s="1981"/>
      <c r="E6"/>
      <c r="F6"/>
      <c r="G6" s="1988"/>
      <c r="H6" s="1989"/>
      <c r="I6" s="1990"/>
      <c r="J6" s="1983"/>
      <c r="K6" s="1983"/>
      <c r="L6" s="1983"/>
      <c r="M6" s="1983"/>
      <c r="N6" s="1983"/>
      <c r="O6" s="1983"/>
      <c r="P6" s="51"/>
      <c r="Q6" s="51"/>
      <c r="R6" s="1988"/>
      <c r="S6" s="1989"/>
      <c r="T6" s="1990"/>
      <c r="U6" s="1983"/>
      <c r="V6" s="1983"/>
      <c r="W6" s="1983"/>
      <c r="X6" s="1983"/>
      <c r="Y6" s="1983"/>
      <c r="Z6" s="1983"/>
    </row>
    <row r="7" spans="1:31" ht="14" customHeight="1" x14ac:dyDescent="0.2">
      <c r="A7" s="808">
        <f t="shared" si="0"/>
        <v>6</v>
      </c>
      <c r="B7" s="1979">
        <f>'12S - 8B - 2 RR'!C9</f>
        <v>6</v>
      </c>
      <c r="C7" s="1980"/>
      <c r="D7" s="1981"/>
      <c r="E7"/>
      <c r="F7"/>
      <c r="G7" s="1991"/>
      <c r="H7" s="1992"/>
      <c r="I7" s="1993"/>
      <c r="J7" s="1983"/>
      <c r="K7" s="1983"/>
      <c r="L7" s="1983"/>
      <c r="M7" s="1983"/>
      <c r="N7" s="1983"/>
      <c r="O7" s="1983"/>
      <c r="P7" s="51"/>
      <c r="Q7" s="51"/>
      <c r="R7" s="1991"/>
      <c r="S7" s="1992"/>
      <c r="T7" s="1993"/>
      <c r="U7" s="1983"/>
      <c r="V7" s="1983"/>
      <c r="W7" s="1983"/>
      <c r="X7" s="1983"/>
      <c r="Y7" s="1983"/>
      <c r="Z7" s="1983"/>
    </row>
    <row r="8" spans="1:31" ht="14" customHeight="1" x14ac:dyDescent="0.2">
      <c r="A8" s="808">
        <f t="shared" si="0"/>
        <v>7</v>
      </c>
      <c r="B8" s="1979">
        <f>'12S - 8B - 2 RR'!C10</f>
        <v>7</v>
      </c>
      <c r="C8" s="1980"/>
      <c r="D8" s="1981"/>
      <c r="E8"/>
      <c r="F8"/>
      <c r="G8" s="1978">
        <v>1</v>
      </c>
      <c r="H8" s="1978"/>
      <c r="I8" s="1978"/>
      <c r="J8" s="711"/>
      <c r="K8" s="212"/>
      <c r="L8" s="212"/>
      <c r="M8" s="212"/>
      <c r="N8" s="212"/>
      <c r="O8" s="212"/>
      <c r="P8" s="51"/>
      <c r="Q8" s="51"/>
      <c r="R8" s="1978">
        <v>1</v>
      </c>
      <c r="S8" s="1978"/>
      <c r="T8" s="1978"/>
      <c r="U8" s="711"/>
      <c r="V8" s="212"/>
      <c r="W8" s="212"/>
      <c r="X8" s="212"/>
      <c r="Y8" s="212"/>
      <c r="Z8" s="212"/>
      <c r="AA8" s="1977" t="s">
        <v>576</v>
      </c>
      <c r="AB8" s="1872"/>
      <c r="AC8" s="1872"/>
      <c r="AD8" s="1872"/>
      <c r="AE8" s="1872"/>
    </row>
    <row r="9" spans="1:31" ht="14" customHeight="1" x14ac:dyDescent="0.2">
      <c r="A9" s="808">
        <f t="shared" si="0"/>
        <v>8</v>
      </c>
      <c r="B9" s="1979">
        <f>'12S - 8B - 2 RR'!C11</f>
        <v>8</v>
      </c>
      <c r="C9" s="1980"/>
      <c r="D9" s="1981"/>
      <c r="E9"/>
      <c r="F9"/>
      <c r="G9" s="1978">
        <v>2</v>
      </c>
      <c r="H9" s="1978"/>
      <c r="I9" s="1978"/>
      <c r="J9" s="212"/>
      <c r="K9" s="711"/>
      <c r="L9" s="212"/>
      <c r="M9" s="212"/>
      <c r="N9" s="212"/>
      <c r="O9" s="212"/>
      <c r="P9" s="51"/>
      <c r="Q9" s="51"/>
      <c r="R9" s="1978">
        <v>2</v>
      </c>
      <c r="S9" s="1978"/>
      <c r="T9" s="1978"/>
      <c r="U9" s="212"/>
      <c r="V9" s="711"/>
      <c r="W9" s="212"/>
      <c r="X9" s="212"/>
      <c r="Y9" s="212"/>
      <c r="Z9" s="212"/>
    </row>
    <row r="10" spans="1:31" ht="14" customHeight="1" x14ac:dyDescent="0.2">
      <c r="A10" s="808">
        <f t="shared" si="0"/>
        <v>9</v>
      </c>
      <c r="B10" s="1979">
        <f>'12S - 8B - 2 RR'!C12</f>
        <v>9</v>
      </c>
      <c r="C10" s="1980"/>
      <c r="D10" s="1981"/>
      <c r="E10"/>
      <c r="F10"/>
      <c r="G10" s="1978">
        <v>3</v>
      </c>
      <c r="H10" s="1978"/>
      <c r="I10" s="1978"/>
      <c r="J10" s="212"/>
      <c r="K10" s="212"/>
      <c r="L10" s="711"/>
      <c r="M10" s="212"/>
      <c r="N10" s="212"/>
      <c r="O10" s="212"/>
      <c r="P10" s="51"/>
      <c r="Q10" s="51"/>
      <c r="R10" s="1978">
        <v>3</v>
      </c>
      <c r="S10" s="1978"/>
      <c r="T10" s="1978"/>
      <c r="U10" s="212"/>
      <c r="V10" s="212"/>
      <c r="W10" s="711"/>
      <c r="X10" s="212"/>
      <c r="Y10" s="212"/>
      <c r="Z10" s="212"/>
    </row>
    <row r="11" spans="1:31" ht="14" customHeight="1" x14ac:dyDescent="0.2">
      <c r="A11" s="808">
        <f t="shared" si="0"/>
        <v>10</v>
      </c>
      <c r="B11" s="1979">
        <f>'12S - 8B - 2 RR'!C13</f>
        <v>10</v>
      </c>
      <c r="C11" s="1980"/>
      <c r="D11" s="1981"/>
      <c r="E11"/>
      <c r="F11"/>
      <c r="G11" s="1978">
        <v>4</v>
      </c>
      <c r="H11" s="1978"/>
      <c r="I11" s="1978"/>
      <c r="J11" s="212"/>
      <c r="K11" s="212"/>
      <c r="L11" s="477"/>
      <c r="M11" s="711"/>
      <c r="N11" s="212"/>
      <c r="O11" s="212"/>
      <c r="P11" s="51"/>
      <c r="Q11" s="51"/>
      <c r="R11" s="1978">
        <v>4</v>
      </c>
      <c r="S11" s="1978"/>
      <c r="T11" s="1978"/>
      <c r="U11" s="212"/>
      <c r="V11" s="212"/>
      <c r="W11" s="477"/>
      <c r="X11" s="711"/>
      <c r="Y11" s="212"/>
      <c r="Z11" s="212"/>
    </row>
    <row r="12" spans="1:31" ht="14" customHeight="1" x14ac:dyDescent="0.2">
      <c r="A12" s="423">
        <v>11</v>
      </c>
      <c r="B12" s="1979">
        <f>'12S - 8B - 2 RR'!C14</f>
        <v>11</v>
      </c>
      <c r="C12" s="1980"/>
      <c r="D12" s="1981"/>
      <c r="E12"/>
      <c r="F12"/>
      <c r="G12"/>
      <c r="H12" s="51"/>
      <c r="I12"/>
      <c r="J12"/>
      <c r="K12"/>
      <c r="L12"/>
      <c r="M12"/>
      <c r="N12"/>
      <c r="O12" s="1501"/>
      <c r="P12" s="51"/>
      <c r="Q12" s="51"/>
      <c r="R12" s="81"/>
      <c r="S12" s="81"/>
    </row>
    <row r="13" spans="1:31" ht="14" customHeight="1" thickBot="1" x14ac:dyDescent="0.2">
      <c r="A13" s="1457">
        <v>12</v>
      </c>
      <c r="B13" s="1997">
        <f>'12S - 8B - 2 RR'!C15</f>
        <v>12</v>
      </c>
      <c r="C13" s="1998"/>
      <c r="D13" s="1999"/>
      <c r="E13"/>
      <c r="F13"/>
      <c r="G13"/>
      <c r="H13" s="49"/>
      <c r="I13" s="49"/>
      <c r="J13" s="49"/>
    </row>
    <row r="14" spans="1:31" ht="72.75" customHeight="1" thickBot="1" x14ac:dyDescent="0.2">
      <c r="A14" s="1458"/>
      <c r="B14" s="917">
        <f>$B$2</f>
        <v>1</v>
      </c>
      <c r="C14" s="428">
        <f>$B$3</f>
        <v>2</v>
      </c>
      <c r="D14" s="428">
        <f>$B$4</f>
        <v>3</v>
      </c>
      <c r="E14" s="428">
        <f>$B$5</f>
        <v>4</v>
      </c>
      <c r="F14" s="428">
        <f>$B$6</f>
        <v>5</v>
      </c>
      <c r="G14" s="428">
        <f>$B$7</f>
        <v>6</v>
      </c>
      <c r="H14" s="428">
        <f>$B$8</f>
        <v>7</v>
      </c>
      <c r="I14" s="428">
        <f>$B$9</f>
        <v>8</v>
      </c>
      <c r="J14" s="428">
        <f>$B$10</f>
        <v>9</v>
      </c>
      <c r="K14" s="428">
        <f>$B$11</f>
        <v>10</v>
      </c>
      <c r="L14" s="428">
        <f>$B$12</f>
        <v>11</v>
      </c>
      <c r="M14" s="595">
        <f>$B$13</f>
        <v>12</v>
      </c>
      <c r="N14" s="1503" t="s">
        <v>1540</v>
      </c>
      <c r="O14" s="1502" t="s">
        <v>1014</v>
      </c>
      <c r="P14" s="1514" t="s">
        <v>1541</v>
      </c>
      <c r="Q14" s="1513"/>
      <c r="R14" s="1238">
        <f>B2</f>
        <v>1</v>
      </c>
      <c r="S14" s="1239">
        <f>B3</f>
        <v>2</v>
      </c>
      <c r="T14" s="1239">
        <f>B4</f>
        <v>3</v>
      </c>
      <c r="U14" s="1239">
        <f>B5</f>
        <v>4</v>
      </c>
      <c r="V14" s="1239">
        <f>B6</f>
        <v>5</v>
      </c>
      <c r="W14" s="1239">
        <f>B7</f>
        <v>6</v>
      </c>
      <c r="X14" s="1239">
        <f>B8</f>
        <v>7</v>
      </c>
      <c r="Y14" s="1239">
        <f>B9</f>
        <v>8</v>
      </c>
      <c r="Z14" s="1239">
        <f>B10</f>
        <v>9</v>
      </c>
      <c r="AA14" s="1239">
        <f>B11</f>
        <v>10</v>
      </c>
      <c r="AB14" s="1239">
        <f>B12</f>
        <v>11</v>
      </c>
      <c r="AC14" s="1515">
        <f>B13</f>
        <v>12</v>
      </c>
      <c r="AD14" s="1518" t="s">
        <v>2323</v>
      </c>
      <c r="AE14" s="1240" t="s">
        <v>1946</v>
      </c>
    </row>
    <row r="15" spans="1:31" ht="12.75" customHeight="1" x14ac:dyDescent="0.15">
      <c r="A15" s="1995">
        <f>$B$2</f>
        <v>1</v>
      </c>
      <c r="B15" s="1242"/>
      <c r="C15" s="817">
        <v>1</v>
      </c>
      <c r="D15" s="817">
        <v>1</v>
      </c>
      <c r="E15" s="817">
        <v>1</v>
      </c>
      <c r="F15" s="817">
        <v>1</v>
      </c>
      <c r="G15" s="817">
        <v>1</v>
      </c>
      <c r="H15" s="817">
        <v>1</v>
      </c>
      <c r="I15" s="817">
        <v>1</v>
      </c>
      <c r="J15" s="817">
        <v>1</v>
      </c>
      <c r="K15" s="817">
        <v>1</v>
      </c>
      <c r="L15" s="817">
        <v>1</v>
      </c>
      <c r="M15" s="1237">
        <v>1</v>
      </c>
      <c r="N15" s="1456">
        <f t="shared" ref="N15:N38" si="1">SUM(B15:M15)</f>
        <v>11</v>
      </c>
      <c r="O15" s="1510">
        <v>0.5</v>
      </c>
      <c r="P15" s="2001">
        <f>SUM(N15:N16)-O15-O16</f>
        <v>20.5</v>
      </c>
      <c r="Q15"/>
      <c r="R15" s="1241">
        <f>IF(B16="",IF(B15=1,1,IF(B15=0,0,)),IF(B15+B16=0,0,IF(B15+B16=1,0.5,IF(B15+B16=2,1,))))</f>
        <v>0</v>
      </c>
      <c r="S15" s="2000">
        <f>IF(C16="",IF(C15=1,1,IF(C15=0,0,)),IF(C15+C16=0,0,IF(C15+C16=1,0.5,IF(C15+C16=2,1,))))</f>
        <v>1</v>
      </c>
      <c r="T15" s="2000">
        <f t="shared" ref="T15:AC15" si="2">IF(D16="",IF(D15=1,1,IF(D15=0,0,)),IF(D15+D16=0,0,IF(D15+D16=1,0.5,IF(D15+D16=2,1,))))</f>
        <v>1</v>
      </c>
      <c r="U15" s="2000">
        <f t="shared" si="2"/>
        <v>1</v>
      </c>
      <c r="V15" s="2000">
        <f t="shared" si="2"/>
        <v>1</v>
      </c>
      <c r="W15" s="2000">
        <f t="shared" si="2"/>
        <v>1</v>
      </c>
      <c r="X15" s="2000">
        <f t="shared" si="2"/>
        <v>1</v>
      </c>
      <c r="Y15" s="2000">
        <f t="shared" si="2"/>
        <v>1</v>
      </c>
      <c r="Z15" s="2000">
        <f t="shared" si="2"/>
        <v>1</v>
      </c>
      <c r="AA15" s="2000">
        <f t="shared" si="2"/>
        <v>1</v>
      </c>
      <c r="AB15" s="2000">
        <f t="shared" si="2"/>
        <v>1</v>
      </c>
      <c r="AC15" s="2005">
        <f t="shared" si="2"/>
        <v>1</v>
      </c>
      <c r="AD15" s="1994">
        <f>SUM(R15:AC15)</f>
        <v>11</v>
      </c>
      <c r="AE15" s="2002"/>
    </row>
    <row r="16" spans="1:31" ht="12.75" customHeight="1" x14ac:dyDescent="0.15">
      <c r="A16" s="1996"/>
      <c r="B16" s="1243"/>
      <c r="C16" s="1226">
        <v>1</v>
      </c>
      <c r="D16" s="1226">
        <v>1</v>
      </c>
      <c r="E16" s="1226">
        <v>1</v>
      </c>
      <c r="F16" s="1226">
        <v>1</v>
      </c>
      <c r="G16" s="1226">
        <v>1</v>
      </c>
      <c r="H16" s="1226">
        <v>1</v>
      </c>
      <c r="I16" s="1226">
        <v>1</v>
      </c>
      <c r="J16" s="1226">
        <v>1</v>
      </c>
      <c r="K16" s="1226">
        <v>1</v>
      </c>
      <c r="L16" s="1226">
        <v>1</v>
      </c>
      <c r="M16" s="1504">
        <v>1</v>
      </c>
      <c r="N16" s="1505">
        <f t="shared" si="1"/>
        <v>11</v>
      </c>
      <c r="O16" s="1511">
        <v>1</v>
      </c>
      <c r="P16" s="2001"/>
      <c r="Q16"/>
      <c r="R16" s="1241"/>
      <c r="S16" s="2000"/>
      <c r="T16" s="2000"/>
      <c r="U16" s="2000"/>
      <c r="V16" s="2000"/>
      <c r="W16" s="2000"/>
      <c r="X16" s="2000"/>
      <c r="Y16" s="2000"/>
      <c r="Z16" s="2000"/>
      <c r="AA16" s="2000"/>
      <c r="AB16" s="2000"/>
      <c r="AC16" s="2005"/>
      <c r="AD16" s="1994"/>
      <c r="AE16" s="2002"/>
    </row>
    <row r="17" spans="1:31" ht="12.75" customHeight="1" x14ac:dyDescent="0.15">
      <c r="A17" s="2003">
        <f>$B$3</f>
        <v>2</v>
      </c>
      <c r="B17" s="1244">
        <f>IF(ISBLANK(C$15),"",1-$C15)</f>
        <v>0</v>
      </c>
      <c r="C17" s="814"/>
      <c r="D17" s="817">
        <v>1</v>
      </c>
      <c r="E17" s="817">
        <v>1</v>
      </c>
      <c r="F17" s="817">
        <v>1</v>
      </c>
      <c r="G17" s="817">
        <v>1</v>
      </c>
      <c r="H17" s="817">
        <v>1</v>
      </c>
      <c r="I17" s="817">
        <v>1</v>
      </c>
      <c r="J17" s="817">
        <v>1</v>
      </c>
      <c r="K17" s="817">
        <v>1</v>
      </c>
      <c r="L17" s="817">
        <v>1</v>
      </c>
      <c r="M17" s="1237">
        <v>1</v>
      </c>
      <c r="N17" s="1456">
        <f t="shared" si="1"/>
        <v>10</v>
      </c>
      <c r="O17" s="1510"/>
      <c r="P17" s="2001">
        <f>SUM(N17:N18)-O17-O18</f>
        <v>19</v>
      </c>
      <c r="Q17"/>
      <c r="R17" s="2004">
        <f>IF(B18="",IF(B17=1,1,IF(B17=0,0,)),IF(B17+B18=0,0,IF(B17+B18=1,0.5,IF(B17+B18=2,1,))))</f>
        <v>0</v>
      </c>
      <c r="S17" s="812"/>
      <c r="T17" s="2000">
        <f t="shared" ref="T17:AC17" si="3">IF(D18="",IF(D17=1,1,IF(D17=0,0,)),IF(D17+D18=0,0,IF(D17+D18=1,0.5,IF(D17+D18=2,1,))))</f>
        <v>1</v>
      </c>
      <c r="U17" s="2000">
        <f t="shared" si="3"/>
        <v>1</v>
      </c>
      <c r="V17" s="2000">
        <f t="shared" si="3"/>
        <v>1</v>
      </c>
      <c r="W17" s="2000">
        <f t="shared" si="3"/>
        <v>1</v>
      </c>
      <c r="X17" s="2000">
        <f t="shared" si="3"/>
        <v>1</v>
      </c>
      <c r="Y17" s="2000">
        <f t="shared" si="3"/>
        <v>1</v>
      </c>
      <c r="Z17" s="2000">
        <f t="shared" si="3"/>
        <v>1</v>
      </c>
      <c r="AA17" s="2000">
        <f t="shared" si="3"/>
        <v>1</v>
      </c>
      <c r="AB17" s="2000">
        <f t="shared" si="3"/>
        <v>1</v>
      </c>
      <c r="AC17" s="2005">
        <f t="shared" si="3"/>
        <v>1</v>
      </c>
      <c r="AD17" s="1994">
        <f>SUM(R17:AC17)</f>
        <v>10</v>
      </c>
      <c r="AE17" s="2002"/>
    </row>
    <row r="18" spans="1:31" ht="12.75" customHeight="1" x14ac:dyDescent="0.15">
      <c r="A18" s="1996"/>
      <c r="B18" s="1506">
        <f>IF(ISBLANK(C$16),"",1-$C16)</f>
        <v>0</v>
      </c>
      <c r="C18" s="815"/>
      <c r="D18" s="1226">
        <v>1</v>
      </c>
      <c r="E18" s="1226">
        <v>1</v>
      </c>
      <c r="F18" s="1226">
        <v>1</v>
      </c>
      <c r="G18" s="1226">
        <v>1</v>
      </c>
      <c r="H18" s="1226">
        <v>1</v>
      </c>
      <c r="I18" s="1226">
        <v>1</v>
      </c>
      <c r="J18" s="1226">
        <v>1</v>
      </c>
      <c r="K18" s="1226">
        <v>1</v>
      </c>
      <c r="L18" s="1226">
        <v>1</v>
      </c>
      <c r="M18" s="1504">
        <v>1</v>
      </c>
      <c r="N18" s="1505">
        <f t="shared" si="1"/>
        <v>10</v>
      </c>
      <c r="O18" s="1511">
        <v>1</v>
      </c>
      <c r="P18" s="2001"/>
      <c r="Q18"/>
      <c r="R18" s="2004"/>
      <c r="S18" s="812"/>
      <c r="T18" s="2000"/>
      <c r="U18" s="2000"/>
      <c r="V18" s="2000"/>
      <c r="W18" s="2000"/>
      <c r="X18" s="2000"/>
      <c r="Y18" s="2000"/>
      <c r="Z18" s="2000"/>
      <c r="AA18" s="2000"/>
      <c r="AB18" s="2000"/>
      <c r="AC18" s="2005"/>
      <c r="AD18" s="1994"/>
      <c r="AE18" s="2002"/>
    </row>
    <row r="19" spans="1:31" ht="12.75" customHeight="1" x14ac:dyDescent="0.15">
      <c r="A19" s="2003">
        <f>$B$4</f>
        <v>3</v>
      </c>
      <c r="B19" s="1244">
        <f>IF(ISBLANK(D$15),"",1-$D15)</f>
        <v>0</v>
      </c>
      <c r="C19" s="811">
        <f>IF(ISBLANK(D$17),"",1-$D17)</f>
        <v>0</v>
      </c>
      <c r="D19" s="814"/>
      <c r="E19" s="817"/>
      <c r="F19" s="817"/>
      <c r="G19" s="817"/>
      <c r="H19" s="817"/>
      <c r="I19" s="817"/>
      <c r="J19" s="817"/>
      <c r="K19" s="817"/>
      <c r="L19" s="817"/>
      <c r="M19" s="1237"/>
      <c r="N19" s="1456">
        <f t="shared" si="1"/>
        <v>0</v>
      </c>
      <c r="O19" s="1510"/>
      <c r="P19" s="2001">
        <f>SUM(N19:N20)-O19-O20</f>
        <v>0</v>
      </c>
      <c r="Q19"/>
      <c r="R19" s="2004">
        <f>IF(B20="",IF(B19=1,1,IF(B19=0,0,)),IF(B19+B20=0,0,IF(B19+B20=1,0.5,IF(B19+B20=2,1,))))</f>
        <v>0</v>
      </c>
      <c r="S19" s="2000">
        <f>IF(C20="",IF(C19=1,1,IF(C19=0,0,)),IF(C19+C20=0,0,IF(C19+C20=1,0.5,IF(C19+C20=2,1,))))</f>
        <v>0</v>
      </c>
      <c r="T19" s="812"/>
      <c r="U19" s="2000">
        <f t="shared" ref="U19:AC19" si="4">IF(E20="",IF(E19=1,1,IF(E19=0,0,)),IF(E19+E20=0,0,IF(E19+E20=1,0.5,IF(E19+E20=2,1,))))</f>
        <v>0</v>
      </c>
      <c r="V19" s="2000">
        <f t="shared" si="4"/>
        <v>0</v>
      </c>
      <c r="W19" s="2000">
        <f t="shared" si="4"/>
        <v>0</v>
      </c>
      <c r="X19" s="2000">
        <f t="shared" si="4"/>
        <v>0</v>
      </c>
      <c r="Y19" s="2000">
        <f t="shared" si="4"/>
        <v>0</v>
      </c>
      <c r="Z19" s="2000">
        <f t="shared" si="4"/>
        <v>0</v>
      </c>
      <c r="AA19" s="2000">
        <f t="shared" si="4"/>
        <v>0</v>
      </c>
      <c r="AB19" s="2000">
        <f t="shared" si="4"/>
        <v>0</v>
      </c>
      <c r="AC19" s="2005">
        <f t="shared" si="4"/>
        <v>0</v>
      </c>
      <c r="AD19" s="1994">
        <f>SUM(R19:AC19)</f>
        <v>0</v>
      </c>
      <c r="AE19" s="2002"/>
    </row>
    <row r="20" spans="1:31" ht="12.75" customHeight="1" x14ac:dyDescent="0.15">
      <c r="A20" s="1996"/>
      <c r="B20" s="1506">
        <f>IF(ISBLANK(D$16),"",1-$D16)</f>
        <v>0</v>
      </c>
      <c r="C20" s="1227">
        <f>IF(ISBLANK(D$18),"",1-$D18)</f>
        <v>0</v>
      </c>
      <c r="D20" s="815"/>
      <c r="E20" s="1226"/>
      <c r="F20" s="1226"/>
      <c r="G20" s="1226"/>
      <c r="H20" s="1226"/>
      <c r="I20" s="1226"/>
      <c r="J20" s="1226"/>
      <c r="K20" s="1226"/>
      <c r="L20" s="1226"/>
      <c r="M20" s="1504"/>
      <c r="N20" s="1505">
        <f t="shared" si="1"/>
        <v>0</v>
      </c>
      <c r="O20" s="1511"/>
      <c r="P20" s="2001"/>
      <c r="Q20"/>
      <c r="R20" s="2004"/>
      <c r="S20" s="2000"/>
      <c r="T20" s="812"/>
      <c r="U20" s="2000"/>
      <c r="V20" s="2000"/>
      <c r="W20" s="2000"/>
      <c r="X20" s="2000"/>
      <c r="Y20" s="2000"/>
      <c r="Z20" s="2000"/>
      <c r="AA20" s="2000"/>
      <c r="AB20" s="2000"/>
      <c r="AC20" s="2005"/>
      <c r="AD20" s="1994"/>
      <c r="AE20" s="2002"/>
    </row>
    <row r="21" spans="1:31" ht="12.75" customHeight="1" x14ac:dyDescent="0.15">
      <c r="A21" s="2003">
        <f>$B$5</f>
        <v>4</v>
      </c>
      <c r="B21" s="1244">
        <f>IF(ISBLANK(E$15),"",1-$E15)</f>
        <v>0</v>
      </c>
      <c r="C21" s="811">
        <f>IF(ISBLANK(E$17),"",1-$E17)</f>
        <v>0</v>
      </c>
      <c r="D21" s="811" t="str">
        <f>IF(ISBLANK(E$19),"",1-$E19)</f>
        <v/>
      </c>
      <c r="E21" s="814"/>
      <c r="F21" s="817"/>
      <c r="G21" s="817"/>
      <c r="H21" s="817"/>
      <c r="I21" s="817"/>
      <c r="J21" s="817"/>
      <c r="K21" s="817"/>
      <c r="L21" s="817"/>
      <c r="M21" s="1237"/>
      <c r="N21" s="1456">
        <f t="shared" si="1"/>
        <v>0</v>
      </c>
      <c r="O21" s="1510"/>
      <c r="P21" s="2001">
        <f>SUM(N21:N22)-O21-O22</f>
        <v>0</v>
      </c>
      <c r="Q21"/>
      <c r="R21" s="2004">
        <f>IF(B22="",IF(B21=1,1,IF(B21=0,0,)),IF(B21+B22=0,0,IF(B21+B22=1,0.5,IF(B21+B22=2,1,))))</f>
        <v>0</v>
      </c>
      <c r="S21" s="2000">
        <f>IF(C22="",IF(C21=1,1,IF(C21=0,0,)),IF(C21+C22=0,0,IF(C21+C22=1,0.5,IF(C21+C22=2,1,))))</f>
        <v>0</v>
      </c>
      <c r="T21" s="2000">
        <f>IF(D22="",IF(D21=1,1,IF(D21=0,0,)),IF(D21+D22=0,0,IF(D21+D22=1,0.5,IF(D21+D22=2,1,))))</f>
        <v>0</v>
      </c>
      <c r="U21" s="812"/>
      <c r="V21" s="2000">
        <f t="shared" ref="V21:AC21" si="5">IF(F22="",IF(F21=1,1,IF(F21=0,0,)),IF(F21+F22=0,0,IF(F21+F22=1,0.5,IF(F21+F22=2,1,))))</f>
        <v>0</v>
      </c>
      <c r="W21" s="2000">
        <f t="shared" si="5"/>
        <v>0</v>
      </c>
      <c r="X21" s="2000">
        <f t="shared" si="5"/>
        <v>0</v>
      </c>
      <c r="Y21" s="2000">
        <f t="shared" si="5"/>
        <v>0</v>
      </c>
      <c r="Z21" s="2000">
        <f t="shared" si="5"/>
        <v>0</v>
      </c>
      <c r="AA21" s="2000">
        <f t="shared" si="5"/>
        <v>0</v>
      </c>
      <c r="AB21" s="2000">
        <f t="shared" si="5"/>
        <v>0</v>
      </c>
      <c r="AC21" s="2005">
        <f t="shared" si="5"/>
        <v>0</v>
      </c>
      <c r="AD21" s="1994">
        <f>SUM(R21:AC21)</f>
        <v>0</v>
      </c>
      <c r="AE21" s="2002"/>
    </row>
    <row r="22" spans="1:31" ht="12.75" customHeight="1" x14ac:dyDescent="0.15">
      <c r="A22" s="1996"/>
      <c r="B22" s="1506">
        <f>IF(ISBLANK(E$16),"",1-$E16)</f>
        <v>0</v>
      </c>
      <c r="C22" s="1227">
        <f>IF(ISBLANK(E$18),"",1-$E18)</f>
        <v>0</v>
      </c>
      <c r="D22" s="1227" t="str">
        <f>IF(ISBLANK(E$20),"",1-$E20)</f>
        <v/>
      </c>
      <c r="E22" s="815"/>
      <c r="F22" s="1226"/>
      <c r="G22" s="1226"/>
      <c r="H22" s="1226"/>
      <c r="I22" s="1226"/>
      <c r="J22" s="1226"/>
      <c r="K22" s="1226"/>
      <c r="L22" s="1226"/>
      <c r="M22" s="1504"/>
      <c r="N22" s="1505">
        <f t="shared" si="1"/>
        <v>0</v>
      </c>
      <c r="O22" s="1511"/>
      <c r="P22" s="2001"/>
      <c r="Q22"/>
      <c r="R22" s="2004"/>
      <c r="S22" s="2000"/>
      <c r="T22" s="2000"/>
      <c r="U22" s="812"/>
      <c r="V22" s="2000"/>
      <c r="W22" s="2000"/>
      <c r="X22" s="2000"/>
      <c r="Y22" s="2000"/>
      <c r="Z22" s="2000"/>
      <c r="AA22" s="2000"/>
      <c r="AB22" s="2000"/>
      <c r="AC22" s="2005"/>
      <c r="AD22" s="1994"/>
      <c r="AE22" s="2002"/>
    </row>
    <row r="23" spans="1:31" ht="12.75" customHeight="1" x14ac:dyDescent="0.15">
      <c r="A23" s="2003">
        <f>$B$6</f>
        <v>5</v>
      </c>
      <c r="B23" s="1244">
        <f>IF(ISBLANK(F$15),"",1-$F15)</f>
        <v>0</v>
      </c>
      <c r="C23" s="811">
        <f>IF(ISBLANK(F$17),"",1-$F17)</f>
        <v>0</v>
      </c>
      <c r="D23" s="811" t="str">
        <f>IF(ISBLANK(F$19),"",1-$F19)</f>
        <v/>
      </c>
      <c r="E23" s="811" t="str">
        <f>IF(ISBLANK(F$21),"",1-$F21)</f>
        <v/>
      </c>
      <c r="F23" s="814"/>
      <c r="G23" s="817"/>
      <c r="H23" s="817"/>
      <c r="I23" s="817"/>
      <c r="J23" s="817"/>
      <c r="K23" s="817"/>
      <c r="L23" s="817"/>
      <c r="M23" s="1237"/>
      <c r="N23" s="1456">
        <f t="shared" si="1"/>
        <v>0</v>
      </c>
      <c r="O23" s="1510"/>
      <c r="P23" s="2001">
        <f>SUM(N23:N24)-O23-O24</f>
        <v>0</v>
      </c>
      <c r="Q23"/>
      <c r="R23" s="2004">
        <f>IF(B24="",IF(B23=1,1,IF(B23=0,0,)),IF(B23+B24=0,0,IF(B23+B24=1,0.5,IF(B23+B24=2,1,))))</f>
        <v>0</v>
      </c>
      <c r="S23" s="2000">
        <f>IF(C24="",IF(C23=1,1,IF(C23=0,0,)),IF(C23+C24=0,0,IF(C23+C24=1,0.5,IF(C23+C24=2,1,))))</f>
        <v>0</v>
      </c>
      <c r="T23" s="2000">
        <f>IF(D24="",IF(D23=1,1,IF(D23=0,0,)),IF(D23+D24=0,0,IF(D23+D24=1,0.5,IF(D23+D24=2,1,))))</f>
        <v>0</v>
      </c>
      <c r="U23" s="2000">
        <f>IF(E24="",IF(E23=1,1,IF(E23=0,0,)),IF(E23+E24=0,0,IF(E23+E24=1,0.5,IF(E23+E24=2,1,))))</f>
        <v>0</v>
      </c>
      <c r="V23" s="812"/>
      <c r="W23" s="2000">
        <f t="shared" ref="W23:AC23" si="6">IF(G24="",IF(G23=1,1,IF(G23=0,0,)),IF(G23+G24=0,0,IF(G23+G24=1,0.5,IF(G23+G24=2,1,))))</f>
        <v>0</v>
      </c>
      <c r="X23" s="2000">
        <f t="shared" si="6"/>
        <v>0</v>
      </c>
      <c r="Y23" s="2000">
        <f t="shared" si="6"/>
        <v>0</v>
      </c>
      <c r="Z23" s="2000">
        <f t="shared" si="6"/>
        <v>0</v>
      </c>
      <c r="AA23" s="2000">
        <f t="shared" si="6"/>
        <v>0</v>
      </c>
      <c r="AB23" s="2000">
        <f t="shared" si="6"/>
        <v>0</v>
      </c>
      <c r="AC23" s="2005">
        <f t="shared" si="6"/>
        <v>0</v>
      </c>
      <c r="AD23" s="1994">
        <f>SUM(R23:AC23)</f>
        <v>0</v>
      </c>
      <c r="AE23" s="2002"/>
    </row>
    <row r="24" spans="1:31" ht="12.75" customHeight="1" x14ac:dyDescent="0.15">
      <c r="A24" s="1996"/>
      <c r="B24" s="1506">
        <f>IF(ISBLANK(F$16),"",1-$F16)</f>
        <v>0</v>
      </c>
      <c r="C24" s="1227">
        <f>IF(ISBLANK(F$18),"",1-$F18)</f>
        <v>0</v>
      </c>
      <c r="D24" s="1227" t="str">
        <f>IF(ISBLANK(F$20),"",1-$F20)</f>
        <v/>
      </c>
      <c r="E24" s="1227" t="str">
        <f>IF(ISBLANK(F$22),"",1-$F22)</f>
        <v/>
      </c>
      <c r="F24" s="815"/>
      <c r="G24" s="1226"/>
      <c r="H24" s="1226"/>
      <c r="I24" s="1226"/>
      <c r="J24" s="1226"/>
      <c r="K24" s="1226"/>
      <c r="L24" s="1226"/>
      <c r="M24" s="1504"/>
      <c r="N24" s="1505">
        <f t="shared" si="1"/>
        <v>0</v>
      </c>
      <c r="O24" s="1511"/>
      <c r="P24" s="2001"/>
      <c r="Q24"/>
      <c r="R24" s="2004"/>
      <c r="S24" s="2000"/>
      <c r="T24" s="2000"/>
      <c r="U24" s="2000"/>
      <c r="V24" s="812"/>
      <c r="W24" s="2000"/>
      <c r="X24" s="2000"/>
      <c r="Y24" s="2000"/>
      <c r="Z24" s="2000"/>
      <c r="AA24" s="2000"/>
      <c r="AB24" s="2000"/>
      <c r="AC24" s="2005"/>
      <c r="AD24" s="1994"/>
      <c r="AE24" s="2002"/>
    </row>
    <row r="25" spans="1:31" ht="12.75" customHeight="1" x14ac:dyDescent="0.15">
      <c r="A25" s="2003">
        <f>$B$7</f>
        <v>6</v>
      </c>
      <c r="B25" s="1244">
        <f>IF(ISBLANK(G$15),"",1-$G15)</f>
        <v>0</v>
      </c>
      <c r="C25" s="811">
        <f>IF(ISBLANK(G$17),"",1-$G17)</f>
        <v>0</v>
      </c>
      <c r="D25" s="811" t="str">
        <f>IF(ISBLANK(G$19),"",1-$G19)</f>
        <v/>
      </c>
      <c r="E25" s="811" t="str">
        <f>IF(ISBLANK(G$21),"",1-$G21)</f>
        <v/>
      </c>
      <c r="F25" s="811" t="str">
        <f>IF(ISBLANK(G$23),"",1-$G23)</f>
        <v/>
      </c>
      <c r="G25" s="814"/>
      <c r="H25" s="817"/>
      <c r="I25" s="817"/>
      <c r="J25" s="817"/>
      <c r="K25" s="817"/>
      <c r="L25" s="817"/>
      <c r="M25" s="1237"/>
      <c r="N25" s="1456">
        <f t="shared" si="1"/>
        <v>0</v>
      </c>
      <c r="O25" s="1510"/>
      <c r="P25" s="2001">
        <f>SUM(N25:N26)-O25-O26</f>
        <v>0</v>
      </c>
      <c r="Q25"/>
      <c r="R25" s="2004">
        <f>IF(B26="",IF(B25=1,1,IF(B25=0,0,)),IF(B25+B26=0,0,IF(B25+B26=1,0.5,IF(B25+B26=2,1,))))</f>
        <v>0</v>
      </c>
      <c r="S25" s="2000">
        <f>IF(C26="",IF(C25=1,1,IF(C25=0,0,)),IF(C25+C26=0,0,IF(C25+C26=1,0.5,IF(C25+C26=2,1,))))</f>
        <v>0</v>
      </c>
      <c r="T25" s="2000">
        <f>IF(D26="",IF(D25=1,1,IF(D25=0,0,)),IF(D25+D26=0,0,IF(D25+D26=1,0.5,IF(D25+D26=2,1,))))</f>
        <v>0</v>
      </c>
      <c r="U25" s="2000">
        <f>IF(E26="",IF(E25=1,1,IF(E25=0,0,)),IF(E25+E26=0,0,IF(E25+E26=1,0.5,IF(E25+E26=2,1,))))</f>
        <v>0</v>
      </c>
      <c r="V25" s="2000">
        <f>IF(F26="",IF(F25=1,1,IF(F25=0,0,)),IF(F25+F26=0,0,IF(F25+F26=1,0.5,IF(F25+F26=2,1,))))</f>
        <v>0</v>
      </c>
      <c r="W25" s="812"/>
      <c r="X25" s="2000">
        <f t="shared" ref="X25:AC25" si="7">IF(H26="",IF(H25=1,1,IF(H25=0,0,)),IF(H25+H26=0,0,IF(H25+H26=1,0.5,IF(H25+H26=2,1,))))</f>
        <v>0</v>
      </c>
      <c r="Y25" s="2000">
        <f t="shared" si="7"/>
        <v>0</v>
      </c>
      <c r="Z25" s="2000">
        <f t="shared" si="7"/>
        <v>0</v>
      </c>
      <c r="AA25" s="2000">
        <f t="shared" si="7"/>
        <v>0</v>
      </c>
      <c r="AB25" s="2000">
        <f t="shared" si="7"/>
        <v>0</v>
      </c>
      <c r="AC25" s="2005">
        <f t="shared" si="7"/>
        <v>0</v>
      </c>
      <c r="AD25" s="1994">
        <f>SUM(R25:AC25)</f>
        <v>0</v>
      </c>
      <c r="AE25" s="2002"/>
    </row>
    <row r="26" spans="1:31" ht="12.75" customHeight="1" x14ac:dyDescent="0.15">
      <c r="A26" s="1996"/>
      <c r="B26" s="1506">
        <f>IF(ISBLANK(G$16),"",1-$G16)</f>
        <v>0</v>
      </c>
      <c r="C26" s="1227">
        <f>IF(ISBLANK(G$18),"",1-$G18)</f>
        <v>0</v>
      </c>
      <c r="D26" s="1227" t="str">
        <f>IF(ISBLANK(G$20),"",1-$G20)</f>
        <v/>
      </c>
      <c r="E26" s="1227" t="str">
        <f>IF(ISBLANK(G$22),"",1-$G22)</f>
        <v/>
      </c>
      <c r="F26" s="1227" t="str">
        <f>IF(ISBLANK(G$24),"",1-$G24)</f>
        <v/>
      </c>
      <c r="G26" s="815"/>
      <c r="H26" s="1226"/>
      <c r="I26" s="1226"/>
      <c r="J26" s="1226"/>
      <c r="K26" s="1226"/>
      <c r="L26" s="1226"/>
      <c r="M26" s="1504"/>
      <c r="N26" s="1505">
        <f t="shared" si="1"/>
        <v>0</v>
      </c>
      <c r="O26" s="1511"/>
      <c r="P26" s="2001"/>
      <c r="Q26"/>
      <c r="R26" s="2004"/>
      <c r="S26" s="2000"/>
      <c r="T26" s="2000"/>
      <c r="U26" s="2000"/>
      <c r="V26" s="2000"/>
      <c r="W26" s="812"/>
      <c r="X26" s="2000"/>
      <c r="Y26" s="2000"/>
      <c r="Z26" s="2000"/>
      <c r="AA26" s="2000"/>
      <c r="AB26" s="2000"/>
      <c r="AC26" s="2005"/>
      <c r="AD26" s="1994"/>
      <c r="AE26" s="2002"/>
    </row>
    <row r="27" spans="1:31" ht="12.75" customHeight="1" x14ac:dyDescent="0.15">
      <c r="A27" s="2003">
        <f>$B$8</f>
        <v>7</v>
      </c>
      <c r="B27" s="1244">
        <f>IF(ISBLANK(H$15),"",1-$H15)</f>
        <v>0</v>
      </c>
      <c r="C27" s="811">
        <f>IF(ISBLANK(H$17),"",1-$H17)</f>
        <v>0</v>
      </c>
      <c r="D27" s="811" t="str">
        <f>IF(ISBLANK(H$19),"",1-$H19)</f>
        <v/>
      </c>
      <c r="E27" s="811" t="str">
        <f>IF(ISBLANK(H$21),"",1-$H21)</f>
        <v/>
      </c>
      <c r="F27" s="811" t="str">
        <f>IF(ISBLANK(H$23),"",1-$H23)</f>
        <v/>
      </c>
      <c r="G27" s="811" t="str">
        <f>IF(ISBLANK(H$25),"",1-$H25)</f>
        <v/>
      </c>
      <c r="H27" s="814"/>
      <c r="I27" s="817"/>
      <c r="J27" s="817"/>
      <c r="K27" s="817"/>
      <c r="L27" s="817"/>
      <c r="M27" s="1237"/>
      <c r="N27" s="1456">
        <f t="shared" si="1"/>
        <v>0</v>
      </c>
      <c r="O27" s="1510"/>
      <c r="P27" s="2001">
        <f>SUM(N27:N28)-O27-O28</f>
        <v>0</v>
      </c>
      <c r="Q27"/>
      <c r="R27" s="2004">
        <f t="shared" ref="R27:W27" si="8">IF(B28="",IF(B27=1,1,IF(B27=0,0,)),IF(B27+B28=0,0,IF(B27+B28=1,0.5,IF(B27+B28=2,1,))))</f>
        <v>0</v>
      </c>
      <c r="S27" s="2000">
        <f t="shared" si="8"/>
        <v>0</v>
      </c>
      <c r="T27" s="2000">
        <f t="shared" si="8"/>
        <v>0</v>
      </c>
      <c r="U27" s="2000">
        <f t="shared" si="8"/>
        <v>0</v>
      </c>
      <c r="V27" s="2000">
        <f t="shared" si="8"/>
        <v>0</v>
      </c>
      <c r="W27" s="2000">
        <f t="shared" si="8"/>
        <v>0</v>
      </c>
      <c r="X27" s="812"/>
      <c r="Y27" s="2000">
        <f>IF(I28="",IF(I27=1,1,IF(I27=0,0,)),IF(I27+I28=0,0,IF(I27+I28=1,0.5,IF(I27+I28=2,1,))))</f>
        <v>0</v>
      </c>
      <c r="Z27" s="2000">
        <f>IF(J28="",IF(J27=1,1,IF(J27=0,0,)),IF(J27+J28=0,0,IF(J27+J28=1,0.5,IF(J27+J28=2,1,))))</f>
        <v>0</v>
      </c>
      <c r="AA27" s="2000">
        <f>IF(K28="",IF(K27=1,1,IF(K27=0,0,)),IF(K27+K28=0,0,IF(K27+K28=1,0.5,IF(K27+K28=2,1,))))</f>
        <v>0</v>
      </c>
      <c r="AB27" s="2000">
        <f>IF(L28="",IF(L27=1,1,IF(L27=0,0,)),IF(L27+L28=0,0,IF(L27+L28=1,0.5,IF(L27+L28=2,1,))))</f>
        <v>0</v>
      </c>
      <c r="AC27" s="2005">
        <f>IF(M28="",IF(M27=1,1,IF(M27=0,0,)),IF(M27+M28=0,0,IF(M27+M28=1,0.5,IF(M27+M28=2,1,))))</f>
        <v>0</v>
      </c>
      <c r="AD27" s="1994">
        <f>SUM(R27:AC27)</f>
        <v>0</v>
      </c>
      <c r="AE27" s="2002"/>
    </row>
    <row r="28" spans="1:31" ht="12.75" customHeight="1" x14ac:dyDescent="0.15">
      <c r="A28" s="1996"/>
      <c r="B28" s="1506">
        <f>IF(ISBLANK(H$16),"",1-$H16)</f>
        <v>0</v>
      </c>
      <c r="C28" s="1227">
        <f>IF(ISBLANK(H$18),"",1-$H18)</f>
        <v>0</v>
      </c>
      <c r="D28" s="1227" t="str">
        <f>IF(ISBLANK(H$20),"",1-$H20)</f>
        <v/>
      </c>
      <c r="E28" s="1227" t="str">
        <f>IF(ISBLANK(H$22),"",1-$H22)</f>
        <v/>
      </c>
      <c r="F28" s="1227" t="str">
        <f>IF(ISBLANK(H$24),"",1-$H24)</f>
        <v/>
      </c>
      <c r="G28" s="1227" t="str">
        <f>IF(ISBLANK(H$26),"",1-$H26)</f>
        <v/>
      </c>
      <c r="H28" s="815"/>
      <c r="I28" s="1226"/>
      <c r="J28" s="1226"/>
      <c r="K28" s="1226"/>
      <c r="L28" s="1226"/>
      <c r="M28" s="1504"/>
      <c r="N28" s="1505">
        <f t="shared" si="1"/>
        <v>0</v>
      </c>
      <c r="O28" s="1511"/>
      <c r="P28" s="2001"/>
      <c r="Q28"/>
      <c r="R28" s="2004"/>
      <c r="S28" s="2000"/>
      <c r="T28" s="2000"/>
      <c r="U28" s="2000"/>
      <c r="V28" s="2000"/>
      <c r="W28" s="2000"/>
      <c r="X28" s="812"/>
      <c r="Y28" s="2000"/>
      <c r="Z28" s="2000"/>
      <c r="AA28" s="2000"/>
      <c r="AB28" s="2000"/>
      <c r="AC28" s="2005"/>
      <c r="AD28" s="1994"/>
      <c r="AE28" s="2002"/>
    </row>
    <row r="29" spans="1:31" ht="12.75" customHeight="1" x14ac:dyDescent="0.15">
      <c r="A29" s="2003">
        <f>$B$9</f>
        <v>8</v>
      </c>
      <c r="B29" s="1244">
        <f>IF(ISBLANK(I$15),"",1-$I15)</f>
        <v>0</v>
      </c>
      <c r="C29" s="811">
        <f>IF(ISBLANK(I$17),"",1-$I17)</f>
        <v>0</v>
      </c>
      <c r="D29" s="811" t="str">
        <f>IF(ISBLANK(I$19),"",1-$I19)</f>
        <v/>
      </c>
      <c r="E29" s="811" t="str">
        <f>IF(ISBLANK(I$21),"",1-$I21)</f>
        <v/>
      </c>
      <c r="F29" s="811" t="str">
        <f>IF(ISBLANK(I$23),"",1-$I23)</f>
        <v/>
      </c>
      <c r="G29" s="811" t="str">
        <f>IF(ISBLANK(I$25),"",1-$I25)</f>
        <v/>
      </c>
      <c r="H29" s="811" t="str">
        <f>IF(ISBLANK(I$27),"",1-$I27)</f>
        <v/>
      </c>
      <c r="I29" s="814"/>
      <c r="J29" s="817"/>
      <c r="K29" s="817"/>
      <c r="L29" s="817"/>
      <c r="M29" s="1237"/>
      <c r="N29" s="1456">
        <f t="shared" si="1"/>
        <v>0</v>
      </c>
      <c r="O29" s="1510"/>
      <c r="P29" s="2001">
        <f>SUM(N29:N30)-O29-O30</f>
        <v>0</v>
      </c>
      <c r="Q29"/>
      <c r="R29" s="2004">
        <f t="shared" ref="R29:X29" si="9">IF(B30="",IF(B29=1,1,IF(B29=0,0,)),IF(B29+B30=0,0,IF(B29+B30=1,0.5,IF(B29+B30=2,1,))))</f>
        <v>0</v>
      </c>
      <c r="S29" s="2000">
        <f t="shared" si="9"/>
        <v>0</v>
      </c>
      <c r="T29" s="2000">
        <f t="shared" si="9"/>
        <v>0</v>
      </c>
      <c r="U29" s="2000">
        <f t="shared" si="9"/>
        <v>0</v>
      </c>
      <c r="V29" s="2000">
        <f t="shared" si="9"/>
        <v>0</v>
      </c>
      <c r="W29" s="2000">
        <f t="shared" si="9"/>
        <v>0</v>
      </c>
      <c r="X29" s="2000">
        <f t="shared" si="9"/>
        <v>0</v>
      </c>
      <c r="Y29" s="812"/>
      <c r="Z29" s="2000">
        <f>IF(J30="",IF(J29=1,1,IF(J29=0,0,)),IF(J29+J30=0,0,IF(J29+J30=1,0.5,IF(J29+J30=2,1,))))</f>
        <v>0</v>
      </c>
      <c r="AA29" s="2000">
        <f>IF(K30="",IF(K29=1,1,IF(K29=0,0,)),IF(K29+K30=0,0,IF(K29+K30=1,0.5,IF(K29+K30=2,1,))))</f>
        <v>0</v>
      </c>
      <c r="AB29" s="2000">
        <f>IF(L30="",IF(L29=1,1,IF(L29=0,0,)),IF(L29+L30=0,0,IF(L29+L30=1,0.5,IF(L29+L30=2,1,))))</f>
        <v>0</v>
      </c>
      <c r="AC29" s="2005">
        <f>IF(M30="",IF(M29=1,1,IF(M29=0,0,)),IF(M29+M30=0,0,IF(M29+M30=1,0.5,IF(M29+M30=2,1,))))</f>
        <v>0</v>
      </c>
      <c r="AD29" s="1994">
        <f>SUM(R29:AC29)</f>
        <v>0</v>
      </c>
      <c r="AE29" s="2002"/>
    </row>
    <row r="30" spans="1:31" ht="12.75" customHeight="1" x14ac:dyDescent="0.15">
      <c r="A30" s="1996"/>
      <c r="B30" s="1506">
        <f>IF(ISBLANK(I$16),"",1-$I16)</f>
        <v>0</v>
      </c>
      <c r="C30" s="1227">
        <f>IF(ISBLANK(I$18),"",1-$I18)</f>
        <v>0</v>
      </c>
      <c r="D30" s="1227" t="str">
        <f>IF(ISBLANK(I$20),"",1-$I20)</f>
        <v/>
      </c>
      <c r="E30" s="1227" t="str">
        <f>IF(ISBLANK(I$22),"",1-$I22)</f>
        <v/>
      </c>
      <c r="F30" s="1227" t="str">
        <f>IF(ISBLANK(I$24),"",1-$I24)</f>
        <v/>
      </c>
      <c r="G30" s="1227" t="str">
        <f>IF(ISBLANK(I$26),"",1-$I26)</f>
        <v/>
      </c>
      <c r="H30" s="1227" t="str">
        <f>IF(ISBLANK(I$28),"",1-$I28)</f>
        <v/>
      </c>
      <c r="I30" s="815"/>
      <c r="J30" s="1226"/>
      <c r="K30" s="1226"/>
      <c r="L30" s="1226"/>
      <c r="M30" s="1504"/>
      <c r="N30" s="1505">
        <f t="shared" si="1"/>
        <v>0</v>
      </c>
      <c r="O30" s="1511"/>
      <c r="P30" s="2001"/>
      <c r="Q30"/>
      <c r="R30" s="2004"/>
      <c r="S30" s="2000"/>
      <c r="T30" s="2000"/>
      <c r="U30" s="2000"/>
      <c r="V30" s="2000"/>
      <c r="W30" s="2000"/>
      <c r="X30" s="2000"/>
      <c r="Y30" s="812"/>
      <c r="Z30" s="2000"/>
      <c r="AA30" s="2000"/>
      <c r="AB30" s="2000"/>
      <c r="AC30" s="2005"/>
      <c r="AD30" s="1994"/>
      <c r="AE30" s="2002"/>
    </row>
    <row r="31" spans="1:31" ht="12.75" customHeight="1" x14ac:dyDescent="0.15">
      <c r="A31" s="2003">
        <f>$B$10</f>
        <v>9</v>
      </c>
      <c r="B31" s="1244">
        <f>IF(ISBLANK(J$15),"",1-$J15)</f>
        <v>0</v>
      </c>
      <c r="C31" s="811">
        <f>IF(ISBLANK(J$17),"",1-$J17)</f>
        <v>0</v>
      </c>
      <c r="D31" s="811" t="str">
        <f>IF(ISBLANK(J$19),"",1-$J19)</f>
        <v/>
      </c>
      <c r="E31" s="811" t="str">
        <f>IF(ISBLANK(J$21),"",1-$J21)</f>
        <v/>
      </c>
      <c r="F31" s="811" t="str">
        <f>IF(ISBLANK(J$23),"",1-$J23)</f>
        <v/>
      </c>
      <c r="G31" s="811" t="str">
        <f>IF(ISBLANK(J$25),"",1-$J25)</f>
        <v/>
      </c>
      <c r="H31" s="811" t="str">
        <f>IF(ISBLANK(J$27),"",1-$J27)</f>
        <v/>
      </c>
      <c r="I31" s="811" t="str">
        <f>IF(ISBLANK(J$29),"",1-$J29)</f>
        <v/>
      </c>
      <c r="J31" s="814"/>
      <c r="K31" s="817"/>
      <c r="L31" s="817"/>
      <c r="M31" s="1237"/>
      <c r="N31" s="1456">
        <f t="shared" si="1"/>
        <v>0</v>
      </c>
      <c r="O31" s="1510"/>
      <c r="P31" s="2001">
        <f>SUM(N31:N32)-O31-O32</f>
        <v>0</v>
      </c>
      <c r="Q31"/>
      <c r="R31" s="2004">
        <f t="shared" ref="R31:Y31" si="10">IF(B32="",IF(B31=1,1,IF(B31=0,0,)),IF(B31+B32=0,0,IF(B31+B32=1,0.5,IF(B31+B32=2,1,))))</f>
        <v>0</v>
      </c>
      <c r="S31" s="2000">
        <f t="shared" si="10"/>
        <v>0</v>
      </c>
      <c r="T31" s="2000">
        <f t="shared" si="10"/>
        <v>0</v>
      </c>
      <c r="U31" s="2000">
        <f t="shared" si="10"/>
        <v>0</v>
      </c>
      <c r="V31" s="2000">
        <f t="shared" si="10"/>
        <v>0</v>
      </c>
      <c r="W31" s="2000">
        <f t="shared" si="10"/>
        <v>0</v>
      </c>
      <c r="X31" s="2000">
        <f t="shared" si="10"/>
        <v>0</v>
      </c>
      <c r="Y31" s="2000">
        <f t="shared" si="10"/>
        <v>0</v>
      </c>
      <c r="Z31" s="812"/>
      <c r="AA31" s="2000">
        <f>IF(K32="",IF(K31=1,1,IF(K31=0,0,)),IF(K31+K32=0,0,IF(K31+K32=1,0.5,IF(K31+K32=2,1,))))</f>
        <v>0</v>
      </c>
      <c r="AB31" s="2000">
        <f>IF(L32="",IF(L31=1,1,IF(L31=0,0,)),IF(L31+L32=0,0,IF(L31+L32=1,0.5,IF(L31+L32=2,1,))))</f>
        <v>0</v>
      </c>
      <c r="AC31" s="2005">
        <f>IF(M32="",IF(M31=1,1,IF(M31=0,0,)),IF(M31+M32=0,0,IF(M31+M32=1,0.5,IF(M31+M32=2,1,))))</f>
        <v>0</v>
      </c>
      <c r="AD31" s="1994">
        <f>SUM(R31:AC31)</f>
        <v>0</v>
      </c>
      <c r="AE31" s="2002"/>
    </row>
    <row r="32" spans="1:31" ht="12.75" customHeight="1" x14ac:dyDescent="0.15">
      <c r="A32" s="1996"/>
      <c r="B32" s="1506">
        <f>IF(ISBLANK(J$16),"",1-$J16)</f>
        <v>0</v>
      </c>
      <c r="C32" s="1227">
        <f>IF(ISBLANK(J$18),"",1-$J18)</f>
        <v>0</v>
      </c>
      <c r="D32" s="1227" t="str">
        <f>IF(ISBLANK(J$20),"",1-$J20)</f>
        <v/>
      </c>
      <c r="E32" s="1227" t="str">
        <f>IF(ISBLANK(J$22),"",1-$J22)</f>
        <v/>
      </c>
      <c r="F32" s="1227" t="str">
        <f>IF(ISBLANK(J$24),"",1-$J24)</f>
        <v/>
      </c>
      <c r="G32" s="1227" t="str">
        <f>IF(ISBLANK(J$26),"",1-$J26)</f>
        <v/>
      </c>
      <c r="H32" s="1227" t="str">
        <f>IF(ISBLANK(J$28),"",1-$J28)</f>
        <v/>
      </c>
      <c r="I32" s="1227" t="str">
        <f>IF(ISBLANK(J$30),"",1-$J30)</f>
        <v/>
      </c>
      <c r="J32" s="815"/>
      <c r="K32" s="1226"/>
      <c r="L32" s="1226"/>
      <c r="M32" s="1504"/>
      <c r="N32" s="1505">
        <f t="shared" si="1"/>
        <v>0</v>
      </c>
      <c r="O32" s="1511"/>
      <c r="P32" s="2001"/>
      <c r="Q32"/>
      <c r="R32" s="2004"/>
      <c r="S32" s="2000"/>
      <c r="T32" s="2000"/>
      <c r="U32" s="2000"/>
      <c r="V32" s="2000"/>
      <c r="W32" s="2000"/>
      <c r="X32" s="2000"/>
      <c r="Y32" s="2000"/>
      <c r="Z32" s="812"/>
      <c r="AA32" s="2000"/>
      <c r="AB32" s="2000"/>
      <c r="AC32" s="2005"/>
      <c r="AD32" s="1994"/>
      <c r="AE32" s="2002"/>
    </row>
    <row r="33" spans="1:31" ht="12.75" customHeight="1" x14ac:dyDescent="0.15">
      <c r="A33" s="2003">
        <f>$B$11</f>
        <v>10</v>
      </c>
      <c r="B33" s="1244">
        <f>IF(ISBLANK(K$15),"",1-$K15)</f>
        <v>0</v>
      </c>
      <c r="C33" s="811">
        <f>IF(ISBLANK(K$17),"",1-$K17)</f>
        <v>0</v>
      </c>
      <c r="D33" s="811" t="str">
        <f>IF(ISBLANK(K$19),"",1-$K19)</f>
        <v/>
      </c>
      <c r="E33" s="811" t="str">
        <f>IF(ISBLANK(K$21),"",1-$K21)</f>
        <v/>
      </c>
      <c r="F33" s="811" t="str">
        <f>IF(ISBLANK(K$23),"",1-$K23)</f>
        <v/>
      </c>
      <c r="G33" s="811" t="str">
        <f>IF(ISBLANK(K$25),"",1-$K25)</f>
        <v/>
      </c>
      <c r="H33" s="811" t="str">
        <f>IF(ISBLANK(K$27),"",1-$K27)</f>
        <v/>
      </c>
      <c r="I33" s="811" t="str">
        <f>IF(ISBLANK(K$29),"",1-$K29)</f>
        <v/>
      </c>
      <c r="J33" s="811" t="str">
        <f>IF(ISBLANK(K$31),"",1-$K31)</f>
        <v/>
      </c>
      <c r="K33" s="814"/>
      <c r="L33" s="817"/>
      <c r="M33" s="1237"/>
      <c r="N33" s="1456">
        <f t="shared" si="1"/>
        <v>0</v>
      </c>
      <c r="O33" s="1510"/>
      <c r="P33" s="2001">
        <f>SUM(N33:N34)-O33-O34</f>
        <v>0</v>
      </c>
      <c r="Q33"/>
      <c r="R33" s="2004">
        <f t="shared" ref="R33:Z33" si="11">IF(B34="",IF(B33=1,1,IF(B33=0,0,)),IF(B33+B34=0,0,IF(B33+B34=1,0.5,IF(B33+B34=2,1,))))</f>
        <v>0</v>
      </c>
      <c r="S33" s="2000">
        <f t="shared" si="11"/>
        <v>0</v>
      </c>
      <c r="T33" s="2000">
        <f t="shared" si="11"/>
        <v>0</v>
      </c>
      <c r="U33" s="2000">
        <f t="shared" si="11"/>
        <v>0</v>
      </c>
      <c r="V33" s="2000">
        <f t="shared" si="11"/>
        <v>0</v>
      </c>
      <c r="W33" s="2000">
        <f t="shared" si="11"/>
        <v>0</v>
      </c>
      <c r="X33" s="2000">
        <f t="shared" si="11"/>
        <v>0</v>
      </c>
      <c r="Y33" s="2000">
        <f t="shared" si="11"/>
        <v>0</v>
      </c>
      <c r="Z33" s="2000">
        <f t="shared" si="11"/>
        <v>0</v>
      </c>
      <c r="AA33" s="812"/>
      <c r="AB33" s="2000">
        <f>IF(L34="",IF(L33=1,1,IF(L33=0,0,)),IF(L33+L34=0,0,IF(L33+L34=1,0.5,IF(L33+L34=2,1,))))</f>
        <v>0</v>
      </c>
      <c r="AC33" s="2005">
        <f>IF(M34="",IF(M33=1,1,IF(M33=0,0,)),IF(M33+M34=0,0,IF(M33+M34=1,0.5,IF(M33+M34=2,1,))))</f>
        <v>0</v>
      </c>
      <c r="AD33" s="1994">
        <f>SUM(R33:AC33)</f>
        <v>0</v>
      </c>
      <c r="AE33" s="2002"/>
    </row>
    <row r="34" spans="1:31" ht="12.75" customHeight="1" x14ac:dyDescent="0.15">
      <c r="A34" s="1996"/>
      <c r="B34" s="1506">
        <f>IF(ISBLANK(K$16),"",1-$K16)</f>
        <v>0</v>
      </c>
      <c r="C34" s="1227">
        <f>IF(ISBLANK(K$18),"",1-$K18)</f>
        <v>0</v>
      </c>
      <c r="D34" s="1227" t="str">
        <f>IF(ISBLANK(K$20),"",1-$K20)</f>
        <v/>
      </c>
      <c r="E34" s="1227" t="str">
        <f>IF(ISBLANK(K$22),"",1-$K22)</f>
        <v/>
      </c>
      <c r="F34" s="1227" t="str">
        <f>IF(ISBLANK(K$24),"",1-$K24)</f>
        <v/>
      </c>
      <c r="G34" s="1227" t="str">
        <f>IF(ISBLANK(K$26),"",1-$K26)</f>
        <v/>
      </c>
      <c r="H34" s="1227" t="str">
        <f>IF(ISBLANK(K$28),"",1-$K28)</f>
        <v/>
      </c>
      <c r="I34" s="1227" t="str">
        <f>IF(ISBLANK(K$30),"",1-$K30)</f>
        <v/>
      </c>
      <c r="J34" s="1227" t="str">
        <f>IF(ISBLANK(K$32),"",1-$K32)</f>
        <v/>
      </c>
      <c r="K34" s="815"/>
      <c r="L34" s="1226"/>
      <c r="M34" s="1504"/>
      <c r="N34" s="1505">
        <f t="shared" si="1"/>
        <v>0</v>
      </c>
      <c r="O34" s="1511"/>
      <c r="P34" s="2001"/>
      <c r="Q34"/>
      <c r="R34" s="2004"/>
      <c r="S34" s="2000"/>
      <c r="T34" s="2000"/>
      <c r="U34" s="2000"/>
      <c r="V34" s="2000"/>
      <c r="W34" s="2000"/>
      <c r="X34" s="2000"/>
      <c r="Y34" s="2000"/>
      <c r="Z34" s="2000"/>
      <c r="AA34" s="812"/>
      <c r="AB34" s="2000"/>
      <c r="AC34" s="2005"/>
      <c r="AD34" s="1994"/>
      <c r="AE34" s="2002"/>
    </row>
    <row r="35" spans="1:31" ht="12.75" customHeight="1" x14ac:dyDescent="0.15">
      <c r="A35" s="2003">
        <f>$B$12</f>
        <v>11</v>
      </c>
      <c r="B35" s="1244">
        <f>IF(ISBLANK(L$15),"",1-$L15)</f>
        <v>0</v>
      </c>
      <c r="C35" s="811">
        <f>IF(ISBLANK(L$17),"",1-$L17)</f>
        <v>0</v>
      </c>
      <c r="D35" s="811" t="str">
        <f>IF(ISBLANK(L$19),"",1-$L19)</f>
        <v/>
      </c>
      <c r="E35" s="811" t="str">
        <f>IF(ISBLANK(L$21),"",1-$L21)</f>
        <v/>
      </c>
      <c r="F35" s="811" t="str">
        <f>IF(ISBLANK(L$23),"",1-$L23)</f>
        <v/>
      </c>
      <c r="G35" s="811" t="str">
        <f>IF(ISBLANK(L$25),"",1-$L25)</f>
        <v/>
      </c>
      <c r="H35" s="811" t="str">
        <f>IF(ISBLANK(L$27),"",1-$L27)</f>
        <v/>
      </c>
      <c r="I35" s="811" t="str">
        <f>IF(ISBLANK(L$29),"",1-$L29)</f>
        <v/>
      </c>
      <c r="J35" s="811" t="str">
        <f>IF(ISBLANK(L$31),"",1-$L31)</f>
        <v/>
      </c>
      <c r="K35" s="811" t="str">
        <f>IF(ISBLANK(L$33),"",1-$L33)</f>
        <v/>
      </c>
      <c r="L35" s="810"/>
      <c r="M35" s="1237"/>
      <c r="N35" s="1456">
        <f t="shared" si="1"/>
        <v>0</v>
      </c>
      <c r="O35" s="1510"/>
      <c r="P35" s="2001">
        <f>SUM(N35:N36)-O35-O36</f>
        <v>0</v>
      </c>
      <c r="Q35"/>
      <c r="R35" s="2004">
        <f t="shared" ref="R35:AA35" si="12">IF(B36="",IF(B35=1,1,IF(B35=0,0,)),IF(B35+B36=0,0,IF(B35+B36=1,0.5,IF(B35+B36=2,1,))))</f>
        <v>0</v>
      </c>
      <c r="S35" s="2000">
        <f t="shared" si="12"/>
        <v>0</v>
      </c>
      <c r="T35" s="2000">
        <f t="shared" si="12"/>
        <v>0</v>
      </c>
      <c r="U35" s="2000">
        <f t="shared" si="12"/>
        <v>0</v>
      </c>
      <c r="V35" s="2000">
        <f t="shared" si="12"/>
        <v>0</v>
      </c>
      <c r="W35" s="2000">
        <f t="shared" si="12"/>
        <v>0</v>
      </c>
      <c r="X35" s="2000">
        <f t="shared" si="12"/>
        <v>0</v>
      </c>
      <c r="Y35" s="2000">
        <f t="shared" si="12"/>
        <v>0</v>
      </c>
      <c r="Z35" s="2000">
        <f t="shared" si="12"/>
        <v>0</v>
      </c>
      <c r="AA35" s="2000">
        <f t="shared" si="12"/>
        <v>0</v>
      </c>
      <c r="AB35" s="812"/>
      <c r="AC35" s="2005">
        <f>IF(M36="",IF(M35=1,1,IF(M35=0,0,)),IF(M35+M36=0,0,IF(M35+M36=1,0.5,IF(M35+M36=2,1,))))</f>
        <v>0</v>
      </c>
      <c r="AD35" s="1994">
        <f>SUM(R35:AC35)</f>
        <v>0</v>
      </c>
      <c r="AE35" s="2002"/>
    </row>
    <row r="36" spans="1:31" ht="12.75" customHeight="1" x14ac:dyDescent="0.15">
      <c r="A36" s="1996"/>
      <c r="B36" s="1506">
        <f>IF(ISBLANK(L$16),"",1-$L16)</f>
        <v>0</v>
      </c>
      <c r="C36" s="1227">
        <f>IF(ISBLANK(L$18),"",1-$L18)</f>
        <v>0</v>
      </c>
      <c r="D36" s="1227" t="str">
        <f>IF(ISBLANK(L$20),"",1-$L20)</f>
        <v/>
      </c>
      <c r="E36" s="1227" t="str">
        <f>IF(ISBLANK(L$22),"",1-$L22)</f>
        <v/>
      </c>
      <c r="F36" s="1227" t="str">
        <f>IF(ISBLANK(L$24),"",1-$L24)</f>
        <v/>
      </c>
      <c r="G36" s="1227" t="str">
        <f>IF(ISBLANK(L$26),"",1-$L26)</f>
        <v/>
      </c>
      <c r="H36" s="1227" t="str">
        <f>IF(ISBLANK(L$28),"",1-$L28)</f>
        <v/>
      </c>
      <c r="I36" s="1227" t="str">
        <f>IF(ISBLANK(L$30),"",1-$L30)</f>
        <v/>
      </c>
      <c r="J36" s="1227" t="str">
        <f>IF(ISBLANK(L$32),"",1-$L32)</f>
        <v/>
      </c>
      <c r="K36" s="1227" t="str">
        <f>IF(ISBLANK(L$34),"",1-$L34)</f>
        <v/>
      </c>
      <c r="L36" s="850"/>
      <c r="M36" s="1504"/>
      <c r="N36" s="1505">
        <f t="shared" si="1"/>
        <v>0</v>
      </c>
      <c r="O36" s="1511"/>
      <c r="P36" s="2001"/>
      <c r="Q36"/>
      <c r="R36" s="2004"/>
      <c r="S36" s="2000"/>
      <c r="T36" s="2000"/>
      <c r="U36" s="2000"/>
      <c r="V36" s="2000"/>
      <c r="W36" s="2000"/>
      <c r="X36" s="2000"/>
      <c r="Y36" s="2000"/>
      <c r="Z36" s="2000"/>
      <c r="AA36" s="2000"/>
      <c r="AB36" s="812"/>
      <c r="AC36" s="2005"/>
      <c r="AD36" s="1994"/>
      <c r="AE36" s="2002"/>
    </row>
    <row r="37" spans="1:31" ht="12.75" customHeight="1" x14ac:dyDescent="0.15">
      <c r="A37" s="2003">
        <f>$B$13</f>
        <v>12</v>
      </c>
      <c r="B37" s="1244">
        <f>IF(ISBLANK(M$15),"",1-$M15)</f>
        <v>0</v>
      </c>
      <c r="C37" s="811">
        <f>IF(ISBLANK(M$17),"",1-$M17)</f>
        <v>0</v>
      </c>
      <c r="D37" s="811" t="str">
        <f>IF(ISBLANK(M$19),"",1-$M19)</f>
        <v/>
      </c>
      <c r="E37" s="811" t="str">
        <f>IF(ISBLANK(M$21),"",1-$M21)</f>
        <v/>
      </c>
      <c r="F37" s="811" t="str">
        <f>IF(ISBLANK(M$23),"",1-$M23)</f>
        <v/>
      </c>
      <c r="G37" s="811" t="str">
        <f>IF(ISBLANK(M$25),"",1-$M25)</f>
        <v/>
      </c>
      <c r="H37" s="811" t="str">
        <f>IF(ISBLANK(M$27),"",1-$M27)</f>
        <v/>
      </c>
      <c r="I37" s="811" t="str">
        <f>IF(ISBLANK(M$29),"",1-$M29)</f>
        <v/>
      </c>
      <c r="J37" s="811" t="str">
        <f>IF(ISBLANK(M$31),"",1-$M31)</f>
        <v/>
      </c>
      <c r="K37" s="811" t="str">
        <f>IF(ISBLANK(M$33),"",1-$M33)</f>
        <v/>
      </c>
      <c r="L37" s="811" t="str">
        <f>IF(ISBLANK(M$35),"",1-$M35)</f>
        <v/>
      </c>
      <c r="M37" s="2008"/>
      <c r="N37" s="1456">
        <f t="shared" si="1"/>
        <v>0</v>
      </c>
      <c r="O37" s="1510"/>
      <c r="P37" s="2001">
        <f>SUM(N37:N38)-O37-O38</f>
        <v>0</v>
      </c>
      <c r="Q37"/>
      <c r="R37" s="2004">
        <f t="shared" ref="R37:AB37" si="13">IF(B38="",IF(B37=1,1,IF(B37=0,0,)),IF(B37+B38=0,0,IF(B37+B38=1,0.5,IF(B37+B38=2,1,))))</f>
        <v>0</v>
      </c>
      <c r="S37" s="2000">
        <f t="shared" si="13"/>
        <v>0</v>
      </c>
      <c r="T37" s="2000">
        <f t="shared" si="13"/>
        <v>0</v>
      </c>
      <c r="U37" s="2000">
        <f t="shared" si="13"/>
        <v>0</v>
      </c>
      <c r="V37" s="2000">
        <f t="shared" si="13"/>
        <v>0</v>
      </c>
      <c r="W37" s="2000">
        <f t="shared" si="13"/>
        <v>0</v>
      </c>
      <c r="X37" s="2000">
        <f t="shared" si="13"/>
        <v>0</v>
      </c>
      <c r="Y37" s="2000">
        <f t="shared" si="13"/>
        <v>0</v>
      </c>
      <c r="Z37" s="2000">
        <f t="shared" si="13"/>
        <v>0</v>
      </c>
      <c r="AA37" s="2000">
        <f t="shared" si="13"/>
        <v>0</v>
      </c>
      <c r="AB37" s="2000">
        <f t="shared" si="13"/>
        <v>0</v>
      </c>
      <c r="AC37" s="1516"/>
      <c r="AD37" s="1994">
        <f>SUM(R37:AC37)</f>
        <v>0</v>
      </c>
      <c r="AE37" s="2002"/>
    </row>
    <row r="38" spans="1:31" ht="12.75" customHeight="1" thickBot="1" x14ac:dyDescent="0.2">
      <c r="A38" s="2006"/>
      <c r="B38" s="1507">
        <f>IF(ISBLANK(M$16),"",1-$M16)</f>
        <v>0</v>
      </c>
      <c r="C38" s="1508">
        <f>IF(ISBLANK(M$18),"",1-$M18)</f>
        <v>0</v>
      </c>
      <c r="D38" s="1508" t="str">
        <f>IF(ISBLANK(M$20),"",1-$M20)</f>
        <v/>
      </c>
      <c r="E38" s="1508" t="str">
        <f>IF(ISBLANK(M$22),"",1-$M22)</f>
        <v/>
      </c>
      <c r="F38" s="1508" t="str">
        <f>IF(ISBLANK(M$24),"",1-$M24)</f>
        <v/>
      </c>
      <c r="G38" s="1508" t="str">
        <f>IF(ISBLANK(M$26),"",1-$M26)</f>
        <v/>
      </c>
      <c r="H38" s="1508" t="str">
        <f>IF(ISBLANK(M$28),"",1-$M28)</f>
        <v/>
      </c>
      <c r="I38" s="1508" t="str">
        <f>IF(ISBLANK(M$30),"",1-$M30)</f>
        <v/>
      </c>
      <c r="J38" s="1508" t="str">
        <f>IF(ISBLANK(M$32),"",1-$M32)</f>
        <v/>
      </c>
      <c r="K38" s="1508" t="str">
        <f>IF(ISBLANK(M$34),"",1-$M34)</f>
        <v/>
      </c>
      <c r="L38" s="1508" t="str">
        <f>IF(ISBLANK(M$36),"",1-$M36)</f>
        <v/>
      </c>
      <c r="M38" s="2009"/>
      <c r="N38" s="1509">
        <f t="shared" si="1"/>
        <v>0</v>
      </c>
      <c r="O38" s="1512"/>
      <c r="P38" s="2007"/>
      <c r="Q38"/>
      <c r="R38" s="2010"/>
      <c r="S38" s="2012"/>
      <c r="T38" s="2012"/>
      <c r="U38" s="2012"/>
      <c r="V38" s="2012"/>
      <c r="W38" s="2012"/>
      <c r="X38" s="2012"/>
      <c r="Y38" s="2012"/>
      <c r="Z38" s="2012"/>
      <c r="AA38" s="2012"/>
      <c r="AB38" s="2012"/>
      <c r="AC38" s="1517"/>
      <c r="AD38" s="2011"/>
      <c r="AE38" s="2013"/>
    </row>
    <row r="39" spans="1:31" ht="18.75" customHeight="1" x14ac:dyDescent="0.15"/>
  </sheetData>
  <mergeCells count="221">
    <mergeCell ref="AE37:AE38"/>
    <mergeCell ref="AB15:AB16"/>
    <mergeCell ref="AC15:AC16"/>
    <mergeCell ref="AB17:AB18"/>
    <mergeCell ref="AC17:AC18"/>
    <mergeCell ref="AB19:AB20"/>
    <mergeCell ref="AC19:AC20"/>
    <mergeCell ref="AB21:AB22"/>
    <mergeCell ref="AE35:AE36"/>
    <mergeCell ref="AB37:AB38"/>
    <mergeCell ref="AE33:AE34"/>
    <mergeCell ref="AE31:AE32"/>
    <mergeCell ref="AE27:AE28"/>
    <mergeCell ref="AD27:AD28"/>
    <mergeCell ref="AB27:AB28"/>
    <mergeCell ref="AC27:AC28"/>
    <mergeCell ref="AD29:AD30"/>
    <mergeCell ref="AE25:AE26"/>
    <mergeCell ref="AB25:AB26"/>
    <mergeCell ref="AC25:AC26"/>
    <mergeCell ref="AE21:AE22"/>
    <mergeCell ref="AC21:AC22"/>
    <mergeCell ref="AE19:AE20"/>
    <mergeCell ref="AD21:AD22"/>
    <mergeCell ref="AD35:AD36"/>
    <mergeCell ref="AC35:AC36"/>
    <mergeCell ref="Z35:Z36"/>
    <mergeCell ref="T35:T36"/>
    <mergeCell ref="U35:U36"/>
    <mergeCell ref="V35:V36"/>
    <mergeCell ref="W35:W36"/>
    <mergeCell ref="AD37:AD38"/>
    <mergeCell ref="S37:S38"/>
    <mergeCell ref="T37:T38"/>
    <mergeCell ref="U37:U38"/>
    <mergeCell ref="V37:V38"/>
    <mergeCell ref="W37:W38"/>
    <mergeCell ref="X37:X38"/>
    <mergeCell ref="AA37:AA38"/>
    <mergeCell ref="X35:X36"/>
    <mergeCell ref="Y35:Y36"/>
    <mergeCell ref="AA35:AA36"/>
    <mergeCell ref="Y37:Y38"/>
    <mergeCell ref="Z37:Z38"/>
    <mergeCell ref="A31:A32"/>
    <mergeCell ref="R31:R32"/>
    <mergeCell ref="S31:S32"/>
    <mergeCell ref="A29:A30"/>
    <mergeCell ref="P31:P32"/>
    <mergeCell ref="P27:P28"/>
    <mergeCell ref="R29:R30"/>
    <mergeCell ref="S29:S30"/>
    <mergeCell ref="T23:T24"/>
    <mergeCell ref="P29:P30"/>
    <mergeCell ref="P23:P24"/>
    <mergeCell ref="A23:A24"/>
    <mergeCell ref="A25:A26"/>
    <mergeCell ref="R25:R26"/>
    <mergeCell ref="S25:S26"/>
    <mergeCell ref="R23:R24"/>
    <mergeCell ref="S23:S24"/>
    <mergeCell ref="P25:P26"/>
    <mergeCell ref="A27:A28"/>
    <mergeCell ref="R27:R28"/>
    <mergeCell ref="S27:S28"/>
    <mergeCell ref="P33:P34"/>
    <mergeCell ref="X33:X34"/>
    <mergeCell ref="W33:W34"/>
    <mergeCell ref="A37:A38"/>
    <mergeCell ref="R35:R36"/>
    <mergeCell ref="S35:S36"/>
    <mergeCell ref="A35:A36"/>
    <mergeCell ref="P35:P36"/>
    <mergeCell ref="P37:P38"/>
    <mergeCell ref="M37:M38"/>
    <mergeCell ref="A33:A34"/>
    <mergeCell ref="R33:R34"/>
    <mergeCell ref="R37:R38"/>
    <mergeCell ref="AA31:AA32"/>
    <mergeCell ref="AD31:AD32"/>
    <mergeCell ref="AB31:AB32"/>
    <mergeCell ref="AC31:AC32"/>
    <mergeCell ref="Z33:Z34"/>
    <mergeCell ref="AD33:AD34"/>
    <mergeCell ref="S33:S34"/>
    <mergeCell ref="T33:T34"/>
    <mergeCell ref="U33:U34"/>
    <mergeCell ref="V33:V34"/>
    <mergeCell ref="Y31:Y32"/>
    <mergeCell ref="Y33:Y34"/>
    <mergeCell ref="X31:X32"/>
    <mergeCell ref="V31:V32"/>
    <mergeCell ref="T31:T32"/>
    <mergeCell ref="U31:U32"/>
    <mergeCell ref="W31:W32"/>
    <mergeCell ref="AB33:AB34"/>
    <mergeCell ref="AC33:AC34"/>
    <mergeCell ref="AA27:AA28"/>
    <mergeCell ref="AA29:AA30"/>
    <mergeCell ref="AE29:AE30"/>
    <mergeCell ref="AB29:AB30"/>
    <mergeCell ref="AC29:AC30"/>
    <mergeCell ref="Y27:Y28"/>
    <mergeCell ref="Z27:Z28"/>
    <mergeCell ref="T27:T28"/>
    <mergeCell ref="U27:U28"/>
    <mergeCell ref="V27:V28"/>
    <mergeCell ref="W27:W28"/>
    <mergeCell ref="T29:T30"/>
    <mergeCell ref="U29:U30"/>
    <mergeCell ref="V29:V30"/>
    <mergeCell ref="W29:W30"/>
    <mergeCell ref="X29:X30"/>
    <mergeCell ref="Z29:Z30"/>
    <mergeCell ref="Z25:Z26"/>
    <mergeCell ref="AA25:AA26"/>
    <mergeCell ref="AD25:AD26"/>
    <mergeCell ref="Y25:Y26"/>
    <mergeCell ref="T25:T26"/>
    <mergeCell ref="X25:X26"/>
    <mergeCell ref="U25:U26"/>
    <mergeCell ref="V25:V26"/>
    <mergeCell ref="AE23:AE24"/>
    <mergeCell ref="W23:W24"/>
    <mergeCell ref="X23:X24"/>
    <mergeCell ref="Z23:Z24"/>
    <mergeCell ref="AA23:AA24"/>
    <mergeCell ref="Y23:Y24"/>
    <mergeCell ref="AD23:AD24"/>
    <mergeCell ref="AB23:AB24"/>
    <mergeCell ref="AC23:AC24"/>
    <mergeCell ref="U23:U24"/>
    <mergeCell ref="Z21:Z22"/>
    <mergeCell ref="AA21:AA22"/>
    <mergeCell ref="V21:V22"/>
    <mergeCell ref="W21:W22"/>
    <mergeCell ref="X21:X22"/>
    <mergeCell ref="Y21:Y22"/>
    <mergeCell ref="AA19:AA20"/>
    <mergeCell ref="A21:A22"/>
    <mergeCell ref="R21:R22"/>
    <mergeCell ref="S21:S22"/>
    <mergeCell ref="T21:T22"/>
    <mergeCell ref="U19:U20"/>
    <mergeCell ref="V19:V20"/>
    <mergeCell ref="W19:W20"/>
    <mergeCell ref="X19:X20"/>
    <mergeCell ref="P19:P20"/>
    <mergeCell ref="P21:P22"/>
    <mergeCell ref="AE17:AE18"/>
    <mergeCell ref="AE15:AE16"/>
    <mergeCell ref="AA15:AA16"/>
    <mergeCell ref="AD15:AD16"/>
    <mergeCell ref="Y19:Y20"/>
    <mergeCell ref="Z19:Z20"/>
    <mergeCell ref="A19:A20"/>
    <mergeCell ref="R19:R20"/>
    <mergeCell ref="S19:S20"/>
    <mergeCell ref="Z17:Z18"/>
    <mergeCell ref="A17:A18"/>
    <mergeCell ref="R17:R18"/>
    <mergeCell ref="T17:T18"/>
    <mergeCell ref="U17:U18"/>
    <mergeCell ref="AD19:AD20"/>
    <mergeCell ref="P17:P18"/>
    <mergeCell ref="X15:X16"/>
    <mergeCell ref="X17:X18"/>
    <mergeCell ref="Y17:Y18"/>
    <mergeCell ref="Y15:Y16"/>
    <mergeCell ref="V17:V18"/>
    <mergeCell ref="W17:W18"/>
    <mergeCell ref="Z15:Z16"/>
    <mergeCell ref="AA17:AA18"/>
    <mergeCell ref="AD17:AD18"/>
    <mergeCell ref="A15:A16"/>
    <mergeCell ref="B13:D13"/>
    <mergeCell ref="B12:D12"/>
    <mergeCell ref="S15:S16"/>
    <mergeCell ref="T15:T16"/>
    <mergeCell ref="P15:P16"/>
    <mergeCell ref="U15:U16"/>
    <mergeCell ref="V15:V16"/>
    <mergeCell ref="W15:W16"/>
    <mergeCell ref="R10:T10"/>
    <mergeCell ref="R11:T11"/>
    <mergeCell ref="B10:D10"/>
    <mergeCell ref="R5:T7"/>
    <mergeCell ref="B8:D8"/>
    <mergeCell ref="B11:D11"/>
    <mergeCell ref="G10:I10"/>
    <mergeCell ref="G11:I11"/>
    <mergeCell ref="B5:D5"/>
    <mergeCell ref="B6:D6"/>
    <mergeCell ref="N5:N7"/>
    <mergeCell ref="B7:D7"/>
    <mergeCell ref="O5:O7"/>
    <mergeCell ref="G8:I8"/>
    <mergeCell ref="L5:L7"/>
    <mergeCell ref="M5:M7"/>
    <mergeCell ref="G5:I7"/>
    <mergeCell ref="J5:J7"/>
    <mergeCell ref="K5:K7"/>
    <mergeCell ref="AA8:AE8"/>
    <mergeCell ref="R8:T8"/>
    <mergeCell ref="R9:T9"/>
    <mergeCell ref="B9:D9"/>
    <mergeCell ref="G9:I9"/>
    <mergeCell ref="R1:AD1"/>
    <mergeCell ref="R2:AD2"/>
    <mergeCell ref="R3:AD3"/>
    <mergeCell ref="R4:AD4"/>
    <mergeCell ref="U5:U7"/>
    <mergeCell ref="V5:V7"/>
    <mergeCell ref="Z5:Z7"/>
    <mergeCell ref="W5:W7"/>
    <mergeCell ref="X5:X7"/>
    <mergeCell ref="Y5:Y7"/>
    <mergeCell ref="B4:D4"/>
    <mergeCell ref="B1:D1"/>
    <mergeCell ref="B2:D2"/>
    <mergeCell ref="B3:D3"/>
  </mergeCells>
  <phoneticPr fontId="0" type="noConversion"/>
  <printOptions horizontalCentered="1" verticalCentered="1"/>
  <pageMargins left="0.19685039370078741" right="0" top="0" bottom="0" header="0" footer="0"/>
  <pageSetup paperSize="9" orientation="landscape" horizontalDpi="360" verticalDpi="36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3"/>
  <sheetViews>
    <sheetView workbookViewId="0">
      <selection sqref="A1:W1"/>
    </sheetView>
  </sheetViews>
  <sheetFormatPr baseColWidth="10" defaultColWidth="8.83203125" defaultRowHeight="13" x14ac:dyDescent="0.15"/>
  <cols>
    <col min="1" max="1" width="11" style="15" customWidth="1"/>
    <col min="2" max="17" width="3.33203125" style="15" customWidth="1"/>
    <col min="18" max="18" width="3.6640625" style="15" customWidth="1"/>
    <col min="19" max="19" width="5.1640625" style="15" customWidth="1"/>
    <col min="20" max="20" width="5.6640625" style="15" customWidth="1"/>
    <col min="21" max="21" width="4.5" style="15" customWidth="1"/>
    <col min="22" max="22" width="9.1640625" style="15" customWidth="1"/>
    <col min="23" max="23" width="4.83203125" style="15" customWidth="1"/>
    <col min="24" max="16384" width="8.83203125" style="15"/>
  </cols>
  <sheetData>
    <row r="1" spans="1:23" ht="18" customHeight="1" x14ac:dyDescent="0.2">
      <c r="A1" s="173" t="s">
        <v>1995</v>
      </c>
      <c r="B1" s="1794"/>
      <c r="C1" s="1795"/>
      <c r="D1" s="1795"/>
      <c r="E1" s="1795"/>
      <c r="F1" s="1795"/>
      <c r="G1" s="1795"/>
      <c r="H1" s="1795"/>
      <c r="I1" s="1795"/>
      <c r="J1" s="1795"/>
      <c r="K1" s="1795"/>
      <c r="L1" s="1795"/>
      <c r="M1" s="1795"/>
      <c r="N1" s="1795"/>
      <c r="O1" s="1795"/>
      <c r="P1" s="1795"/>
      <c r="Q1" s="1795"/>
      <c r="R1" s="1795"/>
      <c r="S1" s="1795"/>
      <c r="T1" s="1795"/>
      <c r="U1" s="1795"/>
      <c r="V1" s="1795"/>
      <c r="W1" s="1796"/>
    </row>
    <row r="2" spans="1:23" ht="18" customHeight="1" x14ac:dyDescent="0.2">
      <c r="A2"/>
      <c r="B2"/>
      <c r="C2"/>
      <c r="D2"/>
      <c r="E2"/>
      <c r="F2"/>
      <c r="G2"/>
      <c r="H2" s="1797" t="s">
        <v>1672</v>
      </c>
      <c r="I2" s="1797"/>
      <c r="J2" s="1797"/>
      <c r="K2" s="1797"/>
      <c r="L2" s="1797"/>
      <c r="M2" s="1797"/>
      <c r="N2" s="1797"/>
      <c r="O2" s="1797"/>
      <c r="P2" s="1797"/>
      <c r="Q2" s="1797"/>
      <c r="R2" s="1797"/>
      <c r="S2" s="1797"/>
      <c r="T2" s="1798"/>
      <c r="U2" s="1794"/>
      <c r="V2" s="1795"/>
      <c r="W2" s="1796"/>
    </row>
    <row r="3" spans="1:23" ht="18" customHeight="1" thickBot="1" x14ac:dyDescent="0.2">
      <c r="A3" s="1716" t="s">
        <v>576</v>
      </c>
      <c r="B3" s="1716"/>
      <c r="C3" s="1716"/>
      <c r="D3" s="1716"/>
      <c r="E3" s="1716"/>
      <c r="F3" s="1716"/>
      <c r="G3" s="1716"/>
      <c r="H3" s="1716"/>
      <c r="I3" s="1716"/>
    </row>
    <row r="4" spans="1:23" ht="18" customHeight="1" x14ac:dyDescent="0.2">
      <c r="A4" s="1791"/>
      <c r="B4" s="1778">
        <f>A7</f>
        <v>0</v>
      </c>
      <c r="C4" s="1778">
        <f>A8</f>
        <v>0</v>
      </c>
      <c r="D4" s="1778">
        <f>A9</f>
        <v>0</v>
      </c>
      <c r="E4" s="1778">
        <f>A10</f>
        <v>0</v>
      </c>
      <c r="F4" s="1780">
        <f>A11</f>
        <v>0</v>
      </c>
      <c r="G4" s="1782" t="s">
        <v>92</v>
      </c>
      <c r="H4" s="1784" t="s">
        <v>1534</v>
      </c>
      <c r="I4" s="1784" t="s">
        <v>1533</v>
      </c>
      <c r="J4" s="51"/>
      <c r="K4" s="51"/>
      <c r="L4" s="51"/>
      <c r="M4" s="51"/>
      <c r="N4" s="51"/>
      <c r="O4" s="51"/>
      <c r="P4" s="51"/>
      <c r="Q4" s="51"/>
      <c r="R4" s="51"/>
      <c r="S4" s="51"/>
      <c r="T4" s="51"/>
      <c r="U4" s="51"/>
      <c r="V4" s="81"/>
      <c r="W4" s="81"/>
    </row>
    <row r="5" spans="1:23" ht="18" customHeight="1" x14ac:dyDescent="0.2">
      <c r="A5" s="1792"/>
      <c r="B5" s="1779"/>
      <c r="C5" s="1779"/>
      <c r="D5" s="1779"/>
      <c r="E5" s="1779"/>
      <c r="F5" s="1781"/>
      <c r="G5" s="1783"/>
      <c r="H5" s="1785"/>
      <c r="I5" s="1785"/>
      <c r="J5" s="51"/>
      <c r="K5" s="51"/>
      <c r="L5" s="51"/>
      <c r="M5" s="51"/>
      <c r="N5" s="51"/>
      <c r="O5" s="51"/>
      <c r="P5" s="51"/>
      <c r="Q5" s="51"/>
      <c r="R5" s="51"/>
      <c r="S5" s="51"/>
      <c r="T5" s="51"/>
      <c r="U5" s="51"/>
      <c r="V5" s="81"/>
      <c r="W5" s="81"/>
    </row>
    <row r="6" spans="1:23" ht="18" customHeight="1" x14ac:dyDescent="0.2">
      <c r="A6" s="1793"/>
      <c r="B6" s="1779"/>
      <c r="C6" s="1779"/>
      <c r="D6" s="1779"/>
      <c r="E6" s="1779"/>
      <c r="F6" s="1781"/>
      <c r="G6" s="1783"/>
      <c r="H6" s="1785"/>
      <c r="I6" s="1785"/>
      <c r="J6" s="51"/>
      <c r="K6" s="51"/>
      <c r="L6" s="51"/>
      <c r="M6" s="51"/>
      <c r="N6" s="51"/>
      <c r="O6" s="51"/>
      <c r="P6" s="51"/>
      <c r="Q6" s="51"/>
      <c r="R6" s="51"/>
      <c r="S6" s="51"/>
      <c r="T6" s="51"/>
      <c r="U6" s="51"/>
      <c r="V6" s="81"/>
      <c r="W6" s="81"/>
    </row>
    <row r="7" spans="1:23" ht="18" customHeight="1" x14ac:dyDescent="0.2">
      <c r="A7" s="1337"/>
      <c r="B7" s="1326"/>
      <c r="C7" s="1325"/>
      <c r="D7" s="1325"/>
      <c r="E7" s="1325"/>
      <c r="F7" s="1327"/>
      <c r="G7" s="1334"/>
      <c r="H7" s="901"/>
      <c r="I7" s="901"/>
      <c r="J7" s="51"/>
      <c r="K7" s="51"/>
      <c r="L7" s="51"/>
      <c r="M7" s="80"/>
      <c r="N7" s="51"/>
      <c r="O7" s="51"/>
      <c r="P7" s="51"/>
      <c r="Q7" s="51"/>
      <c r="R7" s="51"/>
      <c r="S7" s="51"/>
      <c r="T7" s="51"/>
      <c r="U7" s="51"/>
      <c r="V7" s="81"/>
      <c r="W7" s="81"/>
    </row>
    <row r="8" spans="1:23" ht="18" customHeight="1" x14ac:dyDescent="0.2">
      <c r="A8" s="1337"/>
      <c r="B8" s="1325"/>
      <c r="C8" s="1326"/>
      <c r="D8" s="1325"/>
      <c r="E8" s="1325"/>
      <c r="F8" s="1327"/>
      <c r="G8" s="1334"/>
      <c r="H8" s="1335"/>
      <c r="I8" s="1335"/>
      <c r="J8" s="51"/>
      <c r="K8" s="51"/>
      <c r="L8" s="51"/>
      <c r="M8" s="51"/>
      <c r="N8" s="51"/>
      <c r="O8" s="51"/>
      <c r="P8" s="51"/>
      <c r="Q8" s="51"/>
      <c r="R8" s="51"/>
      <c r="S8" s="51"/>
      <c r="T8" s="51"/>
      <c r="U8" s="51"/>
      <c r="V8" s="81"/>
      <c r="W8" s="81"/>
    </row>
    <row r="9" spans="1:23" ht="18" customHeight="1" x14ac:dyDescent="0.2">
      <c r="A9" s="1337"/>
      <c r="B9" s="1325"/>
      <c r="C9" s="1325"/>
      <c r="D9" s="1326"/>
      <c r="E9" s="1325"/>
      <c r="F9" s="1327"/>
      <c r="G9" s="1334"/>
      <c r="H9" s="1335"/>
      <c r="I9" s="1335"/>
      <c r="J9" s="51"/>
      <c r="K9" s="51"/>
      <c r="L9" s="51"/>
      <c r="M9" s="80"/>
      <c r="N9" s="51"/>
      <c r="O9" s="51"/>
      <c r="P9" s="51"/>
      <c r="Q9" s="51"/>
      <c r="R9" s="51"/>
      <c r="S9" s="51"/>
      <c r="T9" s="51"/>
      <c r="U9" s="51"/>
      <c r="V9" s="81"/>
      <c r="W9" s="81"/>
    </row>
    <row r="10" spans="1:23" ht="18" customHeight="1" x14ac:dyDescent="0.2">
      <c r="A10" s="1337"/>
      <c r="B10" s="1325"/>
      <c r="C10" s="1325"/>
      <c r="D10" s="1325"/>
      <c r="E10" s="1326"/>
      <c r="F10" s="1327"/>
      <c r="G10" s="1334"/>
      <c r="H10" s="1334"/>
      <c r="I10" s="1334"/>
      <c r="J10" s="51"/>
      <c r="K10" s="51"/>
      <c r="L10" s="51"/>
      <c r="M10" s="51"/>
      <c r="N10" s="51"/>
      <c r="O10" s="51"/>
      <c r="P10" s="51"/>
      <c r="Q10" s="51"/>
      <c r="R10" s="51"/>
      <c r="S10" s="51"/>
      <c r="T10" s="51"/>
      <c r="U10" s="51"/>
      <c r="V10" s="81"/>
      <c r="W10" s="81"/>
    </row>
    <row r="11" spans="1:23" ht="18" customHeight="1" thickBot="1" x14ac:dyDescent="0.25">
      <c r="A11" s="1338"/>
      <c r="B11" s="1328"/>
      <c r="C11" s="1328"/>
      <c r="D11" s="1328"/>
      <c r="E11" s="1328"/>
      <c r="F11" s="1329"/>
      <c r="G11" s="1336"/>
      <c r="H11" s="1336"/>
      <c r="I11" s="1336"/>
      <c r="J11" s="51"/>
      <c r="K11" s="51"/>
      <c r="L11" s="51"/>
      <c r="M11" s="51"/>
      <c r="N11" s="51"/>
      <c r="O11" s="51"/>
      <c r="P11" s="51"/>
      <c r="Q11" s="51"/>
      <c r="R11" s="51"/>
      <c r="S11" s="51"/>
      <c r="T11" s="51"/>
      <c r="U11" s="51"/>
      <c r="V11" s="81"/>
      <c r="W11" s="81"/>
    </row>
    <row r="12" spans="1:23" ht="18" customHeight="1" x14ac:dyDescent="0.2">
      <c r="H12" s="51"/>
      <c r="I12" s="51"/>
      <c r="J12" s="51"/>
      <c r="K12" s="51"/>
      <c r="L12" s="51"/>
      <c r="M12" s="51"/>
      <c r="N12" s="51"/>
      <c r="O12" s="51"/>
      <c r="P12" s="51"/>
      <c r="Q12" s="51"/>
      <c r="R12" s="51"/>
      <c r="S12" s="51"/>
      <c r="T12" s="51"/>
      <c r="U12" s="51"/>
      <c r="V12" s="81"/>
      <c r="W12" s="81"/>
    </row>
    <row r="13" spans="1:23" ht="18" customHeight="1" thickBot="1" x14ac:dyDescent="0.25">
      <c r="A13" s="1716" t="s">
        <v>576</v>
      </c>
      <c r="B13" s="1716"/>
      <c r="C13" s="1716"/>
      <c r="D13" s="1716"/>
      <c r="E13" s="1716"/>
      <c r="F13" s="1716"/>
      <c r="G13" s="1716"/>
      <c r="H13" s="1716"/>
      <c r="I13" s="1716"/>
      <c r="J13" s="51"/>
      <c r="K13" s="51"/>
      <c r="L13" s="51"/>
      <c r="M13" s="81"/>
      <c r="N13" s="51"/>
      <c r="O13" s="51"/>
      <c r="P13" s="51"/>
      <c r="Q13" s="51"/>
      <c r="R13" s="51"/>
      <c r="S13" s="51"/>
      <c r="T13" s="51"/>
      <c r="U13" s="51"/>
      <c r="V13" s="81"/>
      <c r="W13" s="81"/>
    </row>
    <row r="14" spans="1:23" ht="18" customHeight="1" x14ac:dyDescent="0.2">
      <c r="A14" s="1791"/>
      <c r="B14" s="1778">
        <f>A17</f>
        <v>0</v>
      </c>
      <c r="C14" s="1778">
        <f>A18</f>
        <v>0</v>
      </c>
      <c r="D14" s="1778">
        <f>A19</f>
        <v>0</v>
      </c>
      <c r="E14" s="1778">
        <f>A20</f>
        <v>0</v>
      </c>
      <c r="F14" s="1780">
        <f>A21</f>
        <v>0</v>
      </c>
      <c r="G14" s="1782" t="s">
        <v>92</v>
      </c>
      <c r="H14" s="1784" t="s">
        <v>1534</v>
      </c>
      <c r="I14" s="1784" t="s">
        <v>1533</v>
      </c>
      <c r="J14" s="51"/>
      <c r="K14" s="51"/>
      <c r="L14" s="51"/>
      <c r="M14" s="51"/>
      <c r="N14" s="51"/>
      <c r="O14" s="51"/>
      <c r="P14" s="51"/>
      <c r="Q14" s="51"/>
      <c r="R14" s="51"/>
      <c r="S14" s="51"/>
      <c r="T14" s="51"/>
      <c r="U14" s="51"/>
      <c r="V14" s="81"/>
      <c r="W14" s="81"/>
    </row>
    <row r="15" spans="1:23" ht="18" customHeight="1" x14ac:dyDescent="0.2">
      <c r="A15" s="1792"/>
      <c r="B15" s="1779"/>
      <c r="C15" s="1779"/>
      <c r="D15" s="1779"/>
      <c r="E15" s="1779"/>
      <c r="F15" s="1781"/>
      <c r="G15" s="1783"/>
      <c r="H15" s="1785"/>
      <c r="I15" s="1785"/>
      <c r="J15" s="51"/>
      <c r="K15" s="51"/>
      <c r="L15" s="51"/>
      <c r="M15" s="51"/>
      <c r="N15" s="51"/>
      <c r="O15" s="51"/>
      <c r="P15" s="51"/>
      <c r="Q15" s="51"/>
      <c r="R15" s="51"/>
      <c r="S15" s="51"/>
      <c r="T15" s="51"/>
      <c r="U15" s="51"/>
      <c r="V15" s="81"/>
      <c r="W15" s="81"/>
    </row>
    <row r="16" spans="1:23" ht="18" customHeight="1" x14ac:dyDescent="0.2">
      <c r="A16" s="1793"/>
      <c r="B16" s="1779"/>
      <c r="C16" s="1779"/>
      <c r="D16" s="1779"/>
      <c r="E16" s="1779"/>
      <c r="F16" s="1781"/>
      <c r="G16" s="1783"/>
      <c r="H16" s="1785"/>
      <c r="I16" s="1785"/>
      <c r="J16" s="51"/>
      <c r="K16" s="51"/>
      <c r="L16" s="51"/>
      <c r="M16" s="51"/>
      <c r="N16" s="51"/>
      <c r="O16" s="51"/>
      <c r="P16" s="51"/>
      <c r="Q16" s="51"/>
      <c r="R16" s="51"/>
      <c r="S16" s="51"/>
      <c r="T16" s="51"/>
      <c r="U16" s="51"/>
      <c r="V16" s="81"/>
      <c r="W16" s="81"/>
    </row>
    <row r="17" spans="1:23" ht="18" customHeight="1" x14ac:dyDescent="0.2">
      <c r="A17" s="1337"/>
      <c r="B17" s="1326"/>
      <c r="C17" s="1325"/>
      <c r="D17" s="1325"/>
      <c r="E17" s="1325"/>
      <c r="F17" s="1327"/>
      <c r="G17" s="1334"/>
      <c r="H17" s="901"/>
      <c r="I17" s="901"/>
      <c r="J17" s="173"/>
      <c r="K17" s="173"/>
      <c r="L17" s="173"/>
    </row>
    <row r="18" spans="1:23" ht="18" customHeight="1" x14ac:dyDescent="0.2">
      <c r="A18" s="1337"/>
      <c r="B18" s="1325"/>
      <c r="C18" s="1326"/>
      <c r="D18" s="1325"/>
      <c r="E18" s="1325"/>
      <c r="F18" s="1327"/>
      <c r="G18" s="1334"/>
      <c r="H18" s="1335"/>
      <c r="I18" s="1335"/>
      <c r="J18" s="173"/>
      <c r="K18" s="173"/>
      <c r="L18" s="173"/>
    </row>
    <row r="19" spans="1:23" ht="18" customHeight="1" x14ac:dyDescent="0.2">
      <c r="A19" s="1337"/>
      <c r="B19" s="1325"/>
      <c r="C19" s="1325"/>
      <c r="D19" s="1326"/>
      <c r="E19" s="1325"/>
      <c r="F19" s="1327"/>
      <c r="G19" s="1334"/>
      <c r="H19" s="1335"/>
      <c r="I19" s="1335"/>
      <c r="J19" s="51"/>
      <c r="K19" s="51"/>
      <c r="L19" s="51"/>
      <c r="M19" s="51"/>
      <c r="N19" s="53"/>
      <c r="O19" s="53"/>
      <c r="P19" s="53"/>
      <c r="Q19" s="1712" t="s">
        <v>1487</v>
      </c>
      <c r="R19" s="1712"/>
      <c r="S19" s="1712"/>
      <c r="T19" s="1712"/>
      <c r="U19" s="1712"/>
      <c r="V19" s="1777"/>
      <c r="W19" s="91"/>
    </row>
    <row r="20" spans="1:23" ht="18" customHeight="1" x14ac:dyDescent="0.2">
      <c r="A20" s="1337"/>
      <c r="B20" s="1325"/>
      <c r="C20" s="1325"/>
      <c r="D20" s="1325"/>
      <c r="E20" s="1326"/>
      <c r="F20" s="1327"/>
      <c r="G20" s="1334"/>
      <c r="H20" s="1334"/>
      <c r="I20" s="1334"/>
      <c r="J20" s="80"/>
      <c r="S20" s="53"/>
      <c r="T20" s="1786" t="s">
        <v>1488</v>
      </c>
      <c r="U20" s="1786"/>
      <c r="V20" s="1787"/>
      <c r="W20" s="11"/>
    </row>
    <row r="21" spans="1:23" ht="18" customHeight="1" thickBot="1" x14ac:dyDescent="0.2">
      <c r="A21" s="1338"/>
      <c r="B21" s="1328"/>
      <c r="C21" s="1328"/>
      <c r="D21" s="1328"/>
      <c r="E21" s="1328"/>
      <c r="F21" s="1329"/>
      <c r="G21" s="1336"/>
      <c r="H21" s="1336"/>
      <c r="I21" s="1336"/>
      <c r="S21" s="53"/>
      <c r="T21" s="1786" t="s">
        <v>1037</v>
      </c>
      <c r="U21" s="1787"/>
      <c r="V21" s="1788"/>
      <c r="W21" s="1789"/>
    </row>
    <row r="22" spans="1:23" ht="18" customHeight="1" thickBot="1" x14ac:dyDescent="0.2">
      <c r="D22" s="50"/>
      <c r="E22" s="49"/>
      <c r="F22" s="49"/>
      <c r="G22" s="49"/>
      <c r="H22" s="49"/>
      <c r="I22" s="49"/>
      <c r="J22" s="49"/>
      <c r="K22" s="49"/>
      <c r="L22" s="49"/>
      <c r="S22" s="53"/>
      <c r="T22" s="1773" t="s">
        <v>1467</v>
      </c>
      <c r="U22" s="1774"/>
      <c r="V22" s="1775"/>
      <c r="W22" s="1776"/>
    </row>
    <row r="23" spans="1:23" ht="72.75" customHeight="1" x14ac:dyDescent="0.2">
      <c r="A23" s="82"/>
      <c r="B23" s="428">
        <f>A24</f>
        <v>1</v>
      </c>
      <c r="C23" s="428">
        <f>A25</f>
        <v>2</v>
      </c>
      <c r="D23" s="428">
        <f>A26</f>
        <v>3</v>
      </c>
      <c r="E23" s="428">
        <f>A27</f>
        <v>4</v>
      </c>
      <c r="F23" s="428">
        <f>A28</f>
        <v>5</v>
      </c>
      <c r="G23" s="428">
        <f>A29</f>
        <v>6</v>
      </c>
      <c r="H23" s="428">
        <f>A30</f>
        <v>7</v>
      </c>
      <c r="I23" s="428">
        <f>A31</f>
        <v>8</v>
      </c>
      <c r="J23" s="428">
        <f>A32</f>
        <v>9</v>
      </c>
      <c r="K23" s="428">
        <f>A33</f>
        <v>10</v>
      </c>
      <c r="L23" s="428">
        <f>A34</f>
        <v>11</v>
      </c>
      <c r="M23" s="428">
        <f>A35</f>
        <v>12</v>
      </c>
      <c r="N23" s="428">
        <f>A36</f>
        <v>13</v>
      </c>
      <c r="O23" s="428">
        <f>A37</f>
        <v>14</v>
      </c>
      <c r="P23" s="428">
        <f>A38</f>
        <v>15</v>
      </c>
      <c r="Q23" s="872">
        <f>A39</f>
        <v>16</v>
      </c>
      <c r="R23" s="894" t="s">
        <v>92</v>
      </c>
      <c r="S23" s="427" t="s">
        <v>1014</v>
      </c>
      <c r="T23" s="427" t="s">
        <v>1896</v>
      </c>
      <c r="U23" s="894" t="s">
        <v>1982</v>
      </c>
      <c r="V23" s="894" t="s">
        <v>1983</v>
      </c>
      <c r="W23" s="894" t="s">
        <v>1984</v>
      </c>
    </row>
    <row r="24" spans="1:23" ht="18.75" customHeight="1" x14ac:dyDescent="0.2">
      <c r="A24" s="429">
        <f>'16S - 10B - 1 RR'!C3</f>
        <v>1</v>
      </c>
      <c r="B24" s="921"/>
      <c r="C24" s="922"/>
      <c r="D24" s="923"/>
      <c r="E24" s="923"/>
      <c r="F24" s="923"/>
      <c r="G24" s="923"/>
      <c r="H24" s="923"/>
      <c r="I24" s="923"/>
      <c r="J24" s="923"/>
      <c r="K24" s="923"/>
      <c r="L24" s="923"/>
      <c r="M24" s="923"/>
      <c r="N24" s="923"/>
      <c r="O24" s="599"/>
      <c r="P24" s="599"/>
      <c r="Q24" s="1340"/>
      <c r="R24" s="1365">
        <f>SUM(B24:Q24)</f>
        <v>0</v>
      </c>
      <c r="S24" s="896"/>
      <c r="T24" s="1421">
        <f>SUM(R24-S24)</f>
        <v>0</v>
      </c>
      <c r="U24" s="1366">
        <f>COUNTIF(B24:Q24,1)+COUNTIF(B24:Q24,0)</f>
        <v>0</v>
      </c>
      <c r="V24" s="1141" t="str">
        <f>IF(U24=0,"",T24/U24)</f>
        <v/>
      </c>
      <c r="W24" s="887"/>
    </row>
    <row r="25" spans="1:23" ht="18.75" customHeight="1" x14ac:dyDescent="0.2">
      <c r="A25" s="429">
        <f>'16S - 10B - 1 RR'!C4</f>
        <v>2</v>
      </c>
      <c r="B25" s="292" t="str">
        <f>IF(ISBLANK(C$24),"",1-C$24)</f>
        <v/>
      </c>
      <c r="C25" s="924"/>
      <c r="D25" s="599"/>
      <c r="E25" s="599"/>
      <c r="F25" s="599"/>
      <c r="G25" s="599"/>
      <c r="H25" s="599"/>
      <c r="I25" s="599"/>
      <c r="J25" s="599"/>
      <c r="K25" s="599"/>
      <c r="L25" s="599"/>
      <c r="M25" s="599"/>
      <c r="N25" s="599"/>
      <c r="O25" s="599"/>
      <c r="P25" s="599"/>
      <c r="Q25" s="1340"/>
      <c r="R25" s="1366">
        <f t="shared" ref="R25:R37" si="0">SUM(B25:O25)</f>
        <v>0</v>
      </c>
      <c r="S25" s="897"/>
      <c r="T25" s="1421">
        <f t="shared" ref="T25:T39" si="1">SUM(R25-S25)</f>
        <v>0</v>
      </c>
      <c r="U25" s="1366">
        <f t="shared" ref="U25:U39" si="2">COUNTIF(B25:Q25,1)+COUNTIF(B25:Q25,0)</f>
        <v>0</v>
      </c>
      <c r="V25" s="1141" t="str">
        <f t="shared" ref="V25:V39" si="3">IF(U25=0,"",T25/U25)</f>
        <v/>
      </c>
      <c r="W25" s="888"/>
    </row>
    <row r="26" spans="1:23" ht="18.75" customHeight="1" x14ac:dyDescent="0.2">
      <c r="A26" s="429">
        <f>'16S - 10B - 1 RR'!C5</f>
        <v>3</v>
      </c>
      <c r="B26" s="292" t="str">
        <f>IF(ISBLANK(D$24),"",1-D$24)</f>
        <v/>
      </c>
      <c r="C26" s="343" t="str">
        <f>IF(ISBLANK(D$25),"",1-D$25)</f>
        <v/>
      </c>
      <c r="D26" s="925"/>
      <c r="E26" s="599"/>
      <c r="F26" s="599"/>
      <c r="G26" s="599"/>
      <c r="H26" s="599"/>
      <c r="I26" s="599"/>
      <c r="J26" s="599"/>
      <c r="K26" s="599"/>
      <c r="L26" s="599"/>
      <c r="M26" s="599"/>
      <c r="N26" s="599"/>
      <c r="O26" s="599"/>
      <c r="P26" s="599"/>
      <c r="Q26" s="1340"/>
      <c r="R26" s="1366">
        <f t="shared" si="0"/>
        <v>0</v>
      </c>
      <c r="S26" s="897"/>
      <c r="T26" s="1421">
        <f t="shared" si="1"/>
        <v>0</v>
      </c>
      <c r="U26" s="1366">
        <f t="shared" si="2"/>
        <v>0</v>
      </c>
      <c r="V26" s="1141" t="str">
        <f t="shared" si="3"/>
        <v/>
      </c>
      <c r="W26" s="888"/>
    </row>
    <row r="27" spans="1:23" ht="18.75" customHeight="1" x14ac:dyDescent="0.2">
      <c r="A27" s="429">
        <f>'16S - 10B - 1 RR'!C6</f>
        <v>4</v>
      </c>
      <c r="B27" s="292" t="str">
        <f>IF(ISBLANK(E$24),"",1-E$24)</f>
        <v/>
      </c>
      <c r="C27" s="343" t="str">
        <f>IF(ISBLANK(E$25),"",1-E$25)</f>
        <v/>
      </c>
      <c r="D27" s="292" t="str">
        <f>IF(ISBLANK(E$26),"",1-E$26)</f>
        <v/>
      </c>
      <c r="E27" s="925"/>
      <c r="F27" s="599"/>
      <c r="G27" s="599"/>
      <c r="H27" s="599"/>
      <c r="I27" s="599"/>
      <c r="J27" s="599"/>
      <c r="K27" s="599"/>
      <c r="L27" s="599"/>
      <c r="M27" s="599"/>
      <c r="N27" s="599"/>
      <c r="O27" s="599"/>
      <c r="P27" s="599"/>
      <c r="Q27" s="1340"/>
      <c r="R27" s="1366">
        <f t="shared" si="0"/>
        <v>0</v>
      </c>
      <c r="S27" s="897"/>
      <c r="T27" s="1421">
        <f t="shared" si="1"/>
        <v>0</v>
      </c>
      <c r="U27" s="1366">
        <f t="shared" si="2"/>
        <v>0</v>
      </c>
      <c r="V27" s="1141" t="str">
        <f t="shared" si="3"/>
        <v/>
      </c>
      <c r="W27" s="888"/>
    </row>
    <row r="28" spans="1:23" ht="18.75" customHeight="1" x14ac:dyDescent="0.2">
      <c r="A28" s="429">
        <f>'16S - 10B - 1 RR'!C7</f>
        <v>5</v>
      </c>
      <c r="B28" s="292" t="str">
        <f>IF(ISBLANK(F$24),"",1-F$24)</f>
        <v/>
      </c>
      <c r="C28" s="343" t="str">
        <f>IF(ISBLANK(F$25),"",1-F$25)</f>
        <v/>
      </c>
      <c r="D28" s="292" t="str">
        <f>IF(ISBLANK(F$26),"",1-F$26)</f>
        <v/>
      </c>
      <c r="E28" s="292" t="str">
        <f>IF(ISBLANK(F$27),"",1-F$27)</f>
        <v/>
      </c>
      <c r="F28" s="925"/>
      <c r="G28" s="599"/>
      <c r="H28" s="599"/>
      <c r="I28" s="599"/>
      <c r="J28" s="599"/>
      <c r="K28" s="599"/>
      <c r="L28" s="599"/>
      <c r="M28" s="599"/>
      <c r="N28" s="599"/>
      <c r="O28" s="599"/>
      <c r="P28" s="599"/>
      <c r="Q28" s="1340"/>
      <c r="R28" s="1366">
        <f t="shared" si="0"/>
        <v>0</v>
      </c>
      <c r="S28" s="897"/>
      <c r="T28" s="1421">
        <f t="shared" si="1"/>
        <v>0</v>
      </c>
      <c r="U28" s="1366">
        <f t="shared" si="2"/>
        <v>0</v>
      </c>
      <c r="V28" s="1141" t="str">
        <f t="shared" si="3"/>
        <v/>
      </c>
      <c r="W28" s="888"/>
    </row>
    <row r="29" spans="1:23" ht="18.75" customHeight="1" x14ac:dyDescent="0.2">
      <c r="A29" s="429">
        <f>'16S - 10B - 1 RR'!C8</f>
        <v>6</v>
      </c>
      <c r="B29" s="292" t="str">
        <f>IF(ISBLANK(G$24),"",1-G$24)</f>
        <v/>
      </c>
      <c r="C29" s="343" t="str">
        <f>IF(ISBLANK(G$25),"",1-G$25)</f>
        <v/>
      </c>
      <c r="D29" s="292" t="str">
        <f>IF(ISBLANK(G$26),"",1-G$26)</f>
        <v/>
      </c>
      <c r="E29" s="292" t="str">
        <f>IF(ISBLANK(G$27),"",1-G$27)</f>
        <v/>
      </c>
      <c r="F29" s="292" t="str">
        <f>IF(ISBLANK(G$28),"",1-G$28)</f>
        <v/>
      </c>
      <c r="G29" s="925"/>
      <c r="H29" s="599"/>
      <c r="I29" s="599"/>
      <c r="J29" s="599"/>
      <c r="K29" s="599"/>
      <c r="L29" s="599"/>
      <c r="M29" s="599"/>
      <c r="N29" s="599"/>
      <c r="O29" s="599"/>
      <c r="P29" s="599"/>
      <c r="Q29" s="1340"/>
      <c r="R29" s="1366">
        <f t="shared" si="0"/>
        <v>0</v>
      </c>
      <c r="S29" s="897"/>
      <c r="T29" s="1421">
        <f t="shared" si="1"/>
        <v>0</v>
      </c>
      <c r="U29" s="1366">
        <f t="shared" si="2"/>
        <v>0</v>
      </c>
      <c r="V29" s="1141" t="str">
        <f t="shared" si="3"/>
        <v/>
      </c>
      <c r="W29" s="888"/>
    </row>
    <row r="30" spans="1:23" ht="18.75" customHeight="1" x14ac:dyDescent="0.2">
      <c r="A30" s="429">
        <f>'16S - 10B - 1 RR'!C9</f>
        <v>7</v>
      </c>
      <c r="B30" s="292" t="str">
        <f>IF(ISBLANK(H$24),"",1-H$24)</f>
        <v/>
      </c>
      <c r="C30" s="343" t="str">
        <f>IF(ISBLANK(H$25),"",1-H$25)</f>
        <v/>
      </c>
      <c r="D30" s="292" t="str">
        <f>IF(ISBLANK(H$26),"",1-H$26)</f>
        <v/>
      </c>
      <c r="E30" s="292" t="str">
        <f>IF(ISBLANK(H$27),"",1-H$27)</f>
        <v/>
      </c>
      <c r="F30" s="292" t="str">
        <f>IF(ISBLANK(H$28),"",1-H$28)</f>
        <v/>
      </c>
      <c r="G30" s="292" t="str">
        <f>IF(ISBLANK(H$29),"",1-H$29)</f>
        <v/>
      </c>
      <c r="H30" s="925"/>
      <c r="I30" s="599"/>
      <c r="J30" s="599"/>
      <c r="K30" s="599"/>
      <c r="L30" s="599"/>
      <c r="M30" s="599"/>
      <c r="N30" s="599"/>
      <c r="O30" s="599"/>
      <c r="P30" s="599"/>
      <c r="Q30" s="1340"/>
      <c r="R30" s="1366">
        <f t="shared" si="0"/>
        <v>0</v>
      </c>
      <c r="S30" s="897"/>
      <c r="T30" s="1421">
        <f t="shared" si="1"/>
        <v>0</v>
      </c>
      <c r="U30" s="1366">
        <f t="shared" si="2"/>
        <v>0</v>
      </c>
      <c r="V30" s="1141" t="str">
        <f t="shared" si="3"/>
        <v/>
      </c>
      <c r="W30" s="888"/>
    </row>
    <row r="31" spans="1:23" ht="18.75" customHeight="1" x14ac:dyDescent="0.2">
      <c r="A31" s="429">
        <f>'16S - 10B - 1 RR'!C10</f>
        <v>8</v>
      </c>
      <c r="B31" s="292" t="str">
        <f>IF(ISBLANK(I$24),"",1-I$24)</f>
        <v/>
      </c>
      <c r="C31" s="343" t="str">
        <f>IF(ISBLANK(I$25),"",1-I$25)</f>
        <v/>
      </c>
      <c r="D31" s="292" t="str">
        <f>IF(ISBLANK(I$26),"",1-I$26)</f>
        <v/>
      </c>
      <c r="E31" s="292" t="str">
        <f>IF(ISBLANK(I$27),"",1-I$27)</f>
        <v/>
      </c>
      <c r="F31" s="292" t="str">
        <f>IF(ISBLANK(I$28),"",1-I$28)</f>
        <v/>
      </c>
      <c r="G31" s="292" t="str">
        <f>IF(ISBLANK(I$29),"",1-I$29)</f>
        <v/>
      </c>
      <c r="H31" s="292" t="str">
        <f>IF(ISBLANK(I$30),"",1-I$30)</f>
        <v/>
      </c>
      <c r="I31" s="925"/>
      <c r="J31" s="599"/>
      <c r="K31" s="599"/>
      <c r="L31" s="599"/>
      <c r="M31" s="599"/>
      <c r="N31" s="599"/>
      <c r="O31" s="599"/>
      <c r="P31" s="599"/>
      <c r="Q31" s="1340"/>
      <c r="R31" s="1366">
        <f t="shared" si="0"/>
        <v>0</v>
      </c>
      <c r="S31" s="897"/>
      <c r="T31" s="1421">
        <f t="shared" si="1"/>
        <v>0</v>
      </c>
      <c r="U31" s="1366">
        <f t="shared" si="2"/>
        <v>0</v>
      </c>
      <c r="V31" s="1141" t="str">
        <f t="shared" si="3"/>
        <v/>
      </c>
      <c r="W31" s="888"/>
    </row>
    <row r="32" spans="1:23" ht="18.75" customHeight="1" x14ac:dyDescent="0.2">
      <c r="A32" s="429">
        <f>'16S - 10B - 1 RR'!C11</f>
        <v>9</v>
      </c>
      <c r="B32" s="292" t="str">
        <f>IF(ISBLANK(J$24),"",1-J$24)</f>
        <v/>
      </c>
      <c r="C32" s="343" t="str">
        <f>IF(ISBLANK(J$25),"",1-J$25)</f>
        <v/>
      </c>
      <c r="D32" s="292" t="str">
        <f>IF(ISBLANK(J$26),"",1-J$26)</f>
        <v/>
      </c>
      <c r="E32" s="292" t="str">
        <f>IF(ISBLANK(J$27),"",1-J$27)</f>
        <v/>
      </c>
      <c r="F32" s="292" t="str">
        <f>IF(ISBLANK(J$28),"",1-J$28)</f>
        <v/>
      </c>
      <c r="G32" s="292" t="str">
        <f>IF(ISBLANK(J$29),"",1-J$29)</f>
        <v/>
      </c>
      <c r="H32" s="292" t="str">
        <f>IF(ISBLANK(J$30),"",1-J$30)</f>
        <v/>
      </c>
      <c r="I32" s="292" t="str">
        <f>IF(ISBLANK(J$31),"",1-J$31)</f>
        <v/>
      </c>
      <c r="J32" s="925"/>
      <c r="K32" s="599"/>
      <c r="L32" s="599"/>
      <c r="M32" s="599"/>
      <c r="N32" s="599"/>
      <c r="O32" s="599"/>
      <c r="P32" s="599"/>
      <c r="Q32" s="1340"/>
      <c r="R32" s="1366">
        <f t="shared" si="0"/>
        <v>0</v>
      </c>
      <c r="S32" s="897"/>
      <c r="T32" s="1421">
        <f t="shared" si="1"/>
        <v>0</v>
      </c>
      <c r="U32" s="1366">
        <f t="shared" si="2"/>
        <v>0</v>
      </c>
      <c r="V32" s="1141" t="str">
        <f t="shared" si="3"/>
        <v/>
      </c>
      <c r="W32" s="888"/>
    </row>
    <row r="33" spans="1:24" ht="18.75" customHeight="1" x14ac:dyDescent="0.2">
      <c r="A33" s="429">
        <f>'16S - 10B - 1 RR'!C12</f>
        <v>10</v>
      </c>
      <c r="B33" s="292" t="str">
        <f>IF(ISBLANK(K$24),"",1-K$24)</f>
        <v/>
      </c>
      <c r="C33" s="343" t="str">
        <f>IF(ISBLANK(K$25),"",1-K$25)</f>
        <v/>
      </c>
      <c r="D33" s="292" t="str">
        <f>IF(ISBLANK(K$26),"",1-K$26)</f>
        <v/>
      </c>
      <c r="E33" s="292" t="str">
        <f>IF(ISBLANK(K$27),"",1-K$27)</f>
        <v/>
      </c>
      <c r="F33" s="292" t="str">
        <f>IF(ISBLANK(K$28),"",1-K$28)</f>
        <v/>
      </c>
      <c r="G33" s="292" t="str">
        <f>IF(ISBLANK(K$29),"",1-K$29)</f>
        <v/>
      </c>
      <c r="H33" s="292" t="str">
        <f>IF(ISBLANK(K$30),"",1-K$30)</f>
        <v/>
      </c>
      <c r="I33" s="292" t="str">
        <f>IF(ISBLANK(K$31),"",1-K$31)</f>
        <v/>
      </c>
      <c r="J33" s="292" t="str">
        <f>IF(ISBLANK(K$32),"",1-K$32)</f>
        <v/>
      </c>
      <c r="K33" s="925"/>
      <c r="L33" s="599"/>
      <c r="M33" s="599"/>
      <c r="N33" s="599"/>
      <c r="O33" s="599"/>
      <c r="P33" s="599"/>
      <c r="Q33" s="1340"/>
      <c r="R33" s="1366">
        <f t="shared" si="0"/>
        <v>0</v>
      </c>
      <c r="S33" s="897"/>
      <c r="T33" s="1421">
        <f t="shared" si="1"/>
        <v>0</v>
      </c>
      <c r="U33" s="1366">
        <f t="shared" si="2"/>
        <v>0</v>
      </c>
      <c r="V33" s="1141" t="str">
        <f t="shared" si="3"/>
        <v/>
      </c>
      <c r="W33" s="888"/>
    </row>
    <row r="34" spans="1:24" ht="18.75" customHeight="1" x14ac:dyDescent="0.2">
      <c r="A34" s="429">
        <f>'16S - 10B - 1 RR'!C13</f>
        <v>11</v>
      </c>
      <c r="B34" s="292" t="str">
        <f>IF(ISBLANK(L$24),"",1-L$24)</f>
        <v/>
      </c>
      <c r="C34" s="343" t="str">
        <f>IF(ISBLANK(L$25),"",1-L$25)</f>
        <v/>
      </c>
      <c r="D34" s="292" t="str">
        <f>IF(ISBLANK(L$26),"",1-L$26)</f>
        <v/>
      </c>
      <c r="E34" s="292" t="str">
        <f>IF(ISBLANK(L$27),"",1-L$27)</f>
        <v/>
      </c>
      <c r="F34" s="292" t="str">
        <f>IF(ISBLANK(L$28),"",1-L$28)</f>
        <v/>
      </c>
      <c r="G34" s="292" t="str">
        <f>IF(ISBLANK(L$29),"",1-L$29)</f>
        <v/>
      </c>
      <c r="H34" s="292" t="str">
        <f>IF(ISBLANK(L$30),"",1-L$30)</f>
        <v/>
      </c>
      <c r="I34" s="292" t="str">
        <f>IF(ISBLANK(L$31),"",1-L$31)</f>
        <v/>
      </c>
      <c r="J34" s="292" t="str">
        <f>IF(ISBLANK(L$32),"",1-L$32)</f>
        <v/>
      </c>
      <c r="K34" s="292" t="str">
        <f>IF(ISBLANK(L$33),"",1-L$33)</f>
        <v/>
      </c>
      <c r="L34" s="925"/>
      <c r="M34" s="599"/>
      <c r="N34" s="599"/>
      <c r="O34" s="599"/>
      <c r="P34" s="599"/>
      <c r="Q34" s="1340"/>
      <c r="R34" s="1366">
        <f t="shared" si="0"/>
        <v>0</v>
      </c>
      <c r="S34" s="897"/>
      <c r="T34" s="1421">
        <f t="shared" si="1"/>
        <v>0</v>
      </c>
      <c r="U34" s="1366">
        <f t="shared" si="2"/>
        <v>0</v>
      </c>
      <c r="V34" s="1141" t="str">
        <f t="shared" si="3"/>
        <v/>
      </c>
      <c r="W34" s="888"/>
    </row>
    <row r="35" spans="1:24" ht="18.75" customHeight="1" x14ac:dyDescent="0.2">
      <c r="A35" s="429">
        <f>'16S - 10B - 1 RR'!C14</f>
        <v>12</v>
      </c>
      <c r="B35" s="292" t="str">
        <f>IF(ISBLANK(M$24),"",1-M$24)</f>
        <v/>
      </c>
      <c r="C35" s="343" t="str">
        <f>IF(ISBLANK(M$25),"",1-M$25)</f>
        <v/>
      </c>
      <c r="D35" s="292" t="str">
        <f>IF(ISBLANK(M$26),"",1-M$26)</f>
        <v/>
      </c>
      <c r="E35" s="292" t="str">
        <f>IF(ISBLANK(M$27),"",1-M$27)</f>
        <v/>
      </c>
      <c r="F35" s="292" t="str">
        <f>IF(ISBLANK(M$28),"",1-M$28)</f>
        <v/>
      </c>
      <c r="G35" s="292" t="str">
        <f>IF(ISBLANK(M$29),"",1-M$29)</f>
        <v/>
      </c>
      <c r="H35" s="292" t="str">
        <f>IF(ISBLANK(M$30),"",1-M$30)</f>
        <v/>
      </c>
      <c r="I35" s="292" t="str">
        <f>IF(ISBLANK(M$31),"",1-M$31)</f>
        <v/>
      </c>
      <c r="J35" s="292" t="str">
        <f>IF(ISBLANK(M$32),"",1-M$32)</f>
        <v/>
      </c>
      <c r="K35" s="292" t="str">
        <f>IF(ISBLANK(M$33),"",1-M$33)</f>
        <v/>
      </c>
      <c r="L35" s="292" t="str">
        <f>IF(ISBLANK(M$34),"",1-M$34)</f>
        <v/>
      </c>
      <c r="M35" s="925"/>
      <c r="N35" s="599"/>
      <c r="O35" s="599"/>
      <c r="P35" s="599"/>
      <c r="Q35" s="1340"/>
      <c r="R35" s="1366">
        <f t="shared" si="0"/>
        <v>0</v>
      </c>
      <c r="S35" s="897"/>
      <c r="T35" s="1421">
        <f t="shared" si="1"/>
        <v>0</v>
      </c>
      <c r="U35" s="1366">
        <f t="shared" si="2"/>
        <v>0</v>
      </c>
      <c r="V35" s="1141" t="str">
        <f t="shared" si="3"/>
        <v/>
      </c>
      <c r="W35" s="888"/>
    </row>
    <row r="36" spans="1:24" ht="18.75" customHeight="1" x14ac:dyDescent="0.2">
      <c r="A36" s="429">
        <f>'16S - 10B - 1 RR'!C15</f>
        <v>13</v>
      </c>
      <c r="B36" s="292" t="str">
        <f>IF(ISBLANK(N$24),"",1-N$24)</f>
        <v/>
      </c>
      <c r="C36" s="343" t="str">
        <f>IF(ISBLANK(N$25),"",1-N$25)</f>
        <v/>
      </c>
      <c r="D36" s="292" t="str">
        <f>IF(ISBLANK(N$26),"",1-N$26)</f>
        <v/>
      </c>
      <c r="E36" s="292" t="str">
        <f>IF(ISBLANK(N$27),"",1-N$27)</f>
        <v/>
      </c>
      <c r="F36" s="292" t="str">
        <f>IF(ISBLANK(N$28),"",1-N$28)</f>
        <v/>
      </c>
      <c r="G36" s="292" t="str">
        <f>IF(ISBLANK(N$29),"",1-N$29)</f>
        <v/>
      </c>
      <c r="H36" s="292" t="str">
        <f>IF(ISBLANK(N$30),"",1-N$30)</f>
        <v/>
      </c>
      <c r="I36" s="292" t="str">
        <f>IF(ISBLANK(N$31),"",1-N$31)</f>
        <v/>
      </c>
      <c r="J36" s="292" t="str">
        <f>IF(ISBLANK(N$32),"",1-N$32)</f>
        <v/>
      </c>
      <c r="K36" s="292" t="str">
        <f>IF(ISBLANK(N$33),"",1-N$33)</f>
        <v/>
      </c>
      <c r="L36" s="292" t="str">
        <f>IF(ISBLANK(N$34),"",1-N$34)</f>
        <v/>
      </c>
      <c r="M36" s="292" t="str">
        <f>IF(ISBLANK(N$35),"",1-N$35)</f>
        <v/>
      </c>
      <c r="N36" s="925"/>
      <c r="O36" s="599"/>
      <c r="P36" s="599"/>
      <c r="Q36" s="1340"/>
      <c r="R36" s="1366">
        <f t="shared" si="0"/>
        <v>0</v>
      </c>
      <c r="S36" s="897"/>
      <c r="T36" s="1421">
        <f t="shared" si="1"/>
        <v>0</v>
      </c>
      <c r="U36" s="1366">
        <f t="shared" si="2"/>
        <v>0</v>
      </c>
      <c r="V36" s="1141" t="str">
        <f t="shared" si="3"/>
        <v/>
      </c>
      <c r="W36" s="888"/>
    </row>
    <row r="37" spans="1:24" ht="18.75" customHeight="1" x14ac:dyDescent="0.2">
      <c r="A37" s="429">
        <f>'16S - 10B - 1 RR'!C16</f>
        <v>14</v>
      </c>
      <c r="B37" s="1582" t="str">
        <f>IF(ISBLANK(O$24),"",1-O$24)</f>
        <v/>
      </c>
      <c r="C37" s="1583" t="str">
        <f>IF(ISBLANK(O$25),"",1-O$25)</f>
        <v/>
      </c>
      <c r="D37" s="1582" t="str">
        <f>IF(ISBLANK(O$26),"",1-O$26)</f>
        <v/>
      </c>
      <c r="E37" s="1582" t="str">
        <f>IF(ISBLANK(O$27),"",1-O$27)</f>
        <v/>
      </c>
      <c r="F37" s="1582" t="str">
        <f>IF(ISBLANK(O$28),"",1-O$28)</f>
        <v/>
      </c>
      <c r="G37" s="1582" t="str">
        <f>IF(ISBLANK(O$29),"",1-O$29)</f>
        <v/>
      </c>
      <c r="H37" s="1582" t="str">
        <f>IF(ISBLANK(O$30),"",1-O$30)</f>
        <v/>
      </c>
      <c r="I37" s="1582" t="str">
        <f>IF(ISBLANK(O$31),"",1-O$31)</f>
        <v/>
      </c>
      <c r="J37" s="1582" t="str">
        <f>IF(ISBLANK(O$32),"",1-O$32)</f>
        <v/>
      </c>
      <c r="K37" s="1582" t="str">
        <f>IF(ISBLANK(O$33),"",1-O$33)</f>
        <v/>
      </c>
      <c r="L37" s="1582" t="str">
        <f>IF(ISBLANK(O$34),"",1-O$34)</f>
        <v/>
      </c>
      <c r="M37" s="1582" t="str">
        <f>IF(ISBLANK(O$35),"",1-O$35)</f>
        <v/>
      </c>
      <c r="N37" s="1582" t="str">
        <f>IF(ISBLANK(O$36),"",1-O$36)</f>
        <v/>
      </c>
      <c r="O37" s="1584"/>
      <c r="P37" s="599"/>
      <c r="Q37" s="1340"/>
      <c r="R37" s="1585">
        <f t="shared" si="0"/>
        <v>0</v>
      </c>
      <c r="S37" s="928"/>
      <c r="T37" s="1421">
        <f t="shared" si="1"/>
        <v>0</v>
      </c>
      <c r="U37" s="1366">
        <f t="shared" si="2"/>
        <v>0</v>
      </c>
      <c r="V37" s="1141" t="str">
        <f t="shared" si="3"/>
        <v/>
      </c>
      <c r="W37" s="929"/>
    </row>
    <row r="38" spans="1:24" ht="18.75" customHeight="1" x14ac:dyDescent="0.2">
      <c r="A38" s="429">
        <f>'16S - 10B - 1 RR'!C17</f>
        <v>15</v>
      </c>
      <c r="B38" s="1582" t="str">
        <f>IF(ISBLANK(P$24),"",1-P$24)</f>
        <v/>
      </c>
      <c r="C38" s="1583" t="str">
        <f>IF(ISBLANK(P$25),"",1-P$25)</f>
        <v/>
      </c>
      <c r="D38" s="1582" t="str">
        <f>IF(ISBLANK(P$26),"",1-P$26)</f>
        <v/>
      </c>
      <c r="E38" s="1582" t="str">
        <f>IF(ISBLANK(P$27),"",1-P$27)</f>
        <v/>
      </c>
      <c r="F38" s="1582" t="str">
        <f>IF(ISBLANK(P$28),"",1-P$28)</f>
        <v/>
      </c>
      <c r="G38" s="1582" t="str">
        <f>IF(ISBLANK(P$29),"",1-P$29)</f>
        <v/>
      </c>
      <c r="H38" s="1582" t="str">
        <f>IF(ISBLANK(P$30),"",1-P$30)</f>
        <v/>
      </c>
      <c r="I38" s="1582" t="str">
        <f>IF(ISBLANK(P$31),"",1-P$31)</f>
        <v/>
      </c>
      <c r="J38" s="1582" t="str">
        <f>IF(ISBLANK(P$32),"",1-P$32)</f>
        <v/>
      </c>
      <c r="K38" s="1582" t="str">
        <f>IF(ISBLANK(P$33),"",1-P$33)</f>
        <v/>
      </c>
      <c r="L38" s="1582" t="str">
        <f>IF(ISBLANK(P$34),"",1-P$34)</f>
        <v/>
      </c>
      <c r="M38" s="1582" t="str">
        <f>IF(ISBLANK(P$35),"",1-P$35)</f>
        <v/>
      </c>
      <c r="N38" s="1582" t="str">
        <f>IF(ISBLANK(P$36),"",1-P$36)</f>
        <v/>
      </c>
      <c r="O38" s="1582" t="str">
        <f>IF(ISBLANK(P$37),"",1-P$37)</f>
        <v/>
      </c>
      <c r="P38" s="1586"/>
      <c r="Q38" s="1340"/>
      <c r="R38" s="1589"/>
      <c r="S38" s="928"/>
      <c r="T38" s="1421">
        <f t="shared" si="1"/>
        <v>0</v>
      </c>
      <c r="U38" s="1366">
        <f t="shared" si="2"/>
        <v>0</v>
      </c>
      <c r="V38" s="1141" t="str">
        <f t="shared" si="3"/>
        <v/>
      </c>
      <c r="W38" s="929"/>
      <c r="X38"/>
    </row>
    <row r="39" spans="1:24" ht="18.75" customHeight="1" thickBot="1" x14ac:dyDescent="0.25">
      <c r="A39" s="431">
        <f>'16S - 10B - 1 RR'!C18</f>
        <v>16</v>
      </c>
      <c r="B39" s="892" t="str">
        <f>IF(ISBLANK(Q$24),"",1-Q$24)</f>
        <v/>
      </c>
      <c r="C39" s="892" t="str">
        <f>IF(ISBLANK(Q$25),"",1-Q$25)</f>
        <v/>
      </c>
      <c r="D39" s="892" t="str">
        <f>IF(ISBLANK(Q$26),"",1-Q$26)</f>
        <v/>
      </c>
      <c r="E39" s="892" t="str">
        <f>IF(ISBLANK(Q$27),"",1-Q$27)</f>
        <v/>
      </c>
      <c r="F39" s="892" t="str">
        <f>IF(ISBLANK(Q$28),"",1-Q$28)</f>
        <v/>
      </c>
      <c r="G39" s="892" t="str">
        <f>IF(ISBLANK(Q$29),"",1-Q$29)</f>
        <v/>
      </c>
      <c r="H39" s="892" t="str">
        <f>IF(ISBLANK(Q$30),"",1-Q$30)</f>
        <v/>
      </c>
      <c r="I39" s="892" t="str">
        <f>IF(ISBLANK(Q$31),"",1-Q$31)</f>
        <v/>
      </c>
      <c r="J39" s="892" t="str">
        <f>IF(ISBLANK(Q$32),"",1-Q$32)</f>
        <v/>
      </c>
      <c r="K39" s="892" t="str">
        <f>IF(ISBLANK(Q$33),"",1-Q$33)</f>
        <v/>
      </c>
      <c r="L39" s="892" t="str">
        <f>IF(ISBLANK(Q$34),"",1-Q$34)</f>
        <v/>
      </c>
      <c r="M39" s="892" t="str">
        <f>IF(ISBLANK(Q$35),"",1-Q$35)</f>
        <v/>
      </c>
      <c r="N39" s="892" t="str">
        <f>IF(ISBLANK(Q$36),"",1-Q$36)</f>
        <v/>
      </c>
      <c r="O39" s="892" t="str">
        <f>IF(ISBLANK(Q$37),"",1-Q$37)</f>
        <v/>
      </c>
      <c r="P39" s="892" t="str">
        <f>IF(ISBLANK(Q$38),"",1-Q$38)</f>
        <v/>
      </c>
      <c r="Q39" s="1588"/>
      <c r="R39" s="1590"/>
      <c r="S39" s="898"/>
      <c r="T39" s="1422">
        <f t="shared" si="1"/>
        <v>0</v>
      </c>
      <c r="U39" s="1367">
        <f t="shared" si="2"/>
        <v>0</v>
      </c>
      <c r="V39" s="1142" t="str">
        <f t="shared" si="3"/>
        <v/>
      </c>
      <c r="W39" s="889"/>
      <c r="X39"/>
    </row>
    <row r="40" spans="1:24" ht="18.75" customHeight="1" x14ac:dyDescent="0.2">
      <c r="A40" s="81"/>
      <c r="B40" s="81"/>
      <c r="C40" s="81"/>
      <c r="D40" s="81"/>
      <c r="E40" s="81"/>
      <c r="F40" s="81"/>
      <c r="G40" s="81"/>
      <c r="H40" s="81"/>
      <c r="I40" s="81"/>
      <c r="J40" s="1790" t="s">
        <v>2216</v>
      </c>
      <c r="K40" s="1790"/>
      <c r="L40" s="1790"/>
      <c r="M40" s="1790"/>
      <c r="N40" s="1790"/>
      <c r="O40" s="1790"/>
      <c r="P40" s="1790"/>
      <c r="Q40" s="1790"/>
      <c r="R40" s="1357">
        <f>SUM(R24:R39)</f>
        <v>0</v>
      </c>
      <c r="S40" s="113"/>
      <c r="T40" s="113"/>
      <c r="U40" s="148"/>
      <c r="V40" s="148"/>
      <c r="W40" s="148"/>
    </row>
    <row r="41" spans="1:24" ht="15.75" customHeight="1" x14ac:dyDescent="0.15"/>
    <row r="42" spans="1:24" ht="15.75" customHeight="1" x14ac:dyDescent="0.15"/>
    <row r="43" spans="1:24" ht="15.75" customHeight="1" x14ac:dyDescent="0.15"/>
  </sheetData>
  <sheetProtection password="CFE7" sheet="1" objects="1" scenarios="1"/>
  <mergeCells count="30">
    <mergeCell ref="B1:W1"/>
    <mergeCell ref="H2:T2"/>
    <mergeCell ref="U2:W2"/>
    <mergeCell ref="A3:I3"/>
    <mergeCell ref="H14:H16"/>
    <mergeCell ref="E4:E6"/>
    <mergeCell ref="F4:F6"/>
    <mergeCell ref="G4:G6"/>
    <mergeCell ref="H4:H6"/>
    <mergeCell ref="A4:A6"/>
    <mergeCell ref="B4:B6"/>
    <mergeCell ref="C4:C6"/>
    <mergeCell ref="D4:D6"/>
    <mergeCell ref="J40:Q40"/>
    <mergeCell ref="I4:I6"/>
    <mergeCell ref="A13:I13"/>
    <mergeCell ref="A14:A16"/>
    <mergeCell ref="B14:B16"/>
    <mergeCell ref="C14:C16"/>
    <mergeCell ref="D14:D16"/>
    <mergeCell ref="T22:U22"/>
    <mergeCell ref="V22:W22"/>
    <mergeCell ref="Q19:V19"/>
    <mergeCell ref="E14:E16"/>
    <mergeCell ref="F14:F16"/>
    <mergeCell ref="G14:G16"/>
    <mergeCell ref="I14:I16"/>
    <mergeCell ref="T20:V20"/>
    <mergeCell ref="T21:U21"/>
    <mergeCell ref="V21:W21"/>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oglio64"/>
  <dimension ref="A1:N104"/>
  <sheetViews>
    <sheetView workbookViewId="0">
      <selection sqref="A1:K1"/>
    </sheetView>
  </sheetViews>
  <sheetFormatPr baseColWidth="10" defaultColWidth="11.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7" width="4.33203125" style="15" customWidth="1"/>
    <col min="8" max="8" width="4.5" style="15" customWidth="1"/>
    <col min="9" max="9" width="15.33203125" style="15" customWidth="1"/>
    <col min="10" max="10" width="4.5" style="15" customWidth="1"/>
    <col min="11" max="11" width="15.33203125" style="15" customWidth="1"/>
    <col min="12" max="16384" width="11.5" style="15"/>
  </cols>
  <sheetData>
    <row r="1" spans="1:14" x14ac:dyDescent="0.15">
      <c r="A1" s="1637" t="s">
        <v>2143</v>
      </c>
      <c r="B1" s="1637"/>
      <c r="C1" s="1637"/>
      <c r="D1" s="1637"/>
      <c r="E1" s="1637"/>
      <c r="F1" s="1637"/>
      <c r="G1" s="1637"/>
      <c r="H1" s="1637"/>
      <c r="I1" s="1637"/>
      <c r="J1" s="1637"/>
      <c r="K1" s="1637"/>
      <c r="N1" s="78"/>
    </row>
    <row r="2" spans="1:14" x14ac:dyDescent="0.15">
      <c r="C2" s="49" t="s">
        <v>889</v>
      </c>
      <c r="D2" s="17"/>
      <c r="E2" s="17"/>
    </row>
    <row r="3" spans="1:14" x14ac:dyDescent="0.15">
      <c r="C3" s="18" t="s">
        <v>684</v>
      </c>
      <c r="D3" s="18" t="s">
        <v>367</v>
      </c>
      <c r="E3" s="154" t="s">
        <v>1181</v>
      </c>
      <c r="F3" s="1758" t="s">
        <v>1180</v>
      </c>
      <c r="G3" s="1759"/>
      <c r="I3" s="18" t="s">
        <v>684</v>
      </c>
      <c r="J3" s="18"/>
      <c r="K3" s="18" t="s">
        <v>1934</v>
      </c>
    </row>
    <row r="4" spans="1:14" x14ac:dyDescent="0.15">
      <c r="B4" s="16">
        <v>1</v>
      </c>
      <c r="C4" s="1598" t="s">
        <v>512</v>
      </c>
      <c r="D4" s="14" t="s">
        <v>1205</v>
      </c>
      <c r="E4" s="20">
        <f t="shared" ref="E4:E15" si="0">COUNTIF(C$23:C$93,$C4)+COUNTIF(I$23:I$88,$C4)</f>
        <v>5</v>
      </c>
      <c r="F4" s="1697">
        <f t="shared" ref="F4:F15" si="1">COUNTIF(E$23:E$93,$C4)+COUNTIF(K$23:K$88,$C4)</f>
        <v>6</v>
      </c>
      <c r="G4" s="1697"/>
      <c r="I4" s="1600" t="str">
        <f>$C$4</f>
        <v xml:space="preserve"> CIAN P</v>
      </c>
      <c r="J4" s="20" t="s">
        <v>1678</v>
      </c>
      <c r="K4" s="14"/>
    </row>
    <row r="5" spans="1:14" x14ac:dyDescent="0.15">
      <c r="B5" s="16">
        <v>2</v>
      </c>
      <c r="C5" s="1598" t="s">
        <v>513</v>
      </c>
      <c r="D5" s="14" t="s">
        <v>1205</v>
      </c>
      <c r="E5" s="20">
        <f t="shared" si="0"/>
        <v>5</v>
      </c>
      <c r="F5" s="1697">
        <f t="shared" si="1"/>
        <v>6</v>
      </c>
      <c r="G5" s="1697"/>
      <c r="I5" s="1600" t="str">
        <f>$C$5</f>
        <v xml:space="preserve"> SIMONCELLI M</v>
      </c>
      <c r="K5" s="99"/>
    </row>
    <row r="6" spans="1:14" x14ac:dyDescent="0.15">
      <c r="B6" s="16">
        <v>3</v>
      </c>
      <c r="C6" s="1598" t="s">
        <v>514</v>
      </c>
      <c r="D6" s="14" t="s">
        <v>1207</v>
      </c>
      <c r="E6" s="20">
        <f t="shared" si="0"/>
        <v>5</v>
      </c>
      <c r="F6" s="1697">
        <f t="shared" si="1"/>
        <v>6</v>
      </c>
      <c r="G6" s="1697"/>
      <c r="I6" s="1600" t="str">
        <f>$C$6</f>
        <v xml:space="preserve"> MORVAN P.</v>
      </c>
      <c r="K6" s="99"/>
    </row>
    <row r="7" spans="1:14" x14ac:dyDescent="0.15">
      <c r="B7" s="16">
        <v>4</v>
      </c>
      <c r="C7" s="1598" t="s">
        <v>515</v>
      </c>
      <c r="D7" s="14" t="s">
        <v>1202</v>
      </c>
      <c r="E7" s="20">
        <f t="shared" si="0"/>
        <v>5</v>
      </c>
      <c r="F7" s="1697">
        <f t="shared" si="1"/>
        <v>6</v>
      </c>
      <c r="G7" s="1697"/>
      <c r="I7" s="1600" t="str">
        <f>$C$7</f>
        <v xml:space="preserve"> MONNIN E.</v>
      </c>
      <c r="J7" s="20" t="s">
        <v>1678</v>
      </c>
      <c r="K7" s="14"/>
    </row>
    <row r="8" spans="1:14" x14ac:dyDescent="0.15">
      <c r="B8" s="16">
        <v>5</v>
      </c>
      <c r="C8" s="1598" t="s">
        <v>516</v>
      </c>
      <c r="D8" s="14" t="s">
        <v>510</v>
      </c>
      <c r="E8" s="20">
        <f t="shared" si="0"/>
        <v>5</v>
      </c>
      <c r="F8" s="1697">
        <f t="shared" si="1"/>
        <v>6</v>
      </c>
      <c r="G8" s="1697"/>
      <c r="I8" s="1600" t="str">
        <f>$C$8</f>
        <v xml:space="preserve"> OREL J.</v>
      </c>
      <c r="J8" s="20" t="s">
        <v>1678</v>
      </c>
      <c r="K8" s="14"/>
    </row>
    <row r="9" spans="1:14" x14ac:dyDescent="0.15">
      <c r="B9" s="16">
        <v>6</v>
      </c>
      <c r="C9" s="1598" t="s">
        <v>517</v>
      </c>
      <c r="D9" s="14" t="s">
        <v>628</v>
      </c>
      <c r="E9" s="20">
        <f t="shared" si="0"/>
        <v>5</v>
      </c>
      <c r="F9" s="1697">
        <f t="shared" si="1"/>
        <v>6</v>
      </c>
      <c r="G9" s="1697"/>
      <c r="I9" s="1600" t="str">
        <f>$C$9</f>
        <v xml:space="preserve"> AINSLIE I.</v>
      </c>
      <c r="K9" s="99"/>
    </row>
    <row r="10" spans="1:14" x14ac:dyDescent="0.15">
      <c r="B10" s="16">
        <v>7</v>
      </c>
      <c r="C10" s="1598" t="s">
        <v>518</v>
      </c>
      <c r="D10" s="14" t="s">
        <v>511</v>
      </c>
      <c r="E10" s="20">
        <f t="shared" si="0"/>
        <v>6</v>
      </c>
      <c r="F10" s="1697">
        <f t="shared" si="1"/>
        <v>5</v>
      </c>
      <c r="G10" s="1697"/>
      <c r="I10" s="1600" t="str">
        <f>$C$10</f>
        <v xml:space="preserve"> MIRSKY T.</v>
      </c>
      <c r="J10" s="20" t="s">
        <v>1678</v>
      </c>
      <c r="K10" s="14"/>
    </row>
    <row r="11" spans="1:14" x14ac:dyDescent="0.15">
      <c r="B11" s="16">
        <v>8</v>
      </c>
      <c r="C11" s="1598" t="s">
        <v>519</v>
      </c>
      <c r="D11" s="14" t="s">
        <v>1205</v>
      </c>
      <c r="E11" s="20">
        <f t="shared" si="0"/>
        <v>6</v>
      </c>
      <c r="F11" s="1697">
        <f t="shared" si="1"/>
        <v>5</v>
      </c>
      <c r="G11" s="1697"/>
      <c r="I11" s="1600" t="str">
        <f>$C$11</f>
        <v xml:space="preserve"> PASINI J.</v>
      </c>
      <c r="J11" s="20" t="s">
        <v>1678</v>
      </c>
      <c r="K11" s="14"/>
    </row>
    <row r="12" spans="1:14" x14ac:dyDescent="0.15">
      <c r="B12" s="16">
        <v>9</v>
      </c>
      <c r="C12" s="1598" t="s">
        <v>520</v>
      </c>
      <c r="D12" s="14" t="s">
        <v>1205</v>
      </c>
      <c r="E12" s="20">
        <f t="shared" si="0"/>
        <v>6</v>
      </c>
      <c r="F12" s="1697">
        <f t="shared" si="1"/>
        <v>5</v>
      </c>
      <c r="G12" s="1697"/>
      <c r="I12" s="1600" t="str">
        <f>$C$12</f>
        <v xml:space="preserve"> FERRARESE S</v>
      </c>
      <c r="J12" s="20" t="s">
        <v>1678</v>
      </c>
      <c r="K12" s="14"/>
    </row>
    <row r="13" spans="1:14" x14ac:dyDescent="0.15">
      <c r="B13" s="16">
        <v>10</v>
      </c>
      <c r="C13" s="1598" t="s">
        <v>523</v>
      </c>
      <c r="D13" s="14" t="s">
        <v>627</v>
      </c>
      <c r="E13" s="20">
        <f t="shared" si="0"/>
        <v>6</v>
      </c>
      <c r="F13" s="1697">
        <f t="shared" si="1"/>
        <v>5</v>
      </c>
      <c r="G13" s="1697"/>
      <c r="I13" s="1600" t="str">
        <f>$C$13</f>
        <v xml:space="preserve"> HAHLBROCK S</v>
      </c>
      <c r="J13" s="20"/>
      <c r="K13" s="24"/>
    </row>
    <row r="14" spans="1:14" x14ac:dyDescent="0.15">
      <c r="B14" s="16">
        <v>11</v>
      </c>
      <c r="C14" s="1598" t="s">
        <v>521</v>
      </c>
      <c r="D14" s="14" t="s">
        <v>1205</v>
      </c>
      <c r="E14" s="20">
        <f t="shared" si="0"/>
        <v>6</v>
      </c>
      <c r="F14" s="1697">
        <f t="shared" si="1"/>
        <v>5</v>
      </c>
      <c r="G14" s="1697"/>
      <c r="I14" s="1600" t="str">
        <f>$C$14</f>
        <v xml:space="preserve"> GURIOLI S.</v>
      </c>
      <c r="J14" s="20" t="s">
        <v>1678</v>
      </c>
      <c r="K14" s="14"/>
    </row>
    <row r="15" spans="1:14" x14ac:dyDescent="0.15">
      <c r="B15" s="16">
        <v>12</v>
      </c>
      <c r="C15" s="1599" t="s">
        <v>522</v>
      </c>
      <c r="D15" s="14" t="s">
        <v>1205</v>
      </c>
      <c r="E15" s="20">
        <f t="shared" si="0"/>
        <v>6</v>
      </c>
      <c r="F15" s="1697">
        <f t="shared" si="1"/>
        <v>5</v>
      </c>
      <c r="G15" s="1697"/>
      <c r="I15" s="1601" t="str">
        <f>$C$15</f>
        <v xml:space="preserve"> BEZZI I.</v>
      </c>
      <c r="J15" s="20" t="s">
        <v>1678</v>
      </c>
      <c r="K15" s="14"/>
    </row>
    <row r="16" spans="1:14" x14ac:dyDescent="0.15">
      <c r="A16" s="15" t="s">
        <v>363</v>
      </c>
      <c r="B16" s="383" t="s">
        <v>362</v>
      </c>
      <c r="C16" s="24" t="s">
        <v>1359</v>
      </c>
      <c r="D16" s="383" t="s">
        <v>892</v>
      </c>
      <c r="E16" s="24">
        <f>SUM(E4:E15)</f>
        <v>66</v>
      </c>
      <c r="F16" s="1754" t="s">
        <v>301</v>
      </c>
      <c r="G16" s="1754"/>
      <c r="H16" s="389" t="s">
        <v>990</v>
      </c>
      <c r="I16" s="1755" t="s">
        <v>303</v>
      </c>
      <c r="J16" s="1755"/>
      <c r="K16" s="24" t="s">
        <v>991</v>
      </c>
    </row>
    <row r="17" spans="1:11" x14ac:dyDescent="0.15">
      <c r="B17" s="420"/>
      <c r="C17" s="1756" t="s">
        <v>570</v>
      </c>
      <c r="D17" s="1757"/>
      <c r="E17" s="1757"/>
    </row>
    <row r="18" spans="1:11" x14ac:dyDescent="0.15">
      <c r="F18" s="1602"/>
    </row>
    <row r="19" spans="1:11" x14ac:dyDescent="0.15">
      <c r="A19" s="1637" t="s">
        <v>1685</v>
      </c>
      <c r="B19" s="1637"/>
      <c r="C19" s="1637"/>
      <c r="D19" s="1637"/>
      <c r="E19" s="1637"/>
      <c r="F19" s="1637"/>
      <c r="G19" s="1637"/>
      <c r="H19" s="1637"/>
      <c r="I19" s="1637"/>
      <c r="J19" s="1637"/>
      <c r="K19" s="1637"/>
    </row>
    <row r="21" spans="1:11" ht="14" thickBot="1" x14ac:dyDescent="0.2">
      <c r="B21" s="1747" t="s">
        <v>1368</v>
      </c>
      <c r="C21" s="1748"/>
      <c r="E21" s="15" t="s">
        <v>307</v>
      </c>
      <c r="K21" s="15" t="s">
        <v>308</v>
      </c>
    </row>
    <row r="22" spans="1:11" x14ac:dyDescent="0.15">
      <c r="A22" s="26" t="s">
        <v>892</v>
      </c>
      <c r="B22" s="27" t="s">
        <v>197</v>
      </c>
      <c r="C22" s="28" t="s">
        <v>865</v>
      </c>
      <c r="D22" s="29" t="s">
        <v>197</v>
      </c>
      <c r="E22" s="30" t="s">
        <v>866</v>
      </c>
      <c r="G22" s="26" t="s">
        <v>892</v>
      </c>
      <c r="H22" s="27" t="s">
        <v>197</v>
      </c>
      <c r="I22" s="28" t="s">
        <v>865</v>
      </c>
      <c r="J22" s="29" t="s">
        <v>197</v>
      </c>
      <c r="K22" s="30" t="s">
        <v>866</v>
      </c>
    </row>
    <row r="23" spans="1:11" x14ac:dyDescent="0.15">
      <c r="A23" s="31">
        <v>1</v>
      </c>
      <c r="B23" s="32">
        <f>K12</f>
        <v>0</v>
      </c>
      <c r="C23" s="1603" t="str">
        <f>C12</f>
        <v xml:space="preserve"> FERRARESE S</v>
      </c>
      <c r="D23" s="34">
        <f>K15</f>
        <v>0</v>
      </c>
      <c r="E23" s="1603" t="str">
        <f>$C$15</f>
        <v xml:space="preserve"> BEZZI I.</v>
      </c>
      <c r="G23" s="31">
        <v>1</v>
      </c>
      <c r="H23" s="32">
        <f>K12</f>
        <v>0</v>
      </c>
      <c r="I23" s="1603" t="str">
        <f>C12</f>
        <v xml:space="preserve"> FERRARESE S</v>
      </c>
      <c r="J23" s="34">
        <f>K11</f>
        <v>0</v>
      </c>
      <c r="K23" s="1603" t="str">
        <f>C11</f>
        <v xml:space="preserve"> PASINI J.</v>
      </c>
    </row>
    <row r="24" spans="1:11" x14ac:dyDescent="0.15">
      <c r="A24" s="35">
        <v>2</v>
      </c>
      <c r="B24" s="36">
        <f>K8</f>
        <v>0</v>
      </c>
      <c r="C24" s="1603" t="str">
        <f>C8</f>
        <v xml:space="preserve"> OREL J.</v>
      </c>
      <c r="D24" s="34">
        <f>K11</f>
        <v>0</v>
      </c>
      <c r="E24" s="1603" t="str">
        <f>C11</f>
        <v xml:space="preserve"> PASINI J.</v>
      </c>
      <c r="G24" s="35">
        <v>2</v>
      </c>
      <c r="H24" s="36">
        <f>K15</f>
        <v>0</v>
      </c>
      <c r="I24" s="1604" t="str">
        <f>C15</f>
        <v xml:space="preserve"> BEZZI I.</v>
      </c>
      <c r="J24" s="34">
        <f>K4</f>
        <v>0</v>
      </c>
      <c r="K24" s="1604" t="str">
        <f>C4</f>
        <v xml:space="preserve"> CIAN P</v>
      </c>
    </row>
    <row r="25" spans="1:11" x14ac:dyDescent="0.15">
      <c r="A25" s="38">
        <v>3</v>
      </c>
      <c r="B25" s="39">
        <f>K7</f>
        <v>0</v>
      </c>
      <c r="C25" s="1604" t="str">
        <f>C7</f>
        <v xml:space="preserve"> MONNIN E.</v>
      </c>
      <c r="D25" s="40">
        <f>K4</f>
        <v>0</v>
      </c>
      <c r="E25" s="1604" t="str">
        <f>C4</f>
        <v xml:space="preserve"> CIAN P</v>
      </c>
      <c r="G25" s="38">
        <v>3</v>
      </c>
      <c r="H25" s="39">
        <f>K8</f>
        <v>0</v>
      </c>
      <c r="I25" s="1604" t="str">
        <f>C8</f>
        <v xml:space="preserve"> OREL J.</v>
      </c>
      <c r="J25" s="40">
        <f>K7</f>
        <v>0</v>
      </c>
      <c r="K25" s="1604" t="str">
        <f>C7</f>
        <v xml:space="preserve"> MONNIN E.</v>
      </c>
    </row>
    <row r="26" spans="1:11" ht="14" thickBot="1" x14ac:dyDescent="0.2">
      <c r="A26" s="41">
        <v>4</v>
      </c>
      <c r="B26" s="42">
        <f>K10</f>
        <v>0</v>
      </c>
      <c r="C26" s="1605" t="str">
        <f>C10</f>
        <v xml:space="preserve"> MIRSKY T.</v>
      </c>
      <c r="D26" s="44">
        <f>K14</f>
        <v>0</v>
      </c>
      <c r="E26" s="1605" t="str">
        <f>C14</f>
        <v xml:space="preserve"> GURIOLI S.</v>
      </c>
      <c r="G26" s="41">
        <v>4</v>
      </c>
      <c r="H26" s="42">
        <f>K14</f>
        <v>0</v>
      </c>
      <c r="I26" s="1605" t="str">
        <f>C14</f>
        <v xml:space="preserve"> GURIOLI S.</v>
      </c>
      <c r="J26" s="44">
        <f>K10</f>
        <v>0</v>
      </c>
      <c r="K26" s="1606" t="str">
        <f>C5</f>
        <v xml:space="preserve"> SIMONCELLI M</v>
      </c>
    </row>
    <row r="28" spans="1:11" ht="14" thickBot="1" x14ac:dyDescent="0.2">
      <c r="E28" s="15" t="s">
        <v>309</v>
      </c>
      <c r="K28" s="15" t="s">
        <v>2186</v>
      </c>
    </row>
    <row r="29" spans="1:11" x14ac:dyDescent="0.15">
      <c r="A29" s="26" t="s">
        <v>892</v>
      </c>
      <c r="B29" s="27" t="s">
        <v>197</v>
      </c>
      <c r="C29" s="28" t="s">
        <v>865</v>
      </c>
      <c r="D29" s="29" t="s">
        <v>197</v>
      </c>
      <c r="E29" s="30" t="s">
        <v>866</v>
      </c>
      <c r="G29" s="26" t="s">
        <v>892</v>
      </c>
      <c r="H29" s="27" t="s">
        <v>197</v>
      </c>
      <c r="I29" s="28" t="s">
        <v>865</v>
      </c>
      <c r="J29" s="29" t="s">
        <v>197</v>
      </c>
      <c r="K29" s="30" t="s">
        <v>866</v>
      </c>
    </row>
    <row r="30" spans="1:11" x14ac:dyDescent="0.15">
      <c r="A30" s="31">
        <v>1</v>
      </c>
      <c r="B30" s="32">
        <f>K15</f>
        <v>0</v>
      </c>
      <c r="C30" s="1603" t="str">
        <f>C15</f>
        <v xml:space="preserve"> BEZZI I.</v>
      </c>
      <c r="D30" s="34">
        <f>K8</f>
        <v>0</v>
      </c>
      <c r="E30" s="1603" t="str">
        <f>C8</f>
        <v xml:space="preserve"> OREL J.</v>
      </c>
      <c r="G30" s="31">
        <v>1</v>
      </c>
      <c r="H30" s="32">
        <f>K8</f>
        <v>0</v>
      </c>
      <c r="I30" s="1603" t="str">
        <f>C8</f>
        <v xml:space="preserve"> OREL J.</v>
      </c>
      <c r="J30" s="34">
        <f>K15</f>
        <v>0</v>
      </c>
      <c r="K30" s="1610" t="str">
        <f>C12</f>
        <v xml:space="preserve"> FERRARESE S</v>
      </c>
    </row>
    <row r="31" spans="1:11" x14ac:dyDescent="0.15">
      <c r="A31" s="35">
        <v>2</v>
      </c>
      <c r="B31" s="36">
        <f>K11</f>
        <v>0</v>
      </c>
      <c r="C31" s="1603" t="str">
        <f>C11</f>
        <v xml:space="preserve"> PASINI J.</v>
      </c>
      <c r="D31" s="34">
        <f>K7</f>
        <v>0</v>
      </c>
      <c r="E31" s="1603" t="str">
        <f>C7</f>
        <v xml:space="preserve"> MONNIN E.</v>
      </c>
      <c r="G31" s="35">
        <v>2</v>
      </c>
      <c r="H31" s="36">
        <f>K4</f>
        <v>0</v>
      </c>
      <c r="I31" s="1604" t="str">
        <f>C9</f>
        <v xml:space="preserve"> AINSLIE I.</v>
      </c>
      <c r="J31" s="34">
        <f>K10</f>
        <v>0</v>
      </c>
      <c r="K31" s="1604" t="str">
        <f>C10</f>
        <v xml:space="preserve"> MIRSKY T.</v>
      </c>
    </row>
    <row r="32" spans="1:11" x14ac:dyDescent="0.15">
      <c r="A32" s="38">
        <v>3</v>
      </c>
      <c r="B32" s="39">
        <f>K12</f>
        <v>0</v>
      </c>
      <c r="C32" s="1607" t="str">
        <f>C13</f>
        <v xml:space="preserve"> HAHLBROCK S</v>
      </c>
      <c r="D32" s="40">
        <f>K4</f>
        <v>0</v>
      </c>
      <c r="E32" s="1607" t="str">
        <f>C9</f>
        <v xml:space="preserve"> AINSLIE I.</v>
      </c>
      <c r="G32" s="38">
        <v>3</v>
      </c>
      <c r="H32" s="39">
        <f>K7</f>
        <v>0</v>
      </c>
      <c r="I32" s="1609" t="str">
        <f>C14</f>
        <v xml:space="preserve"> GURIOLI S.</v>
      </c>
      <c r="J32" s="40">
        <f>K14</f>
        <v>0</v>
      </c>
      <c r="K32" s="1604" t="str">
        <f>C6</f>
        <v xml:space="preserve"> MORVAN P.</v>
      </c>
    </row>
    <row r="33" spans="1:11" ht="14" thickBot="1" x14ac:dyDescent="0.2">
      <c r="A33" s="41">
        <v>4</v>
      </c>
      <c r="B33" s="42">
        <f>K10</f>
        <v>0</v>
      </c>
      <c r="C33" s="1608" t="str">
        <f>C10</f>
        <v xml:space="preserve"> MIRSKY T.</v>
      </c>
      <c r="D33" s="44">
        <f>K14</f>
        <v>0</v>
      </c>
      <c r="E33" s="1608" t="str">
        <f>C6</f>
        <v xml:space="preserve"> MORVAN P.</v>
      </c>
      <c r="G33" s="41">
        <v>4</v>
      </c>
      <c r="H33" s="42">
        <f>K11</f>
        <v>0</v>
      </c>
      <c r="I33" s="1608" t="str">
        <f>C5</f>
        <v xml:space="preserve"> SIMONCELLI M</v>
      </c>
      <c r="J33" s="44">
        <f>K12</f>
        <v>0</v>
      </c>
      <c r="K33" s="1605" t="str">
        <f>C13</f>
        <v xml:space="preserve"> HAHLBROCK S</v>
      </c>
    </row>
    <row r="35" spans="1:11" ht="14" thickBot="1" x14ac:dyDescent="0.2">
      <c r="E35" s="15" t="s">
        <v>2185</v>
      </c>
      <c r="K35" s="15" t="s">
        <v>2187</v>
      </c>
    </row>
    <row r="36" spans="1:11" x14ac:dyDescent="0.15">
      <c r="A36" s="26" t="s">
        <v>892</v>
      </c>
      <c r="B36" s="27" t="s">
        <v>197</v>
      </c>
      <c r="C36" s="28" t="s">
        <v>865</v>
      </c>
      <c r="D36" s="29" t="s">
        <v>197</v>
      </c>
      <c r="E36" s="30" t="s">
        <v>866</v>
      </c>
      <c r="G36" s="26" t="s">
        <v>892</v>
      </c>
      <c r="H36" s="27" t="s">
        <v>197</v>
      </c>
      <c r="I36" s="28" t="s">
        <v>865</v>
      </c>
      <c r="J36" s="29" t="s">
        <v>197</v>
      </c>
      <c r="K36" s="30" t="s">
        <v>866</v>
      </c>
    </row>
    <row r="37" spans="1:11" x14ac:dyDescent="0.15">
      <c r="A37" s="31">
        <v>1</v>
      </c>
      <c r="B37" s="32">
        <f>K8</f>
        <v>0</v>
      </c>
      <c r="C37" s="1607" t="str">
        <f>C4</f>
        <v xml:space="preserve"> CIAN P</v>
      </c>
      <c r="D37" s="34">
        <f>K15</f>
        <v>0</v>
      </c>
      <c r="E37" s="1603" t="str">
        <f>C12</f>
        <v xml:space="preserve"> FERRARESE S</v>
      </c>
      <c r="G37" s="31">
        <v>1</v>
      </c>
      <c r="H37" s="32">
        <f>K7</f>
        <v>0</v>
      </c>
      <c r="I37" s="1603" t="str">
        <f>C14</f>
        <v xml:space="preserve"> GURIOLI S.</v>
      </c>
      <c r="J37" s="34">
        <f>K4</f>
        <v>0</v>
      </c>
      <c r="K37" s="1603" t="str">
        <f>C9</f>
        <v xml:space="preserve"> AINSLIE I.</v>
      </c>
    </row>
    <row r="38" spans="1:11" x14ac:dyDescent="0.15">
      <c r="A38" s="35">
        <v>2</v>
      </c>
      <c r="B38" s="36">
        <f>K14</f>
        <v>0</v>
      </c>
      <c r="C38" s="1611" t="str">
        <f>C6</f>
        <v xml:space="preserve"> MORVAN P.</v>
      </c>
      <c r="D38" s="34">
        <f>K4</f>
        <v>0</v>
      </c>
      <c r="E38" s="1603" t="str">
        <f>C9</f>
        <v xml:space="preserve"> AINSLIE I.</v>
      </c>
      <c r="G38" s="35">
        <v>2</v>
      </c>
      <c r="H38" s="36">
        <f>K12</f>
        <v>0</v>
      </c>
      <c r="I38" s="1604" t="str">
        <f>C13</f>
        <v xml:space="preserve"> HAHLBROCK S</v>
      </c>
      <c r="J38" s="34">
        <f>K10</f>
        <v>0</v>
      </c>
      <c r="K38" s="1604" t="str">
        <f>C10</f>
        <v xml:space="preserve"> MIRSKY T.</v>
      </c>
    </row>
    <row r="39" spans="1:11" x14ac:dyDescent="0.15">
      <c r="A39" s="38">
        <v>3</v>
      </c>
      <c r="B39" s="39">
        <f>K12</f>
        <v>0</v>
      </c>
      <c r="C39" s="1612" t="str">
        <f>C13</f>
        <v xml:space="preserve"> HAHLBROCK S</v>
      </c>
      <c r="D39" s="40">
        <f>K7</f>
        <v>0</v>
      </c>
      <c r="E39" s="1604" t="str">
        <f>C14</f>
        <v xml:space="preserve"> GURIOLI S.</v>
      </c>
      <c r="G39" s="38">
        <v>3</v>
      </c>
      <c r="H39" s="39">
        <f>K11</f>
        <v>0</v>
      </c>
      <c r="I39" s="1612" t="str">
        <f>C5</f>
        <v xml:space="preserve"> SIMONCELLI M</v>
      </c>
      <c r="J39" s="40">
        <f>K14</f>
        <v>0</v>
      </c>
      <c r="K39" s="1604" t="str">
        <f>C6</f>
        <v xml:space="preserve"> MORVAN P.</v>
      </c>
    </row>
    <row r="40" spans="1:11" ht="14" thickBot="1" x14ac:dyDescent="0.2">
      <c r="A40" s="41">
        <v>4</v>
      </c>
      <c r="B40" s="42">
        <f>K10</f>
        <v>0</v>
      </c>
      <c r="C40" s="1605" t="str">
        <f>C10</f>
        <v xml:space="preserve"> MIRSKY T.</v>
      </c>
      <c r="D40" s="44">
        <f>K11</f>
        <v>0</v>
      </c>
      <c r="E40" s="1613" t="str">
        <f>C5</f>
        <v xml:space="preserve"> SIMONCELLI M</v>
      </c>
      <c r="G40" s="41">
        <v>4</v>
      </c>
      <c r="H40" s="42">
        <f>K15</f>
        <v>0</v>
      </c>
      <c r="I40" s="1606" t="str">
        <f>C11</f>
        <v xml:space="preserve"> PASINI J.</v>
      </c>
      <c r="J40" s="44">
        <f>K8</f>
        <v>0</v>
      </c>
      <c r="K40" s="1613" t="str">
        <f>C4</f>
        <v xml:space="preserve"> CIAN P</v>
      </c>
    </row>
    <row r="42" spans="1:11" ht="14" thickBot="1" x14ac:dyDescent="0.2">
      <c r="E42" s="15" t="s">
        <v>2188</v>
      </c>
      <c r="K42" s="15" t="s">
        <v>311</v>
      </c>
    </row>
    <row r="43" spans="1:11" x14ac:dyDescent="0.15">
      <c r="A43" s="26" t="s">
        <v>892</v>
      </c>
      <c r="B43" s="27" t="s">
        <v>197</v>
      </c>
      <c r="C43" s="28" t="s">
        <v>865</v>
      </c>
      <c r="D43" s="29" t="s">
        <v>197</v>
      </c>
      <c r="E43" s="30" t="s">
        <v>866</v>
      </c>
      <c r="G43" s="26" t="s">
        <v>892</v>
      </c>
      <c r="H43" s="27" t="s">
        <v>197</v>
      </c>
      <c r="I43" s="28" t="s">
        <v>865</v>
      </c>
      <c r="J43" s="29" t="s">
        <v>197</v>
      </c>
      <c r="K43" s="30" t="s">
        <v>866</v>
      </c>
    </row>
    <row r="44" spans="1:11" x14ac:dyDescent="0.15">
      <c r="A44" s="31">
        <v>1</v>
      </c>
      <c r="B44" s="32">
        <f>K14</f>
        <v>0</v>
      </c>
      <c r="C44" s="1600" t="str">
        <f>C6</f>
        <v xml:space="preserve"> MORVAN P.</v>
      </c>
      <c r="D44" s="34">
        <f>K12</f>
        <v>0</v>
      </c>
      <c r="E44" s="1603" t="str">
        <f>C13</f>
        <v xml:space="preserve"> HAHLBROCK S</v>
      </c>
      <c r="G44" s="31">
        <v>1</v>
      </c>
      <c r="H44" s="32">
        <f>K11</f>
        <v>0</v>
      </c>
      <c r="I44" s="1610" t="str">
        <f>C9</f>
        <v xml:space="preserve"> AINSLIE I.</v>
      </c>
      <c r="J44" s="34">
        <f>K12</f>
        <v>0</v>
      </c>
      <c r="K44" s="1610" t="str">
        <f>C5</f>
        <v xml:space="preserve"> SIMONCELLI M</v>
      </c>
    </row>
    <row r="45" spans="1:11" x14ac:dyDescent="0.15">
      <c r="A45" s="35">
        <v>2</v>
      </c>
      <c r="B45" s="36">
        <f>K11</f>
        <v>0</v>
      </c>
      <c r="C45" s="1614" t="str">
        <f>C12</f>
        <v xml:space="preserve"> FERRARESE S</v>
      </c>
      <c r="D45" s="34">
        <f>K10</f>
        <v>0</v>
      </c>
      <c r="E45" s="1615" t="str">
        <f>C7</f>
        <v xml:space="preserve"> MONNIN E.</v>
      </c>
      <c r="G45" s="35">
        <v>2</v>
      </c>
      <c r="H45" s="36">
        <f>K15</f>
        <v>0</v>
      </c>
      <c r="I45" s="1617" t="str">
        <f>C14</f>
        <v xml:space="preserve"> GURIOLI S.</v>
      </c>
      <c r="J45" s="636">
        <f>K8</f>
        <v>0</v>
      </c>
      <c r="K45" s="1618" t="str">
        <f>C4</f>
        <v xml:space="preserve"> CIAN P</v>
      </c>
    </row>
    <row r="46" spans="1:11" x14ac:dyDescent="0.15">
      <c r="A46" s="38">
        <v>3</v>
      </c>
      <c r="B46" s="39">
        <f>K8</f>
        <v>0</v>
      </c>
      <c r="C46" s="1601" t="str">
        <f>C4</f>
        <v xml:space="preserve"> CIAN P</v>
      </c>
      <c r="D46" s="40">
        <f>K7</f>
        <v>0</v>
      </c>
      <c r="E46" s="1609" t="str">
        <f>C8</f>
        <v xml:space="preserve"> OREL J.</v>
      </c>
      <c r="G46" s="38">
        <v>3</v>
      </c>
      <c r="H46" s="39">
        <f>K7</f>
        <v>0</v>
      </c>
      <c r="I46" s="1618" t="str">
        <f>C8</f>
        <v xml:space="preserve"> OREL J.</v>
      </c>
      <c r="J46" s="638">
        <f>K14</f>
        <v>0</v>
      </c>
      <c r="K46" s="1618" t="str">
        <f>C6</f>
        <v xml:space="preserve"> MORVAN P.</v>
      </c>
    </row>
    <row r="47" spans="1:11" ht="14" thickBot="1" x14ac:dyDescent="0.2">
      <c r="A47" s="41">
        <v>4</v>
      </c>
      <c r="B47" s="42">
        <f>K15</f>
        <v>0</v>
      </c>
      <c r="C47" s="1616" t="str">
        <f>C11</f>
        <v xml:space="preserve"> PASINI J.</v>
      </c>
      <c r="D47" s="44">
        <f>K4</f>
        <v>0</v>
      </c>
      <c r="E47" s="1606" t="str">
        <f>C15</f>
        <v xml:space="preserve"> BEZZI I.</v>
      </c>
      <c r="G47" s="41">
        <v>4</v>
      </c>
      <c r="H47" s="42">
        <f>K10</f>
        <v>0</v>
      </c>
      <c r="I47" s="1605" t="str">
        <f>C7</f>
        <v xml:space="preserve"> MONNIN E.</v>
      </c>
      <c r="J47" s="44">
        <f>K4</f>
        <v>0</v>
      </c>
      <c r="K47" s="1613" t="str">
        <f>C15</f>
        <v xml:space="preserve"> BEZZI I.</v>
      </c>
    </row>
    <row r="49" spans="1:11" ht="14" thickBot="1" x14ac:dyDescent="0.2">
      <c r="B49" s="1973" t="s">
        <v>496</v>
      </c>
      <c r="C49" s="1974"/>
      <c r="E49" s="15" t="s">
        <v>312</v>
      </c>
      <c r="K49" s="15" t="s">
        <v>313</v>
      </c>
    </row>
    <row r="50" spans="1:11" x14ac:dyDescent="0.15">
      <c r="A50" s="227" t="s">
        <v>892</v>
      </c>
      <c r="B50" s="27" t="s">
        <v>197</v>
      </c>
      <c r="C50" s="28" t="s">
        <v>865</v>
      </c>
      <c r="D50" s="29" t="s">
        <v>197</v>
      </c>
      <c r="E50" s="30" t="s">
        <v>866</v>
      </c>
      <c r="G50" s="26" t="s">
        <v>892</v>
      </c>
      <c r="H50" s="27" t="s">
        <v>197</v>
      </c>
      <c r="I50" s="28" t="s">
        <v>865</v>
      </c>
      <c r="J50" s="29" t="s">
        <v>197</v>
      </c>
      <c r="K50" s="30" t="s">
        <v>866</v>
      </c>
    </row>
    <row r="51" spans="1:11" x14ac:dyDescent="0.15">
      <c r="A51" s="21">
        <v>1</v>
      </c>
      <c r="B51" s="32">
        <f>K8</f>
        <v>0</v>
      </c>
      <c r="C51" s="1610" t="str">
        <f>C13</f>
        <v xml:space="preserve"> HAHLBROCK S</v>
      </c>
      <c r="D51" s="34">
        <f>K14</f>
        <v>0</v>
      </c>
      <c r="E51" s="1610" t="str">
        <f>C11</f>
        <v xml:space="preserve"> PASINI J.</v>
      </c>
      <c r="G51" s="31">
        <v>1</v>
      </c>
      <c r="H51" s="32">
        <f>K15</f>
        <v>0</v>
      </c>
      <c r="I51" s="1603" t="str">
        <f>C10</f>
        <v xml:space="preserve"> MIRSKY T.</v>
      </c>
      <c r="J51" s="34">
        <f>K10</f>
        <v>0</v>
      </c>
      <c r="K51" s="1603" t="str">
        <f>C7</f>
        <v xml:space="preserve"> MONNIN E.</v>
      </c>
    </row>
    <row r="52" spans="1:11" x14ac:dyDescent="0.15">
      <c r="A52" s="228">
        <v>2</v>
      </c>
      <c r="B52" s="36">
        <f>K15</f>
        <v>0</v>
      </c>
      <c r="C52" s="1610" t="str">
        <f>C10</f>
        <v xml:space="preserve"> MIRSKY T.</v>
      </c>
      <c r="D52" s="34">
        <f>K7</f>
        <v>0</v>
      </c>
      <c r="E52" s="1603" t="str">
        <f>C8</f>
        <v xml:space="preserve"> OREL J.</v>
      </c>
      <c r="G52" s="35">
        <v>2</v>
      </c>
      <c r="H52" s="36">
        <f>K14</f>
        <v>0</v>
      </c>
      <c r="I52" s="1609" t="str">
        <f>C4</f>
        <v xml:space="preserve"> CIAN P</v>
      </c>
      <c r="J52" s="34">
        <f>K11</f>
        <v>0</v>
      </c>
      <c r="K52" s="1604" t="str">
        <f>C9</f>
        <v xml:space="preserve"> AINSLIE I.</v>
      </c>
    </row>
    <row r="53" spans="1:11" x14ac:dyDescent="0.15">
      <c r="A53" s="229">
        <v>3</v>
      </c>
      <c r="B53" s="39">
        <f>K10</f>
        <v>0</v>
      </c>
      <c r="C53" s="1604" t="str">
        <f>C7</f>
        <v xml:space="preserve"> MONNIN E.</v>
      </c>
      <c r="D53" s="40">
        <f>K11</f>
        <v>0</v>
      </c>
      <c r="E53" s="1612" t="str">
        <f>C9</f>
        <v xml:space="preserve"> AINSLIE I.</v>
      </c>
      <c r="G53" s="38">
        <v>3</v>
      </c>
      <c r="H53" s="39">
        <f>K7</f>
        <v>0</v>
      </c>
      <c r="I53" s="1604" t="str">
        <f>C8</f>
        <v xml:space="preserve"> OREL J.</v>
      </c>
      <c r="J53" s="40">
        <f>K8</f>
        <v>0</v>
      </c>
      <c r="K53" s="1612" t="str">
        <f>C13</f>
        <v xml:space="preserve"> HAHLBROCK S</v>
      </c>
    </row>
    <row r="54" spans="1:11" ht="14" thickBot="1" x14ac:dyDescent="0.2">
      <c r="A54" s="22">
        <v>4</v>
      </c>
      <c r="B54" s="42">
        <f>K12</f>
        <v>0</v>
      </c>
      <c r="C54" s="1605" t="str">
        <f>C5</f>
        <v xml:space="preserve"> SIMONCELLI M</v>
      </c>
      <c r="D54" s="44">
        <f>K4</f>
        <v>0</v>
      </c>
      <c r="E54" s="1613" t="str">
        <f>C15</f>
        <v xml:space="preserve"> BEZZI I.</v>
      </c>
      <c r="G54" s="41">
        <v>4</v>
      </c>
      <c r="H54" s="42">
        <f>K4</f>
        <v>0</v>
      </c>
      <c r="I54" s="1606" t="str">
        <f>C12</f>
        <v xml:space="preserve"> FERRARESE S</v>
      </c>
      <c r="J54" s="44">
        <f>K12</f>
        <v>0</v>
      </c>
      <c r="K54" s="1613" t="str">
        <f>C5</f>
        <v xml:space="preserve"> SIMONCELLI M</v>
      </c>
    </row>
    <row r="57" spans="1:11" x14ac:dyDescent="0.15">
      <c r="K57" s="16"/>
    </row>
    <row r="62" spans="1:11" x14ac:dyDescent="0.15">
      <c r="B62" s="1637" t="s">
        <v>2143</v>
      </c>
      <c r="C62" s="1744"/>
      <c r="D62" s="1744"/>
      <c r="E62" s="1744"/>
      <c r="F62" s="1744"/>
      <c r="G62" s="1744"/>
      <c r="H62" s="1744"/>
      <c r="I62" s="1744"/>
      <c r="J62" s="1744"/>
      <c r="K62" s="1744"/>
    </row>
    <row r="66" spans="1:11" x14ac:dyDescent="0.15">
      <c r="A66" s="1637" t="s">
        <v>1226</v>
      </c>
      <c r="B66" s="1637"/>
      <c r="C66" s="1637"/>
      <c r="D66" s="1637"/>
      <c r="E66" s="1637"/>
      <c r="F66" s="1637"/>
      <c r="G66" s="1637"/>
      <c r="H66" s="1637"/>
      <c r="I66" s="1637"/>
      <c r="J66" s="1637"/>
      <c r="K66" s="1637"/>
    </row>
    <row r="69" spans="1:11" ht="14" thickBot="1" x14ac:dyDescent="0.2">
      <c r="E69" s="15" t="s">
        <v>314</v>
      </c>
      <c r="K69" s="15" t="s">
        <v>669</v>
      </c>
    </row>
    <row r="70" spans="1:11" x14ac:dyDescent="0.15">
      <c r="A70" s="26" t="s">
        <v>892</v>
      </c>
      <c r="B70" s="27" t="s">
        <v>197</v>
      </c>
      <c r="C70" s="28" t="s">
        <v>865</v>
      </c>
      <c r="D70" s="29" t="s">
        <v>197</v>
      </c>
      <c r="E70" s="30" t="s">
        <v>866</v>
      </c>
      <c r="G70" s="26" t="s">
        <v>892</v>
      </c>
      <c r="H70" s="27" t="s">
        <v>197</v>
      </c>
      <c r="I70" s="28" t="s">
        <v>865</v>
      </c>
      <c r="J70" s="29" t="s">
        <v>197</v>
      </c>
      <c r="K70" s="30" t="s">
        <v>866</v>
      </c>
    </row>
    <row r="71" spans="1:11" x14ac:dyDescent="0.15">
      <c r="A71" s="31">
        <v>1</v>
      </c>
      <c r="B71" s="32">
        <f>K10</f>
        <v>0</v>
      </c>
      <c r="C71" s="1603" t="str">
        <f>C7</f>
        <v xml:space="preserve"> MONNIN E.</v>
      </c>
      <c r="D71" s="34">
        <f>K8</f>
        <v>0</v>
      </c>
      <c r="E71" s="1603" t="str">
        <f>C13</f>
        <v xml:space="preserve"> HAHLBROCK S</v>
      </c>
      <c r="G71" s="31">
        <v>1</v>
      </c>
      <c r="H71" s="32">
        <f>K12</f>
        <v>0</v>
      </c>
      <c r="I71" s="1603" t="str">
        <f>C5</f>
        <v xml:space="preserve"> SIMONCELLI M</v>
      </c>
      <c r="J71" s="34">
        <f>K10</f>
        <v>0</v>
      </c>
      <c r="K71" s="1603" t="str">
        <f>C7</f>
        <v xml:space="preserve"> MONNIN E.</v>
      </c>
    </row>
    <row r="72" spans="1:11" x14ac:dyDescent="0.15">
      <c r="A72" s="35">
        <v>2</v>
      </c>
      <c r="B72" s="36">
        <f>K12</f>
        <v>0</v>
      </c>
      <c r="C72" s="1603" t="str">
        <f>C5</f>
        <v xml:space="preserve"> SIMONCELLI M</v>
      </c>
      <c r="D72" s="34">
        <f>K7</f>
        <v>0</v>
      </c>
      <c r="E72" s="1603" t="str">
        <f>C8</f>
        <v xml:space="preserve"> OREL J.</v>
      </c>
      <c r="G72" s="35">
        <v>2</v>
      </c>
      <c r="H72" s="36">
        <f>K7</f>
        <v>0</v>
      </c>
      <c r="I72" s="1609" t="str">
        <f>C15</f>
        <v xml:space="preserve"> BEZZI I.</v>
      </c>
      <c r="J72" s="34">
        <f>K8</f>
        <v>0</v>
      </c>
      <c r="K72" s="1604" t="str">
        <f>C13</f>
        <v xml:space="preserve"> HAHLBROCK S</v>
      </c>
    </row>
    <row r="73" spans="1:11" x14ac:dyDescent="0.15">
      <c r="A73" s="38">
        <v>3</v>
      </c>
      <c r="B73" s="39">
        <f>K11</f>
        <v>0</v>
      </c>
      <c r="C73" s="1604" t="str">
        <f>C9</f>
        <v xml:space="preserve"> AINSLIE I.</v>
      </c>
      <c r="D73" s="40">
        <f>K15</f>
        <v>0</v>
      </c>
      <c r="E73" s="1607" t="str">
        <f>C11</f>
        <v xml:space="preserve"> PASINI J.</v>
      </c>
      <c r="G73" s="38">
        <v>3</v>
      </c>
      <c r="H73" s="39">
        <f>K11</f>
        <v>0</v>
      </c>
      <c r="I73" s="1609" t="str">
        <f>C4</f>
        <v xml:space="preserve"> CIAN P</v>
      </c>
      <c r="J73" s="40">
        <f>K4</f>
        <v>0</v>
      </c>
      <c r="K73" s="1609" t="str">
        <f>C6</f>
        <v xml:space="preserve"> MORVAN P.</v>
      </c>
    </row>
    <row r="74" spans="1:11" ht="14" thickBot="1" x14ac:dyDescent="0.2">
      <c r="A74" s="41">
        <v>4</v>
      </c>
      <c r="B74" s="42">
        <f>K4</f>
        <v>0</v>
      </c>
      <c r="C74" s="1605" t="str">
        <f>C12</f>
        <v xml:space="preserve"> FERRARESE S</v>
      </c>
      <c r="D74" s="44">
        <f>K14</f>
        <v>0</v>
      </c>
      <c r="E74" s="1606" t="str">
        <f>C14</f>
        <v xml:space="preserve"> GURIOLI S.</v>
      </c>
      <c r="G74" s="41">
        <v>4</v>
      </c>
      <c r="H74" s="42">
        <f>K15</f>
        <v>0</v>
      </c>
      <c r="I74" s="1613" t="str">
        <f>C11</f>
        <v xml:space="preserve"> PASINI J.</v>
      </c>
      <c r="J74" s="44">
        <f>K14</f>
        <v>0</v>
      </c>
      <c r="K74" s="1613" t="str">
        <f>C14</f>
        <v xml:space="preserve"> GURIOLI S.</v>
      </c>
    </row>
    <row r="75" spans="1:11" x14ac:dyDescent="0.15">
      <c r="E75" s="1602"/>
      <c r="F75" s="1602"/>
      <c r="G75" s="1602"/>
      <c r="H75" s="1602"/>
    </row>
    <row r="76" spans="1:11" ht="14" thickBot="1" x14ac:dyDescent="0.2">
      <c r="E76" s="1602" t="s">
        <v>670</v>
      </c>
      <c r="F76" s="1602"/>
      <c r="G76" s="1602"/>
      <c r="H76" s="1602"/>
      <c r="K76" s="15" t="s">
        <v>859</v>
      </c>
    </row>
    <row r="77" spans="1:11" x14ac:dyDescent="0.15">
      <c r="A77" s="26" t="s">
        <v>892</v>
      </c>
      <c r="B77" s="27" t="s">
        <v>197</v>
      </c>
      <c r="C77" s="28" t="s">
        <v>865</v>
      </c>
      <c r="D77" s="29" t="s">
        <v>197</v>
      </c>
      <c r="E77" s="1621" t="s">
        <v>866</v>
      </c>
      <c r="F77" s="1602"/>
      <c r="G77" s="1622" t="s">
        <v>892</v>
      </c>
      <c r="H77" s="1623" t="s">
        <v>197</v>
      </c>
      <c r="I77" s="28" t="s">
        <v>865</v>
      </c>
      <c r="J77" s="29" t="s">
        <v>197</v>
      </c>
      <c r="K77" s="30" t="s">
        <v>866</v>
      </c>
    </row>
    <row r="78" spans="1:11" x14ac:dyDescent="0.15">
      <c r="A78" s="31">
        <v>1</v>
      </c>
      <c r="B78" s="32">
        <f>K7</f>
        <v>0</v>
      </c>
      <c r="C78" s="1603" t="str">
        <f>C15</f>
        <v xml:space="preserve"> BEZZI I.</v>
      </c>
      <c r="D78" s="1619">
        <f>K11</f>
        <v>0</v>
      </c>
      <c r="E78" s="1610" t="str">
        <f>C9</f>
        <v xml:space="preserve"> AINSLIE I.</v>
      </c>
      <c r="F78" s="1602"/>
      <c r="G78" s="1624">
        <v>1</v>
      </c>
      <c r="H78" s="1625">
        <f>K14</f>
        <v>0</v>
      </c>
      <c r="I78" s="1610" t="str">
        <f>C13</f>
        <v xml:space="preserve"> HAHLBROCK S</v>
      </c>
      <c r="J78" s="34">
        <f>K10</f>
        <v>0</v>
      </c>
      <c r="K78" s="1610" t="str">
        <f>C4</f>
        <v xml:space="preserve"> CIAN P</v>
      </c>
    </row>
    <row r="79" spans="1:11" x14ac:dyDescent="0.15">
      <c r="A79" s="35">
        <v>2</v>
      </c>
      <c r="B79" s="36">
        <f>K14</f>
        <v>0</v>
      </c>
      <c r="C79" s="1603" t="str">
        <f>C14</f>
        <v xml:space="preserve"> GURIOLI S.</v>
      </c>
      <c r="D79" s="34">
        <f>K10</f>
        <v>0</v>
      </c>
      <c r="E79" s="1610" t="str">
        <f>C8</f>
        <v xml:space="preserve"> OREL J.</v>
      </c>
      <c r="F79" s="1602"/>
      <c r="G79" s="1624">
        <v>2</v>
      </c>
      <c r="H79" s="1625">
        <f>K4</f>
        <v>0</v>
      </c>
      <c r="I79" s="1604" t="str">
        <f>C6</f>
        <v xml:space="preserve"> MORVAN P.</v>
      </c>
      <c r="J79" s="34">
        <f>K15</f>
        <v>0</v>
      </c>
      <c r="K79" s="1604" t="str">
        <f>C11</f>
        <v xml:space="preserve"> PASINI J.</v>
      </c>
    </row>
    <row r="80" spans="1:11" x14ac:dyDescent="0.15">
      <c r="A80" s="38">
        <v>3</v>
      </c>
      <c r="B80" s="39">
        <f>K15</f>
        <v>0</v>
      </c>
      <c r="C80" s="1604" t="str">
        <f>C11</f>
        <v xml:space="preserve"> PASINI J.</v>
      </c>
      <c r="D80" s="40">
        <f>K12</f>
        <v>0</v>
      </c>
      <c r="E80" s="1612" t="str">
        <f>C5</f>
        <v xml:space="preserve"> SIMONCELLI M</v>
      </c>
      <c r="F80" s="1602"/>
      <c r="G80" s="1626">
        <v>3</v>
      </c>
      <c r="H80" s="1627">
        <f>K11</f>
        <v>0</v>
      </c>
      <c r="I80" s="1612" t="str">
        <f>C9</f>
        <v xml:space="preserve"> AINSLIE I.</v>
      </c>
      <c r="J80" s="40">
        <f>K8</f>
        <v>0</v>
      </c>
      <c r="K80" s="1604" t="str">
        <f>C12</f>
        <v xml:space="preserve"> FERRARESE S</v>
      </c>
    </row>
    <row r="81" spans="1:11" ht="14" thickBot="1" x14ac:dyDescent="0.2">
      <c r="A81" s="41">
        <v>4</v>
      </c>
      <c r="B81" s="42">
        <f>K4</f>
        <v>0</v>
      </c>
      <c r="C81" s="1605" t="str">
        <f>C6</f>
        <v xml:space="preserve"> MORVAN P.</v>
      </c>
      <c r="D81" s="1620">
        <f>K8</f>
        <v>0</v>
      </c>
      <c r="E81" s="1608" t="str">
        <f>C12</f>
        <v xml:space="preserve"> FERRARESE S</v>
      </c>
      <c r="F81" s="1602"/>
      <c r="G81" s="1628">
        <v>4</v>
      </c>
      <c r="H81" s="1629">
        <f>K7</f>
        <v>0</v>
      </c>
      <c r="I81" s="1605" t="str">
        <f>C15</f>
        <v xml:space="preserve"> BEZZI I.</v>
      </c>
      <c r="J81" s="44">
        <f>K12</f>
        <v>0</v>
      </c>
      <c r="K81" s="1606" t="str">
        <f>C10</f>
        <v xml:space="preserve"> MIRSKY T.</v>
      </c>
    </row>
    <row r="83" spans="1:11" ht="14" thickBot="1" x14ac:dyDescent="0.2">
      <c r="E83" s="15" t="s">
        <v>861</v>
      </c>
      <c r="K83" s="15" t="s">
        <v>862</v>
      </c>
    </row>
    <row r="84" spans="1:11" x14ac:dyDescent="0.15">
      <c r="A84" s="26" t="s">
        <v>892</v>
      </c>
      <c r="B84" s="27" t="s">
        <v>197</v>
      </c>
      <c r="C84" s="28" t="s">
        <v>865</v>
      </c>
      <c r="D84" s="29" t="s">
        <v>197</v>
      </c>
      <c r="E84" s="30" t="s">
        <v>866</v>
      </c>
      <c r="G84" s="26" t="s">
        <v>892</v>
      </c>
      <c r="H84" s="27" t="s">
        <v>197</v>
      </c>
      <c r="I84" s="28" t="s">
        <v>865</v>
      </c>
      <c r="J84" s="29" t="s">
        <v>197</v>
      </c>
      <c r="K84" s="30" t="s">
        <v>866</v>
      </c>
    </row>
    <row r="85" spans="1:11" x14ac:dyDescent="0.15">
      <c r="A85" s="31">
        <v>1</v>
      </c>
      <c r="B85" s="32">
        <f>K10</f>
        <v>0</v>
      </c>
      <c r="C85" s="1603" t="str">
        <f>C4</f>
        <v xml:space="preserve"> CIAN P</v>
      </c>
      <c r="D85" s="34">
        <f>K11</f>
        <v>0</v>
      </c>
      <c r="E85" s="1610" t="str">
        <f>C5</f>
        <v xml:space="preserve"> SIMONCELLI M</v>
      </c>
      <c r="G85" s="31">
        <v>1</v>
      </c>
      <c r="H85" s="32">
        <f>K4</f>
        <v>0</v>
      </c>
      <c r="I85" s="1603" t="str">
        <f>C6</f>
        <v xml:space="preserve"> MORVAN P.</v>
      </c>
      <c r="J85" s="34">
        <f>K11</f>
        <v>0</v>
      </c>
      <c r="K85" s="1610" t="str">
        <f>C15</f>
        <v xml:space="preserve"> BEZZI I.</v>
      </c>
    </row>
    <row r="86" spans="1:11" x14ac:dyDescent="0.15">
      <c r="A86" s="35">
        <v>2</v>
      </c>
      <c r="B86" s="36">
        <f>K7</f>
        <v>0</v>
      </c>
      <c r="C86" s="1610" t="str">
        <f>C7</f>
        <v xml:space="preserve"> MONNIN E.</v>
      </c>
      <c r="D86" s="34">
        <f>K4</f>
        <v>0</v>
      </c>
      <c r="E86" s="1603" t="str">
        <f>C6</f>
        <v xml:space="preserve"> MORVAN P.</v>
      </c>
      <c r="G86" s="35">
        <v>2</v>
      </c>
      <c r="H86" s="36">
        <f>K12</f>
        <v>0</v>
      </c>
      <c r="I86" s="1604" t="str">
        <f>C10</f>
        <v xml:space="preserve"> MIRSKY T.</v>
      </c>
      <c r="J86" s="34">
        <f>K10</f>
        <v>0</v>
      </c>
      <c r="K86" s="1612" t="str">
        <f>C4</f>
        <v xml:space="preserve"> CIAN P</v>
      </c>
    </row>
    <row r="87" spans="1:11" x14ac:dyDescent="0.15">
      <c r="A87" s="38">
        <v>3</v>
      </c>
      <c r="B87" s="39">
        <f>K15</f>
        <v>0</v>
      </c>
      <c r="C87" s="1604" t="str">
        <f>C11</f>
        <v xml:space="preserve"> PASINI J.</v>
      </c>
      <c r="D87" s="40">
        <f>K12</f>
        <v>0</v>
      </c>
      <c r="E87" s="1612" t="str">
        <f>C10</f>
        <v xml:space="preserve"> MIRSKY T.</v>
      </c>
      <c r="G87" s="38">
        <v>3</v>
      </c>
      <c r="H87" s="39">
        <f>K15</f>
        <v>0</v>
      </c>
      <c r="I87" s="1609" t="str">
        <f>C14</f>
        <v xml:space="preserve"> GURIOLI S.</v>
      </c>
      <c r="J87" s="40">
        <f>K7</f>
        <v>0</v>
      </c>
      <c r="K87" s="1612" t="str">
        <f>C7</f>
        <v xml:space="preserve"> MONNIN E.</v>
      </c>
    </row>
    <row r="88" spans="1:11" ht="14" thickBot="1" x14ac:dyDescent="0.2">
      <c r="A88" s="41">
        <v>4</v>
      </c>
      <c r="B88" s="42">
        <f>K14</f>
        <v>0</v>
      </c>
      <c r="C88" s="1613" t="str">
        <f>C13</f>
        <v xml:space="preserve"> HAHLBROCK S</v>
      </c>
      <c r="D88" s="44">
        <f>K8</f>
        <v>0</v>
      </c>
      <c r="E88" s="1613" t="str">
        <f>C12</f>
        <v xml:space="preserve"> FERRARESE S</v>
      </c>
      <c r="G88" s="41">
        <v>4</v>
      </c>
      <c r="H88" s="42">
        <f>K14</f>
        <v>0</v>
      </c>
      <c r="I88" s="1606" t="str">
        <f>C9</f>
        <v xml:space="preserve"> AINSLIE I.</v>
      </c>
      <c r="J88" s="44">
        <f>K8</f>
        <v>0</v>
      </c>
      <c r="K88" s="1608" t="str">
        <f>C8</f>
        <v xml:space="preserve"> OREL J.</v>
      </c>
    </row>
    <row r="90" spans="1:11" ht="14" thickBot="1" x14ac:dyDescent="0.2">
      <c r="E90" s="15" t="s">
        <v>863</v>
      </c>
    </row>
    <row r="91" spans="1:11" x14ac:dyDescent="0.15">
      <c r="A91" s="26" t="s">
        <v>892</v>
      </c>
      <c r="B91" s="27" t="s">
        <v>197</v>
      </c>
      <c r="C91" s="28" t="s">
        <v>865</v>
      </c>
      <c r="D91" s="59" t="s">
        <v>197</v>
      </c>
      <c r="E91" s="30" t="s">
        <v>866</v>
      </c>
    </row>
    <row r="92" spans="1:11" x14ac:dyDescent="0.15">
      <c r="A92" s="31">
        <v>1</v>
      </c>
      <c r="B92" s="32">
        <f>K11</f>
        <v>0</v>
      </c>
      <c r="C92" s="1611" t="str">
        <f>C15</f>
        <v xml:space="preserve"> BEZZI I.</v>
      </c>
      <c r="D92" s="62">
        <f>K15</f>
        <v>0</v>
      </c>
      <c r="E92" s="1603" t="str">
        <f>C14</f>
        <v xml:space="preserve"> GURIOLI S.</v>
      </c>
      <c r="H92" s="1747" t="s">
        <v>1368</v>
      </c>
      <c r="I92" s="1748"/>
      <c r="J92" s="1747" t="s">
        <v>496</v>
      </c>
      <c r="K92" s="1748"/>
    </row>
    <row r="93" spans="1:11" ht="14" thickBot="1" x14ac:dyDescent="0.2">
      <c r="A93" s="35">
        <v>2</v>
      </c>
      <c r="B93" s="47">
        <f>K4</f>
        <v>0</v>
      </c>
      <c r="C93" s="1606" t="str">
        <f>C12</f>
        <v xml:space="preserve"> FERRARESE S</v>
      </c>
      <c r="D93" s="71">
        <f>K12</f>
        <v>0</v>
      </c>
      <c r="E93" s="1605" t="str">
        <f>C10</f>
        <v xml:space="preserve"> MIRSKY T.</v>
      </c>
      <c r="H93" s="24">
        <v>1</v>
      </c>
      <c r="I93" s="1600" t="str">
        <f>C4</f>
        <v xml:space="preserve"> CIAN P</v>
      </c>
      <c r="J93" s="24">
        <v>2</v>
      </c>
      <c r="K93" s="1600" t="str">
        <f>C5</f>
        <v xml:space="preserve"> SIMONCELLI M</v>
      </c>
    </row>
    <row r="94" spans="1:11" x14ac:dyDescent="0.15">
      <c r="H94" s="24">
        <v>4</v>
      </c>
      <c r="I94" s="1600" t="str">
        <f>C7</f>
        <v xml:space="preserve"> MONNIN E.</v>
      </c>
      <c r="J94" s="24">
        <v>3</v>
      </c>
      <c r="K94" s="1600" t="str">
        <f>C6</f>
        <v xml:space="preserve"> MORVAN P.</v>
      </c>
    </row>
    <row r="95" spans="1:11" x14ac:dyDescent="0.15">
      <c r="H95" s="24">
        <v>5</v>
      </c>
      <c r="I95" s="1600" t="str">
        <f>C8</f>
        <v xml:space="preserve"> OREL J.</v>
      </c>
      <c r="J95" s="24">
        <v>6</v>
      </c>
      <c r="K95" s="1600" t="str">
        <f>C9</f>
        <v xml:space="preserve"> AINSLIE I.</v>
      </c>
    </row>
    <row r="96" spans="1:11" x14ac:dyDescent="0.15">
      <c r="H96" s="24">
        <v>8</v>
      </c>
      <c r="I96" s="1600" t="str">
        <f>C11</f>
        <v xml:space="preserve"> PASINI J.</v>
      </c>
      <c r="J96" s="24">
        <v>7</v>
      </c>
      <c r="K96" s="1600" t="str">
        <f>C10</f>
        <v xml:space="preserve"> MIRSKY T.</v>
      </c>
    </row>
    <row r="97" spans="1:11" x14ac:dyDescent="0.15">
      <c r="H97" s="24">
        <v>9</v>
      </c>
      <c r="I97" s="1600" t="str">
        <f>C12</f>
        <v xml:space="preserve"> FERRARESE S</v>
      </c>
      <c r="J97" s="24">
        <v>10</v>
      </c>
      <c r="K97" s="1600" t="str">
        <f>C13</f>
        <v xml:space="preserve"> HAHLBROCK S</v>
      </c>
    </row>
    <row r="98" spans="1:11" x14ac:dyDescent="0.15">
      <c r="H98" s="634">
        <v>12</v>
      </c>
      <c r="I98" s="1600" t="str">
        <f>C15</f>
        <v xml:space="preserve"> BEZZI I.</v>
      </c>
      <c r="J98" s="634">
        <v>11</v>
      </c>
      <c r="K98" s="1600" t="str">
        <f>C14</f>
        <v xml:space="preserve"> GURIOLI S.</v>
      </c>
    </row>
    <row r="100" spans="1:11" x14ac:dyDescent="0.15">
      <c r="A100" s="1972" t="s">
        <v>760</v>
      </c>
      <c r="B100" s="1972"/>
      <c r="C100" s="1972"/>
      <c r="D100" s="1972"/>
      <c r="E100" s="1972"/>
      <c r="F100" s="1972"/>
      <c r="G100" s="1972"/>
      <c r="H100" s="1972"/>
      <c r="I100" s="1972"/>
      <c r="J100" s="1972"/>
      <c r="K100" s="1972"/>
    </row>
    <row r="101" spans="1:11" x14ac:dyDescent="0.15">
      <c r="A101" s="1972" t="s">
        <v>761</v>
      </c>
      <c r="B101" s="1972"/>
      <c r="C101" s="1972"/>
      <c r="D101" s="1972"/>
      <c r="E101" s="1972"/>
      <c r="F101" s="1972"/>
      <c r="G101" s="1972"/>
      <c r="H101" s="1972"/>
      <c r="I101" s="1972"/>
      <c r="J101" s="1972"/>
      <c r="K101" s="1972"/>
    </row>
    <row r="103" spans="1:11" x14ac:dyDescent="0.15">
      <c r="A103" s="1972" t="s">
        <v>2141</v>
      </c>
      <c r="B103" s="1972"/>
      <c r="C103" s="1972"/>
      <c r="D103" s="1972"/>
      <c r="E103" s="1972"/>
      <c r="F103" s="1972"/>
      <c r="G103" s="1972"/>
      <c r="H103" s="1972"/>
      <c r="I103" s="1972"/>
      <c r="J103" s="1972"/>
      <c r="K103" s="1972"/>
    </row>
    <row r="104" spans="1:11" x14ac:dyDescent="0.15">
      <c r="A104" s="1972" t="s">
        <v>762</v>
      </c>
      <c r="B104" s="1972"/>
      <c r="C104" s="1972"/>
      <c r="D104" s="1972"/>
      <c r="E104" s="1972"/>
      <c r="F104" s="1972"/>
      <c r="G104" s="1972"/>
      <c r="H104" s="1972"/>
      <c r="I104" s="1972"/>
      <c r="J104" s="1972"/>
      <c r="K104" s="1972"/>
    </row>
  </sheetData>
  <sheetProtection password="CFE7" sheet="1" objects="1" scenarios="1"/>
  <mergeCells count="28">
    <mergeCell ref="A103:K103"/>
    <mergeCell ref="A104:K104"/>
    <mergeCell ref="H92:I92"/>
    <mergeCell ref="J92:K92"/>
    <mergeCell ref="A101:K101"/>
    <mergeCell ref="A1:K1"/>
    <mergeCell ref="A100:K100"/>
    <mergeCell ref="A66:K66"/>
    <mergeCell ref="C17:E17"/>
    <mergeCell ref="F3:G3"/>
    <mergeCell ref="F4:G4"/>
    <mergeCell ref="B21:C21"/>
    <mergeCell ref="A19:K19"/>
    <mergeCell ref="B62:K62"/>
    <mergeCell ref="F15:G15"/>
    <mergeCell ref="F16:G16"/>
    <mergeCell ref="I16:J16"/>
    <mergeCell ref="B49:C49"/>
    <mergeCell ref="F13:G13"/>
    <mergeCell ref="F14:G14"/>
    <mergeCell ref="F9:G9"/>
    <mergeCell ref="F5:G5"/>
    <mergeCell ref="F6:G6"/>
    <mergeCell ref="F7:G7"/>
    <mergeCell ref="F8:G8"/>
    <mergeCell ref="F12:G12"/>
    <mergeCell ref="F10:G10"/>
    <mergeCell ref="F11:G11"/>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rowBreaks count="1" manualBreakCount="1">
    <brk id="119"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oglio65"/>
  <dimension ref="A2:K351"/>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1:9" ht="16" x14ac:dyDescent="0.2">
      <c r="C2" s="1760" t="s">
        <v>575</v>
      </c>
      <c r="D2" s="1760"/>
      <c r="E2" s="1760"/>
      <c r="F2" s="1760"/>
      <c r="G2" s="1760"/>
      <c r="H2" s="1760"/>
      <c r="I2" s="1760"/>
    </row>
    <row r="4" spans="1:9" x14ac:dyDescent="0.15">
      <c r="B4" s="1637" t="s">
        <v>196</v>
      </c>
      <c r="C4" s="1637"/>
      <c r="D4" s="1637"/>
      <c r="E4" s="1637"/>
    </row>
    <row r="5" spans="1:9" x14ac:dyDescent="0.15">
      <c r="A5" s="1939" t="s">
        <v>204</v>
      </c>
      <c r="B5" s="1939"/>
      <c r="C5" s="1939"/>
      <c r="D5" s="1939"/>
      <c r="E5" s="25" t="s">
        <v>367</v>
      </c>
      <c r="G5" s="293" t="s">
        <v>1934</v>
      </c>
    </row>
    <row r="6" spans="1:9" ht="16" x14ac:dyDescent="0.2">
      <c r="B6" s="79">
        <v>1</v>
      </c>
      <c r="C6" s="688" t="str">
        <f>'12S - 8B - 1 RR'!C4</f>
        <v xml:space="preserve"> CIAN P</v>
      </c>
      <c r="D6" s="688"/>
      <c r="E6" s="120" t="str">
        <f>'12S - 8B - 1 RR'!D4</f>
        <v>ITA</v>
      </c>
      <c r="F6" s="173"/>
      <c r="G6" s="292"/>
    </row>
    <row r="7" spans="1:9" ht="15.75" customHeight="1" x14ac:dyDescent="0.2">
      <c r="B7" s="79">
        <v>2</v>
      </c>
      <c r="C7" s="1975" t="str">
        <f>'12S - 8B - 1 RR'!C5</f>
        <v xml:space="preserve"> SIMONCELLI M</v>
      </c>
      <c r="D7" s="1976"/>
      <c r="E7" s="120" t="str">
        <f>'12S - 8B - 1 RR'!D5</f>
        <v>ITA</v>
      </c>
      <c r="F7" s="173" t="s">
        <v>1038</v>
      </c>
      <c r="G7" s="437">
        <f>'12S - 8B - 1 RR'!K4</f>
        <v>0</v>
      </c>
    </row>
    <row r="8" spans="1:9" ht="16" x14ac:dyDescent="0.2">
      <c r="B8" s="79">
        <v>3</v>
      </c>
      <c r="C8" s="1975" t="str">
        <f>'12S - 8B - 1 RR'!C6</f>
        <v xml:space="preserve"> MORVAN P.</v>
      </c>
      <c r="D8" s="1976"/>
      <c r="E8" s="120" t="str">
        <f>'12S - 8B - 1 RR'!D6</f>
        <v>FRA</v>
      </c>
      <c r="F8" s="173" t="s">
        <v>1038</v>
      </c>
      <c r="G8" s="437">
        <f>'12S - 8B - 1 RR'!K14</f>
        <v>0</v>
      </c>
    </row>
    <row r="9" spans="1:9" ht="16" x14ac:dyDescent="0.2">
      <c r="B9" s="79">
        <v>4</v>
      </c>
      <c r="C9" s="1975" t="str">
        <f>'12S - 8B - 1 RR'!C7</f>
        <v xml:space="preserve"> MONNIN E.</v>
      </c>
      <c r="D9" s="1976"/>
      <c r="E9" s="120" t="str">
        <f>'12S - 8B - 1 RR'!D7</f>
        <v>SUI</v>
      </c>
      <c r="F9" s="173" t="s">
        <v>1038</v>
      </c>
      <c r="G9" s="437">
        <f>'12S - 8B - 1 RR'!K7</f>
        <v>0</v>
      </c>
    </row>
    <row r="10" spans="1:9" ht="16" x14ac:dyDescent="0.2">
      <c r="B10" s="79">
        <v>5</v>
      </c>
      <c r="C10" s="1975" t="str">
        <f>'12S - 8B - 1 RR'!C8</f>
        <v xml:space="preserve"> OREL J.</v>
      </c>
      <c r="D10" s="1976"/>
      <c r="E10" s="120" t="str">
        <f>'12S - 8B - 1 RR'!D8</f>
        <v>SLO</v>
      </c>
      <c r="F10" s="173" t="s">
        <v>1038</v>
      </c>
      <c r="G10" s="437">
        <f>'12S - 8B - 1 RR'!K8</f>
        <v>0</v>
      </c>
    </row>
    <row r="11" spans="1:9" ht="16" x14ac:dyDescent="0.2">
      <c r="B11" s="79">
        <v>6</v>
      </c>
      <c r="C11" s="1975" t="str">
        <f>'12S - 8B - 1 RR'!C9</f>
        <v xml:space="preserve"> AINSLIE I.</v>
      </c>
      <c r="D11" s="1976"/>
      <c r="E11" s="120" t="str">
        <f>'12S - 8B - 1 RR'!D9</f>
        <v>RSA</v>
      </c>
      <c r="F11" s="173" t="s">
        <v>1038</v>
      </c>
      <c r="G11" s="437">
        <f>'12S - 8B - 1 RR'!K10</f>
        <v>0</v>
      </c>
    </row>
    <row r="12" spans="1:9" ht="16" x14ac:dyDescent="0.2">
      <c r="B12" s="79">
        <v>7</v>
      </c>
      <c r="C12" s="1975" t="str">
        <f>'12S - 8B - 1 RR'!C10</f>
        <v xml:space="preserve"> MIRSKY T.</v>
      </c>
      <c r="D12" s="1976"/>
      <c r="E12" s="120" t="str">
        <f>'12S - 8B - 1 RR'!D10</f>
        <v>AUS</v>
      </c>
      <c r="F12" s="173"/>
      <c r="G12" s="437"/>
    </row>
    <row r="13" spans="1:9" ht="16" x14ac:dyDescent="0.2">
      <c r="B13" s="79">
        <v>8</v>
      </c>
      <c r="C13" s="1975" t="str">
        <f>'12S - 8B - 1 RR'!C11</f>
        <v xml:space="preserve"> PASINI J.</v>
      </c>
      <c r="D13" s="1976"/>
      <c r="E13" s="120" t="str">
        <f>'12S - 8B - 1 RR'!D11</f>
        <v>ITA</v>
      </c>
      <c r="F13" s="173" t="s">
        <v>1038</v>
      </c>
      <c r="G13" s="437">
        <f>'12S - 8B - 1 RR'!K11</f>
        <v>0</v>
      </c>
    </row>
    <row r="14" spans="1:9" ht="16" x14ac:dyDescent="0.2">
      <c r="B14" s="79">
        <v>9</v>
      </c>
      <c r="C14" s="1975" t="str">
        <f>'12S - 8B - 1 RR'!C12</f>
        <v xml:space="preserve"> FERRARESE S</v>
      </c>
      <c r="D14" s="1976"/>
      <c r="E14" s="120" t="str">
        <f>'12S - 8B - 1 RR'!D12</f>
        <v>ITA</v>
      </c>
      <c r="F14" s="173" t="s">
        <v>1038</v>
      </c>
      <c r="G14" s="437">
        <f>'12S - 8B - 1 RR'!K12</f>
        <v>0</v>
      </c>
    </row>
    <row r="15" spans="1:9" ht="16" x14ac:dyDescent="0.2">
      <c r="B15" s="79">
        <v>10</v>
      </c>
      <c r="C15" s="1975" t="str">
        <f>'12S - 8B - 1 RR'!C13</f>
        <v xml:space="preserve"> HAHLBROCK S</v>
      </c>
      <c r="D15" s="1976"/>
      <c r="E15" s="120" t="str">
        <f>'12S - 8B - 1 RR'!D13</f>
        <v>GER</v>
      </c>
      <c r="F15" s="173"/>
      <c r="G15" s="437"/>
    </row>
    <row r="16" spans="1:9" ht="16" x14ac:dyDescent="0.2">
      <c r="B16" s="79">
        <v>11</v>
      </c>
      <c r="C16" s="1763" t="str">
        <f>'12S - 8B - 1 RR'!C14</f>
        <v xml:space="preserve"> GURIOLI S.</v>
      </c>
      <c r="D16" s="1763"/>
      <c r="E16" s="120" t="str">
        <f>'12S - 8B - 1 RR'!D14</f>
        <v>ITA</v>
      </c>
      <c r="F16" s="173"/>
      <c r="G16" s="437"/>
    </row>
    <row r="17" spans="2:7" ht="16" x14ac:dyDescent="0.2">
      <c r="B17" s="79">
        <v>12</v>
      </c>
      <c r="C17" s="1763" t="str">
        <f>'12S - 8B - 1 RR'!C15</f>
        <v xml:space="preserve"> BEZZI I.</v>
      </c>
      <c r="D17" s="1763"/>
      <c r="E17" s="120" t="str">
        <f>'12S - 8B - 1 RR'!D15</f>
        <v>ITA</v>
      </c>
      <c r="F17" s="173" t="s">
        <v>1038</v>
      </c>
      <c r="G17" s="437">
        <f>'12S - 8B - 1 RR'!K15</f>
        <v>0</v>
      </c>
    </row>
    <row r="33" spans="1:11" ht="16" x14ac:dyDescent="0.2">
      <c r="A33" s="1760" t="s">
        <v>194</v>
      </c>
      <c r="B33" s="1760"/>
      <c r="C33" s="1760"/>
      <c r="D33" s="1760"/>
      <c r="E33" s="1760"/>
      <c r="F33" s="1760"/>
      <c r="G33" s="1760"/>
      <c r="H33" s="1760"/>
      <c r="I33" s="1760"/>
      <c r="J33" s="1760"/>
      <c r="K33" s="1760"/>
    </row>
    <row r="34" spans="1:11" ht="14" thickBot="1" x14ac:dyDescent="0.2"/>
    <row r="35" spans="1:11" ht="19" thickBot="1" x14ac:dyDescent="0.25">
      <c r="B35" s="481" t="s">
        <v>1461</v>
      </c>
      <c r="C35" s="482"/>
      <c r="D35" s="220" t="s">
        <v>1460</v>
      </c>
      <c r="E35" s="479" t="s">
        <v>18</v>
      </c>
      <c r="F35" s="480"/>
      <c r="G35" s="295" t="s">
        <v>203</v>
      </c>
      <c r="H35" s="534" t="s">
        <v>199</v>
      </c>
      <c r="I35" s="526"/>
      <c r="J35" s="535" t="s">
        <v>200</v>
      </c>
      <c r="K35" s="526">
        <v>1</v>
      </c>
    </row>
    <row r="36" spans="1:11" x14ac:dyDescent="0.15">
      <c r="B36" s="300" t="s">
        <v>892</v>
      </c>
      <c r="C36" s="301" t="s">
        <v>197</v>
      </c>
      <c r="D36" s="302" t="s">
        <v>2322</v>
      </c>
      <c r="E36" s="303" t="s">
        <v>197</v>
      </c>
      <c r="F36" s="304" t="s">
        <v>2324</v>
      </c>
      <c r="G36" s="305" t="s">
        <v>1041</v>
      </c>
      <c r="H36" s="106" t="s">
        <v>1042</v>
      </c>
      <c r="I36" s="106" t="s">
        <v>1043</v>
      </c>
      <c r="J36" s="106" t="s">
        <v>193</v>
      </c>
      <c r="K36" s="306" t="s">
        <v>2063</v>
      </c>
    </row>
    <row r="37" spans="1:11" ht="16" x14ac:dyDescent="0.2">
      <c r="B37" s="307">
        <v>1</v>
      </c>
      <c r="C37" s="308">
        <f>G14</f>
        <v>0</v>
      </c>
      <c r="D37" s="33" t="str">
        <f>C14</f>
        <v xml:space="preserve"> FERRARESE S</v>
      </c>
      <c r="E37" s="308">
        <f>G17</f>
        <v>0</v>
      </c>
      <c r="F37" s="33" t="str">
        <f>C17</f>
        <v xml:space="preserve"> BEZZI I.</v>
      </c>
      <c r="G37" s="309"/>
      <c r="H37" s="99"/>
      <c r="I37" s="211"/>
      <c r="J37" s="99"/>
      <c r="K37" s="102"/>
    </row>
    <row r="38" spans="1:11" ht="16" x14ac:dyDescent="0.2">
      <c r="B38" s="307">
        <v>2</v>
      </c>
      <c r="C38" s="308">
        <f>G10</f>
        <v>0</v>
      </c>
      <c r="D38" s="33" t="str">
        <f>C10</f>
        <v xml:space="preserve"> OREL J.</v>
      </c>
      <c r="E38" s="308">
        <f>G13</f>
        <v>0</v>
      </c>
      <c r="F38" s="33" t="str">
        <f>C13</f>
        <v xml:space="preserve"> PASINI J.</v>
      </c>
      <c r="G38" s="310"/>
      <c r="H38" s="99"/>
      <c r="I38" s="211"/>
      <c r="J38" s="99"/>
      <c r="K38" s="102"/>
    </row>
    <row r="39" spans="1:11" ht="16" x14ac:dyDescent="0.2">
      <c r="B39" s="307">
        <v>3</v>
      </c>
      <c r="C39" s="308">
        <f>G9</f>
        <v>0</v>
      </c>
      <c r="D39" s="33" t="str">
        <f>C9</f>
        <v xml:space="preserve"> MONNIN E.</v>
      </c>
      <c r="E39" s="308">
        <f>G7</f>
        <v>0</v>
      </c>
      <c r="F39" s="33" t="str">
        <f>C6</f>
        <v xml:space="preserve"> CIAN P</v>
      </c>
      <c r="G39" s="310"/>
      <c r="H39" s="99"/>
      <c r="I39" s="211"/>
      <c r="J39" s="99"/>
      <c r="K39" s="102"/>
    </row>
    <row r="40" spans="1:11" ht="17" thickBot="1" x14ac:dyDescent="0.25">
      <c r="B40" s="307">
        <v>4</v>
      </c>
      <c r="C40" s="308">
        <f>G11</f>
        <v>0</v>
      </c>
      <c r="D40" s="33" t="str">
        <f>C12</f>
        <v xml:space="preserve"> MIRSKY T.</v>
      </c>
      <c r="E40" s="308">
        <f>G8</f>
        <v>0</v>
      </c>
      <c r="F40" s="33" t="str">
        <f>C16</f>
        <v xml:space="preserve"> GURIOLI S.</v>
      </c>
      <c r="G40" s="310"/>
      <c r="H40" s="99"/>
      <c r="I40" s="521"/>
      <c r="J40" s="254"/>
      <c r="K40" s="102"/>
    </row>
    <row r="41" spans="1:11" ht="17" thickBot="1" x14ac:dyDescent="0.25">
      <c r="B41" s="320" t="s">
        <v>1458</v>
      </c>
      <c r="C41" s="321"/>
      <c r="D41" s="321"/>
      <c r="E41" s="321"/>
      <c r="F41" s="321"/>
      <c r="G41" s="321"/>
      <c r="H41" s="321"/>
      <c r="I41" s="664" t="s">
        <v>2062</v>
      </c>
      <c r="J41" s="663"/>
      <c r="K41" s="522"/>
    </row>
    <row r="42" spans="1:11" x14ac:dyDescent="0.15">
      <c r="B42"/>
      <c r="C42"/>
      <c r="D42"/>
      <c r="E42"/>
      <c r="F42"/>
      <c r="G42"/>
      <c r="H42"/>
      <c r="I42"/>
      <c r="J42"/>
      <c r="K42"/>
    </row>
    <row r="43" spans="1:11" ht="16" x14ac:dyDescent="0.2">
      <c r="A43" s="1760" t="s">
        <v>194</v>
      </c>
      <c r="B43" s="1760"/>
      <c r="C43" s="1760"/>
      <c r="D43" s="1760"/>
      <c r="E43" s="1760"/>
      <c r="F43" s="1760"/>
      <c r="G43" s="1760"/>
      <c r="H43" s="1760"/>
      <c r="I43" s="1760"/>
      <c r="J43" s="1760"/>
      <c r="K43" s="1760"/>
    </row>
    <row r="44" spans="1:11" ht="14" thickBot="1" x14ac:dyDescent="0.2"/>
    <row r="45" spans="1:11" ht="19" thickBot="1" x14ac:dyDescent="0.25">
      <c r="B45" s="481" t="s">
        <v>1461</v>
      </c>
      <c r="C45" s="665"/>
      <c r="D45" s="220" t="s">
        <v>1460</v>
      </c>
      <c r="E45" s="479" t="s">
        <v>18</v>
      </c>
      <c r="F45" s="632"/>
      <c r="G45" s="295" t="s">
        <v>203</v>
      </c>
      <c r="H45" s="534" t="s">
        <v>199</v>
      </c>
      <c r="I45" s="526"/>
      <c r="J45" s="535" t="s">
        <v>200</v>
      </c>
      <c r="K45" s="526">
        <v>2</v>
      </c>
    </row>
    <row r="46" spans="1:11" x14ac:dyDescent="0.15">
      <c r="B46" s="300" t="s">
        <v>892</v>
      </c>
      <c r="C46" s="301" t="s">
        <v>197</v>
      </c>
      <c r="D46" s="302" t="s">
        <v>2322</v>
      </c>
      <c r="E46" s="303" t="s">
        <v>197</v>
      </c>
      <c r="F46" s="304" t="s">
        <v>2324</v>
      </c>
      <c r="G46" s="305" t="s">
        <v>1041</v>
      </c>
      <c r="H46" s="106" t="s">
        <v>1042</v>
      </c>
      <c r="I46" s="106" t="s">
        <v>1043</v>
      </c>
      <c r="J46" s="106" t="s">
        <v>193</v>
      </c>
      <c r="K46" s="306" t="s">
        <v>2063</v>
      </c>
    </row>
    <row r="47" spans="1:11" ht="16" x14ac:dyDescent="0.2">
      <c r="B47" s="307">
        <v>1</v>
      </c>
      <c r="C47" s="308">
        <f>G14</f>
        <v>0</v>
      </c>
      <c r="D47" s="33" t="str">
        <f>C14</f>
        <v xml:space="preserve"> FERRARESE S</v>
      </c>
      <c r="E47" s="308">
        <f>G13</f>
        <v>0</v>
      </c>
      <c r="F47" s="33" t="str">
        <f>C13</f>
        <v xml:space="preserve"> PASINI J.</v>
      </c>
      <c r="G47" s="309"/>
      <c r="H47" s="99"/>
      <c r="I47" s="211"/>
      <c r="J47" s="99"/>
      <c r="K47" s="102"/>
    </row>
    <row r="48" spans="1:11" ht="16" x14ac:dyDescent="0.2">
      <c r="B48" s="307">
        <v>2</v>
      </c>
      <c r="C48" s="308">
        <f>G17</f>
        <v>0</v>
      </c>
      <c r="D48" s="33" t="str">
        <f>C17</f>
        <v xml:space="preserve"> BEZZI I.</v>
      </c>
      <c r="E48" s="308">
        <f>G7</f>
        <v>0</v>
      </c>
      <c r="F48" s="33" t="str">
        <f>C6</f>
        <v xml:space="preserve"> CIAN P</v>
      </c>
      <c r="G48" s="310"/>
      <c r="H48" s="99"/>
      <c r="I48" s="211"/>
      <c r="J48" s="99"/>
      <c r="K48" s="102"/>
    </row>
    <row r="49" spans="2:11" ht="16" x14ac:dyDescent="0.2">
      <c r="B49" s="307">
        <v>3</v>
      </c>
      <c r="C49" s="308">
        <f>G10</f>
        <v>0</v>
      </c>
      <c r="D49" s="33" t="str">
        <f>C10</f>
        <v xml:space="preserve"> OREL J.</v>
      </c>
      <c r="E49" s="308">
        <f>G9</f>
        <v>0</v>
      </c>
      <c r="F49" s="33" t="str">
        <f>C9</f>
        <v xml:space="preserve"> MONNIN E.</v>
      </c>
      <c r="G49" s="310"/>
      <c r="H49" s="99"/>
      <c r="I49" s="211"/>
      <c r="J49" s="99"/>
      <c r="K49" s="102"/>
    </row>
    <row r="50" spans="2:11" ht="17" thickBot="1" x14ac:dyDescent="0.25">
      <c r="B50" s="307">
        <v>4</v>
      </c>
      <c r="C50" s="308">
        <f>G8</f>
        <v>0</v>
      </c>
      <c r="D50" s="33" t="str">
        <f>C16</f>
        <v xml:space="preserve"> GURIOLI S.</v>
      </c>
      <c r="E50" s="308">
        <f>G11</f>
        <v>0</v>
      </c>
      <c r="F50" s="33" t="str">
        <f>C7</f>
        <v xml:space="preserve"> SIMONCELLI M</v>
      </c>
      <c r="G50" s="310"/>
      <c r="H50" s="99"/>
      <c r="I50" s="521"/>
      <c r="J50" s="254"/>
      <c r="K50" s="102"/>
    </row>
    <row r="51" spans="2:11" ht="17" thickBot="1" x14ac:dyDescent="0.25">
      <c r="B51" s="320" t="s">
        <v>1458</v>
      </c>
      <c r="C51" s="321"/>
      <c r="D51" s="321"/>
      <c r="E51" s="321"/>
      <c r="F51" s="321"/>
      <c r="G51" s="321"/>
      <c r="H51" s="321"/>
      <c r="I51" s="1769" t="s">
        <v>2062</v>
      </c>
      <c r="J51" s="1770"/>
      <c r="K51" s="522"/>
    </row>
    <row r="54" spans="2:11" ht="16" x14ac:dyDescent="0.2">
      <c r="C54" s="1760" t="s">
        <v>194</v>
      </c>
      <c r="D54" s="1760"/>
      <c r="E54" s="1760"/>
      <c r="F54" s="1760"/>
      <c r="G54" s="1760"/>
      <c r="H54" s="1760"/>
      <c r="I54" s="1760"/>
      <c r="J54" s="1760"/>
    </row>
    <row r="55" spans="2:11" ht="14" thickBot="1" x14ac:dyDescent="0.2"/>
    <row r="56" spans="2:11" ht="19" thickBot="1" x14ac:dyDescent="0.25">
      <c r="B56" s="1764" t="s">
        <v>1461</v>
      </c>
      <c r="C56" s="1825"/>
      <c r="D56" s="220" t="s">
        <v>1460</v>
      </c>
      <c r="E56" s="1699" t="s">
        <v>18</v>
      </c>
      <c r="F56" s="1826"/>
      <c r="G56" s="295" t="s">
        <v>203</v>
      </c>
      <c r="H56" s="534" t="s">
        <v>199</v>
      </c>
      <c r="I56" s="526"/>
      <c r="J56" s="535" t="s">
        <v>200</v>
      </c>
      <c r="K56" s="526">
        <v>3</v>
      </c>
    </row>
    <row r="57" spans="2:11" ht="15.75" customHeight="1" x14ac:dyDescent="0.15">
      <c r="B57" s="300" t="s">
        <v>892</v>
      </c>
      <c r="C57" s="301" t="s">
        <v>197</v>
      </c>
      <c r="D57" s="302" t="s">
        <v>2322</v>
      </c>
      <c r="E57" s="303" t="s">
        <v>197</v>
      </c>
      <c r="F57" s="304" t="s">
        <v>2324</v>
      </c>
      <c r="G57" s="305" t="s">
        <v>1041</v>
      </c>
      <c r="H57" s="106" t="s">
        <v>1042</v>
      </c>
      <c r="I57" s="106" t="s">
        <v>1043</v>
      </c>
      <c r="J57" s="106" t="s">
        <v>193</v>
      </c>
      <c r="K57" s="306" t="s">
        <v>2063</v>
      </c>
    </row>
    <row r="58" spans="2:11" ht="15.75" customHeight="1" x14ac:dyDescent="0.2">
      <c r="B58" s="307">
        <v>1</v>
      </c>
      <c r="C58" s="308">
        <f>G17</f>
        <v>0</v>
      </c>
      <c r="D58" s="33" t="str">
        <f>C17</f>
        <v xml:space="preserve"> BEZZI I.</v>
      </c>
      <c r="E58" s="308">
        <f>G10</f>
        <v>0</v>
      </c>
      <c r="F58" s="33" t="str">
        <f>C10</f>
        <v xml:space="preserve"> OREL J.</v>
      </c>
      <c r="G58" s="309"/>
      <c r="H58" s="99"/>
      <c r="I58" s="211"/>
      <c r="J58" s="99"/>
      <c r="K58" s="102"/>
    </row>
    <row r="59" spans="2:11" ht="15.75" customHeight="1" x14ac:dyDescent="0.2">
      <c r="B59" s="307">
        <v>2</v>
      </c>
      <c r="C59" s="308">
        <f>G13</f>
        <v>0</v>
      </c>
      <c r="D59" s="33" t="str">
        <f>C13</f>
        <v xml:space="preserve"> PASINI J.</v>
      </c>
      <c r="E59" s="308">
        <f>G9</f>
        <v>0</v>
      </c>
      <c r="F59" s="33" t="str">
        <f>C9</f>
        <v xml:space="preserve"> MONNIN E.</v>
      </c>
      <c r="G59" s="310"/>
      <c r="H59" s="99"/>
      <c r="I59" s="211"/>
      <c r="J59" s="99"/>
      <c r="K59" s="102"/>
    </row>
    <row r="60" spans="2:11" ht="15.75" customHeight="1" x14ac:dyDescent="0.2">
      <c r="B60" s="307">
        <v>3</v>
      </c>
      <c r="C60" s="308">
        <f>G14</f>
        <v>0</v>
      </c>
      <c r="D60" s="33" t="str">
        <f>C15</f>
        <v xml:space="preserve"> HAHLBROCK S</v>
      </c>
      <c r="E60" s="308">
        <f>G7</f>
        <v>0</v>
      </c>
      <c r="F60" s="33" t="str">
        <f>C11</f>
        <v xml:space="preserve"> AINSLIE I.</v>
      </c>
      <c r="G60" s="310"/>
      <c r="H60" s="99"/>
      <c r="I60" s="211"/>
      <c r="J60" s="99"/>
      <c r="K60" s="102"/>
    </row>
    <row r="61" spans="2:11" ht="15.75" customHeight="1" thickBot="1" x14ac:dyDescent="0.25">
      <c r="B61" s="307">
        <v>4</v>
      </c>
      <c r="C61" s="308">
        <f>G11</f>
        <v>0</v>
      </c>
      <c r="D61" s="33" t="str">
        <f>C12</f>
        <v xml:space="preserve"> MIRSKY T.</v>
      </c>
      <c r="E61" s="308">
        <f>G8</f>
        <v>0</v>
      </c>
      <c r="F61" s="33" t="str">
        <f>C8</f>
        <v xml:space="preserve"> MORVAN P.</v>
      </c>
      <c r="G61" s="310"/>
      <c r="H61" s="99"/>
      <c r="I61" s="521"/>
      <c r="J61" s="254"/>
      <c r="K61" s="102"/>
    </row>
    <row r="62" spans="2:11" ht="15.75" customHeight="1" thickBot="1" x14ac:dyDescent="0.25">
      <c r="B62" s="1766" t="s">
        <v>1458</v>
      </c>
      <c r="C62" s="1767"/>
      <c r="D62" s="1767"/>
      <c r="E62" s="1767"/>
      <c r="F62" s="1767"/>
      <c r="G62" s="1767"/>
      <c r="H62" s="1767"/>
      <c r="I62" s="1769" t="s">
        <v>2062</v>
      </c>
      <c r="J62" s="1770"/>
      <c r="K62" s="522"/>
    </row>
    <row r="63" spans="2:11" ht="15.75" customHeight="1" x14ac:dyDescent="0.15">
      <c r="B63"/>
      <c r="C63"/>
      <c r="D63"/>
      <c r="E63"/>
      <c r="F63"/>
      <c r="G63"/>
      <c r="H63"/>
      <c r="I63"/>
      <c r="J63"/>
      <c r="K63"/>
    </row>
    <row r="64" spans="2:11" ht="15.75" customHeight="1" x14ac:dyDescent="0.2">
      <c r="C64" s="1760" t="s">
        <v>194</v>
      </c>
      <c r="D64" s="1760"/>
      <c r="E64" s="1760"/>
      <c r="F64" s="1760"/>
      <c r="G64" s="1760"/>
      <c r="H64" s="1760"/>
      <c r="I64" s="1760"/>
      <c r="J64" s="1760"/>
    </row>
    <row r="65" spans="2:11" ht="15.75" customHeight="1" thickBot="1" x14ac:dyDescent="0.2"/>
    <row r="66" spans="2:11" ht="15.75" customHeight="1" thickBot="1" x14ac:dyDescent="0.25">
      <c r="B66" s="1764" t="s">
        <v>1461</v>
      </c>
      <c r="C66" s="1765"/>
      <c r="D66" s="220" t="s">
        <v>1460</v>
      </c>
      <c r="E66" s="1699" t="s">
        <v>18</v>
      </c>
      <c r="F66" s="1700"/>
      <c r="G66" s="295" t="s">
        <v>203</v>
      </c>
      <c r="H66" s="534" t="s">
        <v>199</v>
      </c>
      <c r="I66" s="526"/>
      <c r="J66" s="535" t="s">
        <v>200</v>
      </c>
      <c r="K66" s="526">
        <v>4</v>
      </c>
    </row>
    <row r="67" spans="2:11" ht="15.75" customHeight="1" x14ac:dyDescent="0.15">
      <c r="B67" s="300" t="s">
        <v>892</v>
      </c>
      <c r="C67" s="301" t="s">
        <v>197</v>
      </c>
      <c r="D67" s="302" t="s">
        <v>2322</v>
      </c>
      <c r="E67" s="303" t="s">
        <v>197</v>
      </c>
      <c r="F67" s="304" t="s">
        <v>2324</v>
      </c>
      <c r="G67" s="305" t="s">
        <v>1041</v>
      </c>
      <c r="H67" s="106" t="s">
        <v>1042</v>
      </c>
      <c r="I67" s="106" t="s">
        <v>1043</v>
      </c>
      <c r="J67" s="106" t="s">
        <v>193</v>
      </c>
      <c r="K67" s="306" t="s">
        <v>2063</v>
      </c>
    </row>
    <row r="68" spans="2:11" ht="16" x14ac:dyDescent="0.2">
      <c r="B68" s="307">
        <v>1</v>
      </c>
      <c r="C68" s="308">
        <f>G10</f>
        <v>0</v>
      </c>
      <c r="D68" s="33" t="str">
        <f>C10</f>
        <v xml:space="preserve"> OREL J.</v>
      </c>
      <c r="E68" s="308">
        <f>G17</f>
        <v>0</v>
      </c>
      <c r="F68" s="33" t="str">
        <f>C14</f>
        <v xml:space="preserve"> FERRARESE S</v>
      </c>
      <c r="G68" s="309"/>
      <c r="H68" s="99"/>
      <c r="I68" s="211"/>
      <c r="J68" s="99"/>
      <c r="K68" s="102"/>
    </row>
    <row r="69" spans="2:11" ht="15.75" customHeight="1" x14ac:dyDescent="0.2">
      <c r="B69" s="307">
        <v>2</v>
      </c>
      <c r="C69" s="308">
        <f>G7</f>
        <v>0</v>
      </c>
      <c r="D69" s="33" t="str">
        <f>C11</f>
        <v xml:space="preserve"> AINSLIE I.</v>
      </c>
      <c r="E69" s="308">
        <f>G11</f>
        <v>0</v>
      </c>
      <c r="F69" s="33" t="str">
        <f>C12</f>
        <v xml:space="preserve"> MIRSKY T.</v>
      </c>
      <c r="G69" s="310"/>
      <c r="H69" s="99"/>
      <c r="I69" s="211"/>
      <c r="J69" s="99"/>
      <c r="K69" s="102"/>
    </row>
    <row r="70" spans="2:11" ht="16" x14ac:dyDescent="0.2">
      <c r="B70" s="307">
        <v>3</v>
      </c>
      <c r="C70" s="308">
        <f>G9</f>
        <v>0</v>
      </c>
      <c r="D70" s="33" t="str">
        <f>C16</f>
        <v xml:space="preserve"> GURIOLI S.</v>
      </c>
      <c r="E70" s="308">
        <f>G8</f>
        <v>0</v>
      </c>
      <c r="F70" s="33" t="str">
        <f>C8</f>
        <v xml:space="preserve"> MORVAN P.</v>
      </c>
      <c r="G70" s="310"/>
      <c r="H70" s="99"/>
      <c r="I70" s="211"/>
      <c r="J70" s="99"/>
      <c r="K70" s="102"/>
    </row>
    <row r="71" spans="2:11" ht="17" thickBot="1" x14ac:dyDescent="0.25">
      <c r="B71" s="307">
        <v>4</v>
      </c>
      <c r="C71" s="308">
        <f>G13</f>
        <v>0</v>
      </c>
      <c r="D71" s="33" t="str">
        <f>C7</f>
        <v xml:space="preserve"> SIMONCELLI M</v>
      </c>
      <c r="E71" s="308">
        <f>G14</f>
        <v>0</v>
      </c>
      <c r="F71" s="33" t="str">
        <f>C15</f>
        <v xml:space="preserve"> HAHLBROCK S</v>
      </c>
      <c r="G71" s="310"/>
      <c r="H71" s="99"/>
      <c r="I71" s="521"/>
      <c r="J71" s="254"/>
      <c r="K71" s="102"/>
    </row>
    <row r="72" spans="2:11" ht="17" thickBot="1" x14ac:dyDescent="0.25">
      <c r="B72" s="1766" t="s">
        <v>1458</v>
      </c>
      <c r="C72" s="1767"/>
      <c r="D72" s="1767"/>
      <c r="E72" s="1767"/>
      <c r="F72" s="1767"/>
      <c r="G72" s="1767"/>
      <c r="H72" s="1767"/>
      <c r="I72" s="1769" t="s">
        <v>2062</v>
      </c>
      <c r="J72" s="1770"/>
      <c r="K72" s="522"/>
    </row>
    <row r="74" spans="2:11" ht="16" x14ac:dyDescent="0.2">
      <c r="C74" s="1760" t="s">
        <v>194</v>
      </c>
      <c r="D74" s="1760"/>
      <c r="E74" s="1760"/>
      <c r="F74" s="1760"/>
      <c r="G74" s="1760"/>
      <c r="H74" s="1760"/>
      <c r="I74" s="1760"/>
      <c r="J74" s="1760"/>
    </row>
    <row r="75" spans="2:11" ht="14" thickBot="1" x14ac:dyDescent="0.2">
      <c r="B75"/>
      <c r="C75"/>
      <c r="D75"/>
      <c r="E75"/>
      <c r="F75"/>
      <c r="G75"/>
      <c r="H75"/>
      <c r="I75"/>
      <c r="J75"/>
      <c r="K75"/>
    </row>
    <row r="76" spans="2:11" ht="19" thickBot="1" x14ac:dyDescent="0.25">
      <c r="B76" s="1764" t="s">
        <v>1461</v>
      </c>
      <c r="C76" s="1765"/>
      <c r="D76" s="220" t="s">
        <v>1460</v>
      </c>
      <c r="E76" s="1699" t="s">
        <v>18</v>
      </c>
      <c r="F76" s="1700"/>
      <c r="G76" s="295" t="s">
        <v>203</v>
      </c>
      <c r="H76" s="534" t="s">
        <v>199</v>
      </c>
      <c r="I76" s="526"/>
      <c r="J76" s="535" t="s">
        <v>200</v>
      </c>
      <c r="K76" s="526">
        <v>5</v>
      </c>
    </row>
    <row r="77" spans="2:11" x14ac:dyDescent="0.15">
      <c r="B77" s="300" t="s">
        <v>892</v>
      </c>
      <c r="C77" s="301" t="s">
        <v>197</v>
      </c>
      <c r="D77" s="302" t="s">
        <v>2322</v>
      </c>
      <c r="E77" s="303" t="s">
        <v>197</v>
      </c>
      <c r="F77" s="304" t="s">
        <v>2324</v>
      </c>
      <c r="G77" s="305" t="s">
        <v>1041</v>
      </c>
      <c r="H77" s="106" t="s">
        <v>1042</v>
      </c>
      <c r="I77" s="106" t="s">
        <v>1043</v>
      </c>
      <c r="J77" s="106" t="s">
        <v>193</v>
      </c>
      <c r="K77" s="306" t="s">
        <v>2063</v>
      </c>
    </row>
    <row r="78" spans="2:11" ht="16" x14ac:dyDescent="0.2">
      <c r="B78" s="307">
        <v>1</v>
      </c>
      <c r="C78" s="308">
        <f>G10</f>
        <v>0</v>
      </c>
      <c r="D78" s="33" t="str">
        <f>C6</f>
        <v xml:space="preserve"> CIAN P</v>
      </c>
      <c r="E78" s="308">
        <f>G17</f>
        <v>0</v>
      </c>
      <c r="F78" s="33" t="str">
        <f>C14</f>
        <v xml:space="preserve"> FERRARESE S</v>
      </c>
      <c r="G78" s="309"/>
      <c r="H78" s="99"/>
      <c r="I78" s="211"/>
      <c r="J78" s="99"/>
      <c r="K78" s="102"/>
    </row>
    <row r="79" spans="2:11" ht="16" x14ac:dyDescent="0.2">
      <c r="B79" s="307">
        <v>2</v>
      </c>
      <c r="C79" s="308">
        <f>G8</f>
        <v>0</v>
      </c>
      <c r="D79" s="33" t="str">
        <f>C8</f>
        <v xml:space="preserve"> MORVAN P.</v>
      </c>
      <c r="E79" s="308">
        <f>G7</f>
        <v>0</v>
      </c>
      <c r="F79" s="33" t="str">
        <f>C11</f>
        <v xml:space="preserve"> AINSLIE I.</v>
      </c>
      <c r="G79" s="310"/>
      <c r="H79" s="99"/>
      <c r="I79" s="211"/>
      <c r="J79" s="99"/>
      <c r="K79" s="102"/>
    </row>
    <row r="80" spans="2:11" ht="16" x14ac:dyDescent="0.2">
      <c r="B80" s="307">
        <v>3</v>
      </c>
      <c r="C80" s="308">
        <f>G14</f>
        <v>0</v>
      </c>
      <c r="D80" s="33" t="str">
        <f>C15</f>
        <v xml:space="preserve"> HAHLBROCK S</v>
      </c>
      <c r="E80" s="308">
        <f>G9</f>
        <v>0</v>
      </c>
      <c r="F80" s="33" t="str">
        <f>C16</f>
        <v xml:space="preserve"> GURIOLI S.</v>
      </c>
      <c r="G80" s="310"/>
      <c r="H80" s="99"/>
      <c r="I80" s="211"/>
      <c r="J80" s="99"/>
      <c r="K80" s="102"/>
    </row>
    <row r="81" spans="2:11" ht="17" thickBot="1" x14ac:dyDescent="0.25">
      <c r="B81" s="307">
        <v>4</v>
      </c>
      <c r="C81" s="308">
        <f>G11</f>
        <v>0</v>
      </c>
      <c r="D81" s="33" t="str">
        <f>C12</f>
        <v xml:space="preserve"> MIRSKY T.</v>
      </c>
      <c r="E81" s="308">
        <f>G13</f>
        <v>0</v>
      </c>
      <c r="F81" s="33" t="str">
        <f>C7</f>
        <v xml:space="preserve"> SIMONCELLI M</v>
      </c>
      <c r="G81" s="310"/>
      <c r="H81" s="99"/>
      <c r="I81" s="521"/>
      <c r="J81" s="254"/>
      <c r="K81" s="102"/>
    </row>
    <row r="82" spans="2:11" ht="17" thickBot="1" x14ac:dyDescent="0.25">
      <c r="B82" s="1766" t="s">
        <v>1458</v>
      </c>
      <c r="C82" s="1767"/>
      <c r="D82" s="1767"/>
      <c r="E82" s="1767"/>
      <c r="F82" s="1767"/>
      <c r="G82" s="1767"/>
      <c r="H82" s="1767"/>
      <c r="I82" s="1769" t="s">
        <v>2062</v>
      </c>
      <c r="J82" s="1770"/>
      <c r="K82" s="522"/>
    </row>
    <row r="84" spans="2:11" ht="16" x14ac:dyDescent="0.2">
      <c r="C84" s="1760" t="s">
        <v>194</v>
      </c>
      <c r="D84" s="1760"/>
      <c r="E84" s="1760"/>
      <c r="F84" s="1760"/>
      <c r="G84" s="1760"/>
      <c r="H84" s="1760"/>
      <c r="I84" s="1760"/>
      <c r="J84" s="1760"/>
    </row>
    <row r="85" spans="2:11" ht="14" thickBot="1" x14ac:dyDescent="0.2"/>
    <row r="86" spans="2:11" ht="19" thickBot="1" x14ac:dyDescent="0.25">
      <c r="B86" s="1764" t="s">
        <v>1461</v>
      </c>
      <c r="C86" s="1765"/>
      <c r="D86" s="220" t="s">
        <v>1460</v>
      </c>
      <c r="E86" s="1699" t="s">
        <v>18</v>
      </c>
      <c r="F86" s="1700"/>
      <c r="G86" s="295" t="s">
        <v>203</v>
      </c>
      <c r="H86" s="534" t="s">
        <v>199</v>
      </c>
      <c r="I86" s="526"/>
      <c r="J86" s="535" t="s">
        <v>200</v>
      </c>
      <c r="K86" s="526">
        <v>6</v>
      </c>
    </row>
    <row r="87" spans="2:11" x14ac:dyDescent="0.15">
      <c r="B87" s="300" t="s">
        <v>892</v>
      </c>
      <c r="C87" s="301" t="s">
        <v>197</v>
      </c>
      <c r="D87" s="302" t="s">
        <v>2322</v>
      </c>
      <c r="E87" s="303" t="s">
        <v>197</v>
      </c>
      <c r="F87" s="304" t="s">
        <v>2324</v>
      </c>
      <c r="G87" s="305" t="s">
        <v>1041</v>
      </c>
      <c r="H87" s="106" t="s">
        <v>1042</v>
      </c>
      <c r="I87" s="106" t="s">
        <v>1043</v>
      </c>
      <c r="J87" s="106" t="s">
        <v>193</v>
      </c>
      <c r="K87" s="306" t="s">
        <v>2063</v>
      </c>
    </row>
    <row r="88" spans="2:11" ht="16" x14ac:dyDescent="0.2">
      <c r="B88" s="307">
        <v>1</v>
      </c>
      <c r="C88" s="308">
        <f>G9</f>
        <v>0</v>
      </c>
      <c r="D88" s="33" t="str">
        <f>C16</f>
        <v xml:space="preserve"> GURIOLI S.</v>
      </c>
      <c r="E88" s="308">
        <f>G7</f>
        <v>0</v>
      </c>
      <c r="F88" s="33" t="str">
        <f>C11</f>
        <v xml:space="preserve"> AINSLIE I.</v>
      </c>
      <c r="G88" s="309"/>
      <c r="H88" s="99"/>
      <c r="I88" s="211"/>
      <c r="J88" s="99"/>
      <c r="K88" s="102"/>
    </row>
    <row r="89" spans="2:11" ht="16" x14ac:dyDescent="0.2">
      <c r="B89" s="307">
        <v>2</v>
      </c>
      <c r="C89" s="308">
        <f>G14</f>
        <v>0</v>
      </c>
      <c r="D89" s="33" t="str">
        <f>C15</f>
        <v xml:space="preserve"> HAHLBROCK S</v>
      </c>
      <c r="E89" s="308">
        <f>G11</f>
        <v>0</v>
      </c>
      <c r="F89" s="33" t="str">
        <f>C12</f>
        <v xml:space="preserve"> MIRSKY T.</v>
      </c>
      <c r="G89" s="310"/>
      <c r="H89" s="99"/>
      <c r="I89" s="211"/>
      <c r="J89" s="99"/>
      <c r="K89" s="102"/>
    </row>
    <row r="90" spans="2:11" ht="16" x14ac:dyDescent="0.2">
      <c r="B90" s="307">
        <v>3</v>
      </c>
      <c r="C90" s="308">
        <f>G13</f>
        <v>0</v>
      </c>
      <c r="D90" s="33" t="str">
        <f>C7</f>
        <v xml:space="preserve"> SIMONCELLI M</v>
      </c>
      <c r="E90" s="308">
        <f>G8</f>
        <v>0</v>
      </c>
      <c r="F90" s="33" t="str">
        <f>C8</f>
        <v xml:space="preserve"> MORVAN P.</v>
      </c>
      <c r="G90" s="310"/>
      <c r="H90" s="99"/>
      <c r="I90" s="211"/>
      <c r="J90" s="99"/>
      <c r="K90" s="102"/>
    </row>
    <row r="91" spans="2:11" ht="17" thickBot="1" x14ac:dyDescent="0.25">
      <c r="B91" s="307">
        <v>4</v>
      </c>
      <c r="C91" s="308">
        <f>G17</f>
        <v>0</v>
      </c>
      <c r="D91" s="33" t="str">
        <f>C13</f>
        <v xml:space="preserve"> PASINI J.</v>
      </c>
      <c r="E91" s="308">
        <f>G10</f>
        <v>0</v>
      </c>
      <c r="F91" s="33" t="str">
        <f>C6</f>
        <v xml:space="preserve"> CIAN P</v>
      </c>
      <c r="G91" s="310"/>
      <c r="H91" s="99"/>
      <c r="I91" s="521"/>
      <c r="J91" s="254"/>
      <c r="K91" s="102"/>
    </row>
    <row r="92" spans="2:11" ht="18.75" customHeight="1" thickBot="1" x14ac:dyDescent="0.25">
      <c r="B92" s="1766" t="s">
        <v>1458</v>
      </c>
      <c r="C92" s="1767"/>
      <c r="D92" s="1767"/>
      <c r="E92" s="1767"/>
      <c r="F92" s="1767"/>
      <c r="G92" s="1767"/>
      <c r="H92" s="1767"/>
      <c r="I92" s="1769" t="s">
        <v>2062</v>
      </c>
      <c r="J92" s="1770"/>
      <c r="K92" s="522"/>
    </row>
    <row r="94" spans="2:11" ht="16" x14ac:dyDescent="0.2">
      <c r="C94" s="1760" t="s">
        <v>194</v>
      </c>
      <c r="D94" s="1760"/>
      <c r="E94" s="1760"/>
      <c r="F94" s="1760"/>
      <c r="G94" s="1760"/>
      <c r="H94" s="1760"/>
      <c r="I94" s="1760"/>
      <c r="J94" s="1760"/>
    </row>
    <row r="95" spans="2:11" ht="14" thickBot="1" x14ac:dyDescent="0.2"/>
    <row r="96" spans="2:11" ht="19" thickBot="1" x14ac:dyDescent="0.25">
      <c r="B96" s="1764" t="s">
        <v>1461</v>
      </c>
      <c r="C96" s="1825"/>
      <c r="D96" s="220" t="s">
        <v>1460</v>
      </c>
      <c r="E96" s="1699" t="s">
        <v>18</v>
      </c>
      <c r="F96" s="1826"/>
      <c r="G96" s="295" t="s">
        <v>203</v>
      </c>
      <c r="H96" s="534" t="s">
        <v>199</v>
      </c>
      <c r="I96" s="526"/>
      <c r="J96" s="535" t="s">
        <v>200</v>
      </c>
      <c r="K96" s="526">
        <v>7</v>
      </c>
    </row>
    <row r="97" spans="2:11" x14ac:dyDescent="0.15">
      <c r="B97" s="300" t="s">
        <v>892</v>
      </c>
      <c r="C97" s="301" t="s">
        <v>197</v>
      </c>
      <c r="D97" s="302" t="s">
        <v>2322</v>
      </c>
      <c r="E97" s="303" t="s">
        <v>197</v>
      </c>
      <c r="F97" s="304" t="s">
        <v>2324</v>
      </c>
      <c r="G97" s="305" t="s">
        <v>1041</v>
      </c>
      <c r="H97" s="106" t="s">
        <v>1042</v>
      </c>
      <c r="I97" s="106" t="s">
        <v>1043</v>
      </c>
      <c r="J97" s="106" t="s">
        <v>193</v>
      </c>
      <c r="K97" s="306" t="s">
        <v>2063</v>
      </c>
    </row>
    <row r="98" spans="2:11" ht="16" x14ac:dyDescent="0.2">
      <c r="B98" s="307">
        <v>1</v>
      </c>
      <c r="C98" s="308">
        <f>G8</f>
        <v>0</v>
      </c>
      <c r="D98" s="33" t="str">
        <f>C8</f>
        <v xml:space="preserve"> MORVAN P.</v>
      </c>
      <c r="E98" s="308">
        <f>G14</f>
        <v>0</v>
      </c>
      <c r="F98" s="33" t="str">
        <f>C15</f>
        <v xml:space="preserve"> HAHLBROCK S</v>
      </c>
      <c r="G98" s="309"/>
      <c r="H98" s="99"/>
      <c r="I98" s="211"/>
      <c r="J98" s="99"/>
      <c r="K98" s="102"/>
    </row>
    <row r="99" spans="2:11" ht="16" x14ac:dyDescent="0.2">
      <c r="B99" s="307">
        <v>2</v>
      </c>
      <c r="C99" s="308">
        <f>G13</f>
        <v>0</v>
      </c>
      <c r="D99" s="33" t="str">
        <f>C14</f>
        <v xml:space="preserve"> FERRARESE S</v>
      </c>
      <c r="E99" s="308">
        <f>G11</f>
        <v>0</v>
      </c>
      <c r="F99" s="33" t="str">
        <f>C9</f>
        <v xml:space="preserve"> MONNIN E.</v>
      </c>
      <c r="G99" s="310"/>
      <c r="H99" s="99"/>
      <c r="I99" s="211"/>
      <c r="J99" s="99"/>
      <c r="K99" s="102"/>
    </row>
    <row r="100" spans="2:11" ht="16" x14ac:dyDescent="0.2">
      <c r="B100" s="307">
        <v>3</v>
      </c>
      <c r="C100" s="308">
        <f>G10</f>
        <v>0</v>
      </c>
      <c r="D100" s="33" t="str">
        <f>C6</f>
        <v xml:space="preserve"> CIAN P</v>
      </c>
      <c r="E100" s="308">
        <f>G9</f>
        <v>0</v>
      </c>
      <c r="F100" s="33" t="str">
        <f>C10</f>
        <v xml:space="preserve"> OREL J.</v>
      </c>
      <c r="G100" s="310"/>
      <c r="H100" s="99"/>
      <c r="I100" s="211"/>
      <c r="J100" s="99"/>
      <c r="K100" s="102"/>
    </row>
    <row r="101" spans="2:11" ht="17" thickBot="1" x14ac:dyDescent="0.25">
      <c r="B101" s="307">
        <v>4</v>
      </c>
      <c r="C101" s="308">
        <f>G17</f>
        <v>0</v>
      </c>
      <c r="D101" s="33" t="str">
        <f>C13</f>
        <v xml:space="preserve"> PASINI J.</v>
      </c>
      <c r="E101" s="308">
        <f>G7</f>
        <v>0</v>
      </c>
      <c r="F101" s="33" t="str">
        <f>C17</f>
        <v xml:space="preserve"> BEZZI I.</v>
      </c>
      <c r="G101" s="310"/>
      <c r="H101" s="99"/>
      <c r="I101" s="521"/>
      <c r="J101" s="254"/>
      <c r="K101" s="102"/>
    </row>
    <row r="102" spans="2:11" ht="17" thickBot="1" x14ac:dyDescent="0.25">
      <c r="B102" s="1766" t="s">
        <v>1458</v>
      </c>
      <c r="C102" s="1767"/>
      <c r="D102" s="1767"/>
      <c r="E102" s="1767"/>
      <c r="F102" s="1767"/>
      <c r="G102" s="1767"/>
      <c r="H102" s="1767"/>
      <c r="I102" s="1769" t="s">
        <v>2062</v>
      </c>
      <c r="J102" s="1770"/>
      <c r="K102" s="522"/>
    </row>
    <row r="104" spans="2:11" ht="16" x14ac:dyDescent="0.2">
      <c r="C104" s="1760" t="s">
        <v>194</v>
      </c>
      <c r="D104" s="1760"/>
      <c r="E104" s="1760"/>
      <c r="F104" s="1760"/>
      <c r="G104" s="1760"/>
      <c r="H104" s="1760"/>
      <c r="I104" s="1760"/>
      <c r="J104" s="1760"/>
    </row>
    <row r="105" spans="2:11" ht="14" thickBot="1" x14ac:dyDescent="0.2"/>
    <row r="106" spans="2:11" ht="19" thickBot="1" x14ac:dyDescent="0.25">
      <c r="B106" s="1764" t="s">
        <v>1461</v>
      </c>
      <c r="C106" s="1825"/>
      <c r="D106" s="220" t="s">
        <v>1460</v>
      </c>
      <c r="E106" s="1699" t="s">
        <v>18</v>
      </c>
      <c r="F106" s="1826"/>
      <c r="G106" s="295" t="s">
        <v>203</v>
      </c>
      <c r="H106" s="534" t="s">
        <v>199</v>
      </c>
      <c r="I106" s="526"/>
      <c r="J106" s="535" t="s">
        <v>200</v>
      </c>
      <c r="K106" s="526">
        <v>8</v>
      </c>
    </row>
    <row r="107" spans="2:11" x14ac:dyDescent="0.15">
      <c r="B107" s="300" t="s">
        <v>892</v>
      </c>
      <c r="C107" s="301" t="s">
        <v>197</v>
      </c>
      <c r="D107" s="302" t="s">
        <v>2322</v>
      </c>
      <c r="E107" s="303" t="s">
        <v>197</v>
      </c>
      <c r="F107" s="304" t="s">
        <v>2324</v>
      </c>
      <c r="G107" s="305" t="s">
        <v>1041</v>
      </c>
      <c r="H107" s="106" t="s">
        <v>1042</v>
      </c>
      <c r="I107" s="106" t="s">
        <v>1043</v>
      </c>
      <c r="J107" s="106" t="s">
        <v>193</v>
      </c>
      <c r="K107" s="306" t="s">
        <v>2063</v>
      </c>
    </row>
    <row r="108" spans="2:11" ht="16" x14ac:dyDescent="0.2">
      <c r="B108" s="307">
        <v>1</v>
      </c>
      <c r="C108" s="308">
        <f>G13</f>
        <v>0</v>
      </c>
      <c r="D108" s="33" t="str">
        <f>C11</f>
        <v xml:space="preserve"> AINSLIE I.</v>
      </c>
      <c r="E108" s="308">
        <f>G14</f>
        <v>0</v>
      </c>
      <c r="F108" s="33" t="str">
        <f>C7</f>
        <v xml:space="preserve"> SIMONCELLI M</v>
      </c>
      <c r="G108" s="309"/>
      <c r="H108" s="99"/>
      <c r="I108" s="211"/>
      <c r="J108" s="99"/>
      <c r="K108" s="102"/>
    </row>
    <row r="109" spans="2:11" ht="16" x14ac:dyDescent="0.2">
      <c r="B109" s="307">
        <v>2</v>
      </c>
      <c r="C109" s="308">
        <f>G17</f>
        <v>0</v>
      </c>
      <c r="D109" s="33" t="str">
        <f>C16</f>
        <v xml:space="preserve"> GURIOLI S.</v>
      </c>
      <c r="E109" s="308">
        <f>G10</f>
        <v>0</v>
      </c>
      <c r="F109" s="33" t="str">
        <f>C6</f>
        <v xml:space="preserve"> CIAN P</v>
      </c>
      <c r="G109" s="310"/>
      <c r="H109" s="99"/>
      <c r="I109" s="211"/>
      <c r="J109" s="99"/>
      <c r="K109" s="102"/>
    </row>
    <row r="110" spans="2:11" ht="16" x14ac:dyDescent="0.2">
      <c r="B110" s="307">
        <v>3</v>
      </c>
      <c r="C110" s="308">
        <f>G9</f>
        <v>0</v>
      </c>
      <c r="D110" s="33" t="str">
        <f>C10</f>
        <v xml:space="preserve"> OREL J.</v>
      </c>
      <c r="E110" s="308">
        <f>G8</f>
        <v>0</v>
      </c>
      <c r="F110" s="33" t="str">
        <f>C8</f>
        <v xml:space="preserve"> MORVAN P.</v>
      </c>
      <c r="G110" s="310"/>
      <c r="H110" s="99"/>
      <c r="I110" s="211"/>
      <c r="J110" s="99"/>
      <c r="K110" s="102"/>
    </row>
    <row r="111" spans="2:11" ht="17" thickBot="1" x14ac:dyDescent="0.25">
      <c r="B111" s="307">
        <v>4</v>
      </c>
      <c r="C111" s="308">
        <f>G11</f>
        <v>0</v>
      </c>
      <c r="D111" s="33" t="str">
        <f>C9</f>
        <v xml:space="preserve"> MONNIN E.</v>
      </c>
      <c r="E111" s="308">
        <f>G7</f>
        <v>0</v>
      </c>
      <c r="F111" s="33" t="str">
        <f>C17</f>
        <v xml:space="preserve"> BEZZI I.</v>
      </c>
      <c r="G111" s="310"/>
      <c r="H111" s="99"/>
      <c r="I111" s="521"/>
      <c r="J111" s="254"/>
      <c r="K111" s="102"/>
    </row>
    <row r="112" spans="2:11" ht="17" thickBot="1" x14ac:dyDescent="0.25">
      <c r="B112" s="1766" t="s">
        <v>1458</v>
      </c>
      <c r="C112" s="1767"/>
      <c r="D112" s="1767"/>
      <c r="E112" s="1767"/>
      <c r="F112" s="1767"/>
      <c r="G112" s="1767"/>
      <c r="H112" s="1767"/>
      <c r="I112" s="1769" t="s">
        <v>2062</v>
      </c>
      <c r="J112" s="1770"/>
      <c r="K112" s="522"/>
    </row>
    <row r="113" spans="2:11" x14ac:dyDescent="0.15">
      <c r="B113"/>
      <c r="C113"/>
      <c r="D113"/>
      <c r="E113"/>
      <c r="F113"/>
      <c r="G113"/>
      <c r="H113"/>
      <c r="I113"/>
      <c r="J113"/>
      <c r="K113"/>
    </row>
    <row r="114" spans="2:11" ht="16" x14ac:dyDescent="0.2">
      <c r="C114" s="1760" t="s">
        <v>194</v>
      </c>
      <c r="D114" s="1760"/>
      <c r="E114" s="1760"/>
      <c r="F114" s="1760"/>
      <c r="G114" s="1760"/>
      <c r="H114" s="1760"/>
      <c r="I114" s="1760"/>
      <c r="J114" s="1760"/>
    </row>
    <row r="115" spans="2:11" ht="14" thickBot="1" x14ac:dyDescent="0.2"/>
    <row r="116" spans="2:11" ht="19" thickBot="1" x14ac:dyDescent="0.25">
      <c r="B116" s="1764" t="s">
        <v>1461</v>
      </c>
      <c r="C116" s="1765"/>
      <c r="D116" s="220" t="s">
        <v>1460</v>
      </c>
      <c r="E116" s="1699" t="s">
        <v>18</v>
      </c>
      <c r="F116" s="1700"/>
      <c r="G116" s="295" t="s">
        <v>203</v>
      </c>
      <c r="H116" s="534" t="s">
        <v>199</v>
      </c>
      <c r="I116" s="526"/>
      <c r="J116" s="535" t="s">
        <v>200</v>
      </c>
      <c r="K116" s="526">
        <v>9</v>
      </c>
    </row>
    <row r="117" spans="2:11" x14ac:dyDescent="0.15">
      <c r="B117" s="300" t="s">
        <v>892</v>
      </c>
      <c r="C117" s="301" t="s">
        <v>197</v>
      </c>
      <c r="D117" s="302" t="s">
        <v>2322</v>
      </c>
      <c r="E117" s="303" t="s">
        <v>197</v>
      </c>
      <c r="F117" s="304" t="s">
        <v>2324</v>
      </c>
      <c r="G117" s="305" t="s">
        <v>1041</v>
      </c>
      <c r="H117" s="106" t="s">
        <v>1042</v>
      </c>
      <c r="I117" s="106" t="s">
        <v>1043</v>
      </c>
      <c r="J117" s="106" t="s">
        <v>193</v>
      </c>
      <c r="K117" s="306" t="s">
        <v>2063</v>
      </c>
    </row>
    <row r="118" spans="2:11" ht="16" x14ac:dyDescent="0.2">
      <c r="B118" s="307">
        <v>1</v>
      </c>
      <c r="C118" s="308">
        <f>G10</f>
        <v>0</v>
      </c>
      <c r="D118" s="33" t="str">
        <f>C15</f>
        <v xml:space="preserve"> HAHLBROCK S</v>
      </c>
      <c r="E118" s="308">
        <f>G8</f>
        <v>0</v>
      </c>
      <c r="F118" s="33" t="str">
        <f>C13</f>
        <v xml:space="preserve"> PASINI J.</v>
      </c>
      <c r="G118" s="309"/>
      <c r="H118" s="99"/>
      <c r="I118" s="211"/>
      <c r="J118" s="99"/>
      <c r="K118" s="102"/>
    </row>
    <row r="119" spans="2:11" ht="16" x14ac:dyDescent="0.2">
      <c r="B119" s="307">
        <v>2</v>
      </c>
      <c r="C119" s="308">
        <f>G17</f>
        <v>0</v>
      </c>
      <c r="D119" s="33" t="str">
        <f>C12</f>
        <v xml:space="preserve"> MIRSKY T.</v>
      </c>
      <c r="E119" s="308">
        <f>G9</f>
        <v>0</v>
      </c>
      <c r="F119" s="33" t="str">
        <f>C10</f>
        <v xml:space="preserve"> OREL J.</v>
      </c>
      <c r="G119" s="310"/>
      <c r="H119" s="99"/>
      <c r="I119" s="211"/>
      <c r="J119" s="99"/>
      <c r="K119" s="102"/>
    </row>
    <row r="120" spans="2:11" ht="16" x14ac:dyDescent="0.2">
      <c r="B120" s="307">
        <v>3</v>
      </c>
      <c r="C120" s="308">
        <f>G11</f>
        <v>0</v>
      </c>
      <c r="D120" s="33" t="str">
        <f>C9</f>
        <v xml:space="preserve"> MONNIN E.</v>
      </c>
      <c r="E120" s="308">
        <f>G13</f>
        <v>0</v>
      </c>
      <c r="F120" s="33" t="str">
        <f>C11</f>
        <v xml:space="preserve"> AINSLIE I.</v>
      </c>
      <c r="G120" s="310"/>
      <c r="H120" s="99"/>
      <c r="I120" s="211"/>
      <c r="J120" s="99"/>
      <c r="K120" s="102"/>
    </row>
    <row r="121" spans="2:11" ht="17" thickBot="1" x14ac:dyDescent="0.25">
      <c r="B121" s="307">
        <v>4</v>
      </c>
      <c r="C121" s="308">
        <f>G14</f>
        <v>0</v>
      </c>
      <c r="D121" s="33" t="str">
        <f>C7</f>
        <v xml:space="preserve"> SIMONCELLI M</v>
      </c>
      <c r="E121" s="308">
        <f>G7</f>
        <v>0</v>
      </c>
      <c r="F121" s="33" t="str">
        <f>C17</f>
        <v xml:space="preserve"> BEZZI I.</v>
      </c>
      <c r="G121" s="310"/>
      <c r="H121" s="99"/>
      <c r="I121" s="521"/>
      <c r="J121" s="254"/>
      <c r="K121" s="102"/>
    </row>
    <row r="122" spans="2:11" ht="17" thickBot="1" x14ac:dyDescent="0.25">
      <c r="B122" s="1766" t="s">
        <v>1458</v>
      </c>
      <c r="C122" s="1767"/>
      <c r="D122" s="1767"/>
      <c r="E122" s="1767"/>
      <c r="F122" s="1767"/>
      <c r="G122" s="1767"/>
      <c r="H122" s="1767"/>
      <c r="I122" s="1769" t="s">
        <v>2062</v>
      </c>
      <c r="J122" s="1770"/>
      <c r="K122" s="522"/>
    </row>
    <row r="124" spans="2:11" ht="16" x14ac:dyDescent="0.2">
      <c r="C124" s="1760" t="s">
        <v>194</v>
      </c>
      <c r="D124" s="1760"/>
      <c r="E124" s="1760"/>
      <c r="F124" s="1760"/>
      <c r="G124" s="1760"/>
      <c r="H124" s="1760"/>
      <c r="I124" s="1760"/>
      <c r="J124" s="1760"/>
    </row>
    <row r="125" spans="2:11" ht="14" thickBot="1" x14ac:dyDescent="0.2">
      <c r="B125"/>
      <c r="C125"/>
      <c r="D125"/>
      <c r="E125"/>
      <c r="F125"/>
      <c r="G125"/>
      <c r="H125"/>
      <c r="I125"/>
      <c r="J125"/>
      <c r="K125"/>
    </row>
    <row r="126" spans="2:11" ht="19" thickBot="1" x14ac:dyDescent="0.25">
      <c r="B126" s="1764" t="s">
        <v>1461</v>
      </c>
      <c r="C126" s="1765"/>
      <c r="D126" s="220" t="s">
        <v>1460</v>
      </c>
      <c r="E126" s="1699" t="s">
        <v>18</v>
      </c>
      <c r="F126" s="1700"/>
      <c r="G126" s="295" t="s">
        <v>203</v>
      </c>
      <c r="H126" s="534" t="s">
        <v>199</v>
      </c>
      <c r="I126" s="526"/>
      <c r="J126" s="535" t="s">
        <v>200</v>
      </c>
      <c r="K126" s="526">
        <v>10</v>
      </c>
    </row>
    <row r="127" spans="2:11" x14ac:dyDescent="0.15">
      <c r="B127" s="300" t="s">
        <v>892</v>
      </c>
      <c r="C127" s="301" t="s">
        <v>197</v>
      </c>
      <c r="D127" s="302" t="s">
        <v>2322</v>
      </c>
      <c r="E127" s="303" t="s">
        <v>197</v>
      </c>
      <c r="F127" s="304" t="s">
        <v>2324</v>
      </c>
      <c r="G127" s="305" t="s">
        <v>1041</v>
      </c>
      <c r="H127" s="106" t="s">
        <v>1042</v>
      </c>
      <c r="I127" s="106" t="s">
        <v>1043</v>
      </c>
      <c r="J127" s="106" t="s">
        <v>193</v>
      </c>
      <c r="K127" s="306" t="s">
        <v>2063</v>
      </c>
    </row>
    <row r="128" spans="2:11" ht="16" x14ac:dyDescent="0.2">
      <c r="B128" s="307">
        <v>1</v>
      </c>
      <c r="C128" s="308">
        <f>G17</f>
        <v>0</v>
      </c>
      <c r="D128" s="33" t="str">
        <f>C12</f>
        <v xml:space="preserve"> MIRSKY T.</v>
      </c>
      <c r="E128" s="308">
        <f>G11</f>
        <v>0</v>
      </c>
      <c r="F128" s="33" t="str">
        <f>C9</f>
        <v xml:space="preserve"> MONNIN E.</v>
      </c>
      <c r="G128" s="309"/>
      <c r="H128" s="99"/>
      <c r="I128" s="211"/>
      <c r="J128" s="99"/>
      <c r="K128" s="102"/>
    </row>
    <row r="129" spans="2:11" ht="16" x14ac:dyDescent="0.2">
      <c r="B129" s="307">
        <v>2</v>
      </c>
      <c r="C129" s="308">
        <f>G8</f>
        <v>0</v>
      </c>
      <c r="D129" s="33" t="str">
        <f>C6</f>
        <v xml:space="preserve"> CIAN P</v>
      </c>
      <c r="E129" s="308">
        <f>G13</f>
        <v>0</v>
      </c>
      <c r="F129" s="33" t="str">
        <f>C11</f>
        <v xml:space="preserve"> AINSLIE I.</v>
      </c>
      <c r="G129" s="310"/>
      <c r="H129" s="99"/>
      <c r="I129" s="211"/>
      <c r="J129" s="99"/>
      <c r="K129" s="102"/>
    </row>
    <row r="130" spans="2:11" ht="16" x14ac:dyDescent="0.2">
      <c r="B130" s="307">
        <v>3</v>
      </c>
      <c r="C130" s="308">
        <f>G9</f>
        <v>0</v>
      </c>
      <c r="D130" s="33" t="str">
        <f>C10</f>
        <v xml:space="preserve"> OREL J.</v>
      </c>
      <c r="E130" s="308">
        <f>G10</f>
        <v>0</v>
      </c>
      <c r="F130" s="33" t="str">
        <f>C15</f>
        <v xml:space="preserve"> HAHLBROCK S</v>
      </c>
      <c r="G130" s="310"/>
      <c r="H130" s="99"/>
      <c r="I130" s="211"/>
      <c r="J130" s="99"/>
      <c r="K130" s="102"/>
    </row>
    <row r="131" spans="2:11" ht="17" thickBot="1" x14ac:dyDescent="0.25">
      <c r="B131" s="307">
        <v>4</v>
      </c>
      <c r="C131" s="308">
        <f>G7</f>
        <v>0</v>
      </c>
      <c r="D131" s="33" t="str">
        <f>C14</f>
        <v xml:space="preserve"> FERRARESE S</v>
      </c>
      <c r="E131" s="308">
        <f>G14</f>
        <v>0</v>
      </c>
      <c r="F131" s="33" t="str">
        <f>C7</f>
        <v xml:space="preserve"> SIMONCELLI M</v>
      </c>
      <c r="G131" s="310"/>
      <c r="H131" s="99"/>
      <c r="I131" s="521"/>
      <c r="J131" s="254"/>
      <c r="K131" s="102"/>
    </row>
    <row r="132" spans="2:11" ht="17" thickBot="1" x14ac:dyDescent="0.25">
      <c r="B132" s="1766" t="s">
        <v>1458</v>
      </c>
      <c r="C132" s="1767"/>
      <c r="D132" s="1767"/>
      <c r="E132" s="1767"/>
      <c r="F132" s="1767"/>
      <c r="G132" s="1767"/>
      <c r="H132" s="1767"/>
      <c r="I132" s="1769" t="s">
        <v>2062</v>
      </c>
      <c r="J132" s="1770"/>
      <c r="K132" s="522"/>
    </row>
    <row r="134" spans="2:11" ht="16" x14ac:dyDescent="0.2">
      <c r="C134" s="1760" t="s">
        <v>194</v>
      </c>
      <c r="D134" s="1760"/>
      <c r="E134" s="1760"/>
      <c r="F134" s="1760"/>
      <c r="G134" s="1760"/>
      <c r="H134" s="1760"/>
      <c r="I134" s="1760"/>
      <c r="J134" s="1760"/>
    </row>
    <row r="135" spans="2:11" ht="14" thickBot="1" x14ac:dyDescent="0.2"/>
    <row r="136" spans="2:11" ht="19" thickBot="1" x14ac:dyDescent="0.25">
      <c r="B136" s="1764" t="s">
        <v>1461</v>
      </c>
      <c r="C136" s="1765"/>
      <c r="D136" s="220" t="s">
        <v>1460</v>
      </c>
      <c r="E136" s="1699" t="s">
        <v>18</v>
      </c>
      <c r="F136" s="1700"/>
      <c r="G136" s="295" t="s">
        <v>203</v>
      </c>
      <c r="H136" s="534" t="s">
        <v>199</v>
      </c>
      <c r="I136" s="526"/>
      <c r="J136" s="535" t="s">
        <v>200</v>
      </c>
      <c r="K136" s="526">
        <v>11</v>
      </c>
    </row>
    <row r="137" spans="2:11" x14ac:dyDescent="0.15">
      <c r="B137" s="300" t="s">
        <v>892</v>
      </c>
      <c r="C137" s="301" t="s">
        <v>197</v>
      </c>
      <c r="D137" s="302" t="s">
        <v>2322</v>
      </c>
      <c r="E137" s="303" t="s">
        <v>197</v>
      </c>
      <c r="F137" s="304" t="s">
        <v>2324</v>
      </c>
      <c r="G137" s="305" t="s">
        <v>1041</v>
      </c>
      <c r="H137" s="106" t="s">
        <v>1042</v>
      </c>
      <c r="I137" s="106" t="s">
        <v>1043</v>
      </c>
      <c r="J137" s="106" t="s">
        <v>193</v>
      </c>
      <c r="K137" s="306" t="s">
        <v>2063</v>
      </c>
    </row>
    <row r="138" spans="2:11" ht="16" x14ac:dyDescent="0.2">
      <c r="B138" s="307">
        <v>1</v>
      </c>
      <c r="C138" s="308">
        <f>G11</f>
        <v>0</v>
      </c>
      <c r="D138" s="33" t="str">
        <f>C9</f>
        <v xml:space="preserve"> MONNIN E.</v>
      </c>
      <c r="E138" s="308">
        <f>G10</f>
        <v>0</v>
      </c>
      <c r="F138" s="33" t="str">
        <f>C15</f>
        <v xml:space="preserve"> HAHLBROCK S</v>
      </c>
      <c r="G138" s="309"/>
      <c r="H138" s="99"/>
      <c r="I138" s="211"/>
      <c r="J138" s="99"/>
      <c r="K138" s="102"/>
    </row>
    <row r="139" spans="2:11" ht="16" x14ac:dyDescent="0.2">
      <c r="B139" s="307">
        <v>2</v>
      </c>
      <c r="C139" s="308">
        <f>G14</f>
        <v>0</v>
      </c>
      <c r="D139" s="33" t="str">
        <f>C7</f>
        <v xml:space="preserve"> SIMONCELLI M</v>
      </c>
      <c r="E139" s="308">
        <f>G9</f>
        <v>0</v>
      </c>
      <c r="F139" s="33" t="str">
        <f>C10</f>
        <v xml:space="preserve"> OREL J.</v>
      </c>
      <c r="G139" s="310"/>
      <c r="H139" s="99"/>
      <c r="I139" s="211"/>
      <c r="J139" s="99"/>
      <c r="K139" s="102"/>
    </row>
    <row r="140" spans="2:11" ht="16" x14ac:dyDescent="0.2">
      <c r="B140" s="307">
        <v>3</v>
      </c>
      <c r="C140" s="308">
        <f>G13</f>
        <v>0</v>
      </c>
      <c r="D140" s="33" t="str">
        <f>C11</f>
        <v xml:space="preserve"> AINSLIE I.</v>
      </c>
      <c r="E140" s="308">
        <f>G17</f>
        <v>0</v>
      </c>
      <c r="F140" s="33" t="str">
        <f>C13</f>
        <v xml:space="preserve"> PASINI J.</v>
      </c>
      <c r="G140" s="310"/>
      <c r="H140" s="99"/>
      <c r="I140" s="211"/>
      <c r="J140" s="99"/>
      <c r="K140" s="102"/>
    </row>
    <row r="141" spans="2:11" ht="17" thickBot="1" x14ac:dyDescent="0.25">
      <c r="B141" s="307">
        <v>4</v>
      </c>
      <c r="C141" s="308">
        <f>G7</f>
        <v>0</v>
      </c>
      <c r="D141" s="33" t="str">
        <f>C14</f>
        <v xml:space="preserve"> FERRARESE S</v>
      </c>
      <c r="E141" s="308">
        <f>G8</f>
        <v>0</v>
      </c>
      <c r="F141" s="33" t="str">
        <f>C16</f>
        <v xml:space="preserve"> GURIOLI S.</v>
      </c>
      <c r="G141" s="310"/>
      <c r="H141" s="99"/>
      <c r="I141" s="521"/>
      <c r="J141" s="254"/>
      <c r="K141" s="102"/>
    </row>
    <row r="142" spans="2:11" ht="17" thickBot="1" x14ac:dyDescent="0.25">
      <c r="B142" s="1766" t="s">
        <v>1458</v>
      </c>
      <c r="C142" s="1767"/>
      <c r="D142" s="1767"/>
      <c r="E142" s="1767"/>
      <c r="F142" s="1767"/>
      <c r="G142" s="1767"/>
      <c r="H142" s="1767"/>
      <c r="I142" s="1769" t="s">
        <v>2062</v>
      </c>
      <c r="J142" s="1770"/>
      <c r="K142" s="522"/>
    </row>
    <row r="144" spans="2:11" ht="16" x14ac:dyDescent="0.2">
      <c r="C144" s="1760" t="s">
        <v>194</v>
      </c>
      <c r="D144" s="1760"/>
      <c r="E144" s="1760"/>
      <c r="F144" s="1760"/>
      <c r="G144" s="1760"/>
      <c r="H144" s="1760"/>
      <c r="I144" s="1760"/>
      <c r="J144" s="1760"/>
    </row>
    <row r="145" spans="2:11" ht="14" thickBot="1" x14ac:dyDescent="0.2"/>
    <row r="146" spans="2:11" ht="19" thickBot="1" x14ac:dyDescent="0.25">
      <c r="B146" s="1764" t="s">
        <v>1461</v>
      </c>
      <c r="C146" s="1825"/>
      <c r="D146" s="220" t="s">
        <v>1460</v>
      </c>
      <c r="E146" s="1699" t="s">
        <v>18</v>
      </c>
      <c r="F146" s="1826"/>
      <c r="G146" s="295" t="s">
        <v>203</v>
      </c>
      <c r="H146" s="534" t="s">
        <v>199</v>
      </c>
      <c r="I146" s="526"/>
      <c r="J146" s="535" t="s">
        <v>200</v>
      </c>
      <c r="K146" s="526">
        <v>12</v>
      </c>
    </row>
    <row r="147" spans="2:11" x14ac:dyDescent="0.15">
      <c r="B147" s="300" t="s">
        <v>892</v>
      </c>
      <c r="C147" s="301" t="s">
        <v>197</v>
      </c>
      <c r="D147" s="302" t="s">
        <v>2322</v>
      </c>
      <c r="E147" s="303" t="s">
        <v>197</v>
      </c>
      <c r="F147" s="304" t="s">
        <v>2324</v>
      </c>
      <c r="G147" s="305" t="s">
        <v>1041</v>
      </c>
      <c r="H147" s="106" t="s">
        <v>1042</v>
      </c>
      <c r="I147" s="106" t="s">
        <v>1043</v>
      </c>
      <c r="J147" s="106" t="s">
        <v>193</v>
      </c>
      <c r="K147" s="306" t="s">
        <v>2063</v>
      </c>
    </row>
    <row r="148" spans="2:11" ht="16" x14ac:dyDescent="0.2">
      <c r="B148" s="307">
        <v>1</v>
      </c>
      <c r="C148" s="308">
        <f>G14</f>
        <v>0</v>
      </c>
      <c r="D148" s="33" t="str">
        <f>C7</f>
        <v xml:space="preserve"> SIMONCELLI M</v>
      </c>
      <c r="E148" s="308">
        <f>G11</f>
        <v>0</v>
      </c>
      <c r="F148" s="33" t="str">
        <f>C9</f>
        <v xml:space="preserve"> MONNIN E.</v>
      </c>
      <c r="G148" s="309"/>
      <c r="H148" s="99"/>
      <c r="I148" s="211"/>
      <c r="J148" s="99"/>
      <c r="K148" s="102"/>
    </row>
    <row r="149" spans="2:11" ht="16" x14ac:dyDescent="0.2">
      <c r="B149" s="307">
        <v>2</v>
      </c>
      <c r="C149" s="308">
        <f>G9</f>
        <v>0</v>
      </c>
      <c r="D149" s="33" t="str">
        <f>C17</f>
        <v xml:space="preserve"> BEZZI I.</v>
      </c>
      <c r="E149" s="308">
        <f>G10</f>
        <v>0</v>
      </c>
      <c r="F149" s="33" t="str">
        <f>C15</f>
        <v xml:space="preserve"> HAHLBROCK S</v>
      </c>
      <c r="G149" s="310"/>
      <c r="H149" s="99"/>
      <c r="I149" s="211"/>
      <c r="J149" s="99"/>
      <c r="K149" s="102"/>
    </row>
    <row r="150" spans="2:11" ht="16" x14ac:dyDescent="0.2">
      <c r="B150" s="307">
        <v>3</v>
      </c>
      <c r="C150" s="308">
        <f>G13</f>
        <v>0</v>
      </c>
      <c r="D150" s="33" t="str">
        <f>C6</f>
        <v xml:space="preserve"> CIAN P</v>
      </c>
      <c r="E150" s="308">
        <f>G7</f>
        <v>0</v>
      </c>
      <c r="F150" s="33" t="str">
        <f>C8</f>
        <v xml:space="preserve"> MORVAN P.</v>
      </c>
      <c r="G150" s="310"/>
      <c r="H150" s="99"/>
      <c r="I150" s="211"/>
      <c r="J150" s="99"/>
      <c r="K150" s="102"/>
    </row>
    <row r="151" spans="2:11" ht="17" thickBot="1" x14ac:dyDescent="0.25">
      <c r="B151" s="307">
        <v>4</v>
      </c>
      <c r="C151" s="308">
        <f>G17</f>
        <v>0</v>
      </c>
      <c r="D151" s="33" t="str">
        <f>C13</f>
        <v xml:space="preserve"> PASINI J.</v>
      </c>
      <c r="E151" s="308">
        <f>G8</f>
        <v>0</v>
      </c>
      <c r="F151" s="33" t="str">
        <f>C16</f>
        <v xml:space="preserve"> GURIOLI S.</v>
      </c>
      <c r="G151" s="310"/>
      <c r="H151" s="99"/>
      <c r="I151" s="521"/>
      <c r="J151" s="254"/>
      <c r="K151" s="102"/>
    </row>
    <row r="152" spans="2:11" ht="17" thickBot="1" x14ac:dyDescent="0.25">
      <c r="B152" s="1766" t="s">
        <v>1458</v>
      </c>
      <c r="C152" s="1767"/>
      <c r="D152" s="1767"/>
      <c r="E152" s="1767"/>
      <c r="F152" s="1767"/>
      <c r="G152" s="1767"/>
      <c r="H152" s="1767"/>
      <c r="I152" s="1769" t="s">
        <v>2062</v>
      </c>
      <c r="J152" s="1770"/>
      <c r="K152" s="522"/>
    </row>
    <row r="154" spans="2:11" x14ac:dyDescent="0.15">
      <c r="B154"/>
      <c r="C154"/>
      <c r="D154"/>
      <c r="E154"/>
      <c r="F154"/>
      <c r="G154"/>
      <c r="H154"/>
      <c r="I154"/>
      <c r="J154"/>
      <c r="K154"/>
    </row>
    <row r="155" spans="2:11" ht="16" x14ac:dyDescent="0.2">
      <c r="C155" s="1760" t="s">
        <v>194</v>
      </c>
      <c r="D155" s="1760"/>
      <c r="E155" s="1760"/>
      <c r="F155" s="1760"/>
      <c r="G155" s="1760"/>
      <c r="H155" s="1760"/>
      <c r="I155" s="1760"/>
      <c r="J155" s="1760"/>
    </row>
    <row r="156" spans="2:11" ht="14" thickBot="1" x14ac:dyDescent="0.2"/>
    <row r="157" spans="2:11" ht="19" thickBot="1" x14ac:dyDescent="0.25">
      <c r="B157" s="1764" t="s">
        <v>1461</v>
      </c>
      <c r="C157" s="1825"/>
      <c r="D157" s="220" t="s">
        <v>1460</v>
      </c>
      <c r="E157" s="1699" t="s">
        <v>18</v>
      </c>
      <c r="F157" s="1826"/>
      <c r="G157" s="295" t="s">
        <v>203</v>
      </c>
      <c r="H157" s="534" t="s">
        <v>199</v>
      </c>
      <c r="I157" s="526"/>
      <c r="J157" s="535" t="s">
        <v>200</v>
      </c>
      <c r="K157" s="526">
        <v>13</v>
      </c>
    </row>
    <row r="158" spans="2:11" x14ac:dyDescent="0.15">
      <c r="B158" s="300" t="s">
        <v>892</v>
      </c>
      <c r="C158" s="301" t="s">
        <v>197</v>
      </c>
      <c r="D158" s="302" t="s">
        <v>2322</v>
      </c>
      <c r="E158" s="303" t="s">
        <v>197</v>
      </c>
      <c r="F158" s="304" t="s">
        <v>2324</v>
      </c>
      <c r="G158" s="305" t="s">
        <v>1041</v>
      </c>
      <c r="H158" s="106" t="s">
        <v>1042</v>
      </c>
      <c r="I158" s="106" t="s">
        <v>1043</v>
      </c>
      <c r="J158" s="106" t="s">
        <v>193</v>
      </c>
      <c r="K158" s="306" t="s">
        <v>2063</v>
      </c>
    </row>
    <row r="159" spans="2:11" ht="16" x14ac:dyDescent="0.2">
      <c r="B159" s="307">
        <v>1</v>
      </c>
      <c r="C159" s="308">
        <f>G9</f>
        <v>0</v>
      </c>
      <c r="D159" s="33" t="str">
        <f>C17</f>
        <v xml:space="preserve"> BEZZI I.</v>
      </c>
      <c r="E159" s="308">
        <f>G13</f>
        <v>0</v>
      </c>
      <c r="F159" s="33" t="str">
        <f>C11</f>
        <v xml:space="preserve"> AINSLIE I.</v>
      </c>
      <c r="G159" s="309"/>
      <c r="H159" s="99"/>
      <c r="I159" s="211"/>
      <c r="J159" s="99"/>
      <c r="K159" s="102"/>
    </row>
    <row r="160" spans="2:11" ht="16" x14ac:dyDescent="0.2">
      <c r="B160" s="307">
        <v>2</v>
      </c>
      <c r="C160" s="308">
        <f>G8</f>
        <v>0</v>
      </c>
      <c r="D160" s="33" t="str">
        <f>C16</f>
        <v xml:space="preserve"> GURIOLI S.</v>
      </c>
      <c r="E160" s="308">
        <f>G11</f>
        <v>0</v>
      </c>
      <c r="F160" s="33" t="str">
        <f>C10</f>
        <v xml:space="preserve"> OREL J.</v>
      </c>
      <c r="G160" s="310"/>
      <c r="H160" s="99"/>
      <c r="I160" s="211"/>
      <c r="J160" s="99"/>
      <c r="K160" s="102"/>
    </row>
    <row r="161" spans="2:11" ht="16" x14ac:dyDescent="0.2">
      <c r="B161" s="307">
        <v>3</v>
      </c>
      <c r="C161" s="308">
        <f>G17</f>
        <v>0</v>
      </c>
      <c r="D161" s="33" t="str">
        <f>C13</f>
        <v xml:space="preserve"> PASINI J.</v>
      </c>
      <c r="E161" s="308">
        <f>G14</f>
        <v>0</v>
      </c>
      <c r="F161" s="33" t="str">
        <f>C7</f>
        <v xml:space="preserve"> SIMONCELLI M</v>
      </c>
      <c r="G161" s="310"/>
      <c r="H161" s="99"/>
      <c r="I161" s="211"/>
      <c r="J161" s="99"/>
      <c r="K161" s="102"/>
    </row>
    <row r="162" spans="2:11" ht="17" thickBot="1" x14ac:dyDescent="0.25">
      <c r="B162" s="307">
        <v>4</v>
      </c>
      <c r="C162" s="308">
        <f>G7</f>
        <v>0</v>
      </c>
      <c r="D162" s="33" t="str">
        <f>C8</f>
        <v xml:space="preserve"> MORVAN P.</v>
      </c>
      <c r="E162" s="308">
        <f>G10</f>
        <v>0</v>
      </c>
      <c r="F162" s="33" t="str">
        <f>C14</f>
        <v xml:space="preserve"> FERRARESE S</v>
      </c>
      <c r="G162" s="310"/>
      <c r="H162" s="99"/>
      <c r="I162" s="521"/>
      <c r="J162" s="254"/>
      <c r="K162" s="102"/>
    </row>
    <row r="163" spans="2:11" ht="17" thickBot="1" x14ac:dyDescent="0.25">
      <c r="B163" s="1766" t="s">
        <v>1458</v>
      </c>
      <c r="C163" s="1767"/>
      <c r="D163" s="1767"/>
      <c r="E163" s="1767"/>
      <c r="F163" s="1767"/>
      <c r="G163" s="1767"/>
      <c r="H163" s="1767"/>
      <c r="I163" s="1769" t="s">
        <v>2062</v>
      </c>
      <c r="J163" s="1770"/>
      <c r="K163" s="522"/>
    </row>
    <row r="164" spans="2:11" x14ac:dyDescent="0.15">
      <c r="B164"/>
      <c r="C164"/>
      <c r="D164"/>
      <c r="E164"/>
      <c r="F164"/>
      <c r="G164"/>
      <c r="H164"/>
      <c r="I164"/>
      <c r="J164"/>
      <c r="K164"/>
    </row>
    <row r="165" spans="2:11" ht="16" x14ac:dyDescent="0.2">
      <c r="C165" s="1760" t="s">
        <v>194</v>
      </c>
      <c r="D165" s="1760"/>
      <c r="E165" s="1760"/>
      <c r="F165" s="1760"/>
      <c r="G165" s="1760"/>
      <c r="H165" s="1760"/>
      <c r="I165" s="1760"/>
      <c r="J165" s="1760"/>
    </row>
    <row r="166" spans="2:11" ht="14" thickBot="1" x14ac:dyDescent="0.2"/>
    <row r="167" spans="2:11" ht="19" thickBot="1" x14ac:dyDescent="0.25">
      <c r="B167" s="1764" t="s">
        <v>1461</v>
      </c>
      <c r="C167" s="1765"/>
      <c r="D167" s="220" t="s">
        <v>1460</v>
      </c>
      <c r="E167" s="1699" t="s">
        <v>18</v>
      </c>
      <c r="F167" s="1700"/>
      <c r="G167" s="295" t="s">
        <v>203</v>
      </c>
      <c r="H167" s="534" t="s">
        <v>199</v>
      </c>
      <c r="I167" s="526"/>
      <c r="J167" s="535" t="s">
        <v>200</v>
      </c>
      <c r="K167" s="526">
        <v>14</v>
      </c>
    </row>
    <row r="168" spans="2:11" x14ac:dyDescent="0.15">
      <c r="B168" s="300" t="s">
        <v>892</v>
      </c>
      <c r="C168" s="301" t="s">
        <v>197</v>
      </c>
      <c r="D168" s="302" t="s">
        <v>2322</v>
      </c>
      <c r="E168" s="303" t="s">
        <v>197</v>
      </c>
      <c r="F168" s="304" t="s">
        <v>2324</v>
      </c>
      <c r="G168" s="305" t="s">
        <v>1041</v>
      </c>
      <c r="H168" s="106" t="s">
        <v>1042</v>
      </c>
      <c r="I168" s="106" t="s">
        <v>1043</v>
      </c>
      <c r="J168" s="106" t="s">
        <v>193</v>
      </c>
      <c r="K168" s="306" t="s">
        <v>2063</v>
      </c>
    </row>
    <row r="169" spans="2:11" ht="16" x14ac:dyDescent="0.2">
      <c r="B169" s="307">
        <v>1</v>
      </c>
      <c r="C169" s="308">
        <f>G8</f>
        <v>0</v>
      </c>
      <c r="D169" s="33" t="str">
        <f>C15</f>
        <v xml:space="preserve"> HAHLBROCK S</v>
      </c>
      <c r="E169" s="308">
        <f>G11</f>
        <v>0</v>
      </c>
      <c r="F169" s="33" t="str">
        <f>C6</f>
        <v xml:space="preserve"> CIAN P</v>
      </c>
      <c r="G169" s="309"/>
      <c r="H169" s="99"/>
      <c r="I169" s="211"/>
      <c r="J169" s="99"/>
      <c r="K169" s="102"/>
    </row>
    <row r="170" spans="2:11" ht="16" x14ac:dyDescent="0.2">
      <c r="B170" s="307">
        <v>2</v>
      </c>
      <c r="C170" s="308">
        <f>G7</f>
        <v>0</v>
      </c>
      <c r="D170" s="33" t="str">
        <f>C8</f>
        <v xml:space="preserve"> MORVAN P.</v>
      </c>
      <c r="E170" s="308">
        <f>G17</f>
        <v>0</v>
      </c>
      <c r="F170" s="33" t="str">
        <f>C13</f>
        <v xml:space="preserve"> PASINI J.</v>
      </c>
      <c r="G170" s="310"/>
      <c r="H170" s="99"/>
      <c r="I170" s="211"/>
      <c r="J170" s="99"/>
      <c r="K170" s="102"/>
    </row>
    <row r="171" spans="2:11" ht="16" x14ac:dyDescent="0.2">
      <c r="B171" s="307">
        <v>3</v>
      </c>
      <c r="C171" s="308">
        <f>G13</f>
        <v>0</v>
      </c>
      <c r="D171" s="33" t="str">
        <f>C11</f>
        <v xml:space="preserve"> AINSLIE I.</v>
      </c>
      <c r="E171" s="308">
        <f>G10</f>
        <v>0</v>
      </c>
      <c r="F171" s="33" t="str">
        <f>C14</f>
        <v xml:space="preserve"> FERRARESE S</v>
      </c>
      <c r="G171" s="310"/>
      <c r="H171" s="99"/>
      <c r="I171" s="211"/>
      <c r="J171" s="99"/>
      <c r="K171" s="102"/>
    </row>
    <row r="172" spans="2:11" ht="17" thickBot="1" x14ac:dyDescent="0.25">
      <c r="B172" s="307">
        <v>4</v>
      </c>
      <c r="C172" s="308">
        <f>G9</f>
        <v>0</v>
      </c>
      <c r="D172" s="33" t="str">
        <f>C17</f>
        <v xml:space="preserve"> BEZZI I.</v>
      </c>
      <c r="E172" s="308">
        <f>G14</f>
        <v>0</v>
      </c>
      <c r="F172" s="33" t="str">
        <f>C12</f>
        <v xml:space="preserve"> MIRSKY T.</v>
      </c>
      <c r="G172" s="310"/>
      <c r="H172" s="99"/>
      <c r="I172" s="521"/>
      <c r="J172" s="254"/>
      <c r="K172" s="102"/>
    </row>
    <row r="173" spans="2:11" ht="17" thickBot="1" x14ac:dyDescent="0.25">
      <c r="B173" s="1766" t="s">
        <v>1458</v>
      </c>
      <c r="C173" s="1767"/>
      <c r="D173" s="1767"/>
      <c r="E173" s="1767"/>
      <c r="F173" s="1767"/>
      <c r="G173" s="1767"/>
      <c r="H173" s="1767"/>
      <c r="I173" s="1769" t="s">
        <v>2062</v>
      </c>
      <c r="J173" s="1770"/>
      <c r="K173" s="522"/>
    </row>
    <row r="175" spans="2:11" ht="16" x14ac:dyDescent="0.2">
      <c r="C175" s="1760" t="s">
        <v>194</v>
      </c>
      <c r="D175" s="1760"/>
      <c r="E175" s="1760"/>
      <c r="F175" s="1760"/>
      <c r="G175" s="1760"/>
      <c r="H175" s="1760"/>
      <c r="I175" s="1760"/>
      <c r="J175" s="1760"/>
    </row>
    <row r="176" spans="2:11" ht="14" thickBot="1" x14ac:dyDescent="0.2">
      <c r="B176"/>
      <c r="C176"/>
      <c r="D176"/>
      <c r="E176"/>
      <c r="F176"/>
      <c r="G176"/>
      <c r="H176"/>
      <c r="I176"/>
      <c r="J176"/>
      <c r="K176"/>
    </row>
    <row r="177" spans="2:11" ht="19" thickBot="1" x14ac:dyDescent="0.25">
      <c r="B177" s="1764" t="s">
        <v>1461</v>
      </c>
      <c r="C177" s="1765"/>
      <c r="D177" s="220" t="s">
        <v>1460</v>
      </c>
      <c r="E177" s="1699" t="s">
        <v>18</v>
      </c>
      <c r="F177" s="1700"/>
      <c r="G177" s="295" t="s">
        <v>203</v>
      </c>
      <c r="H177" s="534" t="s">
        <v>199</v>
      </c>
      <c r="I177" s="526"/>
      <c r="J177" s="535" t="s">
        <v>200</v>
      </c>
      <c r="K177" s="526">
        <v>15</v>
      </c>
    </row>
    <row r="178" spans="2:11" x14ac:dyDescent="0.15">
      <c r="B178" s="300" t="s">
        <v>892</v>
      </c>
      <c r="C178" s="301" t="s">
        <v>197</v>
      </c>
      <c r="D178" s="302" t="s">
        <v>2322</v>
      </c>
      <c r="E178" s="303" t="s">
        <v>197</v>
      </c>
      <c r="F178" s="304" t="s">
        <v>2324</v>
      </c>
      <c r="G178" s="305" t="s">
        <v>1041</v>
      </c>
      <c r="H178" s="106" t="s">
        <v>1042</v>
      </c>
      <c r="I178" s="106" t="s">
        <v>1043</v>
      </c>
      <c r="J178" s="106" t="s">
        <v>193</v>
      </c>
      <c r="K178" s="306" t="s">
        <v>2063</v>
      </c>
    </row>
    <row r="179" spans="2:11" ht="16" x14ac:dyDescent="0.2">
      <c r="B179" s="307">
        <v>1</v>
      </c>
      <c r="C179" s="308">
        <f>G11</f>
        <v>0</v>
      </c>
      <c r="D179" s="33" t="str">
        <f>C6</f>
        <v xml:space="preserve"> CIAN P</v>
      </c>
      <c r="E179" s="308">
        <f>G13</f>
        <v>0</v>
      </c>
      <c r="F179" s="33" t="str">
        <f>C7</f>
        <v xml:space="preserve"> SIMONCELLI M</v>
      </c>
      <c r="G179" s="309"/>
      <c r="H179" s="99"/>
      <c r="I179" s="211"/>
      <c r="J179" s="99"/>
      <c r="K179" s="102"/>
    </row>
    <row r="180" spans="2:11" ht="16" x14ac:dyDescent="0.2">
      <c r="B180" s="307">
        <v>2</v>
      </c>
      <c r="C180" s="308">
        <f>G9</f>
        <v>0</v>
      </c>
      <c r="D180" s="33" t="str">
        <f>C9</f>
        <v xml:space="preserve"> MONNIN E.</v>
      </c>
      <c r="E180" s="308">
        <f>G7</f>
        <v>0</v>
      </c>
      <c r="F180" s="33" t="str">
        <f>C8</f>
        <v xml:space="preserve"> MORVAN P.</v>
      </c>
      <c r="G180" s="310"/>
      <c r="H180" s="99"/>
      <c r="I180" s="211"/>
      <c r="J180" s="99"/>
      <c r="K180" s="102"/>
    </row>
    <row r="181" spans="2:11" ht="16" x14ac:dyDescent="0.2">
      <c r="B181" s="307">
        <v>3</v>
      </c>
      <c r="C181" s="308">
        <f>G17</f>
        <v>0</v>
      </c>
      <c r="D181" s="33" t="str">
        <f>C13</f>
        <v xml:space="preserve"> PASINI J.</v>
      </c>
      <c r="E181" s="308">
        <f>G14</f>
        <v>0</v>
      </c>
      <c r="F181" s="33" t="str">
        <f>C12</f>
        <v xml:space="preserve"> MIRSKY T.</v>
      </c>
      <c r="G181" s="310"/>
      <c r="H181" s="99"/>
      <c r="I181" s="211"/>
      <c r="J181" s="99"/>
      <c r="K181" s="102"/>
    </row>
    <row r="182" spans="2:11" ht="17" thickBot="1" x14ac:dyDescent="0.25">
      <c r="B182" s="307">
        <v>4</v>
      </c>
      <c r="C182" s="308">
        <f>G8</f>
        <v>0</v>
      </c>
      <c r="D182" s="33" t="str">
        <f>C15</f>
        <v xml:space="preserve"> HAHLBROCK S</v>
      </c>
      <c r="E182" s="308">
        <f>G10</f>
        <v>0</v>
      </c>
      <c r="F182" s="33" t="str">
        <f>C14</f>
        <v xml:space="preserve"> FERRARESE S</v>
      </c>
      <c r="G182" s="310"/>
      <c r="H182" s="99"/>
      <c r="I182" s="521"/>
      <c r="J182" s="254"/>
      <c r="K182" s="102"/>
    </row>
    <row r="183" spans="2:11" ht="17" thickBot="1" x14ac:dyDescent="0.25">
      <c r="B183" s="1766" t="s">
        <v>1458</v>
      </c>
      <c r="C183" s="1767"/>
      <c r="D183" s="1767"/>
      <c r="E183" s="1767"/>
      <c r="F183" s="1767"/>
      <c r="G183" s="1767"/>
      <c r="H183" s="1767"/>
      <c r="I183" s="1769" t="s">
        <v>2062</v>
      </c>
      <c r="J183" s="1770"/>
      <c r="K183" s="522"/>
    </row>
    <row r="185" spans="2:11" ht="16" x14ac:dyDescent="0.2">
      <c r="C185" s="1760" t="s">
        <v>194</v>
      </c>
      <c r="D185" s="1760"/>
      <c r="E185" s="1760"/>
      <c r="F185" s="1760"/>
      <c r="G185" s="1760"/>
      <c r="H185" s="1760"/>
      <c r="I185" s="1760"/>
      <c r="J185" s="1760"/>
    </row>
    <row r="186" spans="2:11" ht="14" thickBot="1" x14ac:dyDescent="0.2"/>
    <row r="187" spans="2:11" ht="19" thickBot="1" x14ac:dyDescent="0.25">
      <c r="B187" s="1764" t="s">
        <v>1461</v>
      </c>
      <c r="C187" s="1765"/>
      <c r="D187" s="220" t="s">
        <v>1460</v>
      </c>
      <c r="E187" s="1699" t="s">
        <v>18</v>
      </c>
      <c r="F187" s="1700"/>
      <c r="G187" s="295" t="s">
        <v>203</v>
      </c>
      <c r="H187" s="534" t="s">
        <v>199</v>
      </c>
      <c r="I187" s="526"/>
      <c r="J187" s="535" t="s">
        <v>200</v>
      </c>
      <c r="K187" s="526">
        <v>16</v>
      </c>
    </row>
    <row r="188" spans="2:11" x14ac:dyDescent="0.15">
      <c r="B188" s="300" t="s">
        <v>892</v>
      </c>
      <c r="C188" s="301" t="s">
        <v>197</v>
      </c>
      <c r="D188" s="302" t="s">
        <v>2322</v>
      </c>
      <c r="E188" s="303" t="s">
        <v>197</v>
      </c>
      <c r="F188" s="304" t="s">
        <v>2324</v>
      </c>
      <c r="G188" s="305" t="s">
        <v>1041</v>
      </c>
      <c r="H188" s="106" t="s">
        <v>1042</v>
      </c>
      <c r="I188" s="106" t="s">
        <v>1043</v>
      </c>
      <c r="J188" s="106" t="s">
        <v>193</v>
      </c>
      <c r="K188" s="306" t="s">
        <v>2063</v>
      </c>
    </row>
    <row r="189" spans="2:11" ht="16" x14ac:dyDescent="0.2">
      <c r="B189" s="307">
        <v>1</v>
      </c>
      <c r="C189" s="308">
        <f>G7</f>
        <v>0</v>
      </c>
      <c r="D189" s="33" t="str">
        <f>C8</f>
        <v xml:space="preserve"> MORVAN P.</v>
      </c>
      <c r="E189" s="308">
        <f>G13</f>
        <v>0</v>
      </c>
      <c r="F189" s="33" t="str">
        <f>C17</f>
        <v xml:space="preserve"> BEZZI I.</v>
      </c>
      <c r="G189" s="309"/>
      <c r="H189" s="99"/>
      <c r="I189" s="211"/>
      <c r="J189" s="99"/>
      <c r="K189" s="102"/>
    </row>
    <row r="190" spans="2:11" ht="16" x14ac:dyDescent="0.2">
      <c r="B190" s="307">
        <v>2</v>
      </c>
      <c r="C190" s="308">
        <f>G14</f>
        <v>0</v>
      </c>
      <c r="D190" s="33" t="str">
        <f>C12</f>
        <v xml:space="preserve"> MIRSKY T.</v>
      </c>
      <c r="E190" s="308">
        <f>G11</f>
        <v>0</v>
      </c>
      <c r="F190" s="33" t="str">
        <f>C6</f>
        <v xml:space="preserve"> CIAN P</v>
      </c>
      <c r="G190" s="310"/>
      <c r="H190" s="99"/>
      <c r="I190" s="211"/>
      <c r="J190" s="99"/>
      <c r="K190" s="102"/>
    </row>
    <row r="191" spans="2:11" ht="16" x14ac:dyDescent="0.2">
      <c r="B191" s="307">
        <v>3</v>
      </c>
      <c r="C191" s="308">
        <f>G17</f>
        <v>0</v>
      </c>
      <c r="D191" s="33" t="str">
        <f>C16</f>
        <v xml:space="preserve"> GURIOLI S.</v>
      </c>
      <c r="E191" s="308">
        <f>G9</f>
        <v>0</v>
      </c>
      <c r="F191" s="33" t="str">
        <f>C9</f>
        <v xml:space="preserve"> MONNIN E.</v>
      </c>
      <c r="G191" s="310"/>
      <c r="H191" s="99"/>
      <c r="I191" s="211"/>
      <c r="J191" s="99"/>
      <c r="K191" s="102"/>
    </row>
    <row r="192" spans="2:11" ht="17" thickBot="1" x14ac:dyDescent="0.25">
      <c r="B192" s="307">
        <v>4</v>
      </c>
      <c r="C192" s="308">
        <f>G8</f>
        <v>0</v>
      </c>
      <c r="D192" s="33" t="str">
        <f>C11</f>
        <v xml:space="preserve"> AINSLIE I.</v>
      </c>
      <c r="E192" s="308">
        <f>G10</f>
        <v>0</v>
      </c>
      <c r="F192" s="33" t="str">
        <f>C10</f>
        <v xml:space="preserve"> OREL J.</v>
      </c>
      <c r="G192" s="310"/>
      <c r="H192" s="99"/>
      <c r="I192" s="521"/>
      <c r="J192" s="254"/>
      <c r="K192" s="102"/>
    </row>
    <row r="193" spans="2:11" ht="17" thickBot="1" x14ac:dyDescent="0.25">
      <c r="B193" s="1766" t="s">
        <v>1458</v>
      </c>
      <c r="C193" s="1767"/>
      <c r="D193" s="1767"/>
      <c r="E193" s="1767"/>
      <c r="F193" s="1767"/>
      <c r="G193" s="1767"/>
      <c r="H193" s="1767"/>
      <c r="I193" s="1769" t="s">
        <v>2062</v>
      </c>
      <c r="J193" s="1770"/>
      <c r="K193" s="522"/>
    </row>
    <row r="195" spans="2:11" ht="16" x14ac:dyDescent="0.2">
      <c r="C195" s="1760" t="s">
        <v>194</v>
      </c>
      <c r="D195" s="1760"/>
      <c r="E195" s="1760"/>
      <c r="F195" s="1760"/>
      <c r="G195" s="1760"/>
      <c r="H195" s="1760"/>
      <c r="I195" s="1760"/>
      <c r="J195" s="1760"/>
    </row>
    <row r="196" spans="2:11" ht="14" thickBot="1" x14ac:dyDescent="0.2"/>
    <row r="197" spans="2:11" ht="19" thickBot="1" x14ac:dyDescent="0.25">
      <c r="B197" s="1764" t="s">
        <v>1461</v>
      </c>
      <c r="C197" s="1825"/>
      <c r="D197" s="220" t="s">
        <v>1460</v>
      </c>
      <c r="E197" s="1699" t="s">
        <v>18</v>
      </c>
      <c r="F197" s="1826"/>
      <c r="G197" s="295" t="s">
        <v>203</v>
      </c>
      <c r="H197" s="534" t="s">
        <v>199</v>
      </c>
      <c r="I197" s="526"/>
      <c r="J197" s="535" t="s">
        <v>200</v>
      </c>
      <c r="K197" s="526">
        <v>17</v>
      </c>
    </row>
    <row r="198" spans="2:11" x14ac:dyDescent="0.15">
      <c r="B198" s="300" t="s">
        <v>892</v>
      </c>
      <c r="C198" s="301" t="s">
        <v>197</v>
      </c>
      <c r="D198" s="302" t="s">
        <v>2322</v>
      </c>
      <c r="E198" s="303" t="s">
        <v>197</v>
      </c>
      <c r="F198" s="304" t="s">
        <v>2324</v>
      </c>
      <c r="G198" s="305" t="s">
        <v>1041</v>
      </c>
      <c r="H198" s="106" t="s">
        <v>1042</v>
      </c>
      <c r="I198" s="106" t="s">
        <v>1043</v>
      </c>
      <c r="J198" s="106" t="s">
        <v>193</v>
      </c>
      <c r="K198" s="306" t="s">
        <v>2063</v>
      </c>
    </row>
    <row r="199" spans="2:11" ht="16" x14ac:dyDescent="0.2">
      <c r="B199" s="307">
        <v>1</v>
      </c>
      <c r="C199" s="308">
        <f>G13</f>
        <v>0</v>
      </c>
      <c r="D199" s="33" t="str">
        <f>C17</f>
        <v xml:space="preserve"> BEZZI I.</v>
      </c>
      <c r="E199" s="308">
        <f>G17</f>
        <v>0</v>
      </c>
      <c r="F199" s="33" t="str">
        <f>C16</f>
        <v xml:space="preserve"> GURIOLI S.</v>
      </c>
      <c r="G199" s="309"/>
      <c r="H199" s="99"/>
      <c r="I199" s="211"/>
      <c r="J199" s="99"/>
      <c r="K199" s="102"/>
    </row>
    <row r="200" spans="2:11" ht="17" thickBot="1" x14ac:dyDescent="0.25">
      <c r="B200" s="307">
        <v>2</v>
      </c>
      <c r="C200" s="308">
        <f>G7</f>
        <v>0</v>
      </c>
      <c r="D200" s="33" t="str">
        <f>C14</f>
        <v xml:space="preserve"> FERRARESE S</v>
      </c>
      <c r="E200" s="308">
        <f>G14</f>
        <v>0</v>
      </c>
      <c r="F200" s="33" t="str">
        <f>C12</f>
        <v xml:space="preserve"> MIRSKY T.</v>
      </c>
      <c r="G200" s="310"/>
      <c r="H200" s="99"/>
      <c r="I200" s="211"/>
      <c r="J200" s="99"/>
      <c r="K200" s="102"/>
    </row>
    <row r="201" spans="2:11" ht="17" thickBot="1" x14ac:dyDescent="0.25">
      <c r="B201" s="1766" t="s">
        <v>1458</v>
      </c>
      <c r="C201" s="1767"/>
      <c r="D201" s="1767"/>
      <c r="E201" s="1767"/>
      <c r="F201" s="1767"/>
      <c r="G201" s="1767"/>
      <c r="H201" s="1767"/>
      <c r="I201" s="1769" t="s">
        <v>2062</v>
      </c>
      <c r="J201" s="1770"/>
      <c r="K201" s="522"/>
    </row>
    <row r="202" spans="2:11" x14ac:dyDescent="0.15">
      <c r="B202"/>
      <c r="C202"/>
      <c r="D202"/>
      <c r="E202"/>
      <c r="F202"/>
      <c r="G202"/>
      <c r="H202"/>
      <c r="I202"/>
      <c r="J202"/>
      <c r="K202"/>
    </row>
    <row r="205" spans="2:11" x14ac:dyDescent="0.15">
      <c r="B205"/>
      <c r="C205"/>
      <c r="D205"/>
      <c r="E205"/>
      <c r="F205"/>
      <c r="G205"/>
      <c r="H205"/>
      <c r="I205"/>
      <c r="J205"/>
      <c r="K205"/>
    </row>
    <row r="206" spans="2:11" x14ac:dyDescent="0.15">
      <c r="B206"/>
      <c r="C206"/>
      <c r="D206"/>
      <c r="E206"/>
      <c r="F206"/>
      <c r="G206"/>
      <c r="H206"/>
      <c r="I206"/>
      <c r="J206"/>
      <c r="K206"/>
    </row>
    <row r="207" spans="2:11" x14ac:dyDescent="0.15">
      <c r="B207"/>
      <c r="C207"/>
      <c r="D207"/>
      <c r="E207"/>
      <c r="F207"/>
      <c r="G207"/>
      <c r="H207"/>
      <c r="I207"/>
      <c r="J207"/>
      <c r="K207"/>
    </row>
    <row r="208" spans="2:11" x14ac:dyDescent="0.15">
      <c r="B208"/>
      <c r="C208"/>
      <c r="D208"/>
      <c r="E208"/>
      <c r="F208"/>
      <c r="G208"/>
      <c r="H208"/>
      <c r="I208"/>
      <c r="J208"/>
      <c r="K208"/>
    </row>
    <row r="209" spans="2:11" x14ac:dyDescent="0.15">
      <c r="B209"/>
      <c r="C209"/>
      <c r="D209"/>
      <c r="E209"/>
      <c r="F209"/>
      <c r="G209"/>
      <c r="H209"/>
      <c r="I209"/>
      <c r="J209"/>
      <c r="K209"/>
    </row>
    <row r="210" spans="2:11" x14ac:dyDescent="0.15">
      <c r="B210"/>
      <c r="C210"/>
      <c r="D210"/>
      <c r="E210"/>
      <c r="F210"/>
      <c r="G210"/>
      <c r="H210"/>
      <c r="I210"/>
      <c r="J210"/>
      <c r="K210"/>
    </row>
    <row r="211" spans="2:11" x14ac:dyDescent="0.15">
      <c r="B211"/>
      <c r="C211"/>
      <c r="D211"/>
      <c r="E211"/>
      <c r="F211"/>
      <c r="G211"/>
      <c r="H211"/>
      <c r="I211"/>
      <c r="J211"/>
      <c r="K211"/>
    </row>
    <row r="212" spans="2:11" x14ac:dyDescent="0.15">
      <c r="B212"/>
      <c r="C212"/>
      <c r="D212"/>
      <c r="E212"/>
      <c r="F212"/>
      <c r="G212"/>
      <c r="H212"/>
      <c r="I212"/>
      <c r="J212"/>
      <c r="K212"/>
    </row>
    <row r="213" spans="2:11" x14ac:dyDescent="0.15">
      <c r="B213"/>
      <c r="C213"/>
      <c r="D213"/>
      <c r="E213"/>
      <c r="F213"/>
      <c r="G213"/>
      <c r="H213"/>
      <c r="I213"/>
      <c r="J213"/>
      <c r="K213"/>
    </row>
    <row r="214" spans="2:11" x14ac:dyDescent="0.15">
      <c r="B214"/>
      <c r="C214"/>
      <c r="D214"/>
      <c r="E214"/>
      <c r="F214"/>
      <c r="G214"/>
      <c r="H214"/>
      <c r="I214"/>
      <c r="J214"/>
      <c r="K214"/>
    </row>
    <row r="215" spans="2:11" x14ac:dyDescent="0.15">
      <c r="B215"/>
      <c r="C215"/>
      <c r="D215"/>
      <c r="E215"/>
      <c r="F215"/>
      <c r="G215"/>
      <c r="H215"/>
      <c r="I215"/>
      <c r="J215"/>
      <c r="K215"/>
    </row>
    <row r="216" spans="2:11" x14ac:dyDescent="0.15">
      <c r="B216"/>
      <c r="C216"/>
      <c r="D216"/>
      <c r="E216"/>
      <c r="F216"/>
      <c r="G216"/>
      <c r="H216"/>
      <c r="I216"/>
      <c r="J216"/>
      <c r="K216"/>
    </row>
    <row r="217" spans="2:11" x14ac:dyDescent="0.15">
      <c r="B217"/>
      <c r="C217"/>
      <c r="D217"/>
      <c r="E217"/>
      <c r="F217"/>
      <c r="G217"/>
      <c r="H217"/>
      <c r="I217"/>
      <c r="J217"/>
      <c r="K217"/>
    </row>
    <row r="218" spans="2:11" x14ac:dyDescent="0.15">
      <c r="B218"/>
      <c r="C218"/>
      <c r="D218"/>
      <c r="E218"/>
      <c r="F218"/>
      <c r="G218"/>
      <c r="H218"/>
      <c r="I218"/>
      <c r="J218"/>
      <c r="K218"/>
    </row>
    <row r="219" spans="2:11" x14ac:dyDescent="0.15">
      <c r="B219"/>
      <c r="C219"/>
      <c r="D219"/>
      <c r="E219"/>
      <c r="F219"/>
      <c r="G219"/>
      <c r="H219"/>
      <c r="I219"/>
      <c r="J219"/>
      <c r="K219"/>
    </row>
    <row r="220" spans="2:11" x14ac:dyDescent="0.15">
      <c r="B220"/>
      <c r="C220"/>
      <c r="D220"/>
      <c r="E220"/>
      <c r="F220"/>
      <c r="G220"/>
      <c r="H220"/>
      <c r="I220"/>
      <c r="J220"/>
      <c r="K220"/>
    </row>
    <row r="221" spans="2:11" x14ac:dyDescent="0.15">
      <c r="B221"/>
      <c r="C221"/>
      <c r="D221"/>
      <c r="E221"/>
      <c r="F221"/>
      <c r="G221"/>
      <c r="H221"/>
      <c r="I221"/>
      <c r="J221"/>
      <c r="K221"/>
    </row>
    <row r="222" spans="2:11" x14ac:dyDescent="0.15">
      <c r="B222"/>
      <c r="C222"/>
      <c r="D222"/>
      <c r="E222"/>
      <c r="F222"/>
      <c r="G222"/>
      <c r="H222"/>
      <c r="I222"/>
      <c r="J222"/>
      <c r="K222"/>
    </row>
    <row r="223" spans="2:11" x14ac:dyDescent="0.15">
      <c r="B223"/>
      <c r="C223"/>
      <c r="D223"/>
      <c r="E223"/>
      <c r="F223"/>
      <c r="G223"/>
      <c r="H223"/>
      <c r="I223"/>
      <c r="J223"/>
      <c r="K223"/>
    </row>
    <row r="224" spans="2:11" x14ac:dyDescent="0.15">
      <c r="B224"/>
      <c r="C224"/>
      <c r="D224"/>
      <c r="E224"/>
      <c r="F224"/>
      <c r="G224"/>
      <c r="H224"/>
      <c r="I224"/>
      <c r="J224"/>
      <c r="K224"/>
    </row>
    <row r="225" spans="2:11" x14ac:dyDescent="0.15">
      <c r="B225"/>
      <c r="C225"/>
      <c r="D225"/>
      <c r="E225"/>
      <c r="F225"/>
      <c r="G225"/>
      <c r="H225"/>
      <c r="I225"/>
      <c r="J225"/>
      <c r="K225"/>
    </row>
    <row r="226" spans="2:11" x14ac:dyDescent="0.15">
      <c r="B226"/>
      <c r="C226"/>
      <c r="D226"/>
      <c r="E226"/>
      <c r="F226"/>
      <c r="G226"/>
      <c r="H226"/>
      <c r="I226"/>
      <c r="J226"/>
      <c r="K226"/>
    </row>
    <row r="227" spans="2:11" x14ac:dyDescent="0.15">
      <c r="B227"/>
      <c r="C227"/>
      <c r="D227"/>
      <c r="E227"/>
      <c r="F227"/>
      <c r="G227"/>
      <c r="H227"/>
      <c r="I227"/>
      <c r="J227"/>
      <c r="K227"/>
    </row>
    <row r="228" spans="2:11" x14ac:dyDescent="0.15">
      <c r="B228"/>
      <c r="C228"/>
      <c r="D228"/>
      <c r="E228"/>
      <c r="F228"/>
      <c r="G228"/>
      <c r="H228"/>
      <c r="I228"/>
      <c r="J228"/>
      <c r="K228"/>
    </row>
    <row r="229" spans="2:11" x14ac:dyDescent="0.15">
      <c r="B229"/>
      <c r="C229"/>
      <c r="D229"/>
      <c r="E229"/>
      <c r="F229"/>
      <c r="G229"/>
      <c r="H229"/>
      <c r="I229"/>
      <c r="J229"/>
      <c r="K229"/>
    </row>
    <row r="230" spans="2:11" x14ac:dyDescent="0.15">
      <c r="B230"/>
      <c r="C230"/>
      <c r="D230"/>
      <c r="E230"/>
      <c r="F230"/>
      <c r="G230"/>
      <c r="H230"/>
      <c r="I230"/>
      <c r="J230"/>
      <c r="K230"/>
    </row>
    <row r="231" spans="2:11" x14ac:dyDescent="0.15">
      <c r="B231"/>
      <c r="C231"/>
      <c r="D231"/>
      <c r="E231"/>
      <c r="F231"/>
      <c r="G231"/>
      <c r="H231"/>
      <c r="I231"/>
      <c r="J231"/>
      <c r="K231"/>
    </row>
    <row r="232" spans="2:11" x14ac:dyDescent="0.15">
      <c r="B232"/>
      <c r="C232"/>
      <c r="D232"/>
      <c r="E232"/>
      <c r="F232"/>
      <c r="G232"/>
      <c r="H232"/>
      <c r="I232"/>
      <c r="J232"/>
      <c r="K232"/>
    </row>
    <row r="233" spans="2:11" x14ac:dyDescent="0.15">
      <c r="B233"/>
      <c r="C233"/>
      <c r="D233"/>
      <c r="E233"/>
      <c r="F233"/>
      <c r="G233"/>
      <c r="H233"/>
      <c r="I233"/>
      <c r="J233"/>
      <c r="K233"/>
    </row>
    <row r="234" spans="2:11" x14ac:dyDescent="0.15">
      <c r="B234"/>
      <c r="C234"/>
      <c r="D234"/>
      <c r="E234"/>
      <c r="F234"/>
      <c r="G234"/>
      <c r="H234"/>
      <c r="I234"/>
      <c r="J234"/>
      <c r="K234"/>
    </row>
    <row r="235" spans="2:11" x14ac:dyDescent="0.15">
      <c r="B235"/>
      <c r="C235"/>
      <c r="D235"/>
      <c r="E235"/>
      <c r="F235"/>
      <c r="G235"/>
      <c r="H235"/>
      <c r="I235"/>
      <c r="J235"/>
      <c r="K235"/>
    </row>
    <row r="236" spans="2:11" x14ac:dyDescent="0.15">
      <c r="B236"/>
      <c r="C236"/>
      <c r="D236"/>
      <c r="E236"/>
      <c r="F236"/>
      <c r="G236"/>
      <c r="H236"/>
      <c r="I236"/>
      <c r="J236"/>
      <c r="K236"/>
    </row>
    <row r="237" spans="2:11" x14ac:dyDescent="0.15">
      <c r="B237"/>
      <c r="C237"/>
      <c r="D237"/>
      <c r="E237"/>
      <c r="F237"/>
      <c r="G237"/>
      <c r="H237"/>
      <c r="I237"/>
      <c r="J237"/>
      <c r="K237"/>
    </row>
    <row r="238" spans="2:11" x14ac:dyDescent="0.15">
      <c r="B238"/>
      <c r="C238"/>
      <c r="D238"/>
      <c r="E238"/>
      <c r="F238"/>
      <c r="G238"/>
      <c r="H238"/>
      <c r="I238"/>
      <c r="J238"/>
      <c r="K238"/>
    </row>
    <row r="239" spans="2:11" x14ac:dyDescent="0.15">
      <c r="B239"/>
      <c r="C239"/>
      <c r="D239"/>
      <c r="E239"/>
      <c r="F239"/>
      <c r="G239"/>
      <c r="H239"/>
      <c r="I239"/>
      <c r="J239"/>
      <c r="K239"/>
    </row>
    <row r="240" spans="2:11" x14ac:dyDescent="0.15">
      <c r="B240"/>
      <c r="C240"/>
      <c r="D240"/>
      <c r="E240"/>
      <c r="F240"/>
      <c r="G240"/>
      <c r="H240"/>
      <c r="I240"/>
      <c r="J240"/>
      <c r="K240"/>
    </row>
    <row r="241" spans="2:11" x14ac:dyDescent="0.15">
      <c r="B241"/>
      <c r="C241"/>
      <c r="D241"/>
      <c r="E241"/>
      <c r="F241"/>
      <c r="G241"/>
      <c r="H241"/>
      <c r="I241"/>
      <c r="J241"/>
      <c r="K241"/>
    </row>
    <row r="242" spans="2:11" x14ac:dyDescent="0.15">
      <c r="B242"/>
      <c r="C242"/>
      <c r="D242"/>
      <c r="E242"/>
      <c r="F242"/>
      <c r="G242"/>
      <c r="H242"/>
      <c r="I242"/>
      <c r="J242"/>
      <c r="K242"/>
    </row>
    <row r="243" spans="2:11" x14ac:dyDescent="0.15">
      <c r="B243"/>
      <c r="C243"/>
      <c r="D243"/>
      <c r="E243"/>
      <c r="F243"/>
      <c r="G243"/>
      <c r="H243"/>
      <c r="I243"/>
      <c r="J243"/>
      <c r="K243"/>
    </row>
    <row r="244" spans="2:11" x14ac:dyDescent="0.15">
      <c r="B244"/>
      <c r="C244"/>
      <c r="D244"/>
      <c r="E244"/>
      <c r="F244"/>
      <c r="G244"/>
      <c r="H244"/>
      <c r="I244"/>
      <c r="J244"/>
      <c r="K244"/>
    </row>
    <row r="245" spans="2:11" x14ac:dyDescent="0.15">
      <c r="B245"/>
      <c r="C245"/>
      <c r="D245"/>
      <c r="E245"/>
      <c r="F245"/>
      <c r="G245"/>
      <c r="H245"/>
      <c r="I245"/>
      <c r="J245"/>
      <c r="K245"/>
    </row>
    <row r="246" spans="2:11" x14ac:dyDescent="0.15">
      <c r="B246"/>
      <c r="C246"/>
      <c r="D246"/>
      <c r="E246"/>
      <c r="F246"/>
      <c r="G246"/>
      <c r="H246"/>
      <c r="I246"/>
      <c r="J246"/>
      <c r="K246"/>
    </row>
    <row r="247" spans="2:11" x14ac:dyDescent="0.15">
      <c r="B247"/>
      <c r="C247"/>
      <c r="D247"/>
      <c r="E247"/>
      <c r="F247"/>
      <c r="G247"/>
      <c r="H247"/>
      <c r="I247"/>
      <c r="J247"/>
      <c r="K247"/>
    </row>
    <row r="248" spans="2:11" x14ac:dyDescent="0.15">
      <c r="B248"/>
      <c r="C248"/>
      <c r="D248"/>
      <c r="E248"/>
      <c r="F248"/>
      <c r="G248"/>
      <c r="H248"/>
      <c r="I248"/>
      <c r="J248"/>
      <c r="K248"/>
    </row>
    <row r="249" spans="2:11" x14ac:dyDescent="0.15">
      <c r="B249"/>
      <c r="C249"/>
      <c r="D249"/>
      <c r="E249"/>
      <c r="F249"/>
      <c r="G249"/>
      <c r="H249"/>
      <c r="I249"/>
      <c r="J249"/>
      <c r="K249"/>
    </row>
    <row r="250" spans="2:11" x14ac:dyDescent="0.15">
      <c r="B250"/>
      <c r="C250"/>
      <c r="D250"/>
      <c r="E250"/>
      <c r="F250"/>
      <c r="G250"/>
      <c r="H250"/>
      <c r="I250"/>
      <c r="J250"/>
      <c r="K250"/>
    </row>
    <row r="251" spans="2:11" x14ac:dyDescent="0.15">
      <c r="B251"/>
      <c r="C251"/>
      <c r="D251"/>
      <c r="E251"/>
      <c r="F251"/>
      <c r="G251"/>
      <c r="H251"/>
      <c r="I251"/>
      <c r="J251"/>
      <c r="K251"/>
    </row>
    <row r="252" spans="2:11" x14ac:dyDescent="0.15">
      <c r="B252"/>
      <c r="C252"/>
      <c r="D252"/>
      <c r="E252"/>
      <c r="F252"/>
      <c r="G252"/>
      <c r="H252"/>
      <c r="I252"/>
      <c r="J252"/>
      <c r="K25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x14ac:dyDescent="0.15">
      <c r="B256"/>
      <c r="C256"/>
      <c r="D256"/>
      <c r="E256"/>
      <c r="F256"/>
      <c r="G256"/>
      <c r="H256"/>
      <c r="I256"/>
      <c r="J256"/>
      <c r="K256"/>
    </row>
    <row r="257" spans="2:11" x14ac:dyDescent="0.15">
      <c r="B257"/>
      <c r="C257"/>
      <c r="D257"/>
      <c r="E257"/>
      <c r="F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row r="333" spans="2:11" x14ac:dyDescent="0.15">
      <c r="B333"/>
      <c r="C333"/>
      <c r="D333"/>
      <c r="E333"/>
      <c r="F333"/>
      <c r="G333"/>
      <c r="H333"/>
      <c r="I333"/>
      <c r="J333"/>
      <c r="K333"/>
    </row>
    <row r="334" spans="2:11" x14ac:dyDescent="0.15">
      <c r="B334"/>
      <c r="C334"/>
      <c r="D334"/>
      <c r="E334"/>
      <c r="F334"/>
      <c r="G334"/>
      <c r="H334"/>
      <c r="I334"/>
      <c r="J334"/>
      <c r="K334"/>
    </row>
    <row r="335" spans="2:11" x14ac:dyDescent="0.15">
      <c r="B335"/>
      <c r="C335"/>
      <c r="D335"/>
      <c r="E335"/>
      <c r="F335"/>
      <c r="G335"/>
      <c r="H335"/>
      <c r="I335"/>
      <c r="J335"/>
      <c r="K335"/>
    </row>
    <row r="336" spans="2:11" x14ac:dyDescent="0.15">
      <c r="B336"/>
      <c r="C336"/>
      <c r="D336"/>
      <c r="E336"/>
      <c r="F336"/>
      <c r="G336"/>
      <c r="H336"/>
      <c r="I336"/>
      <c r="J336"/>
      <c r="K336"/>
    </row>
    <row r="337" spans="2:11" x14ac:dyDescent="0.15">
      <c r="B337"/>
      <c r="C337"/>
      <c r="D337"/>
      <c r="E337"/>
      <c r="F337"/>
      <c r="G337"/>
      <c r="H337"/>
      <c r="I337"/>
      <c r="J337"/>
      <c r="K337"/>
    </row>
    <row r="338" spans="2:11" x14ac:dyDescent="0.15">
      <c r="B338"/>
      <c r="C338"/>
      <c r="D338"/>
      <c r="E338"/>
      <c r="F338"/>
      <c r="G338"/>
      <c r="H338"/>
      <c r="I338"/>
      <c r="J338"/>
      <c r="K338"/>
    </row>
    <row r="339" spans="2:11" x14ac:dyDescent="0.15">
      <c r="B339"/>
      <c r="C339"/>
      <c r="D339"/>
      <c r="E339"/>
      <c r="F339"/>
      <c r="G339"/>
      <c r="H339"/>
      <c r="I339"/>
      <c r="J339"/>
      <c r="K339"/>
    </row>
    <row r="340" spans="2:11" x14ac:dyDescent="0.15">
      <c r="B340"/>
      <c r="C340"/>
      <c r="D340"/>
      <c r="E340"/>
      <c r="F340"/>
      <c r="G340"/>
      <c r="H340"/>
      <c r="I340"/>
      <c r="J340"/>
      <c r="K340"/>
    </row>
    <row r="341" spans="2:11" x14ac:dyDescent="0.15">
      <c r="B341"/>
      <c r="C341"/>
      <c r="D341"/>
      <c r="E341"/>
      <c r="F341"/>
      <c r="G341"/>
      <c r="H341"/>
      <c r="I341"/>
      <c r="J341"/>
      <c r="K341"/>
    </row>
    <row r="342" spans="2:11" x14ac:dyDescent="0.15">
      <c r="B342"/>
      <c r="C342"/>
      <c r="D342"/>
      <c r="E342"/>
      <c r="F342"/>
      <c r="G342"/>
      <c r="H342"/>
      <c r="I342"/>
      <c r="J342"/>
      <c r="K342"/>
    </row>
    <row r="343" spans="2:11" x14ac:dyDescent="0.15">
      <c r="B343"/>
      <c r="C343"/>
      <c r="D343"/>
      <c r="E343"/>
      <c r="F343"/>
      <c r="G343"/>
      <c r="H343"/>
      <c r="I343"/>
      <c r="J343"/>
      <c r="K343"/>
    </row>
    <row r="344" spans="2:11" x14ac:dyDescent="0.15">
      <c r="B344"/>
      <c r="C344"/>
      <c r="D344"/>
      <c r="E344"/>
      <c r="F344"/>
      <c r="G344"/>
      <c r="H344"/>
      <c r="I344"/>
      <c r="J344"/>
      <c r="K344"/>
    </row>
    <row r="345" spans="2:11" x14ac:dyDescent="0.15">
      <c r="B345"/>
      <c r="C345"/>
      <c r="D345"/>
      <c r="E345"/>
      <c r="F345"/>
      <c r="G345"/>
      <c r="H345"/>
      <c r="I345"/>
      <c r="J345"/>
      <c r="K345"/>
    </row>
    <row r="346" spans="2:11" x14ac:dyDescent="0.15">
      <c r="B346"/>
      <c r="C346"/>
      <c r="D346"/>
      <c r="E346"/>
      <c r="F346"/>
      <c r="G346"/>
      <c r="H346"/>
      <c r="I346"/>
      <c r="J346"/>
      <c r="K346"/>
    </row>
    <row r="347" spans="2:11" x14ac:dyDescent="0.15">
      <c r="B347"/>
      <c r="C347"/>
      <c r="D347"/>
      <c r="E347"/>
      <c r="F347"/>
      <c r="G347"/>
      <c r="H347"/>
      <c r="I347"/>
      <c r="J347"/>
      <c r="K347"/>
    </row>
    <row r="348" spans="2:11" x14ac:dyDescent="0.15">
      <c r="B348"/>
      <c r="C348"/>
      <c r="D348"/>
      <c r="E348"/>
      <c r="F348"/>
      <c r="G348"/>
      <c r="H348"/>
      <c r="I348"/>
      <c r="J348"/>
      <c r="K348"/>
    </row>
    <row r="349" spans="2:11" x14ac:dyDescent="0.15">
      <c r="B349"/>
      <c r="C349"/>
      <c r="D349"/>
      <c r="E349"/>
      <c r="F349"/>
      <c r="G349"/>
      <c r="H349"/>
      <c r="I349"/>
      <c r="J349"/>
      <c r="K349"/>
    </row>
    <row r="350" spans="2:11" x14ac:dyDescent="0.15">
      <c r="B350"/>
      <c r="C350"/>
      <c r="D350"/>
      <c r="E350"/>
      <c r="F350"/>
      <c r="G350"/>
      <c r="H350"/>
      <c r="I350"/>
      <c r="J350"/>
      <c r="K350"/>
    </row>
    <row r="351" spans="2:11" x14ac:dyDescent="0.15">
      <c r="B351"/>
      <c r="C351"/>
      <c r="D351"/>
      <c r="E351"/>
      <c r="F351"/>
      <c r="G351"/>
      <c r="H351"/>
      <c r="I351"/>
      <c r="J351"/>
      <c r="K351"/>
    </row>
  </sheetData>
  <sheetProtection password="CF27" sheet="1" objects="1" scenarios="1"/>
  <mergeCells count="92">
    <mergeCell ref="C17:D17"/>
    <mergeCell ref="C7:D7"/>
    <mergeCell ref="C8:D8"/>
    <mergeCell ref="C9:D9"/>
    <mergeCell ref="C10:D10"/>
    <mergeCell ref="C15:D15"/>
    <mergeCell ref="C11:D11"/>
    <mergeCell ref="B173:H173"/>
    <mergeCell ref="I173:J173"/>
    <mergeCell ref="I183:J183"/>
    <mergeCell ref="C185:J185"/>
    <mergeCell ref="C12:D12"/>
    <mergeCell ref="C13:D13"/>
    <mergeCell ref="C14:D14"/>
    <mergeCell ref="B163:H163"/>
    <mergeCell ref="I163:J163"/>
    <mergeCell ref="B142:H142"/>
    <mergeCell ref="I142:J142"/>
    <mergeCell ref="C144:J144"/>
    <mergeCell ref="B146:C146"/>
    <mergeCell ref="A33:K33"/>
    <mergeCell ref="A43:K43"/>
    <mergeCell ref="C16:D16"/>
    <mergeCell ref="B136:C136"/>
    <mergeCell ref="E136:F136"/>
    <mergeCell ref="E146:F146"/>
    <mergeCell ref="B167:C167"/>
    <mergeCell ref="E167:F167"/>
    <mergeCell ref="C155:J155"/>
    <mergeCell ref="B157:C157"/>
    <mergeCell ref="E157:F157"/>
    <mergeCell ref="B152:H152"/>
    <mergeCell ref="I152:J152"/>
    <mergeCell ref="C165:J165"/>
    <mergeCell ref="B126:C126"/>
    <mergeCell ref="E126:F126"/>
    <mergeCell ref="B132:H132"/>
    <mergeCell ref="I132:J132"/>
    <mergeCell ref="C134:J134"/>
    <mergeCell ref="E116:F116"/>
    <mergeCell ref="I102:J102"/>
    <mergeCell ref="B102:H102"/>
    <mergeCell ref="B112:H112"/>
    <mergeCell ref="I112:J112"/>
    <mergeCell ref="C124:J124"/>
    <mergeCell ref="B106:C106"/>
    <mergeCell ref="E106:F106"/>
    <mergeCell ref="C104:J104"/>
    <mergeCell ref="B201:H201"/>
    <mergeCell ref="I201:J201"/>
    <mergeCell ref="C175:J175"/>
    <mergeCell ref="B177:C177"/>
    <mergeCell ref="E177:F177"/>
    <mergeCell ref="B183:H183"/>
    <mergeCell ref="E187:F187"/>
    <mergeCell ref="C195:J195"/>
    <mergeCell ref="B197:C197"/>
    <mergeCell ref="E197:F197"/>
    <mergeCell ref="B193:H193"/>
    <mergeCell ref="I193:J193"/>
    <mergeCell ref="B187:C187"/>
    <mergeCell ref="B122:H122"/>
    <mergeCell ref="C2:I2"/>
    <mergeCell ref="I62:J62"/>
    <mergeCell ref="C64:J64"/>
    <mergeCell ref="B62:H62"/>
    <mergeCell ref="C54:J54"/>
    <mergeCell ref="B56:C56"/>
    <mergeCell ref="E56:F56"/>
    <mergeCell ref="B4:E4"/>
    <mergeCell ref="A5:D5"/>
    <mergeCell ref="C84:J84"/>
    <mergeCell ref="B86:C86"/>
    <mergeCell ref="E86:F86"/>
    <mergeCell ref="E96:F96"/>
    <mergeCell ref="B92:H92"/>
    <mergeCell ref="I122:J122"/>
    <mergeCell ref="I51:J51"/>
    <mergeCell ref="B66:C66"/>
    <mergeCell ref="B82:H82"/>
    <mergeCell ref="I72:J72"/>
    <mergeCell ref="C74:J74"/>
    <mergeCell ref="B72:H72"/>
    <mergeCell ref="E66:F66"/>
    <mergeCell ref="B76:C76"/>
    <mergeCell ref="E76:F76"/>
    <mergeCell ref="I82:J82"/>
    <mergeCell ref="I92:J92"/>
    <mergeCell ref="C94:J94"/>
    <mergeCell ref="B96:C96"/>
    <mergeCell ref="C114:J114"/>
    <mergeCell ref="B116:C11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oglio66"/>
  <dimension ref="A1:S40"/>
  <sheetViews>
    <sheetView workbookViewId="0">
      <selection sqref="A1:K1"/>
    </sheetView>
  </sheetViews>
  <sheetFormatPr baseColWidth="10" defaultColWidth="8.83203125" defaultRowHeight="13" x14ac:dyDescent="0.15"/>
  <cols>
    <col min="1" max="1" width="14.5" style="15" customWidth="1"/>
    <col min="2" max="13" width="4.33203125" style="15" customWidth="1"/>
    <col min="14" max="15" width="5" style="15" customWidth="1"/>
    <col min="16" max="16" width="5.83203125" style="15" customWidth="1"/>
    <col min="17" max="17" width="5" style="15" customWidth="1"/>
    <col min="18" max="18" width="9.5" style="15" customWidth="1"/>
    <col min="19" max="19" width="5.6640625" style="15" customWidth="1"/>
    <col min="20" max="16384" width="8.83203125" style="15"/>
  </cols>
  <sheetData>
    <row r="1" spans="1:19" ht="16" x14ac:dyDescent="0.2">
      <c r="A1" s="173" t="s">
        <v>1995</v>
      </c>
      <c r="B1" s="1794" t="s">
        <v>525</v>
      </c>
      <c r="C1" s="1795"/>
      <c r="D1" s="1795"/>
      <c r="E1" s="1795"/>
      <c r="F1" s="1795"/>
      <c r="G1" s="1795"/>
      <c r="H1" s="1795"/>
      <c r="I1" s="1795"/>
      <c r="J1" s="1795"/>
      <c r="K1" s="1795"/>
      <c r="L1" s="1795"/>
      <c r="M1" s="1795"/>
      <c r="N1" s="1795"/>
      <c r="O1" s="1795"/>
      <c r="P1" s="1795"/>
      <c r="Q1" s="1795"/>
      <c r="R1" s="1795"/>
      <c r="S1" s="1796"/>
    </row>
    <row r="2" spans="1:19" ht="18.75" customHeight="1" x14ac:dyDescent="0.2">
      <c r="G2" s="147"/>
      <c r="H2" s="1800" t="s">
        <v>1672</v>
      </c>
      <c r="I2" s="1800"/>
      <c r="J2" s="1800"/>
      <c r="K2" s="1800"/>
      <c r="L2" s="1800"/>
      <c r="M2" s="1800"/>
      <c r="N2" s="1800"/>
      <c r="O2" s="1800"/>
      <c r="P2" s="1886"/>
      <c r="Q2" s="1836" t="s">
        <v>524</v>
      </c>
      <c r="R2" s="1837"/>
      <c r="S2" s="1838"/>
    </row>
    <row r="3" spans="1:19" ht="8.25" customHeight="1" x14ac:dyDescent="0.15"/>
    <row r="4" spans="1:19" ht="18.75" customHeight="1" thickBot="1" x14ac:dyDescent="0.25">
      <c r="A4" s="1827" t="s">
        <v>576</v>
      </c>
      <c r="B4" s="1827"/>
      <c r="C4" s="1827"/>
      <c r="D4" s="1827"/>
      <c r="E4" s="1827"/>
      <c r="F4" s="1827"/>
      <c r="G4" s="1827"/>
      <c r="H4" s="1827"/>
      <c r="I4" s="1827"/>
      <c r="J4" s="51"/>
      <c r="K4" s="51"/>
      <c r="L4" s="51"/>
      <c r="M4" s="51"/>
      <c r="N4" s="51"/>
      <c r="O4" s="51"/>
      <c r="P4" s="51"/>
      <c r="Q4" s="51"/>
      <c r="R4" s="81"/>
      <c r="S4" s="81"/>
    </row>
    <row r="5" spans="1:19" ht="18.75" customHeight="1" x14ac:dyDescent="0.15">
      <c r="A5" s="1791"/>
      <c r="B5" s="1778">
        <f>A8</f>
        <v>0</v>
      </c>
      <c r="C5" s="1778">
        <f>A9</f>
        <v>0</v>
      </c>
      <c r="D5" s="1778">
        <f>A10</f>
        <v>0</v>
      </c>
      <c r="E5" s="1778">
        <f>A11</f>
        <v>0</v>
      </c>
      <c r="F5" s="1780">
        <f>A12</f>
        <v>0</v>
      </c>
      <c r="G5" s="1784" t="s">
        <v>92</v>
      </c>
      <c r="H5" s="1784" t="s">
        <v>1534</v>
      </c>
      <c r="I5" s="1784" t="s">
        <v>1533</v>
      </c>
    </row>
    <row r="6" spans="1:19" ht="18.75" customHeight="1" x14ac:dyDescent="0.2">
      <c r="A6" s="1792"/>
      <c r="B6" s="1779"/>
      <c r="C6" s="1779"/>
      <c r="D6" s="1779"/>
      <c r="E6" s="1779"/>
      <c r="F6" s="1781"/>
      <c r="G6" s="1785"/>
      <c r="H6" s="1785"/>
      <c r="I6" s="1785"/>
      <c r="J6" s="51"/>
      <c r="K6" s="51"/>
      <c r="L6" s="51"/>
      <c r="M6" s="51"/>
      <c r="N6" s="51"/>
      <c r="O6" s="51"/>
      <c r="P6" s="51"/>
      <c r="Q6" s="51"/>
      <c r="R6" s="81"/>
      <c r="S6" s="81"/>
    </row>
    <row r="7" spans="1:19" ht="18.75" customHeight="1" x14ac:dyDescent="0.2">
      <c r="A7" s="1793"/>
      <c r="B7" s="1779"/>
      <c r="C7" s="1779"/>
      <c r="D7" s="1779"/>
      <c r="E7" s="1779"/>
      <c r="F7" s="1781"/>
      <c r="G7" s="1785"/>
      <c r="H7" s="1785"/>
      <c r="I7" s="1785"/>
      <c r="J7" s="51"/>
      <c r="K7" s="51"/>
      <c r="L7" s="51"/>
      <c r="M7" s="51"/>
      <c r="N7" s="51"/>
      <c r="O7" s="51"/>
      <c r="P7" s="51"/>
      <c r="Q7" s="51"/>
      <c r="R7" s="81"/>
      <c r="S7" s="81"/>
    </row>
    <row r="8" spans="1:19" ht="18.75" customHeight="1" x14ac:dyDescent="0.2">
      <c r="A8" s="1337"/>
      <c r="B8" s="1326"/>
      <c r="C8" s="1325"/>
      <c r="D8" s="1325"/>
      <c r="E8" s="1325"/>
      <c r="F8" s="1327"/>
      <c r="G8" s="1334"/>
      <c r="H8" s="901"/>
      <c r="I8" s="901"/>
      <c r="J8" s="51"/>
      <c r="K8" s="51"/>
      <c r="L8" s="51"/>
      <c r="M8" s="51"/>
      <c r="N8" s="51"/>
      <c r="O8" s="51"/>
      <c r="P8" s="51"/>
      <c r="Q8" s="51"/>
      <c r="R8" s="81"/>
      <c r="S8" s="81"/>
    </row>
    <row r="9" spans="1:19" ht="18.75" customHeight="1" x14ac:dyDescent="0.2">
      <c r="A9" s="1337"/>
      <c r="B9" s="1325"/>
      <c r="C9" s="1326"/>
      <c r="D9" s="1325"/>
      <c r="E9" s="1325"/>
      <c r="F9" s="1327"/>
      <c r="G9" s="1334"/>
      <c r="H9" s="1335"/>
      <c r="I9" s="1335"/>
      <c r="J9" s="51"/>
      <c r="K9" s="51"/>
      <c r="L9" s="51"/>
      <c r="M9" s="80"/>
      <c r="N9" s="51"/>
      <c r="O9" s="51"/>
      <c r="P9" s="51"/>
      <c r="Q9" s="51"/>
      <c r="R9" s="81"/>
      <c r="S9" s="81"/>
    </row>
    <row r="10" spans="1:19" ht="18.75" customHeight="1" x14ac:dyDescent="0.2">
      <c r="A10" s="1337"/>
      <c r="B10" s="1325"/>
      <c r="C10" s="1325"/>
      <c r="D10" s="1326"/>
      <c r="E10" s="1325"/>
      <c r="F10" s="1327"/>
      <c r="G10" s="1334"/>
      <c r="H10" s="1335"/>
      <c r="I10" s="1335"/>
      <c r="J10" s="51"/>
      <c r="K10" s="51"/>
      <c r="L10" s="51"/>
      <c r="M10" s="51"/>
      <c r="N10" s="51"/>
      <c r="O10" s="51"/>
      <c r="P10" s="51"/>
      <c r="Q10" s="51"/>
      <c r="R10" s="81"/>
      <c r="S10" s="81"/>
    </row>
    <row r="11" spans="1:19" ht="18.75" customHeight="1" x14ac:dyDescent="0.2">
      <c r="A11" s="1337"/>
      <c r="B11" s="1325"/>
      <c r="C11" s="1325"/>
      <c r="D11" s="1325"/>
      <c r="E11" s="1326"/>
      <c r="F11" s="1327"/>
      <c r="G11" s="1334"/>
      <c r="H11" s="1334"/>
      <c r="I11" s="1334"/>
      <c r="J11" s="51"/>
      <c r="K11" s="51"/>
      <c r="L11" s="51"/>
      <c r="M11" s="80"/>
      <c r="N11" s="51"/>
      <c r="O11" s="51"/>
      <c r="P11" s="51"/>
      <c r="Q11" s="51"/>
      <c r="R11" s="81"/>
      <c r="S11" s="81"/>
    </row>
    <row r="12" spans="1:19" ht="18.75" customHeight="1" thickBot="1" x14ac:dyDescent="0.25">
      <c r="A12" s="1338"/>
      <c r="B12" s="1328"/>
      <c r="C12" s="1328"/>
      <c r="D12" s="1328"/>
      <c r="E12" s="1328"/>
      <c r="F12" s="1329"/>
      <c r="G12" s="1336"/>
      <c r="H12" s="1336"/>
      <c r="I12" s="1336"/>
      <c r="J12" s="51"/>
      <c r="K12" s="51"/>
      <c r="L12" s="51"/>
      <c r="M12" s="51"/>
      <c r="N12" s="51"/>
      <c r="O12" s="51"/>
      <c r="P12" s="51"/>
      <c r="Q12" s="51"/>
      <c r="R12" s="81"/>
      <c r="S12" s="81"/>
    </row>
    <row r="13" spans="1:19" ht="7.5" customHeight="1" x14ac:dyDescent="0.2">
      <c r="A13"/>
      <c r="B13"/>
      <c r="C13"/>
      <c r="D13"/>
      <c r="E13"/>
      <c r="F13"/>
      <c r="G13"/>
      <c r="H13" s="51"/>
      <c r="I13" s="51"/>
      <c r="J13" s="51"/>
      <c r="K13" s="51"/>
      <c r="L13" s="51"/>
      <c r="M13" s="51"/>
      <c r="N13" s="51"/>
      <c r="O13" s="51"/>
      <c r="P13" s="51"/>
      <c r="Q13" s="51"/>
      <c r="R13" s="81"/>
      <c r="S13" s="81"/>
    </row>
    <row r="14" spans="1:19" ht="18.75" customHeight="1" thickBot="1" x14ac:dyDescent="0.25">
      <c r="A14" s="1827" t="s">
        <v>576</v>
      </c>
      <c r="B14" s="1827"/>
      <c r="C14" s="1827"/>
      <c r="D14" s="1827"/>
      <c r="E14" s="1827"/>
      <c r="F14" s="1827"/>
      <c r="G14" s="1827"/>
      <c r="H14" s="1827"/>
      <c r="I14" s="1827"/>
      <c r="J14" s="51"/>
      <c r="K14" s="51"/>
      <c r="L14" s="51"/>
      <c r="M14" s="51"/>
      <c r="N14" s="51"/>
      <c r="O14" s="51"/>
      <c r="P14" s="51"/>
      <c r="Q14" s="51"/>
      <c r="R14" s="81"/>
      <c r="S14" s="81"/>
    </row>
    <row r="15" spans="1:19" ht="18.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81"/>
      <c r="N15" s="51"/>
      <c r="O15" s="51"/>
      <c r="P15" s="51"/>
      <c r="Q15" s="51"/>
      <c r="R15" s="81"/>
      <c r="S15" s="81"/>
    </row>
    <row r="16" spans="1:19" ht="18.75" customHeight="1" x14ac:dyDescent="0.2">
      <c r="A16" s="1792"/>
      <c r="B16" s="1779"/>
      <c r="C16" s="1779"/>
      <c r="D16" s="1779"/>
      <c r="E16" s="1779"/>
      <c r="F16" s="1781"/>
      <c r="G16" s="1785"/>
      <c r="H16" s="1785"/>
      <c r="I16" s="1785"/>
      <c r="J16" s="51"/>
      <c r="K16" s="51"/>
      <c r="L16" s="51"/>
      <c r="M16" s="51"/>
      <c r="N16" s="51"/>
      <c r="O16" s="51"/>
      <c r="P16" s="51"/>
      <c r="Q16" s="51"/>
      <c r="R16" s="81"/>
      <c r="S16" s="81"/>
    </row>
    <row r="17" spans="1:19" ht="18.75" customHeight="1" x14ac:dyDescent="0.2">
      <c r="A17" s="1793"/>
      <c r="B17" s="1779"/>
      <c r="C17" s="1779"/>
      <c r="D17" s="1779"/>
      <c r="E17" s="1779"/>
      <c r="F17" s="1781"/>
      <c r="G17" s="1785"/>
      <c r="H17" s="1785"/>
      <c r="I17" s="1785"/>
      <c r="J17" s="51"/>
      <c r="K17" s="51"/>
      <c r="L17" s="51"/>
      <c r="M17" s="51"/>
      <c r="N17" s="51"/>
      <c r="O17" s="51"/>
      <c r="P17" s="51"/>
      <c r="Q17" s="51"/>
      <c r="R17" s="81"/>
      <c r="S17" s="81"/>
    </row>
    <row r="18" spans="1:19" ht="18.75" customHeight="1" x14ac:dyDescent="0.15">
      <c r="A18" s="1337"/>
      <c r="B18" s="1326"/>
      <c r="C18" s="1325"/>
      <c r="D18" s="1325"/>
      <c r="E18" s="1325"/>
      <c r="F18" s="1327"/>
      <c r="G18" s="1334"/>
      <c r="H18" s="901"/>
      <c r="I18" s="901"/>
      <c r="J18" s="1258"/>
      <c r="K18" s="1258"/>
    </row>
    <row r="19" spans="1:19" ht="18.75" customHeight="1" x14ac:dyDescent="0.2">
      <c r="A19" s="1337"/>
      <c r="B19" s="1325"/>
      <c r="C19" s="1326"/>
      <c r="D19" s="1325"/>
      <c r="E19" s="1325"/>
      <c r="F19" s="1327"/>
      <c r="G19" s="1334"/>
      <c r="H19" s="1335"/>
      <c r="I19" s="1335"/>
      <c r="J19" s="1258"/>
      <c r="K19" s="1258"/>
      <c r="L19" s="1258"/>
      <c r="R19" s="1258" t="s">
        <v>1487</v>
      </c>
      <c r="S19" s="91"/>
    </row>
    <row r="20" spans="1:19" ht="18.75" customHeight="1" x14ac:dyDescent="0.2">
      <c r="A20" s="1337"/>
      <c r="B20" s="1325"/>
      <c r="C20" s="1325"/>
      <c r="D20" s="1326"/>
      <c r="E20" s="1325"/>
      <c r="F20" s="1327"/>
      <c r="G20" s="1334"/>
      <c r="H20" s="1335"/>
      <c r="I20" s="1335"/>
      <c r="J20" s="51"/>
      <c r="K20" s="51"/>
      <c r="L20" s="51"/>
      <c r="M20" s="51"/>
      <c r="R20" s="1258" t="s">
        <v>800</v>
      </c>
      <c r="S20" s="91"/>
    </row>
    <row r="21" spans="1:19" ht="18.75" customHeight="1" x14ac:dyDescent="0.15">
      <c r="A21" s="1337"/>
      <c r="B21" s="1325"/>
      <c r="C21" s="1325"/>
      <c r="D21" s="1325"/>
      <c r="E21" s="1326"/>
      <c r="F21" s="1327"/>
      <c r="G21" s="1334"/>
      <c r="H21" s="1334"/>
      <c r="I21" s="1334"/>
    </row>
    <row r="22" spans="1:19" ht="18.75" customHeight="1" thickBot="1" x14ac:dyDescent="0.25">
      <c r="A22" s="1338"/>
      <c r="B22" s="1328"/>
      <c r="C22" s="1328"/>
      <c r="D22" s="1328"/>
      <c r="E22" s="1328"/>
      <c r="F22" s="1329"/>
      <c r="G22" s="1336"/>
      <c r="H22" s="1336"/>
      <c r="I22" s="1336"/>
      <c r="N22" s="1786" t="s">
        <v>1037</v>
      </c>
      <c r="O22" s="1786"/>
      <c r="P22" s="1786"/>
      <c r="Q22" s="1786"/>
      <c r="R22" s="2014">
        <v>39232</v>
      </c>
      <c r="S22" s="2015"/>
    </row>
    <row r="23" spans="1:19" ht="18.75" customHeight="1" x14ac:dyDescent="0.2">
      <c r="B23" s="50"/>
      <c r="C23" s="49"/>
      <c r="D23" s="49"/>
      <c r="E23" s="49"/>
      <c r="F23" s="49"/>
      <c r="G23" s="49"/>
      <c r="H23" s="49"/>
      <c r="I23" s="49"/>
      <c r="J23" s="49"/>
      <c r="O23" s="1258"/>
      <c r="Q23" s="1258" t="s">
        <v>1467</v>
      </c>
      <c r="R23" s="1352"/>
      <c r="S23" s="1353"/>
    </row>
    <row r="24" spans="1:19" customFormat="1" ht="18.75" customHeight="1" thickBot="1" x14ac:dyDescent="0.2"/>
    <row r="25" spans="1:19" ht="89.25" customHeight="1" x14ac:dyDescent="0.2">
      <c r="A25" s="82"/>
      <c r="B25" s="428" t="str">
        <f>A26</f>
        <v xml:space="preserve"> CIAN P</v>
      </c>
      <c r="C25" s="428" t="str">
        <f>A27</f>
        <v xml:space="preserve"> SIMONCELLI M</v>
      </c>
      <c r="D25" s="428" t="str">
        <f>A28</f>
        <v xml:space="preserve"> MORVAN P.</v>
      </c>
      <c r="E25" s="428" t="str">
        <f>A29</f>
        <v xml:space="preserve"> MONNIN E.</v>
      </c>
      <c r="F25" s="428" t="str">
        <f>A30</f>
        <v xml:space="preserve"> OREL J.</v>
      </c>
      <c r="G25" s="428" t="str">
        <f>A31</f>
        <v xml:space="preserve"> AINSLIE I.</v>
      </c>
      <c r="H25" s="428" t="str">
        <f>A32</f>
        <v xml:space="preserve"> MIRSKY T.</v>
      </c>
      <c r="I25" s="428" t="str">
        <f>A33</f>
        <v xml:space="preserve"> PASINI J.</v>
      </c>
      <c r="J25" s="428" t="str">
        <f>A34</f>
        <v xml:space="preserve"> FERRARESE S</v>
      </c>
      <c r="K25" s="428" t="str">
        <f>A35</f>
        <v xml:space="preserve"> HAHLBROCK S</v>
      </c>
      <c r="L25" s="428" t="str">
        <f>A36</f>
        <v xml:space="preserve"> GURIOLI S.</v>
      </c>
      <c r="M25" s="595" t="str">
        <f>A37</f>
        <v xml:space="preserve"> BEZZI I.</v>
      </c>
      <c r="N25" s="894" t="s">
        <v>92</v>
      </c>
      <c r="O25" s="894" t="s">
        <v>1014</v>
      </c>
      <c r="P25" s="894" t="s">
        <v>1896</v>
      </c>
      <c r="Q25" s="894" t="s">
        <v>1982</v>
      </c>
      <c r="R25" s="894" t="s">
        <v>1983</v>
      </c>
      <c r="S25" s="894" t="s">
        <v>1984</v>
      </c>
    </row>
    <row r="26" spans="1:19" ht="18.75" customHeight="1" x14ac:dyDescent="0.2">
      <c r="A26" s="429" t="str">
        <f>'12S - 8B - 1 RR'!C4</f>
        <v xml:space="preserve"> CIAN P</v>
      </c>
      <c r="B26" s="921"/>
      <c r="C26" s="922"/>
      <c r="D26" s="923"/>
      <c r="E26" s="923"/>
      <c r="F26" s="923"/>
      <c r="G26" s="923"/>
      <c r="H26" s="923"/>
      <c r="I26" s="923"/>
      <c r="J26" s="923"/>
      <c r="K26" s="923"/>
      <c r="L26" s="923"/>
      <c r="M26" s="935"/>
      <c r="N26" s="1365">
        <f t="shared" ref="N26:N37" si="0">SUM(B26:M26)</f>
        <v>0</v>
      </c>
      <c r="O26" s="896"/>
      <c r="P26" s="1421">
        <f>SUM(B26:M26)-O26</f>
        <v>0</v>
      </c>
      <c r="Q26" s="1366">
        <f>COUNTIF(B26:M26,1)+COUNTIF(B26:M26,0)</f>
        <v>0</v>
      </c>
      <c r="R26" s="1141" t="str">
        <f>IF(Q26=0,"",P26/Q26)</f>
        <v/>
      </c>
      <c r="S26" s="887"/>
    </row>
    <row r="27" spans="1:19" ht="18.75" customHeight="1" x14ac:dyDescent="0.2">
      <c r="A27" s="429" t="str">
        <f>'12S - 8B - 1 RR'!C5</f>
        <v xml:space="preserve"> SIMONCELLI M</v>
      </c>
      <c r="B27" s="292" t="str">
        <f>IF(ISBLANK(C$26),"",1-C$26)</f>
        <v/>
      </c>
      <c r="C27" s="924"/>
      <c r="D27" s="599"/>
      <c r="E27" s="599"/>
      <c r="F27" s="599"/>
      <c r="G27" s="599"/>
      <c r="H27" s="599"/>
      <c r="I27" s="599"/>
      <c r="J27" s="599"/>
      <c r="K27" s="599"/>
      <c r="L27" s="599"/>
      <c r="M27" s="879"/>
      <c r="N27" s="1366">
        <f t="shared" si="0"/>
        <v>0</v>
      </c>
      <c r="O27" s="897"/>
      <c r="P27" s="1421">
        <f t="shared" ref="P27:P37" si="1">SUM(B27:M27)-O27</f>
        <v>0</v>
      </c>
      <c r="Q27" s="1366">
        <f>COUNTIF(B27:M27,1)+COUNTIF(B27:M27,0)</f>
        <v>0</v>
      </c>
      <c r="R27" s="1141" t="str">
        <f t="shared" ref="R27:R37" si="2">IF(Q27=0,"",P27/Q27)</f>
        <v/>
      </c>
      <c r="S27" s="888"/>
    </row>
    <row r="28" spans="1:19" ht="18.75" customHeight="1" x14ac:dyDescent="0.2">
      <c r="A28" s="429" t="str">
        <f>'12S - 8B - 1 RR'!C6</f>
        <v xml:space="preserve"> MORVAN P.</v>
      </c>
      <c r="B28" s="292" t="str">
        <f>IF(ISBLANK(D$26),"",1-D$26)</f>
        <v/>
      </c>
      <c r="C28" s="343" t="str">
        <f>IF(ISBLANK(D$27),"",1-D$27)</f>
        <v/>
      </c>
      <c r="D28" s="925"/>
      <c r="E28" s="599"/>
      <c r="F28" s="599"/>
      <c r="G28" s="599"/>
      <c r="H28" s="599"/>
      <c r="I28" s="599"/>
      <c r="J28" s="599"/>
      <c r="K28" s="599"/>
      <c r="L28" s="599"/>
      <c r="M28" s="879"/>
      <c r="N28" s="1366">
        <f t="shared" si="0"/>
        <v>0</v>
      </c>
      <c r="O28" s="897"/>
      <c r="P28" s="1421">
        <f t="shared" si="1"/>
        <v>0</v>
      </c>
      <c r="Q28" s="1366">
        <f t="shared" ref="Q28:Q37" si="3">COUNTIF(B28:M28,1)+COUNTIF(B28:M28,0)</f>
        <v>0</v>
      </c>
      <c r="R28" s="1141" t="str">
        <f t="shared" si="2"/>
        <v/>
      </c>
      <c r="S28" s="888"/>
    </row>
    <row r="29" spans="1:19" ht="18.75" customHeight="1" x14ac:dyDescent="0.2">
      <c r="A29" s="429" t="str">
        <f>'12S - 8B - 1 RR'!C7</f>
        <v xml:space="preserve"> MONNIN E.</v>
      </c>
      <c r="B29" s="292" t="str">
        <f>IF(ISBLANK(E$26),"",1-E$26)</f>
        <v/>
      </c>
      <c r="C29" s="343" t="str">
        <f>IF(ISBLANK(E$27),"",1-E$27)</f>
        <v/>
      </c>
      <c r="D29" s="292" t="str">
        <f>IF(ISBLANK(E$28),"",1-E$28)</f>
        <v/>
      </c>
      <c r="E29" s="925"/>
      <c r="F29" s="599"/>
      <c r="G29" s="599"/>
      <c r="H29" s="599"/>
      <c r="I29" s="599"/>
      <c r="J29" s="599"/>
      <c r="K29" s="599"/>
      <c r="L29" s="599"/>
      <c r="M29" s="879"/>
      <c r="N29" s="1366">
        <f t="shared" si="0"/>
        <v>0</v>
      </c>
      <c r="O29" s="897"/>
      <c r="P29" s="1421">
        <f t="shared" si="1"/>
        <v>0</v>
      </c>
      <c r="Q29" s="1366">
        <f t="shared" si="3"/>
        <v>0</v>
      </c>
      <c r="R29" s="1141" t="str">
        <f t="shared" si="2"/>
        <v/>
      </c>
      <c r="S29" s="888"/>
    </row>
    <row r="30" spans="1:19" ht="18.75" customHeight="1" x14ac:dyDescent="0.2">
      <c r="A30" s="429" t="str">
        <f>'12S - 8B - 1 RR'!C8</f>
        <v xml:space="preserve"> OREL J.</v>
      </c>
      <c r="B30" s="292" t="str">
        <f>IF(ISBLANK(F$26),"",1-F$26)</f>
        <v/>
      </c>
      <c r="C30" s="343" t="str">
        <f>IF(ISBLANK(F$27),"",1-F$27)</f>
        <v/>
      </c>
      <c r="D30" s="292" t="str">
        <f>IF(ISBLANK(F$28),"",1-F$28)</f>
        <v/>
      </c>
      <c r="E30" s="292" t="str">
        <f>IF(ISBLANK(F$29),"",1-F$29)</f>
        <v/>
      </c>
      <c r="F30" s="925"/>
      <c r="G30" s="599"/>
      <c r="H30" s="599"/>
      <c r="I30" s="599"/>
      <c r="J30" s="599"/>
      <c r="K30" s="599"/>
      <c r="L30" s="599"/>
      <c r="M30" s="879"/>
      <c r="N30" s="1366">
        <f t="shared" si="0"/>
        <v>0</v>
      </c>
      <c r="O30" s="897"/>
      <c r="P30" s="1421">
        <f t="shared" si="1"/>
        <v>0</v>
      </c>
      <c r="Q30" s="1366">
        <f t="shared" si="3"/>
        <v>0</v>
      </c>
      <c r="R30" s="1141" t="str">
        <f t="shared" si="2"/>
        <v/>
      </c>
      <c r="S30" s="888"/>
    </row>
    <row r="31" spans="1:19" ht="18.75" customHeight="1" x14ac:dyDescent="0.2">
      <c r="A31" s="429" t="str">
        <f>'12S - 8B - 1 RR'!C9</f>
        <v xml:space="preserve"> AINSLIE I.</v>
      </c>
      <c r="B31" s="292" t="str">
        <f>IF(ISBLANK(G$26),"",1-G$26)</f>
        <v/>
      </c>
      <c r="C31" s="343" t="str">
        <f>IF(ISBLANK(G$27),"",1-G$27)</f>
        <v/>
      </c>
      <c r="D31" s="292" t="str">
        <f>IF(ISBLANK(G$28),"",1-G$28)</f>
        <v/>
      </c>
      <c r="E31" s="292" t="str">
        <f>IF(ISBLANK(G$29),"",1-G$29)</f>
        <v/>
      </c>
      <c r="F31" s="292" t="str">
        <f>IF(ISBLANK(G$30),"",1-G$30)</f>
        <v/>
      </c>
      <c r="G31" s="925"/>
      <c r="H31" s="599"/>
      <c r="I31" s="599"/>
      <c r="J31" s="599"/>
      <c r="K31" s="599"/>
      <c r="L31" s="599"/>
      <c r="M31" s="879"/>
      <c r="N31" s="1366">
        <f t="shared" si="0"/>
        <v>0</v>
      </c>
      <c r="O31" s="897"/>
      <c r="P31" s="1421">
        <f t="shared" si="1"/>
        <v>0</v>
      </c>
      <c r="Q31" s="1366">
        <f t="shared" si="3"/>
        <v>0</v>
      </c>
      <c r="R31" s="1141" t="str">
        <f t="shared" si="2"/>
        <v/>
      </c>
      <c r="S31" s="888"/>
    </row>
    <row r="32" spans="1:19" ht="18.75" customHeight="1" x14ac:dyDescent="0.2">
      <c r="A32" s="429" t="str">
        <f>'12S - 8B - 1 RR'!C10</f>
        <v xml:space="preserve"> MIRSKY T.</v>
      </c>
      <c r="B32" s="292" t="str">
        <f>IF(ISBLANK(H$26),"",1-H$26)</f>
        <v/>
      </c>
      <c r="C32" s="343" t="str">
        <f>IF(ISBLANK(H$27),"",1-H$27)</f>
        <v/>
      </c>
      <c r="D32" s="292" t="str">
        <f>IF(ISBLANK(H$28),"",1-H$28)</f>
        <v/>
      </c>
      <c r="E32" s="292" t="str">
        <f>IF(ISBLANK(H$29),"",1-H$29)</f>
        <v/>
      </c>
      <c r="F32" s="292" t="str">
        <f>IF(ISBLANK(H$30),"",1-H$30)</f>
        <v/>
      </c>
      <c r="G32" s="292" t="str">
        <f>IF(ISBLANK(H$31),"",1-H$31)</f>
        <v/>
      </c>
      <c r="H32" s="925"/>
      <c r="I32" s="599"/>
      <c r="J32" s="599"/>
      <c r="K32" s="599"/>
      <c r="L32" s="599"/>
      <c r="M32" s="879"/>
      <c r="N32" s="1366">
        <f t="shared" si="0"/>
        <v>0</v>
      </c>
      <c r="O32" s="897"/>
      <c r="P32" s="1421">
        <f t="shared" si="1"/>
        <v>0</v>
      </c>
      <c r="Q32" s="1366">
        <f t="shared" si="3"/>
        <v>0</v>
      </c>
      <c r="R32" s="1141" t="str">
        <f t="shared" si="2"/>
        <v/>
      </c>
      <c r="S32" s="888"/>
    </row>
    <row r="33" spans="1:19" ht="18.75" customHeight="1" x14ac:dyDescent="0.2">
      <c r="A33" s="429" t="str">
        <f>'12S - 8B - 1 RR'!C11</f>
        <v xml:space="preserve"> PASINI J.</v>
      </c>
      <c r="B33" s="292" t="str">
        <f>IF(ISBLANK(I$26),"",1-I$26)</f>
        <v/>
      </c>
      <c r="C33" s="343" t="str">
        <f>IF(ISBLANK(I$27),"",1-I$27)</f>
        <v/>
      </c>
      <c r="D33" s="292" t="str">
        <f>IF(ISBLANK(I$28),"",1-I$28)</f>
        <v/>
      </c>
      <c r="E33" s="292" t="str">
        <f>IF(ISBLANK(I$29),"",1-I$29)</f>
        <v/>
      </c>
      <c r="F33" s="292" t="str">
        <f>IF(ISBLANK(I$30),"",1-I$30)</f>
        <v/>
      </c>
      <c r="G33" s="292" t="str">
        <f>IF(ISBLANK(I$31),"",1-I$31)</f>
        <v/>
      </c>
      <c r="H33" s="292" t="str">
        <f>IF(ISBLANK(I$32),"",1-I$32)</f>
        <v/>
      </c>
      <c r="I33" s="925"/>
      <c r="J33" s="599"/>
      <c r="K33" s="599"/>
      <c r="L33" s="599"/>
      <c r="M33" s="879"/>
      <c r="N33" s="1366">
        <f t="shared" si="0"/>
        <v>0</v>
      </c>
      <c r="O33" s="897"/>
      <c r="P33" s="1421">
        <f t="shared" si="1"/>
        <v>0</v>
      </c>
      <c r="Q33" s="1366">
        <f t="shared" si="3"/>
        <v>0</v>
      </c>
      <c r="R33" s="1141" t="str">
        <f t="shared" si="2"/>
        <v/>
      </c>
      <c r="S33" s="888"/>
    </row>
    <row r="34" spans="1:19" ht="18.75" customHeight="1" x14ac:dyDescent="0.2">
      <c r="A34" s="429" t="str">
        <f>'12S - 8B - 1 RR'!C12</f>
        <v xml:space="preserve"> FERRARESE S</v>
      </c>
      <c r="B34" s="292" t="str">
        <f>IF(ISBLANK(J$26),"",1-J$26)</f>
        <v/>
      </c>
      <c r="C34" s="343" t="str">
        <f>IF(ISBLANK(J$27),"",1-J$27)</f>
        <v/>
      </c>
      <c r="D34" s="292" t="str">
        <f>IF(ISBLANK(J$28),"",1-J$28)</f>
        <v/>
      </c>
      <c r="E34" s="292" t="str">
        <f>IF(ISBLANK(J$29),"",1-J$29)</f>
        <v/>
      </c>
      <c r="F34" s="292" t="str">
        <f>IF(ISBLANK(J$30),"",1-J$30)</f>
        <v/>
      </c>
      <c r="G34" s="292" t="str">
        <f>IF(ISBLANK(J$31),"",1-J$31)</f>
        <v/>
      </c>
      <c r="H34" s="292" t="str">
        <f>IF(ISBLANK(J$32),"",1-J$32)</f>
        <v/>
      </c>
      <c r="I34" s="292" t="str">
        <f>IF(ISBLANK(J$33),"",1-J$33)</f>
        <v/>
      </c>
      <c r="J34" s="925"/>
      <c r="K34" s="599"/>
      <c r="L34" s="599"/>
      <c r="M34" s="879"/>
      <c r="N34" s="1366">
        <f t="shared" si="0"/>
        <v>0</v>
      </c>
      <c r="O34" s="897"/>
      <c r="P34" s="1421">
        <f t="shared" si="1"/>
        <v>0</v>
      </c>
      <c r="Q34" s="1366">
        <f t="shared" si="3"/>
        <v>0</v>
      </c>
      <c r="R34" s="1141" t="str">
        <f t="shared" si="2"/>
        <v/>
      </c>
      <c r="S34" s="888"/>
    </row>
    <row r="35" spans="1:19" ht="18.75" customHeight="1" x14ac:dyDescent="0.2">
      <c r="A35" s="429" t="str">
        <f>'12S - 8B - 1 RR'!C13</f>
        <v xml:space="preserve"> HAHLBROCK S</v>
      </c>
      <c r="B35" s="292" t="str">
        <f>IF(ISBLANK(K$26),"",1-K$26)</f>
        <v/>
      </c>
      <c r="C35" s="343" t="str">
        <f>IF(ISBLANK(K$27),"",1-K$27)</f>
        <v/>
      </c>
      <c r="D35" s="292" t="str">
        <f>IF(ISBLANK(K$28),"",1-K$28)</f>
        <v/>
      </c>
      <c r="E35" s="292" t="str">
        <f>IF(ISBLANK(K$29),"",1-K$29)</f>
        <v/>
      </c>
      <c r="F35" s="292" t="str">
        <f>IF(ISBLANK(K$30),"",1-K$30)</f>
        <v/>
      </c>
      <c r="G35" s="292" t="str">
        <f>IF(ISBLANK(K$31),"",1-K$31)</f>
        <v/>
      </c>
      <c r="H35" s="292" t="str">
        <f>IF(ISBLANK(K$32),"",1-K$32)</f>
        <v/>
      </c>
      <c r="I35" s="292" t="str">
        <f>IF(ISBLANK(K$33),"",1-K$33)</f>
        <v/>
      </c>
      <c r="J35" s="292" t="str">
        <f>IF(ISBLANK(K$34),"",1-K$34)</f>
        <v/>
      </c>
      <c r="K35" s="925"/>
      <c r="L35" s="599"/>
      <c r="M35" s="879"/>
      <c r="N35" s="1366">
        <f t="shared" si="0"/>
        <v>0</v>
      </c>
      <c r="O35" s="897"/>
      <c r="P35" s="1421">
        <f t="shared" si="1"/>
        <v>0</v>
      </c>
      <c r="Q35" s="1366">
        <f t="shared" si="3"/>
        <v>0</v>
      </c>
      <c r="R35" s="1141" t="str">
        <f t="shared" si="2"/>
        <v/>
      </c>
      <c r="S35" s="888"/>
    </row>
    <row r="36" spans="1:19" ht="18.75" customHeight="1" x14ac:dyDescent="0.2">
      <c r="A36" s="429" t="str">
        <f>'12S - 8B - 1 RR'!C14</f>
        <v xml:space="preserve"> GURIOLI S.</v>
      </c>
      <c r="B36" s="292" t="str">
        <f>IF(ISBLANK(L$26),"",1-L$26)</f>
        <v/>
      </c>
      <c r="C36" s="343" t="str">
        <f>IF(ISBLANK(L$27),"",1-L$27)</f>
        <v/>
      </c>
      <c r="D36" s="292" t="str">
        <f>IF(ISBLANK(L$28),"",1-L$28)</f>
        <v/>
      </c>
      <c r="E36" s="292" t="str">
        <f>IF(ISBLANK(L$29),"",1-L$29)</f>
        <v/>
      </c>
      <c r="F36" s="292" t="str">
        <f>IF(ISBLANK(L$30),"",1-L$30)</f>
        <v/>
      </c>
      <c r="G36" s="292" t="str">
        <f>IF(ISBLANK(L$31),"",1-L$31)</f>
        <v/>
      </c>
      <c r="H36" s="292" t="str">
        <f>IF(ISBLANK(L$32),"",1-L$32)</f>
        <v/>
      </c>
      <c r="I36" s="292" t="str">
        <f>IF(ISBLANK(L$33),"",1-L$33)</f>
        <v/>
      </c>
      <c r="J36" s="292" t="str">
        <f>IF(ISBLANK(L$34),"",1-L$34)</f>
        <v/>
      </c>
      <c r="K36" s="292" t="str">
        <f>IF(ISBLANK(L$35),"",1-L$35)</f>
        <v/>
      </c>
      <c r="L36" s="925"/>
      <c r="M36" s="879"/>
      <c r="N36" s="1366">
        <f t="shared" si="0"/>
        <v>0</v>
      </c>
      <c r="O36" s="897"/>
      <c r="P36" s="1421">
        <f t="shared" si="1"/>
        <v>0</v>
      </c>
      <c r="Q36" s="1366">
        <f t="shared" si="3"/>
        <v>0</v>
      </c>
      <c r="R36" s="1141" t="str">
        <f t="shared" si="2"/>
        <v/>
      </c>
      <c r="S36" s="888"/>
    </row>
    <row r="37" spans="1:19" ht="18.75" customHeight="1" thickBot="1" x14ac:dyDescent="0.25">
      <c r="A37" s="431" t="str">
        <f>'12S - 8B - 1 RR'!C15</f>
        <v xml:space="preserve"> BEZZI I.</v>
      </c>
      <c r="B37" s="892" t="str">
        <f>IF(ISBLANK(M$26),"",1-M$26)</f>
        <v/>
      </c>
      <c r="C37" s="932" t="str">
        <f>IF(ISBLANK(M$27),"",1-M$27)</f>
        <v/>
      </c>
      <c r="D37" s="892" t="str">
        <f>IF(ISBLANK(M$28),"",1-M$28)</f>
        <v/>
      </c>
      <c r="E37" s="892" t="str">
        <f>IF(ISBLANK(M$29),"",1-M$29)</f>
        <v/>
      </c>
      <c r="F37" s="892" t="str">
        <f>IF(ISBLANK(M$30),"",1-M$30)</f>
        <v/>
      </c>
      <c r="G37" s="892" t="str">
        <f>IF(ISBLANK(M$31),"",1-M$31)</f>
        <v/>
      </c>
      <c r="H37" s="892" t="str">
        <f>IF(ISBLANK(M$32),"",1-M$32)</f>
        <v/>
      </c>
      <c r="I37" s="892" t="str">
        <f>IF(ISBLANK(M$33),"",1-M$33)</f>
        <v/>
      </c>
      <c r="J37" s="892" t="str">
        <f>IF(ISBLANK(M$34),"",1-M$34)</f>
        <v/>
      </c>
      <c r="K37" s="892" t="str">
        <f>IF(ISBLANK(M$35),"",1-M$35)</f>
        <v/>
      </c>
      <c r="L37" s="892" t="str">
        <f>IF(ISBLANK(M$36),"",1-M$36)</f>
        <v/>
      </c>
      <c r="M37" s="942"/>
      <c r="N37" s="1367">
        <f t="shared" si="0"/>
        <v>0</v>
      </c>
      <c r="O37" s="898"/>
      <c r="P37" s="1422">
        <f t="shared" si="1"/>
        <v>0</v>
      </c>
      <c r="Q37" s="1367">
        <f t="shared" si="3"/>
        <v>0</v>
      </c>
      <c r="R37" s="1142" t="str">
        <f t="shared" si="2"/>
        <v/>
      </c>
      <c r="S37" s="889"/>
    </row>
    <row r="38" spans="1:19" ht="18.75" customHeight="1" x14ac:dyDescent="0.2">
      <c r="I38" s="144"/>
      <c r="J38" s="1790" t="s">
        <v>2217</v>
      </c>
      <c r="K38" s="1891"/>
      <c r="L38" s="1891"/>
      <c r="M38" s="1891"/>
      <c r="N38" s="1357">
        <f>SUM(N26:N37)</f>
        <v>0</v>
      </c>
      <c r="O38" s="113"/>
      <c r="P38" s="113"/>
      <c r="Q38" s="81"/>
      <c r="S38" s="81"/>
    </row>
    <row r="39" spans="1:19" ht="18.75" customHeight="1" x14ac:dyDescent="0.2">
      <c r="S39" s="81"/>
    </row>
    <row r="40" spans="1:19" ht="18.75" customHeight="1" x14ac:dyDescent="0.2">
      <c r="A40" s="81"/>
      <c r="B40" s="81"/>
      <c r="C40" s="81"/>
      <c r="D40" s="81"/>
      <c r="E40" s="81"/>
      <c r="F40" s="81"/>
      <c r="G40" s="81"/>
      <c r="H40" s="81"/>
      <c r="R40" s="81"/>
      <c r="S40" s="81"/>
    </row>
  </sheetData>
  <mergeCells count="26">
    <mergeCell ref="H15:H17"/>
    <mergeCell ref="I15:I17"/>
    <mergeCell ref="E5:E7"/>
    <mergeCell ref="F5:F7"/>
    <mergeCell ref="A14:I14"/>
    <mergeCell ref="A15:A17"/>
    <mergeCell ref="B15:B17"/>
    <mergeCell ref="C15:C17"/>
    <mergeCell ref="D15:D17"/>
    <mergeCell ref="E15:E17"/>
    <mergeCell ref="J38:M38"/>
    <mergeCell ref="B1:S1"/>
    <mergeCell ref="Q2:S2"/>
    <mergeCell ref="N22:Q22"/>
    <mergeCell ref="R22:S22"/>
    <mergeCell ref="H2:P2"/>
    <mergeCell ref="G5:G7"/>
    <mergeCell ref="H5:H7"/>
    <mergeCell ref="I5:I7"/>
    <mergeCell ref="A4:I4"/>
    <mergeCell ref="F15:F17"/>
    <mergeCell ref="G15:G17"/>
    <mergeCell ref="A5:A7"/>
    <mergeCell ref="B5:B7"/>
    <mergeCell ref="C5:C7"/>
    <mergeCell ref="D5:D7"/>
  </mergeCells>
  <phoneticPr fontId="0" type="noConversion"/>
  <pageMargins left="0" right="0" top="0.39370078740157483" bottom="0" header="0" footer="0"/>
  <pageSetup paperSize="9" orientation="portrait" horizontalDpi="360" verticalDpi="36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oglio67"/>
  <dimension ref="A1:W61"/>
  <sheetViews>
    <sheetView workbookViewId="0">
      <selection sqref="A1:K1"/>
    </sheetView>
  </sheetViews>
  <sheetFormatPr baseColWidth="10" defaultColWidth="11.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2.6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11.5" style="15"/>
  </cols>
  <sheetData>
    <row r="1" spans="1:23" x14ac:dyDescent="0.15">
      <c r="A1" s="1637" t="s">
        <v>432</v>
      </c>
      <c r="B1" s="1637"/>
      <c r="C1" s="1637"/>
      <c r="D1" s="1637"/>
      <c r="E1" s="1637"/>
      <c r="F1" s="1637"/>
      <c r="G1" s="1637"/>
      <c r="H1" s="1637"/>
      <c r="I1" s="1637"/>
      <c r="J1" s="1637"/>
      <c r="K1" s="1637"/>
      <c r="M1" s="1637" t="s">
        <v>2143</v>
      </c>
      <c r="N1" s="1637"/>
      <c r="O1" s="1637"/>
      <c r="P1" s="1637"/>
      <c r="Q1" s="1637"/>
      <c r="R1" s="1637"/>
      <c r="S1" s="1637"/>
      <c r="T1" s="1637"/>
      <c r="U1" s="1637"/>
      <c r="V1" s="1637"/>
      <c r="W1" s="1637"/>
    </row>
    <row r="2" spans="1:23" x14ac:dyDescent="0.15">
      <c r="C2" s="1872" t="s">
        <v>889</v>
      </c>
      <c r="D2" s="1872"/>
      <c r="E2" s="17"/>
    </row>
    <row r="3" spans="1:23" x14ac:dyDescent="0.15">
      <c r="C3" s="18" t="s">
        <v>684</v>
      </c>
      <c r="D3" s="18" t="s">
        <v>367</v>
      </c>
      <c r="E3" s="154" t="s">
        <v>1181</v>
      </c>
      <c r="F3" s="1812" t="s">
        <v>1180</v>
      </c>
      <c r="G3" s="1813"/>
      <c r="H3" s="1814"/>
      <c r="I3" s="18" t="s">
        <v>684</v>
      </c>
      <c r="J3" s="18"/>
      <c r="K3" s="18" t="s">
        <v>1934</v>
      </c>
    </row>
    <row r="4" spans="1:23" x14ac:dyDescent="0.15">
      <c r="B4" s="16">
        <v>1</v>
      </c>
      <c r="C4" s="1041" t="str">
        <f>'12S - 8B - 1 RR'!C4</f>
        <v xml:space="preserve"> CIAN P</v>
      </c>
      <c r="D4" s="1042" t="str">
        <f>'12S - 8B - 1 RR'!D4</f>
        <v>ITA</v>
      </c>
      <c r="E4" s="20">
        <f t="shared" ref="E4:E15" si="0">COUNTIF(C$23:C$49,$C4)+COUNTIF(I$23:I$40,$C4)+COUNTIF(O$9:O$40,$C4)+COUNTIF(U$9:U$40,$C4)</f>
        <v>5</v>
      </c>
      <c r="F4" s="1821">
        <f t="shared" ref="F4:F15" si="1">COUNTIF(E$23:E$49,$C4)+COUNTIF(K$23:K$40,$C4)+COUNTIF(Q$9:Q$40,$C4)+COUNTIF(W$9:W$40,$C4)</f>
        <v>6</v>
      </c>
      <c r="G4" s="1821"/>
      <c r="H4" s="1936"/>
      <c r="I4" s="386" t="str">
        <f>$C$4</f>
        <v xml:space="preserve"> CIAN P</v>
      </c>
      <c r="J4" s="20" t="s">
        <v>1678</v>
      </c>
      <c r="K4" s="159">
        <f>'12S - 8B - 1 RR'!K4</f>
        <v>0</v>
      </c>
    </row>
    <row r="5" spans="1:23" x14ac:dyDescent="0.15">
      <c r="B5" s="16">
        <v>2</v>
      </c>
      <c r="C5" s="1041" t="str">
        <f>'12S - 8B - 1 RR'!C5</f>
        <v xml:space="preserve"> SIMONCELLI M</v>
      </c>
      <c r="D5" s="1042" t="str">
        <f>'12S - 8B - 1 RR'!D5</f>
        <v>ITA</v>
      </c>
      <c r="E5" s="20">
        <f t="shared" si="0"/>
        <v>5</v>
      </c>
      <c r="F5" s="1697">
        <f t="shared" si="1"/>
        <v>6</v>
      </c>
      <c r="G5" s="1697"/>
      <c r="H5" s="1805"/>
      <c r="I5" s="386" t="str">
        <f>$C$5</f>
        <v xml:space="preserve"> SIMONCELLI M</v>
      </c>
      <c r="K5" s="159"/>
      <c r="M5" s="1637" t="s">
        <v>1226</v>
      </c>
      <c r="N5" s="1637"/>
      <c r="O5" s="1637"/>
      <c r="P5" s="1637"/>
      <c r="Q5" s="1637"/>
      <c r="R5" s="1637"/>
      <c r="S5" s="1637"/>
      <c r="T5" s="1637"/>
      <c r="U5" s="1637"/>
      <c r="V5" s="1637"/>
      <c r="W5" s="1637"/>
    </row>
    <row r="6" spans="1:23" x14ac:dyDescent="0.15">
      <c r="B6" s="16">
        <v>3</v>
      </c>
      <c r="C6" s="1041" t="str">
        <f>'12S - 8B - 1 RR'!C6</f>
        <v xml:space="preserve"> MORVAN P.</v>
      </c>
      <c r="D6" s="1042" t="str">
        <f>'12S - 8B - 1 RR'!D6</f>
        <v>FRA</v>
      </c>
      <c r="E6" s="20">
        <f t="shared" si="0"/>
        <v>5</v>
      </c>
      <c r="F6" s="1697">
        <f t="shared" si="1"/>
        <v>6</v>
      </c>
      <c r="G6" s="1697"/>
      <c r="H6" s="1805"/>
      <c r="I6" s="386" t="str">
        <f>$C$6</f>
        <v xml:space="preserve"> MORVAN P.</v>
      </c>
      <c r="K6" s="159"/>
    </row>
    <row r="7" spans="1:23" ht="14" thickBot="1" x14ac:dyDescent="0.2">
      <c r="B7" s="16">
        <v>4</v>
      </c>
      <c r="C7" s="1041" t="str">
        <f>'12S - 8B - 1 RR'!C7</f>
        <v xml:space="preserve"> MONNIN E.</v>
      </c>
      <c r="D7" s="1042" t="str">
        <f>'12S - 8B - 1 RR'!D7</f>
        <v>SUI</v>
      </c>
      <c r="E7" s="20">
        <f t="shared" si="0"/>
        <v>5</v>
      </c>
      <c r="F7" s="1697">
        <f t="shared" si="1"/>
        <v>6</v>
      </c>
      <c r="G7" s="1697"/>
      <c r="H7" s="1805"/>
      <c r="I7" s="386" t="str">
        <f>$C$7</f>
        <v xml:space="preserve"> MONNIN E.</v>
      </c>
      <c r="J7" s="20" t="s">
        <v>1678</v>
      </c>
      <c r="K7" s="159">
        <f>'12S - 8B - 1 RR'!K7</f>
        <v>0</v>
      </c>
      <c r="Q7" s="15" t="s">
        <v>2188</v>
      </c>
      <c r="W7" s="15" t="s">
        <v>311</v>
      </c>
    </row>
    <row r="8" spans="1:23" x14ac:dyDescent="0.15">
      <c r="B8" s="16">
        <v>5</v>
      </c>
      <c r="C8" s="1041" t="str">
        <f>'12S - 8B - 1 RR'!C8</f>
        <v xml:space="preserve"> OREL J.</v>
      </c>
      <c r="D8" s="1042" t="str">
        <f>'12S - 8B - 1 RR'!D8</f>
        <v>SLO</v>
      </c>
      <c r="E8" s="20">
        <f t="shared" si="0"/>
        <v>5</v>
      </c>
      <c r="F8" s="1697">
        <f t="shared" si="1"/>
        <v>6</v>
      </c>
      <c r="G8" s="1697"/>
      <c r="H8" s="1805"/>
      <c r="I8" s="386" t="str">
        <f>$C$8</f>
        <v xml:space="preserve"> OREL J.</v>
      </c>
      <c r="J8" s="20" t="s">
        <v>1678</v>
      </c>
      <c r="K8" s="159">
        <f>'12S - 8B - 1 RR'!K8</f>
        <v>0</v>
      </c>
      <c r="M8" s="26" t="s">
        <v>892</v>
      </c>
      <c r="N8" s="27" t="s">
        <v>197</v>
      </c>
      <c r="O8" s="28" t="s">
        <v>865</v>
      </c>
      <c r="P8" s="29" t="s">
        <v>197</v>
      </c>
      <c r="Q8" s="30" t="s">
        <v>866</v>
      </c>
      <c r="S8" s="26" t="s">
        <v>892</v>
      </c>
      <c r="T8" s="27" t="s">
        <v>197</v>
      </c>
      <c r="U8" s="28" t="s">
        <v>865</v>
      </c>
      <c r="V8" s="29" t="s">
        <v>197</v>
      </c>
      <c r="W8" s="30" t="s">
        <v>866</v>
      </c>
    </row>
    <row r="9" spans="1:23" x14ac:dyDescent="0.15">
      <c r="B9" s="16">
        <v>6</v>
      </c>
      <c r="C9" s="1041" t="str">
        <f>'12S - 8B - 1 RR'!C9</f>
        <v xml:space="preserve"> AINSLIE I.</v>
      </c>
      <c r="D9" s="1042" t="str">
        <f>'12S - 8B - 1 RR'!D9</f>
        <v>RSA</v>
      </c>
      <c r="E9" s="20">
        <f t="shared" si="0"/>
        <v>5</v>
      </c>
      <c r="F9" s="1697">
        <f t="shared" si="1"/>
        <v>6</v>
      </c>
      <c r="G9" s="1697"/>
      <c r="H9" s="1805"/>
      <c r="I9" s="386" t="str">
        <f>$C$9</f>
        <v xml:space="preserve"> AINSLIE I.</v>
      </c>
      <c r="K9" s="159"/>
      <c r="M9" s="31">
        <v>1</v>
      </c>
      <c r="N9" s="32">
        <f>K14</f>
        <v>0</v>
      </c>
      <c r="O9" s="386" t="str">
        <f>C6</f>
        <v xml:space="preserve"> MORVAN P.</v>
      </c>
      <c r="P9" s="34">
        <f>K12</f>
        <v>0</v>
      </c>
      <c r="Q9" s="1047" t="str">
        <f>C13</f>
        <v xml:space="preserve"> HAHLBROCK S</v>
      </c>
      <c r="S9" s="31">
        <v>1</v>
      </c>
      <c r="T9" s="32">
        <f>K11</f>
        <v>0</v>
      </c>
      <c r="U9" s="1048" t="str">
        <f>C9</f>
        <v xml:space="preserve"> AINSLIE I.</v>
      </c>
      <c r="V9" s="34">
        <f>K12</f>
        <v>0</v>
      </c>
      <c r="W9" s="1048" t="str">
        <f>C5</f>
        <v xml:space="preserve"> SIMONCELLI M</v>
      </c>
    </row>
    <row r="10" spans="1:23" x14ac:dyDescent="0.15">
      <c r="B10" s="16">
        <v>7</v>
      </c>
      <c r="C10" s="1041" t="str">
        <f>'12S - 8B - 1 RR'!C10</f>
        <v xml:space="preserve"> MIRSKY T.</v>
      </c>
      <c r="D10" s="1042" t="str">
        <f>'12S - 8B - 1 RR'!D10</f>
        <v>AUS</v>
      </c>
      <c r="E10" s="20">
        <f t="shared" si="0"/>
        <v>6</v>
      </c>
      <c r="F10" s="1697">
        <f t="shared" si="1"/>
        <v>5</v>
      </c>
      <c r="G10" s="1697"/>
      <c r="H10" s="1805"/>
      <c r="I10" s="386" t="str">
        <f>$C$10</f>
        <v xml:space="preserve"> MIRSKY T.</v>
      </c>
      <c r="J10" s="20" t="s">
        <v>1678</v>
      </c>
      <c r="K10" s="159">
        <f>'12S - 8B - 1 RR'!K10</f>
        <v>0</v>
      </c>
      <c r="M10" s="35">
        <v>2</v>
      </c>
      <c r="N10" s="36">
        <f>K11</f>
        <v>0</v>
      </c>
      <c r="O10" s="1045" t="str">
        <f>C12</f>
        <v xml:space="preserve"> FERRARESE S</v>
      </c>
      <c r="P10" s="34">
        <f>K10</f>
        <v>0</v>
      </c>
      <c r="Q10" s="1068" t="str">
        <f>C7</f>
        <v xml:space="preserve"> MONNIN E.</v>
      </c>
      <c r="S10" s="35">
        <v>2</v>
      </c>
      <c r="T10" s="36">
        <f>K15</f>
        <v>0</v>
      </c>
      <c r="U10" s="1159" t="str">
        <f>C14</f>
        <v xml:space="preserve"> GURIOLI S.</v>
      </c>
      <c r="V10" s="636">
        <f>K8</f>
        <v>0</v>
      </c>
      <c r="W10" s="1150" t="str">
        <f>C4</f>
        <v xml:space="preserve"> CIAN P</v>
      </c>
    </row>
    <row r="11" spans="1:23" x14ac:dyDescent="0.15">
      <c r="B11" s="16">
        <v>8</v>
      </c>
      <c r="C11" s="1041" t="str">
        <f>'12S - 8B - 1 RR'!C11</f>
        <v xml:space="preserve"> PASINI J.</v>
      </c>
      <c r="D11" s="1042" t="str">
        <f>'12S - 8B - 1 RR'!D11</f>
        <v>ITA</v>
      </c>
      <c r="E11" s="20">
        <f t="shared" si="0"/>
        <v>6</v>
      </c>
      <c r="F11" s="1697">
        <f t="shared" si="1"/>
        <v>5</v>
      </c>
      <c r="G11" s="1697"/>
      <c r="H11" s="1805"/>
      <c r="I11" s="386" t="str">
        <f>$C$11</f>
        <v xml:space="preserve"> PASINI J.</v>
      </c>
      <c r="J11" s="20" t="s">
        <v>1678</v>
      </c>
      <c r="K11" s="159">
        <f>'12S - 8B - 1 RR'!K11</f>
        <v>0</v>
      </c>
      <c r="M11" s="38">
        <v>3</v>
      </c>
      <c r="N11" s="39">
        <f>K8</f>
        <v>0</v>
      </c>
      <c r="O11" s="1049" t="str">
        <f>C4</f>
        <v xml:space="preserve"> CIAN P</v>
      </c>
      <c r="P11" s="40">
        <f>K7</f>
        <v>0</v>
      </c>
      <c r="Q11" s="1149" t="str">
        <f>C8</f>
        <v xml:space="preserve"> OREL J.</v>
      </c>
      <c r="S11" s="38">
        <v>3</v>
      </c>
      <c r="T11" s="39">
        <f>K7</f>
        <v>0</v>
      </c>
      <c r="U11" s="1150" t="str">
        <f>C8</f>
        <v xml:space="preserve"> OREL J.</v>
      </c>
      <c r="V11" s="638">
        <f>K14</f>
        <v>0</v>
      </c>
      <c r="W11" s="1150" t="str">
        <f>C6</f>
        <v xml:space="preserve"> MORVAN P.</v>
      </c>
    </row>
    <row r="12" spans="1:23" ht="14" thickBot="1" x14ac:dyDescent="0.2">
      <c r="B12" s="16">
        <v>9</v>
      </c>
      <c r="C12" s="1041" t="str">
        <f>'12S - 8B - 1 RR'!C12</f>
        <v xml:space="preserve"> FERRARESE S</v>
      </c>
      <c r="D12" s="1042" t="str">
        <f>'12S - 8B - 1 RR'!D12</f>
        <v>ITA</v>
      </c>
      <c r="E12" s="20">
        <f t="shared" si="0"/>
        <v>6</v>
      </c>
      <c r="F12" s="1697">
        <f t="shared" si="1"/>
        <v>5</v>
      </c>
      <c r="G12" s="1697"/>
      <c r="H12" s="1805"/>
      <c r="I12" s="386" t="str">
        <f>$C$12</f>
        <v xml:space="preserve"> FERRARESE S</v>
      </c>
      <c r="J12" s="20" t="s">
        <v>1678</v>
      </c>
      <c r="K12" s="159">
        <f>'12S - 8B - 1 RR'!K12</f>
        <v>0</v>
      </c>
      <c r="M12" s="41">
        <v>4</v>
      </c>
      <c r="N12" s="42">
        <f>K15</f>
        <v>0</v>
      </c>
      <c r="O12" s="1063" t="str">
        <f>C11</f>
        <v xml:space="preserve"> PASINI J.</v>
      </c>
      <c r="P12" s="44">
        <f>K4</f>
        <v>0</v>
      </c>
      <c r="Q12" s="1070" t="str">
        <f>C15</f>
        <v xml:space="preserve"> BEZZI I.</v>
      </c>
      <c r="S12" s="41">
        <v>4</v>
      </c>
      <c r="T12" s="42">
        <f>K10</f>
        <v>0</v>
      </c>
      <c r="U12" s="1064" t="str">
        <f>C7</f>
        <v xml:space="preserve"> MONNIN E.</v>
      </c>
      <c r="V12" s="44">
        <f>K4</f>
        <v>0</v>
      </c>
      <c r="W12" s="1056" t="str">
        <f>C15</f>
        <v xml:space="preserve"> BEZZI I.</v>
      </c>
    </row>
    <row r="13" spans="1:23" x14ac:dyDescent="0.15">
      <c r="B13" s="16">
        <v>10</v>
      </c>
      <c r="C13" s="1041" t="str">
        <f>'12S - 8B - 1 RR'!C13</f>
        <v xml:space="preserve"> HAHLBROCK S</v>
      </c>
      <c r="D13" s="1042" t="str">
        <f>'12S - 8B - 1 RR'!D13</f>
        <v>GER</v>
      </c>
      <c r="E13" s="20">
        <f t="shared" si="0"/>
        <v>6</v>
      </c>
      <c r="F13" s="1697">
        <f t="shared" si="1"/>
        <v>5</v>
      </c>
      <c r="G13" s="1697"/>
      <c r="H13" s="1805"/>
      <c r="I13" s="386" t="str">
        <f>$C$13</f>
        <v xml:space="preserve"> HAHLBROCK S</v>
      </c>
      <c r="J13" s="20"/>
      <c r="K13" s="159"/>
    </row>
    <row r="14" spans="1:23" ht="14" thickBot="1" x14ac:dyDescent="0.2">
      <c r="B14" s="16">
        <v>11</v>
      </c>
      <c r="C14" s="1041" t="str">
        <f>'12S - 8B - 1 RR'!C14</f>
        <v xml:space="preserve"> GURIOLI S.</v>
      </c>
      <c r="D14" s="1042" t="str">
        <f>'12S - 8B - 1 RR'!D14</f>
        <v>ITA</v>
      </c>
      <c r="E14" s="20">
        <f t="shared" si="0"/>
        <v>6</v>
      </c>
      <c r="F14" s="1697">
        <f t="shared" si="1"/>
        <v>5</v>
      </c>
      <c r="G14" s="1697"/>
      <c r="H14" s="1805"/>
      <c r="I14" s="386" t="str">
        <f>$C$14</f>
        <v xml:space="preserve"> GURIOLI S.</v>
      </c>
      <c r="J14" s="20" t="s">
        <v>1678</v>
      </c>
      <c r="K14" s="159">
        <f>'12S - 8B - 1 RR'!K14</f>
        <v>0</v>
      </c>
      <c r="N14" s="1868" t="s">
        <v>496</v>
      </c>
      <c r="O14" s="1869"/>
      <c r="Q14" s="15" t="s">
        <v>312</v>
      </c>
      <c r="W14" s="15" t="s">
        <v>313</v>
      </c>
    </row>
    <row r="15" spans="1:23" x14ac:dyDescent="0.15">
      <c r="B15" s="16">
        <v>12</v>
      </c>
      <c r="C15" s="1041" t="str">
        <f>'12S - 8B - 1 RR'!C15</f>
        <v xml:space="preserve"> BEZZI I.</v>
      </c>
      <c r="D15" s="1042" t="str">
        <f>'12S - 8B - 1 RR'!D15</f>
        <v>ITA</v>
      </c>
      <c r="E15" s="20">
        <f t="shared" si="0"/>
        <v>6</v>
      </c>
      <c r="F15" s="1697">
        <f t="shared" si="1"/>
        <v>5</v>
      </c>
      <c r="G15" s="1697"/>
      <c r="H15" s="1805"/>
      <c r="I15" s="1049" t="str">
        <f>$C$15</f>
        <v xml:space="preserve"> BEZZI I.</v>
      </c>
      <c r="J15" s="20" t="s">
        <v>1678</v>
      </c>
      <c r="K15" s="159">
        <f>'12S - 8B - 1 RR'!K15</f>
        <v>0</v>
      </c>
      <c r="M15" s="227" t="s">
        <v>892</v>
      </c>
      <c r="N15" s="27" t="s">
        <v>197</v>
      </c>
      <c r="O15" s="28" t="s">
        <v>865</v>
      </c>
      <c r="P15" s="29" t="s">
        <v>197</v>
      </c>
      <c r="Q15" s="30" t="s">
        <v>866</v>
      </c>
      <c r="S15" s="26" t="s">
        <v>892</v>
      </c>
      <c r="T15" s="27" t="s">
        <v>197</v>
      </c>
      <c r="U15" s="28" t="s">
        <v>865</v>
      </c>
      <c r="V15" s="29" t="s">
        <v>197</v>
      </c>
      <c r="W15" s="30" t="s">
        <v>866</v>
      </c>
    </row>
    <row r="16" spans="1:23" x14ac:dyDescent="0.15">
      <c r="A16" s="101" t="s">
        <v>363</v>
      </c>
      <c r="B16" s="383" t="s">
        <v>362</v>
      </c>
      <c r="C16" s="24" t="s">
        <v>1359</v>
      </c>
      <c r="D16" s="383" t="s">
        <v>892</v>
      </c>
      <c r="E16" s="24">
        <f>SUM(E4:E15)</f>
        <v>66</v>
      </c>
      <c r="F16" s="1901" t="s">
        <v>2063</v>
      </c>
      <c r="G16" s="1902"/>
      <c r="H16" s="387" t="s">
        <v>990</v>
      </c>
      <c r="I16" s="1811" t="s">
        <v>303</v>
      </c>
      <c r="J16" s="1811"/>
      <c r="K16" s="24" t="s">
        <v>991</v>
      </c>
      <c r="M16" s="21">
        <v>1</v>
      </c>
      <c r="N16" s="32">
        <f>K8</f>
        <v>0</v>
      </c>
      <c r="O16" s="1048" t="str">
        <f>C13</f>
        <v xml:space="preserve"> HAHLBROCK S</v>
      </c>
      <c r="P16" s="34">
        <f>K14</f>
        <v>0</v>
      </c>
      <c r="Q16" s="1048" t="str">
        <f>C11</f>
        <v xml:space="preserve"> PASINI J.</v>
      </c>
      <c r="S16" s="31">
        <v>1</v>
      </c>
      <c r="T16" s="32">
        <f>K15</f>
        <v>0</v>
      </c>
      <c r="U16" s="1047" t="str">
        <f>C10</f>
        <v xml:space="preserve"> MIRSKY T.</v>
      </c>
      <c r="V16" s="34">
        <f>K10</f>
        <v>0</v>
      </c>
      <c r="W16" s="1047" t="str">
        <f>C7</f>
        <v xml:space="preserve"> MONNIN E.</v>
      </c>
    </row>
    <row r="17" spans="1:23" x14ac:dyDescent="0.15">
      <c r="B17" s="420"/>
      <c r="C17" s="1756" t="s">
        <v>570</v>
      </c>
      <c r="D17" s="1757"/>
      <c r="E17" s="1757"/>
      <c r="M17" s="228">
        <v>2</v>
      </c>
      <c r="N17" s="36">
        <f>K15</f>
        <v>0</v>
      </c>
      <c r="O17" s="1048" t="str">
        <f>C10</f>
        <v xml:space="preserve"> MIRSKY T.</v>
      </c>
      <c r="P17" s="34">
        <f>K7</f>
        <v>0</v>
      </c>
      <c r="Q17" s="1047" t="str">
        <f>C8</f>
        <v xml:space="preserve"> OREL J.</v>
      </c>
      <c r="S17" s="35">
        <v>2</v>
      </c>
      <c r="T17" s="36">
        <f>K14</f>
        <v>0</v>
      </c>
      <c r="U17" s="1149" t="str">
        <f>C4</f>
        <v xml:space="preserve"> CIAN P</v>
      </c>
      <c r="V17" s="34">
        <f>K11</f>
        <v>0</v>
      </c>
      <c r="W17" s="1062" t="str">
        <f>C9</f>
        <v xml:space="preserve"> AINSLIE I.</v>
      </c>
    </row>
    <row r="18" spans="1:23" x14ac:dyDescent="0.15">
      <c r="M18" s="229">
        <v>3</v>
      </c>
      <c r="N18" s="39">
        <f>K10</f>
        <v>0</v>
      </c>
      <c r="O18" s="1062" t="str">
        <f>C7</f>
        <v xml:space="preserve"> MONNIN E.</v>
      </c>
      <c r="P18" s="40">
        <f>K11</f>
        <v>0</v>
      </c>
      <c r="Q18" s="1050" t="str">
        <f>C9</f>
        <v xml:space="preserve"> AINSLIE I.</v>
      </c>
      <c r="S18" s="38">
        <v>3</v>
      </c>
      <c r="T18" s="39">
        <f>K7</f>
        <v>0</v>
      </c>
      <c r="U18" s="1062" t="str">
        <f>C8</f>
        <v xml:space="preserve"> OREL J.</v>
      </c>
      <c r="V18" s="40">
        <f>K8</f>
        <v>0</v>
      </c>
      <c r="W18" s="1050" t="str">
        <f>C13</f>
        <v xml:space="preserve"> HAHLBROCK S</v>
      </c>
    </row>
    <row r="19" spans="1:23" ht="14" thickBot="1" x14ac:dyDescent="0.2">
      <c r="A19" s="1637" t="s">
        <v>1685</v>
      </c>
      <c r="B19" s="1637"/>
      <c r="C19" s="1637"/>
      <c r="D19" s="1637"/>
      <c r="E19" s="1637"/>
      <c r="F19" s="1637"/>
      <c r="G19" s="1637"/>
      <c r="H19" s="1637"/>
      <c r="I19" s="1637"/>
      <c r="J19" s="1637"/>
      <c r="K19" s="1637"/>
      <c r="M19" s="22">
        <v>4</v>
      </c>
      <c r="N19" s="42">
        <f>K12</f>
        <v>0</v>
      </c>
      <c r="O19" s="1064" t="str">
        <f>C5</f>
        <v xml:space="preserve"> SIMONCELLI M</v>
      </c>
      <c r="P19" s="44">
        <f>K4</f>
        <v>0</v>
      </c>
      <c r="Q19" s="1056" t="str">
        <f>C15</f>
        <v xml:space="preserve"> BEZZI I.</v>
      </c>
      <c r="S19" s="41">
        <v>4</v>
      </c>
      <c r="T19" s="42">
        <f>K4</f>
        <v>0</v>
      </c>
      <c r="U19" s="1070" t="str">
        <f>C12</f>
        <v xml:space="preserve"> FERRARESE S</v>
      </c>
      <c r="V19" s="44">
        <f>K12</f>
        <v>0</v>
      </c>
      <c r="W19" s="1056" t="str">
        <f>C5</f>
        <v xml:space="preserve"> SIMONCELLI M</v>
      </c>
    </row>
    <row r="21" spans="1:23" ht="14" thickBot="1" x14ac:dyDescent="0.2">
      <c r="B21" s="1815" t="s">
        <v>1368</v>
      </c>
      <c r="C21" s="1816"/>
      <c r="E21" s="15" t="s">
        <v>307</v>
      </c>
      <c r="K21" s="15" t="s">
        <v>308</v>
      </c>
      <c r="Q21" s="15" t="s">
        <v>314</v>
      </c>
      <c r="W21" s="15" t="s">
        <v>669</v>
      </c>
    </row>
    <row r="22" spans="1:23" x14ac:dyDescent="0.15">
      <c r="A22" s="26" t="s">
        <v>892</v>
      </c>
      <c r="B22" s="27" t="s">
        <v>197</v>
      </c>
      <c r="C22" s="28" t="s">
        <v>865</v>
      </c>
      <c r="D22" s="29" t="s">
        <v>197</v>
      </c>
      <c r="E22" s="30" t="s">
        <v>866</v>
      </c>
      <c r="G22" s="26" t="s">
        <v>892</v>
      </c>
      <c r="H22" s="27" t="s">
        <v>197</v>
      </c>
      <c r="I22" s="28" t="s">
        <v>865</v>
      </c>
      <c r="J22" s="29" t="s">
        <v>197</v>
      </c>
      <c r="K22" s="30" t="s">
        <v>866</v>
      </c>
      <c r="M22" s="26" t="s">
        <v>892</v>
      </c>
      <c r="N22" s="27" t="s">
        <v>197</v>
      </c>
      <c r="O22" s="28" t="s">
        <v>865</v>
      </c>
      <c r="P22" s="29" t="s">
        <v>197</v>
      </c>
      <c r="Q22" s="30" t="s">
        <v>866</v>
      </c>
      <c r="S22" s="26" t="s">
        <v>892</v>
      </c>
      <c r="T22" s="27" t="s">
        <v>197</v>
      </c>
      <c r="U22" s="28" t="s">
        <v>865</v>
      </c>
      <c r="V22" s="29" t="s">
        <v>197</v>
      </c>
      <c r="W22" s="30" t="s">
        <v>866</v>
      </c>
    </row>
    <row r="23" spans="1:23" x14ac:dyDescent="0.15">
      <c r="A23" s="31">
        <v>1</v>
      </c>
      <c r="B23" s="32">
        <f>K12</f>
        <v>0</v>
      </c>
      <c r="C23" s="1047" t="str">
        <f>C12</f>
        <v xml:space="preserve"> FERRARESE S</v>
      </c>
      <c r="D23" s="34">
        <f>K15</f>
        <v>0</v>
      </c>
      <c r="E23" s="1047" t="str">
        <f>$C$15</f>
        <v xml:space="preserve"> BEZZI I.</v>
      </c>
      <c r="G23" s="31">
        <v>1</v>
      </c>
      <c r="H23" s="32">
        <f>K12</f>
        <v>0</v>
      </c>
      <c r="I23" s="1047" t="str">
        <f>C12</f>
        <v xml:space="preserve"> FERRARESE S</v>
      </c>
      <c r="J23" s="34">
        <f>K11</f>
        <v>0</v>
      </c>
      <c r="K23" s="1047" t="str">
        <f>C11</f>
        <v xml:space="preserve"> PASINI J.</v>
      </c>
      <c r="M23" s="31">
        <v>1</v>
      </c>
      <c r="N23" s="32">
        <f>K10</f>
        <v>0</v>
      </c>
      <c r="O23" s="1047" t="str">
        <f>C7</f>
        <v xml:space="preserve"> MONNIN E.</v>
      </c>
      <c r="P23" s="34">
        <f>K8</f>
        <v>0</v>
      </c>
      <c r="Q23" s="1047" t="str">
        <f>C13</f>
        <v xml:space="preserve"> HAHLBROCK S</v>
      </c>
      <c r="S23" s="31">
        <v>1</v>
      </c>
      <c r="T23" s="32">
        <f>K12</f>
        <v>0</v>
      </c>
      <c r="U23" s="1047" t="str">
        <f>C5</f>
        <v xml:space="preserve"> SIMONCELLI M</v>
      </c>
      <c r="V23" s="34">
        <f>K10</f>
        <v>0</v>
      </c>
      <c r="W23" s="1047" t="str">
        <f>C7</f>
        <v xml:space="preserve"> MONNIN E.</v>
      </c>
    </row>
    <row r="24" spans="1:23" x14ac:dyDescent="0.15">
      <c r="A24" s="35">
        <v>2</v>
      </c>
      <c r="B24" s="36">
        <f>K8</f>
        <v>0</v>
      </c>
      <c r="C24" s="1047" t="str">
        <f>C8</f>
        <v xml:space="preserve"> OREL J.</v>
      </c>
      <c r="D24" s="34">
        <f>K11</f>
        <v>0</v>
      </c>
      <c r="E24" s="1047" t="str">
        <f>C11</f>
        <v xml:space="preserve"> PASINI J.</v>
      </c>
      <c r="G24" s="35">
        <v>2</v>
      </c>
      <c r="H24" s="36">
        <f>K15</f>
        <v>0</v>
      </c>
      <c r="I24" s="1062" t="str">
        <f>C15</f>
        <v xml:space="preserve"> BEZZI I.</v>
      </c>
      <c r="J24" s="34">
        <f>K4</f>
        <v>0</v>
      </c>
      <c r="K24" s="1062" t="str">
        <f>C4</f>
        <v xml:space="preserve"> CIAN P</v>
      </c>
      <c r="M24" s="35">
        <v>2</v>
      </c>
      <c r="N24" s="36">
        <f>K12</f>
        <v>0</v>
      </c>
      <c r="O24" s="1047" t="str">
        <f>C5</f>
        <v xml:space="preserve"> SIMONCELLI M</v>
      </c>
      <c r="P24" s="34">
        <f>K7</f>
        <v>0</v>
      </c>
      <c r="Q24" s="1047" t="str">
        <f>C8</f>
        <v xml:space="preserve"> OREL J.</v>
      </c>
      <c r="S24" s="35">
        <v>2</v>
      </c>
      <c r="T24" s="36">
        <f>K7</f>
        <v>0</v>
      </c>
      <c r="U24" s="1149" t="str">
        <f>C15</f>
        <v xml:space="preserve"> BEZZI I.</v>
      </c>
      <c r="V24" s="34">
        <f>K8</f>
        <v>0</v>
      </c>
      <c r="W24" s="1062" t="str">
        <f>C13</f>
        <v xml:space="preserve"> HAHLBROCK S</v>
      </c>
    </row>
    <row r="25" spans="1:23" x14ac:dyDescent="0.15">
      <c r="A25" s="38">
        <v>3</v>
      </c>
      <c r="B25" s="39">
        <f>K7</f>
        <v>0</v>
      </c>
      <c r="C25" s="1062" t="str">
        <f>C7</f>
        <v xml:space="preserve"> MONNIN E.</v>
      </c>
      <c r="D25" s="40">
        <f>K4</f>
        <v>0</v>
      </c>
      <c r="E25" s="1062" t="str">
        <f>C4</f>
        <v xml:space="preserve"> CIAN P</v>
      </c>
      <c r="G25" s="38">
        <v>3</v>
      </c>
      <c r="H25" s="39">
        <f>K8</f>
        <v>0</v>
      </c>
      <c r="I25" s="1062" t="str">
        <f>C8</f>
        <v xml:space="preserve"> OREL J.</v>
      </c>
      <c r="J25" s="40">
        <f>K7</f>
        <v>0</v>
      </c>
      <c r="K25" s="1062" t="str">
        <f>C7</f>
        <v xml:space="preserve"> MONNIN E.</v>
      </c>
      <c r="M25" s="38">
        <v>3</v>
      </c>
      <c r="N25" s="39">
        <f>K11</f>
        <v>0</v>
      </c>
      <c r="O25" s="1062" t="str">
        <f>C9</f>
        <v xml:space="preserve"> AINSLIE I.</v>
      </c>
      <c r="P25" s="40">
        <f>K15</f>
        <v>0</v>
      </c>
      <c r="Q25" s="1157" t="str">
        <f>C11</f>
        <v xml:space="preserve"> PASINI J.</v>
      </c>
      <c r="S25" s="38">
        <v>3</v>
      </c>
      <c r="T25" s="39">
        <f>K11</f>
        <v>0</v>
      </c>
      <c r="U25" s="1149" t="str">
        <f>C4</f>
        <v xml:space="preserve"> CIAN P</v>
      </c>
      <c r="V25" s="40">
        <f>K4</f>
        <v>0</v>
      </c>
      <c r="W25" s="1149" t="str">
        <f>C6</f>
        <v xml:space="preserve"> MORVAN P.</v>
      </c>
    </row>
    <row r="26" spans="1:23" ht="14" thickBot="1" x14ac:dyDescent="0.2">
      <c r="A26" s="41">
        <v>4</v>
      </c>
      <c r="B26" s="42">
        <f>K10</f>
        <v>0</v>
      </c>
      <c r="C26" s="1064" t="str">
        <f>C10</f>
        <v xml:space="preserve"> MIRSKY T.</v>
      </c>
      <c r="D26" s="44">
        <f>K14</f>
        <v>0</v>
      </c>
      <c r="E26" s="1064" t="str">
        <f>C14</f>
        <v xml:space="preserve"> GURIOLI S.</v>
      </c>
      <c r="G26" s="41">
        <v>4</v>
      </c>
      <c r="H26" s="42">
        <f>K14</f>
        <v>0</v>
      </c>
      <c r="I26" s="1064" t="str">
        <f>C14</f>
        <v xml:space="preserve"> GURIOLI S.</v>
      </c>
      <c r="J26" s="44">
        <f>K10</f>
        <v>0</v>
      </c>
      <c r="K26" s="1070" t="str">
        <f>C5</f>
        <v xml:space="preserve"> SIMONCELLI M</v>
      </c>
      <c r="M26" s="41">
        <v>4</v>
      </c>
      <c r="N26" s="42">
        <f>K4</f>
        <v>0</v>
      </c>
      <c r="O26" s="1064" t="str">
        <f>C12</f>
        <v xml:space="preserve"> FERRARESE S</v>
      </c>
      <c r="P26" s="44">
        <f>K14</f>
        <v>0</v>
      </c>
      <c r="Q26" s="1070" t="str">
        <f>C14</f>
        <v xml:space="preserve"> GURIOLI S.</v>
      </c>
      <c r="S26" s="41">
        <v>4</v>
      </c>
      <c r="T26" s="42">
        <f>K15</f>
        <v>0</v>
      </c>
      <c r="U26" s="1056" t="str">
        <f>C11</f>
        <v xml:space="preserve"> PASINI J.</v>
      </c>
      <c r="V26" s="44">
        <f>K14</f>
        <v>0</v>
      </c>
      <c r="W26" s="1056" t="str">
        <f>C14</f>
        <v xml:space="preserve"> GURIOLI S.</v>
      </c>
    </row>
    <row r="28" spans="1:23" ht="14" thickBot="1" x14ac:dyDescent="0.2">
      <c r="E28" s="15" t="s">
        <v>309</v>
      </c>
      <c r="K28" s="15" t="s">
        <v>2186</v>
      </c>
      <c r="Q28" s="15" t="s">
        <v>670</v>
      </c>
      <c r="W28" s="15" t="s">
        <v>859</v>
      </c>
    </row>
    <row r="29" spans="1:23" x14ac:dyDescent="0.15">
      <c r="A29" s="26" t="s">
        <v>892</v>
      </c>
      <c r="B29" s="27" t="s">
        <v>197</v>
      </c>
      <c r="C29" s="28" t="s">
        <v>865</v>
      </c>
      <c r="D29" s="29" t="s">
        <v>197</v>
      </c>
      <c r="E29" s="30" t="s">
        <v>866</v>
      </c>
      <c r="G29" s="26" t="s">
        <v>892</v>
      </c>
      <c r="H29" s="27" t="s">
        <v>197</v>
      </c>
      <c r="I29" s="28" t="s">
        <v>865</v>
      </c>
      <c r="J29" s="29" t="s">
        <v>197</v>
      </c>
      <c r="K29" s="30" t="s">
        <v>866</v>
      </c>
      <c r="M29" s="26" t="s">
        <v>892</v>
      </c>
      <c r="N29" s="27" t="s">
        <v>197</v>
      </c>
      <c r="O29" s="28" t="s">
        <v>865</v>
      </c>
      <c r="P29" s="29" t="s">
        <v>197</v>
      </c>
      <c r="Q29" s="30" t="s">
        <v>866</v>
      </c>
      <c r="S29" s="26" t="s">
        <v>892</v>
      </c>
      <c r="T29" s="27" t="s">
        <v>197</v>
      </c>
      <c r="U29" s="28" t="s">
        <v>865</v>
      </c>
      <c r="V29" s="29" t="s">
        <v>197</v>
      </c>
      <c r="W29" s="30" t="s">
        <v>866</v>
      </c>
    </row>
    <row r="30" spans="1:23" x14ac:dyDescent="0.15">
      <c r="A30" s="31">
        <v>1</v>
      </c>
      <c r="B30" s="32">
        <f>K15</f>
        <v>0</v>
      </c>
      <c r="C30" s="1047" t="str">
        <f>C15</f>
        <v xml:space="preserve"> BEZZI I.</v>
      </c>
      <c r="D30" s="34">
        <f>K8</f>
        <v>0</v>
      </c>
      <c r="E30" s="1047" t="str">
        <f>C8</f>
        <v xml:space="preserve"> OREL J.</v>
      </c>
      <c r="G30" s="31">
        <v>1</v>
      </c>
      <c r="H30" s="32">
        <f>K8</f>
        <v>0</v>
      </c>
      <c r="I30" s="1047" t="str">
        <f>C8</f>
        <v xml:space="preserve"> OREL J.</v>
      </c>
      <c r="J30" s="34">
        <f>K15</f>
        <v>0</v>
      </c>
      <c r="K30" s="1048" t="str">
        <f>C12</f>
        <v xml:space="preserve"> FERRARESE S</v>
      </c>
      <c r="M30" s="31">
        <v>1</v>
      </c>
      <c r="N30" s="32">
        <f>K7</f>
        <v>0</v>
      </c>
      <c r="O30" s="1047" t="str">
        <f>C15</f>
        <v xml:space="preserve"> BEZZI I.</v>
      </c>
      <c r="P30" s="34">
        <f>K11</f>
        <v>0</v>
      </c>
      <c r="Q30" s="1048" t="str">
        <f>C9</f>
        <v xml:space="preserve"> AINSLIE I.</v>
      </c>
      <c r="S30" s="31">
        <v>1</v>
      </c>
      <c r="T30" s="32">
        <f>K14</f>
        <v>0</v>
      </c>
      <c r="U30" s="1048" t="str">
        <f>C13</f>
        <v xml:space="preserve"> HAHLBROCK S</v>
      </c>
      <c r="V30" s="34">
        <f>K10</f>
        <v>0</v>
      </c>
      <c r="W30" s="1048" t="str">
        <f>C4</f>
        <v xml:space="preserve"> CIAN P</v>
      </c>
    </row>
    <row r="31" spans="1:23" x14ac:dyDescent="0.15">
      <c r="A31" s="35">
        <v>2</v>
      </c>
      <c r="B31" s="36">
        <f>K11</f>
        <v>0</v>
      </c>
      <c r="C31" s="1047" t="str">
        <f>C11</f>
        <v xml:space="preserve"> PASINI J.</v>
      </c>
      <c r="D31" s="34">
        <f>K7</f>
        <v>0</v>
      </c>
      <c r="E31" s="1047" t="str">
        <f>C7</f>
        <v xml:space="preserve"> MONNIN E.</v>
      </c>
      <c r="G31" s="35">
        <v>2</v>
      </c>
      <c r="H31" s="36">
        <f>K4</f>
        <v>0</v>
      </c>
      <c r="I31" s="1062" t="str">
        <f>C9</f>
        <v xml:space="preserve"> AINSLIE I.</v>
      </c>
      <c r="J31" s="34">
        <f>K10</f>
        <v>0</v>
      </c>
      <c r="K31" s="1062" t="str">
        <f>C10</f>
        <v xml:space="preserve"> MIRSKY T.</v>
      </c>
      <c r="M31" s="35">
        <v>2</v>
      </c>
      <c r="N31" s="36">
        <f>K14</f>
        <v>0</v>
      </c>
      <c r="O31" s="1047" t="str">
        <f>C14</f>
        <v xml:space="preserve"> GURIOLI S.</v>
      </c>
      <c r="P31" s="34">
        <f>K10</f>
        <v>0</v>
      </c>
      <c r="Q31" s="1048" t="str">
        <f>C8</f>
        <v xml:space="preserve"> OREL J.</v>
      </c>
      <c r="S31" s="35">
        <v>2</v>
      </c>
      <c r="T31" s="36">
        <f>K4</f>
        <v>0</v>
      </c>
      <c r="U31" s="1062" t="str">
        <f>C6</f>
        <v xml:space="preserve"> MORVAN P.</v>
      </c>
      <c r="V31" s="34">
        <f>K15</f>
        <v>0</v>
      </c>
      <c r="W31" s="1062" t="str">
        <f>C11</f>
        <v xml:space="preserve"> PASINI J.</v>
      </c>
    </row>
    <row r="32" spans="1:23" x14ac:dyDescent="0.15">
      <c r="A32" s="38">
        <v>3</v>
      </c>
      <c r="B32" s="39">
        <f>K12</f>
        <v>0</v>
      </c>
      <c r="C32" s="1157" t="str">
        <f>C13</f>
        <v xml:space="preserve"> HAHLBROCK S</v>
      </c>
      <c r="D32" s="40">
        <f>K4</f>
        <v>0</v>
      </c>
      <c r="E32" s="1157" t="str">
        <f>C9</f>
        <v xml:space="preserve"> AINSLIE I.</v>
      </c>
      <c r="G32" s="38">
        <v>3</v>
      </c>
      <c r="H32" s="39">
        <f>K7</f>
        <v>0</v>
      </c>
      <c r="I32" s="1149" t="str">
        <f>C14</f>
        <v xml:space="preserve"> GURIOLI S.</v>
      </c>
      <c r="J32" s="40">
        <f>K14</f>
        <v>0</v>
      </c>
      <c r="K32" s="1062" t="str">
        <f>C6</f>
        <v xml:space="preserve"> MORVAN P.</v>
      </c>
      <c r="M32" s="38">
        <v>3</v>
      </c>
      <c r="N32" s="39">
        <f>K15</f>
        <v>0</v>
      </c>
      <c r="O32" s="1062" t="str">
        <f>C11</f>
        <v xml:space="preserve"> PASINI J.</v>
      </c>
      <c r="P32" s="40">
        <f>K12</f>
        <v>0</v>
      </c>
      <c r="Q32" s="1050" t="str">
        <f>C5</f>
        <v xml:space="preserve"> SIMONCELLI M</v>
      </c>
      <c r="S32" s="38">
        <v>3</v>
      </c>
      <c r="T32" s="39">
        <f>K11</f>
        <v>0</v>
      </c>
      <c r="U32" s="1050" t="str">
        <f>C9</f>
        <v xml:space="preserve"> AINSLIE I.</v>
      </c>
      <c r="V32" s="40">
        <f>K8</f>
        <v>0</v>
      </c>
      <c r="W32" s="1062" t="str">
        <f>C12</f>
        <v xml:space="preserve"> FERRARESE S</v>
      </c>
    </row>
    <row r="33" spans="1:23" ht="14" thickBot="1" x14ac:dyDescent="0.2">
      <c r="A33" s="41">
        <v>4</v>
      </c>
      <c r="B33" s="42">
        <f>K10</f>
        <v>0</v>
      </c>
      <c r="C33" s="1054" t="str">
        <f>C10</f>
        <v xml:space="preserve"> MIRSKY T.</v>
      </c>
      <c r="D33" s="44">
        <f>K14</f>
        <v>0</v>
      </c>
      <c r="E33" s="1054" t="str">
        <f>C6</f>
        <v xml:space="preserve"> MORVAN P.</v>
      </c>
      <c r="G33" s="41">
        <v>4</v>
      </c>
      <c r="H33" s="42">
        <f>K11</f>
        <v>0</v>
      </c>
      <c r="I33" s="1054" t="str">
        <f>C5</f>
        <v xml:space="preserve"> SIMONCELLI M</v>
      </c>
      <c r="J33" s="44">
        <f>K12</f>
        <v>0</v>
      </c>
      <c r="K33" s="1064" t="str">
        <f>C13</f>
        <v xml:space="preserve"> HAHLBROCK S</v>
      </c>
      <c r="M33" s="41">
        <v>4</v>
      </c>
      <c r="N33" s="42">
        <f>K4</f>
        <v>0</v>
      </c>
      <c r="O33" s="1064" t="str">
        <f>C6</f>
        <v xml:space="preserve"> MORVAN P.</v>
      </c>
      <c r="P33" s="44">
        <f>K8</f>
        <v>0</v>
      </c>
      <c r="Q33" s="1054" t="str">
        <f>C12</f>
        <v xml:space="preserve"> FERRARESE S</v>
      </c>
      <c r="S33" s="41">
        <v>4</v>
      </c>
      <c r="T33" s="42">
        <f>K7</f>
        <v>0</v>
      </c>
      <c r="U33" s="1064" t="str">
        <f>C15</f>
        <v xml:space="preserve"> BEZZI I.</v>
      </c>
      <c r="V33" s="44">
        <f>K12</f>
        <v>0</v>
      </c>
      <c r="W33" s="1070" t="str">
        <f>C10</f>
        <v xml:space="preserve"> MIRSKY T.</v>
      </c>
    </row>
    <row r="35" spans="1:23" ht="14" thickBot="1" x14ac:dyDescent="0.2">
      <c r="E35" s="15" t="s">
        <v>2185</v>
      </c>
      <c r="K35" s="15" t="s">
        <v>2187</v>
      </c>
      <c r="Q35" s="15" t="s">
        <v>861</v>
      </c>
      <c r="W35" s="15" t="s">
        <v>862</v>
      </c>
    </row>
    <row r="36" spans="1:23" x14ac:dyDescent="0.15">
      <c r="A36" s="26" t="s">
        <v>892</v>
      </c>
      <c r="B36" s="27" t="s">
        <v>197</v>
      </c>
      <c r="C36" s="28" t="s">
        <v>865</v>
      </c>
      <c r="D36" s="29" t="s">
        <v>197</v>
      </c>
      <c r="E36" s="30" t="s">
        <v>866</v>
      </c>
      <c r="G36" s="26" t="s">
        <v>892</v>
      </c>
      <c r="H36" s="27" t="s">
        <v>197</v>
      </c>
      <c r="I36" s="28" t="s">
        <v>865</v>
      </c>
      <c r="J36" s="29" t="s">
        <v>197</v>
      </c>
      <c r="K36" s="30" t="s">
        <v>866</v>
      </c>
      <c r="M36" s="26" t="s">
        <v>892</v>
      </c>
      <c r="N36" s="27" t="s">
        <v>197</v>
      </c>
      <c r="O36" s="28" t="s">
        <v>865</v>
      </c>
      <c r="P36" s="29" t="s">
        <v>197</v>
      </c>
      <c r="Q36" s="30" t="s">
        <v>866</v>
      </c>
      <c r="S36" s="26" t="s">
        <v>892</v>
      </c>
      <c r="T36" s="27" t="s">
        <v>197</v>
      </c>
      <c r="U36" s="28" t="s">
        <v>865</v>
      </c>
      <c r="V36" s="29" t="s">
        <v>197</v>
      </c>
      <c r="W36" s="30" t="s">
        <v>866</v>
      </c>
    </row>
    <row r="37" spans="1:23" x14ac:dyDescent="0.15">
      <c r="A37" s="31">
        <v>1</v>
      </c>
      <c r="B37" s="32">
        <f>K8</f>
        <v>0</v>
      </c>
      <c r="C37" s="1157" t="str">
        <f>C4</f>
        <v xml:space="preserve"> CIAN P</v>
      </c>
      <c r="D37" s="34">
        <f>K15</f>
        <v>0</v>
      </c>
      <c r="E37" s="1047" t="str">
        <f>C12</f>
        <v xml:space="preserve"> FERRARESE S</v>
      </c>
      <c r="G37" s="31">
        <v>1</v>
      </c>
      <c r="H37" s="32">
        <f>K7</f>
        <v>0</v>
      </c>
      <c r="I37" s="1047" t="str">
        <f>C14</f>
        <v xml:space="preserve"> GURIOLI S.</v>
      </c>
      <c r="J37" s="34">
        <f>K4</f>
        <v>0</v>
      </c>
      <c r="K37" s="1047" t="str">
        <f>C9</f>
        <v xml:space="preserve"> AINSLIE I.</v>
      </c>
      <c r="M37" s="31">
        <v>1</v>
      </c>
      <c r="N37" s="32">
        <f>K10</f>
        <v>0</v>
      </c>
      <c r="O37" s="1047" t="str">
        <f>C4</f>
        <v xml:space="preserve"> CIAN P</v>
      </c>
      <c r="P37" s="34">
        <f>K11</f>
        <v>0</v>
      </c>
      <c r="Q37" s="1048" t="str">
        <f>C5</f>
        <v xml:space="preserve"> SIMONCELLI M</v>
      </c>
      <c r="S37" s="31">
        <v>1</v>
      </c>
      <c r="T37" s="32">
        <f>K4</f>
        <v>0</v>
      </c>
      <c r="U37" s="1047" t="str">
        <f>C6</f>
        <v xml:space="preserve"> MORVAN P.</v>
      </c>
      <c r="V37" s="34">
        <f>K11</f>
        <v>0</v>
      </c>
      <c r="W37" s="1048" t="str">
        <f>C15</f>
        <v xml:space="preserve"> BEZZI I.</v>
      </c>
    </row>
    <row r="38" spans="1:23" x14ac:dyDescent="0.15">
      <c r="A38" s="35">
        <v>2</v>
      </c>
      <c r="B38" s="36">
        <f>K14</f>
        <v>0</v>
      </c>
      <c r="C38" s="1067" t="str">
        <f>C6</f>
        <v xml:space="preserve"> MORVAN P.</v>
      </c>
      <c r="D38" s="34">
        <f>K4</f>
        <v>0</v>
      </c>
      <c r="E38" s="1047" t="str">
        <f>C9</f>
        <v xml:space="preserve"> AINSLIE I.</v>
      </c>
      <c r="G38" s="35">
        <v>2</v>
      </c>
      <c r="H38" s="36">
        <f>K12</f>
        <v>0</v>
      </c>
      <c r="I38" s="1062" t="str">
        <f>C13</f>
        <v xml:space="preserve"> HAHLBROCK S</v>
      </c>
      <c r="J38" s="34">
        <f>K10</f>
        <v>0</v>
      </c>
      <c r="K38" s="1062" t="str">
        <f>C10</f>
        <v xml:space="preserve"> MIRSKY T.</v>
      </c>
      <c r="M38" s="35">
        <v>2</v>
      </c>
      <c r="N38" s="36">
        <f>K7</f>
        <v>0</v>
      </c>
      <c r="O38" s="1048" t="str">
        <f>C7</f>
        <v xml:space="preserve"> MONNIN E.</v>
      </c>
      <c r="P38" s="34">
        <f>K4</f>
        <v>0</v>
      </c>
      <c r="Q38" s="1047" t="str">
        <f>C6</f>
        <v xml:space="preserve"> MORVAN P.</v>
      </c>
      <c r="S38" s="35">
        <v>2</v>
      </c>
      <c r="T38" s="36">
        <f>K12</f>
        <v>0</v>
      </c>
      <c r="U38" s="1062" t="str">
        <f>C10</f>
        <v xml:space="preserve"> MIRSKY T.</v>
      </c>
      <c r="V38" s="34">
        <f>K10</f>
        <v>0</v>
      </c>
      <c r="W38" s="1050" t="str">
        <f>C4</f>
        <v xml:space="preserve"> CIAN P</v>
      </c>
    </row>
    <row r="39" spans="1:23" x14ac:dyDescent="0.15">
      <c r="A39" s="38">
        <v>3</v>
      </c>
      <c r="B39" s="39">
        <f>K12</f>
        <v>0</v>
      </c>
      <c r="C39" s="1050" t="str">
        <f>C13</f>
        <v xml:space="preserve"> HAHLBROCK S</v>
      </c>
      <c r="D39" s="40">
        <f>K7</f>
        <v>0</v>
      </c>
      <c r="E39" s="1062" t="str">
        <f>C14</f>
        <v xml:space="preserve"> GURIOLI S.</v>
      </c>
      <c r="G39" s="38">
        <v>3</v>
      </c>
      <c r="H39" s="39">
        <f>K11</f>
        <v>0</v>
      </c>
      <c r="I39" s="1050" t="str">
        <f>C5</f>
        <v xml:space="preserve"> SIMONCELLI M</v>
      </c>
      <c r="J39" s="40">
        <f>K14</f>
        <v>0</v>
      </c>
      <c r="K39" s="1062" t="str">
        <f>C6</f>
        <v xml:space="preserve"> MORVAN P.</v>
      </c>
      <c r="M39" s="38">
        <v>3</v>
      </c>
      <c r="N39" s="39">
        <f>K15</f>
        <v>0</v>
      </c>
      <c r="O39" s="1062" t="str">
        <f>C11</f>
        <v xml:space="preserve"> PASINI J.</v>
      </c>
      <c r="P39" s="40">
        <f>K12</f>
        <v>0</v>
      </c>
      <c r="Q39" s="1050" t="str">
        <f>C10</f>
        <v xml:space="preserve"> MIRSKY T.</v>
      </c>
      <c r="S39" s="38">
        <v>3</v>
      </c>
      <c r="T39" s="39">
        <f>K15</f>
        <v>0</v>
      </c>
      <c r="U39" s="1149" t="str">
        <f>C14</f>
        <v xml:space="preserve"> GURIOLI S.</v>
      </c>
      <c r="V39" s="40">
        <f>K7</f>
        <v>0</v>
      </c>
      <c r="W39" s="1050" t="str">
        <f>C7</f>
        <v xml:space="preserve"> MONNIN E.</v>
      </c>
    </row>
    <row r="40" spans="1:23" ht="14" thickBot="1" x14ac:dyDescent="0.2">
      <c r="A40" s="41">
        <v>4</v>
      </c>
      <c r="B40" s="42">
        <f>K10</f>
        <v>0</v>
      </c>
      <c r="C40" s="1064" t="str">
        <f>C10</f>
        <v xml:space="preserve"> MIRSKY T.</v>
      </c>
      <c r="D40" s="44">
        <f>K11</f>
        <v>0</v>
      </c>
      <c r="E40" s="1056" t="str">
        <f>C5</f>
        <v xml:space="preserve"> SIMONCELLI M</v>
      </c>
      <c r="G40" s="41">
        <v>4</v>
      </c>
      <c r="H40" s="42">
        <f>K15</f>
        <v>0</v>
      </c>
      <c r="I40" s="1070" t="str">
        <f>C11</f>
        <v xml:space="preserve"> PASINI J.</v>
      </c>
      <c r="J40" s="44">
        <f>K8</f>
        <v>0</v>
      </c>
      <c r="K40" s="1056" t="str">
        <f>C4</f>
        <v xml:space="preserve"> CIAN P</v>
      </c>
      <c r="M40" s="41">
        <v>4</v>
      </c>
      <c r="N40" s="42">
        <f>K14</f>
        <v>0</v>
      </c>
      <c r="O40" s="1056" t="str">
        <f>C13</f>
        <v xml:space="preserve"> HAHLBROCK S</v>
      </c>
      <c r="P40" s="44">
        <f>K8</f>
        <v>0</v>
      </c>
      <c r="Q40" s="1056" t="str">
        <f>C12</f>
        <v xml:space="preserve"> FERRARESE S</v>
      </c>
      <c r="S40" s="41">
        <v>4</v>
      </c>
      <c r="T40" s="42">
        <f>K14</f>
        <v>0</v>
      </c>
      <c r="U40" s="1070" t="str">
        <f>C9</f>
        <v xml:space="preserve"> AINSLIE I.</v>
      </c>
      <c r="V40" s="44">
        <f>K8</f>
        <v>0</v>
      </c>
      <c r="W40" s="1054" t="str">
        <f>C8</f>
        <v xml:space="preserve"> OREL J.</v>
      </c>
    </row>
    <row r="42" spans="1:23" x14ac:dyDescent="0.15">
      <c r="Q42"/>
    </row>
    <row r="46" spans="1:23" ht="14" thickBot="1" x14ac:dyDescent="0.2">
      <c r="E46" s="15" t="s">
        <v>863</v>
      </c>
      <c r="H46" s="1815" t="s">
        <v>1368</v>
      </c>
      <c r="I46" s="1816"/>
      <c r="J46" s="1815" t="s">
        <v>496</v>
      </c>
      <c r="K46" s="1816"/>
    </row>
    <row r="47" spans="1:23" x14ac:dyDescent="0.15">
      <c r="A47" s="26" t="s">
        <v>892</v>
      </c>
      <c r="B47" s="27" t="s">
        <v>197</v>
      </c>
      <c r="C47" s="28" t="s">
        <v>865</v>
      </c>
      <c r="D47" s="59" t="s">
        <v>197</v>
      </c>
      <c r="E47" s="30" t="s">
        <v>866</v>
      </c>
      <c r="H47" s="24">
        <v>1</v>
      </c>
      <c r="I47" s="386" t="str">
        <f>C4</f>
        <v xml:space="preserve"> CIAN P</v>
      </c>
      <c r="J47" s="24">
        <v>2</v>
      </c>
      <c r="K47" s="386" t="str">
        <f>C5</f>
        <v xml:space="preserve"> SIMONCELLI M</v>
      </c>
    </row>
    <row r="48" spans="1:23" x14ac:dyDescent="0.15">
      <c r="A48" s="31">
        <v>1</v>
      </c>
      <c r="B48" s="32">
        <f>K11</f>
        <v>0</v>
      </c>
      <c r="C48" s="1067" t="str">
        <f>C15</f>
        <v xml:space="preserve"> BEZZI I.</v>
      </c>
      <c r="D48" s="62">
        <f>K15</f>
        <v>0</v>
      </c>
      <c r="E48" s="1047" t="str">
        <f>C14</f>
        <v xml:space="preserve"> GURIOLI S.</v>
      </c>
      <c r="H48" s="24">
        <v>4</v>
      </c>
      <c r="I48" s="386" t="str">
        <f>C7</f>
        <v xml:space="preserve"> MONNIN E.</v>
      </c>
      <c r="J48" s="24">
        <v>3</v>
      </c>
      <c r="K48" s="386" t="str">
        <f>C6</f>
        <v xml:space="preserve"> MORVAN P.</v>
      </c>
    </row>
    <row r="49" spans="1:23" ht="14" thickBot="1" x14ac:dyDescent="0.2">
      <c r="A49" s="35">
        <v>2</v>
      </c>
      <c r="B49" s="47">
        <f>K4</f>
        <v>0</v>
      </c>
      <c r="C49" s="1070" t="str">
        <f>C12</f>
        <v xml:space="preserve"> FERRARESE S</v>
      </c>
      <c r="D49" s="71">
        <f>K12</f>
        <v>0</v>
      </c>
      <c r="E49" s="1064" t="str">
        <f>C10</f>
        <v xml:space="preserve"> MIRSKY T.</v>
      </c>
      <c r="H49" s="24">
        <v>5</v>
      </c>
      <c r="I49" s="386" t="str">
        <f>C8</f>
        <v xml:space="preserve"> OREL J.</v>
      </c>
      <c r="J49" s="24">
        <v>6</v>
      </c>
      <c r="K49" s="386" t="str">
        <f>C9</f>
        <v xml:space="preserve"> AINSLIE I.</v>
      </c>
    </row>
    <row r="50" spans="1:23" x14ac:dyDescent="0.15">
      <c r="H50" s="24">
        <v>8</v>
      </c>
      <c r="I50" s="386" t="str">
        <f>C11</f>
        <v xml:space="preserve"> PASINI J.</v>
      </c>
      <c r="J50" s="24">
        <v>7</v>
      </c>
      <c r="K50" s="386" t="str">
        <f>C10</f>
        <v xml:space="preserve"> MIRSKY T.</v>
      </c>
    </row>
    <row r="51" spans="1:23" x14ac:dyDescent="0.15">
      <c r="H51" s="24">
        <v>9</v>
      </c>
      <c r="I51" s="386" t="str">
        <f>C12</f>
        <v xml:space="preserve"> FERRARESE S</v>
      </c>
      <c r="J51" s="24">
        <v>10</v>
      </c>
      <c r="K51" s="386" t="str">
        <f>C13</f>
        <v xml:space="preserve"> HAHLBROCK S</v>
      </c>
    </row>
    <row r="52" spans="1:23" x14ac:dyDescent="0.15">
      <c r="H52" s="634">
        <v>12</v>
      </c>
      <c r="I52" s="386" t="str">
        <f>C15</f>
        <v xml:space="preserve"> BEZZI I.</v>
      </c>
      <c r="J52" s="634">
        <v>11</v>
      </c>
      <c r="K52" s="386" t="str">
        <f>C14</f>
        <v xml:space="preserve"> GURIOLI S.</v>
      </c>
      <c r="N52" s="16"/>
      <c r="O52" s="16"/>
      <c r="P52" s="16"/>
      <c r="Q52" s="16"/>
      <c r="R52" s="16"/>
      <c r="S52" s="16"/>
      <c r="T52" s="16"/>
      <c r="U52" s="16"/>
      <c r="V52" s="16"/>
      <c r="W52" s="16"/>
    </row>
    <row r="53" spans="1:23" x14ac:dyDescent="0.15">
      <c r="N53" s="16"/>
      <c r="O53" s="16"/>
      <c r="P53" s="16"/>
      <c r="Q53" s="16"/>
      <c r="R53" s="16"/>
      <c r="S53" s="16"/>
      <c r="T53" s="16"/>
      <c r="U53" s="16"/>
      <c r="V53" s="16"/>
      <c r="W53" s="16"/>
    </row>
    <row r="54" spans="1:23" x14ac:dyDescent="0.15">
      <c r="N54" s="16"/>
      <c r="O54" s="16"/>
      <c r="P54" s="16"/>
      <c r="Q54" s="16"/>
      <c r="R54" s="16"/>
      <c r="S54" s="16"/>
      <c r="T54" s="16"/>
      <c r="U54" s="16"/>
      <c r="V54" s="16"/>
      <c r="W54" s="16"/>
    </row>
    <row r="55" spans="1:23" x14ac:dyDescent="0.15">
      <c r="A55" s="253" t="s">
        <v>760</v>
      </c>
      <c r="B55" s="253"/>
      <c r="C55" s="253"/>
      <c r="D55" s="253"/>
      <c r="E55" s="253"/>
      <c r="F55" s="253"/>
      <c r="G55" s="253"/>
      <c r="H55" s="253"/>
      <c r="I55" s="253"/>
      <c r="J55" s="253"/>
      <c r="K55" s="253"/>
      <c r="L55" s="253"/>
      <c r="M55" s="253"/>
      <c r="N55" s="16"/>
      <c r="O55" s="16"/>
      <c r="P55" s="16"/>
      <c r="Q55" s="16"/>
      <c r="R55" s="16"/>
      <c r="S55" s="16"/>
      <c r="T55" s="16"/>
      <c r="U55" s="16"/>
      <c r="V55" s="16"/>
      <c r="W55" s="16"/>
    </row>
    <row r="56" spans="1:23" x14ac:dyDescent="0.15">
      <c r="A56" s="253" t="s">
        <v>440</v>
      </c>
      <c r="B56" s="253"/>
      <c r="C56" s="253"/>
      <c r="D56" s="253"/>
      <c r="E56" s="253"/>
      <c r="F56" s="253"/>
      <c r="G56" s="253"/>
      <c r="H56" s="253"/>
      <c r="I56" s="253"/>
      <c r="J56" s="253"/>
      <c r="K56" s="253"/>
      <c r="L56" s="253"/>
      <c r="M56" s="253"/>
      <c r="N56" s="16"/>
      <c r="O56" s="16"/>
      <c r="P56" s="16"/>
      <c r="Q56" s="16"/>
      <c r="R56" s="16"/>
      <c r="S56" s="16"/>
      <c r="T56" s="16"/>
      <c r="U56" s="16"/>
      <c r="V56" s="16"/>
      <c r="W56" s="16"/>
    </row>
    <row r="57" spans="1:23" x14ac:dyDescent="0.15">
      <c r="A57" s="1751" t="s">
        <v>2263</v>
      </c>
      <c r="B57" s="1751"/>
      <c r="C57" s="1751"/>
      <c r="D57" s="1751"/>
      <c r="E57" s="1751"/>
      <c r="F57" s="1751"/>
      <c r="G57" s="1751"/>
      <c r="H57" s="1751"/>
      <c r="I57" s="1751"/>
      <c r="J57" s="1751"/>
      <c r="K57" s="1751"/>
      <c r="L57" s="253"/>
      <c r="M57" s="253"/>
      <c r="N57" s="16"/>
      <c r="O57" s="16"/>
      <c r="P57" s="16"/>
      <c r="Q57" s="16"/>
      <c r="R57" s="16"/>
      <c r="S57" s="16"/>
      <c r="T57" s="16"/>
      <c r="U57" s="16"/>
      <c r="V57" s="16"/>
      <c r="W57" s="16"/>
    </row>
    <row r="58" spans="1:23" x14ac:dyDescent="0.15">
      <c r="A58" s="1751" t="s">
        <v>348</v>
      </c>
      <c r="B58" s="1751"/>
      <c r="C58" s="1751"/>
      <c r="D58" s="1751"/>
      <c r="E58" s="1751"/>
      <c r="F58" s="1751"/>
      <c r="G58" s="1751"/>
      <c r="H58" s="1751"/>
      <c r="I58" s="1751"/>
      <c r="J58" s="1751"/>
      <c r="K58" s="1751"/>
      <c r="M58" s="16"/>
    </row>
    <row r="59" spans="1:23" x14ac:dyDescent="0.15">
      <c r="A59" s="1751" t="s">
        <v>1147</v>
      </c>
      <c r="B59" s="1751"/>
      <c r="C59" s="1751"/>
      <c r="D59" s="1751"/>
      <c r="E59" s="1751"/>
      <c r="F59" s="1751"/>
      <c r="G59" s="1751"/>
      <c r="H59" s="1751"/>
      <c r="I59" s="1751"/>
      <c r="J59" s="1751"/>
      <c r="K59" s="1751"/>
    </row>
    <row r="60" spans="1:23" x14ac:dyDescent="0.15">
      <c r="A60" s="1751" t="s">
        <v>439</v>
      </c>
      <c r="B60" s="1751"/>
      <c r="C60" s="1751"/>
      <c r="D60" s="1751"/>
      <c r="E60" s="1751"/>
      <c r="F60" s="1751"/>
      <c r="G60" s="1751"/>
      <c r="H60" s="1751"/>
      <c r="I60" s="1751"/>
      <c r="J60" s="1751"/>
      <c r="K60" s="1751"/>
      <c r="M60" s="16"/>
    </row>
    <row r="61" spans="1:23" x14ac:dyDescent="0.15">
      <c r="A61" s="1751" t="s">
        <v>441</v>
      </c>
      <c r="B61" s="1751"/>
      <c r="C61" s="1751"/>
      <c r="D61" s="1751"/>
      <c r="E61" s="1751"/>
      <c r="F61" s="1751"/>
      <c r="G61" s="1751"/>
      <c r="H61" s="1751"/>
      <c r="I61" s="1751"/>
      <c r="J61" s="1751"/>
      <c r="K61" s="1751"/>
      <c r="M61" s="16"/>
    </row>
  </sheetData>
  <sheetProtection password="CF27" sheet="1" objects="1" scenarios="1"/>
  <mergeCells count="30">
    <mergeCell ref="M5:W5"/>
    <mergeCell ref="B21:C21"/>
    <mergeCell ref="M1:W1"/>
    <mergeCell ref="J46:K46"/>
    <mergeCell ref="H46:I46"/>
    <mergeCell ref="F3:H3"/>
    <mergeCell ref="F4:H4"/>
    <mergeCell ref="F5:H5"/>
    <mergeCell ref="F6:H6"/>
    <mergeCell ref="F7:H7"/>
    <mergeCell ref="N14:O14"/>
    <mergeCell ref="A1:K1"/>
    <mergeCell ref="C2:D2"/>
    <mergeCell ref="F14:H14"/>
    <mergeCell ref="F15:H15"/>
    <mergeCell ref="F12:H12"/>
    <mergeCell ref="A60:K60"/>
    <mergeCell ref="A61:K61"/>
    <mergeCell ref="F16:G16"/>
    <mergeCell ref="I16:J16"/>
    <mergeCell ref="A57:K57"/>
    <mergeCell ref="A59:K59"/>
    <mergeCell ref="A58:K58"/>
    <mergeCell ref="C17:E17"/>
    <mergeCell ref="A19:K19"/>
    <mergeCell ref="F13:H13"/>
    <mergeCell ref="F11:H11"/>
    <mergeCell ref="F9:H9"/>
    <mergeCell ref="F10:H10"/>
    <mergeCell ref="F8:H8"/>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oglio68"/>
  <dimension ref="A1:AF37"/>
  <sheetViews>
    <sheetView workbookViewId="0">
      <selection sqref="A1:K1"/>
    </sheetView>
  </sheetViews>
  <sheetFormatPr baseColWidth="10" defaultColWidth="8.83203125" defaultRowHeight="13" x14ac:dyDescent="0.15"/>
  <cols>
    <col min="1" max="1" width="2.33203125" style="15" customWidth="1"/>
    <col min="2" max="2" width="12.6640625" style="15" customWidth="1"/>
    <col min="3" max="16" width="3.6640625" style="15" customWidth="1"/>
    <col min="17" max="17" width="9.33203125" style="15" customWidth="1"/>
    <col min="18" max="18" width="12.6640625" style="15" customWidth="1"/>
    <col min="19" max="32" width="3.6640625" style="15" customWidth="1"/>
    <col min="33" max="16384" width="8.83203125" style="15"/>
  </cols>
  <sheetData>
    <row r="1" spans="1:32" x14ac:dyDescent="0.15">
      <c r="A1"/>
      <c r="B1" s="1637" t="s">
        <v>668</v>
      </c>
      <c r="C1" s="1637"/>
      <c r="D1" s="1637"/>
      <c r="E1" s="1637"/>
      <c r="F1" s="1637"/>
      <c r="G1" s="1637"/>
      <c r="H1" s="1637"/>
      <c r="R1" s="1637" t="s">
        <v>668</v>
      </c>
      <c r="S1" s="1637"/>
      <c r="T1" s="1637"/>
      <c r="U1" s="1637"/>
      <c r="V1" s="1637"/>
      <c r="W1" s="1637"/>
      <c r="X1" s="1637"/>
    </row>
    <row r="2" spans="1:32" ht="14" thickBot="1" x14ac:dyDescent="0.2">
      <c r="A2"/>
    </row>
    <row r="3" spans="1:32" ht="12.75" customHeight="1" x14ac:dyDescent="0.15">
      <c r="A3"/>
      <c r="B3" s="1846"/>
      <c r="C3" s="1848"/>
      <c r="D3" s="1848"/>
      <c r="E3" s="1848"/>
      <c r="F3" s="1850"/>
      <c r="G3" s="1852"/>
      <c r="H3" s="1854" t="s">
        <v>2039</v>
      </c>
      <c r="I3" s="1856" t="s">
        <v>852</v>
      </c>
      <c r="R3" s="1846"/>
      <c r="S3" s="1848"/>
      <c r="T3" s="1848"/>
      <c r="U3" s="1848"/>
      <c r="V3" s="1850"/>
      <c r="W3" s="1852"/>
      <c r="X3" s="1858" t="s">
        <v>2039</v>
      </c>
      <c r="Y3" s="1856" t="s">
        <v>852</v>
      </c>
    </row>
    <row r="4" spans="1:32" x14ac:dyDescent="0.15">
      <c r="A4"/>
      <c r="B4" s="1847"/>
      <c r="C4" s="1849"/>
      <c r="D4" s="1849"/>
      <c r="E4" s="1849"/>
      <c r="F4" s="1851"/>
      <c r="G4" s="1853"/>
      <c r="H4" s="1855"/>
      <c r="I4" s="1857"/>
      <c r="R4" s="1847"/>
      <c r="S4" s="1849"/>
      <c r="T4" s="1849"/>
      <c r="U4" s="1849"/>
      <c r="V4" s="1851"/>
      <c r="W4" s="1853"/>
      <c r="X4" s="1859"/>
      <c r="Y4" s="1857"/>
    </row>
    <row r="5" spans="1:32" x14ac:dyDescent="0.15">
      <c r="A5"/>
      <c r="B5" s="1847"/>
      <c r="C5" s="1849"/>
      <c r="D5" s="1849"/>
      <c r="E5" s="1849"/>
      <c r="F5" s="1851"/>
      <c r="G5" s="1853"/>
      <c r="H5" s="1855"/>
      <c r="I5" s="1857"/>
      <c r="R5" s="1847"/>
      <c r="S5" s="1849"/>
      <c r="T5" s="1849"/>
      <c r="U5" s="1849"/>
      <c r="V5" s="1851"/>
      <c r="W5" s="1853"/>
      <c r="X5" s="1859"/>
      <c r="Y5" s="1857"/>
    </row>
    <row r="6" spans="1:32" x14ac:dyDescent="0.15">
      <c r="A6"/>
      <c r="B6" s="1847"/>
      <c r="C6" s="1849"/>
      <c r="D6" s="1849"/>
      <c r="E6" s="1849"/>
      <c r="F6" s="1851"/>
      <c r="G6" s="1853"/>
      <c r="H6" s="1855"/>
      <c r="I6" s="1857"/>
      <c r="R6" s="1847"/>
      <c r="S6" s="1849"/>
      <c r="T6" s="1849"/>
      <c r="U6" s="1849"/>
      <c r="V6" s="1851"/>
      <c r="W6" s="1853"/>
      <c r="X6" s="1859"/>
      <c r="Y6" s="1857"/>
    </row>
    <row r="7" spans="1:32" x14ac:dyDescent="0.15">
      <c r="A7"/>
      <c r="B7" s="1847"/>
      <c r="C7" s="1849"/>
      <c r="D7" s="1849"/>
      <c r="E7" s="1849"/>
      <c r="F7" s="1851"/>
      <c r="G7" s="1853"/>
      <c r="H7" s="1855"/>
      <c r="I7" s="1857"/>
      <c r="R7" s="1847"/>
      <c r="S7" s="1849"/>
      <c r="T7" s="1849"/>
      <c r="U7" s="1849"/>
      <c r="V7" s="1851"/>
      <c r="W7" s="1853"/>
      <c r="X7" s="1859"/>
      <c r="Y7" s="1860"/>
    </row>
    <row r="8" spans="1:32" ht="21.75" customHeight="1" x14ac:dyDescent="0.15">
      <c r="A8"/>
      <c r="B8" s="430"/>
      <c r="C8" s="711"/>
      <c r="D8" s="99"/>
      <c r="E8" s="99"/>
      <c r="F8" s="712"/>
      <c r="G8" s="102"/>
      <c r="H8" s="774"/>
      <c r="I8" s="726"/>
      <c r="R8" s="430"/>
      <c r="S8" s="711"/>
      <c r="T8" s="99"/>
      <c r="U8" s="99"/>
      <c r="V8" s="712"/>
      <c r="W8" s="102"/>
      <c r="X8" s="728"/>
      <c r="Y8" s="728"/>
    </row>
    <row r="9" spans="1:32" ht="21.75" customHeight="1" x14ac:dyDescent="0.15">
      <c r="A9"/>
      <c r="B9" s="430"/>
      <c r="C9" s="99"/>
      <c r="D9" s="711"/>
      <c r="E9" s="99"/>
      <c r="F9" s="712"/>
      <c r="G9" s="102"/>
      <c r="H9" s="774"/>
      <c r="I9" s="726"/>
      <c r="R9" s="430"/>
      <c r="S9" s="99"/>
      <c r="T9" s="711"/>
      <c r="U9" s="99"/>
      <c r="V9" s="712"/>
      <c r="W9" s="102"/>
      <c r="X9" s="728"/>
      <c r="Y9" s="728"/>
    </row>
    <row r="10" spans="1:32" ht="21.75" customHeight="1" x14ac:dyDescent="0.15">
      <c r="A10"/>
      <c r="B10" s="430"/>
      <c r="C10" s="99"/>
      <c r="D10" s="99"/>
      <c r="E10" s="711"/>
      <c r="F10" s="712"/>
      <c r="G10" s="102"/>
      <c r="H10" s="774"/>
      <c r="I10" s="726"/>
      <c r="R10" s="430"/>
      <c r="S10" s="99"/>
      <c r="T10" s="99"/>
      <c r="U10" s="711"/>
      <c r="V10" s="712"/>
      <c r="W10" s="102"/>
      <c r="X10" s="728"/>
      <c r="Y10" s="728"/>
    </row>
    <row r="11" spans="1:32" ht="21.75" customHeight="1" x14ac:dyDescent="0.15">
      <c r="A11"/>
      <c r="B11" s="770"/>
      <c r="C11" s="254"/>
      <c r="D11" s="254"/>
      <c r="E11" s="254"/>
      <c r="F11" s="773"/>
      <c r="G11" s="772"/>
      <c r="H11" s="147"/>
      <c r="I11" s="726"/>
      <c r="R11" s="770"/>
      <c r="S11" s="254"/>
      <c r="T11" s="254"/>
      <c r="U11" s="254"/>
      <c r="V11" s="762"/>
      <c r="W11" s="102"/>
      <c r="X11" s="772"/>
      <c r="Y11" s="772"/>
    </row>
    <row r="12" spans="1:32" ht="21.75" customHeight="1" thickBot="1" x14ac:dyDescent="0.2">
      <c r="A12"/>
      <c r="B12" s="313"/>
      <c r="C12" s="103"/>
      <c r="D12" s="103"/>
      <c r="E12" s="103"/>
      <c r="F12" s="104"/>
      <c r="G12" s="775"/>
      <c r="H12" s="776"/>
      <c r="I12" s="714"/>
      <c r="R12" s="313"/>
      <c r="S12" s="103"/>
      <c r="T12" s="103"/>
      <c r="U12" s="103"/>
      <c r="V12" s="104"/>
      <c r="W12" s="775"/>
      <c r="X12" s="776"/>
      <c r="Y12" s="714"/>
    </row>
    <row r="13" spans="1:32" x14ac:dyDescent="0.15">
      <c r="A13"/>
      <c r="B13" s="1637" t="s">
        <v>1822</v>
      </c>
      <c r="C13" s="1637"/>
      <c r="D13" s="1637"/>
      <c r="E13" s="1637"/>
      <c r="F13" s="1637"/>
      <c r="G13" s="1637"/>
      <c r="H13" s="1637"/>
      <c r="I13" s="1637"/>
      <c r="J13" s="1637"/>
      <c r="K13" s="1637"/>
      <c r="L13" s="1637"/>
      <c r="M13" s="1637"/>
      <c r="N13" s="1637"/>
      <c r="O13" s="1637"/>
      <c r="P13" s="1637"/>
      <c r="Q13" s="171"/>
      <c r="R13" s="1637" t="s">
        <v>963</v>
      </c>
      <c r="S13" s="1637"/>
      <c r="T13" s="1637"/>
      <c r="U13" s="1637"/>
      <c r="V13" s="1637"/>
      <c r="W13" s="1637"/>
      <c r="X13" s="1637"/>
      <c r="Y13" s="1637"/>
      <c r="Z13" s="1637"/>
      <c r="AA13" s="1637"/>
      <c r="AB13" s="1637"/>
      <c r="AC13" s="1637"/>
      <c r="AD13" s="1637"/>
      <c r="AE13" s="1637"/>
      <c r="AF13" s="1637"/>
    </row>
    <row r="14" spans="1:32" ht="14" thickBot="1" x14ac:dyDescent="0.2">
      <c r="A14"/>
    </row>
    <row r="15" spans="1:32" x14ac:dyDescent="0.15">
      <c r="A15"/>
      <c r="B15" s="1846"/>
      <c r="C15" s="1848" t="str">
        <f>B20</f>
        <v xml:space="preserve"> CIAN P</v>
      </c>
      <c r="D15" s="1848" t="str">
        <f>B21</f>
        <v xml:space="preserve"> SIMONCELLI M</v>
      </c>
      <c r="E15" s="1848" t="str">
        <f>B22</f>
        <v xml:space="preserve"> MORVAN P.</v>
      </c>
      <c r="F15" s="1848" t="str">
        <f>B23</f>
        <v xml:space="preserve"> MONNIN E.</v>
      </c>
      <c r="G15" s="1848" t="str">
        <f>B24</f>
        <v xml:space="preserve"> OREL J.</v>
      </c>
      <c r="H15" s="1848" t="str">
        <f>B25</f>
        <v xml:space="preserve"> AINSLIE I.</v>
      </c>
      <c r="I15" s="1848" t="str">
        <f>B26</f>
        <v xml:space="preserve"> MIRSKY T.</v>
      </c>
      <c r="J15" s="1848" t="str">
        <f>B27</f>
        <v xml:space="preserve"> PASINI J.</v>
      </c>
      <c r="K15" s="1848" t="str">
        <f>B28</f>
        <v xml:space="preserve"> FERRARESE S</v>
      </c>
      <c r="L15" s="1848" t="str">
        <f>B29</f>
        <v xml:space="preserve"> HAHLBROCK S</v>
      </c>
      <c r="M15" s="1848" t="str">
        <f>B30</f>
        <v xml:space="preserve"> GURIOLI S.</v>
      </c>
      <c r="N15" s="1848" t="str">
        <f>B31</f>
        <v xml:space="preserve"> BEZZI I.</v>
      </c>
      <c r="O15" s="1782" t="s">
        <v>2039</v>
      </c>
      <c r="P15" s="1782" t="s">
        <v>852</v>
      </c>
      <c r="Q15" s="1861"/>
      <c r="R15" s="1846"/>
      <c r="S15" s="1848" t="str">
        <f>R20</f>
        <v xml:space="preserve"> CIAN P</v>
      </c>
      <c r="T15" s="1848" t="str">
        <f>R21</f>
        <v xml:space="preserve"> SIMONCELLI M</v>
      </c>
      <c r="U15" s="1848" t="str">
        <f>R22</f>
        <v xml:space="preserve"> MORVAN P.</v>
      </c>
      <c r="V15" s="1848" t="str">
        <f>R23</f>
        <v xml:space="preserve"> MONNIN E.</v>
      </c>
      <c r="W15" s="1848" t="str">
        <f>R24</f>
        <v xml:space="preserve"> OREL J.</v>
      </c>
      <c r="X15" s="1848" t="str">
        <f>R25</f>
        <v xml:space="preserve"> AINSLIE I.</v>
      </c>
      <c r="Y15" s="1848" t="str">
        <f>R26</f>
        <v xml:space="preserve"> MIRSKY T.</v>
      </c>
      <c r="Z15" s="1848" t="str">
        <f>R27</f>
        <v xml:space="preserve"> PASINI J.</v>
      </c>
      <c r="AA15" s="1848" t="str">
        <f>R28</f>
        <v xml:space="preserve"> FERRARESE S</v>
      </c>
      <c r="AB15" s="1848" t="str">
        <f>R29</f>
        <v xml:space="preserve"> HAHLBROCK S</v>
      </c>
      <c r="AC15" s="1848" t="str">
        <f>R30</f>
        <v xml:space="preserve"> GURIOLI S.</v>
      </c>
      <c r="AD15" s="1862" t="str">
        <f>R31</f>
        <v xml:space="preserve"> BEZZI I.</v>
      </c>
      <c r="AE15" s="1782" t="s">
        <v>2039</v>
      </c>
      <c r="AF15" s="1782" t="s">
        <v>852</v>
      </c>
    </row>
    <row r="16" spans="1:32" x14ac:dyDescent="0.15">
      <c r="A16"/>
      <c r="B16" s="1847"/>
      <c r="C16" s="1849"/>
      <c r="D16" s="1849"/>
      <c r="E16" s="1849"/>
      <c r="F16" s="1849"/>
      <c r="G16" s="1849"/>
      <c r="H16" s="1849"/>
      <c r="I16" s="1849"/>
      <c r="J16" s="1849"/>
      <c r="K16" s="1849"/>
      <c r="L16" s="1849"/>
      <c r="M16" s="1849"/>
      <c r="N16" s="1849"/>
      <c r="O16" s="1783"/>
      <c r="P16" s="1783"/>
      <c r="Q16" s="1861"/>
      <c r="R16" s="1847"/>
      <c r="S16" s="1849"/>
      <c r="T16" s="1849"/>
      <c r="U16" s="1849"/>
      <c r="V16" s="1849"/>
      <c r="W16" s="1849"/>
      <c r="X16" s="1849"/>
      <c r="Y16" s="1849"/>
      <c r="Z16" s="1849"/>
      <c r="AA16" s="1849"/>
      <c r="AB16" s="1849"/>
      <c r="AC16" s="1849"/>
      <c r="AD16" s="1863"/>
      <c r="AE16" s="1783"/>
      <c r="AF16" s="1783"/>
    </row>
    <row r="17" spans="1:32" x14ac:dyDescent="0.15">
      <c r="A17"/>
      <c r="B17" s="1847"/>
      <c r="C17" s="1849"/>
      <c r="D17" s="1849"/>
      <c r="E17" s="1849"/>
      <c r="F17" s="1849"/>
      <c r="G17" s="1849"/>
      <c r="H17" s="1849"/>
      <c r="I17" s="1849"/>
      <c r="J17" s="1849"/>
      <c r="K17" s="1849"/>
      <c r="L17" s="1849"/>
      <c r="M17" s="1849"/>
      <c r="N17" s="1849"/>
      <c r="O17" s="1783"/>
      <c r="P17" s="1783"/>
      <c r="Q17" s="1861"/>
      <c r="R17" s="1847"/>
      <c r="S17" s="1849"/>
      <c r="T17" s="1849"/>
      <c r="U17" s="1849"/>
      <c r="V17" s="1849"/>
      <c r="W17" s="1849"/>
      <c r="X17" s="1849"/>
      <c r="Y17" s="1849"/>
      <c r="Z17" s="1849"/>
      <c r="AA17" s="1849"/>
      <c r="AB17" s="1849"/>
      <c r="AC17" s="1849"/>
      <c r="AD17" s="1863"/>
      <c r="AE17" s="1783"/>
      <c r="AF17" s="1783"/>
    </row>
    <row r="18" spans="1:32" x14ac:dyDescent="0.15">
      <c r="A18"/>
      <c r="B18" s="1847"/>
      <c r="C18" s="1849"/>
      <c r="D18" s="1849"/>
      <c r="E18" s="1849"/>
      <c r="F18" s="1849"/>
      <c r="G18" s="1849"/>
      <c r="H18" s="1849"/>
      <c r="I18" s="1849"/>
      <c r="J18" s="1849"/>
      <c r="K18" s="1849"/>
      <c r="L18" s="1849"/>
      <c r="M18" s="1849"/>
      <c r="N18" s="1849"/>
      <c r="O18" s="1783"/>
      <c r="P18" s="1783"/>
      <c r="Q18" s="1861"/>
      <c r="R18" s="1847"/>
      <c r="S18" s="1849"/>
      <c r="T18" s="1849"/>
      <c r="U18" s="1849"/>
      <c r="V18" s="1849"/>
      <c r="W18" s="1849"/>
      <c r="X18" s="1849"/>
      <c r="Y18" s="1849"/>
      <c r="Z18" s="1849"/>
      <c r="AA18" s="1849"/>
      <c r="AB18" s="1849"/>
      <c r="AC18" s="1849"/>
      <c r="AD18" s="1863"/>
      <c r="AE18" s="1783"/>
      <c r="AF18" s="1783"/>
    </row>
    <row r="19" spans="1:32" x14ac:dyDescent="0.15">
      <c r="A19"/>
      <c r="B19" s="1847"/>
      <c r="C19" s="1849"/>
      <c r="D19" s="1849"/>
      <c r="E19" s="1849"/>
      <c r="F19" s="1849"/>
      <c r="G19" s="1849"/>
      <c r="H19" s="1849"/>
      <c r="I19" s="1849"/>
      <c r="J19" s="1849"/>
      <c r="K19" s="1849"/>
      <c r="L19" s="1849"/>
      <c r="M19" s="1849"/>
      <c r="N19" s="1849"/>
      <c r="O19" s="1783"/>
      <c r="P19" s="1783"/>
      <c r="Q19" s="1861"/>
      <c r="R19" s="1847"/>
      <c r="S19" s="1849"/>
      <c r="T19" s="1849"/>
      <c r="U19" s="1849"/>
      <c r="V19" s="1849"/>
      <c r="W19" s="1849"/>
      <c r="X19" s="1849"/>
      <c r="Y19" s="1849"/>
      <c r="Z19" s="1849"/>
      <c r="AA19" s="1849"/>
      <c r="AB19" s="1849"/>
      <c r="AC19" s="1849"/>
      <c r="AD19" s="1863"/>
      <c r="AE19" s="1783"/>
      <c r="AF19" s="1783"/>
    </row>
    <row r="20" spans="1:32" ht="21.75" customHeight="1" x14ac:dyDescent="0.15">
      <c r="A20"/>
      <c r="B20" s="430" t="str">
        <f>'12S - 8B - 1 RR'!C4</f>
        <v xml:space="preserve"> CIAN P</v>
      </c>
      <c r="C20" s="711"/>
      <c r="D20" s="99"/>
      <c r="E20" s="99"/>
      <c r="F20" s="99"/>
      <c r="G20" s="99"/>
      <c r="H20" s="99"/>
      <c r="I20" s="99"/>
      <c r="J20" s="712"/>
      <c r="K20" s="712"/>
      <c r="L20" s="712"/>
      <c r="M20" s="712"/>
      <c r="N20" s="712"/>
      <c r="O20" s="726"/>
      <c r="P20" s="726"/>
      <c r="Q20"/>
      <c r="R20" s="430" t="str">
        <f>'12S - 8B - 1 RR'!C4</f>
        <v xml:space="preserve"> CIAN P</v>
      </c>
      <c r="S20" s="711"/>
      <c r="T20" s="99"/>
      <c r="U20" s="99"/>
      <c r="V20" s="99"/>
      <c r="W20" s="99"/>
      <c r="X20" s="99"/>
      <c r="Y20" s="99"/>
      <c r="Z20" s="712"/>
      <c r="AA20" s="712"/>
      <c r="AB20" s="712"/>
      <c r="AC20" s="712"/>
      <c r="AD20" s="102"/>
      <c r="AE20" s="726"/>
      <c r="AF20" s="726"/>
    </row>
    <row r="21" spans="1:32" ht="21.75" customHeight="1" x14ac:dyDescent="0.15">
      <c r="A21"/>
      <c r="B21" s="430" t="str">
        <f>'12S - 8B - 1 RR'!C5</f>
        <v xml:space="preserve"> SIMONCELLI M</v>
      </c>
      <c r="C21" s="99"/>
      <c r="D21" s="711"/>
      <c r="E21" s="99"/>
      <c r="F21" s="99"/>
      <c r="G21" s="99"/>
      <c r="H21" s="99"/>
      <c r="I21" s="99"/>
      <c r="J21" s="712"/>
      <c r="K21" s="765"/>
      <c r="L21" s="765"/>
      <c r="M21" s="765"/>
      <c r="N21" s="765"/>
      <c r="O21" s="726"/>
      <c r="P21" s="726"/>
      <c r="Q21"/>
      <c r="R21" s="430" t="str">
        <f>'12S - 8B - 1 RR'!C5</f>
        <v xml:space="preserve"> SIMONCELLI M</v>
      </c>
      <c r="S21" s="99"/>
      <c r="T21" s="711"/>
      <c r="U21" s="99"/>
      <c r="V21" s="99"/>
      <c r="W21" s="99"/>
      <c r="X21" s="99"/>
      <c r="Y21" s="99"/>
      <c r="Z21" s="712"/>
      <c r="AA21" s="712"/>
      <c r="AB21" s="712"/>
      <c r="AC21" s="712"/>
      <c r="AD21" s="102"/>
      <c r="AE21" s="726"/>
      <c r="AF21" s="726"/>
    </row>
    <row r="22" spans="1:32" ht="21.75" customHeight="1" x14ac:dyDescent="0.15">
      <c r="A22"/>
      <c r="B22" s="430" t="str">
        <f>'12S - 8B - 1 RR'!C6</f>
        <v xml:space="preserve"> MORVAN P.</v>
      </c>
      <c r="C22" s="99"/>
      <c r="D22" s="99"/>
      <c r="E22" s="711"/>
      <c r="F22" s="99"/>
      <c r="G22" s="99"/>
      <c r="H22" s="99"/>
      <c r="I22" s="99"/>
      <c r="J22" s="712"/>
      <c r="K22" s="712"/>
      <c r="L22" s="712"/>
      <c r="M22" s="712"/>
      <c r="N22" s="712"/>
      <c r="O22" s="726"/>
      <c r="P22" s="726"/>
      <c r="Q22"/>
      <c r="R22" s="430" t="str">
        <f>'12S - 8B - 1 RR'!C6</f>
        <v xml:space="preserve"> MORVAN P.</v>
      </c>
      <c r="S22" s="99"/>
      <c r="T22" s="99"/>
      <c r="U22" s="711"/>
      <c r="V22" s="99"/>
      <c r="W22" s="99"/>
      <c r="X22" s="99"/>
      <c r="Y22" s="99"/>
      <c r="Z22" s="712"/>
      <c r="AA22" s="712"/>
      <c r="AB22" s="712"/>
      <c r="AC22" s="712"/>
      <c r="AD22" s="102"/>
      <c r="AE22" s="726"/>
      <c r="AF22" s="726"/>
    </row>
    <row r="23" spans="1:32" ht="21.75" customHeight="1" x14ac:dyDescent="0.15">
      <c r="A23"/>
      <c r="B23" s="430" t="str">
        <f>'12S - 8B - 1 RR'!C7</f>
        <v xml:space="preserve"> MONNIN E.</v>
      </c>
      <c r="C23" s="99"/>
      <c r="D23" s="99"/>
      <c r="E23" s="99"/>
      <c r="F23" s="711"/>
      <c r="G23" s="99"/>
      <c r="H23" s="99"/>
      <c r="I23" s="99"/>
      <c r="J23" s="712"/>
      <c r="K23" s="712"/>
      <c r="L23" s="712"/>
      <c r="M23" s="712"/>
      <c r="N23" s="712"/>
      <c r="O23" s="726"/>
      <c r="P23" s="726"/>
      <c r="Q23"/>
      <c r="R23" s="430" t="str">
        <f>'12S - 8B - 1 RR'!C7</f>
        <v xml:space="preserve"> MONNIN E.</v>
      </c>
      <c r="S23" s="99"/>
      <c r="T23" s="99"/>
      <c r="U23" s="99"/>
      <c r="V23" s="711"/>
      <c r="W23" s="99"/>
      <c r="X23" s="99"/>
      <c r="Y23" s="99"/>
      <c r="Z23" s="712"/>
      <c r="AA23" s="712"/>
      <c r="AB23" s="712"/>
      <c r="AC23" s="712"/>
      <c r="AD23" s="102"/>
      <c r="AE23" s="726"/>
      <c r="AF23" s="726"/>
    </row>
    <row r="24" spans="1:32" ht="21.75" customHeight="1" x14ac:dyDescent="0.15">
      <c r="A24"/>
      <c r="B24" s="430" t="str">
        <f>'12S - 8B - 1 RR'!C8</f>
        <v xml:space="preserve"> OREL J.</v>
      </c>
      <c r="C24" s="99"/>
      <c r="D24" s="99"/>
      <c r="E24" s="99"/>
      <c r="F24" s="99"/>
      <c r="G24" s="711"/>
      <c r="H24" s="99"/>
      <c r="I24" s="99"/>
      <c r="J24" s="712"/>
      <c r="K24" s="712"/>
      <c r="L24" s="712"/>
      <c r="M24" s="712"/>
      <c r="N24" s="712"/>
      <c r="O24" s="726"/>
      <c r="P24" s="726"/>
      <c r="Q24"/>
      <c r="R24" s="430" t="str">
        <f>'12S - 8B - 1 RR'!C8</f>
        <v xml:space="preserve"> OREL J.</v>
      </c>
      <c r="S24" s="99"/>
      <c r="T24" s="99"/>
      <c r="U24" s="99"/>
      <c r="V24" s="99"/>
      <c r="W24" s="711"/>
      <c r="X24" s="99"/>
      <c r="Y24" s="99"/>
      <c r="Z24" s="712"/>
      <c r="AA24" s="712"/>
      <c r="AB24" s="712"/>
      <c r="AC24" s="712"/>
      <c r="AD24" s="102"/>
      <c r="AE24" s="726"/>
      <c r="AF24" s="726"/>
    </row>
    <row r="25" spans="1:32" ht="21.75" customHeight="1" x14ac:dyDescent="0.15">
      <c r="A25"/>
      <c r="B25" s="430" t="str">
        <f>'12S - 8B - 1 RR'!C9</f>
        <v xml:space="preserve"> AINSLIE I.</v>
      </c>
      <c r="C25" s="99"/>
      <c r="D25" s="99"/>
      <c r="E25" s="99"/>
      <c r="F25" s="99"/>
      <c r="G25" s="99"/>
      <c r="H25" s="711"/>
      <c r="I25" s="99"/>
      <c r="J25" s="712"/>
      <c r="K25" s="712"/>
      <c r="L25" s="712"/>
      <c r="M25" s="712"/>
      <c r="N25" s="712"/>
      <c r="O25" s="726"/>
      <c r="P25" s="726"/>
      <c r="Q25"/>
      <c r="R25" s="430" t="str">
        <f>'12S - 8B - 1 RR'!C9</f>
        <v xml:space="preserve"> AINSLIE I.</v>
      </c>
      <c r="S25" s="99"/>
      <c r="T25" s="99"/>
      <c r="U25" s="99"/>
      <c r="V25" s="99"/>
      <c r="W25" s="99"/>
      <c r="X25" s="711"/>
      <c r="Y25" s="99"/>
      <c r="Z25" s="712"/>
      <c r="AA25" s="712"/>
      <c r="AB25" s="712"/>
      <c r="AC25" s="712"/>
      <c r="AD25" s="102"/>
      <c r="AE25" s="726"/>
      <c r="AF25" s="726"/>
    </row>
    <row r="26" spans="1:32" ht="21.75" customHeight="1" x14ac:dyDescent="0.15">
      <c r="A26"/>
      <c r="B26" s="430" t="str">
        <f>'12S - 8B - 1 RR'!C10</f>
        <v xml:space="preserve"> MIRSKY T.</v>
      </c>
      <c r="C26" s="99"/>
      <c r="D26" s="99"/>
      <c r="E26" s="99"/>
      <c r="F26" s="99"/>
      <c r="G26" s="99"/>
      <c r="H26" s="99"/>
      <c r="I26" s="711"/>
      <c r="J26" s="764"/>
      <c r="K26" s="764"/>
      <c r="L26" s="764"/>
      <c r="M26" s="764"/>
      <c r="N26" s="712"/>
      <c r="O26" s="726"/>
      <c r="P26" s="726"/>
      <c r="Q26"/>
      <c r="R26" s="430" t="str">
        <f>'12S - 8B - 1 RR'!C10</f>
        <v xml:space="preserve"> MIRSKY T.</v>
      </c>
      <c r="S26" s="99"/>
      <c r="T26" s="99"/>
      <c r="U26" s="99"/>
      <c r="V26" s="99"/>
      <c r="W26" s="99"/>
      <c r="X26" s="99"/>
      <c r="Y26" s="711"/>
      <c r="Z26" s="764"/>
      <c r="AA26" s="764"/>
      <c r="AB26" s="764"/>
      <c r="AC26" s="764"/>
      <c r="AD26" s="102"/>
      <c r="AE26" s="726"/>
      <c r="AF26" s="726"/>
    </row>
    <row r="27" spans="1:32" ht="21.75" customHeight="1" x14ac:dyDescent="0.15">
      <c r="A27"/>
      <c r="B27" s="430" t="str">
        <f>'12S - 8B - 1 RR'!C11</f>
        <v xml:space="preserve"> PASINI J.</v>
      </c>
      <c r="C27" s="254"/>
      <c r="D27" s="254"/>
      <c r="E27" s="254"/>
      <c r="F27" s="254"/>
      <c r="G27" s="254"/>
      <c r="H27" s="254"/>
      <c r="I27" s="521"/>
      <c r="J27" s="762"/>
      <c r="K27" s="766"/>
      <c r="L27" s="766"/>
      <c r="M27" s="766"/>
      <c r="N27" s="767"/>
      <c r="O27" s="763"/>
      <c r="P27" s="763"/>
      <c r="Q27"/>
      <c r="R27" s="430" t="str">
        <f>'12S - 8B - 1 RR'!C11</f>
        <v xml:space="preserve"> PASINI J.</v>
      </c>
      <c r="S27" s="254"/>
      <c r="T27" s="254"/>
      <c r="U27" s="254"/>
      <c r="V27" s="254"/>
      <c r="W27" s="254"/>
      <c r="X27" s="254"/>
      <c r="Y27" s="521"/>
      <c r="Z27" s="762"/>
      <c r="AA27" s="766"/>
      <c r="AB27" s="766"/>
      <c r="AC27" s="766"/>
      <c r="AD27" s="235"/>
      <c r="AE27" s="763"/>
      <c r="AF27" s="763"/>
    </row>
    <row r="28" spans="1:32" ht="21.75" customHeight="1" x14ac:dyDescent="0.15">
      <c r="A28"/>
      <c r="B28" s="430" t="str">
        <f>'12S - 8B - 1 RR'!C12</f>
        <v xml:space="preserve"> FERRARESE S</v>
      </c>
      <c r="C28" s="254"/>
      <c r="D28" s="254"/>
      <c r="E28" s="254"/>
      <c r="F28" s="254"/>
      <c r="G28" s="254"/>
      <c r="H28" s="254"/>
      <c r="I28" s="254"/>
      <c r="J28" s="767"/>
      <c r="K28" s="762"/>
      <c r="L28" s="766"/>
      <c r="M28" s="766"/>
      <c r="N28" s="766"/>
      <c r="O28" s="763"/>
      <c r="P28" s="763"/>
      <c r="Q28"/>
      <c r="R28" s="430" t="str">
        <f>'12S - 8B - 1 RR'!C12</f>
        <v xml:space="preserve"> FERRARESE S</v>
      </c>
      <c r="S28" s="254"/>
      <c r="T28" s="254"/>
      <c r="U28" s="254"/>
      <c r="V28" s="254"/>
      <c r="W28" s="254"/>
      <c r="X28" s="254"/>
      <c r="Y28" s="254"/>
      <c r="Z28" s="767"/>
      <c r="AA28" s="762"/>
      <c r="AB28" s="766"/>
      <c r="AC28" s="766"/>
      <c r="AD28" s="768"/>
      <c r="AE28" s="763"/>
      <c r="AF28" s="763"/>
    </row>
    <row r="29" spans="1:32" ht="21.75" customHeight="1" x14ac:dyDescent="0.15">
      <c r="A29"/>
      <c r="B29" s="430" t="str">
        <f>'12S - 8B - 1 RR'!C13</f>
        <v xml:space="preserve"> HAHLBROCK S</v>
      </c>
      <c r="C29" s="254"/>
      <c r="D29" s="254"/>
      <c r="E29" s="254"/>
      <c r="F29" s="254"/>
      <c r="G29" s="254"/>
      <c r="H29" s="254"/>
      <c r="I29" s="254"/>
      <c r="J29" s="767"/>
      <c r="K29" s="766"/>
      <c r="L29" s="762"/>
      <c r="M29" s="766"/>
      <c r="N29" s="766"/>
      <c r="O29" s="763"/>
      <c r="P29" s="763"/>
      <c r="Q29"/>
      <c r="R29" s="430" t="str">
        <f>'12S - 8B - 1 RR'!C13</f>
        <v xml:space="preserve"> HAHLBROCK S</v>
      </c>
      <c r="S29" s="254"/>
      <c r="T29" s="254"/>
      <c r="U29" s="254"/>
      <c r="V29" s="254"/>
      <c r="W29" s="254"/>
      <c r="X29" s="254"/>
      <c r="Y29" s="254"/>
      <c r="Z29" s="767"/>
      <c r="AA29" s="766"/>
      <c r="AB29" s="762"/>
      <c r="AC29" s="766"/>
      <c r="AD29" s="766"/>
      <c r="AE29" s="771"/>
      <c r="AF29" s="763"/>
    </row>
    <row r="30" spans="1:32" ht="21.75" customHeight="1" x14ac:dyDescent="0.15">
      <c r="A30"/>
      <c r="B30" s="430" t="str">
        <f>'12S - 8B - 1 RR'!C14</f>
        <v xml:space="preserve"> GURIOLI S.</v>
      </c>
      <c r="C30" s="254"/>
      <c r="D30" s="254"/>
      <c r="E30" s="254"/>
      <c r="F30" s="254"/>
      <c r="G30" s="254"/>
      <c r="H30" s="254"/>
      <c r="I30" s="254"/>
      <c r="J30" s="767"/>
      <c r="K30" s="766"/>
      <c r="L30" s="766"/>
      <c r="M30" s="762"/>
      <c r="N30" s="766"/>
      <c r="O30" s="763"/>
      <c r="P30" s="763"/>
      <c r="Q30"/>
      <c r="R30" s="430" t="str">
        <f>'12S - 8B - 1 RR'!C14</f>
        <v xml:space="preserve"> GURIOLI S.</v>
      </c>
      <c r="S30" s="254"/>
      <c r="T30" s="254"/>
      <c r="U30" s="254"/>
      <c r="V30" s="254"/>
      <c r="W30" s="254"/>
      <c r="X30" s="254"/>
      <c r="Y30" s="254"/>
      <c r="Z30" s="767"/>
      <c r="AA30" s="766"/>
      <c r="AB30" s="766"/>
      <c r="AC30" s="762"/>
      <c r="AD30" s="766"/>
      <c r="AE30" s="771"/>
      <c r="AF30" s="763"/>
    </row>
    <row r="31" spans="1:32" ht="21.75" customHeight="1" thickBot="1" x14ac:dyDescent="0.2">
      <c r="A31"/>
      <c r="B31" s="431" t="str">
        <f>'12S - 8B - 1 RR'!C15</f>
        <v xml:space="preserve"> BEZZI I.</v>
      </c>
      <c r="C31" s="103"/>
      <c r="D31" s="103"/>
      <c r="E31" s="103"/>
      <c r="F31" s="103"/>
      <c r="G31" s="103"/>
      <c r="H31" s="103"/>
      <c r="I31" s="103"/>
      <c r="J31" s="103"/>
      <c r="K31" s="103"/>
      <c r="L31" s="103"/>
      <c r="M31" s="266"/>
      <c r="N31" s="727"/>
      <c r="O31" s="714"/>
      <c r="P31" s="714"/>
      <c r="R31" s="431" t="str">
        <f>'12S - 8B - 1 RR'!C15</f>
        <v xml:space="preserve"> BEZZI I.</v>
      </c>
      <c r="S31" s="103"/>
      <c r="T31" s="103"/>
      <c r="U31" s="103"/>
      <c r="V31" s="103"/>
      <c r="W31" s="103"/>
      <c r="X31" s="103"/>
      <c r="Y31" s="103"/>
      <c r="Z31" s="103"/>
      <c r="AA31" s="103"/>
      <c r="AB31" s="266"/>
      <c r="AC31" s="266"/>
      <c r="AD31" s="727"/>
      <c r="AE31" s="769"/>
      <c r="AF31" s="714"/>
    </row>
    <row r="32" spans="1:32" x14ac:dyDescent="0.15">
      <c r="A32"/>
    </row>
    <row r="33" spans="1:32" x14ac:dyDescent="0.15">
      <c r="A33"/>
      <c r="B33"/>
      <c r="C33"/>
      <c r="D33"/>
      <c r="E33"/>
      <c r="F33"/>
      <c r="G33"/>
      <c r="H33"/>
      <c r="I33"/>
      <c r="J33"/>
      <c r="K33"/>
      <c r="L33"/>
      <c r="M33"/>
      <c r="N33"/>
      <c r="O33"/>
      <c r="P33"/>
      <c r="Q33"/>
      <c r="R33"/>
      <c r="S33"/>
      <c r="T33"/>
      <c r="U33"/>
      <c r="V33"/>
      <c r="W33"/>
      <c r="X33"/>
      <c r="Y33"/>
      <c r="Z33"/>
      <c r="AA33"/>
      <c r="AB33"/>
      <c r="AC33"/>
      <c r="AD33"/>
      <c r="AE33"/>
      <c r="AF33"/>
    </row>
    <row r="34" spans="1:32" x14ac:dyDescent="0.15">
      <c r="A34"/>
      <c r="B34"/>
      <c r="C34"/>
      <c r="D34"/>
      <c r="E34"/>
      <c r="F34"/>
      <c r="G34"/>
      <c r="H34"/>
      <c r="I34"/>
      <c r="J34"/>
      <c r="K34"/>
      <c r="L34"/>
      <c r="M34"/>
      <c r="N34"/>
      <c r="O34"/>
      <c r="P34"/>
      <c r="Q34"/>
      <c r="R34"/>
      <c r="S34"/>
      <c r="T34"/>
      <c r="U34"/>
      <c r="V34"/>
      <c r="W34"/>
      <c r="X34"/>
      <c r="Y34"/>
      <c r="Z34"/>
      <c r="AA34"/>
      <c r="AB34"/>
      <c r="AC34"/>
      <c r="AD34"/>
      <c r="AE34"/>
      <c r="AF34"/>
    </row>
    <row r="35" spans="1:32" x14ac:dyDescent="0.15">
      <c r="A35"/>
      <c r="B35"/>
      <c r="C35"/>
      <c r="D35"/>
      <c r="E35"/>
      <c r="F35"/>
      <c r="G35"/>
      <c r="H35"/>
      <c r="I35"/>
      <c r="J35"/>
      <c r="K35"/>
      <c r="L35"/>
      <c r="M35"/>
      <c r="N35"/>
      <c r="O35"/>
      <c r="P35"/>
      <c r="Q35"/>
      <c r="R35"/>
      <c r="S35"/>
      <c r="T35"/>
      <c r="U35"/>
      <c r="V35"/>
      <c r="W35"/>
      <c r="X35"/>
      <c r="Y35"/>
      <c r="Z35"/>
      <c r="AA35"/>
      <c r="AB35"/>
      <c r="AC35"/>
      <c r="AD35"/>
      <c r="AE35"/>
      <c r="AF35"/>
    </row>
    <row r="36" spans="1:32" x14ac:dyDescent="0.15">
      <c r="B36"/>
      <c r="C36"/>
      <c r="D36"/>
      <c r="E36"/>
      <c r="F36"/>
      <c r="G36"/>
      <c r="H36"/>
      <c r="I36"/>
      <c r="J36"/>
      <c r="K36"/>
      <c r="L36"/>
      <c r="M36"/>
      <c r="N36"/>
      <c r="O36"/>
      <c r="P36"/>
      <c r="Q36"/>
      <c r="R36"/>
      <c r="S36"/>
      <c r="T36"/>
      <c r="U36"/>
      <c r="V36"/>
      <c r="W36"/>
      <c r="X36"/>
      <c r="Y36"/>
      <c r="Z36"/>
      <c r="AA36"/>
      <c r="AB36"/>
      <c r="AC36"/>
      <c r="AD36"/>
      <c r="AE36"/>
      <c r="AF36"/>
    </row>
    <row r="37" spans="1:32" x14ac:dyDescent="0.15">
      <c r="B37"/>
      <c r="C37"/>
      <c r="D37"/>
      <c r="E37"/>
      <c r="F37"/>
      <c r="G37"/>
      <c r="H37"/>
      <c r="I37"/>
      <c r="J37"/>
      <c r="K37"/>
      <c r="L37"/>
      <c r="M37"/>
      <c r="N37"/>
      <c r="O37"/>
      <c r="P37"/>
      <c r="Q37"/>
      <c r="R37"/>
      <c r="S37"/>
      <c r="T37"/>
      <c r="U37"/>
      <c r="V37"/>
      <c r="W37"/>
      <c r="X37"/>
      <c r="Y37"/>
      <c r="Z37"/>
      <c r="AA37"/>
      <c r="AB37"/>
      <c r="AC37"/>
      <c r="AD37"/>
      <c r="AE37"/>
      <c r="AF37"/>
    </row>
  </sheetData>
  <sheetProtection password="CF27" sheet="1" objects="1" scenarios="1"/>
  <mergeCells count="51">
    <mergeCell ref="AE15:AE19"/>
    <mergeCell ref="AF15:AF19"/>
    <mergeCell ref="Z15:Z19"/>
    <mergeCell ref="AA15:AA19"/>
    <mergeCell ref="AB15:AB19"/>
    <mergeCell ref="AC15:AC19"/>
    <mergeCell ref="V15:V19"/>
    <mergeCell ref="W15:W19"/>
    <mergeCell ref="X15:X19"/>
    <mergeCell ref="Y15:Y19"/>
    <mergeCell ref="AD15:AD19"/>
    <mergeCell ref="Q15:Q19"/>
    <mergeCell ref="R15:R19"/>
    <mergeCell ref="S15:S19"/>
    <mergeCell ref="T15:T19"/>
    <mergeCell ref="U15:U19"/>
    <mergeCell ref="L15:L19"/>
    <mergeCell ref="M15:M19"/>
    <mergeCell ref="N15:N19"/>
    <mergeCell ref="O15:O19"/>
    <mergeCell ref="P15:P19"/>
    <mergeCell ref="G15:G19"/>
    <mergeCell ref="H15:H19"/>
    <mergeCell ref="I15:I19"/>
    <mergeCell ref="J15:J19"/>
    <mergeCell ref="K15:K19"/>
    <mergeCell ref="B15:B19"/>
    <mergeCell ref="C15:C19"/>
    <mergeCell ref="D15:D19"/>
    <mergeCell ref="E15:E19"/>
    <mergeCell ref="F15:F19"/>
    <mergeCell ref="B13:P13"/>
    <mergeCell ref="R13:AF13"/>
    <mergeCell ref="G3:G7"/>
    <mergeCell ref="I3:I7"/>
    <mergeCell ref="W3:W7"/>
    <mergeCell ref="Y3:Y7"/>
    <mergeCell ref="S3:S7"/>
    <mergeCell ref="T3:T7"/>
    <mergeCell ref="U3:U7"/>
    <mergeCell ref="V3:V7"/>
    <mergeCell ref="B1:H1"/>
    <mergeCell ref="R1:X1"/>
    <mergeCell ref="B3:B7"/>
    <mergeCell ref="C3:C7"/>
    <mergeCell ref="D3:D7"/>
    <mergeCell ref="E3:E7"/>
    <mergeCell ref="F3:F7"/>
    <mergeCell ref="H3:H7"/>
    <mergeCell ref="R3:R7"/>
    <mergeCell ref="X3:X7"/>
  </mergeCells>
  <phoneticPr fontId="0" type="noConversion"/>
  <pageMargins left="0" right="0" top="0.39370078740157483" bottom="0" header="0" footer="0"/>
  <pageSetup paperSize="9" orientation="landscape" horizontalDpi="360" verticalDpi="360" r:id="rId1"/>
  <headerFooter alignWithMargins="0">
    <oddHeader>&amp;L&amp;D  &amp;T&amp;RPagina &amp;P di &amp;N</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oglio69"/>
  <dimension ref="A1:O120"/>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5" x14ac:dyDescent="0.15">
      <c r="A1" s="1637" t="s">
        <v>1614</v>
      </c>
      <c r="B1" s="1637"/>
      <c r="C1" s="1637"/>
      <c r="D1" s="1637"/>
      <c r="E1" s="1637"/>
      <c r="F1" s="1637"/>
      <c r="G1" s="1637"/>
      <c r="H1" s="1637"/>
      <c r="I1" s="1637"/>
      <c r="J1" s="1637"/>
      <c r="K1" s="1637"/>
    </row>
    <row r="2" spans="1:15" x14ac:dyDescent="0.15">
      <c r="C2" s="49" t="s">
        <v>889</v>
      </c>
      <c r="D2" s="17"/>
      <c r="E2" s="17"/>
    </row>
    <row r="3" spans="1:15" x14ac:dyDescent="0.15">
      <c r="C3" s="18" t="s">
        <v>684</v>
      </c>
      <c r="D3" s="18" t="s">
        <v>367</v>
      </c>
      <c r="E3" s="154" t="s">
        <v>2308</v>
      </c>
      <c r="F3" s="1758" t="s">
        <v>1180</v>
      </c>
      <c r="G3" s="1759"/>
      <c r="I3" s="18" t="s">
        <v>684</v>
      </c>
      <c r="K3" s="233" t="s">
        <v>433</v>
      </c>
    </row>
    <row r="4" spans="1:15" x14ac:dyDescent="0.15">
      <c r="B4" s="16">
        <v>1</v>
      </c>
      <c r="C4" s="98">
        <v>1</v>
      </c>
      <c r="D4" s="14"/>
      <c r="E4" s="20">
        <f>COUNTIF(C$39:C$111,C$4)+COUNTIF(I$39:I$111,$C4)</f>
        <v>5</v>
      </c>
      <c r="F4" s="1638">
        <f>COUNTIF(E$39:E$111,C$4)+COUNTIF(K$39:K$111,$C4)</f>
        <v>6</v>
      </c>
      <c r="G4" s="1753"/>
      <c r="I4" s="45">
        <f>C4</f>
        <v>1</v>
      </c>
      <c r="J4" s="20" t="s">
        <v>1678</v>
      </c>
      <c r="K4" s="14"/>
    </row>
    <row r="5" spans="1:15" x14ac:dyDescent="0.15">
      <c r="B5" s="16">
        <v>2</v>
      </c>
      <c r="C5" s="98">
        <v>2</v>
      </c>
      <c r="D5" s="14"/>
      <c r="E5" s="20">
        <f>COUNTIF(C$39:C$111,C$5)+COUNTIF(I$39:I$111,$C5)</f>
        <v>5</v>
      </c>
      <c r="F5" s="1638">
        <f>COUNTIF(E$39:E$111,C$5)+COUNTIF(K$39:K$111,$C5)</f>
        <v>6</v>
      </c>
      <c r="G5" s="1753"/>
      <c r="I5" s="45">
        <f>$C$7</f>
        <v>4</v>
      </c>
      <c r="J5" s="20" t="s">
        <v>1678</v>
      </c>
      <c r="K5" s="14"/>
    </row>
    <row r="6" spans="1:15" x14ac:dyDescent="0.15">
      <c r="B6" s="16">
        <v>3</v>
      </c>
      <c r="C6" s="98">
        <v>3</v>
      </c>
      <c r="D6" s="14"/>
      <c r="E6" s="20">
        <f>COUNTIF(C$39:C$111,C$6)+COUNTIF(I$39:I$111,$C6)</f>
        <v>5</v>
      </c>
      <c r="F6" s="1638">
        <f>COUNTIF(E$39:E$111,C$6)+COUNTIF(K$39:K$111,$C6)</f>
        <v>6</v>
      </c>
      <c r="G6" s="1753"/>
      <c r="I6" s="45">
        <f>$C$8</f>
        <v>5</v>
      </c>
      <c r="J6" s="20" t="s">
        <v>1678</v>
      </c>
      <c r="K6" s="14"/>
    </row>
    <row r="7" spans="1:15" x14ac:dyDescent="0.15">
      <c r="B7" s="16">
        <v>4</v>
      </c>
      <c r="C7" s="98">
        <v>4</v>
      </c>
      <c r="D7" s="14"/>
      <c r="E7" s="20">
        <f>COUNTIF(C$39:C$111,C$7)+COUNTIF(I$39:I$111,$C7)</f>
        <v>5</v>
      </c>
      <c r="F7" s="1638">
        <f>COUNTIF(E$39:E$111,C$7)+COUNTIF(K$39:K$111,$C7)</f>
        <v>6</v>
      </c>
      <c r="G7" s="1753"/>
      <c r="I7" s="45">
        <f>$C$11</f>
        <v>8</v>
      </c>
      <c r="J7" s="20" t="s">
        <v>1678</v>
      </c>
      <c r="K7" s="14"/>
    </row>
    <row r="8" spans="1:15" x14ac:dyDescent="0.15">
      <c r="B8" s="16">
        <v>5</v>
      </c>
      <c r="C8" s="98">
        <v>5</v>
      </c>
      <c r="D8" s="14"/>
      <c r="E8" s="20">
        <f>COUNTIF(C$39:C$111,C$8)+COUNTIF(I$39:I$111,$C8)</f>
        <v>5</v>
      </c>
      <c r="F8" s="1638">
        <f>COUNTIF(E$39:E$111,C$8)+COUNTIF(K$39:K$111,$C8)</f>
        <v>6</v>
      </c>
      <c r="G8" s="1753"/>
      <c r="I8" s="45">
        <f>$C$12</f>
        <v>9</v>
      </c>
      <c r="J8" s="20" t="s">
        <v>1678</v>
      </c>
      <c r="K8" s="14"/>
    </row>
    <row r="9" spans="1:15" x14ac:dyDescent="0.15">
      <c r="B9" s="16">
        <v>6</v>
      </c>
      <c r="C9" s="98">
        <v>6</v>
      </c>
      <c r="D9" s="14"/>
      <c r="E9" s="20">
        <f>COUNTIF(C$39:C$111,C$9)+COUNTIF(I$39:I$111,$C9)</f>
        <v>5</v>
      </c>
      <c r="F9" s="1638">
        <f>COUNTIF(E$39:E$111,C$9)+COUNTIF(K$39:K$111,$C9)</f>
        <v>6</v>
      </c>
      <c r="G9" s="1753"/>
      <c r="I9" s="45">
        <f>$C$15</f>
        <v>12</v>
      </c>
      <c r="J9" s="20" t="s">
        <v>1678</v>
      </c>
      <c r="K9" s="14"/>
      <c r="O9" s="112"/>
    </row>
    <row r="10" spans="1:15" x14ac:dyDescent="0.15">
      <c r="B10" s="16">
        <v>7</v>
      </c>
      <c r="C10" s="98">
        <v>7</v>
      </c>
      <c r="D10" s="14"/>
      <c r="E10" s="20">
        <f>COUNTIF(C$39:C$111,C$10)+COUNTIF(I$39:I$111,$C10)</f>
        <v>6</v>
      </c>
      <c r="F10" s="1638">
        <f>COUNTIF(E$39:E$111,C$10)+COUNTIF(K$39:K$111,$C10)</f>
        <v>5</v>
      </c>
      <c r="G10" s="1753"/>
      <c r="I10" s="18" t="s">
        <v>684</v>
      </c>
      <c r="J10" s="18"/>
      <c r="K10" s="233" t="s">
        <v>434</v>
      </c>
    </row>
    <row r="11" spans="1:15" x14ac:dyDescent="0.15">
      <c r="B11" s="16">
        <v>8</v>
      </c>
      <c r="C11" s="98">
        <v>8</v>
      </c>
      <c r="D11" s="14"/>
      <c r="E11" s="20">
        <f>COUNTIF(C$39:C$111,C$11)+COUNTIF(I$39:I$111,$C11)</f>
        <v>6</v>
      </c>
      <c r="F11" s="1638">
        <f>COUNTIF(E$39:E$111,C$11)+COUNTIF(K$39:K$111,$C11)</f>
        <v>5</v>
      </c>
      <c r="G11" s="1753"/>
      <c r="I11" s="45">
        <f>C5</f>
        <v>2</v>
      </c>
      <c r="J11" s="20" t="s">
        <v>1678</v>
      </c>
      <c r="K11" s="14"/>
    </row>
    <row r="12" spans="1:15" x14ac:dyDescent="0.15">
      <c r="B12" s="16">
        <v>9</v>
      </c>
      <c r="C12" s="98">
        <v>9</v>
      </c>
      <c r="D12" s="14"/>
      <c r="E12" s="20">
        <f>COUNTIF(C$39:C$111,C$12)+COUNTIF(I$39:I$111,$C12)</f>
        <v>6</v>
      </c>
      <c r="F12" s="1638">
        <f>COUNTIF(E$39:E$111,C$12)+COUNTIF(K$39:K$111,$C12)</f>
        <v>5</v>
      </c>
      <c r="G12" s="1753"/>
      <c r="I12" s="45">
        <f>C6</f>
        <v>3</v>
      </c>
      <c r="J12" s="20" t="s">
        <v>1678</v>
      </c>
      <c r="K12" s="14"/>
    </row>
    <row r="13" spans="1:15" x14ac:dyDescent="0.15">
      <c r="B13" s="16">
        <v>10</v>
      </c>
      <c r="C13" s="98">
        <v>10</v>
      </c>
      <c r="D13" s="14"/>
      <c r="E13" s="20">
        <f>COUNTIF(C$39:C$111,C$13)+COUNTIF(I$39:I$111,$C13)</f>
        <v>6</v>
      </c>
      <c r="F13" s="1638">
        <f>COUNTIF(E$39:E$111,C$13)+COUNTIF(K$39:K$111,$C13)</f>
        <v>5</v>
      </c>
      <c r="G13" s="1753"/>
      <c r="I13" s="45">
        <f>C9</f>
        <v>6</v>
      </c>
      <c r="J13" s="20" t="s">
        <v>1678</v>
      </c>
      <c r="K13" s="14"/>
    </row>
    <row r="14" spans="1:15" x14ac:dyDescent="0.15">
      <c r="B14" s="16">
        <v>11</v>
      </c>
      <c r="C14" s="98">
        <v>11</v>
      </c>
      <c r="D14" s="14"/>
      <c r="E14" s="20">
        <f>COUNTIF(C$39:C$111,C$14)+COUNTIF(I$39:I$111,$C14)</f>
        <v>6</v>
      </c>
      <c r="F14" s="1638">
        <f>COUNTIF(E$39:E$111,C$14)+COUNTIF(K$39:K$111,$C14)</f>
        <v>5</v>
      </c>
      <c r="G14" s="1753"/>
      <c r="I14" s="45">
        <f>C10</f>
        <v>7</v>
      </c>
      <c r="J14" s="20" t="s">
        <v>1678</v>
      </c>
      <c r="K14" s="14"/>
    </row>
    <row r="15" spans="1:15" x14ac:dyDescent="0.15">
      <c r="B15" s="16">
        <v>12</v>
      </c>
      <c r="C15" s="98">
        <v>12</v>
      </c>
      <c r="D15" s="14"/>
      <c r="E15" s="20">
        <f>COUNTIF(C$39:C$111,C$15)+COUNTIF(I$39:I$111,$C15)</f>
        <v>6</v>
      </c>
      <c r="F15" s="1638">
        <f>COUNTIF(E$39:E$111,C$15)+COUNTIF(K$39:K$111,$C15)</f>
        <v>5</v>
      </c>
      <c r="G15" s="1753"/>
      <c r="I15" s="45">
        <f>C13</f>
        <v>10</v>
      </c>
      <c r="J15" s="20" t="s">
        <v>1678</v>
      </c>
      <c r="K15" s="14"/>
    </row>
    <row r="16" spans="1:15" x14ac:dyDescent="0.15">
      <c r="I16" s="45">
        <f>C14</f>
        <v>11</v>
      </c>
      <c r="J16" s="20" t="s">
        <v>1678</v>
      </c>
      <c r="K16" s="14"/>
    </row>
    <row r="18" spans="1:11" x14ac:dyDescent="0.15">
      <c r="A18" s="15" t="s">
        <v>363</v>
      </c>
      <c r="B18" s="383" t="s">
        <v>362</v>
      </c>
      <c r="C18" s="24" t="s">
        <v>327</v>
      </c>
      <c r="D18" s="383" t="s">
        <v>892</v>
      </c>
      <c r="E18" s="24">
        <f>SUM(E4:E15)</f>
        <v>66</v>
      </c>
      <c r="F18" s="1754" t="s">
        <v>301</v>
      </c>
      <c r="G18" s="1754"/>
      <c r="H18" s="24" t="s">
        <v>1609</v>
      </c>
      <c r="I18" s="1755" t="s">
        <v>303</v>
      </c>
      <c r="J18" s="1755"/>
      <c r="K18" s="24" t="s">
        <v>989</v>
      </c>
    </row>
    <row r="19" spans="1:11" x14ac:dyDescent="0.15">
      <c r="A19" s="25"/>
      <c r="B19" s="420"/>
      <c r="C19" s="1756" t="s">
        <v>438</v>
      </c>
      <c r="D19" s="1757"/>
      <c r="E19" s="1757"/>
      <c r="F19" s="25"/>
      <c r="G19" s="25"/>
      <c r="H19" s="25"/>
    </row>
    <row r="20" spans="1:11" x14ac:dyDescent="0.15">
      <c r="I20" s="18" t="s">
        <v>684</v>
      </c>
      <c r="J20" s="18"/>
      <c r="K20" s="233" t="s">
        <v>436</v>
      </c>
    </row>
    <row r="21" spans="1:11" x14ac:dyDescent="0.15">
      <c r="B21" s="1747" t="s">
        <v>1368</v>
      </c>
      <c r="C21" s="1748"/>
      <c r="D21" s="1747" t="s">
        <v>496</v>
      </c>
      <c r="E21" s="1748"/>
      <c r="I21" s="45">
        <f>C5</f>
        <v>2</v>
      </c>
      <c r="J21" s="20" t="s">
        <v>1678</v>
      </c>
      <c r="K21" s="14"/>
    </row>
    <row r="22" spans="1:11" x14ac:dyDescent="0.15">
      <c r="B22" s="24">
        <v>1</v>
      </c>
      <c r="C22" s="45">
        <f>C4</f>
        <v>1</v>
      </c>
      <c r="D22" s="24">
        <v>2</v>
      </c>
      <c r="E22" s="45">
        <f>C5</f>
        <v>2</v>
      </c>
      <c r="I22" s="45">
        <f>C7</f>
        <v>4</v>
      </c>
      <c r="J22" s="20" t="s">
        <v>1678</v>
      </c>
      <c r="K22" s="14"/>
    </row>
    <row r="23" spans="1:11" x14ac:dyDescent="0.15">
      <c r="B23" s="24">
        <v>4</v>
      </c>
      <c r="C23" s="45">
        <f>C7</f>
        <v>4</v>
      </c>
      <c r="D23" s="24">
        <v>3</v>
      </c>
      <c r="E23" s="45">
        <f>C6</f>
        <v>3</v>
      </c>
      <c r="I23" s="45">
        <f>C13</f>
        <v>10</v>
      </c>
      <c r="J23" s="20" t="s">
        <v>1678</v>
      </c>
      <c r="K23" s="14"/>
    </row>
    <row r="24" spans="1:11" x14ac:dyDescent="0.15">
      <c r="B24" s="24">
        <v>5</v>
      </c>
      <c r="C24" s="45">
        <f>C8</f>
        <v>5</v>
      </c>
      <c r="D24" s="24">
        <v>6</v>
      </c>
      <c r="E24" s="45">
        <f>C9</f>
        <v>6</v>
      </c>
      <c r="I24" s="45">
        <f>C4</f>
        <v>1</v>
      </c>
      <c r="J24" s="20" t="s">
        <v>1678</v>
      </c>
      <c r="K24" s="14"/>
    </row>
    <row r="25" spans="1:11" x14ac:dyDescent="0.15">
      <c r="B25" s="24">
        <v>8</v>
      </c>
      <c r="C25" s="45">
        <f>C11</f>
        <v>8</v>
      </c>
      <c r="D25" s="24">
        <v>7</v>
      </c>
      <c r="E25" s="45">
        <f>C10</f>
        <v>7</v>
      </c>
      <c r="I25" s="45">
        <f>C8</f>
        <v>5</v>
      </c>
      <c r="J25" s="20" t="s">
        <v>1678</v>
      </c>
      <c r="K25" s="14"/>
    </row>
    <row r="26" spans="1:11" x14ac:dyDescent="0.15">
      <c r="B26" s="24">
        <v>9</v>
      </c>
      <c r="C26" s="45">
        <f>C12</f>
        <v>9</v>
      </c>
      <c r="D26" s="24">
        <v>10</v>
      </c>
      <c r="E26" s="45">
        <f>C13</f>
        <v>10</v>
      </c>
      <c r="I26" s="45">
        <f>C6</f>
        <v>3</v>
      </c>
      <c r="J26" s="20" t="s">
        <v>1678</v>
      </c>
      <c r="K26" s="14"/>
    </row>
    <row r="27" spans="1:11" x14ac:dyDescent="0.15">
      <c r="B27" s="24">
        <v>12</v>
      </c>
      <c r="C27" s="45">
        <f>C15</f>
        <v>12</v>
      </c>
      <c r="D27" s="24">
        <v>11</v>
      </c>
      <c r="E27" s="45">
        <f>C14</f>
        <v>11</v>
      </c>
    </row>
    <row r="29" spans="1:11" x14ac:dyDescent="0.15">
      <c r="A29" s="1831" t="s">
        <v>832</v>
      </c>
      <c r="B29" s="1831"/>
      <c r="C29" s="1831"/>
      <c r="D29" s="1831"/>
      <c r="E29" s="1831"/>
      <c r="F29" s="1831"/>
      <c r="G29" s="1831"/>
      <c r="H29" s="1831"/>
    </row>
    <row r="30" spans="1:11" x14ac:dyDescent="0.15">
      <c r="A30" s="1751" t="s">
        <v>437</v>
      </c>
      <c r="B30" s="1751"/>
      <c r="C30" s="1751"/>
      <c r="D30" s="1751"/>
      <c r="E30" s="1751"/>
      <c r="F30" s="1751"/>
      <c r="G30" s="1751"/>
      <c r="H30" s="1751"/>
    </row>
    <row r="31" spans="1:11" x14ac:dyDescent="0.15">
      <c r="A31" s="1751" t="s">
        <v>435</v>
      </c>
      <c r="B31" s="1751"/>
      <c r="C31" s="1751"/>
      <c r="D31" s="1751"/>
      <c r="E31" s="1751"/>
      <c r="F31" s="1751"/>
      <c r="G31" s="1751"/>
    </row>
    <row r="34" spans="1:11" x14ac:dyDescent="0.15">
      <c r="A34" s="1637" t="s">
        <v>530</v>
      </c>
      <c r="B34" s="1637"/>
      <c r="C34" s="1637"/>
      <c r="D34" s="1637"/>
      <c r="E34" s="1637"/>
      <c r="F34" s="1637"/>
      <c r="G34" s="1637"/>
      <c r="H34" s="1637"/>
      <c r="I34" s="1637"/>
      <c r="J34" s="1637"/>
      <c r="K34" s="1637"/>
    </row>
    <row r="36" spans="1:11" x14ac:dyDescent="0.15">
      <c r="B36" s="2017" t="s">
        <v>433</v>
      </c>
      <c r="C36" s="2017"/>
    </row>
    <row r="37" spans="1:11" ht="14" thickBot="1" x14ac:dyDescent="0.2">
      <c r="B37" s="1747" t="s">
        <v>1368</v>
      </c>
      <c r="C37" s="1748"/>
      <c r="E37" s="15" t="s">
        <v>307</v>
      </c>
      <c r="K37" s="15" t="s">
        <v>308</v>
      </c>
    </row>
    <row r="38" spans="1:11" x14ac:dyDescent="0.15">
      <c r="A38" s="26" t="s">
        <v>892</v>
      </c>
      <c r="B38" s="27" t="s">
        <v>197</v>
      </c>
      <c r="C38" s="28" t="s">
        <v>865</v>
      </c>
      <c r="D38" s="29" t="s">
        <v>197</v>
      </c>
      <c r="E38" s="30" t="s">
        <v>866</v>
      </c>
      <c r="G38" s="26" t="s">
        <v>892</v>
      </c>
      <c r="H38" s="27" t="s">
        <v>197</v>
      </c>
      <c r="I38" s="28" t="s">
        <v>865</v>
      </c>
      <c r="J38" s="29" t="s">
        <v>197</v>
      </c>
      <c r="K38" s="30" t="s">
        <v>866</v>
      </c>
    </row>
    <row r="39" spans="1:11" x14ac:dyDescent="0.15">
      <c r="A39" s="31">
        <v>1</v>
      </c>
      <c r="B39" s="32">
        <f>K8</f>
        <v>0</v>
      </c>
      <c r="C39" s="33">
        <f>C12</f>
        <v>9</v>
      </c>
      <c r="D39" s="34">
        <f>K9</f>
        <v>0</v>
      </c>
      <c r="E39" s="33">
        <f>C15</f>
        <v>12</v>
      </c>
      <c r="G39" s="31">
        <v>1</v>
      </c>
      <c r="H39" s="32">
        <f>K8</f>
        <v>0</v>
      </c>
      <c r="I39" s="45">
        <f>C12</f>
        <v>9</v>
      </c>
      <c r="J39" s="34">
        <f>K7</f>
        <v>0</v>
      </c>
      <c r="K39" s="33">
        <f>C11</f>
        <v>8</v>
      </c>
    </row>
    <row r="40" spans="1:11" x14ac:dyDescent="0.15">
      <c r="A40" s="35">
        <v>2</v>
      </c>
      <c r="B40" s="36">
        <f>K6</f>
        <v>0</v>
      </c>
      <c r="C40" s="33">
        <f>C8</f>
        <v>5</v>
      </c>
      <c r="D40" s="34">
        <f>K7</f>
        <v>0</v>
      </c>
      <c r="E40" s="33">
        <f>C11</f>
        <v>8</v>
      </c>
      <c r="G40" s="35">
        <v>2</v>
      </c>
      <c r="H40" s="36">
        <f>K9</f>
        <v>0</v>
      </c>
      <c r="I40" s="46">
        <f>C15</f>
        <v>12</v>
      </c>
      <c r="J40" s="34">
        <f>K4</f>
        <v>0</v>
      </c>
      <c r="K40" s="37">
        <f>C4</f>
        <v>1</v>
      </c>
    </row>
    <row r="41" spans="1:11" ht="14" thickBot="1" x14ac:dyDescent="0.2">
      <c r="A41" s="41">
        <v>3</v>
      </c>
      <c r="B41" s="42">
        <f>K5</f>
        <v>0</v>
      </c>
      <c r="C41" s="43">
        <f>C7</f>
        <v>4</v>
      </c>
      <c r="D41" s="44">
        <f>K4</f>
        <v>0</v>
      </c>
      <c r="E41" s="43">
        <f>C4</f>
        <v>1</v>
      </c>
      <c r="G41" s="41">
        <v>3</v>
      </c>
      <c r="H41" s="42">
        <f>K6</f>
        <v>0</v>
      </c>
      <c r="I41" s="111">
        <f>C8</f>
        <v>5</v>
      </c>
      <c r="J41" s="44">
        <f>K5</f>
        <v>0</v>
      </c>
      <c r="K41" s="43">
        <f>C7</f>
        <v>4</v>
      </c>
    </row>
    <row r="43" spans="1:11" ht="14" thickBot="1" x14ac:dyDescent="0.2">
      <c r="E43" s="15" t="s">
        <v>309</v>
      </c>
      <c r="K43" s="15" t="s">
        <v>2186</v>
      </c>
    </row>
    <row r="44" spans="1:11" x14ac:dyDescent="0.15">
      <c r="A44" s="26" t="s">
        <v>892</v>
      </c>
      <c r="B44" s="27" t="s">
        <v>197</v>
      </c>
      <c r="C44" s="28" t="s">
        <v>865</v>
      </c>
      <c r="D44" s="29" t="s">
        <v>197</v>
      </c>
      <c r="E44" s="30" t="s">
        <v>866</v>
      </c>
      <c r="G44" s="26" t="s">
        <v>892</v>
      </c>
      <c r="H44" s="27" t="s">
        <v>197</v>
      </c>
      <c r="I44" s="28" t="s">
        <v>865</v>
      </c>
      <c r="J44" s="29" t="s">
        <v>197</v>
      </c>
      <c r="K44" s="30" t="s">
        <v>866</v>
      </c>
    </row>
    <row r="45" spans="1:11" x14ac:dyDescent="0.15">
      <c r="A45" s="31">
        <v>1</v>
      </c>
      <c r="B45" s="32">
        <f>K4</f>
        <v>0</v>
      </c>
      <c r="C45" s="45">
        <f>C4</f>
        <v>1</v>
      </c>
      <c r="D45" s="34">
        <f>K8</f>
        <v>0</v>
      </c>
      <c r="E45" s="33">
        <f>C12</f>
        <v>9</v>
      </c>
      <c r="G45" s="31">
        <v>1</v>
      </c>
      <c r="H45" s="32">
        <f>K7</f>
        <v>0</v>
      </c>
      <c r="I45" s="45">
        <f>C11</f>
        <v>8</v>
      </c>
      <c r="J45" s="34">
        <f>K4</f>
        <v>0</v>
      </c>
      <c r="K45" s="33">
        <f>C4</f>
        <v>1</v>
      </c>
    </row>
    <row r="46" spans="1:11" x14ac:dyDescent="0.15">
      <c r="A46" s="35">
        <v>2</v>
      </c>
      <c r="B46" s="36">
        <f>K7</f>
        <v>0</v>
      </c>
      <c r="C46" s="45">
        <f>C11</f>
        <v>8</v>
      </c>
      <c r="D46" s="34">
        <f>K5</f>
        <v>0</v>
      </c>
      <c r="E46" s="33">
        <f>C7</f>
        <v>4</v>
      </c>
      <c r="G46" s="35">
        <v>2</v>
      </c>
      <c r="H46" s="36">
        <f>K5</f>
        <v>0</v>
      </c>
      <c r="I46" s="46">
        <f>C7</f>
        <v>4</v>
      </c>
      <c r="J46" s="34">
        <f>K9</f>
        <v>0</v>
      </c>
      <c r="K46" s="37">
        <f>C15</f>
        <v>12</v>
      </c>
    </row>
    <row r="47" spans="1:11" ht="14" thickBot="1" x14ac:dyDescent="0.2">
      <c r="A47" s="41">
        <v>3</v>
      </c>
      <c r="B47" s="42">
        <f>K9</f>
        <v>0</v>
      </c>
      <c r="C47" s="111">
        <f>C15</f>
        <v>12</v>
      </c>
      <c r="D47" s="44">
        <f>K6</f>
        <v>0</v>
      </c>
      <c r="E47" s="43">
        <f>C8</f>
        <v>5</v>
      </c>
      <c r="G47" s="41">
        <v>3</v>
      </c>
      <c r="H47" s="42">
        <f>K6</f>
        <v>0</v>
      </c>
      <c r="I47" s="111">
        <f>C8</f>
        <v>5</v>
      </c>
      <c r="J47" s="44">
        <f>K8</f>
        <v>0</v>
      </c>
      <c r="K47" s="43">
        <f>C12</f>
        <v>9</v>
      </c>
    </row>
    <row r="49" spans="1:11" ht="14" thickBot="1" x14ac:dyDescent="0.2">
      <c r="E49" s="15" t="s">
        <v>2185</v>
      </c>
      <c r="G49" s="686"/>
      <c r="H49" s="2018" t="s">
        <v>434</v>
      </c>
      <c r="I49" s="2018"/>
      <c r="J49" s="686"/>
      <c r="K49" s="15" t="s">
        <v>2187</v>
      </c>
    </row>
    <row r="50" spans="1:11" x14ac:dyDescent="0.15">
      <c r="A50" s="227" t="s">
        <v>892</v>
      </c>
      <c r="B50" s="27" t="s">
        <v>197</v>
      </c>
      <c r="C50" s="28" t="s">
        <v>865</v>
      </c>
      <c r="D50" s="29" t="s">
        <v>197</v>
      </c>
      <c r="E50" s="30" t="s">
        <v>866</v>
      </c>
      <c r="G50" s="26" t="s">
        <v>892</v>
      </c>
      <c r="H50" s="27" t="s">
        <v>197</v>
      </c>
      <c r="I50" s="28" t="s">
        <v>865</v>
      </c>
      <c r="J50" s="29" t="s">
        <v>197</v>
      </c>
      <c r="K50" s="30" t="s">
        <v>866</v>
      </c>
    </row>
    <row r="51" spans="1:11" x14ac:dyDescent="0.15">
      <c r="A51" s="21">
        <v>1</v>
      </c>
      <c r="B51" s="32">
        <f>K8</f>
        <v>0</v>
      </c>
      <c r="C51" s="611">
        <f>C12</f>
        <v>9</v>
      </c>
      <c r="D51" s="34">
        <f>K5</f>
        <v>0</v>
      </c>
      <c r="E51" s="611">
        <f>C7</f>
        <v>4</v>
      </c>
      <c r="G51" s="31">
        <v>1</v>
      </c>
      <c r="H51" s="32">
        <f>K12</f>
        <v>0</v>
      </c>
      <c r="I51" s="626">
        <f>C6</f>
        <v>3</v>
      </c>
      <c r="J51" s="34">
        <f>K13</f>
        <v>0</v>
      </c>
      <c r="K51" s="449">
        <f>C9</f>
        <v>6</v>
      </c>
    </row>
    <row r="52" spans="1:11" x14ac:dyDescent="0.15">
      <c r="A52" s="228">
        <v>2</v>
      </c>
      <c r="B52" s="36">
        <f>K4</f>
        <v>0</v>
      </c>
      <c r="C52" s="612">
        <f>C4</f>
        <v>1</v>
      </c>
      <c r="D52" s="34">
        <f>K6</f>
        <v>0</v>
      </c>
      <c r="E52" s="612">
        <f>C8</f>
        <v>5</v>
      </c>
      <c r="G52" s="35">
        <v>2</v>
      </c>
      <c r="H52" s="36">
        <f>K16</f>
        <v>0</v>
      </c>
      <c r="I52" s="620">
        <f>C14</f>
        <v>11</v>
      </c>
      <c r="J52" s="34">
        <f>K14</f>
        <v>0</v>
      </c>
      <c r="K52" s="617">
        <f>C10</f>
        <v>7</v>
      </c>
    </row>
    <row r="53" spans="1:11" ht="14" thickBot="1" x14ac:dyDescent="0.2">
      <c r="A53" s="22">
        <v>3</v>
      </c>
      <c r="B53" s="42">
        <f>K7</f>
        <v>0</v>
      </c>
      <c r="C53" s="447">
        <f>C11</f>
        <v>8</v>
      </c>
      <c r="D53" s="44">
        <f>K9</f>
        <v>0</v>
      </c>
      <c r="E53" s="447">
        <f>C15</f>
        <v>12</v>
      </c>
      <c r="G53" s="41">
        <v>3</v>
      </c>
      <c r="H53" s="42">
        <f>K15</f>
        <v>0</v>
      </c>
      <c r="I53" s="629">
        <f>C13</f>
        <v>10</v>
      </c>
      <c r="J53" s="44">
        <f>K11</f>
        <v>0</v>
      </c>
      <c r="K53" s="454">
        <f>C5</f>
        <v>2</v>
      </c>
    </row>
    <row r="55" spans="1:11" ht="14" thickBot="1" x14ac:dyDescent="0.2">
      <c r="E55" s="15" t="s">
        <v>2188</v>
      </c>
      <c r="K55" s="15" t="s">
        <v>311</v>
      </c>
    </row>
    <row r="56" spans="1:11" x14ac:dyDescent="0.15">
      <c r="A56" s="26" t="s">
        <v>892</v>
      </c>
      <c r="B56" s="27" t="s">
        <v>197</v>
      </c>
      <c r="C56" s="28" t="s">
        <v>865</v>
      </c>
      <c r="D56" s="29" t="s">
        <v>197</v>
      </c>
      <c r="E56" s="30" t="s">
        <v>866</v>
      </c>
      <c r="G56" s="26" t="s">
        <v>892</v>
      </c>
      <c r="H56" s="27" t="s">
        <v>197</v>
      </c>
      <c r="I56" s="28" t="s">
        <v>865</v>
      </c>
      <c r="J56" s="29" t="s">
        <v>197</v>
      </c>
      <c r="K56" s="30" t="s">
        <v>866</v>
      </c>
    </row>
    <row r="57" spans="1:11" x14ac:dyDescent="0.15">
      <c r="A57" s="31">
        <v>1</v>
      </c>
      <c r="B57" s="32">
        <f>K14</f>
        <v>0</v>
      </c>
      <c r="C57" s="45">
        <f>C10</f>
        <v>7</v>
      </c>
      <c r="D57" s="34">
        <f>K12</f>
        <v>0</v>
      </c>
      <c r="E57" s="33">
        <f>C6</f>
        <v>3</v>
      </c>
      <c r="G57" s="31">
        <v>1</v>
      </c>
      <c r="H57" s="32">
        <f>K14</f>
        <v>0</v>
      </c>
      <c r="I57" s="45">
        <f>C10</f>
        <v>7</v>
      </c>
      <c r="J57" s="34">
        <f>K11</f>
        <v>0</v>
      </c>
      <c r="K57" s="33">
        <f>C5</f>
        <v>2</v>
      </c>
    </row>
    <row r="58" spans="1:11" x14ac:dyDescent="0.15">
      <c r="A58" s="35">
        <v>2</v>
      </c>
      <c r="B58" s="36">
        <f>K11</f>
        <v>0</v>
      </c>
      <c r="C58" s="45">
        <f>C5</f>
        <v>2</v>
      </c>
      <c r="D58" s="34">
        <f>K16</f>
        <v>0</v>
      </c>
      <c r="E58" s="33">
        <f>C14</f>
        <v>11</v>
      </c>
      <c r="G58" s="35">
        <v>2</v>
      </c>
      <c r="H58" s="36">
        <f>K15</f>
        <v>0</v>
      </c>
      <c r="I58" s="46">
        <f>C13</f>
        <v>10</v>
      </c>
      <c r="J58" s="34">
        <f>K12</f>
        <v>0</v>
      </c>
      <c r="K58" s="37">
        <f>C6</f>
        <v>3</v>
      </c>
    </row>
    <row r="59" spans="1:11" ht="14" thickBot="1" x14ac:dyDescent="0.2">
      <c r="A59" s="41">
        <v>3</v>
      </c>
      <c r="B59" s="42">
        <f>K15</f>
        <v>0</v>
      </c>
      <c r="C59" s="111">
        <f>C13</f>
        <v>10</v>
      </c>
      <c r="D59" s="44">
        <f>K13</f>
        <v>0</v>
      </c>
      <c r="E59" s="43">
        <f>C9</f>
        <v>6</v>
      </c>
      <c r="G59" s="41">
        <v>3</v>
      </c>
      <c r="H59" s="42">
        <f>K16</f>
        <v>0</v>
      </c>
      <c r="I59" s="111">
        <f>C14</f>
        <v>11</v>
      </c>
      <c r="J59" s="44">
        <f>K13</f>
        <v>0</v>
      </c>
      <c r="K59" s="43">
        <f>C9</f>
        <v>6</v>
      </c>
    </row>
    <row r="63" spans="1:11" x14ac:dyDescent="0.15">
      <c r="A63" s="1637" t="s">
        <v>2183</v>
      </c>
      <c r="B63" s="1637"/>
      <c r="C63" s="1637"/>
      <c r="D63" s="1637"/>
      <c r="E63" s="1637"/>
      <c r="F63" s="1637"/>
      <c r="G63" s="1637"/>
      <c r="H63" s="1637"/>
      <c r="I63" s="1637"/>
      <c r="J63" s="1637"/>
      <c r="K63" s="1637"/>
    </row>
    <row r="67" spans="1:11" x14ac:dyDescent="0.15">
      <c r="A67" s="1637" t="s">
        <v>1226</v>
      </c>
      <c r="B67" s="1637"/>
      <c r="C67" s="1637"/>
      <c r="D67" s="1637"/>
      <c r="E67" s="1952"/>
      <c r="F67" s="1637"/>
      <c r="G67" s="1637"/>
      <c r="H67" s="1637"/>
      <c r="I67" s="1637"/>
      <c r="J67" s="1637"/>
      <c r="K67" s="1637"/>
    </row>
    <row r="70" spans="1:11" ht="14" thickBot="1" x14ac:dyDescent="0.2">
      <c r="E70" s="15" t="s">
        <v>312</v>
      </c>
      <c r="K70" s="15" t="s">
        <v>313</v>
      </c>
    </row>
    <row r="71" spans="1:11" x14ac:dyDescent="0.15">
      <c r="A71" s="26" t="s">
        <v>892</v>
      </c>
      <c r="B71" s="27" t="s">
        <v>197</v>
      </c>
      <c r="C71" s="28" t="s">
        <v>865</v>
      </c>
      <c r="D71" s="29" t="s">
        <v>197</v>
      </c>
      <c r="E71" s="30" t="s">
        <v>866</v>
      </c>
      <c r="G71" s="26" t="s">
        <v>892</v>
      </c>
      <c r="H71" s="27" t="s">
        <v>197</v>
      </c>
      <c r="I71" s="28" t="s">
        <v>865</v>
      </c>
      <c r="J71" s="29" t="s">
        <v>197</v>
      </c>
      <c r="K71" s="30" t="s">
        <v>866</v>
      </c>
    </row>
    <row r="72" spans="1:11" x14ac:dyDescent="0.15">
      <c r="A72" s="31">
        <v>1</v>
      </c>
      <c r="B72" s="32">
        <f>K14</f>
        <v>0</v>
      </c>
      <c r="C72" s="45">
        <f>C10</f>
        <v>7</v>
      </c>
      <c r="D72" s="34">
        <f>K15</f>
        <v>0</v>
      </c>
      <c r="E72" s="33">
        <f>C13</f>
        <v>10</v>
      </c>
      <c r="G72" s="31">
        <v>1</v>
      </c>
      <c r="H72" s="32">
        <f>K13</f>
        <v>0</v>
      </c>
      <c r="I72" s="445">
        <f>C9</f>
        <v>6</v>
      </c>
      <c r="J72" s="34">
        <f>K14</f>
        <v>0</v>
      </c>
      <c r="K72" s="611">
        <f>C10</f>
        <v>7</v>
      </c>
    </row>
    <row r="73" spans="1:11" x14ac:dyDescent="0.15">
      <c r="A73" s="35">
        <v>2</v>
      </c>
      <c r="B73" s="36">
        <f>K12</f>
        <v>0</v>
      </c>
      <c r="C73" s="45">
        <f>C6</f>
        <v>3</v>
      </c>
      <c r="D73" s="34">
        <f>K16</f>
        <v>0</v>
      </c>
      <c r="E73" s="33">
        <f>C14</f>
        <v>11</v>
      </c>
      <c r="G73" s="35">
        <v>2</v>
      </c>
      <c r="H73" s="36">
        <f>K11</f>
        <v>0</v>
      </c>
      <c r="I73" s="445">
        <f>C5</f>
        <v>2</v>
      </c>
      <c r="J73" s="34">
        <f>K12</f>
        <v>0</v>
      </c>
      <c r="K73" s="611">
        <f>C6</f>
        <v>3</v>
      </c>
    </row>
    <row r="74" spans="1:11" ht="14" thickBot="1" x14ac:dyDescent="0.2">
      <c r="A74" s="41">
        <v>3</v>
      </c>
      <c r="B74" s="42">
        <f>K13</f>
        <v>0</v>
      </c>
      <c r="C74" s="111">
        <f>C9</f>
        <v>6</v>
      </c>
      <c r="D74" s="44">
        <f>K11</f>
        <v>0</v>
      </c>
      <c r="E74" s="43">
        <f>C5</f>
        <v>2</v>
      </c>
      <c r="G74" s="41">
        <v>3</v>
      </c>
      <c r="H74" s="42">
        <f>K16</f>
        <v>0</v>
      </c>
      <c r="I74" s="446">
        <f>C14</f>
        <v>11</v>
      </c>
      <c r="J74" s="44">
        <f>K15</f>
        <v>0</v>
      </c>
      <c r="K74" s="447">
        <f>C13</f>
        <v>10</v>
      </c>
    </row>
    <row r="76" spans="1:11" x14ac:dyDescent="0.15">
      <c r="B76" s="2016" t="s">
        <v>436</v>
      </c>
      <c r="C76" s="2016"/>
    </row>
    <row r="77" spans="1:11" ht="14" thickBot="1" x14ac:dyDescent="0.2">
      <c r="A77" s="686"/>
      <c r="B77" s="1832" t="s">
        <v>496</v>
      </c>
      <c r="C77" s="1832"/>
      <c r="D77" s="686"/>
      <c r="E77" s="15" t="s">
        <v>314</v>
      </c>
      <c r="K77" s="15" t="s">
        <v>669</v>
      </c>
    </row>
    <row r="78" spans="1:11" x14ac:dyDescent="0.15">
      <c r="A78" s="26" t="s">
        <v>892</v>
      </c>
      <c r="B78" s="27" t="s">
        <v>197</v>
      </c>
      <c r="C78" s="28" t="s">
        <v>865</v>
      </c>
      <c r="D78" s="29" t="s">
        <v>197</v>
      </c>
      <c r="E78" s="30" t="s">
        <v>866</v>
      </c>
      <c r="G78" s="26" t="s">
        <v>892</v>
      </c>
      <c r="H78" s="27" t="s">
        <v>197</v>
      </c>
      <c r="I78" s="28" t="s">
        <v>865</v>
      </c>
      <c r="J78" s="29" t="s">
        <v>197</v>
      </c>
      <c r="K78" s="30" t="s">
        <v>866</v>
      </c>
    </row>
    <row r="79" spans="1:11" x14ac:dyDescent="0.15">
      <c r="A79" s="31">
        <v>1</v>
      </c>
      <c r="B79" s="32">
        <f>K21</f>
        <v>0</v>
      </c>
      <c r="C79" s="626">
        <f>C5</f>
        <v>2</v>
      </c>
      <c r="D79" s="34">
        <f>K22</f>
        <v>0</v>
      </c>
      <c r="E79" s="451">
        <f>C7</f>
        <v>4</v>
      </c>
      <c r="G79" s="31">
        <v>1</v>
      </c>
      <c r="H79" s="32">
        <f>K22</f>
        <v>0</v>
      </c>
      <c r="I79" s="45">
        <f>C7</f>
        <v>4</v>
      </c>
      <c r="J79" s="34">
        <f>K21</f>
        <v>0</v>
      </c>
      <c r="K79" s="451">
        <f>C9</f>
        <v>6</v>
      </c>
    </row>
    <row r="80" spans="1:11" x14ac:dyDescent="0.15">
      <c r="A80" s="35">
        <v>2</v>
      </c>
      <c r="B80" s="36">
        <f>K23</f>
        <v>0</v>
      </c>
      <c r="C80" s="587">
        <f>C13</f>
        <v>10</v>
      </c>
      <c r="D80" s="34">
        <f>K24</f>
        <v>0</v>
      </c>
      <c r="E80" s="449">
        <f>C4</f>
        <v>1</v>
      </c>
      <c r="G80" s="35">
        <v>2</v>
      </c>
      <c r="H80" s="36">
        <f>K23</f>
        <v>0</v>
      </c>
      <c r="I80" s="618">
        <f>C10</f>
        <v>7</v>
      </c>
      <c r="J80" s="34">
        <f>K25</f>
        <v>0</v>
      </c>
      <c r="K80" s="37">
        <f>C8</f>
        <v>5</v>
      </c>
    </row>
    <row r="81" spans="1:11" ht="14" thickBot="1" x14ac:dyDescent="0.2">
      <c r="A81" s="41">
        <v>3</v>
      </c>
      <c r="B81" s="42">
        <f>K25</f>
        <v>0</v>
      </c>
      <c r="C81" s="619">
        <f>C8</f>
        <v>5</v>
      </c>
      <c r="D81" s="44">
        <f>K26</f>
        <v>0</v>
      </c>
      <c r="E81" s="454">
        <f>C6</f>
        <v>3</v>
      </c>
      <c r="G81" s="41">
        <v>3</v>
      </c>
      <c r="H81" s="42">
        <f>K24</f>
        <v>0</v>
      </c>
      <c r="I81" s="111">
        <f>C4</f>
        <v>1</v>
      </c>
      <c r="J81" s="44">
        <f>K26</f>
        <v>0</v>
      </c>
      <c r="K81" s="43">
        <f>C6</f>
        <v>3</v>
      </c>
    </row>
    <row r="83" spans="1:11" ht="14" thickBot="1" x14ac:dyDescent="0.2">
      <c r="E83" s="15" t="s">
        <v>670</v>
      </c>
      <c r="G83" s="687"/>
      <c r="H83" s="687"/>
      <c r="I83" s="687"/>
      <c r="J83" s="687"/>
      <c r="K83" s="15" t="s">
        <v>859</v>
      </c>
    </row>
    <row r="84" spans="1:11" x14ac:dyDescent="0.15">
      <c r="A84" s="26" t="s">
        <v>892</v>
      </c>
      <c r="B84" s="27" t="s">
        <v>197</v>
      </c>
      <c r="C84" s="28" t="s">
        <v>865</v>
      </c>
      <c r="D84" s="29" t="s">
        <v>197</v>
      </c>
      <c r="E84" s="30" t="s">
        <v>866</v>
      </c>
      <c r="G84" s="26" t="s">
        <v>892</v>
      </c>
      <c r="H84" s="27" t="s">
        <v>197</v>
      </c>
      <c r="I84" s="28" t="s">
        <v>865</v>
      </c>
      <c r="J84" s="29" t="s">
        <v>197</v>
      </c>
      <c r="K84" s="30" t="s">
        <v>866</v>
      </c>
    </row>
    <row r="85" spans="1:11" x14ac:dyDescent="0.15">
      <c r="A85" s="31">
        <v>1</v>
      </c>
      <c r="B85" s="32">
        <f>K21</f>
        <v>0</v>
      </c>
      <c r="C85" s="587">
        <f>C5</f>
        <v>2</v>
      </c>
      <c r="D85" s="34">
        <f>K25</f>
        <v>0</v>
      </c>
      <c r="E85" s="33">
        <f>C8</f>
        <v>5</v>
      </c>
      <c r="G85" s="31">
        <v>1</v>
      </c>
      <c r="H85" s="32">
        <f>K21</f>
        <v>0</v>
      </c>
      <c r="I85" s="587">
        <f>C9</f>
        <v>6</v>
      </c>
      <c r="J85" s="34">
        <f>K25</f>
        <v>0</v>
      </c>
      <c r="K85" s="451">
        <f>C11</f>
        <v>8</v>
      </c>
    </row>
    <row r="86" spans="1:11" x14ac:dyDescent="0.15">
      <c r="A86" s="35">
        <v>2</v>
      </c>
      <c r="B86" s="36">
        <f>K23</f>
        <v>0</v>
      </c>
      <c r="C86" s="587">
        <f>C13</f>
        <v>10</v>
      </c>
      <c r="D86" s="34">
        <f>K22</f>
        <v>0</v>
      </c>
      <c r="E86" s="33">
        <f>C7</f>
        <v>4</v>
      </c>
      <c r="G86" s="35">
        <v>2</v>
      </c>
      <c r="H86" s="36">
        <f>K23</f>
        <v>0</v>
      </c>
      <c r="I86" s="618">
        <f>C12</f>
        <v>9</v>
      </c>
      <c r="J86" s="34">
        <f>K22</f>
        <v>0</v>
      </c>
      <c r="K86" s="531">
        <f>C10</f>
        <v>7</v>
      </c>
    </row>
    <row r="87" spans="1:11" ht="14" thickBot="1" x14ac:dyDescent="0.2">
      <c r="A87" s="41">
        <v>3</v>
      </c>
      <c r="B87" s="42">
        <f>K26</f>
        <v>0</v>
      </c>
      <c r="C87" s="619">
        <f>C14</f>
        <v>11</v>
      </c>
      <c r="D87" s="44">
        <f>K24</f>
        <v>0</v>
      </c>
      <c r="E87" s="43">
        <f>C4</f>
        <v>1</v>
      </c>
      <c r="G87" s="41">
        <v>3</v>
      </c>
      <c r="H87" s="42">
        <f>K24</f>
        <v>0</v>
      </c>
      <c r="I87" s="619">
        <f>C15</f>
        <v>12</v>
      </c>
      <c r="J87" s="44">
        <f>K26</f>
        <v>0</v>
      </c>
      <c r="K87" s="43">
        <f>C14</f>
        <v>11</v>
      </c>
    </row>
    <row r="89" spans="1:11" ht="14" thickBot="1" x14ac:dyDescent="0.2">
      <c r="E89" s="15" t="s">
        <v>861</v>
      </c>
      <c r="K89" s="15" t="s">
        <v>862</v>
      </c>
    </row>
    <row r="90" spans="1:11" x14ac:dyDescent="0.15">
      <c r="A90" s="26" t="s">
        <v>892</v>
      </c>
      <c r="B90" s="27" t="s">
        <v>197</v>
      </c>
      <c r="C90" s="58" t="s">
        <v>865</v>
      </c>
      <c r="D90" s="59" t="s">
        <v>197</v>
      </c>
      <c r="E90" s="30" t="s">
        <v>866</v>
      </c>
      <c r="G90" s="26" t="s">
        <v>892</v>
      </c>
      <c r="H90" s="27" t="s">
        <v>197</v>
      </c>
      <c r="I90" s="58" t="s">
        <v>865</v>
      </c>
      <c r="J90" s="59" t="s">
        <v>197</v>
      </c>
      <c r="K90" s="30" t="s">
        <v>866</v>
      </c>
    </row>
    <row r="91" spans="1:11" x14ac:dyDescent="0.15">
      <c r="A91" s="31">
        <v>1</v>
      </c>
      <c r="B91" s="32">
        <f>K23</f>
        <v>0</v>
      </c>
      <c r="C91" s="61">
        <f>C12</f>
        <v>9</v>
      </c>
      <c r="D91" s="62">
        <f>K21</f>
        <v>0</v>
      </c>
      <c r="E91" s="451">
        <f>C13</f>
        <v>10</v>
      </c>
      <c r="G91" s="31">
        <v>1</v>
      </c>
      <c r="H91" s="32">
        <f>K23</f>
        <v>0</v>
      </c>
      <c r="I91" s="643">
        <f>C10</f>
        <v>7</v>
      </c>
      <c r="J91" s="62">
        <f>K21</f>
        <v>0</v>
      </c>
      <c r="K91" s="451">
        <f>C7</f>
        <v>4</v>
      </c>
    </row>
    <row r="92" spans="1:11" x14ac:dyDescent="0.15">
      <c r="A92" s="35">
        <v>2</v>
      </c>
      <c r="B92" s="36">
        <f>K26</f>
        <v>0</v>
      </c>
      <c r="C92" s="61">
        <f>C14</f>
        <v>11</v>
      </c>
      <c r="D92" s="62">
        <f>K25</f>
        <v>0</v>
      </c>
      <c r="E92" s="33">
        <f>C11</f>
        <v>8</v>
      </c>
      <c r="G92" s="35">
        <v>2</v>
      </c>
      <c r="H92" s="36">
        <f>K25</f>
        <v>0</v>
      </c>
      <c r="I92" s="452">
        <f>C4</f>
        <v>1</v>
      </c>
      <c r="J92" s="62">
        <f>K22</f>
        <v>0</v>
      </c>
      <c r="K92" s="531">
        <f>C9</f>
        <v>6</v>
      </c>
    </row>
    <row r="93" spans="1:11" ht="14" thickBot="1" x14ac:dyDescent="0.2">
      <c r="A93" s="41">
        <v>3</v>
      </c>
      <c r="B93" s="42">
        <f>K22</f>
        <v>0</v>
      </c>
      <c r="C93" s="777">
        <f>C5</f>
        <v>2</v>
      </c>
      <c r="D93" s="71">
        <f>K24</f>
        <v>0</v>
      </c>
      <c r="E93" s="43">
        <f>C15</f>
        <v>12</v>
      </c>
      <c r="G93" s="41">
        <v>3</v>
      </c>
      <c r="H93" s="42">
        <f>K24</f>
        <v>0</v>
      </c>
      <c r="I93" s="461">
        <f>C8</f>
        <v>5</v>
      </c>
      <c r="J93" s="71">
        <f>K26</f>
        <v>0</v>
      </c>
      <c r="K93" s="447">
        <f>C14</f>
        <v>11</v>
      </c>
    </row>
    <row r="95" spans="1:11" ht="14" thickBot="1" x14ac:dyDescent="0.2">
      <c r="A95" s="687"/>
      <c r="B95" s="687"/>
      <c r="C95" s="687"/>
      <c r="D95" s="687"/>
      <c r="E95" s="15" t="s">
        <v>863</v>
      </c>
      <c r="K95" s="15" t="s">
        <v>864</v>
      </c>
    </row>
    <row r="96" spans="1:11" x14ac:dyDescent="0.15">
      <c r="A96" s="26" t="s">
        <v>892</v>
      </c>
      <c r="B96" s="27" t="s">
        <v>197</v>
      </c>
      <c r="C96" s="58" t="s">
        <v>865</v>
      </c>
      <c r="D96" s="59" t="s">
        <v>197</v>
      </c>
      <c r="E96" s="30" t="s">
        <v>866</v>
      </c>
      <c r="G96" s="26" t="s">
        <v>892</v>
      </c>
      <c r="H96" s="27" t="s">
        <v>197</v>
      </c>
      <c r="I96" s="58" t="s">
        <v>865</v>
      </c>
      <c r="J96" s="59" t="s">
        <v>197</v>
      </c>
      <c r="K96" s="30" t="s">
        <v>866</v>
      </c>
    </row>
    <row r="97" spans="1:11" x14ac:dyDescent="0.15">
      <c r="A97" s="31">
        <v>1</v>
      </c>
      <c r="B97" s="32">
        <f>K23</f>
        <v>0</v>
      </c>
      <c r="C97" s="649">
        <f>C10</f>
        <v>7</v>
      </c>
      <c r="D97" s="62">
        <f>K25</f>
        <v>0</v>
      </c>
      <c r="E97" s="611">
        <f>C4</f>
        <v>1</v>
      </c>
      <c r="G97" s="31">
        <v>1</v>
      </c>
      <c r="H97" s="32">
        <f>K25</f>
        <v>0</v>
      </c>
      <c r="I97" s="643">
        <f>C6</f>
        <v>3</v>
      </c>
      <c r="J97" s="62">
        <f>K21</f>
        <v>0</v>
      </c>
      <c r="K97" s="451">
        <f>C11</f>
        <v>8</v>
      </c>
    </row>
    <row r="98" spans="1:11" x14ac:dyDescent="0.15">
      <c r="A98" s="35">
        <v>2</v>
      </c>
      <c r="B98" s="36">
        <f>K21</f>
        <v>0</v>
      </c>
      <c r="C98" s="649">
        <f>C7</f>
        <v>4</v>
      </c>
      <c r="D98" s="62">
        <f>K26</f>
        <v>0</v>
      </c>
      <c r="E98" s="611">
        <f>C14</f>
        <v>11</v>
      </c>
      <c r="G98" s="35">
        <v>2</v>
      </c>
      <c r="H98" s="36">
        <f>K26</f>
        <v>0</v>
      </c>
      <c r="I98" s="452">
        <f>C9</f>
        <v>6</v>
      </c>
      <c r="J98" s="62">
        <f>K22</f>
        <v>0</v>
      </c>
      <c r="K98" s="531">
        <f>C12</f>
        <v>9</v>
      </c>
    </row>
    <row r="99" spans="1:11" ht="14" thickBot="1" x14ac:dyDescent="0.2">
      <c r="A99" s="41">
        <v>3</v>
      </c>
      <c r="B99" s="42">
        <f>K22</f>
        <v>0</v>
      </c>
      <c r="C99" s="461">
        <f>C13</f>
        <v>10</v>
      </c>
      <c r="D99" s="71">
        <f>K24</f>
        <v>0</v>
      </c>
      <c r="E99" s="447">
        <f>C8</f>
        <v>5</v>
      </c>
      <c r="G99" s="41">
        <v>3</v>
      </c>
      <c r="H99" s="42">
        <f>K24</f>
        <v>0</v>
      </c>
      <c r="I99" s="461">
        <f>C15</f>
        <v>12</v>
      </c>
      <c r="J99" s="71">
        <f>K23</f>
        <v>0</v>
      </c>
      <c r="K99" s="447">
        <f>C10</f>
        <v>7</v>
      </c>
    </row>
    <row r="101" spans="1:11" ht="14" thickBot="1" x14ac:dyDescent="0.2">
      <c r="E101" s="15" t="s">
        <v>870</v>
      </c>
      <c r="G101" s="687"/>
      <c r="H101" s="687"/>
      <c r="I101" s="687"/>
      <c r="J101" s="687"/>
      <c r="K101" s="15" t="s">
        <v>871</v>
      </c>
    </row>
    <row r="102" spans="1:11" x14ac:dyDescent="0.15">
      <c r="A102" s="26" t="s">
        <v>892</v>
      </c>
      <c r="B102" s="27" t="s">
        <v>197</v>
      </c>
      <c r="C102" s="58" t="s">
        <v>865</v>
      </c>
      <c r="D102" s="59" t="s">
        <v>197</v>
      </c>
      <c r="E102" s="30" t="s">
        <v>866</v>
      </c>
      <c r="G102" s="26" t="s">
        <v>892</v>
      </c>
      <c r="H102" s="27" t="s">
        <v>197</v>
      </c>
      <c r="I102" s="58" t="s">
        <v>865</v>
      </c>
      <c r="J102" s="59" t="s">
        <v>197</v>
      </c>
      <c r="K102" s="30" t="s">
        <v>866</v>
      </c>
    </row>
    <row r="103" spans="1:11" x14ac:dyDescent="0.15">
      <c r="A103" s="31">
        <v>1</v>
      </c>
      <c r="B103" s="36">
        <f>K25</f>
        <v>0</v>
      </c>
      <c r="C103" s="452">
        <f>C14</f>
        <v>11</v>
      </c>
      <c r="D103" s="62">
        <f>K22</f>
        <v>0</v>
      </c>
      <c r="E103" s="612">
        <f>C12</f>
        <v>9</v>
      </c>
      <c r="G103" s="31">
        <v>1</v>
      </c>
      <c r="H103" s="36">
        <f>K22</f>
        <v>0</v>
      </c>
      <c r="I103" s="698">
        <f>C12</f>
        <v>9</v>
      </c>
      <c r="J103" s="62">
        <f>K23</f>
        <v>0</v>
      </c>
      <c r="K103" s="531">
        <f>C5</f>
        <v>2</v>
      </c>
    </row>
    <row r="104" spans="1:11" x14ac:dyDescent="0.15">
      <c r="A104" s="35">
        <v>2</v>
      </c>
      <c r="B104" s="32">
        <f>K21</f>
        <v>0</v>
      </c>
      <c r="C104" s="61">
        <f>C11</f>
        <v>8</v>
      </c>
      <c r="D104" s="62">
        <f>K23</f>
        <v>0</v>
      </c>
      <c r="E104" s="611">
        <f>C10</f>
        <v>7</v>
      </c>
      <c r="G104" s="35">
        <v>2</v>
      </c>
      <c r="H104" s="32">
        <f>K21</f>
        <v>0</v>
      </c>
      <c r="I104" s="649">
        <f>C11</f>
        <v>8</v>
      </c>
      <c r="J104" s="62">
        <f>K26</f>
        <v>0</v>
      </c>
      <c r="K104" s="611">
        <f>C13</f>
        <v>10</v>
      </c>
    </row>
    <row r="105" spans="1:11" ht="14" thickBot="1" x14ac:dyDescent="0.2">
      <c r="A105" s="41">
        <v>3</v>
      </c>
      <c r="B105" s="42">
        <f>K24</f>
        <v>0</v>
      </c>
      <c r="C105" s="697">
        <f>C15</f>
        <v>12</v>
      </c>
      <c r="D105" s="71">
        <f>K26</f>
        <v>0</v>
      </c>
      <c r="E105" s="448">
        <f>C13</f>
        <v>10</v>
      </c>
      <c r="G105" s="41">
        <v>3</v>
      </c>
      <c r="H105" s="42">
        <f>K25</f>
        <v>0</v>
      </c>
      <c r="I105" s="461">
        <f>C6</f>
        <v>3</v>
      </c>
      <c r="J105" s="71">
        <f>K24</f>
        <v>0</v>
      </c>
      <c r="K105" s="447">
        <f>C15</f>
        <v>12</v>
      </c>
    </row>
    <row r="107" spans="1:11" ht="14" thickBot="1" x14ac:dyDescent="0.2">
      <c r="E107" s="15" t="s">
        <v>872</v>
      </c>
      <c r="K107" s="15" t="s">
        <v>869</v>
      </c>
    </row>
    <row r="108" spans="1:11" x14ac:dyDescent="0.15">
      <c r="A108" s="26" t="s">
        <v>892</v>
      </c>
      <c r="B108" s="27" t="s">
        <v>197</v>
      </c>
      <c r="C108" s="58" t="s">
        <v>865</v>
      </c>
      <c r="D108" s="59" t="s">
        <v>197</v>
      </c>
      <c r="E108" s="30" t="s">
        <v>866</v>
      </c>
      <c r="G108" s="26" t="s">
        <v>892</v>
      </c>
      <c r="H108" s="27" t="s">
        <v>197</v>
      </c>
      <c r="I108" s="58" t="s">
        <v>865</v>
      </c>
      <c r="J108" s="59" t="s">
        <v>197</v>
      </c>
      <c r="K108" s="30" t="s">
        <v>866</v>
      </c>
    </row>
    <row r="109" spans="1:11" x14ac:dyDescent="0.15">
      <c r="A109" s="31">
        <v>1</v>
      </c>
      <c r="B109" s="32">
        <f>K21</f>
        <v>0</v>
      </c>
      <c r="C109" s="61">
        <f>C11</f>
        <v>8</v>
      </c>
      <c r="D109" s="62">
        <f>K23</f>
        <v>0</v>
      </c>
      <c r="E109" s="33">
        <f>C5</f>
        <v>2</v>
      </c>
      <c r="G109" s="31">
        <v>1</v>
      </c>
      <c r="H109" s="32">
        <f>K21</f>
        <v>0</v>
      </c>
      <c r="I109" s="643">
        <f>C4</f>
        <v>1</v>
      </c>
      <c r="J109" s="62">
        <f>K23</f>
        <v>0</v>
      </c>
      <c r="K109" s="611">
        <f>C5</f>
        <v>2</v>
      </c>
    </row>
    <row r="110" spans="1:11" x14ac:dyDescent="0.15">
      <c r="A110" s="35">
        <v>2</v>
      </c>
      <c r="B110" s="36">
        <f>K25</f>
        <v>0</v>
      </c>
      <c r="C110" s="61">
        <f>C6</f>
        <v>3</v>
      </c>
      <c r="D110" s="62">
        <f>K22</f>
        <v>0</v>
      </c>
      <c r="E110" s="33">
        <f>C12</f>
        <v>9</v>
      </c>
      <c r="G110" s="35">
        <v>2</v>
      </c>
      <c r="H110" s="36">
        <f>K22</f>
        <v>0</v>
      </c>
      <c r="I110" s="643">
        <f>C7</f>
        <v>4</v>
      </c>
      <c r="J110" s="62">
        <f>K25</f>
        <v>0</v>
      </c>
      <c r="K110" s="611">
        <f>C6</f>
        <v>3</v>
      </c>
    </row>
    <row r="111" spans="1:11" ht="14" thickBot="1" x14ac:dyDescent="0.2">
      <c r="A111" s="41">
        <v>3</v>
      </c>
      <c r="B111" s="42">
        <f>K24</f>
        <v>0</v>
      </c>
      <c r="C111" s="70">
        <f>C15</f>
        <v>12</v>
      </c>
      <c r="D111" s="71">
        <f>K26</f>
        <v>0</v>
      </c>
      <c r="E111" s="448">
        <f>C9</f>
        <v>6</v>
      </c>
      <c r="G111" s="41">
        <v>3</v>
      </c>
      <c r="H111" s="42">
        <f>K26</f>
        <v>0</v>
      </c>
      <c r="I111" s="70">
        <f>C9</f>
        <v>6</v>
      </c>
      <c r="J111" s="71">
        <f>K24</f>
        <v>0</v>
      </c>
      <c r="K111" s="448">
        <f>C8</f>
        <v>5</v>
      </c>
    </row>
    <row r="120" spans="9:11" x14ac:dyDescent="0.15">
      <c r="I120"/>
      <c r="J120"/>
      <c r="K120"/>
    </row>
  </sheetData>
  <sheetProtection password="CF27" sheet="1" objects="1" scenarios="1"/>
  <mergeCells count="30">
    <mergeCell ref="A1:K1"/>
    <mergeCell ref="B37:C37"/>
    <mergeCell ref="F12:G12"/>
    <mergeCell ref="F3:G3"/>
    <mergeCell ref="F4:G4"/>
    <mergeCell ref="F5:G5"/>
    <mergeCell ref="F6:G6"/>
    <mergeCell ref="I18:J18"/>
    <mergeCell ref="F7:G7"/>
    <mergeCell ref="F8:G8"/>
    <mergeCell ref="F18:G18"/>
    <mergeCell ref="C19:E19"/>
    <mergeCell ref="D21:E21"/>
    <mergeCell ref="B21:C21"/>
    <mergeCell ref="F9:G9"/>
    <mergeCell ref="F10:G10"/>
    <mergeCell ref="F15:G15"/>
    <mergeCell ref="F11:G11"/>
    <mergeCell ref="F13:G13"/>
    <mergeCell ref="F14:G14"/>
    <mergeCell ref="B77:C77"/>
    <mergeCell ref="A31:G31"/>
    <mergeCell ref="A30:H30"/>
    <mergeCell ref="A29:H29"/>
    <mergeCell ref="B76:C76"/>
    <mergeCell ref="A63:K63"/>
    <mergeCell ref="B36:C36"/>
    <mergeCell ref="H49:I49"/>
    <mergeCell ref="A67:K67"/>
    <mergeCell ref="A34:K34"/>
  </mergeCells>
  <phoneticPr fontId="0" type="noConversion"/>
  <printOptions horizontalCentered="1" verticalCentered="1"/>
  <pageMargins left="0" right="0" top="0" bottom="0" header="0" footer="0"/>
  <pageSetup paperSize="9" fitToHeight="8" orientation="portrait" horizontalDpi="360" verticalDpi="36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oglio70"/>
  <dimension ref="A2:K399"/>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11" ht="16" x14ac:dyDescent="0.2">
      <c r="C2" s="1760" t="s">
        <v>449</v>
      </c>
      <c r="D2" s="1760"/>
      <c r="E2" s="1760"/>
      <c r="F2" s="1760"/>
      <c r="G2" s="1760"/>
      <c r="H2" s="1760"/>
      <c r="I2" s="1760"/>
    </row>
    <row r="4" spans="2:11" ht="16" x14ac:dyDescent="0.2">
      <c r="B4" s="1761" t="s">
        <v>196</v>
      </c>
      <c r="C4" s="1761"/>
      <c r="D4" s="1761"/>
      <c r="F4"/>
      <c r="G4"/>
      <c r="H4"/>
      <c r="I4"/>
      <c r="J4"/>
      <c r="K4"/>
    </row>
    <row r="5" spans="2:11" ht="15.75" customHeight="1" x14ac:dyDescent="0.15">
      <c r="B5" s="1762" t="s">
        <v>204</v>
      </c>
      <c r="C5" s="1762"/>
      <c r="D5" s="1762"/>
      <c r="E5" s="25" t="s">
        <v>367</v>
      </c>
      <c r="F5"/>
      <c r="G5"/>
      <c r="H5"/>
      <c r="I5"/>
      <c r="J5"/>
      <c r="K5"/>
    </row>
    <row r="6" spans="2:11" ht="16" x14ac:dyDescent="0.2">
      <c r="B6" s="79">
        <v>1</v>
      </c>
      <c r="C6" s="1763">
        <f>'12S -6B -1 RR'!C4</f>
        <v>1</v>
      </c>
      <c r="D6" s="1763"/>
      <c r="E6" s="120">
        <f>'12S -6B -1 RR'!D4</f>
        <v>0</v>
      </c>
      <c r="F6"/>
      <c r="G6"/>
      <c r="H6"/>
      <c r="I6"/>
      <c r="J6"/>
      <c r="K6"/>
    </row>
    <row r="7" spans="2:11" ht="16" x14ac:dyDescent="0.2">
      <c r="B7" s="79">
        <v>2</v>
      </c>
      <c r="C7" s="1763">
        <f>'12S -6B -1 RR'!C5</f>
        <v>2</v>
      </c>
      <c r="D7" s="1763"/>
      <c r="E7" s="120">
        <f>'12S -6B -1 RR'!D5</f>
        <v>0</v>
      </c>
      <c r="F7"/>
      <c r="G7"/>
      <c r="H7"/>
      <c r="I7"/>
      <c r="J7"/>
      <c r="K7"/>
    </row>
    <row r="8" spans="2:11" ht="16" x14ac:dyDescent="0.2">
      <c r="B8" s="79">
        <v>3</v>
      </c>
      <c r="C8" s="1763">
        <f>'12S -6B -1 RR'!C6</f>
        <v>3</v>
      </c>
      <c r="D8" s="1763"/>
      <c r="E8" s="120">
        <f>'12S -6B -1 RR'!D6</f>
        <v>0</v>
      </c>
      <c r="F8"/>
      <c r="G8"/>
      <c r="H8"/>
      <c r="I8"/>
      <c r="J8"/>
      <c r="K8"/>
    </row>
    <row r="9" spans="2:11" ht="16" x14ac:dyDescent="0.2">
      <c r="B9" s="79">
        <v>4</v>
      </c>
      <c r="C9" s="1763">
        <f>'12S -6B -1 RR'!C7</f>
        <v>4</v>
      </c>
      <c r="D9" s="1763"/>
      <c r="E9" s="120">
        <f>'12S -6B -1 RR'!D7</f>
        <v>0</v>
      </c>
      <c r="F9"/>
      <c r="G9"/>
      <c r="H9"/>
      <c r="I9"/>
      <c r="J9"/>
      <c r="K9"/>
    </row>
    <row r="10" spans="2:11" ht="16" x14ac:dyDescent="0.2">
      <c r="B10" s="79">
        <v>5</v>
      </c>
      <c r="C10" s="1763">
        <f>'12S -6B -1 RR'!C8</f>
        <v>5</v>
      </c>
      <c r="D10" s="1763"/>
      <c r="E10" s="120">
        <f>'12S -6B -1 RR'!D8</f>
        <v>0</v>
      </c>
      <c r="F10"/>
      <c r="G10"/>
      <c r="H10"/>
      <c r="I10"/>
      <c r="J10"/>
      <c r="K10"/>
    </row>
    <row r="11" spans="2:11" ht="16" x14ac:dyDescent="0.2">
      <c r="B11" s="79">
        <v>6</v>
      </c>
      <c r="C11" s="1763">
        <f>'12S -6B -1 RR'!C9</f>
        <v>6</v>
      </c>
      <c r="D11" s="1763"/>
      <c r="E11" s="120">
        <f>'12S -6B -1 RR'!D9</f>
        <v>0</v>
      </c>
      <c r="F11"/>
      <c r="G11"/>
      <c r="H11"/>
      <c r="I11"/>
      <c r="J11"/>
      <c r="K11"/>
    </row>
    <row r="12" spans="2:11" ht="16" x14ac:dyDescent="0.2">
      <c r="B12" s="79">
        <v>7</v>
      </c>
      <c r="C12" s="1763">
        <f>'12S -6B -1 RR'!C10</f>
        <v>7</v>
      </c>
      <c r="D12" s="1763"/>
      <c r="E12" s="120">
        <f>'12S -6B -1 RR'!D10</f>
        <v>0</v>
      </c>
      <c r="F12"/>
      <c r="G12"/>
      <c r="H12"/>
      <c r="I12"/>
      <c r="J12"/>
      <c r="K12"/>
    </row>
    <row r="13" spans="2:11" ht="16" x14ac:dyDescent="0.2">
      <c r="B13" s="79">
        <v>8</v>
      </c>
      <c r="C13" s="1763">
        <f>'12S -6B -1 RR'!C11</f>
        <v>8</v>
      </c>
      <c r="D13" s="1763"/>
      <c r="E13" s="120">
        <f>'12S -6B -1 RR'!D11</f>
        <v>0</v>
      </c>
      <c r="F13"/>
      <c r="G13"/>
      <c r="H13"/>
      <c r="I13"/>
      <c r="J13"/>
      <c r="K13"/>
    </row>
    <row r="14" spans="2:11" ht="16" x14ac:dyDescent="0.2">
      <c r="B14" s="79">
        <v>9</v>
      </c>
      <c r="C14" s="1763">
        <f>'12S -6B -1 RR'!C12</f>
        <v>9</v>
      </c>
      <c r="D14" s="1763"/>
      <c r="E14" s="120">
        <f>'12S -6B -1 RR'!D12</f>
        <v>0</v>
      </c>
      <c r="F14"/>
      <c r="G14"/>
      <c r="H14"/>
      <c r="I14"/>
      <c r="J14"/>
      <c r="K14"/>
    </row>
    <row r="15" spans="2:11" ht="16" x14ac:dyDescent="0.2">
      <c r="B15" s="79">
        <v>10</v>
      </c>
      <c r="C15" s="1763">
        <f>'12S -6B -1 RR'!C13</f>
        <v>10</v>
      </c>
      <c r="D15" s="1763"/>
      <c r="E15" s="120">
        <f>'12S -6B -1 RR'!D13</f>
        <v>0</v>
      </c>
      <c r="F15"/>
      <c r="G15"/>
      <c r="H15"/>
      <c r="I15"/>
      <c r="J15"/>
      <c r="K15"/>
    </row>
    <row r="16" spans="2:11" ht="16" x14ac:dyDescent="0.2">
      <c r="B16" s="79">
        <v>11</v>
      </c>
      <c r="C16" s="1763">
        <f>'12S -6B -1 RR'!C14</f>
        <v>11</v>
      </c>
      <c r="D16" s="1763"/>
      <c r="E16" s="120">
        <f>'12S -6B -1 RR'!D14</f>
        <v>0</v>
      </c>
      <c r="F16"/>
      <c r="G16"/>
      <c r="H16"/>
      <c r="I16"/>
      <c r="J16"/>
      <c r="K16"/>
    </row>
    <row r="17" spans="1:11" ht="16" x14ac:dyDescent="0.2">
      <c r="B17" s="79">
        <v>12</v>
      </c>
      <c r="C17" s="1763">
        <f>'12S -6B -1 RR'!C15</f>
        <v>12</v>
      </c>
      <c r="D17" s="1763"/>
      <c r="E17" s="120">
        <f>'12S -6B -1 RR'!D15</f>
        <v>0</v>
      </c>
      <c r="F17"/>
      <c r="G17"/>
      <c r="H17"/>
      <c r="I17"/>
      <c r="J17"/>
      <c r="K17"/>
    </row>
    <row r="18" spans="1:11" ht="15.75" customHeight="1" x14ac:dyDescent="0.15">
      <c r="A18"/>
      <c r="B18"/>
      <c r="C18"/>
      <c r="D18"/>
      <c r="E18"/>
      <c r="F18"/>
      <c r="G18"/>
      <c r="H18"/>
      <c r="I18"/>
      <c r="J18"/>
      <c r="K18"/>
    </row>
    <row r="19" spans="1:11" ht="15.75" customHeight="1" x14ac:dyDescent="0.15">
      <c r="F19"/>
      <c r="G19"/>
      <c r="H19"/>
      <c r="I19"/>
      <c r="J19"/>
    </row>
    <row r="20" spans="1:11" x14ac:dyDescent="0.15">
      <c r="A20"/>
      <c r="B20"/>
      <c r="C20"/>
      <c r="D20"/>
      <c r="E20"/>
      <c r="F20"/>
      <c r="G20"/>
      <c r="H20"/>
      <c r="I20"/>
      <c r="J20"/>
      <c r="K20"/>
    </row>
    <row r="21" spans="1:11" x14ac:dyDescent="0.15">
      <c r="A21"/>
      <c r="B21"/>
      <c r="C21"/>
      <c r="D21"/>
      <c r="E21"/>
      <c r="F21"/>
      <c r="G21"/>
      <c r="H21"/>
      <c r="I21"/>
      <c r="J21"/>
      <c r="K21"/>
    </row>
    <row r="22" spans="1:11" x14ac:dyDescent="0.15">
      <c r="A22"/>
      <c r="B22"/>
      <c r="C22"/>
      <c r="D22"/>
      <c r="E22"/>
      <c r="F22"/>
      <c r="G22"/>
      <c r="H22"/>
      <c r="I22"/>
      <c r="J22"/>
      <c r="K22"/>
    </row>
    <row r="23" spans="1:11" x14ac:dyDescent="0.15">
      <c r="A23"/>
      <c r="B23"/>
      <c r="C23"/>
      <c r="D23"/>
      <c r="E23"/>
      <c r="F23"/>
      <c r="G23"/>
      <c r="H23"/>
      <c r="I23"/>
      <c r="J23"/>
      <c r="K23"/>
    </row>
    <row r="24" spans="1:11" x14ac:dyDescent="0.15">
      <c r="A24"/>
      <c r="B24"/>
      <c r="C24"/>
      <c r="D24"/>
      <c r="E24"/>
      <c r="F24"/>
      <c r="G24"/>
      <c r="H24"/>
      <c r="I24"/>
      <c r="J24"/>
      <c r="K24"/>
    </row>
    <row r="25" spans="1:11" x14ac:dyDescent="0.15">
      <c r="A25"/>
      <c r="B25"/>
      <c r="C25"/>
      <c r="D25"/>
      <c r="E25"/>
      <c r="F25"/>
      <c r="G25"/>
      <c r="H25"/>
      <c r="I25"/>
      <c r="J25"/>
      <c r="K25"/>
    </row>
    <row r="26" spans="1:11" ht="11" customHeight="1" x14ac:dyDescent="0.15">
      <c r="A26"/>
      <c r="B26"/>
      <c r="C26"/>
      <c r="D26"/>
      <c r="E26"/>
      <c r="F26"/>
      <c r="G26"/>
      <c r="H26"/>
      <c r="I26"/>
      <c r="J26"/>
      <c r="K26"/>
    </row>
    <row r="27" spans="1:11" ht="12.75" customHeight="1" x14ac:dyDescent="0.15">
      <c r="A27"/>
      <c r="B27"/>
      <c r="C27"/>
      <c r="D27"/>
      <c r="E27"/>
      <c r="F27"/>
      <c r="G27"/>
      <c r="H27"/>
      <c r="I27"/>
      <c r="J27"/>
      <c r="K27"/>
    </row>
    <row r="28" spans="1:11" ht="11" customHeight="1" x14ac:dyDescent="0.15">
      <c r="A28"/>
      <c r="B28"/>
      <c r="C28"/>
      <c r="D28"/>
      <c r="E28"/>
      <c r="F28"/>
      <c r="G28"/>
      <c r="H28"/>
      <c r="I28"/>
      <c r="J28"/>
      <c r="K28"/>
    </row>
    <row r="29" spans="1:11" x14ac:dyDescent="0.15">
      <c r="A29"/>
      <c r="B29"/>
      <c r="C29"/>
      <c r="D29"/>
      <c r="E29"/>
      <c r="F29"/>
      <c r="G29"/>
      <c r="H29"/>
      <c r="I29"/>
      <c r="J29"/>
      <c r="K29"/>
    </row>
    <row r="30" spans="1:11" x14ac:dyDescent="0.15">
      <c r="A30"/>
      <c r="B30"/>
      <c r="C30"/>
      <c r="D30"/>
      <c r="E30"/>
      <c r="F30"/>
      <c r="G30"/>
      <c r="H30"/>
      <c r="I30"/>
      <c r="J30"/>
      <c r="K30"/>
    </row>
    <row r="31" spans="1:11" x14ac:dyDescent="0.15">
      <c r="A31"/>
      <c r="B31"/>
      <c r="C31"/>
      <c r="D31"/>
      <c r="E31"/>
      <c r="F31"/>
      <c r="G31"/>
      <c r="H31"/>
      <c r="I31"/>
      <c r="J31"/>
      <c r="K31"/>
    </row>
    <row r="32" spans="1:11" x14ac:dyDescent="0.15">
      <c r="A32"/>
      <c r="B32"/>
      <c r="C32"/>
      <c r="D32"/>
      <c r="E32"/>
      <c r="F32"/>
      <c r="G32"/>
      <c r="H32"/>
      <c r="I32"/>
      <c r="J32"/>
      <c r="K32"/>
    </row>
    <row r="33" spans="1:11" x14ac:dyDescent="0.15">
      <c r="A33"/>
      <c r="B33"/>
      <c r="C33"/>
      <c r="D33"/>
      <c r="E33"/>
      <c r="F33"/>
      <c r="G33"/>
      <c r="H33"/>
      <c r="I33"/>
      <c r="J33"/>
      <c r="K33"/>
    </row>
    <row r="34" spans="1:11" x14ac:dyDescent="0.15">
      <c r="A34"/>
      <c r="B34"/>
      <c r="C34"/>
      <c r="D34"/>
      <c r="E34"/>
      <c r="F34"/>
      <c r="G34"/>
      <c r="H34"/>
      <c r="I34"/>
      <c r="J34"/>
      <c r="K34"/>
    </row>
    <row r="35" spans="1:11" x14ac:dyDescent="0.15">
      <c r="A35"/>
      <c r="B35"/>
      <c r="C35"/>
      <c r="D35"/>
      <c r="E35"/>
      <c r="F35"/>
      <c r="G35"/>
      <c r="H35"/>
      <c r="I35"/>
      <c r="J35"/>
      <c r="K35"/>
    </row>
    <row r="36" spans="1:11" x14ac:dyDescent="0.15">
      <c r="A36"/>
      <c r="B36"/>
      <c r="C36"/>
      <c r="D36"/>
      <c r="E36"/>
      <c r="F36"/>
      <c r="G36"/>
      <c r="H36"/>
      <c r="I36"/>
      <c r="J36"/>
      <c r="K36"/>
    </row>
    <row r="37" spans="1:11" ht="11" customHeight="1" x14ac:dyDescent="0.15"/>
    <row r="38" spans="1:11" ht="12.75" customHeight="1" x14ac:dyDescent="0.2">
      <c r="A38" s="1760" t="s">
        <v>194</v>
      </c>
      <c r="B38" s="1760"/>
      <c r="C38" s="1760"/>
      <c r="D38" s="1760"/>
      <c r="E38" s="1760"/>
      <c r="F38" s="1760"/>
      <c r="G38" s="1760"/>
      <c r="H38" s="1760"/>
      <c r="I38" s="1760"/>
      <c r="J38" s="1760"/>
      <c r="K38" s="1760"/>
    </row>
    <row r="39" spans="1:11" ht="11" customHeight="1" thickBot="1" x14ac:dyDescent="0.2"/>
    <row r="40" spans="1:11" ht="19" thickBot="1" x14ac:dyDescent="0.25">
      <c r="B40" s="481" t="s">
        <v>1461</v>
      </c>
      <c r="C40" s="482"/>
      <c r="D40" s="220" t="s">
        <v>1460</v>
      </c>
      <c r="E40" s="479" t="s">
        <v>18</v>
      </c>
      <c r="F40" s="480"/>
      <c r="G40" s="295" t="s">
        <v>203</v>
      </c>
      <c r="H40" s="534" t="s">
        <v>199</v>
      </c>
      <c r="I40" s="526"/>
      <c r="J40" s="535" t="s">
        <v>200</v>
      </c>
      <c r="K40" s="526">
        <v>1</v>
      </c>
    </row>
    <row r="41" spans="1:11" x14ac:dyDescent="0.15">
      <c r="B41" s="300" t="s">
        <v>892</v>
      </c>
      <c r="C41" s="301" t="s">
        <v>197</v>
      </c>
      <c r="D41" s="302" t="s">
        <v>2322</v>
      </c>
      <c r="E41" s="303"/>
      <c r="F41" s="304" t="s">
        <v>2324</v>
      </c>
      <c r="G41" s="305" t="s">
        <v>1041</v>
      </c>
      <c r="H41" s="106" t="s">
        <v>1042</v>
      </c>
      <c r="I41" s="106" t="s">
        <v>1043</v>
      </c>
      <c r="J41" s="106" t="s">
        <v>193</v>
      </c>
      <c r="K41" s="306" t="s">
        <v>2063</v>
      </c>
    </row>
    <row r="42" spans="1:11" ht="16" x14ac:dyDescent="0.2">
      <c r="B42" s="307">
        <v>1</v>
      </c>
      <c r="C42" s="308">
        <v>2</v>
      </c>
      <c r="D42" s="33">
        <f>C14</f>
        <v>9</v>
      </c>
      <c r="E42" s="308">
        <v>1</v>
      </c>
      <c r="F42" s="33">
        <f>C17</f>
        <v>12</v>
      </c>
      <c r="G42" s="309"/>
      <c r="H42" s="99"/>
      <c r="I42" s="211"/>
      <c r="J42" s="99"/>
      <c r="K42" s="102"/>
    </row>
    <row r="43" spans="1:11" ht="16" x14ac:dyDescent="0.2">
      <c r="B43" s="307">
        <v>2</v>
      </c>
      <c r="C43" s="308">
        <v>3</v>
      </c>
      <c r="D43" s="33">
        <f>C10</f>
        <v>5</v>
      </c>
      <c r="E43" s="308">
        <v>4</v>
      </c>
      <c r="F43" s="33">
        <f>C13</f>
        <v>8</v>
      </c>
      <c r="G43" s="310"/>
      <c r="H43" s="99"/>
      <c r="I43" s="211"/>
      <c r="J43" s="99"/>
      <c r="K43" s="102"/>
    </row>
    <row r="44" spans="1:11" ht="17" thickBot="1" x14ac:dyDescent="0.25">
      <c r="B44" s="307">
        <v>3</v>
      </c>
      <c r="C44" s="308">
        <v>5</v>
      </c>
      <c r="D44" s="33">
        <f>C9</f>
        <v>4</v>
      </c>
      <c r="E44" s="308">
        <v>6</v>
      </c>
      <c r="F44" s="33">
        <f>C6</f>
        <v>1</v>
      </c>
      <c r="G44" s="310"/>
      <c r="H44" s="99"/>
      <c r="I44" s="521"/>
      <c r="J44" s="254"/>
      <c r="K44" s="102"/>
    </row>
    <row r="45" spans="1:11" ht="17" thickBot="1" x14ac:dyDescent="0.25">
      <c r="B45" s="320" t="s">
        <v>1458</v>
      </c>
      <c r="C45" s="321"/>
      <c r="D45" s="321"/>
      <c r="E45" s="321"/>
      <c r="F45" s="321"/>
      <c r="G45" s="321"/>
      <c r="H45" s="321"/>
      <c r="I45" s="1769" t="s">
        <v>2062</v>
      </c>
      <c r="J45" s="1770"/>
      <c r="K45" s="522"/>
    </row>
    <row r="46" spans="1:11" ht="11" customHeight="1" x14ac:dyDescent="0.15"/>
    <row r="47" spans="1:11" ht="12.75" customHeight="1" x14ac:dyDescent="0.2">
      <c r="A47" s="1760" t="s">
        <v>194</v>
      </c>
      <c r="B47" s="1760"/>
      <c r="C47" s="1760"/>
      <c r="D47" s="1760"/>
      <c r="E47" s="1760"/>
      <c r="F47" s="1760"/>
      <c r="G47" s="1760"/>
      <c r="H47" s="1760"/>
      <c r="I47" s="1760"/>
      <c r="J47" s="1760"/>
      <c r="K47" s="1760"/>
    </row>
    <row r="48" spans="1:11" ht="11" customHeight="1" thickBot="1" x14ac:dyDescent="0.2"/>
    <row r="49" spans="1:11" ht="19" thickBot="1" x14ac:dyDescent="0.25">
      <c r="B49" s="481" t="s">
        <v>1461</v>
      </c>
      <c r="C49" s="482"/>
      <c r="D49" s="220" t="s">
        <v>1460</v>
      </c>
      <c r="E49" s="479" t="s">
        <v>18</v>
      </c>
      <c r="F49" s="480"/>
      <c r="G49" s="295" t="s">
        <v>203</v>
      </c>
      <c r="H49" s="534" t="s">
        <v>199</v>
      </c>
      <c r="I49" s="526"/>
      <c r="J49" s="535" t="s">
        <v>200</v>
      </c>
      <c r="K49" s="526">
        <v>2</v>
      </c>
    </row>
    <row r="50" spans="1:11" x14ac:dyDescent="0.15">
      <c r="B50" s="300" t="s">
        <v>892</v>
      </c>
      <c r="C50" s="301" t="s">
        <v>197</v>
      </c>
      <c r="D50" s="302" t="s">
        <v>2322</v>
      </c>
      <c r="E50" s="303" t="s">
        <v>197</v>
      </c>
      <c r="F50" s="304" t="s">
        <v>2324</v>
      </c>
      <c r="G50" s="305" t="s">
        <v>1041</v>
      </c>
      <c r="H50" s="106" t="s">
        <v>1042</v>
      </c>
      <c r="I50" s="106" t="s">
        <v>1043</v>
      </c>
      <c r="J50" s="106" t="s">
        <v>193</v>
      </c>
      <c r="K50" s="306" t="s">
        <v>2063</v>
      </c>
    </row>
    <row r="51" spans="1:11" ht="16" x14ac:dyDescent="0.2">
      <c r="B51" s="307">
        <v>1</v>
      </c>
      <c r="C51" s="308">
        <v>1</v>
      </c>
      <c r="D51" s="33">
        <f>C14</f>
        <v>9</v>
      </c>
      <c r="E51" s="308">
        <v>2</v>
      </c>
      <c r="F51" s="33">
        <f>C13</f>
        <v>8</v>
      </c>
      <c r="G51" s="309"/>
      <c r="H51" s="99"/>
      <c r="I51" s="211"/>
      <c r="J51" s="99"/>
      <c r="K51" s="102"/>
    </row>
    <row r="52" spans="1:11" ht="16" x14ac:dyDescent="0.2">
      <c r="B52" s="307">
        <v>2</v>
      </c>
      <c r="C52" s="308">
        <v>4</v>
      </c>
      <c r="D52" s="33">
        <f>C17</f>
        <v>12</v>
      </c>
      <c r="E52" s="308">
        <v>3</v>
      </c>
      <c r="F52" s="33">
        <f>C6</f>
        <v>1</v>
      </c>
      <c r="G52" s="310"/>
      <c r="H52" s="99"/>
      <c r="I52" s="211"/>
      <c r="J52" s="99"/>
      <c r="K52" s="102"/>
    </row>
    <row r="53" spans="1:11" ht="17" thickBot="1" x14ac:dyDescent="0.25">
      <c r="B53" s="307">
        <v>3</v>
      </c>
      <c r="C53" s="308">
        <v>6</v>
      </c>
      <c r="D53" s="33">
        <f>C10</f>
        <v>5</v>
      </c>
      <c r="E53" s="308">
        <v>5</v>
      </c>
      <c r="F53" s="33">
        <f>C9</f>
        <v>4</v>
      </c>
      <c r="G53" s="310"/>
      <c r="H53" s="99"/>
      <c r="I53" s="521"/>
      <c r="J53" s="254"/>
      <c r="K53" s="102"/>
    </row>
    <row r="54" spans="1:11" ht="17" thickBot="1" x14ac:dyDescent="0.25">
      <c r="B54" s="1766" t="s">
        <v>1458</v>
      </c>
      <c r="C54" s="1767"/>
      <c r="D54" s="1767"/>
      <c r="E54" s="1767"/>
      <c r="F54" s="1767"/>
      <c r="G54" s="1767"/>
      <c r="H54" s="1767"/>
      <c r="I54" s="1769" t="s">
        <v>2062</v>
      </c>
      <c r="J54" s="1770"/>
      <c r="K54" s="522"/>
    </row>
    <row r="56" spans="1:11" ht="16" x14ac:dyDescent="0.2">
      <c r="A56" s="1760" t="s">
        <v>194</v>
      </c>
      <c r="B56" s="1760"/>
      <c r="C56" s="1760"/>
      <c r="D56" s="1760"/>
      <c r="E56" s="1760"/>
      <c r="F56" s="1760"/>
      <c r="G56" s="1760"/>
      <c r="H56" s="1760"/>
      <c r="I56" s="1760"/>
      <c r="J56" s="1760"/>
      <c r="K56" s="1760"/>
    </row>
    <row r="57" spans="1:11" ht="14" thickBot="1" x14ac:dyDescent="0.2"/>
    <row r="58" spans="1:11" ht="19" thickBot="1" x14ac:dyDescent="0.25">
      <c r="B58" s="481" t="s">
        <v>1461</v>
      </c>
      <c r="C58" s="482"/>
      <c r="D58" s="220" t="s">
        <v>1460</v>
      </c>
      <c r="E58" s="479" t="s">
        <v>18</v>
      </c>
      <c r="F58" s="480"/>
      <c r="G58" s="295" t="s">
        <v>203</v>
      </c>
      <c r="H58" s="534" t="s">
        <v>199</v>
      </c>
      <c r="I58" s="526"/>
      <c r="J58" s="535" t="s">
        <v>200</v>
      </c>
      <c r="K58" s="526">
        <v>3</v>
      </c>
    </row>
    <row r="59" spans="1:11" ht="15.75" customHeight="1" x14ac:dyDescent="0.15">
      <c r="B59" s="300" t="s">
        <v>892</v>
      </c>
      <c r="C59" s="301" t="s">
        <v>197</v>
      </c>
      <c r="D59" s="302" t="s">
        <v>2322</v>
      </c>
      <c r="E59" s="303" t="s">
        <v>197</v>
      </c>
      <c r="F59" s="304" t="s">
        <v>2324</v>
      </c>
      <c r="G59" s="305" t="s">
        <v>1041</v>
      </c>
      <c r="H59" s="106" t="s">
        <v>1042</v>
      </c>
      <c r="I59" s="106" t="s">
        <v>1043</v>
      </c>
      <c r="J59" s="106" t="s">
        <v>193</v>
      </c>
      <c r="K59" s="306" t="s">
        <v>2063</v>
      </c>
    </row>
    <row r="60" spans="1:11" ht="15.75" customHeight="1" x14ac:dyDescent="0.2">
      <c r="B60" s="307">
        <v>1</v>
      </c>
      <c r="C60" s="308">
        <v>2</v>
      </c>
      <c r="D60" s="33">
        <f>C6</f>
        <v>1</v>
      </c>
      <c r="E60" s="308">
        <v>1</v>
      </c>
      <c r="F60" s="33">
        <f>C14</f>
        <v>9</v>
      </c>
      <c r="G60" s="309"/>
      <c r="H60" s="99"/>
      <c r="I60" s="211"/>
      <c r="J60" s="99"/>
      <c r="K60" s="102"/>
    </row>
    <row r="61" spans="1:11" ht="15.75" customHeight="1" x14ac:dyDescent="0.2">
      <c r="B61" s="307">
        <v>2</v>
      </c>
      <c r="C61" s="308">
        <v>3</v>
      </c>
      <c r="D61" s="33">
        <f>C13</f>
        <v>8</v>
      </c>
      <c r="E61" s="308">
        <v>4</v>
      </c>
      <c r="F61" s="33">
        <f>C9</f>
        <v>4</v>
      </c>
      <c r="G61" s="310"/>
      <c r="H61" s="99"/>
      <c r="I61" s="211"/>
      <c r="J61" s="99"/>
      <c r="K61" s="102"/>
    </row>
    <row r="62" spans="1:11" ht="15.75" customHeight="1" thickBot="1" x14ac:dyDescent="0.25">
      <c r="B62" s="307">
        <v>3</v>
      </c>
      <c r="C62" s="308">
        <v>5</v>
      </c>
      <c r="D62" s="33">
        <f>C17</f>
        <v>12</v>
      </c>
      <c r="E62" s="308">
        <v>6</v>
      </c>
      <c r="F62" s="33">
        <f>C10</f>
        <v>5</v>
      </c>
      <c r="G62" s="310"/>
      <c r="H62" s="99"/>
      <c r="I62" s="521"/>
      <c r="J62" s="254"/>
      <c r="K62" s="102"/>
    </row>
    <row r="63" spans="1:11" ht="15.75" customHeight="1" thickBot="1" x14ac:dyDescent="0.25">
      <c r="B63" s="320" t="s">
        <v>1458</v>
      </c>
      <c r="C63" s="321"/>
      <c r="D63" s="321"/>
      <c r="E63" s="321"/>
      <c r="F63" s="321"/>
      <c r="G63" s="321"/>
      <c r="H63" s="321"/>
      <c r="I63" s="1769" t="s">
        <v>2062</v>
      </c>
      <c r="J63" s="1770"/>
      <c r="K63" s="522"/>
    </row>
    <row r="64" spans="1:11" ht="15.75" customHeight="1" x14ac:dyDescent="0.15">
      <c r="B64"/>
      <c r="C64"/>
      <c r="D64"/>
      <c r="E64"/>
      <c r="F64"/>
      <c r="G64"/>
      <c r="H64"/>
      <c r="I64"/>
      <c r="J64"/>
      <c r="K64"/>
    </row>
    <row r="65" spans="1:11" ht="15.75" customHeight="1" x14ac:dyDescent="0.2">
      <c r="A65" s="1760" t="s">
        <v>194</v>
      </c>
      <c r="B65" s="1760"/>
      <c r="C65" s="1760"/>
      <c r="D65" s="1760"/>
      <c r="E65" s="1760"/>
      <c r="F65" s="1760"/>
      <c r="G65" s="1760"/>
      <c r="H65" s="1760"/>
      <c r="I65" s="1760"/>
      <c r="J65" s="1760"/>
      <c r="K65" s="1760"/>
    </row>
    <row r="66" spans="1:11" ht="15.75" customHeight="1" thickBot="1" x14ac:dyDescent="0.2"/>
    <row r="67" spans="1:11" ht="15.75" customHeight="1" thickBot="1" x14ac:dyDescent="0.25">
      <c r="B67" s="481" t="s">
        <v>1461</v>
      </c>
      <c r="C67" s="665"/>
      <c r="D67" s="220" t="s">
        <v>1460</v>
      </c>
      <c r="E67" s="479" t="s">
        <v>18</v>
      </c>
      <c r="F67" s="632"/>
      <c r="G67" s="295" t="s">
        <v>203</v>
      </c>
      <c r="H67" s="534" t="s">
        <v>199</v>
      </c>
      <c r="I67" s="526"/>
      <c r="J67" s="535" t="s">
        <v>200</v>
      </c>
      <c r="K67" s="526">
        <v>4</v>
      </c>
    </row>
    <row r="68" spans="1:11" ht="15.75" customHeight="1" x14ac:dyDescent="0.15">
      <c r="B68" s="300" t="s">
        <v>892</v>
      </c>
      <c r="C68" s="301" t="s">
        <v>197</v>
      </c>
      <c r="D68" s="302" t="s">
        <v>2322</v>
      </c>
      <c r="E68" s="303" t="s">
        <v>197</v>
      </c>
      <c r="F68" s="304" t="s">
        <v>2324</v>
      </c>
      <c r="G68" s="305" t="s">
        <v>1041</v>
      </c>
      <c r="H68" s="106" t="s">
        <v>1042</v>
      </c>
      <c r="I68" s="106" t="s">
        <v>1043</v>
      </c>
      <c r="J68" s="106" t="s">
        <v>193</v>
      </c>
      <c r="K68" s="306" t="s">
        <v>2063</v>
      </c>
    </row>
    <row r="69" spans="1:11" ht="15.75" customHeight="1" x14ac:dyDescent="0.2">
      <c r="B69" s="307">
        <v>1</v>
      </c>
      <c r="C69" s="308">
        <v>1</v>
      </c>
      <c r="D69" s="33">
        <f>C13</f>
        <v>8</v>
      </c>
      <c r="E69" s="308">
        <v>2</v>
      </c>
      <c r="F69" s="33">
        <f>C6</f>
        <v>1</v>
      </c>
      <c r="G69" s="309"/>
      <c r="H69" s="99"/>
      <c r="I69" s="211"/>
      <c r="J69" s="99"/>
      <c r="K69" s="102"/>
    </row>
    <row r="70" spans="1:11" ht="16" x14ac:dyDescent="0.2">
      <c r="B70" s="307">
        <v>2</v>
      </c>
      <c r="C70" s="308">
        <v>4</v>
      </c>
      <c r="D70" s="33">
        <f>C9</f>
        <v>4</v>
      </c>
      <c r="E70" s="308">
        <v>3</v>
      </c>
      <c r="F70" s="33">
        <f>C17</f>
        <v>12</v>
      </c>
      <c r="G70" s="310"/>
      <c r="H70" s="99"/>
      <c r="I70" s="211"/>
      <c r="J70" s="99"/>
      <c r="K70" s="102"/>
    </row>
    <row r="71" spans="1:11" ht="17" thickBot="1" x14ac:dyDescent="0.25">
      <c r="B71" s="307">
        <v>3</v>
      </c>
      <c r="C71" s="308">
        <v>6</v>
      </c>
      <c r="D71" s="33">
        <f>C10</f>
        <v>5</v>
      </c>
      <c r="E71" s="308">
        <v>5</v>
      </c>
      <c r="F71" s="33">
        <f>C14</f>
        <v>9</v>
      </c>
      <c r="G71" s="310"/>
      <c r="H71" s="99"/>
      <c r="I71" s="521"/>
      <c r="J71" s="254"/>
      <c r="K71" s="102"/>
    </row>
    <row r="72" spans="1:11" ht="17" thickBot="1" x14ac:dyDescent="0.25">
      <c r="B72" s="320" t="s">
        <v>1458</v>
      </c>
      <c r="C72" s="321"/>
      <c r="D72" s="321"/>
      <c r="E72" s="321"/>
      <c r="F72" s="321"/>
      <c r="G72" s="321"/>
      <c r="H72" s="321"/>
      <c r="I72" s="1769" t="s">
        <v>2062</v>
      </c>
      <c r="J72" s="1770"/>
      <c r="K72" s="522"/>
    </row>
    <row r="74" spans="1:11" ht="16" x14ac:dyDescent="0.2">
      <c r="A74" s="1760" t="s">
        <v>194</v>
      </c>
      <c r="B74" s="1760"/>
      <c r="C74" s="1760"/>
      <c r="D74" s="1760"/>
      <c r="E74" s="1760"/>
      <c r="F74" s="1760"/>
      <c r="G74" s="1760"/>
      <c r="H74" s="1760"/>
      <c r="I74" s="1760"/>
      <c r="J74" s="1760"/>
      <c r="K74" s="1760"/>
    </row>
    <row r="75" spans="1:11" ht="14" thickBot="1" x14ac:dyDescent="0.2"/>
    <row r="76" spans="1:11" ht="19" thickBot="1" x14ac:dyDescent="0.25">
      <c r="B76" s="481" t="s">
        <v>1461</v>
      </c>
      <c r="C76" s="482"/>
      <c r="D76" s="220" t="s">
        <v>1460</v>
      </c>
      <c r="E76" s="1699" t="s">
        <v>18</v>
      </c>
      <c r="F76" s="1700"/>
      <c r="G76" s="295" t="s">
        <v>203</v>
      </c>
      <c r="H76" s="534" t="s">
        <v>199</v>
      </c>
      <c r="I76" s="526"/>
      <c r="J76" s="535" t="s">
        <v>200</v>
      </c>
      <c r="K76" s="526">
        <v>5</v>
      </c>
    </row>
    <row r="77" spans="1:11" x14ac:dyDescent="0.15">
      <c r="B77" s="300" t="s">
        <v>892</v>
      </c>
      <c r="C77" s="301" t="s">
        <v>197</v>
      </c>
      <c r="D77" s="302" t="s">
        <v>2322</v>
      </c>
      <c r="E77" s="303" t="s">
        <v>197</v>
      </c>
      <c r="F77" s="304" t="s">
        <v>2324</v>
      </c>
      <c r="G77" s="305" t="s">
        <v>1041</v>
      </c>
      <c r="H77" s="106" t="s">
        <v>1042</v>
      </c>
      <c r="I77" s="106" t="s">
        <v>1043</v>
      </c>
      <c r="J77" s="106" t="s">
        <v>193</v>
      </c>
      <c r="K77" s="306" t="s">
        <v>2063</v>
      </c>
    </row>
    <row r="78" spans="1:11" ht="16" x14ac:dyDescent="0.2">
      <c r="B78" s="307">
        <v>1</v>
      </c>
      <c r="C78" s="308">
        <v>2</v>
      </c>
      <c r="D78" s="33">
        <f>C14</f>
        <v>9</v>
      </c>
      <c r="E78" s="308">
        <v>1</v>
      </c>
      <c r="F78" s="33">
        <f>C9</f>
        <v>4</v>
      </c>
      <c r="G78" s="309"/>
      <c r="H78" s="99"/>
      <c r="I78" s="211"/>
      <c r="J78" s="99"/>
      <c r="K78" s="102"/>
    </row>
    <row r="79" spans="1:11" ht="16" x14ac:dyDescent="0.2">
      <c r="B79" s="307">
        <v>2</v>
      </c>
      <c r="C79" s="308">
        <v>3</v>
      </c>
      <c r="D79" s="33">
        <f>C6</f>
        <v>1</v>
      </c>
      <c r="E79" s="308">
        <v>4</v>
      </c>
      <c r="F79" s="33">
        <f>C10</f>
        <v>5</v>
      </c>
      <c r="G79" s="310"/>
      <c r="H79" s="99"/>
      <c r="I79" s="211"/>
      <c r="J79" s="99"/>
      <c r="K79" s="102"/>
    </row>
    <row r="80" spans="1:11" ht="17" thickBot="1" x14ac:dyDescent="0.25">
      <c r="B80" s="307">
        <v>3</v>
      </c>
      <c r="C80" s="308">
        <v>5</v>
      </c>
      <c r="D80" s="33">
        <f>C13</f>
        <v>8</v>
      </c>
      <c r="E80" s="308">
        <v>6</v>
      </c>
      <c r="F80" s="33">
        <f>C17</f>
        <v>12</v>
      </c>
      <c r="G80" s="310"/>
      <c r="H80" s="99"/>
      <c r="I80" s="521"/>
      <c r="J80" s="254"/>
      <c r="K80" s="102"/>
    </row>
    <row r="81" spans="1:11" ht="17" thickBot="1" x14ac:dyDescent="0.25">
      <c r="B81" s="320" t="s">
        <v>1458</v>
      </c>
      <c r="C81" s="321"/>
      <c r="D81" s="321"/>
      <c r="E81" s="321"/>
      <c r="F81" s="321"/>
      <c r="G81" s="321"/>
      <c r="H81" s="321"/>
      <c r="I81" s="664" t="s">
        <v>2062</v>
      </c>
      <c r="J81" s="663"/>
      <c r="K81" s="522"/>
    </row>
    <row r="83" spans="1:11" ht="16" x14ac:dyDescent="0.2">
      <c r="A83" s="1760" t="s">
        <v>194</v>
      </c>
      <c r="B83" s="1760"/>
      <c r="C83" s="1760"/>
      <c r="D83" s="1760"/>
      <c r="E83" s="1760"/>
      <c r="F83" s="1760"/>
      <c r="G83" s="1760"/>
      <c r="H83" s="1760"/>
      <c r="I83" s="1760"/>
      <c r="J83" s="1760"/>
      <c r="K83" s="1760"/>
    </row>
    <row r="84" spans="1:11" ht="14" thickBot="1" x14ac:dyDescent="0.2"/>
    <row r="85" spans="1:11" ht="19" thickBot="1" x14ac:dyDescent="0.25">
      <c r="B85" s="481" t="s">
        <v>1461</v>
      </c>
      <c r="C85" s="482"/>
      <c r="D85" s="220" t="s">
        <v>1460</v>
      </c>
      <c r="E85" s="479" t="s">
        <v>18</v>
      </c>
      <c r="F85" s="480"/>
      <c r="G85" s="295" t="s">
        <v>203</v>
      </c>
      <c r="H85" s="534" t="s">
        <v>199</v>
      </c>
      <c r="I85" s="526"/>
      <c r="J85" s="535" t="s">
        <v>200</v>
      </c>
      <c r="K85" s="526">
        <v>6</v>
      </c>
    </row>
    <row r="86" spans="1:11" x14ac:dyDescent="0.15">
      <c r="B86" s="300" t="s">
        <v>892</v>
      </c>
      <c r="C86" s="301" t="s">
        <v>197</v>
      </c>
      <c r="D86" s="302" t="s">
        <v>2322</v>
      </c>
      <c r="E86" s="303" t="s">
        <v>197</v>
      </c>
      <c r="F86" s="304" t="s">
        <v>2324</v>
      </c>
      <c r="G86" s="305" t="s">
        <v>1041</v>
      </c>
      <c r="H86" s="106" t="s">
        <v>1042</v>
      </c>
      <c r="I86" s="106" t="s">
        <v>1043</v>
      </c>
      <c r="J86" s="106" t="s">
        <v>193</v>
      </c>
      <c r="K86" s="306" t="s">
        <v>2063</v>
      </c>
    </row>
    <row r="87" spans="1:11" ht="16" x14ac:dyDescent="0.2">
      <c r="B87" s="307">
        <v>1</v>
      </c>
      <c r="C87" s="308">
        <v>1</v>
      </c>
      <c r="D87" s="33">
        <f>C8</f>
        <v>3</v>
      </c>
      <c r="E87" s="308">
        <v>2</v>
      </c>
      <c r="F87" s="33">
        <f>C11</f>
        <v>6</v>
      </c>
      <c r="G87" s="309"/>
      <c r="H87" s="99"/>
      <c r="I87" s="211"/>
      <c r="J87" s="99"/>
      <c r="K87" s="102"/>
    </row>
    <row r="88" spans="1:11" ht="16" x14ac:dyDescent="0.2">
      <c r="B88" s="307">
        <v>2</v>
      </c>
      <c r="C88" s="308">
        <v>4</v>
      </c>
      <c r="D88" s="33">
        <f>C16</f>
        <v>11</v>
      </c>
      <c r="E88" s="308">
        <v>3</v>
      </c>
      <c r="F88" s="33">
        <f>C12</f>
        <v>7</v>
      </c>
      <c r="G88" s="310"/>
      <c r="H88" s="99"/>
      <c r="I88" s="211"/>
      <c r="J88" s="99"/>
      <c r="K88" s="102"/>
    </row>
    <row r="89" spans="1:11" ht="17" thickBot="1" x14ac:dyDescent="0.25">
      <c r="B89" s="307">
        <v>3</v>
      </c>
      <c r="C89" s="308">
        <v>6</v>
      </c>
      <c r="D89" s="33">
        <f>C15</f>
        <v>10</v>
      </c>
      <c r="E89" s="308">
        <v>5</v>
      </c>
      <c r="F89" s="33">
        <f>C7</f>
        <v>2</v>
      </c>
      <c r="G89" s="310"/>
      <c r="H89" s="99"/>
      <c r="I89" s="521"/>
      <c r="J89" s="254"/>
      <c r="K89" s="102"/>
    </row>
    <row r="90" spans="1:11" ht="17" thickBot="1" x14ac:dyDescent="0.25">
      <c r="B90" s="320" t="s">
        <v>1458</v>
      </c>
      <c r="C90" s="321"/>
      <c r="D90" s="321"/>
      <c r="E90" s="321"/>
      <c r="F90" s="321"/>
      <c r="G90" s="321"/>
      <c r="H90" s="321"/>
      <c r="I90" s="1769" t="s">
        <v>2062</v>
      </c>
      <c r="J90" s="1770"/>
      <c r="K90" s="522"/>
    </row>
    <row r="92" spans="1:11" ht="16" x14ac:dyDescent="0.2">
      <c r="C92" s="1760" t="s">
        <v>194</v>
      </c>
      <c r="D92" s="1760"/>
      <c r="E92" s="1760"/>
      <c r="F92" s="1760"/>
      <c r="G92" s="1760"/>
      <c r="H92" s="1760"/>
      <c r="I92" s="1760"/>
      <c r="J92" s="1760"/>
    </row>
    <row r="93" spans="1:11" ht="14" thickBot="1" x14ac:dyDescent="0.2"/>
    <row r="94" spans="1:11" ht="18.75" customHeight="1" thickBot="1" x14ac:dyDescent="0.25">
      <c r="B94" s="1764" t="s">
        <v>1461</v>
      </c>
      <c r="C94" s="1825"/>
      <c r="D94" s="220" t="s">
        <v>1460</v>
      </c>
      <c r="E94" s="1699" t="s">
        <v>18</v>
      </c>
      <c r="F94" s="1826"/>
      <c r="G94" s="295" t="s">
        <v>203</v>
      </c>
      <c r="H94" s="534" t="s">
        <v>199</v>
      </c>
      <c r="I94" s="526"/>
      <c r="J94" s="535" t="s">
        <v>200</v>
      </c>
      <c r="K94" s="526">
        <v>7</v>
      </c>
    </row>
    <row r="95" spans="1:11" x14ac:dyDescent="0.15">
      <c r="B95" s="300" t="s">
        <v>892</v>
      </c>
      <c r="C95" s="301" t="s">
        <v>197</v>
      </c>
      <c r="D95" s="302" t="s">
        <v>2322</v>
      </c>
      <c r="E95" s="303" t="s">
        <v>197</v>
      </c>
      <c r="F95" s="304" t="s">
        <v>2324</v>
      </c>
      <c r="G95" s="305" t="s">
        <v>1041</v>
      </c>
      <c r="H95" s="106" t="s">
        <v>1042</v>
      </c>
      <c r="I95" s="106" t="s">
        <v>1043</v>
      </c>
      <c r="J95" s="106" t="s">
        <v>193</v>
      </c>
      <c r="K95" s="306" t="s">
        <v>2063</v>
      </c>
    </row>
    <row r="96" spans="1:11" ht="16" x14ac:dyDescent="0.2">
      <c r="B96" s="307">
        <v>1</v>
      </c>
      <c r="C96" s="308">
        <v>2</v>
      </c>
      <c r="D96" s="33">
        <f>C12</f>
        <v>7</v>
      </c>
      <c r="E96" s="308">
        <v>1</v>
      </c>
      <c r="F96" s="33">
        <f>C8</f>
        <v>3</v>
      </c>
      <c r="G96" s="309"/>
      <c r="H96" s="99"/>
      <c r="I96" s="211"/>
      <c r="J96" s="99"/>
      <c r="K96" s="102"/>
    </row>
    <row r="97" spans="1:11" ht="16" x14ac:dyDescent="0.2">
      <c r="B97" s="307">
        <v>2</v>
      </c>
      <c r="C97" s="308">
        <v>3</v>
      </c>
      <c r="D97" s="33">
        <f>C7</f>
        <v>2</v>
      </c>
      <c r="E97" s="308">
        <v>4</v>
      </c>
      <c r="F97" s="33">
        <f>C16</f>
        <v>11</v>
      </c>
      <c r="G97" s="310"/>
      <c r="H97" s="99"/>
      <c r="I97" s="211"/>
      <c r="J97" s="99"/>
      <c r="K97" s="102"/>
    </row>
    <row r="98" spans="1:11" ht="17" thickBot="1" x14ac:dyDescent="0.25">
      <c r="B98" s="307">
        <v>3</v>
      </c>
      <c r="C98" s="308">
        <v>5</v>
      </c>
      <c r="D98" s="33">
        <f>C15</f>
        <v>10</v>
      </c>
      <c r="E98" s="308">
        <v>6</v>
      </c>
      <c r="F98" s="33">
        <f>C11</f>
        <v>6</v>
      </c>
      <c r="G98" s="310"/>
      <c r="H98" s="99"/>
      <c r="I98" s="521"/>
      <c r="J98" s="254"/>
      <c r="K98" s="102"/>
    </row>
    <row r="99" spans="1:11" ht="17" thickBot="1" x14ac:dyDescent="0.25">
      <c r="B99" s="1766" t="s">
        <v>1458</v>
      </c>
      <c r="C99" s="1767"/>
      <c r="D99" s="1767"/>
      <c r="E99" s="1767"/>
      <c r="F99" s="1767"/>
      <c r="G99" s="1767"/>
      <c r="H99" s="1767"/>
      <c r="I99" s="1769" t="s">
        <v>2062</v>
      </c>
      <c r="J99" s="1770"/>
      <c r="K99" s="522"/>
    </row>
    <row r="100" spans="1:11" x14ac:dyDescent="0.15">
      <c r="B100"/>
      <c r="C100"/>
      <c r="D100"/>
      <c r="E100"/>
      <c r="F100"/>
      <c r="G100"/>
      <c r="H100"/>
      <c r="I100"/>
      <c r="J100"/>
      <c r="K100"/>
    </row>
    <row r="101" spans="1:11" x14ac:dyDescent="0.15">
      <c r="B101"/>
      <c r="C101"/>
      <c r="D101"/>
      <c r="E101"/>
      <c r="F101"/>
      <c r="G101"/>
      <c r="H101"/>
      <c r="I101"/>
      <c r="J101"/>
      <c r="K101"/>
    </row>
    <row r="102" spans="1:11" x14ac:dyDescent="0.15">
      <c r="B102"/>
      <c r="C102"/>
      <c r="D102"/>
      <c r="E102"/>
      <c r="F102"/>
      <c r="G102"/>
      <c r="H102"/>
      <c r="I102"/>
      <c r="J102"/>
      <c r="K102"/>
    </row>
    <row r="103" spans="1:11" x14ac:dyDescent="0.15">
      <c r="B103"/>
      <c r="C103"/>
      <c r="D103"/>
      <c r="E103"/>
      <c r="F103"/>
      <c r="G103"/>
      <c r="H103"/>
      <c r="I103"/>
      <c r="J103"/>
      <c r="K103"/>
    </row>
    <row r="104" spans="1:11" x14ac:dyDescent="0.15">
      <c r="B104"/>
      <c r="C104"/>
      <c r="D104"/>
      <c r="E104"/>
      <c r="F104"/>
      <c r="G104"/>
      <c r="H104"/>
      <c r="I104"/>
      <c r="J104"/>
      <c r="K104"/>
    </row>
    <row r="107" spans="1:11" ht="16.5" customHeight="1" x14ac:dyDescent="0.2">
      <c r="A107" s="1760" t="s">
        <v>194</v>
      </c>
      <c r="B107" s="1760"/>
      <c r="C107" s="1760"/>
      <c r="D107" s="1760"/>
      <c r="E107" s="1760"/>
      <c r="F107" s="1760"/>
      <c r="G107" s="1760"/>
      <c r="H107" s="1760"/>
      <c r="I107" s="1760"/>
      <c r="J107" s="1760"/>
      <c r="K107" s="1760"/>
    </row>
    <row r="108" spans="1:11" ht="14" thickBot="1" x14ac:dyDescent="0.2"/>
    <row r="109" spans="1:11" ht="19" thickBot="1" x14ac:dyDescent="0.25">
      <c r="B109" s="481" t="s">
        <v>1461</v>
      </c>
      <c r="C109" s="482"/>
      <c r="D109" s="220" t="s">
        <v>1460</v>
      </c>
      <c r="E109" s="479" t="s">
        <v>18</v>
      </c>
      <c r="F109" s="480"/>
      <c r="G109" s="295" t="s">
        <v>203</v>
      </c>
      <c r="H109" s="534" t="s">
        <v>199</v>
      </c>
      <c r="I109" s="526"/>
      <c r="J109" s="535" t="s">
        <v>200</v>
      </c>
      <c r="K109" s="526">
        <v>8</v>
      </c>
    </row>
    <row r="110" spans="1:11" x14ac:dyDescent="0.15">
      <c r="B110" s="300" t="s">
        <v>892</v>
      </c>
      <c r="C110" s="301" t="s">
        <v>197</v>
      </c>
      <c r="D110" s="302" t="s">
        <v>2322</v>
      </c>
      <c r="E110" s="303" t="s">
        <v>197</v>
      </c>
      <c r="F110" s="304" t="s">
        <v>2324</v>
      </c>
      <c r="G110" s="305" t="s">
        <v>1041</v>
      </c>
      <c r="H110" s="106" t="s">
        <v>1042</v>
      </c>
      <c r="I110" s="106" t="s">
        <v>1043</v>
      </c>
      <c r="J110" s="106" t="s">
        <v>193</v>
      </c>
      <c r="K110" s="306" t="s">
        <v>2063</v>
      </c>
    </row>
    <row r="111" spans="1:11" ht="16" x14ac:dyDescent="0.2">
      <c r="B111" s="307">
        <v>1</v>
      </c>
      <c r="C111" s="308">
        <v>1</v>
      </c>
      <c r="D111" s="33">
        <f>C12</f>
        <v>7</v>
      </c>
      <c r="E111" s="308">
        <v>2</v>
      </c>
      <c r="F111" s="33">
        <f>C7</f>
        <v>2</v>
      </c>
      <c r="G111" s="309"/>
      <c r="H111" s="99"/>
      <c r="I111" s="211"/>
      <c r="J111" s="99"/>
      <c r="K111" s="102"/>
    </row>
    <row r="112" spans="1:11" ht="16" x14ac:dyDescent="0.2">
      <c r="B112" s="307">
        <v>2</v>
      </c>
      <c r="C112" s="308">
        <v>4</v>
      </c>
      <c r="D112" s="33">
        <f>C15</f>
        <v>10</v>
      </c>
      <c r="E112" s="308">
        <v>3</v>
      </c>
      <c r="F112" s="33">
        <f>C8</f>
        <v>3</v>
      </c>
      <c r="G112" s="310"/>
      <c r="H112" s="99"/>
      <c r="I112" s="211"/>
      <c r="J112" s="99"/>
      <c r="K112" s="102"/>
    </row>
    <row r="113" spans="1:11" ht="17" thickBot="1" x14ac:dyDescent="0.25">
      <c r="B113" s="307">
        <v>3</v>
      </c>
      <c r="C113" s="308">
        <v>6</v>
      </c>
      <c r="D113" s="33">
        <f>C16</f>
        <v>11</v>
      </c>
      <c r="E113" s="308">
        <v>5</v>
      </c>
      <c r="F113" s="33">
        <f>C11</f>
        <v>6</v>
      </c>
      <c r="G113" s="310"/>
      <c r="H113" s="99"/>
      <c r="I113" s="521"/>
      <c r="J113" s="254"/>
      <c r="K113" s="102"/>
    </row>
    <row r="114" spans="1:11" ht="17" thickBot="1" x14ac:dyDescent="0.25">
      <c r="B114" s="320" t="s">
        <v>1458</v>
      </c>
      <c r="C114" s="321"/>
      <c r="D114" s="321"/>
      <c r="E114" s="321"/>
      <c r="F114" s="321"/>
      <c r="G114" s="321"/>
      <c r="H114" s="321"/>
      <c r="I114" s="1769" t="s">
        <v>2062</v>
      </c>
      <c r="J114" s="1770"/>
      <c r="K114" s="522"/>
    </row>
    <row r="115" spans="1:11" x14ac:dyDescent="0.15">
      <c r="B115"/>
      <c r="C115"/>
      <c r="D115"/>
      <c r="E115"/>
      <c r="F115"/>
      <c r="G115"/>
      <c r="H115"/>
      <c r="I115"/>
      <c r="J115"/>
      <c r="K115"/>
    </row>
    <row r="116" spans="1:11" ht="16" x14ac:dyDescent="0.2">
      <c r="A116" s="1760" t="s">
        <v>194</v>
      </c>
      <c r="B116" s="1760"/>
      <c r="C116" s="1760"/>
      <c r="D116" s="1760"/>
      <c r="E116" s="1760"/>
      <c r="F116" s="1760"/>
      <c r="G116" s="1760"/>
      <c r="H116" s="1760"/>
      <c r="I116" s="1760"/>
      <c r="J116" s="1760"/>
      <c r="K116" s="1760"/>
    </row>
    <row r="117" spans="1:11" ht="14" thickBot="1" x14ac:dyDescent="0.2"/>
    <row r="118" spans="1:11" ht="19" thickBot="1" x14ac:dyDescent="0.25">
      <c r="B118" s="481" t="s">
        <v>1461</v>
      </c>
      <c r="C118" s="665"/>
      <c r="D118" s="220" t="s">
        <v>1460</v>
      </c>
      <c r="E118" s="479" t="s">
        <v>18</v>
      </c>
      <c r="F118" s="632"/>
      <c r="G118" s="295" t="s">
        <v>203</v>
      </c>
      <c r="H118" s="534" t="s">
        <v>199</v>
      </c>
      <c r="I118" s="526"/>
      <c r="J118" s="535" t="s">
        <v>200</v>
      </c>
      <c r="K118" s="526">
        <v>9</v>
      </c>
    </row>
    <row r="119" spans="1:11" x14ac:dyDescent="0.15">
      <c r="B119" s="300" t="s">
        <v>892</v>
      </c>
      <c r="C119" s="301" t="s">
        <v>197</v>
      </c>
      <c r="D119" s="302" t="s">
        <v>2322</v>
      </c>
      <c r="E119" s="303" t="s">
        <v>197</v>
      </c>
      <c r="F119" s="304" t="s">
        <v>2324</v>
      </c>
      <c r="G119" s="305" t="s">
        <v>1041</v>
      </c>
      <c r="H119" s="106" t="s">
        <v>1042</v>
      </c>
      <c r="I119" s="106" t="s">
        <v>1043</v>
      </c>
      <c r="J119" s="106" t="s">
        <v>193</v>
      </c>
      <c r="K119" s="306" t="s">
        <v>2063</v>
      </c>
    </row>
    <row r="120" spans="1:11" ht="16" x14ac:dyDescent="0.2">
      <c r="B120" s="307">
        <v>1</v>
      </c>
      <c r="C120" s="308">
        <v>2</v>
      </c>
      <c r="D120" s="33">
        <f>C12</f>
        <v>7</v>
      </c>
      <c r="E120" s="308">
        <v>1</v>
      </c>
      <c r="F120" s="33">
        <f>C15</f>
        <v>10</v>
      </c>
      <c r="G120" s="309"/>
      <c r="H120" s="99"/>
      <c r="I120" s="211"/>
      <c r="J120" s="99"/>
      <c r="K120" s="102"/>
    </row>
    <row r="121" spans="1:11" ht="16" x14ac:dyDescent="0.2">
      <c r="B121" s="307">
        <v>2</v>
      </c>
      <c r="C121" s="308">
        <v>3</v>
      </c>
      <c r="D121" s="33">
        <f>C8</f>
        <v>3</v>
      </c>
      <c r="E121" s="308">
        <v>4</v>
      </c>
      <c r="F121" s="33">
        <f>C16</f>
        <v>11</v>
      </c>
      <c r="G121" s="310"/>
      <c r="H121" s="99"/>
      <c r="I121" s="211"/>
      <c r="J121" s="99"/>
      <c r="K121" s="102"/>
    </row>
    <row r="122" spans="1:11" ht="17" thickBot="1" x14ac:dyDescent="0.25">
      <c r="B122" s="307">
        <v>3</v>
      </c>
      <c r="C122" s="308">
        <v>5</v>
      </c>
      <c r="D122" s="33">
        <f>C11</f>
        <v>6</v>
      </c>
      <c r="E122" s="308">
        <v>6</v>
      </c>
      <c r="F122" s="33">
        <f>C7</f>
        <v>2</v>
      </c>
      <c r="G122" s="310"/>
      <c r="H122" s="99"/>
      <c r="I122" s="521"/>
      <c r="J122" s="254"/>
      <c r="K122" s="102"/>
    </row>
    <row r="123" spans="1:11" ht="17" thickBot="1" x14ac:dyDescent="0.25">
      <c r="B123" s="320" t="s">
        <v>1458</v>
      </c>
      <c r="C123" s="321"/>
      <c r="D123" s="321"/>
      <c r="E123" s="321"/>
      <c r="F123" s="321"/>
      <c r="G123" s="321"/>
      <c r="H123" s="321"/>
      <c r="I123" s="1769" t="s">
        <v>2062</v>
      </c>
      <c r="J123" s="1770"/>
      <c r="K123" s="522"/>
    </row>
    <row r="125" spans="1:11" ht="16" x14ac:dyDescent="0.2">
      <c r="A125" s="1760" t="s">
        <v>194</v>
      </c>
      <c r="B125" s="1760"/>
      <c r="C125" s="1760"/>
      <c r="D125" s="1760"/>
      <c r="E125" s="1760"/>
      <c r="F125" s="1760"/>
      <c r="G125" s="1760"/>
      <c r="H125" s="1760"/>
      <c r="I125" s="1760"/>
      <c r="J125" s="1760"/>
      <c r="K125" s="1760"/>
    </row>
    <row r="126" spans="1:11" ht="14" thickBot="1" x14ac:dyDescent="0.2"/>
    <row r="127" spans="1:11" ht="19" thickBot="1" x14ac:dyDescent="0.25">
      <c r="B127" s="1764" t="s">
        <v>1461</v>
      </c>
      <c r="C127" s="1765"/>
      <c r="D127" s="220" t="s">
        <v>1460</v>
      </c>
      <c r="E127" s="1699" t="s">
        <v>18</v>
      </c>
      <c r="F127" s="1700"/>
      <c r="G127" s="295" t="s">
        <v>203</v>
      </c>
      <c r="H127" s="534" t="s">
        <v>199</v>
      </c>
      <c r="I127" s="526"/>
      <c r="J127" s="535" t="s">
        <v>200</v>
      </c>
      <c r="K127" s="526">
        <v>10</v>
      </c>
    </row>
    <row r="128" spans="1:11" x14ac:dyDescent="0.15">
      <c r="B128" s="300" t="s">
        <v>892</v>
      </c>
      <c r="C128" s="301" t="s">
        <v>197</v>
      </c>
      <c r="D128" s="302" t="s">
        <v>2322</v>
      </c>
      <c r="E128" s="303" t="s">
        <v>197</v>
      </c>
      <c r="F128" s="304" t="s">
        <v>2324</v>
      </c>
      <c r="G128" s="305" t="s">
        <v>1041</v>
      </c>
      <c r="H128" s="106" t="s">
        <v>1042</v>
      </c>
      <c r="I128" s="106" t="s">
        <v>1043</v>
      </c>
      <c r="J128" s="106" t="s">
        <v>193</v>
      </c>
      <c r="K128" s="306" t="s">
        <v>2063</v>
      </c>
    </row>
    <row r="129" spans="1:11" ht="16" x14ac:dyDescent="0.2">
      <c r="B129" s="307">
        <v>1</v>
      </c>
      <c r="C129" s="308">
        <v>1</v>
      </c>
      <c r="D129" s="33">
        <f>C11</f>
        <v>6</v>
      </c>
      <c r="E129" s="308">
        <v>2</v>
      </c>
      <c r="F129" s="33">
        <f>C12</f>
        <v>7</v>
      </c>
      <c r="G129" s="309"/>
      <c r="H129" s="99"/>
      <c r="I129" s="211"/>
      <c r="J129" s="99"/>
      <c r="K129" s="102"/>
    </row>
    <row r="130" spans="1:11" ht="16" x14ac:dyDescent="0.2">
      <c r="B130" s="307">
        <v>2</v>
      </c>
      <c r="C130" s="308">
        <v>4</v>
      </c>
      <c r="D130" s="33">
        <f>C7</f>
        <v>2</v>
      </c>
      <c r="E130" s="308">
        <v>3</v>
      </c>
      <c r="F130" s="33">
        <f>C8</f>
        <v>3</v>
      </c>
      <c r="G130" s="310"/>
      <c r="H130" s="99"/>
      <c r="I130" s="211"/>
      <c r="J130" s="99"/>
      <c r="K130" s="102"/>
    </row>
    <row r="131" spans="1:11" ht="17" thickBot="1" x14ac:dyDescent="0.25">
      <c r="B131" s="307">
        <v>3</v>
      </c>
      <c r="C131" s="308">
        <v>6</v>
      </c>
      <c r="D131" s="33">
        <f>C16</f>
        <v>11</v>
      </c>
      <c r="E131" s="308">
        <v>5</v>
      </c>
      <c r="F131" s="33">
        <f>C15</f>
        <v>10</v>
      </c>
      <c r="G131" s="310"/>
      <c r="H131" s="99"/>
      <c r="I131" s="521"/>
      <c r="J131" s="254"/>
      <c r="K131" s="102"/>
    </row>
    <row r="132" spans="1:11" ht="17" thickBot="1" x14ac:dyDescent="0.25">
      <c r="B132" s="320" t="s">
        <v>1458</v>
      </c>
      <c r="C132" s="321"/>
      <c r="D132" s="321"/>
      <c r="E132" s="321"/>
      <c r="F132" s="321"/>
      <c r="G132" s="321"/>
      <c r="H132" s="321"/>
      <c r="I132" s="1769" t="s">
        <v>2062</v>
      </c>
      <c r="J132" s="1770"/>
      <c r="K132" s="522"/>
    </row>
    <row r="134" spans="1:11" ht="16" x14ac:dyDescent="0.2">
      <c r="A134" s="1760" t="s">
        <v>194</v>
      </c>
      <c r="B134" s="1760"/>
      <c r="C134" s="1760"/>
      <c r="D134" s="1760"/>
      <c r="E134" s="1760"/>
      <c r="F134" s="1760"/>
      <c r="G134" s="1760"/>
      <c r="H134" s="1760"/>
      <c r="I134" s="1760"/>
      <c r="J134" s="1760"/>
      <c r="K134" s="1760"/>
    </row>
    <row r="135" spans="1:11" ht="14" thickBot="1" x14ac:dyDescent="0.2"/>
    <row r="136" spans="1:11" ht="19" thickBot="1" x14ac:dyDescent="0.25">
      <c r="B136" s="481" t="s">
        <v>1461</v>
      </c>
      <c r="C136" s="482"/>
      <c r="D136" s="220" t="s">
        <v>1460</v>
      </c>
      <c r="E136" s="479" t="s">
        <v>18</v>
      </c>
      <c r="F136" s="480"/>
      <c r="G136" s="295" t="s">
        <v>203</v>
      </c>
      <c r="H136" s="534" t="s">
        <v>199</v>
      </c>
      <c r="I136" s="526"/>
      <c r="J136" s="535" t="s">
        <v>200</v>
      </c>
      <c r="K136" s="526">
        <v>11</v>
      </c>
    </row>
    <row r="137" spans="1:11" x14ac:dyDescent="0.15">
      <c r="B137" s="300" t="s">
        <v>892</v>
      </c>
      <c r="C137" s="301" t="s">
        <v>197</v>
      </c>
      <c r="D137" s="302" t="s">
        <v>2322</v>
      </c>
      <c r="E137" s="303" t="s">
        <v>197</v>
      </c>
      <c r="F137" s="304" t="s">
        <v>2324</v>
      </c>
      <c r="G137" s="305" t="s">
        <v>1041</v>
      </c>
      <c r="H137" s="106" t="s">
        <v>1042</v>
      </c>
      <c r="I137" s="106" t="s">
        <v>1043</v>
      </c>
      <c r="J137" s="106" t="s">
        <v>193</v>
      </c>
      <c r="K137" s="306" t="s">
        <v>2063</v>
      </c>
    </row>
    <row r="138" spans="1:11" ht="16" x14ac:dyDescent="0.2">
      <c r="B138" s="307">
        <v>1</v>
      </c>
      <c r="C138" s="308">
        <v>2</v>
      </c>
      <c r="D138" s="33">
        <f>C7</f>
        <v>2</v>
      </c>
      <c r="E138" s="308">
        <v>1</v>
      </c>
      <c r="F138" s="33">
        <f>C9</f>
        <v>4</v>
      </c>
      <c r="G138" s="309"/>
      <c r="H138" s="99"/>
      <c r="I138" s="211"/>
      <c r="J138" s="99"/>
      <c r="K138" s="102"/>
    </row>
    <row r="139" spans="1:11" ht="16" x14ac:dyDescent="0.2">
      <c r="B139" s="307">
        <v>2</v>
      </c>
      <c r="C139" s="308">
        <v>3</v>
      </c>
      <c r="D139" s="33">
        <f>C15</f>
        <v>10</v>
      </c>
      <c r="E139" s="308">
        <v>4</v>
      </c>
      <c r="F139" s="33">
        <f>C6</f>
        <v>1</v>
      </c>
      <c r="G139" s="310"/>
      <c r="H139" s="99"/>
      <c r="I139" s="211"/>
      <c r="J139" s="99"/>
      <c r="K139" s="102"/>
    </row>
    <row r="140" spans="1:11" ht="17" thickBot="1" x14ac:dyDescent="0.25">
      <c r="B140" s="307">
        <v>3</v>
      </c>
      <c r="C140" s="308">
        <v>5</v>
      </c>
      <c r="D140" s="33">
        <f>C10</f>
        <v>5</v>
      </c>
      <c r="E140" s="308">
        <v>6</v>
      </c>
      <c r="F140" s="33">
        <f>C8</f>
        <v>3</v>
      </c>
      <c r="G140" s="310"/>
      <c r="H140" s="99"/>
      <c r="I140" s="521"/>
      <c r="J140" s="254"/>
      <c r="K140" s="102"/>
    </row>
    <row r="141" spans="1:11" ht="17" thickBot="1" x14ac:dyDescent="0.25">
      <c r="B141" s="320" t="s">
        <v>1458</v>
      </c>
      <c r="C141" s="321"/>
      <c r="D141" s="321"/>
      <c r="E141" s="321"/>
      <c r="F141" s="321"/>
      <c r="G141" s="321"/>
      <c r="H141" s="321"/>
      <c r="I141" s="1769" t="s">
        <v>2062</v>
      </c>
      <c r="J141" s="1770"/>
      <c r="K141" s="522"/>
    </row>
    <row r="143" spans="1:11" ht="16" x14ac:dyDescent="0.2">
      <c r="C143" s="1760" t="s">
        <v>194</v>
      </c>
      <c r="D143" s="1760"/>
      <c r="E143" s="1760"/>
      <c r="F143" s="1760"/>
      <c r="G143" s="1760"/>
      <c r="H143" s="1760"/>
      <c r="I143" s="1760"/>
      <c r="J143" s="1760"/>
    </row>
    <row r="144" spans="1:11" ht="14" thickBot="1" x14ac:dyDescent="0.2"/>
    <row r="145" spans="1:11" ht="19" thickBot="1" x14ac:dyDescent="0.25">
      <c r="B145" s="1764" t="s">
        <v>1461</v>
      </c>
      <c r="C145" s="1825"/>
      <c r="D145" s="220" t="s">
        <v>1460</v>
      </c>
      <c r="E145" s="1699" t="s">
        <v>18</v>
      </c>
      <c r="F145" s="1826"/>
      <c r="G145" s="295" t="s">
        <v>203</v>
      </c>
      <c r="H145" s="534" t="s">
        <v>199</v>
      </c>
      <c r="I145" s="526"/>
      <c r="J145" s="535" t="s">
        <v>200</v>
      </c>
      <c r="K145" s="526">
        <v>12</v>
      </c>
    </row>
    <row r="146" spans="1:11" x14ac:dyDescent="0.15">
      <c r="B146" s="300" t="s">
        <v>892</v>
      </c>
      <c r="C146" s="301" t="s">
        <v>197</v>
      </c>
      <c r="D146" s="302" t="s">
        <v>2322</v>
      </c>
      <c r="E146" s="303" t="s">
        <v>197</v>
      </c>
      <c r="F146" s="304" t="s">
        <v>2324</v>
      </c>
      <c r="G146" s="305" t="s">
        <v>1041</v>
      </c>
      <c r="H146" s="106" t="s">
        <v>1042</v>
      </c>
      <c r="I146" s="106" t="s">
        <v>1043</v>
      </c>
      <c r="J146" s="106" t="s">
        <v>193</v>
      </c>
      <c r="K146" s="306" t="s">
        <v>2063</v>
      </c>
    </row>
    <row r="147" spans="1:11" ht="16" x14ac:dyDescent="0.2">
      <c r="B147" s="307">
        <v>1</v>
      </c>
      <c r="C147" s="308">
        <v>1</v>
      </c>
      <c r="D147" s="33">
        <f>C9</f>
        <v>4</v>
      </c>
      <c r="E147" s="308">
        <v>2</v>
      </c>
      <c r="F147" s="33">
        <f>C11</f>
        <v>6</v>
      </c>
      <c r="G147" s="309"/>
      <c r="H147" s="99"/>
      <c r="I147" s="211"/>
      <c r="J147" s="99"/>
      <c r="K147" s="102"/>
    </row>
    <row r="148" spans="1:11" ht="16" x14ac:dyDescent="0.2">
      <c r="B148" s="307">
        <v>2</v>
      </c>
      <c r="C148" s="308">
        <v>4</v>
      </c>
      <c r="D148" s="33">
        <f>C12</f>
        <v>7</v>
      </c>
      <c r="E148" s="308">
        <v>3</v>
      </c>
      <c r="F148" s="33">
        <f>C10</f>
        <v>5</v>
      </c>
      <c r="G148" s="310"/>
      <c r="H148" s="99"/>
      <c r="I148" s="211"/>
      <c r="J148" s="99"/>
      <c r="K148" s="102"/>
    </row>
    <row r="149" spans="1:11" ht="17" thickBot="1" x14ac:dyDescent="0.25">
      <c r="B149" s="307">
        <v>3</v>
      </c>
      <c r="C149" s="308">
        <v>6</v>
      </c>
      <c r="D149" s="33">
        <f>C6</f>
        <v>1</v>
      </c>
      <c r="E149" s="308">
        <v>5</v>
      </c>
      <c r="F149" s="33">
        <f>C8</f>
        <v>3</v>
      </c>
      <c r="G149" s="310"/>
      <c r="H149" s="99"/>
      <c r="I149" s="521"/>
      <c r="J149" s="254"/>
      <c r="K149" s="102"/>
    </row>
    <row r="150" spans="1:11" ht="17" thickBot="1" x14ac:dyDescent="0.25">
      <c r="B150" s="1766" t="s">
        <v>1458</v>
      </c>
      <c r="C150" s="1767"/>
      <c r="D150" s="1767"/>
      <c r="E150" s="1767"/>
      <c r="F150" s="1767"/>
      <c r="G150" s="1767"/>
      <c r="H150" s="1767"/>
      <c r="I150" s="1769" t="s">
        <v>2062</v>
      </c>
      <c r="J150" s="1770"/>
      <c r="K150" s="522"/>
    </row>
    <row r="151" spans="1:11" x14ac:dyDescent="0.15">
      <c r="B151"/>
      <c r="C151"/>
      <c r="D151"/>
      <c r="E151"/>
      <c r="F151"/>
      <c r="G151"/>
      <c r="H151"/>
      <c r="I151"/>
      <c r="J151"/>
      <c r="K151"/>
    </row>
    <row r="152" spans="1:11" x14ac:dyDescent="0.15">
      <c r="B152"/>
      <c r="C152"/>
      <c r="D152"/>
      <c r="E152"/>
      <c r="F152"/>
      <c r="G152"/>
      <c r="H152"/>
      <c r="I152"/>
      <c r="J152"/>
      <c r="K152"/>
    </row>
    <row r="153" spans="1:11" x14ac:dyDescent="0.15">
      <c r="B153"/>
      <c r="C153"/>
      <c r="D153"/>
      <c r="E153"/>
      <c r="F153"/>
      <c r="G153"/>
      <c r="H153"/>
      <c r="I153"/>
      <c r="J153"/>
      <c r="K153"/>
    </row>
    <row r="154" spans="1:11" x14ac:dyDescent="0.15">
      <c r="B154"/>
      <c r="C154"/>
      <c r="D154"/>
      <c r="E154"/>
      <c r="F154"/>
      <c r="G154"/>
      <c r="H154"/>
      <c r="I154"/>
      <c r="J154"/>
      <c r="K154"/>
    </row>
    <row r="155" spans="1:11" x14ac:dyDescent="0.15">
      <c r="B155"/>
      <c r="C155"/>
      <c r="D155"/>
      <c r="E155"/>
      <c r="F155"/>
      <c r="G155"/>
      <c r="H155"/>
      <c r="I155"/>
      <c r="J155"/>
      <c r="K155"/>
    </row>
    <row r="157" spans="1:11" ht="16" x14ac:dyDescent="0.2">
      <c r="A157" s="1760" t="s">
        <v>194</v>
      </c>
      <c r="B157" s="1760"/>
      <c r="C157" s="1760"/>
      <c r="D157" s="1760"/>
      <c r="E157" s="1760"/>
      <c r="F157" s="1760"/>
      <c r="G157" s="1760"/>
      <c r="H157" s="1760"/>
      <c r="I157" s="1760"/>
      <c r="J157" s="1760"/>
      <c r="K157" s="1760"/>
    </row>
    <row r="158" spans="1:11" ht="14" thickBot="1" x14ac:dyDescent="0.2"/>
    <row r="159" spans="1:11" ht="19" thickBot="1" x14ac:dyDescent="0.25">
      <c r="B159" s="481" t="s">
        <v>1461</v>
      </c>
      <c r="C159" s="482"/>
      <c r="D159" s="220" t="s">
        <v>1460</v>
      </c>
      <c r="E159" s="479" t="s">
        <v>18</v>
      </c>
      <c r="F159" s="480"/>
      <c r="G159" s="295" t="s">
        <v>203</v>
      </c>
      <c r="H159" s="534" t="s">
        <v>199</v>
      </c>
      <c r="I159" s="526"/>
      <c r="J159" s="535" t="s">
        <v>200</v>
      </c>
      <c r="K159" s="526">
        <v>13</v>
      </c>
    </row>
    <row r="160" spans="1:11" x14ac:dyDescent="0.15">
      <c r="B160" s="300" t="s">
        <v>892</v>
      </c>
      <c r="C160" s="301" t="s">
        <v>197</v>
      </c>
      <c r="D160" s="302" t="s">
        <v>2322</v>
      </c>
      <c r="E160" s="303" t="s">
        <v>197</v>
      </c>
      <c r="F160" s="304" t="s">
        <v>2324</v>
      </c>
      <c r="G160" s="305" t="s">
        <v>1041</v>
      </c>
      <c r="H160" s="106" t="s">
        <v>1042</v>
      </c>
      <c r="I160" s="106" t="s">
        <v>1043</v>
      </c>
      <c r="J160" s="106" t="s">
        <v>193</v>
      </c>
      <c r="K160" s="306" t="s">
        <v>2063</v>
      </c>
    </row>
    <row r="161" spans="1:11" ht="16" x14ac:dyDescent="0.2">
      <c r="B161" s="307">
        <v>1</v>
      </c>
      <c r="C161" s="308">
        <v>2</v>
      </c>
      <c r="D161" s="33">
        <f>C7</f>
        <v>2</v>
      </c>
      <c r="E161" s="308">
        <v>1</v>
      </c>
      <c r="F161" s="33">
        <f>C10</f>
        <v>5</v>
      </c>
      <c r="G161" s="309"/>
      <c r="H161" s="99"/>
      <c r="I161" s="211"/>
      <c r="J161" s="99"/>
      <c r="K161" s="102"/>
    </row>
    <row r="162" spans="1:11" ht="16" x14ac:dyDescent="0.2">
      <c r="B162" s="307">
        <v>2</v>
      </c>
      <c r="C162" s="308">
        <v>3</v>
      </c>
      <c r="D162" s="33">
        <f>C15</f>
        <v>10</v>
      </c>
      <c r="E162" s="308">
        <v>4</v>
      </c>
      <c r="F162" s="33">
        <f>C9</f>
        <v>4</v>
      </c>
      <c r="G162" s="310"/>
      <c r="H162" s="99"/>
      <c r="I162" s="211"/>
      <c r="J162" s="99"/>
      <c r="K162" s="102"/>
    </row>
    <row r="163" spans="1:11" ht="17" thickBot="1" x14ac:dyDescent="0.25">
      <c r="B163" s="307">
        <v>3</v>
      </c>
      <c r="C163" s="308">
        <v>5</v>
      </c>
      <c r="D163" s="33">
        <f>C16</f>
        <v>11</v>
      </c>
      <c r="E163" s="308">
        <v>6</v>
      </c>
      <c r="F163" s="33">
        <f>C6</f>
        <v>1</v>
      </c>
      <c r="G163" s="310"/>
      <c r="H163" s="99"/>
      <c r="I163" s="521"/>
      <c r="J163" s="254"/>
      <c r="K163" s="102"/>
    </row>
    <row r="164" spans="1:11" ht="17" thickBot="1" x14ac:dyDescent="0.25">
      <c r="B164" s="320" t="s">
        <v>1458</v>
      </c>
      <c r="C164" s="321"/>
      <c r="D164" s="321"/>
      <c r="E164" s="321"/>
      <c r="F164" s="321"/>
      <c r="G164" s="321"/>
      <c r="H164" s="321"/>
      <c r="I164" s="1769" t="s">
        <v>2062</v>
      </c>
      <c r="J164" s="1770"/>
      <c r="K164" s="522"/>
    </row>
    <row r="165" spans="1:11" x14ac:dyDescent="0.15">
      <c r="B165"/>
      <c r="C165"/>
      <c r="D165"/>
      <c r="E165"/>
      <c r="F165"/>
      <c r="G165"/>
      <c r="H165"/>
      <c r="I165"/>
      <c r="J165"/>
      <c r="K165"/>
    </row>
    <row r="166" spans="1:11" ht="16" x14ac:dyDescent="0.2">
      <c r="A166" s="1760" t="s">
        <v>194</v>
      </c>
      <c r="B166" s="1760"/>
      <c r="C166" s="1760"/>
      <c r="D166" s="1760"/>
      <c r="E166" s="1760"/>
      <c r="F166" s="1760"/>
      <c r="G166" s="1760"/>
      <c r="H166" s="1760"/>
      <c r="I166" s="1760"/>
      <c r="J166" s="1760"/>
      <c r="K166" s="1760"/>
    </row>
    <row r="167" spans="1:11" ht="14" thickBot="1" x14ac:dyDescent="0.2"/>
    <row r="168" spans="1:11" ht="19" thickBot="1" x14ac:dyDescent="0.25">
      <c r="B168" s="481" t="s">
        <v>1461</v>
      </c>
      <c r="C168" s="665"/>
      <c r="D168" s="220" t="s">
        <v>1460</v>
      </c>
      <c r="E168" s="479" t="s">
        <v>18</v>
      </c>
      <c r="F168" s="632"/>
      <c r="G168" s="295" t="s">
        <v>203</v>
      </c>
      <c r="H168" s="534" t="s">
        <v>199</v>
      </c>
      <c r="I168" s="526"/>
      <c r="J168" s="535" t="s">
        <v>200</v>
      </c>
      <c r="K168" s="526">
        <v>14</v>
      </c>
    </row>
    <row r="169" spans="1:11" x14ac:dyDescent="0.15">
      <c r="B169" s="300" t="s">
        <v>892</v>
      </c>
      <c r="C169" s="301" t="s">
        <v>197</v>
      </c>
      <c r="D169" s="302" t="s">
        <v>2322</v>
      </c>
      <c r="E169" s="303" t="s">
        <v>197</v>
      </c>
      <c r="F169" s="304" t="s">
        <v>2324</v>
      </c>
      <c r="G169" s="305" t="s">
        <v>1041</v>
      </c>
      <c r="H169" s="106" t="s">
        <v>1042</v>
      </c>
      <c r="I169" s="106" t="s">
        <v>1043</v>
      </c>
      <c r="J169" s="106" t="s">
        <v>193</v>
      </c>
      <c r="K169" s="306" t="s">
        <v>2063</v>
      </c>
    </row>
    <row r="170" spans="1:11" ht="16" x14ac:dyDescent="0.2">
      <c r="B170" s="307">
        <v>1</v>
      </c>
      <c r="C170" s="308">
        <v>1</v>
      </c>
      <c r="D170" s="33">
        <f>C11</f>
        <v>6</v>
      </c>
      <c r="E170" s="308">
        <v>2</v>
      </c>
      <c r="F170" s="33">
        <f>C13</f>
        <v>8</v>
      </c>
      <c r="G170" s="309"/>
      <c r="H170" s="99"/>
      <c r="I170" s="211"/>
      <c r="J170" s="99"/>
      <c r="K170" s="102"/>
    </row>
    <row r="171" spans="1:11" ht="16" x14ac:dyDescent="0.2">
      <c r="B171" s="307">
        <v>2</v>
      </c>
      <c r="C171" s="308">
        <v>4</v>
      </c>
      <c r="D171" s="33">
        <f>C14</f>
        <v>9</v>
      </c>
      <c r="E171" s="308">
        <v>3</v>
      </c>
      <c r="F171" s="33">
        <f>C12</f>
        <v>7</v>
      </c>
      <c r="G171" s="310"/>
      <c r="H171" s="99"/>
      <c r="I171" s="211"/>
      <c r="J171" s="99"/>
      <c r="K171" s="102"/>
    </row>
    <row r="172" spans="1:11" ht="17" thickBot="1" x14ac:dyDescent="0.25">
      <c r="B172" s="307">
        <v>3</v>
      </c>
      <c r="C172" s="308">
        <v>6</v>
      </c>
      <c r="D172" s="33">
        <f>C17</f>
        <v>12</v>
      </c>
      <c r="E172" s="308">
        <v>5</v>
      </c>
      <c r="F172" s="33">
        <f>C16</f>
        <v>11</v>
      </c>
      <c r="G172" s="310"/>
      <c r="H172" s="99"/>
      <c r="I172" s="521"/>
      <c r="J172" s="254"/>
      <c r="K172" s="102"/>
    </row>
    <row r="173" spans="1:11" ht="17" thickBot="1" x14ac:dyDescent="0.25">
      <c r="B173" s="320" t="s">
        <v>1458</v>
      </c>
      <c r="C173" s="321"/>
      <c r="D173" s="321"/>
      <c r="E173" s="321"/>
      <c r="F173" s="321"/>
      <c r="G173" s="321"/>
      <c r="H173" s="321"/>
      <c r="I173" s="1769" t="s">
        <v>2062</v>
      </c>
      <c r="J173" s="1770"/>
      <c r="K173" s="522"/>
    </row>
    <row r="175" spans="1:11" ht="16" x14ac:dyDescent="0.2">
      <c r="A175" s="1760" t="s">
        <v>194</v>
      </c>
      <c r="B175" s="1760"/>
      <c r="C175" s="1760"/>
      <c r="D175" s="1760"/>
      <c r="E175" s="1760"/>
      <c r="F175" s="1760"/>
      <c r="G175" s="1760"/>
      <c r="H175" s="1760"/>
      <c r="I175" s="1760"/>
      <c r="J175" s="1760"/>
      <c r="K175" s="1760"/>
    </row>
    <row r="176" spans="1:11" ht="14" thickBot="1" x14ac:dyDescent="0.2"/>
    <row r="177" spans="1:11" ht="19" thickBot="1" x14ac:dyDescent="0.25">
      <c r="B177" s="481" t="s">
        <v>1461</v>
      </c>
      <c r="C177" s="482"/>
      <c r="D177" s="220" t="s">
        <v>1460</v>
      </c>
      <c r="E177" s="479" t="s">
        <v>18</v>
      </c>
      <c r="F177" s="480"/>
      <c r="G177" s="295" t="s">
        <v>203</v>
      </c>
      <c r="H177" s="534" t="s">
        <v>199</v>
      </c>
      <c r="I177" s="526"/>
      <c r="J177" s="535" t="s">
        <v>200</v>
      </c>
      <c r="K177" s="526">
        <v>15</v>
      </c>
    </row>
    <row r="178" spans="1:11" x14ac:dyDescent="0.15">
      <c r="B178" s="300" t="s">
        <v>892</v>
      </c>
      <c r="C178" s="301" t="s">
        <v>197</v>
      </c>
      <c r="D178" s="302" t="s">
        <v>2322</v>
      </c>
      <c r="E178" s="303" t="s">
        <v>197</v>
      </c>
      <c r="F178" s="304" t="s">
        <v>2324</v>
      </c>
      <c r="G178" s="305" t="s">
        <v>1041</v>
      </c>
      <c r="H178" s="106" t="s">
        <v>1042</v>
      </c>
      <c r="I178" s="106" t="s">
        <v>1043</v>
      </c>
      <c r="J178" s="106" t="s">
        <v>193</v>
      </c>
      <c r="K178" s="306" t="s">
        <v>2063</v>
      </c>
    </row>
    <row r="179" spans="1:11" ht="16" x14ac:dyDescent="0.2">
      <c r="B179" s="307">
        <v>1</v>
      </c>
      <c r="C179" s="308">
        <v>2</v>
      </c>
      <c r="D179" s="33">
        <f>C14</f>
        <v>9</v>
      </c>
      <c r="E179" s="308">
        <v>1</v>
      </c>
      <c r="F179" s="33">
        <f>C15</f>
        <v>10</v>
      </c>
      <c r="G179" s="309"/>
      <c r="H179" s="99"/>
      <c r="I179" s="211"/>
      <c r="J179" s="99"/>
      <c r="K179" s="102"/>
    </row>
    <row r="180" spans="1:11" ht="16" x14ac:dyDescent="0.2">
      <c r="B180" s="307">
        <v>2</v>
      </c>
      <c r="C180" s="308">
        <v>3</v>
      </c>
      <c r="D180" s="33">
        <f>C16</f>
        <v>11</v>
      </c>
      <c r="E180" s="308">
        <v>4</v>
      </c>
      <c r="F180" s="33">
        <f>C13</f>
        <v>8</v>
      </c>
      <c r="G180" s="310"/>
      <c r="H180" s="99"/>
      <c r="I180" s="211"/>
      <c r="J180" s="99"/>
      <c r="K180" s="102"/>
    </row>
    <row r="181" spans="1:11" ht="17" thickBot="1" x14ac:dyDescent="0.25">
      <c r="B181" s="307">
        <v>3</v>
      </c>
      <c r="C181" s="308">
        <v>5</v>
      </c>
      <c r="D181" s="33">
        <f>C7</f>
        <v>2</v>
      </c>
      <c r="E181" s="308">
        <v>6</v>
      </c>
      <c r="F181" s="33">
        <f>C17</f>
        <v>12</v>
      </c>
      <c r="G181" s="310"/>
      <c r="H181" s="99"/>
      <c r="I181" s="521"/>
      <c r="J181" s="254"/>
      <c r="K181" s="102"/>
    </row>
    <row r="182" spans="1:11" ht="17" thickBot="1" x14ac:dyDescent="0.25">
      <c r="B182" s="320" t="s">
        <v>1458</v>
      </c>
      <c r="C182" s="321"/>
      <c r="D182" s="321"/>
      <c r="E182" s="321"/>
      <c r="F182" s="321"/>
      <c r="G182" s="321"/>
      <c r="H182" s="321"/>
      <c r="I182" s="1769" t="s">
        <v>2062</v>
      </c>
      <c r="J182" s="1770"/>
      <c r="K182" s="522"/>
    </row>
    <row r="184" spans="1:11" ht="16" x14ac:dyDescent="0.2">
      <c r="A184" s="1760" t="s">
        <v>194</v>
      </c>
      <c r="B184" s="1760"/>
      <c r="C184" s="1760"/>
      <c r="D184" s="1760"/>
      <c r="E184" s="1760"/>
      <c r="F184" s="1760"/>
      <c r="G184" s="1760"/>
      <c r="H184" s="1760"/>
      <c r="I184" s="1760"/>
      <c r="J184" s="1760"/>
      <c r="K184" s="1760"/>
    </row>
    <row r="185" spans="1:11" ht="14" thickBot="1" x14ac:dyDescent="0.2"/>
    <row r="186" spans="1:11" ht="19" thickBot="1" x14ac:dyDescent="0.25">
      <c r="B186" s="481" t="s">
        <v>1461</v>
      </c>
      <c r="C186" s="482"/>
      <c r="D186" s="220" t="s">
        <v>1460</v>
      </c>
      <c r="E186" s="479" t="s">
        <v>18</v>
      </c>
      <c r="F186" s="480"/>
      <c r="G186" s="295" t="s">
        <v>203</v>
      </c>
      <c r="H186" s="534" t="s">
        <v>199</v>
      </c>
      <c r="I186" s="526"/>
      <c r="J186" s="535" t="s">
        <v>200</v>
      </c>
      <c r="K186" s="526">
        <v>16</v>
      </c>
    </row>
    <row r="187" spans="1:11" x14ac:dyDescent="0.15">
      <c r="B187" s="300" t="s">
        <v>892</v>
      </c>
      <c r="C187" s="301" t="s">
        <v>197</v>
      </c>
      <c r="D187" s="302" t="s">
        <v>2322</v>
      </c>
      <c r="E187" s="303" t="s">
        <v>197</v>
      </c>
      <c r="F187" s="304" t="s">
        <v>2324</v>
      </c>
      <c r="G187" s="305" t="s">
        <v>1041</v>
      </c>
      <c r="H187" s="106" t="s">
        <v>1042</v>
      </c>
      <c r="I187" s="106" t="s">
        <v>1043</v>
      </c>
      <c r="J187" s="106" t="s">
        <v>193</v>
      </c>
      <c r="K187" s="306" t="s">
        <v>2063</v>
      </c>
    </row>
    <row r="188" spans="1:11" ht="16" x14ac:dyDescent="0.2">
      <c r="B188" s="307">
        <v>1</v>
      </c>
      <c r="C188" s="308">
        <v>1</v>
      </c>
      <c r="D188" s="33">
        <f>C12</f>
        <v>7</v>
      </c>
      <c r="E188" s="308">
        <v>2</v>
      </c>
      <c r="F188" s="33">
        <f>C9</f>
        <v>4</v>
      </c>
      <c r="G188" s="309"/>
      <c r="H188" s="99"/>
      <c r="I188" s="211"/>
      <c r="J188" s="99"/>
      <c r="K188" s="102"/>
    </row>
    <row r="189" spans="1:11" ht="16" x14ac:dyDescent="0.2">
      <c r="B189" s="307">
        <v>2</v>
      </c>
      <c r="C189" s="308">
        <v>4</v>
      </c>
      <c r="D189" s="33">
        <f>C6</f>
        <v>1</v>
      </c>
      <c r="E189" s="308">
        <v>3</v>
      </c>
      <c r="F189" s="33">
        <f>C11</f>
        <v>6</v>
      </c>
      <c r="G189" s="310"/>
      <c r="H189" s="99"/>
      <c r="I189" s="211"/>
      <c r="J189" s="99"/>
      <c r="K189" s="102"/>
    </row>
    <row r="190" spans="1:11" ht="17" thickBot="1" x14ac:dyDescent="0.25">
      <c r="B190" s="307">
        <v>3</v>
      </c>
      <c r="C190" s="308">
        <v>6</v>
      </c>
      <c r="D190" s="33">
        <f>C10</f>
        <v>5</v>
      </c>
      <c r="E190" s="308">
        <v>5</v>
      </c>
      <c r="F190" s="33">
        <f>C16</f>
        <v>11</v>
      </c>
      <c r="G190" s="310"/>
      <c r="H190" s="99"/>
      <c r="I190" s="521"/>
      <c r="J190" s="254"/>
      <c r="K190" s="102"/>
    </row>
    <row r="191" spans="1:11" ht="17" thickBot="1" x14ac:dyDescent="0.25">
      <c r="B191" s="320" t="s">
        <v>1458</v>
      </c>
      <c r="C191" s="321"/>
      <c r="D191" s="321"/>
      <c r="E191" s="321"/>
      <c r="F191" s="321"/>
      <c r="G191" s="321"/>
      <c r="H191" s="321"/>
      <c r="I191" s="1769" t="s">
        <v>2062</v>
      </c>
      <c r="J191" s="1770"/>
      <c r="K191" s="522"/>
    </row>
    <row r="193" spans="2:11" ht="16" x14ac:dyDescent="0.2">
      <c r="C193" s="1760" t="s">
        <v>194</v>
      </c>
      <c r="D193" s="1760"/>
      <c r="E193" s="1760"/>
      <c r="F193" s="1760"/>
      <c r="G193" s="1760"/>
      <c r="H193" s="1760"/>
      <c r="I193" s="1760"/>
      <c r="J193" s="1760"/>
    </row>
    <row r="194" spans="2:11" ht="14" thickBot="1" x14ac:dyDescent="0.2"/>
    <row r="195" spans="2:11" ht="19" thickBot="1" x14ac:dyDescent="0.25">
      <c r="B195" s="1764" t="s">
        <v>1461</v>
      </c>
      <c r="C195" s="1825"/>
      <c r="D195" s="220" t="s">
        <v>1460</v>
      </c>
      <c r="E195" s="1699" t="s">
        <v>18</v>
      </c>
      <c r="F195" s="1826"/>
      <c r="G195" s="295" t="s">
        <v>203</v>
      </c>
      <c r="H195" s="534" t="s">
        <v>199</v>
      </c>
      <c r="I195" s="526"/>
      <c r="J195" s="535" t="s">
        <v>200</v>
      </c>
      <c r="K195" s="526">
        <v>17</v>
      </c>
    </row>
    <row r="196" spans="2:11" x14ac:dyDescent="0.15">
      <c r="B196" s="300" t="s">
        <v>892</v>
      </c>
      <c r="C196" s="301" t="s">
        <v>197</v>
      </c>
      <c r="D196" s="302" t="s">
        <v>2322</v>
      </c>
      <c r="E196" s="303" t="s">
        <v>197</v>
      </c>
      <c r="F196" s="304" t="s">
        <v>2324</v>
      </c>
      <c r="G196" s="305" t="s">
        <v>1041</v>
      </c>
      <c r="H196" s="106" t="s">
        <v>1042</v>
      </c>
      <c r="I196" s="106" t="s">
        <v>1043</v>
      </c>
      <c r="J196" s="106" t="s">
        <v>193</v>
      </c>
      <c r="K196" s="306" t="s">
        <v>2063</v>
      </c>
    </row>
    <row r="197" spans="2:11" ht="16" x14ac:dyDescent="0.2">
      <c r="B197" s="307">
        <v>1</v>
      </c>
      <c r="C197" s="308">
        <v>2</v>
      </c>
      <c r="D197" s="33">
        <f>C12</f>
        <v>7</v>
      </c>
      <c r="E197" s="308">
        <v>1</v>
      </c>
      <c r="F197" s="33">
        <f>C6</f>
        <v>1</v>
      </c>
      <c r="G197" s="309"/>
      <c r="H197" s="99"/>
      <c r="I197" s="211"/>
      <c r="J197" s="99"/>
      <c r="K197" s="102"/>
    </row>
    <row r="198" spans="2:11" ht="16" x14ac:dyDescent="0.2">
      <c r="B198" s="307">
        <v>2</v>
      </c>
      <c r="C198" s="308">
        <v>3</v>
      </c>
      <c r="D198" s="33">
        <f>C9</f>
        <v>4</v>
      </c>
      <c r="E198" s="308">
        <v>4</v>
      </c>
      <c r="F198" s="33">
        <f>C16</f>
        <v>11</v>
      </c>
      <c r="G198" s="310"/>
      <c r="H198" s="99"/>
      <c r="I198" s="211"/>
      <c r="J198" s="99"/>
      <c r="K198" s="102"/>
    </row>
    <row r="199" spans="2:11" ht="17" thickBot="1" x14ac:dyDescent="0.25">
      <c r="B199" s="307">
        <v>3</v>
      </c>
      <c r="C199" s="308">
        <v>5</v>
      </c>
      <c r="D199" s="33">
        <f>C15</f>
        <v>10</v>
      </c>
      <c r="E199" s="308">
        <v>6</v>
      </c>
      <c r="F199" s="33">
        <f>C10</f>
        <v>5</v>
      </c>
      <c r="G199" s="310"/>
      <c r="H199" s="99"/>
      <c r="I199" s="521"/>
      <c r="J199" s="254"/>
      <c r="K199" s="102"/>
    </row>
    <row r="200" spans="2:11" ht="17" thickBot="1" x14ac:dyDescent="0.25">
      <c r="B200" s="1766" t="s">
        <v>1458</v>
      </c>
      <c r="C200" s="1767"/>
      <c r="D200" s="1767"/>
      <c r="E200" s="1767"/>
      <c r="F200" s="1767"/>
      <c r="G200" s="1767"/>
      <c r="H200" s="1767"/>
      <c r="I200" s="1769" t="s">
        <v>2062</v>
      </c>
      <c r="J200" s="1770"/>
      <c r="K200" s="522"/>
    </row>
    <row r="201" spans="2:11" x14ac:dyDescent="0.15">
      <c r="B201"/>
      <c r="C201"/>
      <c r="D201"/>
      <c r="E201"/>
      <c r="F201"/>
      <c r="G201"/>
      <c r="H201"/>
      <c r="I201"/>
      <c r="J201"/>
      <c r="K201"/>
    </row>
    <row r="202" spans="2:11" x14ac:dyDescent="0.15">
      <c r="B202"/>
      <c r="C202"/>
      <c r="D202"/>
      <c r="E202"/>
      <c r="F202"/>
      <c r="G202"/>
      <c r="H202"/>
      <c r="I202"/>
      <c r="J202"/>
      <c r="K202"/>
    </row>
    <row r="203" spans="2:11" x14ac:dyDescent="0.15">
      <c r="B203"/>
      <c r="C203"/>
      <c r="D203"/>
      <c r="E203"/>
      <c r="F203"/>
      <c r="G203"/>
      <c r="H203"/>
      <c r="I203"/>
      <c r="J203"/>
      <c r="K203"/>
    </row>
    <row r="204" spans="2:11" x14ac:dyDescent="0.15">
      <c r="B204"/>
      <c r="C204"/>
      <c r="D204"/>
      <c r="E204"/>
      <c r="F204"/>
      <c r="G204"/>
      <c r="H204"/>
      <c r="I204"/>
      <c r="J204"/>
      <c r="K204"/>
    </row>
    <row r="205" spans="2:11" x14ac:dyDescent="0.15">
      <c r="B205"/>
      <c r="C205"/>
      <c r="D205"/>
      <c r="E205"/>
      <c r="F205"/>
      <c r="G205"/>
      <c r="H205"/>
      <c r="I205"/>
      <c r="J205"/>
      <c r="K205"/>
    </row>
    <row r="206" spans="2:11" x14ac:dyDescent="0.15">
      <c r="B206"/>
      <c r="C206"/>
      <c r="D206"/>
      <c r="E206"/>
      <c r="F206"/>
      <c r="G206"/>
      <c r="H206"/>
      <c r="I206"/>
      <c r="J206"/>
      <c r="K206"/>
    </row>
    <row r="209" spans="1:11" ht="16" x14ac:dyDescent="0.2">
      <c r="A209" s="1760" t="s">
        <v>194</v>
      </c>
      <c r="B209" s="1760"/>
      <c r="C209" s="1760"/>
      <c r="D209" s="1760"/>
      <c r="E209" s="1760"/>
      <c r="F209" s="1760"/>
      <c r="G209" s="1760"/>
      <c r="H209" s="1760"/>
      <c r="I209" s="1760"/>
      <c r="J209" s="1760"/>
      <c r="K209" s="1760"/>
    </row>
    <row r="210" spans="1:11" ht="14" thickBot="1" x14ac:dyDescent="0.2"/>
    <row r="211" spans="1:11" ht="19" thickBot="1" x14ac:dyDescent="0.25">
      <c r="B211" s="481" t="s">
        <v>1461</v>
      </c>
      <c r="C211" s="482"/>
      <c r="D211" s="220" t="s">
        <v>1460</v>
      </c>
      <c r="E211" s="479" t="s">
        <v>18</v>
      </c>
      <c r="F211" s="480"/>
      <c r="G211" s="295" t="s">
        <v>203</v>
      </c>
      <c r="H211" s="534" t="s">
        <v>199</v>
      </c>
      <c r="I211" s="526"/>
      <c r="J211" s="535" t="s">
        <v>200</v>
      </c>
      <c r="K211" s="526">
        <v>18</v>
      </c>
    </row>
    <row r="212" spans="1:11" x14ac:dyDescent="0.15">
      <c r="B212" s="300" t="s">
        <v>892</v>
      </c>
      <c r="C212" s="301" t="s">
        <v>197</v>
      </c>
      <c r="D212" s="302" t="s">
        <v>2322</v>
      </c>
      <c r="E212" s="303" t="s">
        <v>197</v>
      </c>
      <c r="F212" s="304" t="s">
        <v>2324</v>
      </c>
      <c r="G212" s="305" t="s">
        <v>1041</v>
      </c>
      <c r="H212" s="106" t="s">
        <v>1042</v>
      </c>
      <c r="I212" s="106" t="s">
        <v>1043</v>
      </c>
      <c r="J212" s="106" t="s">
        <v>193</v>
      </c>
      <c r="K212" s="306" t="s">
        <v>2063</v>
      </c>
    </row>
    <row r="213" spans="1:11" ht="16" x14ac:dyDescent="0.2">
      <c r="B213" s="307">
        <v>1</v>
      </c>
      <c r="C213" s="308">
        <v>1</v>
      </c>
      <c r="D213" s="33">
        <f>C8</f>
        <v>3</v>
      </c>
      <c r="E213" s="308">
        <v>2</v>
      </c>
      <c r="F213" s="33">
        <f>C13</f>
        <v>8</v>
      </c>
      <c r="G213" s="309"/>
      <c r="H213" s="99"/>
      <c r="I213" s="211"/>
      <c r="J213" s="99"/>
      <c r="K213" s="102"/>
    </row>
    <row r="214" spans="1:11" ht="16" x14ac:dyDescent="0.2">
      <c r="B214" s="307">
        <v>2</v>
      </c>
      <c r="C214" s="308">
        <v>4</v>
      </c>
      <c r="D214" s="33">
        <f>C11</f>
        <v>6</v>
      </c>
      <c r="E214" s="308">
        <v>3</v>
      </c>
      <c r="F214" s="33">
        <f>C14</f>
        <v>9</v>
      </c>
      <c r="G214" s="310"/>
      <c r="H214" s="99"/>
      <c r="I214" s="211"/>
      <c r="J214" s="99"/>
      <c r="K214" s="102"/>
    </row>
    <row r="215" spans="1:11" ht="17" thickBot="1" x14ac:dyDescent="0.25">
      <c r="B215" s="307">
        <v>3</v>
      </c>
      <c r="C215" s="308">
        <v>6</v>
      </c>
      <c r="D215" s="33">
        <f>C17</f>
        <v>12</v>
      </c>
      <c r="E215" s="308">
        <v>5</v>
      </c>
      <c r="F215" s="33">
        <f>C12</f>
        <v>7</v>
      </c>
      <c r="G215" s="310"/>
      <c r="H215" s="99"/>
      <c r="I215" s="521"/>
      <c r="J215" s="254"/>
      <c r="K215" s="102"/>
    </row>
    <row r="216" spans="1:11" ht="17" thickBot="1" x14ac:dyDescent="0.25">
      <c r="B216" s="320" t="s">
        <v>1458</v>
      </c>
      <c r="C216" s="321"/>
      <c r="D216" s="321"/>
      <c r="E216" s="321"/>
      <c r="F216" s="321"/>
      <c r="G216" s="321"/>
      <c r="H216" s="321"/>
      <c r="I216" s="1769" t="s">
        <v>2062</v>
      </c>
      <c r="J216" s="1770"/>
      <c r="K216" s="522"/>
    </row>
    <row r="217" spans="1:11" x14ac:dyDescent="0.15">
      <c r="B217"/>
      <c r="C217"/>
      <c r="D217"/>
      <c r="E217"/>
      <c r="F217"/>
      <c r="G217"/>
      <c r="H217"/>
      <c r="I217"/>
      <c r="J217"/>
      <c r="K217"/>
    </row>
    <row r="218" spans="1:11" ht="16" x14ac:dyDescent="0.2">
      <c r="A218" s="1760" t="s">
        <v>194</v>
      </c>
      <c r="B218" s="1760"/>
      <c r="C218" s="1760"/>
      <c r="D218" s="1760"/>
      <c r="E218" s="1760"/>
      <c r="F218" s="1760"/>
      <c r="G218" s="1760"/>
      <c r="H218" s="1760"/>
      <c r="I218" s="1760"/>
      <c r="J218" s="1760"/>
      <c r="K218" s="1760"/>
    </row>
    <row r="219" spans="1:11" ht="14" thickBot="1" x14ac:dyDescent="0.2"/>
    <row r="220" spans="1:11" ht="19" thickBot="1" x14ac:dyDescent="0.25">
      <c r="B220" s="481" t="s">
        <v>1461</v>
      </c>
      <c r="C220" s="665"/>
      <c r="D220" s="220" t="s">
        <v>1460</v>
      </c>
      <c r="E220" s="479" t="s">
        <v>18</v>
      </c>
      <c r="F220" s="632"/>
      <c r="G220" s="295" t="s">
        <v>203</v>
      </c>
      <c r="H220" s="534" t="s">
        <v>199</v>
      </c>
      <c r="I220" s="526"/>
      <c r="J220" s="535" t="s">
        <v>200</v>
      </c>
      <c r="K220" s="526">
        <v>19</v>
      </c>
    </row>
    <row r="221" spans="1:11" x14ac:dyDescent="0.15">
      <c r="B221" s="300" t="s">
        <v>892</v>
      </c>
      <c r="C221" s="301" t="s">
        <v>197</v>
      </c>
      <c r="D221" s="302" t="s">
        <v>2322</v>
      </c>
      <c r="E221" s="303" t="s">
        <v>197</v>
      </c>
      <c r="F221" s="304" t="s">
        <v>2324</v>
      </c>
      <c r="G221" s="305" t="s">
        <v>1041</v>
      </c>
      <c r="H221" s="106" t="s">
        <v>1042</v>
      </c>
      <c r="I221" s="106" t="s">
        <v>1043</v>
      </c>
      <c r="J221" s="106" t="s">
        <v>193</v>
      </c>
      <c r="K221" s="306" t="s">
        <v>2063</v>
      </c>
    </row>
    <row r="222" spans="1:11" ht="16" x14ac:dyDescent="0.2">
      <c r="B222" s="307">
        <v>1</v>
      </c>
      <c r="C222" s="308">
        <v>2</v>
      </c>
      <c r="D222" s="33">
        <f>C16</f>
        <v>11</v>
      </c>
      <c r="E222" s="308">
        <v>1</v>
      </c>
      <c r="F222" s="33">
        <f>C14</f>
        <v>9</v>
      </c>
      <c r="G222" s="309"/>
      <c r="H222" s="99"/>
      <c r="I222" s="211"/>
      <c r="J222" s="99"/>
      <c r="K222" s="102"/>
    </row>
    <row r="223" spans="1:11" ht="16" x14ac:dyDescent="0.2">
      <c r="B223" s="307">
        <v>2</v>
      </c>
      <c r="C223" s="308">
        <v>3</v>
      </c>
      <c r="D223" s="33">
        <f>C13</f>
        <v>8</v>
      </c>
      <c r="E223" s="308">
        <v>4</v>
      </c>
      <c r="F223" s="33">
        <f>C12</f>
        <v>7</v>
      </c>
      <c r="G223" s="310"/>
      <c r="H223" s="99"/>
      <c r="I223" s="211"/>
      <c r="J223" s="99"/>
      <c r="K223" s="102"/>
    </row>
    <row r="224" spans="1:11" ht="17" thickBot="1" x14ac:dyDescent="0.25">
      <c r="B224" s="307">
        <v>3</v>
      </c>
      <c r="C224" s="308">
        <v>5</v>
      </c>
      <c r="D224" s="33">
        <f>C17</f>
        <v>12</v>
      </c>
      <c r="E224" s="308">
        <v>6</v>
      </c>
      <c r="F224" s="33">
        <f>C15</f>
        <v>10</v>
      </c>
      <c r="G224" s="310"/>
      <c r="H224" s="99"/>
      <c r="I224" s="521"/>
      <c r="J224" s="254"/>
      <c r="K224" s="102"/>
    </row>
    <row r="225" spans="1:11" ht="17" thickBot="1" x14ac:dyDescent="0.25">
      <c r="B225" s="320" t="s">
        <v>1458</v>
      </c>
      <c r="C225" s="321"/>
      <c r="D225" s="321"/>
      <c r="E225" s="321"/>
      <c r="F225" s="321"/>
      <c r="G225" s="321"/>
      <c r="H225" s="321"/>
      <c r="I225" s="1769" t="s">
        <v>2062</v>
      </c>
      <c r="J225" s="1770"/>
      <c r="K225" s="522"/>
    </row>
    <row r="227" spans="1:11" ht="16" x14ac:dyDescent="0.2">
      <c r="A227" s="1760" t="s">
        <v>194</v>
      </c>
      <c r="B227" s="1760"/>
      <c r="C227" s="1760"/>
      <c r="D227" s="1760"/>
      <c r="E227" s="1760"/>
      <c r="F227" s="1760"/>
      <c r="G227" s="1760"/>
      <c r="H227" s="1760"/>
      <c r="I227" s="1760"/>
      <c r="J227" s="1760"/>
      <c r="K227" s="1760"/>
    </row>
    <row r="228" spans="1:11" ht="14" thickBot="1" x14ac:dyDescent="0.2"/>
    <row r="229" spans="1:11" ht="19" thickBot="1" x14ac:dyDescent="0.25">
      <c r="B229" s="481" t="s">
        <v>1461</v>
      </c>
      <c r="C229" s="482"/>
      <c r="D229" s="220" t="s">
        <v>1460</v>
      </c>
      <c r="E229" s="479" t="s">
        <v>18</v>
      </c>
      <c r="F229" s="480"/>
      <c r="G229" s="295" t="s">
        <v>203</v>
      </c>
      <c r="H229" s="534" t="s">
        <v>199</v>
      </c>
      <c r="I229" s="526"/>
      <c r="J229" s="535" t="s">
        <v>200</v>
      </c>
      <c r="K229" s="526">
        <v>20</v>
      </c>
    </row>
    <row r="230" spans="1:11" x14ac:dyDescent="0.15">
      <c r="B230" s="300" t="s">
        <v>892</v>
      </c>
      <c r="C230" s="301" t="s">
        <v>197</v>
      </c>
      <c r="D230" s="302" t="s">
        <v>2322</v>
      </c>
      <c r="E230" s="303" t="s">
        <v>197</v>
      </c>
      <c r="F230" s="304" t="s">
        <v>2324</v>
      </c>
      <c r="G230" s="305" t="s">
        <v>1041</v>
      </c>
      <c r="H230" s="106" t="s">
        <v>1042</v>
      </c>
      <c r="I230" s="106" t="s">
        <v>1043</v>
      </c>
      <c r="J230" s="106" t="s">
        <v>193</v>
      </c>
      <c r="K230" s="306" t="s">
        <v>2063</v>
      </c>
    </row>
    <row r="231" spans="1:11" ht="16" x14ac:dyDescent="0.2">
      <c r="B231" s="307">
        <v>1</v>
      </c>
      <c r="C231" s="308">
        <v>1</v>
      </c>
      <c r="D231" s="33">
        <f>C14</f>
        <v>9</v>
      </c>
      <c r="E231" s="308">
        <v>2</v>
      </c>
      <c r="F231" s="33">
        <f>C7</f>
        <v>2</v>
      </c>
      <c r="G231" s="309"/>
      <c r="H231" s="99"/>
      <c r="I231" s="211"/>
      <c r="J231" s="99"/>
      <c r="K231" s="102"/>
    </row>
    <row r="232" spans="1:11" ht="16" x14ac:dyDescent="0.2">
      <c r="B232" s="307">
        <v>2</v>
      </c>
      <c r="C232" s="308">
        <v>4</v>
      </c>
      <c r="D232" s="33">
        <f>C13</f>
        <v>8</v>
      </c>
      <c r="E232" s="308">
        <v>3</v>
      </c>
      <c r="F232" s="33">
        <f>C15</f>
        <v>10</v>
      </c>
      <c r="G232" s="310"/>
      <c r="H232" s="99"/>
      <c r="I232" s="211"/>
      <c r="J232" s="99"/>
      <c r="K232" s="102"/>
    </row>
    <row r="233" spans="1:11" ht="17" thickBot="1" x14ac:dyDescent="0.25">
      <c r="B233" s="307">
        <v>3</v>
      </c>
      <c r="C233" s="308">
        <v>6</v>
      </c>
      <c r="D233" s="33"/>
      <c r="E233" s="308">
        <v>5</v>
      </c>
      <c r="F233" s="33">
        <f>C17</f>
        <v>12</v>
      </c>
      <c r="G233" s="310"/>
      <c r="H233" s="99"/>
      <c r="I233" s="521"/>
      <c r="J233" s="254"/>
      <c r="K233" s="102"/>
    </row>
    <row r="234" spans="1:11" ht="17" thickBot="1" x14ac:dyDescent="0.25">
      <c r="B234" s="320" t="s">
        <v>1458</v>
      </c>
      <c r="C234" s="321"/>
      <c r="D234" s="321"/>
      <c r="E234" s="321"/>
      <c r="F234" s="321"/>
      <c r="G234" s="321"/>
      <c r="H234" s="321"/>
      <c r="I234" s="1769" t="s">
        <v>2062</v>
      </c>
      <c r="J234" s="1770"/>
      <c r="K234" s="522"/>
    </row>
    <row r="236" spans="1:11" ht="16" x14ac:dyDescent="0.2">
      <c r="A236" s="1760" t="s">
        <v>194</v>
      </c>
      <c r="B236" s="1760"/>
      <c r="C236" s="1760"/>
      <c r="D236" s="1760"/>
      <c r="E236" s="1760"/>
      <c r="F236" s="1760"/>
      <c r="G236" s="1760"/>
      <c r="H236" s="1760"/>
      <c r="I236" s="1760"/>
      <c r="J236" s="1760"/>
      <c r="K236" s="1760"/>
    </row>
    <row r="237" spans="1:11" ht="14" thickBot="1" x14ac:dyDescent="0.2"/>
    <row r="238" spans="1:11" ht="19" thickBot="1" x14ac:dyDescent="0.25">
      <c r="B238" s="481" t="s">
        <v>1461</v>
      </c>
      <c r="C238" s="482"/>
      <c r="D238" s="220" t="s">
        <v>1460</v>
      </c>
      <c r="E238" s="479" t="s">
        <v>18</v>
      </c>
      <c r="F238" s="480"/>
      <c r="G238" s="295" t="s">
        <v>203</v>
      </c>
      <c r="H238" s="534" t="s">
        <v>199</v>
      </c>
      <c r="I238" s="526"/>
      <c r="J238" s="535" t="s">
        <v>200</v>
      </c>
      <c r="K238" s="526">
        <v>21</v>
      </c>
    </row>
    <row r="239" spans="1:11" x14ac:dyDescent="0.15">
      <c r="B239" s="300" t="s">
        <v>892</v>
      </c>
      <c r="C239" s="301" t="s">
        <v>197</v>
      </c>
      <c r="D239" s="302" t="s">
        <v>2322</v>
      </c>
      <c r="E239" s="303" t="s">
        <v>197</v>
      </c>
      <c r="F239" s="304" t="s">
        <v>2324</v>
      </c>
      <c r="G239" s="305" t="s">
        <v>1041</v>
      </c>
      <c r="H239" s="106" t="s">
        <v>1042</v>
      </c>
      <c r="I239" s="106" t="s">
        <v>1043</v>
      </c>
      <c r="J239" s="106" t="s">
        <v>193</v>
      </c>
      <c r="K239" s="306" t="s">
        <v>2063</v>
      </c>
    </row>
    <row r="240" spans="1:11" ht="16" x14ac:dyDescent="0.2">
      <c r="B240" s="307">
        <v>1</v>
      </c>
      <c r="C240" s="308">
        <v>2</v>
      </c>
      <c r="D240" s="33">
        <f>C13</f>
        <v>8</v>
      </c>
      <c r="E240" s="308">
        <v>1</v>
      </c>
      <c r="F240" s="33">
        <f>C7</f>
        <v>2</v>
      </c>
      <c r="G240" s="309"/>
      <c r="H240" s="99"/>
      <c r="I240" s="211"/>
      <c r="J240" s="99"/>
      <c r="K240" s="102"/>
    </row>
    <row r="241" spans="2:11" ht="16" x14ac:dyDescent="0.2">
      <c r="B241" s="307">
        <v>2</v>
      </c>
      <c r="C241" s="308">
        <v>3</v>
      </c>
      <c r="D241" s="33">
        <f>C8</f>
        <v>3</v>
      </c>
      <c r="E241" s="308">
        <v>4</v>
      </c>
      <c r="F241" s="33">
        <f>C14</f>
        <v>9</v>
      </c>
      <c r="G241" s="310"/>
      <c r="H241" s="99"/>
      <c r="I241" s="211"/>
      <c r="J241" s="99"/>
      <c r="K241" s="102"/>
    </row>
    <row r="242" spans="2:11" ht="17" thickBot="1" x14ac:dyDescent="0.25">
      <c r="B242" s="307">
        <v>3</v>
      </c>
      <c r="C242" s="308">
        <v>5</v>
      </c>
      <c r="D242" s="33">
        <f>C17</f>
        <v>12</v>
      </c>
      <c r="E242" s="308">
        <v>6</v>
      </c>
      <c r="F242" s="33">
        <f>C11</f>
        <v>6</v>
      </c>
      <c r="G242" s="310"/>
      <c r="H242" s="99"/>
      <c r="I242" s="521"/>
      <c r="J242" s="254"/>
      <c r="K242" s="102"/>
    </row>
    <row r="243" spans="2:11" ht="17" thickBot="1" x14ac:dyDescent="0.25">
      <c r="B243" s="320" t="s">
        <v>1458</v>
      </c>
      <c r="C243" s="321"/>
      <c r="D243" s="321"/>
      <c r="E243" s="321"/>
      <c r="F243" s="321"/>
      <c r="G243" s="321"/>
      <c r="H243" s="321"/>
      <c r="I243" s="1769" t="s">
        <v>2062</v>
      </c>
      <c r="J243" s="1770"/>
      <c r="K243" s="522"/>
    </row>
    <row r="245" spans="2:11" ht="16" x14ac:dyDescent="0.2">
      <c r="C245" s="1760" t="s">
        <v>194</v>
      </c>
      <c r="D245" s="1760"/>
      <c r="E245" s="1760"/>
      <c r="F245" s="1760"/>
      <c r="G245" s="1760"/>
      <c r="H245" s="1760"/>
      <c r="I245" s="1760"/>
      <c r="J245" s="1760"/>
    </row>
    <row r="246" spans="2:11" ht="14" thickBot="1" x14ac:dyDescent="0.2"/>
    <row r="247" spans="2:11" ht="19" thickBot="1" x14ac:dyDescent="0.25">
      <c r="B247" s="1764" t="s">
        <v>1461</v>
      </c>
      <c r="C247" s="1825"/>
      <c r="D247" s="220" t="s">
        <v>1460</v>
      </c>
      <c r="E247" s="1699" t="s">
        <v>18</v>
      </c>
      <c r="F247" s="1826"/>
      <c r="G247" s="295" t="s">
        <v>203</v>
      </c>
      <c r="H247" s="534" t="s">
        <v>199</v>
      </c>
      <c r="I247" s="526"/>
      <c r="J247" s="535" t="s">
        <v>200</v>
      </c>
      <c r="K247" s="526">
        <v>22</v>
      </c>
    </row>
    <row r="248" spans="2:11" x14ac:dyDescent="0.15">
      <c r="B248" s="300" t="s">
        <v>892</v>
      </c>
      <c r="C248" s="301" t="s">
        <v>197</v>
      </c>
      <c r="D248" s="302" t="s">
        <v>2322</v>
      </c>
      <c r="E248" s="303" t="s">
        <v>197</v>
      </c>
      <c r="F248" s="304" t="s">
        <v>2324</v>
      </c>
      <c r="G248" s="305" t="s">
        <v>1041</v>
      </c>
      <c r="H248" s="106" t="s">
        <v>1042</v>
      </c>
      <c r="I248" s="106" t="s">
        <v>1043</v>
      </c>
      <c r="J248" s="106" t="s">
        <v>193</v>
      </c>
      <c r="K248" s="306" t="s">
        <v>2063</v>
      </c>
    </row>
    <row r="249" spans="2:11" ht="16" x14ac:dyDescent="0.2">
      <c r="B249" s="307">
        <v>1</v>
      </c>
      <c r="C249" s="308">
        <v>1</v>
      </c>
      <c r="D249" s="33">
        <f>C6</f>
        <v>1</v>
      </c>
      <c r="E249" s="308">
        <v>2</v>
      </c>
      <c r="F249" s="33">
        <f>C7</f>
        <v>2</v>
      </c>
      <c r="G249" s="309"/>
      <c r="H249" s="99"/>
      <c r="I249" s="211"/>
      <c r="J249" s="99"/>
      <c r="K249" s="102"/>
    </row>
    <row r="250" spans="2:11" ht="16" x14ac:dyDescent="0.2">
      <c r="B250" s="307">
        <v>2</v>
      </c>
      <c r="C250" s="308">
        <v>4</v>
      </c>
      <c r="D250" s="33">
        <f>C9</f>
        <v>4</v>
      </c>
      <c r="E250" s="308">
        <v>3</v>
      </c>
      <c r="F250" s="33">
        <f>C8</f>
        <v>3</v>
      </c>
      <c r="G250" s="310"/>
      <c r="H250" s="99"/>
      <c r="I250" s="211"/>
      <c r="J250" s="99"/>
      <c r="K250" s="102"/>
    </row>
    <row r="251" spans="2:11" ht="17" thickBot="1" x14ac:dyDescent="0.25">
      <c r="B251" s="307">
        <v>3</v>
      </c>
      <c r="C251" s="308">
        <v>6</v>
      </c>
      <c r="D251" s="33">
        <f>C11</f>
        <v>6</v>
      </c>
      <c r="E251" s="308">
        <v>5</v>
      </c>
      <c r="F251" s="33">
        <f>C10</f>
        <v>5</v>
      </c>
      <c r="G251" s="310"/>
      <c r="H251" s="99"/>
      <c r="I251" s="521"/>
      <c r="J251" s="254"/>
      <c r="K251" s="102"/>
    </row>
    <row r="252" spans="2:11" ht="17" thickBot="1" x14ac:dyDescent="0.25">
      <c r="B252" s="1766" t="s">
        <v>1458</v>
      </c>
      <c r="C252" s="1767"/>
      <c r="D252" s="1767"/>
      <c r="E252" s="1767"/>
      <c r="F252" s="1767"/>
      <c r="G252" s="1767"/>
      <c r="H252" s="1767"/>
      <c r="I252" s="1769" t="s">
        <v>2062</v>
      </c>
      <c r="J252" s="1770"/>
      <c r="K252" s="52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G255"/>
      <c r="H255"/>
      <c r="I255"/>
      <c r="J255"/>
      <c r="K255"/>
    </row>
    <row r="256" spans="2:11" x14ac:dyDescent="0.15">
      <c r="B256"/>
      <c r="G256"/>
      <c r="H256"/>
      <c r="I256"/>
      <c r="J256"/>
      <c r="K256"/>
    </row>
    <row r="257" spans="2:11" x14ac:dyDescent="0.15">
      <c r="B257"/>
      <c r="G257"/>
      <c r="H257"/>
      <c r="I257"/>
      <c r="J257"/>
      <c r="K257"/>
    </row>
    <row r="258" spans="2:11" x14ac:dyDescent="0.15">
      <c r="B258"/>
      <c r="C258"/>
      <c r="D258"/>
      <c r="E258"/>
      <c r="F258"/>
      <c r="G258"/>
      <c r="H258"/>
      <c r="I258"/>
      <c r="J258"/>
      <c r="K258"/>
    </row>
    <row r="259" spans="2:11" x14ac:dyDescent="0.15">
      <c r="B259"/>
      <c r="C259"/>
      <c r="D259"/>
      <c r="E259"/>
      <c r="F259"/>
      <c r="G259"/>
      <c r="H259"/>
      <c r="I259"/>
      <c r="J259"/>
      <c r="K259"/>
    </row>
    <row r="260" spans="2:11" x14ac:dyDescent="0.15">
      <c r="B260"/>
      <c r="C260"/>
      <c r="D260"/>
      <c r="E260"/>
      <c r="F260"/>
      <c r="G260"/>
      <c r="H260"/>
      <c r="I260"/>
      <c r="J260"/>
      <c r="K260"/>
    </row>
    <row r="261" spans="2:11" x14ac:dyDescent="0.15">
      <c r="B261"/>
      <c r="C261"/>
      <c r="D261"/>
      <c r="E261"/>
      <c r="F261"/>
      <c r="G261"/>
      <c r="H261"/>
      <c r="I261"/>
      <c r="J261"/>
      <c r="K261"/>
    </row>
    <row r="262" spans="2:11" x14ac:dyDescent="0.15">
      <c r="B262"/>
      <c r="C262"/>
      <c r="D262"/>
      <c r="E262"/>
      <c r="F262"/>
      <c r="G262"/>
      <c r="H262"/>
      <c r="I262"/>
      <c r="J262"/>
      <c r="K262"/>
    </row>
    <row r="263" spans="2:11" x14ac:dyDescent="0.15">
      <c r="B263"/>
      <c r="C263"/>
      <c r="D263"/>
      <c r="E263"/>
      <c r="F263"/>
      <c r="G263"/>
      <c r="H263"/>
      <c r="I263"/>
      <c r="J263"/>
      <c r="K263"/>
    </row>
    <row r="264" spans="2:11" x14ac:dyDescent="0.15">
      <c r="B264"/>
      <c r="C264"/>
      <c r="D264"/>
      <c r="E264"/>
      <c r="F264"/>
      <c r="G264"/>
      <c r="H264"/>
      <c r="I264"/>
      <c r="J264"/>
      <c r="K264"/>
    </row>
    <row r="265" spans="2:11" x14ac:dyDescent="0.15">
      <c r="B265"/>
      <c r="C265"/>
      <c r="D265"/>
      <c r="E265"/>
      <c r="F265"/>
      <c r="G265"/>
      <c r="H265"/>
      <c r="I265"/>
      <c r="J265"/>
      <c r="K265"/>
    </row>
    <row r="266" spans="2:11" x14ac:dyDescent="0.15">
      <c r="B266"/>
      <c r="C266"/>
      <c r="D266"/>
      <c r="E266"/>
      <c r="F266"/>
      <c r="G266"/>
      <c r="H266"/>
      <c r="I266"/>
      <c r="J266"/>
      <c r="K266"/>
    </row>
    <row r="267" spans="2:11" x14ac:dyDescent="0.15">
      <c r="B267"/>
      <c r="C267"/>
      <c r="D267"/>
      <c r="E267"/>
      <c r="F267"/>
      <c r="G267"/>
      <c r="H267"/>
      <c r="I267"/>
      <c r="J267"/>
      <c r="K267"/>
    </row>
    <row r="268" spans="2:11" x14ac:dyDescent="0.15">
      <c r="B268"/>
      <c r="C268"/>
      <c r="D268"/>
      <c r="E268"/>
      <c r="F268"/>
      <c r="G268"/>
      <c r="H268"/>
      <c r="I268"/>
      <c r="J268"/>
      <c r="K268"/>
    </row>
    <row r="269" spans="2:11" x14ac:dyDescent="0.15">
      <c r="B269"/>
      <c r="C269"/>
      <c r="D269"/>
      <c r="E269"/>
      <c r="F269"/>
      <c r="G269"/>
      <c r="H269"/>
      <c r="I269"/>
      <c r="J269"/>
      <c r="K269"/>
    </row>
    <row r="270" spans="2:11" x14ac:dyDescent="0.15">
      <c r="B270"/>
      <c r="C270"/>
      <c r="D270"/>
      <c r="E270"/>
      <c r="F270"/>
      <c r="G270"/>
      <c r="H270"/>
      <c r="I270"/>
      <c r="J270"/>
      <c r="K270"/>
    </row>
    <row r="271" spans="2:11" x14ac:dyDescent="0.15">
      <c r="B271"/>
      <c r="C271"/>
      <c r="D271"/>
      <c r="E271"/>
      <c r="F271"/>
      <c r="G271"/>
      <c r="H271"/>
      <c r="I271"/>
      <c r="J271"/>
      <c r="K271"/>
    </row>
    <row r="272" spans="2:11" x14ac:dyDescent="0.15">
      <c r="B272"/>
      <c r="C272"/>
      <c r="D272"/>
      <c r="E272"/>
      <c r="F272"/>
      <c r="G272"/>
      <c r="H272"/>
      <c r="I272"/>
      <c r="J272"/>
      <c r="K272"/>
    </row>
    <row r="273" spans="2:11" x14ac:dyDescent="0.15">
      <c r="B273"/>
      <c r="C273"/>
      <c r="D273"/>
      <c r="E273"/>
      <c r="F273"/>
      <c r="G273"/>
      <c r="H273"/>
      <c r="I273"/>
      <c r="J273"/>
      <c r="K273"/>
    </row>
    <row r="274" spans="2:11" x14ac:dyDescent="0.15">
      <c r="B274"/>
      <c r="C274"/>
      <c r="D274"/>
      <c r="E274"/>
      <c r="F274"/>
      <c r="G274"/>
      <c r="H274"/>
      <c r="I274"/>
      <c r="J274"/>
      <c r="K274"/>
    </row>
    <row r="275" spans="2:11" x14ac:dyDescent="0.15">
      <c r="B275"/>
      <c r="C275"/>
      <c r="D275"/>
      <c r="E275"/>
      <c r="F275"/>
      <c r="G275"/>
      <c r="H275"/>
      <c r="I275"/>
      <c r="J275"/>
      <c r="K275"/>
    </row>
    <row r="276" spans="2:11" x14ac:dyDescent="0.15">
      <c r="B276"/>
      <c r="C276"/>
      <c r="D276"/>
      <c r="E276"/>
      <c r="F276"/>
      <c r="G276"/>
      <c r="H276"/>
      <c r="I276"/>
      <c r="J276"/>
      <c r="K276"/>
    </row>
    <row r="277" spans="2:11" x14ac:dyDescent="0.15">
      <c r="B277"/>
      <c r="C277"/>
      <c r="D277"/>
      <c r="E277"/>
      <c r="F277"/>
      <c r="G277"/>
      <c r="H277"/>
      <c r="I277"/>
      <c r="J277"/>
      <c r="K277"/>
    </row>
    <row r="278" spans="2:11" x14ac:dyDescent="0.15">
      <c r="B278"/>
      <c r="C278"/>
      <c r="D278"/>
      <c r="E278"/>
      <c r="F278"/>
      <c r="G278"/>
      <c r="H278"/>
      <c r="I278"/>
      <c r="J278"/>
      <c r="K278"/>
    </row>
    <row r="279" spans="2:11" x14ac:dyDescent="0.15">
      <c r="B279"/>
      <c r="C279"/>
      <c r="D279"/>
      <c r="E279"/>
      <c r="F279"/>
      <c r="G279"/>
      <c r="H279"/>
      <c r="I279"/>
      <c r="J279"/>
      <c r="K279"/>
    </row>
    <row r="280" spans="2:11" x14ac:dyDescent="0.15">
      <c r="B280"/>
      <c r="C280"/>
      <c r="D280"/>
      <c r="E280"/>
      <c r="F280"/>
      <c r="G280"/>
      <c r="H280"/>
      <c r="I280"/>
      <c r="J280"/>
      <c r="K280"/>
    </row>
    <row r="281" spans="2:11" x14ac:dyDescent="0.15">
      <c r="B281"/>
      <c r="C281"/>
      <c r="D281"/>
      <c r="E281"/>
      <c r="F281"/>
      <c r="G281"/>
      <c r="H281"/>
      <c r="I281"/>
      <c r="J281"/>
      <c r="K281"/>
    </row>
    <row r="282" spans="2:11" x14ac:dyDescent="0.15">
      <c r="B282"/>
      <c r="C282"/>
      <c r="D282"/>
      <c r="E282"/>
      <c r="F282"/>
      <c r="G282"/>
      <c r="H282"/>
      <c r="I282"/>
      <c r="J282"/>
      <c r="K282"/>
    </row>
    <row r="283" spans="2:11" x14ac:dyDescent="0.15">
      <c r="B283"/>
      <c r="C283"/>
      <c r="D283"/>
      <c r="E283"/>
      <c r="F283"/>
      <c r="G283"/>
      <c r="H283"/>
      <c r="I283"/>
      <c r="J283"/>
      <c r="K283"/>
    </row>
    <row r="284" spans="2:11" x14ac:dyDescent="0.15">
      <c r="B284"/>
      <c r="C284"/>
      <c r="D284"/>
      <c r="E284"/>
      <c r="F284"/>
      <c r="G284"/>
      <c r="H284"/>
      <c r="I284"/>
      <c r="J284"/>
      <c r="K284"/>
    </row>
    <row r="285" spans="2:11" x14ac:dyDescent="0.15">
      <c r="B285"/>
      <c r="C285"/>
      <c r="D285"/>
      <c r="E285"/>
      <c r="F285"/>
      <c r="G285"/>
      <c r="H285"/>
      <c r="I285"/>
      <c r="J285"/>
      <c r="K285"/>
    </row>
    <row r="286" spans="2:11" x14ac:dyDescent="0.15">
      <c r="B286"/>
      <c r="C286"/>
      <c r="D286"/>
      <c r="E286"/>
      <c r="F286"/>
      <c r="G286"/>
      <c r="H286"/>
      <c r="I286"/>
      <c r="J286"/>
      <c r="K286"/>
    </row>
    <row r="287" spans="2:11" x14ac:dyDescent="0.15">
      <c r="B287"/>
      <c r="C287"/>
      <c r="D287"/>
      <c r="E287"/>
      <c r="F287"/>
      <c r="G287"/>
      <c r="H287"/>
      <c r="I287"/>
      <c r="J287"/>
      <c r="K287"/>
    </row>
    <row r="288" spans="2:11" x14ac:dyDescent="0.15">
      <c r="B288"/>
      <c r="C288"/>
      <c r="D288"/>
      <c r="E288"/>
      <c r="F288"/>
      <c r="G288"/>
      <c r="H288"/>
      <c r="I288"/>
      <c r="J288"/>
      <c r="K288"/>
    </row>
    <row r="289" spans="2:11" x14ac:dyDescent="0.15">
      <c r="B289"/>
      <c r="C289"/>
      <c r="D289"/>
      <c r="E289"/>
      <c r="F289"/>
      <c r="G289"/>
      <c r="H289"/>
      <c r="I289"/>
      <c r="J289"/>
      <c r="K289"/>
    </row>
    <row r="290" spans="2:11" x14ac:dyDescent="0.15">
      <c r="B290"/>
      <c r="C290"/>
      <c r="D290"/>
      <c r="E290"/>
      <c r="F290"/>
      <c r="G290"/>
      <c r="H290"/>
      <c r="I290"/>
      <c r="J290"/>
      <c r="K290"/>
    </row>
    <row r="291" spans="2:11" x14ac:dyDescent="0.15">
      <c r="B291"/>
      <c r="C291"/>
      <c r="D291"/>
      <c r="E291"/>
      <c r="F291"/>
      <c r="G291"/>
      <c r="H291"/>
      <c r="I291"/>
      <c r="J291"/>
      <c r="K291"/>
    </row>
    <row r="292" spans="2:11" x14ac:dyDescent="0.15">
      <c r="B292"/>
      <c r="C292"/>
      <c r="D292"/>
      <c r="E292"/>
      <c r="F292"/>
      <c r="G292"/>
      <c r="H292"/>
      <c r="I292"/>
      <c r="J292"/>
      <c r="K292"/>
    </row>
    <row r="293" spans="2:11" x14ac:dyDescent="0.15">
      <c r="B293"/>
      <c r="C293"/>
      <c r="D293"/>
      <c r="E293"/>
      <c r="F293"/>
      <c r="G293"/>
      <c r="H293"/>
      <c r="I293"/>
      <c r="J293"/>
      <c r="K293"/>
    </row>
    <row r="294" spans="2:11" x14ac:dyDescent="0.15">
      <c r="B294"/>
      <c r="C294"/>
      <c r="D294"/>
      <c r="E294"/>
      <c r="F294"/>
      <c r="G294"/>
      <c r="H294"/>
      <c r="I294"/>
      <c r="J294"/>
      <c r="K294"/>
    </row>
    <row r="295" spans="2:11" x14ac:dyDescent="0.15">
      <c r="B295"/>
      <c r="C295"/>
      <c r="D295"/>
      <c r="E295"/>
      <c r="F295"/>
      <c r="G295"/>
      <c r="H295"/>
      <c r="I295"/>
      <c r="J295"/>
      <c r="K295"/>
    </row>
    <row r="296" spans="2:11" x14ac:dyDescent="0.15">
      <c r="B296"/>
      <c r="C296"/>
      <c r="D296"/>
      <c r="E296"/>
      <c r="F296"/>
      <c r="G296"/>
      <c r="H296"/>
      <c r="I296"/>
      <c r="J296"/>
      <c r="K296"/>
    </row>
    <row r="297" spans="2:11" x14ac:dyDescent="0.15">
      <c r="B297"/>
      <c r="C297"/>
      <c r="D297"/>
      <c r="E297"/>
      <c r="F297"/>
      <c r="G297"/>
      <c r="H297"/>
      <c r="I297"/>
      <c r="J297"/>
      <c r="K297"/>
    </row>
    <row r="298" spans="2:11" x14ac:dyDescent="0.15">
      <c r="B298"/>
      <c r="C298"/>
      <c r="D298"/>
      <c r="E298"/>
      <c r="F298"/>
      <c r="G298"/>
      <c r="H298"/>
      <c r="I298"/>
      <c r="J298"/>
      <c r="K298"/>
    </row>
    <row r="299" spans="2:11" x14ac:dyDescent="0.15">
      <c r="B299"/>
      <c r="C299"/>
      <c r="D299"/>
      <c r="E299"/>
      <c r="F299"/>
      <c r="G299"/>
      <c r="H299"/>
      <c r="I299"/>
      <c r="J299"/>
      <c r="K299"/>
    </row>
    <row r="300" spans="2:11" x14ac:dyDescent="0.15">
      <c r="B300"/>
      <c r="C300"/>
      <c r="D300"/>
      <c r="E300"/>
      <c r="F300"/>
      <c r="G300"/>
      <c r="H300"/>
      <c r="I300"/>
      <c r="J300"/>
      <c r="K300"/>
    </row>
    <row r="301" spans="2:11" x14ac:dyDescent="0.15">
      <c r="B301"/>
      <c r="C301"/>
      <c r="D301"/>
      <c r="E301"/>
      <c r="F301"/>
      <c r="G301"/>
      <c r="H301"/>
      <c r="I301"/>
      <c r="J301"/>
      <c r="K301"/>
    </row>
    <row r="302" spans="2:11" x14ac:dyDescent="0.15">
      <c r="B302"/>
      <c r="C302"/>
      <c r="D302"/>
      <c r="E302"/>
      <c r="F302"/>
      <c r="G302"/>
      <c r="H302"/>
      <c r="I302"/>
      <c r="J302"/>
      <c r="K302"/>
    </row>
    <row r="303" spans="2:11" x14ac:dyDescent="0.15">
      <c r="B303"/>
      <c r="C303"/>
      <c r="D303"/>
      <c r="E303"/>
      <c r="F303"/>
      <c r="G303"/>
      <c r="H303"/>
      <c r="I303"/>
      <c r="J303"/>
      <c r="K303"/>
    </row>
    <row r="304" spans="2:11" x14ac:dyDescent="0.15">
      <c r="B304"/>
      <c r="C304"/>
      <c r="D304"/>
      <c r="E304"/>
      <c r="F304"/>
      <c r="G304"/>
      <c r="H304"/>
      <c r="I304"/>
      <c r="J304"/>
      <c r="K304"/>
    </row>
    <row r="305" spans="2:11" x14ac:dyDescent="0.15">
      <c r="B305"/>
      <c r="C305"/>
      <c r="D305"/>
      <c r="E305"/>
      <c r="F305"/>
      <c r="G305"/>
      <c r="H305"/>
      <c r="I305"/>
      <c r="J305"/>
      <c r="K305"/>
    </row>
    <row r="306" spans="2:11" x14ac:dyDescent="0.15">
      <c r="B306"/>
      <c r="C306"/>
      <c r="D306"/>
      <c r="E306"/>
      <c r="F306"/>
      <c r="G306"/>
      <c r="H306"/>
      <c r="I306"/>
      <c r="J306"/>
      <c r="K306"/>
    </row>
    <row r="307" spans="2:11" x14ac:dyDescent="0.15">
      <c r="B307"/>
      <c r="C307"/>
      <c r="D307"/>
      <c r="E307"/>
      <c r="F307"/>
      <c r="G307"/>
      <c r="H307"/>
      <c r="I307"/>
      <c r="J307"/>
      <c r="K307"/>
    </row>
    <row r="308" spans="2:11" x14ac:dyDescent="0.15">
      <c r="B308"/>
      <c r="C308"/>
      <c r="D308"/>
      <c r="E308"/>
      <c r="F308"/>
      <c r="G308"/>
      <c r="H308"/>
      <c r="I308"/>
      <c r="J308"/>
      <c r="K308"/>
    </row>
    <row r="309" spans="2:11" x14ac:dyDescent="0.15">
      <c r="B309"/>
      <c r="C309"/>
      <c r="D309"/>
      <c r="E309"/>
      <c r="F309"/>
      <c r="G309"/>
      <c r="H309"/>
      <c r="I309"/>
      <c r="J309"/>
      <c r="K309"/>
    </row>
    <row r="310" spans="2:11" x14ac:dyDescent="0.15">
      <c r="B310"/>
      <c r="C310"/>
      <c r="D310"/>
      <c r="E310"/>
      <c r="F310"/>
      <c r="G310"/>
      <c r="H310"/>
      <c r="I310"/>
      <c r="J310"/>
      <c r="K310"/>
    </row>
    <row r="311" spans="2:11" x14ac:dyDescent="0.15">
      <c r="B311"/>
      <c r="C311"/>
      <c r="D311"/>
      <c r="E311"/>
      <c r="F311"/>
      <c r="G311"/>
      <c r="H311"/>
      <c r="I311"/>
      <c r="J311"/>
      <c r="K311"/>
    </row>
    <row r="312" spans="2:11" x14ac:dyDescent="0.15">
      <c r="B312"/>
      <c r="C312"/>
      <c r="D312"/>
      <c r="E312"/>
      <c r="F312"/>
      <c r="G312"/>
      <c r="H312"/>
      <c r="I312"/>
      <c r="J312"/>
      <c r="K312"/>
    </row>
    <row r="313" spans="2:11" x14ac:dyDescent="0.15">
      <c r="B313"/>
      <c r="C313"/>
      <c r="D313"/>
      <c r="E313"/>
      <c r="F313"/>
      <c r="G313"/>
      <c r="H313"/>
      <c r="I313"/>
      <c r="J313"/>
      <c r="K313"/>
    </row>
    <row r="314" spans="2:11" x14ac:dyDescent="0.15">
      <c r="B314"/>
      <c r="C314"/>
      <c r="D314"/>
      <c r="E314"/>
      <c r="F314"/>
      <c r="G314"/>
      <c r="H314"/>
      <c r="I314"/>
      <c r="J314"/>
      <c r="K314"/>
    </row>
    <row r="315" spans="2:11" x14ac:dyDescent="0.15">
      <c r="B315"/>
      <c r="C315"/>
      <c r="D315"/>
      <c r="E315"/>
      <c r="F315"/>
      <c r="G315"/>
      <c r="H315"/>
      <c r="I315"/>
      <c r="J315"/>
      <c r="K315"/>
    </row>
    <row r="316" spans="2:11" x14ac:dyDescent="0.15">
      <c r="B316"/>
      <c r="C316"/>
      <c r="D316"/>
      <c r="E316"/>
      <c r="F316"/>
      <c r="G316"/>
      <c r="H316"/>
      <c r="I316"/>
      <c r="J316"/>
      <c r="K316"/>
    </row>
    <row r="317" spans="2:11" x14ac:dyDescent="0.15">
      <c r="B317"/>
      <c r="C317"/>
      <c r="D317"/>
      <c r="E317"/>
      <c r="F317"/>
      <c r="G317"/>
      <c r="H317"/>
      <c r="I317"/>
      <c r="J317"/>
      <c r="K317"/>
    </row>
    <row r="318" spans="2:11" x14ac:dyDescent="0.15">
      <c r="B318"/>
      <c r="C318"/>
      <c r="D318"/>
      <c r="E318"/>
      <c r="F318"/>
      <c r="G318"/>
      <c r="H318"/>
      <c r="I318"/>
      <c r="J318"/>
      <c r="K318"/>
    </row>
    <row r="319" spans="2:11" x14ac:dyDescent="0.15">
      <c r="B319"/>
      <c r="C319"/>
      <c r="D319"/>
      <c r="E319"/>
      <c r="F319"/>
      <c r="G319"/>
      <c r="H319"/>
      <c r="I319"/>
      <c r="J319"/>
      <c r="K319"/>
    </row>
    <row r="320" spans="2:11" x14ac:dyDescent="0.15">
      <c r="B320"/>
      <c r="C320"/>
      <c r="D320"/>
      <c r="E320"/>
      <c r="F320"/>
      <c r="G320"/>
      <c r="H320"/>
      <c r="I320"/>
      <c r="J320"/>
      <c r="K320"/>
    </row>
    <row r="321" spans="2:11" x14ac:dyDescent="0.15">
      <c r="B321"/>
      <c r="C321"/>
      <c r="D321"/>
      <c r="E321"/>
      <c r="F321"/>
      <c r="G321"/>
      <c r="H321"/>
      <c r="I321"/>
      <c r="J321"/>
      <c r="K321"/>
    </row>
    <row r="322" spans="2:11" x14ac:dyDescent="0.15">
      <c r="B322"/>
      <c r="C322"/>
      <c r="D322"/>
      <c r="E322"/>
      <c r="F322"/>
      <c r="G322"/>
      <c r="H322"/>
      <c r="I322"/>
      <c r="J322"/>
      <c r="K322"/>
    </row>
    <row r="323" spans="2:11" x14ac:dyDescent="0.15">
      <c r="B323"/>
      <c r="C323"/>
      <c r="D323"/>
      <c r="E323"/>
      <c r="F323"/>
      <c r="G323"/>
      <c r="H323"/>
      <c r="I323"/>
      <c r="J323"/>
      <c r="K323"/>
    </row>
    <row r="324" spans="2:11" x14ac:dyDescent="0.15">
      <c r="B324"/>
      <c r="C324"/>
      <c r="D324"/>
      <c r="E324"/>
      <c r="F324"/>
      <c r="G324"/>
      <c r="H324"/>
      <c r="I324"/>
      <c r="J324"/>
      <c r="K324"/>
    </row>
    <row r="325" spans="2:11" x14ac:dyDescent="0.15">
      <c r="B325"/>
      <c r="C325"/>
      <c r="D325"/>
      <c r="E325"/>
      <c r="F325"/>
      <c r="G325"/>
      <c r="H325"/>
      <c r="I325"/>
      <c r="J325"/>
      <c r="K325"/>
    </row>
    <row r="326" spans="2:11" x14ac:dyDescent="0.15">
      <c r="B326"/>
      <c r="C326"/>
      <c r="D326"/>
      <c r="E326"/>
      <c r="F326"/>
      <c r="G326"/>
      <c r="H326"/>
      <c r="I326"/>
      <c r="J326"/>
      <c r="K326"/>
    </row>
    <row r="327" spans="2:11" x14ac:dyDescent="0.15">
      <c r="B327"/>
      <c r="C327"/>
      <c r="D327"/>
      <c r="E327"/>
      <c r="F327"/>
      <c r="G327"/>
      <c r="H327"/>
      <c r="I327"/>
      <c r="J327"/>
      <c r="K327"/>
    </row>
    <row r="328" spans="2:11" x14ac:dyDescent="0.15">
      <c r="B328"/>
      <c r="C328"/>
      <c r="D328"/>
      <c r="E328"/>
      <c r="F328"/>
      <c r="G328"/>
      <c r="H328"/>
      <c r="I328"/>
      <c r="J328"/>
      <c r="K328"/>
    </row>
    <row r="329" spans="2:11" x14ac:dyDescent="0.15">
      <c r="B329"/>
      <c r="C329"/>
      <c r="D329"/>
      <c r="E329"/>
      <c r="F329"/>
      <c r="G329"/>
      <c r="H329"/>
      <c r="I329"/>
      <c r="J329"/>
      <c r="K329"/>
    </row>
    <row r="330" spans="2:11" x14ac:dyDescent="0.15">
      <c r="B330"/>
      <c r="C330"/>
      <c r="D330"/>
      <c r="E330"/>
      <c r="F330"/>
      <c r="G330"/>
      <c r="H330"/>
      <c r="I330"/>
      <c r="J330"/>
      <c r="K330"/>
    </row>
    <row r="331" spans="2:11" x14ac:dyDescent="0.15">
      <c r="B331"/>
      <c r="C331"/>
      <c r="D331"/>
      <c r="E331"/>
      <c r="F331"/>
      <c r="G331"/>
      <c r="H331"/>
      <c r="I331"/>
      <c r="J331"/>
      <c r="K331"/>
    </row>
    <row r="332" spans="2:11" x14ac:dyDescent="0.15">
      <c r="B332"/>
      <c r="C332"/>
      <c r="D332"/>
      <c r="E332"/>
      <c r="F332"/>
      <c r="G332"/>
      <c r="H332"/>
      <c r="I332"/>
      <c r="J332"/>
      <c r="K332"/>
    </row>
    <row r="333" spans="2:11" x14ac:dyDescent="0.15">
      <c r="B333"/>
      <c r="C333"/>
      <c r="D333"/>
      <c r="E333"/>
      <c r="F333"/>
      <c r="G333"/>
      <c r="H333"/>
      <c r="I333"/>
      <c r="J333"/>
      <c r="K333"/>
    </row>
    <row r="334" spans="2:11" x14ac:dyDescent="0.15">
      <c r="B334"/>
      <c r="C334"/>
      <c r="D334"/>
      <c r="E334"/>
      <c r="F334"/>
      <c r="G334"/>
      <c r="H334"/>
      <c r="I334"/>
      <c r="J334"/>
      <c r="K334"/>
    </row>
    <row r="335" spans="2:11" x14ac:dyDescent="0.15">
      <c r="B335"/>
      <c r="C335"/>
      <c r="D335"/>
      <c r="E335"/>
      <c r="F335"/>
      <c r="G335"/>
      <c r="H335"/>
      <c r="I335"/>
      <c r="J335"/>
      <c r="K335"/>
    </row>
    <row r="336" spans="2:11" x14ac:dyDescent="0.15">
      <c r="B336"/>
      <c r="C336"/>
      <c r="D336"/>
      <c r="E336"/>
      <c r="F336"/>
      <c r="G336"/>
      <c r="H336"/>
      <c r="I336"/>
      <c r="J336"/>
      <c r="K336"/>
    </row>
    <row r="337" spans="1:11" x14ac:dyDescent="0.15">
      <c r="B337"/>
      <c r="C337"/>
      <c r="D337"/>
      <c r="E337"/>
      <c r="F337"/>
      <c r="G337"/>
      <c r="H337"/>
      <c r="I337"/>
      <c r="J337"/>
      <c r="K337"/>
    </row>
    <row r="338" spans="1:11" x14ac:dyDescent="0.15">
      <c r="B338"/>
      <c r="C338"/>
      <c r="D338"/>
      <c r="E338"/>
      <c r="F338"/>
      <c r="G338"/>
      <c r="H338"/>
      <c r="I338"/>
      <c r="J338"/>
      <c r="K338"/>
    </row>
    <row r="339" spans="1:11" x14ac:dyDescent="0.15">
      <c r="B339"/>
      <c r="C339"/>
      <c r="D339"/>
      <c r="E339"/>
      <c r="F339"/>
      <c r="G339"/>
      <c r="H339"/>
      <c r="I339"/>
      <c r="J339"/>
      <c r="K339"/>
    </row>
    <row r="340" spans="1:11" x14ac:dyDescent="0.15">
      <c r="B340"/>
      <c r="C340"/>
      <c r="D340"/>
      <c r="E340"/>
      <c r="F340"/>
      <c r="G340"/>
      <c r="H340"/>
      <c r="I340"/>
      <c r="J340"/>
      <c r="K340"/>
    </row>
    <row r="341" spans="1:11" x14ac:dyDescent="0.15">
      <c r="B341"/>
      <c r="C341"/>
      <c r="D341"/>
      <c r="E341"/>
      <c r="F341"/>
      <c r="G341"/>
      <c r="H341"/>
      <c r="I341"/>
      <c r="J341"/>
      <c r="K341"/>
    </row>
    <row r="342" spans="1:11" x14ac:dyDescent="0.15">
      <c r="B342"/>
      <c r="C342"/>
      <c r="D342"/>
      <c r="E342"/>
      <c r="F342"/>
      <c r="G342"/>
      <c r="H342"/>
      <c r="I342"/>
      <c r="J342"/>
      <c r="K342"/>
    </row>
    <row r="343" spans="1:11" x14ac:dyDescent="0.15">
      <c r="B343"/>
      <c r="C343"/>
      <c r="D343"/>
      <c r="E343"/>
      <c r="F343"/>
      <c r="G343"/>
      <c r="H343"/>
      <c r="I343"/>
      <c r="J343"/>
      <c r="K343"/>
    </row>
    <row r="344" spans="1:11" x14ac:dyDescent="0.15">
      <c r="B344"/>
      <c r="C344"/>
      <c r="D344"/>
      <c r="E344"/>
      <c r="F344"/>
      <c r="G344"/>
      <c r="H344"/>
      <c r="I344"/>
      <c r="J344"/>
      <c r="K344"/>
    </row>
    <row r="345" spans="1:11" x14ac:dyDescent="0.15">
      <c r="B345"/>
      <c r="C345"/>
      <c r="D345"/>
      <c r="E345"/>
      <c r="F345"/>
      <c r="G345"/>
      <c r="H345"/>
      <c r="I345"/>
      <c r="J345"/>
      <c r="K345"/>
    </row>
    <row r="346" spans="1:11" x14ac:dyDescent="0.15">
      <c r="B346"/>
      <c r="C346"/>
      <c r="D346"/>
      <c r="E346"/>
      <c r="F346"/>
      <c r="G346"/>
      <c r="H346"/>
      <c r="I346"/>
      <c r="J346"/>
      <c r="K346"/>
    </row>
    <row r="347" spans="1:11" x14ac:dyDescent="0.15">
      <c r="B347"/>
      <c r="C347"/>
      <c r="D347"/>
      <c r="E347"/>
      <c r="F347"/>
      <c r="G347"/>
      <c r="H347"/>
      <c r="I347"/>
      <c r="J347"/>
      <c r="K347"/>
    </row>
    <row r="348" spans="1:11" x14ac:dyDescent="0.15">
      <c r="B348"/>
      <c r="C348"/>
      <c r="D348"/>
      <c r="E348"/>
      <c r="F348"/>
      <c r="G348"/>
      <c r="H348"/>
      <c r="I348"/>
      <c r="J348"/>
      <c r="K348"/>
    </row>
    <row r="349" spans="1:11" x14ac:dyDescent="0.15">
      <c r="B349"/>
      <c r="C349"/>
      <c r="D349"/>
      <c r="E349"/>
      <c r="F349"/>
      <c r="G349"/>
      <c r="H349"/>
      <c r="I349"/>
      <c r="J349"/>
      <c r="K349"/>
    </row>
    <row r="350" spans="1:11" x14ac:dyDescent="0.15">
      <c r="A350"/>
      <c r="B350"/>
      <c r="C350"/>
      <c r="D350"/>
      <c r="E350"/>
      <c r="F350"/>
      <c r="G350"/>
      <c r="H350"/>
      <c r="I350"/>
      <c r="J350"/>
      <c r="K350"/>
    </row>
    <row r="351" spans="1:11" x14ac:dyDescent="0.15">
      <c r="A351"/>
      <c r="B351"/>
      <c r="C351"/>
      <c r="D351"/>
      <c r="E351"/>
      <c r="F351"/>
      <c r="G351"/>
      <c r="H351"/>
      <c r="I351"/>
      <c r="J351"/>
      <c r="K351"/>
    </row>
    <row r="352" spans="1:11" x14ac:dyDescent="0.15">
      <c r="A352"/>
      <c r="B352"/>
      <c r="C352"/>
      <c r="D352"/>
      <c r="E352"/>
      <c r="F352"/>
      <c r="G352"/>
      <c r="H352"/>
      <c r="I352"/>
      <c r="J352"/>
      <c r="K352"/>
    </row>
    <row r="353" spans="1:11" x14ac:dyDescent="0.15">
      <c r="A353"/>
      <c r="B353"/>
      <c r="C353"/>
      <c r="D353"/>
      <c r="E353"/>
      <c r="F353"/>
      <c r="G353"/>
      <c r="H353"/>
      <c r="I353"/>
      <c r="J353"/>
      <c r="K353"/>
    </row>
    <row r="354" spans="1:11" x14ac:dyDescent="0.15">
      <c r="A354"/>
      <c r="B354"/>
      <c r="C354"/>
      <c r="D354"/>
      <c r="E354"/>
      <c r="F354"/>
      <c r="G354"/>
      <c r="H354"/>
      <c r="I354"/>
      <c r="J354"/>
      <c r="K354"/>
    </row>
    <row r="355" spans="1:11" x14ac:dyDescent="0.15">
      <c r="A355"/>
      <c r="B355"/>
      <c r="C355"/>
      <c r="D355"/>
      <c r="E355"/>
      <c r="F355"/>
      <c r="G355"/>
      <c r="H355"/>
      <c r="I355"/>
      <c r="J355"/>
      <c r="K355"/>
    </row>
    <row r="356" spans="1:11" x14ac:dyDescent="0.15">
      <c r="A356"/>
      <c r="B356"/>
      <c r="C356"/>
      <c r="D356"/>
      <c r="E356"/>
      <c r="F356"/>
      <c r="G356"/>
      <c r="H356"/>
      <c r="I356"/>
      <c r="J356"/>
      <c r="K356"/>
    </row>
    <row r="357" spans="1:11" x14ac:dyDescent="0.15">
      <c r="A357"/>
      <c r="B357"/>
      <c r="C357"/>
      <c r="D357"/>
      <c r="E357"/>
      <c r="F357"/>
      <c r="G357"/>
      <c r="H357"/>
      <c r="I357"/>
      <c r="J357"/>
      <c r="K357"/>
    </row>
    <row r="358" spans="1:11" x14ac:dyDescent="0.15">
      <c r="A358"/>
      <c r="B358"/>
      <c r="C358"/>
      <c r="D358"/>
      <c r="E358"/>
      <c r="F358"/>
      <c r="G358"/>
      <c r="H358"/>
      <c r="I358"/>
      <c r="J358"/>
      <c r="K358"/>
    </row>
    <row r="359" spans="1:11" x14ac:dyDescent="0.15">
      <c r="A359"/>
      <c r="B359"/>
      <c r="C359"/>
      <c r="D359"/>
      <c r="E359"/>
      <c r="F359"/>
      <c r="G359"/>
      <c r="H359"/>
      <c r="I359"/>
      <c r="J359"/>
      <c r="K359"/>
    </row>
    <row r="360" spans="1:11" x14ac:dyDescent="0.15">
      <c r="A360"/>
      <c r="B360"/>
      <c r="C360"/>
      <c r="D360"/>
      <c r="E360"/>
      <c r="F360"/>
      <c r="G360"/>
      <c r="H360"/>
      <c r="I360"/>
      <c r="J360"/>
      <c r="K360"/>
    </row>
    <row r="361" spans="1:11" x14ac:dyDescent="0.15">
      <c r="A361"/>
      <c r="B361"/>
      <c r="C361"/>
      <c r="D361"/>
      <c r="E361"/>
      <c r="F361"/>
      <c r="G361"/>
      <c r="H361"/>
      <c r="I361"/>
      <c r="J361"/>
      <c r="K361"/>
    </row>
    <row r="362" spans="1:11" x14ac:dyDescent="0.15">
      <c r="A362"/>
      <c r="B362"/>
      <c r="C362"/>
      <c r="D362"/>
      <c r="E362"/>
      <c r="F362"/>
      <c r="G362"/>
      <c r="H362"/>
      <c r="I362"/>
      <c r="J362"/>
      <c r="K362"/>
    </row>
    <row r="363" spans="1:11" x14ac:dyDescent="0.15">
      <c r="A363"/>
      <c r="B363"/>
      <c r="C363"/>
      <c r="D363"/>
      <c r="E363"/>
      <c r="F363"/>
      <c r="G363"/>
      <c r="H363"/>
      <c r="I363"/>
      <c r="J363"/>
      <c r="K363"/>
    </row>
    <row r="364" spans="1:11" x14ac:dyDescent="0.15">
      <c r="A364"/>
      <c r="B364"/>
      <c r="C364"/>
      <c r="D364"/>
      <c r="E364"/>
      <c r="F364"/>
      <c r="G364"/>
      <c r="H364"/>
      <c r="I364"/>
      <c r="J364"/>
      <c r="K364"/>
    </row>
    <row r="365" spans="1:11" x14ac:dyDescent="0.15">
      <c r="A365"/>
      <c r="B365"/>
      <c r="C365"/>
      <c r="D365"/>
      <c r="E365"/>
      <c r="F365"/>
      <c r="G365"/>
      <c r="H365"/>
      <c r="I365"/>
      <c r="J365"/>
      <c r="K365"/>
    </row>
    <row r="366" spans="1:11" x14ac:dyDescent="0.15">
      <c r="A366"/>
      <c r="B366"/>
      <c r="C366"/>
      <c r="D366"/>
      <c r="E366"/>
      <c r="F366"/>
      <c r="G366"/>
      <c r="H366"/>
      <c r="I366"/>
      <c r="J366"/>
      <c r="K366"/>
    </row>
    <row r="367" spans="1:11" x14ac:dyDescent="0.15">
      <c r="A367"/>
      <c r="B367"/>
      <c r="C367"/>
      <c r="D367"/>
      <c r="E367"/>
      <c r="F367"/>
      <c r="G367"/>
      <c r="H367"/>
      <c r="I367"/>
      <c r="J367"/>
      <c r="K367"/>
    </row>
    <row r="368" spans="1:11" x14ac:dyDescent="0.15">
      <c r="A368"/>
      <c r="B368"/>
      <c r="C368"/>
      <c r="D368"/>
      <c r="E368"/>
      <c r="F368"/>
      <c r="G368"/>
      <c r="H368"/>
      <c r="I368"/>
      <c r="J368"/>
      <c r="K368"/>
    </row>
    <row r="369" spans="1:11" x14ac:dyDescent="0.15">
      <c r="A369"/>
      <c r="B369"/>
      <c r="C369"/>
      <c r="D369"/>
      <c r="E369"/>
      <c r="F369"/>
      <c r="G369"/>
      <c r="H369"/>
      <c r="I369"/>
      <c r="J369"/>
      <c r="K369"/>
    </row>
    <row r="370" spans="1:11" x14ac:dyDescent="0.15">
      <c r="A370"/>
      <c r="B370"/>
      <c r="C370"/>
      <c r="D370"/>
      <c r="E370"/>
      <c r="F370"/>
      <c r="G370"/>
      <c r="H370"/>
      <c r="I370"/>
      <c r="J370"/>
      <c r="K370"/>
    </row>
    <row r="371" spans="1:11" x14ac:dyDescent="0.15">
      <c r="A371"/>
      <c r="B371"/>
      <c r="C371"/>
      <c r="D371"/>
      <c r="E371"/>
      <c r="F371"/>
      <c r="G371"/>
      <c r="H371"/>
      <c r="I371"/>
      <c r="J371"/>
      <c r="K371"/>
    </row>
    <row r="372" spans="1:11" x14ac:dyDescent="0.15">
      <c r="A372"/>
      <c r="B372"/>
      <c r="C372"/>
      <c r="D372"/>
      <c r="E372"/>
      <c r="F372"/>
      <c r="G372"/>
      <c r="H372"/>
      <c r="I372"/>
      <c r="J372"/>
      <c r="K372"/>
    </row>
    <row r="373" spans="1:11" x14ac:dyDescent="0.15">
      <c r="A373"/>
      <c r="B373"/>
      <c r="C373"/>
      <c r="D373"/>
      <c r="E373"/>
      <c r="F373"/>
      <c r="G373"/>
      <c r="H373"/>
      <c r="I373"/>
      <c r="J373"/>
      <c r="K373"/>
    </row>
    <row r="374" spans="1:11" x14ac:dyDescent="0.15">
      <c r="A374"/>
      <c r="B374"/>
      <c r="C374"/>
      <c r="D374"/>
      <c r="E374"/>
      <c r="F374"/>
      <c r="G374"/>
      <c r="H374"/>
      <c r="I374"/>
      <c r="J374"/>
      <c r="K374"/>
    </row>
    <row r="375" spans="1:11" x14ac:dyDescent="0.15">
      <c r="A375"/>
      <c r="B375"/>
      <c r="C375"/>
      <c r="D375"/>
      <c r="E375"/>
      <c r="F375"/>
      <c r="G375"/>
      <c r="H375"/>
      <c r="I375"/>
      <c r="J375"/>
      <c r="K375"/>
    </row>
    <row r="376" spans="1:11" x14ac:dyDescent="0.15">
      <c r="A376"/>
      <c r="B376"/>
      <c r="C376"/>
      <c r="D376"/>
      <c r="E376"/>
      <c r="F376"/>
      <c r="G376"/>
      <c r="H376"/>
      <c r="I376"/>
      <c r="J376"/>
      <c r="K376"/>
    </row>
    <row r="377" spans="1:11" x14ac:dyDescent="0.15">
      <c r="A377"/>
      <c r="B377"/>
      <c r="C377"/>
      <c r="D377"/>
      <c r="E377"/>
      <c r="F377"/>
      <c r="G377"/>
      <c r="H377"/>
      <c r="I377"/>
      <c r="J377"/>
      <c r="K377"/>
    </row>
    <row r="378" spans="1:11" x14ac:dyDescent="0.15">
      <c r="A378"/>
      <c r="B378"/>
      <c r="C378"/>
      <c r="D378"/>
      <c r="E378"/>
      <c r="F378"/>
      <c r="G378"/>
      <c r="H378"/>
      <c r="I378"/>
      <c r="J378"/>
      <c r="K378"/>
    </row>
    <row r="379" spans="1:11" x14ac:dyDescent="0.15">
      <c r="A379"/>
      <c r="B379"/>
      <c r="C379"/>
      <c r="D379"/>
      <c r="E379"/>
      <c r="F379"/>
      <c r="G379"/>
      <c r="H379"/>
      <c r="I379"/>
      <c r="J379"/>
      <c r="K379"/>
    </row>
    <row r="380" spans="1:11" x14ac:dyDescent="0.15">
      <c r="A380"/>
      <c r="B380"/>
      <c r="C380"/>
      <c r="D380"/>
      <c r="E380"/>
      <c r="F380"/>
      <c r="G380"/>
      <c r="H380"/>
      <c r="I380"/>
      <c r="J380"/>
      <c r="K380"/>
    </row>
    <row r="381" spans="1:11" x14ac:dyDescent="0.15">
      <c r="A381"/>
      <c r="B381"/>
      <c r="C381"/>
      <c r="D381"/>
      <c r="E381"/>
      <c r="F381"/>
      <c r="G381"/>
      <c r="H381"/>
      <c r="I381"/>
      <c r="J381"/>
      <c r="K381"/>
    </row>
    <row r="382" spans="1:11" x14ac:dyDescent="0.15">
      <c r="A382"/>
      <c r="B382"/>
      <c r="C382"/>
      <c r="D382"/>
      <c r="E382"/>
      <c r="F382"/>
      <c r="G382"/>
      <c r="H382"/>
      <c r="I382"/>
      <c r="J382"/>
      <c r="K382"/>
    </row>
    <row r="383" spans="1:11" x14ac:dyDescent="0.15">
      <c r="A383"/>
      <c r="B383"/>
      <c r="C383"/>
      <c r="D383"/>
      <c r="E383"/>
      <c r="F383"/>
      <c r="G383"/>
      <c r="H383"/>
      <c r="I383"/>
      <c r="J383"/>
      <c r="K383"/>
    </row>
    <row r="384" spans="1:11" x14ac:dyDescent="0.15">
      <c r="A384"/>
      <c r="B384"/>
      <c r="C384"/>
      <c r="D384"/>
      <c r="E384"/>
      <c r="F384"/>
      <c r="G384"/>
      <c r="H384"/>
      <c r="I384"/>
      <c r="J384"/>
      <c r="K384"/>
    </row>
    <row r="385" spans="1:11" x14ac:dyDescent="0.15">
      <c r="A385"/>
      <c r="B385"/>
      <c r="C385"/>
      <c r="D385"/>
      <c r="E385"/>
      <c r="F385"/>
      <c r="G385"/>
      <c r="H385"/>
      <c r="I385"/>
      <c r="J385"/>
      <c r="K385"/>
    </row>
    <row r="386" spans="1:11" x14ac:dyDescent="0.15">
      <c r="A386"/>
      <c r="B386"/>
      <c r="C386"/>
      <c r="D386"/>
      <c r="E386"/>
      <c r="F386"/>
      <c r="G386"/>
      <c r="H386"/>
      <c r="I386"/>
      <c r="J386"/>
      <c r="K386"/>
    </row>
    <row r="387" spans="1:11" x14ac:dyDescent="0.15">
      <c r="A387"/>
      <c r="B387"/>
      <c r="C387"/>
      <c r="D387"/>
      <c r="E387"/>
      <c r="F387"/>
      <c r="G387"/>
      <c r="H387"/>
      <c r="I387"/>
      <c r="J387"/>
      <c r="K387"/>
    </row>
    <row r="388" spans="1:11" x14ac:dyDescent="0.15">
      <c r="A388"/>
      <c r="B388"/>
      <c r="C388"/>
      <c r="D388"/>
      <c r="E388"/>
      <c r="F388"/>
      <c r="G388"/>
      <c r="H388"/>
      <c r="I388"/>
      <c r="J388"/>
      <c r="K388"/>
    </row>
    <row r="389" spans="1:11" x14ac:dyDescent="0.15">
      <c r="A389"/>
      <c r="B389"/>
      <c r="C389"/>
      <c r="D389"/>
      <c r="E389"/>
      <c r="F389"/>
      <c r="G389"/>
      <c r="H389"/>
      <c r="I389"/>
      <c r="J389"/>
      <c r="K389"/>
    </row>
    <row r="390" spans="1:11" x14ac:dyDescent="0.15">
      <c r="A390"/>
      <c r="B390"/>
      <c r="C390"/>
      <c r="D390"/>
      <c r="E390"/>
      <c r="F390"/>
      <c r="G390"/>
      <c r="H390"/>
      <c r="I390"/>
      <c r="J390"/>
      <c r="K390"/>
    </row>
    <row r="391" spans="1:11" x14ac:dyDescent="0.15">
      <c r="A391"/>
      <c r="B391"/>
      <c r="C391"/>
      <c r="D391"/>
      <c r="E391"/>
      <c r="F391"/>
      <c r="G391"/>
      <c r="H391"/>
      <c r="I391"/>
      <c r="J391"/>
      <c r="K391"/>
    </row>
    <row r="392" spans="1:11" x14ac:dyDescent="0.15">
      <c r="A392"/>
      <c r="B392"/>
      <c r="C392"/>
      <c r="D392"/>
      <c r="E392"/>
      <c r="F392"/>
      <c r="G392"/>
      <c r="H392"/>
      <c r="I392"/>
      <c r="J392"/>
      <c r="K392"/>
    </row>
    <row r="393" spans="1:11" x14ac:dyDescent="0.15">
      <c r="A393"/>
      <c r="B393"/>
      <c r="C393"/>
      <c r="D393"/>
      <c r="E393"/>
      <c r="F393"/>
      <c r="G393"/>
      <c r="H393"/>
      <c r="I393"/>
      <c r="J393"/>
      <c r="K393"/>
    </row>
    <row r="394" spans="1:11" x14ac:dyDescent="0.15">
      <c r="A394"/>
      <c r="B394"/>
      <c r="C394"/>
      <c r="D394"/>
      <c r="E394"/>
      <c r="F394"/>
      <c r="G394"/>
      <c r="H394"/>
      <c r="I394"/>
      <c r="J394"/>
      <c r="K394"/>
    </row>
    <row r="395" spans="1:11" x14ac:dyDescent="0.15">
      <c r="A395"/>
      <c r="B395"/>
      <c r="C395"/>
      <c r="D395"/>
      <c r="E395"/>
      <c r="F395"/>
      <c r="G395"/>
      <c r="H395"/>
      <c r="I395"/>
      <c r="J395"/>
      <c r="K395"/>
    </row>
    <row r="396" spans="1:11" x14ac:dyDescent="0.15">
      <c r="A396"/>
      <c r="B396"/>
      <c r="C396"/>
      <c r="D396"/>
      <c r="E396"/>
      <c r="F396"/>
      <c r="G396"/>
      <c r="H396"/>
      <c r="I396"/>
      <c r="J396"/>
      <c r="K396"/>
    </row>
    <row r="397" spans="1:11" x14ac:dyDescent="0.15">
      <c r="A397"/>
      <c r="B397"/>
      <c r="C397"/>
      <c r="D397"/>
      <c r="E397"/>
      <c r="F397"/>
      <c r="G397"/>
      <c r="H397"/>
      <c r="I397"/>
      <c r="J397"/>
      <c r="K397"/>
    </row>
    <row r="398" spans="1:11" x14ac:dyDescent="0.15">
      <c r="A398"/>
      <c r="B398"/>
      <c r="C398"/>
      <c r="D398"/>
      <c r="E398"/>
      <c r="F398"/>
      <c r="G398"/>
      <c r="H398"/>
      <c r="I398"/>
      <c r="J398"/>
      <c r="K398"/>
    </row>
    <row r="399" spans="1:11" x14ac:dyDescent="0.15">
      <c r="A399"/>
      <c r="B399"/>
      <c r="C399"/>
      <c r="D399"/>
      <c r="E399"/>
      <c r="F399"/>
      <c r="G399"/>
      <c r="H399"/>
      <c r="I399"/>
      <c r="J399"/>
      <c r="K399"/>
    </row>
  </sheetData>
  <sheetProtection password="CF27" sheet="1" objects="1" scenarios="1"/>
  <mergeCells count="74">
    <mergeCell ref="I243:J243"/>
    <mergeCell ref="C12:D12"/>
    <mergeCell ref="C13:D13"/>
    <mergeCell ref="C14:D14"/>
    <mergeCell ref="B54:H54"/>
    <mergeCell ref="C15:D15"/>
    <mergeCell ref="A38:K38"/>
    <mergeCell ref="C17:D17"/>
    <mergeCell ref="A125:K125"/>
    <mergeCell ref="I114:J114"/>
    <mergeCell ref="I123:J123"/>
    <mergeCell ref="I150:J150"/>
    <mergeCell ref="B150:H150"/>
    <mergeCell ref="I99:J99"/>
    <mergeCell ref="B99:H99"/>
    <mergeCell ref="A107:K107"/>
    <mergeCell ref="C2:I2"/>
    <mergeCell ref="B4:D4"/>
    <mergeCell ref="B5:D5"/>
    <mergeCell ref="C6:D6"/>
    <mergeCell ref="C7:D7"/>
    <mergeCell ref="C8:D8"/>
    <mergeCell ref="C9:D9"/>
    <mergeCell ref="C10:D10"/>
    <mergeCell ref="C11:D11"/>
    <mergeCell ref="I173:J173"/>
    <mergeCell ref="B145:C145"/>
    <mergeCell ref="E145:F145"/>
    <mergeCell ref="I141:J141"/>
    <mergeCell ref="A157:K157"/>
    <mergeCell ref="A134:K134"/>
    <mergeCell ref="A47:K47"/>
    <mergeCell ref="I54:J54"/>
    <mergeCell ref="I45:J45"/>
    <mergeCell ref="C16:D16"/>
    <mergeCell ref="A56:K56"/>
    <mergeCell ref="C92:J92"/>
    <mergeCell ref="A236:K236"/>
    <mergeCell ref="C143:J143"/>
    <mergeCell ref="C193:J193"/>
    <mergeCell ref="B195:C195"/>
    <mergeCell ref="E195:F195"/>
    <mergeCell ref="B200:H200"/>
    <mergeCell ref="I200:J200"/>
    <mergeCell ref="A175:K175"/>
    <mergeCell ref="I182:J182"/>
    <mergeCell ref="A184:K184"/>
    <mergeCell ref="I164:J164"/>
    <mergeCell ref="A166:K166"/>
    <mergeCell ref="I191:J191"/>
    <mergeCell ref="I234:J234"/>
    <mergeCell ref="I225:J225"/>
    <mergeCell ref="I216:J216"/>
    <mergeCell ref="C245:J245"/>
    <mergeCell ref="B247:C247"/>
    <mergeCell ref="E247:F247"/>
    <mergeCell ref="B252:H252"/>
    <mergeCell ref="I252:J252"/>
    <mergeCell ref="A209:K209"/>
    <mergeCell ref="A218:K218"/>
    <mergeCell ref="A227:K227"/>
    <mergeCell ref="I63:J63"/>
    <mergeCell ref="I72:J72"/>
    <mergeCell ref="I132:J132"/>
    <mergeCell ref="I90:J90"/>
    <mergeCell ref="A65:K65"/>
    <mergeCell ref="E127:F127"/>
    <mergeCell ref="A74:K74"/>
    <mergeCell ref="A83:K83"/>
    <mergeCell ref="E76:F76"/>
    <mergeCell ref="B127:C127"/>
    <mergeCell ref="B94:C94"/>
    <mergeCell ref="E94:F94"/>
    <mergeCell ref="A116:K11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oglio71"/>
  <dimension ref="A1:S40"/>
  <sheetViews>
    <sheetView workbookViewId="0">
      <selection sqref="A1:K1"/>
    </sheetView>
  </sheetViews>
  <sheetFormatPr baseColWidth="10" defaultColWidth="8.83203125" defaultRowHeight="13" x14ac:dyDescent="0.15"/>
  <cols>
    <col min="1" max="1" width="14.5" style="15" customWidth="1"/>
    <col min="2" max="13" width="4.33203125" style="15" customWidth="1"/>
    <col min="14" max="15" width="5" style="15" customWidth="1"/>
    <col min="16" max="16" width="5.33203125" style="15" customWidth="1"/>
    <col min="17" max="17" width="5" style="15" customWidth="1"/>
    <col min="18" max="18" width="9.1640625" style="15" customWidth="1"/>
    <col min="19" max="19" width="5.6640625" style="15" customWidth="1"/>
    <col min="20" max="16384" width="8.83203125" style="15"/>
  </cols>
  <sheetData>
    <row r="1" spans="1:19" ht="18.75" customHeight="1" x14ac:dyDescent="0.2">
      <c r="A1" s="173" t="s">
        <v>1995</v>
      </c>
      <c r="B1" s="1794"/>
      <c r="C1" s="1795"/>
      <c r="D1" s="1795"/>
      <c r="E1" s="1795"/>
      <c r="F1" s="1795"/>
      <c r="G1" s="1795"/>
      <c r="H1" s="1795"/>
      <c r="I1" s="1795"/>
      <c r="J1" s="1795"/>
      <c r="K1" s="1795"/>
      <c r="L1" s="1795"/>
      <c r="M1" s="1795"/>
      <c r="N1" s="1795"/>
      <c r="O1" s="1795"/>
      <c r="P1" s="1795"/>
      <c r="Q1" s="1795"/>
      <c r="R1" s="1795"/>
      <c r="S1" s="1796"/>
    </row>
    <row r="2" spans="1:19" ht="18.75" customHeight="1" x14ac:dyDescent="0.2">
      <c r="G2" s="147"/>
      <c r="H2" s="1800" t="s">
        <v>1672</v>
      </c>
      <c r="I2" s="1800"/>
      <c r="J2" s="1800"/>
      <c r="K2" s="1800"/>
      <c r="L2" s="1800"/>
      <c r="M2" s="1800"/>
      <c r="N2" s="1800"/>
      <c r="O2" s="1800"/>
      <c r="P2" s="1886"/>
      <c r="Q2" s="1836"/>
      <c r="R2" s="1837"/>
      <c r="S2" s="1838"/>
    </row>
    <row r="3" spans="1:19" ht="7.5" customHeight="1" x14ac:dyDescent="0.15"/>
    <row r="4" spans="1:19" ht="18.75" customHeight="1" thickBot="1" x14ac:dyDescent="0.25">
      <c r="A4" s="1827" t="s">
        <v>576</v>
      </c>
      <c r="B4" s="1827"/>
      <c r="C4" s="1827"/>
      <c r="D4" s="1827"/>
      <c r="E4" s="1827"/>
      <c r="F4" s="1827"/>
      <c r="G4" s="1827"/>
      <c r="H4" s="1827"/>
      <c r="I4" s="1827"/>
      <c r="J4" s="51"/>
      <c r="K4" s="51"/>
      <c r="L4" s="51"/>
      <c r="M4" s="51"/>
      <c r="N4" s="51"/>
      <c r="O4" s="51"/>
      <c r="P4" s="51"/>
      <c r="Q4" s="51"/>
      <c r="R4" s="81"/>
      <c r="S4" s="81"/>
    </row>
    <row r="5" spans="1:19" ht="18.75" customHeight="1" x14ac:dyDescent="0.15">
      <c r="A5" s="1791"/>
      <c r="B5" s="1778">
        <f>A8</f>
        <v>0</v>
      </c>
      <c r="C5" s="1778">
        <f>A9</f>
        <v>0</v>
      </c>
      <c r="D5" s="1778">
        <f>A10</f>
        <v>0</v>
      </c>
      <c r="E5" s="1778">
        <f>A11</f>
        <v>0</v>
      </c>
      <c r="F5" s="1780">
        <f>A12</f>
        <v>0</v>
      </c>
      <c r="G5" s="1784" t="s">
        <v>92</v>
      </c>
      <c r="H5" s="1784" t="s">
        <v>1534</v>
      </c>
      <c r="I5" s="1784" t="s">
        <v>1533</v>
      </c>
    </row>
    <row r="6" spans="1:19" ht="18.75" customHeight="1" x14ac:dyDescent="0.2">
      <c r="A6" s="1792"/>
      <c r="B6" s="1779"/>
      <c r="C6" s="1779"/>
      <c r="D6" s="1779"/>
      <c r="E6" s="1779"/>
      <c r="F6" s="1781"/>
      <c r="G6" s="1785"/>
      <c r="H6" s="1785"/>
      <c r="I6" s="1785"/>
      <c r="J6" s="51"/>
      <c r="K6" s="51"/>
      <c r="L6" s="51"/>
      <c r="M6" s="51"/>
      <c r="N6" s="51"/>
      <c r="O6" s="51"/>
      <c r="P6" s="51"/>
      <c r="Q6" s="51"/>
      <c r="R6" s="81"/>
      <c r="S6" s="81"/>
    </row>
    <row r="7" spans="1:19" ht="18.75" customHeight="1" x14ac:dyDescent="0.2">
      <c r="A7" s="1793"/>
      <c r="B7" s="1779"/>
      <c r="C7" s="1779"/>
      <c r="D7" s="1779"/>
      <c r="E7" s="1779"/>
      <c r="F7" s="1781"/>
      <c r="G7" s="1785"/>
      <c r="H7" s="1785"/>
      <c r="I7" s="1785"/>
      <c r="J7" s="51"/>
      <c r="K7" s="51"/>
      <c r="L7" s="51"/>
      <c r="M7" s="51"/>
      <c r="N7" s="51"/>
      <c r="O7" s="51"/>
      <c r="P7" s="51"/>
      <c r="Q7" s="51"/>
      <c r="R7" s="81"/>
      <c r="S7" s="81"/>
    </row>
    <row r="8" spans="1:19" ht="18.75" customHeight="1" x14ac:dyDescent="0.2">
      <c r="A8" s="1337"/>
      <c r="B8" s="1326"/>
      <c r="C8" s="1325"/>
      <c r="D8" s="1325"/>
      <c r="E8" s="1325"/>
      <c r="F8" s="1327"/>
      <c r="G8" s="1334"/>
      <c r="H8" s="901"/>
      <c r="I8" s="901"/>
      <c r="J8" s="51"/>
      <c r="K8" s="51"/>
      <c r="L8" s="51"/>
      <c r="M8" s="51"/>
      <c r="N8" s="51"/>
      <c r="O8" s="51"/>
      <c r="P8" s="51"/>
      <c r="Q8" s="51"/>
      <c r="R8" s="81"/>
      <c r="S8" s="81"/>
    </row>
    <row r="9" spans="1:19" ht="18.75" customHeight="1" x14ac:dyDescent="0.2">
      <c r="A9" s="1337"/>
      <c r="B9" s="1325"/>
      <c r="C9" s="1326"/>
      <c r="D9" s="1325"/>
      <c r="E9" s="1325"/>
      <c r="F9" s="1327"/>
      <c r="G9" s="1334"/>
      <c r="H9" s="1335"/>
      <c r="I9" s="1335"/>
      <c r="J9" s="51"/>
      <c r="K9" s="51"/>
      <c r="L9" s="51"/>
      <c r="M9" s="80"/>
      <c r="N9" s="51"/>
      <c r="O9" s="51"/>
      <c r="P9" s="51"/>
      <c r="Q9" s="51"/>
      <c r="R9" s="81"/>
      <c r="S9" s="81"/>
    </row>
    <row r="10" spans="1:19" ht="18.75" customHeight="1" x14ac:dyDescent="0.2">
      <c r="A10" s="1337"/>
      <c r="B10" s="1325"/>
      <c r="C10" s="1325"/>
      <c r="D10" s="1326"/>
      <c r="E10" s="1325"/>
      <c r="F10" s="1327"/>
      <c r="G10" s="1334"/>
      <c r="H10" s="1335"/>
      <c r="I10" s="1335"/>
      <c r="J10" s="51"/>
      <c r="K10" s="51"/>
      <c r="L10" s="51"/>
      <c r="M10" s="51"/>
      <c r="N10" s="51"/>
      <c r="O10" s="51"/>
      <c r="P10" s="51"/>
      <c r="Q10" s="51"/>
      <c r="R10" s="81"/>
      <c r="S10" s="81"/>
    </row>
    <row r="11" spans="1:19" ht="18.75" customHeight="1" x14ac:dyDescent="0.2">
      <c r="A11" s="1337"/>
      <c r="B11" s="1325"/>
      <c r="C11" s="1325"/>
      <c r="D11" s="1325"/>
      <c r="E11" s="1326"/>
      <c r="F11" s="1327"/>
      <c r="G11" s="1334"/>
      <c r="H11" s="1334"/>
      <c r="I11" s="1334"/>
      <c r="J11" s="51"/>
      <c r="K11" s="51"/>
      <c r="L11" s="51"/>
      <c r="M11" s="80"/>
      <c r="N11" s="51"/>
      <c r="O11" s="51"/>
      <c r="P11" s="51"/>
      <c r="Q11" s="51"/>
      <c r="R11" s="81"/>
      <c r="S11" s="81"/>
    </row>
    <row r="12" spans="1:19" ht="18.75" customHeight="1" thickBot="1" x14ac:dyDescent="0.25">
      <c r="A12" s="1338"/>
      <c r="B12" s="1328"/>
      <c r="C12" s="1328"/>
      <c r="D12" s="1328"/>
      <c r="E12" s="1328"/>
      <c r="F12" s="1329"/>
      <c r="G12" s="1336"/>
      <c r="H12" s="1336"/>
      <c r="I12" s="1336"/>
      <c r="J12" s="51"/>
      <c r="K12" s="51"/>
      <c r="L12" s="51"/>
      <c r="M12" s="51"/>
      <c r="N12" s="51"/>
      <c r="O12" s="51"/>
      <c r="P12" s="51"/>
      <c r="Q12" s="51"/>
      <c r="R12" s="81"/>
      <c r="S12" s="81"/>
    </row>
    <row r="13" spans="1:19" ht="6" customHeight="1" x14ac:dyDescent="0.2">
      <c r="A13"/>
      <c r="B13"/>
      <c r="C13"/>
      <c r="D13"/>
      <c r="E13"/>
      <c r="F13"/>
      <c r="G13"/>
      <c r="H13" s="51"/>
      <c r="I13" s="51"/>
      <c r="J13" s="51"/>
      <c r="K13" s="51"/>
      <c r="L13" s="51"/>
      <c r="M13" s="51"/>
      <c r="N13" s="51"/>
      <c r="O13" s="51"/>
      <c r="P13" s="51"/>
      <c r="Q13" s="51"/>
      <c r="R13" s="81"/>
      <c r="S13" s="81"/>
    </row>
    <row r="14" spans="1:19" ht="18.75" customHeight="1" thickBot="1" x14ac:dyDescent="0.25">
      <c r="A14" s="1827" t="s">
        <v>576</v>
      </c>
      <c r="B14" s="1827"/>
      <c r="C14" s="1827"/>
      <c r="D14" s="1827"/>
      <c r="E14" s="1827"/>
      <c r="F14" s="1827"/>
      <c r="G14" s="1827"/>
      <c r="H14" s="1827"/>
      <c r="I14" s="1827"/>
      <c r="J14" s="51"/>
      <c r="K14" s="51"/>
      <c r="L14" s="51"/>
      <c r="M14" s="51"/>
      <c r="N14" s="51"/>
      <c r="O14" s="51"/>
      <c r="P14" s="51"/>
      <c r="Q14" s="51"/>
      <c r="R14" s="81"/>
      <c r="S14" s="81"/>
    </row>
    <row r="15" spans="1:19" ht="18.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81"/>
      <c r="N15" s="51"/>
      <c r="O15" s="51"/>
      <c r="P15" s="51"/>
      <c r="Q15" s="51"/>
      <c r="R15" s="81"/>
      <c r="S15" s="81"/>
    </row>
    <row r="16" spans="1:19" ht="18.75" customHeight="1" x14ac:dyDescent="0.2">
      <c r="A16" s="1792"/>
      <c r="B16" s="1779"/>
      <c r="C16" s="1779"/>
      <c r="D16" s="1779"/>
      <c r="E16" s="1779"/>
      <c r="F16" s="1781"/>
      <c r="G16" s="1785"/>
      <c r="H16" s="1785"/>
      <c r="I16" s="1785"/>
      <c r="J16" s="51"/>
      <c r="K16" s="51"/>
      <c r="L16" s="51"/>
      <c r="M16" s="51"/>
      <c r="N16" s="51"/>
      <c r="O16" s="51"/>
      <c r="P16" s="51"/>
      <c r="Q16" s="51"/>
      <c r="R16" s="81"/>
      <c r="S16" s="81"/>
    </row>
    <row r="17" spans="1:19" ht="18.75" customHeight="1" x14ac:dyDescent="0.2">
      <c r="A17" s="1793"/>
      <c r="B17" s="1779"/>
      <c r="C17" s="1779"/>
      <c r="D17" s="1779"/>
      <c r="E17" s="1779"/>
      <c r="F17" s="1781"/>
      <c r="G17" s="1785"/>
      <c r="H17" s="1785"/>
      <c r="I17" s="1785"/>
      <c r="J17" s="51"/>
      <c r="K17" s="51"/>
      <c r="L17" s="51"/>
      <c r="M17" s="51"/>
      <c r="N17" s="51"/>
      <c r="O17" s="51"/>
      <c r="P17" s="51"/>
      <c r="Q17" s="51"/>
      <c r="R17" s="81"/>
      <c r="S17" s="81"/>
    </row>
    <row r="18" spans="1:19" ht="18.75" customHeight="1" x14ac:dyDescent="0.2">
      <c r="A18" s="1337"/>
      <c r="B18" s="1326"/>
      <c r="C18" s="1325"/>
      <c r="D18" s="1325"/>
      <c r="E18" s="1325"/>
      <c r="F18" s="1327"/>
      <c r="G18" s="1334"/>
      <c r="H18" s="901"/>
      <c r="I18" s="901"/>
      <c r="J18" s="1258"/>
      <c r="K18" s="1258"/>
      <c r="R18" s="1258" t="s">
        <v>1487</v>
      </c>
      <c r="S18" s="91"/>
    </row>
    <row r="19" spans="1:19" ht="18.75" customHeight="1" x14ac:dyDescent="0.2">
      <c r="A19" s="1337"/>
      <c r="B19" s="1325"/>
      <c r="C19" s="1326"/>
      <c r="D19" s="1325"/>
      <c r="E19" s="1325"/>
      <c r="F19" s="1327"/>
      <c r="G19" s="1334"/>
      <c r="H19" s="1335"/>
      <c r="I19" s="1335"/>
      <c r="J19" s="1258"/>
      <c r="K19" s="1258"/>
      <c r="L19" s="1258"/>
      <c r="R19" s="1258" t="s">
        <v>1994</v>
      </c>
      <c r="S19" s="91"/>
    </row>
    <row r="20" spans="1:19" ht="18.75" customHeight="1" x14ac:dyDescent="0.2">
      <c r="A20" s="1337"/>
      <c r="B20" s="1325"/>
      <c r="C20" s="1325"/>
      <c r="D20" s="1326"/>
      <c r="E20" s="1325"/>
      <c r="F20" s="1327"/>
      <c r="G20" s="1334"/>
      <c r="H20" s="1335"/>
      <c r="I20" s="1335"/>
      <c r="J20" s="51"/>
      <c r="K20" s="51"/>
      <c r="L20" s="51"/>
      <c r="M20" s="51"/>
      <c r="N20" s="51"/>
      <c r="O20" s="51"/>
      <c r="P20" s="51"/>
      <c r="Q20" s="51"/>
      <c r="R20" s="81"/>
      <c r="S20" s="81"/>
    </row>
    <row r="21" spans="1:19" ht="18.75" customHeight="1" x14ac:dyDescent="0.15">
      <c r="A21" s="1337"/>
      <c r="B21" s="1325"/>
      <c r="C21" s="1325"/>
      <c r="D21" s="1325"/>
      <c r="E21" s="1326"/>
      <c r="F21" s="1327"/>
      <c r="G21" s="1334"/>
      <c r="H21" s="1334"/>
      <c r="I21" s="1334"/>
    </row>
    <row r="22" spans="1:19" ht="18.75" customHeight="1" thickBot="1" x14ac:dyDescent="0.25">
      <c r="A22" s="1338"/>
      <c r="B22" s="1328"/>
      <c r="C22" s="1328"/>
      <c r="D22" s="1328"/>
      <c r="E22" s="1328"/>
      <c r="F22" s="1329"/>
      <c r="G22" s="1336"/>
      <c r="H22" s="1336"/>
      <c r="I22" s="1336"/>
      <c r="N22" s="1786" t="s">
        <v>1037</v>
      </c>
      <c r="O22" s="1786"/>
      <c r="P22" s="1786"/>
      <c r="Q22" s="1786"/>
      <c r="R22" s="1836"/>
      <c r="S22" s="1838"/>
    </row>
    <row r="23" spans="1:19" ht="18.75" customHeight="1" x14ac:dyDescent="0.2">
      <c r="B23" s="50"/>
      <c r="C23" s="49"/>
      <c r="D23" s="49"/>
      <c r="E23" s="49"/>
      <c r="F23" s="49"/>
      <c r="G23" s="49"/>
      <c r="H23" s="49"/>
      <c r="I23" s="49"/>
      <c r="J23" s="49"/>
      <c r="N23" s="53"/>
      <c r="O23" s="1258"/>
      <c r="P23" s="53"/>
      <c r="Q23" s="1258" t="s">
        <v>1467</v>
      </c>
      <c r="R23" s="1345"/>
      <c r="S23" s="1346"/>
    </row>
    <row r="24" spans="1:19" customFormat="1" ht="18.75" customHeight="1" thickBot="1" x14ac:dyDescent="0.2"/>
    <row r="25" spans="1:19" ht="89.25" customHeight="1" x14ac:dyDescent="0.2">
      <c r="A25" s="82"/>
      <c r="B25" s="487">
        <f>A26</f>
        <v>1</v>
      </c>
      <c r="C25" s="487">
        <f>A27</f>
        <v>2</v>
      </c>
      <c r="D25" s="487">
        <f>A28</f>
        <v>3</v>
      </c>
      <c r="E25" s="487">
        <f>A29</f>
        <v>4</v>
      </c>
      <c r="F25" s="487">
        <f>A30</f>
        <v>5</v>
      </c>
      <c r="G25" s="487">
        <f>A31</f>
        <v>6</v>
      </c>
      <c r="H25" s="487">
        <f>A32</f>
        <v>7</v>
      </c>
      <c r="I25" s="487">
        <f>A33</f>
        <v>8</v>
      </c>
      <c r="J25" s="487">
        <f>A34</f>
        <v>9</v>
      </c>
      <c r="K25" s="487">
        <f>A35</f>
        <v>10</v>
      </c>
      <c r="L25" s="487">
        <f>A36</f>
        <v>11</v>
      </c>
      <c r="M25" s="532">
        <f>A37</f>
        <v>12</v>
      </c>
      <c r="N25" s="894" t="s">
        <v>92</v>
      </c>
      <c r="O25" s="894" t="s">
        <v>1014</v>
      </c>
      <c r="P25" s="894" t="s">
        <v>1896</v>
      </c>
      <c r="Q25" s="894" t="s">
        <v>1982</v>
      </c>
      <c r="R25" s="894" t="s">
        <v>1983</v>
      </c>
      <c r="S25" s="894" t="s">
        <v>1984</v>
      </c>
    </row>
    <row r="26" spans="1:19" ht="18.75" customHeight="1" x14ac:dyDescent="0.2">
      <c r="A26" s="484">
        <f>'12S -6B -1 RR'!C4</f>
        <v>1</v>
      </c>
      <c r="B26" s="921"/>
      <c r="C26" s="922"/>
      <c r="D26" s="923"/>
      <c r="E26" s="923"/>
      <c r="F26" s="923"/>
      <c r="G26" s="923"/>
      <c r="H26" s="923"/>
      <c r="I26" s="923"/>
      <c r="J26" s="923"/>
      <c r="K26" s="923"/>
      <c r="L26" s="923"/>
      <c r="M26" s="935"/>
      <c r="N26" s="1365">
        <f t="shared" ref="N26:N37" si="0">SUM(B26:M26)</f>
        <v>0</v>
      </c>
      <c r="O26" s="896"/>
      <c r="P26" s="1421">
        <f>SUM(B26:M26)-O26</f>
        <v>0</v>
      </c>
      <c r="Q26" s="1366">
        <f>COUNTIF(B26:M26,1)+COUNTIF(B26:M26,0)</f>
        <v>0</v>
      </c>
      <c r="R26" s="1141" t="str">
        <f>IF(Q26=0,"",P26/Q26)</f>
        <v/>
      </c>
      <c r="S26" s="887"/>
    </row>
    <row r="27" spans="1:19" ht="18.75" customHeight="1" x14ac:dyDescent="0.2">
      <c r="A27" s="484">
        <f>'12S -6B -1 RR'!C5</f>
        <v>2</v>
      </c>
      <c r="B27" s="292" t="str">
        <f>IF(ISBLANK(C$26),"",1-C$26)</f>
        <v/>
      </c>
      <c r="C27" s="924"/>
      <c r="D27" s="599"/>
      <c r="E27" s="599"/>
      <c r="F27" s="599"/>
      <c r="G27" s="599"/>
      <c r="H27" s="599"/>
      <c r="I27" s="599"/>
      <c r="J27" s="599"/>
      <c r="K27" s="599"/>
      <c r="L27" s="599"/>
      <c r="M27" s="879"/>
      <c r="N27" s="1366">
        <f t="shared" si="0"/>
        <v>0</v>
      </c>
      <c r="O27" s="897"/>
      <c r="P27" s="1421">
        <f t="shared" ref="P27:P37" si="1">SUM(B27:M27)-O27</f>
        <v>0</v>
      </c>
      <c r="Q27" s="1366">
        <f>COUNTIF(B27:M27,1)+COUNTIF(B27:M27,0)</f>
        <v>0</v>
      </c>
      <c r="R27" s="1141" t="str">
        <f t="shared" ref="R27:R37" si="2">IF(Q27=0,"",P27/Q27)</f>
        <v/>
      </c>
      <c r="S27" s="888"/>
    </row>
    <row r="28" spans="1:19" ht="18.75" customHeight="1" x14ac:dyDescent="0.2">
      <c r="A28" s="484">
        <f>'12S -6B -1 RR'!C6</f>
        <v>3</v>
      </c>
      <c r="B28" s="292" t="str">
        <f>IF(ISBLANK(D$26),"",1-D$26)</f>
        <v/>
      </c>
      <c r="C28" s="343" t="str">
        <f>IF(ISBLANK(D$27),"",1-D$27)</f>
        <v/>
      </c>
      <c r="D28" s="925"/>
      <c r="E28" s="599"/>
      <c r="F28" s="599"/>
      <c r="G28" s="599"/>
      <c r="H28" s="599"/>
      <c r="I28" s="599"/>
      <c r="J28" s="599"/>
      <c r="K28" s="599"/>
      <c r="L28" s="599"/>
      <c r="M28" s="879"/>
      <c r="N28" s="1366">
        <f t="shared" si="0"/>
        <v>0</v>
      </c>
      <c r="O28" s="897"/>
      <c r="P28" s="1421">
        <f t="shared" si="1"/>
        <v>0</v>
      </c>
      <c r="Q28" s="1366">
        <f t="shared" ref="Q28:Q37" si="3">COUNTIF(B28:M28,1)+COUNTIF(B28:M28,0)</f>
        <v>0</v>
      </c>
      <c r="R28" s="1141" t="str">
        <f t="shared" si="2"/>
        <v/>
      </c>
      <c r="S28" s="888"/>
    </row>
    <row r="29" spans="1:19" ht="18.75" customHeight="1" x14ac:dyDescent="0.2">
      <c r="A29" s="484">
        <f>'12S -6B -1 RR'!C7</f>
        <v>4</v>
      </c>
      <c r="B29" s="292" t="str">
        <f>IF(ISBLANK(E$26),"",1-E$26)</f>
        <v/>
      </c>
      <c r="C29" s="343" t="str">
        <f>IF(ISBLANK(E$27),"",1-E$27)</f>
        <v/>
      </c>
      <c r="D29" s="292" t="str">
        <f>IF(ISBLANK(E$28),"",1-E$28)</f>
        <v/>
      </c>
      <c r="E29" s="925"/>
      <c r="F29" s="599"/>
      <c r="G29" s="599"/>
      <c r="H29" s="599"/>
      <c r="I29" s="599"/>
      <c r="J29" s="599"/>
      <c r="K29" s="599"/>
      <c r="L29" s="599"/>
      <c r="M29" s="879"/>
      <c r="N29" s="1366">
        <f t="shared" si="0"/>
        <v>0</v>
      </c>
      <c r="O29" s="897"/>
      <c r="P29" s="1421">
        <f t="shared" si="1"/>
        <v>0</v>
      </c>
      <c r="Q29" s="1366">
        <f t="shared" si="3"/>
        <v>0</v>
      </c>
      <c r="R29" s="1141" t="str">
        <f t="shared" si="2"/>
        <v/>
      </c>
      <c r="S29" s="888"/>
    </row>
    <row r="30" spans="1:19" ht="18.75" customHeight="1" x14ac:dyDescent="0.2">
      <c r="A30" s="484">
        <f>'12S -6B -1 RR'!C8</f>
        <v>5</v>
      </c>
      <c r="B30" s="292" t="str">
        <f>IF(ISBLANK(F$26),"",1-F$26)</f>
        <v/>
      </c>
      <c r="C30" s="343" t="str">
        <f>IF(ISBLANK(F$27),"",1-F$27)</f>
        <v/>
      </c>
      <c r="D30" s="292" t="str">
        <f>IF(ISBLANK(F$28),"",1-F$28)</f>
        <v/>
      </c>
      <c r="E30" s="292" t="str">
        <f>IF(ISBLANK(F$29),"",1-F$29)</f>
        <v/>
      </c>
      <c r="F30" s="925"/>
      <c r="G30" s="599"/>
      <c r="H30" s="599"/>
      <c r="I30" s="599"/>
      <c r="J30" s="599"/>
      <c r="K30" s="599"/>
      <c r="L30" s="599"/>
      <c r="M30" s="879"/>
      <c r="N30" s="1366">
        <f t="shared" si="0"/>
        <v>0</v>
      </c>
      <c r="O30" s="897"/>
      <c r="P30" s="1421">
        <f t="shared" si="1"/>
        <v>0</v>
      </c>
      <c r="Q30" s="1366">
        <f t="shared" si="3"/>
        <v>0</v>
      </c>
      <c r="R30" s="1141" t="str">
        <f t="shared" si="2"/>
        <v/>
      </c>
      <c r="S30" s="888"/>
    </row>
    <row r="31" spans="1:19" ht="18.75" customHeight="1" x14ac:dyDescent="0.2">
      <c r="A31" s="484">
        <f>'12S -6B -1 RR'!C9</f>
        <v>6</v>
      </c>
      <c r="B31" s="292" t="str">
        <f>IF(ISBLANK(G$26),"",1-G$26)</f>
        <v/>
      </c>
      <c r="C31" s="343" t="str">
        <f>IF(ISBLANK(G$27),"",1-G$27)</f>
        <v/>
      </c>
      <c r="D31" s="292" t="str">
        <f>IF(ISBLANK(G$28),"",1-G$28)</f>
        <v/>
      </c>
      <c r="E31" s="292" t="str">
        <f>IF(ISBLANK(G$29),"",1-G$29)</f>
        <v/>
      </c>
      <c r="F31" s="292" t="str">
        <f>IF(ISBLANK(G$30),"",1-G$30)</f>
        <v/>
      </c>
      <c r="G31" s="925"/>
      <c r="H31" s="599"/>
      <c r="I31" s="599"/>
      <c r="J31" s="599"/>
      <c r="K31" s="599"/>
      <c r="L31" s="599"/>
      <c r="M31" s="879"/>
      <c r="N31" s="1366">
        <f t="shared" si="0"/>
        <v>0</v>
      </c>
      <c r="O31" s="897"/>
      <c r="P31" s="1421">
        <f t="shared" si="1"/>
        <v>0</v>
      </c>
      <c r="Q31" s="1366">
        <f t="shared" si="3"/>
        <v>0</v>
      </c>
      <c r="R31" s="1141" t="str">
        <f t="shared" si="2"/>
        <v/>
      </c>
      <c r="S31" s="888"/>
    </row>
    <row r="32" spans="1:19" ht="18.75" customHeight="1" x14ac:dyDescent="0.2">
      <c r="A32" s="484">
        <f>'12S -6B -1 RR'!C10</f>
        <v>7</v>
      </c>
      <c r="B32" s="292" t="str">
        <f>IF(ISBLANK(H$26),"",1-H$26)</f>
        <v/>
      </c>
      <c r="C32" s="343" t="str">
        <f>IF(ISBLANK(H$27),"",1-H$27)</f>
        <v/>
      </c>
      <c r="D32" s="292" t="str">
        <f>IF(ISBLANK(H$28),"",1-H$28)</f>
        <v/>
      </c>
      <c r="E32" s="292" t="str">
        <f>IF(ISBLANK(H$29),"",1-H$29)</f>
        <v/>
      </c>
      <c r="F32" s="292" t="str">
        <f>IF(ISBLANK(H$30),"",1-H$30)</f>
        <v/>
      </c>
      <c r="G32" s="292" t="str">
        <f>IF(ISBLANK(H$31),"",1-H$31)</f>
        <v/>
      </c>
      <c r="H32" s="925"/>
      <c r="I32" s="599"/>
      <c r="J32" s="599"/>
      <c r="K32" s="599"/>
      <c r="L32" s="599"/>
      <c r="M32" s="879"/>
      <c r="N32" s="1366">
        <f t="shared" si="0"/>
        <v>0</v>
      </c>
      <c r="O32" s="897"/>
      <c r="P32" s="1421">
        <f t="shared" si="1"/>
        <v>0</v>
      </c>
      <c r="Q32" s="1366">
        <f t="shared" si="3"/>
        <v>0</v>
      </c>
      <c r="R32" s="1141" t="str">
        <f t="shared" si="2"/>
        <v/>
      </c>
      <c r="S32" s="888"/>
    </row>
    <row r="33" spans="1:19" ht="18.75" customHeight="1" x14ac:dyDescent="0.2">
      <c r="A33" s="484">
        <f>'12S -6B -1 RR'!C11</f>
        <v>8</v>
      </c>
      <c r="B33" s="292" t="str">
        <f>IF(ISBLANK(I$26),"",1-I$26)</f>
        <v/>
      </c>
      <c r="C33" s="343" t="str">
        <f>IF(ISBLANK(I$27),"",1-I$27)</f>
        <v/>
      </c>
      <c r="D33" s="292" t="str">
        <f>IF(ISBLANK(I$28),"",1-I$28)</f>
        <v/>
      </c>
      <c r="E33" s="292" t="str">
        <f>IF(ISBLANK(I$29),"",1-I$29)</f>
        <v/>
      </c>
      <c r="F33" s="292" t="str">
        <f>IF(ISBLANK(I$30),"",1-I$30)</f>
        <v/>
      </c>
      <c r="G33" s="292" t="str">
        <f>IF(ISBLANK(I$31),"",1-I$31)</f>
        <v/>
      </c>
      <c r="H33" s="292" t="str">
        <f>IF(ISBLANK(I$32),"",1-I$32)</f>
        <v/>
      </c>
      <c r="I33" s="925"/>
      <c r="J33" s="599"/>
      <c r="K33" s="599"/>
      <c r="L33" s="599"/>
      <c r="M33" s="879"/>
      <c r="N33" s="1366">
        <f t="shared" si="0"/>
        <v>0</v>
      </c>
      <c r="O33" s="897"/>
      <c r="P33" s="1421">
        <f t="shared" si="1"/>
        <v>0</v>
      </c>
      <c r="Q33" s="1366">
        <f t="shared" si="3"/>
        <v>0</v>
      </c>
      <c r="R33" s="1141" t="str">
        <f t="shared" si="2"/>
        <v/>
      </c>
      <c r="S33" s="888"/>
    </row>
    <row r="34" spans="1:19" ht="18.75" customHeight="1" x14ac:dyDescent="0.2">
      <c r="A34" s="484">
        <f>'12S -6B -1 RR'!C12</f>
        <v>9</v>
      </c>
      <c r="B34" s="292" t="str">
        <f>IF(ISBLANK(J$26),"",1-J$26)</f>
        <v/>
      </c>
      <c r="C34" s="343" t="str">
        <f>IF(ISBLANK(J$27),"",1-J$27)</f>
        <v/>
      </c>
      <c r="D34" s="292" t="str">
        <f>IF(ISBLANK(J$28),"",1-J$28)</f>
        <v/>
      </c>
      <c r="E34" s="292" t="str">
        <f>IF(ISBLANK(J$29),"",1-J$29)</f>
        <v/>
      </c>
      <c r="F34" s="292" t="str">
        <f>IF(ISBLANK(J$30),"",1-J$30)</f>
        <v/>
      </c>
      <c r="G34" s="292" t="str">
        <f>IF(ISBLANK(J$31),"",1-J$31)</f>
        <v/>
      </c>
      <c r="H34" s="292" t="str">
        <f>IF(ISBLANK(J$32),"",1-J$32)</f>
        <v/>
      </c>
      <c r="I34" s="292" t="str">
        <f>IF(ISBLANK(J$33),"",1-J$33)</f>
        <v/>
      </c>
      <c r="J34" s="925"/>
      <c r="K34" s="599"/>
      <c r="L34" s="599"/>
      <c r="M34" s="879"/>
      <c r="N34" s="1366">
        <f t="shared" si="0"/>
        <v>0</v>
      </c>
      <c r="O34" s="897"/>
      <c r="P34" s="1421">
        <f t="shared" si="1"/>
        <v>0</v>
      </c>
      <c r="Q34" s="1366">
        <f t="shared" si="3"/>
        <v>0</v>
      </c>
      <c r="R34" s="1141" t="str">
        <f t="shared" si="2"/>
        <v/>
      </c>
      <c r="S34" s="888"/>
    </row>
    <row r="35" spans="1:19" ht="18.75" customHeight="1" x14ac:dyDescent="0.2">
      <c r="A35" s="484">
        <f>'12S -6B -1 RR'!C13</f>
        <v>10</v>
      </c>
      <c r="B35" s="292" t="str">
        <f>IF(ISBLANK(K$26),"",1-K$26)</f>
        <v/>
      </c>
      <c r="C35" s="343" t="str">
        <f>IF(ISBLANK(K$27),"",1-K$27)</f>
        <v/>
      </c>
      <c r="D35" s="292" t="str">
        <f>IF(ISBLANK(K$28),"",1-K$28)</f>
        <v/>
      </c>
      <c r="E35" s="292" t="str">
        <f>IF(ISBLANK(K$29),"",1-K$29)</f>
        <v/>
      </c>
      <c r="F35" s="292" t="str">
        <f>IF(ISBLANK(K$30),"",1-K$30)</f>
        <v/>
      </c>
      <c r="G35" s="292" t="str">
        <f>IF(ISBLANK(K$31),"",1-K$31)</f>
        <v/>
      </c>
      <c r="H35" s="292" t="str">
        <f>IF(ISBLANK(K$32),"",1-K$32)</f>
        <v/>
      </c>
      <c r="I35" s="292" t="str">
        <f>IF(ISBLANK(K$33),"",1-K$33)</f>
        <v/>
      </c>
      <c r="J35" s="292" t="str">
        <f>IF(ISBLANK(K$34),"",1-K$34)</f>
        <v/>
      </c>
      <c r="K35" s="925"/>
      <c r="L35" s="599"/>
      <c r="M35" s="879"/>
      <c r="N35" s="1366">
        <f t="shared" si="0"/>
        <v>0</v>
      </c>
      <c r="O35" s="897"/>
      <c r="P35" s="1421">
        <f t="shared" si="1"/>
        <v>0</v>
      </c>
      <c r="Q35" s="1366">
        <f t="shared" si="3"/>
        <v>0</v>
      </c>
      <c r="R35" s="1141" t="str">
        <f t="shared" si="2"/>
        <v/>
      </c>
      <c r="S35" s="888"/>
    </row>
    <row r="36" spans="1:19" ht="18.75" customHeight="1" x14ac:dyDescent="0.2">
      <c r="A36" s="484">
        <f>'12S -6B -1 RR'!C14</f>
        <v>11</v>
      </c>
      <c r="B36" s="292" t="str">
        <f>IF(ISBLANK(L$26),"",1-L$26)</f>
        <v/>
      </c>
      <c r="C36" s="343" t="str">
        <f>IF(ISBLANK(L$27),"",1-L$27)</f>
        <v/>
      </c>
      <c r="D36" s="292" t="str">
        <f>IF(ISBLANK(L$28),"",1-L$28)</f>
        <v/>
      </c>
      <c r="E36" s="292" t="str">
        <f>IF(ISBLANK(L$29),"",1-L$29)</f>
        <v/>
      </c>
      <c r="F36" s="292" t="str">
        <f>IF(ISBLANK(L$30),"",1-L$30)</f>
        <v/>
      </c>
      <c r="G36" s="292" t="str">
        <f>IF(ISBLANK(L$31),"",1-L$31)</f>
        <v/>
      </c>
      <c r="H36" s="292" t="str">
        <f>IF(ISBLANK(L$32),"",1-L$32)</f>
        <v/>
      </c>
      <c r="I36" s="292" t="str">
        <f>IF(ISBLANK(L$33),"",1-L$33)</f>
        <v/>
      </c>
      <c r="J36" s="292" t="str">
        <f>IF(ISBLANK(L$34),"",1-L$34)</f>
        <v/>
      </c>
      <c r="K36" s="292" t="str">
        <f>IF(ISBLANK(L$35),"",1-L$35)</f>
        <v/>
      </c>
      <c r="L36" s="925"/>
      <c r="M36" s="879"/>
      <c r="N36" s="1366">
        <f t="shared" si="0"/>
        <v>0</v>
      </c>
      <c r="O36" s="897"/>
      <c r="P36" s="1421">
        <f t="shared" si="1"/>
        <v>0</v>
      </c>
      <c r="Q36" s="1366">
        <f t="shared" si="3"/>
        <v>0</v>
      </c>
      <c r="R36" s="1141" t="str">
        <f t="shared" si="2"/>
        <v/>
      </c>
      <c r="S36" s="888"/>
    </row>
    <row r="37" spans="1:19" ht="18.75" customHeight="1" thickBot="1" x14ac:dyDescent="0.25">
      <c r="A37" s="496">
        <f>'12S -6B -1 RR'!C15</f>
        <v>12</v>
      </c>
      <c r="B37" s="892" t="str">
        <f>IF(ISBLANK(M$26),"",1-M$26)</f>
        <v/>
      </c>
      <c r="C37" s="932" t="str">
        <f>IF(ISBLANK(M$27),"",1-M$27)</f>
        <v/>
      </c>
      <c r="D37" s="892" t="str">
        <f>IF(ISBLANK(M$28),"",1-M$28)</f>
        <v/>
      </c>
      <c r="E37" s="892" t="str">
        <f>IF(ISBLANK(M$29),"",1-M$29)</f>
        <v/>
      </c>
      <c r="F37" s="892" t="str">
        <f>IF(ISBLANK(M$30),"",1-M$30)</f>
        <v/>
      </c>
      <c r="G37" s="892" t="str">
        <f>IF(ISBLANK(M$31),"",1-M$31)</f>
        <v/>
      </c>
      <c r="H37" s="892" t="str">
        <f>IF(ISBLANK(M$32),"",1-M$32)</f>
        <v/>
      </c>
      <c r="I37" s="892" t="str">
        <f>IF(ISBLANK(M$33),"",1-M$33)</f>
        <v/>
      </c>
      <c r="J37" s="892" t="str">
        <f>IF(ISBLANK(M$34),"",1-M$34)</f>
        <v/>
      </c>
      <c r="K37" s="892" t="str">
        <f>IF(ISBLANK(M$35),"",1-M$35)</f>
        <v/>
      </c>
      <c r="L37" s="892" t="str">
        <f>IF(ISBLANK(M$36),"",1-M$36)</f>
        <v/>
      </c>
      <c r="M37" s="942"/>
      <c r="N37" s="1367">
        <f t="shared" si="0"/>
        <v>0</v>
      </c>
      <c r="O37" s="898"/>
      <c r="P37" s="1422">
        <f t="shared" si="1"/>
        <v>0</v>
      </c>
      <c r="Q37" s="1367">
        <f t="shared" si="3"/>
        <v>0</v>
      </c>
      <c r="R37" s="1142" t="str">
        <f t="shared" si="2"/>
        <v/>
      </c>
      <c r="S37" s="889"/>
    </row>
    <row r="38" spans="1:19" ht="18.75" customHeight="1" x14ac:dyDescent="0.2">
      <c r="I38" s="144"/>
      <c r="J38" s="1790" t="s">
        <v>2217</v>
      </c>
      <c r="K38" s="1891"/>
      <c r="L38" s="1891"/>
      <c r="M38" s="1891"/>
      <c r="N38" s="1357">
        <f>SUM(N26:N37)</f>
        <v>0</v>
      </c>
      <c r="O38" s="113"/>
      <c r="P38" s="113"/>
      <c r="Q38" s="81"/>
      <c r="S38" s="81"/>
    </row>
    <row r="39" spans="1:19" ht="18.75" customHeight="1" x14ac:dyDescent="0.2">
      <c r="S39" s="81"/>
    </row>
    <row r="40" spans="1:19" ht="18.75" customHeight="1" x14ac:dyDescent="0.2">
      <c r="A40" s="81"/>
      <c r="B40" s="81"/>
      <c r="C40" s="81"/>
      <c r="D40" s="81"/>
      <c r="E40" s="81"/>
      <c r="F40" s="81"/>
      <c r="G40" s="81"/>
      <c r="H40" s="81"/>
      <c r="R40" s="81"/>
      <c r="S40" s="81"/>
    </row>
  </sheetData>
  <sheetProtection password="CF27" sheet="1" objects="1" scenarios="1"/>
  <mergeCells count="26">
    <mergeCell ref="E5:E7"/>
    <mergeCell ref="F5:F7"/>
    <mergeCell ref="G15:G17"/>
    <mergeCell ref="H15:H17"/>
    <mergeCell ref="A15:A17"/>
    <mergeCell ref="B15:B17"/>
    <mergeCell ref="C15:C17"/>
    <mergeCell ref="D15:D17"/>
    <mergeCell ref="E15:E17"/>
    <mergeCell ref="F15:F17"/>
    <mergeCell ref="B1:S1"/>
    <mergeCell ref="Q2:S2"/>
    <mergeCell ref="J38:M38"/>
    <mergeCell ref="N22:Q22"/>
    <mergeCell ref="R22:S22"/>
    <mergeCell ref="H2:P2"/>
    <mergeCell ref="I15:I17"/>
    <mergeCell ref="A4:I4"/>
    <mergeCell ref="A5:A7"/>
    <mergeCell ref="B5:B7"/>
    <mergeCell ref="G5:G7"/>
    <mergeCell ref="H5:H7"/>
    <mergeCell ref="I5:I7"/>
    <mergeCell ref="A14:I14"/>
    <mergeCell ref="C5:C7"/>
    <mergeCell ref="D5:D7"/>
  </mergeCells>
  <phoneticPr fontId="0" type="noConversion"/>
  <pageMargins left="0" right="0" top="0.39370078740157483" bottom="0" header="0" footer="0"/>
  <pageSetup paperSize="9" fitToHeight="8" orientation="portrait" horizontalDpi="360" verticalDpi="36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oglio72"/>
  <dimension ref="A1:W122"/>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7" width="3.6640625" style="15" customWidth="1"/>
    <col min="8" max="8" width="3.5" style="15" customWidth="1"/>
    <col min="9" max="9" width="10.5" style="15" customWidth="1"/>
    <col min="10" max="10" width="3.6640625" style="15" customWidth="1"/>
    <col min="11" max="11" width="10.6640625" style="15" customWidth="1"/>
    <col min="12" max="12" width="3" style="15" customWidth="1"/>
    <col min="13" max="14" width="3.6640625" style="15" customWidth="1"/>
    <col min="15" max="15" width="10.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5" style="15" customWidth="1"/>
    <col min="23" max="23" width="10.6640625" style="15" customWidth="1"/>
    <col min="24" max="16384" width="8.83203125" style="15"/>
  </cols>
  <sheetData>
    <row r="1" spans="1:23" x14ac:dyDescent="0.15">
      <c r="A1" s="1637" t="s">
        <v>450</v>
      </c>
      <c r="B1" s="1637"/>
      <c r="C1" s="1637"/>
      <c r="D1" s="1637"/>
      <c r="E1" s="1637"/>
      <c r="F1" s="1637"/>
      <c r="G1" s="1637"/>
      <c r="H1" s="1637"/>
      <c r="I1" s="1637"/>
      <c r="J1" s="1637"/>
      <c r="K1" s="1637"/>
      <c r="M1" s="1637" t="s">
        <v>451</v>
      </c>
      <c r="N1" s="1637"/>
      <c r="O1" s="1637"/>
      <c r="P1" s="1637"/>
      <c r="Q1" s="1637"/>
      <c r="R1" s="1637"/>
      <c r="S1" s="1637"/>
      <c r="T1" s="1637"/>
      <c r="U1" s="1637"/>
      <c r="V1" s="1637"/>
      <c r="W1" s="1637"/>
    </row>
    <row r="2" spans="1:23" x14ac:dyDescent="0.15">
      <c r="C2" s="1872" t="s">
        <v>889</v>
      </c>
      <c r="D2" s="1872"/>
      <c r="E2" s="17"/>
    </row>
    <row r="3" spans="1:23" x14ac:dyDescent="0.15">
      <c r="C3" s="18" t="s">
        <v>684</v>
      </c>
      <c r="D3" s="18" t="s">
        <v>367</v>
      </c>
      <c r="E3" s="154" t="s">
        <v>2308</v>
      </c>
      <c r="F3" s="1812" t="s">
        <v>1180</v>
      </c>
      <c r="G3" s="1813"/>
      <c r="H3" s="1814"/>
      <c r="I3"/>
      <c r="J3"/>
      <c r="K3"/>
    </row>
    <row r="4" spans="1:23" x14ac:dyDescent="0.15">
      <c r="B4" s="16">
        <v>1</v>
      </c>
      <c r="C4" s="1041">
        <f>'12S -6B -1 RR'!C4</f>
        <v>1</v>
      </c>
      <c r="D4" s="1042">
        <f>'12S -6B -1 RR'!D4</f>
        <v>0</v>
      </c>
      <c r="E4" s="20">
        <f>COUNTIF(C$34:C$66,C$4)+COUNTIF(I$34:I$66,$C4)+COUNTIF(O$10:O$42,$C4)+COUNTIF(U$10:U$42,$C4)</f>
        <v>5</v>
      </c>
      <c r="F4" s="1697">
        <f>COUNTIF(E$34:E$66,C$4)+COUNTIF(K$34:K$66,$C4)+COUNTIF(Q$10:Q$42,$C4)+COUNTIF(W$10:W$42,$C4)</f>
        <v>6</v>
      </c>
      <c r="G4" s="1697"/>
      <c r="H4" s="1697"/>
      <c r="I4"/>
      <c r="J4"/>
      <c r="K4"/>
    </row>
    <row r="5" spans="1:23" x14ac:dyDescent="0.15">
      <c r="B5" s="16">
        <v>2</v>
      </c>
      <c r="C5" s="1041">
        <f>'12S -6B -1 RR'!C5</f>
        <v>2</v>
      </c>
      <c r="D5" s="1042">
        <f>'12S -6B -1 RR'!D5</f>
        <v>0</v>
      </c>
      <c r="E5" s="20">
        <f>COUNTIF(C$34:C$66,C$5)+COUNTIF(I$34:I$66,$C5)+COUNTIF(O$13:O$42,$C5)+COUNTIF(U$10:U$42,$C5)</f>
        <v>5</v>
      </c>
      <c r="F5" s="1697">
        <f>COUNTIF(E$34:E$66,C$5)+COUNTIF(K$34:K$66,$C5)+COUNTIF(Q$10:Q$42,$C5)+COUNTIF(W$10:W$42,$C5)</f>
        <v>6</v>
      </c>
      <c r="G5" s="1697"/>
      <c r="H5" s="1697"/>
      <c r="I5"/>
      <c r="J5"/>
      <c r="K5"/>
      <c r="M5" s="1637" t="s">
        <v>1226</v>
      </c>
      <c r="N5" s="1637"/>
      <c r="O5" s="1637"/>
      <c r="P5" s="1637"/>
      <c r="Q5" s="1952"/>
      <c r="R5" s="1637"/>
      <c r="S5" s="1637"/>
      <c r="T5" s="1637"/>
      <c r="U5" s="1637"/>
      <c r="V5" s="1637"/>
      <c r="W5" s="1637"/>
    </row>
    <row r="6" spans="1:23" x14ac:dyDescent="0.15">
      <c r="B6" s="16">
        <v>3</v>
      </c>
      <c r="C6" s="1041">
        <f>'12S -6B -1 RR'!C6</f>
        <v>3</v>
      </c>
      <c r="D6" s="1042">
        <f>'12S -6B -1 RR'!D6</f>
        <v>0</v>
      </c>
      <c r="E6" s="20">
        <f>COUNTIF(C$34:C$66,C$6)+COUNTIF(I$34:I$66,$C6)+COUNTIF(O$13:O$42,$C6)+COUNTIF(U$10:U$42,$C6)</f>
        <v>5</v>
      </c>
      <c r="F6" s="1697">
        <f>COUNTIF(E$34:E$66,C$6)+COUNTIF(K$34:K$66,$C6)+COUNTIF(Q$10:Q$42,$C6)+COUNTIF(W$10:W$42,$C6)</f>
        <v>6</v>
      </c>
      <c r="G6" s="1697"/>
      <c r="H6" s="1697"/>
      <c r="I6"/>
      <c r="J6"/>
      <c r="K6"/>
    </row>
    <row r="7" spans="1:23" x14ac:dyDescent="0.15">
      <c r="B7" s="16">
        <v>4</v>
      </c>
      <c r="C7" s="1041">
        <f>'12S -6B -1 RR'!C7</f>
        <v>4</v>
      </c>
      <c r="D7" s="1042">
        <f>'12S -6B -1 RR'!D7</f>
        <v>0</v>
      </c>
      <c r="E7" s="20">
        <f>COUNTIF(C$34:C$66,C$7)+COUNTIF(I$34:I$66,$C7)+COUNTIF(O$13:O$42,$C7)+COUNTIF(U$10:U$42,$C7)</f>
        <v>5</v>
      </c>
      <c r="F7" s="1697">
        <f>COUNTIF(E$34:E$66,C$7)+COUNTIF(K$34:K$66,$C7)+COUNTIF(Q$10:Q$42,$C7)+COUNTIF(W$10:W$42,$C7)</f>
        <v>6</v>
      </c>
      <c r="G7" s="1697"/>
      <c r="H7" s="1697"/>
      <c r="I7"/>
      <c r="J7"/>
      <c r="K7"/>
    </row>
    <row r="8" spans="1:23" ht="14" thickBot="1" x14ac:dyDescent="0.2">
      <c r="B8" s="16">
        <v>5</v>
      </c>
      <c r="C8" s="1041">
        <f>'12S -6B -1 RR'!C8</f>
        <v>5</v>
      </c>
      <c r="D8" s="1042">
        <f>'12S -6B -1 RR'!D8</f>
        <v>0</v>
      </c>
      <c r="E8" s="20">
        <f>COUNTIF(C$34:C$66,C$8)+COUNTIF(I$34:I$66,$C8)+COUNTIF(O$13:O$42,$C8)+COUNTIF(U$10:U$42,$C8)</f>
        <v>5</v>
      </c>
      <c r="F8" s="1697">
        <f>COUNTIF(E$34:E$66,C$8)+COUNTIF(K$34:K$66,$C8)+COUNTIF(Q$10:Q$42,$C8)+COUNTIF(W$10:W$42,$C8)</f>
        <v>6</v>
      </c>
      <c r="G8" s="1697"/>
      <c r="H8" s="1697"/>
      <c r="I8"/>
      <c r="J8"/>
      <c r="K8"/>
      <c r="Q8" s="15" t="s">
        <v>2185</v>
      </c>
      <c r="S8" s="686"/>
      <c r="T8" s="2019"/>
      <c r="U8" s="2019"/>
      <c r="V8" s="686"/>
      <c r="W8" s="15" t="s">
        <v>2187</v>
      </c>
    </row>
    <row r="9" spans="1:23" x14ac:dyDescent="0.15">
      <c r="B9" s="16">
        <v>6</v>
      </c>
      <c r="C9" s="1041">
        <f>'12S -6B -1 RR'!C9</f>
        <v>6</v>
      </c>
      <c r="D9" s="1042">
        <f>'12S -6B -1 RR'!D9</f>
        <v>0</v>
      </c>
      <c r="E9" s="20">
        <f>COUNTIF(C$34:C$66,C$9)+COUNTIF(I$34:I$66,$C9)+COUNTIF(O$13:O$42,$C9)+COUNTIF(U$10:U$42,$C9)</f>
        <v>5</v>
      </c>
      <c r="F9" s="1697">
        <f>COUNTIF(E$34:E$66,C$9)+COUNTIF(K$34:K$66,$C9)+COUNTIF(Q$10:Q$42,$C9)+COUNTIF(W$10:W$42,$C9)</f>
        <v>6</v>
      </c>
      <c r="G9" s="1697"/>
      <c r="H9" s="1697"/>
      <c r="I9"/>
      <c r="J9"/>
      <c r="K9"/>
      <c r="M9" s="227" t="s">
        <v>892</v>
      </c>
      <c r="N9" s="27" t="s">
        <v>197</v>
      </c>
      <c r="O9" s="28" t="s">
        <v>865</v>
      </c>
      <c r="P9" s="29" t="s">
        <v>197</v>
      </c>
      <c r="Q9" s="30" t="s">
        <v>866</v>
      </c>
      <c r="S9" s="26" t="s">
        <v>892</v>
      </c>
      <c r="T9" s="27" t="s">
        <v>197</v>
      </c>
      <c r="U9" s="58" t="s">
        <v>865</v>
      </c>
      <c r="V9" s="59" t="s">
        <v>197</v>
      </c>
      <c r="W9" s="30" t="s">
        <v>866</v>
      </c>
    </row>
    <row r="10" spans="1:23" x14ac:dyDescent="0.15">
      <c r="B10" s="16">
        <v>7</v>
      </c>
      <c r="C10" s="1041">
        <f>'12S -6B -1 RR'!C10</f>
        <v>7</v>
      </c>
      <c r="D10" s="1042">
        <f>'12S -6B -1 RR'!D10</f>
        <v>0</v>
      </c>
      <c r="E10" s="20">
        <f>COUNTIF(C$34:C$66,C$10)+COUNTIF(I$34:I$66,$C10)+COUNTIF(O$13:O$42,$C10)+COUNTIF(U$10:U$42,$C10)</f>
        <v>6</v>
      </c>
      <c r="F10" s="1697">
        <f>COUNTIF(E$34:E$66,C$10)+COUNTIF(K$34:K$66,$C10)+COUNTIF(Q$10:Q$42,$C10)+COUNTIF(W$10:W$42,$C10)</f>
        <v>5</v>
      </c>
      <c r="G10" s="1697"/>
      <c r="H10" s="1697"/>
      <c r="I10"/>
      <c r="J10"/>
      <c r="K10"/>
      <c r="M10" s="21">
        <v>1</v>
      </c>
      <c r="N10" s="32">
        <v>2</v>
      </c>
      <c r="O10" s="1165">
        <f>C12</f>
        <v>9</v>
      </c>
      <c r="P10" s="34">
        <v>1</v>
      </c>
      <c r="Q10" s="1165">
        <f>C7</f>
        <v>4</v>
      </c>
      <c r="S10" s="31">
        <v>1</v>
      </c>
      <c r="T10" s="32">
        <v>1</v>
      </c>
      <c r="U10" s="1174">
        <f>C6</f>
        <v>3</v>
      </c>
      <c r="V10" s="247">
        <v>2</v>
      </c>
      <c r="W10" s="1068">
        <f>C9</f>
        <v>6</v>
      </c>
    </row>
    <row r="11" spans="1:23" x14ac:dyDescent="0.15">
      <c r="B11" s="16">
        <v>8</v>
      </c>
      <c r="C11" s="1041">
        <f>'12S -6B -1 RR'!C11</f>
        <v>8</v>
      </c>
      <c r="D11" s="1042">
        <f>'12S -6B -1 RR'!D11</f>
        <v>0</v>
      </c>
      <c r="E11" s="20">
        <f>COUNTIF(C$34:C$66,C$11)+COUNTIF(I$34:I$66,$C11)+COUNTIF(O$10:O$42,$C11)+COUNTIF(U$10:U$42,$C11)</f>
        <v>6</v>
      </c>
      <c r="F11" s="1697">
        <f>COUNTIF(E$34:E$66,C$11)+COUNTIF(K$34:K$66,$C11)+COUNTIF(Q$10:Q$42,$C11)+COUNTIF(W$10:W$42,$C11)</f>
        <v>5</v>
      </c>
      <c r="G11" s="1697"/>
      <c r="H11" s="1697"/>
      <c r="I11"/>
      <c r="J11"/>
      <c r="K11"/>
      <c r="M11" s="228">
        <v>2</v>
      </c>
      <c r="N11" s="36">
        <v>3</v>
      </c>
      <c r="O11" s="1169">
        <f>C4</f>
        <v>1</v>
      </c>
      <c r="P11" s="34">
        <v>4</v>
      </c>
      <c r="Q11" s="1169">
        <f>C8</f>
        <v>5</v>
      </c>
      <c r="S11" s="35">
        <v>2</v>
      </c>
      <c r="T11" s="36">
        <v>4</v>
      </c>
      <c r="U11" s="1419">
        <f>C14</f>
        <v>11</v>
      </c>
      <c r="V11" s="62">
        <v>3</v>
      </c>
      <c r="W11" s="1157">
        <f>C10</f>
        <v>7</v>
      </c>
    </row>
    <row r="12" spans="1:23" ht="14" thickBot="1" x14ac:dyDescent="0.2">
      <c r="B12" s="16">
        <v>9</v>
      </c>
      <c r="C12" s="1041">
        <f>'12S -6B -1 RR'!C12</f>
        <v>9</v>
      </c>
      <c r="D12" s="1042">
        <f>'12S -6B -1 RR'!D12</f>
        <v>0</v>
      </c>
      <c r="E12" s="20">
        <f>COUNTIF(C$34:C$66,C$12)+COUNTIF(I$34:I$66,$C12)+COUNTIF(O$10:O$42,$C12)+COUNTIF(U$10:U$42,$C12)</f>
        <v>6</v>
      </c>
      <c r="F12" s="1697">
        <f>COUNTIF(E$34:E$66,C$12)+COUNTIF(K$34:K$66,$C12)+COUNTIF(Q$10:Q$42,$C12)+COUNTIF(W$10:W$42,$C12)</f>
        <v>5</v>
      </c>
      <c r="G12" s="1697"/>
      <c r="H12" s="1697"/>
      <c r="I12"/>
      <c r="J12"/>
      <c r="K12"/>
      <c r="M12" s="22">
        <v>3</v>
      </c>
      <c r="N12" s="42">
        <v>5</v>
      </c>
      <c r="O12" s="1184">
        <f>C11</f>
        <v>8</v>
      </c>
      <c r="P12" s="44">
        <v>6</v>
      </c>
      <c r="Q12" s="1184">
        <f>C15</f>
        <v>12</v>
      </c>
      <c r="S12" s="41">
        <v>3</v>
      </c>
      <c r="T12" s="42">
        <v>6</v>
      </c>
      <c r="U12" s="1178">
        <f>C13</f>
        <v>10</v>
      </c>
      <c r="V12" s="71">
        <v>5</v>
      </c>
      <c r="W12" s="1054">
        <f>C5</f>
        <v>2</v>
      </c>
    </row>
    <row r="13" spans="1:23" x14ac:dyDescent="0.15">
      <c r="B13" s="16">
        <v>10</v>
      </c>
      <c r="C13" s="1041">
        <f>'12S -6B -1 RR'!C13</f>
        <v>10</v>
      </c>
      <c r="D13" s="1042">
        <f>'12S -6B -1 RR'!D13</f>
        <v>0</v>
      </c>
      <c r="E13" s="20">
        <f>COUNTIF(C$34:C$66,C$13)+COUNTIF(I$34:I$66,$C13)+COUNTIF(O$10:O$42,$C13)+COUNTIF(U$10:U$42,$C13)</f>
        <v>6</v>
      </c>
      <c r="F13" s="1697">
        <f>COUNTIF(E$34:E$66,C$13)+COUNTIF(K$34:K$66,$C13)+COUNTIF(Q$10:Q$42,$C13)+COUNTIF(W$10:W$42,$C13)</f>
        <v>5</v>
      </c>
      <c r="G13" s="1697"/>
      <c r="H13" s="1697"/>
      <c r="I13"/>
      <c r="J13"/>
      <c r="K13"/>
    </row>
    <row r="14" spans="1:23" ht="14" thickBot="1" x14ac:dyDescent="0.2">
      <c r="B14" s="16">
        <v>11</v>
      </c>
      <c r="C14" s="1041">
        <f>'12S -6B -1 RR'!C14</f>
        <v>11</v>
      </c>
      <c r="D14" s="1042">
        <f>'12S -6B -1 RR'!D14</f>
        <v>0</v>
      </c>
      <c r="E14" s="20">
        <f>COUNTIF(C$34:C$66,C$14)+COUNTIF(I$34:I$66,$C14)+COUNTIF(O$10:O$42,$C14)+COUNTIF(U$10:U$42,$C14)</f>
        <v>6</v>
      </c>
      <c r="F14" s="1697">
        <f>COUNTIF(E$34:E$66,C$14)+COUNTIF(K$34:K$66,$C14)+COUNTIF(Q$10:Q$42,$C14)+COUNTIF(W$10:W$42,$C14)</f>
        <v>5</v>
      </c>
      <c r="G14" s="1697"/>
      <c r="H14" s="1697"/>
      <c r="I14"/>
      <c r="J14"/>
      <c r="K14"/>
      <c r="Q14" s="15" t="s">
        <v>2188</v>
      </c>
      <c r="W14" s="15" t="s">
        <v>311</v>
      </c>
    </row>
    <row r="15" spans="1:23" x14ac:dyDescent="0.15">
      <c r="B15" s="16">
        <v>12</v>
      </c>
      <c r="C15" s="1041">
        <f>'12S -6B -1 RR'!C15</f>
        <v>12</v>
      </c>
      <c r="D15" s="1042">
        <f>'12S -6B -1 RR'!D15</f>
        <v>0</v>
      </c>
      <c r="E15" s="20">
        <f>COUNTIF(C$34:C$66,C$15)+COUNTIF(I$34:I$66,$C15)+COUNTIF(O$10:O$42,$C15)+COUNTIF(U$10:U$42,$C15)</f>
        <v>6</v>
      </c>
      <c r="F15" s="1697">
        <f>COUNTIF(E$34:E$66,C$15)+COUNTIF(K$34:K$66,$C15)+COUNTIF(Q$10:Q$42,$C15)+COUNTIF(W$10:W$42,$C15)</f>
        <v>5</v>
      </c>
      <c r="G15" s="1697"/>
      <c r="H15" s="1697"/>
      <c r="I15"/>
      <c r="J15"/>
      <c r="K15"/>
      <c r="M15" s="26" t="s">
        <v>892</v>
      </c>
      <c r="N15" s="27" t="s">
        <v>197</v>
      </c>
      <c r="O15" s="58" t="s">
        <v>865</v>
      </c>
      <c r="P15" s="59" t="s">
        <v>197</v>
      </c>
      <c r="Q15" s="30" t="s">
        <v>866</v>
      </c>
      <c r="S15" s="26" t="s">
        <v>892</v>
      </c>
      <c r="T15" s="27" t="s">
        <v>197</v>
      </c>
      <c r="U15" s="58" t="s">
        <v>865</v>
      </c>
      <c r="V15" s="59" t="s">
        <v>197</v>
      </c>
      <c r="W15" s="30" t="s">
        <v>866</v>
      </c>
    </row>
    <row r="16" spans="1:23" x14ac:dyDescent="0.15">
      <c r="I16"/>
      <c r="J16"/>
      <c r="K16"/>
      <c r="M16" s="31">
        <v>1</v>
      </c>
      <c r="N16" s="32">
        <v>2</v>
      </c>
      <c r="O16" s="1170">
        <f>C10</f>
        <v>7</v>
      </c>
      <c r="P16" s="62">
        <v>1</v>
      </c>
      <c r="Q16" s="1047">
        <f>C6</f>
        <v>3</v>
      </c>
      <c r="S16" s="31">
        <v>1</v>
      </c>
      <c r="T16" s="32">
        <v>1</v>
      </c>
      <c r="U16" s="1170">
        <f>C10</f>
        <v>7</v>
      </c>
      <c r="V16" s="247">
        <v>2</v>
      </c>
      <c r="W16" s="1047">
        <f>C5</f>
        <v>2</v>
      </c>
    </row>
    <row r="17" spans="1:23" x14ac:dyDescent="0.15">
      <c r="A17" s="101" t="s">
        <v>363</v>
      </c>
      <c r="B17" s="383" t="s">
        <v>362</v>
      </c>
      <c r="C17" s="24" t="s">
        <v>327</v>
      </c>
      <c r="D17" s="385" t="s">
        <v>892</v>
      </c>
      <c r="E17" s="24">
        <f>SUM(E4:E15)</f>
        <v>66</v>
      </c>
      <c r="F17" s="1806" t="s">
        <v>105</v>
      </c>
      <c r="G17" s="1807"/>
      <c r="H17" s="24" t="s">
        <v>1609</v>
      </c>
      <c r="I17" s="1811" t="s">
        <v>303</v>
      </c>
      <c r="J17" s="1811"/>
      <c r="K17" s="24" t="s">
        <v>989</v>
      </c>
      <c r="M17" s="35">
        <v>2</v>
      </c>
      <c r="N17" s="36">
        <v>3</v>
      </c>
      <c r="O17" s="1170">
        <f>C5</f>
        <v>2</v>
      </c>
      <c r="P17" s="62">
        <v>4</v>
      </c>
      <c r="Q17" s="1047">
        <f>C14</f>
        <v>11</v>
      </c>
      <c r="S17" s="35">
        <v>2</v>
      </c>
      <c r="T17" s="36">
        <v>4</v>
      </c>
      <c r="U17" s="1066">
        <f>C13</f>
        <v>10</v>
      </c>
      <c r="V17" s="62">
        <v>3</v>
      </c>
      <c r="W17" s="1062">
        <f>C6</f>
        <v>3</v>
      </c>
    </row>
    <row r="18" spans="1:23" ht="14" thickBot="1" x14ac:dyDescent="0.2">
      <c r="A18" s="25"/>
      <c r="B18" s="420"/>
      <c r="C18" s="2020" t="s">
        <v>570</v>
      </c>
      <c r="D18" s="2021"/>
      <c r="E18" s="356"/>
      <c r="F18" s="25"/>
      <c r="G18" s="25"/>
      <c r="H18" s="25"/>
      <c r="I18"/>
      <c r="J18"/>
      <c r="K18"/>
      <c r="M18" s="41">
        <v>3</v>
      </c>
      <c r="N18" s="42">
        <v>5</v>
      </c>
      <c r="O18" s="1172">
        <f>C13</f>
        <v>10</v>
      </c>
      <c r="P18" s="71">
        <v>6</v>
      </c>
      <c r="Q18" s="1064">
        <f>C9</f>
        <v>6</v>
      </c>
      <c r="S18" s="41">
        <v>3</v>
      </c>
      <c r="T18" s="42">
        <v>6</v>
      </c>
      <c r="U18" s="1172">
        <f>C14</f>
        <v>11</v>
      </c>
      <c r="V18" s="71">
        <v>5</v>
      </c>
      <c r="W18" s="1064">
        <f>C9</f>
        <v>6</v>
      </c>
    </row>
    <row r="19" spans="1:23" x14ac:dyDescent="0.15">
      <c r="I19"/>
      <c r="J19"/>
      <c r="K19"/>
    </row>
    <row r="20" spans="1:23" ht="14" thickBot="1" x14ac:dyDescent="0.2">
      <c r="B20" s="1815" t="s">
        <v>1368</v>
      </c>
      <c r="C20" s="1816"/>
      <c r="D20" s="1815" t="s">
        <v>496</v>
      </c>
      <c r="E20" s="1816"/>
      <c r="I20"/>
      <c r="J20"/>
      <c r="K20"/>
      <c r="Q20" s="15" t="s">
        <v>312</v>
      </c>
      <c r="W20" s="15" t="s">
        <v>313</v>
      </c>
    </row>
    <row r="21" spans="1:23" x14ac:dyDescent="0.15">
      <c r="B21" s="24">
        <v>1</v>
      </c>
      <c r="C21" s="386">
        <f>C4</f>
        <v>1</v>
      </c>
      <c r="D21" s="24">
        <v>2</v>
      </c>
      <c r="E21" s="386">
        <f>C5</f>
        <v>2</v>
      </c>
      <c r="I21"/>
      <c r="J21"/>
      <c r="K21"/>
      <c r="M21" s="26" t="s">
        <v>892</v>
      </c>
      <c r="N21" s="27" t="s">
        <v>197</v>
      </c>
      <c r="O21" s="58" t="s">
        <v>865</v>
      </c>
      <c r="P21" s="59" t="s">
        <v>197</v>
      </c>
      <c r="Q21" s="30" t="s">
        <v>866</v>
      </c>
      <c r="S21" s="26" t="s">
        <v>892</v>
      </c>
      <c r="T21" s="27" t="s">
        <v>197</v>
      </c>
      <c r="U21" s="58" t="s">
        <v>865</v>
      </c>
      <c r="V21" s="59" t="s">
        <v>197</v>
      </c>
      <c r="W21" s="30" t="s">
        <v>866</v>
      </c>
    </row>
    <row r="22" spans="1:23" x14ac:dyDescent="0.15">
      <c r="B22" s="24">
        <v>4</v>
      </c>
      <c r="C22" s="386">
        <f>C7</f>
        <v>4</v>
      </c>
      <c r="D22" s="24">
        <v>3</v>
      </c>
      <c r="E22" s="386">
        <f>C6</f>
        <v>3</v>
      </c>
      <c r="I22"/>
      <c r="J22"/>
      <c r="K22"/>
      <c r="M22" s="31">
        <v>1</v>
      </c>
      <c r="N22" s="32">
        <v>2</v>
      </c>
      <c r="O22" s="1170">
        <f>C10</f>
        <v>7</v>
      </c>
      <c r="P22" s="62">
        <v>1</v>
      </c>
      <c r="Q22" s="1047">
        <f>C13</f>
        <v>10</v>
      </c>
      <c r="S22" s="31">
        <v>1</v>
      </c>
      <c r="T22" s="32">
        <v>1</v>
      </c>
      <c r="U22" s="1179">
        <f>C9</f>
        <v>6</v>
      </c>
      <c r="V22" s="247">
        <v>2</v>
      </c>
      <c r="W22" s="1165">
        <f>C10</f>
        <v>7</v>
      </c>
    </row>
    <row r="23" spans="1:23" x14ac:dyDescent="0.15">
      <c r="B23" s="24">
        <v>5</v>
      </c>
      <c r="C23" s="386">
        <f>C8</f>
        <v>5</v>
      </c>
      <c r="D23" s="24">
        <v>6</v>
      </c>
      <c r="E23" s="386">
        <f>C9</f>
        <v>6</v>
      </c>
      <c r="I23"/>
      <c r="J23"/>
      <c r="K23"/>
      <c r="M23" s="35">
        <v>2</v>
      </c>
      <c r="N23" s="36">
        <v>3</v>
      </c>
      <c r="O23" s="1170">
        <f>C6</f>
        <v>3</v>
      </c>
      <c r="P23" s="62">
        <v>4</v>
      </c>
      <c r="Q23" s="1047">
        <f>C14</f>
        <v>11</v>
      </c>
      <c r="S23" s="35">
        <v>2</v>
      </c>
      <c r="T23" s="36">
        <v>4</v>
      </c>
      <c r="U23" s="1179">
        <f>C5</f>
        <v>2</v>
      </c>
      <c r="V23" s="62">
        <v>3</v>
      </c>
      <c r="W23" s="1165">
        <f>C6</f>
        <v>3</v>
      </c>
    </row>
    <row r="24" spans="1:23" ht="14" thickBot="1" x14ac:dyDescent="0.2">
      <c r="B24" s="24">
        <v>8</v>
      </c>
      <c r="C24" s="386">
        <f>C11</f>
        <v>8</v>
      </c>
      <c r="D24" s="24">
        <v>7</v>
      </c>
      <c r="E24" s="386">
        <f>C10</f>
        <v>7</v>
      </c>
      <c r="I24"/>
      <c r="J24"/>
      <c r="K24"/>
      <c r="M24" s="41">
        <v>3</v>
      </c>
      <c r="N24" s="42">
        <v>5</v>
      </c>
      <c r="O24" s="1172">
        <f>C9</f>
        <v>6</v>
      </c>
      <c r="P24" s="71">
        <v>6</v>
      </c>
      <c r="Q24" s="1064">
        <f>C5</f>
        <v>2</v>
      </c>
      <c r="S24" s="41">
        <v>3</v>
      </c>
      <c r="T24" s="42">
        <v>6</v>
      </c>
      <c r="U24" s="1175">
        <f>C14</f>
        <v>11</v>
      </c>
      <c r="V24" s="71">
        <v>5</v>
      </c>
      <c r="W24" s="1184">
        <f>C13</f>
        <v>10</v>
      </c>
    </row>
    <row r="25" spans="1:23" x14ac:dyDescent="0.15">
      <c r="B25" s="24">
        <v>9</v>
      </c>
      <c r="C25" s="386">
        <f>C12</f>
        <v>9</v>
      </c>
      <c r="D25" s="24">
        <v>10</v>
      </c>
      <c r="E25" s="386">
        <f>C13</f>
        <v>10</v>
      </c>
      <c r="I25"/>
      <c r="J25"/>
      <c r="K25"/>
      <c r="N25" s="2022"/>
      <c r="O25" s="2022"/>
    </row>
    <row r="26" spans="1:23" ht="14" thickBot="1" x14ac:dyDescent="0.2">
      <c r="B26" s="24">
        <v>12</v>
      </c>
      <c r="C26" s="386">
        <f>C15</f>
        <v>12</v>
      </c>
      <c r="D26" s="24">
        <v>11</v>
      </c>
      <c r="E26" s="386">
        <f>C14</f>
        <v>11</v>
      </c>
      <c r="I26"/>
      <c r="J26"/>
      <c r="K26"/>
      <c r="M26" s="686"/>
      <c r="N26" s="1868" t="s">
        <v>496</v>
      </c>
      <c r="O26" s="1869"/>
      <c r="P26" s="686"/>
      <c r="Q26" s="15" t="s">
        <v>314</v>
      </c>
      <c r="W26" s="15" t="s">
        <v>669</v>
      </c>
    </row>
    <row r="27" spans="1:23" x14ac:dyDescent="0.15">
      <c r="M27" s="26" t="s">
        <v>892</v>
      </c>
      <c r="N27" s="27" t="s">
        <v>197</v>
      </c>
      <c r="O27" s="58" t="s">
        <v>865</v>
      </c>
      <c r="P27" s="59" t="s">
        <v>197</v>
      </c>
      <c r="Q27" s="30" t="s">
        <v>866</v>
      </c>
      <c r="S27" s="26" t="s">
        <v>892</v>
      </c>
      <c r="T27" s="27" t="s">
        <v>197</v>
      </c>
      <c r="U27" s="58" t="s">
        <v>865</v>
      </c>
      <c r="V27" s="59" t="s">
        <v>197</v>
      </c>
      <c r="W27" s="30" t="s">
        <v>866</v>
      </c>
    </row>
    <row r="28" spans="1:23" x14ac:dyDescent="0.15">
      <c r="A28" s="1831" t="s">
        <v>832</v>
      </c>
      <c r="B28" s="1831"/>
      <c r="C28" s="1831"/>
      <c r="D28" s="1831"/>
      <c r="E28" s="1831"/>
      <c r="F28" s="1831"/>
      <c r="G28" s="1831"/>
      <c r="H28" s="1831"/>
      <c r="I28" s="1831"/>
      <c r="J28" s="1831"/>
      <c r="K28" s="1831"/>
      <c r="M28" s="31">
        <v>1</v>
      </c>
      <c r="N28" s="32">
        <v>2</v>
      </c>
      <c r="O28" s="1174">
        <f>C5</f>
        <v>2</v>
      </c>
      <c r="P28" s="62">
        <v>1</v>
      </c>
      <c r="Q28" s="1048">
        <f>C7</f>
        <v>4</v>
      </c>
      <c r="S28" s="31">
        <v>1</v>
      </c>
      <c r="T28" s="32">
        <v>1</v>
      </c>
      <c r="U28" s="1170">
        <f>C7</f>
        <v>4</v>
      </c>
      <c r="V28" s="247">
        <v>2</v>
      </c>
      <c r="W28" s="1048">
        <f>C9</f>
        <v>6</v>
      </c>
    </row>
    <row r="29" spans="1:23" x14ac:dyDescent="0.15">
      <c r="A29" s="1751" t="s">
        <v>431</v>
      </c>
      <c r="B29" s="1751"/>
      <c r="C29" s="1751"/>
      <c r="D29" s="1751"/>
      <c r="E29" s="1751"/>
      <c r="F29" s="1751"/>
      <c r="G29" s="1751"/>
      <c r="H29" s="1751"/>
      <c r="I29" s="1751"/>
      <c r="J29" s="1751"/>
      <c r="K29" s="1751"/>
      <c r="M29" s="35">
        <v>2</v>
      </c>
      <c r="N29" s="36">
        <v>3</v>
      </c>
      <c r="O29" s="1171">
        <f>C13</f>
        <v>10</v>
      </c>
      <c r="P29" s="62">
        <v>4</v>
      </c>
      <c r="Q29" s="1068">
        <f>C4</f>
        <v>1</v>
      </c>
      <c r="S29" s="35">
        <v>2</v>
      </c>
      <c r="T29" s="36">
        <v>4</v>
      </c>
      <c r="U29" s="1182">
        <f>C10</f>
        <v>7</v>
      </c>
      <c r="V29" s="62">
        <v>3</v>
      </c>
      <c r="W29" s="1062">
        <f>C8</f>
        <v>5</v>
      </c>
    </row>
    <row r="30" spans="1:23" ht="14" thickBot="1" x14ac:dyDescent="0.2">
      <c r="A30" s="1751" t="s">
        <v>2263</v>
      </c>
      <c r="B30" s="1751"/>
      <c r="C30" s="1751"/>
      <c r="D30" s="1751"/>
      <c r="E30" s="1751"/>
      <c r="F30" s="1751"/>
      <c r="G30" s="1751"/>
      <c r="H30" s="1751"/>
      <c r="I30" s="1751"/>
      <c r="J30" s="1751"/>
      <c r="K30" s="1751"/>
      <c r="M30" s="41">
        <v>3</v>
      </c>
      <c r="N30" s="42">
        <v>5</v>
      </c>
      <c r="O30" s="1176">
        <f>C8</f>
        <v>5</v>
      </c>
      <c r="P30" s="71">
        <v>6</v>
      </c>
      <c r="Q30" s="1054">
        <f>C6</f>
        <v>3</v>
      </c>
      <c r="S30" s="41">
        <v>3</v>
      </c>
      <c r="T30" s="42">
        <v>6</v>
      </c>
      <c r="U30" s="1172">
        <f>C4</f>
        <v>1</v>
      </c>
      <c r="V30" s="71">
        <v>5</v>
      </c>
      <c r="W30" s="1064">
        <f>C6</f>
        <v>3</v>
      </c>
    </row>
    <row r="31" spans="1:23" x14ac:dyDescent="0.15">
      <c r="A31" s="171"/>
      <c r="B31" s="2017"/>
      <c r="C31" s="2017"/>
      <c r="D31" s="171"/>
      <c r="E31" s="171"/>
      <c r="F31" s="171"/>
      <c r="G31" s="171"/>
      <c r="H31" s="171"/>
      <c r="I31" s="171"/>
      <c r="J31" s="171"/>
      <c r="K31" s="171"/>
    </row>
    <row r="32" spans="1:23" ht="14" thickBot="1" x14ac:dyDescent="0.2">
      <c r="B32" s="1868" t="s">
        <v>1368</v>
      </c>
      <c r="C32" s="1869"/>
      <c r="E32" s="15" t="s">
        <v>307</v>
      </c>
      <c r="K32" s="15" t="s">
        <v>308</v>
      </c>
      <c r="Q32" s="15" t="s">
        <v>670</v>
      </c>
      <c r="S32" s="687"/>
      <c r="T32" s="687"/>
      <c r="U32" s="687"/>
      <c r="V32" s="687"/>
      <c r="W32" s="15" t="s">
        <v>859</v>
      </c>
    </row>
    <row r="33" spans="1:23" x14ac:dyDescent="0.15">
      <c r="A33" s="26" t="s">
        <v>892</v>
      </c>
      <c r="B33" s="27" t="s">
        <v>197</v>
      </c>
      <c r="C33" s="28" t="s">
        <v>865</v>
      </c>
      <c r="D33" s="29" t="s">
        <v>197</v>
      </c>
      <c r="E33" s="30" t="s">
        <v>866</v>
      </c>
      <c r="G33" s="26" t="s">
        <v>892</v>
      </c>
      <c r="H33" s="27" t="s">
        <v>197</v>
      </c>
      <c r="I33" s="58" t="s">
        <v>865</v>
      </c>
      <c r="J33" s="262" t="s">
        <v>197</v>
      </c>
      <c r="K33" s="263" t="s">
        <v>866</v>
      </c>
      <c r="M33" s="26" t="s">
        <v>892</v>
      </c>
      <c r="N33" s="27" t="s">
        <v>197</v>
      </c>
      <c r="O33" s="58" t="s">
        <v>865</v>
      </c>
      <c r="P33" s="59" t="s">
        <v>197</v>
      </c>
      <c r="Q33" s="30" t="s">
        <v>866</v>
      </c>
      <c r="S33" s="26" t="s">
        <v>892</v>
      </c>
      <c r="T33" s="27" t="s">
        <v>197</v>
      </c>
      <c r="U33" s="58" t="s">
        <v>865</v>
      </c>
      <c r="V33" s="59" t="s">
        <v>197</v>
      </c>
      <c r="W33" s="30" t="s">
        <v>866</v>
      </c>
    </row>
    <row r="34" spans="1:23" x14ac:dyDescent="0.15">
      <c r="A34" s="31">
        <v>1</v>
      </c>
      <c r="B34" s="32">
        <v>2</v>
      </c>
      <c r="C34" s="1047">
        <f>C12</f>
        <v>9</v>
      </c>
      <c r="D34" s="34">
        <v>1</v>
      </c>
      <c r="E34" s="1047">
        <f>C15</f>
        <v>12</v>
      </c>
      <c r="G34" s="31">
        <v>1</v>
      </c>
      <c r="H34" s="32">
        <v>1</v>
      </c>
      <c r="I34" s="1170">
        <f>C12</f>
        <v>9</v>
      </c>
      <c r="J34" s="246">
        <v>2</v>
      </c>
      <c r="K34" s="1047">
        <f>C11</f>
        <v>8</v>
      </c>
      <c r="M34" s="31">
        <v>1</v>
      </c>
      <c r="N34" s="32">
        <v>2</v>
      </c>
      <c r="O34" s="1171">
        <f>C5</f>
        <v>2</v>
      </c>
      <c r="P34" s="62">
        <v>1</v>
      </c>
      <c r="Q34" s="1047">
        <f>C8</f>
        <v>5</v>
      </c>
      <c r="S34" s="31">
        <v>1</v>
      </c>
      <c r="T34" s="32">
        <v>1</v>
      </c>
      <c r="U34" s="1171">
        <f>C9</f>
        <v>6</v>
      </c>
      <c r="V34" s="247">
        <v>2</v>
      </c>
      <c r="W34" s="1048">
        <f>C11</f>
        <v>8</v>
      </c>
    </row>
    <row r="35" spans="1:23" x14ac:dyDescent="0.15">
      <c r="A35" s="35">
        <v>2</v>
      </c>
      <c r="B35" s="36">
        <v>3</v>
      </c>
      <c r="C35" s="1047">
        <f>C8</f>
        <v>5</v>
      </c>
      <c r="D35" s="34">
        <v>4</v>
      </c>
      <c r="E35" s="1047">
        <f>C11</f>
        <v>8</v>
      </c>
      <c r="G35" s="35">
        <v>2</v>
      </c>
      <c r="H35" s="36">
        <v>4</v>
      </c>
      <c r="I35" s="1066">
        <f>C15</f>
        <v>12</v>
      </c>
      <c r="J35" s="62">
        <v>3</v>
      </c>
      <c r="K35" s="1062">
        <f>C4</f>
        <v>1</v>
      </c>
      <c r="M35" s="35">
        <v>2</v>
      </c>
      <c r="N35" s="36">
        <v>3</v>
      </c>
      <c r="O35" s="1171">
        <f>C13</f>
        <v>10</v>
      </c>
      <c r="P35" s="62">
        <v>4</v>
      </c>
      <c r="Q35" s="1047">
        <f>C7</f>
        <v>4</v>
      </c>
      <c r="S35" s="35">
        <v>2</v>
      </c>
      <c r="T35" s="36">
        <v>4</v>
      </c>
      <c r="U35" s="1182">
        <f>C12</f>
        <v>9</v>
      </c>
      <c r="V35" s="62">
        <v>3</v>
      </c>
      <c r="W35" s="1149">
        <f>C10</f>
        <v>7</v>
      </c>
    </row>
    <row r="36" spans="1:23" ht="14" thickBot="1" x14ac:dyDescent="0.2">
      <c r="A36" s="41">
        <v>3</v>
      </c>
      <c r="B36" s="42">
        <v>5</v>
      </c>
      <c r="C36" s="1064">
        <f>C7</f>
        <v>4</v>
      </c>
      <c r="D36" s="44">
        <v>6</v>
      </c>
      <c r="E36" s="1064">
        <f>C4</f>
        <v>1</v>
      </c>
      <c r="G36" s="41">
        <v>3</v>
      </c>
      <c r="H36" s="42">
        <v>6</v>
      </c>
      <c r="I36" s="1172">
        <f>C8</f>
        <v>5</v>
      </c>
      <c r="J36" s="71">
        <v>5</v>
      </c>
      <c r="K36" s="1064">
        <f>C7</f>
        <v>4</v>
      </c>
      <c r="M36" s="41">
        <v>3</v>
      </c>
      <c r="N36" s="42">
        <v>5</v>
      </c>
      <c r="O36" s="1176">
        <f>C14</f>
        <v>11</v>
      </c>
      <c r="P36" s="71">
        <v>6</v>
      </c>
      <c r="Q36" s="1064">
        <f>C4</f>
        <v>1</v>
      </c>
      <c r="S36" s="41">
        <v>3</v>
      </c>
      <c r="T36" s="42">
        <v>6</v>
      </c>
      <c r="U36" s="1176">
        <f>C15</f>
        <v>12</v>
      </c>
      <c r="V36" s="71">
        <v>5</v>
      </c>
      <c r="W36" s="1064">
        <f>C14</f>
        <v>11</v>
      </c>
    </row>
    <row r="38" spans="1:23" ht="14" thickBot="1" x14ac:dyDescent="0.2">
      <c r="E38" s="15" t="s">
        <v>309</v>
      </c>
      <c r="K38" s="15" t="s">
        <v>2186</v>
      </c>
      <c r="Q38" s="15" t="s">
        <v>861</v>
      </c>
      <c r="W38" s="15" t="s">
        <v>862</v>
      </c>
    </row>
    <row r="39" spans="1:23" x14ac:dyDescent="0.15">
      <c r="A39" s="26" t="s">
        <v>892</v>
      </c>
      <c r="B39" s="27" t="s">
        <v>197</v>
      </c>
      <c r="C39" s="58" t="s">
        <v>865</v>
      </c>
      <c r="D39" s="59" t="s">
        <v>197</v>
      </c>
      <c r="E39" s="30" t="s">
        <v>866</v>
      </c>
      <c r="G39" s="26" t="s">
        <v>892</v>
      </c>
      <c r="H39" s="27" t="s">
        <v>197</v>
      </c>
      <c r="I39" s="58" t="s">
        <v>865</v>
      </c>
      <c r="J39" s="59" t="s">
        <v>197</v>
      </c>
      <c r="K39" s="30" t="s">
        <v>866</v>
      </c>
      <c r="M39" s="26" t="s">
        <v>892</v>
      </c>
      <c r="N39" s="27" t="s">
        <v>197</v>
      </c>
      <c r="O39" s="58" t="s">
        <v>865</v>
      </c>
      <c r="P39" s="59" t="s">
        <v>197</v>
      </c>
      <c r="Q39" s="30" t="s">
        <v>866</v>
      </c>
      <c r="S39" s="26" t="s">
        <v>892</v>
      </c>
      <c r="T39" s="27" t="s">
        <v>197</v>
      </c>
      <c r="U39" s="58" t="s">
        <v>865</v>
      </c>
      <c r="V39" s="59" t="s">
        <v>197</v>
      </c>
      <c r="W39" s="30" t="s">
        <v>866</v>
      </c>
    </row>
    <row r="40" spans="1:23" x14ac:dyDescent="0.15">
      <c r="A40" s="31">
        <v>1</v>
      </c>
      <c r="B40" s="32">
        <v>2</v>
      </c>
      <c r="C40" s="1170">
        <f>C4</f>
        <v>1</v>
      </c>
      <c r="D40" s="62">
        <v>1</v>
      </c>
      <c r="E40" s="1047">
        <f>C12</f>
        <v>9</v>
      </c>
      <c r="G40" s="31">
        <v>1</v>
      </c>
      <c r="H40" s="32">
        <v>1</v>
      </c>
      <c r="I40" s="1170">
        <f>C11</f>
        <v>8</v>
      </c>
      <c r="J40" s="247">
        <v>2</v>
      </c>
      <c r="K40" s="1047">
        <f>C4</f>
        <v>1</v>
      </c>
      <c r="M40" s="31">
        <v>1</v>
      </c>
      <c r="N40" s="32">
        <v>2</v>
      </c>
      <c r="O40" s="1170">
        <f>C12</f>
        <v>9</v>
      </c>
      <c r="P40" s="62">
        <v>1</v>
      </c>
      <c r="Q40" s="1048">
        <f>C13</f>
        <v>10</v>
      </c>
      <c r="S40" s="31">
        <v>1</v>
      </c>
      <c r="T40" s="32">
        <v>1</v>
      </c>
      <c r="U40" s="1171">
        <f>C10</f>
        <v>7</v>
      </c>
      <c r="V40" s="247">
        <v>2</v>
      </c>
      <c r="W40" s="1048">
        <f>C7</f>
        <v>4</v>
      </c>
    </row>
    <row r="41" spans="1:23" x14ac:dyDescent="0.15">
      <c r="A41" s="35">
        <v>2</v>
      </c>
      <c r="B41" s="36">
        <v>3</v>
      </c>
      <c r="C41" s="1170">
        <f>C11</f>
        <v>8</v>
      </c>
      <c r="D41" s="62">
        <v>4</v>
      </c>
      <c r="E41" s="1047">
        <f>C7</f>
        <v>4</v>
      </c>
      <c r="G41" s="35">
        <v>2</v>
      </c>
      <c r="H41" s="36">
        <v>4</v>
      </c>
      <c r="I41" s="1066">
        <f>C7</f>
        <v>4</v>
      </c>
      <c r="J41" s="62">
        <v>3</v>
      </c>
      <c r="K41" s="1062">
        <f>C15</f>
        <v>12</v>
      </c>
      <c r="M41" s="35">
        <v>2</v>
      </c>
      <c r="N41" s="36">
        <v>3</v>
      </c>
      <c r="O41" s="1170">
        <f>C14</f>
        <v>11</v>
      </c>
      <c r="P41" s="62">
        <v>4</v>
      </c>
      <c r="Q41" s="1047">
        <f>C11</f>
        <v>8</v>
      </c>
      <c r="S41" s="35">
        <v>2</v>
      </c>
      <c r="T41" s="36">
        <v>4</v>
      </c>
      <c r="U41" s="1182">
        <f>C4</f>
        <v>1</v>
      </c>
      <c r="V41" s="62">
        <v>3</v>
      </c>
      <c r="W41" s="1149">
        <f>C9</f>
        <v>6</v>
      </c>
    </row>
    <row r="42" spans="1:23" ht="14" thickBot="1" x14ac:dyDescent="0.2">
      <c r="A42" s="41">
        <v>3</v>
      </c>
      <c r="B42" s="42">
        <v>5</v>
      </c>
      <c r="C42" s="1172">
        <f>C15</f>
        <v>12</v>
      </c>
      <c r="D42" s="71">
        <v>6</v>
      </c>
      <c r="E42" s="1064">
        <f>C8</f>
        <v>5</v>
      </c>
      <c r="G42" s="41">
        <v>3</v>
      </c>
      <c r="H42" s="42">
        <v>6</v>
      </c>
      <c r="I42" s="1172">
        <f>C8</f>
        <v>5</v>
      </c>
      <c r="J42" s="71">
        <v>5</v>
      </c>
      <c r="K42" s="1064">
        <f>C12</f>
        <v>9</v>
      </c>
      <c r="M42" s="41">
        <v>3</v>
      </c>
      <c r="N42" s="42">
        <v>5</v>
      </c>
      <c r="O42" s="1186">
        <f>C5</f>
        <v>2</v>
      </c>
      <c r="P42" s="71">
        <v>6</v>
      </c>
      <c r="Q42" s="1064">
        <f>C15</f>
        <v>12</v>
      </c>
      <c r="S42" s="41">
        <v>3</v>
      </c>
      <c r="T42" s="42">
        <v>6</v>
      </c>
      <c r="U42" s="1176">
        <f>C8</f>
        <v>5</v>
      </c>
      <c r="V42" s="71">
        <v>5</v>
      </c>
      <c r="W42" s="1184">
        <f>C14</f>
        <v>11</v>
      </c>
    </row>
    <row r="43" spans="1:23" x14ac:dyDescent="0.15">
      <c r="A43"/>
      <c r="B43"/>
      <c r="C43"/>
      <c r="D43"/>
      <c r="E43"/>
      <c r="F43"/>
      <c r="G43"/>
      <c r="H43"/>
      <c r="I43"/>
      <c r="J43"/>
      <c r="K43"/>
      <c r="L43"/>
      <c r="M43"/>
      <c r="N43"/>
      <c r="O43"/>
      <c r="P43"/>
      <c r="Q43"/>
      <c r="R43"/>
      <c r="S43"/>
      <c r="T43"/>
      <c r="U43"/>
      <c r="V43"/>
      <c r="W43"/>
    </row>
    <row r="44" spans="1:23" x14ac:dyDescent="0.15">
      <c r="A44"/>
      <c r="B44"/>
      <c r="C44"/>
      <c r="D44"/>
      <c r="E44"/>
      <c r="F44"/>
      <c r="G44"/>
      <c r="H44"/>
      <c r="I44"/>
      <c r="J44"/>
      <c r="K44"/>
      <c r="L44"/>
      <c r="M44"/>
      <c r="N44"/>
      <c r="O44"/>
      <c r="P44"/>
      <c r="Q44"/>
      <c r="R44"/>
    </row>
    <row r="45" spans="1:23" x14ac:dyDescent="0.15">
      <c r="A45" s="1637" t="s">
        <v>451</v>
      </c>
      <c r="B45" s="1637"/>
      <c r="C45" s="1637"/>
      <c r="D45" s="1637"/>
      <c r="E45" s="1637"/>
      <c r="F45" s="1637"/>
      <c r="G45" s="1637"/>
      <c r="H45" s="1637"/>
      <c r="I45" s="1637"/>
      <c r="J45" s="1637"/>
      <c r="K45" s="1637"/>
    </row>
    <row r="47" spans="1:23" x14ac:dyDescent="0.15">
      <c r="A47" s="1637" t="s">
        <v>1226</v>
      </c>
      <c r="B47" s="1637"/>
      <c r="C47" s="1637"/>
      <c r="D47" s="1637"/>
      <c r="E47" s="1952"/>
      <c r="F47" s="1637"/>
      <c r="G47" s="1637"/>
      <c r="H47" s="1637"/>
      <c r="I47" s="1637"/>
      <c r="J47" s="1637"/>
      <c r="K47" s="1637"/>
    </row>
    <row r="50" spans="1:21" ht="14" thickBot="1" x14ac:dyDescent="0.2">
      <c r="A50" s="687"/>
      <c r="B50" s="687"/>
      <c r="C50" s="687"/>
      <c r="D50" s="687"/>
      <c r="E50" s="15" t="s">
        <v>863</v>
      </c>
      <c r="K50" s="15" t="s">
        <v>864</v>
      </c>
    </row>
    <row r="51" spans="1:21" x14ac:dyDescent="0.15">
      <c r="A51" s="26" t="s">
        <v>892</v>
      </c>
      <c r="B51" s="27" t="s">
        <v>197</v>
      </c>
      <c r="C51" s="58" t="s">
        <v>865</v>
      </c>
      <c r="D51" s="59" t="s">
        <v>197</v>
      </c>
      <c r="E51" s="30" t="s">
        <v>866</v>
      </c>
      <c r="G51" s="26" t="s">
        <v>892</v>
      </c>
      <c r="H51" s="27" t="s">
        <v>197</v>
      </c>
      <c r="I51" s="58" t="s">
        <v>865</v>
      </c>
      <c r="J51" s="59" t="s">
        <v>197</v>
      </c>
      <c r="K51" s="30" t="s">
        <v>866</v>
      </c>
      <c r="O51"/>
      <c r="P51"/>
      <c r="Q51"/>
      <c r="R51"/>
      <c r="S51"/>
      <c r="T51"/>
      <c r="U51"/>
    </row>
    <row r="52" spans="1:21" x14ac:dyDescent="0.15">
      <c r="A52" s="31">
        <v>1</v>
      </c>
      <c r="B52" s="32">
        <v>2</v>
      </c>
      <c r="C52" s="1170">
        <f>C10</f>
        <v>7</v>
      </c>
      <c r="D52" s="62">
        <v>1</v>
      </c>
      <c r="E52" s="1047">
        <f>C4</f>
        <v>1</v>
      </c>
      <c r="G52" s="31">
        <v>1</v>
      </c>
      <c r="H52" s="32">
        <v>1</v>
      </c>
      <c r="I52" s="1171">
        <f>C6</f>
        <v>3</v>
      </c>
      <c r="J52" s="247">
        <v>2</v>
      </c>
      <c r="K52" s="1048">
        <f>C11</f>
        <v>8</v>
      </c>
      <c r="O52"/>
      <c r="P52"/>
      <c r="Q52"/>
      <c r="R52"/>
      <c r="S52"/>
      <c r="T52"/>
      <c r="U52"/>
    </row>
    <row r="53" spans="1:21" x14ac:dyDescent="0.15">
      <c r="A53" s="35">
        <v>2</v>
      </c>
      <c r="B53" s="36">
        <v>3</v>
      </c>
      <c r="C53" s="1170">
        <f>C7</f>
        <v>4</v>
      </c>
      <c r="D53" s="62">
        <v>4</v>
      </c>
      <c r="E53" s="1047">
        <f>C14</f>
        <v>11</v>
      </c>
      <c r="G53" s="35">
        <v>2</v>
      </c>
      <c r="H53" s="36">
        <v>4</v>
      </c>
      <c r="I53" s="1182">
        <f>C9</f>
        <v>6</v>
      </c>
      <c r="J53" s="62">
        <v>3</v>
      </c>
      <c r="K53" s="1149">
        <f>C12</f>
        <v>9</v>
      </c>
      <c r="O53"/>
      <c r="P53"/>
      <c r="Q53"/>
      <c r="R53"/>
      <c r="S53"/>
      <c r="T53"/>
      <c r="U53"/>
    </row>
    <row r="54" spans="1:21" ht="14" thickBot="1" x14ac:dyDescent="0.2">
      <c r="A54" s="41">
        <v>3</v>
      </c>
      <c r="B54" s="42">
        <v>5</v>
      </c>
      <c r="C54" s="1176">
        <f>C13</f>
        <v>10</v>
      </c>
      <c r="D54" s="71">
        <v>6</v>
      </c>
      <c r="E54" s="1064">
        <f>C8</f>
        <v>5</v>
      </c>
      <c r="G54" s="41">
        <v>3</v>
      </c>
      <c r="H54" s="42">
        <v>6</v>
      </c>
      <c r="I54" s="1176">
        <f>C15</f>
        <v>12</v>
      </c>
      <c r="J54" s="71">
        <v>5</v>
      </c>
      <c r="K54" s="1184">
        <f>C10</f>
        <v>7</v>
      </c>
    </row>
    <row r="56" spans="1:21" ht="14" thickBot="1" x14ac:dyDescent="0.2">
      <c r="E56" s="15" t="s">
        <v>870</v>
      </c>
      <c r="G56" s="687"/>
      <c r="H56" s="687"/>
      <c r="I56" s="687"/>
      <c r="J56" s="687"/>
      <c r="K56" s="15" t="s">
        <v>871</v>
      </c>
    </row>
    <row r="57" spans="1:21" x14ac:dyDescent="0.15">
      <c r="A57" s="26" t="s">
        <v>892</v>
      </c>
      <c r="B57" s="27" t="s">
        <v>197</v>
      </c>
      <c r="C57" s="58" t="s">
        <v>865</v>
      </c>
      <c r="D57" s="59" t="s">
        <v>197</v>
      </c>
      <c r="E57" s="30" t="s">
        <v>866</v>
      </c>
      <c r="G57" s="26" t="s">
        <v>892</v>
      </c>
      <c r="H57" s="27" t="s">
        <v>197</v>
      </c>
      <c r="I57" s="58" t="s">
        <v>865</v>
      </c>
      <c r="J57" s="59" t="s">
        <v>197</v>
      </c>
      <c r="K57" s="30" t="s">
        <v>866</v>
      </c>
    </row>
    <row r="58" spans="1:21" x14ac:dyDescent="0.15">
      <c r="A58" s="31">
        <v>1</v>
      </c>
      <c r="B58" s="32">
        <v>2</v>
      </c>
      <c r="C58" s="1182">
        <f>C14</f>
        <v>11</v>
      </c>
      <c r="D58" s="62">
        <v>1</v>
      </c>
      <c r="E58" s="1169">
        <f>C12</f>
        <v>9</v>
      </c>
      <c r="G58" s="31">
        <v>1</v>
      </c>
      <c r="H58" s="32">
        <v>1</v>
      </c>
      <c r="I58" s="1177">
        <f>C12</f>
        <v>9</v>
      </c>
      <c r="J58" s="247">
        <v>2</v>
      </c>
      <c r="K58" s="1149">
        <f>C5</f>
        <v>2</v>
      </c>
      <c r="O58"/>
    </row>
    <row r="59" spans="1:21" x14ac:dyDescent="0.15">
      <c r="A59" s="35">
        <v>2</v>
      </c>
      <c r="B59" s="36">
        <v>3</v>
      </c>
      <c r="C59" s="1170">
        <f>C11</f>
        <v>8</v>
      </c>
      <c r="D59" s="62">
        <v>4</v>
      </c>
      <c r="E59" s="1165">
        <f>C10</f>
        <v>7</v>
      </c>
      <c r="G59" s="35">
        <v>2</v>
      </c>
      <c r="H59" s="36">
        <v>4</v>
      </c>
      <c r="I59" s="1179">
        <f>C11</f>
        <v>8</v>
      </c>
      <c r="J59" s="62">
        <v>3</v>
      </c>
      <c r="K59" s="1165">
        <f>C13</f>
        <v>10</v>
      </c>
      <c r="O59"/>
    </row>
    <row r="60" spans="1:21" ht="14" thickBot="1" x14ac:dyDescent="0.2">
      <c r="A60" s="41">
        <v>3</v>
      </c>
      <c r="B60" s="42">
        <v>5</v>
      </c>
      <c r="C60" s="1175">
        <f>C15</f>
        <v>12</v>
      </c>
      <c r="D60" s="71">
        <v>6</v>
      </c>
      <c r="E60" s="1070">
        <f>C13</f>
        <v>10</v>
      </c>
      <c r="G60" s="41">
        <v>3</v>
      </c>
      <c r="H60" s="42">
        <v>6</v>
      </c>
      <c r="I60" s="1176">
        <f>C6</f>
        <v>3</v>
      </c>
      <c r="J60" s="71">
        <v>5</v>
      </c>
      <c r="K60" s="1184">
        <f>C15</f>
        <v>12</v>
      </c>
      <c r="O60"/>
    </row>
    <row r="62" spans="1:21" ht="14" thickBot="1" x14ac:dyDescent="0.2">
      <c r="E62" s="15" t="s">
        <v>872</v>
      </c>
      <c r="K62" s="15" t="s">
        <v>869</v>
      </c>
    </row>
    <row r="63" spans="1:21" x14ac:dyDescent="0.15">
      <c r="A63" s="26" t="s">
        <v>892</v>
      </c>
      <c r="B63" s="27" t="s">
        <v>197</v>
      </c>
      <c r="C63" s="58" t="s">
        <v>865</v>
      </c>
      <c r="D63" s="59" t="s">
        <v>197</v>
      </c>
      <c r="E63" s="30" t="s">
        <v>866</v>
      </c>
      <c r="G63" s="26" t="s">
        <v>892</v>
      </c>
      <c r="H63" s="27" t="s">
        <v>197</v>
      </c>
      <c r="I63" s="58" t="s">
        <v>865</v>
      </c>
      <c r="J63" s="59" t="s">
        <v>197</v>
      </c>
      <c r="K63" s="30" t="s">
        <v>866</v>
      </c>
    </row>
    <row r="64" spans="1:21" x14ac:dyDescent="0.15">
      <c r="A64" s="31">
        <v>1</v>
      </c>
      <c r="B64" s="32">
        <v>2</v>
      </c>
      <c r="C64" s="1170">
        <f>C11</f>
        <v>8</v>
      </c>
      <c r="D64" s="62">
        <v>1</v>
      </c>
      <c r="E64" s="1047">
        <f>C5</f>
        <v>2</v>
      </c>
      <c r="G64" s="31">
        <v>1</v>
      </c>
      <c r="H64" s="32">
        <v>1</v>
      </c>
      <c r="I64" s="1171">
        <f>C4</f>
        <v>1</v>
      </c>
      <c r="J64" s="247">
        <v>2</v>
      </c>
      <c r="K64" s="1165">
        <f>C5</f>
        <v>2</v>
      </c>
    </row>
    <row r="65" spans="1:11" x14ac:dyDescent="0.15">
      <c r="A65" s="35">
        <v>2</v>
      </c>
      <c r="B65" s="36">
        <v>3</v>
      </c>
      <c r="C65" s="1170">
        <f>C6</f>
        <v>3</v>
      </c>
      <c r="D65" s="62">
        <v>4</v>
      </c>
      <c r="E65" s="1047">
        <f>C12</f>
        <v>9</v>
      </c>
      <c r="G65" s="35">
        <v>2</v>
      </c>
      <c r="H65" s="36">
        <v>4</v>
      </c>
      <c r="I65" s="1171">
        <f>C7</f>
        <v>4</v>
      </c>
      <c r="J65" s="62">
        <v>3</v>
      </c>
      <c r="K65" s="1165">
        <f>C6</f>
        <v>3</v>
      </c>
    </row>
    <row r="66" spans="1:11" ht="14" thickBot="1" x14ac:dyDescent="0.2">
      <c r="A66" s="41">
        <v>3</v>
      </c>
      <c r="B66" s="42">
        <v>5</v>
      </c>
      <c r="C66" s="1172">
        <f>C15</f>
        <v>12</v>
      </c>
      <c r="D66" s="71">
        <v>6</v>
      </c>
      <c r="E66" s="1070">
        <f>C9</f>
        <v>6</v>
      </c>
      <c r="G66" s="41">
        <v>3</v>
      </c>
      <c r="H66" s="42">
        <v>6</v>
      </c>
      <c r="I66" s="1172">
        <f>C9</f>
        <v>6</v>
      </c>
      <c r="J66" s="71">
        <v>5</v>
      </c>
      <c r="K66" s="1070">
        <f>C8</f>
        <v>5</v>
      </c>
    </row>
    <row r="69" spans="1:11" x14ac:dyDescent="0.15">
      <c r="A69"/>
      <c r="B69"/>
      <c r="C69"/>
      <c r="D69"/>
      <c r="E69"/>
      <c r="F69"/>
      <c r="G69"/>
    </row>
    <row r="70" spans="1:11" x14ac:dyDescent="0.15">
      <c r="A70"/>
      <c r="B70"/>
      <c r="C70"/>
      <c r="D70"/>
    </row>
    <row r="71" spans="1:11" x14ac:dyDescent="0.15">
      <c r="A71"/>
      <c r="B71"/>
      <c r="C71"/>
      <c r="D71"/>
    </row>
    <row r="122" spans="9:11" x14ac:dyDescent="0.15">
      <c r="I122"/>
      <c r="J122"/>
      <c r="K122"/>
    </row>
  </sheetData>
  <sheetProtection password="CF27" sheet="1" objects="1" scenarios="1"/>
  <mergeCells count="32">
    <mergeCell ref="F9:H9"/>
    <mergeCell ref="F17:G17"/>
    <mergeCell ref="I17:J17"/>
    <mergeCell ref="N25:O25"/>
    <mergeCell ref="N26:O26"/>
    <mergeCell ref="F10:H10"/>
    <mergeCell ref="F11:H11"/>
    <mergeCell ref="F14:H14"/>
    <mergeCell ref="F15:H15"/>
    <mergeCell ref="F12:H12"/>
    <mergeCell ref="F13:H13"/>
    <mergeCell ref="A47:K47"/>
    <mergeCell ref="B32:C32"/>
    <mergeCell ref="B31:C31"/>
    <mergeCell ref="C18:D18"/>
    <mergeCell ref="D20:E20"/>
    <mergeCell ref="B20:C20"/>
    <mergeCell ref="A45:K45"/>
    <mergeCell ref="A30:K30"/>
    <mergeCell ref="A29:K29"/>
    <mergeCell ref="A28:K28"/>
    <mergeCell ref="M1:W1"/>
    <mergeCell ref="M5:W5"/>
    <mergeCell ref="A1:K1"/>
    <mergeCell ref="T8:U8"/>
    <mergeCell ref="F8:H8"/>
    <mergeCell ref="F6:H6"/>
    <mergeCell ref="C2:D2"/>
    <mergeCell ref="F3:H3"/>
    <mergeCell ref="F4:H4"/>
    <mergeCell ref="F5:H5"/>
    <mergeCell ref="F7:H7"/>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oglio73"/>
  <dimension ref="A1:AF37"/>
  <sheetViews>
    <sheetView workbookViewId="0">
      <selection sqref="A1:K1"/>
    </sheetView>
  </sheetViews>
  <sheetFormatPr baseColWidth="10" defaultColWidth="8.83203125" defaultRowHeight="13" x14ac:dyDescent="0.15"/>
  <cols>
    <col min="1" max="1" width="2.33203125" style="15" customWidth="1"/>
    <col min="2" max="2" width="12.6640625" style="15" customWidth="1"/>
    <col min="3" max="16" width="3.6640625" style="15" customWidth="1"/>
    <col min="17" max="17" width="8.6640625" style="15" customWidth="1"/>
    <col min="18" max="18" width="12.6640625" style="15" customWidth="1"/>
    <col min="19" max="32" width="3.6640625" style="15" customWidth="1"/>
    <col min="33" max="16384" width="8.83203125" style="15"/>
  </cols>
  <sheetData>
    <row r="1" spans="1:32" x14ac:dyDescent="0.15">
      <c r="A1"/>
      <c r="B1" s="1637" t="s">
        <v>668</v>
      </c>
      <c r="C1" s="1637"/>
      <c r="D1" s="1637"/>
      <c r="E1" s="1637"/>
      <c r="F1" s="1637"/>
      <c r="G1" s="1637"/>
      <c r="H1" s="1637"/>
      <c r="R1" s="1637" t="s">
        <v>668</v>
      </c>
      <c r="S1" s="1637"/>
      <c r="T1" s="1637"/>
      <c r="U1" s="1637"/>
      <c r="V1" s="1637"/>
      <c r="W1" s="1637"/>
      <c r="X1" s="1637"/>
    </row>
    <row r="2" spans="1:32" ht="14" thickBot="1" x14ac:dyDescent="0.2">
      <c r="A2"/>
    </row>
    <row r="3" spans="1:32" x14ac:dyDescent="0.15">
      <c r="A3"/>
      <c r="B3" s="1846"/>
      <c r="C3" s="1848"/>
      <c r="D3" s="1848"/>
      <c r="E3" s="1848"/>
      <c r="F3" s="1850"/>
      <c r="G3" s="1782" t="s">
        <v>2039</v>
      </c>
      <c r="H3" s="1782" t="s">
        <v>852</v>
      </c>
      <c r="R3" s="1846"/>
      <c r="S3" s="1848"/>
      <c r="T3" s="1848"/>
      <c r="U3" s="1848"/>
      <c r="V3" s="1850"/>
      <c r="W3" s="1782" t="s">
        <v>2039</v>
      </c>
      <c r="X3" s="1782" t="s">
        <v>852</v>
      </c>
    </row>
    <row r="4" spans="1:32" x14ac:dyDescent="0.15">
      <c r="A4"/>
      <c r="B4" s="1847"/>
      <c r="C4" s="1849"/>
      <c r="D4" s="1849"/>
      <c r="E4" s="1849"/>
      <c r="F4" s="1851"/>
      <c r="G4" s="1783"/>
      <c r="H4" s="1783"/>
      <c r="R4" s="1847"/>
      <c r="S4" s="1849"/>
      <c r="T4" s="1849"/>
      <c r="U4" s="1849"/>
      <c r="V4" s="1851"/>
      <c r="W4" s="1783"/>
      <c r="X4" s="1783"/>
    </row>
    <row r="5" spans="1:32" x14ac:dyDescent="0.15">
      <c r="A5"/>
      <c r="B5" s="1847"/>
      <c r="C5" s="1849"/>
      <c r="D5" s="1849"/>
      <c r="E5" s="1849"/>
      <c r="F5" s="1851"/>
      <c r="G5" s="1783"/>
      <c r="H5" s="1783"/>
      <c r="R5" s="1847"/>
      <c r="S5" s="1849"/>
      <c r="T5" s="1849"/>
      <c r="U5" s="1849"/>
      <c r="V5" s="1851"/>
      <c r="W5" s="1783"/>
      <c r="X5" s="1783"/>
    </row>
    <row r="6" spans="1:32" x14ac:dyDescent="0.15">
      <c r="A6"/>
      <c r="B6" s="1847"/>
      <c r="C6" s="1849"/>
      <c r="D6" s="1849"/>
      <c r="E6" s="1849"/>
      <c r="F6" s="1851"/>
      <c r="G6" s="1783"/>
      <c r="H6" s="1783"/>
      <c r="R6" s="1847"/>
      <c r="S6" s="1849"/>
      <c r="T6" s="1849"/>
      <c r="U6" s="1849"/>
      <c r="V6" s="1851"/>
      <c r="W6" s="1783"/>
      <c r="X6" s="1783"/>
    </row>
    <row r="7" spans="1:32" x14ac:dyDescent="0.15">
      <c r="A7"/>
      <c r="B7" s="1847"/>
      <c r="C7" s="1849"/>
      <c r="D7" s="1849"/>
      <c r="E7" s="1849"/>
      <c r="F7" s="1851"/>
      <c r="G7" s="1783"/>
      <c r="H7" s="1783"/>
      <c r="R7" s="1847"/>
      <c r="S7" s="1849"/>
      <c r="T7" s="1849"/>
      <c r="U7" s="1849"/>
      <c r="V7" s="1851"/>
      <c r="W7" s="1783"/>
      <c r="X7" s="1783"/>
    </row>
    <row r="8" spans="1:32" ht="21.75" customHeight="1" x14ac:dyDescent="0.15">
      <c r="A8"/>
      <c r="B8" s="430"/>
      <c r="C8" s="711"/>
      <c r="D8" s="99"/>
      <c r="E8" s="99"/>
      <c r="F8" s="712"/>
      <c r="G8" s="726"/>
      <c r="H8" s="728"/>
      <c r="R8" s="430"/>
      <c r="S8" s="711"/>
      <c r="T8" s="99"/>
      <c r="U8" s="99"/>
      <c r="V8" s="712"/>
      <c r="W8" s="726"/>
      <c r="X8" s="728"/>
    </row>
    <row r="9" spans="1:32" ht="21.75" customHeight="1" x14ac:dyDescent="0.15">
      <c r="A9"/>
      <c r="B9" s="430"/>
      <c r="C9" s="99"/>
      <c r="D9" s="711"/>
      <c r="E9" s="99"/>
      <c r="F9" s="712"/>
      <c r="G9" s="726"/>
      <c r="H9" s="728"/>
      <c r="R9" s="430"/>
      <c r="S9" s="99"/>
      <c r="T9" s="711"/>
      <c r="U9" s="99"/>
      <c r="V9" s="712"/>
      <c r="W9" s="726"/>
      <c r="X9" s="728"/>
    </row>
    <row r="10" spans="1:32" ht="21.75" customHeight="1" x14ac:dyDescent="0.15">
      <c r="A10"/>
      <c r="B10" s="430"/>
      <c r="C10" s="99"/>
      <c r="D10" s="99"/>
      <c r="E10" s="711"/>
      <c r="F10" s="712"/>
      <c r="G10" s="726"/>
      <c r="H10" s="728"/>
      <c r="R10" s="430"/>
      <c r="S10" s="99"/>
      <c r="T10" s="99"/>
      <c r="U10" s="711"/>
      <c r="V10" s="712"/>
      <c r="W10" s="726"/>
      <c r="X10" s="728"/>
    </row>
    <row r="11" spans="1:32" ht="21.75" customHeight="1" thickBot="1" x14ac:dyDescent="0.2">
      <c r="A11"/>
      <c r="B11" s="431"/>
      <c r="C11" s="103"/>
      <c r="D11" s="103"/>
      <c r="E11" s="103"/>
      <c r="F11" s="727"/>
      <c r="G11" s="714"/>
      <c r="H11" s="729"/>
      <c r="R11" s="431"/>
      <c r="S11" s="103"/>
      <c r="T11" s="103"/>
      <c r="U11" s="103"/>
      <c r="V11" s="727"/>
      <c r="W11" s="714"/>
      <c r="X11" s="729"/>
    </row>
    <row r="12" spans="1:32" x14ac:dyDescent="0.15">
      <c r="A12"/>
    </row>
    <row r="13" spans="1:32" x14ac:dyDescent="0.15">
      <c r="A13"/>
      <c r="B13" s="1637" t="s">
        <v>1822</v>
      </c>
      <c r="C13" s="1637"/>
      <c r="D13" s="1637"/>
      <c r="E13" s="1637"/>
      <c r="F13" s="1637"/>
      <c r="G13" s="1637"/>
      <c r="H13" s="1637"/>
      <c r="I13" s="1637"/>
      <c r="J13" s="1637"/>
      <c r="K13" s="1637"/>
      <c r="L13" s="1637"/>
      <c r="M13" s="1637"/>
      <c r="N13" s="1637"/>
      <c r="O13" s="1637"/>
      <c r="P13" s="1637"/>
      <c r="Q13" s="171"/>
      <c r="R13" s="1637" t="s">
        <v>963</v>
      </c>
      <c r="S13" s="1637"/>
      <c r="T13" s="1637"/>
      <c r="U13" s="1637"/>
      <c r="V13" s="1637"/>
      <c r="W13" s="1637"/>
      <c r="X13" s="1637"/>
      <c r="Y13" s="1637"/>
      <c r="Z13" s="1637"/>
      <c r="AA13" s="1637"/>
      <c r="AB13" s="1637"/>
      <c r="AC13" s="1637"/>
      <c r="AD13" s="1637"/>
      <c r="AE13" s="1637"/>
      <c r="AF13" s="1637"/>
    </row>
    <row r="14" spans="1:32" ht="14" thickBot="1" x14ac:dyDescent="0.2">
      <c r="A14"/>
    </row>
    <row r="15" spans="1:32" x14ac:dyDescent="0.15">
      <c r="A15"/>
      <c r="B15" s="1846"/>
      <c r="C15" s="1848">
        <f>B20</f>
        <v>1</v>
      </c>
      <c r="D15" s="1848">
        <f>B21</f>
        <v>2</v>
      </c>
      <c r="E15" s="1848">
        <f>B22</f>
        <v>3</v>
      </c>
      <c r="F15" s="1848">
        <f>B23</f>
        <v>4</v>
      </c>
      <c r="G15" s="1848">
        <f>B24</f>
        <v>5</v>
      </c>
      <c r="H15" s="1848">
        <f>B25</f>
        <v>6</v>
      </c>
      <c r="I15" s="1848">
        <f>B26</f>
        <v>7</v>
      </c>
      <c r="J15" s="1848">
        <f>B27</f>
        <v>8</v>
      </c>
      <c r="K15" s="1848">
        <f>B28</f>
        <v>9</v>
      </c>
      <c r="L15" s="1848">
        <f>B29</f>
        <v>10</v>
      </c>
      <c r="M15" s="1848">
        <f>B30</f>
        <v>11</v>
      </c>
      <c r="N15" s="1848">
        <f>B31</f>
        <v>12</v>
      </c>
      <c r="O15" s="1782" t="s">
        <v>2039</v>
      </c>
      <c r="P15" s="1782" t="s">
        <v>852</v>
      </c>
      <c r="Q15" s="1861"/>
      <c r="R15" s="1846"/>
      <c r="S15" s="1848">
        <f>R20</f>
        <v>1</v>
      </c>
      <c r="T15" s="1848">
        <f>R21</f>
        <v>2</v>
      </c>
      <c r="U15" s="1848">
        <f>R22</f>
        <v>3</v>
      </c>
      <c r="V15" s="1848">
        <f>R23</f>
        <v>4</v>
      </c>
      <c r="W15" s="1848">
        <f>R24</f>
        <v>5</v>
      </c>
      <c r="X15" s="1848">
        <f>R25</f>
        <v>6</v>
      </c>
      <c r="Y15" s="1848">
        <f>R26</f>
        <v>7</v>
      </c>
      <c r="Z15" s="1848">
        <f>R27</f>
        <v>8</v>
      </c>
      <c r="AA15" s="1848">
        <f>R28</f>
        <v>9</v>
      </c>
      <c r="AB15" s="1848">
        <f>R29</f>
        <v>10</v>
      </c>
      <c r="AC15" s="1848">
        <f>R30</f>
        <v>11</v>
      </c>
      <c r="AD15" s="1862">
        <f>R31</f>
        <v>12</v>
      </c>
      <c r="AE15" s="1782" t="s">
        <v>2039</v>
      </c>
      <c r="AF15" s="1782" t="s">
        <v>852</v>
      </c>
    </row>
    <row r="16" spans="1:32" x14ac:dyDescent="0.15">
      <c r="A16"/>
      <c r="B16" s="1847"/>
      <c r="C16" s="1849"/>
      <c r="D16" s="1849"/>
      <c r="E16" s="1849"/>
      <c r="F16" s="1849"/>
      <c r="G16" s="1849"/>
      <c r="H16" s="1849"/>
      <c r="I16" s="1849"/>
      <c r="J16" s="1849"/>
      <c r="K16" s="1849"/>
      <c r="L16" s="1849"/>
      <c r="M16" s="1849"/>
      <c r="N16" s="1849"/>
      <c r="O16" s="1783"/>
      <c r="P16" s="1783"/>
      <c r="Q16" s="1861"/>
      <c r="R16" s="1847"/>
      <c r="S16" s="1849"/>
      <c r="T16" s="1849"/>
      <c r="U16" s="1849"/>
      <c r="V16" s="1849"/>
      <c r="W16" s="1849"/>
      <c r="X16" s="1849"/>
      <c r="Y16" s="1849"/>
      <c r="Z16" s="1849"/>
      <c r="AA16" s="1849"/>
      <c r="AB16" s="1849"/>
      <c r="AC16" s="1849"/>
      <c r="AD16" s="1863"/>
      <c r="AE16" s="1783"/>
      <c r="AF16" s="1783"/>
    </row>
    <row r="17" spans="1:32" x14ac:dyDescent="0.15">
      <c r="A17"/>
      <c r="B17" s="1847"/>
      <c r="C17" s="1849"/>
      <c r="D17" s="1849"/>
      <c r="E17" s="1849"/>
      <c r="F17" s="1849"/>
      <c r="G17" s="1849"/>
      <c r="H17" s="1849"/>
      <c r="I17" s="1849"/>
      <c r="J17" s="1849"/>
      <c r="K17" s="1849"/>
      <c r="L17" s="1849"/>
      <c r="M17" s="1849"/>
      <c r="N17" s="1849"/>
      <c r="O17" s="1783"/>
      <c r="P17" s="1783"/>
      <c r="Q17" s="1861"/>
      <c r="R17" s="1847"/>
      <c r="S17" s="1849"/>
      <c r="T17" s="1849"/>
      <c r="U17" s="1849"/>
      <c r="V17" s="1849"/>
      <c r="W17" s="1849"/>
      <c r="X17" s="1849"/>
      <c r="Y17" s="1849"/>
      <c r="Z17" s="1849"/>
      <c r="AA17" s="1849"/>
      <c r="AB17" s="1849"/>
      <c r="AC17" s="1849"/>
      <c r="AD17" s="1863"/>
      <c r="AE17" s="1783"/>
      <c r="AF17" s="1783"/>
    </row>
    <row r="18" spans="1:32" x14ac:dyDescent="0.15">
      <c r="A18"/>
      <c r="B18" s="1847"/>
      <c r="C18" s="1849"/>
      <c r="D18" s="1849"/>
      <c r="E18" s="1849"/>
      <c r="F18" s="1849"/>
      <c r="G18" s="1849"/>
      <c r="H18" s="1849"/>
      <c r="I18" s="1849"/>
      <c r="J18" s="1849"/>
      <c r="K18" s="1849"/>
      <c r="L18" s="1849"/>
      <c r="M18" s="1849"/>
      <c r="N18" s="1849"/>
      <c r="O18" s="1783"/>
      <c r="P18" s="1783"/>
      <c r="Q18" s="1861"/>
      <c r="R18" s="1847"/>
      <c r="S18" s="1849"/>
      <c r="T18" s="1849"/>
      <c r="U18" s="1849"/>
      <c r="V18" s="1849"/>
      <c r="W18" s="1849"/>
      <c r="X18" s="1849"/>
      <c r="Y18" s="1849"/>
      <c r="Z18" s="1849"/>
      <c r="AA18" s="1849"/>
      <c r="AB18" s="1849"/>
      <c r="AC18" s="1849"/>
      <c r="AD18" s="1863"/>
      <c r="AE18" s="1783"/>
      <c r="AF18" s="1783"/>
    </row>
    <row r="19" spans="1:32" x14ac:dyDescent="0.15">
      <c r="A19"/>
      <c r="B19" s="1847"/>
      <c r="C19" s="1849"/>
      <c r="D19" s="1849"/>
      <c r="E19" s="1849"/>
      <c r="F19" s="1849"/>
      <c r="G19" s="1849"/>
      <c r="H19" s="1849"/>
      <c r="I19" s="1849"/>
      <c r="J19" s="1849"/>
      <c r="K19" s="1849"/>
      <c r="L19" s="1849"/>
      <c r="M19" s="1849"/>
      <c r="N19" s="1849"/>
      <c r="O19" s="1783"/>
      <c r="P19" s="1783"/>
      <c r="Q19" s="1861"/>
      <c r="R19" s="1847"/>
      <c r="S19" s="1849"/>
      <c r="T19" s="1849"/>
      <c r="U19" s="1849"/>
      <c r="V19" s="1849"/>
      <c r="W19" s="1849"/>
      <c r="X19" s="1849"/>
      <c r="Y19" s="1849"/>
      <c r="Z19" s="1849"/>
      <c r="AA19" s="1849"/>
      <c r="AB19" s="1849"/>
      <c r="AC19" s="1849"/>
      <c r="AD19" s="1863"/>
      <c r="AE19" s="1783"/>
      <c r="AF19" s="1783"/>
    </row>
    <row r="20" spans="1:32" ht="21.75" customHeight="1" x14ac:dyDescent="0.15">
      <c r="A20"/>
      <c r="B20" s="430">
        <f>'12S -6B -1 RR'!C4</f>
        <v>1</v>
      </c>
      <c r="C20" s="711"/>
      <c r="D20" s="99"/>
      <c r="E20" s="99"/>
      <c r="F20" s="99"/>
      <c r="G20" s="99"/>
      <c r="H20" s="99"/>
      <c r="I20" s="99"/>
      <c r="J20" s="712"/>
      <c r="K20" s="712"/>
      <c r="L20" s="712"/>
      <c r="M20" s="712"/>
      <c r="N20" s="712"/>
      <c r="O20" s="726"/>
      <c r="P20" s="726"/>
      <c r="Q20"/>
      <c r="R20" s="430">
        <f>'12S -6B -1 RR'!C4</f>
        <v>1</v>
      </c>
      <c r="S20" s="711"/>
      <c r="T20" s="99"/>
      <c r="U20" s="99"/>
      <c r="V20" s="99"/>
      <c r="W20" s="99"/>
      <c r="X20" s="99"/>
      <c r="Y20" s="99"/>
      <c r="Z20" s="712"/>
      <c r="AA20" s="712"/>
      <c r="AB20" s="712"/>
      <c r="AC20" s="712"/>
      <c r="AD20" s="102"/>
      <c r="AE20" s="726"/>
      <c r="AF20" s="726"/>
    </row>
    <row r="21" spans="1:32" ht="21.75" customHeight="1" x14ac:dyDescent="0.15">
      <c r="A21"/>
      <c r="B21" s="430">
        <f>'12S -6B -1 RR'!C5</f>
        <v>2</v>
      </c>
      <c r="C21" s="99"/>
      <c r="D21" s="711"/>
      <c r="E21" s="99"/>
      <c r="F21" s="99"/>
      <c r="G21" s="99"/>
      <c r="H21" s="99"/>
      <c r="I21" s="99"/>
      <c r="J21" s="712"/>
      <c r="K21" s="765"/>
      <c r="L21" s="765"/>
      <c r="M21" s="765"/>
      <c r="N21" s="765"/>
      <c r="O21" s="726"/>
      <c r="P21" s="726"/>
      <c r="Q21"/>
      <c r="R21" s="430">
        <f>'12S -6B -1 RR'!C5</f>
        <v>2</v>
      </c>
      <c r="S21" s="99"/>
      <c r="T21" s="711"/>
      <c r="U21" s="99"/>
      <c r="V21" s="99"/>
      <c r="W21" s="99"/>
      <c r="X21" s="99"/>
      <c r="Y21" s="99"/>
      <c r="Z21" s="712"/>
      <c r="AA21" s="712"/>
      <c r="AB21" s="712"/>
      <c r="AC21" s="712"/>
      <c r="AD21" s="102"/>
      <c r="AE21" s="726"/>
      <c r="AF21" s="726"/>
    </row>
    <row r="22" spans="1:32" ht="21.75" customHeight="1" x14ac:dyDescent="0.15">
      <c r="A22"/>
      <c r="B22" s="430">
        <f>'12S -6B -1 RR'!C6</f>
        <v>3</v>
      </c>
      <c r="C22" s="99"/>
      <c r="D22" s="99"/>
      <c r="E22" s="711"/>
      <c r="F22" s="99"/>
      <c r="G22" s="99"/>
      <c r="H22" s="99"/>
      <c r="I22" s="99"/>
      <c r="J22" s="712"/>
      <c r="K22" s="712"/>
      <c r="L22" s="712"/>
      <c r="M22" s="712"/>
      <c r="N22" s="712"/>
      <c r="O22" s="726"/>
      <c r="P22" s="726"/>
      <c r="Q22"/>
      <c r="R22" s="430">
        <f>'12S -6B -1 RR'!C6</f>
        <v>3</v>
      </c>
      <c r="S22" s="99"/>
      <c r="T22" s="99"/>
      <c r="U22" s="711"/>
      <c r="V22" s="99"/>
      <c r="W22" s="99"/>
      <c r="X22" s="99"/>
      <c r="Y22" s="99"/>
      <c r="Z22" s="712"/>
      <c r="AA22" s="712"/>
      <c r="AB22" s="712"/>
      <c r="AC22" s="712"/>
      <c r="AD22" s="102"/>
      <c r="AE22" s="726"/>
      <c r="AF22" s="726"/>
    </row>
    <row r="23" spans="1:32" ht="21.75" customHeight="1" x14ac:dyDescent="0.15">
      <c r="A23"/>
      <c r="B23" s="430">
        <f>'12S -6B -1 RR'!C7</f>
        <v>4</v>
      </c>
      <c r="C23" s="99"/>
      <c r="D23" s="99"/>
      <c r="E23" s="99"/>
      <c r="F23" s="711"/>
      <c r="G23" s="99"/>
      <c r="H23" s="99"/>
      <c r="I23" s="99"/>
      <c r="J23" s="712"/>
      <c r="K23" s="712"/>
      <c r="L23" s="712"/>
      <c r="M23" s="712"/>
      <c r="N23" s="712"/>
      <c r="O23" s="726"/>
      <c r="P23" s="726"/>
      <c r="Q23"/>
      <c r="R23" s="430">
        <f>'12S -6B -1 RR'!C7</f>
        <v>4</v>
      </c>
      <c r="S23" s="99"/>
      <c r="T23" s="99"/>
      <c r="U23" s="99"/>
      <c r="V23" s="711"/>
      <c r="W23" s="99"/>
      <c r="X23" s="99"/>
      <c r="Y23" s="99"/>
      <c r="Z23" s="712"/>
      <c r="AA23" s="712"/>
      <c r="AB23" s="712"/>
      <c r="AC23" s="712"/>
      <c r="AD23" s="102"/>
      <c r="AE23" s="726"/>
      <c r="AF23" s="726"/>
    </row>
    <row r="24" spans="1:32" ht="21.75" customHeight="1" x14ac:dyDescent="0.15">
      <c r="A24"/>
      <c r="B24" s="430">
        <f>'12S -6B -1 RR'!C8</f>
        <v>5</v>
      </c>
      <c r="C24" s="99"/>
      <c r="D24" s="99"/>
      <c r="E24" s="99"/>
      <c r="F24" s="99"/>
      <c r="G24" s="711"/>
      <c r="H24" s="99"/>
      <c r="I24" s="99"/>
      <c r="J24" s="712"/>
      <c r="K24" s="712"/>
      <c r="L24" s="712"/>
      <c r="M24" s="712"/>
      <c r="N24" s="712"/>
      <c r="O24" s="726"/>
      <c r="P24" s="726"/>
      <c r="Q24"/>
      <c r="R24" s="430">
        <f>'12S -6B -1 RR'!C8</f>
        <v>5</v>
      </c>
      <c r="S24" s="99"/>
      <c r="T24" s="99"/>
      <c r="U24" s="99"/>
      <c r="V24" s="99"/>
      <c r="W24" s="711"/>
      <c r="X24" s="99"/>
      <c r="Y24" s="99"/>
      <c r="Z24" s="712"/>
      <c r="AA24" s="712"/>
      <c r="AB24" s="712"/>
      <c r="AC24" s="712"/>
      <c r="AD24" s="102"/>
      <c r="AE24" s="726"/>
      <c r="AF24" s="726"/>
    </row>
    <row r="25" spans="1:32" ht="21.75" customHeight="1" x14ac:dyDescent="0.15">
      <c r="A25"/>
      <c r="B25" s="430">
        <f>'12S -6B -1 RR'!C9</f>
        <v>6</v>
      </c>
      <c r="C25" s="99"/>
      <c r="D25" s="99"/>
      <c r="E25" s="99"/>
      <c r="F25" s="99"/>
      <c r="G25" s="99"/>
      <c r="H25" s="711"/>
      <c r="I25" s="99"/>
      <c r="J25" s="712"/>
      <c r="K25" s="712"/>
      <c r="L25" s="712"/>
      <c r="M25" s="712"/>
      <c r="N25" s="712"/>
      <c r="O25" s="726"/>
      <c r="P25" s="726"/>
      <c r="Q25"/>
      <c r="R25" s="430">
        <f>'12S -6B -1 RR'!C9</f>
        <v>6</v>
      </c>
      <c r="S25" s="99"/>
      <c r="T25" s="99"/>
      <c r="U25" s="99"/>
      <c r="V25" s="99"/>
      <c r="W25" s="99"/>
      <c r="X25" s="711"/>
      <c r="Y25" s="99"/>
      <c r="Z25" s="712"/>
      <c r="AA25" s="712"/>
      <c r="AB25" s="712"/>
      <c r="AC25" s="712"/>
      <c r="AD25" s="102"/>
      <c r="AE25" s="726"/>
      <c r="AF25" s="726"/>
    </row>
    <row r="26" spans="1:32" ht="21.75" customHeight="1" x14ac:dyDescent="0.15">
      <c r="A26"/>
      <c r="B26" s="430">
        <f>'12S -6B -1 RR'!C10</f>
        <v>7</v>
      </c>
      <c r="C26" s="99"/>
      <c r="D26" s="99"/>
      <c r="E26" s="99"/>
      <c r="F26" s="99"/>
      <c r="G26" s="99"/>
      <c r="H26" s="99"/>
      <c r="I26" s="711"/>
      <c r="J26" s="764"/>
      <c r="K26" s="764"/>
      <c r="L26" s="764"/>
      <c r="M26" s="764"/>
      <c r="N26" s="712"/>
      <c r="O26" s="726"/>
      <c r="P26" s="726"/>
      <c r="Q26"/>
      <c r="R26" s="430">
        <f>'12S -6B -1 RR'!C10</f>
        <v>7</v>
      </c>
      <c r="S26" s="99"/>
      <c r="T26" s="99"/>
      <c r="U26" s="99"/>
      <c r="V26" s="99"/>
      <c r="W26" s="99"/>
      <c r="X26" s="99"/>
      <c r="Y26" s="711"/>
      <c r="Z26" s="764"/>
      <c r="AA26" s="764"/>
      <c r="AB26" s="764"/>
      <c r="AC26" s="764"/>
      <c r="AD26" s="102"/>
      <c r="AE26" s="726"/>
      <c r="AF26" s="726"/>
    </row>
    <row r="27" spans="1:32" ht="21.75" customHeight="1" x14ac:dyDescent="0.15">
      <c r="A27"/>
      <c r="B27" s="430">
        <f>'12S -6B -1 RR'!C11</f>
        <v>8</v>
      </c>
      <c r="C27" s="254"/>
      <c r="D27" s="254"/>
      <c r="E27" s="254"/>
      <c r="F27" s="254"/>
      <c r="G27" s="254"/>
      <c r="H27" s="254"/>
      <c r="I27" s="521"/>
      <c r="J27" s="762"/>
      <c r="K27" s="766"/>
      <c r="L27" s="766"/>
      <c r="M27" s="766"/>
      <c r="N27" s="767"/>
      <c r="O27" s="763"/>
      <c r="P27" s="763"/>
      <c r="Q27"/>
      <c r="R27" s="430">
        <f>'12S -6B -1 RR'!C11</f>
        <v>8</v>
      </c>
      <c r="S27" s="254"/>
      <c r="T27" s="254"/>
      <c r="U27" s="254"/>
      <c r="V27" s="254"/>
      <c r="W27" s="254"/>
      <c r="X27" s="254"/>
      <c r="Y27" s="521"/>
      <c r="Z27" s="762"/>
      <c r="AA27" s="766"/>
      <c r="AB27" s="766"/>
      <c r="AC27" s="766"/>
      <c r="AD27" s="235"/>
      <c r="AE27" s="763"/>
      <c r="AF27" s="763"/>
    </row>
    <row r="28" spans="1:32" ht="21.75" customHeight="1" x14ac:dyDescent="0.15">
      <c r="A28"/>
      <c r="B28" s="430">
        <f>'12S -6B -1 RR'!C12</f>
        <v>9</v>
      </c>
      <c r="C28" s="254"/>
      <c r="D28" s="254"/>
      <c r="E28" s="254"/>
      <c r="F28" s="254"/>
      <c r="G28" s="254"/>
      <c r="H28" s="254"/>
      <c r="I28" s="254"/>
      <c r="J28" s="767"/>
      <c r="K28" s="762"/>
      <c r="L28" s="766"/>
      <c r="M28" s="766"/>
      <c r="N28" s="766"/>
      <c r="O28" s="763"/>
      <c r="P28" s="763"/>
      <c r="Q28"/>
      <c r="R28" s="430">
        <f>'12S -6B -1 RR'!C12</f>
        <v>9</v>
      </c>
      <c r="S28" s="254"/>
      <c r="T28" s="254"/>
      <c r="U28" s="254"/>
      <c r="V28" s="254"/>
      <c r="W28" s="254"/>
      <c r="X28" s="254"/>
      <c r="Y28" s="254"/>
      <c r="Z28" s="767"/>
      <c r="AA28" s="762"/>
      <c r="AB28" s="766"/>
      <c r="AC28" s="766"/>
      <c r="AD28" s="768"/>
      <c r="AE28" s="763"/>
      <c r="AF28" s="763"/>
    </row>
    <row r="29" spans="1:32" ht="21.75" customHeight="1" x14ac:dyDescent="0.15">
      <c r="A29"/>
      <c r="B29" s="430">
        <f>'12S -6B -1 RR'!C13</f>
        <v>10</v>
      </c>
      <c r="C29" s="254"/>
      <c r="D29" s="254"/>
      <c r="E29" s="254"/>
      <c r="F29" s="254"/>
      <c r="G29" s="254"/>
      <c r="H29" s="254"/>
      <c r="I29" s="254"/>
      <c r="J29" s="767"/>
      <c r="K29" s="766"/>
      <c r="L29" s="762"/>
      <c r="M29" s="766"/>
      <c r="N29" s="766"/>
      <c r="O29" s="763"/>
      <c r="P29" s="763"/>
      <c r="Q29"/>
      <c r="R29" s="430">
        <f>'12S -6B -1 RR'!C13</f>
        <v>10</v>
      </c>
      <c r="S29" s="254"/>
      <c r="T29" s="254"/>
      <c r="U29" s="254"/>
      <c r="V29" s="254"/>
      <c r="W29" s="254"/>
      <c r="X29" s="254"/>
      <c r="Y29" s="254"/>
      <c r="Z29" s="767"/>
      <c r="AA29" s="766"/>
      <c r="AB29" s="762"/>
      <c r="AC29" s="766"/>
      <c r="AD29" s="766"/>
      <c r="AE29" s="771"/>
      <c r="AF29" s="763"/>
    </row>
    <row r="30" spans="1:32" ht="21.75" customHeight="1" x14ac:dyDescent="0.15">
      <c r="A30"/>
      <c r="B30" s="430">
        <f>'12S -6B -1 RR'!C14</f>
        <v>11</v>
      </c>
      <c r="C30" s="254"/>
      <c r="D30" s="254"/>
      <c r="E30" s="254"/>
      <c r="F30" s="254"/>
      <c r="G30" s="254"/>
      <c r="H30" s="254"/>
      <c r="I30" s="254"/>
      <c r="J30" s="767"/>
      <c r="K30" s="766"/>
      <c r="L30" s="766"/>
      <c r="M30" s="762"/>
      <c r="N30" s="766"/>
      <c r="O30" s="763"/>
      <c r="P30" s="763"/>
      <c r="Q30"/>
      <c r="R30" s="430">
        <f>'12S -6B -1 RR'!C14</f>
        <v>11</v>
      </c>
      <c r="S30" s="254"/>
      <c r="T30" s="254"/>
      <c r="U30" s="254"/>
      <c r="V30" s="254"/>
      <c r="W30" s="254"/>
      <c r="X30" s="254"/>
      <c r="Y30" s="254"/>
      <c r="Z30" s="767"/>
      <c r="AA30" s="766"/>
      <c r="AB30" s="766"/>
      <c r="AC30" s="762"/>
      <c r="AD30" s="766"/>
      <c r="AE30" s="771"/>
      <c r="AF30" s="763"/>
    </row>
    <row r="31" spans="1:32" ht="21.75" customHeight="1" thickBot="1" x14ac:dyDescent="0.2">
      <c r="A31"/>
      <c r="B31" s="431">
        <f>'12S -6B -1 RR'!C15</f>
        <v>12</v>
      </c>
      <c r="C31" s="103"/>
      <c r="D31" s="103"/>
      <c r="E31" s="103"/>
      <c r="F31" s="103"/>
      <c r="G31" s="103"/>
      <c r="H31" s="103"/>
      <c r="I31" s="103"/>
      <c r="J31" s="103"/>
      <c r="K31" s="103"/>
      <c r="L31" s="103"/>
      <c r="M31" s="266"/>
      <c r="N31" s="727"/>
      <c r="O31" s="714"/>
      <c r="P31" s="714"/>
      <c r="R31" s="431">
        <f>'12S -6B -1 RR'!C15</f>
        <v>12</v>
      </c>
      <c r="S31" s="103"/>
      <c r="T31" s="103"/>
      <c r="U31" s="103"/>
      <c r="V31" s="103"/>
      <c r="W31" s="103"/>
      <c r="X31" s="103"/>
      <c r="Y31" s="103"/>
      <c r="Z31" s="103"/>
      <c r="AA31" s="103"/>
      <c r="AB31" s="266"/>
      <c r="AC31" s="266"/>
      <c r="AD31" s="727"/>
      <c r="AE31" s="769"/>
      <c r="AF31" s="714"/>
    </row>
    <row r="32" spans="1:32" x14ac:dyDescent="0.15">
      <c r="A32"/>
    </row>
    <row r="33" spans="1:32" x14ac:dyDescent="0.15">
      <c r="A33"/>
      <c r="B33"/>
      <c r="C33"/>
      <c r="D33"/>
      <c r="E33"/>
      <c r="F33"/>
      <c r="G33"/>
      <c r="H33"/>
      <c r="I33"/>
      <c r="J33"/>
      <c r="K33"/>
      <c r="L33"/>
      <c r="M33"/>
      <c r="N33"/>
      <c r="O33"/>
      <c r="P33"/>
      <c r="Q33"/>
      <c r="R33"/>
      <c r="S33"/>
      <c r="T33"/>
      <c r="U33"/>
      <c r="V33"/>
      <c r="W33"/>
      <c r="X33"/>
      <c r="Y33"/>
      <c r="Z33"/>
      <c r="AA33"/>
      <c r="AB33"/>
      <c r="AC33"/>
      <c r="AD33"/>
      <c r="AE33"/>
      <c r="AF33"/>
    </row>
    <row r="34" spans="1:32" x14ac:dyDescent="0.15">
      <c r="A34"/>
      <c r="B34"/>
      <c r="C34"/>
      <c r="D34"/>
      <c r="E34"/>
      <c r="F34"/>
      <c r="G34"/>
      <c r="H34"/>
      <c r="I34"/>
      <c r="J34"/>
      <c r="K34"/>
      <c r="L34"/>
      <c r="M34"/>
      <c r="N34"/>
      <c r="O34"/>
      <c r="P34"/>
      <c r="Q34"/>
      <c r="R34"/>
      <c r="S34"/>
      <c r="T34"/>
      <c r="U34"/>
      <c r="V34"/>
      <c r="W34"/>
      <c r="X34"/>
      <c r="Y34"/>
      <c r="Z34"/>
      <c r="AA34"/>
      <c r="AB34"/>
      <c r="AC34"/>
      <c r="AD34"/>
      <c r="AE34"/>
      <c r="AF34"/>
    </row>
    <row r="35" spans="1:32" x14ac:dyDescent="0.15">
      <c r="A35"/>
      <c r="B35"/>
      <c r="C35"/>
      <c r="D35"/>
      <c r="E35"/>
      <c r="F35"/>
      <c r="G35"/>
      <c r="H35"/>
      <c r="I35"/>
      <c r="J35"/>
      <c r="K35"/>
      <c r="L35"/>
      <c r="M35"/>
      <c r="N35"/>
      <c r="O35"/>
      <c r="P35"/>
      <c r="Q35"/>
      <c r="R35"/>
      <c r="S35"/>
      <c r="T35"/>
      <c r="U35"/>
      <c r="V35"/>
      <c r="W35"/>
      <c r="X35"/>
      <c r="Y35"/>
      <c r="Z35"/>
      <c r="AA35"/>
      <c r="AB35"/>
      <c r="AC35"/>
      <c r="AD35"/>
      <c r="AE35"/>
      <c r="AF35"/>
    </row>
    <row r="36" spans="1:32" x14ac:dyDescent="0.15">
      <c r="B36"/>
      <c r="C36"/>
      <c r="D36"/>
      <c r="E36"/>
      <c r="F36"/>
      <c r="G36"/>
      <c r="H36"/>
      <c r="I36"/>
      <c r="J36"/>
      <c r="K36"/>
      <c r="L36"/>
      <c r="M36"/>
      <c r="N36"/>
      <c r="O36"/>
      <c r="P36"/>
      <c r="Q36"/>
      <c r="R36"/>
      <c r="S36"/>
      <c r="T36"/>
      <c r="U36"/>
      <c r="V36"/>
      <c r="W36"/>
      <c r="X36"/>
      <c r="Y36"/>
      <c r="Z36"/>
      <c r="AA36"/>
      <c r="AB36"/>
      <c r="AC36"/>
      <c r="AD36"/>
      <c r="AE36"/>
      <c r="AF36"/>
    </row>
    <row r="37" spans="1:32" x14ac:dyDescent="0.15">
      <c r="B37"/>
      <c r="C37"/>
      <c r="D37"/>
      <c r="E37"/>
      <c r="F37"/>
      <c r="G37"/>
      <c r="H37"/>
      <c r="I37"/>
      <c r="J37"/>
      <c r="K37"/>
      <c r="L37"/>
      <c r="M37"/>
      <c r="N37"/>
      <c r="O37"/>
      <c r="P37"/>
      <c r="Q37"/>
      <c r="R37"/>
      <c r="S37"/>
      <c r="T37"/>
      <c r="U37"/>
      <c r="V37"/>
      <c r="W37"/>
      <c r="X37"/>
      <c r="Y37"/>
      <c r="Z37"/>
      <c r="AA37"/>
      <c r="AB37"/>
      <c r="AC37"/>
      <c r="AD37"/>
      <c r="AE37"/>
      <c r="AF37"/>
    </row>
  </sheetData>
  <sheetProtection password="CF27" sheet="1" objects="1" scenarios="1"/>
  <mergeCells count="49">
    <mergeCell ref="AE15:AE19"/>
    <mergeCell ref="AF15:AF19"/>
    <mergeCell ref="Z15:Z19"/>
    <mergeCell ref="AA15:AA19"/>
    <mergeCell ref="AB15:AB19"/>
    <mergeCell ref="AC15:AC19"/>
    <mergeCell ref="V15:V19"/>
    <mergeCell ref="W15:W19"/>
    <mergeCell ref="X15:X19"/>
    <mergeCell ref="Y15:Y19"/>
    <mergeCell ref="AD15:AD19"/>
    <mergeCell ref="Q15:Q19"/>
    <mergeCell ref="R15:R19"/>
    <mergeCell ref="S15:S19"/>
    <mergeCell ref="T15:T19"/>
    <mergeCell ref="U15:U19"/>
    <mergeCell ref="L15:L19"/>
    <mergeCell ref="M15:M19"/>
    <mergeCell ref="N15:N19"/>
    <mergeCell ref="O15:O19"/>
    <mergeCell ref="P15:P19"/>
    <mergeCell ref="G15:G19"/>
    <mergeCell ref="H15:H19"/>
    <mergeCell ref="I15:I19"/>
    <mergeCell ref="J15:J19"/>
    <mergeCell ref="K15:K19"/>
    <mergeCell ref="B15:B19"/>
    <mergeCell ref="C15:C19"/>
    <mergeCell ref="D15:D19"/>
    <mergeCell ref="E15:E19"/>
    <mergeCell ref="F15:F19"/>
    <mergeCell ref="B13:P13"/>
    <mergeCell ref="R13:AF13"/>
    <mergeCell ref="S3:S7"/>
    <mergeCell ref="T3:T7"/>
    <mergeCell ref="U3:U7"/>
    <mergeCell ref="V3:V7"/>
    <mergeCell ref="B1:H1"/>
    <mergeCell ref="R1:X1"/>
    <mergeCell ref="B3:B7"/>
    <mergeCell ref="C3:C7"/>
    <mergeCell ref="D3:D7"/>
    <mergeCell ref="E3:E7"/>
    <mergeCell ref="F3:F7"/>
    <mergeCell ref="G3:G7"/>
    <mergeCell ref="H3:H7"/>
    <mergeCell ref="R3:R7"/>
    <mergeCell ref="W3:W7"/>
    <mergeCell ref="X3:X7"/>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6"/>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7" width="5.1640625" style="15" customWidth="1"/>
    <col min="8" max="8" width="4.5" style="15" customWidth="1"/>
    <col min="9" max="9" width="15.33203125" style="15" customWidth="1"/>
    <col min="10" max="10" width="4.5" style="15" customWidth="1"/>
    <col min="11" max="11" width="15.33203125" style="15" customWidth="1"/>
    <col min="12" max="16384" width="8.83203125" style="15"/>
  </cols>
  <sheetData>
    <row r="1" spans="1:14" x14ac:dyDescent="0.15">
      <c r="A1" s="1637" t="s">
        <v>84</v>
      </c>
      <c r="B1" s="1637"/>
      <c r="C1" s="1637"/>
      <c r="D1" s="1637"/>
      <c r="E1" s="1637"/>
      <c r="F1" s="1637"/>
      <c r="G1" s="1637"/>
      <c r="H1" s="1637"/>
      <c r="I1" s="1637"/>
      <c r="J1" s="1637"/>
      <c r="K1" s="1637"/>
    </row>
    <row r="2" spans="1:14" x14ac:dyDescent="0.15">
      <c r="C2" s="18" t="s">
        <v>684</v>
      </c>
      <c r="D2" s="18" t="s">
        <v>367</v>
      </c>
      <c r="E2" s="154" t="s">
        <v>2308</v>
      </c>
      <c r="F2" s="1758" t="s">
        <v>1180</v>
      </c>
      <c r="G2" s="1759"/>
      <c r="I2" s="18" t="s">
        <v>684</v>
      </c>
      <c r="J2" s="18"/>
      <c r="K2" s="18" t="s">
        <v>1934</v>
      </c>
    </row>
    <row r="3" spans="1:14" ht="12.75" customHeight="1" x14ac:dyDescent="0.2">
      <c r="B3" s="16">
        <v>1</v>
      </c>
      <c r="C3" s="98">
        <v>1</v>
      </c>
      <c r="D3" s="14"/>
      <c r="E3" s="20">
        <f>COUNTIF(C$35:C$146,$C3)+COUNTIF(I$35:I$146,$C3)</f>
        <v>7</v>
      </c>
      <c r="F3" s="1638">
        <f>COUNTIF(E$35:E$146,$C3)+COUNTIF(K$35:K$146,$C3)</f>
        <v>8</v>
      </c>
      <c r="G3" s="1753"/>
      <c r="I3" s="45">
        <f>C3</f>
        <v>1</v>
      </c>
      <c r="J3" s="177" t="s">
        <v>1038</v>
      </c>
      <c r="K3" s="14"/>
    </row>
    <row r="4" spans="1:14" ht="12.75" customHeight="1" x14ac:dyDescent="0.2">
      <c r="B4" s="16">
        <v>2</v>
      </c>
      <c r="C4" s="98">
        <v>2</v>
      </c>
      <c r="D4" s="14"/>
      <c r="E4" s="20">
        <f t="shared" ref="E4:E18" si="0">COUNTIF(C$35:C$146,$C4)+COUNTIF(I$35:I$146,$C4)</f>
        <v>7</v>
      </c>
      <c r="F4" s="1638">
        <f t="shared" ref="F4:F18" si="1">COUNTIF(E$35:E$146,$C4)+COUNTIF(K$35:K$146,$C4)</f>
        <v>8</v>
      </c>
      <c r="G4" s="1753"/>
      <c r="I4" s="45">
        <f t="shared" ref="I4:I18" si="2">C4</f>
        <v>2</v>
      </c>
      <c r="J4" s="177" t="s">
        <v>1038</v>
      </c>
      <c r="K4" s="14"/>
    </row>
    <row r="5" spans="1:14" ht="12.75" customHeight="1" x14ac:dyDescent="0.2">
      <c r="B5" s="16">
        <v>3</v>
      </c>
      <c r="C5" s="98">
        <v>3</v>
      </c>
      <c r="D5" s="14"/>
      <c r="E5" s="20">
        <f t="shared" si="0"/>
        <v>7</v>
      </c>
      <c r="F5" s="1638">
        <f t="shared" si="1"/>
        <v>8</v>
      </c>
      <c r="G5" s="1753"/>
      <c r="I5" s="45">
        <f t="shared" si="2"/>
        <v>3</v>
      </c>
      <c r="J5" s="177" t="s">
        <v>1038</v>
      </c>
      <c r="K5" s="14"/>
    </row>
    <row r="6" spans="1:14" ht="12.75" customHeight="1" x14ac:dyDescent="0.2">
      <c r="B6" s="16">
        <v>4</v>
      </c>
      <c r="C6" s="98">
        <v>4</v>
      </c>
      <c r="D6" s="14"/>
      <c r="E6" s="20">
        <f t="shared" si="0"/>
        <v>7</v>
      </c>
      <c r="F6" s="1638">
        <f t="shared" si="1"/>
        <v>8</v>
      </c>
      <c r="G6" s="1753"/>
      <c r="I6" s="45">
        <f t="shared" si="2"/>
        <v>4</v>
      </c>
      <c r="J6" s="177" t="s">
        <v>1038</v>
      </c>
      <c r="K6" s="14"/>
    </row>
    <row r="7" spans="1:14" ht="12.75" customHeight="1" x14ac:dyDescent="0.2">
      <c r="B7" s="16">
        <v>5</v>
      </c>
      <c r="C7" s="98">
        <v>5</v>
      </c>
      <c r="D7" s="14"/>
      <c r="E7" s="20">
        <f t="shared" si="0"/>
        <v>7</v>
      </c>
      <c r="F7" s="1638">
        <f t="shared" si="1"/>
        <v>8</v>
      </c>
      <c r="G7" s="1753"/>
      <c r="I7" s="45">
        <f t="shared" si="2"/>
        <v>5</v>
      </c>
      <c r="J7" s="177" t="s">
        <v>1038</v>
      </c>
      <c r="K7" s="14"/>
    </row>
    <row r="8" spans="1:14" ht="12.75" customHeight="1" x14ac:dyDescent="0.2">
      <c r="B8" s="16">
        <v>6</v>
      </c>
      <c r="C8" s="98">
        <v>6</v>
      </c>
      <c r="D8" s="14"/>
      <c r="E8" s="20">
        <f t="shared" si="0"/>
        <v>7</v>
      </c>
      <c r="F8" s="1638">
        <f t="shared" si="1"/>
        <v>8</v>
      </c>
      <c r="G8" s="1753"/>
      <c r="I8" s="45">
        <f t="shared" si="2"/>
        <v>6</v>
      </c>
      <c r="J8" s="177"/>
      <c r="K8" s="99"/>
    </row>
    <row r="9" spans="1:14" ht="12.75" customHeight="1" x14ac:dyDescent="0.2">
      <c r="B9" s="16">
        <v>7</v>
      </c>
      <c r="C9" s="98">
        <v>7</v>
      </c>
      <c r="D9" s="14"/>
      <c r="E9" s="20">
        <f t="shared" si="0"/>
        <v>7</v>
      </c>
      <c r="F9" s="1638">
        <f t="shared" si="1"/>
        <v>8</v>
      </c>
      <c r="G9" s="1753"/>
      <c r="I9" s="45">
        <f t="shared" si="2"/>
        <v>7</v>
      </c>
      <c r="J9" s="177"/>
      <c r="K9" s="99"/>
    </row>
    <row r="10" spans="1:14" ht="12.75" customHeight="1" x14ac:dyDescent="0.2">
      <c r="B10" s="16">
        <v>8</v>
      </c>
      <c r="C10" s="98">
        <v>8</v>
      </c>
      <c r="D10" s="14"/>
      <c r="E10" s="20">
        <f t="shared" si="0"/>
        <v>7</v>
      </c>
      <c r="F10" s="1638">
        <f t="shared" si="1"/>
        <v>8</v>
      </c>
      <c r="G10" s="1753"/>
      <c r="I10" s="45">
        <f t="shared" si="2"/>
        <v>8</v>
      </c>
      <c r="J10" s="177" t="s">
        <v>1038</v>
      </c>
      <c r="K10" s="14"/>
      <c r="N10"/>
    </row>
    <row r="11" spans="1:14" ht="12.75" customHeight="1" x14ac:dyDescent="0.2">
      <c r="B11" s="16">
        <v>9</v>
      </c>
      <c r="C11" s="98">
        <v>9</v>
      </c>
      <c r="D11" s="14"/>
      <c r="E11" s="20">
        <f t="shared" si="0"/>
        <v>8</v>
      </c>
      <c r="F11" s="1638">
        <f t="shared" si="1"/>
        <v>7</v>
      </c>
      <c r="G11" s="1753"/>
      <c r="I11" s="45">
        <f t="shared" si="2"/>
        <v>9</v>
      </c>
      <c r="J11" s="177"/>
      <c r="K11" s="24"/>
      <c r="N11"/>
    </row>
    <row r="12" spans="1:14" ht="12.75" customHeight="1" x14ac:dyDescent="0.15">
      <c r="B12" s="16">
        <v>10</v>
      </c>
      <c r="C12" s="98">
        <v>10</v>
      </c>
      <c r="D12" s="14"/>
      <c r="E12" s="20">
        <f t="shared" si="0"/>
        <v>8</v>
      </c>
      <c r="F12" s="1638">
        <f t="shared" si="1"/>
        <v>7</v>
      </c>
      <c r="G12" s="1753"/>
      <c r="I12" s="45">
        <f t="shared" si="2"/>
        <v>10</v>
      </c>
      <c r="K12" s="99"/>
    </row>
    <row r="13" spans="1:14" ht="12.75" customHeight="1" x14ac:dyDescent="0.15">
      <c r="B13" s="16">
        <v>11</v>
      </c>
      <c r="C13" s="98">
        <v>11</v>
      </c>
      <c r="D13" s="14"/>
      <c r="E13" s="20">
        <f t="shared" si="0"/>
        <v>8</v>
      </c>
      <c r="F13" s="1638">
        <f t="shared" si="1"/>
        <v>7</v>
      </c>
      <c r="G13" s="1753"/>
      <c r="I13" s="45">
        <f t="shared" si="2"/>
        <v>11</v>
      </c>
      <c r="K13" s="99"/>
    </row>
    <row r="14" spans="1:14" ht="12.75" customHeight="1" x14ac:dyDescent="0.2">
      <c r="B14" s="16">
        <v>12</v>
      </c>
      <c r="C14" s="98">
        <v>12</v>
      </c>
      <c r="D14" s="14"/>
      <c r="E14" s="20">
        <f t="shared" si="0"/>
        <v>8</v>
      </c>
      <c r="F14" s="1638">
        <f t="shared" si="1"/>
        <v>7</v>
      </c>
      <c r="G14" s="1753"/>
      <c r="I14" s="45">
        <f t="shared" si="2"/>
        <v>12</v>
      </c>
      <c r="J14" s="177" t="s">
        <v>1038</v>
      </c>
      <c r="K14" s="14"/>
    </row>
    <row r="15" spans="1:14" ht="12.75" customHeight="1" x14ac:dyDescent="0.2">
      <c r="B15" s="16">
        <v>13</v>
      </c>
      <c r="C15" s="98">
        <v>13</v>
      </c>
      <c r="D15" s="14"/>
      <c r="E15" s="20">
        <f t="shared" si="0"/>
        <v>8</v>
      </c>
      <c r="F15" s="1638">
        <f t="shared" si="1"/>
        <v>7</v>
      </c>
      <c r="G15" s="1753"/>
      <c r="I15" s="45">
        <f t="shared" si="2"/>
        <v>13</v>
      </c>
      <c r="J15" s="177" t="s">
        <v>1038</v>
      </c>
      <c r="K15" s="14"/>
    </row>
    <row r="16" spans="1:14" ht="12.75" customHeight="1" x14ac:dyDescent="0.2">
      <c r="B16" s="16">
        <v>14</v>
      </c>
      <c r="C16" s="418">
        <v>14</v>
      </c>
      <c r="D16" s="14"/>
      <c r="E16" s="20">
        <f t="shared" si="0"/>
        <v>8</v>
      </c>
      <c r="F16" s="1638">
        <f t="shared" si="1"/>
        <v>7</v>
      </c>
      <c r="G16" s="1753"/>
      <c r="I16" s="45">
        <f t="shared" si="2"/>
        <v>14</v>
      </c>
      <c r="J16" s="177"/>
      <c r="K16" s="156"/>
    </row>
    <row r="17" spans="1:11" ht="12.75" customHeight="1" x14ac:dyDescent="0.2">
      <c r="B17" s="16">
        <v>15</v>
      </c>
      <c r="C17" s="418">
        <v>15</v>
      </c>
      <c r="D17" s="14"/>
      <c r="E17" s="20">
        <f t="shared" si="0"/>
        <v>8</v>
      </c>
      <c r="F17" s="1638">
        <f t="shared" si="1"/>
        <v>7</v>
      </c>
      <c r="G17" s="1753"/>
      <c r="I17" s="45">
        <f t="shared" si="2"/>
        <v>15</v>
      </c>
      <c r="J17" s="177"/>
      <c r="K17" s="156"/>
    </row>
    <row r="18" spans="1:11" ht="12.75" customHeight="1" x14ac:dyDescent="0.2">
      <c r="B18" s="16">
        <v>16</v>
      </c>
      <c r="C18" s="418">
        <v>16</v>
      </c>
      <c r="D18" s="14"/>
      <c r="E18" s="20">
        <f t="shared" si="0"/>
        <v>8</v>
      </c>
      <c r="F18" s="1638">
        <f t="shared" si="1"/>
        <v>7</v>
      </c>
      <c r="G18" s="1753"/>
      <c r="I18" s="45">
        <f t="shared" si="2"/>
        <v>16</v>
      </c>
      <c r="J18" s="177"/>
      <c r="K18" s="547"/>
    </row>
    <row r="19" spans="1:11" x14ac:dyDescent="0.15">
      <c r="A19" s="15" t="s">
        <v>363</v>
      </c>
      <c r="B19" s="383" t="s">
        <v>362</v>
      </c>
      <c r="C19" s="24" t="s">
        <v>82</v>
      </c>
      <c r="D19" s="383" t="s">
        <v>892</v>
      </c>
      <c r="E19" s="24">
        <f>SUM(E3:E18)</f>
        <v>120</v>
      </c>
      <c r="F19" s="1754" t="s">
        <v>301</v>
      </c>
      <c r="G19" s="1754"/>
      <c r="H19" s="389" t="s">
        <v>1620</v>
      </c>
      <c r="I19" s="1755" t="s">
        <v>303</v>
      </c>
      <c r="J19" s="1755"/>
      <c r="K19" s="24" t="s">
        <v>83</v>
      </c>
    </row>
    <row r="20" spans="1:11" x14ac:dyDescent="0.15">
      <c r="B20" s="420"/>
      <c r="C20" s="1756" t="s">
        <v>570</v>
      </c>
      <c r="D20" s="1757"/>
      <c r="E20" s="1757"/>
    </row>
    <row r="21" spans="1:11" x14ac:dyDescent="0.15">
      <c r="H21" s="1747" t="s">
        <v>502</v>
      </c>
      <c r="I21" s="1748"/>
      <c r="J21" s="1747" t="s">
        <v>503</v>
      </c>
      <c r="K21" s="1748"/>
    </row>
    <row r="22" spans="1:11" x14ac:dyDescent="0.15">
      <c r="A22" s="1751" t="s">
        <v>2031</v>
      </c>
      <c r="B22" s="1751"/>
      <c r="C22" s="1751"/>
      <c r="D22" s="1751"/>
      <c r="E22" s="1751"/>
      <c r="F22" s="1751"/>
      <c r="G22" s="1752"/>
      <c r="H22" s="24">
        <v>1</v>
      </c>
      <c r="I22" s="45">
        <f>C3</f>
        <v>1</v>
      </c>
      <c r="J22" s="24">
        <v>2</v>
      </c>
      <c r="K22" s="45">
        <f>C4</f>
        <v>2</v>
      </c>
    </row>
    <row r="23" spans="1:11" x14ac:dyDescent="0.15">
      <c r="A23" s="1751" t="s">
        <v>2032</v>
      </c>
      <c r="B23" s="1751"/>
      <c r="C23" s="1751"/>
      <c r="D23" s="1751"/>
      <c r="E23" s="1751"/>
      <c r="F23" s="1751"/>
      <c r="G23" s="1752"/>
      <c r="H23" s="24">
        <v>4</v>
      </c>
      <c r="I23" s="45">
        <f>C6</f>
        <v>4</v>
      </c>
      <c r="J23" s="24">
        <v>3</v>
      </c>
      <c r="K23" s="45">
        <f>C5</f>
        <v>3</v>
      </c>
    </row>
    <row r="24" spans="1:11" x14ac:dyDescent="0.15">
      <c r="A24" s="1751" t="s">
        <v>2029</v>
      </c>
      <c r="B24" s="1751"/>
      <c r="C24" s="1751"/>
      <c r="D24" s="1751"/>
      <c r="E24" s="1751"/>
      <c r="F24" s="1751"/>
      <c r="G24" s="1752"/>
      <c r="H24" s="24">
        <v>5</v>
      </c>
      <c r="I24" s="45">
        <f>C7</f>
        <v>5</v>
      </c>
      <c r="J24" s="24">
        <v>6</v>
      </c>
      <c r="K24" s="45">
        <f>C8</f>
        <v>6</v>
      </c>
    </row>
    <row r="25" spans="1:11" x14ac:dyDescent="0.15">
      <c r="A25" s="1751"/>
      <c r="B25" s="1751"/>
      <c r="C25" s="1751"/>
      <c r="D25" s="1751"/>
      <c r="E25" s="1751"/>
      <c r="F25" s="1751"/>
      <c r="G25" s="1752"/>
      <c r="H25" s="24">
        <v>8</v>
      </c>
      <c r="I25" s="45">
        <f>C10</f>
        <v>8</v>
      </c>
      <c r="J25" s="24">
        <v>7</v>
      </c>
      <c r="K25" s="45">
        <f>C9</f>
        <v>7</v>
      </c>
    </row>
    <row r="26" spans="1:11" x14ac:dyDescent="0.15">
      <c r="A26" s="1751" t="s">
        <v>2026</v>
      </c>
      <c r="B26" s="1751"/>
      <c r="C26" s="1751"/>
      <c r="D26" s="1751"/>
      <c r="E26" s="1751"/>
      <c r="F26" s="1751"/>
      <c r="G26" s="1752"/>
      <c r="H26" s="24">
        <v>9</v>
      </c>
      <c r="I26" s="45">
        <f>C11</f>
        <v>9</v>
      </c>
      <c r="J26" s="24">
        <v>10</v>
      </c>
      <c r="K26" s="45">
        <f>C12</f>
        <v>10</v>
      </c>
    </row>
    <row r="27" spans="1:11" x14ac:dyDescent="0.15">
      <c r="A27" s="1751" t="s">
        <v>2027</v>
      </c>
      <c r="B27" s="1751"/>
      <c r="C27" s="1751"/>
      <c r="D27" s="1751"/>
      <c r="E27" s="1751"/>
      <c r="F27" s="1751"/>
      <c r="G27" s="1752"/>
      <c r="H27" s="24">
        <v>12</v>
      </c>
      <c r="I27" s="45">
        <f>C14</f>
        <v>12</v>
      </c>
      <c r="J27" s="24">
        <v>11</v>
      </c>
      <c r="K27" s="45">
        <f>C13</f>
        <v>11</v>
      </c>
    </row>
    <row r="28" spans="1:11" x14ac:dyDescent="0.15">
      <c r="A28" s="1751" t="s">
        <v>439</v>
      </c>
      <c r="B28" s="1751"/>
      <c r="C28" s="1751"/>
      <c r="D28" s="1751"/>
      <c r="E28" s="1751"/>
      <c r="F28" s="1751"/>
      <c r="G28" s="1752"/>
      <c r="H28" s="24">
        <v>13</v>
      </c>
      <c r="I28" s="45">
        <f>C15</f>
        <v>13</v>
      </c>
      <c r="J28" s="24">
        <v>14</v>
      </c>
      <c r="K28" s="45">
        <f>C16</f>
        <v>14</v>
      </c>
    </row>
    <row r="29" spans="1:11" x14ac:dyDescent="0.15">
      <c r="A29" s="1751" t="s">
        <v>2028</v>
      </c>
      <c r="B29" s="1751"/>
      <c r="C29" s="1751"/>
      <c r="D29" s="1751"/>
      <c r="E29" s="1751"/>
      <c r="F29" s="1751"/>
      <c r="G29" s="1751"/>
      <c r="H29" s="24">
        <v>16</v>
      </c>
      <c r="I29" s="45">
        <f>C18</f>
        <v>16</v>
      </c>
      <c r="J29" s="24">
        <v>15</v>
      </c>
      <c r="K29" s="45">
        <f>C17</f>
        <v>15</v>
      </c>
    </row>
    <row r="30" spans="1:11" x14ac:dyDescent="0.15">
      <c r="A30" s="253"/>
      <c r="B30" s="253"/>
      <c r="C30" s="253"/>
      <c r="D30" s="253"/>
      <c r="E30" s="253"/>
      <c r="F30" s="253"/>
      <c r="G30" s="253"/>
      <c r="H30" s="20"/>
      <c r="I30" s="19"/>
      <c r="J30" s="20"/>
      <c r="K30" s="19"/>
    </row>
    <row r="31" spans="1:11" x14ac:dyDescent="0.15">
      <c r="A31" s="1637" t="s">
        <v>81</v>
      </c>
      <c r="B31" s="1637"/>
      <c r="C31" s="1637"/>
      <c r="D31" s="1637"/>
      <c r="E31" s="1637"/>
      <c r="F31" s="1637"/>
      <c r="G31" s="1637"/>
      <c r="H31" s="1637"/>
      <c r="I31" s="1637"/>
      <c r="J31" s="1637"/>
      <c r="K31" s="1637"/>
    </row>
    <row r="32" spans="1:11" x14ac:dyDescent="0.15">
      <c r="A32" s="171"/>
      <c r="B32" s="171"/>
      <c r="C32" s="171"/>
      <c r="D32" s="171"/>
      <c r="E32" s="171"/>
      <c r="F32" s="171"/>
      <c r="G32" s="171"/>
      <c r="H32" s="171"/>
      <c r="I32" s="171"/>
      <c r="J32" s="171"/>
      <c r="K32" s="171"/>
    </row>
    <row r="33" spans="1:11" ht="14" thickBot="1" x14ac:dyDescent="0.2">
      <c r="B33" s="1749" t="s">
        <v>1368</v>
      </c>
      <c r="C33" s="1750"/>
      <c r="E33" s="15" t="s">
        <v>307</v>
      </c>
      <c r="K33" s="15" t="s">
        <v>308</v>
      </c>
    </row>
    <row r="34" spans="1:11" x14ac:dyDescent="0.15">
      <c r="A34" s="105" t="s">
        <v>892</v>
      </c>
      <c r="B34" s="181" t="s">
        <v>197</v>
      </c>
      <c r="C34" s="182" t="s">
        <v>865</v>
      </c>
      <c r="D34" s="183" t="s">
        <v>197</v>
      </c>
      <c r="E34" s="30" t="s">
        <v>866</v>
      </c>
      <c r="G34" s="105" t="s">
        <v>892</v>
      </c>
      <c r="H34" s="181" t="s">
        <v>197</v>
      </c>
      <c r="I34" s="182" t="s">
        <v>865</v>
      </c>
      <c r="J34" s="183" t="s">
        <v>197</v>
      </c>
      <c r="K34" s="30" t="s">
        <v>866</v>
      </c>
    </row>
    <row r="35" spans="1:11" x14ac:dyDescent="0.15">
      <c r="A35" s="108">
        <v>1</v>
      </c>
      <c r="B35" s="60">
        <f>K6</f>
        <v>0</v>
      </c>
      <c r="C35" s="45">
        <f>C6</f>
        <v>4</v>
      </c>
      <c r="D35" s="162">
        <f>K3</f>
        <v>0</v>
      </c>
      <c r="E35" s="33">
        <f>C3</f>
        <v>1</v>
      </c>
      <c r="G35" s="108">
        <v>1</v>
      </c>
      <c r="H35" s="60">
        <f>K7</f>
        <v>0</v>
      </c>
      <c r="I35" s="157">
        <f>I7</f>
        <v>5</v>
      </c>
      <c r="J35" s="162">
        <f>K3</f>
        <v>0</v>
      </c>
      <c r="K35" s="206">
        <f>C3</f>
        <v>1</v>
      </c>
    </row>
    <row r="36" spans="1:11" x14ac:dyDescent="0.15">
      <c r="A36" s="184">
        <v>2</v>
      </c>
      <c r="B36" s="185">
        <f>K10</f>
        <v>0</v>
      </c>
      <c r="C36" s="45">
        <f>C10</f>
        <v>8</v>
      </c>
      <c r="D36" s="162">
        <f>K7</f>
        <v>0</v>
      </c>
      <c r="E36" s="33">
        <f>C7</f>
        <v>5</v>
      </c>
      <c r="G36" s="184">
        <v>2</v>
      </c>
      <c r="H36" s="185">
        <f>K6</f>
        <v>0</v>
      </c>
      <c r="I36" s="626">
        <f>I11</f>
        <v>9</v>
      </c>
      <c r="J36" s="162">
        <f>K10</f>
        <v>0</v>
      </c>
      <c r="K36" s="206">
        <f>C10</f>
        <v>8</v>
      </c>
    </row>
    <row r="37" spans="1:11" x14ac:dyDescent="0.15">
      <c r="A37" s="161">
        <v>3</v>
      </c>
      <c r="B37" s="186">
        <f>K15</f>
        <v>0</v>
      </c>
      <c r="C37" s="46">
        <f>C15</f>
        <v>13</v>
      </c>
      <c r="D37" s="187">
        <f>K14</f>
        <v>0</v>
      </c>
      <c r="E37" s="37">
        <f>C14</f>
        <v>12</v>
      </c>
      <c r="G37" s="161">
        <v>3</v>
      </c>
      <c r="H37" s="186">
        <f>K15</f>
        <v>0</v>
      </c>
      <c r="I37" s="618">
        <f>I9</f>
        <v>7</v>
      </c>
      <c r="J37" s="187">
        <f>K4</f>
        <v>0</v>
      </c>
      <c r="K37" s="37">
        <f>C4</f>
        <v>2</v>
      </c>
    </row>
    <row r="38" spans="1:11" ht="14" thickBot="1" x14ac:dyDescent="0.2">
      <c r="A38" s="109">
        <v>4</v>
      </c>
      <c r="B38" s="72">
        <f>K5</f>
        <v>0</v>
      </c>
      <c r="C38" s="111">
        <f>C5</f>
        <v>3</v>
      </c>
      <c r="D38" s="188">
        <f>K4</f>
        <v>0</v>
      </c>
      <c r="E38" s="43">
        <f>C4</f>
        <v>2</v>
      </c>
      <c r="F38"/>
      <c r="G38" s="109">
        <v>4</v>
      </c>
      <c r="H38" s="72">
        <f>K14</f>
        <v>0</v>
      </c>
      <c r="I38" s="619">
        <f>I8</f>
        <v>6</v>
      </c>
      <c r="J38" s="188">
        <f>K5</f>
        <v>0</v>
      </c>
      <c r="K38" s="43">
        <f>C5</f>
        <v>3</v>
      </c>
    </row>
    <row r="40" spans="1:11" ht="14" thickBot="1" x14ac:dyDescent="0.2">
      <c r="E40" s="15" t="s">
        <v>309</v>
      </c>
      <c r="K40" s="15" t="s">
        <v>2186</v>
      </c>
    </row>
    <row r="41" spans="1:11" x14ac:dyDescent="0.15">
      <c r="A41" s="105" t="s">
        <v>892</v>
      </c>
      <c r="B41" s="181" t="s">
        <v>197</v>
      </c>
      <c r="C41" s="182" t="s">
        <v>865</v>
      </c>
      <c r="D41" s="183" t="s">
        <v>197</v>
      </c>
      <c r="E41" s="30" t="s">
        <v>866</v>
      </c>
      <c r="G41" s="105" t="s">
        <v>892</v>
      </c>
      <c r="H41" s="181" t="s">
        <v>197</v>
      </c>
      <c r="I41" s="182" t="s">
        <v>865</v>
      </c>
      <c r="J41" s="183" t="s">
        <v>197</v>
      </c>
      <c r="K41" s="30" t="s">
        <v>866</v>
      </c>
    </row>
    <row r="42" spans="1:11" x14ac:dyDescent="0.15">
      <c r="A42" s="108">
        <v>1</v>
      </c>
      <c r="B42" s="60">
        <f>K3</f>
        <v>0</v>
      </c>
      <c r="C42" s="626">
        <f>C6</f>
        <v>4</v>
      </c>
      <c r="D42" s="162">
        <f>K7</f>
        <v>0</v>
      </c>
      <c r="E42" s="33">
        <f>C7</f>
        <v>5</v>
      </c>
      <c r="G42" s="108">
        <v>1</v>
      </c>
      <c r="H42" s="60">
        <f>K10</f>
        <v>0</v>
      </c>
      <c r="I42" s="445">
        <f>C10</f>
        <v>8</v>
      </c>
      <c r="J42" s="162">
        <f>K3</f>
        <v>0</v>
      </c>
      <c r="K42" s="451">
        <f>C3</f>
        <v>1</v>
      </c>
    </row>
    <row r="43" spans="1:11" x14ac:dyDescent="0.15">
      <c r="A43" s="184">
        <v>2</v>
      </c>
      <c r="B43" s="185">
        <f>K15</f>
        <v>0</v>
      </c>
      <c r="C43" s="626">
        <f>C14</f>
        <v>12</v>
      </c>
      <c r="D43" s="162">
        <f>K10</f>
        <v>0</v>
      </c>
      <c r="E43" s="611">
        <f>C10</f>
        <v>8</v>
      </c>
      <c r="G43" s="184">
        <v>2</v>
      </c>
      <c r="H43" s="185">
        <f>K7</f>
        <v>0</v>
      </c>
      <c r="I43" s="157">
        <f>C7</f>
        <v>5</v>
      </c>
      <c r="J43" s="162">
        <f>K6</f>
        <v>0</v>
      </c>
      <c r="K43" s="611">
        <f>C11</f>
        <v>9</v>
      </c>
    </row>
    <row r="44" spans="1:11" x14ac:dyDescent="0.15">
      <c r="A44" s="161">
        <v>3</v>
      </c>
      <c r="B44" s="186">
        <f>K14</f>
        <v>0</v>
      </c>
      <c r="C44" s="620">
        <f>C15</f>
        <v>13</v>
      </c>
      <c r="D44" s="187">
        <f>K6</f>
        <v>0</v>
      </c>
      <c r="E44" s="37">
        <f>C11</f>
        <v>9</v>
      </c>
      <c r="G44" s="161">
        <v>3</v>
      </c>
      <c r="H44" s="186">
        <f>K15</f>
        <v>0</v>
      </c>
      <c r="I44" s="45">
        <f>C14</f>
        <v>12</v>
      </c>
      <c r="J44" s="187">
        <f>K14</f>
        <v>0</v>
      </c>
      <c r="K44" s="451">
        <f>C18</f>
        <v>16</v>
      </c>
    </row>
    <row r="45" spans="1:11" ht="14" thickBot="1" x14ac:dyDescent="0.2">
      <c r="A45" s="109">
        <v>4</v>
      </c>
      <c r="B45" s="72">
        <f>K5</f>
        <v>0</v>
      </c>
      <c r="C45" s="619">
        <f>C13</f>
        <v>11</v>
      </c>
      <c r="D45" s="188">
        <f>K4</f>
        <v>0</v>
      </c>
      <c r="E45" s="193">
        <f>C4</f>
        <v>2</v>
      </c>
      <c r="G45" s="109">
        <v>4</v>
      </c>
      <c r="H45" s="72">
        <f>K5</f>
        <v>0</v>
      </c>
      <c r="I45" s="629">
        <f>C9</f>
        <v>7</v>
      </c>
      <c r="J45" s="188">
        <f>K4</f>
        <v>0</v>
      </c>
      <c r="K45" s="448">
        <f>C5</f>
        <v>3</v>
      </c>
    </row>
    <row r="47" spans="1:11" ht="14" thickBot="1" x14ac:dyDescent="0.2">
      <c r="E47" s="15" t="s">
        <v>2185</v>
      </c>
      <c r="K47" s="15" t="s">
        <v>2187</v>
      </c>
    </row>
    <row r="48" spans="1:11" x14ac:dyDescent="0.15">
      <c r="A48" s="105" t="s">
        <v>892</v>
      </c>
      <c r="B48" s="181" t="s">
        <v>197</v>
      </c>
      <c r="C48" s="182" t="s">
        <v>865</v>
      </c>
      <c r="D48" s="183" t="s">
        <v>197</v>
      </c>
      <c r="E48" s="30" t="s">
        <v>866</v>
      </c>
      <c r="G48" s="105" t="s">
        <v>892</v>
      </c>
      <c r="H48" s="181" t="s">
        <v>197</v>
      </c>
      <c r="I48" s="182" t="s">
        <v>865</v>
      </c>
      <c r="J48" s="183" t="s">
        <v>197</v>
      </c>
      <c r="K48" s="30" t="s">
        <v>866</v>
      </c>
    </row>
    <row r="49" spans="1:11" x14ac:dyDescent="0.15">
      <c r="A49" s="108">
        <v>1</v>
      </c>
      <c r="B49" s="60">
        <f>K6</f>
        <v>0</v>
      </c>
      <c r="C49" s="157">
        <f>C11</f>
        <v>9</v>
      </c>
      <c r="D49" s="162">
        <f>K15</f>
        <v>0</v>
      </c>
      <c r="E49" s="206">
        <f>C14</f>
        <v>12</v>
      </c>
      <c r="G49" s="108">
        <v>1</v>
      </c>
      <c r="H49" s="60">
        <f>K15</f>
        <v>0</v>
      </c>
      <c r="I49" s="626">
        <f>C3</f>
        <v>1</v>
      </c>
      <c r="J49" s="162">
        <f>K6</f>
        <v>0</v>
      </c>
      <c r="K49" s="611">
        <f>C11</f>
        <v>9</v>
      </c>
    </row>
    <row r="50" spans="1:11" x14ac:dyDescent="0.15">
      <c r="A50" s="184">
        <v>2</v>
      </c>
      <c r="B50" s="185">
        <f>K10</f>
        <v>0</v>
      </c>
      <c r="C50" s="587">
        <f>C4</f>
        <v>2</v>
      </c>
      <c r="D50" s="162">
        <f>K3</f>
        <v>0</v>
      </c>
      <c r="E50" s="451">
        <f>C8</f>
        <v>6</v>
      </c>
      <c r="G50" s="184">
        <v>2</v>
      </c>
      <c r="H50" s="185">
        <f>K4</f>
        <v>0</v>
      </c>
      <c r="I50" s="626">
        <f>C10</f>
        <v>8</v>
      </c>
      <c r="J50" s="162">
        <f>K14</f>
        <v>0</v>
      </c>
      <c r="K50" s="451">
        <f>C6</f>
        <v>4</v>
      </c>
    </row>
    <row r="51" spans="1:11" x14ac:dyDescent="0.15">
      <c r="A51" s="161">
        <v>3</v>
      </c>
      <c r="B51" s="186">
        <f>K7</f>
        <v>0</v>
      </c>
      <c r="C51" s="618">
        <f>C12</f>
        <v>10</v>
      </c>
      <c r="D51" s="187">
        <f>K4</f>
        <v>0</v>
      </c>
      <c r="E51" s="612">
        <f>C5</f>
        <v>3</v>
      </c>
      <c r="G51" s="161">
        <v>3</v>
      </c>
      <c r="H51" s="186">
        <f>K10</f>
        <v>0</v>
      </c>
      <c r="I51" s="157">
        <f>C4</f>
        <v>2</v>
      </c>
      <c r="J51" s="187">
        <f>K7</f>
        <v>0</v>
      </c>
      <c r="K51" s="206">
        <f>C12</f>
        <v>10</v>
      </c>
    </row>
    <row r="52" spans="1:11" ht="14" thickBot="1" x14ac:dyDescent="0.2">
      <c r="A52" s="109">
        <v>4</v>
      </c>
      <c r="B52" s="72">
        <f>K14</f>
        <v>0</v>
      </c>
      <c r="C52" s="619">
        <f>C13</f>
        <v>11</v>
      </c>
      <c r="D52" s="188">
        <f>K5</f>
        <v>0</v>
      </c>
      <c r="E52" s="447">
        <f>C9</f>
        <v>7</v>
      </c>
      <c r="G52" s="109">
        <v>4</v>
      </c>
      <c r="H52" s="72">
        <f>K5</f>
        <v>0</v>
      </c>
      <c r="I52" s="619">
        <f>C17</f>
        <v>15</v>
      </c>
      <c r="J52" s="188">
        <f>K3</f>
        <v>0</v>
      </c>
      <c r="K52" s="447">
        <f>C8</f>
        <v>6</v>
      </c>
    </row>
    <row r="54" spans="1:11" ht="14" thickBot="1" x14ac:dyDescent="0.2">
      <c r="E54" s="15" t="s">
        <v>2188</v>
      </c>
      <c r="K54" s="15" t="s">
        <v>311</v>
      </c>
    </row>
    <row r="55" spans="1:11" x14ac:dyDescent="0.15">
      <c r="A55" s="105" t="s">
        <v>892</v>
      </c>
      <c r="B55" s="181" t="s">
        <v>197</v>
      </c>
      <c r="C55" s="182" t="s">
        <v>865</v>
      </c>
      <c r="D55" s="183" t="s">
        <v>197</v>
      </c>
      <c r="E55" s="30" t="s">
        <v>866</v>
      </c>
      <c r="G55" s="105" t="s">
        <v>892</v>
      </c>
      <c r="H55" s="181" t="s">
        <v>197</v>
      </c>
      <c r="I55" s="182" t="s">
        <v>865</v>
      </c>
      <c r="J55" s="183" t="s">
        <v>197</v>
      </c>
      <c r="K55" s="30" t="s">
        <v>866</v>
      </c>
    </row>
    <row r="56" spans="1:11" x14ac:dyDescent="0.15">
      <c r="A56" s="108">
        <v>1</v>
      </c>
      <c r="B56" s="60">
        <f>K15</f>
        <v>0</v>
      </c>
      <c r="C56" s="445">
        <f>C3</f>
        <v>1</v>
      </c>
      <c r="D56" s="162">
        <f>K4</f>
        <v>0</v>
      </c>
      <c r="E56" s="449">
        <f>C14</f>
        <v>12</v>
      </c>
      <c r="G56" s="108">
        <v>1</v>
      </c>
      <c r="H56" s="60">
        <f>K4</f>
        <v>0</v>
      </c>
      <c r="I56" s="626">
        <f>C9</f>
        <v>7</v>
      </c>
      <c r="J56" s="162">
        <f>K6</f>
        <v>0</v>
      </c>
      <c r="K56" s="451">
        <f>C17</f>
        <v>15</v>
      </c>
    </row>
    <row r="57" spans="1:11" x14ac:dyDescent="0.15">
      <c r="A57" s="184">
        <v>2</v>
      </c>
      <c r="B57" s="185">
        <f>K6</f>
        <v>0</v>
      </c>
      <c r="C57" s="445">
        <f>C11</f>
        <v>9</v>
      </c>
      <c r="D57" s="162">
        <f>K14</f>
        <v>0</v>
      </c>
      <c r="E57" s="206">
        <f>C6</f>
        <v>4</v>
      </c>
      <c r="G57" s="184">
        <v>2</v>
      </c>
      <c r="H57" s="185">
        <f>K14</f>
        <v>0</v>
      </c>
      <c r="I57" s="587">
        <f>C15</f>
        <v>13</v>
      </c>
      <c r="J57" s="162">
        <f>K15</f>
        <v>0</v>
      </c>
      <c r="K57" s="611">
        <f>C3</f>
        <v>1</v>
      </c>
    </row>
    <row r="58" spans="1:11" x14ac:dyDescent="0.15">
      <c r="A58" s="161">
        <v>3</v>
      </c>
      <c r="B58" s="186">
        <f>K10</f>
        <v>0</v>
      </c>
      <c r="C58" s="820">
        <f>C4</f>
        <v>2</v>
      </c>
      <c r="D58" s="187">
        <f>K5</f>
        <v>0</v>
      </c>
      <c r="E58" s="531">
        <f>C16</f>
        <v>14</v>
      </c>
      <c r="G58" s="161">
        <v>3</v>
      </c>
      <c r="H58" s="186">
        <f>K10</f>
        <v>0</v>
      </c>
      <c r="I58" s="587">
        <f>C13</f>
        <v>11</v>
      </c>
      <c r="J58" s="187">
        <f>K7</f>
        <v>0</v>
      </c>
      <c r="K58" s="451">
        <f>C5</f>
        <v>3</v>
      </c>
    </row>
    <row r="59" spans="1:11" ht="14" thickBot="1" x14ac:dyDescent="0.2">
      <c r="A59" s="109">
        <v>4</v>
      </c>
      <c r="B59" s="72">
        <f>K7</f>
        <v>0</v>
      </c>
      <c r="C59" s="226">
        <f>C12</f>
        <v>10</v>
      </c>
      <c r="D59" s="188">
        <f>K3</f>
        <v>0</v>
      </c>
      <c r="E59" s="447">
        <f>C8</f>
        <v>6</v>
      </c>
      <c r="G59" s="109">
        <v>4</v>
      </c>
      <c r="H59" s="72">
        <f>K3</f>
        <v>0</v>
      </c>
      <c r="I59" s="226">
        <f>C8</f>
        <v>6</v>
      </c>
      <c r="J59" s="188">
        <f>K5</f>
        <v>0</v>
      </c>
      <c r="K59" s="447">
        <f>C16</f>
        <v>14</v>
      </c>
    </row>
    <row r="62" spans="1:11" x14ac:dyDescent="0.15">
      <c r="A62" s="1637" t="s">
        <v>85</v>
      </c>
      <c r="B62" s="1637"/>
      <c r="C62" s="1637"/>
      <c r="D62" s="1637"/>
      <c r="E62" s="1637"/>
      <c r="F62" s="1637"/>
      <c r="G62" s="1637"/>
      <c r="H62" s="1637"/>
      <c r="I62" s="1637"/>
      <c r="J62" s="1637"/>
      <c r="K62" s="1637"/>
    </row>
    <row r="64" spans="1:11" x14ac:dyDescent="0.15">
      <c r="A64" s="1637" t="s">
        <v>1226</v>
      </c>
      <c r="B64" s="1637"/>
      <c r="C64" s="1637"/>
      <c r="D64" s="1637"/>
      <c r="E64" s="1637"/>
      <c r="F64" s="1637"/>
      <c r="G64" s="1637"/>
      <c r="H64" s="1637"/>
      <c r="I64" s="1637"/>
      <c r="J64" s="1637"/>
      <c r="K64" s="1637"/>
    </row>
    <row r="66" spans="1:16" ht="14" thickBot="1" x14ac:dyDescent="0.2">
      <c r="E66" s="15" t="s">
        <v>312</v>
      </c>
      <c r="K66" s="15" t="s">
        <v>313</v>
      </c>
    </row>
    <row r="67" spans="1:16" x14ac:dyDescent="0.15">
      <c r="A67" s="105" t="s">
        <v>892</v>
      </c>
      <c r="B67" s="181" t="s">
        <v>197</v>
      </c>
      <c r="C67" s="182" t="s">
        <v>865</v>
      </c>
      <c r="D67" s="183" t="s">
        <v>197</v>
      </c>
      <c r="E67" s="30" t="s">
        <v>866</v>
      </c>
      <c r="G67" s="105" t="s">
        <v>892</v>
      </c>
      <c r="H67" s="181" t="s">
        <v>197</v>
      </c>
      <c r="I67" s="182" t="s">
        <v>865</v>
      </c>
      <c r="J67" s="183" t="s">
        <v>197</v>
      </c>
      <c r="K67" s="30" t="s">
        <v>866</v>
      </c>
    </row>
    <row r="68" spans="1:16" x14ac:dyDescent="0.15">
      <c r="A68" s="108">
        <v>1</v>
      </c>
      <c r="B68" s="60">
        <f>K4</f>
        <v>0</v>
      </c>
      <c r="C68" s="626">
        <f>C11</f>
        <v>9</v>
      </c>
      <c r="D68" s="162">
        <f>K15</f>
        <v>0</v>
      </c>
      <c r="E68" s="449">
        <f>C18</f>
        <v>16</v>
      </c>
      <c r="G68" s="108">
        <v>1</v>
      </c>
      <c r="H68" s="60">
        <f>K4</f>
        <v>0</v>
      </c>
      <c r="I68" s="587">
        <f>C3</f>
        <v>1</v>
      </c>
      <c r="J68" s="162">
        <f>K15</f>
        <v>0</v>
      </c>
      <c r="K68" s="206">
        <f>C18</f>
        <v>16</v>
      </c>
    </row>
    <row r="69" spans="1:16" x14ac:dyDescent="0.15">
      <c r="A69" s="184">
        <v>2</v>
      </c>
      <c r="B69" s="185">
        <f>K10</f>
        <v>0</v>
      </c>
      <c r="C69" s="626">
        <f>C14</f>
        <v>12</v>
      </c>
      <c r="D69" s="162">
        <f>K7</f>
        <v>0</v>
      </c>
      <c r="E69" s="449">
        <f>C7</f>
        <v>5</v>
      </c>
      <c r="G69" s="184">
        <v>2</v>
      </c>
      <c r="H69" s="185">
        <f>K7</f>
        <v>0</v>
      </c>
      <c r="I69" s="445">
        <f>C7</f>
        <v>5</v>
      </c>
      <c r="J69" s="162">
        <f>K14</f>
        <v>0</v>
      </c>
      <c r="K69" s="611">
        <f>C15</f>
        <v>13</v>
      </c>
    </row>
    <row r="70" spans="1:16" x14ac:dyDescent="0.15">
      <c r="A70" s="161">
        <v>3</v>
      </c>
      <c r="B70" s="186">
        <f>K14</f>
        <v>0</v>
      </c>
      <c r="C70" s="224">
        <f>C15</f>
        <v>13</v>
      </c>
      <c r="D70" s="187">
        <f>K3</f>
        <v>0</v>
      </c>
      <c r="E70" s="617">
        <f>C10</f>
        <v>8</v>
      </c>
      <c r="G70" s="161">
        <v>3</v>
      </c>
      <c r="H70" s="186">
        <f>K10</f>
        <v>0</v>
      </c>
      <c r="I70" s="626">
        <f>C12</f>
        <v>10</v>
      </c>
      <c r="J70" s="187">
        <f>K3</f>
        <v>0</v>
      </c>
      <c r="K70" s="449">
        <f>C13</f>
        <v>11</v>
      </c>
    </row>
    <row r="71" spans="1:16" ht="14" thickBot="1" x14ac:dyDescent="0.2">
      <c r="A71" s="109">
        <v>4</v>
      </c>
      <c r="B71" s="72">
        <f>K6</f>
        <v>0</v>
      </c>
      <c r="C71" s="226">
        <f>C17</f>
        <v>15</v>
      </c>
      <c r="D71" s="188">
        <f>K5</f>
        <v>0</v>
      </c>
      <c r="E71" s="454">
        <f>C4</f>
        <v>2</v>
      </c>
      <c r="G71" s="109">
        <v>4</v>
      </c>
      <c r="H71" s="72">
        <f>K5</f>
        <v>0</v>
      </c>
      <c r="I71" s="629">
        <f>C16</f>
        <v>14</v>
      </c>
      <c r="J71" s="188">
        <f>K6</f>
        <v>0</v>
      </c>
      <c r="K71" s="447">
        <f>C17</f>
        <v>15</v>
      </c>
    </row>
    <row r="74" spans="1:16" ht="14" thickBot="1" x14ac:dyDescent="0.2">
      <c r="E74" s="15" t="s">
        <v>314</v>
      </c>
      <c r="K74" s="15" t="s">
        <v>669</v>
      </c>
    </row>
    <row r="75" spans="1:16" x14ac:dyDescent="0.15">
      <c r="A75" s="105" t="s">
        <v>892</v>
      </c>
      <c r="B75" s="181" t="s">
        <v>197</v>
      </c>
      <c r="C75" s="182" t="s">
        <v>865</v>
      </c>
      <c r="D75" s="183" t="s">
        <v>197</v>
      </c>
      <c r="E75" s="30" t="s">
        <v>866</v>
      </c>
      <c r="G75" s="105" t="s">
        <v>892</v>
      </c>
      <c r="H75" s="181" t="s">
        <v>197</v>
      </c>
      <c r="I75" s="182" t="s">
        <v>865</v>
      </c>
      <c r="J75" s="183" t="s">
        <v>197</v>
      </c>
      <c r="K75" s="30" t="s">
        <v>866</v>
      </c>
    </row>
    <row r="76" spans="1:16" x14ac:dyDescent="0.15">
      <c r="A76" s="108">
        <v>1</v>
      </c>
      <c r="B76" s="60">
        <f>K3</f>
        <v>0</v>
      </c>
      <c r="C76" s="626">
        <f>C6</f>
        <v>4</v>
      </c>
      <c r="D76" s="162">
        <f>K14</f>
        <v>0</v>
      </c>
      <c r="E76" s="611">
        <f>C15</f>
        <v>13</v>
      </c>
      <c r="G76" s="108">
        <v>1</v>
      </c>
      <c r="H76" s="60">
        <f>K7</f>
        <v>0</v>
      </c>
      <c r="I76" s="157">
        <f>C18</f>
        <v>16</v>
      </c>
      <c r="J76" s="162">
        <f>K3</f>
        <v>0</v>
      </c>
      <c r="K76" s="206">
        <f>C6</f>
        <v>4</v>
      </c>
    </row>
    <row r="77" spans="1:16" x14ac:dyDescent="0.15">
      <c r="A77" s="184">
        <v>2</v>
      </c>
      <c r="B77" s="185">
        <f>K7</f>
        <v>0</v>
      </c>
      <c r="C77" s="445">
        <f>C18</f>
        <v>16</v>
      </c>
      <c r="D77" s="162">
        <f>K15</f>
        <v>0</v>
      </c>
      <c r="E77" s="611">
        <f>C7</f>
        <v>5</v>
      </c>
      <c r="G77" s="184">
        <v>2</v>
      </c>
      <c r="H77" s="185">
        <f>K14</f>
        <v>0</v>
      </c>
      <c r="I77" s="626">
        <f>C5</f>
        <v>3</v>
      </c>
      <c r="J77" s="162">
        <f>K5</f>
        <v>0</v>
      </c>
      <c r="K77" s="206">
        <f>C16</f>
        <v>14</v>
      </c>
      <c r="L77"/>
      <c r="M77"/>
    </row>
    <row r="78" spans="1:16" x14ac:dyDescent="0.15">
      <c r="A78" s="161">
        <v>3</v>
      </c>
      <c r="B78" s="186">
        <f>K10</f>
        <v>0</v>
      </c>
      <c r="C78" s="820">
        <f>C12</f>
        <v>10</v>
      </c>
      <c r="D78" s="187">
        <f>K6</f>
        <v>0</v>
      </c>
      <c r="E78" s="531">
        <f>C9</f>
        <v>7</v>
      </c>
      <c r="G78" s="161">
        <v>3</v>
      </c>
      <c r="H78" s="186">
        <f>K15</f>
        <v>0</v>
      </c>
      <c r="I78" s="626">
        <f>C17</f>
        <v>15</v>
      </c>
      <c r="J78" s="187">
        <f>K10</f>
        <v>0</v>
      </c>
      <c r="K78" s="206">
        <f>C12</f>
        <v>10</v>
      </c>
      <c r="L78"/>
      <c r="M78"/>
    </row>
    <row r="79" spans="1:16" ht="14" thickBot="1" x14ac:dyDescent="0.2">
      <c r="A79" s="109">
        <v>4</v>
      </c>
      <c r="B79" s="72">
        <f>K5</f>
        <v>0</v>
      </c>
      <c r="C79" s="226">
        <f>C16</f>
        <v>14</v>
      </c>
      <c r="D79" s="188">
        <f>K4</f>
        <v>0</v>
      </c>
      <c r="E79" s="447">
        <f>C13</f>
        <v>11</v>
      </c>
      <c r="G79" s="109">
        <v>4</v>
      </c>
      <c r="H79" s="72">
        <f>K4</f>
        <v>0</v>
      </c>
      <c r="I79" s="629">
        <f>C8</f>
        <v>6</v>
      </c>
      <c r="J79" s="188">
        <f>K6</f>
        <v>0</v>
      </c>
      <c r="K79" s="193">
        <f>C9</f>
        <v>7</v>
      </c>
      <c r="L79"/>
      <c r="M79"/>
    </row>
    <row r="80" spans="1:16" x14ac:dyDescent="0.15">
      <c r="P80"/>
    </row>
    <row r="81" spans="1:14" ht="14" thickBot="1" x14ac:dyDescent="0.2">
      <c r="E81" s="15" t="s">
        <v>670</v>
      </c>
      <c r="K81" s="15" t="s">
        <v>859</v>
      </c>
    </row>
    <row r="82" spans="1:14" x14ac:dyDescent="0.15">
      <c r="A82" s="105" t="s">
        <v>892</v>
      </c>
      <c r="B82" s="181" t="s">
        <v>197</v>
      </c>
      <c r="C82" s="182" t="s">
        <v>865</v>
      </c>
      <c r="D82" s="183" t="s">
        <v>197</v>
      </c>
      <c r="E82" s="30" t="s">
        <v>866</v>
      </c>
      <c r="G82" s="105" t="s">
        <v>892</v>
      </c>
      <c r="H82" s="181" t="s">
        <v>197</v>
      </c>
      <c r="I82" s="182" t="s">
        <v>865</v>
      </c>
      <c r="J82" s="183" t="s">
        <v>197</v>
      </c>
      <c r="K82" s="30" t="s">
        <v>866</v>
      </c>
    </row>
    <row r="83" spans="1:14" x14ac:dyDescent="0.15">
      <c r="A83" s="108">
        <v>1</v>
      </c>
      <c r="B83" s="60">
        <f>K3</f>
        <v>0</v>
      </c>
      <c r="C83" s="157">
        <f>C18</f>
        <v>16</v>
      </c>
      <c r="D83" s="162">
        <f>K7</f>
        <v>0</v>
      </c>
      <c r="E83" s="451">
        <f>C10</f>
        <v>8</v>
      </c>
      <c r="G83" s="108">
        <v>1</v>
      </c>
      <c r="H83" s="60">
        <f>K3</f>
        <v>0</v>
      </c>
      <c r="I83" s="157">
        <f>C18</f>
        <v>16</v>
      </c>
      <c r="J83" s="162">
        <f>K7</f>
        <v>0</v>
      </c>
      <c r="K83" s="451">
        <f>C15</f>
        <v>13</v>
      </c>
    </row>
    <row r="84" spans="1:14" x14ac:dyDescent="0.15">
      <c r="A84" s="184">
        <v>2</v>
      </c>
      <c r="B84" s="185">
        <f>K14</f>
        <v>0</v>
      </c>
      <c r="C84" s="157">
        <f>C5</f>
        <v>3</v>
      </c>
      <c r="D84" s="162">
        <f>K15</f>
        <v>0</v>
      </c>
      <c r="E84" s="206">
        <f>C17</f>
        <v>15</v>
      </c>
      <c r="G84" s="184">
        <v>2</v>
      </c>
      <c r="H84" s="185">
        <f>K14</f>
        <v>0</v>
      </c>
      <c r="I84" s="157">
        <f>C16</f>
        <v>14</v>
      </c>
      <c r="J84" s="162">
        <f>K5</f>
        <v>0</v>
      </c>
      <c r="K84" s="451">
        <f>C12</f>
        <v>10</v>
      </c>
    </row>
    <row r="85" spans="1:14" x14ac:dyDescent="0.15">
      <c r="A85" s="161">
        <v>3</v>
      </c>
      <c r="B85" s="186">
        <f>K5</f>
        <v>0</v>
      </c>
      <c r="C85" s="820">
        <f>C16</f>
        <v>14</v>
      </c>
      <c r="D85" s="187">
        <f>K6</f>
        <v>0</v>
      </c>
      <c r="E85" s="225">
        <f>C9</f>
        <v>7</v>
      </c>
      <c r="G85" s="161">
        <v>3</v>
      </c>
      <c r="H85" s="186">
        <f>K15</f>
        <v>0</v>
      </c>
      <c r="I85" s="157">
        <f>C17</f>
        <v>15</v>
      </c>
      <c r="J85" s="187">
        <f>K10</f>
        <v>0</v>
      </c>
      <c r="K85" s="611">
        <f>C13</f>
        <v>11</v>
      </c>
    </row>
    <row r="86" spans="1:14" ht="14" thickBot="1" x14ac:dyDescent="0.2">
      <c r="A86" s="109">
        <v>4</v>
      </c>
      <c r="B86" s="72">
        <f>K10</f>
        <v>0</v>
      </c>
      <c r="C86" s="619">
        <f>C13</f>
        <v>11</v>
      </c>
      <c r="D86" s="188">
        <f>K4</f>
        <v>0</v>
      </c>
      <c r="E86" s="447">
        <f>C8</f>
        <v>6</v>
      </c>
      <c r="G86" s="109">
        <v>4</v>
      </c>
      <c r="H86" s="72">
        <f>K6</f>
        <v>0</v>
      </c>
      <c r="I86" s="629">
        <f>C14</f>
        <v>12</v>
      </c>
      <c r="J86" s="188">
        <f>K4</f>
        <v>0</v>
      </c>
      <c r="K86" s="448">
        <f>C6</f>
        <v>4</v>
      </c>
    </row>
    <row r="88" spans="1:14" ht="14" thickBot="1" x14ac:dyDescent="0.2">
      <c r="B88" s="1747" t="s">
        <v>503</v>
      </c>
      <c r="C88" s="1748"/>
      <c r="E88" s="15" t="s">
        <v>861</v>
      </c>
      <c r="K88" s="15" t="s">
        <v>862</v>
      </c>
    </row>
    <row r="89" spans="1:14" x14ac:dyDescent="0.15">
      <c r="A89" s="105" t="s">
        <v>892</v>
      </c>
      <c r="B89" s="181" t="s">
        <v>197</v>
      </c>
      <c r="C89" s="182" t="s">
        <v>865</v>
      </c>
      <c r="D89" s="183" t="s">
        <v>197</v>
      </c>
      <c r="E89" s="30" t="s">
        <v>866</v>
      </c>
      <c r="G89" s="105" t="s">
        <v>892</v>
      </c>
      <c r="H89" s="181" t="s">
        <v>197</v>
      </c>
      <c r="I89" s="182" t="s">
        <v>865</v>
      </c>
      <c r="J89" s="183" t="s">
        <v>197</v>
      </c>
      <c r="K89" s="30" t="s">
        <v>866</v>
      </c>
      <c r="N89" s="25"/>
    </row>
    <row r="90" spans="1:14" x14ac:dyDescent="0.15">
      <c r="A90" s="108">
        <v>1</v>
      </c>
      <c r="B90" s="60">
        <f>K7</f>
        <v>0</v>
      </c>
      <c r="C90" s="626">
        <f>C3</f>
        <v>1</v>
      </c>
      <c r="D90" s="162">
        <f>K10</f>
        <v>0</v>
      </c>
      <c r="E90" s="451">
        <f>C4</f>
        <v>2</v>
      </c>
      <c r="G90" s="108">
        <v>1</v>
      </c>
      <c r="H90" s="60">
        <f>K10</f>
        <v>0</v>
      </c>
      <c r="I90" s="626">
        <f>C5</f>
        <v>3</v>
      </c>
      <c r="J90" s="162">
        <f>K7</f>
        <v>0</v>
      </c>
      <c r="K90" s="206">
        <f>C3</f>
        <v>1</v>
      </c>
    </row>
    <row r="91" spans="1:14" x14ac:dyDescent="0.15">
      <c r="A91" s="184">
        <v>2</v>
      </c>
      <c r="B91" s="185">
        <f>K15</f>
        <v>0</v>
      </c>
      <c r="C91" s="157">
        <f>C6</f>
        <v>4</v>
      </c>
      <c r="D91" s="162">
        <f>K4</f>
        <v>0</v>
      </c>
      <c r="E91" s="611">
        <f>C17</f>
        <v>15</v>
      </c>
      <c r="G91" s="184">
        <v>2</v>
      </c>
      <c r="H91" s="185">
        <f>K15</f>
        <v>0</v>
      </c>
      <c r="I91" s="626">
        <f>C13</f>
        <v>11</v>
      </c>
      <c r="J91" s="162">
        <f>K6</f>
        <v>0</v>
      </c>
      <c r="K91" s="206">
        <f>C7</f>
        <v>5</v>
      </c>
    </row>
    <row r="92" spans="1:14" x14ac:dyDescent="0.15">
      <c r="A92" s="161">
        <v>3</v>
      </c>
      <c r="B92" s="186">
        <f>K6</f>
        <v>0</v>
      </c>
      <c r="C92" s="618">
        <f>C7</f>
        <v>5</v>
      </c>
      <c r="D92" s="187">
        <f>K14</f>
        <v>0</v>
      </c>
      <c r="E92" s="612">
        <f>C16</f>
        <v>14</v>
      </c>
      <c r="G92" s="161">
        <v>3</v>
      </c>
      <c r="H92" s="186">
        <f>K4</f>
        <v>0</v>
      </c>
      <c r="I92" s="587">
        <f>C8</f>
        <v>6</v>
      </c>
      <c r="J92" s="187">
        <f>K3</f>
        <v>0</v>
      </c>
      <c r="K92" s="451">
        <f>C11</f>
        <v>9</v>
      </c>
    </row>
    <row r="93" spans="1:14" ht="14" thickBot="1" x14ac:dyDescent="0.2">
      <c r="A93" s="109">
        <v>4</v>
      </c>
      <c r="B93" s="72">
        <f>K5</f>
        <v>0</v>
      </c>
      <c r="C93" s="226">
        <f>C18</f>
        <v>16</v>
      </c>
      <c r="D93" s="188">
        <f>K3</f>
        <v>0</v>
      </c>
      <c r="E93" s="447">
        <f>C12</f>
        <v>10</v>
      </c>
      <c r="G93" s="109">
        <v>4</v>
      </c>
      <c r="H93" s="72">
        <f>K5</f>
        <v>0</v>
      </c>
      <c r="I93" s="446">
        <f>C18</f>
        <v>16</v>
      </c>
      <c r="J93" s="188">
        <f>K14</f>
        <v>0</v>
      </c>
      <c r="K93" s="447">
        <f>C16</f>
        <v>14</v>
      </c>
    </row>
    <row r="95" spans="1:14" ht="14" thickBot="1" x14ac:dyDescent="0.2">
      <c r="E95" s="15" t="s">
        <v>863</v>
      </c>
      <c r="K95" s="15" t="s">
        <v>864</v>
      </c>
    </row>
    <row r="96" spans="1:14" x14ac:dyDescent="0.15">
      <c r="A96" s="105" t="s">
        <v>892</v>
      </c>
      <c r="B96" s="181" t="s">
        <v>197</v>
      </c>
      <c r="C96" s="182" t="s">
        <v>865</v>
      </c>
      <c r="D96" s="183" t="s">
        <v>197</v>
      </c>
      <c r="E96" s="30" t="s">
        <v>866</v>
      </c>
      <c r="G96" s="105" t="s">
        <v>892</v>
      </c>
      <c r="H96" s="181" t="s">
        <v>197</v>
      </c>
      <c r="I96" s="182" t="s">
        <v>865</v>
      </c>
      <c r="J96" s="183" t="s">
        <v>197</v>
      </c>
      <c r="K96" s="30" t="s">
        <v>866</v>
      </c>
    </row>
    <row r="97" spans="1:13" x14ac:dyDescent="0.15">
      <c r="A97" s="108">
        <v>1</v>
      </c>
      <c r="B97" s="60">
        <f>K6</f>
        <v>0</v>
      </c>
      <c r="C97" s="157">
        <f>C7</f>
        <v>5</v>
      </c>
      <c r="D97" s="162">
        <f>K4</f>
        <v>0</v>
      </c>
      <c r="E97" s="611">
        <f>C8</f>
        <v>6</v>
      </c>
      <c r="G97" s="108">
        <v>1</v>
      </c>
      <c r="H97" s="60">
        <f>K6</f>
        <v>0</v>
      </c>
      <c r="I97" s="587">
        <f>C5</f>
        <v>3</v>
      </c>
      <c r="J97" s="162">
        <f>K4</f>
        <v>0</v>
      </c>
      <c r="K97" s="451">
        <f>C6</f>
        <v>4</v>
      </c>
    </row>
    <row r="98" spans="1:13" x14ac:dyDescent="0.15">
      <c r="A98" s="184">
        <v>2</v>
      </c>
      <c r="B98" s="185">
        <f>K10</f>
        <v>0</v>
      </c>
      <c r="C98" s="626">
        <f>C12</f>
        <v>10</v>
      </c>
      <c r="D98" s="162">
        <f>K7</f>
        <v>0</v>
      </c>
      <c r="E98" s="451">
        <f>C10</f>
        <v>8</v>
      </c>
      <c r="G98" s="184">
        <v>2</v>
      </c>
      <c r="H98" s="185">
        <f>K10</f>
        <v>0</v>
      </c>
      <c r="I98" s="587">
        <f>C9</f>
        <v>7</v>
      </c>
      <c r="J98" s="162">
        <f>K3</f>
        <v>0</v>
      </c>
      <c r="K98" s="206">
        <f>C11</f>
        <v>9</v>
      </c>
    </row>
    <row r="99" spans="1:13" x14ac:dyDescent="0.15">
      <c r="A99" s="161">
        <v>3</v>
      </c>
      <c r="B99" s="186">
        <f>K15</f>
        <v>0</v>
      </c>
      <c r="C99" s="620">
        <f>C4</f>
        <v>2</v>
      </c>
      <c r="D99" s="187">
        <f>K3</f>
        <v>0</v>
      </c>
      <c r="E99" s="225">
        <f>C11</f>
        <v>9</v>
      </c>
      <c r="G99" s="161">
        <v>3</v>
      </c>
      <c r="H99" s="186">
        <f>K14</f>
        <v>0</v>
      </c>
      <c r="I99" s="445">
        <f>C15</f>
        <v>13</v>
      </c>
      <c r="J99" s="187">
        <f>K15</f>
        <v>0</v>
      </c>
      <c r="K99" s="611">
        <f>C4</f>
        <v>2</v>
      </c>
    </row>
    <row r="100" spans="1:13" ht="14" thickBot="1" x14ac:dyDescent="0.2">
      <c r="A100" s="109">
        <v>4</v>
      </c>
      <c r="B100" s="72">
        <f>K5</f>
        <v>0</v>
      </c>
      <c r="C100" s="619">
        <f>C17</f>
        <v>15</v>
      </c>
      <c r="D100" s="188">
        <f>K14</f>
        <v>0</v>
      </c>
      <c r="E100" s="448">
        <f>C15</f>
        <v>13</v>
      </c>
      <c r="G100" s="109">
        <v>4</v>
      </c>
      <c r="H100" s="72">
        <f>K7</f>
        <v>0</v>
      </c>
      <c r="I100" s="619">
        <f>C18</f>
        <v>16</v>
      </c>
      <c r="J100" s="188">
        <f>K5</f>
        <v>0</v>
      </c>
      <c r="K100" s="447">
        <f>C17</f>
        <v>15</v>
      </c>
    </row>
    <row r="102" spans="1:13" ht="14" thickBot="1" x14ac:dyDescent="0.2">
      <c r="E102" s="15" t="s">
        <v>870</v>
      </c>
      <c r="K102" s="15" t="s">
        <v>871</v>
      </c>
    </row>
    <row r="103" spans="1:13" x14ac:dyDescent="0.15">
      <c r="A103" s="105" t="s">
        <v>892</v>
      </c>
      <c r="B103" s="181" t="s">
        <v>197</v>
      </c>
      <c r="C103" s="182" t="s">
        <v>865</v>
      </c>
      <c r="D103" s="183" t="s">
        <v>197</v>
      </c>
      <c r="E103" s="30" t="s">
        <v>866</v>
      </c>
      <c r="G103" s="105" t="s">
        <v>892</v>
      </c>
      <c r="H103" s="181" t="s">
        <v>197</v>
      </c>
      <c r="I103" s="182" t="s">
        <v>865</v>
      </c>
      <c r="J103" s="183" t="s">
        <v>197</v>
      </c>
      <c r="K103" s="30" t="s">
        <v>866</v>
      </c>
    </row>
    <row r="104" spans="1:13" x14ac:dyDescent="0.15">
      <c r="A104" s="108">
        <v>1</v>
      </c>
      <c r="B104" s="60">
        <f>K4</f>
        <v>0</v>
      </c>
      <c r="C104" s="157">
        <f>C6</f>
        <v>4</v>
      </c>
      <c r="D104" s="162">
        <f>K6</f>
        <v>0</v>
      </c>
      <c r="E104" s="451">
        <f>C8</f>
        <v>6</v>
      </c>
      <c r="G104" s="108">
        <v>1</v>
      </c>
      <c r="H104" s="60">
        <f>K10</f>
        <v>0</v>
      </c>
      <c r="I104" s="445">
        <f>C9</f>
        <v>7</v>
      </c>
      <c r="J104" s="162">
        <f>K4</f>
        <v>0</v>
      </c>
      <c r="K104" s="451">
        <f>C3</f>
        <v>1</v>
      </c>
    </row>
    <row r="105" spans="1:13" x14ac:dyDescent="0.15">
      <c r="A105" s="184">
        <v>2</v>
      </c>
      <c r="B105" s="185">
        <f>K14</f>
        <v>0</v>
      </c>
      <c r="C105" s="626">
        <f>C7</f>
        <v>5</v>
      </c>
      <c r="D105" s="162">
        <f>K10</f>
        <v>0</v>
      </c>
      <c r="E105" s="611">
        <f>C9</f>
        <v>7</v>
      </c>
      <c r="G105" s="184">
        <v>2</v>
      </c>
      <c r="H105" s="185">
        <f>K5</f>
        <v>0</v>
      </c>
      <c r="I105" s="445">
        <f>C12</f>
        <v>10</v>
      </c>
      <c r="J105" s="162">
        <f>K14</f>
        <v>0</v>
      </c>
      <c r="K105" s="206">
        <f>C7</f>
        <v>5</v>
      </c>
    </row>
    <row r="106" spans="1:13" x14ac:dyDescent="0.15">
      <c r="A106" s="161">
        <v>3</v>
      </c>
      <c r="B106" s="186">
        <f>K15</f>
        <v>0</v>
      </c>
      <c r="C106" s="224">
        <f>C4</f>
        <v>2</v>
      </c>
      <c r="D106" s="187">
        <f>K7</f>
        <v>0</v>
      </c>
      <c r="E106" s="617">
        <f>C14</f>
        <v>12</v>
      </c>
      <c r="G106" s="161">
        <v>3</v>
      </c>
      <c r="H106" s="186">
        <f>K6</f>
        <v>0</v>
      </c>
      <c r="I106" s="587">
        <f>C17</f>
        <v>15</v>
      </c>
      <c r="J106" s="187">
        <f>K7</f>
        <v>0</v>
      </c>
      <c r="K106" s="611">
        <f>C14</f>
        <v>12</v>
      </c>
    </row>
    <row r="107" spans="1:13" ht="14" thickBot="1" x14ac:dyDescent="0.2">
      <c r="A107" s="109">
        <v>4</v>
      </c>
      <c r="B107" s="72">
        <f>K3</f>
        <v>0</v>
      </c>
      <c r="C107" s="446">
        <f>C11</f>
        <v>9</v>
      </c>
      <c r="D107" s="188">
        <f>K5</f>
        <v>0</v>
      </c>
      <c r="E107" s="448">
        <f>C12</f>
        <v>10</v>
      </c>
      <c r="G107" s="109">
        <v>4</v>
      </c>
      <c r="H107" s="72">
        <f>K15</f>
        <v>0</v>
      </c>
      <c r="I107" s="619">
        <f>C15</f>
        <v>13</v>
      </c>
      <c r="J107" s="188">
        <f>K3</f>
        <v>0</v>
      </c>
      <c r="K107" s="448">
        <f>C5</f>
        <v>3</v>
      </c>
      <c r="L107"/>
    </row>
    <row r="108" spans="1:13" x14ac:dyDescent="0.15">
      <c r="L108"/>
      <c r="M108"/>
    </row>
    <row r="109" spans="1:13" ht="14" thickBot="1" x14ac:dyDescent="0.2">
      <c r="E109" s="15" t="s">
        <v>868</v>
      </c>
      <c r="K109" s="15" t="s">
        <v>869</v>
      </c>
    </row>
    <row r="110" spans="1:13" x14ac:dyDescent="0.15">
      <c r="A110" s="105" t="s">
        <v>892</v>
      </c>
      <c r="B110" s="181" t="s">
        <v>197</v>
      </c>
      <c r="C110" s="182" t="s">
        <v>865</v>
      </c>
      <c r="D110" s="183" t="s">
        <v>197</v>
      </c>
      <c r="E110" s="30" t="s">
        <v>866</v>
      </c>
      <c r="G110" s="105" t="s">
        <v>892</v>
      </c>
      <c r="H110" s="181" t="s">
        <v>197</v>
      </c>
      <c r="I110" s="182" t="s">
        <v>865</v>
      </c>
      <c r="J110" s="183" t="s">
        <v>197</v>
      </c>
      <c r="K110" s="30" t="s">
        <v>866</v>
      </c>
    </row>
    <row r="111" spans="1:13" x14ac:dyDescent="0.15">
      <c r="A111" s="108">
        <v>1</v>
      </c>
      <c r="B111" s="60">
        <f>K5</f>
        <v>0</v>
      </c>
      <c r="C111" s="157">
        <f>C12</f>
        <v>10</v>
      </c>
      <c r="D111" s="162">
        <f>K4</f>
        <v>0</v>
      </c>
      <c r="E111" s="611">
        <f>C3</f>
        <v>1</v>
      </c>
      <c r="G111" s="108">
        <v>1</v>
      </c>
      <c r="H111" s="60">
        <f>K5</f>
        <v>0</v>
      </c>
      <c r="I111" s="587">
        <f>C6</f>
        <v>4</v>
      </c>
      <c r="J111" s="162">
        <f>K4</f>
        <v>0</v>
      </c>
      <c r="K111" s="451">
        <f>C9</f>
        <v>7</v>
      </c>
    </row>
    <row r="112" spans="1:13" x14ac:dyDescent="0.15">
      <c r="A112" s="184">
        <v>2</v>
      </c>
      <c r="B112" s="185">
        <f>K10</f>
        <v>0</v>
      </c>
      <c r="C112" s="626">
        <f>C10</f>
        <v>8</v>
      </c>
      <c r="D112" s="162">
        <f>K14</f>
        <v>0</v>
      </c>
      <c r="E112" s="451">
        <f>C13</f>
        <v>11</v>
      </c>
      <c r="G112" s="184">
        <v>2</v>
      </c>
      <c r="H112" s="185">
        <f>K10</f>
        <v>0</v>
      </c>
      <c r="I112" s="587">
        <f>C17</f>
        <v>15</v>
      </c>
      <c r="J112" s="162">
        <f>K14</f>
        <v>0</v>
      </c>
      <c r="K112" s="449">
        <f>C7</f>
        <v>5</v>
      </c>
    </row>
    <row r="113" spans="1:11" x14ac:dyDescent="0.15">
      <c r="A113" s="161">
        <v>3</v>
      </c>
      <c r="B113" s="186">
        <f>K3</f>
        <v>0</v>
      </c>
      <c r="C113" s="224">
        <f>C5</f>
        <v>3</v>
      </c>
      <c r="D113" s="187">
        <f>K7</f>
        <v>0</v>
      </c>
      <c r="E113" s="225">
        <f>C14</f>
        <v>12</v>
      </c>
      <c r="G113" s="161">
        <v>3</v>
      </c>
      <c r="H113" s="186">
        <f>K7</f>
        <v>0</v>
      </c>
      <c r="I113" s="445">
        <f>C14</f>
        <v>12</v>
      </c>
      <c r="J113" s="187">
        <f>K6</f>
        <v>0</v>
      </c>
      <c r="K113" s="611">
        <f>C8</f>
        <v>6</v>
      </c>
    </row>
    <row r="114" spans="1:11" ht="14" thickBot="1" x14ac:dyDescent="0.2">
      <c r="A114" s="109">
        <v>4</v>
      </c>
      <c r="B114" s="72">
        <f>K6</f>
        <v>0</v>
      </c>
      <c r="C114" s="619">
        <f>C8</f>
        <v>6</v>
      </c>
      <c r="D114" s="188">
        <f>K15</f>
        <v>0</v>
      </c>
      <c r="E114" s="447">
        <f>C15</f>
        <v>13</v>
      </c>
      <c r="G114" s="109">
        <v>4</v>
      </c>
      <c r="H114" s="72">
        <f>K3</f>
        <v>0</v>
      </c>
      <c r="I114" s="619">
        <f>C4</f>
        <v>2</v>
      </c>
      <c r="J114" s="188">
        <f>K15</f>
        <v>0</v>
      </c>
      <c r="K114" s="448">
        <f>C18</f>
        <v>16</v>
      </c>
    </row>
    <row r="116" spans="1:11" ht="14" thickBot="1" x14ac:dyDescent="0.2">
      <c r="E116" s="15" t="s">
        <v>867</v>
      </c>
      <c r="K116" s="15" t="s">
        <v>1961</v>
      </c>
    </row>
    <row r="117" spans="1:11" x14ac:dyDescent="0.15">
      <c r="A117" s="105" t="s">
        <v>892</v>
      </c>
      <c r="B117" s="181" t="s">
        <v>197</v>
      </c>
      <c r="C117" s="182" t="s">
        <v>865</v>
      </c>
      <c r="D117" s="183" t="s">
        <v>197</v>
      </c>
      <c r="E117" s="30" t="s">
        <v>866</v>
      </c>
      <c r="G117" s="105" t="s">
        <v>892</v>
      </c>
      <c r="H117" s="181" t="s">
        <v>197</v>
      </c>
      <c r="I117" s="182" t="s">
        <v>865</v>
      </c>
      <c r="J117" s="183" t="s">
        <v>197</v>
      </c>
      <c r="K117" s="30" t="s">
        <v>866</v>
      </c>
    </row>
    <row r="118" spans="1:11" x14ac:dyDescent="0.15">
      <c r="A118" s="108">
        <v>1</v>
      </c>
      <c r="B118" s="60">
        <f>K5</f>
        <v>0</v>
      </c>
      <c r="C118" s="626">
        <f>C13</f>
        <v>11</v>
      </c>
      <c r="D118" s="162">
        <f>K14</f>
        <v>0</v>
      </c>
      <c r="E118" s="451">
        <f>C3</f>
        <v>1</v>
      </c>
      <c r="G118" s="108">
        <v>1</v>
      </c>
      <c r="H118" s="60">
        <f>K14</f>
        <v>0</v>
      </c>
      <c r="I118" s="587">
        <f>C12</f>
        <v>10</v>
      </c>
      <c r="J118" s="162">
        <f>K6</f>
        <v>0</v>
      </c>
      <c r="K118" s="611">
        <f>C6</f>
        <v>4</v>
      </c>
    </row>
    <row r="119" spans="1:11" x14ac:dyDescent="0.15">
      <c r="A119" s="184">
        <v>2</v>
      </c>
      <c r="B119" s="185">
        <f>K7</f>
        <v>0</v>
      </c>
      <c r="C119" s="626">
        <f>C16</f>
        <v>14</v>
      </c>
      <c r="D119" s="162">
        <f>K6</f>
        <v>0</v>
      </c>
      <c r="E119" s="451">
        <f>C6</f>
        <v>4</v>
      </c>
      <c r="G119" s="184">
        <v>2</v>
      </c>
      <c r="H119" s="185">
        <f>K7</f>
        <v>0</v>
      </c>
      <c r="I119" s="587">
        <f>C10</f>
        <v>8</v>
      </c>
      <c r="J119" s="162">
        <f>K10</f>
        <v>0</v>
      </c>
      <c r="K119" s="449">
        <f>C4</f>
        <v>2</v>
      </c>
    </row>
    <row r="120" spans="1:11" x14ac:dyDescent="0.15">
      <c r="A120" s="161">
        <v>3</v>
      </c>
      <c r="B120" s="186">
        <f>K10</f>
        <v>0</v>
      </c>
      <c r="C120" s="224">
        <f>C17</f>
        <v>15</v>
      </c>
      <c r="D120" s="187">
        <f>K3</f>
        <v>0</v>
      </c>
      <c r="E120" s="617">
        <f>C11</f>
        <v>9</v>
      </c>
      <c r="G120" s="161">
        <v>3</v>
      </c>
      <c r="H120" s="186">
        <f>K3</f>
        <v>0</v>
      </c>
      <c r="I120" s="587">
        <f>C14</f>
        <v>12</v>
      </c>
      <c r="J120" s="187">
        <f>K5</f>
        <v>0</v>
      </c>
      <c r="K120" s="611">
        <f>C13</f>
        <v>11</v>
      </c>
    </row>
    <row r="121" spans="1:11" ht="14" thickBot="1" x14ac:dyDescent="0.2">
      <c r="A121" s="109">
        <v>4</v>
      </c>
      <c r="B121" s="72">
        <f>K15</f>
        <v>0</v>
      </c>
      <c r="C121" s="619">
        <f>C15</f>
        <v>13</v>
      </c>
      <c r="D121" s="188">
        <f>K4</f>
        <v>0</v>
      </c>
      <c r="E121" s="447">
        <f>C9</f>
        <v>7</v>
      </c>
      <c r="G121" s="109">
        <v>4</v>
      </c>
      <c r="H121" s="72">
        <f>K4</f>
        <v>0</v>
      </c>
      <c r="I121" s="619">
        <f>C16</f>
        <v>14</v>
      </c>
      <c r="J121" s="188">
        <f>K15</f>
        <v>0</v>
      </c>
      <c r="K121" s="447">
        <f>C15</f>
        <v>13</v>
      </c>
    </row>
    <row r="123" spans="1:11" x14ac:dyDescent="0.15">
      <c r="A123" s="1637" t="s">
        <v>85</v>
      </c>
      <c r="B123" s="1637"/>
      <c r="C123" s="1637"/>
      <c r="D123" s="1637"/>
      <c r="E123" s="1637"/>
      <c r="F123" s="1637"/>
      <c r="G123" s="1637"/>
      <c r="H123" s="1637"/>
      <c r="I123" s="1637"/>
      <c r="J123" s="1637"/>
      <c r="K123" s="1637"/>
    </row>
    <row r="125" spans="1:11" x14ac:dyDescent="0.15">
      <c r="A125" s="1637" t="s">
        <v>1226</v>
      </c>
      <c r="B125" s="1637"/>
      <c r="C125" s="1637"/>
      <c r="D125" s="1637"/>
      <c r="E125" s="1637"/>
      <c r="F125" s="1637"/>
      <c r="G125" s="1637"/>
      <c r="H125" s="1637"/>
      <c r="I125" s="1637"/>
      <c r="J125" s="1637"/>
      <c r="K125" s="1637"/>
    </row>
    <row r="127" spans="1:11" ht="14" thickBot="1" x14ac:dyDescent="0.2">
      <c r="E127" s="15" t="s">
        <v>1962</v>
      </c>
      <c r="K127" s="15" t="s">
        <v>1963</v>
      </c>
    </row>
    <row r="128" spans="1:11" x14ac:dyDescent="0.15">
      <c r="A128" s="105" t="s">
        <v>892</v>
      </c>
      <c r="B128" s="181" t="s">
        <v>197</v>
      </c>
      <c r="C128" s="182" t="s">
        <v>865</v>
      </c>
      <c r="D128" s="183" t="s">
        <v>197</v>
      </c>
      <c r="E128" s="30" t="s">
        <v>866</v>
      </c>
      <c r="G128" s="105" t="s">
        <v>892</v>
      </c>
      <c r="H128" s="181" t="s">
        <v>197</v>
      </c>
      <c r="I128" s="182" t="s">
        <v>865</v>
      </c>
      <c r="J128" s="183" t="s">
        <v>197</v>
      </c>
      <c r="K128" s="30" t="s">
        <v>866</v>
      </c>
    </row>
    <row r="129" spans="1:11" x14ac:dyDescent="0.15">
      <c r="A129" s="108">
        <v>1</v>
      </c>
      <c r="B129" s="60">
        <f>K7</f>
        <v>0</v>
      </c>
      <c r="C129" s="157">
        <f>C10</f>
        <v>8</v>
      </c>
      <c r="D129" s="162">
        <f>K6</f>
        <v>0</v>
      </c>
      <c r="E129" s="451">
        <f>C5</f>
        <v>3</v>
      </c>
      <c r="G129" s="108">
        <v>1</v>
      </c>
      <c r="H129" s="60">
        <f>K10</f>
        <v>0</v>
      </c>
      <c r="I129" s="445">
        <f>C3</f>
        <v>1</v>
      </c>
      <c r="J129" s="162">
        <f>K6</f>
        <v>0</v>
      </c>
      <c r="K129" s="451">
        <f>C17</f>
        <v>15</v>
      </c>
    </row>
    <row r="130" spans="1:11" x14ac:dyDescent="0.15">
      <c r="A130" s="184">
        <v>2</v>
      </c>
      <c r="B130" s="185">
        <f>K10</f>
        <v>0</v>
      </c>
      <c r="C130" s="626">
        <f>C3</f>
        <v>1</v>
      </c>
      <c r="D130" s="162">
        <f>K4</f>
        <v>0</v>
      </c>
      <c r="E130" s="611">
        <f>C16</f>
        <v>14</v>
      </c>
      <c r="G130" s="184">
        <v>2</v>
      </c>
      <c r="H130" s="185">
        <f>K3</f>
        <v>0</v>
      </c>
      <c r="I130" s="587">
        <f>C8</f>
        <v>6</v>
      </c>
      <c r="J130" s="162">
        <f>K7</f>
        <v>0</v>
      </c>
      <c r="K130" s="206">
        <f>C10</f>
        <v>8</v>
      </c>
    </row>
    <row r="131" spans="1:11" x14ac:dyDescent="0.15">
      <c r="A131" s="161">
        <v>3</v>
      </c>
      <c r="B131" s="186">
        <f>K3</f>
        <v>0</v>
      </c>
      <c r="C131" s="620">
        <f>C11</f>
        <v>9</v>
      </c>
      <c r="D131" s="187">
        <f>K5</f>
        <v>0</v>
      </c>
      <c r="E131" s="225">
        <f>C13</f>
        <v>11</v>
      </c>
      <c r="G131" s="161">
        <v>3</v>
      </c>
      <c r="H131" s="186">
        <f>K4</f>
        <v>0</v>
      </c>
      <c r="I131" s="587">
        <f>C14</f>
        <v>12</v>
      </c>
      <c r="J131" s="187">
        <f>K14</f>
        <v>0</v>
      </c>
      <c r="K131" s="611">
        <f>C12</f>
        <v>10</v>
      </c>
    </row>
    <row r="132" spans="1:11" ht="14" thickBot="1" x14ac:dyDescent="0.2">
      <c r="A132" s="109">
        <v>4</v>
      </c>
      <c r="B132" s="72">
        <f>K15</f>
        <v>0</v>
      </c>
      <c r="C132" s="446">
        <f>C15</f>
        <v>13</v>
      </c>
      <c r="D132" s="188">
        <f>K14</f>
        <v>0</v>
      </c>
      <c r="E132" s="447">
        <f>C12</f>
        <v>10</v>
      </c>
      <c r="G132" s="109">
        <v>4</v>
      </c>
      <c r="H132" s="72">
        <f>K15</f>
        <v>0</v>
      </c>
      <c r="I132" s="446">
        <f>C13</f>
        <v>11</v>
      </c>
      <c r="J132" s="188">
        <f>K5</f>
        <v>0</v>
      </c>
      <c r="K132" s="447">
        <f>C15</f>
        <v>13</v>
      </c>
    </row>
    <row r="134" spans="1:11" ht="14" thickBot="1" x14ac:dyDescent="0.2">
      <c r="E134" s="15" t="s">
        <v>1967</v>
      </c>
      <c r="K134" s="15" t="s">
        <v>1968</v>
      </c>
    </row>
    <row r="135" spans="1:11" x14ac:dyDescent="0.15">
      <c r="A135" s="105" t="s">
        <v>892</v>
      </c>
      <c r="B135" s="181" t="s">
        <v>197</v>
      </c>
      <c r="C135" s="182" t="s">
        <v>865</v>
      </c>
      <c r="D135" s="183" t="s">
        <v>197</v>
      </c>
      <c r="E135" s="30" t="s">
        <v>866</v>
      </c>
      <c r="G135" s="105" t="s">
        <v>892</v>
      </c>
      <c r="H135" s="181" t="s">
        <v>197</v>
      </c>
      <c r="I135" s="182" t="s">
        <v>865</v>
      </c>
      <c r="J135" s="183" t="s">
        <v>197</v>
      </c>
      <c r="K135" s="30" t="s">
        <v>866</v>
      </c>
    </row>
    <row r="136" spans="1:11" x14ac:dyDescent="0.15">
      <c r="A136" s="108">
        <v>1</v>
      </c>
      <c r="B136" s="60">
        <f>K10</f>
        <v>0</v>
      </c>
      <c r="C136" s="626">
        <f>C9</f>
        <v>7</v>
      </c>
      <c r="D136" s="162">
        <f>K7</f>
        <v>0</v>
      </c>
      <c r="E136" s="611">
        <f>C10</f>
        <v>8</v>
      </c>
      <c r="G136" s="108">
        <v>1</v>
      </c>
      <c r="H136" s="60">
        <f>K15</f>
        <v>0</v>
      </c>
      <c r="I136" s="587">
        <f>C4</f>
        <v>2</v>
      </c>
      <c r="J136" s="162">
        <f>K6</f>
        <v>0</v>
      </c>
      <c r="K136" s="451">
        <f>C7</f>
        <v>5</v>
      </c>
    </row>
    <row r="137" spans="1:11" x14ac:dyDescent="0.15">
      <c r="A137" s="184">
        <v>2</v>
      </c>
      <c r="B137" s="185">
        <f>K15</f>
        <v>0</v>
      </c>
      <c r="C137" s="157">
        <f>C13</f>
        <v>11</v>
      </c>
      <c r="D137" s="162">
        <f>K6</f>
        <v>0</v>
      </c>
      <c r="E137" s="451">
        <f>C6</f>
        <v>4</v>
      </c>
      <c r="G137" s="184">
        <v>2</v>
      </c>
      <c r="H137" s="185">
        <f>K3</f>
        <v>0</v>
      </c>
      <c r="I137" s="445">
        <f>C16</f>
        <v>14</v>
      </c>
      <c r="J137" s="162">
        <f>K7</f>
        <v>0</v>
      </c>
      <c r="K137" s="206">
        <f>C10</f>
        <v>8</v>
      </c>
    </row>
    <row r="138" spans="1:11" x14ac:dyDescent="0.15">
      <c r="A138" s="161">
        <v>3</v>
      </c>
      <c r="B138" s="186">
        <f>K3</f>
        <v>0</v>
      </c>
      <c r="C138" s="620">
        <f>C16</f>
        <v>14</v>
      </c>
      <c r="D138" s="187">
        <f>K4</f>
        <v>0</v>
      </c>
      <c r="E138" s="225">
        <f>C14</f>
        <v>12</v>
      </c>
      <c r="G138" s="161">
        <v>3</v>
      </c>
      <c r="H138" s="186">
        <f>K4</f>
        <v>0</v>
      </c>
      <c r="I138" s="445">
        <f>C14</f>
        <v>12</v>
      </c>
      <c r="J138" s="187">
        <f>K10</f>
        <v>0</v>
      </c>
      <c r="K138" s="611">
        <f>C9</f>
        <v>7</v>
      </c>
    </row>
    <row r="139" spans="1:11" ht="14" thickBot="1" x14ac:dyDescent="0.2">
      <c r="A139" s="109">
        <v>4</v>
      </c>
      <c r="B139" s="72">
        <f>K14</f>
        <v>0</v>
      </c>
      <c r="C139" s="619">
        <f>C5</f>
        <v>3</v>
      </c>
      <c r="D139" s="188">
        <f>K5</f>
        <v>0</v>
      </c>
      <c r="E139" s="448">
        <f>C18</f>
        <v>16</v>
      </c>
      <c r="G139" s="109">
        <v>4</v>
      </c>
      <c r="H139" s="72">
        <f>K14</f>
        <v>0</v>
      </c>
      <c r="I139" s="619">
        <f>C8</f>
        <v>6</v>
      </c>
      <c r="J139" s="188">
        <f>K5</f>
        <v>0</v>
      </c>
      <c r="K139" s="447">
        <f>C18</f>
        <v>16</v>
      </c>
    </row>
    <row r="141" spans="1:11" ht="14" thickBot="1" x14ac:dyDescent="0.2">
      <c r="E141" s="15" t="s">
        <v>543</v>
      </c>
      <c r="K141" s="15" t="s">
        <v>2190</v>
      </c>
    </row>
    <row r="142" spans="1:11" x14ac:dyDescent="0.15">
      <c r="A142" s="105" t="s">
        <v>892</v>
      </c>
      <c r="B142" s="181" t="s">
        <v>197</v>
      </c>
      <c r="C142" s="182" t="s">
        <v>865</v>
      </c>
      <c r="D142" s="183" t="s">
        <v>197</v>
      </c>
      <c r="E142" s="30" t="s">
        <v>866</v>
      </c>
      <c r="G142" s="105" t="s">
        <v>892</v>
      </c>
      <c r="H142" s="181" t="s">
        <v>197</v>
      </c>
      <c r="I142" s="182" t="s">
        <v>865</v>
      </c>
      <c r="J142" s="183" t="s">
        <v>197</v>
      </c>
      <c r="K142" s="30" t="s">
        <v>866</v>
      </c>
    </row>
    <row r="143" spans="1:11" x14ac:dyDescent="0.15">
      <c r="A143" s="108">
        <v>1</v>
      </c>
      <c r="B143" s="60">
        <f>K6</f>
        <v>0</v>
      </c>
      <c r="C143" s="157">
        <f>C7</f>
        <v>5</v>
      </c>
      <c r="D143" s="162">
        <f>K15</f>
        <v>0</v>
      </c>
      <c r="E143" s="451">
        <f>C5</f>
        <v>3</v>
      </c>
      <c r="G143" s="108">
        <v>1</v>
      </c>
      <c r="H143" s="60">
        <f>K14</f>
        <v>0</v>
      </c>
      <c r="I143" s="445">
        <f>C11</f>
        <v>9</v>
      </c>
      <c r="J143" s="162">
        <f>K6</f>
        <v>0</v>
      </c>
      <c r="K143" s="451">
        <f>C5</f>
        <v>3</v>
      </c>
    </row>
    <row r="144" spans="1:11" x14ac:dyDescent="0.15">
      <c r="A144" s="184">
        <v>2</v>
      </c>
      <c r="B144" s="185">
        <f>K7</f>
        <v>0</v>
      </c>
      <c r="C144" s="157">
        <f>C10</f>
        <v>8</v>
      </c>
      <c r="D144" s="162">
        <f>K4</f>
        <v>0</v>
      </c>
      <c r="E144" s="451">
        <f>C17</f>
        <v>15</v>
      </c>
      <c r="G144" s="184">
        <v>2</v>
      </c>
      <c r="H144" s="185">
        <f>K10</f>
        <v>0</v>
      </c>
      <c r="I144" s="445">
        <f>C18</f>
        <v>16</v>
      </c>
      <c r="J144" s="162">
        <f>K15</f>
        <v>0</v>
      </c>
      <c r="K144" s="449">
        <f>C13</f>
        <v>11</v>
      </c>
    </row>
    <row r="145" spans="1:11" x14ac:dyDescent="0.15">
      <c r="A145" s="161">
        <v>3</v>
      </c>
      <c r="B145" s="186">
        <f>K14</f>
        <v>0</v>
      </c>
      <c r="C145" s="620">
        <f>C11</f>
        <v>9</v>
      </c>
      <c r="D145" s="187">
        <f>K3</f>
        <v>0</v>
      </c>
      <c r="E145" s="225">
        <f>C16</f>
        <v>14</v>
      </c>
      <c r="G145" s="161">
        <v>3</v>
      </c>
      <c r="H145" s="186">
        <f>K7</f>
        <v>0</v>
      </c>
      <c r="I145" s="587">
        <f>C6</f>
        <v>4</v>
      </c>
      <c r="J145" s="187">
        <f>K4</f>
        <v>0</v>
      </c>
      <c r="K145" s="451">
        <f>C4</f>
        <v>2</v>
      </c>
    </row>
    <row r="146" spans="1:11" ht="14" thickBot="1" x14ac:dyDescent="0.2">
      <c r="A146" s="109">
        <v>4</v>
      </c>
      <c r="B146" s="72">
        <f>K5</f>
        <v>0</v>
      </c>
      <c r="C146" s="446">
        <f>C9</f>
        <v>7</v>
      </c>
      <c r="D146" s="188">
        <f>K10</f>
        <v>0</v>
      </c>
      <c r="E146" s="447">
        <f>C18</f>
        <v>16</v>
      </c>
      <c r="G146" s="109">
        <v>4</v>
      </c>
      <c r="H146" s="72">
        <f>K5</f>
        <v>0</v>
      </c>
      <c r="I146" s="619">
        <f>C3</f>
        <v>1</v>
      </c>
      <c r="J146" s="188">
        <f>K3</f>
        <v>0</v>
      </c>
      <c r="K146" s="448">
        <f>C8</f>
        <v>6</v>
      </c>
    </row>
  </sheetData>
  <sheetProtection password="CF27" sheet="1" objects="1" scenarios="1"/>
  <mergeCells count="38">
    <mergeCell ref="F5:G5"/>
    <mergeCell ref="F6:G6"/>
    <mergeCell ref="F7:G7"/>
    <mergeCell ref="F8:G8"/>
    <mergeCell ref="A1:K1"/>
    <mergeCell ref="F2:G2"/>
    <mergeCell ref="F3:G3"/>
    <mergeCell ref="F4:G4"/>
    <mergeCell ref="F13:G13"/>
    <mergeCell ref="F14:G14"/>
    <mergeCell ref="F15:G15"/>
    <mergeCell ref="F16:G16"/>
    <mergeCell ref="F9:G9"/>
    <mergeCell ref="F10:G10"/>
    <mergeCell ref="F11:G11"/>
    <mergeCell ref="F12:G12"/>
    <mergeCell ref="C20:E20"/>
    <mergeCell ref="H21:I21"/>
    <mergeCell ref="J21:K21"/>
    <mergeCell ref="A22:G22"/>
    <mergeCell ref="F17:G17"/>
    <mergeCell ref="F18:G18"/>
    <mergeCell ref="F19:G19"/>
    <mergeCell ref="I19:J19"/>
    <mergeCell ref="A27:G27"/>
    <mergeCell ref="A28:G28"/>
    <mergeCell ref="A29:G29"/>
    <mergeCell ref="A31:K31"/>
    <mergeCell ref="A23:G23"/>
    <mergeCell ref="A24:G24"/>
    <mergeCell ref="A25:G25"/>
    <mergeCell ref="A26:G26"/>
    <mergeCell ref="A123:K123"/>
    <mergeCell ref="A125:K125"/>
    <mergeCell ref="B33:C33"/>
    <mergeCell ref="A62:K62"/>
    <mergeCell ref="A64:K64"/>
    <mergeCell ref="B88:C88"/>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oglio74"/>
  <dimension ref="A1:K173"/>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281</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758" t="s">
        <v>1180</v>
      </c>
      <c r="G3" s="1759"/>
      <c r="I3" s="18" t="s">
        <v>684</v>
      </c>
      <c r="J3" s="18"/>
      <c r="K3" s="18" t="s">
        <v>531</v>
      </c>
    </row>
    <row r="4" spans="1:11" x14ac:dyDescent="0.15">
      <c r="B4" s="16">
        <v>1</v>
      </c>
      <c r="C4" s="98">
        <v>1</v>
      </c>
      <c r="D4" s="14"/>
      <c r="E4" s="20">
        <f>COUNTIF(C$24:C$94,C$4)+COUNTIF(I$24:I$94,$C4)</f>
        <v>5</v>
      </c>
      <c r="F4" s="1638">
        <f>COUNTIF(E$24:E$94,C$4)+COUNTIF(K$24:K$94,$C4)</f>
        <v>6</v>
      </c>
      <c r="G4" s="1753"/>
      <c r="I4" s="45">
        <f>$C$4</f>
        <v>1</v>
      </c>
      <c r="J4" s="20" t="s">
        <v>1678</v>
      </c>
      <c r="K4" s="14"/>
    </row>
    <row r="5" spans="1:11" x14ac:dyDescent="0.15">
      <c r="B5" s="16">
        <v>2</v>
      </c>
      <c r="C5" s="98">
        <v>2</v>
      </c>
      <c r="D5" s="14"/>
      <c r="E5" s="20">
        <f>COUNTIF(C$24:C$94,C$5)+COUNTIF(I$24:I$94,$C5)</f>
        <v>5</v>
      </c>
      <c r="F5" s="1638">
        <f>COUNTIF(E$24:E$94,C$5)+COUNTIF(K$24:K$94,$C5)</f>
        <v>6</v>
      </c>
      <c r="G5" s="1753"/>
      <c r="I5" s="45">
        <f>$C$5</f>
        <v>2</v>
      </c>
      <c r="J5" s="20"/>
      <c r="K5" s="24"/>
    </row>
    <row r="6" spans="1:11" x14ac:dyDescent="0.15">
      <c r="B6" s="16">
        <v>3</v>
      </c>
      <c r="C6" s="98">
        <v>3</v>
      </c>
      <c r="D6" s="14"/>
      <c r="E6" s="20">
        <f>COUNTIF(C$24:C$94,C$6)+COUNTIF(I$24:I$94,$C6)</f>
        <v>5</v>
      </c>
      <c r="F6" s="1638">
        <f>COUNTIF(E$24:E$94,C$6)+COUNTIF(K$24:K$94,$C6)</f>
        <v>6</v>
      </c>
      <c r="G6" s="1753"/>
      <c r="I6" s="45">
        <f>$C$6</f>
        <v>3</v>
      </c>
      <c r="J6" s="20"/>
      <c r="K6" s="24"/>
    </row>
    <row r="7" spans="1:11" x14ac:dyDescent="0.15">
      <c r="B7" s="16">
        <v>4</v>
      </c>
      <c r="C7" s="98">
        <v>4</v>
      </c>
      <c r="D7" s="14"/>
      <c r="E7" s="20">
        <f>COUNTIF(C$24:C$94,C$7)+COUNTIF(I$24:I$94,$C7)</f>
        <v>5</v>
      </c>
      <c r="F7" s="1638">
        <f>COUNTIF(E$24:E$94,C$7)+COUNTIF(K$24:K$94,$C7)</f>
        <v>6</v>
      </c>
      <c r="G7" s="1753"/>
      <c r="I7" s="45">
        <f>$C$7</f>
        <v>4</v>
      </c>
      <c r="J7" s="20" t="s">
        <v>1678</v>
      </c>
      <c r="K7" s="14"/>
    </row>
    <row r="8" spans="1:11" x14ac:dyDescent="0.15">
      <c r="B8" s="16">
        <v>5</v>
      </c>
      <c r="C8" s="98">
        <v>5</v>
      </c>
      <c r="D8" s="14"/>
      <c r="E8" s="20">
        <f>COUNTIF(C$24:C$94,C$8)+COUNTIF(I$24:I$94,$C8)</f>
        <v>5</v>
      </c>
      <c r="F8" s="1638">
        <f>COUNTIF(E$24:E$94,C$8)+COUNTIF(K$24:K$94,$C8)</f>
        <v>6</v>
      </c>
      <c r="G8" s="1753"/>
      <c r="I8" s="45">
        <f>$C$8</f>
        <v>5</v>
      </c>
      <c r="J8" s="20" t="s">
        <v>1678</v>
      </c>
      <c r="K8" s="14"/>
    </row>
    <row r="9" spans="1:11" x14ac:dyDescent="0.15">
      <c r="B9" s="16">
        <v>6</v>
      </c>
      <c r="C9" s="98">
        <v>6</v>
      </c>
      <c r="D9" s="14"/>
      <c r="E9" s="20">
        <f>COUNTIF(C$24:C$94,C$9)+COUNTIF(I$24:I$94,$C9)</f>
        <v>5</v>
      </c>
      <c r="F9" s="1638">
        <f>COUNTIF(E$24:E$94,C$9)+COUNTIF(K$24:K$94,$C9)</f>
        <v>6</v>
      </c>
      <c r="G9" s="1753"/>
      <c r="I9" s="45">
        <f>$C$9</f>
        <v>6</v>
      </c>
      <c r="J9" s="20"/>
      <c r="K9" s="24"/>
    </row>
    <row r="10" spans="1:11" x14ac:dyDescent="0.15">
      <c r="B10" s="16">
        <v>7</v>
      </c>
      <c r="C10" s="98">
        <v>7</v>
      </c>
      <c r="D10" s="14"/>
      <c r="E10" s="20">
        <f>COUNTIF(C$24:C$94,C$10)+COUNTIF(I$24:I$94,$C10)</f>
        <v>6</v>
      </c>
      <c r="F10" s="1638">
        <f>COUNTIF(E$24:E$94,C$10)+COUNTIF(K$24:K$94,$C10)</f>
        <v>5</v>
      </c>
      <c r="G10" s="1753"/>
      <c r="I10" s="45">
        <f>$C$10</f>
        <v>7</v>
      </c>
      <c r="J10" s="20"/>
      <c r="K10" s="24"/>
    </row>
    <row r="11" spans="1:11" x14ac:dyDescent="0.15">
      <c r="B11" s="16">
        <v>8</v>
      </c>
      <c r="C11" s="98">
        <v>8</v>
      </c>
      <c r="D11" s="14"/>
      <c r="E11" s="20">
        <f>COUNTIF(C$24:C$94,C$11)+COUNTIF(I$24:I$94,$C11)</f>
        <v>6</v>
      </c>
      <c r="F11" s="1638">
        <f>COUNTIF(E$24:E$94,C$11)+COUNTIF(K$24:K$94,$C11)</f>
        <v>5</v>
      </c>
      <c r="G11" s="1753"/>
      <c r="I11" s="45">
        <f>$C$11</f>
        <v>8</v>
      </c>
      <c r="J11" s="20" t="s">
        <v>1678</v>
      </c>
      <c r="K11" s="14"/>
    </row>
    <row r="12" spans="1:11" x14ac:dyDescent="0.15">
      <c r="B12" s="16">
        <v>9</v>
      </c>
      <c r="C12" s="98">
        <v>9</v>
      </c>
      <c r="D12" s="14"/>
      <c r="E12" s="20">
        <f>COUNTIF(C$24:C$94,C$12)+COUNTIF(I$24:I$94,$C12)</f>
        <v>6</v>
      </c>
      <c r="F12" s="1638">
        <f>COUNTIF(E$24:E$94,C$12)+COUNTIF(K$24:K$94,$C12)</f>
        <v>5</v>
      </c>
      <c r="G12" s="1753"/>
      <c r="I12" s="45">
        <f>$C$12</f>
        <v>9</v>
      </c>
      <c r="J12" s="20" t="s">
        <v>1678</v>
      </c>
      <c r="K12" s="14"/>
    </row>
    <row r="13" spans="1:11" x14ac:dyDescent="0.15">
      <c r="B13" s="16">
        <v>10</v>
      </c>
      <c r="C13" s="98">
        <v>10</v>
      </c>
      <c r="D13" s="14"/>
      <c r="E13" s="20">
        <f>COUNTIF(C$24:C$94,C$13)+COUNTIF(I$24:I$94,$C13)</f>
        <v>6</v>
      </c>
      <c r="F13" s="1638">
        <f>COUNTIF(E$24:E$94,C$13)+COUNTIF(K$24:K$94,$C13)</f>
        <v>5</v>
      </c>
      <c r="G13" s="1753"/>
      <c r="I13" s="45">
        <f>$C$13</f>
        <v>10</v>
      </c>
      <c r="J13" s="20"/>
      <c r="K13" s="24"/>
    </row>
    <row r="14" spans="1:11" x14ac:dyDescent="0.15">
      <c r="B14" s="16">
        <v>11</v>
      </c>
      <c r="C14" s="98">
        <v>11</v>
      </c>
      <c r="D14" s="14"/>
      <c r="E14" s="20">
        <f>COUNTIF(C$24:C$94,C$14)+COUNTIF(I$24:I$94,$C14)</f>
        <v>6</v>
      </c>
      <c r="F14" s="1638">
        <f>COUNTIF(E$24:E$94,C$14)+COUNTIF(K$24:K$94,$C14)</f>
        <v>5</v>
      </c>
      <c r="G14" s="1753"/>
      <c r="I14" s="45">
        <f>$C$14</f>
        <v>11</v>
      </c>
      <c r="J14" s="20"/>
      <c r="K14" s="24"/>
    </row>
    <row r="15" spans="1:11" x14ac:dyDescent="0.15">
      <c r="B15" s="16">
        <v>12</v>
      </c>
      <c r="C15" s="98">
        <v>12</v>
      </c>
      <c r="D15" s="14"/>
      <c r="E15" s="20">
        <f>COUNTIF(C$24:C$94,C$15)+COUNTIF(I$24:I$94,$C15)</f>
        <v>6</v>
      </c>
      <c r="F15" s="1638">
        <f>COUNTIF(E$24:E$94,C$15)+COUNTIF(K$24:K$94,$C15)</f>
        <v>5</v>
      </c>
      <c r="G15" s="1753"/>
      <c r="I15" s="46">
        <f>$C$15</f>
        <v>12</v>
      </c>
      <c r="J15" s="20" t="s">
        <v>1678</v>
      </c>
      <c r="K15" s="417"/>
    </row>
    <row r="16" spans="1:11" x14ac:dyDescent="0.15">
      <c r="A16" s="15" t="s">
        <v>363</v>
      </c>
      <c r="B16" s="383" t="s">
        <v>362</v>
      </c>
      <c r="C16" s="24" t="s">
        <v>327</v>
      </c>
      <c r="D16" s="383" t="s">
        <v>892</v>
      </c>
      <c r="E16" s="24">
        <f>SUM(E4:E15)</f>
        <v>66</v>
      </c>
      <c r="F16" s="1754" t="s">
        <v>301</v>
      </c>
      <c r="G16" s="1754"/>
      <c r="H16" s="24" t="s">
        <v>1609</v>
      </c>
      <c r="I16" s="1755" t="s">
        <v>303</v>
      </c>
      <c r="J16" s="1755"/>
      <c r="K16" s="24" t="s">
        <v>989</v>
      </c>
    </row>
    <row r="17" spans="1:11" x14ac:dyDescent="0.15">
      <c r="A17" s="25"/>
      <c r="B17" s="420"/>
      <c r="C17" s="1756" t="s">
        <v>570</v>
      </c>
      <c r="D17" s="1757"/>
      <c r="E17" s="1757"/>
      <c r="F17" s="25"/>
      <c r="G17" s="25"/>
      <c r="H17" s="25"/>
      <c r="I17" s="25"/>
      <c r="J17" s="25"/>
      <c r="K17" s="25"/>
    </row>
    <row r="20" spans="1:11" x14ac:dyDescent="0.15">
      <c r="A20" s="1637" t="s">
        <v>530</v>
      </c>
      <c r="B20" s="1637"/>
      <c r="C20" s="1637"/>
      <c r="D20" s="1637"/>
      <c r="E20" s="1637"/>
      <c r="F20" s="1637"/>
      <c r="G20" s="1637"/>
      <c r="H20" s="1637"/>
      <c r="I20" s="1637"/>
      <c r="J20" s="1637"/>
      <c r="K20" s="1637"/>
    </row>
    <row r="22" spans="1:11" ht="14" thickBot="1" x14ac:dyDescent="0.2">
      <c r="E22" s="15" t="s">
        <v>307</v>
      </c>
      <c r="K22" s="15" t="s">
        <v>308</v>
      </c>
    </row>
    <row r="23" spans="1:11" x14ac:dyDescent="0.15">
      <c r="A23" s="26" t="s">
        <v>892</v>
      </c>
      <c r="B23" s="27" t="s">
        <v>197</v>
      </c>
      <c r="C23" s="28" t="s">
        <v>865</v>
      </c>
      <c r="D23" s="29" t="s">
        <v>197</v>
      </c>
      <c r="E23" s="30" t="s">
        <v>866</v>
      </c>
      <c r="G23" s="26" t="s">
        <v>892</v>
      </c>
      <c r="H23" s="27" t="s">
        <v>197</v>
      </c>
      <c r="I23" s="28" t="s">
        <v>865</v>
      </c>
      <c r="J23" s="29" t="s">
        <v>197</v>
      </c>
      <c r="K23" s="30" t="s">
        <v>866</v>
      </c>
    </row>
    <row r="24" spans="1:11" x14ac:dyDescent="0.15">
      <c r="A24" s="31">
        <v>1</v>
      </c>
      <c r="B24" s="32">
        <f>K7</f>
        <v>0</v>
      </c>
      <c r="C24" s="33">
        <f>$C$7</f>
        <v>4</v>
      </c>
      <c r="D24" s="34">
        <f>K15</f>
        <v>0</v>
      </c>
      <c r="E24" s="33">
        <f>$C$15</f>
        <v>12</v>
      </c>
      <c r="G24" s="31">
        <v>1</v>
      </c>
      <c r="H24" s="32">
        <f>K15</f>
        <v>0</v>
      </c>
      <c r="I24" s="45">
        <f>$C$15</f>
        <v>12</v>
      </c>
      <c r="J24" s="34">
        <f>K4</f>
        <v>0</v>
      </c>
      <c r="K24" s="33">
        <f>$C$4</f>
        <v>1</v>
      </c>
    </row>
    <row r="25" spans="1:11" x14ac:dyDescent="0.15">
      <c r="A25" s="35">
        <v>2</v>
      </c>
      <c r="B25" s="36">
        <f>K4</f>
        <v>0</v>
      </c>
      <c r="C25" s="33">
        <f>$C$4</f>
        <v>1</v>
      </c>
      <c r="D25" s="34">
        <f>K8</f>
        <v>0</v>
      </c>
      <c r="E25" s="33">
        <f>$C8</f>
        <v>5</v>
      </c>
      <c r="G25" s="35">
        <v>2</v>
      </c>
      <c r="H25" s="36">
        <f>K11</f>
        <v>0</v>
      </c>
      <c r="I25" s="46">
        <f>$C$11</f>
        <v>8</v>
      </c>
      <c r="J25" s="34">
        <f>K8</f>
        <v>0</v>
      </c>
      <c r="K25" s="37">
        <f>$C$8</f>
        <v>5</v>
      </c>
    </row>
    <row r="26" spans="1:11" ht="14" thickBot="1" x14ac:dyDescent="0.2">
      <c r="A26" s="41">
        <v>3</v>
      </c>
      <c r="B26" s="42">
        <f>K12</f>
        <v>0</v>
      </c>
      <c r="C26" s="43">
        <f>$C$12</f>
        <v>9</v>
      </c>
      <c r="D26" s="44">
        <f>K11</f>
        <v>0</v>
      </c>
      <c r="E26" s="43">
        <f>$C$11</f>
        <v>8</v>
      </c>
      <c r="G26" s="41">
        <v>3</v>
      </c>
      <c r="H26" s="42">
        <f>K12</f>
        <v>0</v>
      </c>
      <c r="I26" s="111">
        <f>$C$12</f>
        <v>9</v>
      </c>
      <c r="J26" s="44">
        <f>K7</f>
        <v>0</v>
      </c>
      <c r="K26" s="43">
        <f>$C$7</f>
        <v>4</v>
      </c>
    </row>
    <row r="28" spans="1:11" ht="14" thickBot="1" x14ac:dyDescent="0.2">
      <c r="E28" s="15" t="s">
        <v>309</v>
      </c>
      <c r="K28" s="15" t="s">
        <v>2186</v>
      </c>
    </row>
    <row r="29" spans="1:11" x14ac:dyDescent="0.15">
      <c r="A29" s="26" t="s">
        <v>892</v>
      </c>
      <c r="B29" s="27" t="s">
        <v>197</v>
      </c>
      <c r="C29" s="28" t="s">
        <v>865</v>
      </c>
      <c r="D29" s="29" t="s">
        <v>197</v>
      </c>
      <c r="E29" s="30" t="s">
        <v>866</v>
      </c>
      <c r="G29" s="26" t="s">
        <v>892</v>
      </c>
      <c r="H29" s="27" t="s">
        <v>197</v>
      </c>
      <c r="I29" s="28" t="s">
        <v>865</v>
      </c>
      <c r="J29" s="29" t="s">
        <v>197</v>
      </c>
      <c r="K29" s="30" t="s">
        <v>866</v>
      </c>
    </row>
    <row r="30" spans="1:11" x14ac:dyDescent="0.15">
      <c r="A30" s="31">
        <v>1</v>
      </c>
      <c r="B30" s="32">
        <f>K8</f>
        <v>0</v>
      </c>
      <c r="C30" s="45">
        <f>$C$8</f>
        <v>5</v>
      </c>
      <c r="D30" s="34">
        <f>K15</f>
        <v>0</v>
      </c>
      <c r="E30" s="33">
        <f>$C$15</f>
        <v>12</v>
      </c>
      <c r="G30" s="31">
        <v>1</v>
      </c>
      <c r="H30" s="32">
        <f>K8</f>
        <v>0</v>
      </c>
      <c r="I30" s="45">
        <f>$C$8</f>
        <v>5</v>
      </c>
      <c r="J30" s="34">
        <f>K7</f>
        <v>0</v>
      </c>
      <c r="K30" s="33">
        <f>$C$7</f>
        <v>4</v>
      </c>
    </row>
    <row r="31" spans="1:11" x14ac:dyDescent="0.15">
      <c r="A31" s="35">
        <v>2</v>
      </c>
      <c r="B31" s="36">
        <f>K11</f>
        <v>0</v>
      </c>
      <c r="C31" s="45">
        <f>$C$11</f>
        <v>8</v>
      </c>
      <c r="D31" s="34">
        <f>K7</f>
        <v>0</v>
      </c>
      <c r="E31" s="33">
        <f>$C$7</f>
        <v>4</v>
      </c>
      <c r="G31" s="35">
        <v>2</v>
      </c>
      <c r="H31" s="36">
        <f>K15</f>
        <v>0</v>
      </c>
      <c r="I31" s="46">
        <f>$C$15</f>
        <v>12</v>
      </c>
      <c r="J31" s="34">
        <f>K12</f>
        <v>0</v>
      </c>
      <c r="K31" s="37">
        <f>$C$12</f>
        <v>9</v>
      </c>
    </row>
    <row r="32" spans="1:11" ht="14" thickBot="1" x14ac:dyDescent="0.2">
      <c r="A32" s="41">
        <v>3</v>
      </c>
      <c r="B32" s="42">
        <f>K4</f>
        <v>0</v>
      </c>
      <c r="C32" s="111">
        <f>$C$4</f>
        <v>1</v>
      </c>
      <c r="D32" s="44">
        <f>K12</f>
        <v>0</v>
      </c>
      <c r="E32" s="43">
        <f>$C$12</f>
        <v>9</v>
      </c>
      <c r="G32" s="41">
        <v>3</v>
      </c>
      <c r="H32" s="42">
        <f>K11</f>
        <v>0</v>
      </c>
      <c r="I32" s="111">
        <f>$C$11</f>
        <v>8</v>
      </c>
      <c r="J32" s="44">
        <f>K4</f>
        <v>0</v>
      </c>
      <c r="K32" s="43">
        <f>$C$4</f>
        <v>1</v>
      </c>
    </row>
    <row r="34" spans="1:11" ht="14" thickBot="1" x14ac:dyDescent="0.2">
      <c r="E34" s="15" t="s">
        <v>2185</v>
      </c>
      <c r="G34" s="2023" t="s">
        <v>310</v>
      </c>
      <c r="H34" s="2023"/>
      <c r="I34" s="2023"/>
      <c r="J34" s="686"/>
      <c r="K34" s="15" t="s">
        <v>2187</v>
      </c>
    </row>
    <row r="35" spans="1:11" x14ac:dyDescent="0.15">
      <c r="A35" s="26" t="s">
        <v>892</v>
      </c>
      <c r="B35" s="27" t="s">
        <v>197</v>
      </c>
      <c r="C35" s="28" t="s">
        <v>865</v>
      </c>
      <c r="D35" s="29" t="s">
        <v>197</v>
      </c>
      <c r="E35" s="30" t="s">
        <v>866</v>
      </c>
      <c r="G35" s="26" t="s">
        <v>892</v>
      </c>
      <c r="H35" s="27" t="s">
        <v>197</v>
      </c>
      <c r="I35" s="28" t="s">
        <v>865</v>
      </c>
      <c r="J35" s="29" t="s">
        <v>197</v>
      </c>
      <c r="K35" s="30" t="s">
        <v>866</v>
      </c>
    </row>
    <row r="36" spans="1:11" x14ac:dyDescent="0.15">
      <c r="A36" s="31">
        <v>1</v>
      </c>
      <c r="B36" s="32">
        <f>K12</f>
        <v>0</v>
      </c>
      <c r="C36" s="45">
        <f>$C$12</f>
        <v>9</v>
      </c>
      <c r="D36" s="34">
        <f>K8</f>
        <v>0</v>
      </c>
      <c r="E36" s="33">
        <f>$C$8</f>
        <v>5</v>
      </c>
      <c r="G36" s="31">
        <v>1</v>
      </c>
      <c r="H36" s="32">
        <f>E137</f>
        <v>0</v>
      </c>
      <c r="I36" s="157">
        <f>$C$13</f>
        <v>10</v>
      </c>
      <c r="J36" s="34">
        <f>E129</f>
        <v>0</v>
      </c>
      <c r="K36" s="206">
        <f>$C$5</f>
        <v>2</v>
      </c>
    </row>
    <row r="37" spans="1:11" x14ac:dyDescent="0.15">
      <c r="A37" s="35">
        <v>2</v>
      </c>
      <c r="B37" s="36">
        <f>K15</f>
        <v>0</v>
      </c>
      <c r="C37" s="45">
        <f>$C$15</f>
        <v>12</v>
      </c>
      <c r="D37" s="34">
        <f>K11</f>
        <v>0</v>
      </c>
      <c r="E37" s="33">
        <f>$C$11</f>
        <v>8</v>
      </c>
      <c r="G37" s="35">
        <v>2</v>
      </c>
      <c r="H37" s="36">
        <f>E134</f>
        <v>0</v>
      </c>
      <c r="I37" s="224">
        <f>$C$10</f>
        <v>7</v>
      </c>
      <c r="J37" s="34">
        <f>E133</f>
        <v>0</v>
      </c>
      <c r="K37" s="225">
        <f>$C$9</f>
        <v>6</v>
      </c>
    </row>
    <row r="38" spans="1:11" ht="14" thickBot="1" x14ac:dyDescent="0.2">
      <c r="A38" s="41">
        <v>3</v>
      </c>
      <c r="B38" s="42">
        <f>K7</f>
        <v>0</v>
      </c>
      <c r="C38" s="111">
        <f>$C$7</f>
        <v>4</v>
      </c>
      <c r="D38" s="44">
        <f>K4</f>
        <v>0</v>
      </c>
      <c r="E38" s="43">
        <f>$C$4</f>
        <v>1</v>
      </c>
      <c r="G38" s="41">
        <v>3</v>
      </c>
      <c r="H38" s="42">
        <f>E130</f>
        <v>0</v>
      </c>
      <c r="I38" s="226">
        <f>$C$6</f>
        <v>3</v>
      </c>
      <c r="J38" s="44">
        <f>E138</f>
        <v>0</v>
      </c>
      <c r="K38" s="193">
        <f>$C$14</f>
        <v>11</v>
      </c>
    </row>
    <row r="40" spans="1:11" ht="14" thickBot="1" x14ac:dyDescent="0.2">
      <c r="E40" s="15" t="s">
        <v>2188</v>
      </c>
      <c r="K40" s="15" t="s">
        <v>311</v>
      </c>
    </row>
    <row r="41" spans="1:11" x14ac:dyDescent="0.15">
      <c r="A41" s="26" t="s">
        <v>892</v>
      </c>
      <c r="B41" s="27" t="s">
        <v>197</v>
      </c>
      <c r="C41" s="28" t="s">
        <v>865</v>
      </c>
      <c r="D41" s="29" t="s">
        <v>197</v>
      </c>
      <c r="E41" s="30" t="s">
        <v>866</v>
      </c>
      <c r="G41" s="26" t="s">
        <v>892</v>
      </c>
      <c r="H41" s="27" t="s">
        <v>197</v>
      </c>
      <c r="I41" s="28" t="s">
        <v>865</v>
      </c>
      <c r="J41" s="29" t="s">
        <v>197</v>
      </c>
      <c r="K41" s="30" t="s">
        <v>866</v>
      </c>
    </row>
    <row r="42" spans="1:11" x14ac:dyDescent="0.15">
      <c r="A42" s="31">
        <v>1</v>
      </c>
      <c r="B42" s="32">
        <f>E137</f>
        <v>0</v>
      </c>
      <c r="C42" s="45">
        <f>$C$13</f>
        <v>10</v>
      </c>
      <c r="D42" s="34">
        <f>E134</f>
        <v>0</v>
      </c>
      <c r="E42" s="33">
        <f>$C$10</f>
        <v>7</v>
      </c>
      <c r="G42" s="31">
        <v>1</v>
      </c>
      <c r="H42" s="32">
        <f>E137</f>
        <v>0</v>
      </c>
      <c r="I42" s="45">
        <f>$C$13</f>
        <v>10</v>
      </c>
      <c r="J42" s="34">
        <f>E130</f>
        <v>0</v>
      </c>
      <c r="K42" s="33">
        <f>$C$6</f>
        <v>3</v>
      </c>
    </row>
    <row r="43" spans="1:11" x14ac:dyDescent="0.15">
      <c r="A43" s="35">
        <v>2</v>
      </c>
      <c r="B43" s="36">
        <f>E133</f>
        <v>0</v>
      </c>
      <c r="C43" s="45">
        <f>$C$9</f>
        <v>6</v>
      </c>
      <c r="D43" s="34">
        <f>E130</f>
        <v>0</v>
      </c>
      <c r="E43" s="33">
        <f>$C$6</f>
        <v>3</v>
      </c>
      <c r="G43" s="35">
        <v>2</v>
      </c>
      <c r="H43" s="36">
        <f>E134</f>
        <v>0</v>
      </c>
      <c r="I43" s="46">
        <f>$C$10</f>
        <v>7</v>
      </c>
      <c r="J43" s="34">
        <f>E129</f>
        <v>0</v>
      </c>
      <c r="K43" s="37">
        <f>$C$5</f>
        <v>2</v>
      </c>
    </row>
    <row r="44" spans="1:11" ht="14" thickBot="1" x14ac:dyDescent="0.2">
      <c r="A44" s="41">
        <v>3</v>
      </c>
      <c r="B44" s="42">
        <f>E129</f>
        <v>0</v>
      </c>
      <c r="C44" s="111">
        <f>$C$5</f>
        <v>2</v>
      </c>
      <c r="D44" s="44">
        <f>E138</f>
        <v>0</v>
      </c>
      <c r="E44" s="43">
        <f>$C$14</f>
        <v>11</v>
      </c>
      <c r="G44" s="41">
        <v>3</v>
      </c>
      <c r="H44" s="42">
        <f>E138</f>
        <v>0</v>
      </c>
      <c r="I44" s="111">
        <f>$C$14</f>
        <v>11</v>
      </c>
      <c r="J44" s="44">
        <f>E133</f>
        <v>0</v>
      </c>
      <c r="K44" s="43">
        <f>$C$9</f>
        <v>6</v>
      </c>
    </row>
    <row r="46" spans="1:11" ht="14" thickBot="1" x14ac:dyDescent="0.2">
      <c r="E46" s="15" t="s">
        <v>312</v>
      </c>
      <c r="K46" s="15" t="s">
        <v>313</v>
      </c>
    </row>
    <row r="47" spans="1:11" x14ac:dyDescent="0.15">
      <c r="A47" s="26" t="s">
        <v>892</v>
      </c>
      <c r="B47" s="27" t="s">
        <v>197</v>
      </c>
      <c r="C47" s="28" t="s">
        <v>865</v>
      </c>
      <c r="D47" s="29" t="s">
        <v>197</v>
      </c>
      <c r="E47" s="30" t="s">
        <v>866</v>
      </c>
      <c r="G47" s="26" t="s">
        <v>892</v>
      </c>
      <c r="H47" s="27" t="s">
        <v>197</v>
      </c>
      <c r="I47" s="28" t="s">
        <v>865</v>
      </c>
      <c r="J47" s="29" t="s">
        <v>197</v>
      </c>
      <c r="K47" s="30" t="s">
        <v>866</v>
      </c>
    </row>
    <row r="48" spans="1:11" x14ac:dyDescent="0.15">
      <c r="A48" s="31">
        <v>1</v>
      </c>
      <c r="B48" s="32">
        <f>E134</f>
        <v>0</v>
      </c>
      <c r="C48" s="45">
        <f>$C$10</f>
        <v>7</v>
      </c>
      <c r="D48" s="34">
        <f>E130</f>
        <v>0</v>
      </c>
      <c r="E48" s="33">
        <f>$C$6</f>
        <v>3</v>
      </c>
      <c r="G48" s="31">
        <v>1</v>
      </c>
      <c r="H48" s="32">
        <f>E138</f>
        <v>0</v>
      </c>
      <c r="I48" s="45">
        <f>$C$14</f>
        <v>11</v>
      </c>
      <c r="J48" s="34">
        <f>E134</f>
        <v>0</v>
      </c>
      <c r="K48" s="33">
        <f>$C$10</f>
        <v>7</v>
      </c>
    </row>
    <row r="49" spans="1:11" x14ac:dyDescent="0.15">
      <c r="A49" s="35">
        <v>2</v>
      </c>
      <c r="B49" s="36">
        <f>E138</f>
        <v>0</v>
      </c>
      <c r="C49" s="45">
        <f>$C$14</f>
        <v>11</v>
      </c>
      <c r="D49" s="34">
        <f>E137</f>
        <v>0</v>
      </c>
      <c r="E49" s="33">
        <f>$C$13</f>
        <v>10</v>
      </c>
      <c r="G49" s="35">
        <v>2</v>
      </c>
      <c r="H49" s="36">
        <f>E133</f>
        <v>0</v>
      </c>
      <c r="I49" s="46">
        <f>$C$9</f>
        <v>6</v>
      </c>
      <c r="J49" s="34">
        <f>E137</f>
        <v>0</v>
      </c>
      <c r="K49" s="37">
        <f>$C$13</f>
        <v>10</v>
      </c>
    </row>
    <row r="50" spans="1:11" ht="14" thickBot="1" x14ac:dyDescent="0.2">
      <c r="A50" s="41">
        <v>3</v>
      </c>
      <c r="B50" s="42">
        <f>E129</f>
        <v>0</v>
      </c>
      <c r="C50" s="111">
        <f>$C$5</f>
        <v>2</v>
      </c>
      <c r="D50" s="44">
        <f>E133</f>
        <v>0</v>
      </c>
      <c r="E50" s="43">
        <f>$C$9</f>
        <v>6</v>
      </c>
      <c r="G50" s="41">
        <v>3</v>
      </c>
      <c r="H50" s="42">
        <f>E130</f>
        <v>0</v>
      </c>
      <c r="I50" s="111">
        <f>$C$6</f>
        <v>3</v>
      </c>
      <c r="J50" s="44">
        <f>E129</f>
        <v>0</v>
      </c>
      <c r="K50" s="43">
        <f>$C$5</f>
        <v>2</v>
      </c>
    </row>
    <row r="52" spans="1:11" ht="14" thickBot="1" x14ac:dyDescent="0.2">
      <c r="A52" s="2023" t="s">
        <v>310</v>
      </c>
      <c r="B52" s="2023"/>
      <c r="C52" s="2023"/>
      <c r="D52" s="686"/>
      <c r="E52" s="15" t="s">
        <v>314</v>
      </c>
      <c r="K52" s="15" t="s">
        <v>669</v>
      </c>
    </row>
    <row r="53" spans="1:11" x14ac:dyDescent="0.15">
      <c r="A53" s="26" t="s">
        <v>892</v>
      </c>
      <c r="B53" s="27" t="s">
        <v>197</v>
      </c>
      <c r="C53" s="28" t="s">
        <v>865</v>
      </c>
      <c r="D53" s="29" t="s">
        <v>197</v>
      </c>
      <c r="E53" s="30" t="s">
        <v>866</v>
      </c>
      <c r="G53" s="26" t="s">
        <v>892</v>
      </c>
      <c r="H53" s="27" t="s">
        <v>197</v>
      </c>
      <c r="I53" s="28" t="s">
        <v>865</v>
      </c>
      <c r="J53" s="29" t="s">
        <v>197</v>
      </c>
      <c r="K53" s="30" t="s">
        <v>866</v>
      </c>
    </row>
    <row r="54" spans="1:11" x14ac:dyDescent="0.15">
      <c r="A54" s="31">
        <v>1</v>
      </c>
      <c r="B54" s="32">
        <f>K136</f>
        <v>0</v>
      </c>
      <c r="C54" s="157">
        <f>$C$12</f>
        <v>9</v>
      </c>
      <c r="D54" s="34">
        <f>K133</f>
        <v>0</v>
      </c>
      <c r="E54" s="33">
        <f>$C$9</f>
        <v>6</v>
      </c>
      <c r="G54" s="31">
        <v>1</v>
      </c>
      <c r="H54" s="32">
        <f>K133</f>
        <v>0</v>
      </c>
      <c r="I54" s="45">
        <f>$C$9</f>
        <v>6</v>
      </c>
      <c r="J54" s="34">
        <f>K139</f>
        <v>0</v>
      </c>
      <c r="K54" s="33">
        <f>$C$15</f>
        <v>12</v>
      </c>
    </row>
    <row r="55" spans="1:11" x14ac:dyDescent="0.15">
      <c r="A55" s="35">
        <v>2</v>
      </c>
      <c r="B55" s="36">
        <f>K129</f>
        <v>0</v>
      </c>
      <c r="C55" s="45">
        <f>$C$5</f>
        <v>2</v>
      </c>
      <c r="D55" s="34">
        <f>K139</f>
        <v>0</v>
      </c>
      <c r="E55" s="206">
        <f>$C$15</f>
        <v>12</v>
      </c>
      <c r="G55" s="35">
        <v>2</v>
      </c>
      <c r="H55" s="36">
        <f>K135</f>
        <v>0</v>
      </c>
      <c r="I55" s="46">
        <f>$C$11</f>
        <v>8</v>
      </c>
      <c r="J55" s="34">
        <f>K129</f>
        <v>0</v>
      </c>
      <c r="K55" s="37">
        <f>$C$5</f>
        <v>2</v>
      </c>
    </row>
    <row r="56" spans="1:11" ht="14" thickBot="1" x14ac:dyDescent="0.2">
      <c r="A56" s="41">
        <v>3</v>
      </c>
      <c r="B56" s="42">
        <f>K130</f>
        <v>0</v>
      </c>
      <c r="C56" s="111">
        <f>$C$6</f>
        <v>3</v>
      </c>
      <c r="D56" s="44">
        <f>K135</f>
        <v>0</v>
      </c>
      <c r="E56" s="193">
        <f>$C$11</f>
        <v>8</v>
      </c>
      <c r="G56" s="41">
        <v>3</v>
      </c>
      <c r="H56" s="42">
        <f>K136</f>
        <v>0</v>
      </c>
      <c r="I56" s="111">
        <f>$C$12</f>
        <v>9</v>
      </c>
      <c r="J56" s="44">
        <f>K130</f>
        <v>0</v>
      </c>
      <c r="K56" s="43">
        <f>$C$6</f>
        <v>3</v>
      </c>
    </row>
    <row r="58" spans="1:11" x14ac:dyDescent="0.15">
      <c r="I58" s="1972"/>
      <c r="J58" s="1972"/>
      <c r="K58" s="1972"/>
    </row>
    <row r="59" spans="1:11" x14ac:dyDescent="0.15">
      <c r="K59" s="16"/>
    </row>
    <row r="61" spans="1:11" x14ac:dyDescent="0.15">
      <c r="A61" s="1637" t="s">
        <v>2074</v>
      </c>
      <c r="B61" s="1637"/>
      <c r="C61" s="1637"/>
      <c r="D61" s="1637"/>
      <c r="E61" s="1637"/>
      <c r="F61" s="1637"/>
      <c r="G61" s="1637"/>
      <c r="H61" s="1637"/>
      <c r="I61" s="1637"/>
      <c r="J61" s="1637"/>
      <c r="K61" s="1637"/>
    </row>
    <row r="63" spans="1:11" x14ac:dyDescent="0.15">
      <c r="A63" s="1637" t="s">
        <v>1226</v>
      </c>
      <c r="B63" s="1637"/>
      <c r="C63" s="1637"/>
      <c r="D63" s="1637"/>
      <c r="E63" s="1952"/>
      <c r="F63" s="1637"/>
      <c r="G63" s="1637"/>
      <c r="H63" s="1637"/>
      <c r="I63" s="1637"/>
      <c r="J63" s="1637"/>
      <c r="K63" s="1637"/>
    </row>
    <row r="66" spans="1:11" ht="14" thickBot="1" x14ac:dyDescent="0.2">
      <c r="E66" s="15" t="s">
        <v>670</v>
      </c>
      <c r="G66" s="2023" t="s">
        <v>310</v>
      </c>
      <c r="H66" s="2023"/>
      <c r="I66" s="2023"/>
      <c r="J66" s="687"/>
      <c r="K66" s="15" t="s">
        <v>859</v>
      </c>
    </row>
    <row r="67" spans="1:11" x14ac:dyDescent="0.15">
      <c r="A67" s="26" t="s">
        <v>892</v>
      </c>
      <c r="B67" s="27" t="s">
        <v>197</v>
      </c>
      <c r="C67" s="28" t="s">
        <v>865</v>
      </c>
      <c r="D67" s="29" t="s">
        <v>197</v>
      </c>
      <c r="E67" s="30" t="s">
        <v>866</v>
      </c>
      <c r="G67" s="26" t="s">
        <v>892</v>
      </c>
      <c r="H67" s="27" t="s">
        <v>197</v>
      </c>
      <c r="I67" s="28" t="s">
        <v>865</v>
      </c>
      <c r="J67" s="29" t="s">
        <v>197</v>
      </c>
      <c r="K67" s="30" t="s">
        <v>866</v>
      </c>
    </row>
    <row r="68" spans="1:11" x14ac:dyDescent="0.15">
      <c r="A68" s="31">
        <v>1</v>
      </c>
      <c r="B68" s="32">
        <f>K129</f>
        <v>0</v>
      </c>
      <c r="C68" s="45">
        <f>$C$5</f>
        <v>2</v>
      </c>
      <c r="D68" s="34">
        <f>K136</f>
        <v>0</v>
      </c>
      <c r="E68" s="33">
        <f>$C$12</f>
        <v>9</v>
      </c>
      <c r="G68" s="31">
        <v>1</v>
      </c>
      <c r="H68" s="32">
        <f>E152</f>
        <v>0</v>
      </c>
      <c r="I68" s="45">
        <f>$C$11</f>
        <v>8</v>
      </c>
      <c r="J68" s="34">
        <f>E151</f>
        <v>0</v>
      </c>
      <c r="K68" s="33">
        <f>$C$10</f>
        <v>7</v>
      </c>
    </row>
    <row r="69" spans="1:11" x14ac:dyDescent="0.15">
      <c r="A69" s="35">
        <v>2</v>
      </c>
      <c r="B69" s="36">
        <f>K135</f>
        <v>0</v>
      </c>
      <c r="C69" s="45">
        <f>$C$11</f>
        <v>8</v>
      </c>
      <c r="D69" s="34">
        <f>K133</f>
        <v>0</v>
      </c>
      <c r="E69" s="33">
        <f>$C$9</f>
        <v>6</v>
      </c>
      <c r="G69" s="35">
        <v>2</v>
      </c>
      <c r="H69" s="36">
        <f>E155</f>
        <v>0</v>
      </c>
      <c r="I69" s="46">
        <f>$C$14</f>
        <v>11</v>
      </c>
      <c r="J69" s="34">
        <f>E153</f>
        <v>0</v>
      </c>
      <c r="K69" s="37">
        <f>$C$12</f>
        <v>9</v>
      </c>
    </row>
    <row r="70" spans="1:11" ht="14" thickBot="1" x14ac:dyDescent="0.2">
      <c r="A70" s="41">
        <v>3</v>
      </c>
      <c r="B70" s="42">
        <f>K130</f>
        <v>0</v>
      </c>
      <c r="C70" s="111">
        <f>$C$6</f>
        <v>3</v>
      </c>
      <c r="D70" s="44">
        <f>K139</f>
        <v>0</v>
      </c>
      <c r="E70" s="43">
        <f>$C$15</f>
        <v>12</v>
      </c>
      <c r="G70" s="41">
        <v>3</v>
      </c>
      <c r="H70" s="42">
        <f>E156</f>
        <v>0</v>
      </c>
      <c r="I70" s="111">
        <f>$C$15</f>
        <v>12</v>
      </c>
      <c r="J70" s="44">
        <f>E154</f>
        <v>0</v>
      </c>
      <c r="K70" s="43">
        <f>$C$13</f>
        <v>10</v>
      </c>
    </row>
    <row r="72" spans="1:11" ht="14" thickBot="1" x14ac:dyDescent="0.2">
      <c r="E72" s="15" t="s">
        <v>861</v>
      </c>
      <c r="K72" s="15" t="s">
        <v>862</v>
      </c>
    </row>
    <row r="73" spans="1:11" x14ac:dyDescent="0.15">
      <c r="A73" s="26" t="s">
        <v>892</v>
      </c>
      <c r="B73" s="27" t="s">
        <v>197</v>
      </c>
      <c r="C73" s="28" t="s">
        <v>865</v>
      </c>
      <c r="D73" s="29" t="s">
        <v>197</v>
      </c>
      <c r="E73" s="30" t="s">
        <v>866</v>
      </c>
      <c r="G73" s="26" t="s">
        <v>892</v>
      </c>
      <c r="H73" s="27" t="s">
        <v>197</v>
      </c>
      <c r="I73" s="28" t="s">
        <v>865</v>
      </c>
      <c r="J73" s="29" t="s">
        <v>197</v>
      </c>
      <c r="K73" s="30" t="s">
        <v>866</v>
      </c>
    </row>
    <row r="74" spans="1:11" x14ac:dyDescent="0.15">
      <c r="A74" s="31">
        <v>1</v>
      </c>
      <c r="B74" s="32">
        <f>E153</f>
        <v>0</v>
      </c>
      <c r="C74" s="45">
        <f>$C$12</f>
        <v>9</v>
      </c>
      <c r="D74" s="34">
        <f>E151</f>
        <v>0</v>
      </c>
      <c r="E74" s="33">
        <f>$C$10</f>
        <v>7</v>
      </c>
      <c r="G74" s="31">
        <v>1</v>
      </c>
      <c r="H74" s="32">
        <f>E156</f>
        <v>0</v>
      </c>
      <c r="I74" s="45">
        <f>$C$15</f>
        <v>12</v>
      </c>
      <c r="J74" s="34">
        <f>E151</f>
        <v>0</v>
      </c>
      <c r="K74" s="33">
        <f>$C$10</f>
        <v>7</v>
      </c>
    </row>
    <row r="75" spans="1:11" x14ac:dyDescent="0.15">
      <c r="A75" s="35">
        <v>2</v>
      </c>
      <c r="B75" s="36">
        <f>E156</f>
        <v>0</v>
      </c>
      <c r="C75" s="45">
        <f>$C$15</f>
        <v>12</v>
      </c>
      <c r="D75" s="34">
        <f>E155</f>
        <v>0</v>
      </c>
      <c r="E75" s="33">
        <f>$C$14</f>
        <v>11</v>
      </c>
      <c r="G75" s="35">
        <v>2</v>
      </c>
      <c r="H75" s="36">
        <f>E154</f>
        <v>0</v>
      </c>
      <c r="I75" s="46">
        <f>$C$13</f>
        <v>10</v>
      </c>
      <c r="J75" s="34">
        <f>E153</f>
        <v>0</v>
      </c>
      <c r="K75" s="37">
        <f>$C$12</f>
        <v>9</v>
      </c>
    </row>
    <row r="76" spans="1:11" ht="14" thickBot="1" x14ac:dyDescent="0.2">
      <c r="A76" s="41">
        <v>3</v>
      </c>
      <c r="B76" s="42">
        <f>E154</f>
        <v>0</v>
      </c>
      <c r="C76" s="111">
        <f>$C$13</f>
        <v>10</v>
      </c>
      <c r="D76" s="44">
        <f>E152</f>
        <v>0</v>
      </c>
      <c r="E76" s="43">
        <f>$C$11</f>
        <v>8</v>
      </c>
      <c r="G76" s="41">
        <v>3</v>
      </c>
      <c r="H76" s="42">
        <f>E155</f>
        <v>0</v>
      </c>
      <c r="I76" s="111">
        <f>$C$14</f>
        <v>11</v>
      </c>
      <c r="J76" s="44">
        <f>E152</f>
        <v>0</v>
      </c>
      <c r="K76" s="43">
        <f>$C$11</f>
        <v>8</v>
      </c>
    </row>
    <row r="78" spans="1:11" ht="14" thickBot="1" x14ac:dyDescent="0.2">
      <c r="A78" s="2023" t="s">
        <v>310</v>
      </c>
      <c r="B78" s="2023"/>
      <c r="C78" s="2023"/>
      <c r="D78" s="687"/>
      <c r="E78" s="15" t="s">
        <v>863</v>
      </c>
      <c r="K78" s="15" t="s">
        <v>864</v>
      </c>
    </row>
    <row r="79" spans="1:11" x14ac:dyDescent="0.15">
      <c r="A79" s="26" t="s">
        <v>892</v>
      </c>
      <c r="B79" s="27" t="s">
        <v>197</v>
      </c>
      <c r="C79" s="28" t="s">
        <v>865</v>
      </c>
      <c r="D79" s="29" t="s">
        <v>197</v>
      </c>
      <c r="E79" s="30" t="s">
        <v>866</v>
      </c>
      <c r="G79" s="26" t="s">
        <v>892</v>
      </c>
      <c r="H79" s="27" t="s">
        <v>197</v>
      </c>
      <c r="I79" s="28" t="s">
        <v>865</v>
      </c>
      <c r="J79" s="29" t="s">
        <v>197</v>
      </c>
      <c r="K79" s="30" t="s">
        <v>866</v>
      </c>
    </row>
    <row r="80" spans="1:11" x14ac:dyDescent="0.15">
      <c r="A80" s="31">
        <v>1</v>
      </c>
      <c r="B80" s="32">
        <f>K154</f>
        <v>0</v>
      </c>
      <c r="C80" s="45">
        <f>$C$13</f>
        <v>10</v>
      </c>
      <c r="D80" s="34">
        <f>K148</f>
        <v>0</v>
      </c>
      <c r="E80" s="33">
        <f>$C$7</f>
        <v>4</v>
      </c>
      <c r="G80" s="31">
        <v>1</v>
      </c>
      <c r="H80" s="32">
        <f>K148</f>
        <v>0</v>
      </c>
      <c r="I80" s="45">
        <f>$C$7</f>
        <v>4</v>
      </c>
      <c r="J80" s="34">
        <f>K155</f>
        <v>0</v>
      </c>
      <c r="K80" s="33">
        <f>$C$14</f>
        <v>11</v>
      </c>
    </row>
    <row r="81" spans="1:11" x14ac:dyDescent="0.15">
      <c r="A81" s="35">
        <v>2</v>
      </c>
      <c r="B81" s="36">
        <f>K155</f>
        <v>0</v>
      </c>
      <c r="C81" s="45">
        <f>$C$14</f>
        <v>11</v>
      </c>
      <c r="D81" s="34">
        <f>K149</f>
        <v>0</v>
      </c>
      <c r="E81" s="33">
        <f>$C$8</f>
        <v>5</v>
      </c>
      <c r="G81" s="35">
        <v>2</v>
      </c>
      <c r="H81" s="36">
        <f>K145</f>
        <v>0</v>
      </c>
      <c r="I81" s="46">
        <f>$C$4</f>
        <v>1</v>
      </c>
      <c r="J81" s="34">
        <f>K154</f>
        <v>0</v>
      </c>
      <c r="K81" s="37">
        <f>$C$13</f>
        <v>10</v>
      </c>
    </row>
    <row r="82" spans="1:11" ht="14" thickBot="1" x14ac:dyDescent="0.2">
      <c r="A82" s="41">
        <v>3</v>
      </c>
      <c r="B82" s="42">
        <f>K151</f>
        <v>0</v>
      </c>
      <c r="C82" s="111">
        <f>$C$10</f>
        <v>7</v>
      </c>
      <c r="D82" s="44">
        <f>K145</f>
        <v>0</v>
      </c>
      <c r="E82" s="43">
        <f>$C$4</f>
        <v>1</v>
      </c>
      <c r="G82" s="41">
        <v>3</v>
      </c>
      <c r="H82" s="42">
        <f>K151</f>
        <v>0</v>
      </c>
      <c r="I82" s="111">
        <f>$C$10</f>
        <v>7</v>
      </c>
      <c r="J82" s="44">
        <f>K149</f>
        <v>0</v>
      </c>
      <c r="K82" s="43">
        <f>$C$8</f>
        <v>5</v>
      </c>
    </row>
    <row r="84" spans="1:11" ht="14" thickBot="1" x14ac:dyDescent="0.2">
      <c r="E84" s="15" t="s">
        <v>870</v>
      </c>
      <c r="G84" s="2023" t="s">
        <v>310</v>
      </c>
      <c r="H84" s="2023"/>
      <c r="I84" s="2023"/>
      <c r="J84" s="687"/>
      <c r="K84" s="15" t="s">
        <v>871</v>
      </c>
    </row>
    <row r="85" spans="1:11" x14ac:dyDescent="0.15">
      <c r="A85" s="26" t="s">
        <v>892</v>
      </c>
      <c r="B85" s="27" t="s">
        <v>197</v>
      </c>
      <c r="C85" s="28" t="s">
        <v>865</v>
      </c>
      <c r="D85" s="29" t="s">
        <v>197</v>
      </c>
      <c r="E85" s="30" t="s">
        <v>866</v>
      </c>
      <c r="G85" s="26" t="s">
        <v>892</v>
      </c>
      <c r="H85" s="27" t="s">
        <v>197</v>
      </c>
      <c r="I85" s="28" t="s">
        <v>865</v>
      </c>
      <c r="J85" s="29" t="s">
        <v>197</v>
      </c>
      <c r="K85" s="30" t="s">
        <v>866</v>
      </c>
    </row>
    <row r="86" spans="1:11" x14ac:dyDescent="0.15">
      <c r="A86" s="31">
        <v>1</v>
      </c>
      <c r="B86" s="32">
        <f>K145</f>
        <v>0</v>
      </c>
      <c r="C86" s="45">
        <f>$C$4</f>
        <v>1</v>
      </c>
      <c r="D86" s="34">
        <f>K155</f>
        <v>0</v>
      </c>
      <c r="E86" s="33">
        <f>$C$14</f>
        <v>11</v>
      </c>
      <c r="G86" s="31">
        <v>1</v>
      </c>
      <c r="H86" s="32">
        <f>E164</f>
        <v>0</v>
      </c>
      <c r="I86" s="45">
        <f>$C$6</f>
        <v>3</v>
      </c>
      <c r="J86" s="34">
        <f>E162</f>
        <v>0</v>
      </c>
      <c r="K86" s="33">
        <f>$C$4</f>
        <v>1</v>
      </c>
    </row>
    <row r="87" spans="1:11" x14ac:dyDescent="0.15">
      <c r="A87" s="35">
        <v>2</v>
      </c>
      <c r="B87" s="36">
        <f>K151</f>
        <v>0</v>
      </c>
      <c r="C87" s="45">
        <f>$C$10</f>
        <v>7</v>
      </c>
      <c r="D87" s="34">
        <f>K148</f>
        <v>0</v>
      </c>
      <c r="E87" s="33">
        <f>$C$7</f>
        <v>4</v>
      </c>
      <c r="G87" s="35">
        <v>2</v>
      </c>
      <c r="H87" s="36">
        <f>E166</f>
        <v>0</v>
      </c>
      <c r="I87" s="46">
        <f>$C$8</f>
        <v>5</v>
      </c>
      <c r="J87" s="34">
        <f>E163</f>
        <v>0</v>
      </c>
      <c r="K87" s="37">
        <f>$C$5</f>
        <v>2</v>
      </c>
    </row>
    <row r="88" spans="1:11" ht="14" thickBot="1" x14ac:dyDescent="0.2">
      <c r="A88" s="41">
        <v>3</v>
      </c>
      <c r="B88" s="42">
        <f>K149</f>
        <v>0</v>
      </c>
      <c r="C88" s="111">
        <f>$C$8</f>
        <v>5</v>
      </c>
      <c r="D88" s="44">
        <f>K154</f>
        <v>0</v>
      </c>
      <c r="E88" s="43">
        <f>$C$13</f>
        <v>10</v>
      </c>
      <c r="G88" s="41">
        <v>3</v>
      </c>
      <c r="H88" s="42">
        <f>E167</f>
        <v>0</v>
      </c>
      <c r="I88" s="111">
        <f>$C$9</f>
        <v>6</v>
      </c>
      <c r="J88" s="44">
        <f>E165</f>
        <v>0</v>
      </c>
      <c r="K88" s="43">
        <f>$C$7</f>
        <v>4</v>
      </c>
    </row>
    <row r="90" spans="1:11" ht="14" thickBot="1" x14ac:dyDescent="0.2">
      <c r="E90" s="15" t="s">
        <v>872</v>
      </c>
      <c r="K90" s="15" t="s">
        <v>869</v>
      </c>
    </row>
    <row r="91" spans="1:11" x14ac:dyDescent="0.15">
      <c r="A91" s="26" t="s">
        <v>892</v>
      </c>
      <c r="B91" s="27" t="s">
        <v>197</v>
      </c>
      <c r="C91" s="28" t="s">
        <v>865</v>
      </c>
      <c r="D91" s="29" t="s">
        <v>197</v>
      </c>
      <c r="E91" s="30" t="s">
        <v>866</v>
      </c>
      <c r="G91" s="26" t="s">
        <v>892</v>
      </c>
      <c r="H91" s="27" t="s">
        <v>197</v>
      </c>
      <c r="I91" s="28" t="s">
        <v>865</v>
      </c>
      <c r="J91" s="29" t="s">
        <v>197</v>
      </c>
      <c r="K91" s="30" t="s">
        <v>866</v>
      </c>
    </row>
    <row r="92" spans="1:11" x14ac:dyDescent="0.15">
      <c r="A92" s="31">
        <v>1</v>
      </c>
      <c r="B92" s="32">
        <f>E166</f>
        <v>0</v>
      </c>
      <c r="C92" s="45">
        <f>$C$8</f>
        <v>5</v>
      </c>
      <c r="D92" s="34">
        <f>E164</f>
        <v>0</v>
      </c>
      <c r="E92" s="33">
        <f>$C$6</f>
        <v>3</v>
      </c>
      <c r="G92" s="31">
        <v>1</v>
      </c>
      <c r="H92" s="32">
        <f>E167</f>
        <v>0</v>
      </c>
      <c r="I92" s="45">
        <f>$C$9</f>
        <v>6</v>
      </c>
      <c r="J92" s="34">
        <f>E166</f>
        <v>0</v>
      </c>
      <c r="K92" s="33">
        <f>$C$8</f>
        <v>5</v>
      </c>
    </row>
    <row r="93" spans="1:11" x14ac:dyDescent="0.15">
      <c r="A93" s="35">
        <v>2</v>
      </c>
      <c r="B93" s="36">
        <f>E162</f>
        <v>0</v>
      </c>
      <c r="C93" s="45">
        <f>$C$4</f>
        <v>1</v>
      </c>
      <c r="D93" s="34">
        <f>E167</f>
        <v>0</v>
      </c>
      <c r="E93" s="33">
        <f>$C$9</f>
        <v>6</v>
      </c>
      <c r="G93" s="35">
        <v>2</v>
      </c>
      <c r="H93" s="36">
        <f>E165</f>
        <v>0</v>
      </c>
      <c r="I93" s="46">
        <f>$C$7</f>
        <v>4</v>
      </c>
      <c r="J93" s="34">
        <f>E164</f>
        <v>0</v>
      </c>
      <c r="K93" s="37">
        <f>$C$6</f>
        <v>3</v>
      </c>
    </row>
    <row r="94" spans="1:11" ht="14" thickBot="1" x14ac:dyDescent="0.2">
      <c r="A94" s="41">
        <v>3</v>
      </c>
      <c r="B94" s="42">
        <f>E165</f>
        <v>0</v>
      </c>
      <c r="C94" s="111">
        <f>$C$7</f>
        <v>4</v>
      </c>
      <c r="D94" s="44">
        <f>E163</f>
        <v>0</v>
      </c>
      <c r="E94" s="43">
        <f>$C$5</f>
        <v>2</v>
      </c>
      <c r="G94" s="41">
        <v>3</v>
      </c>
      <c r="H94" s="42">
        <f>E163</f>
        <v>0</v>
      </c>
      <c r="I94" s="111">
        <f>$C$5</f>
        <v>2</v>
      </c>
      <c r="J94" s="44">
        <f>E162</f>
        <v>0</v>
      </c>
      <c r="K94" s="43">
        <f>$C$4</f>
        <v>1</v>
      </c>
    </row>
    <row r="118" spans="1:11" x14ac:dyDescent="0.15">
      <c r="I118" s="1972"/>
      <c r="J118" s="1972"/>
      <c r="K118" s="1972"/>
    </row>
    <row r="123" spans="1:11" x14ac:dyDescent="0.15">
      <c r="A123" s="1637" t="s">
        <v>2075</v>
      </c>
      <c r="B123" s="1637"/>
      <c r="C123" s="1637"/>
      <c r="D123" s="1637"/>
      <c r="E123" s="1637"/>
      <c r="F123" s="1637"/>
      <c r="G123" s="1637"/>
      <c r="H123" s="1637"/>
      <c r="I123" s="1637"/>
      <c r="J123" s="1637"/>
      <c r="K123" s="1637"/>
    </row>
    <row r="126" spans="1:11" x14ac:dyDescent="0.15">
      <c r="E126" s="167" t="s">
        <v>2196</v>
      </c>
      <c r="K126" s="167" t="s">
        <v>2200</v>
      </c>
    </row>
    <row r="127" spans="1:11" x14ac:dyDescent="0.15">
      <c r="C127" s="18" t="s">
        <v>684</v>
      </c>
      <c r="D127" s="18"/>
      <c r="E127" s="18" t="s">
        <v>532</v>
      </c>
      <c r="I127" s="18" t="s">
        <v>684</v>
      </c>
      <c r="J127" s="18"/>
      <c r="K127" s="18" t="s">
        <v>533</v>
      </c>
    </row>
    <row r="128" spans="1:11" x14ac:dyDescent="0.15">
      <c r="C128" s="45">
        <f>$C$4</f>
        <v>1</v>
      </c>
      <c r="D128" s="20"/>
      <c r="E128" s="24"/>
      <c r="I128" s="45">
        <f>$C$4</f>
        <v>1</v>
      </c>
      <c r="J128" s="20"/>
      <c r="K128" s="24"/>
    </row>
    <row r="129" spans="3:11" x14ac:dyDescent="0.15">
      <c r="C129" s="45">
        <f>$C$5</f>
        <v>2</v>
      </c>
      <c r="D129" s="20" t="s">
        <v>1678</v>
      </c>
      <c r="E129" s="14"/>
      <c r="I129" s="45">
        <f>$C$5</f>
        <v>2</v>
      </c>
      <c r="J129" s="20" t="s">
        <v>1678</v>
      </c>
      <c r="K129" s="14"/>
    </row>
    <row r="130" spans="3:11" x14ac:dyDescent="0.15">
      <c r="C130" s="45">
        <f>$C$6</f>
        <v>3</v>
      </c>
      <c r="D130" s="20" t="s">
        <v>1678</v>
      </c>
      <c r="E130" s="14"/>
      <c r="I130" s="45">
        <f>$C$6</f>
        <v>3</v>
      </c>
      <c r="J130" s="20" t="s">
        <v>1678</v>
      </c>
      <c r="K130" s="14"/>
    </row>
    <row r="131" spans="3:11" x14ac:dyDescent="0.15">
      <c r="C131" s="45">
        <f>$C$7</f>
        <v>4</v>
      </c>
      <c r="D131" s="20"/>
      <c r="E131" s="24"/>
      <c r="I131" s="45">
        <f>$C$7</f>
        <v>4</v>
      </c>
      <c r="J131" s="20"/>
      <c r="K131" s="24"/>
    </row>
    <row r="132" spans="3:11" x14ac:dyDescent="0.15">
      <c r="C132" s="45">
        <f>$C$8</f>
        <v>5</v>
      </c>
      <c r="D132" s="20"/>
      <c r="E132" s="24"/>
      <c r="I132" s="45">
        <f>$C$8</f>
        <v>5</v>
      </c>
      <c r="J132" s="20"/>
      <c r="K132" s="24"/>
    </row>
    <row r="133" spans="3:11" x14ac:dyDescent="0.15">
      <c r="C133" s="45">
        <f>$C$9</f>
        <v>6</v>
      </c>
      <c r="D133" s="20" t="s">
        <v>1678</v>
      </c>
      <c r="E133" s="14"/>
      <c r="I133" s="45">
        <f>$C$9</f>
        <v>6</v>
      </c>
      <c r="J133" s="20" t="s">
        <v>1678</v>
      </c>
      <c r="K133" s="14"/>
    </row>
    <row r="134" spans="3:11" x14ac:dyDescent="0.15">
      <c r="C134" s="45">
        <f>$C$10</f>
        <v>7</v>
      </c>
      <c r="D134" s="20" t="s">
        <v>1678</v>
      </c>
      <c r="E134" s="14"/>
      <c r="I134" s="45">
        <f>$C$10</f>
        <v>7</v>
      </c>
      <c r="J134" s="20"/>
      <c r="K134" s="24"/>
    </row>
    <row r="135" spans="3:11" x14ac:dyDescent="0.15">
      <c r="C135" s="45">
        <f>$C$11</f>
        <v>8</v>
      </c>
      <c r="D135" s="20"/>
      <c r="E135" s="24"/>
      <c r="I135" s="45">
        <f>$C$11</f>
        <v>8</v>
      </c>
      <c r="J135" s="20" t="s">
        <v>1678</v>
      </c>
      <c r="K135" s="14"/>
    </row>
    <row r="136" spans="3:11" x14ac:dyDescent="0.15">
      <c r="C136" s="45">
        <f>$C$12</f>
        <v>9</v>
      </c>
      <c r="D136" s="20"/>
      <c r="E136" s="24"/>
      <c r="I136" s="45">
        <f>$C$12</f>
        <v>9</v>
      </c>
      <c r="J136" s="20" t="s">
        <v>1678</v>
      </c>
      <c r="K136" s="14"/>
    </row>
    <row r="137" spans="3:11" x14ac:dyDescent="0.15">
      <c r="C137" s="45">
        <f>$C$13</f>
        <v>10</v>
      </c>
      <c r="D137" s="20" t="s">
        <v>1678</v>
      </c>
      <c r="E137" s="14"/>
      <c r="I137" s="45">
        <f>$C$13</f>
        <v>10</v>
      </c>
      <c r="J137" s="20"/>
      <c r="K137" s="24"/>
    </row>
    <row r="138" spans="3:11" x14ac:dyDescent="0.15">
      <c r="C138" s="45">
        <f>$C$14</f>
        <v>11</v>
      </c>
      <c r="D138" s="20" t="s">
        <v>1678</v>
      </c>
      <c r="E138" s="14"/>
      <c r="I138" s="45">
        <f>$C$14</f>
        <v>11</v>
      </c>
      <c r="J138" s="20"/>
      <c r="K138" s="24"/>
    </row>
    <row r="139" spans="3:11" x14ac:dyDescent="0.15">
      <c r="C139" s="45">
        <f>$C$15</f>
        <v>12</v>
      </c>
      <c r="D139" s="20"/>
      <c r="E139" s="24"/>
      <c r="I139" s="45">
        <f>$C$15</f>
        <v>12</v>
      </c>
      <c r="J139" s="20" t="s">
        <v>1678</v>
      </c>
      <c r="K139" s="14"/>
    </row>
    <row r="143" spans="3:11" x14ac:dyDescent="0.15">
      <c r="E143" s="167" t="s">
        <v>2199</v>
      </c>
      <c r="K143" s="167" t="s">
        <v>2198</v>
      </c>
    </row>
    <row r="144" spans="3:11" x14ac:dyDescent="0.15">
      <c r="C144" s="18" t="s">
        <v>684</v>
      </c>
      <c r="D144" s="18"/>
      <c r="E144" s="18" t="s">
        <v>534</v>
      </c>
      <c r="I144" s="18" t="s">
        <v>684</v>
      </c>
      <c r="J144" s="18"/>
      <c r="K144" s="18" t="s">
        <v>1357</v>
      </c>
    </row>
    <row r="145" spans="3:11" x14ac:dyDescent="0.15">
      <c r="C145" s="45">
        <f>$C$4</f>
        <v>1</v>
      </c>
      <c r="D145" s="20"/>
      <c r="E145" s="24"/>
      <c r="I145" s="45">
        <f>$C$4</f>
        <v>1</v>
      </c>
      <c r="J145" s="20" t="s">
        <v>1678</v>
      </c>
      <c r="K145" s="14"/>
    </row>
    <row r="146" spans="3:11" x14ac:dyDescent="0.15">
      <c r="C146" s="45">
        <f>$C$5</f>
        <v>2</v>
      </c>
      <c r="D146" s="20"/>
      <c r="E146" s="24"/>
      <c r="I146" s="45">
        <f>$C$5</f>
        <v>2</v>
      </c>
      <c r="J146" s="20"/>
      <c r="K146" s="24"/>
    </row>
    <row r="147" spans="3:11" x14ac:dyDescent="0.15">
      <c r="C147" s="45">
        <f>$C$6</f>
        <v>3</v>
      </c>
      <c r="D147" s="20"/>
      <c r="E147" s="24"/>
      <c r="I147" s="45">
        <f>$C$6</f>
        <v>3</v>
      </c>
      <c r="J147" s="20"/>
      <c r="K147" s="24"/>
    </row>
    <row r="148" spans="3:11" x14ac:dyDescent="0.15">
      <c r="C148" s="45">
        <f>$C$7</f>
        <v>4</v>
      </c>
      <c r="D148" s="20"/>
      <c r="E148" s="24"/>
      <c r="I148" s="45">
        <f>$C$7</f>
        <v>4</v>
      </c>
      <c r="J148" s="20" t="s">
        <v>1678</v>
      </c>
      <c r="K148" s="14"/>
    </row>
    <row r="149" spans="3:11" x14ac:dyDescent="0.15">
      <c r="C149" s="45">
        <f>$C$8</f>
        <v>5</v>
      </c>
      <c r="D149" s="20"/>
      <c r="E149" s="24"/>
      <c r="I149" s="45">
        <f>$C$8</f>
        <v>5</v>
      </c>
      <c r="J149" s="20" t="s">
        <v>1678</v>
      </c>
      <c r="K149" s="14"/>
    </row>
    <row r="150" spans="3:11" x14ac:dyDescent="0.15">
      <c r="C150" s="45">
        <f>$C$9</f>
        <v>6</v>
      </c>
      <c r="D150" s="20"/>
      <c r="E150" s="24"/>
      <c r="I150" s="45">
        <f>$C$9</f>
        <v>6</v>
      </c>
      <c r="J150" s="20"/>
      <c r="K150" s="24"/>
    </row>
    <row r="151" spans="3:11" x14ac:dyDescent="0.15">
      <c r="C151" s="45">
        <f>$C$10</f>
        <v>7</v>
      </c>
      <c r="D151" s="20" t="s">
        <v>1678</v>
      </c>
      <c r="E151" s="14"/>
      <c r="I151" s="45">
        <f>$C$10</f>
        <v>7</v>
      </c>
      <c r="J151" s="20" t="s">
        <v>1678</v>
      </c>
      <c r="K151" s="14"/>
    </row>
    <row r="152" spans="3:11" x14ac:dyDescent="0.15">
      <c r="C152" s="45">
        <f>$C$11</f>
        <v>8</v>
      </c>
      <c r="D152" s="20" t="s">
        <v>1678</v>
      </c>
      <c r="E152" s="14"/>
      <c r="I152" s="45">
        <f>$C$11</f>
        <v>8</v>
      </c>
      <c r="J152" s="20"/>
      <c r="K152" s="24"/>
    </row>
    <row r="153" spans="3:11" x14ac:dyDescent="0.15">
      <c r="C153" s="45">
        <f>$C$12</f>
        <v>9</v>
      </c>
      <c r="D153" s="20" t="s">
        <v>1678</v>
      </c>
      <c r="E153" s="14"/>
      <c r="I153" s="45">
        <f>$C$12</f>
        <v>9</v>
      </c>
      <c r="J153" s="20"/>
      <c r="K153" s="24"/>
    </row>
    <row r="154" spans="3:11" x14ac:dyDescent="0.15">
      <c r="C154" s="45">
        <f>$C$13</f>
        <v>10</v>
      </c>
      <c r="D154" s="20" t="s">
        <v>1678</v>
      </c>
      <c r="E154" s="14"/>
      <c r="I154" s="45">
        <f>$C$13</f>
        <v>10</v>
      </c>
      <c r="J154" s="20" t="s">
        <v>1678</v>
      </c>
      <c r="K154" s="14"/>
    </row>
    <row r="155" spans="3:11" x14ac:dyDescent="0.15">
      <c r="C155" s="45">
        <f>$C$14</f>
        <v>11</v>
      </c>
      <c r="D155" s="20" t="s">
        <v>1678</v>
      </c>
      <c r="E155" s="14"/>
      <c r="I155" s="45">
        <f>$C$14</f>
        <v>11</v>
      </c>
      <c r="J155" s="20" t="s">
        <v>1678</v>
      </c>
      <c r="K155" s="14"/>
    </row>
    <row r="156" spans="3:11" x14ac:dyDescent="0.15">
      <c r="C156" s="45">
        <f>$C$15</f>
        <v>12</v>
      </c>
      <c r="D156" s="20" t="s">
        <v>1678</v>
      </c>
      <c r="E156" s="14"/>
      <c r="I156" s="45">
        <f>$C$15</f>
        <v>12</v>
      </c>
      <c r="J156" s="20"/>
      <c r="K156" s="24"/>
    </row>
    <row r="160" spans="3:11" x14ac:dyDescent="0.15">
      <c r="E160" s="167" t="s">
        <v>2197</v>
      </c>
    </row>
    <row r="161" spans="3:5" x14ac:dyDescent="0.15">
      <c r="C161" s="18" t="s">
        <v>684</v>
      </c>
      <c r="D161" s="18"/>
      <c r="E161" s="18" t="s">
        <v>1358</v>
      </c>
    </row>
    <row r="162" spans="3:5" x14ac:dyDescent="0.15">
      <c r="C162" s="45">
        <f>$C$4</f>
        <v>1</v>
      </c>
      <c r="D162" s="20" t="s">
        <v>1678</v>
      </c>
      <c r="E162" s="14"/>
    </row>
    <row r="163" spans="3:5" x14ac:dyDescent="0.15">
      <c r="C163" s="45">
        <f>$C$5</f>
        <v>2</v>
      </c>
      <c r="D163" s="20" t="s">
        <v>1678</v>
      </c>
      <c r="E163" s="14"/>
    </row>
    <row r="164" spans="3:5" x14ac:dyDescent="0.15">
      <c r="C164" s="45">
        <f>$C$6</f>
        <v>3</v>
      </c>
      <c r="D164" s="20" t="s">
        <v>1678</v>
      </c>
      <c r="E164" s="14"/>
    </row>
    <row r="165" spans="3:5" x14ac:dyDescent="0.15">
      <c r="C165" s="45">
        <f>$C$7</f>
        <v>4</v>
      </c>
      <c r="D165" s="20" t="s">
        <v>1678</v>
      </c>
      <c r="E165" s="14"/>
    </row>
    <row r="166" spans="3:5" x14ac:dyDescent="0.15">
      <c r="C166" s="45">
        <f>$C$8</f>
        <v>5</v>
      </c>
      <c r="D166" s="20" t="s">
        <v>1678</v>
      </c>
      <c r="E166" s="14"/>
    </row>
    <row r="167" spans="3:5" x14ac:dyDescent="0.15">
      <c r="C167" s="45">
        <f>$C$9</f>
        <v>6</v>
      </c>
      <c r="D167" s="20" t="s">
        <v>1678</v>
      </c>
      <c r="E167" s="14"/>
    </row>
    <row r="168" spans="3:5" x14ac:dyDescent="0.15">
      <c r="C168" s="45">
        <f>$C$10</f>
        <v>7</v>
      </c>
      <c r="D168" s="20"/>
      <c r="E168" s="24"/>
    </row>
    <row r="169" spans="3:5" x14ac:dyDescent="0.15">
      <c r="C169" s="45">
        <f>$C$11</f>
        <v>8</v>
      </c>
      <c r="D169" s="20"/>
      <c r="E169" s="24"/>
    </row>
    <row r="170" spans="3:5" x14ac:dyDescent="0.15">
      <c r="C170" s="45">
        <f>$C$12</f>
        <v>9</v>
      </c>
      <c r="D170" s="20"/>
      <c r="E170" s="24"/>
    </row>
    <row r="171" spans="3:5" x14ac:dyDescent="0.15">
      <c r="C171" s="45">
        <f>$C$13</f>
        <v>10</v>
      </c>
      <c r="D171" s="20"/>
      <c r="E171" s="24"/>
    </row>
    <row r="172" spans="3:5" x14ac:dyDescent="0.15">
      <c r="C172" s="45">
        <f>$C$14</f>
        <v>11</v>
      </c>
      <c r="D172" s="20"/>
      <c r="E172" s="24"/>
    </row>
    <row r="173" spans="3:5" x14ac:dyDescent="0.15">
      <c r="C173" s="45">
        <f>$C$15</f>
        <v>12</v>
      </c>
      <c r="D173" s="20"/>
      <c r="E173" s="24"/>
    </row>
  </sheetData>
  <sheetProtection password="CF27" sheet="1" objects="1" scenarios="1"/>
  <mergeCells count="28">
    <mergeCell ref="F7:G7"/>
    <mergeCell ref="F8:G8"/>
    <mergeCell ref="F9:G9"/>
    <mergeCell ref="I16:J16"/>
    <mergeCell ref="C17:E17"/>
    <mergeCell ref="F14:G14"/>
    <mergeCell ref="F15:G15"/>
    <mergeCell ref="F16:G16"/>
    <mergeCell ref="F10:G10"/>
    <mergeCell ref="F11:G11"/>
    <mergeCell ref="F12:G12"/>
    <mergeCell ref="F13:G13"/>
    <mergeCell ref="A1:K1"/>
    <mergeCell ref="F3:G3"/>
    <mergeCell ref="F4:G4"/>
    <mergeCell ref="F5:G5"/>
    <mergeCell ref="F6:G6"/>
    <mergeCell ref="A20:K20"/>
    <mergeCell ref="I118:K118"/>
    <mergeCell ref="A123:K123"/>
    <mergeCell ref="G34:I34"/>
    <mergeCell ref="A52:C52"/>
    <mergeCell ref="G66:I66"/>
    <mergeCell ref="A78:C78"/>
    <mergeCell ref="G84:I84"/>
    <mergeCell ref="A61:K61"/>
    <mergeCell ref="A63:K63"/>
    <mergeCell ref="I58:K58"/>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oglio75"/>
  <dimension ref="A2:K403"/>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1:11" ht="16" x14ac:dyDescent="0.2">
      <c r="A2" s="1761" t="s">
        <v>2181</v>
      </c>
      <c r="B2" s="1761"/>
      <c r="C2" s="1761"/>
      <c r="D2" s="1761"/>
      <c r="E2" s="1761"/>
      <c r="F2" s="1761"/>
      <c r="G2" s="1761"/>
      <c r="H2" s="1761"/>
      <c r="I2" s="1761"/>
      <c r="J2" s="1761"/>
      <c r="K2" s="1761"/>
    </row>
    <row r="3" spans="1:11" x14ac:dyDescent="0.15">
      <c r="E3" s="101"/>
    </row>
    <row r="4" spans="1:11" ht="16" x14ac:dyDescent="0.2">
      <c r="B4" s="1761" t="s">
        <v>196</v>
      </c>
      <c r="C4" s="1761"/>
      <c r="D4" s="1761"/>
      <c r="E4" s="101"/>
      <c r="G4" s="101" t="s">
        <v>1452</v>
      </c>
      <c r="I4" s="101" t="s">
        <v>1453</v>
      </c>
      <c r="K4" s="101" t="s">
        <v>1454</v>
      </c>
    </row>
    <row r="5" spans="1:11" ht="15.75" customHeight="1" x14ac:dyDescent="0.15">
      <c r="B5" s="1762" t="s">
        <v>204</v>
      </c>
      <c r="C5" s="1762"/>
      <c r="D5" s="1762"/>
      <c r="E5" s="18" t="s">
        <v>367</v>
      </c>
      <c r="G5" s="293" t="s">
        <v>1934</v>
      </c>
      <c r="I5" s="293" t="s">
        <v>1934</v>
      </c>
      <c r="K5" s="293" t="s">
        <v>1934</v>
      </c>
    </row>
    <row r="6" spans="1:11" ht="16" x14ac:dyDescent="0.2">
      <c r="B6" s="79">
        <v>1</v>
      </c>
      <c r="C6" s="1763">
        <f>'12S - 6B - 1 r.r. ISAF'!C4</f>
        <v>1</v>
      </c>
      <c r="D6" s="1763"/>
      <c r="E6" s="120">
        <f>'12S - 6B - 1 r.r. ISAF'!D4</f>
        <v>0</v>
      </c>
      <c r="F6" s="173" t="s">
        <v>1038</v>
      </c>
      <c r="G6" s="437">
        <f>'12S - 6B - 1 r.r. ISAF'!K4</f>
        <v>0</v>
      </c>
      <c r="H6" s="173"/>
      <c r="I6" s="437"/>
      <c r="J6" s="173"/>
      <c r="K6" s="292"/>
    </row>
    <row r="7" spans="1:11" ht="16" x14ac:dyDescent="0.2">
      <c r="B7" s="79">
        <v>2</v>
      </c>
      <c r="C7" s="1763">
        <f>'12S - 6B - 1 r.r. ISAF'!C5</f>
        <v>2</v>
      </c>
      <c r="D7" s="1763"/>
      <c r="E7" s="120">
        <f>'12S - 6B - 1 r.r. ISAF'!D5</f>
        <v>0</v>
      </c>
      <c r="F7" s="173"/>
      <c r="G7" s="437"/>
      <c r="H7" s="173" t="s">
        <v>1038</v>
      </c>
      <c r="I7" s="437">
        <f>'12S - 6B - 1 r.r. ISAF'!E129</f>
        <v>0</v>
      </c>
      <c r="J7" s="173" t="s">
        <v>1038</v>
      </c>
      <c r="K7" s="292">
        <f>'12S - 6B - 1 r.r. ISAF'!K129</f>
        <v>0</v>
      </c>
    </row>
    <row r="8" spans="1:11" ht="16" x14ac:dyDescent="0.2">
      <c r="B8" s="79">
        <v>3</v>
      </c>
      <c r="C8" s="1763">
        <f>'12S - 6B - 1 r.r. ISAF'!C6</f>
        <v>3</v>
      </c>
      <c r="D8" s="1763"/>
      <c r="E8" s="120">
        <f>'12S - 6B - 1 r.r. ISAF'!D6</f>
        <v>0</v>
      </c>
      <c r="F8" s="173"/>
      <c r="G8" s="437"/>
      <c r="H8" s="173" t="s">
        <v>1038</v>
      </c>
      <c r="I8" s="437">
        <f>'12S - 6B - 1 r.r. ISAF'!E130</f>
        <v>0</v>
      </c>
      <c r="J8" s="173" t="s">
        <v>1038</v>
      </c>
      <c r="K8" s="292">
        <f>'12S - 6B - 1 r.r. ISAF'!K130</f>
        <v>0</v>
      </c>
    </row>
    <row r="9" spans="1:11" ht="16" x14ac:dyDescent="0.2">
      <c r="B9" s="79">
        <v>4</v>
      </c>
      <c r="C9" s="1763">
        <f>'12S - 6B - 1 r.r. ISAF'!C7</f>
        <v>4</v>
      </c>
      <c r="D9" s="1763"/>
      <c r="E9" s="120">
        <f>'12S - 6B - 1 r.r. ISAF'!D7</f>
        <v>0</v>
      </c>
      <c r="F9" s="173" t="s">
        <v>1038</v>
      </c>
      <c r="G9" s="437">
        <f>'12S - 6B - 1 r.r. ISAF'!K7</f>
        <v>0</v>
      </c>
      <c r="H9" s="173"/>
      <c r="I9" s="437"/>
      <c r="J9" s="173"/>
      <c r="K9" s="292"/>
    </row>
    <row r="10" spans="1:11" ht="16" x14ac:dyDescent="0.2">
      <c r="B10" s="79">
        <v>5</v>
      </c>
      <c r="C10" s="1763">
        <f>'12S - 6B - 1 r.r. ISAF'!C8</f>
        <v>5</v>
      </c>
      <c r="D10" s="1763"/>
      <c r="E10" s="120">
        <f>'12S - 6B - 1 r.r. ISAF'!D8</f>
        <v>0</v>
      </c>
      <c r="F10" s="173" t="s">
        <v>1038</v>
      </c>
      <c r="G10" s="437">
        <f>'12S - 6B - 1 r.r. ISAF'!K8</f>
        <v>0</v>
      </c>
      <c r="H10" s="173"/>
      <c r="I10" s="437"/>
      <c r="J10" s="173"/>
      <c r="K10" s="292"/>
    </row>
    <row r="11" spans="1:11" ht="16" x14ac:dyDescent="0.2">
      <c r="B11" s="79">
        <v>6</v>
      </c>
      <c r="C11" s="1763">
        <f>'12S - 6B - 1 r.r. ISAF'!C9</f>
        <v>6</v>
      </c>
      <c r="D11" s="1763"/>
      <c r="E11" s="120">
        <f>'12S - 6B - 1 r.r. ISAF'!D9</f>
        <v>0</v>
      </c>
      <c r="F11" s="173"/>
      <c r="G11" s="437"/>
      <c r="H11" s="173" t="s">
        <v>1038</v>
      </c>
      <c r="I11" s="437">
        <f>'12S - 6B - 1 r.r. ISAF'!E133</f>
        <v>0</v>
      </c>
      <c r="J11" s="173" t="s">
        <v>1038</v>
      </c>
      <c r="K11" s="292">
        <f>'12S - 6B - 1 r.r. ISAF'!K133</f>
        <v>0</v>
      </c>
    </row>
    <row r="12" spans="1:11" ht="16" x14ac:dyDescent="0.2">
      <c r="B12" s="79">
        <v>7</v>
      </c>
      <c r="C12" s="1763">
        <f>'12S - 6B - 1 r.r. ISAF'!C10</f>
        <v>7</v>
      </c>
      <c r="D12" s="1763"/>
      <c r="E12" s="120">
        <f>'12S - 6B - 1 r.r. ISAF'!D10</f>
        <v>0</v>
      </c>
      <c r="F12" s="173"/>
      <c r="G12" s="437"/>
      <c r="H12" s="173" t="s">
        <v>1038</v>
      </c>
      <c r="I12" s="437">
        <f>'12S - 6B - 1 r.r. ISAF'!E134</f>
        <v>0</v>
      </c>
      <c r="J12" s="173"/>
      <c r="K12" s="292"/>
    </row>
    <row r="13" spans="1:11" ht="16" x14ac:dyDescent="0.2">
      <c r="B13" s="79">
        <v>8</v>
      </c>
      <c r="C13" s="1763">
        <f>'12S - 6B - 1 r.r. ISAF'!C11</f>
        <v>8</v>
      </c>
      <c r="D13" s="1763"/>
      <c r="E13" s="120">
        <f>'12S - 6B - 1 r.r. ISAF'!D11</f>
        <v>0</v>
      </c>
      <c r="F13" s="173" t="s">
        <v>1038</v>
      </c>
      <c r="G13" s="437">
        <f>'12S - 6B - 1 r.r. ISAF'!K11</f>
        <v>0</v>
      </c>
      <c r="H13" s="173"/>
      <c r="I13" s="437"/>
      <c r="J13" s="173" t="s">
        <v>1038</v>
      </c>
      <c r="K13" s="292">
        <f>'12S - 6B - 1 r.r. ISAF'!K135</f>
        <v>0</v>
      </c>
    </row>
    <row r="14" spans="1:11" ht="16" x14ac:dyDescent="0.2">
      <c r="B14" s="79">
        <v>9</v>
      </c>
      <c r="C14" s="1763">
        <f>'12S - 6B - 1 r.r. ISAF'!C12</f>
        <v>9</v>
      </c>
      <c r="D14" s="1763"/>
      <c r="E14" s="120">
        <f>'12S - 6B - 1 r.r. ISAF'!D12</f>
        <v>0</v>
      </c>
      <c r="F14" s="173" t="s">
        <v>1038</v>
      </c>
      <c r="G14" s="437">
        <f>'12S - 6B - 1 r.r. ISAF'!K12</f>
        <v>0</v>
      </c>
      <c r="H14" s="173"/>
      <c r="I14" s="437"/>
      <c r="J14" s="173" t="s">
        <v>1038</v>
      </c>
      <c r="K14" s="292">
        <f>'12S - 6B - 1 r.r. ISAF'!K136</f>
        <v>0</v>
      </c>
    </row>
    <row r="15" spans="1:11" ht="16" x14ac:dyDescent="0.2">
      <c r="B15" s="79">
        <v>10</v>
      </c>
      <c r="C15" s="1763">
        <f>'12S - 6B - 1 r.r. ISAF'!C13</f>
        <v>10</v>
      </c>
      <c r="D15" s="1763"/>
      <c r="E15" s="120">
        <f>'12S - 6B - 1 r.r. ISAF'!D13</f>
        <v>0</v>
      </c>
      <c r="F15" s="173"/>
      <c r="G15" s="437"/>
      <c r="H15" s="173" t="s">
        <v>1038</v>
      </c>
      <c r="I15" s="437">
        <f>'12S - 6B - 1 r.r. ISAF'!E137</f>
        <v>0</v>
      </c>
      <c r="J15" s="173"/>
      <c r="K15" s="292"/>
    </row>
    <row r="16" spans="1:11" ht="16" x14ac:dyDescent="0.2">
      <c r="B16" s="79">
        <v>11</v>
      </c>
      <c r="C16" s="1763">
        <f>'12S - 6B - 1 r.r. ISAF'!C14</f>
        <v>11</v>
      </c>
      <c r="D16" s="1763"/>
      <c r="E16" s="120">
        <f>'12S - 6B - 1 r.r. ISAF'!D14</f>
        <v>0</v>
      </c>
      <c r="F16" s="173"/>
      <c r="G16" s="437"/>
      <c r="H16" s="173" t="s">
        <v>1038</v>
      </c>
      <c r="I16" s="437">
        <f>'12S - 6B - 1 r.r. ISAF'!E138</f>
        <v>0</v>
      </c>
      <c r="J16" s="173"/>
      <c r="K16" s="292"/>
    </row>
    <row r="17" spans="2:11" ht="16" x14ac:dyDescent="0.2">
      <c r="B17" s="79">
        <v>12</v>
      </c>
      <c r="C17" s="1763">
        <f>'12S - 6B - 1 r.r. ISAF'!C15</f>
        <v>12</v>
      </c>
      <c r="D17" s="1763"/>
      <c r="E17" s="120">
        <f>'12S - 6B - 1 r.r. ISAF'!D15</f>
        <v>0</v>
      </c>
      <c r="F17" s="173" t="s">
        <v>1038</v>
      </c>
      <c r="G17" s="437">
        <f>'12S - 6B - 1 r.r. ISAF'!K15</f>
        <v>0</v>
      </c>
      <c r="H17" s="173"/>
      <c r="I17" s="437"/>
      <c r="J17" s="173" t="s">
        <v>1038</v>
      </c>
      <c r="K17" s="292">
        <f>'12S - 6B - 1 r.r. ISAF'!K139</f>
        <v>0</v>
      </c>
    </row>
    <row r="19" spans="2:11" x14ac:dyDescent="0.15">
      <c r="E19"/>
      <c r="F19"/>
      <c r="G19"/>
    </row>
    <row r="20" spans="2:11" x14ac:dyDescent="0.15">
      <c r="G20" s="101" t="s">
        <v>1455</v>
      </c>
      <c r="I20" s="101" t="s">
        <v>1456</v>
      </c>
      <c r="K20" s="101" t="s">
        <v>1457</v>
      </c>
    </row>
    <row r="21" spans="2:11" ht="16" x14ac:dyDescent="0.2">
      <c r="B21" s="2026" t="s">
        <v>351</v>
      </c>
      <c r="C21" s="2026"/>
      <c r="D21" s="2026"/>
      <c r="E21" s="2026"/>
      <c r="G21" s="293" t="s">
        <v>1934</v>
      </c>
      <c r="I21" s="293" t="s">
        <v>1934</v>
      </c>
      <c r="K21" s="293" t="s">
        <v>1934</v>
      </c>
    </row>
    <row r="22" spans="2:11" ht="16" x14ac:dyDescent="0.2">
      <c r="B22" s="79">
        <v>1</v>
      </c>
      <c r="C22" s="1763">
        <f>'12S - 6B - 1 r.r. ISAF'!C4</f>
        <v>1</v>
      </c>
      <c r="D22" s="1763"/>
      <c r="E22" s="120">
        <f>'12S - 6B - 1 r.r. ISAF'!D4</f>
        <v>0</v>
      </c>
      <c r="F22" s="173"/>
      <c r="G22" s="292"/>
      <c r="H22" s="173" t="s">
        <v>1038</v>
      </c>
      <c r="I22" s="437">
        <f>'12S - 6B - 1 r.r. ISAF'!K145</f>
        <v>0</v>
      </c>
      <c r="J22" s="173" t="s">
        <v>1038</v>
      </c>
      <c r="K22" s="437">
        <f>'12S - 6B - 1 r.r. ISAF'!E162</f>
        <v>0</v>
      </c>
    </row>
    <row r="23" spans="2:11" ht="16" x14ac:dyDescent="0.2">
      <c r="B23" s="79">
        <v>2</v>
      </c>
      <c r="C23" s="1763">
        <f>'12S - 6B - 1 r.r. ISAF'!C5</f>
        <v>2</v>
      </c>
      <c r="D23" s="1763"/>
      <c r="E23" s="120">
        <f>'12S - 6B - 1 r.r. ISAF'!D5</f>
        <v>0</v>
      </c>
      <c r="F23" s="173"/>
      <c r="G23" s="292"/>
      <c r="H23" s="173"/>
      <c r="I23" s="437"/>
      <c r="J23" s="173" t="s">
        <v>1038</v>
      </c>
      <c r="K23" s="437">
        <f>'12S - 6B - 1 r.r. ISAF'!E163</f>
        <v>0</v>
      </c>
    </row>
    <row r="24" spans="2:11" ht="16" x14ac:dyDescent="0.2">
      <c r="B24" s="79">
        <v>3</v>
      </c>
      <c r="C24" s="1763">
        <f>'12S - 6B - 1 r.r. ISAF'!C6</f>
        <v>3</v>
      </c>
      <c r="D24" s="1763"/>
      <c r="E24" s="120">
        <f>'12S - 6B - 1 r.r. ISAF'!D6</f>
        <v>0</v>
      </c>
      <c r="F24" s="173"/>
      <c r="G24" s="292"/>
      <c r="H24" s="173"/>
      <c r="I24" s="437"/>
      <c r="J24" s="173" t="s">
        <v>1038</v>
      </c>
      <c r="K24" s="437">
        <f>'12S - 6B - 1 r.r. ISAF'!E164</f>
        <v>0</v>
      </c>
    </row>
    <row r="25" spans="2:11" ht="16" x14ac:dyDescent="0.2">
      <c r="B25" s="79">
        <v>4</v>
      </c>
      <c r="C25" s="1763">
        <f>'12S - 6B - 1 r.r. ISAF'!C7</f>
        <v>4</v>
      </c>
      <c r="D25" s="1763"/>
      <c r="E25" s="120">
        <f>'12S - 6B - 1 r.r. ISAF'!D7</f>
        <v>0</v>
      </c>
      <c r="F25" s="173"/>
      <c r="G25" s="292"/>
      <c r="H25" s="173" t="s">
        <v>1038</v>
      </c>
      <c r="I25" s="437">
        <f>'12S - 6B - 1 r.r. ISAF'!K148</f>
        <v>0</v>
      </c>
      <c r="J25" s="173" t="s">
        <v>1038</v>
      </c>
      <c r="K25" s="437">
        <f>'12S - 6B - 1 r.r. ISAF'!E165</f>
        <v>0</v>
      </c>
    </row>
    <row r="26" spans="2:11" ht="16" x14ac:dyDescent="0.2">
      <c r="B26" s="79">
        <v>5</v>
      </c>
      <c r="C26" s="1763">
        <f>'12S - 6B - 1 r.r. ISAF'!C8</f>
        <v>5</v>
      </c>
      <c r="D26" s="1763"/>
      <c r="E26" s="120">
        <f>'12S - 6B - 1 r.r. ISAF'!D8</f>
        <v>0</v>
      </c>
      <c r="F26" s="173"/>
      <c r="G26" s="292"/>
      <c r="H26" s="173" t="s">
        <v>1038</v>
      </c>
      <c r="I26" s="437">
        <f>'12S - 6B - 1 r.r. ISAF'!K149</f>
        <v>0</v>
      </c>
      <c r="J26" s="173" t="s">
        <v>1038</v>
      </c>
      <c r="K26" s="437">
        <f>'12S - 6B - 1 r.r. ISAF'!E166</f>
        <v>0</v>
      </c>
    </row>
    <row r="27" spans="2:11" ht="16" x14ac:dyDescent="0.2">
      <c r="B27" s="79">
        <v>6</v>
      </c>
      <c r="C27" s="1763">
        <f>'12S - 6B - 1 r.r. ISAF'!C9</f>
        <v>6</v>
      </c>
      <c r="D27" s="1763"/>
      <c r="E27" s="120">
        <f>'12S - 6B - 1 r.r. ISAF'!D9</f>
        <v>0</v>
      </c>
      <c r="F27" s="173"/>
      <c r="G27" s="292"/>
      <c r="H27" s="173"/>
      <c r="I27" s="437"/>
      <c r="J27" s="173" t="s">
        <v>1038</v>
      </c>
      <c r="K27" s="437">
        <f>'12S - 6B - 1 r.r. ISAF'!E167</f>
        <v>0</v>
      </c>
    </row>
    <row r="28" spans="2:11" ht="16" x14ac:dyDescent="0.2">
      <c r="B28" s="79">
        <v>7</v>
      </c>
      <c r="C28" s="1763">
        <f>'12S - 6B - 1 r.r. ISAF'!C10</f>
        <v>7</v>
      </c>
      <c r="D28" s="1763"/>
      <c r="E28" s="120">
        <f>'12S - 6B - 1 r.r. ISAF'!D10</f>
        <v>0</v>
      </c>
      <c r="F28" s="173" t="s">
        <v>1038</v>
      </c>
      <c r="G28" s="292">
        <f>'12S - 6B - 1 r.r. ISAF'!E151</f>
        <v>0</v>
      </c>
      <c r="H28" s="173" t="s">
        <v>1038</v>
      </c>
      <c r="I28" s="437">
        <f>'12S - 6B - 1 r.r. ISAF'!K151</f>
        <v>0</v>
      </c>
      <c r="J28" s="173"/>
      <c r="K28" s="437"/>
    </row>
    <row r="29" spans="2:11" ht="16" x14ac:dyDescent="0.2">
      <c r="B29" s="79">
        <v>8</v>
      </c>
      <c r="C29" s="1763">
        <f>'12S - 6B - 1 r.r. ISAF'!C11</f>
        <v>8</v>
      </c>
      <c r="D29" s="1763"/>
      <c r="E29" s="120">
        <f>'12S - 6B - 1 r.r. ISAF'!D11</f>
        <v>0</v>
      </c>
      <c r="F29" s="173" t="s">
        <v>1038</v>
      </c>
      <c r="G29" s="292">
        <f>'12S - 6B - 1 r.r. ISAF'!E152</f>
        <v>0</v>
      </c>
      <c r="H29" s="173"/>
      <c r="I29" s="437"/>
      <c r="J29" s="173"/>
      <c r="K29" s="437"/>
    </row>
    <row r="30" spans="2:11" ht="16" x14ac:dyDescent="0.2">
      <c r="B30" s="79">
        <v>9</v>
      </c>
      <c r="C30" s="1763">
        <f>'12S - 6B - 1 r.r. ISAF'!C12</f>
        <v>9</v>
      </c>
      <c r="D30" s="1763"/>
      <c r="E30" s="120">
        <f>'12S - 6B - 1 r.r. ISAF'!D12</f>
        <v>0</v>
      </c>
      <c r="F30" s="173" t="s">
        <v>1038</v>
      </c>
      <c r="G30" s="292">
        <f>'12S - 6B - 1 r.r. ISAF'!E153</f>
        <v>0</v>
      </c>
      <c r="H30" s="173"/>
      <c r="I30" s="437"/>
      <c r="J30" s="173"/>
      <c r="K30" s="437"/>
    </row>
    <row r="31" spans="2:11" ht="16" x14ac:dyDescent="0.2">
      <c r="B31" s="79">
        <v>10</v>
      </c>
      <c r="C31" s="1763">
        <f>'12S - 6B - 1 r.r. ISAF'!C13</f>
        <v>10</v>
      </c>
      <c r="D31" s="1763"/>
      <c r="E31" s="120">
        <f>'12S - 6B - 1 r.r. ISAF'!D13</f>
        <v>0</v>
      </c>
      <c r="F31" s="173" t="s">
        <v>1038</v>
      </c>
      <c r="G31" s="292">
        <f>'12S - 6B - 1 r.r. ISAF'!E154</f>
        <v>0</v>
      </c>
      <c r="H31" s="173" t="s">
        <v>1038</v>
      </c>
      <c r="I31" s="437">
        <f>'12S - 6B - 1 r.r. ISAF'!K154</f>
        <v>0</v>
      </c>
      <c r="J31" s="173"/>
      <c r="K31" s="437"/>
    </row>
    <row r="32" spans="2:11" ht="16" x14ac:dyDescent="0.2">
      <c r="B32" s="79">
        <v>11</v>
      </c>
      <c r="C32" s="1763">
        <f>'12S - 6B - 1 r.r. ISAF'!C14</f>
        <v>11</v>
      </c>
      <c r="D32" s="1763"/>
      <c r="E32" s="120">
        <f>'12S - 6B - 1 r.r. ISAF'!D14</f>
        <v>0</v>
      </c>
      <c r="F32" s="173" t="s">
        <v>1038</v>
      </c>
      <c r="G32" s="292">
        <f>'12S - 6B - 1 r.r. ISAF'!E155</f>
        <v>0</v>
      </c>
      <c r="H32" s="173" t="s">
        <v>1038</v>
      </c>
      <c r="I32" s="437">
        <f>'12S - 6B - 1 r.r. ISAF'!K155</f>
        <v>0</v>
      </c>
      <c r="J32" s="173"/>
      <c r="K32" s="437"/>
    </row>
    <row r="33" spans="2:11" ht="16" x14ac:dyDescent="0.2">
      <c r="B33" s="79">
        <v>12</v>
      </c>
      <c r="C33" s="1763">
        <f>'12S - 6B - 1 r.r. ISAF'!C15</f>
        <v>12</v>
      </c>
      <c r="D33" s="1763"/>
      <c r="E33" s="120">
        <f>'12S - 6B - 1 r.r. ISAF'!D15</f>
        <v>0</v>
      </c>
      <c r="F33" s="173" t="s">
        <v>1038</v>
      </c>
      <c r="G33" s="292">
        <f>'12S - 6B - 1 r.r. ISAF'!E156</f>
        <v>0</v>
      </c>
      <c r="H33" s="173"/>
      <c r="I33" s="437"/>
      <c r="J33" s="173"/>
      <c r="K33" s="437"/>
    </row>
    <row r="55" spans="2:11" ht="16" x14ac:dyDescent="0.2">
      <c r="C55" s="1760" t="s">
        <v>194</v>
      </c>
      <c r="D55" s="1760"/>
      <c r="E55" s="1760"/>
      <c r="F55" s="1760"/>
      <c r="G55" s="1760"/>
      <c r="H55" s="1760"/>
      <c r="I55" s="1760"/>
      <c r="J55" s="1760"/>
    </row>
    <row r="56" spans="2:11" ht="14" thickBot="1" x14ac:dyDescent="0.2"/>
    <row r="57" spans="2:11" ht="19" thickBot="1" x14ac:dyDescent="0.25">
      <c r="B57" s="1764" t="s">
        <v>1461</v>
      </c>
      <c r="C57" s="1825"/>
      <c r="D57" s="220" t="s">
        <v>1460</v>
      </c>
      <c r="E57" s="1699" t="s">
        <v>18</v>
      </c>
      <c r="F57" s="1826"/>
      <c r="G57" s="295" t="s">
        <v>203</v>
      </c>
      <c r="H57" s="534" t="s">
        <v>199</v>
      </c>
      <c r="I57" s="526"/>
      <c r="J57" s="535" t="s">
        <v>200</v>
      </c>
      <c r="K57" s="526">
        <v>1</v>
      </c>
    </row>
    <row r="58" spans="2:11" ht="15.75" customHeight="1" x14ac:dyDescent="0.15">
      <c r="B58" s="300" t="s">
        <v>892</v>
      </c>
      <c r="C58" s="301" t="s">
        <v>197</v>
      </c>
      <c r="D58" s="302" t="s">
        <v>2322</v>
      </c>
      <c r="E58" s="303" t="s">
        <v>197</v>
      </c>
      <c r="F58" s="304" t="s">
        <v>2324</v>
      </c>
      <c r="G58" s="305" t="s">
        <v>1041</v>
      </c>
      <c r="H58" s="106" t="s">
        <v>1042</v>
      </c>
      <c r="I58" s="106" t="s">
        <v>1043</v>
      </c>
      <c r="J58" s="106" t="s">
        <v>193</v>
      </c>
      <c r="K58" s="306" t="s">
        <v>2063</v>
      </c>
    </row>
    <row r="59" spans="2:11" ht="15.75" customHeight="1" x14ac:dyDescent="0.2">
      <c r="B59" s="307">
        <v>1</v>
      </c>
      <c r="C59" s="308">
        <f>G9</f>
        <v>0</v>
      </c>
      <c r="D59" s="33">
        <f>C9</f>
        <v>4</v>
      </c>
      <c r="E59" s="308">
        <f>G17</f>
        <v>0</v>
      </c>
      <c r="F59" s="33">
        <f>C17</f>
        <v>12</v>
      </c>
      <c r="G59" s="309"/>
      <c r="H59" s="99"/>
      <c r="I59" s="211"/>
      <c r="J59" s="99"/>
      <c r="K59" s="102"/>
    </row>
    <row r="60" spans="2:11" ht="15.75" customHeight="1" x14ac:dyDescent="0.2">
      <c r="B60" s="307">
        <v>2</v>
      </c>
      <c r="C60" s="308">
        <f>G6</f>
        <v>0</v>
      </c>
      <c r="D60" s="33">
        <f>C6</f>
        <v>1</v>
      </c>
      <c r="E60" s="308">
        <f>G10</f>
        <v>0</v>
      </c>
      <c r="F60" s="33">
        <f>C10</f>
        <v>5</v>
      </c>
      <c r="G60" s="310"/>
      <c r="H60" s="99"/>
      <c r="I60" s="211"/>
      <c r="J60" s="99"/>
      <c r="K60" s="102"/>
    </row>
    <row r="61" spans="2:11" ht="15.75" customHeight="1" x14ac:dyDescent="0.2">
      <c r="B61" s="307">
        <v>3</v>
      </c>
      <c r="C61" s="308">
        <f>G14</f>
        <v>0</v>
      </c>
      <c r="D61" s="33">
        <f>C14</f>
        <v>9</v>
      </c>
      <c r="E61" s="308">
        <f>G13</f>
        <v>0</v>
      </c>
      <c r="F61" s="33">
        <f>C13</f>
        <v>8</v>
      </c>
      <c r="G61" s="310"/>
      <c r="H61" s="99"/>
      <c r="I61" s="211"/>
      <c r="J61" s="99"/>
      <c r="K61" s="102"/>
    </row>
    <row r="62" spans="2:11" ht="15.75" customHeight="1" x14ac:dyDescent="0.2">
      <c r="B62" s="307">
        <v>4</v>
      </c>
      <c r="C62" s="308"/>
      <c r="D62" s="33"/>
      <c r="E62" s="308"/>
      <c r="F62" s="33"/>
      <c r="G62" s="310"/>
      <c r="H62" s="99"/>
      <c r="I62" s="211"/>
      <c r="J62" s="99"/>
      <c r="K62" s="102"/>
    </row>
    <row r="63" spans="2:11" ht="15.75" customHeight="1" x14ac:dyDescent="0.2">
      <c r="B63" s="307">
        <v>5</v>
      </c>
      <c r="C63" s="308"/>
      <c r="D63" s="33"/>
      <c r="E63" s="308"/>
      <c r="F63" s="33"/>
      <c r="G63" s="310"/>
      <c r="H63" s="99"/>
      <c r="I63" s="211"/>
      <c r="J63" s="99"/>
      <c r="K63" s="102"/>
    </row>
    <row r="64" spans="2:11" ht="15.75" customHeight="1" thickBot="1" x14ac:dyDescent="0.25">
      <c r="B64" s="311">
        <v>6</v>
      </c>
      <c r="C64" s="312"/>
      <c r="D64" s="43"/>
      <c r="E64" s="312"/>
      <c r="F64" s="43"/>
      <c r="G64" s="313"/>
      <c r="H64" s="103"/>
      <c r="I64" s="314"/>
      <c r="J64" s="103"/>
      <c r="K64" s="104"/>
    </row>
    <row r="65" spans="2:11" ht="15.75" customHeight="1" thickBot="1" x14ac:dyDescent="0.25">
      <c r="B65" s="1766" t="s">
        <v>1458</v>
      </c>
      <c r="C65" s="1767"/>
      <c r="D65" s="1767"/>
      <c r="E65" s="1767"/>
      <c r="F65" s="1767"/>
      <c r="G65" s="1767"/>
      <c r="H65" s="1828"/>
      <c r="I65" s="1824" t="s">
        <v>2062</v>
      </c>
      <c r="J65" s="1730"/>
      <c r="K65" s="522"/>
    </row>
    <row r="66" spans="2:11" ht="15.75" customHeight="1" x14ac:dyDescent="0.15"/>
    <row r="67" spans="2:11" ht="15.75" customHeight="1" x14ac:dyDescent="0.2">
      <c r="C67" s="1760" t="s">
        <v>194</v>
      </c>
      <c r="D67" s="1760"/>
      <c r="E67" s="1760"/>
      <c r="F67" s="1760"/>
      <c r="G67" s="1760"/>
      <c r="H67" s="1760"/>
      <c r="I67" s="1760"/>
      <c r="J67" s="1760"/>
    </row>
    <row r="68" spans="2:11" ht="15.75" customHeight="1" thickBot="1" x14ac:dyDescent="0.2"/>
    <row r="69" spans="2:11" ht="19" thickBot="1" x14ac:dyDescent="0.25">
      <c r="B69" s="1764" t="s">
        <v>1461</v>
      </c>
      <c r="C69" s="1825"/>
      <c r="D69" s="220" t="s">
        <v>1460</v>
      </c>
      <c r="E69" s="1699" t="s">
        <v>18</v>
      </c>
      <c r="F69" s="1826"/>
      <c r="G69" s="295" t="s">
        <v>203</v>
      </c>
      <c r="H69" s="534" t="s">
        <v>199</v>
      </c>
      <c r="I69" s="526"/>
      <c r="J69" s="535" t="s">
        <v>200</v>
      </c>
      <c r="K69" s="526">
        <v>2</v>
      </c>
    </row>
    <row r="70" spans="2:11" x14ac:dyDescent="0.15">
      <c r="B70" s="300" t="s">
        <v>892</v>
      </c>
      <c r="C70" s="301" t="s">
        <v>197</v>
      </c>
      <c r="D70" s="302" t="s">
        <v>2322</v>
      </c>
      <c r="E70" s="303" t="s">
        <v>197</v>
      </c>
      <c r="F70" s="304" t="s">
        <v>2324</v>
      </c>
      <c r="G70" s="305" t="s">
        <v>1041</v>
      </c>
      <c r="H70" s="106" t="s">
        <v>1042</v>
      </c>
      <c r="I70" s="106" t="s">
        <v>1043</v>
      </c>
      <c r="J70" s="106" t="s">
        <v>193</v>
      </c>
      <c r="K70" s="306" t="s">
        <v>2063</v>
      </c>
    </row>
    <row r="71" spans="2:11" ht="16" x14ac:dyDescent="0.2">
      <c r="B71" s="307">
        <v>1</v>
      </c>
      <c r="C71" s="308">
        <f>G17</f>
        <v>0</v>
      </c>
      <c r="D71" s="33">
        <f>C17</f>
        <v>12</v>
      </c>
      <c r="E71" s="308">
        <f>G6</f>
        <v>0</v>
      </c>
      <c r="F71" s="33">
        <f>C6</f>
        <v>1</v>
      </c>
      <c r="G71" s="309"/>
      <c r="H71" s="99"/>
      <c r="I71" s="211"/>
      <c r="J71" s="99"/>
      <c r="K71" s="102"/>
    </row>
    <row r="72" spans="2:11" ht="16" x14ac:dyDescent="0.2">
      <c r="B72" s="307">
        <v>2</v>
      </c>
      <c r="C72" s="308">
        <f>G13</f>
        <v>0</v>
      </c>
      <c r="D72" s="33">
        <f>C13</f>
        <v>8</v>
      </c>
      <c r="E72" s="308">
        <f>G10</f>
        <v>0</v>
      </c>
      <c r="F72" s="33">
        <f>C10</f>
        <v>5</v>
      </c>
      <c r="G72" s="310"/>
      <c r="H72" s="99"/>
      <c r="I72" s="211"/>
      <c r="J72" s="99"/>
      <c r="K72" s="102"/>
    </row>
    <row r="73" spans="2:11" ht="16" x14ac:dyDescent="0.2">
      <c r="B73" s="307">
        <v>3</v>
      </c>
      <c r="C73" s="308">
        <f>G14</f>
        <v>0</v>
      </c>
      <c r="D73" s="33">
        <f>C14</f>
        <v>9</v>
      </c>
      <c r="E73" s="308">
        <f>G9</f>
        <v>0</v>
      </c>
      <c r="F73" s="33">
        <f>C9</f>
        <v>4</v>
      </c>
      <c r="G73" s="310"/>
      <c r="H73" s="99"/>
      <c r="I73" s="211"/>
      <c r="J73" s="99"/>
      <c r="K73" s="102"/>
    </row>
    <row r="74" spans="2:11" ht="16" x14ac:dyDescent="0.2">
      <c r="B74" s="307">
        <v>4</v>
      </c>
      <c r="C74" s="308"/>
      <c r="D74" s="33"/>
      <c r="E74" s="308"/>
      <c r="F74" s="33"/>
      <c r="G74" s="310"/>
      <c r="H74" s="99"/>
      <c r="I74" s="211"/>
      <c r="J74" s="99"/>
      <c r="K74" s="102"/>
    </row>
    <row r="75" spans="2:11" ht="16" x14ac:dyDescent="0.2">
      <c r="B75" s="307">
        <v>5</v>
      </c>
      <c r="C75" s="308"/>
      <c r="D75" s="33"/>
      <c r="E75" s="308"/>
      <c r="F75" s="33"/>
      <c r="G75" s="310"/>
      <c r="H75" s="99"/>
      <c r="I75" s="211"/>
      <c r="J75" s="99"/>
      <c r="K75" s="102"/>
    </row>
    <row r="76" spans="2:11" ht="17" thickBot="1" x14ac:dyDescent="0.25">
      <c r="B76" s="311">
        <v>6</v>
      </c>
      <c r="C76" s="312"/>
      <c r="D76" s="43"/>
      <c r="E76" s="312"/>
      <c r="F76" s="43"/>
      <c r="G76" s="313"/>
      <c r="H76" s="103"/>
      <c r="I76" s="314"/>
      <c r="J76" s="103"/>
      <c r="K76" s="104"/>
    </row>
    <row r="77" spans="2:11" ht="17" thickBot="1" x14ac:dyDescent="0.25">
      <c r="B77" s="1766" t="s">
        <v>1458</v>
      </c>
      <c r="C77" s="1767"/>
      <c r="D77" s="1767"/>
      <c r="E77" s="1767"/>
      <c r="F77" s="1767"/>
      <c r="G77" s="1767"/>
      <c r="H77" s="1828"/>
      <c r="I77" s="1824" t="s">
        <v>2062</v>
      </c>
      <c r="J77" s="1730"/>
      <c r="K77" s="522"/>
    </row>
    <row r="79" spans="2:11" ht="16" x14ac:dyDescent="0.2">
      <c r="C79" s="1760" t="s">
        <v>194</v>
      </c>
      <c r="D79" s="1760"/>
      <c r="E79" s="1760"/>
      <c r="F79" s="1760"/>
      <c r="G79" s="1760"/>
      <c r="H79" s="1760"/>
      <c r="I79" s="1760"/>
      <c r="J79" s="1760"/>
    </row>
    <row r="80" spans="2:11" ht="14" thickBot="1" x14ac:dyDescent="0.2"/>
    <row r="81" spans="2:11" ht="19" thickBot="1" x14ac:dyDescent="0.25">
      <c r="B81" s="1764" t="s">
        <v>1461</v>
      </c>
      <c r="C81" s="1825"/>
      <c r="D81" s="220" t="s">
        <v>1460</v>
      </c>
      <c r="E81" s="1699" t="s">
        <v>18</v>
      </c>
      <c r="F81" s="1826"/>
      <c r="G81" s="295" t="s">
        <v>203</v>
      </c>
      <c r="H81" s="534" t="s">
        <v>199</v>
      </c>
      <c r="I81" s="526"/>
      <c r="J81" s="535" t="s">
        <v>200</v>
      </c>
      <c r="K81" s="526">
        <v>3</v>
      </c>
    </row>
    <row r="82" spans="2:11" x14ac:dyDescent="0.15">
      <c r="B82" s="300" t="s">
        <v>892</v>
      </c>
      <c r="C82" s="301" t="s">
        <v>197</v>
      </c>
      <c r="D82" s="302" t="s">
        <v>2322</v>
      </c>
      <c r="E82" s="303" t="s">
        <v>197</v>
      </c>
      <c r="F82" s="304" t="s">
        <v>2324</v>
      </c>
      <c r="G82" s="305" t="s">
        <v>1041</v>
      </c>
      <c r="H82" s="106" t="s">
        <v>1042</v>
      </c>
      <c r="I82" s="106" t="s">
        <v>1043</v>
      </c>
      <c r="J82" s="106" t="s">
        <v>193</v>
      </c>
      <c r="K82" s="306" t="s">
        <v>2063</v>
      </c>
    </row>
    <row r="83" spans="2:11" ht="16" x14ac:dyDescent="0.2">
      <c r="B83" s="307">
        <v>1</v>
      </c>
      <c r="C83" s="308">
        <f>G10</f>
        <v>0</v>
      </c>
      <c r="D83" s="33">
        <f>C10</f>
        <v>5</v>
      </c>
      <c r="E83" s="308">
        <f>G17</f>
        <v>0</v>
      </c>
      <c r="F83" s="33">
        <f>C17</f>
        <v>12</v>
      </c>
      <c r="G83" s="309"/>
      <c r="H83" s="99"/>
      <c r="I83" s="211"/>
      <c r="J83" s="99"/>
      <c r="K83" s="102"/>
    </row>
    <row r="84" spans="2:11" ht="16" x14ac:dyDescent="0.2">
      <c r="B84" s="307">
        <v>2</v>
      </c>
      <c r="C84" s="308">
        <f>G13</f>
        <v>0</v>
      </c>
      <c r="D84" s="33">
        <f>C13</f>
        <v>8</v>
      </c>
      <c r="E84" s="308">
        <f>G9</f>
        <v>0</v>
      </c>
      <c r="F84" s="33">
        <f>C9</f>
        <v>4</v>
      </c>
      <c r="G84" s="310"/>
      <c r="H84" s="99"/>
      <c r="I84" s="211"/>
      <c r="J84" s="99"/>
      <c r="K84" s="102"/>
    </row>
    <row r="85" spans="2:11" ht="16" x14ac:dyDescent="0.2">
      <c r="B85" s="307">
        <v>3</v>
      </c>
      <c r="C85" s="308">
        <f>G6</f>
        <v>0</v>
      </c>
      <c r="D85" s="33">
        <f>C6</f>
        <v>1</v>
      </c>
      <c r="E85" s="308">
        <f>G14</f>
        <v>0</v>
      </c>
      <c r="F85" s="33">
        <f>C14</f>
        <v>9</v>
      </c>
      <c r="G85" s="310"/>
      <c r="H85" s="99"/>
      <c r="I85" s="211"/>
      <c r="J85" s="99"/>
      <c r="K85" s="102"/>
    </row>
    <row r="86" spans="2:11" ht="16" x14ac:dyDescent="0.2">
      <c r="B86" s="307">
        <v>4</v>
      </c>
      <c r="C86" s="308"/>
      <c r="D86" s="33"/>
      <c r="E86" s="308"/>
      <c r="F86" s="33"/>
      <c r="G86" s="310"/>
      <c r="H86" s="99"/>
      <c r="I86" s="211"/>
      <c r="J86" s="99"/>
      <c r="K86" s="102"/>
    </row>
    <row r="87" spans="2:11" ht="16" x14ac:dyDescent="0.2">
      <c r="B87" s="307">
        <v>5</v>
      </c>
      <c r="C87" s="308"/>
      <c r="D87" s="33"/>
      <c r="E87" s="308"/>
      <c r="F87" s="33"/>
      <c r="G87" s="310"/>
      <c r="H87" s="99"/>
      <c r="I87" s="211"/>
      <c r="J87" s="99"/>
      <c r="K87" s="102"/>
    </row>
    <row r="88" spans="2:11" ht="17" thickBot="1" x14ac:dyDescent="0.25">
      <c r="B88" s="311">
        <v>6</v>
      </c>
      <c r="C88" s="312"/>
      <c r="D88" s="43"/>
      <c r="E88" s="312"/>
      <c r="F88" s="43"/>
      <c r="G88" s="313"/>
      <c r="H88" s="103"/>
      <c r="I88" s="314"/>
      <c r="J88" s="103"/>
      <c r="K88" s="104"/>
    </row>
    <row r="89" spans="2:11" ht="17" thickBot="1" x14ac:dyDescent="0.25">
      <c r="B89" s="1766" t="s">
        <v>1458</v>
      </c>
      <c r="C89" s="1767"/>
      <c r="D89" s="1767"/>
      <c r="E89" s="1767"/>
      <c r="F89" s="1767"/>
      <c r="G89" s="1767"/>
      <c r="H89" s="1828"/>
      <c r="I89" s="1824" t="s">
        <v>2062</v>
      </c>
      <c r="J89" s="1730"/>
      <c r="K89" s="522"/>
    </row>
    <row r="91" spans="2:11" ht="16" x14ac:dyDescent="0.2">
      <c r="C91" s="1760" t="s">
        <v>194</v>
      </c>
      <c r="D91" s="1760"/>
      <c r="E91" s="1760"/>
      <c r="F91" s="1760"/>
      <c r="G91" s="1760"/>
      <c r="H91" s="1760"/>
      <c r="I91" s="1760"/>
      <c r="J91" s="1760"/>
    </row>
    <row r="92" spans="2:11" ht="14" thickBot="1" x14ac:dyDescent="0.2"/>
    <row r="93" spans="2:11" ht="18.75" customHeight="1" thickBot="1" x14ac:dyDescent="0.25">
      <c r="B93" s="1764" t="s">
        <v>1461</v>
      </c>
      <c r="C93" s="1825"/>
      <c r="D93" s="220" t="s">
        <v>1460</v>
      </c>
      <c r="E93" s="1699" t="s">
        <v>18</v>
      </c>
      <c r="F93" s="1826"/>
      <c r="G93" s="295" t="s">
        <v>203</v>
      </c>
      <c r="H93" s="534" t="s">
        <v>199</v>
      </c>
      <c r="I93" s="526"/>
      <c r="J93" s="535" t="s">
        <v>200</v>
      </c>
      <c r="K93" s="526">
        <v>4</v>
      </c>
    </row>
    <row r="94" spans="2:11" x14ac:dyDescent="0.15">
      <c r="B94" s="300" t="s">
        <v>892</v>
      </c>
      <c r="C94" s="301" t="s">
        <v>197</v>
      </c>
      <c r="D94" s="302" t="s">
        <v>2322</v>
      </c>
      <c r="E94" s="303" t="s">
        <v>197</v>
      </c>
      <c r="F94" s="304" t="s">
        <v>2324</v>
      </c>
      <c r="G94" s="305" t="s">
        <v>1041</v>
      </c>
      <c r="H94" s="106" t="s">
        <v>1042</v>
      </c>
      <c r="I94" s="106" t="s">
        <v>1043</v>
      </c>
      <c r="J94" s="106" t="s">
        <v>193</v>
      </c>
      <c r="K94" s="306" t="s">
        <v>2063</v>
      </c>
    </row>
    <row r="95" spans="2:11" ht="16" x14ac:dyDescent="0.2">
      <c r="B95" s="307">
        <v>1</v>
      </c>
      <c r="C95" s="308">
        <f>G10</f>
        <v>0</v>
      </c>
      <c r="D95" s="33">
        <f>C10</f>
        <v>5</v>
      </c>
      <c r="E95" s="308">
        <f>G9</f>
        <v>0</v>
      </c>
      <c r="F95" s="33">
        <f>C9</f>
        <v>4</v>
      </c>
      <c r="G95" s="309"/>
      <c r="H95" s="99"/>
      <c r="I95" s="211"/>
      <c r="J95" s="99"/>
      <c r="K95" s="102"/>
    </row>
    <row r="96" spans="2:11" ht="16" x14ac:dyDescent="0.2">
      <c r="B96" s="307">
        <v>2</v>
      </c>
      <c r="C96" s="308">
        <f>G17</f>
        <v>0</v>
      </c>
      <c r="D96" s="33">
        <f>C17</f>
        <v>12</v>
      </c>
      <c r="E96" s="308">
        <f>G14</f>
        <v>0</v>
      </c>
      <c r="F96" s="33">
        <f>C14</f>
        <v>9</v>
      </c>
      <c r="G96" s="310"/>
      <c r="H96" s="99"/>
      <c r="I96" s="211"/>
      <c r="J96" s="99"/>
      <c r="K96" s="102"/>
    </row>
    <row r="97" spans="2:11" ht="16" x14ac:dyDescent="0.2">
      <c r="B97" s="307">
        <v>3</v>
      </c>
      <c r="C97" s="308">
        <f>G13</f>
        <v>0</v>
      </c>
      <c r="D97" s="33">
        <f>C13</f>
        <v>8</v>
      </c>
      <c r="E97" s="308">
        <f>G6</f>
        <v>0</v>
      </c>
      <c r="F97" s="33">
        <f>C6</f>
        <v>1</v>
      </c>
      <c r="G97" s="310"/>
      <c r="H97" s="99"/>
      <c r="I97" s="211"/>
      <c r="J97" s="99"/>
      <c r="K97" s="102"/>
    </row>
    <row r="98" spans="2:11" ht="16" x14ac:dyDescent="0.2">
      <c r="B98" s="307">
        <v>4</v>
      </c>
      <c r="C98" s="308"/>
      <c r="D98" s="33"/>
      <c r="E98" s="308"/>
      <c r="F98" s="33"/>
      <c r="G98" s="310"/>
      <c r="H98" s="99"/>
      <c r="I98" s="211"/>
      <c r="J98" s="99"/>
      <c r="K98" s="102"/>
    </row>
    <row r="99" spans="2:11" ht="16" x14ac:dyDescent="0.2">
      <c r="B99" s="307">
        <v>5</v>
      </c>
      <c r="C99" s="308"/>
      <c r="D99" s="33"/>
      <c r="E99" s="308"/>
      <c r="F99" s="33"/>
      <c r="G99" s="310"/>
      <c r="H99" s="99"/>
      <c r="I99" s="211"/>
      <c r="J99" s="99"/>
      <c r="K99" s="102"/>
    </row>
    <row r="100" spans="2:11" ht="17" thickBot="1" x14ac:dyDescent="0.25">
      <c r="B100" s="311">
        <v>6</v>
      </c>
      <c r="C100" s="312"/>
      <c r="D100" s="43"/>
      <c r="E100" s="312"/>
      <c r="F100" s="43"/>
      <c r="G100" s="313"/>
      <c r="H100" s="103"/>
      <c r="I100" s="314"/>
      <c r="J100" s="103"/>
      <c r="K100" s="104"/>
    </row>
    <row r="101" spans="2:11" ht="17" thickBot="1" x14ac:dyDescent="0.25">
      <c r="B101" s="1766" t="s">
        <v>1458</v>
      </c>
      <c r="C101" s="1767"/>
      <c r="D101" s="1767"/>
      <c r="E101" s="1767"/>
      <c r="F101" s="1767"/>
      <c r="G101" s="1767"/>
      <c r="H101" s="1828"/>
      <c r="I101" s="1824" t="s">
        <v>2062</v>
      </c>
      <c r="J101" s="1730"/>
      <c r="K101" s="522"/>
    </row>
    <row r="104" spans="2:11" ht="16" x14ac:dyDescent="0.2">
      <c r="C104" s="1760" t="s">
        <v>194</v>
      </c>
      <c r="D104" s="1760"/>
      <c r="E104" s="1760"/>
      <c r="F104" s="1760"/>
      <c r="G104" s="1760"/>
      <c r="H104" s="1760"/>
      <c r="I104" s="1760"/>
      <c r="J104" s="1760"/>
    </row>
    <row r="105" spans="2:11" ht="14" thickBot="1" x14ac:dyDescent="0.2"/>
    <row r="106" spans="2:11" ht="19" thickBot="1" x14ac:dyDescent="0.25">
      <c r="B106" s="1764" t="s">
        <v>1461</v>
      </c>
      <c r="C106" s="1825"/>
      <c r="D106" s="220" t="s">
        <v>1460</v>
      </c>
      <c r="E106" s="1699" t="s">
        <v>18</v>
      </c>
      <c r="F106" s="1826"/>
      <c r="G106" s="295" t="s">
        <v>203</v>
      </c>
      <c r="H106" s="534" t="s">
        <v>199</v>
      </c>
      <c r="I106" s="526"/>
      <c r="J106" s="535" t="s">
        <v>200</v>
      </c>
      <c r="K106" s="526">
        <v>5</v>
      </c>
    </row>
    <row r="107" spans="2:11" x14ac:dyDescent="0.15">
      <c r="B107" s="300" t="s">
        <v>892</v>
      </c>
      <c r="C107" s="301" t="s">
        <v>197</v>
      </c>
      <c r="D107" s="302" t="s">
        <v>2322</v>
      </c>
      <c r="E107" s="303" t="s">
        <v>197</v>
      </c>
      <c r="F107" s="304" t="s">
        <v>2324</v>
      </c>
      <c r="G107" s="305" t="s">
        <v>1041</v>
      </c>
      <c r="H107" s="106" t="s">
        <v>1042</v>
      </c>
      <c r="I107" s="106" t="s">
        <v>1043</v>
      </c>
      <c r="J107" s="106" t="s">
        <v>193</v>
      </c>
      <c r="K107" s="306" t="s">
        <v>2063</v>
      </c>
    </row>
    <row r="108" spans="2:11" ht="16" x14ac:dyDescent="0.2">
      <c r="B108" s="307">
        <v>1</v>
      </c>
      <c r="C108" s="308">
        <f>G14</f>
        <v>0</v>
      </c>
      <c r="D108" s="33">
        <f>C14</f>
        <v>9</v>
      </c>
      <c r="E108" s="308">
        <f>G10</f>
        <v>0</v>
      </c>
      <c r="F108" s="33">
        <f>C10</f>
        <v>5</v>
      </c>
      <c r="G108" s="309"/>
      <c r="H108" s="99"/>
      <c r="I108" s="211"/>
      <c r="J108" s="99"/>
      <c r="K108" s="102"/>
    </row>
    <row r="109" spans="2:11" ht="16" x14ac:dyDescent="0.2">
      <c r="B109" s="307">
        <v>2</v>
      </c>
      <c r="C109" s="308">
        <f>G17</f>
        <v>0</v>
      </c>
      <c r="D109" s="33">
        <f>C17</f>
        <v>12</v>
      </c>
      <c r="E109" s="308">
        <f>G13</f>
        <v>0</v>
      </c>
      <c r="F109" s="33">
        <f>C13</f>
        <v>8</v>
      </c>
      <c r="G109" s="310"/>
      <c r="H109" s="99"/>
      <c r="I109" s="211"/>
      <c r="J109" s="99"/>
      <c r="K109" s="102"/>
    </row>
    <row r="110" spans="2:11" ht="16" x14ac:dyDescent="0.2">
      <c r="B110" s="307">
        <v>3</v>
      </c>
      <c r="C110" s="308">
        <f>G9</f>
        <v>0</v>
      </c>
      <c r="D110" s="33">
        <f>C9</f>
        <v>4</v>
      </c>
      <c r="E110" s="308">
        <f>G6</f>
        <v>0</v>
      </c>
      <c r="F110" s="33">
        <f>C6</f>
        <v>1</v>
      </c>
      <c r="G110" s="310"/>
      <c r="H110" s="99"/>
      <c r="I110" s="211"/>
      <c r="J110" s="99"/>
      <c r="K110" s="102"/>
    </row>
    <row r="111" spans="2:11" ht="16" x14ac:dyDescent="0.2">
      <c r="B111" s="307">
        <v>4</v>
      </c>
      <c r="C111" s="308"/>
      <c r="D111" s="33"/>
      <c r="E111" s="308"/>
      <c r="F111" s="33"/>
      <c r="G111" s="310"/>
      <c r="H111" s="99"/>
      <c r="I111" s="211"/>
      <c r="J111" s="99"/>
      <c r="K111" s="102"/>
    </row>
    <row r="112" spans="2:11" ht="16" x14ac:dyDescent="0.2">
      <c r="B112" s="307">
        <v>5</v>
      </c>
      <c r="C112" s="308"/>
      <c r="D112" s="33"/>
      <c r="E112" s="308"/>
      <c r="F112" s="33"/>
      <c r="G112" s="310"/>
      <c r="H112" s="99"/>
      <c r="I112" s="211"/>
      <c r="J112" s="99"/>
      <c r="K112" s="102"/>
    </row>
    <row r="113" spans="2:11" ht="17" thickBot="1" x14ac:dyDescent="0.25">
      <c r="B113" s="311">
        <v>6</v>
      </c>
      <c r="C113" s="312"/>
      <c r="D113" s="43"/>
      <c r="E113" s="312"/>
      <c r="F113" s="43"/>
      <c r="G113" s="313"/>
      <c r="H113" s="103"/>
      <c r="I113" s="314"/>
      <c r="J113" s="103"/>
      <c r="K113" s="104"/>
    </row>
    <row r="114" spans="2:11" ht="17" thickBot="1" x14ac:dyDescent="0.25">
      <c r="B114" s="1766" t="s">
        <v>1458</v>
      </c>
      <c r="C114" s="1767"/>
      <c r="D114" s="1767"/>
      <c r="E114" s="1767"/>
      <c r="F114" s="1767"/>
      <c r="G114" s="1767"/>
      <c r="H114" s="1828"/>
      <c r="I114" s="1824" t="s">
        <v>2062</v>
      </c>
      <c r="J114" s="1730"/>
      <c r="K114" s="522"/>
    </row>
    <row r="116" spans="2:11" ht="16" x14ac:dyDescent="0.2">
      <c r="C116" s="1760" t="s">
        <v>194</v>
      </c>
      <c r="D116" s="1760"/>
      <c r="E116" s="1760"/>
      <c r="F116" s="1760"/>
      <c r="G116" s="1760"/>
      <c r="H116" s="1760"/>
      <c r="I116" s="1760"/>
      <c r="J116" s="1760"/>
    </row>
    <row r="117" spans="2:11" ht="14" thickBot="1" x14ac:dyDescent="0.2"/>
    <row r="118" spans="2:11" ht="19" thickBot="1" x14ac:dyDescent="0.25">
      <c r="B118" s="1764" t="s">
        <v>1461</v>
      </c>
      <c r="C118" s="1825"/>
      <c r="D118" s="220" t="s">
        <v>1460</v>
      </c>
      <c r="E118" s="1699" t="s">
        <v>18</v>
      </c>
      <c r="F118" s="1826"/>
      <c r="G118" s="295" t="s">
        <v>203</v>
      </c>
      <c r="H118" s="534" t="s">
        <v>199</v>
      </c>
      <c r="I118" s="526"/>
      <c r="J118" s="535" t="s">
        <v>200</v>
      </c>
      <c r="K118" s="526">
        <v>6</v>
      </c>
    </row>
    <row r="119" spans="2:11" x14ac:dyDescent="0.15">
      <c r="B119" s="300" t="s">
        <v>892</v>
      </c>
      <c r="C119" s="301" t="s">
        <v>197</v>
      </c>
      <c r="D119" s="302" t="s">
        <v>2322</v>
      </c>
      <c r="E119" s="303" t="s">
        <v>197</v>
      </c>
      <c r="F119" s="304" t="s">
        <v>2324</v>
      </c>
      <c r="G119" s="305" t="s">
        <v>1041</v>
      </c>
      <c r="H119" s="106" t="s">
        <v>1042</v>
      </c>
      <c r="I119" s="106" t="s">
        <v>1043</v>
      </c>
      <c r="J119" s="106" t="s">
        <v>193</v>
      </c>
      <c r="K119" s="306" t="s">
        <v>2063</v>
      </c>
    </row>
    <row r="120" spans="2:11" ht="16" x14ac:dyDescent="0.2">
      <c r="B120" s="307">
        <v>1</v>
      </c>
      <c r="C120" s="308">
        <f>I15</f>
        <v>0</v>
      </c>
      <c r="D120" s="33">
        <f>C15</f>
        <v>10</v>
      </c>
      <c r="E120" s="308">
        <f>I7</f>
        <v>0</v>
      </c>
      <c r="F120" s="33">
        <f>C7</f>
        <v>2</v>
      </c>
      <c r="G120" s="309"/>
      <c r="H120" s="99"/>
      <c r="I120" s="211"/>
      <c r="J120" s="99"/>
      <c r="K120" s="102"/>
    </row>
    <row r="121" spans="2:11" ht="16" x14ac:dyDescent="0.2">
      <c r="B121" s="307">
        <v>2</v>
      </c>
      <c r="C121" s="308">
        <f>I12</f>
        <v>0</v>
      </c>
      <c r="D121" s="33">
        <f>C12</f>
        <v>7</v>
      </c>
      <c r="E121" s="308">
        <f>I11</f>
        <v>0</v>
      </c>
      <c r="F121" s="33">
        <f>C11</f>
        <v>6</v>
      </c>
      <c r="G121" s="310"/>
      <c r="H121" s="99"/>
      <c r="I121" s="211"/>
      <c r="J121" s="99"/>
      <c r="K121" s="102"/>
    </row>
    <row r="122" spans="2:11" ht="16" x14ac:dyDescent="0.2">
      <c r="B122" s="307">
        <v>3</v>
      </c>
      <c r="C122" s="308">
        <f>I8</f>
        <v>0</v>
      </c>
      <c r="D122" s="33">
        <f>C8</f>
        <v>3</v>
      </c>
      <c r="E122" s="308">
        <f>I16</f>
        <v>0</v>
      </c>
      <c r="F122" s="33">
        <f>C16</f>
        <v>11</v>
      </c>
      <c r="G122" s="310"/>
      <c r="H122" s="99"/>
      <c r="I122" s="211"/>
      <c r="J122" s="99"/>
      <c r="K122" s="102"/>
    </row>
    <row r="123" spans="2:11" ht="16" x14ac:dyDescent="0.2">
      <c r="B123" s="307">
        <v>4</v>
      </c>
      <c r="C123" s="308"/>
      <c r="D123" s="33"/>
      <c r="E123" s="308"/>
      <c r="F123" s="33"/>
      <c r="G123" s="310"/>
      <c r="H123" s="99"/>
      <c r="I123" s="211"/>
      <c r="J123" s="99"/>
      <c r="K123" s="102"/>
    </row>
    <row r="124" spans="2:11" ht="16" x14ac:dyDescent="0.2">
      <c r="B124" s="307">
        <v>5</v>
      </c>
      <c r="C124" s="308"/>
      <c r="D124" s="33"/>
      <c r="E124" s="308"/>
      <c r="F124" s="33"/>
      <c r="G124" s="310"/>
      <c r="H124" s="99"/>
      <c r="I124" s="211"/>
      <c r="J124" s="99"/>
      <c r="K124" s="102"/>
    </row>
    <row r="125" spans="2:11" ht="17" thickBot="1" x14ac:dyDescent="0.25">
      <c r="B125" s="311">
        <v>6</v>
      </c>
      <c r="C125" s="312"/>
      <c r="D125" s="43"/>
      <c r="E125" s="312"/>
      <c r="F125" s="43"/>
      <c r="G125" s="313"/>
      <c r="H125" s="103"/>
      <c r="I125" s="314"/>
      <c r="J125" s="103"/>
      <c r="K125" s="104"/>
    </row>
    <row r="126" spans="2:11" ht="17" thickBot="1" x14ac:dyDescent="0.25">
      <c r="B126" s="1766" t="s">
        <v>1458</v>
      </c>
      <c r="C126" s="1767"/>
      <c r="D126" s="1767"/>
      <c r="E126" s="1767"/>
      <c r="F126" s="1767"/>
      <c r="G126" s="1767"/>
      <c r="H126" s="1828"/>
      <c r="I126" s="1824" t="s">
        <v>2062</v>
      </c>
      <c r="J126" s="1730"/>
      <c r="K126" s="522"/>
    </row>
    <row r="128" spans="2:11" ht="16" x14ac:dyDescent="0.2">
      <c r="C128" s="1760" t="s">
        <v>194</v>
      </c>
      <c r="D128" s="1760"/>
      <c r="E128" s="1760"/>
      <c r="F128" s="1760"/>
      <c r="G128" s="1760"/>
      <c r="H128" s="1760"/>
      <c r="I128" s="1760"/>
      <c r="J128" s="1760"/>
    </row>
    <row r="129" spans="2:11" ht="14" thickBot="1" x14ac:dyDescent="0.2"/>
    <row r="130" spans="2:11" ht="19" thickBot="1" x14ac:dyDescent="0.25">
      <c r="B130" s="1764" t="s">
        <v>1461</v>
      </c>
      <c r="C130" s="1825"/>
      <c r="D130" s="220" t="s">
        <v>1460</v>
      </c>
      <c r="E130" s="1699" t="s">
        <v>18</v>
      </c>
      <c r="F130" s="1826"/>
      <c r="G130" s="295" t="s">
        <v>203</v>
      </c>
      <c r="H130" s="534" t="s">
        <v>199</v>
      </c>
      <c r="I130" s="526"/>
      <c r="J130" s="535" t="s">
        <v>200</v>
      </c>
      <c r="K130" s="526">
        <v>7</v>
      </c>
    </row>
    <row r="131" spans="2:11" x14ac:dyDescent="0.15">
      <c r="B131" s="300" t="s">
        <v>892</v>
      </c>
      <c r="C131" s="301" t="s">
        <v>197</v>
      </c>
      <c r="D131" s="302" t="s">
        <v>2322</v>
      </c>
      <c r="E131" s="303" t="s">
        <v>197</v>
      </c>
      <c r="F131" s="304" t="s">
        <v>2324</v>
      </c>
      <c r="G131" s="305" t="s">
        <v>1041</v>
      </c>
      <c r="H131" s="106" t="s">
        <v>1042</v>
      </c>
      <c r="I131" s="106" t="s">
        <v>1043</v>
      </c>
      <c r="J131" s="106" t="s">
        <v>193</v>
      </c>
      <c r="K131" s="306" t="s">
        <v>2063</v>
      </c>
    </row>
    <row r="132" spans="2:11" ht="16" x14ac:dyDescent="0.2">
      <c r="B132" s="307">
        <v>1</v>
      </c>
      <c r="C132" s="308">
        <f>I15</f>
        <v>0</v>
      </c>
      <c r="D132" s="33">
        <f>C15</f>
        <v>10</v>
      </c>
      <c r="E132" s="308">
        <f>I12</f>
        <v>0</v>
      </c>
      <c r="F132" s="33">
        <f>C12</f>
        <v>7</v>
      </c>
      <c r="G132" s="309"/>
      <c r="H132" s="99"/>
      <c r="I132" s="211"/>
      <c r="J132" s="99"/>
      <c r="K132" s="102"/>
    </row>
    <row r="133" spans="2:11" ht="16" x14ac:dyDescent="0.2">
      <c r="B133" s="307">
        <v>2</v>
      </c>
      <c r="C133" s="308">
        <f>I11</f>
        <v>0</v>
      </c>
      <c r="D133" s="33">
        <f>C11</f>
        <v>6</v>
      </c>
      <c r="E133" s="308">
        <f>I8</f>
        <v>0</v>
      </c>
      <c r="F133" s="33">
        <f>C8</f>
        <v>3</v>
      </c>
      <c r="G133" s="310"/>
      <c r="H133" s="99"/>
      <c r="I133" s="211"/>
      <c r="J133" s="99"/>
      <c r="K133" s="102"/>
    </row>
    <row r="134" spans="2:11" ht="16" x14ac:dyDescent="0.2">
      <c r="B134" s="307">
        <v>3</v>
      </c>
      <c r="C134" s="308">
        <f>I7</f>
        <v>0</v>
      </c>
      <c r="D134" s="33">
        <f>C7</f>
        <v>2</v>
      </c>
      <c r="E134" s="308">
        <f>I16</f>
        <v>0</v>
      </c>
      <c r="F134" s="33">
        <f>C16</f>
        <v>11</v>
      </c>
      <c r="G134" s="310"/>
      <c r="H134" s="99"/>
      <c r="I134" s="211"/>
      <c r="J134" s="99"/>
      <c r="K134" s="102"/>
    </row>
    <row r="135" spans="2:11" ht="16" x14ac:dyDescent="0.2">
      <c r="B135" s="307">
        <v>4</v>
      </c>
      <c r="C135" s="308"/>
      <c r="D135" s="33"/>
      <c r="E135" s="308"/>
      <c r="F135" s="33"/>
      <c r="G135" s="310"/>
      <c r="H135" s="99"/>
      <c r="I135" s="211"/>
      <c r="J135" s="99"/>
      <c r="K135" s="102"/>
    </row>
    <row r="136" spans="2:11" ht="16" x14ac:dyDescent="0.2">
      <c r="B136" s="307">
        <v>5</v>
      </c>
      <c r="C136" s="308"/>
      <c r="D136" s="33"/>
      <c r="E136" s="308"/>
      <c r="F136" s="33"/>
      <c r="G136" s="310"/>
      <c r="H136" s="99"/>
      <c r="I136" s="211"/>
      <c r="J136" s="99"/>
      <c r="K136" s="102"/>
    </row>
    <row r="137" spans="2:11" ht="17" thickBot="1" x14ac:dyDescent="0.25">
      <c r="B137" s="311">
        <v>6</v>
      </c>
      <c r="C137" s="312"/>
      <c r="D137" s="43"/>
      <c r="E137" s="312"/>
      <c r="F137" s="43"/>
      <c r="G137" s="313"/>
      <c r="H137" s="103"/>
      <c r="I137" s="314"/>
      <c r="J137" s="103"/>
      <c r="K137" s="104"/>
    </row>
    <row r="138" spans="2:11" ht="17" thickBot="1" x14ac:dyDescent="0.25">
      <c r="B138" s="1766" t="s">
        <v>1458</v>
      </c>
      <c r="C138" s="1767"/>
      <c r="D138" s="1767"/>
      <c r="E138" s="1767"/>
      <c r="F138" s="1767"/>
      <c r="G138" s="1767"/>
      <c r="H138" s="1828"/>
      <c r="I138" s="1824" t="s">
        <v>2062</v>
      </c>
      <c r="J138" s="1730"/>
      <c r="K138" s="522"/>
    </row>
    <row r="140" spans="2:11" ht="16" x14ac:dyDescent="0.2">
      <c r="C140" s="1760" t="s">
        <v>194</v>
      </c>
      <c r="D140" s="1760"/>
      <c r="E140" s="1760"/>
      <c r="F140" s="1760"/>
      <c r="G140" s="1760"/>
      <c r="H140" s="1760"/>
      <c r="I140" s="1760"/>
      <c r="J140" s="1760"/>
    </row>
    <row r="141" spans="2:11" ht="14" thickBot="1" x14ac:dyDescent="0.2"/>
    <row r="142" spans="2:11" ht="19" thickBot="1" x14ac:dyDescent="0.25">
      <c r="B142" s="1764" t="s">
        <v>1461</v>
      </c>
      <c r="C142" s="1825"/>
      <c r="D142" s="220" t="s">
        <v>1460</v>
      </c>
      <c r="E142" s="1699" t="s">
        <v>18</v>
      </c>
      <c r="F142" s="1826"/>
      <c r="G142" s="295" t="s">
        <v>203</v>
      </c>
      <c r="H142" s="534" t="s">
        <v>199</v>
      </c>
      <c r="I142" s="526"/>
      <c r="J142" s="535" t="s">
        <v>200</v>
      </c>
      <c r="K142" s="526">
        <v>8</v>
      </c>
    </row>
    <row r="143" spans="2:11" x14ac:dyDescent="0.15">
      <c r="B143" s="300" t="s">
        <v>892</v>
      </c>
      <c r="C143" s="301" t="s">
        <v>197</v>
      </c>
      <c r="D143" s="302" t="s">
        <v>2322</v>
      </c>
      <c r="E143" s="303" t="s">
        <v>197</v>
      </c>
      <c r="F143" s="304" t="s">
        <v>2324</v>
      </c>
      <c r="G143" s="305" t="s">
        <v>1041</v>
      </c>
      <c r="H143" s="106" t="s">
        <v>1042</v>
      </c>
      <c r="I143" s="106" t="s">
        <v>1043</v>
      </c>
      <c r="J143" s="106" t="s">
        <v>193</v>
      </c>
      <c r="K143" s="306" t="s">
        <v>2063</v>
      </c>
    </row>
    <row r="144" spans="2:11" ht="16" x14ac:dyDescent="0.2">
      <c r="B144" s="307">
        <v>1</v>
      </c>
      <c r="C144" s="308">
        <f>I15</f>
        <v>0</v>
      </c>
      <c r="D144" s="33">
        <f>C15</f>
        <v>10</v>
      </c>
      <c r="E144" s="308">
        <f>I8</f>
        <v>0</v>
      </c>
      <c r="F144" s="33">
        <f>C8</f>
        <v>3</v>
      </c>
      <c r="G144" s="309"/>
      <c r="H144" s="99"/>
      <c r="I144" s="211"/>
      <c r="J144" s="99"/>
      <c r="K144" s="102"/>
    </row>
    <row r="145" spans="2:11" ht="16" x14ac:dyDescent="0.2">
      <c r="B145" s="307">
        <v>2</v>
      </c>
      <c r="C145" s="308">
        <f>I12</f>
        <v>0</v>
      </c>
      <c r="D145" s="33">
        <f>C12</f>
        <v>7</v>
      </c>
      <c r="E145" s="308">
        <f>I7</f>
        <v>0</v>
      </c>
      <c r="F145" s="33">
        <f>C7</f>
        <v>2</v>
      </c>
      <c r="G145" s="310"/>
      <c r="H145" s="99"/>
      <c r="I145" s="211"/>
      <c r="J145" s="99"/>
      <c r="K145" s="102"/>
    </row>
    <row r="146" spans="2:11" ht="16" x14ac:dyDescent="0.2">
      <c r="B146" s="307">
        <v>3</v>
      </c>
      <c r="C146" s="308">
        <f>I16</f>
        <v>0</v>
      </c>
      <c r="D146" s="33">
        <f>C16</f>
        <v>11</v>
      </c>
      <c r="E146" s="308">
        <f>I11</f>
        <v>0</v>
      </c>
      <c r="F146" s="33">
        <f>C11</f>
        <v>6</v>
      </c>
      <c r="G146" s="310"/>
      <c r="H146" s="99"/>
      <c r="I146" s="211"/>
      <c r="J146" s="99"/>
      <c r="K146" s="102"/>
    </row>
    <row r="147" spans="2:11" ht="16" x14ac:dyDescent="0.2">
      <c r="B147" s="307">
        <v>4</v>
      </c>
      <c r="C147" s="308"/>
      <c r="D147" s="33"/>
      <c r="E147" s="308"/>
      <c r="F147" s="33"/>
      <c r="G147" s="310"/>
      <c r="H147" s="99"/>
      <c r="I147" s="211"/>
      <c r="J147" s="99"/>
      <c r="K147" s="102"/>
    </row>
    <row r="148" spans="2:11" ht="16" x14ac:dyDescent="0.2">
      <c r="B148" s="307">
        <v>5</v>
      </c>
      <c r="C148" s="308"/>
      <c r="D148" s="33"/>
      <c r="E148" s="308"/>
      <c r="F148" s="33"/>
      <c r="G148" s="310"/>
      <c r="H148" s="99"/>
      <c r="I148" s="211"/>
      <c r="J148" s="99"/>
      <c r="K148" s="102"/>
    </row>
    <row r="149" spans="2:11" ht="17" thickBot="1" x14ac:dyDescent="0.25">
      <c r="B149" s="311">
        <v>6</v>
      </c>
      <c r="C149" s="312"/>
      <c r="D149" s="43"/>
      <c r="E149" s="312"/>
      <c r="F149" s="43"/>
      <c r="G149" s="313"/>
      <c r="H149" s="103"/>
      <c r="I149" s="314"/>
      <c r="J149" s="103"/>
      <c r="K149" s="104"/>
    </row>
    <row r="150" spans="2:11" ht="17" thickBot="1" x14ac:dyDescent="0.25">
      <c r="B150" s="1766" t="s">
        <v>1458</v>
      </c>
      <c r="C150" s="1767"/>
      <c r="D150" s="1767"/>
      <c r="E150" s="1767"/>
      <c r="F150" s="1767"/>
      <c r="G150" s="1767"/>
      <c r="H150" s="1828"/>
      <c r="I150" s="1824" t="s">
        <v>2062</v>
      </c>
      <c r="J150" s="1730"/>
      <c r="K150" s="522"/>
    </row>
    <row r="154" spans="2:11" ht="16" x14ac:dyDescent="0.2">
      <c r="C154" s="1760" t="s">
        <v>194</v>
      </c>
      <c r="D154" s="1760"/>
      <c r="E154" s="1760"/>
      <c r="F154" s="1760"/>
      <c r="G154" s="1760"/>
      <c r="H154" s="1760"/>
      <c r="I154" s="1760"/>
      <c r="J154" s="1760"/>
    </row>
    <row r="155" spans="2:11" ht="14" thickBot="1" x14ac:dyDescent="0.2"/>
    <row r="156" spans="2:11" ht="19" thickBot="1" x14ac:dyDescent="0.25">
      <c r="B156" s="1764" t="s">
        <v>1461</v>
      </c>
      <c r="C156" s="1825"/>
      <c r="D156" s="220" t="s">
        <v>1460</v>
      </c>
      <c r="E156" s="1699" t="s">
        <v>18</v>
      </c>
      <c r="F156" s="1826"/>
      <c r="G156" s="295" t="s">
        <v>203</v>
      </c>
      <c r="H156" s="534" t="s">
        <v>199</v>
      </c>
      <c r="I156" s="526"/>
      <c r="J156" s="535" t="s">
        <v>200</v>
      </c>
      <c r="K156" s="526">
        <v>9</v>
      </c>
    </row>
    <row r="157" spans="2:11" x14ac:dyDescent="0.15">
      <c r="B157" s="300" t="s">
        <v>892</v>
      </c>
      <c r="C157" s="301" t="s">
        <v>197</v>
      </c>
      <c r="D157" s="302" t="s">
        <v>2322</v>
      </c>
      <c r="E157" s="303" t="s">
        <v>197</v>
      </c>
      <c r="F157" s="304" t="s">
        <v>2324</v>
      </c>
      <c r="G157" s="305" t="s">
        <v>1041</v>
      </c>
      <c r="H157" s="106" t="s">
        <v>1042</v>
      </c>
      <c r="I157" s="106" t="s">
        <v>1043</v>
      </c>
      <c r="J157" s="106" t="s">
        <v>193</v>
      </c>
      <c r="K157" s="306" t="s">
        <v>2063</v>
      </c>
    </row>
    <row r="158" spans="2:11" ht="16" x14ac:dyDescent="0.2">
      <c r="B158" s="307">
        <v>1</v>
      </c>
      <c r="C158" s="308">
        <f>I12</f>
        <v>0</v>
      </c>
      <c r="D158" s="33">
        <f>C12</f>
        <v>7</v>
      </c>
      <c r="E158" s="308">
        <f>I8</f>
        <v>0</v>
      </c>
      <c r="F158" s="33">
        <f>C8</f>
        <v>3</v>
      </c>
      <c r="G158" s="309"/>
      <c r="H158" s="99"/>
      <c r="I158" s="211"/>
      <c r="J158" s="99"/>
      <c r="K158" s="102"/>
    </row>
    <row r="159" spans="2:11" ht="16" x14ac:dyDescent="0.2">
      <c r="B159" s="307">
        <v>2</v>
      </c>
      <c r="C159" s="308">
        <f>I16</f>
        <v>0</v>
      </c>
      <c r="D159" s="33">
        <f>C16</f>
        <v>11</v>
      </c>
      <c r="E159" s="308">
        <f>I15</f>
        <v>0</v>
      </c>
      <c r="F159" s="33">
        <f>C15</f>
        <v>10</v>
      </c>
      <c r="G159" s="310"/>
      <c r="H159" s="99"/>
      <c r="I159" s="211"/>
      <c r="J159" s="99"/>
      <c r="K159" s="102"/>
    </row>
    <row r="160" spans="2:11" ht="16" x14ac:dyDescent="0.2">
      <c r="B160" s="307">
        <v>3</v>
      </c>
      <c r="C160" s="308">
        <f>I7</f>
        <v>0</v>
      </c>
      <c r="D160" s="33">
        <f>C7</f>
        <v>2</v>
      </c>
      <c r="E160" s="308">
        <f>I11</f>
        <v>0</v>
      </c>
      <c r="F160" s="33">
        <f>C11</f>
        <v>6</v>
      </c>
      <c r="G160" s="310"/>
      <c r="H160" s="99"/>
      <c r="I160" s="211"/>
      <c r="J160" s="99"/>
      <c r="K160" s="102"/>
    </row>
    <row r="161" spans="2:11" ht="16" x14ac:dyDescent="0.2">
      <c r="B161" s="307">
        <v>4</v>
      </c>
      <c r="C161" s="308"/>
      <c r="D161" s="33"/>
      <c r="E161" s="308"/>
      <c r="F161" s="33"/>
      <c r="G161" s="310"/>
      <c r="H161" s="99"/>
      <c r="I161" s="211"/>
      <c r="J161" s="99"/>
      <c r="K161" s="102"/>
    </row>
    <row r="162" spans="2:11" ht="16" x14ac:dyDescent="0.2">
      <c r="B162" s="307">
        <v>5</v>
      </c>
      <c r="C162" s="308"/>
      <c r="D162" s="33"/>
      <c r="E162" s="308"/>
      <c r="F162" s="33"/>
      <c r="G162" s="310"/>
      <c r="H162" s="99"/>
      <c r="I162" s="211"/>
      <c r="J162" s="99"/>
      <c r="K162" s="102"/>
    </row>
    <row r="163" spans="2:11" ht="17" thickBot="1" x14ac:dyDescent="0.25">
      <c r="B163" s="311">
        <v>6</v>
      </c>
      <c r="C163" s="312"/>
      <c r="D163" s="43"/>
      <c r="E163" s="312"/>
      <c r="F163" s="43"/>
      <c r="G163" s="313"/>
      <c r="H163" s="103"/>
      <c r="I163" s="314"/>
      <c r="J163" s="103"/>
      <c r="K163" s="104"/>
    </row>
    <row r="164" spans="2:11" ht="17" thickBot="1" x14ac:dyDescent="0.25">
      <c r="B164" s="1766" t="s">
        <v>1458</v>
      </c>
      <c r="C164" s="1767"/>
      <c r="D164" s="1767"/>
      <c r="E164" s="1767"/>
      <c r="F164" s="1767"/>
      <c r="G164" s="1767"/>
      <c r="H164" s="1828"/>
      <c r="I164" s="1824" t="s">
        <v>2062</v>
      </c>
      <c r="J164" s="1730"/>
      <c r="K164" s="522"/>
    </row>
    <row r="166" spans="2:11" ht="16" x14ac:dyDescent="0.2">
      <c r="C166" s="1760" t="s">
        <v>194</v>
      </c>
      <c r="D166" s="1760"/>
      <c r="E166" s="1760"/>
      <c r="F166" s="1760"/>
      <c r="G166" s="1760"/>
      <c r="H166" s="1760"/>
      <c r="I166" s="1760"/>
      <c r="J166" s="1760"/>
    </row>
    <row r="167" spans="2:11" ht="14" thickBot="1" x14ac:dyDescent="0.2"/>
    <row r="168" spans="2:11" ht="19" thickBot="1" x14ac:dyDescent="0.25">
      <c r="B168" s="1764" t="s">
        <v>1461</v>
      </c>
      <c r="C168" s="1825"/>
      <c r="D168" s="220" t="s">
        <v>1460</v>
      </c>
      <c r="E168" s="1699" t="s">
        <v>18</v>
      </c>
      <c r="F168" s="1826"/>
      <c r="G168" s="295" t="s">
        <v>203</v>
      </c>
      <c r="H168" s="534" t="s">
        <v>199</v>
      </c>
      <c r="I168" s="526"/>
      <c r="J168" s="535" t="s">
        <v>200</v>
      </c>
      <c r="K168" s="526">
        <v>10</v>
      </c>
    </row>
    <row r="169" spans="2:11" x14ac:dyDescent="0.15">
      <c r="B169" s="300" t="s">
        <v>892</v>
      </c>
      <c r="C169" s="301" t="s">
        <v>197</v>
      </c>
      <c r="D169" s="302" t="s">
        <v>2322</v>
      </c>
      <c r="E169" s="303" t="s">
        <v>197</v>
      </c>
      <c r="F169" s="304" t="s">
        <v>2324</v>
      </c>
      <c r="G169" s="305" t="s">
        <v>1041</v>
      </c>
      <c r="H169" s="106" t="s">
        <v>1042</v>
      </c>
      <c r="I169" s="106" t="s">
        <v>1043</v>
      </c>
      <c r="J169" s="106" t="s">
        <v>193</v>
      </c>
      <c r="K169" s="306" t="s">
        <v>2063</v>
      </c>
    </row>
    <row r="170" spans="2:11" ht="16" x14ac:dyDescent="0.2">
      <c r="B170" s="307">
        <v>1</v>
      </c>
      <c r="C170" s="308">
        <f>I16</f>
        <v>0</v>
      </c>
      <c r="D170" s="33">
        <f>C16</f>
        <v>11</v>
      </c>
      <c r="E170" s="308">
        <f>I12</f>
        <v>0</v>
      </c>
      <c r="F170" s="33">
        <f>C12</f>
        <v>7</v>
      </c>
      <c r="G170" s="309"/>
      <c r="H170" s="99"/>
      <c r="I170" s="211"/>
      <c r="J170" s="99"/>
      <c r="K170" s="102"/>
    </row>
    <row r="171" spans="2:11" ht="16" x14ac:dyDescent="0.2">
      <c r="B171" s="307">
        <v>2</v>
      </c>
      <c r="C171" s="308">
        <f>I11</f>
        <v>0</v>
      </c>
      <c r="D171" s="33">
        <f>C11</f>
        <v>6</v>
      </c>
      <c r="E171" s="308">
        <f>I15</f>
        <v>0</v>
      </c>
      <c r="F171" s="33">
        <f>C15</f>
        <v>10</v>
      </c>
      <c r="G171" s="310"/>
      <c r="H171" s="99"/>
      <c r="I171" s="211"/>
      <c r="J171" s="99"/>
      <c r="K171" s="102"/>
    </row>
    <row r="172" spans="2:11" ht="16" x14ac:dyDescent="0.2">
      <c r="B172" s="307">
        <v>3</v>
      </c>
      <c r="C172" s="308">
        <f>I8</f>
        <v>0</v>
      </c>
      <c r="D172" s="33">
        <f>C8</f>
        <v>3</v>
      </c>
      <c r="E172" s="308">
        <f>I7</f>
        <v>0</v>
      </c>
      <c r="F172" s="33">
        <f>C7</f>
        <v>2</v>
      </c>
      <c r="G172" s="310"/>
      <c r="H172" s="99"/>
      <c r="I172" s="211"/>
      <c r="J172" s="99"/>
      <c r="K172" s="102"/>
    </row>
    <row r="173" spans="2:11" ht="16" x14ac:dyDescent="0.2">
      <c r="B173" s="307">
        <v>4</v>
      </c>
      <c r="C173" s="308"/>
      <c r="D173" s="33"/>
      <c r="E173" s="308"/>
      <c r="F173" s="33"/>
      <c r="G173" s="310"/>
      <c r="H173" s="99"/>
      <c r="I173" s="211"/>
      <c r="J173" s="99"/>
      <c r="K173" s="102"/>
    </row>
    <row r="174" spans="2:11" ht="16" x14ac:dyDescent="0.2">
      <c r="B174" s="307">
        <v>5</v>
      </c>
      <c r="C174" s="308"/>
      <c r="D174" s="33"/>
      <c r="E174" s="308"/>
      <c r="F174" s="33"/>
      <c r="G174" s="310"/>
      <c r="H174" s="99"/>
      <c r="I174" s="211"/>
      <c r="J174" s="99"/>
      <c r="K174" s="102"/>
    </row>
    <row r="175" spans="2:11" ht="17" thickBot="1" x14ac:dyDescent="0.25">
      <c r="B175" s="311">
        <v>6</v>
      </c>
      <c r="C175" s="312"/>
      <c r="D175" s="43"/>
      <c r="E175" s="312"/>
      <c r="F175" s="43"/>
      <c r="G175" s="313"/>
      <c r="H175" s="103"/>
      <c r="I175" s="314"/>
      <c r="J175" s="103"/>
      <c r="K175" s="104"/>
    </row>
    <row r="176" spans="2:11" ht="17" thickBot="1" x14ac:dyDescent="0.25">
      <c r="B176" s="1766" t="s">
        <v>1458</v>
      </c>
      <c r="C176" s="1767"/>
      <c r="D176" s="1767"/>
      <c r="E176" s="1767"/>
      <c r="F176" s="1767"/>
      <c r="G176" s="1767"/>
      <c r="H176" s="1828"/>
      <c r="I176" s="1824" t="s">
        <v>2062</v>
      </c>
      <c r="J176" s="1730"/>
      <c r="K176" s="522"/>
    </row>
    <row r="178" spans="2:11" ht="16" x14ac:dyDescent="0.2">
      <c r="C178" s="1760" t="s">
        <v>194</v>
      </c>
      <c r="D178" s="1760"/>
      <c r="E178" s="1760"/>
      <c r="F178" s="1760"/>
      <c r="G178" s="1760"/>
      <c r="H178" s="1760"/>
      <c r="I178" s="1760"/>
      <c r="J178" s="1760"/>
    </row>
    <row r="179" spans="2:11" ht="14" thickBot="1" x14ac:dyDescent="0.2"/>
    <row r="180" spans="2:11" ht="19" thickBot="1" x14ac:dyDescent="0.25">
      <c r="B180" s="1764" t="s">
        <v>1461</v>
      </c>
      <c r="C180" s="1825"/>
      <c r="D180" s="220" t="s">
        <v>1460</v>
      </c>
      <c r="E180" s="1699" t="s">
        <v>18</v>
      </c>
      <c r="F180" s="1826"/>
      <c r="G180" s="295" t="s">
        <v>203</v>
      </c>
      <c r="H180" s="534" t="s">
        <v>199</v>
      </c>
      <c r="I180" s="526"/>
      <c r="J180" s="535" t="s">
        <v>200</v>
      </c>
      <c r="K180" s="526">
        <v>11</v>
      </c>
    </row>
    <row r="181" spans="2:11" x14ac:dyDescent="0.15">
      <c r="B181" s="300" t="s">
        <v>892</v>
      </c>
      <c r="C181" s="301" t="s">
        <v>197</v>
      </c>
      <c r="D181" s="302" t="s">
        <v>2322</v>
      </c>
      <c r="E181" s="303" t="s">
        <v>197</v>
      </c>
      <c r="F181" s="304" t="s">
        <v>2324</v>
      </c>
      <c r="G181" s="305" t="s">
        <v>1041</v>
      </c>
      <c r="H181" s="106" t="s">
        <v>1042</v>
      </c>
      <c r="I181" s="106" t="s">
        <v>1043</v>
      </c>
      <c r="J181" s="106" t="s">
        <v>193</v>
      </c>
      <c r="K181" s="306" t="s">
        <v>2063</v>
      </c>
    </row>
    <row r="182" spans="2:11" ht="16" x14ac:dyDescent="0.2">
      <c r="B182" s="307">
        <v>1</v>
      </c>
      <c r="C182" s="308">
        <f>K14</f>
        <v>0</v>
      </c>
      <c r="D182" s="33">
        <f>C14</f>
        <v>9</v>
      </c>
      <c r="E182" s="308">
        <f>K11</f>
        <v>0</v>
      </c>
      <c r="F182" s="33">
        <f>C11</f>
        <v>6</v>
      </c>
      <c r="G182" s="309"/>
      <c r="H182" s="99"/>
      <c r="I182" s="211"/>
      <c r="J182" s="99"/>
      <c r="K182" s="102"/>
    </row>
    <row r="183" spans="2:11" ht="16" x14ac:dyDescent="0.2">
      <c r="B183" s="307">
        <v>2</v>
      </c>
      <c r="C183" s="308">
        <f>K7</f>
        <v>0</v>
      </c>
      <c r="D183" s="33">
        <f>C7</f>
        <v>2</v>
      </c>
      <c r="E183" s="308">
        <f>K17</f>
        <v>0</v>
      </c>
      <c r="F183" s="33">
        <f>C17</f>
        <v>12</v>
      </c>
      <c r="G183" s="310"/>
      <c r="H183" s="99"/>
      <c r="I183" s="211"/>
      <c r="J183" s="99"/>
      <c r="K183" s="102"/>
    </row>
    <row r="184" spans="2:11" ht="16" x14ac:dyDescent="0.2">
      <c r="B184" s="307">
        <v>3</v>
      </c>
      <c r="C184" s="308">
        <f>K8</f>
        <v>0</v>
      </c>
      <c r="D184" s="33">
        <f>C8</f>
        <v>3</v>
      </c>
      <c r="E184" s="308">
        <f>K13</f>
        <v>0</v>
      </c>
      <c r="F184" s="33">
        <f>C13</f>
        <v>8</v>
      </c>
      <c r="G184" s="310"/>
      <c r="H184" s="99"/>
      <c r="I184" s="211"/>
      <c r="J184" s="99"/>
      <c r="K184" s="102"/>
    </row>
    <row r="185" spans="2:11" ht="16" x14ac:dyDescent="0.2">
      <c r="B185" s="307">
        <v>4</v>
      </c>
      <c r="C185" s="308"/>
      <c r="D185" s="33"/>
      <c r="E185" s="308"/>
      <c r="F185" s="33"/>
      <c r="G185" s="310"/>
      <c r="H185" s="99"/>
      <c r="I185" s="211"/>
      <c r="J185" s="99"/>
      <c r="K185" s="102"/>
    </row>
    <row r="186" spans="2:11" ht="16" x14ac:dyDescent="0.2">
      <c r="B186" s="307">
        <v>5</v>
      </c>
      <c r="C186" s="308"/>
      <c r="D186" s="33"/>
      <c r="E186" s="308"/>
      <c r="F186" s="33"/>
      <c r="G186" s="310"/>
      <c r="H186" s="99"/>
      <c r="I186" s="211"/>
      <c r="J186" s="99"/>
      <c r="K186" s="102"/>
    </row>
    <row r="187" spans="2:11" ht="17" thickBot="1" x14ac:dyDescent="0.25">
      <c r="B187" s="311">
        <v>6</v>
      </c>
      <c r="C187" s="312"/>
      <c r="D187" s="43"/>
      <c r="E187" s="312"/>
      <c r="F187" s="43"/>
      <c r="G187" s="313"/>
      <c r="H187" s="103"/>
      <c r="I187" s="314"/>
      <c r="J187" s="103"/>
      <c r="K187" s="104"/>
    </row>
    <row r="188" spans="2:11" ht="17" thickBot="1" x14ac:dyDescent="0.25">
      <c r="B188" s="1766" t="s">
        <v>1458</v>
      </c>
      <c r="C188" s="1767"/>
      <c r="D188" s="1767"/>
      <c r="E188" s="1767"/>
      <c r="F188" s="1767"/>
      <c r="G188" s="1767"/>
      <c r="H188" s="1828"/>
      <c r="I188" s="1824" t="s">
        <v>2062</v>
      </c>
      <c r="J188" s="1730"/>
      <c r="K188" s="522"/>
    </row>
    <row r="190" spans="2:11" ht="16" x14ac:dyDescent="0.2">
      <c r="C190" s="1760" t="s">
        <v>194</v>
      </c>
      <c r="D190" s="1760"/>
      <c r="E190" s="1760"/>
      <c r="F190" s="1760"/>
      <c r="G190" s="1760"/>
      <c r="H190" s="1760"/>
      <c r="I190" s="1760"/>
      <c r="J190" s="1760"/>
    </row>
    <row r="191" spans="2:11" ht="14" thickBot="1" x14ac:dyDescent="0.2"/>
    <row r="192" spans="2:11" ht="19" thickBot="1" x14ac:dyDescent="0.25">
      <c r="B192" s="1764" t="s">
        <v>1461</v>
      </c>
      <c r="C192" s="1825"/>
      <c r="D192" s="220" t="s">
        <v>1460</v>
      </c>
      <c r="E192" s="1699" t="s">
        <v>18</v>
      </c>
      <c r="F192" s="1826"/>
      <c r="G192" s="295" t="s">
        <v>203</v>
      </c>
      <c r="H192" s="534" t="s">
        <v>199</v>
      </c>
      <c r="I192" s="526"/>
      <c r="J192" s="535" t="s">
        <v>200</v>
      </c>
      <c r="K192" s="526">
        <v>12</v>
      </c>
    </row>
    <row r="193" spans="2:11" x14ac:dyDescent="0.15">
      <c r="B193" s="300" t="s">
        <v>892</v>
      </c>
      <c r="C193" s="301" t="s">
        <v>197</v>
      </c>
      <c r="D193" s="302" t="s">
        <v>2322</v>
      </c>
      <c r="E193" s="303" t="s">
        <v>197</v>
      </c>
      <c r="F193" s="304" t="s">
        <v>2324</v>
      </c>
      <c r="G193" s="305" t="s">
        <v>1041</v>
      </c>
      <c r="H193" s="106" t="s">
        <v>1042</v>
      </c>
      <c r="I193" s="106" t="s">
        <v>1043</v>
      </c>
      <c r="J193" s="106" t="s">
        <v>193</v>
      </c>
      <c r="K193" s="306" t="s">
        <v>2063</v>
      </c>
    </row>
    <row r="194" spans="2:11" ht="16" x14ac:dyDescent="0.2">
      <c r="B194" s="307">
        <v>1</v>
      </c>
      <c r="C194" s="308">
        <f>K11</f>
        <v>0</v>
      </c>
      <c r="D194" s="33">
        <f>C11</f>
        <v>6</v>
      </c>
      <c r="E194" s="308">
        <f>K17</f>
        <v>0</v>
      </c>
      <c r="F194" s="33">
        <f>C17</f>
        <v>12</v>
      </c>
      <c r="G194" s="309"/>
      <c r="H194" s="99"/>
      <c r="I194" s="211"/>
      <c r="J194" s="99"/>
      <c r="K194" s="102"/>
    </row>
    <row r="195" spans="2:11" ht="16" x14ac:dyDescent="0.2">
      <c r="B195" s="307">
        <v>2</v>
      </c>
      <c r="C195" s="308">
        <f>K13</f>
        <v>0</v>
      </c>
      <c r="D195" s="33">
        <f>C13</f>
        <v>8</v>
      </c>
      <c r="E195" s="308">
        <f>K7</f>
        <v>0</v>
      </c>
      <c r="F195" s="33">
        <f>C7</f>
        <v>2</v>
      </c>
      <c r="G195" s="310"/>
      <c r="H195" s="99"/>
      <c r="I195" s="211"/>
      <c r="J195" s="99"/>
      <c r="K195" s="102"/>
    </row>
    <row r="196" spans="2:11" ht="16" x14ac:dyDescent="0.2">
      <c r="B196" s="307">
        <v>3</v>
      </c>
      <c r="C196" s="308">
        <f>K14</f>
        <v>0</v>
      </c>
      <c r="D196" s="33">
        <f>C14</f>
        <v>9</v>
      </c>
      <c r="E196" s="308">
        <f>K8</f>
        <v>0</v>
      </c>
      <c r="F196" s="33">
        <f>C8</f>
        <v>3</v>
      </c>
      <c r="G196" s="310"/>
      <c r="H196" s="99"/>
      <c r="I196" s="211"/>
      <c r="J196" s="99"/>
      <c r="K196" s="102"/>
    </row>
    <row r="197" spans="2:11" ht="16" x14ac:dyDescent="0.2">
      <c r="B197" s="307">
        <v>4</v>
      </c>
      <c r="C197" s="308"/>
      <c r="D197" s="33"/>
      <c r="E197" s="308"/>
      <c r="F197" s="33"/>
      <c r="G197" s="310"/>
      <c r="H197" s="99"/>
      <c r="I197" s="211"/>
      <c r="J197" s="99"/>
      <c r="K197" s="102"/>
    </row>
    <row r="198" spans="2:11" ht="16" x14ac:dyDescent="0.2">
      <c r="B198" s="307">
        <v>5</v>
      </c>
      <c r="C198" s="308"/>
      <c r="D198" s="33"/>
      <c r="E198" s="308"/>
      <c r="F198" s="33"/>
      <c r="G198" s="310"/>
      <c r="H198" s="99"/>
      <c r="I198" s="211"/>
      <c r="J198" s="99"/>
      <c r="K198" s="102"/>
    </row>
    <row r="199" spans="2:11" ht="17" thickBot="1" x14ac:dyDescent="0.25">
      <c r="B199" s="311">
        <v>6</v>
      </c>
      <c r="C199" s="312"/>
      <c r="D199" s="43"/>
      <c r="E199" s="312"/>
      <c r="F199" s="43"/>
      <c r="G199" s="313"/>
      <c r="H199" s="103"/>
      <c r="I199" s="314"/>
      <c r="J199" s="103"/>
      <c r="K199" s="104"/>
    </row>
    <row r="200" spans="2:11" ht="17" thickBot="1" x14ac:dyDescent="0.25">
      <c r="B200" s="1766" t="s">
        <v>1458</v>
      </c>
      <c r="C200" s="1767"/>
      <c r="D200" s="1767"/>
      <c r="E200" s="1767"/>
      <c r="F200" s="1767"/>
      <c r="G200" s="1767"/>
      <c r="H200" s="1828"/>
      <c r="I200" s="1824" t="s">
        <v>2062</v>
      </c>
      <c r="J200" s="1730"/>
      <c r="K200" s="522"/>
    </row>
    <row r="205" spans="2:11" ht="16" x14ac:dyDescent="0.2">
      <c r="C205" s="1760" t="s">
        <v>194</v>
      </c>
      <c r="D205" s="1760"/>
      <c r="E205" s="1760"/>
      <c r="F205" s="1760"/>
      <c r="G205" s="1760"/>
      <c r="H205" s="1760"/>
      <c r="I205" s="1760"/>
      <c r="J205" s="1760"/>
    </row>
    <row r="206" spans="2:11" ht="14" thickBot="1" x14ac:dyDescent="0.2"/>
    <row r="207" spans="2:11" ht="19" thickBot="1" x14ac:dyDescent="0.25">
      <c r="B207" s="1764" t="s">
        <v>1461</v>
      </c>
      <c r="C207" s="1825"/>
      <c r="D207" s="220" t="s">
        <v>1460</v>
      </c>
      <c r="E207" s="1699" t="s">
        <v>18</v>
      </c>
      <c r="F207" s="1826"/>
      <c r="G207" s="295" t="s">
        <v>203</v>
      </c>
      <c r="H207" s="534" t="s">
        <v>199</v>
      </c>
      <c r="I207" s="526"/>
      <c r="J207" s="535" t="s">
        <v>200</v>
      </c>
      <c r="K207" s="526">
        <v>13</v>
      </c>
    </row>
    <row r="208" spans="2:11" x14ac:dyDescent="0.15">
      <c r="B208" s="300" t="s">
        <v>892</v>
      </c>
      <c r="C208" s="301" t="s">
        <v>197</v>
      </c>
      <c r="D208" s="302" t="s">
        <v>2322</v>
      </c>
      <c r="E208" s="303" t="s">
        <v>197</v>
      </c>
      <c r="F208" s="304" t="s">
        <v>2324</v>
      </c>
      <c r="G208" s="305" t="s">
        <v>1041</v>
      </c>
      <c r="H208" s="106" t="s">
        <v>1042</v>
      </c>
      <c r="I208" s="106" t="s">
        <v>1043</v>
      </c>
      <c r="J208" s="106" t="s">
        <v>193</v>
      </c>
      <c r="K208" s="306" t="s">
        <v>2063</v>
      </c>
    </row>
    <row r="209" spans="2:11" ht="16" x14ac:dyDescent="0.2">
      <c r="B209" s="307">
        <v>1</v>
      </c>
      <c r="C209" s="308">
        <f>K7</f>
        <v>0</v>
      </c>
      <c r="D209" s="33">
        <f>C7</f>
        <v>2</v>
      </c>
      <c r="E209" s="308">
        <f>K14</f>
        <v>0</v>
      </c>
      <c r="F209" s="33">
        <f>C14</f>
        <v>9</v>
      </c>
      <c r="G209" s="309"/>
      <c r="H209" s="99"/>
      <c r="I209" s="211"/>
      <c r="J209" s="99"/>
      <c r="K209" s="102"/>
    </row>
    <row r="210" spans="2:11" ht="16" x14ac:dyDescent="0.2">
      <c r="B210" s="307">
        <v>2</v>
      </c>
      <c r="C210" s="308">
        <f>K13</f>
        <v>0</v>
      </c>
      <c r="D210" s="33">
        <f>C13</f>
        <v>8</v>
      </c>
      <c r="E210" s="308">
        <f>K11</f>
        <v>0</v>
      </c>
      <c r="F210" s="33">
        <f>C11</f>
        <v>6</v>
      </c>
      <c r="G210" s="310"/>
      <c r="H210" s="99"/>
      <c r="I210" s="211"/>
      <c r="J210" s="99"/>
      <c r="K210" s="102"/>
    </row>
    <row r="211" spans="2:11" ht="16" x14ac:dyDescent="0.2">
      <c r="B211" s="307">
        <v>3</v>
      </c>
      <c r="C211" s="308">
        <f>K8</f>
        <v>0</v>
      </c>
      <c r="D211" s="33">
        <f>C8</f>
        <v>3</v>
      </c>
      <c r="E211" s="308">
        <f>K17</f>
        <v>0</v>
      </c>
      <c r="F211" s="33">
        <f>C17</f>
        <v>12</v>
      </c>
      <c r="G211" s="310"/>
      <c r="H211" s="99"/>
      <c r="I211" s="211"/>
      <c r="J211" s="99"/>
      <c r="K211" s="102"/>
    </row>
    <row r="212" spans="2:11" ht="16" x14ac:dyDescent="0.2">
      <c r="B212" s="307">
        <v>4</v>
      </c>
      <c r="C212" s="308"/>
      <c r="D212" s="33"/>
      <c r="E212" s="308"/>
      <c r="F212" s="33"/>
      <c r="G212" s="310"/>
      <c r="H212" s="99"/>
      <c r="I212" s="211"/>
      <c r="J212" s="99"/>
      <c r="K212" s="102"/>
    </row>
    <row r="213" spans="2:11" ht="16" x14ac:dyDescent="0.2">
      <c r="B213" s="307">
        <v>5</v>
      </c>
      <c r="C213" s="308"/>
      <c r="D213" s="33"/>
      <c r="E213" s="308"/>
      <c r="F213" s="33"/>
      <c r="G213" s="310"/>
      <c r="H213" s="99"/>
      <c r="I213" s="211"/>
      <c r="J213" s="99"/>
      <c r="K213" s="102"/>
    </row>
    <row r="214" spans="2:11" ht="17" thickBot="1" x14ac:dyDescent="0.25">
      <c r="B214" s="311">
        <v>6</v>
      </c>
      <c r="C214" s="312"/>
      <c r="D214" s="43"/>
      <c r="E214" s="312"/>
      <c r="F214" s="43"/>
      <c r="G214" s="313"/>
      <c r="H214" s="103"/>
      <c r="I214" s="314"/>
      <c r="J214" s="103"/>
      <c r="K214" s="104"/>
    </row>
    <row r="215" spans="2:11" ht="17" thickBot="1" x14ac:dyDescent="0.25">
      <c r="B215" s="1766" t="s">
        <v>1458</v>
      </c>
      <c r="C215" s="1767"/>
      <c r="D215" s="1767"/>
      <c r="E215" s="1767"/>
      <c r="F215" s="1767"/>
      <c r="G215" s="1767"/>
      <c r="H215" s="1828"/>
      <c r="I215" s="1824" t="s">
        <v>2062</v>
      </c>
      <c r="J215" s="1730"/>
      <c r="K215" s="522"/>
    </row>
    <row r="217" spans="2:11" ht="16" x14ac:dyDescent="0.2">
      <c r="C217" s="1760" t="s">
        <v>194</v>
      </c>
      <c r="D217" s="1760"/>
      <c r="E217" s="1760"/>
      <c r="F217" s="1760"/>
      <c r="G217" s="1760"/>
      <c r="H217" s="1760"/>
      <c r="I217" s="1760"/>
      <c r="J217" s="1760"/>
    </row>
    <row r="218" spans="2:11" ht="14" thickBot="1" x14ac:dyDescent="0.2"/>
    <row r="219" spans="2:11" ht="19" thickBot="1" x14ac:dyDescent="0.25">
      <c r="B219" s="1764" t="s">
        <v>1461</v>
      </c>
      <c r="C219" s="1825"/>
      <c r="D219" s="220" t="s">
        <v>1460</v>
      </c>
      <c r="E219" s="1699" t="s">
        <v>18</v>
      </c>
      <c r="F219" s="1826"/>
      <c r="G219" s="295" t="s">
        <v>203</v>
      </c>
      <c r="H219" s="534" t="s">
        <v>199</v>
      </c>
      <c r="I219" s="526"/>
      <c r="J219" s="535" t="s">
        <v>200</v>
      </c>
      <c r="K219" s="526">
        <v>14</v>
      </c>
    </row>
    <row r="220" spans="2:11" x14ac:dyDescent="0.15">
      <c r="B220" s="300" t="s">
        <v>892</v>
      </c>
      <c r="C220" s="301" t="s">
        <v>197</v>
      </c>
      <c r="D220" s="302" t="s">
        <v>2322</v>
      </c>
      <c r="E220" s="303" t="s">
        <v>197</v>
      </c>
      <c r="F220" s="304" t="s">
        <v>2324</v>
      </c>
      <c r="G220" s="305" t="s">
        <v>1041</v>
      </c>
      <c r="H220" s="106" t="s">
        <v>1042</v>
      </c>
      <c r="I220" s="106" t="s">
        <v>1043</v>
      </c>
      <c r="J220" s="106" t="s">
        <v>193</v>
      </c>
      <c r="K220" s="306" t="s">
        <v>2063</v>
      </c>
    </row>
    <row r="221" spans="2:11" ht="16" x14ac:dyDescent="0.2">
      <c r="B221" s="307">
        <v>1</v>
      </c>
      <c r="C221" s="308">
        <f>G29</f>
        <v>0</v>
      </c>
      <c r="D221" s="33">
        <f>C13</f>
        <v>8</v>
      </c>
      <c r="E221" s="308">
        <f>G28</f>
        <v>0</v>
      </c>
      <c r="F221" s="33">
        <f>C12</f>
        <v>7</v>
      </c>
      <c r="G221" s="309"/>
      <c r="H221" s="99"/>
      <c r="I221" s="211"/>
      <c r="J221" s="99"/>
      <c r="K221" s="102"/>
    </row>
    <row r="222" spans="2:11" ht="16" x14ac:dyDescent="0.2">
      <c r="B222" s="307">
        <v>2</v>
      </c>
      <c r="C222" s="308">
        <f>G32</f>
        <v>0</v>
      </c>
      <c r="D222" s="33">
        <f>C16</f>
        <v>11</v>
      </c>
      <c r="E222" s="308">
        <f>G30</f>
        <v>0</v>
      </c>
      <c r="F222" s="33">
        <f>C14</f>
        <v>9</v>
      </c>
      <c r="G222" s="310"/>
      <c r="H222" s="99"/>
      <c r="I222" s="211"/>
      <c r="J222" s="99"/>
      <c r="K222" s="102"/>
    </row>
    <row r="223" spans="2:11" ht="16" x14ac:dyDescent="0.2">
      <c r="B223" s="307">
        <v>3</v>
      </c>
      <c r="C223" s="308">
        <f>G33</f>
        <v>0</v>
      </c>
      <c r="D223" s="33">
        <f>C17</f>
        <v>12</v>
      </c>
      <c r="E223" s="308">
        <f>G31</f>
        <v>0</v>
      </c>
      <c r="F223" s="33">
        <f>C15</f>
        <v>10</v>
      </c>
      <c r="G223" s="310"/>
      <c r="H223" s="99"/>
      <c r="I223" s="211"/>
      <c r="J223" s="99"/>
      <c r="K223" s="102"/>
    </row>
    <row r="224" spans="2:11" ht="16" x14ac:dyDescent="0.2">
      <c r="B224" s="307">
        <v>4</v>
      </c>
      <c r="C224" s="308"/>
      <c r="D224" s="33"/>
      <c r="E224" s="308"/>
      <c r="F224" s="33"/>
      <c r="G224" s="310"/>
      <c r="H224" s="99"/>
      <c r="I224" s="211"/>
      <c r="J224" s="99"/>
      <c r="K224" s="102"/>
    </row>
    <row r="225" spans="2:11" ht="16" x14ac:dyDescent="0.2">
      <c r="B225" s="307">
        <v>5</v>
      </c>
      <c r="C225" s="308"/>
      <c r="D225" s="33"/>
      <c r="E225" s="308"/>
      <c r="F225" s="33"/>
      <c r="G225" s="310"/>
      <c r="H225" s="99"/>
      <c r="I225" s="211"/>
      <c r="J225" s="99"/>
      <c r="K225" s="102"/>
    </row>
    <row r="226" spans="2:11" ht="17" thickBot="1" x14ac:dyDescent="0.25">
      <c r="B226" s="311">
        <v>6</v>
      </c>
      <c r="C226" s="312"/>
      <c r="D226" s="43"/>
      <c r="E226" s="312"/>
      <c r="F226" s="43"/>
      <c r="G226" s="313"/>
      <c r="H226" s="103"/>
      <c r="I226" s="314"/>
      <c r="J226" s="103"/>
      <c r="K226" s="104"/>
    </row>
    <row r="227" spans="2:11" ht="17" thickBot="1" x14ac:dyDescent="0.25">
      <c r="B227" s="1766" t="s">
        <v>1458</v>
      </c>
      <c r="C227" s="1767"/>
      <c r="D227" s="1767"/>
      <c r="E227" s="1767"/>
      <c r="F227" s="1767"/>
      <c r="G227" s="1767"/>
      <c r="H227" s="1828"/>
      <c r="I227" s="1824" t="s">
        <v>2062</v>
      </c>
      <c r="J227" s="1730"/>
      <c r="K227" s="522"/>
    </row>
    <row r="229" spans="2:11" ht="16" x14ac:dyDescent="0.2">
      <c r="C229" s="1760" t="s">
        <v>194</v>
      </c>
      <c r="D229" s="1760"/>
      <c r="E229" s="1760"/>
      <c r="F229" s="1760"/>
      <c r="G229" s="1760"/>
      <c r="H229" s="1760"/>
      <c r="I229" s="1760"/>
      <c r="J229" s="1760"/>
    </row>
    <row r="230" spans="2:11" ht="14" thickBot="1" x14ac:dyDescent="0.2"/>
    <row r="231" spans="2:11" ht="19" thickBot="1" x14ac:dyDescent="0.25">
      <c r="B231" s="1764" t="s">
        <v>1461</v>
      </c>
      <c r="C231" s="1825"/>
      <c r="D231" s="220" t="s">
        <v>1460</v>
      </c>
      <c r="E231" s="1699" t="s">
        <v>18</v>
      </c>
      <c r="F231" s="1826"/>
      <c r="G231" s="295" t="s">
        <v>203</v>
      </c>
      <c r="H231" s="534" t="s">
        <v>199</v>
      </c>
      <c r="I231" s="526"/>
      <c r="J231" s="535" t="s">
        <v>200</v>
      </c>
      <c r="K231" s="526">
        <v>15</v>
      </c>
    </row>
    <row r="232" spans="2:11" x14ac:dyDescent="0.15">
      <c r="B232" s="300" t="s">
        <v>892</v>
      </c>
      <c r="C232" s="301" t="s">
        <v>197</v>
      </c>
      <c r="D232" s="302" t="s">
        <v>2322</v>
      </c>
      <c r="E232" s="303" t="s">
        <v>197</v>
      </c>
      <c r="F232" s="304" t="s">
        <v>2324</v>
      </c>
      <c r="G232" s="305" t="s">
        <v>1041</v>
      </c>
      <c r="H232" s="106" t="s">
        <v>1042</v>
      </c>
      <c r="I232" s="106" t="s">
        <v>1043</v>
      </c>
      <c r="J232" s="106" t="s">
        <v>193</v>
      </c>
      <c r="K232" s="306" t="s">
        <v>2063</v>
      </c>
    </row>
    <row r="233" spans="2:11" ht="16" x14ac:dyDescent="0.2">
      <c r="B233" s="307">
        <v>1</v>
      </c>
      <c r="C233" s="308">
        <f>G30</f>
        <v>0</v>
      </c>
      <c r="D233" s="33">
        <f>C14</f>
        <v>9</v>
      </c>
      <c r="E233" s="308">
        <f>G28</f>
        <v>0</v>
      </c>
      <c r="F233" s="33">
        <f>C12</f>
        <v>7</v>
      </c>
      <c r="G233" s="309"/>
      <c r="H233" s="99"/>
      <c r="I233" s="211"/>
      <c r="J233" s="99"/>
      <c r="K233" s="102"/>
    </row>
    <row r="234" spans="2:11" ht="16" x14ac:dyDescent="0.2">
      <c r="B234" s="307">
        <v>2</v>
      </c>
      <c r="C234" s="308">
        <f>G33</f>
        <v>0</v>
      </c>
      <c r="D234" s="33">
        <f>C17</f>
        <v>12</v>
      </c>
      <c r="E234" s="308">
        <f>G32</f>
        <v>0</v>
      </c>
      <c r="F234" s="33">
        <f>C16</f>
        <v>11</v>
      </c>
      <c r="G234" s="310"/>
      <c r="H234" s="99"/>
      <c r="I234" s="211"/>
      <c r="J234" s="99"/>
      <c r="K234" s="102"/>
    </row>
    <row r="235" spans="2:11" ht="16" x14ac:dyDescent="0.2">
      <c r="B235" s="307">
        <v>3</v>
      </c>
      <c r="C235" s="308">
        <f>G31</f>
        <v>0</v>
      </c>
      <c r="D235" s="33">
        <f>C15</f>
        <v>10</v>
      </c>
      <c r="E235" s="308">
        <f>G29</f>
        <v>0</v>
      </c>
      <c r="F235" s="33">
        <f>C13</f>
        <v>8</v>
      </c>
      <c r="G235" s="310"/>
      <c r="H235" s="99"/>
      <c r="I235" s="211"/>
      <c r="J235" s="99"/>
      <c r="K235" s="102"/>
    </row>
    <row r="236" spans="2:11" ht="16" x14ac:dyDescent="0.2">
      <c r="B236" s="307">
        <v>4</v>
      </c>
      <c r="C236" s="308"/>
      <c r="D236" s="33"/>
      <c r="E236" s="308"/>
      <c r="F236" s="33"/>
      <c r="G236" s="310"/>
      <c r="H236" s="99"/>
      <c r="I236" s="211"/>
      <c r="J236" s="99"/>
      <c r="K236" s="102"/>
    </row>
    <row r="237" spans="2:11" ht="16" x14ac:dyDescent="0.2">
      <c r="B237" s="307">
        <v>5</v>
      </c>
      <c r="C237" s="308"/>
      <c r="D237" s="33"/>
      <c r="E237" s="308"/>
      <c r="F237" s="33"/>
      <c r="G237" s="310"/>
      <c r="H237" s="99"/>
      <c r="I237" s="211"/>
      <c r="J237" s="99"/>
      <c r="K237" s="102"/>
    </row>
    <row r="238" spans="2:11" ht="17" thickBot="1" x14ac:dyDescent="0.25">
      <c r="B238" s="311">
        <v>6</v>
      </c>
      <c r="C238" s="312"/>
      <c r="D238" s="43"/>
      <c r="E238" s="312"/>
      <c r="F238" s="43"/>
      <c r="G238" s="313"/>
      <c r="H238" s="103"/>
      <c r="I238" s="314"/>
      <c r="J238" s="103"/>
      <c r="K238" s="104"/>
    </row>
    <row r="239" spans="2:11" ht="17" thickBot="1" x14ac:dyDescent="0.25">
      <c r="B239" s="1766" t="s">
        <v>1458</v>
      </c>
      <c r="C239" s="1767"/>
      <c r="D239" s="1767"/>
      <c r="E239" s="1767"/>
      <c r="F239" s="1767"/>
      <c r="G239" s="1767"/>
      <c r="H239" s="1828"/>
      <c r="I239" s="1824" t="s">
        <v>2062</v>
      </c>
      <c r="J239" s="1730"/>
      <c r="K239" s="522"/>
    </row>
    <row r="241" spans="2:11" ht="16" x14ac:dyDescent="0.2">
      <c r="C241" s="1760" t="s">
        <v>194</v>
      </c>
      <c r="D241" s="1760"/>
      <c r="E241" s="1760"/>
      <c r="F241" s="1760"/>
      <c r="G241" s="1760"/>
      <c r="H241" s="1760"/>
      <c r="I241" s="1760"/>
      <c r="J241" s="1760"/>
    </row>
    <row r="242" spans="2:11" ht="14" thickBot="1" x14ac:dyDescent="0.2"/>
    <row r="243" spans="2:11" ht="19" thickBot="1" x14ac:dyDescent="0.25">
      <c r="B243" s="1764" t="s">
        <v>1461</v>
      </c>
      <c r="C243" s="1825"/>
      <c r="D243" s="220" t="s">
        <v>1460</v>
      </c>
      <c r="E243" s="1699" t="s">
        <v>18</v>
      </c>
      <c r="F243" s="1826"/>
      <c r="G243" s="295" t="s">
        <v>203</v>
      </c>
      <c r="H243" s="534" t="s">
        <v>199</v>
      </c>
      <c r="I243" s="526"/>
      <c r="J243" s="535" t="s">
        <v>200</v>
      </c>
      <c r="K243" s="526">
        <v>16</v>
      </c>
    </row>
    <row r="244" spans="2:11" x14ac:dyDescent="0.15">
      <c r="B244" s="300" t="s">
        <v>892</v>
      </c>
      <c r="C244" s="301" t="s">
        <v>197</v>
      </c>
      <c r="D244" s="302" t="s">
        <v>2322</v>
      </c>
      <c r="E244" s="303" t="s">
        <v>197</v>
      </c>
      <c r="F244" s="304" t="s">
        <v>2324</v>
      </c>
      <c r="G244" s="305" t="s">
        <v>1041</v>
      </c>
      <c r="H244" s="106" t="s">
        <v>1042</v>
      </c>
      <c r="I244" s="106" t="s">
        <v>1043</v>
      </c>
      <c r="J244" s="106" t="s">
        <v>193</v>
      </c>
      <c r="K244" s="306" t="s">
        <v>2063</v>
      </c>
    </row>
    <row r="245" spans="2:11" ht="16" x14ac:dyDescent="0.2">
      <c r="B245" s="307">
        <v>1</v>
      </c>
      <c r="C245" s="308">
        <f>G33</f>
        <v>0</v>
      </c>
      <c r="D245" s="33">
        <f>C17</f>
        <v>12</v>
      </c>
      <c r="E245" s="308">
        <f>G28</f>
        <v>0</v>
      </c>
      <c r="F245" s="33">
        <f>C12</f>
        <v>7</v>
      </c>
      <c r="G245" s="309"/>
      <c r="H245" s="99"/>
      <c r="I245" s="211"/>
      <c r="J245" s="99"/>
      <c r="K245" s="102"/>
    </row>
    <row r="246" spans="2:11" ht="16" x14ac:dyDescent="0.2">
      <c r="B246" s="307">
        <v>2</v>
      </c>
      <c r="C246" s="308">
        <f>G31</f>
        <v>0</v>
      </c>
      <c r="D246" s="33">
        <f>C15</f>
        <v>10</v>
      </c>
      <c r="E246" s="308">
        <f>G30</f>
        <v>0</v>
      </c>
      <c r="F246" s="33">
        <f>C14</f>
        <v>9</v>
      </c>
      <c r="G246" s="310"/>
      <c r="H246" s="99"/>
      <c r="I246" s="211"/>
      <c r="J246" s="99"/>
      <c r="K246" s="102"/>
    </row>
    <row r="247" spans="2:11" ht="16" x14ac:dyDescent="0.2">
      <c r="B247" s="307">
        <v>3</v>
      </c>
      <c r="C247" s="308">
        <f>G32</f>
        <v>0</v>
      </c>
      <c r="D247" s="33">
        <f>C16</f>
        <v>11</v>
      </c>
      <c r="E247" s="308">
        <f>G29</f>
        <v>0</v>
      </c>
      <c r="F247" s="33">
        <f>C13</f>
        <v>8</v>
      </c>
      <c r="G247" s="310"/>
      <c r="H247" s="99"/>
      <c r="I247" s="211"/>
      <c r="J247" s="99"/>
      <c r="K247" s="102"/>
    </row>
    <row r="248" spans="2:11" ht="16" x14ac:dyDescent="0.2">
      <c r="B248" s="307">
        <v>4</v>
      </c>
      <c r="C248" s="308"/>
      <c r="D248" s="33"/>
      <c r="E248" s="308"/>
      <c r="F248" s="33"/>
      <c r="G248" s="310"/>
      <c r="H248" s="99"/>
      <c r="I248" s="211"/>
      <c r="J248" s="99"/>
      <c r="K248" s="102"/>
    </row>
    <row r="249" spans="2:11" ht="16" x14ac:dyDescent="0.2">
      <c r="B249" s="307">
        <v>5</v>
      </c>
      <c r="C249" s="308"/>
      <c r="D249" s="33"/>
      <c r="E249" s="308"/>
      <c r="F249" s="33"/>
      <c r="G249" s="310"/>
      <c r="H249" s="99"/>
      <c r="I249" s="211"/>
      <c r="J249" s="99"/>
      <c r="K249" s="102"/>
    </row>
    <row r="250" spans="2:11" ht="17" thickBot="1" x14ac:dyDescent="0.25">
      <c r="B250" s="311">
        <v>6</v>
      </c>
      <c r="C250" s="312"/>
      <c r="D250" s="43"/>
      <c r="E250" s="312"/>
      <c r="F250" s="43"/>
      <c r="G250" s="313"/>
      <c r="H250" s="103"/>
      <c r="I250" s="314"/>
      <c r="J250" s="103"/>
      <c r="K250" s="104"/>
    </row>
    <row r="251" spans="2:11" ht="17" thickBot="1" x14ac:dyDescent="0.25">
      <c r="B251" s="1766" t="s">
        <v>1458</v>
      </c>
      <c r="C251" s="1767"/>
      <c r="D251" s="1767"/>
      <c r="E251" s="1767"/>
      <c r="F251" s="1767"/>
      <c r="G251" s="1767"/>
      <c r="H251" s="1828"/>
      <c r="I251" s="1824" t="s">
        <v>2062</v>
      </c>
      <c r="J251" s="1730"/>
      <c r="K251" s="522"/>
    </row>
    <row r="255" spans="2:11" ht="16" x14ac:dyDescent="0.2">
      <c r="C255" s="1760" t="s">
        <v>194</v>
      </c>
      <c r="D255" s="1760"/>
      <c r="E255" s="1760"/>
      <c r="F255" s="1760"/>
      <c r="G255" s="1760"/>
      <c r="H255" s="1760"/>
      <c r="I255" s="1760"/>
      <c r="J255" s="1760"/>
    </row>
    <row r="256" spans="2:11" ht="14" thickBot="1" x14ac:dyDescent="0.2"/>
    <row r="257" spans="2:11" ht="19" thickBot="1" x14ac:dyDescent="0.25">
      <c r="B257" s="1764" t="s">
        <v>1461</v>
      </c>
      <c r="C257" s="1825"/>
      <c r="D257" s="220" t="s">
        <v>1460</v>
      </c>
      <c r="E257" s="1699" t="s">
        <v>18</v>
      </c>
      <c r="F257" s="1826"/>
      <c r="G257" s="295" t="s">
        <v>203</v>
      </c>
      <c r="H257" s="534" t="s">
        <v>199</v>
      </c>
      <c r="I257" s="526"/>
      <c r="J257" s="535" t="s">
        <v>200</v>
      </c>
      <c r="K257" s="526">
        <v>17</v>
      </c>
    </row>
    <row r="258" spans="2:11" x14ac:dyDescent="0.15">
      <c r="B258" s="300" t="s">
        <v>892</v>
      </c>
      <c r="C258" s="301" t="s">
        <v>197</v>
      </c>
      <c r="D258" s="302" t="s">
        <v>2322</v>
      </c>
      <c r="E258" s="303" t="s">
        <v>197</v>
      </c>
      <c r="F258" s="304" t="s">
        <v>2324</v>
      </c>
      <c r="G258" s="305" t="s">
        <v>1041</v>
      </c>
      <c r="H258" s="106" t="s">
        <v>1042</v>
      </c>
      <c r="I258" s="106" t="s">
        <v>1043</v>
      </c>
      <c r="J258" s="106" t="s">
        <v>193</v>
      </c>
      <c r="K258" s="306" t="s">
        <v>2063</v>
      </c>
    </row>
    <row r="259" spans="2:11" ht="16" x14ac:dyDescent="0.2">
      <c r="B259" s="307">
        <v>1</v>
      </c>
      <c r="C259" s="308">
        <f>I31</f>
        <v>0</v>
      </c>
      <c r="D259" s="33">
        <f>C15</f>
        <v>10</v>
      </c>
      <c r="E259" s="308">
        <f>I25</f>
        <v>0</v>
      </c>
      <c r="F259" s="33">
        <f>C9</f>
        <v>4</v>
      </c>
      <c r="G259" s="309"/>
      <c r="H259" s="99"/>
      <c r="I259" s="211"/>
      <c r="J259" s="99"/>
      <c r="K259" s="102"/>
    </row>
    <row r="260" spans="2:11" ht="16" x14ac:dyDescent="0.2">
      <c r="B260" s="307">
        <v>2</v>
      </c>
      <c r="C260" s="308">
        <f>I32</f>
        <v>0</v>
      </c>
      <c r="D260" s="33">
        <f>C16</f>
        <v>11</v>
      </c>
      <c r="E260" s="308">
        <f>I26</f>
        <v>0</v>
      </c>
      <c r="F260" s="33">
        <f>C10</f>
        <v>5</v>
      </c>
      <c r="G260" s="310"/>
      <c r="H260" s="99"/>
      <c r="I260" s="211"/>
      <c r="J260" s="99"/>
      <c r="K260" s="102"/>
    </row>
    <row r="261" spans="2:11" ht="16" x14ac:dyDescent="0.2">
      <c r="B261" s="307">
        <v>3</v>
      </c>
      <c r="C261" s="308">
        <f>I28</f>
        <v>0</v>
      </c>
      <c r="D261" s="33">
        <f>C12</f>
        <v>7</v>
      </c>
      <c r="E261" s="308">
        <f>I22</f>
        <v>0</v>
      </c>
      <c r="F261" s="33">
        <f>C6</f>
        <v>1</v>
      </c>
      <c r="G261" s="310"/>
      <c r="H261" s="99"/>
      <c r="I261" s="211"/>
      <c r="J261" s="99"/>
      <c r="K261" s="102"/>
    </row>
    <row r="262" spans="2:11" ht="16" x14ac:dyDescent="0.2">
      <c r="B262" s="307">
        <v>4</v>
      </c>
      <c r="C262" s="308"/>
      <c r="D262" s="33"/>
      <c r="E262" s="308"/>
      <c r="F262" s="33"/>
      <c r="G262" s="310"/>
      <c r="H262" s="99"/>
      <c r="I262" s="211"/>
      <c r="J262" s="99"/>
      <c r="K262" s="102"/>
    </row>
    <row r="263" spans="2:11" ht="16" x14ac:dyDescent="0.2">
      <c r="B263" s="307">
        <v>5</v>
      </c>
      <c r="C263" s="308"/>
      <c r="D263" s="33"/>
      <c r="E263" s="308"/>
      <c r="F263" s="33"/>
      <c r="G263" s="310"/>
      <c r="H263" s="99"/>
      <c r="I263" s="211"/>
      <c r="J263" s="99"/>
      <c r="K263" s="102"/>
    </row>
    <row r="264" spans="2:11" ht="17" thickBot="1" x14ac:dyDescent="0.25">
      <c r="B264" s="311">
        <v>6</v>
      </c>
      <c r="C264" s="312"/>
      <c r="D264" s="43"/>
      <c r="E264" s="312"/>
      <c r="F264" s="43"/>
      <c r="G264" s="313"/>
      <c r="H264" s="103"/>
      <c r="I264" s="314"/>
      <c r="J264" s="103"/>
      <c r="K264" s="104"/>
    </row>
    <row r="265" spans="2:11" ht="17" thickBot="1" x14ac:dyDescent="0.25">
      <c r="B265" s="1766" t="s">
        <v>1458</v>
      </c>
      <c r="C265" s="1767"/>
      <c r="D265" s="1767"/>
      <c r="E265" s="1767"/>
      <c r="F265" s="1767"/>
      <c r="G265" s="1767"/>
      <c r="H265" s="1828"/>
      <c r="I265" s="1824" t="s">
        <v>2062</v>
      </c>
      <c r="J265" s="1730"/>
      <c r="K265" s="522"/>
    </row>
    <row r="267" spans="2:11" ht="16" x14ac:dyDescent="0.2">
      <c r="C267" s="1760" t="s">
        <v>194</v>
      </c>
      <c r="D267" s="1760"/>
      <c r="E267" s="1760"/>
      <c r="F267" s="1760"/>
      <c r="G267" s="1760"/>
      <c r="H267" s="1760"/>
      <c r="I267" s="1760"/>
      <c r="J267" s="1760"/>
    </row>
    <row r="268" spans="2:11" ht="14" thickBot="1" x14ac:dyDescent="0.2"/>
    <row r="269" spans="2:11" ht="19" thickBot="1" x14ac:dyDescent="0.25">
      <c r="B269" s="1764" t="s">
        <v>1461</v>
      </c>
      <c r="C269" s="1825"/>
      <c r="D269" s="220" t="s">
        <v>1460</v>
      </c>
      <c r="E269" s="1699" t="s">
        <v>18</v>
      </c>
      <c r="F269" s="1826"/>
      <c r="G269" s="295" t="s">
        <v>203</v>
      </c>
      <c r="H269" s="534" t="s">
        <v>199</v>
      </c>
      <c r="I269" s="526"/>
      <c r="J269" s="535" t="s">
        <v>200</v>
      </c>
      <c r="K269" s="526">
        <v>18</v>
      </c>
    </row>
    <row r="270" spans="2:11" x14ac:dyDescent="0.15">
      <c r="B270" s="300" t="s">
        <v>892</v>
      </c>
      <c r="C270" s="301" t="s">
        <v>197</v>
      </c>
      <c r="D270" s="302" t="s">
        <v>2322</v>
      </c>
      <c r="E270" s="303" t="s">
        <v>197</v>
      </c>
      <c r="F270" s="304" t="s">
        <v>2324</v>
      </c>
      <c r="G270" s="305" t="s">
        <v>1041</v>
      </c>
      <c r="H270" s="106" t="s">
        <v>1042</v>
      </c>
      <c r="I270" s="106" t="s">
        <v>1043</v>
      </c>
      <c r="J270" s="106" t="s">
        <v>193</v>
      </c>
      <c r="K270" s="306" t="s">
        <v>2063</v>
      </c>
    </row>
    <row r="271" spans="2:11" ht="16" x14ac:dyDescent="0.2">
      <c r="B271" s="307">
        <v>1</v>
      </c>
      <c r="C271" s="308">
        <f>I25</f>
        <v>0</v>
      </c>
      <c r="D271" s="33">
        <f>C9</f>
        <v>4</v>
      </c>
      <c r="E271" s="308">
        <f>I32</f>
        <v>0</v>
      </c>
      <c r="F271" s="33">
        <f>C16</f>
        <v>11</v>
      </c>
      <c r="G271" s="309"/>
      <c r="H271" s="99"/>
      <c r="I271" s="211"/>
      <c r="J271" s="99"/>
      <c r="K271" s="102"/>
    </row>
    <row r="272" spans="2:11" ht="16" x14ac:dyDescent="0.2">
      <c r="B272" s="307">
        <v>2</v>
      </c>
      <c r="C272" s="308">
        <f>I22</f>
        <v>0</v>
      </c>
      <c r="D272" s="33">
        <f>C6</f>
        <v>1</v>
      </c>
      <c r="E272" s="308">
        <f>I31</f>
        <v>0</v>
      </c>
      <c r="F272" s="33">
        <f>C15</f>
        <v>10</v>
      </c>
      <c r="G272" s="310"/>
      <c r="H272" s="99"/>
      <c r="I272" s="211"/>
      <c r="J272" s="99"/>
      <c r="K272" s="102"/>
    </row>
    <row r="273" spans="2:11" ht="16" x14ac:dyDescent="0.2">
      <c r="B273" s="307">
        <v>3</v>
      </c>
      <c r="C273" s="308">
        <f>I28</f>
        <v>0</v>
      </c>
      <c r="D273" s="33">
        <f>C12</f>
        <v>7</v>
      </c>
      <c r="E273" s="308">
        <f>I26</f>
        <v>0</v>
      </c>
      <c r="F273" s="33">
        <f>C10</f>
        <v>5</v>
      </c>
      <c r="G273" s="310"/>
      <c r="H273" s="99"/>
      <c r="I273" s="211"/>
      <c r="J273" s="99"/>
      <c r="K273" s="102"/>
    </row>
    <row r="274" spans="2:11" ht="16" x14ac:dyDescent="0.2">
      <c r="B274" s="307">
        <v>4</v>
      </c>
      <c r="C274" s="308"/>
      <c r="D274" s="33"/>
      <c r="E274" s="308"/>
      <c r="F274" s="33"/>
      <c r="G274" s="310"/>
      <c r="H274" s="99"/>
      <c r="I274" s="211"/>
      <c r="J274" s="99"/>
      <c r="K274" s="102"/>
    </row>
    <row r="275" spans="2:11" ht="16" x14ac:dyDescent="0.2">
      <c r="B275" s="307">
        <v>5</v>
      </c>
      <c r="C275" s="308"/>
      <c r="D275" s="33"/>
      <c r="E275" s="308"/>
      <c r="F275" s="33"/>
      <c r="G275" s="310"/>
      <c r="H275" s="99"/>
      <c r="I275" s="211"/>
      <c r="J275" s="99"/>
      <c r="K275" s="102"/>
    </row>
    <row r="276" spans="2:11" ht="17" thickBot="1" x14ac:dyDescent="0.25">
      <c r="B276" s="311">
        <v>6</v>
      </c>
      <c r="C276" s="312"/>
      <c r="D276" s="43"/>
      <c r="E276" s="312"/>
      <c r="F276" s="43"/>
      <c r="G276" s="313"/>
      <c r="H276" s="103"/>
      <c r="I276" s="314"/>
      <c r="J276" s="103"/>
      <c r="K276" s="104"/>
    </row>
    <row r="277" spans="2:11" ht="17" thickBot="1" x14ac:dyDescent="0.25">
      <c r="B277" s="1766" t="s">
        <v>1458</v>
      </c>
      <c r="C277" s="1767"/>
      <c r="D277" s="1767"/>
      <c r="E277" s="1767"/>
      <c r="F277" s="1767"/>
      <c r="G277" s="1767"/>
      <c r="H277" s="1828"/>
      <c r="I277" s="1824" t="s">
        <v>2062</v>
      </c>
      <c r="J277" s="1730"/>
      <c r="K277" s="522"/>
    </row>
    <row r="279" spans="2:11" ht="16" x14ac:dyDescent="0.2">
      <c r="C279" s="1760" t="s">
        <v>194</v>
      </c>
      <c r="D279" s="1760"/>
      <c r="E279" s="1760"/>
      <c r="F279" s="1760"/>
      <c r="G279" s="1760"/>
      <c r="H279" s="1760"/>
      <c r="I279" s="1760"/>
      <c r="J279" s="1760"/>
    </row>
    <row r="280" spans="2:11" ht="14" thickBot="1" x14ac:dyDescent="0.2"/>
    <row r="281" spans="2:11" ht="19" thickBot="1" x14ac:dyDescent="0.25">
      <c r="B281" s="1764" t="s">
        <v>1461</v>
      </c>
      <c r="C281" s="1825"/>
      <c r="D281" s="220" t="s">
        <v>1460</v>
      </c>
      <c r="E281" s="1699" t="s">
        <v>18</v>
      </c>
      <c r="F281" s="1826"/>
      <c r="G281" s="295" t="s">
        <v>203</v>
      </c>
      <c r="H281" s="534" t="s">
        <v>199</v>
      </c>
      <c r="I281" s="526"/>
      <c r="J281" s="535" t="s">
        <v>200</v>
      </c>
      <c r="K281" s="526">
        <v>19</v>
      </c>
    </row>
    <row r="282" spans="2:11" x14ac:dyDescent="0.15">
      <c r="B282" s="300" t="s">
        <v>892</v>
      </c>
      <c r="C282" s="301" t="s">
        <v>197</v>
      </c>
      <c r="D282" s="302" t="s">
        <v>2322</v>
      </c>
      <c r="E282" s="303" t="s">
        <v>197</v>
      </c>
      <c r="F282" s="304" t="s">
        <v>2324</v>
      </c>
      <c r="G282" s="305" t="s">
        <v>1041</v>
      </c>
      <c r="H282" s="106" t="s">
        <v>1042</v>
      </c>
      <c r="I282" s="106" t="s">
        <v>1043</v>
      </c>
      <c r="J282" s="106" t="s">
        <v>193</v>
      </c>
      <c r="K282" s="306" t="s">
        <v>2063</v>
      </c>
    </row>
    <row r="283" spans="2:11" ht="16" x14ac:dyDescent="0.2">
      <c r="B283" s="307">
        <v>1</v>
      </c>
      <c r="C283" s="308">
        <f>I22</f>
        <v>0</v>
      </c>
      <c r="D283" s="33">
        <f>C6</f>
        <v>1</v>
      </c>
      <c r="E283" s="308">
        <f>I32</f>
        <v>0</v>
      </c>
      <c r="F283" s="33">
        <f>C16</f>
        <v>11</v>
      </c>
      <c r="G283" s="309"/>
      <c r="H283" s="99"/>
      <c r="I283" s="211"/>
      <c r="J283" s="99"/>
      <c r="K283" s="102"/>
    </row>
    <row r="284" spans="2:11" ht="16" x14ac:dyDescent="0.2">
      <c r="B284" s="307">
        <v>2</v>
      </c>
      <c r="C284" s="308">
        <f>I28</f>
        <v>0</v>
      </c>
      <c r="D284" s="33">
        <f>C12</f>
        <v>7</v>
      </c>
      <c r="E284" s="308">
        <f>I25</f>
        <v>0</v>
      </c>
      <c r="F284" s="33">
        <f>C9</f>
        <v>4</v>
      </c>
      <c r="G284" s="310"/>
      <c r="H284" s="99"/>
      <c r="I284" s="211"/>
      <c r="J284" s="99"/>
      <c r="K284" s="102"/>
    </row>
    <row r="285" spans="2:11" ht="16" x14ac:dyDescent="0.2">
      <c r="B285" s="307">
        <v>3</v>
      </c>
      <c r="C285" s="308">
        <f>I26</f>
        <v>0</v>
      </c>
      <c r="D285" s="33">
        <f>C10</f>
        <v>5</v>
      </c>
      <c r="E285" s="308">
        <f>I31</f>
        <v>0</v>
      </c>
      <c r="F285" s="33">
        <f>C15</f>
        <v>10</v>
      </c>
      <c r="G285" s="310"/>
      <c r="H285" s="99"/>
      <c r="I285" s="211"/>
      <c r="J285" s="99"/>
      <c r="K285" s="102"/>
    </row>
    <row r="286" spans="2:11" ht="16" x14ac:dyDescent="0.2">
      <c r="B286" s="307">
        <v>4</v>
      </c>
      <c r="C286" s="308"/>
      <c r="D286" s="33"/>
      <c r="E286" s="308"/>
      <c r="F286" s="33"/>
      <c r="G286" s="310"/>
      <c r="H286" s="99"/>
      <c r="I286" s="211"/>
      <c r="J286" s="99"/>
      <c r="K286" s="102"/>
    </row>
    <row r="287" spans="2:11" ht="16" x14ac:dyDescent="0.2">
      <c r="B287" s="307">
        <v>5</v>
      </c>
      <c r="C287" s="308"/>
      <c r="D287" s="33"/>
      <c r="E287" s="308"/>
      <c r="F287" s="33"/>
      <c r="G287" s="310"/>
      <c r="H287" s="99"/>
      <c r="I287" s="211"/>
      <c r="J287" s="99"/>
      <c r="K287" s="102"/>
    </row>
    <row r="288" spans="2:11" ht="17" thickBot="1" x14ac:dyDescent="0.25">
      <c r="B288" s="311">
        <v>6</v>
      </c>
      <c r="C288" s="312"/>
      <c r="D288" s="43"/>
      <c r="E288" s="312"/>
      <c r="F288" s="43"/>
      <c r="G288" s="313"/>
      <c r="H288" s="103"/>
      <c r="I288" s="314"/>
      <c r="J288" s="103"/>
      <c r="K288" s="104"/>
    </row>
    <row r="289" spans="2:11" ht="17" thickBot="1" x14ac:dyDescent="0.25">
      <c r="B289" s="1766" t="s">
        <v>1458</v>
      </c>
      <c r="C289" s="1767"/>
      <c r="D289" s="1767"/>
      <c r="E289" s="1767"/>
      <c r="F289" s="1767"/>
      <c r="G289" s="1767"/>
      <c r="H289" s="1828"/>
      <c r="I289" s="1824" t="s">
        <v>2062</v>
      </c>
      <c r="J289" s="1730"/>
      <c r="K289" s="522"/>
    </row>
    <row r="291" spans="2:11" ht="16" x14ac:dyDescent="0.2">
      <c r="C291" s="1760" t="s">
        <v>194</v>
      </c>
      <c r="D291" s="1760"/>
      <c r="E291" s="1760"/>
      <c r="F291" s="1760"/>
      <c r="G291" s="1760"/>
      <c r="H291" s="1760"/>
      <c r="I291" s="1760"/>
      <c r="J291" s="1760"/>
    </row>
    <row r="292" spans="2:11" ht="14" thickBot="1" x14ac:dyDescent="0.2"/>
    <row r="293" spans="2:11" ht="19" thickBot="1" x14ac:dyDescent="0.25">
      <c r="B293" s="1764" t="s">
        <v>1461</v>
      </c>
      <c r="C293" s="1825"/>
      <c r="D293" s="220" t="s">
        <v>1460</v>
      </c>
      <c r="E293" s="1699" t="s">
        <v>18</v>
      </c>
      <c r="F293" s="1826"/>
      <c r="G293" s="295" t="s">
        <v>203</v>
      </c>
      <c r="H293" s="534" t="s">
        <v>199</v>
      </c>
      <c r="I293" s="526"/>
      <c r="J293" s="535" t="s">
        <v>200</v>
      </c>
      <c r="K293" s="526">
        <v>20</v>
      </c>
    </row>
    <row r="294" spans="2:11" x14ac:dyDescent="0.15">
      <c r="B294" s="300" t="s">
        <v>892</v>
      </c>
      <c r="C294" s="301" t="s">
        <v>197</v>
      </c>
      <c r="D294" s="302" t="s">
        <v>2322</v>
      </c>
      <c r="E294" s="303" t="s">
        <v>197</v>
      </c>
      <c r="F294" s="304" t="s">
        <v>2324</v>
      </c>
      <c r="G294" s="305" t="s">
        <v>1041</v>
      </c>
      <c r="H294" s="106" t="s">
        <v>1042</v>
      </c>
      <c r="I294" s="106" t="s">
        <v>1043</v>
      </c>
      <c r="J294" s="106" t="s">
        <v>193</v>
      </c>
      <c r="K294" s="306" t="s">
        <v>2063</v>
      </c>
    </row>
    <row r="295" spans="2:11" ht="16" x14ac:dyDescent="0.2">
      <c r="B295" s="307">
        <v>1</v>
      </c>
      <c r="C295" s="308">
        <f>K24</f>
        <v>0</v>
      </c>
      <c r="D295" s="33">
        <f>C8</f>
        <v>3</v>
      </c>
      <c r="E295" s="308">
        <f>K22</f>
        <v>0</v>
      </c>
      <c r="F295" s="33">
        <f>C6</f>
        <v>1</v>
      </c>
      <c r="G295" s="309"/>
      <c r="H295" s="99"/>
      <c r="I295" s="211"/>
      <c r="J295" s="99"/>
      <c r="K295" s="102"/>
    </row>
    <row r="296" spans="2:11" ht="16" x14ac:dyDescent="0.2">
      <c r="B296" s="307">
        <v>2</v>
      </c>
      <c r="C296" s="308">
        <f>K26</f>
        <v>0</v>
      </c>
      <c r="D296" s="33">
        <f>C10</f>
        <v>5</v>
      </c>
      <c r="E296" s="308">
        <f>K23</f>
        <v>0</v>
      </c>
      <c r="F296" s="33">
        <f>C7</f>
        <v>2</v>
      </c>
      <c r="G296" s="310"/>
      <c r="H296" s="99"/>
      <c r="I296" s="211"/>
      <c r="J296" s="99"/>
      <c r="K296" s="102"/>
    </row>
    <row r="297" spans="2:11" ht="16" x14ac:dyDescent="0.2">
      <c r="B297" s="307">
        <v>3</v>
      </c>
      <c r="C297" s="308">
        <f>K27</f>
        <v>0</v>
      </c>
      <c r="D297" s="33">
        <f>C11</f>
        <v>6</v>
      </c>
      <c r="E297" s="308">
        <f>K25</f>
        <v>0</v>
      </c>
      <c r="F297" s="33">
        <f>C9</f>
        <v>4</v>
      </c>
      <c r="G297" s="310"/>
      <c r="H297" s="99"/>
      <c r="I297" s="211"/>
      <c r="J297" s="99"/>
      <c r="K297" s="102"/>
    </row>
    <row r="298" spans="2:11" ht="16" x14ac:dyDescent="0.2">
      <c r="B298" s="307">
        <v>4</v>
      </c>
      <c r="C298" s="308"/>
      <c r="D298" s="33"/>
      <c r="E298" s="308"/>
      <c r="F298" s="33"/>
      <c r="G298" s="310"/>
      <c r="H298" s="99"/>
      <c r="I298" s="211"/>
      <c r="J298" s="99"/>
      <c r="K298" s="102"/>
    </row>
    <row r="299" spans="2:11" ht="16" x14ac:dyDescent="0.2">
      <c r="B299" s="307">
        <v>5</v>
      </c>
      <c r="C299" s="308"/>
      <c r="D299" s="33"/>
      <c r="E299" s="308"/>
      <c r="F299" s="33"/>
      <c r="G299" s="310"/>
      <c r="H299" s="99"/>
      <c r="I299" s="211"/>
      <c r="J299" s="99"/>
      <c r="K299" s="102"/>
    </row>
    <row r="300" spans="2:11" ht="17" thickBot="1" x14ac:dyDescent="0.25">
      <c r="B300" s="311">
        <v>6</v>
      </c>
      <c r="C300" s="312"/>
      <c r="D300" s="43"/>
      <c r="E300" s="312"/>
      <c r="F300" s="43"/>
      <c r="G300" s="313"/>
      <c r="H300" s="103"/>
      <c r="I300" s="314"/>
      <c r="J300" s="103"/>
      <c r="K300" s="104"/>
    </row>
    <row r="301" spans="2:11" ht="17" thickBot="1" x14ac:dyDescent="0.25">
      <c r="B301" s="1766" t="s">
        <v>1458</v>
      </c>
      <c r="C301" s="1767"/>
      <c r="D301" s="1767"/>
      <c r="E301" s="1767"/>
      <c r="F301" s="1767"/>
      <c r="G301" s="1767"/>
      <c r="H301" s="1828"/>
      <c r="I301" s="1824" t="s">
        <v>2062</v>
      </c>
      <c r="J301" s="1730"/>
      <c r="K301" s="522"/>
    </row>
    <row r="305" spans="2:11" ht="16" x14ac:dyDescent="0.2">
      <c r="C305" s="1760" t="s">
        <v>194</v>
      </c>
      <c r="D305" s="1760"/>
      <c r="E305" s="1760"/>
      <c r="F305" s="1760"/>
      <c r="G305" s="1760"/>
      <c r="H305" s="1760"/>
      <c r="I305" s="1760"/>
      <c r="J305" s="1760"/>
    </row>
    <row r="306" spans="2:11" ht="14" thickBot="1" x14ac:dyDescent="0.2"/>
    <row r="307" spans="2:11" ht="19" thickBot="1" x14ac:dyDescent="0.25">
      <c r="B307" s="1764" t="s">
        <v>1461</v>
      </c>
      <c r="C307" s="1825"/>
      <c r="D307" s="220" t="s">
        <v>1460</v>
      </c>
      <c r="E307" s="1699" t="s">
        <v>18</v>
      </c>
      <c r="F307" s="1826"/>
      <c r="G307" s="295" t="s">
        <v>203</v>
      </c>
      <c r="H307" s="534" t="s">
        <v>199</v>
      </c>
      <c r="I307" s="526"/>
      <c r="J307" s="535" t="s">
        <v>200</v>
      </c>
      <c r="K307" s="526">
        <v>21</v>
      </c>
    </row>
    <row r="308" spans="2:11" x14ac:dyDescent="0.15">
      <c r="B308" s="300" t="s">
        <v>892</v>
      </c>
      <c r="C308" s="301" t="s">
        <v>197</v>
      </c>
      <c r="D308" s="302" t="s">
        <v>2322</v>
      </c>
      <c r="E308" s="303" t="s">
        <v>197</v>
      </c>
      <c r="F308" s="304" t="s">
        <v>2324</v>
      </c>
      <c r="G308" s="305" t="s">
        <v>1041</v>
      </c>
      <c r="H308" s="106" t="s">
        <v>1042</v>
      </c>
      <c r="I308" s="106" t="s">
        <v>1043</v>
      </c>
      <c r="J308" s="106" t="s">
        <v>193</v>
      </c>
      <c r="K308" s="306" t="s">
        <v>2063</v>
      </c>
    </row>
    <row r="309" spans="2:11" ht="16" x14ac:dyDescent="0.2">
      <c r="B309" s="307">
        <v>1</v>
      </c>
      <c r="C309" s="308">
        <f>K26</f>
        <v>0</v>
      </c>
      <c r="D309" s="33">
        <f>C10</f>
        <v>5</v>
      </c>
      <c r="E309" s="308">
        <f>K24</f>
        <v>0</v>
      </c>
      <c r="F309" s="33">
        <f>C8</f>
        <v>3</v>
      </c>
      <c r="G309" s="309"/>
      <c r="H309" s="99"/>
      <c r="I309" s="211"/>
      <c r="J309" s="99"/>
      <c r="K309" s="102"/>
    </row>
    <row r="310" spans="2:11" ht="16" x14ac:dyDescent="0.2">
      <c r="B310" s="307">
        <v>2</v>
      </c>
      <c r="C310" s="308">
        <f>K22</f>
        <v>0</v>
      </c>
      <c r="D310" s="33">
        <f>C6</f>
        <v>1</v>
      </c>
      <c r="E310" s="308">
        <f>K27</f>
        <v>0</v>
      </c>
      <c r="F310" s="33">
        <f>C11</f>
        <v>6</v>
      </c>
      <c r="G310" s="310"/>
      <c r="H310" s="99"/>
      <c r="I310" s="211"/>
      <c r="J310" s="99"/>
      <c r="K310" s="102"/>
    </row>
    <row r="311" spans="2:11" ht="16" x14ac:dyDescent="0.2">
      <c r="B311" s="307">
        <v>3</v>
      </c>
      <c r="C311" s="308">
        <f>K25</f>
        <v>0</v>
      </c>
      <c r="D311" s="33">
        <f>C9</f>
        <v>4</v>
      </c>
      <c r="E311" s="308">
        <f>K23</f>
        <v>0</v>
      </c>
      <c r="F311" s="33">
        <f>C7</f>
        <v>2</v>
      </c>
      <c r="G311" s="310"/>
      <c r="H311" s="99"/>
      <c r="I311" s="211"/>
      <c r="J311" s="99"/>
      <c r="K311" s="102"/>
    </row>
    <row r="312" spans="2:11" ht="16" x14ac:dyDescent="0.2">
      <c r="B312" s="307">
        <v>4</v>
      </c>
      <c r="C312" s="308"/>
      <c r="D312" s="33"/>
      <c r="E312" s="308"/>
      <c r="F312" s="33"/>
      <c r="G312" s="310"/>
      <c r="H312" s="99"/>
      <c r="I312" s="211"/>
      <c r="J312" s="99"/>
      <c r="K312" s="102"/>
    </row>
    <row r="313" spans="2:11" ht="16" x14ac:dyDescent="0.2">
      <c r="B313" s="307">
        <v>5</v>
      </c>
      <c r="C313" s="308"/>
      <c r="D313" s="33"/>
      <c r="E313" s="308"/>
      <c r="F313" s="33"/>
      <c r="G313" s="310"/>
      <c r="H313" s="99"/>
      <c r="I313" s="211"/>
      <c r="J313" s="99"/>
      <c r="K313" s="102"/>
    </row>
    <row r="314" spans="2:11" ht="17" thickBot="1" x14ac:dyDescent="0.25">
      <c r="B314" s="311">
        <v>6</v>
      </c>
      <c r="C314" s="312"/>
      <c r="D314" s="43"/>
      <c r="E314" s="312"/>
      <c r="F314" s="43"/>
      <c r="G314" s="313"/>
      <c r="H314" s="103"/>
      <c r="I314" s="314"/>
      <c r="J314" s="103"/>
      <c r="K314" s="104"/>
    </row>
    <row r="315" spans="2:11" ht="17" thickBot="1" x14ac:dyDescent="0.25">
      <c r="B315" s="1766" t="s">
        <v>1458</v>
      </c>
      <c r="C315" s="1767"/>
      <c r="D315" s="1767"/>
      <c r="E315" s="1767"/>
      <c r="F315" s="1767"/>
      <c r="G315" s="1767"/>
      <c r="H315" s="1828"/>
      <c r="I315" s="1824" t="s">
        <v>2062</v>
      </c>
      <c r="J315" s="1730"/>
      <c r="K315" s="522"/>
    </row>
    <row r="317" spans="2:11" ht="16" x14ac:dyDescent="0.2">
      <c r="C317" s="1760" t="s">
        <v>194</v>
      </c>
      <c r="D317" s="1760"/>
      <c r="E317" s="1760"/>
      <c r="F317" s="1760"/>
      <c r="G317" s="1760"/>
      <c r="H317" s="1760"/>
      <c r="I317" s="1760"/>
      <c r="J317" s="1760"/>
    </row>
    <row r="318" spans="2:11" ht="14" thickBot="1" x14ac:dyDescent="0.2"/>
    <row r="319" spans="2:11" ht="19" thickBot="1" x14ac:dyDescent="0.25">
      <c r="B319" s="1764" t="s">
        <v>1461</v>
      </c>
      <c r="C319" s="1825"/>
      <c r="D319" s="220" t="s">
        <v>1460</v>
      </c>
      <c r="E319" s="1699" t="s">
        <v>18</v>
      </c>
      <c r="F319" s="1826"/>
      <c r="G319" s="295" t="s">
        <v>203</v>
      </c>
      <c r="H319" s="534" t="s">
        <v>199</v>
      </c>
      <c r="I319" s="526"/>
      <c r="J319" s="535" t="s">
        <v>200</v>
      </c>
      <c r="K319" s="526">
        <v>22</v>
      </c>
    </row>
    <row r="320" spans="2:11" x14ac:dyDescent="0.15">
      <c r="B320" s="300" t="s">
        <v>892</v>
      </c>
      <c r="C320" s="301" t="s">
        <v>197</v>
      </c>
      <c r="D320" s="302" t="s">
        <v>2322</v>
      </c>
      <c r="E320" s="303" t="s">
        <v>197</v>
      </c>
      <c r="F320" s="304" t="s">
        <v>2324</v>
      </c>
      <c r="G320" s="305" t="s">
        <v>1041</v>
      </c>
      <c r="H320" s="106" t="s">
        <v>1042</v>
      </c>
      <c r="I320" s="106" t="s">
        <v>1043</v>
      </c>
      <c r="J320" s="106" t="s">
        <v>193</v>
      </c>
      <c r="K320" s="306" t="s">
        <v>2063</v>
      </c>
    </row>
    <row r="321" spans="2:11" ht="16" x14ac:dyDescent="0.2">
      <c r="B321" s="307">
        <v>1</v>
      </c>
      <c r="C321" s="308">
        <f>K27</f>
        <v>0</v>
      </c>
      <c r="D321" s="33">
        <f>C11</f>
        <v>6</v>
      </c>
      <c r="E321" s="308">
        <f>K26</f>
        <v>0</v>
      </c>
      <c r="F321" s="33">
        <f>C10</f>
        <v>5</v>
      </c>
      <c r="G321" s="309"/>
      <c r="H321" s="99"/>
      <c r="I321" s="211"/>
      <c r="J321" s="99"/>
      <c r="K321" s="102"/>
    </row>
    <row r="322" spans="2:11" ht="16" x14ac:dyDescent="0.2">
      <c r="B322" s="307">
        <v>2</v>
      </c>
      <c r="C322" s="308">
        <f>K25</f>
        <v>0</v>
      </c>
      <c r="D322" s="33">
        <f>C9</f>
        <v>4</v>
      </c>
      <c r="E322" s="308">
        <f>K24</f>
        <v>0</v>
      </c>
      <c r="F322" s="33">
        <f>C8</f>
        <v>3</v>
      </c>
      <c r="G322" s="310"/>
      <c r="H322" s="99"/>
      <c r="I322" s="211"/>
      <c r="J322" s="99"/>
      <c r="K322" s="102"/>
    </row>
    <row r="323" spans="2:11" ht="16" x14ac:dyDescent="0.2">
      <c r="B323" s="307">
        <v>3</v>
      </c>
      <c r="C323" s="308">
        <f>K23</f>
        <v>0</v>
      </c>
      <c r="D323" s="33">
        <f>C7</f>
        <v>2</v>
      </c>
      <c r="E323" s="308">
        <f>K22</f>
        <v>0</v>
      </c>
      <c r="F323" s="33">
        <f>C6</f>
        <v>1</v>
      </c>
      <c r="G323" s="310"/>
      <c r="H323" s="99"/>
      <c r="I323" s="211"/>
      <c r="J323" s="99"/>
      <c r="K323" s="102"/>
    </row>
    <row r="324" spans="2:11" ht="16" x14ac:dyDescent="0.2">
      <c r="B324" s="307">
        <v>4</v>
      </c>
      <c r="C324" s="308"/>
      <c r="D324" s="33"/>
      <c r="E324" s="308"/>
      <c r="F324" s="33"/>
      <c r="G324" s="310"/>
      <c r="H324" s="99"/>
      <c r="I324" s="211"/>
      <c r="J324" s="99"/>
      <c r="K324" s="102"/>
    </row>
    <row r="325" spans="2:11" ht="16" x14ac:dyDescent="0.2">
      <c r="B325" s="307">
        <v>5</v>
      </c>
      <c r="C325" s="308"/>
      <c r="D325" s="33"/>
      <c r="E325" s="308"/>
      <c r="F325" s="33"/>
      <c r="G325" s="310"/>
      <c r="H325" s="99"/>
      <c r="I325" s="211"/>
      <c r="J325" s="99"/>
      <c r="K325" s="102"/>
    </row>
    <row r="326" spans="2:11" ht="17" thickBot="1" x14ac:dyDescent="0.25">
      <c r="B326" s="311">
        <v>6</v>
      </c>
      <c r="C326" s="312"/>
      <c r="D326" s="43"/>
      <c r="E326" s="312"/>
      <c r="F326" s="43"/>
      <c r="G326" s="313"/>
      <c r="H326" s="103"/>
      <c r="I326" s="314"/>
      <c r="J326" s="103"/>
      <c r="K326" s="104"/>
    </row>
    <row r="327" spans="2:11" ht="17" thickBot="1" x14ac:dyDescent="0.25">
      <c r="B327" s="1766" t="s">
        <v>1458</v>
      </c>
      <c r="C327" s="1767"/>
      <c r="D327" s="1767"/>
      <c r="E327" s="1767"/>
      <c r="F327" s="1767"/>
      <c r="G327" s="1767"/>
      <c r="H327" s="1828"/>
      <c r="I327" s="1824" t="s">
        <v>2062</v>
      </c>
      <c r="J327" s="1730"/>
      <c r="K327" s="522"/>
    </row>
    <row r="329" spans="2:11" ht="16" x14ac:dyDescent="0.2">
      <c r="C329" s="1760" t="s">
        <v>194</v>
      </c>
      <c r="D329" s="1760"/>
      <c r="E329" s="1760"/>
      <c r="F329" s="1760"/>
      <c r="G329" s="1760"/>
      <c r="H329" s="1760"/>
      <c r="I329" s="1760"/>
      <c r="J329" s="1760"/>
    </row>
    <row r="330" spans="2:11" ht="14" thickBot="1" x14ac:dyDescent="0.2"/>
    <row r="331" spans="2:11" ht="19" thickBot="1" x14ac:dyDescent="0.25">
      <c r="B331" s="1764" t="s">
        <v>1461</v>
      </c>
      <c r="C331" s="1825"/>
      <c r="D331" s="220" t="s">
        <v>1460</v>
      </c>
      <c r="E331" s="1699" t="s">
        <v>18</v>
      </c>
      <c r="F331" s="1826"/>
      <c r="G331" s="295" t="s">
        <v>203</v>
      </c>
      <c r="H331" s="534" t="s">
        <v>199</v>
      </c>
      <c r="I331" s="526"/>
      <c r="J331" s="535" t="s">
        <v>200</v>
      </c>
      <c r="K331" s="526"/>
    </row>
    <row r="332" spans="2:11" x14ac:dyDescent="0.15">
      <c r="B332" s="300" t="s">
        <v>892</v>
      </c>
      <c r="C332" s="301" t="s">
        <v>197</v>
      </c>
      <c r="D332" s="302" t="s">
        <v>2322</v>
      </c>
      <c r="E332" s="303" t="s">
        <v>197</v>
      </c>
      <c r="F332" s="304" t="s">
        <v>2324</v>
      </c>
      <c r="G332" s="305" t="s">
        <v>1041</v>
      </c>
      <c r="H332" s="106" t="s">
        <v>1042</v>
      </c>
      <c r="I332" s="106" t="s">
        <v>1043</v>
      </c>
      <c r="J332" s="106" t="s">
        <v>193</v>
      </c>
      <c r="K332" s="306" t="s">
        <v>2063</v>
      </c>
    </row>
    <row r="333" spans="2:11" ht="16" x14ac:dyDescent="0.2">
      <c r="B333" s="307">
        <v>1</v>
      </c>
      <c r="C333" s="308"/>
      <c r="D333" s="33"/>
      <c r="E333" s="308"/>
      <c r="F333" s="33"/>
      <c r="G333" s="309"/>
      <c r="H333" s="99"/>
      <c r="I333" s="211"/>
      <c r="J333" s="99"/>
      <c r="K333" s="102"/>
    </row>
    <row r="334" spans="2:11" ht="16" x14ac:dyDescent="0.2">
      <c r="B334" s="307">
        <v>2</v>
      </c>
      <c r="C334" s="308"/>
      <c r="D334" s="33"/>
      <c r="E334" s="308"/>
      <c r="F334" s="33"/>
      <c r="G334" s="310"/>
      <c r="H334" s="99"/>
      <c r="I334" s="211"/>
      <c r="J334" s="99"/>
      <c r="K334" s="102"/>
    </row>
    <row r="335" spans="2:11" ht="16" x14ac:dyDescent="0.2">
      <c r="B335" s="307">
        <v>3</v>
      </c>
      <c r="C335" s="308"/>
      <c r="D335" s="33"/>
      <c r="E335" s="308"/>
      <c r="F335" s="33"/>
      <c r="G335" s="310"/>
      <c r="H335" s="99"/>
      <c r="I335" s="211"/>
      <c r="J335" s="99"/>
      <c r="K335" s="102"/>
    </row>
    <row r="336" spans="2:11" ht="16" x14ac:dyDescent="0.2">
      <c r="B336" s="307">
        <v>4</v>
      </c>
      <c r="C336" s="308"/>
      <c r="D336" s="33"/>
      <c r="E336" s="308"/>
      <c r="F336" s="33"/>
      <c r="G336" s="310"/>
      <c r="H336" s="99"/>
      <c r="I336" s="211"/>
      <c r="J336" s="99"/>
      <c r="K336" s="102"/>
    </row>
    <row r="337" spans="2:11" ht="16" x14ac:dyDescent="0.2">
      <c r="B337" s="307">
        <v>5</v>
      </c>
      <c r="C337" s="308"/>
      <c r="D337" s="33"/>
      <c r="E337" s="308"/>
      <c r="F337" s="33"/>
      <c r="G337" s="310"/>
      <c r="H337" s="99"/>
      <c r="I337" s="211"/>
      <c r="J337" s="99"/>
      <c r="K337" s="102"/>
    </row>
    <row r="338" spans="2:11" ht="17" thickBot="1" x14ac:dyDescent="0.25">
      <c r="B338" s="311">
        <v>6</v>
      </c>
      <c r="C338" s="312"/>
      <c r="D338" s="43"/>
      <c r="E338" s="312"/>
      <c r="F338" s="43"/>
      <c r="G338" s="313"/>
      <c r="H338" s="103"/>
      <c r="I338" s="314"/>
      <c r="J338" s="103"/>
      <c r="K338" s="104"/>
    </row>
    <row r="339" spans="2:11" ht="17" thickBot="1" x14ac:dyDescent="0.25">
      <c r="B339" s="1766" t="s">
        <v>1458</v>
      </c>
      <c r="C339" s="1767"/>
      <c r="D339" s="1767"/>
      <c r="E339" s="1767"/>
      <c r="F339" s="1767"/>
      <c r="G339" s="1767"/>
      <c r="H339" s="1828"/>
      <c r="I339" s="1824" t="s">
        <v>2062</v>
      </c>
      <c r="J339" s="1730"/>
      <c r="K339" s="522"/>
    </row>
    <row r="341" spans="2:11" ht="16" x14ac:dyDescent="0.2">
      <c r="C341" s="1760" t="s">
        <v>194</v>
      </c>
      <c r="D341" s="1760"/>
      <c r="E341" s="1760"/>
      <c r="F341" s="1760"/>
      <c r="G341" s="1760"/>
      <c r="H341" s="1760"/>
      <c r="I341" s="1760"/>
      <c r="J341" s="1760"/>
    </row>
    <row r="342" spans="2:11" ht="14" thickBot="1" x14ac:dyDescent="0.2"/>
    <row r="343" spans="2:11" ht="19" thickBot="1" x14ac:dyDescent="0.25">
      <c r="B343" s="1764" t="s">
        <v>1461</v>
      </c>
      <c r="C343" s="1825"/>
      <c r="D343" s="220" t="s">
        <v>1460</v>
      </c>
      <c r="E343" s="1699" t="s">
        <v>18</v>
      </c>
      <c r="F343" s="1826"/>
      <c r="G343" s="295" t="s">
        <v>203</v>
      </c>
      <c r="H343" s="534" t="s">
        <v>199</v>
      </c>
      <c r="I343" s="526"/>
      <c r="J343" s="535" t="s">
        <v>200</v>
      </c>
      <c r="K343" s="526"/>
    </row>
    <row r="344" spans="2:11" x14ac:dyDescent="0.15">
      <c r="B344" s="300" t="s">
        <v>892</v>
      </c>
      <c r="C344" s="301" t="s">
        <v>197</v>
      </c>
      <c r="D344" s="302" t="s">
        <v>2322</v>
      </c>
      <c r="E344" s="303" t="s">
        <v>197</v>
      </c>
      <c r="F344" s="304" t="s">
        <v>2324</v>
      </c>
      <c r="G344" s="305" t="s">
        <v>1041</v>
      </c>
      <c r="H344" s="106" t="s">
        <v>1042</v>
      </c>
      <c r="I344" s="106" t="s">
        <v>1043</v>
      </c>
      <c r="J344" s="106" t="s">
        <v>193</v>
      </c>
      <c r="K344" s="306" t="s">
        <v>2063</v>
      </c>
    </row>
    <row r="345" spans="2:11" ht="16" x14ac:dyDescent="0.2">
      <c r="B345" s="307">
        <v>1</v>
      </c>
      <c r="C345" s="308"/>
      <c r="D345" s="33"/>
      <c r="E345" s="308"/>
      <c r="F345" s="33"/>
      <c r="G345" s="309"/>
      <c r="H345" s="99"/>
      <c r="I345" s="211"/>
      <c r="J345" s="99"/>
      <c r="K345" s="102"/>
    </row>
    <row r="346" spans="2:11" ht="16" x14ac:dyDescent="0.2">
      <c r="B346" s="307">
        <v>2</v>
      </c>
      <c r="C346" s="308"/>
      <c r="D346" s="33"/>
      <c r="E346" s="308"/>
      <c r="F346" s="33"/>
      <c r="G346" s="310"/>
      <c r="H346" s="99"/>
      <c r="I346" s="211"/>
      <c r="J346" s="99"/>
      <c r="K346" s="102"/>
    </row>
    <row r="347" spans="2:11" ht="16" x14ac:dyDescent="0.2">
      <c r="B347" s="307">
        <v>3</v>
      </c>
      <c r="C347" s="308"/>
      <c r="D347" s="33"/>
      <c r="E347" s="308"/>
      <c r="F347" s="33"/>
      <c r="G347" s="310"/>
      <c r="H347" s="99"/>
      <c r="I347" s="211"/>
      <c r="J347" s="99"/>
      <c r="K347" s="102"/>
    </row>
    <row r="348" spans="2:11" ht="16" x14ac:dyDescent="0.2">
      <c r="B348" s="307">
        <v>4</v>
      </c>
      <c r="C348" s="308"/>
      <c r="D348" s="33"/>
      <c r="E348" s="308"/>
      <c r="F348" s="33"/>
      <c r="G348" s="310"/>
      <c r="H348" s="99"/>
      <c r="I348" s="211"/>
      <c r="J348" s="99"/>
      <c r="K348" s="102"/>
    </row>
    <row r="349" spans="2:11" ht="16" x14ac:dyDescent="0.2">
      <c r="B349" s="307">
        <v>5</v>
      </c>
      <c r="C349" s="308"/>
      <c r="D349" s="33"/>
      <c r="E349" s="308"/>
      <c r="F349" s="33"/>
      <c r="G349" s="310"/>
      <c r="H349" s="99"/>
      <c r="I349" s="211"/>
      <c r="J349" s="99"/>
      <c r="K349" s="102"/>
    </row>
    <row r="350" spans="2:11" ht="17" thickBot="1" x14ac:dyDescent="0.25">
      <c r="B350" s="311">
        <v>6</v>
      </c>
      <c r="C350" s="312"/>
      <c r="D350" s="43"/>
      <c r="E350" s="312"/>
      <c r="F350" s="43"/>
      <c r="G350" s="313"/>
      <c r="H350" s="103"/>
      <c r="I350" s="314"/>
      <c r="J350" s="103"/>
      <c r="K350" s="104"/>
    </row>
    <row r="351" spans="2:11" ht="17" thickBot="1" x14ac:dyDescent="0.25">
      <c r="B351" s="1766" t="s">
        <v>1458</v>
      </c>
      <c r="C351" s="1767"/>
      <c r="D351" s="1767"/>
      <c r="E351" s="1767"/>
      <c r="F351" s="1767"/>
      <c r="G351" s="1767"/>
      <c r="H351" s="1828"/>
      <c r="I351" s="2024" t="s">
        <v>2062</v>
      </c>
      <c r="J351" s="2025"/>
      <c r="K351" s="522"/>
    </row>
    <row r="354" spans="1:11" x14ac:dyDescent="0.15">
      <c r="A354"/>
      <c r="B354"/>
      <c r="C354"/>
      <c r="D354"/>
      <c r="E354"/>
      <c r="F354"/>
      <c r="G354"/>
      <c r="H354"/>
      <c r="I354"/>
      <c r="J354"/>
      <c r="K354"/>
    </row>
    <row r="355" spans="1:11" x14ac:dyDescent="0.15">
      <c r="A355"/>
      <c r="B355"/>
      <c r="C355"/>
      <c r="D355"/>
      <c r="E355"/>
      <c r="F355"/>
      <c r="G355"/>
      <c r="H355"/>
      <c r="I355"/>
      <c r="J355"/>
      <c r="K355"/>
    </row>
    <row r="356" spans="1:11" x14ac:dyDescent="0.15">
      <c r="A356"/>
      <c r="B356"/>
      <c r="C356"/>
      <c r="D356"/>
      <c r="E356"/>
      <c r="F356"/>
      <c r="G356"/>
      <c r="H356"/>
      <c r="I356"/>
      <c r="J356"/>
      <c r="K356"/>
    </row>
    <row r="357" spans="1:11" x14ac:dyDescent="0.15">
      <c r="A357"/>
      <c r="B357"/>
      <c r="C357"/>
      <c r="D357"/>
      <c r="E357"/>
      <c r="F357"/>
      <c r="G357"/>
      <c r="H357"/>
      <c r="I357"/>
      <c r="J357"/>
      <c r="K357"/>
    </row>
    <row r="358" spans="1:11" x14ac:dyDescent="0.15">
      <c r="A358"/>
      <c r="B358"/>
      <c r="C358"/>
      <c r="D358"/>
      <c r="E358"/>
      <c r="F358"/>
      <c r="G358"/>
      <c r="H358"/>
      <c r="I358"/>
      <c r="J358"/>
      <c r="K358"/>
    </row>
    <row r="359" spans="1:11" x14ac:dyDescent="0.15">
      <c r="A359"/>
      <c r="B359"/>
      <c r="C359"/>
      <c r="D359"/>
      <c r="E359"/>
      <c r="F359"/>
      <c r="G359"/>
      <c r="H359"/>
      <c r="I359"/>
      <c r="J359"/>
      <c r="K359"/>
    </row>
    <row r="360" spans="1:11" x14ac:dyDescent="0.15">
      <c r="A360"/>
      <c r="B360"/>
      <c r="C360"/>
      <c r="D360"/>
      <c r="E360"/>
      <c r="F360"/>
      <c r="G360"/>
      <c r="H360"/>
      <c r="I360"/>
      <c r="J360"/>
      <c r="K360"/>
    </row>
    <row r="361" spans="1:11" x14ac:dyDescent="0.15">
      <c r="A361"/>
      <c r="B361"/>
      <c r="C361"/>
      <c r="D361"/>
      <c r="E361"/>
      <c r="F361"/>
      <c r="G361"/>
      <c r="H361"/>
      <c r="I361"/>
      <c r="J361"/>
      <c r="K361"/>
    </row>
    <row r="362" spans="1:11" x14ac:dyDescent="0.15">
      <c r="A362"/>
      <c r="B362"/>
      <c r="C362"/>
      <c r="D362"/>
      <c r="E362"/>
      <c r="F362"/>
      <c r="G362"/>
      <c r="H362"/>
      <c r="I362"/>
      <c r="J362"/>
      <c r="K362"/>
    </row>
    <row r="363" spans="1:11" x14ac:dyDescent="0.15">
      <c r="A363"/>
      <c r="B363"/>
      <c r="C363"/>
      <c r="D363"/>
      <c r="E363"/>
      <c r="F363"/>
      <c r="G363"/>
      <c r="H363"/>
      <c r="I363"/>
      <c r="J363"/>
      <c r="K363"/>
    </row>
    <row r="364" spans="1:11" x14ac:dyDescent="0.15">
      <c r="A364"/>
      <c r="B364"/>
      <c r="C364"/>
      <c r="D364"/>
      <c r="E364"/>
      <c r="F364"/>
      <c r="G364"/>
      <c r="H364"/>
      <c r="I364"/>
      <c r="J364"/>
      <c r="K364"/>
    </row>
    <row r="365" spans="1:11" x14ac:dyDescent="0.15">
      <c r="A365"/>
      <c r="B365"/>
      <c r="C365"/>
      <c r="D365"/>
      <c r="E365"/>
      <c r="F365"/>
      <c r="G365"/>
      <c r="H365"/>
      <c r="I365"/>
      <c r="J365"/>
      <c r="K365"/>
    </row>
    <row r="366" spans="1:11" x14ac:dyDescent="0.15">
      <c r="A366"/>
      <c r="B366"/>
      <c r="C366"/>
      <c r="D366"/>
      <c r="E366"/>
      <c r="F366"/>
      <c r="G366"/>
      <c r="H366"/>
      <c r="I366"/>
      <c r="J366"/>
      <c r="K366"/>
    </row>
    <row r="367" spans="1:11" x14ac:dyDescent="0.15">
      <c r="A367"/>
      <c r="B367"/>
      <c r="C367"/>
      <c r="D367"/>
      <c r="E367"/>
      <c r="F367"/>
      <c r="G367"/>
      <c r="H367"/>
      <c r="I367"/>
      <c r="J367"/>
      <c r="K367"/>
    </row>
    <row r="368" spans="1:11" x14ac:dyDescent="0.15">
      <c r="A368"/>
      <c r="B368"/>
      <c r="C368"/>
      <c r="D368"/>
      <c r="E368"/>
      <c r="F368"/>
      <c r="G368"/>
      <c r="H368"/>
      <c r="I368"/>
      <c r="J368"/>
      <c r="K368"/>
    </row>
    <row r="369" spans="1:11" x14ac:dyDescent="0.15">
      <c r="A369"/>
      <c r="B369"/>
      <c r="C369"/>
      <c r="D369"/>
      <c r="E369"/>
      <c r="F369"/>
      <c r="G369"/>
      <c r="H369"/>
      <c r="I369"/>
      <c r="J369"/>
      <c r="K369"/>
    </row>
    <row r="370" spans="1:11" x14ac:dyDescent="0.15">
      <c r="A370"/>
      <c r="B370"/>
      <c r="C370"/>
      <c r="D370"/>
      <c r="E370"/>
      <c r="F370"/>
      <c r="G370"/>
      <c r="H370"/>
      <c r="I370"/>
      <c r="J370"/>
      <c r="K370"/>
    </row>
    <row r="371" spans="1:11" x14ac:dyDescent="0.15">
      <c r="A371"/>
      <c r="B371"/>
      <c r="C371"/>
      <c r="D371"/>
      <c r="E371"/>
      <c r="F371"/>
      <c r="G371"/>
      <c r="H371"/>
      <c r="I371"/>
      <c r="J371"/>
      <c r="K371"/>
    </row>
    <row r="372" spans="1:11" x14ac:dyDescent="0.15">
      <c r="A372"/>
      <c r="B372"/>
      <c r="C372"/>
      <c r="D372"/>
      <c r="E372"/>
      <c r="F372"/>
      <c r="G372"/>
      <c r="H372"/>
      <c r="I372"/>
      <c r="J372"/>
      <c r="K372"/>
    </row>
    <row r="373" spans="1:11" x14ac:dyDescent="0.15">
      <c r="A373"/>
      <c r="B373"/>
      <c r="C373"/>
      <c r="D373"/>
      <c r="E373"/>
      <c r="F373"/>
      <c r="G373"/>
      <c r="H373"/>
      <c r="I373"/>
      <c r="J373"/>
      <c r="K373"/>
    </row>
    <row r="374" spans="1:11" x14ac:dyDescent="0.15">
      <c r="A374"/>
      <c r="B374"/>
      <c r="C374"/>
      <c r="D374"/>
      <c r="E374"/>
      <c r="F374"/>
      <c r="G374"/>
      <c r="H374"/>
      <c r="I374"/>
      <c r="J374"/>
      <c r="K374"/>
    </row>
    <row r="375" spans="1:11" x14ac:dyDescent="0.15">
      <c r="A375"/>
      <c r="B375"/>
      <c r="C375"/>
      <c r="D375"/>
      <c r="E375"/>
      <c r="F375"/>
      <c r="G375"/>
      <c r="H375"/>
      <c r="I375"/>
      <c r="J375"/>
      <c r="K375"/>
    </row>
    <row r="376" spans="1:11" x14ac:dyDescent="0.15">
      <c r="A376"/>
      <c r="B376"/>
      <c r="C376"/>
      <c r="D376"/>
      <c r="E376"/>
      <c r="F376"/>
      <c r="G376"/>
      <c r="H376"/>
      <c r="I376"/>
      <c r="J376"/>
      <c r="K376"/>
    </row>
    <row r="377" spans="1:11" x14ac:dyDescent="0.15">
      <c r="A377"/>
      <c r="B377"/>
      <c r="C377"/>
      <c r="D377"/>
      <c r="E377"/>
      <c r="F377"/>
      <c r="G377"/>
      <c r="H377"/>
      <c r="I377"/>
      <c r="J377"/>
      <c r="K377"/>
    </row>
    <row r="378" spans="1:11" x14ac:dyDescent="0.15">
      <c r="A378"/>
      <c r="B378"/>
      <c r="C378"/>
      <c r="D378"/>
      <c r="E378"/>
      <c r="F378"/>
      <c r="G378"/>
      <c r="H378"/>
      <c r="I378"/>
      <c r="J378"/>
      <c r="K378"/>
    </row>
    <row r="379" spans="1:11" x14ac:dyDescent="0.15">
      <c r="A379"/>
      <c r="B379"/>
      <c r="C379"/>
      <c r="D379"/>
      <c r="E379"/>
      <c r="F379"/>
      <c r="G379"/>
      <c r="H379"/>
      <c r="I379"/>
      <c r="J379"/>
      <c r="K379"/>
    </row>
    <row r="380" spans="1:11" x14ac:dyDescent="0.15">
      <c r="A380"/>
      <c r="B380"/>
      <c r="C380"/>
      <c r="D380"/>
      <c r="E380"/>
      <c r="F380"/>
      <c r="G380"/>
      <c r="H380"/>
      <c r="I380"/>
      <c r="J380"/>
      <c r="K380"/>
    </row>
    <row r="381" spans="1:11" x14ac:dyDescent="0.15">
      <c r="A381"/>
      <c r="B381"/>
      <c r="C381"/>
      <c r="D381"/>
      <c r="E381"/>
      <c r="F381"/>
      <c r="G381"/>
      <c r="H381"/>
      <c r="I381"/>
      <c r="J381"/>
      <c r="K381"/>
    </row>
    <row r="382" spans="1:11" x14ac:dyDescent="0.15">
      <c r="A382"/>
      <c r="B382"/>
      <c r="C382"/>
      <c r="D382"/>
      <c r="E382"/>
      <c r="F382"/>
      <c r="G382"/>
      <c r="H382"/>
      <c r="I382"/>
      <c r="J382"/>
      <c r="K382"/>
    </row>
    <row r="383" spans="1:11" x14ac:dyDescent="0.15">
      <c r="A383"/>
      <c r="B383"/>
      <c r="C383"/>
      <c r="D383"/>
      <c r="E383"/>
      <c r="F383"/>
      <c r="G383"/>
      <c r="H383"/>
      <c r="I383"/>
      <c r="J383"/>
      <c r="K383"/>
    </row>
    <row r="384" spans="1:11" x14ac:dyDescent="0.15">
      <c r="A384"/>
      <c r="B384"/>
      <c r="C384"/>
      <c r="D384"/>
      <c r="E384"/>
      <c r="F384"/>
      <c r="G384"/>
      <c r="H384"/>
      <c r="I384"/>
      <c r="J384"/>
      <c r="K384"/>
    </row>
    <row r="385" spans="1:11" x14ac:dyDescent="0.15">
      <c r="A385"/>
      <c r="B385"/>
      <c r="C385"/>
      <c r="D385"/>
      <c r="E385"/>
      <c r="F385"/>
      <c r="G385"/>
      <c r="H385"/>
      <c r="I385"/>
      <c r="J385"/>
      <c r="K385"/>
    </row>
    <row r="386" spans="1:11" x14ac:dyDescent="0.15">
      <c r="A386"/>
      <c r="B386"/>
      <c r="C386"/>
      <c r="D386"/>
      <c r="E386"/>
      <c r="F386"/>
      <c r="G386"/>
      <c r="H386"/>
      <c r="I386"/>
      <c r="J386"/>
      <c r="K386"/>
    </row>
    <row r="387" spans="1:11" x14ac:dyDescent="0.15">
      <c r="A387"/>
      <c r="B387"/>
      <c r="C387"/>
      <c r="D387"/>
      <c r="E387"/>
      <c r="F387"/>
      <c r="G387"/>
      <c r="H387"/>
      <c r="I387"/>
      <c r="J387"/>
      <c r="K387"/>
    </row>
    <row r="388" spans="1:11" x14ac:dyDescent="0.15">
      <c r="A388"/>
      <c r="B388"/>
      <c r="C388"/>
      <c r="D388"/>
      <c r="E388"/>
      <c r="F388"/>
      <c r="G388"/>
      <c r="H388"/>
      <c r="I388"/>
      <c r="J388"/>
      <c r="K388"/>
    </row>
    <row r="389" spans="1:11" x14ac:dyDescent="0.15">
      <c r="A389"/>
      <c r="B389"/>
      <c r="C389"/>
      <c r="D389"/>
      <c r="E389"/>
      <c r="F389"/>
      <c r="G389"/>
      <c r="H389"/>
      <c r="I389"/>
      <c r="J389"/>
      <c r="K389"/>
    </row>
    <row r="390" spans="1:11" x14ac:dyDescent="0.15">
      <c r="A390"/>
      <c r="B390"/>
      <c r="C390"/>
      <c r="D390"/>
      <c r="E390"/>
      <c r="F390"/>
      <c r="G390"/>
      <c r="H390"/>
      <c r="I390"/>
      <c r="J390"/>
      <c r="K390"/>
    </row>
    <row r="391" spans="1:11" x14ac:dyDescent="0.15">
      <c r="A391"/>
      <c r="B391"/>
      <c r="C391"/>
      <c r="D391"/>
      <c r="E391"/>
      <c r="F391"/>
      <c r="G391"/>
      <c r="H391"/>
      <c r="I391"/>
      <c r="J391"/>
      <c r="K391"/>
    </row>
    <row r="392" spans="1:11" x14ac:dyDescent="0.15">
      <c r="A392"/>
      <c r="B392"/>
      <c r="C392"/>
      <c r="D392"/>
      <c r="E392"/>
      <c r="F392"/>
      <c r="G392"/>
      <c r="H392"/>
      <c r="I392"/>
      <c r="J392"/>
      <c r="K392"/>
    </row>
    <row r="393" spans="1:11" x14ac:dyDescent="0.15">
      <c r="A393"/>
      <c r="B393"/>
      <c r="C393"/>
      <c r="D393"/>
      <c r="E393"/>
      <c r="F393"/>
      <c r="G393"/>
      <c r="H393"/>
      <c r="I393"/>
      <c r="J393"/>
      <c r="K393"/>
    </row>
    <row r="394" spans="1:11" x14ac:dyDescent="0.15">
      <c r="A394"/>
      <c r="B394"/>
      <c r="C394"/>
      <c r="D394"/>
      <c r="E394"/>
      <c r="F394"/>
      <c r="G394"/>
      <c r="H394"/>
      <c r="I394"/>
      <c r="J394"/>
      <c r="K394"/>
    </row>
    <row r="395" spans="1:11" x14ac:dyDescent="0.15">
      <c r="A395"/>
      <c r="B395"/>
      <c r="C395"/>
      <c r="D395"/>
      <c r="E395"/>
      <c r="F395"/>
      <c r="G395"/>
      <c r="H395"/>
      <c r="I395"/>
      <c r="J395"/>
      <c r="K395"/>
    </row>
    <row r="396" spans="1:11" x14ac:dyDescent="0.15">
      <c r="A396"/>
      <c r="B396"/>
      <c r="C396"/>
      <c r="D396"/>
      <c r="E396"/>
      <c r="F396"/>
      <c r="G396"/>
      <c r="H396"/>
      <c r="I396"/>
      <c r="J396"/>
      <c r="K396"/>
    </row>
    <row r="397" spans="1:11" x14ac:dyDescent="0.15">
      <c r="A397"/>
      <c r="B397"/>
      <c r="C397"/>
      <c r="D397"/>
      <c r="E397"/>
      <c r="F397"/>
      <c r="G397"/>
      <c r="H397"/>
      <c r="I397"/>
      <c r="J397"/>
      <c r="K397"/>
    </row>
    <row r="398" spans="1:11" x14ac:dyDescent="0.15">
      <c r="A398"/>
      <c r="B398"/>
      <c r="C398"/>
      <c r="D398"/>
      <c r="E398"/>
      <c r="F398"/>
      <c r="G398"/>
      <c r="H398"/>
      <c r="I398"/>
      <c r="J398"/>
      <c r="K398"/>
    </row>
    <row r="399" spans="1:11" x14ac:dyDescent="0.15">
      <c r="A399"/>
      <c r="B399"/>
      <c r="C399"/>
      <c r="D399"/>
      <c r="E399"/>
      <c r="F399"/>
      <c r="G399"/>
      <c r="H399"/>
      <c r="I399"/>
      <c r="J399"/>
      <c r="K399"/>
    </row>
    <row r="400" spans="1:11" x14ac:dyDescent="0.15">
      <c r="A400"/>
      <c r="B400"/>
      <c r="C400"/>
      <c r="D400"/>
      <c r="E400"/>
      <c r="F400"/>
      <c r="G400"/>
      <c r="H400"/>
      <c r="I400"/>
      <c r="J400"/>
      <c r="K400"/>
    </row>
    <row r="401" spans="1:11" x14ac:dyDescent="0.15">
      <c r="A401"/>
      <c r="B401"/>
      <c r="C401"/>
      <c r="D401"/>
      <c r="E401"/>
      <c r="F401"/>
      <c r="G401"/>
      <c r="H401"/>
      <c r="I401"/>
      <c r="J401"/>
      <c r="K401"/>
    </row>
    <row r="402" spans="1:11" x14ac:dyDescent="0.15">
      <c r="A402"/>
      <c r="B402"/>
      <c r="C402"/>
      <c r="D402"/>
      <c r="E402"/>
      <c r="F402"/>
      <c r="G402"/>
      <c r="H402"/>
      <c r="I402"/>
      <c r="J402"/>
      <c r="K402"/>
    </row>
    <row r="403" spans="1:11" x14ac:dyDescent="0.15">
      <c r="A403"/>
      <c r="B403"/>
      <c r="C403"/>
      <c r="D403"/>
      <c r="E403"/>
      <c r="F403"/>
      <c r="G403"/>
      <c r="H403"/>
      <c r="I403"/>
      <c r="J403"/>
      <c r="K403"/>
    </row>
  </sheetData>
  <sheetProtection password="CF27" sheet="1" objects="1" scenarios="1"/>
  <mergeCells count="148">
    <mergeCell ref="A2:K2"/>
    <mergeCell ref="C7:D7"/>
    <mergeCell ref="C8:D8"/>
    <mergeCell ref="C9:D9"/>
    <mergeCell ref="B4:D4"/>
    <mergeCell ref="B5:D5"/>
    <mergeCell ref="C6:D6"/>
    <mergeCell ref="C10:D10"/>
    <mergeCell ref="C15:D15"/>
    <mergeCell ref="C11:D11"/>
    <mergeCell ref="C12:D12"/>
    <mergeCell ref="C13:D13"/>
    <mergeCell ref="C14:D14"/>
    <mergeCell ref="C28:D28"/>
    <mergeCell ref="C29:D29"/>
    <mergeCell ref="C30:D30"/>
    <mergeCell ref="C31:D31"/>
    <mergeCell ref="C24:D24"/>
    <mergeCell ref="C25:D25"/>
    <mergeCell ref="C26:D26"/>
    <mergeCell ref="C27:D27"/>
    <mergeCell ref="C16:D16"/>
    <mergeCell ref="C17:D17"/>
    <mergeCell ref="C22:D22"/>
    <mergeCell ref="C23:D23"/>
    <mergeCell ref="B21:E21"/>
    <mergeCell ref="B65:H65"/>
    <mergeCell ref="I65:J65"/>
    <mergeCell ref="C67:J67"/>
    <mergeCell ref="B69:C69"/>
    <mergeCell ref="E69:F69"/>
    <mergeCell ref="C32:D32"/>
    <mergeCell ref="C33:D33"/>
    <mergeCell ref="C55:J55"/>
    <mergeCell ref="B57:C57"/>
    <mergeCell ref="E57:F57"/>
    <mergeCell ref="B89:H89"/>
    <mergeCell ref="I89:J89"/>
    <mergeCell ref="C91:J91"/>
    <mergeCell ref="B93:C93"/>
    <mergeCell ref="E93:F93"/>
    <mergeCell ref="B77:H77"/>
    <mergeCell ref="I77:J77"/>
    <mergeCell ref="C79:J79"/>
    <mergeCell ref="B81:C81"/>
    <mergeCell ref="E81:F81"/>
    <mergeCell ref="B114:H114"/>
    <mergeCell ref="I114:J114"/>
    <mergeCell ref="C116:J116"/>
    <mergeCell ref="B118:C118"/>
    <mergeCell ref="E118:F118"/>
    <mergeCell ref="B101:H101"/>
    <mergeCell ref="I101:J101"/>
    <mergeCell ref="C104:J104"/>
    <mergeCell ref="B106:C106"/>
    <mergeCell ref="E106:F106"/>
    <mergeCell ref="B138:H138"/>
    <mergeCell ref="I138:J138"/>
    <mergeCell ref="C140:J140"/>
    <mergeCell ref="B142:C142"/>
    <mergeCell ref="E142:F142"/>
    <mergeCell ref="B126:H126"/>
    <mergeCell ref="I126:J126"/>
    <mergeCell ref="C128:J128"/>
    <mergeCell ref="B130:C130"/>
    <mergeCell ref="E130:F130"/>
    <mergeCell ref="B164:H164"/>
    <mergeCell ref="I164:J164"/>
    <mergeCell ref="C166:J166"/>
    <mergeCell ref="B168:C168"/>
    <mergeCell ref="E168:F168"/>
    <mergeCell ref="B150:H150"/>
    <mergeCell ref="I150:J150"/>
    <mergeCell ref="C154:J154"/>
    <mergeCell ref="B156:C156"/>
    <mergeCell ref="E156:F156"/>
    <mergeCell ref="B188:H188"/>
    <mergeCell ref="I188:J188"/>
    <mergeCell ref="C190:J190"/>
    <mergeCell ref="B192:C192"/>
    <mergeCell ref="E192:F192"/>
    <mergeCell ref="B176:H176"/>
    <mergeCell ref="I176:J176"/>
    <mergeCell ref="C178:J178"/>
    <mergeCell ref="B180:C180"/>
    <mergeCell ref="E180:F180"/>
    <mergeCell ref="B215:H215"/>
    <mergeCell ref="I215:J215"/>
    <mergeCell ref="C217:J217"/>
    <mergeCell ref="B219:C219"/>
    <mergeCell ref="E219:F219"/>
    <mergeCell ref="B200:H200"/>
    <mergeCell ref="I200:J200"/>
    <mergeCell ref="C205:J205"/>
    <mergeCell ref="B207:C207"/>
    <mergeCell ref="E207:F207"/>
    <mergeCell ref="B239:H239"/>
    <mergeCell ref="I239:J239"/>
    <mergeCell ref="C241:J241"/>
    <mergeCell ref="B243:C243"/>
    <mergeCell ref="E243:F243"/>
    <mergeCell ref="B227:H227"/>
    <mergeCell ref="I227:J227"/>
    <mergeCell ref="C229:J229"/>
    <mergeCell ref="B231:C231"/>
    <mergeCell ref="E231:F231"/>
    <mergeCell ref="B265:H265"/>
    <mergeCell ref="I265:J265"/>
    <mergeCell ref="C267:J267"/>
    <mergeCell ref="B269:C269"/>
    <mergeCell ref="E269:F269"/>
    <mergeCell ref="B251:H251"/>
    <mergeCell ref="I251:J251"/>
    <mergeCell ref="C255:J255"/>
    <mergeCell ref="B257:C257"/>
    <mergeCell ref="E257:F257"/>
    <mergeCell ref="B289:H289"/>
    <mergeCell ref="I289:J289"/>
    <mergeCell ref="C291:J291"/>
    <mergeCell ref="B293:C293"/>
    <mergeCell ref="E293:F293"/>
    <mergeCell ref="B277:H277"/>
    <mergeCell ref="I277:J277"/>
    <mergeCell ref="C279:J279"/>
    <mergeCell ref="B281:C281"/>
    <mergeCell ref="E281:F281"/>
    <mergeCell ref="B315:H315"/>
    <mergeCell ref="I315:J315"/>
    <mergeCell ref="C317:J317"/>
    <mergeCell ref="B319:C319"/>
    <mergeCell ref="E319:F319"/>
    <mergeCell ref="B301:H301"/>
    <mergeCell ref="I301:J301"/>
    <mergeCell ref="C305:J305"/>
    <mergeCell ref="B307:C307"/>
    <mergeCell ref="E307:F307"/>
    <mergeCell ref="B351:H351"/>
    <mergeCell ref="I351:J351"/>
    <mergeCell ref="B339:H339"/>
    <mergeCell ref="I339:J339"/>
    <mergeCell ref="C341:J341"/>
    <mergeCell ref="B343:C343"/>
    <mergeCell ref="E343:F343"/>
    <mergeCell ref="B327:H327"/>
    <mergeCell ref="I327:J327"/>
    <mergeCell ref="C329:J329"/>
    <mergeCell ref="B331:C331"/>
    <mergeCell ref="E331:F331"/>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oglio76"/>
  <dimension ref="A1:S41"/>
  <sheetViews>
    <sheetView workbookViewId="0">
      <selection sqref="A1:K1"/>
    </sheetView>
  </sheetViews>
  <sheetFormatPr baseColWidth="10" defaultColWidth="8.83203125" defaultRowHeight="13" x14ac:dyDescent="0.15"/>
  <cols>
    <col min="1" max="1" width="15.33203125" style="15" customWidth="1"/>
    <col min="2" max="13" width="4.33203125" style="15" customWidth="1"/>
    <col min="14" max="15" width="5" style="15" customWidth="1"/>
    <col min="16" max="16" width="5.83203125" style="15" customWidth="1"/>
    <col min="17" max="17" width="5" style="15" customWidth="1"/>
    <col min="18" max="18" width="9.1640625" style="15" customWidth="1"/>
    <col min="19" max="19" width="5.6640625" style="15" customWidth="1"/>
    <col min="20" max="16384" width="8.83203125" style="15"/>
  </cols>
  <sheetData>
    <row r="1" spans="1:19" ht="15.75" customHeight="1" x14ac:dyDescent="0.2">
      <c r="A1" s="173" t="s">
        <v>1995</v>
      </c>
      <c r="B1" s="1794"/>
      <c r="C1" s="1795"/>
      <c r="D1" s="1795"/>
      <c r="E1" s="1795"/>
      <c r="F1" s="1795"/>
      <c r="G1" s="1795"/>
      <c r="H1" s="1795"/>
      <c r="I1" s="1795"/>
      <c r="J1" s="1795"/>
      <c r="K1" s="1795"/>
      <c r="L1" s="1795"/>
      <c r="M1" s="1795"/>
      <c r="N1" s="1795"/>
      <c r="O1" s="1795"/>
      <c r="P1" s="1795"/>
      <c r="Q1" s="1795"/>
      <c r="R1" s="1795"/>
      <c r="S1" s="1796"/>
    </row>
    <row r="2" spans="1:19" ht="15.75" customHeight="1" x14ac:dyDescent="0.2">
      <c r="H2" s="1800" t="s">
        <v>1672</v>
      </c>
      <c r="I2" s="1835"/>
      <c r="J2" s="1835"/>
      <c r="K2" s="1835"/>
      <c r="L2" s="1835"/>
      <c r="M2" s="1835"/>
      <c r="N2" s="1835"/>
      <c r="O2" s="173"/>
      <c r="P2" s="173"/>
      <c r="Q2" s="1836"/>
      <c r="R2" s="1837"/>
      <c r="S2" s="1838"/>
    </row>
    <row r="3" spans="1:19" ht="15.75" customHeight="1" x14ac:dyDescent="0.15"/>
    <row r="4" spans="1:19" ht="15.75" customHeight="1" x14ac:dyDescent="0.2">
      <c r="A4" s="1761" t="s">
        <v>2182</v>
      </c>
      <c r="B4" s="1761"/>
      <c r="C4" s="1761"/>
      <c r="D4" s="1761"/>
      <c r="E4" s="1761"/>
      <c r="F4" s="1761"/>
      <c r="G4" s="1761"/>
      <c r="H4" s="1761"/>
      <c r="I4" s="1761"/>
      <c r="J4" s="1761"/>
      <c r="K4" s="1761"/>
      <c r="L4" s="1761"/>
      <c r="M4" s="1761"/>
      <c r="N4" s="1761"/>
      <c r="O4" s="1761"/>
      <c r="P4" s="1761"/>
      <c r="Q4" s="1761"/>
      <c r="R4" s="1761"/>
      <c r="S4" s="1761"/>
    </row>
    <row r="5" spans="1:19" ht="15.75" customHeight="1" thickBot="1" x14ac:dyDescent="0.2">
      <c r="A5" s="1827" t="s">
        <v>576</v>
      </c>
      <c r="B5" s="1827"/>
      <c r="C5" s="1827"/>
      <c r="D5" s="1827"/>
      <c r="E5" s="1827"/>
      <c r="F5" s="1827"/>
      <c r="G5" s="1827"/>
      <c r="H5" s="1827"/>
      <c r="I5" s="1827"/>
    </row>
    <row r="6" spans="1:19" ht="15.75" customHeight="1" x14ac:dyDescent="0.2">
      <c r="A6" s="1791"/>
      <c r="B6" s="1778">
        <f>A9</f>
        <v>0</v>
      </c>
      <c r="C6" s="1778">
        <f>A10</f>
        <v>0</v>
      </c>
      <c r="D6" s="1778">
        <f>A11</f>
        <v>0</v>
      </c>
      <c r="E6" s="1778">
        <f>A12</f>
        <v>0</v>
      </c>
      <c r="F6" s="1780">
        <f>A13</f>
        <v>0</v>
      </c>
      <c r="G6" s="1784" t="s">
        <v>92</v>
      </c>
      <c r="H6" s="1784" t="s">
        <v>1534</v>
      </c>
      <c r="I6" s="1784" t="s">
        <v>1533</v>
      </c>
      <c r="J6" s="51"/>
      <c r="K6" s="51"/>
      <c r="L6" s="51"/>
      <c r="M6" s="51"/>
      <c r="N6" s="51"/>
      <c r="O6" s="51"/>
      <c r="P6" s="51"/>
      <c r="Q6" s="51"/>
      <c r="R6" s="81"/>
      <c r="S6" s="81"/>
    </row>
    <row r="7" spans="1:19" ht="15.75" customHeight="1" x14ac:dyDescent="0.2">
      <c r="A7" s="1792"/>
      <c r="B7" s="1779"/>
      <c r="C7" s="1779"/>
      <c r="D7" s="1779"/>
      <c r="E7" s="1779"/>
      <c r="F7" s="1781"/>
      <c r="G7" s="1785"/>
      <c r="H7" s="1785"/>
      <c r="I7" s="1785"/>
      <c r="J7" s="51"/>
      <c r="K7" s="51"/>
      <c r="L7" s="51"/>
      <c r="M7" s="51"/>
      <c r="N7" s="51"/>
      <c r="O7" s="51"/>
      <c r="P7" s="51"/>
      <c r="Q7" s="51"/>
      <c r="R7" s="81"/>
      <c r="S7" s="81"/>
    </row>
    <row r="8" spans="1:19" ht="23.25" customHeight="1" x14ac:dyDescent="0.2">
      <c r="A8" s="1793"/>
      <c r="B8" s="1779"/>
      <c r="C8" s="1779"/>
      <c r="D8" s="1779"/>
      <c r="E8" s="1779"/>
      <c r="F8" s="1781"/>
      <c r="G8" s="1785"/>
      <c r="H8" s="1785"/>
      <c r="I8" s="1785"/>
      <c r="J8" s="51"/>
      <c r="K8" s="51"/>
      <c r="L8" s="51"/>
      <c r="M8" s="51"/>
      <c r="N8" s="51"/>
      <c r="O8" s="51"/>
      <c r="P8" s="51"/>
      <c r="Q8" s="51"/>
      <c r="R8" s="81"/>
      <c r="S8" s="81"/>
    </row>
    <row r="9" spans="1:19" ht="15.75" customHeight="1" x14ac:dyDescent="0.2">
      <c r="A9" s="1337"/>
      <c r="B9" s="1326"/>
      <c r="C9" s="1325"/>
      <c r="D9" s="1325"/>
      <c r="E9" s="1325"/>
      <c r="F9" s="1327"/>
      <c r="G9" s="1334"/>
      <c r="H9" s="901"/>
      <c r="I9" s="901"/>
      <c r="J9" s="51"/>
      <c r="K9" s="51"/>
      <c r="L9" s="51"/>
      <c r="M9" s="1519"/>
      <c r="N9" s="48"/>
      <c r="O9" s="51"/>
      <c r="P9" s="51"/>
      <c r="Q9" s="51"/>
      <c r="R9" s="81"/>
      <c r="S9" s="81"/>
    </row>
    <row r="10" spans="1:19" ht="15.75" customHeight="1" x14ac:dyDescent="0.2">
      <c r="A10" s="1337"/>
      <c r="B10" s="1325"/>
      <c r="C10" s="1326"/>
      <c r="D10" s="1325"/>
      <c r="E10" s="1325"/>
      <c r="F10" s="1327"/>
      <c r="G10" s="1334"/>
      <c r="H10" s="1335"/>
      <c r="I10" s="1335"/>
      <c r="J10" s="51"/>
      <c r="K10" s="51"/>
      <c r="L10" s="51"/>
      <c r="M10" s="51"/>
      <c r="N10" s="51"/>
      <c r="O10" s="51"/>
      <c r="P10" s="51"/>
      <c r="Q10" s="51"/>
      <c r="R10" s="81"/>
      <c r="S10" s="81"/>
    </row>
    <row r="11" spans="1:19" ht="15.75" customHeight="1" x14ac:dyDescent="0.2">
      <c r="A11" s="1337"/>
      <c r="B11" s="1325"/>
      <c r="C11" s="1325"/>
      <c r="D11" s="1326"/>
      <c r="E11" s="1325"/>
      <c r="F11" s="1327"/>
      <c r="G11" s="1334"/>
      <c r="H11" s="1335"/>
      <c r="I11" s="1335"/>
      <c r="J11" s="51"/>
      <c r="K11" s="51"/>
      <c r="L11" s="51"/>
      <c r="M11" s="80"/>
      <c r="N11" s="51"/>
      <c r="O11" s="51"/>
      <c r="P11" s="51"/>
      <c r="Q11" s="51"/>
      <c r="R11" s="81"/>
      <c r="S11" s="81"/>
    </row>
    <row r="12" spans="1:19" ht="15.75" customHeight="1" x14ac:dyDescent="0.2">
      <c r="A12" s="1337"/>
      <c r="B12" s="1325"/>
      <c r="C12" s="1325"/>
      <c r="D12" s="1325"/>
      <c r="E12" s="1326"/>
      <c r="F12" s="1327"/>
      <c r="G12" s="1334"/>
      <c r="H12" s="1334"/>
      <c r="I12" s="1334"/>
      <c r="J12" s="51"/>
      <c r="K12" s="51"/>
      <c r="L12" s="51"/>
      <c r="M12" s="51"/>
      <c r="N12" s="51"/>
      <c r="O12" s="51"/>
      <c r="P12" s="51"/>
      <c r="Q12" s="51"/>
      <c r="R12" s="81"/>
      <c r="S12" s="81"/>
    </row>
    <row r="13" spans="1:19" ht="15.75" customHeight="1" thickBot="1" x14ac:dyDescent="0.25">
      <c r="A13" s="1338"/>
      <c r="B13" s="1328"/>
      <c r="C13" s="1328"/>
      <c r="D13" s="1328"/>
      <c r="E13" s="1328"/>
      <c r="F13" s="1329"/>
      <c r="G13" s="1336"/>
      <c r="H13" s="1336"/>
      <c r="I13" s="1336"/>
      <c r="J13" s="51"/>
      <c r="K13" s="51"/>
      <c r="L13" s="51"/>
      <c r="M13" s="51"/>
      <c r="N13" s="51"/>
      <c r="O13" s="51"/>
      <c r="P13" s="51"/>
      <c r="Q13" s="51"/>
      <c r="R13" s="81"/>
      <c r="S13" s="81"/>
    </row>
    <row r="14" spans="1:19" ht="15.75" customHeight="1" x14ac:dyDescent="0.2">
      <c r="A14"/>
      <c r="B14"/>
      <c r="C14"/>
      <c r="D14"/>
      <c r="E14"/>
      <c r="F14"/>
      <c r="G14"/>
      <c r="H14" s="51"/>
      <c r="I14" s="51"/>
      <c r="J14" s="51"/>
      <c r="K14" s="51"/>
      <c r="L14" s="51"/>
      <c r="M14" s="51"/>
      <c r="N14" s="51"/>
      <c r="O14" s="51"/>
      <c r="P14" s="51"/>
      <c r="Q14" s="51"/>
      <c r="R14" s="81"/>
      <c r="S14" s="81"/>
    </row>
    <row r="15" spans="1:19" ht="15.75" customHeight="1" thickBot="1" x14ac:dyDescent="0.25">
      <c r="A15" s="1827" t="s">
        <v>576</v>
      </c>
      <c r="B15" s="1827"/>
      <c r="C15" s="1827"/>
      <c r="D15" s="1827"/>
      <c r="E15" s="1827"/>
      <c r="F15" s="1827"/>
      <c r="G15" s="1827"/>
      <c r="H15" s="1827"/>
      <c r="I15" s="1827"/>
      <c r="J15" s="51"/>
      <c r="K15" s="51"/>
      <c r="L15" s="51"/>
      <c r="M15" s="81"/>
      <c r="N15" s="51"/>
      <c r="O15" s="51"/>
      <c r="P15" s="51"/>
      <c r="Q15" s="51"/>
      <c r="R15" s="81"/>
      <c r="S15" s="81"/>
    </row>
    <row r="16" spans="1:19" ht="15.75" customHeight="1" x14ac:dyDescent="0.2">
      <c r="A16" s="1791"/>
      <c r="B16" s="1778">
        <f>A19</f>
        <v>0</v>
      </c>
      <c r="C16" s="1778">
        <f>A20</f>
        <v>0</v>
      </c>
      <c r="D16" s="1778">
        <f>A21</f>
        <v>0</v>
      </c>
      <c r="E16" s="1778">
        <f>A22</f>
        <v>0</v>
      </c>
      <c r="F16" s="1780">
        <f>A23</f>
        <v>0</v>
      </c>
      <c r="G16" s="1784" t="s">
        <v>92</v>
      </c>
      <c r="H16" s="1784" t="s">
        <v>1534</v>
      </c>
      <c r="I16" s="1784" t="s">
        <v>1533</v>
      </c>
      <c r="J16" s="51"/>
      <c r="K16" s="51"/>
      <c r="L16" s="51"/>
      <c r="M16" s="51"/>
      <c r="N16" s="51"/>
      <c r="O16" s="51"/>
      <c r="P16" s="51"/>
      <c r="Q16" s="51"/>
      <c r="R16" s="81"/>
      <c r="S16" s="81"/>
    </row>
    <row r="17" spans="1:19" ht="15.75" customHeight="1" x14ac:dyDescent="0.2">
      <c r="A17" s="1792"/>
      <c r="B17" s="1779"/>
      <c r="C17" s="1779"/>
      <c r="D17" s="1779"/>
      <c r="E17" s="1779"/>
      <c r="F17" s="1781"/>
      <c r="G17" s="1785"/>
      <c r="H17" s="1785"/>
      <c r="I17" s="1785"/>
      <c r="J17" s="51"/>
      <c r="K17" s="51"/>
      <c r="L17" s="51"/>
      <c r="M17" s="51"/>
      <c r="N17" s="51"/>
      <c r="O17" s="51"/>
      <c r="P17" s="51"/>
      <c r="Q17" s="51"/>
      <c r="R17" s="81"/>
      <c r="S17" s="81"/>
    </row>
    <row r="18" spans="1:19" ht="23.25" customHeight="1" x14ac:dyDescent="0.15">
      <c r="A18" s="1793"/>
      <c r="B18" s="1779"/>
      <c r="C18" s="1779"/>
      <c r="D18" s="1779"/>
      <c r="E18" s="1779"/>
      <c r="F18" s="1781"/>
      <c r="G18" s="1785"/>
      <c r="H18" s="1785"/>
      <c r="I18" s="1785"/>
    </row>
    <row r="19" spans="1:19" ht="15.75" customHeight="1" x14ac:dyDescent="0.2">
      <c r="A19" s="1337"/>
      <c r="B19" s="1326"/>
      <c r="C19" s="1325"/>
      <c r="D19" s="1325"/>
      <c r="E19" s="1325"/>
      <c r="F19" s="1327"/>
      <c r="G19" s="1334"/>
      <c r="H19" s="901"/>
      <c r="I19" s="901"/>
      <c r="S19" s="81"/>
    </row>
    <row r="20" spans="1:19" ht="15.75" customHeight="1" x14ac:dyDescent="0.2">
      <c r="A20" s="1337"/>
      <c r="B20" s="1325"/>
      <c r="C20" s="1326"/>
      <c r="D20" s="1325"/>
      <c r="E20" s="1325"/>
      <c r="F20" s="1327"/>
      <c r="G20" s="1334"/>
      <c r="H20" s="1335"/>
      <c r="I20" s="1335"/>
      <c r="J20" s="1258"/>
      <c r="K20" s="1258"/>
      <c r="R20" s="1258" t="s">
        <v>1487</v>
      </c>
      <c r="S20" s="91"/>
    </row>
    <row r="21" spans="1:19" ht="15.75" customHeight="1" x14ac:dyDescent="0.2">
      <c r="A21" s="1337"/>
      <c r="B21" s="1325"/>
      <c r="C21" s="1325"/>
      <c r="D21" s="1326"/>
      <c r="E21" s="1325"/>
      <c r="F21" s="1327"/>
      <c r="G21" s="1334"/>
      <c r="H21" s="1335"/>
      <c r="I21" s="1335"/>
      <c r="J21" s="1258"/>
      <c r="K21" s="1258"/>
      <c r="L21" s="1258"/>
      <c r="R21" s="1258" t="s">
        <v>1994</v>
      </c>
      <c r="S21" s="91"/>
    </row>
    <row r="22" spans="1:19" ht="15.75" customHeight="1" x14ac:dyDescent="0.2">
      <c r="A22" s="1337"/>
      <c r="B22" s="1325"/>
      <c r="C22" s="1325"/>
      <c r="D22" s="1325"/>
      <c r="E22" s="1326"/>
      <c r="F22" s="1327"/>
      <c r="G22" s="1334"/>
      <c r="H22" s="1334"/>
      <c r="I22" s="1334"/>
      <c r="J22" s="51"/>
      <c r="K22" s="51"/>
      <c r="L22" s="51"/>
      <c r="M22" s="51"/>
      <c r="N22" s="51"/>
      <c r="O22" s="51"/>
      <c r="P22" s="51"/>
      <c r="Q22" s="51"/>
      <c r="R22" s="81"/>
      <c r="S22" s="81"/>
    </row>
    <row r="23" spans="1:19" ht="15.75" customHeight="1" thickBot="1" x14ac:dyDescent="0.25">
      <c r="A23" s="1338"/>
      <c r="B23" s="1328"/>
      <c r="C23" s="1328"/>
      <c r="D23" s="1328"/>
      <c r="E23" s="1328"/>
      <c r="F23" s="1329"/>
      <c r="G23" s="1336"/>
      <c r="H23" s="1336"/>
      <c r="I23" s="1336"/>
      <c r="N23" s="1786" t="s">
        <v>1037</v>
      </c>
      <c r="O23" s="1786"/>
      <c r="P23" s="1786"/>
      <c r="Q23" s="1786"/>
      <c r="R23" s="1836"/>
      <c r="S23" s="1838"/>
    </row>
    <row r="24" spans="1:19" ht="15.75" customHeight="1" x14ac:dyDescent="0.2">
      <c r="N24" s="1786" t="s">
        <v>1467</v>
      </c>
      <c r="O24" s="1786"/>
      <c r="P24" s="1786"/>
      <c r="Q24" s="1786"/>
      <c r="R24" s="1836"/>
      <c r="S24" s="1838"/>
    </row>
    <row r="25" spans="1:19" ht="15.75" customHeight="1" thickBot="1" x14ac:dyDescent="0.2">
      <c r="B25" s="50"/>
      <c r="C25" s="49"/>
      <c r="D25" s="49"/>
      <c r="E25" s="49"/>
      <c r="F25" s="49"/>
      <c r="G25" s="49"/>
      <c r="H25" s="49"/>
      <c r="I25" s="49"/>
      <c r="J25" s="49"/>
    </row>
    <row r="26" spans="1:19" ht="89.25" customHeight="1" x14ac:dyDescent="0.2">
      <c r="A26" s="82"/>
      <c r="B26" s="487">
        <f>A27</f>
        <v>1</v>
      </c>
      <c r="C26" s="487">
        <f>A28</f>
        <v>2</v>
      </c>
      <c r="D26" s="487">
        <f>A29</f>
        <v>3</v>
      </c>
      <c r="E26" s="487">
        <f>A30</f>
        <v>4</v>
      </c>
      <c r="F26" s="487">
        <f>A31</f>
        <v>5</v>
      </c>
      <c r="G26" s="487">
        <f>A32</f>
        <v>6</v>
      </c>
      <c r="H26" s="487">
        <f>A33</f>
        <v>7</v>
      </c>
      <c r="I26" s="487">
        <f>A34</f>
        <v>8</v>
      </c>
      <c r="J26" s="487">
        <f>A35</f>
        <v>9</v>
      </c>
      <c r="K26" s="487">
        <f>A36</f>
        <v>10</v>
      </c>
      <c r="L26" s="487">
        <f>A37</f>
        <v>11</v>
      </c>
      <c r="M26" s="532">
        <f>A38</f>
        <v>12</v>
      </c>
      <c r="N26" s="894" t="s">
        <v>92</v>
      </c>
      <c r="O26" s="894" t="s">
        <v>1014</v>
      </c>
      <c r="P26" s="894" t="s">
        <v>1896</v>
      </c>
      <c r="Q26" s="894" t="s">
        <v>1982</v>
      </c>
      <c r="R26" s="894" t="s">
        <v>1983</v>
      </c>
      <c r="S26" s="894" t="s">
        <v>1984</v>
      </c>
    </row>
    <row r="27" spans="1:19" ht="21" customHeight="1" x14ac:dyDescent="0.2">
      <c r="A27" s="484">
        <f>'12S - 6B - 1 r.r. ISAF'!C4</f>
        <v>1</v>
      </c>
      <c r="B27" s="921"/>
      <c r="C27" s="922"/>
      <c r="D27" s="923"/>
      <c r="E27" s="923"/>
      <c r="F27" s="923"/>
      <c r="G27" s="923"/>
      <c r="H27" s="923"/>
      <c r="I27" s="923"/>
      <c r="J27" s="923"/>
      <c r="K27" s="923"/>
      <c r="L27" s="923"/>
      <c r="M27" s="935"/>
      <c r="N27" s="1365">
        <f t="shared" ref="N27:N38" si="0">SUM(B27:M27)</f>
        <v>0</v>
      </c>
      <c r="O27" s="896"/>
      <c r="P27" s="1421">
        <f>SUM(B27:M27)-O27</f>
        <v>0</v>
      </c>
      <c r="Q27" s="1366">
        <f>COUNTIF(B27:M27,1)+COUNTIF(B27:M27,0)</f>
        <v>0</v>
      </c>
      <c r="R27" s="1141" t="str">
        <f>IF(Q27=0,"",P27/Q27)</f>
        <v/>
      </c>
      <c r="S27" s="887"/>
    </row>
    <row r="28" spans="1:19" ht="21" customHeight="1" x14ac:dyDescent="0.2">
      <c r="A28" s="484">
        <f>'12S - 6B - 1 r.r. ISAF'!C5</f>
        <v>2</v>
      </c>
      <c r="B28" s="292" t="str">
        <f>IF(ISBLANK(C$27),"",1-C$27)</f>
        <v/>
      </c>
      <c r="C28" s="924"/>
      <c r="D28" s="599"/>
      <c r="E28" s="599"/>
      <c r="F28" s="599"/>
      <c r="G28" s="599"/>
      <c r="H28" s="599"/>
      <c r="I28" s="599"/>
      <c r="J28" s="599"/>
      <c r="K28" s="599"/>
      <c r="L28" s="599"/>
      <c r="M28" s="879"/>
      <c r="N28" s="1366">
        <f t="shared" si="0"/>
        <v>0</v>
      </c>
      <c r="O28" s="897"/>
      <c r="P28" s="1421">
        <f t="shared" ref="P28:P38" si="1">SUM(B28:M28)-O28</f>
        <v>0</v>
      </c>
      <c r="Q28" s="1366">
        <f>COUNTIF(B28:M28,1)+COUNTIF(B28:M28,0)</f>
        <v>0</v>
      </c>
      <c r="R28" s="1141" t="str">
        <f t="shared" ref="R28:R38" si="2">IF(Q28=0,"",P28/Q28)</f>
        <v/>
      </c>
      <c r="S28" s="888"/>
    </row>
    <row r="29" spans="1:19" ht="21" customHeight="1" x14ac:dyDescent="0.2">
      <c r="A29" s="484">
        <f>'12S - 6B - 1 r.r. ISAF'!C6</f>
        <v>3</v>
      </c>
      <c r="B29" s="292" t="str">
        <f>IF(ISBLANK(D$27),"",1-D$27)</f>
        <v/>
      </c>
      <c r="C29" s="343" t="str">
        <f>IF(ISBLANK(D$28),"",1-D$28)</f>
        <v/>
      </c>
      <c r="D29" s="925"/>
      <c r="E29" s="599"/>
      <c r="F29" s="599"/>
      <c r="G29" s="599"/>
      <c r="H29" s="599"/>
      <c r="I29" s="599"/>
      <c r="J29" s="599"/>
      <c r="K29" s="599"/>
      <c r="L29" s="599"/>
      <c r="M29" s="879"/>
      <c r="N29" s="1366">
        <f t="shared" si="0"/>
        <v>0</v>
      </c>
      <c r="O29" s="897"/>
      <c r="P29" s="1421">
        <f t="shared" si="1"/>
        <v>0</v>
      </c>
      <c r="Q29" s="1366">
        <f t="shared" ref="Q29:Q38" si="3">COUNTIF(B29:M29,1)+COUNTIF(B29:M29,0)</f>
        <v>0</v>
      </c>
      <c r="R29" s="1141" t="str">
        <f t="shared" si="2"/>
        <v/>
      </c>
      <c r="S29" s="888"/>
    </row>
    <row r="30" spans="1:19" ht="21" customHeight="1" x14ac:dyDescent="0.2">
      <c r="A30" s="484">
        <f>'12S - 6B - 1 r.r. ISAF'!C7</f>
        <v>4</v>
      </c>
      <c r="B30" s="292" t="str">
        <f>IF(ISBLANK(E$27),"",1-E$27)</f>
        <v/>
      </c>
      <c r="C30" s="343" t="str">
        <f>IF(ISBLANK(E$28),"",1-E$28)</f>
        <v/>
      </c>
      <c r="D30" s="292" t="str">
        <f>IF(ISBLANK(E$29),"",1-E$29)</f>
        <v/>
      </c>
      <c r="E30" s="925"/>
      <c r="F30" s="599"/>
      <c r="G30" s="599"/>
      <c r="H30" s="599"/>
      <c r="I30" s="599"/>
      <c r="J30" s="599"/>
      <c r="K30" s="599"/>
      <c r="L30" s="599"/>
      <c r="M30" s="879"/>
      <c r="N30" s="1366">
        <f t="shared" si="0"/>
        <v>0</v>
      </c>
      <c r="O30" s="897"/>
      <c r="P30" s="1421">
        <f t="shared" si="1"/>
        <v>0</v>
      </c>
      <c r="Q30" s="1366">
        <f t="shared" si="3"/>
        <v>0</v>
      </c>
      <c r="R30" s="1141" t="str">
        <f t="shared" si="2"/>
        <v/>
      </c>
      <c r="S30" s="888"/>
    </row>
    <row r="31" spans="1:19" ht="21" customHeight="1" x14ac:dyDescent="0.2">
      <c r="A31" s="484">
        <f>'12S - 6B - 1 r.r. ISAF'!C8</f>
        <v>5</v>
      </c>
      <c r="B31" s="292" t="str">
        <f>IF(ISBLANK(F$27),"",1-F$27)</f>
        <v/>
      </c>
      <c r="C31" s="343" t="str">
        <f>IF(ISBLANK(F$28),"",1-F$28)</f>
        <v/>
      </c>
      <c r="D31" s="292" t="str">
        <f>IF(ISBLANK(F$29),"",1-F$29)</f>
        <v/>
      </c>
      <c r="E31" s="292" t="str">
        <f>IF(ISBLANK(F$30),"",1-F$30)</f>
        <v/>
      </c>
      <c r="F31" s="925"/>
      <c r="G31" s="599"/>
      <c r="H31" s="599"/>
      <c r="I31" s="599"/>
      <c r="J31" s="599"/>
      <c r="K31" s="599"/>
      <c r="L31" s="599"/>
      <c r="M31" s="879"/>
      <c r="N31" s="1366">
        <f t="shared" si="0"/>
        <v>0</v>
      </c>
      <c r="O31" s="897"/>
      <c r="P31" s="1421">
        <f t="shared" si="1"/>
        <v>0</v>
      </c>
      <c r="Q31" s="1366">
        <f t="shared" si="3"/>
        <v>0</v>
      </c>
      <c r="R31" s="1141" t="str">
        <f t="shared" si="2"/>
        <v/>
      </c>
      <c r="S31" s="888"/>
    </row>
    <row r="32" spans="1:19" ht="21" customHeight="1" x14ac:dyDescent="0.2">
      <c r="A32" s="484">
        <f>'12S - 6B - 1 r.r. ISAF'!C9</f>
        <v>6</v>
      </c>
      <c r="B32" s="292" t="str">
        <f>IF(ISBLANK(G$27),"",1-G$27)</f>
        <v/>
      </c>
      <c r="C32" s="343" t="str">
        <f>IF(ISBLANK(G$28),"",1-G$28)</f>
        <v/>
      </c>
      <c r="D32" s="292" t="str">
        <f>IF(ISBLANK(G$29),"",1-G$29)</f>
        <v/>
      </c>
      <c r="E32" s="292" t="str">
        <f>IF(ISBLANK(G$30),"",1-G$30)</f>
        <v/>
      </c>
      <c r="F32" s="292" t="str">
        <f>IF(ISBLANK(G$31),"",1-G$31)</f>
        <v/>
      </c>
      <c r="G32" s="925"/>
      <c r="H32" s="599"/>
      <c r="I32" s="599"/>
      <c r="J32" s="599"/>
      <c r="K32" s="599"/>
      <c r="L32" s="599"/>
      <c r="M32" s="879"/>
      <c r="N32" s="1366">
        <f t="shared" si="0"/>
        <v>0</v>
      </c>
      <c r="O32" s="897"/>
      <c r="P32" s="1421">
        <f t="shared" si="1"/>
        <v>0</v>
      </c>
      <c r="Q32" s="1366">
        <f t="shared" si="3"/>
        <v>0</v>
      </c>
      <c r="R32" s="1141" t="str">
        <f t="shared" si="2"/>
        <v/>
      </c>
      <c r="S32" s="888"/>
    </row>
    <row r="33" spans="1:19" ht="21" customHeight="1" x14ac:dyDescent="0.2">
      <c r="A33" s="484">
        <f>'12S - 6B - 1 r.r. ISAF'!C10</f>
        <v>7</v>
      </c>
      <c r="B33" s="292" t="str">
        <f>IF(ISBLANK(H$27),"",1-H$27)</f>
        <v/>
      </c>
      <c r="C33" s="343" t="str">
        <f>IF(ISBLANK(H$28),"",1-H$28)</f>
        <v/>
      </c>
      <c r="D33" s="292" t="str">
        <f>IF(ISBLANK(H$29),"",1-H$29)</f>
        <v/>
      </c>
      <c r="E33" s="292" t="str">
        <f>IF(ISBLANK(H$30),"",1-H$30)</f>
        <v/>
      </c>
      <c r="F33" s="292" t="str">
        <f>IF(ISBLANK(H$31),"",1-H$31)</f>
        <v/>
      </c>
      <c r="G33" s="292" t="str">
        <f>IF(ISBLANK(H$32),"",1-H$32)</f>
        <v/>
      </c>
      <c r="H33" s="925"/>
      <c r="I33" s="599"/>
      <c r="J33" s="599"/>
      <c r="K33" s="599"/>
      <c r="L33" s="599"/>
      <c r="M33" s="879"/>
      <c r="N33" s="1366">
        <f t="shared" si="0"/>
        <v>0</v>
      </c>
      <c r="O33" s="897"/>
      <c r="P33" s="1421">
        <f t="shared" si="1"/>
        <v>0</v>
      </c>
      <c r="Q33" s="1366">
        <f t="shared" si="3"/>
        <v>0</v>
      </c>
      <c r="R33" s="1141" t="str">
        <f t="shared" si="2"/>
        <v/>
      </c>
      <c r="S33" s="888"/>
    </row>
    <row r="34" spans="1:19" ht="21" customHeight="1" x14ac:dyDescent="0.2">
      <c r="A34" s="484">
        <f>'12S - 6B - 1 r.r. ISAF'!C11</f>
        <v>8</v>
      </c>
      <c r="B34" s="292" t="str">
        <f>IF(ISBLANK(I$27),"",1-I$27)</f>
        <v/>
      </c>
      <c r="C34" s="343" t="str">
        <f>IF(ISBLANK(I$28),"",1-I$28)</f>
        <v/>
      </c>
      <c r="D34" s="292" t="str">
        <f>IF(ISBLANK(I$29),"",1-I$29)</f>
        <v/>
      </c>
      <c r="E34" s="292" t="str">
        <f>IF(ISBLANK(I$30),"",1-I$30)</f>
        <v/>
      </c>
      <c r="F34" s="292" t="str">
        <f>IF(ISBLANK(I$31),"",1-I$31)</f>
        <v/>
      </c>
      <c r="G34" s="292" t="str">
        <f>IF(ISBLANK(I$32),"",1-I$32)</f>
        <v/>
      </c>
      <c r="H34" s="292" t="str">
        <f>IF(ISBLANK(I$33),"",1-I$33)</f>
        <v/>
      </c>
      <c r="I34" s="925"/>
      <c r="J34" s="599"/>
      <c r="K34" s="599"/>
      <c r="L34" s="599"/>
      <c r="M34" s="879"/>
      <c r="N34" s="1366">
        <f t="shared" si="0"/>
        <v>0</v>
      </c>
      <c r="O34" s="897"/>
      <c r="P34" s="1421">
        <f t="shared" si="1"/>
        <v>0</v>
      </c>
      <c r="Q34" s="1366">
        <f t="shared" si="3"/>
        <v>0</v>
      </c>
      <c r="R34" s="1141" t="str">
        <f t="shared" si="2"/>
        <v/>
      </c>
      <c r="S34" s="888"/>
    </row>
    <row r="35" spans="1:19" ht="21" customHeight="1" x14ac:dyDescent="0.2">
      <c r="A35" s="484">
        <f>'12S - 6B - 1 r.r. ISAF'!C12</f>
        <v>9</v>
      </c>
      <c r="B35" s="292" t="str">
        <f>IF(ISBLANK(J$27),"",1-J$27)</f>
        <v/>
      </c>
      <c r="C35" s="343" t="str">
        <f>IF(ISBLANK(J$28),"",1-J$28)</f>
        <v/>
      </c>
      <c r="D35" s="292" t="str">
        <f>IF(ISBLANK(J$29),"",1-J$29)</f>
        <v/>
      </c>
      <c r="E35" s="292" t="str">
        <f>IF(ISBLANK(J$30),"",1-J$30)</f>
        <v/>
      </c>
      <c r="F35" s="292" t="str">
        <f>IF(ISBLANK(J$31),"",1-J$31)</f>
        <v/>
      </c>
      <c r="G35" s="292" t="str">
        <f>IF(ISBLANK(J$32),"",1-J$32)</f>
        <v/>
      </c>
      <c r="H35" s="292" t="str">
        <f>IF(ISBLANK(J$33),"",1-J$33)</f>
        <v/>
      </c>
      <c r="I35" s="292" t="str">
        <f>IF(ISBLANK(J$34),"",1-J$34)</f>
        <v/>
      </c>
      <c r="J35" s="925"/>
      <c r="K35" s="599"/>
      <c r="L35" s="599"/>
      <c r="M35" s="879"/>
      <c r="N35" s="1366">
        <f t="shared" si="0"/>
        <v>0</v>
      </c>
      <c r="O35" s="897"/>
      <c r="P35" s="1421">
        <f t="shared" si="1"/>
        <v>0</v>
      </c>
      <c r="Q35" s="1366">
        <f t="shared" si="3"/>
        <v>0</v>
      </c>
      <c r="R35" s="1141" t="str">
        <f t="shared" si="2"/>
        <v/>
      </c>
      <c r="S35" s="888"/>
    </row>
    <row r="36" spans="1:19" ht="21" customHeight="1" x14ac:dyDescent="0.2">
      <c r="A36" s="484">
        <f>'12S - 6B - 1 r.r. ISAF'!C13</f>
        <v>10</v>
      </c>
      <c r="B36" s="292" t="str">
        <f>IF(ISBLANK(K$27),"",1-K$27)</f>
        <v/>
      </c>
      <c r="C36" s="343" t="str">
        <f>IF(ISBLANK(K$28),"",1-K$28)</f>
        <v/>
      </c>
      <c r="D36" s="292" t="str">
        <f>IF(ISBLANK(K$29),"",1-K$29)</f>
        <v/>
      </c>
      <c r="E36" s="292" t="str">
        <f>IF(ISBLANK(K$30),"",1-K$30)</f>
        <v/>
      </c>
      <c r="F36" s="292" t="str">
        <f>IF(ISBLANK(K$31),"",1-K$31)</f>
        <v/>
      </c>
      <c r="G36" s="292" t="str">
        <f>IF(ISBLANK(K$32),"",1-K$32)</f>
        <v/>
      </c>
      <c r="H36" s="292" t="str">
        <f>IF(ISBLANK(K$33),"",1-K$33)</f>
        <v/>
      </c>
      <c r="I36" s="292" t="str">
        <f>IF(ISBLANK(K$34),"",1-K$34)</f>
        <v/>
      </c>
      <c r="J36" s="292" t="str">
        <f>IF(ISBLANK(K$35),"",1-K$35)</f>
        <v/>
      </c>
      <c r="K36" s="925"/>
      <c r="L36" s="599"/>
      <c r="M36" s="879"/>
      <c r="N36" s="1366">
        <f t="shared" si="0"/>
        <v>0</v>
      </c>
      <c r="O36" s="897"/>
      <c r="P36" s="1421">
        <f t="shared" si="1"/>
        <v>0</v>
      </c>
      <c r="Q36" s="1366">
        <f t="shared" si="3"/>
        <v>0</v>
      </c>
      <c r="R36" s="1141" t="str">
        <f t="shared" si="2"/>
        <v/>
      </c>
      <c r="S36" s="888"/>
    </row>
    <row r="37" spans="1:19" ht="21" customHeight="1" x14ac:dyDescent="0.2">
      <c r="A37" s="484">
        <f>'12S - 6B - 1 r.r. ISAF'!C14</f>
        <v>11</v>
      </c>
      <c r="B37" s="292" t="str">
        <f>IF(ISBLANK(L$27),"",1-L$27)</f>
        <v/>
      </c>
      <c r="C37" s="343" t="str">
        <f>IF(ISBLANK(L$28),"",1-L$28)</f>
        <v/>
      </c>
      <c r="D37" s="292" t="str">
        <f>IF(ISBLANK(L$29),"",1-L$29)</f>
        <v/>
      </c>
      <c r="E37" s="292" t="str">
        <f>IF(ISBLANK(L$30),"",1-L$30)</f>
        <v/>
      </c>
      <c r="F37" s="292" t="str">
        <f>IF(ISBLANK(L$31),"",1-L$31)</f>
        <v/>
      </c>
      <c r="G37" s="292" t="str">
        <f>IF(ISBLANK(L$32),"",1-L$32)</f>
        <v/>
      </c>
      <c r="H37" s="292" t="str">
        <f>IF(ISBLANK(L$33),"",1-L$33)</f>
        <v/>
      </c>
      <c r="I37" s="292" t="str">
        <f>IF(ISBLANK(L$34),"",1-L$34)</f>
        <v/>
      </c>
      <c r="J37" s="292" t="str">
        <f>IF(ISBLANK(L$35),"",1-L$35)</f>
        <v/>
      </c>
      <c r="K37" s="292" t="str">
        <f>IF(ISBLANK(L$36),"",1-L$36)</f>
        <v/>
      </c>
      <c r="L37" s="925"/>
      <c r="M37" s="879"/>
      <c r="N37" s="1366">
        <f t="shared" si="0"/>
        <v>0</v>
      </c>
      <c r="O37" s="897"/>
      <c r="P37" s="1421">
        <f t="shared" si="1"/>
        <v>0</v>
      </c>
      <c r="Q37" s="1366">
        <f t="shared" si="3"/>
        <v>0</v>
      </c>
      <c r="R37" s="1141" t="str">
        <f t="shared" si="2"/>
        <v/>
      </c>
      <c r="S37" s="888"/>
    </row>
    <row r="38" spans="1:19" ht="21" customHeight="1" thickBot="1" x14ac:dyDescent="0.25">
      <c r="A38" s="496">
        <f>'12S - 6B - 1 r.r. ISAF'!C15</f>
        <v>12</v>
      </c>
      <c r="B38" s="892" t="str">
        <f>IF(ISBLANK(M$27),"",1-M$27)</f>
        <v/>
      </c>
      <c r="C38" s="932" t="str">
        <f>IF(ISBLANK(M$28),"",1-M$28)</f>
        <v/>
      </c>
      <c r="D38" s="892" t="str">
        <f>IF(ISBLANK(M$29),"",1-M$29)</f>
        <v/>
      </c>
      <c r="E38" s="892" t="str">
        <f>IF(ISBLANK(M$30),"",1-M$30)</f>
        <v/>
      </c>
      <c r="F38" s="892" t="str">
        <f>IF(ISBLANK(M$31),"",1-M$31)</f>
        <v/>
      </c>
      <c r="G38" s="892" t="str">
        <f>IF(ISBLANK(M$32),"",1-M$32)</f>
        <v/>
      </c>
      <c r="H38" s="892" t="str">
        <f>IF(ISBLANK(M$33),"",1-M$33)</f>
        <v/>
      </c>
      <c r="I38" s="892" t="str">
        <f>IF(ISBLANK(M$34),"",1-M$34)</f>
        <v/>
      </c>
      <c r="J38" s="892" t="str">
        <f>IF(ISBLANK(M$35),"",1-M$35)</f>
        <v/>
      </c>
      <c r="K38" s="892" t="str">
        <f>IF(ISBLANK(M$36),"",1-M$36)</f>
        <v/>
      </c>
      <c r="L38" s="892" t="str">
        <f>IF(ISBLANK(M$37),"",1-M$37)</f>
        <v/>
      </c>
      <c r="M38" s="942"/>
      <c r="N38" s="1367">
        <f t="shared" si="0"/>
        <v>0</v>
      </c>
      <c r="O38" s="898"/>
      <c r="P38" s="1422">
        <f t="shared" si="1"/>
        <v>0</v>
      </c>
      <c r="Q38" s="1367">
        <f t="shared" si="3"/>
        <v>0</v>
      </c>
      <c r="R38" s="1142" t="str">
        <f t="shared" si="2"/>
        <v/>
      </c>
      <c r="S38" s="889"/>
    </row>
    <row r="39" spans="1:19" ht="18.75" customHeight="1" x14ac:dyDescent="0.2">
      <c r="I39" s="144"/>
      <c r="J39" s="1790" t="s">
        <v>2217</v>
      </c>
      <c r="K39" s="1891"/>
      <c r="L39" s="1891"/>
      <c r="M39" s="1891"/>
      <c r="N39" s="1357">
        <f>SUM(N27:N38)</f>
        <v>0</v>
      </c>
      <c r="O39" s="113"/>
      <c r="P39" s="113"/>
      <c r="Q39" s="81"/>
      <c r="S39" s="81"/>
    </row>
    <row r="40" spans="1:19" ht="18.75" customHeight="1" x14ac:dyDescent="0.2">
      <c r="S40" s="81"/>
    </row>
    <row r="41" spans="1:19" ht="18.75" customHeight="1" x14ac:dyDescent="0.2">
      <c r="A41" s="81"/>
      <c r="B41" s="81"/>
      <c r="C41" s="81"/>
      <c r="D41" s="81"/>
      <c r="E41" s="81"/>
      <c r="F41" s="81"/>
      <c r="G41" s="81"/>
      <c r="H41" s="81"/>
      <c r="R41" s="81"/>
      <c r="S41" s="81"/>
    </row>
  </sheetData>
  <sheetProtection password="CF27" sheet="1" objects="1" scenarios="1"/>
  <mergeCells count="29">
    <mergeCell ref="E16:E18"/>
    <mergeCell ref="B1:S1"/>
    <mergeCell ref="H2:N2"/>
    <mergeCell ref="Q2:S2"/>
    <mergeCell ref="G6:G8"/>
    <mergeCell ref="A5:I5"/>
    <mergeCell ref="A6:A8"/>
    <mergeCell ref="B6:B8"/>
    <mergeCell ref="C6:C8"/>
    <mergeCell ref="D6:D8"/>
    <mergeCell ref="E6:E8"/>
    <mergeCell ref="H6:H8"/>
    <mergeCell ref="I6:I8"/>
    <mergeCell ref="J39:M39"/>
    <mergeCell ref="A4:S4"/>
    <mergeCell ref="N23:Q23"/>
    <mergeCell ref="R23:S23"/>
    <mergeCell ref="N24:Q24"/>
    <mergeCell ref="R24:S24"/>
    <mergeCell ref="F16:F18"/>
    <mergeCell ref="G16:G18"/>
    <mergeCell ref="F6:F8"/>
    <mergeCell ref="H16:H18"/>
    <mergeCell ref="I16:I18"/>
    <mergeCell ref="A15:I15"/>
    <mergeCell ref="A16:A18"/>
    <mergeCell ref="B16:B18"/>
    <mergeCell ref="C16:C18"/>
    <mergeCell ref="D16:D18"/>
  </mergeCells>
  <phoneticPr fontId="0" type="noConversion"/>
  <pageMargins left="0" right="0" top="0.39370078740157483" bottom="0" header="0" footer="0"/>
  <pageSetup paperSize="9" orientation="portrait" horizontalDpi="360" verticalDpi="36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W88"/>
  <sheetViews>
    <sheetView workbookViewId="0">
      <selection sqref="A1:K1"/>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7" width="3.6640625" style="15" customWidth="1"/>
    <col min="8" max="8" width="3.5" style="15" customWidth="1"/>
    <col min="9" max="9" width="10.6640625" style="15" customWidth="1"/>
    <col min="10" max="10" width="3.6640625" style="15" customWidth="1"/>
    <col min="11" max="11" width="10.6640625" style="15" customWidth="1"/>
    <col min="12" max="12" width="5.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5" style="15" customWidth="1"/>
    <col min="23" max="23" width="10.6640625" style="15" customWidth="1"/>
    <col min="24" max="16384" width="8.83203125" style="15"/>
  </cols>
  <sheetData>
    <row r="1" spans="1:23" x14ac:dyDescent="0.15">
      <c r="A1" s="1637" t="s">
        <v>281</v>
      </c>
      <c r="B1" s="1637"/>
      <c r="C1" s="1637"/>
      <c r="D1" s="1637"/>
      <c r="E1" s="1637"/>
      <c r="F1" s="1637"/>
      <c r="G1" s="1637"/>
      <c r="H1" s="1637"/>
      <c r="I1" s="1637"/>
      <c r="J1" s="1637"/>
      <c r="K1" s="1637"/>
      <c r="M1" s="1637" t="s">
        <v>281</v>
      </c>
      <c r="N1" s="1637"/>
      <c r="O1" s="1637"/>
      <c r="P1" s="1637"/>
      <c r="Q1" s="1637"/>
      <c r="R1" s="1637"/>
      <c r="S1" s="1637"/>
      <c r="T1" s="1637"/>
      <c r="U1" s="1637"/>
      <c r="V1" s="1637"/>
      <c r="W1" s="1637"/>
    </row>
    <row r="2" spans="1:23" x14ac:dyDescent="0.15">
      <c r="C2" s="49" t="s">
        <v>889</v>
      </c>
      <c r="D2" s="17"/>
      <c r="E2" s="17"/>
      <c r="M2" s="1637" t="s">
        <v>1226</v>
      </c>
      <c r="N2" s="1637"/>
      <c r="O2" s="1637"/>
      <c r="P2" s="1637"/>
      <c r="Q2" s="1952"/>
      <c r="R2" s="1637"/>
      <c r="S2" s="1637"/>
      <c r="T2" s="1637"/>
      <c r="U2" s="1637"/>
      <c r="V2" s="1637"/>
      <c r="W2" s="1637"/>
    </row>
    <row r="3" spans="1:23" ht="14" thickBot="1" x14ac:dyDescent="0.2">
      <c r="C3" s="18" t="s">
        <v>684</v>
      </c>
      <c r="D3" s="18" t="s">
        <v>367</v>
      </c>
      <c r="E3" s="421" t="s">
        <v>2308</v>
      </c>
      <c r="F3" s="1961" t="s">
        <v>1180</v>
      </c>
      <c r="G3" s="1962"/>
      <c r="H3" s="1963"/>
      <c r="I3" s="18" t="s">
        <v>684</v>
      </c>
      <c r="J3" s="18"/>
      <c r="K3" s="293" t="s">
        <v>531</v>
      </c>
      <c r="Q3" s="15" t="s">
        <v>312</v>
      </c>
      <c r="W3" s="15" t="s">
        <v>313</v>
      </c>
    </row>
    <row r="4" spans="1:23" x14ac:dyDescent="0.15">
      <c r="B4" s="16">
        <v>1</v>
      </c>
      <c r="C4" s="1041">
        <f>'12S - 6B - 1 r.r. ISAF'!C4</f>
        <v>1</v>
      </c>
      <c r="D4" s="1042">
        <f>'12S - 6B - 1 r.r. ISAF'!D4</f>
        <v>0</v>
      </c>
      <c r="E4" s="169">
        <f>COUNTIF(C$23:C$43,C$4)+COUNTIF(I$23:I$43,$C4)+COUNTIF(O$5:O$43,C$4)+COUNTIF(U$5:U$43,$C4)</f>
        <v>5</v>
      </c>
      <c r="F4" s="1883">
        <f>COUNTIF(E$23:E$43,C$4)+COUNTIF(K$23:K$43,$C4)+COUNTIF(Q$5:Q$43,C$4)+COUNTIF(W$5:W$43,$C4)</f>
        <v>6</v>
      </c>
      <c r="G4" s="1883"/>
      <c r="H4" s="1960"/>
      <c r="I4" s="386">
        <f>$C$4</f>
        <v>1</v>
      </c>
      <c r="J4" s="169" t="s">
        <v>1678</v>
      </c>
      <c r="K4" s="1042">
        <f>'12S - 6B - 1 r.r. ISAF'!K4</f>
        <v>0</v>
      </c>
      <c r="M4" s="26" t="s">
        <v>892</v>
      </c>
      <c r="N4" s="27" t="s">
        <v>197</v>
      </c>
      <c r="O4" s="1065" t="s">
        <v>865</v>
      </c>
      <c r="P4" s="29" t="s">
        <v>197</v>
      </c>
      <c r="Q4" s="1044" t="s">
        <v>866</v>
      </c>
      <c r="S4" s="26" t="s">
        <v>892</v>
      </c>
      <c r="T4" s="27" t="s">
        <v>197</v>
      </c>
      <c r="U4" s="1065" t="s">
        <v>865</v>
      </c>
      <c r="V4" s="29" t="s">
        <v>197</v>
      </c>
      <c r="W4" s="1044" t="s">
        <v>866</v>
      </c>
    </row>
    <row r="5" spans="1:23" x14ac:dyDescent="0.15">
      <c r="B5" s="16">
        <v>2</v>
      </c>
      <c r="C5" s="1041">
        <f>'12S - 6B - 1 r.r. ISAF'!C5</f>
        <v>2</v>
      </c>
      <c r="D5" s="1042">
        <f>'12S - 6B - 1 r.r. ISAF'!D5</f>
        <v>0</v>
      </c>
      <c r="E5" s="169">
        <f>COUNTIF(C$23:C$43,C$5)+COUNTIF(I$23:I$43,C$5)+COUNTIF(O$5:O$43,C$5)+COUNTIF(U$5:U$43,$C5)</f>
        <v>5</v>
      </c>
      <c r="F5" s="1883">
        <f>COUNTIF(E$23:E$43,C$5)+COUNTIF(K$23:K$43,$C5)+COUNTIF(Q$5:Q$43,C$5)+COUNTIF(W$5:W$43,$C5)</f>
        <v>6</v>
      </c>
      <c r="G5" s="1883"/>
      <c r="H5" s="1960"/>
      <c r="I5" s="386">
        <f>$C$5</f>
        <v>2</v>
      </c>
      <c r="J5" s="169"/>
      <c r="K5" s="1042"/>
      <c r="M5" s="31">
        <v>1</v>
      </c>
      <c r="N5" s="1294">
        <f>E55</f>
        <v>0</v>
      </c>
      <c r="O5" s="386">
        <f>$C$10</f>
        <v>7</v>
      </c>
      <c r="P5" s="1295">
        <f>E51</f>
        <v>0</v>
      </c>
      <c r="Q5" s="1047">
        <f>$C$6</f>
        <v>3</v>
      </c>
      <c r="S5" s="31">
        <v>1</v>
      </c>
      <c r="T5" s="1294">
        <f>E59</f>
        <v>0</v>
      </c>
      <c r="U5" s="386">
        <f>$C$14</f>
        <v>11</v>
      </c>
      <c r="V5" s="1295">
        <f>E55</f>
        <v>0</v>
      </c>
      <c r="W5" s="1047">
        <f>$C$10</f>
        <v>7</v>
      </c>
    </row>
    <row r="6" spans="1:23" x14ac:dyDescent="0.15">
      <c r="B6" s="16">
        <v>3</v>
      </c>
      <c r="C6" s="1041">
        <f>'12S - 6B - 1 r.r. ISAF'!C6</f>
        <v>3</v>
      </c>
      <c r="D6" s="1042">
        <f>'12S - 6B - 1 r.r. ISAF'!D6</f>
        <v>0</v>
      </c>
      <c r="E6" s="169">
        <f>COUNTIF(C$23:C$43,C$6)+COUNTIF(I$23:I$43,$C6)+COUNTIF(O$5:O$43,C$6)+COUNTIF(U$5:U$43,$C6)</f>
        <v>5</v>
      </c>
      <c r="F6" s="1883">
        <f>COUNTIF(E$23:E$43,C$6)+COUNTIF(K$23:K$43,$C6)+COUNTIF(Q$5:Q$43,C$6)+COUNTIF(W$5:W$43,$C6)</f>
        <v>6</v>
      </c>
      <c r="G6" s="1883"/>
      <c r="H6" s="1960"/>
      <c r="I6" s="386">
        <f>$C$6</f>
        <v>3</v>
      </c>
      <c r="J6" s="169"/>
      <c r="K6" s="1042"/>
      <c r="M6" s="35">
        <v>2</v>
      </c>
      <c r="N6" s="1294">
        <f>E59</f>
        <v>0</v>
      </c>
      <c r="O6" s="386">
        <f>$C$14</f>
        <v>11</v>
      </c>
      <c r="P6" s="1295">
        <f>E58</f>
        <v>0</v>
      </c>
      <c r="Q6" s="1047">
        <f>$C$13</f>
        <v>10</v>
      </c>
      <c r="S6" s="35">
        <v>2</v>
      </c>
      <c r="T6" s="1294">
        <f>E54</f>
        <v>0</v>
      </c>
      <c r="U6" s="1049">
        <f>$C$9</f>
        <v>6</v>
      </c>
      <c r="V6" s="1295">
        <f>E58</f>
        <v>0</v>
      </c>
      <c r="W6" s="1062">
        <f>$C$13</f>
        <v>10</v>
      </c>
    </row>
    <row r="7" spans="1:23" ht="14" thickBot="1" x14ac:dyDescent="0.2">
      <c r="B7" s="16">
        <v>4</v>
      </c>
      <c r="C7" s="1041">
        <f>'12S - 6B - 1 r.r. ISAF'!C7</f>
        <v>4</v>
      </c>
      <c r="D7" s="1042">
        <f>'12S - 6B - 1 r.r. ISAF'!D7</f>
        <v>0</v>
      </c>
      <c r="E7" s="169">
        <f>COUNTIF(C$23:C$43,C$7)+COUNTIF(I$23:I$43,$C7)+COUNTIF(O$5:O$43,C$7)+COUNTIF(U$5:U$43,$C7)</f>
        <v>5</v>
      </c>
      <c r="F7" s="1883">
        <f>COUNTIF(E$23:E$43,C$7)+COUNTIF(K$23:K$43,$C7)+COUNTIF(Q$5:Q$43,C$7)+COUNTIF(W$5:W$43,$C7)</f>
        <v>6</v>
      </c>
      <c r="G7" s="1883"/>
      <c r="H7" s="1960"/>
      <c r="I7" s="386">
        <f>$C$7</f>
        <v>4</v>
      </c>
      <c r="J7" s="169" t="s">
        <v>1678</v>
      </c>
      <c r="K7" s="1042">
        <f>'12S - 6B - 1 r.r. ISAF'!K7</f>
        <v>0</v>
      </c>
      <c r="M7" s="41">
        <v>3</v>
      </c>
      <c r="N7" s="1297">
        <f>E50</f>
        <v>0</v>
      </c>
      <c r="O7" s="1055">
        <f>$C$5</f>
        <v>2</v>
      </c>
      <c r="P7" s="1298">
        <f>E54</f>
        <v>0</v>
      </c>
      <c r="Q7" s="1064">
        <f>$C$9</f>
        <v>6</v>
      </c>
      <c r="S7" s="41">
        <v>3</v>
      </c>
      <c r="T7" s="1297">
        <f>E51</f>
        <v>0</v>
      </c>
      <c r="U7" s="1055">
        <f>$C$6</f>
        <v>3</v>
      </c>
      <c r="V7" s="1298">
        <f>E50</f>
        <v>0</v>
      </c>
      <c r="W7" s="1064">
        <f>$C$5</f>
        <v>2</v>
      </c>
    </row>
    <row r="8" spans="1:23" x14ac:dyDescent="0.15">
      <c r="B8" s="16">
        <v>5</v>
      </c>
      <c r="C8" s="1041">
        <f>'12S - 6B - 1 r.r. ISAF'!C8</f>
        <v>5</v>
      </c>
      <c r="D8" s="1042">
        <f>'12S - 6B - 1 r.r. ISAF'!D8</f>
        <v>0</v>
      </c>
      <c r="E8" s="169">
        <f>COUNTIF(C$23:C$43,C$8)+COUNTIF(I$23:I$43,$C8)+COUNTIF(O$5:O$43,C$8)+COUNTIF(U$5:U$43,$C8)</f>
        <v>5</v>
      </c>
      <c r="F8" s="1883">
        <f>COUNTIF(E$23:E$43,C$8)+COUNTIF(K$23:K$43,$C8)+COUNTIF(Q$5:Q$43,C$8)+COUNTIF(W$5:W$43,$C8)</f>
        <v>6</v>
      </c>
      <c r="G8" s="1883"/>
      <c r="H8" s="1960"/>
      <c r="I8" s="386">
        <f>$C$8</f>
        <v>5</v>
      </c>
      <c r="J8" s="169" t="s">
        <v>1678</v>
      </c>
      <c r="K8" s="1042">
        <f>'12S - 6B - 1 r.r. ISAF'!K8</f>
        <v>0</v>
      </c>
    </row>
    <row r="9" spans="1:23" ht="14" thickBot="1" x14ac:dyDescent="0.2">
      <c r="B9" s="16">
        <v>6</v>
      </c>
      <c r="C9" s="1041">
        <f>'12S - 6B - 1 r.r. ISAF'!C9</f>
        <v>6</v>
      </c>
      <c r="D9" s="1042">
        <f>'12S - 6B - 1 r.r. ISAF'!D9</f>
        <v>0</v>
      </c>
      <c r="E9" s="169">
        <f>COUNTIF(C$23:C$43,C$9)+COUNTIF(I$23:I$43,$C9)+COUNTIF(O$5:O$43,C$9)+COUNTIF(U$5:U$43,$C9)</f>
        <v>5</v>
      </c>
      <c r="F9" s="1883">
        <f>COUNTIF(E$23:E$43,C$9)+COUNTIF(K$23:K$43,$C9)+COUNTIF(Q$5:Q$43,C$9)+COUNTIF(W$5:W$43,$C9)</f>
        <v>6</v>
      </c>
      <c r="G9" s="1883"/>
      <c r="H9" s="1960"/>
      <c r="I9" s="386">
        <f>$C$9</f>
        <v>6</v>
      </c>
      <c r="J9" s="169"/>
      <c r="K9" s="1042"/>
      <c r="M9" s="2023" t="s">
        <v>310</v>
      </c>
      <c r="N9" s="2023"/>
      <c r="O9" s="2023"/>
      <c r="P9" s="686"/>
      <c r="Q9" s="15" t="s">
        <v>314</v>
      </c>
      <c r="W9" s="15" t="s">
        <v>669</v>
      </c>
    </row>
    <row r="10" spans="1:23" x14ac:dyDescent="0.15">
      <c r="B10" s="16">
        <v>7</v>
      </c>
      <c r="C10" s="1041">
        <f>'12S - 6B - 1 r.r. ISAF'!C10</f>
        <v>7</v>
      </c>
      <c r="D10" s="1042">
        <f>'12S - 6B - 1 r.r. ISAF'!D10</f>
        <v>0</v>
      </c>
      <c r="E10" s="169">
        <f>COUNTIF(C$23:C$43,C$10)+COUNTIF(I$23:I$43,$C10)+COUNTIF(O$5:O$43,C$10)+COUNTIF(U$5:U$43,$C10)</f>
        <v>6</v>
      </c>
      <c r="F10" s="1883">
        <f>COUNTIF(E$23:E$43,C$10)+COUNTIF(K$23:K$43,$C10)+COUNTIF(Q$5:Q$43,C$10)+COUNTIF(W$5:W$43,$C10)</f>
        <v>5</v>
      </c>
      <c r="G10" s="1883"/>
      <c r="H10" s="1960"/>
      <c r="I10" s="386">
        <f>$C$10</f>
        <v>7</v>
      </c>
      <c r="J10" s="169"/>
      <c r="K10" s="1042"/>
      <c r="M10" s="26" t="s">
        <v>892</v>
      </c>
      <c r="N10" s="27" t="s">
        <v>197</v>
      </c>
      <c r="O10" s="1065" t="s">
        <v>865</v>
      </c>
      <c r="P10" s="29" t="s">
        <v>197</v>
      </c>
      <c r="Q10" s="1044" t="s">
        <v>866</v>
      </c>
      <c r="S10" s="26" t="s">
        <v>892</v>
      </c>
      <c r="T10" s="27" t="s">
        <v>197</v>
      </c>
      <c r="U10" s="1065" t="s">
        <v>865</v>
      </c>
      <c r="V10" s="29" t="s">
        <v>197</v>
      </c>
      <c r="W10" s="1044" t="s">
        <v>866</v>
      </c>
    </row>
    <row r="11" spans="1:23" x14ac:dyDescent="0.15">
      <c r="B11" s="16">
        <v>8</v>
      </c>
      <c r="C11" s="1041">
        <f>'12S - 6B - 1 r.r. ISAF'!C11</f>
        <v>8</v>
      </c>
      <c r="D11" s="1042">
        <f>'12S - 6B - 1 r.r. ISAF'!D11</f>
        <v>0</v>
      </c>
      <c r="E11" s="169">
        <f>COUNTIF(C$23:C$43,C$11)+COUNTIF(I$23:I$43,$C11)+COUNTIF(O$5:O$43,C$11)+COUNTIF(U$5:U$43,$C11)</f>
        <v>6</v>
      </c>
      <c r="F11" s="1883">
        <f>COUNTIF(E$23:E$43,C$11)+COUNTIF(K$23:K$43,$C11)+COUNTIF(Q$5:Q$43,C$11)+COUNTIF(W$5:W$43,$C11)</f>
        <v>5</v>
      </c>
      <c r="G11" s="1883"/>
      <c r="H11" s="1960"/>
      <c r="I11" s="386">
        <f>$C$11</f>
        <v>8</v>
      </c>
      <c r="J11" s="169" t="s">
        <v>1678</v>
      </c>
      <c r="K11" s="1042">
        <f>'12S - 6B - 1 r.r. ISAF'!K11</f>
        <v>0</v>
      </c>
      <c r="M11" s="31">
        <v>1</v>
      </c>
      <c r="N11" s="1294">
        <f>K57</f>
        <v>0</v>
      </c>
      <c r="O11" s="1051">
        <f>$C$12</f>
        <v>9</v>
      </c>
      <c r="P11" s="1295">
        <f>K54</f>
        <v>0</v>
      </c>
      <c r="Q11" s="1047">
        <f>$C$9</f>
        <v>6</v>
      </c>
      <c r="S11" s="31">
        <v>1</v>
      </c>
      <c r="T11" s="1294">
        <f>K54</f>
        <v>0</v>
      </c>
      <c r="U11" s="386">
        <f>$C$9</f>
        <v>6</v>
      </c>
      <c r="V11" s="1295">
        <f>K60</f>
        <v>0</v>
      </c>
      <c r="W11" s="1047">
        <f>$C$15</f>
        <v>12</v>
      </c>
    </row>
    <row r="12" spans="1:23" x14ac:dyDescent="0.15">
      <c r="B12" s="16">
        <v>9</v>
      </c>
      <c r="C12" s="1041">
        <f>'12S - 6B - 1 r.r. ISAF'!C12</f>
        <v>9</v>
      </c>
      <c r="D12" s="1042">
        <f>'12S - 6B - 1 r.r. ISAF'!D12</f>
        <v>0</v>
      </c>
      <c r="E12" s="169">
        <f>COUNTIF(C$23:C$43,C$12)+COUNTIF(I$23:I$43,$C12)+COUNTIF(O$5:O$43,C$12)+COUNTIF(U$5:U$43,$C12)</f>
        <v>6</v>
      </c>
      <c r="F12" s="1883">
        <f>COUNTIF(E$23:E$43,C$12)+COUNTIF(K$23:K$43,$C12)+COUNTIF(Q$5:Q$43,C$12)+COUNTIF(W$5:W$43,$C12)</f>
        <v>5</v>
      </c>
      <c r="G12" s="1883"/>
      <c r="H12" s="1960"/>
      <c r="I12" s="386">
        <f>$C$12</f>
        <v>9</v>
      </c>
      <c r="J12" s="169" t="s">
        <v>1678</v>
      </c>
      <c r="K12" s="1042">
        <f>'12S - 6B - 1 r.r. ISAF'!K12</f>
        <v>0</v>
      </c>
      <c r="M12" s="35">
        <v>2</v>
      </c>
      <c r="N12" s="1294">
        <f>K50</f>
        <v>0</v>
      </c>
      <c r="O12" s="386">
        <f>$C$5</f>
        <v>2</v>
      </c>
      <c r="P12" s="1295">
        <f>K60</f>
        <v>0</v>
      </c>
      <c r="Q12" s="1067">
        <f>$C$15</f>
        <v>12</v>
      </c>
      <c r="S12" s="35">
        <v>2</v>
      </c>
      <c r="T12" s="1294">
        <f>K56</f>
        <v>0</v>
      </c>
      <c r="U12" s="1049">
        <f>$C$11</f>
        <v>8</v>
      </c>
      <c r="V12" s="1295">
        <f>K50</f>
        <v>0</v>
      </c>
      <c r="W12" s="1062">
        <f>$C$5</f>
        <v>2</v>
      </c>
    </row>
    <row r="13" spans="1:23" ht="14" thickBot="1" x14ac:dyDescent="0.2">
      <c r="B13" s="16">
        <v>10</v>
      </c>
      <c r="C13" s="1041">
        <f>'12S - 6B - 1 r.r. ISAF'!C13</f>
        <v>10</v>
      </c>
      <c r="D13" s="1042">
        <f>'12S - 6B - 1 r.r. ISAF'!D13</f>
        <v>0</v>
      </c>
      <c r="E13" s="169">
        <f>COUNTIF(C$23:C$43,C$13)+COUNTIF(I$23:I$43,$C13)+COUNTIF(O$5:O$43,C$13)+COUNTIF(U$5:U$43,$C13)</f>
        <v>6</v>
      </c>
      <c r="F13" s="1883">
        <f>COUNTIF(E$23:E$43,C$13)+COUNTIF(K$23:K$43,$C13)+COUNTIF(Q$5:Q$43,C$13)+COUNTIF(W$5:W$43,$C13)</f>
        <v>5</v>
      </c>
      <c r="G13" s="1883"/>
      <c r="H13" s="1960"/>
      <c r="I13" s="386">
        <f>$C$13</f>
        <v>10</v>
      </c>
      <c r="J13" s="169"/>
      <c r="K13" s="1042"/>
      <c r="M13" s="41">
        <v>3</v>
      </c>
      <c r="N13" s="1297">
        <f>K51</f>
        <v>0</v>
      </c>
      <c r="O13" s="1055">
        <f>$C$6</f>
        <v>3</v>
      </c>
      <c r="P13" s="1298">
        <f>K56</f>
        <v>0</v>
      </c>
      <c r="Q13" s="1056">
        <f>$C$11</f>
        <v>8</v>
      </c>
      <c r="S13" s="41">
        <v>3</v>
      </c>
      <c r="T13" s="1297">
        <f>K57</f>
        <v>0</v>
      </c>
      <c r="U13" s="1055">
        <f>$C$12</f>
        <v>9</v>
      </c>
      <c r="V13" s="1298">
        <f>K51</f>
        <v>0</v>
      </c>
      <c r="W13" s="1064">
        <f>$C$6</f>
        <v>3</v>
      </c>
    </row>
    <row r="14" spans="1:23" x14ac:dyDescent="0.15">
      <c r="B14" s="16">
        <v>11</v>
      </c>
      <c r="C14" s="1041">
        <f>'12S - 6B - 1 r.r. ISAF'!C14</f>
        <v>11</v>
      </c>
      <c r="D14" s="1042">
        <f>'12S - 6B - 1 r.r. ISAF'!D14</f>
        <v>0</v>
      </c>
      <c r="E14" s="169">
        <f>COUNTIF(C$23:C$43,C$14)+COUNTIF(I$23:I$43,$C14)+COUNTIF(O$5:O$43,C$14)+COUNTIF(U$5:U$43,$C14)</f>
        <v>6</v>
      </c>
      <c r="F14" s="1883">
        <f>COUNTIF(E$23:E$43,C$14)+COUNTIF(K$23:K$43,$C14)+COUNTIF(Q$5:Q$43,C$14)+COUNTIF(W$5:W$43,$C14)</f>
        <v>5</v>
      </c>
      <c r="G14" s="1883"/>
      <c r="H14" s="1960"/>
      <c r="I14" s="386">
        <f>$C$14</f>
        <v>11</v>
      </c>
      <c r="J14" s="169"/>
      <c r="K14" s="1042"/>
    </row>
    <row r="15" spans="1:23" ht="14" thickBot="1" x14ac:dyDescent="0.2">
      <c r="B15" s="16">
        <v>12</v>
      </c>
      <c r="C15" s="1041">
        <f>'12S - 6B - 1 r.r. ISAF'!C15</f>
        <v>12</v>
      </c>
      <c r="D15" s="1042">
        <f>'12S - 6B - 1 r.r. ISAF'!D15</f>
        <v>0</v>
      </c>
      <c r="E15" s="169">
        <f>COUNTIF(C$23:C$43,C$15)+COUNTIF(I$23:I$43,$C15)+COUNTIF(O$5:O$43,C$15)+COUNTIF(U$5:U$43,$C15)</f>
        <v>6</v>
      </c>
      <c r="F15" s="1883">
        <f>COUNTIF(E$23:E$43,C$15)+COUNTIF(K$23:K$43,$C15)+COUNTIF(Q$5:Q$43,C$15)+COUNTIF(W$5:W$43,$C15)</f>
        <v>5</v>
      </c>
      <c r="G15" s="1883"/>
      <c r="H15" s="1960"/>
      <c r="I15" s="1049">
        <f>$C$15</f>
        <v>12</v>
      </c>
      <c r="J15" s="169" t="s">
        <v>1678</v>
      </c>
      <c r="K15" s="1042">
        <f>'12S - 6B - 1 r.r. ISAF'!K15</f>
        <v>0</v>
      </c>
      <c r="Q15" s="15" t="s">
        <v>670</v>
      </c>
      <c r="S15" s="2023" t="s">
        <v>310</v>
      </c>
      <c r="T15" s="2023"/>
      <c r="U15" s="2023"/>
      <c r="V15" s="687"/>
      <c r="W15" s="15" t="s">
        <v>859</v>
      </c>
    </row>
    <row r="16" spans="1:23" x14ac:dyDescent="0.15">
      <c r="A16" s="101" t="s">
        <v>363</v>
      </c>
      <c r="B16" s="383" t="s">
        <v>362</v>
      </c>
      <c r="C16" s="389" t="s">
        <v>327</v>
      </c>
      <c r="D16" s="383" t="s">
        <v>892</v>
      </c>
      <c r="E16" s="389">
        <f>SUM(E4:E15)</f>
        <v>66</v>
      </c>
      <c r="F16" s="1959" t="s">
        <v>265</v>
      </c>
      <c r="G16" s="1959"/>
      <c r="H16" s="389" t="s">
        <v>1609</v>
      </c>
      <c r="I16" s="1811" t="s">
        <v>303</v>
      </c>
      <c r="J16" s="1811"/>
      <c r="K16" s="389" t="s">
        <v>989</v>
      </c>
      <c r="M16" s="26" t="s">
        <v>892</v>
      </c>
      <c r="N16" s="27" t="s">
        <v>197</v>
      </c>
      <c r="O16" s="1065" t="s">
        <v>865</v>
      </c>
      <c r="P16" s="29" t="s">
        <v>197</v>
      </c>
      <c r="Q16" s="1044" t="s">
        <v>866</v>
      </c>
      <c r="S16" s="26" t="s">
        <v>892</v>
      </c>
      <c r="T16" s="27" t="s">
        <v>197</v>
      </c>
      <c r="U16" s="1065" t="s">
        <v>865</v>
      </c>
      <c r="V16" s="29" t="s">
        <v>197</v>
      </c>
      <c r="W16" s="1044" t="s">
        <v>866</v>
      </c>
    </row>
    <row r="17" spans="1:23" x14ac:dyDescent="0.15">
      <c r="A17" s="25"/>
      <c r="B17" s="420"/>
      <c r="C17" s="1756" t="s">
        <v>570</v>
      </c>
      <c r="D17" s="1757"/>
      <c r="E17" s="1757"/>
      <c r="F17" s="25"/>
      <c r="G17" s="25"/>
      <c r="H17" s="25"/>
      <c r="I17" s="25"/>
      <c r="J17" s="25"/>
      <c r="K17" s="25"/>
      <c r="M17" s="31">
        <v>1</v>
      </c>
      <c r="N17" s="1294">
        <f>K50</f>
        <v>0</v>
      </c>
      <c r="O17" s="386">
        <f>$C$5</f>
        <v>2</v>
      </c>
      <c r="P17" s="1295">
        <f>K57</f>
        <v>0</v>
      </c>
      <c r="Q17" s="1047">
        <f>$C$12</f>
        <v>9</v>
      </c>
      <c r="S17" s="31">
        <v>1</v>
      </c>
      <c r="T17" s="1294">
        <f>E70</f>
        <v>0</v>
      </c>
      <c r="U17" s="386">
        <f>$C$11</f>
        <v>8</v>
      </c>
      <c r="V17" s="1295">
        <f>E69</f>
        <v>0</v>
      </c>
      <c r="W17" s="1047">
        <f>$C$10</f>
        <v>7</v>
      </c>
    </row>
    <row r="18" spans="1:23" x14ac:dyDescent="0.15">
      <c r="M18" s="35">
        <v>2</v>
      </c>
      <c r="N18" s="1294">
        <f>K56</f>
        <v>0</v>
      </c>
      <c r="O18" s="386">
        <f>$C$11</f>
        <v>8</v>
      </c>
      <c r="P18" s="1295">
        <f>K54</f>
        <v>0</v>
      </c>
      <c r="Q18" s="1047">
        <f>$C$9</f>
        <v>6</v>
      </c>
      <c r="S18" s="35">
        <v>2</v>
      </c>
      <c r="T18" s="1294">
        <f>E73</f>
        <v>0</v>
      </c>
      <c r="U18" s="1049">
        <f>$C$14</f>
        <v>11</v>
      </c>
      <c r="V18" s="1295">
        <f>E71</f>
        <v>0</v>
      </c>
      <c r="W18" s="1062">
        <f>$C$12</f>
        <v>9</v>
      </c>
    </row>
    <row r="19" spans="1:23" ht="14" thickBot="1" x14ac:dyDescent="0.2">
      <c r="A19" s="1637" t="s">
        <v>530</v>
      </c>
      <c r="B19" s="1637"/>
      <c r="C19" s="1637"/>
      <c r="D19" s="1637"/>
      <c r="E19" s="1637"/>
      <c r="F19" s="1637"/>
      <c r="G19" s="1637"/>
      <c r="H19" s="1637"/>
      <c r="I19" s="1637"/>
      <c r="J19" s="1637"/>
      <c r="K19" s="1637"/>
      <c r="M19" s="41">
        <v>3</v>
      </c>
      <c r="N19" s="1297">
        <f>K51</f>
        <v>0</v>
      </c>
      <c r="O19" s="1055">
        <f>$C$6</f>
        <v>3</v>
      </c>
      <c r="P19" s="1298">
        <f>K60</f>
        <v>0</v>
      </c>
      <c r="Q19" s="1064">
        <f>$C$15</f>
        <v>12</v>
      </c>
      <c r="S19" s="41">
        <v>3</v>
      </c>
      <c r="T19" s="1297">
        <f>E74</f>
        <v>0</v>
      </c>
      <c r="U19" s="1055">
        <f>$C$15</f>
        <v>12</v>
      </c>
      <c r="V19" s="1298">
        <f>E72</f>
        <v>0</v>
      </c>
      <c r="W19" s="1064">
        <f>$C$13</f>
        <v>10</v>
      </c>
    </row>
    <row r="21" spans="1:23" ht="14" thickBot="1" x14ac:dyDescent="0.2">
      <c r="E21" s="15" t="s">
        <v>307</v>
      </c>
      <c r="K21" s="15" t="s">
        <v>308</v>
      </c>
      <c r="Q21" s="15" t="s">
        <v>861</v>
      </c>
      <c r="W21" s="15" t="s">
        <v>862</v>
      </c>
    </row>
    <row r="22" spans="1:23" x14ac:dyDescent="0.15">
      <c r="A22" s="26" t="s">
        <v>892</v>
      </c>
      <c r="B22" s="27" t="s">
        <v>197</v>
      </c>
      <c r="C22" s="1065" t="s">
        <v>865</v>
      </c>
      <c r="D22" s="29" t="s">
        <v>197</v>
      </c>
      <c r="E22" s="1044" t="s">
        <v>866</v>
      </c>
      <c r="G22" s="26" t="s">
        <v>892</v>
      </c>
      <c r="H22" s="27" t="s">
        <v>197</v>
      </c>
      <c r="I22" s="1065" t="s">
        <v>865</v>
      </c>
      <c r="J22" s="29" t="s">
        <v>197</v>
      </c>
      <c r="K22" s="1044" t="s">
        <v>866</v>
      </c>
      <c r="M22" s="26" t="s">
        <v>892</v>
      </c>
      <c r="N22" s="27" t="s">
        <v>197</v>
      </c>
      <c r="O22" s="1065" t="s">
        <v>865</v>
      </c>
      <c r="P22" s="29" t="s">
        <v>197</v>
      </c>
      <c r="Q22" s="1044" t="s">
        <v>866</v>
      </c>
      <c r="S22" s="26" t="s">
        <v>892</v>
      </c>
      <c r="T22" s="27" t="s">
        <v>197</v>
      </c>
      <c r="U22" s="1065" t="s">
        <v>865</v>
      </c>
      <c r="V22" s="29" t="s">
        <v>197</v>
      </c>
      <c r="W22" s="1044" t="s">
        <v>866</v>
      </c>
    </row>
    <row r="23" spans="1:23" x14ac:dyDescent="0.15">
      <c r="A23" s="1312">
        <v>1</v>
      </c>
      <c r="B23" s="1294">
        <f>K7</f>
        <v>0</v>
      </c>
      <c r="C23" s="1047">
        <f>$C$7</f>
        <v>4</v>
      </c>
      <c r="D23" s="1295">
        <f>K15</f>
        <v>0</v>
      </c>
      <c r="E23" s="1047">
        <f>$C$15</f>
        <v>12</v>
      </c>
      <c r="F23" s="101"/>
      <c r="G23" s="1312">
        <v>1</v>
      </c>
      <c r="H23" s="1294">
        <f>K15</f>
        <v>0</v>
      </c>
      <c r="I23" s="386">
        <f>$C$15</f>
        <v>12</v>
      </c>
      <c r="J23" s="1295">
        <f>K4</f>
        <v>0</v>
      </c>
      <c r="K23" s="1047">
        <f>$C$4</f>
        <v>1</v>
      </c>
      <c r="M23" s="31">
        <v>1</v>
      </c>
      <c r="N23" s="1294">
        <f>E71</f>
        <v>0</v>
      </c>
      <c r="O23" s="386">
        <f>$C$12</f>
        <v>9</v>
      </c>
      <c r="P23" s="1295">
        <f>E69</f>
        <v>0</v>
      </c>
      <c r="Q23" s="1047">
        <f>$C$10</f>
        <v>7</v>
      </c>
      <c r="S23" s="31">
        <v>1</v>
      </c>
      <c r="T23" s="1294">
        <f>E74</f>
        <v>0</v>
      </c>
      <c r="U23" s="386">
        <f>$C$15</f>
        <v>12</v>
      </c>
      <c r="V23" s="1295">
        <f>E69</f>
        <v>0</v>
      </c>
      <c r="W23" s="1047">
        <f>$C$10</f>
        <v>7</v>
      </c>
    </row>
    <row r="24" spans="1:23" x14ac:dyDescent="0.15">
      <c r="A24" s="1312">
        <v>2</v>
      </c>
      <c r="B24" s="1294">
        <f>K4</f>
        <v>0</v>
      </c>
      <c r="C24" s="1047">
        <f>$C$4</f>
        <v>1</v>
      </c>
      <c r="D24" s="1295">
        <f>K8</f>
        <v>0</v>
      </c>
      <c r="E24" s="1047">
        <f>$C8</f>
        <v>5</v>
      </c>
      <c r="F24" s="101"/>
      <c r="G24" s="1312">
        <v>2</v>
      </c>
      <c r="H24" s="1294">
        <f>K11</f>
        <v>0</v>
      </c>
      <c r="I24" s="1049">
        <f>$C$11</f>
        <v>8</v>
      </c>
      <c r="J24" s="1295">
        <f>K8</f>
        <v>0</v>
      </c>
      <c r="K24" s="1062">
        <f>$C$8</f>
        <v>5</v>
      </c>
      <c r="M24" s="35">
        <v>2</v>
      </c>
      <c r="N24" s="1294">
        <f>E74</f>
        <v>0</v>
      </c>
      <c r="O24" s="386">
        <f>$C$15</f>
        <v>12</v>
      </c>
      <c r="P24" s="1295">
        <f>E73</f>
        <v>0</v>
      </c>
      <c r="Q24" s="1047">
        <f>$C$14</f>
        <v>11</v>
      </c>
      <c r="S24" s="35">
        <v>2</v>
      </c>
      <c r="T24" s="1294">
        <f>E72</f>
        <v>0</v>
      </c>
      <c r="U24" s="1049">
        <f>$C$13</f>
        <v>10</v>
      </c>
      <c r="V24" s="1295">
        <f>E71</f>
        <v>0</v>
      </c>
      <c r="W24" s="1062">
        <f>$C$12</f>
        <v>9</v>
      </c>
    </row>
    <row r="25" spans="1:23" ht="14" thickBot="1" x14ac:dyDescent="0.2">
      <c r="A25" s="1313">
        <v>3</v>
      </c>
      <c r="B25" s="1297">
        <f>K12</f>
        <v>0</v>
      </c>
      <c r="C25" s="1064">
        <f>$C$12</f>
        <v>9</v>
      </c>
      <c r="D25" s="1298">
        <f>K11</f>
        <v>0</v>
      </c>
      <c r="E25" s="1064">
        <f>$C$11</f>
        <v>8</v>
      </c>
      <c r="F25" s="101"/>
      <c r="G25" s="1313">
        <v>3</v>
      </c>
      <c r="H25" s="1297">
        <f>K12</f>
        <v>0</v>
      </c>
      <c r="I25" s="1055">
        <f>$C$12</f>
        <v>9</v>
      </c>
      <c r="J25" s="1298">
        <f>K7</f>
        <v>0</v>
      </c>
      <c r="K25" s="1064">
        <f>$C$7</f>
        <v>4</v>
      </c>
      <c r="M25" s="41">
        <v>3</v>
      </c>
      <c r="N25" s="1297">
        <f>E72</f>
        <v>0</v>
      </c>
      <c r="O25" s="1055">
        <f>$C$13</f>
        <v>10</v>
      </c>
      <c r="P25" s="1298">
        <f>E70</f>
        <v>0</v>
      </c>
      <c r="Q25" s="1064">
        <f>$C$11</f>
        <v>8</v>
      </c>
      <c r="S25" s="41">
        <v>3</v>
      </c>
      <c r="T25" s="1297">
        <f>E73</f>
        <v>0</v>
      </c>
      <c r="U25" s="1055">
        <f>$C$14</f>
        <v>11</v>
      </c>
      <c r="V25" s="1298">
        <f>E70</f>
        <v>0</v>
      </c>
      <c r="W25" s="1064">
        <f>$C$11</f>
        <v>8</v>
      </c>
    </row>
    <row r="27" spans="1:23" ht="14" thickBot="1" x14ac:dyDescent="0.2">
      <c r="E27" s="15" t="s">
        <v>309</v>
      </c>
      <c r="K27" s="15" t="s">
        <v>2186</v>
      </c>
      <c r="M27" s="2023" t="s">
        <v>310</v>
      </c>
      <c r="N27" s="2023"/>
      <c r="O27" s="2023"/>
      <c r="P27" s="687"/>
      <c r="Q27" s="15" t="s">
        <v>863</v>
      </c>
      <c r="W27" s="15" t="s">
        <v>864</v>
      </c>
    </row>
    <row r="28" spans="1:23" x14ac:dyDescent="0.15">
      <c r="A28" s="26" t="s">
        <v>892</v>
      </c>
      <c r="B28" s="27" t="s">
        <v>197</v>
      </c>
      <c r="C28" s="1065" t="s">
        <v>865</v>
      </c>
      <c r="D28" s="29" t="s">
        <v>197</v>
      </c>
      <c r="E28" s="1044" t="s">
        <v>866</v>
      </c>
      <c r="G28" s="26" t="s">
        <v>892</v>
      </c>
      <c r="H28" s="27" t="s">
        <v>197</v>
      </c>
      <c r="I28" s="1065" t="s">
        <v>865</v>
      </c>
      <c r="J28" s="29" t="s">
        <v>197</v>
      </c>
      <c r="K28" s="1044" t="s">
        <v>866</v>
      </c>
      <c r="M28" s="26" t="s">
        <v>892</v>
      </c>
      <c r="N28" s="27" t="s">
        <v>197</v>
      </c>
      <c r="O28" s="1065" t="s">
        <v>865</v>
      </c>
      <c r="P28" s="29" t="s">
        <v>197</v>
      </c>
      <c r="Q28" s="1044" t="s">
        <v>866</v>
      </c>
      <c r="S28" s="26" t="s">
        <v>892</v>
      </c>
      <c r="T28" s="27" t="s">
        <v>197</v>
      </c>
      <c r="U28" s="1065" t="s">
        <v>865</v>
      </c>
      <c r="V28" s="29" t="s">
        <v>197</v>
      </c>
      <c r="W28" s="1044" t="s">
        <v>866</v>
      </c>
    </row>
    <row r="29" spans="1:23" x14ac:dyDescent="0.15">
      <c r="A29" s="1312">
        <v>1</v>
      </c>
      <c r="B29" s="1294">
        <f>K8</f>
        <v>0</v>
      </c>
      <c r="C29" s="386">
        <f>$C$8</f>
        <v>5</v>
      </c>
      <c r="D29" s="1295">
        <f>K15</f>
        <v>0</v>
      </c>
      <c r="E29" s="1047">
        <f>$C$15</f>
        <v>12</v>
      </c>
      <c r="F29" s="101"/>
      <c r="G29" s="1312">
        <v>1</v>
      </c>
      <c r="H29" s="1294">
        <f>K8</f>
        <v>0</v>
      </c>
      <c r="I29" s="386">
        <f>$C$8</f>
        <v>5</v>
      </c>
      <c r="J29" s="1295">
        <f>K7</f>
        <v>0</v>
      </c>
      <c r="K29" s="1047">
        <f>$C$7</f>
        <v>4</v>
      </c>
      <c r="M29" s="31">
        <v>1</v>
      </c>
      <c r="N29" s="1294">
        <f>K72</f>
        <v>0</v>
      </c>
      <c r="O29" s="386">
        <f>$C$13</f>
        <v>10</v>
      </c>
      <c r="P29" s="1295">
        <f>K66</f>
        <v>0</v>
      </c>
      <c r="Q29" s="1047">
        <f>$C$7</f>
        <v>4</v>
      </c>
      <c r="S29" s="31">
        <v>1</v>
      </c>
      <c r="T29" s="1294">
        <f>K66</f>
        <v>0</v>
      </c>
      <c r="U29" s="386">
        <f>$C$7</f>
        <v>4</v>
      </c>
      <c r="V29" s="1295">
        <f>K73</f>
        <v>0</v>
      </c>
      <c r="W29" s="1047">
        <f>$C$14</f>
        <v>11</v>
      </c>
    </row>
    <row r="30" spans="1:23" x14ac:dyDescent="0.15">
      <c r="A30" s="1312">
        <v>2</v>
      </c>
      <c r="B30" s="1294">
        <f>K11</f>
        <v>0</v>
      </c>
      <c r="C30" s="386">
        <f>$C$11</f>
        <v>8</v>
      </c>
      <c r="D30" s="1295">
        <f>K7</f>
        <v>0</v>
      </c>
      <c r="E30" s="1047">
        <f>$C$7</f>
        <v>4</v>
      </c>
      <c r="F30" s="101"/>
      <c r="G30" s="1312">
        <v>2</v>
      </c>
      <c r="H30" s="1294">
        <f>K15</f>
        <v>0</v>
      </c>
      <c r="I30" s="1049">
        <f>$C$15</f>
        <v>12</v>
      </c>
      <c r="J30" s="1295">
        <f>K12</f>
        <v>0</v>
      </c>
      <c r="K30" s="1062">
        <f>$C$12</f>
        <v>9</v>
      </c>
      <c r="M30" s="35">
        <v>2</v>
      </c>
      <c r="N30" s="1294">
        <f>K73</f>
        <v>0</v>
      </c>
      <c r="O30" s="386">
        <f>$C$14</f>
        <v>11</v>
      </c>
      <c r="P30" s="1295">
        <f>K67</f>
        <v>0</v>
      </c>
      <c r="Q30" s="1047">
        <f>$C$8</f>
        <v>5</v>
      </c>
      <c r="S30" s="35">
        <v>2</v>
      </c>
      <c r="T30" s="1294">
        <f>K63</f>
        <v>0</v>
      </c>
      <c r="U30" s="1049">
        <f>$C$4</f>
        <v>1</v>
      </c>
      <c r="V30" s="1295">
        <f>K72</f>
        <v>0</v>
      </c>
      <c r="W30" s="1062">
        <f>$C$13</f>
        <v>10</v>
      </c>
    </row>
    <row r="31" spans="1:23" ht="14" thickBot="1" x14ac:dyDescent="0.2">
      <c r="A31" s="1313">
        <v>3</v>
      </c>
      <c r="B31" s="1297">
        <f>K4</f>
        <v>0</v>
      </c>
      <c r="C31" s="1055">
        <f>$C$4</f>
        <v>1</v>
      </c>
      <c r="D31" s="1298">
        <f>K12</f>
        <v>0</v>
      </c>
      <c r="E31" s="1064">
        <f>$C$12</f>
        <v>9</v>
      </c>
      <c r="F31" s="101"/>
      <c r="G31" s="1313">
        <v>3</v>
      </c>
      <c r="H31" s="1297">
        <f>K11</f>
        <v>0</v>
      </c>
      <c r="I31" s="1055">
        <f>$C$11</f>
        <v>8</v>
      </c>
      <c r="J31" s="1298">
        <f>K4</f>
        <v>0</v>
      </c>
      <c r="K31" s="1064">
        <f>$C$4</f>
        <v>1</v>
      </c>
      <c r="M31" s="41">
        <v>3</v>
      </c>
      <c r="N31" s="1297">
        <f>K69</f>
        <v>0</v>
      </c>
      <c r="O31" s="1055">
        <f>$C$10</f>
        <v>7</v>
      </c>
      <c r="P31" s="1298">
        <f>K63</f>
        <v>0</v>
      </c>
      <c r="Q31" s="1064">
        <f>$C$4</f>
        <v>1</v>
      </c>
      <c r="S31" s="41">
        <v>3</v>
      </c>
      <c r="T31" s="1297">
        <f>K69</f>
        <v>0</v>
      </c>
      <c r="U31" s="1055">
        <f>$C$10</f>
        <v>7</v>
      </c>
      <c r="V31" s="1298">
        <f>K67</f>
        <v>0</v>
      </c>
      <c r="W31" s="1064">
        <f>$C$8</f>
        <v>5</v>
      </c>
    </row>
    <row r="33" spans="1:23" ht="14" thickBot="1" x14ac:dyDescent="0.2">
      <c r="E33" s="15" t="s">
        <v>2185</v>
      </c>
      <c r="G33" s="2023" t="s">
        <v>310</v>
      </c>
      <c r="H33" s="2023"/>
      <c r="I33" s="2023"/>
      <c r="J33" s="686"/>
      <c r="K33" s="15" t="s">
        <v>2187</v>
      </c>
      <c r="Q33" s="15" t="s">
        <v>870</v>
      </c>
      <c r="S33" s="2023" t="s">
        <v>310</v>
      </c>
      <c r="T33" s="2023"/>
      <c r="U33" s="2023"/>
      <c r="V33" s="687"/>
      <c r="W33" s="15" t="s">
        <v>871</v>
      </c>
    </row>
    <row r="34" spans="1:23" x14ac:dyDescent="0.15">
      <c r="A34" s="26" t="s">
        <v>892</v>
      </c>
      <c r="B34" s="27" t="s">
        <v>197</v>
      </c>
      <c r="C34" s="1065" t="s">
        <v>865</v>
      </c>
      <c r="D34" s="29" t="s">
        <v>197</v>
      </c>
      <c r="E34" s="1044" t="s">
        <v>866</v>
      </c>
      <c r="G34" s="26" t="s">
        <v>892</v>
      </c>
      <c r="H34" s="27" t="s">
        <v>197</v>
      </c>
      <c r="I34" s="1065" t="s">
        <v>865</v>
      </c>
      <c r="J34" s="29" t="s">
        <v>197</v>
      </c>
      <c r="K34" s="1044" t="s">
        <v>866</v>
      </c>
      <c r="M34" s="26" t="s">
        <v>892</v>
      </c>
      <c r="N34" s="27" t="s">
        <v>197</v>
      </c>
      <c r="O34" s="1065" t="s">
        <v>865</v>
      </c>
      <c r="P34" s="29" t="s">
        <v>197</v>
      </c>
      <c r="Q34" s="1044" t="s">
        <v>866</v>
      </c>
      <c r="S34" s="26" t="s">
        <v>892</v>
      </c>
      <c r="T34" s="27" t="s">
        <v>197</v>
      </c>
      <c r="U34" s="1065" t="s">
        <v>865</v>
      </c>
      <c r="V34" s="29" t="s">
        <v>197</v>
      </c>
      <c r="W34" s="1044" t="s">
        <v>866</v>
      </c>
    </row>
    <row r="35" spans="1:23" x14ac:dyDescent="0.15">
      <c r="A35" s="1312">
        <v>1</v>
      </c>
      <c r="B35" s="1294">
        <f>K12</f>
        <v>0</v>
      </c>
      <c r="C35" s="386">
        <f>$C$12</f>
        <v>9</v>
      </c>
      <c r="D35" s="1295">
        <f>K8</f>
        <v>0</v>
      </c>
      <c r="E35" s="1047">
        <f>$C$8</f>
        <v>5</v>
      </c>
      <c r="G35" s="1312">
        <v>1</v>
      </c>
      <c r="H35" s="1294">
        <f>E58</f>
        <v>0</v>
      </c>
      <c r="I35" s="1051">
        <f>$C$13</f>
        <v>10</v>
      </c>
      <c r="J35" s="1295">
        <f>E50</f>
        <v>0</v>
      </c>
      <c r="K35" s="1067">
        <f>$C$5</f>
        <v>2</v>
      </c>
      <c r="M35" s="31">
        <v>1</v>
      </c>
      <c r="N35" s="1294">
        <f>K63</f>
        <v>0</v>
      </c>
      <c r="O35" s="386">
        <f>$C$4</f>
        <v>1</v>
      </c>
      <c r="P35" s="1295">
        <f>K73</f>
        <v>0</v>
      </c>
      <c r="Q35" s="1047">
        <f>$C$14</f>
        <v>11</v>
      </c>
      <c r="S35" s="31">
        <v>1</v>
      </c>
      <c r="T35" s="1294">
        <f>E79</f>
        <v>0</v>
      </c>
      <c r="U35" s="386">
        <f>$C$6</f>
        <v>3</v>
      </c>
      <c r="V35" s="1295">
        <f>E77</f>
        <v>0</v>
      </c>
      <c r="W35" s="1047">
        <f>$C$4</f>
        <v>1</v>
      </c>
    </row>
    <row r="36" spans="1:23" x14ac:dyDescent="0.15">
      <c r="A36" s="1312">
        <v>2</v>
      </c>
      <c r="B36" s="1294">
        <f>K15</f>
        <v>0</v>
      </c>
      <c r="C36" s="386">
        <f>$C$15</f>
        <v>12</v>
      </c>
      <c r="D36" s="1295">
        <f>K11</f>
        <v>0</v>
      </c>
      <c r="E36" s="1047">
        <f>$C$11</f>
        <v>8</v>
      </c>
      <c r="G36" s="1312">
        <v>2</v>
      </c>
      <c r="H36" s="1294">
        <f>E55</f>
        <v>0</v>
      </c>
      <c r="I36" s="1148">
        <f>$C$10</f>
        <v>7</v>
      </c>
      <c r="J36" s="1295">
        <f>E54</f>
        <v>0</v>
      </c>
      <c r="K36" s="1050">
        <f>$C$9</f>
        <v>6</v>
      </c>
      <c r="M36" s="35">
        <v>2</v>
      </c>
      <c r="N36" s="1294">
        <f>K69</f>
        <v>0</v>
      </c>
      <c r="O36" s="386">
        <f>$C$10</f>
        <v>7</v>
      </c>
      <c r="P36" s="1295">
        <f>K66</f>
        <v>0</v>
      </c>
      <c r="Q36" s="1047">
        <f>$C$7</f>
        <v>4</v>
      </c>
      <c r="S36" s="35">
        <v>2</v>
      </c>
      <c r="T36" s="1294">
        <f>E81</f>
        <v>0</v>
      </c>
      <c r="U36" s="1049">
        <f>$C$8</f>
        <v>5</v>
      </c>
      <c r="V36" s="1295">
        <f>E78</f>
        <v>0</v>
      </c>
      <c r="W36" s="1062">
        <f>$C$5</f>
        <v>2</v>
      </c>
    </row>
    <row r="37" spans="1:23" ht="14" thickBot="1" x14ac:dyDescent="0.2">
      <c r="A37" s="1313">
        <v>3</v>
      </c>
      <c r="B37" s="1297">
        <f>K7</f>
        <v>0</v>
      </c>
      <c r="C37" s="1055">
        <f>$C$7</f>
        <v>4</v>
      </c>
      <c r="D37" s="1298">
        <f>K4</f>
        <v>0</v>
      </c>
      <c r="E37" s="1064">
        <f>$C$4</f>
        <v>1</v>
      </c>
      <c r="G37" s="1313">
        <v>3</v>
      </c>
      <c r="H37" s="1297">
        <f>E51</f>
        <v>0</v>
      </c>
      <c r="I37" s="1063">
        <f>$C$6</f>
        <v>3</v>
      </c>
      <c r="J37" s="1298">
        <f>E59</f>
        <v>0</v>
      </c>
      <c r="K37" s="1056">
        <f>$C$14</f>
        <v>11</v>
      </c>
      <c r="M37" s="41">
        <v>3</v>
      </c>
      <c r="N37" s="1297">
        <f>K67</f>
        <v>0</v>
      </c>
      <c r="O37" s="1055">
        <f>$C$8</f>
        <v>5</v>
      </c>
      <c r="P37" s="1298">
        <f>K72</f>
        <v>0</v>
      </c>
      <c r="Q37" s="1064">
        <f>$C$13</f>
        <v>10</v>
      </c>
      <c r="S37" s="41">
        <v>3</v>
      </c>
      <c r="T37" s="1297">
        <f>E82</f>
        <v>0</v>
      </c>
      <c r="U37" s="1055">
        <f>$C$9</f>
        <v>6</v>
      </c>
      <c r="V37" s="1298">
        <f>E80</f>
        <v>0</v>
      </c>
      <c r="W37" s="1064">
        <f>$C$7</f>
        <v>4</v>
      </c>
    </row>
    <row r="39" spans="1:23" ht="14" thickBot="1" x14ac:dyDescent="0.2">
      <c r="E39" s="15" t="s">
        <v>2188</v>
      </c>
      <c r="K39" s="15" t="s">
        <v>311</v>
      </c>
      <c r="Q39" s="15" t="s">
        <v>872</v>
      </c>
      <c r="W39" s="15" t="s">
        <v>869</v>
      </c>
    </row>
    <row r="40" spans="1:23" x14ac:dyDescent="0.15">
      <c r="A40" s="26" t="s">
        <v>892</v>
      </c>
      <c r="B40" s="27" t="s">
        <v>197</v>
      </c>
      <c r="C40" s="1065" t="s">
        <v>865</v>
      </c>
      <c r="D40" s="29" t="s">
        <v>197</v>
      </c>
      <c r="E40" s="1044" t="s">
        <v>866</v>
      </c>
      <c r="G40" s="26" t="s">
        <v>892</v>
      </c>
      <c r="H40" s="27" t="s">
        <v>197</v>
      </c>
      <c r="I40" s="1065" t="s">
        <v>865</v>
      </c>
      <c r="J40" s="29" t="s">
        <v>197</v>
      </c>
      <c r="K40" s="1044" t="s">
        <v>866</v>
      </c>
      <c r="M40" s="26" t="s">
        <v>892</v>
      </c>
      <c r="N40" s="27" t="s">
        <v>197</v>
      </c>
      <c r="O40" s="1065" t="s">
        <v>865</v>
      </c>
      <c r="P40" s="29" t="s">
        <v>197</v>
      </c>
      <c r="Q40" s="1044" t="s">
        <v>866</v>
      </c>
      <c r="S40" s="26" t="s">
        <v>892</v>
      </c>
      <c r="T40" s="27" t="s">
        <v>197</v>
      </c>
      <c r="U40" s="1065" t="s">
        <v>865</v>
      </c>
      <c r="V40" s="29" t="s">
        <v>197</v>
      </c>
      <c r="W40" s="1044" t="s">
        <v>866</v>
      </c>
    </row>
    <row r="41" spans="1:23" x14ac:dyDescent="0.15">
      <c r="A41" s="1312">
        <v>1</v>
      </c>
      <c r="B41" s="1294">
        <f>E58</f>
        <v>0</v>
      </c>
      <c r="C41" s="386">
        <f>$C$13</f>
        <v>10</v>
      </c>
      <c r="D41" s="1295">
        <f>E55</f>
        <v>0</v>
      </c>
      <c r="E41" s="1047">
        <f>$C$10</f>
        <v>7</v>
      </c>
      <c r="F41" s="101"/>
      <c r="G41" s="1312">
        <v>1</v>
      </c>
      <c r="H41" s="1294">
        <f>E58</f>
        <v>0</v>
      </c>
      <c r="I41" s="386">
        <f>$C$13</f>
        <v>10</v>
      </c>
      <c r="J41" s="1295">
        <f>E51</f>
        <v>0</v>
      </c>
      <c r="K41" s="1047">
        <f>$C$6</f>
        <v>3</v>
      </c>
      <c r="M41" s="31">
        <v>1</v>
      </c>
      <c r="N41" s="1294">
        <f>E81</f>
        <v>0</v>
      </c>
      <c r="O41" s="386">
        <f>$C$8</f>
        <v>5</v>
      </c>
      <c r="P41" s="1295">
        <f>E79</f>
        <v>0</v>
      </c>
      <c r="Q41" s="1047">
        <f>$C$6</f>
        <v>3</v>
      </c>
      <c r="S41" s="31">
        <v>1</v>
      </c>
      <c r="T41" s="1294">
        <f>E82</f>
        <v>0</v>
      </c>
      <c r="U41" s="386">
        <f>$C$9</f>
        <v>6</v>
      </c>
      <c r="V41" s="1295">
        <f>E81</f>
        <v>0</v>
      </c>
      <c r="W41" s="1047">
        <f>$C$8</f>
        <v>5</v>
      </c>
    </row>
    <row r="42" spans="1:23" x14ac:dyDescent="0.15">
      <c r="A42" s="1312">
        <v>2</v>
      </c>
      <c r="B42" s="1294">
        <f>E54</f>
        <v>0</v>
      </c>
      <c r="C42" s="386">
        <f>$C$9</f>
        <v>6</v>
      </c>
      <c r="D42" s="1295">
        <f>E51</f>
        <v>0</v>
      </c>
      <c r="E42" s="1047">
        <f>$C$6</f>
        <v>3</v>
      </c>
      <c r="F42" s="101"/>
      <c r="G42" s="1312">
        <v>2</v>
      </c>
      <c r="H42" s="1294">
        <f>E55</f>
        <v>0</v>
      </c>
      <c r="I42" s="1049">
        <f>$C$10</f>
        <v>7</v>
      </c>
      <c r="J42" s="1295">
        <f>E50</f>
        <v>0</v>
      </c>
      <c r="K42" s="1062">
        <f>$C$5</f>
        <v>2</v>
      </c>
      <c r="M42" s="35">
        <v>2</v>
      </c>
      <c r="N42" s="1294">
        <f>E77</f>
        <v>0</v>
      </c>
      <c r="O42" s="386">
        <f>$C$4</f>
        <v>1</v>
      </c>
      <c r="P42" s="1295">
        <f>E82</f>
        <v>0</v>
      </c>
      <c r="Q42" s="1047">
        <f>$C$9</f>
        <v>6</v>
      </c>
      <c r="S42" s="35">
        <v>2</v>
      </c>
      <c r="T42" s="1294">
        <f>E80</f>
        <v>0</v>
      </c>
      <c r="U42" s="1049">
        <f>$C$7</f>
        <v>4</v>
      </c>
      <c r="V42" s="1295">
        <f>E79</f>
        <v>0</v>
      </c>
      <c r="W42" s="1062">
        <f>$C$6</f>
        <v>3</v>
      </c>
    </row>
    <row r="43" spans="1:23" ht="14" thickBot="1" x14ac:dyDescent="0.2">
      <c r="A43" s="1313">
        <v>3</v>
      </c>
      <c r="B43" s="1297">
        <f>E50</f>
        <v>0</v>
      </c>
      <c r="C43" s="1055">
        <f>$C$5</f>
        <v>2</v>
      </c>
      <c r="D43" s="1298">
        <f>E59</f>
        <v>0</v>
      </c>
      <c r="E43" s="1064">
        <f>$C$14</f>
        <v>11</v>
      </c>
      <c r="F43" s="101"/>
      <c r="G43" s="1313">
        <v>3</v>
      </c>
      <c r="H43" s="1297">
        <f>E59</f>
        <v>0</v>
      </c>
      <c r="I43" s="1055">
        <f>$C$14</f>
        <v>11</v>
      </c>
      <c r="J43" s="1298">
        <f>E54</f>
        <v>0</v>
      </c>
      <c r="K43" s="1064">
        <f>$C$9</f>
        <v>6</v>
      </c>
      <c r="M43" s="41">
        <v>3</v>
      </c>
      <c r="N43" s="1297">
        <f>E80</f>
        <v>0</v>
      </c>
      <c r="O43" s="1055">
        <f>$C$7</f>
        <v>4</v>
      </c>
      <c r="P43" s="1298">
        <f>E78</f>
        <v>0</v>
      </c>
      <c r="Q43" s="1064">
        <f>$C$5</f>
        <v>2</v>
      </c>
      <c r="S43" s="41">
        <v>3</v>
      </c>
      <c r="T43" s="1297">
        <f>E78</f>
        <v>0</v>
      </c>
      <c r="U43" s="1055">
        <f>$C$5</f>
        <v>2</v>
      </c>
      <c r="V43" s="1298">
        <f>E77</f>
        <v>0</v>
      </c>
      <c r="W43" s="1064">
        <f>$C$4</f>
        <v>1</v>
      </c>
    </row>
    <row r="45" spans="1:23" x14ac:dyDescent="0.15">
      <c r="A45" s="1637" t="s">
        <v>352</v>
      </c>
      <c r="B45" s="1637"/>
      <c r="C45" s="1637"/>
      <c r="D45" s="1637"/>
      <c r="E45" s="1637"/>
      <c r="F45" s="1637"/>
      <c r="G45" s="1637"/>
      <c r="H45" s="1637"/>
      <c r="I45" s="1637"/>
      <c r="J45" s="1637"/>
      <c r="K45" s="1637"/>
    </row>
    <row r="46" spans="1:23" x14ac:dyDescent="0.15">
      <c r="A46" s="171"/>
      <c r="B46" s="171"/>
      <c r="C46" s="171"/>
      <c r="D46" s="171"/>
      <c r="E46" s="171"/>
      <c r="F46" s="171"/>
      <c r="G46" s="171"/>
      <c r="H46" s="171"/>
      <c r="I46" s="171"/>
      <c r="J46" s="171"/>
      <c r="K46" s="171"/>
    </row>
    <row r="47" spans="1:23" x14ac:dyDescent="0.15">
      <c r="E47" s="167" t="s">
        <v>2196</v>
      </c>
      <c r="K47" s="167" t="s">
        <v>2200</v>
      </c>
    </row>
    <row r="48" spans="1:23" x14ac:dyDescent="0.15">
      <c r="C48" s="18" t="s">
        <v>684</v>
      </c>
      <c r="D48" s="18"/>
      <c r="E48" s="18" t="s">
        <v>532</v>
      </c>
      <c r="I48" s="18" t="s">
        <v>684</v>
      </c>
      <c r="J48" s="18"/>
      <c r="K48" s="18" t="s">
        <v>533</v>
      </c>
    </row>
    <row r="49" spans="3:11" x14ac:dyDescent="0.15">
      <c r="C49" s="386">
        <f>C4</f>
        <v>1</v>
      </c>
      <c r="D49" s="20"/>
      <c r="E49" s="389"/>
      <c r="I49" s="386">
        <f>$C$4</f>
        <v>1</v>
      </c>
      <c r="J49" s="20"/>
      <c r="K49" s="389"/>
    </row>
    <row r="50" spans="3:11" x14ac:dyDescent="0.15">
      <c r="C50" s="386">
        <f t="shared" ref="C50:C60" si="0">C5</f>
        <v>2</v>
      </c>
      <c r="D50" s="20" t="s">
        <v>1678</v>
      </c>
      <c r="E50" s="389">
        <f>'12S - 6B - 1 r.r. ISAF'!E129</f>
        <v>0</v>
      </c>
      <c r="I50" s="386">
        <f>$C$5</f>
        <v>2</v>
      </c>
      <c r="J50" s="20" t="s">
        <v>1678</v>
      </c>
      <c r="K50" s="389">
        <f>'12S - 6B - 1 r.r. ISAF'!K129</f>
        <v>0</v>
      </c>
    </row>
    <row r="51" spans="3:11" x14ac:dyDescent="0.15">
      <c r="C51" s="386">
        <f t="shared" si="0"/>
        <v>3</v>
      </c>
      <c r="D51" s="20" t="s">
        <v>1678</v>
      </c>
      <c r="E51" s="389">
        <f>'12S - 6B - 1 r.r. ISAF'!E130</f>
        <v>0</v>
      </c>
      <c r="I51" s="386">
        <f>$C$6</f>
        <v>3</v>
      </c>
      <c r="J51" s="20" t="s">
        <v>1678</v>
      </c>
      <c r="K51" s="389">
        <f>'12S - 6B - 1 r.r. ISAF'!K130</f>
        <v>0</v>
      </c>
    </row>
    <row r="52" spans="3:11" x14ac:dyDescent="0.15">
      <c r="C52" s="386">
        <f t="shared" si="0"/>
        <v>4</v>
      </c>
      <c r="D52" s="20"/>
      <c r="E52" s="389"/>
      <c r="I52" s="386">
        <f>$C$7</f>
        <v>4</v>
      </c>
      <c r="J52" s="20"/>
      <c r="K52" s="389"/>
    </row>
    <row r="53" spans="3:11" x14ac:dyDescent="0.15">
      <c r="C53" s="386">
        <f t="shared" si="0"/>
        <v>5</v>
      </c>
      <c r="D53" s="20"/>
      <c r="E53" s="389"/>
      <c r="I53" s="386">
        <f>$C$8</f>
        <v>5</v>
      </c>
      <c r="J53" s="20"/>
      <c r="K53" s="389"/>
    </row>
    <row r="54" spans="3:11" x14ac:dyDescent="0.15">
      <c r="C54" s="386">
        <f t="shared" si="0"/>
        <v>6</v>
      </c>
      <c r="D54" s="20" t="s">
        <v>1678</v>
      </c>
      <c r="E54" s="389">
        <f>'12S - 6B - 1 r.r. ISAF'!E133</f>
        <v>0</v>
      </c>
      <c r="I54" s="386">
        <f>$C$9</f>
        <v>6</v>
      </c>
      <c r="J54" s="20" t="s">
        <v>1678</v>
      </c>
      <c r="K54" s="389">
        <f>'12S - 6B - 1 r.r. ISAF'!K133</f>
        <v>0</v>
      </c>
    </row>
    <row r="55" spans="3:11" x14ac:dyDescent="0.15">
      <c r="C55" s="386">
        <f t="shared" si="0"/>
        <v>7</v>
      </c>
      <c r="D55" s="20" t="s">
        <v>1678</v>
      </c>
      <c r="E55" s="389">
        <f>'12S - 6B - 1 r.r. ISAF'!E134</f>
        <v>0</v>
      </c>
      <c r="I55" s="386">
        <f>$C$10</f>
        <v>7</v>
      </c>
      <c r="J55" s="20"/>
      <c r="K55" s="389"/>
    </row>
    <row r="56" spans="3:11" x14ac:dyDescent="0.15">
      <c r="C56" s="386">
        <f t="shared" si="0"/>
        <v>8</v>
      </c>
      <c r="D56" s="20"/>
      <c r="E56" s="389"/>
      <c r="I56" s="386">
        <f>$C$11</f>
        <v>8</v>
      </c>
      <c r="J56" s="20" t="s">
        <v>1678</v>
      </c>
      <c r="K56" s="389">
        <f>'12S - 6B - 1 r.r. ISAF'!K135</f>
        <v>0</v>
      </c>
    </row>
    <row r="57" spans="3:11" x14ac:dyDescent="0.15">
      <c r="C57" s="386">
        <f t="shared" si="0"/>
        <v>9</v>
      </c>
      <c r="D57" s="20"/>
      <c r="E57" s="389"/>
      <c r="I57" s="386">
        <f>$C$12</f>
        <v>9</v>
      </c>
      <c r="J57" s="20" t="s">
        <v>1678</v>
      </c>
      <c r="K57" s="389">
        <f>'12S - 6B - 1 r.r. ISAF'!K136</f>
        <v>0</v>
      </c>
    </row>
    <row r="58" spans="3:11" x14ac:dyDescent="0.15">
      <c r="C58" s="386">
        <f t="shared" si="0"/>
        <v>10</v>
      </c>
      <c r="D58" s="20" t="s">
        <v>1678</v>
      </c>
      <c r="E58" s="389">
        <f>'12S - 6B - 1 r.r. ISAF'!E137</f>
        <v>0</v>
      </c>
      <c r="I58" s="386">
        <f>$C$13</f>
        <v>10</v>
      </c>
      <c r="J58" s="20"/>
      <c r="K58" s="389"/>
    </row>
    <row r="59" spans="3:11" x14ac:dyDescent="0.15">
      <c r="C59" s="386">
        <f t="shared" si="0"/>
        <v>11</v>
      </c>
      <c r="D59" s="20" t="s">
        <v>1678</v>
      </c>
      <c r="E59" s="389">
        <f>'12S - 6B - 1 r.r. ISAF'!E138</f>
        <v>0</v>
      </c>
      <c r="I59" s="386">
        <f>$C$14</f>
        <v>11</v>
      </c>
      <c r="J59" s="20"/>
      <c r="K59" s="389"/>
    </row>
    <row r="60" spans="3:11" x14ac:dyDescent="0.15">
      <c r="C60" s="386">
        <f t="shared" si="0"/>
        <v>12</v>
      </c>
      <c r="D60" s="20"/>
      <c r="E60" s="389"/>
      <c r="I60" s="386">
        <f>$C$15</f>
        <v>12</v>
      </c>
      <c r="J60" s="20" t="s">
        <v>1678</v>
      </c>
      <c r="K60" s="389">
        <f>'12S - 6B - 1 r.r. ISAF'!K139</f>
        <v>0</v>
      </c>
    </row>
    <row r="61" spans="3:11" x14ac:dyDescent="0.15">
      <c r="E61" s="167" t="s">
        <v>2199</v>
      </c>
      <c r="K61" s="167" t="s">
        <v>2198</v>
      </c>
    </row>
    <row r="62" spans="3:11" x14ac:dyDescent="0.15">
      <c r="C62" s="18" t="s">
        <v>684</v>
      </c>
      <c r="D62" s="18"/>
      <c r="E62" s="18" t="s">
        <v>534</v>
      </c>
      <c r="I62" s="18" t="s">
        <v>684</v>
      </c>
      <c r="J62" s="18"/>
      <c r="K62" s="18" t="s">
        <v>1357</v>
      </c>
    </row>
    <row r="63" spans="3:11" x14ac:dyDescent="0.15">
      <c r="C63" s="386">
        <f>$C$4</f>
        <v>1</v>
      </c>
      <c r="D63" s="20"/>
      <c r="E63" s="389"/>
      <c r="I63" s="386">
        <f>$C$4</f>
        <v>1</v>
      </c>
      <c r="J63" s="20" t="s">
        <v>1678</v>
      </c>
      <c r="K63" s="1042">
        <f>'12S - 6B - 1 r.r. ISAF'!K145</f>
        <v>0</v>
      </c>
    </row>
    <row r="64" spans="3:11" x14ac:dyDescent="0.15">
      <c r="C64" s="386">
        <f>$C$5</f>
        <v>2</v>
      </c>
      <c r="D64" s="20"/>
      <c r="E64" s="389"/>
      <c r="I64" s="386">
        <f>$C$5</f>
        <v>2</v>
      </c>
      <c r="J64" s="20"/>
      <c r="K64" s="1042"/>
    </row>
    <row r="65" spans="3:11" x14ac:dyDescent="0.15">
      <c r="C65" s="386">
        <f>$C$6</f>
        <v>3</v>
      </c>
      <c r="D65" s="20"/>
      <c r="E65" s="389"/>
      <c r="I65" s="386">
        <f>$C$6</f>
        <v>3</v>
      </c>
      <c r="J65" s="20"/>
      <c r="K65" s="1042"/>
    </row>
    <row r="66" spans="3:11" x14ac:dyDescent="0.15">
      <c r="C66" s="386">
        <f>$C$7</f>
        <v>4</v>
      </c>
      <c r="D66" s="20"/>
      <c r="E66" s="389"/>
      <c r="I66" s="386">
        <f>$C$7</f>
        <v>4</v>
      </c>
      <c r="J66" s="20" t="s">
        <v>1678</v>
      </c>
      <c r="K66" s="1042">
        <f>'12S - 6B - 1 r.r. ISAF'!K148</f>
        <v>0</v>
      </c>
    </row>
    <row r="67" spans="3:11" x14ac:dyDescent="0.15">
      <c r="C67" s="386">
        <f>$C$8</f>
        <v>5</v>
      </c>
      <c r="D67" s="20"/>
      <c r="E67" s="389"/>
      <c r="I67" s="386">
        <f>$C$8</f>
        <v>5</v>
      </c>
      <c r="J67" s="20" t="s">
        <v>1678</v>
      </c>
      <c r="K67" s="1042">
        <f>'12S - 6B - 1 r.r. ISAF'!K149</f>
        <v>0</v>
      </c>
    </row>
    <row r="68" spans="3:11" x14ac:dyDescent="0.15">
      <c r="C68" s="386">
        <f>$C$9</f>
        <v>6</v>
      </c>
      <c r="D68" s="20"/>
      <c r="E68" s="389"/>
      <c r="I68" s="386">
        <f>$C$9</f>
        <v>6</v>
      </c>
      <c r="J68" s="20"/>
      <c r="K68" s="1042"/>
    </row>
    <row r="69" spans="3:11" x14ac:dyDescent="0.15">
      <c r="C69" s="386">
        <f>$C$10</f>
        <v>7</v>
      </c>
      <c r="D69" s="20" t="s">
        <v>1678</v>
      </c>
      <c r="E69" s="389">
        <f>'12S - 6B - 1 r.r. ISAF'!E151</f>
        <v>0</v>
      </c>
      <c r="I69" s="386">
        <f>$C$10</f>
        <v>7</v>
      </c>
      <c r="J69" s="20" t="s">
        <v>1678</v>
      </c>
      <c r="K69" s="1042">
        <f>'12S - 6B - 1 r.r. ISAF'!K151</f>
        <v>0</v>
      </c>
    </row>
    <row r="70" spans="3:11" x14ac:dyDescent="0.15">
      <c r="C70" s="386">
        <f>$C$11</f>
        <v>8</v>
      </c>
      <c r="D70" s="20" t="s">
        <v>1678</v>
      </c>
      <c r="E70" s="389">
        <f>'12S - 6B - 1 r.r. ISAF'!E152</f>
        <v>0</v>
      </c>
      <c r="I70" s="386">
        <f>$C$11</f>
        <v>8</v>
      </c>
      <c r="J70" s="20"/>
      <c r="K70" s="1042"/>
    </row>
    <row r="71" spans="3:11" x14ac:dyDescent="0.15">
      <c r="C71" s="386">
        <f>$C$12</f>
        <v>9</v>
      </c>
      <c r="D71" s="20" t="s">
        <v>1678</v>
      </c>
      <c r="E71" s="389">
        <f>'12S - 6B - 1 r.r. ISAF'!E153</f>
        <v>0</v>
      </c>
      <c r="I71" s="386">
        <f>$C$12</f>
        <v>9</v>
      </c>
      <c r="J71" s="20"/>
      <c r="K71" s="1042"/>
    </row>
    <row r="72" spans="3:11" x14ac:dyDescent="0.15">
      <c r="C72" s="386">
        <f>$C$13</f>
        <v>10</v>
      </c>
      <c r="D72" s="20" t="s">
        <v>1678</v>
      </c>
      <c r="E72" s="389">
        <f>'12S - 6B - 1 r.r. ISAF'!E154</f>
        <v>0</v>
      </c>
      <c r="I72" s="386">
        <f>$C$13</f>
        <v>10</v>
      </c>
      <c r="J72" s="20" t="s">
        <v>1678</v>
      </c>
      <c r="K72" s="1042">
        <f>'12S - 6B - 1 r.r. ISAF'!K154</f>
        <v>0</v>
      </c>
    </row>
    <row r="73" spans="3:11" x14ac:dyDescent="0.15">
      <c r="C73" s="386">
        <f>$C$14</f>
        <v>11</v>
      </c>
      <c r="D73" s="20" t="s">
        <v>1678</v>
      </c>
      <c r="E73" s="389">
        <f>'12S - 6B - 1 r.r. ISAF'!E155</f>
        <v>0</v>
      </c>
      <c r="I73" s="386">
        <f>$C$14</f>
        <v>11</v>
      </c>
      <c r="J73" s="20" t="s">
        <v>1678</v>
      </c>
      <c r="K73" s="1042">
        <f>'12S - 6B - 1 r.r. ISAF'!K155</f>
        <v>0</v>
      </c>
    </row>
    <row r="74" spans="3:11" x14ac:dyDescent="0.15">
      <c r="C74" s="386">
        <f>$C$15</f>
        <v>12</v>
      </c>
      <c r="D74" s="20" t="s">
        <v>1678</v>
      </c>
      <c r="E74" s="389">
        <f>'12S - 6B - 1 r.r. ISAF'!E156</f>
        <v>0</v>
      </c>
      <c r="I74" s="386">
        <f>$C$15</f>
        <v>12</v>
      </c>
      <c r="J74" s="20"/>
      <c r="K74" s="1042"/>
    </row>
    <row r="75" spans="3:11" x14ac:dyDescent="0.15">
      <c r="E75" s="167" t="s">
        <v>2197</v>
      </c>
    </row>
    <row r="76" spans="3:11" x14ac:dyDescent="0.15">
      <c r="C76" s="18" t="s">
        <v>684</v>
      </c>
      <c r="D76" s="18"/>
      <c r="E76" s="18" t="s">
        <v>1358</v>
      </c>
    </row>
    <row r="77" spans="3:11" x14ac:dyDescent="0.15">
      <c r="C77" s="386">
        <f>$C$4</f>
        <v>1</v>
      </c>
      <c r="D77" s="20" t="s">
        <v>1678</v>
      </c>
      <c r="E77" s="1042">
        <f>'12S - 6B - 1 r.r. ISAF'!E162</f>
        <v>0</v>
      </c>
    </row>
    <row r="78" spans="3:11" x14ac:dyDescent="0.15">
      <c r="C78" s="386">
        <f>$C$5</f>
        <v>2</v>
      </c>
      <c r="D78" s="20" t="s">
        <v>1678</v>
      </c>
      <c r="E78" s="1042">
        <f>'12S - 6B - 1 r.r. ISAF'!E163</f>
        <v>0</v>
      </c>
    </row>
    <row r="79" spans="3:11" x14ac:dyDescent="0.15">
      <c r="C79" s="386">
        <f>$C$6</f>
        <v>3</v>
      </c>
      <c r="D79" s="20" t="s">
        <v>1678</v>
      </c>
      <c r="E79" s="1042">
        <f>'12S - 6B - 1 r.r. ISAF'!E164</f>
        <v>0</v>
      </c>
    </row>
    <row r="80" spans="3:11" x14ac:dyDescent="0.15">
      <c r="C80" s="386">
        <f>$C$7</f>
        <v>4</v>
      </c>
      <c r="D80" s="20" t="s">
        <v>1678</v>
      </c>
      <c r="E80" s="1042">
        <f>'12S - 6B - 1 r.r. ISAF'!E165</f>
        <v>0</v>
      </c>
    </row>
    <row r="81" spans="3:5" x14ac:dyDescent="0.15">
      <c r="C81" s="386">
        <f>$C$8</f>
        <v>5</v>
      </c>
      <c r="D81" s="20" t="s">
        <v>1678</v>
      </c>
      <c r="E81" s="1042">
        <f>'12S - 6B - 1 r.r. ISAF'!E166</f>
        <v>0</v>
      </c>
    </row>
    <row r="82" spans="3:5" x14ac:dyDescent="0.15">
      <c r="C82" s="386">
        <f>$C$9</f>
        <v>6</v>
      </c>
      <c r="D82" s="20" t="s">
        <v>1678</v>
      </c>
      <c r="E82" s="1042">
        <f>'12S - 6B - 1 r.r. ISAF'!E167</f>
        <v>0</v>
      </c>
    </row>
    <row r="83" spans="3:5" x14ac:dyDescent="0.15">
      <c r="C83" s="386">
        <f>$C$10</f>
        <v>7</v>
      </c>
      <c r="D83" s="20"/>
      <c r="E83" s="1042"/>
    </row>
    <row r="84" spans="3:5" x14ac:dyDescent="0.15">
      <c r="C84" s="386">
        <f>$C$11</f>
        <v>8</v>
      </c>
      <c r="D84" s="20"/>
      <c r="E84" s="1042"/>
    </row>
    <row r="85" spans="3:5" x14ac:dyDescent="0.15">
      <c r="C85" s="386">
        <f>$C$12</f>
        <v>9</v>
      </c>
      <c r="D85" s="20"/>
      <c r="E85" s="1042"/>
    </row>
    <row r="86" spans="3:5" x14ac:dyDescent="0.15">
      <c r="C86" s="386">
        <f>$C$13</f>
        <v>10</v>
      </c>
      <c r="D86" s="20"/>
      <c r="E86" s="1042"/>
    </row>
    <row r="87" spans="3:5" x14ac:dyDescent="0.15">
      <c r="C87" s="386">
        <f>$C$14</f>
        <v>11</v>
      </c>
      <c r="D87" s="20"/>
      <c r="E87" s="1042"/>
    </row>
    <row r="88" spans="3:5" x14ac:dyDescent="0.15">
      <c r="C88" s="386">
        <f>$C$15</f>
        <v>12</v>
      </c>
      <c r="D88" s="20"/>
      <c r="E88" s="1042"/>
    </row>
  </sheetData>
  <sheetProtection password="CF27" sheet="1" objects="1" scenarios="1"/>
  <mergeCells count="26">
    <mergeCell ref="A45:K45"/>
    <mergeCell ref="M1:W1"/>
    <mergeCell ref="F3:H3"/>
    <mergeCell ref="F4:H4"/>
    <mergeCell ref="F5:H5"/>
    <mergeCell ref="F6:H6"/>
    <mergeCell ref="F7:H7"/>
    <mergeCell ref="F8:H8"/>
    <mergeCell ref="S33:U33"/>
    <mergeCell ref="M2:W2"/>
    <mergeCell ref="M9:O9"/>
    <mergeCell ref="S15:U15"/>
    <mergeCell ref="M27:O27"/>
    <mergeCell ref="F11:H11"/>
    <mergeCell ref="F12:H12"/>
    <mergeCell ref="F13:H13"/>
    <mergeCell ref="F14:H14"/>
    <mergeCell ref="A1:K1"/>
    <mergeCell ref="C17:E17"/>
    <mergeCell ref="A19:K19"/>
    <mergeCell ref="G33:I33"/>
    <mergeCell ref="F16:G16"/>
    <mergeCell ref="I16:J16"/>
    <mergeCell ref="F9:H9"/>
    <mergeCell ref="F10:H10"/>
    <mergeCell ref="F15:H15"/>
  </mergeCells>
  <phoneticPr fontId="0" type="noConversion"/>
  <pageMargins left="0.19685039370078741" right="0" top="0" bottom="0" header="0" footer="0"/>
  <pageSetup paperSize="9" orientation="landscape" horizontalDpi="360" verticalDpi="36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oglio77"/>
  <dimension ref="A1:K116"/>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5" style="15" customWidth="1"/>
    <col min="9" max="9" width="15.33203125" style="15" customWidth="1"/>
    <col min="10" max="10" width="4.5" style="15" customWidth="1"/>
    <col min="11" max="11" width="15.33203125" style="15" customWidth="1"/>
    <col min="12" max="16384" width="8.83203125" style="15"/>
  </cols>
  <sheetData>
    <row r="1" spans="1:11" x14ac:dyDescent="0.15">
      <c r="A1" s="1637" t="s">
        <v>1225</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2308</v>
      </c>
      <c r="F3" s="1758" t="s">
        <v>1180</v>
      </c>
      <c r="G3" s="1759"/>
      <c r="I3" s="18" t="s">
        <v>684</v>
      </c>
      <c r="J3" s="18"/>
      <c r="K3" s="18" t="s">
        <v>531</v>
      </c>
    </row>
    <row r="4" spans="1:11" x14ac:dyDescent="0.15">
      <c r="B4" s="16">
        <v>1</v>
      </c>
      <c r="C4" s="98">
        <v>1</v>
      </c>
      <c r="D4" s="14"/>
      <c r="E4" s="20">
        <f>COUNTIF(C$32:C$116,C$4)+COUNTIF(I$32:I$116,$C4)</f>
        <v>5</v>
      </c>
      <c r="F4" s="1638">
        <f>COUNTIF(E$32:E$116,C$4)+COUNTIF(K$32:K$116,$C4)</f>
        <v>6</v>
      </c>
      <c r="G4" s="1753"/>
      <c r="I4" s="45">
        <f>$C$4</f>
        <v>1</v>
      </c>
      <c r="K4" s="24"/>
    </row>
    <row r="5" spans="1:11" x14ac:dyDescent="0.15">
      <c r="B5" s="16">
        <v>2</v>
      </c>
      <c r="C5" s="98">
        <v>2</v>
      </c>
      <c r="D5" s="14"/>
      <c r="E5" s="20">
        <f>COUNTIF(C$32:C$116,C$5)+COUNTIF(I$32:I$116,$C5)</f>
        <v>5</v>
      </c>
      <c r="F5" s="1638">
        <f>COUNTIF(E$32:E$116,C$5)+COUNTIF(K$32:K$116,$C5)</f>
        <v>6</v>
      </c>
      <c r="G5" s="1753"/>
      <c r="I5" s="45">
        <f>$C$5</f>
        <v>2</v>
      </c>
      <c r="J5" s="20"/>
      <c r="K5" s="24"/>
    </row>
    <row r="6" spans="1:11" x14ac:dyDescent="0.15">
      <c r="B6" s="16">
        <v>3</v>
      </c>
      <c r="C6" s="98">
        <v>3</v>
      </c>
      <c r="D6" s="14"/>
      <c r="E6" s="20">
        <f>COUNTIF(C$32:C$116,C$6)+COUNTIF(I$32:I$116,$C6)</f>
        <v>5</v>
      </c>
      <c r="F6" s="1638">
        <f>COUNTIF(E$32:E$116,C$6)+COUNTIF(K$32:K$116,$C6)</f>
        <v>6</v>
      </c>
      <c r="G6" s="1753"/>
      <c r="I6" s="45">
        <f>$C$6</f>
        <v>3</v>
      </c>
      <c r="J6" s="20"/>
      <c r="K6" s="24"/>
    </row>
    <row r="7" spans="1:11" x14ac:dyDescent="0.15">
      <c r="B7" s="16">
        <v>4</v>
      </c>
      <c r="C7" s="98">
        <v>4</v>
      </c>
      <c r="D7" s="14"/>
      <c r="E7" s="20">
        <f>COUNTIF(C$32:C$116,C$7)+COUNTIF(I$32:I$116,$C7)</f>
        <v>5</v>
      </c>
      <c r="F7" s="1638">
        <f>COUNTIF(E$32:E$116,C$7)+COUNTIF(K$32:K$116,$C7)</f>
        <v>6</v>
      </c>
      <c r="G7" s="1753"/>
      <c r="I7" s="45">
        <f>$C$7</f>
        <v>4</v>
      </c>
      <c r="K7" s="24"/>
    </row>
    <row r="8" spans="1:11" x14ac:dyDescent="0.15">
      <c r="B8" s="16">
        <v>5</v>
      </c>
      <c r="C8" s="98">
        <v>5</v>
      </c>
      <c r="D8" s="14"/>
      <c r="E8" s="20">
        <f>COUNTIF(C$32:C$116,C$8)+COUNTIF(I$32:I$116,$C8)</f>
        <v>5</v>
      </c>
      <c r="F8" s="1638">
        <f>COUNTIF(E$32:E$116,C$8)+COUNTIF(K$32:K$116,$C8)</f>
        <v>6</v>
      </c>
      <c r="G8" s="1753"/>
      <c r="I8" s="45">
        <f>$C$8</f>
        <v>5</v>
      </c>
      <c r="J8" s="20" t="s">
        <v>1678</v>
      </c>
      <c r="K8" s="14"/>
    </row>
    <row r="9" spans="1:11" x14ac:dyDescent="0.15">
      <c r="B9" s="16">
        <v>6</v>
      </c>
      <c r="C9" s="98">
        <v>6</v>
      </c>
      <c r="D9" s="14"/>
      <c r="E9" s="20">
        <f>COUNTIF(C$32:C$116,C$9)+COUNTIF(I$32:I$116,$C9)</f>
        <v>5</v>
      </c>
      <c r="F9" s="1638">
        <f>COUNTIF(E$32:E$116,C$9)+COUNTIF(K$32:K$116,$C9)</f>
        <v>6</v>
      </c>
      <c r="G9" s="1753"/>
      <c r="I9" s="45">
        <f>$C$9</f>
        <v>6</v>
      </c>
      <c r="J9" s="20"/>
      <c r="K9" s="24"/>
    </row>
    <row r="10" spans="1:11" x14ac:dyDescent="0.15">
      <c r="B10" s="16">
        <v>7</v>
      </c>
      <c r="C10" s="98">
        <v>7</v>
      </c>
      <c r="D10" s="14"/>
      <c r="E10" s="20">
        <f>COUNTIF(C$32:C$116,C$10)+COUNTIF(I$32:I$116,$C10)</f>
        <v>6</v>
      </c>
      <c r="F10" s="1638">
        <f>COUNTIF(E$32:E$116,C$10)+COUNTIF(K$32:K$116,$C10)</f>
        <v>5</v>
      </c>
      <c r="G10" s="1753"/>
      <c r="I10" s="45">
        <f>$C$10</f>
        <v>7</v>
      </c>
      <c r="J10" s="20"/>
      <c r="K10" s="24"/>
    </row>
    <row r="11" spans="1:11" x14ac:dyDescent="0.15">
      <c r="B11" s="16">
        <v>8</v>
      </c>
      <c r="C11" s="98">
        <v>8</v>
      </c>
      <c r="D11" s="14"/>
      <c r="E11" s="20">
        <f>COUNTIF(C$32:C$116,C$11)+COUNTIF(I$32:I$116,$C11)</f>
        <v>6</v>
      </c>
      <c r="F11" s="1638">
        <f>COUNTIF(E$32:E$116,C$11)+COUNTIF(K$32:K$116,$C11)</f>
        <v>5</v>
      </c>
      <c r="G11" s="1753"/>
      <c r="I11" s="45">
        <f>$C$11</f>
        <v>8</v>
      </c>
      <c r="J11" s="20" t="s">
        <v>1678</v>
      </c>
      <c r="K11" s="14"/>
    </row>
    <row r="12" spans="1:11" x14ac:dyDescent="0.15">
      <c r="B12" s="16">
        <v>9</v>
      </c>
      <c r="C12" s="98">
        <v>9</v>
      </c>
      <c r="D12" s="14"/>
      <c r="E12" s="20">
        <f>COUNTIF(C$32:C$116,C$12)+COUNTIF(I$32:I$116,$C12)</f>
        <v>6</v>
      </c>
      <c r="F12" s="1638">
        <f>COUNTIF(E$32:E$116,C$12)+COUNTIF(K$32:K$116,$C12)</f>
        <v>5</v>
      </c>
      <c r="G12" s="1753"/>
      <c r="I12" s="45">
        <f>$C$12</f>
        <v>9</v>
      </c>
      <c r="J12" s="20" t="s">
        <v>1678</v>
      </c>
      <c r="K12" s="14"/>
    </row>
    <row r="13" spans="1:11" x14ac:dyDescent="0.15">
      <c r="B13" s="16">
        <v>10</v>
      </c>
      <c r="C13" s="98">
        <v>10</v>
      </c>
      <c r="D13" s="14"/>
      <c r="E13" s="20">
        <f>COUNTIF(C$32:C$116,C$13)+COUNTIF(I$32:I$116,$C13)</f>
        <v>6</v>
      </c>
      <c r="F13" s="1638">
        <f>COUNTIF(E$32:E$116,C$13)+COUNTIF(K$32:K$116,$C13)</f>
        <v>5</v>
      </c>
      <c r="G13" s="1753"/>
      <c r="I13" s="45">
        <f>$C$13</f>
        <v>10</v>
      </c>
      <c r="J13" s="20"/>
      <c r="K13" s="24"/>
    </row>
    <row r="14" spans="1:11" x14ac:dyDescent="0.15">
      <c r="B14" s="16">
        <v>11</v>
      </c>
      <c r="C14" s="98">
        <v>11</v>
      </c>
      <c r="D14" s="14"/>
      <c r="E14" s="20">
        <f>COUNTIF(C$32:C$116,C$14)+COUNTIF(I$32:I$116,$C14)</f>
        <v>6</v>
      </c>
      <c r="F14" s="1638">
        <f>COUNTIF(E$32:E$116,C$14)+COUNTIF(K$32:K$116,$C14)</f>
        <v>5</v>
      </c>
      <c r="G14" s="1753"/>
      <c r="I14" s="45">
        <f>$C$14</f>
        <v>11</v>
      </c>
      <c r="J14" s="20"/>
      <c r="K14" s="24"/>
    </row>
    <row r="15" spans="1:11" x14ac:dyDescent="0.15">
      <c r="B15" s="16">
        <v>12</v>
      </c>
      <c r="C15" s="98">
        <v>12</v>
      </c>
      <c r="D15" s="14"/>
      <c r="E15" s="20">
        <f>COUNTIF(C$32:C$116,C$15)+COUNTIF(I$32:I$116,$C15)</f>
        <v>6</v>
      </c>
      <c r="F15" s="1638">
        <f>COUNTIF(E$32:E$116,C$15)+COUNTIF(K$32:K$116,$C15)</f>
        <v>5</v>
      </c>
      <c r="G15" s="1753"/>
      <c r="I15" s="46">
        <f>$C$15</f>
        <v>12</v>
      </c>
      <c r="J15" s="20" t="s">
        <v>1678</v>
      </c>
      <c r="K15" s="14"/>
    </row>
    <row r="16" spans="1:11" x14ac:dyDescent="0.15">
      <c r="A16" s="15" t="s">
        <v>363</v>
      </c>
      <c r="B16" s="383" t="s">
        <v>362</v>
      </c>
      <c r="C16" s="24" t="s">
        <v>2309</v>
      </c>
      <c r="D16" s="383" t="s">
        <v>892</v>
      </c>
      <c r="E16" s="24">
        <f>SUM(E4:E15)</f>
        <v>66</v>
      </c>
      <c r="F16" s="1754" t="s">
        <v>301</v>
      </c>
      <c r="G16" s="1754"/>
      <c r="H16" s="24" t="s">
        <v>1602</v>
      </c>
      <c r="I16" s="1755" t="s">
        <v>303</v>
      </c>
      <c r="J16" s="1755"/>
      <c r="K16" s="24" t="s">
        <v>1301</v>
      </c>
    </row>
    <row r="17" spans="1:11" x14ac:dyDescent="0.15">
      <c r="A17" s="25"/>
      <c r="B17" s="420"/>
      <c r="C17" s="1756" t="s">
        <v>570</v>
      </c>
      <c r="D17" s="1757"/>
      <c r="E17" s="1757"/>
      <c r="F17" s="25"/>
      <c r="G17" s="25"/>
      <c r="H17" s="25"/>
      <c r="I17" s="25"/>
      <c r="J17" s="25"/>
      <c r="K17" s="25"/>
    </row>
    <row r="18" spans="1:11" x14ac:dyDescent="0.15">
      <c r="H18" s="1747" t="s">
        <v>1368</v>
      </c>
      <c r="I18" s="1748"/>
      <c r="J18" s="1747" t="s">
        <v>496</v>
      </c>
      <c r="K18" s="1748"/>
    </row>
    <row r="19" spans="1:11" x14ac:dyDescent="0.15">
      <c r="H19" s="24">
        <v>1</v>
      </c>
      <c r="I19" s="45">
        <f>C4</f>
        <v>1</v>
      </c>
      <c r="J19" s="24">
        <v>2</v>
      </c>
      <c r="K19" s="45">
        <f>C5</f>
        <v>2</v>
      </c>
    </row>
    <row r="20" spans="1:11" x14ac:dyDescent="0.15">
      <c r="H20" s="24">
        <v>4</v>
      </c>
      <c r="I20" s="45">
        <f>C7</f>
        <v>4</v>
      </c>
      <c r="J20" s="24">
        <v>3</v>
      </c>
      <c r="K20" s="45">
        <f>C6</f>
        <v>3</v>
      </c>
    </row>
    <row r="21" spans="1:11" x14ac:dyDescent="0.15">
      <c r="H21" s="24">
        <v>5</v>
      </c>
      <c r="I21" s="45">
        <f>C8</f>
        <v>5</v>
      </c>
      <c r="J21" s="24">
        <v>6</v>
      </c>
      <c r="K21" s="45">
        <f>C9</f>
        <v>6</v>
      </c>
    </row>
    <row r="22" spans="1:11" x14ac:dyDescent="0.15">
      <c r="H22" s="24">
        <v>8</v>
      </c>
      <c r="I22" s="45">
        <f>C11</f>
        <v>8</v>
      </c>
      <c r="J22" s="24">
        <v>7</v>
      </c>
      <c r="K22" s="45">
        <f>C10</f>
        <v>7</v>
      </c>
    </row>
    <row r="23" spans="1:11" x14ac:dyDescent="0.15">
      <c r="H23" s="24">
        <v>9</v>
      </c>
      <c r="I23" s="45">
        <f>C12</f>
        <v>9</v>
      </c>
      <c r="J23" s="24">
        <v>10</v>
      </c>
      <c r="K23" s="45">
        <f>C13</f>
        <v>10</v>
      </c>
    </row>
    <row r="24" spans="1:11" x14ac:dyDescent="0.15">
      <c r="H24" s="24">
        <v>12</v>
      </c>
      <c r="I24" s="45">
        <f>C15</f>
        <v>12</v>
      </c>
      <c r="J24" s="24">
        <v>11</v>
      </c>
      <c r="K24" s="45">
        <f>C14</f>
        <v>11</v>
      </c>
    </row>
    <row r="25" spans="1:11" x14ac:dyDescent="0.15">
      <c r="E25" s="2027" t="s">
        <v>2310</v>
      </c>
      <c r="F25" s="2027"/>
      <c r="G25" s="2027"/>
      <c r="H25" s="2027"/>
      <c r="I25" s="2027"/>
      <c r="J25" s="2027"/>
      <c r="K25" s="2027"/>
    </row>
    <row r="26" spans="1:11" x14ac:dyDescent="0.15">
      <c r="B26" s="1972" t="s">
        <v>1959</v>
      </c>
      <c r="C26" s="1972"/>
      <c r="D26" s="1972"/>
      <c r="E26" s="1972"/>
      <c r="F26" s="1972"/>
      <c r="G26" s="1972"/>
      <c r="H26" s="1972"/>
      <c r="I26" s="1972"/>
      <c r="J26" s="1972"/>
      <c r="K26" s="1972"/>
    </row>
    <row r="28" spans="1:11" x14ac:dyDescent="0.15">
      <c r="A28" s="1637" t="s">
        <v>530</v>
      </c>
      <c r="B28" s="1637"/>
      <c r="C28" s="1637"/>
      <c r="D28" s="1637"/>
      <c r="E28" s="1637"/>
      <c r="F28" s="1637"/>
      <c r="G28" s="1637"/>
      <c r="H28" s="1637"/>
      <c r="I28" s="1637"/>
      <c r="J28" s="1637"/>
      <c r="K28" s="1637"/>
    </row>
    <row r="30" spans="1:11" ht="14" thickBot="1" x14ac:dyDescent="0.2">
      <c r="B30" s="1747" t="s">
        <v>1368</v>
      </c>
      <c r="C30" s="1748"/>
      <c r="E30" s="15" t="s">
        <v>307</v>
      </c>
      <c r="K30" s="15" t="s">
        <v>308</v>
      </c>
    </row>
    <row r="31" spans="1:11" x14ac:dyDescent="0.15">
      <c r="A31" s="26" t="s">
        <v>892</v>
      </c>
      <c r="B31" s="27" t="s">
        <v>197</v>
      </c>
      <c r="C31" s="28" t="s">
        <v>865</v>
      </c>
      <c r="D31" s="29" t="s">
        <v>197</v>
      </c>
      <c r="E31" s="30" t="s">
        <v>866</v>
      </c>
      <c r="G31" s="26" t="s">
        <v>892</v>
      </c>
      <c r="H31" s="27" t="s">
        <v>197</v>
      </c>
      <c r="I31" s="28" t="s">
        <v>865</v>
      </c>
      <c r="J31" s="29" t="s">
        <v>197</v>
      </c>
      <c r="K31" s="30" t="s">
        <v>866</v>
      </c>
    </row>
    <row r="32" spans="1:11" x14ac:dyDescent="0.15">
      <c r="A32" s="31">
        <v>1</v>
      </c>
      <c r="B32" s="32">
        <f>K12</f>
        <v>0</v>
      </c>
      <c r="C32" s="33">
        <f>C12</f>
        <v>9</v>
      </c>
      <c r="D32" s="34">
        <f>K15</f>
        <v>0</v>
      </c>
      <c r="E32" s="33">
        <f>C15</f>
        <v>12</v>
      </c>
      <c r="G32" s="31">
        <v>1</v>
      </c>
      <c r="H32" s="32">
        <f>K12</f>
        <v>0</v>
      </c>
      <c r="I32" s="45">
        <f>C12</f>
        <v>9</v>
      </c>
      <c r="J32" s="34">
        <f>K11</f>
        <v>0</v>
      </c>
      <c r="K32" s="33">
        <f>C11</f>
        <v>8</v>
      </c>
    </row>
    <row r="33" spans="1:11" ht="14" thickBot="1" x14ac:dyDescent="0.2">
      <c r="A33" s="75">
        <v>2</v>
      </c>
      <c r="B33" s="47">
        <f>K8</f>
        <v>0</v>
      </c>
      <c r="C33" s="43">
        <f>C8</f>
        <v>5</v>
      </c>
      <c r="D33" s="44">
        <f>K11</f>
        <v>0</v>
      </c>
      <c r="E33" s="43">
        <f>C11</f>
        <v>8</v>
      </c>
      <c r="G33" s="75">
        <v>2</v>
      </c>
      <c r="H33" s="47">
        <f>K15</f>
        <v>0</v>
      </c>
      <c r="I33" s="111">
        <f>C15</f>
        <v>12</v>
      </c>
      <c r="J33" s="44">
        <f>K8</f>
        <v>0</v>
      </c>
      <c r="K33" s="448">
        <f>C4</f>
        <v>1</v>
      </c>
    </row>
    <row r="35" spans="1:11" ht="14" thickBot="1" x14ac:dyDescent="0.2">
      <c r="E35" s="15" t="s">
        <v>309</v>
      </c>
      <c r="K35" s="15" t="s">
        <v>2186</v>
      </c>
    </row>
    <row r="36" spans="1:11" x14ac:dyDescent="0.15">
      <c r="A36" s="26" t="s">
        <v>892</v>
      </c>
      <c r="B36" s="27" t="s">
        <v>197</v>
      </c>
      <c r="C36" s="28" t="s">
        <v>865</v>
      </c>
      <c r="D36" s="29" t="s">
        <v>197</v>
      </c>
      <c r="E36" s="30" t="s">
        <v>866</v>
      </c>
      <c r="G36" s="26" t="s">
        <v>892</v>
      </c>
      <c r="H36" s="27" t="s">
        <v>197</v>
      </c>
      <c r="I36" s="28" t="s">
        <v>865</v>
      </c>
      <c r="J36" s="29" t="s">
        <v>197</v>
      </c>
      <c r="K36" s="30" t="s">
        <v>866</v>
      </c>
    </row>
    <row r="37" spans="1:11" x14ac:dyDescent="0.15">
      <c r="A37" s="31">
        <v>1</v>
      </c>
      <c r="B37" s="32">
        <f>K15</f>
        <v>0</v>
      </c>
      <c r="C37" s="45">
        <f>C15</f>
        <v>12</v>
      </c>
      <c r="D37" s="34">
        <f>K12</f>
        <v>0</v>
      </c>
      <c r="E37" s="451">
        <f>C8</f>
        <v>5</v>
      </c>
      <c r="G37" s="31">
        <v>1</v>
      </c>
      <c r="H37" s="32">
        <f>K12</f>
        <v>0</v>
      </c>
      <c r="I37" s="45">
        <f>C8</f>
        <v>5</v>
      </c>
      <c r="J37" s="34">
        <f>K15</f>
        <v>0</v>
      </c>
      <c r="K37" s="451">
        <f>C12</f>
        <v>9</v>
      </c>
    </row>
    <row r="38" spans="1:11" ht="14" thickBot="1" x14ac:dyDescent="0.2">
      <c r="A38" s="75">
        <v>2</v>
      </c>
      <c r="B38" s="47">
        <f>K11</f>
        <v>0</v>
      </c>
      <c r="C38" s="111">
        <f>C11</f>
        <v>8</v>
      </c>
      <c r="D38" s="44">
        <f>K8</f>
        <v>0</v>
      </c>
      <c r="E38" s="448">
        <f>C7</f>
        <v>4</v>
      </c>
      <c r="G38" s="75">
        <v>2</v>
      </c>
      <c r="H38" s="47">
        <f>K11</f>
        <v>0</v>
      </c>
      <c r="I38" s="619">
        <f>C9</f>
        <v>6</v>
      </c>
      <c r="J38" s="44">
        <f>K8</f>
        <v>0</v>
      </c>
      <c r="K38" s="448">
        <f>C10</f>
        <v>7</v>
      </c>
    </row>
    <row r="40" spans="1:11" ht="14" thickBot="1" x14ac:dyDescent="0.2">
      <c r="E40" s="15" t="s">
        <v>2185</v>
      </c>
      <c r="G40" s="686"/>
      <c r="H40" s="686"/>
      <c r="I40" s="686"/>
      <c r="J40" s="686"/>
      <c r="K40" s="15" t="s">
        <v>2187</v>
      </c>
    </row>
    <row r="41" spans="1:11" x14ac:dyDescent="0.15">
      <c r="A41" s="26" t="s">
        <v>892</v>
      </c>
      <c r="B41" s="27" t="s">
        <v>197</v>
      </c>
      <c r="C41" s="28" t="s">
        <v>865</v>
      </c>
      <c r="D41" s="29" t="s">
        <v>197</v>
      </c>
      <c r="E41" s="30" t="s">
        <v>866</v>
      </c>
      <c r="G41" s="26" t="s">
        <v>892</v>
      </c>
      <c r="H41" s="27" t="s">
        <v>197</v>
      </c>
      <c r="I41" s="28" t="s">
        <v>865</v>
      </c>
      <c r="J41" s="29" t="s">
        <v>197</v>
      </c>
      <c r="K41" s="30" t="s">
        <v>866</v>
      </c>
    </row>
    <row r="42" spans="1:11" x14ac:dyDescent="0.15">
      <c r="A42" s="31">
        <v>1</v>
      </c>
      <c r="B42" s="32">
        <f>K12</f>
        <v>0</v>
      </c>
      <c r="C42" s="587">
        <f>C13</f>
        <v>10</v>
      </c>
      <c r="D42" s="34">
        <f>K15</f>
        <v>0</v>
      </c>
      <c r="E42" s="451">
        <f>C14</f>
        <v>11</v>
      </c>
      <c r="G42" s="31">
        <v>1</v>
      </c>
      <c r="H42" s="32">
        <f>K15</f>
        <v>0</v>
      </c>
      <c r="I42" s="626">
        <f>C5</f>
        <v>2</v>
      </c>
      <c r="J42" s="34">
        <f>K8</f>
        <v>0</v>
      </c>
      <c r="K42" s="206">
        <f>C6</f>
        <v>3</v>
      </c>
    </row>
    <row r="43" spans="1:11" ht="14" thickBot="1" x14ac:dyDescent="0.2">
      <c r="A43" s="75">
        <v>2</v>
      </c>
      <c r="B43" s="47">
        <f>K8</f>
        <v>0</v>
      </c>
      <c r="C43" s="619">
        <f>C6</f>
        <v>3</v>
      </c>
      <c r="D43" s="44">
        <f>K11</f>
        <v>0</v>
      </c>
      <c r="E43" s="43">
        <f>C9</f>
        <v>6</v>
      </c>
      <c r="G43" s="75">
        <v>2</v>
      </c>
      <c r="H43" s="47">
        <f>K12</f>
        <v>0</v>
      </c>
      <c r="I43" s="226">
        <f>C13</f>
        <v>10</v>
      </c>
      <c r="J43" s="44">
        <f>K11</f>
        <v>0</v>
      </c>
      <c r="K43" s="454">
        <f>C10</f>
        <v>7</v>
      </c>
    </row>
    <row r="45" spans="1:11" ht="14" thickBot="1" x14ac:dyDescent="0.2">
      <c r="E45" s="15" t="s">
        <v>2188</v>
      </c>
      <c r="K45" s="15" t="s">
        <v>311</v>
      </c>
    </row>
    <row r="46" spans="1:11" x14ac:dyDescent="0.15">
      <c r="A46" s="26" t="s">
        <v>892</v>
      </c>
      <c r="B46" s="27" t="s">
        <v>197</v>
      </c>
      <c r="C46" s="28" t="s">
        <v>865</v>
      </c>
      <c r="D46" s="29" t="s">
        <v>197</v>
      </c>
      <c r="E46" s="30" t="s">
        <v>866</v>
      </c>
      <c r="G46" s="26" t="s">
        <v>892</v>
      </c>
      <c r="H46" s="27" t="s">
        <v>197</v>
      </c>
      <c r="I46" s="28" t="s">
        <v>865</v>
      </c>
      <c r="J46" s="29" t="s">
        <v>197</v>
      </c>
      <c r="K46" s="30" t="s">
        <v>866</v>
      </c>
    </row>
    <row r="47" spans="1:11" x14ac:dyDescent="0.15">
      <c r="A47" s="31">
        <v>1</v>
      </c>
      <c r="B47" s="32">
        <f>K15</f>
        <v>0</v>
      </c>
      <c r="C47" s="587">
        <f>C7</f>
        <v>4</v>
      </c>
      <c r="D47" s="34">
        <f>K8</f>
        <v>0</v>
      </c>
      <c r="E47" s="451">
        <f>C4</f>
        <v>1</v>
      </c>
      <c r="G47" s="31">
        <v>1</v>
      </c>
      <c r="H47" s="32">
        <f>K8</f>
        <v>0</v>
      </c>
      <c r="I47" s="587">
        <f>C8</f>
        <v>5</v>
      </c>
      <c r="J47" s="34">
        <f>K15</f>
        <v>0</v>
      </c>
      <c r="K47" s="33">
        <f>C7</f>
        <v>4</v>
      </c>
    </row>
    <row r="48" spans="1:11" ht="14" thickBot="1" x14ac:dyDescent="0.2">
      <c r="A48" s="75">
        <v>2</v>
      </c>
      <c r="B48" s="47">
        <f>K11</f>
        <v>0</v>
      </c>
      <c r="C48" s="111">
        <f>C10</f>
        <v>7</v>
      </c>
      <c r="D48" s="44">
        <f>K12</f>
        <v>0</v>
      </c>
      <c r="E48" s="448">
        <f>C14</f>
        <v>11</v>
      </c>
      <c r="G48" s="75">
        <v>2</v>
      </c>
      <c r="H48" s="47">
        <f>K12</f>
        <v>0</v>
      </c>
      <c r="I48" s="111">
        <f>C14</f>
        <v>11</v>
      </c>
      <c r="J48" s="44">
        <f>K11</f>
        <v>0</v>
      </c>
      <c r="K48" s="448">
        <f>C5</f>
        <v>2</v>
      </c>
    </row>
    <row r="50" spans="1:11" ht="14" thickBot="1" x14ac:dyDescent="0.2">
      <c r="E50" s="15" t="s">
        <v>312</v>
      </c>
      <c r="K50" s="15" t="s">
        <v>313</v>
      </c>
    </row>
    <row r="51" spans="1:11" x14ac:dyDescent="0.15">
      <c r="A51" s="26" t="s">
        <v>892</v>
      </c>
      <c r="B51" s="27" t="s">
        <v>197</v>
      </c>
      <c r="C51" s="28" t="s">
        <v>865</v>
      </c>
      <c r="D51" s="29" t="s">
        <v>197</v>
      </c>
      <c r="E51" s="30" t="s">
        <v>866</v>
      </c>
      <c r="G51" s="26" t="s">
        <v>892</v>
      </c>
      <c r="H51" s="27" t="s">
        <v>197</v>
      </c>
      <c r="I51" s="28" t="s">
        <v>865</v>
      </c>
      <c r="J51" s="29" t="s">
        <v>197</v>
      </c>
      <c r="K51" s="30" t="s">
        <v>866</v>
      </c>
    </row>
    <row r="52" spans="1:11" x14ac:dyDescent="0.15">
      <c r="A52" s="31">
        <v>1</v>
      </c>
      <c r="B52" s="32">
        <f>K8</f>
        <v>0</v>
      </c>
      <c r="C52" s="587">
        <f>C13</f>
        <v>10</v>
      </c>
      <c r="D52" s="34">
        <f>K15</f>
        <v>0</v>
      </c>
      <c r="E52" s="451">
        <f>C9</f>
        <v>6</v>
      </c>
      <c r="G52" s="31">
        <v>1</v>
      </c>
      <c r="H52" s="32">
        <f>K15</f>
        <v>0</v>
      </c>
      <c r="I52" s="587">
        <f>C14</f>
        <v>11</v>
      </c>
      <c r="J52" s="34">
        <f>K11</f>
        <v>0</v>
      </c>
      <c r="K52" s="33">
        <f>C6</f>
        <v>3</v>
      </c>
    </row>
    <row r="53" spans="1:11" ht="14" thickBot="1" x14ac:dyDescent="0.2">
      <c r="A53" s="75">
        <v>2</v>
      </c>
      <c r="B53" s="47">
        <f>K12</f>
        <v>0</v>
      </c>
      <c r="C53" s="619">
        <f>C10</f>
        <v>7</v>
      </c>
      <c r="D53" s="44">
        <f>K11</f>
        <v>0</v>
      </c>
      <c r="E53" s="448">
        <f>C6</f>
        <v>3</v>
      </c>
      <c r="G53" s="75">
        <v>2</v>
      </c>
      <c r="H53" s="47">
        <f>K12</f>
        <v>0</v>
      </c>
      <c r="I53" s="619">
        <f>C5</f>
        <v>2</v>
      </c>
      <c r="J53" s="44">
        <f>K8</f>
        <v>0</v>
      </c>
      <c r="K53" s="43">
        <f>C13</f>
        <v>10</v>
      </c>
    </row>
    <row r="55" spans="1:11" ht="14" thickBot="1" x14ac:dyDescent="0.2">
      <c r="A55" s="686"/>
      <c r="B55" s="686"/>
      <c r="C55" s="686"/>
      <c r="D55" s="686"/>
      <c r="E55" s="15" t="s">
        <v>314</v>
      </c>
      <c r="K55" s="15" t="s">
        <v>669</v>
      </c>
    </row>
    <row r="56" spans="1:11" x14ac:dyDescent="0.15">
      <c r="A56" s="26" t="s">
        <v>892</v>
      </c>
      <c r="B56" s="27" t="s">
        <v>197</v>
      </c>
      <c r="C56" s="28" t="s">
        <v>865</v>
      </c>
      <c r="D56" s="29" t="s">
        <v>197</v>
      </c>
      <c r="E56" s="30" t="s">
        <v>866</v>
      </c>
      <c r="G56" s="26" t="s">
        <v>892</v>
      </c>
      <c r="H56" s="27" t="s">
        <v>197</v>
      </c>
      <c r="I56" s="28" t="s">
        <v>865</v>
      </c>
      <c r="J56" s="29" t="s">
        <v>197</v>
      </c>
      <c r="K56" s="30" t="s">
        <v>866</v>
      </c>
    </row>
    <row r="57" spans="1:11" x14ac:dyDescent="0.15">
      <c r="A57" s="31">
        <v>1</v>
      </c>
      <c r="B57" s="32">
        <f>K15</f>
        <v>0</v>
      </c>
      <c r="C57" s="626">
        <f>C4</f>
        <v>1</v>
      </c>
      <c r="D57" s="34">
        <f>K11</f>
        <v>0</v>
      </c>
      <c r="E57" s="451">
        <f>C12</f>
        <v>9</v>
      </c>
      <c r="G57" s="31">
        <v>1</v>
      </c>
      <c r="H57" s="32">
        <f>K11</f>
        <v>0</v>
      </c>
      <c r="I57" s="587">
        <f>C14</f>
        <v>11</v>
      </c>
      <c r="J57" s="34">
        <f>K8</f>
        <v>0</v>
      </c>
      <c r="K57" s="451">
        <f>C9</f>
        <v>6</v>
      </c>
    </row>
    <row r="58" spans="1:11" ht="14" thickBot="1" x14ac:dyDescent="0.2">
      <c r="A58" s="75">
        <v>2</v>
      </c>
      <c r="B58" s="47">
        <f>K8</f>
        <v>0</v>
      </c>
      <c r="C58" s="619">
        <f>C10</f>
        <v>7</v>
      </c>
      <c r="D58" s="44">
        <f>K12</f>
        <v>0</v>
      </c>
      <c r="E58" s="193">
        <f>C5</f>
        <v>2</v>
      </c>
      <c r="G58" s="75">
        <v>2</v>
      </c>
      <c r="H58" s="47">
        <f>K12</f>
        <v>0</v>
      </c>
      <c r="I58" s="619">
        <f>C11</f>
        <v>8</v>
      </c>
      <c r="J58" s="44">
        <f>K15</f>
        <v>0</v>
      </c>
      <c r="K58" s="43">
        <f>C4</f>
        <v>1</v>
      </c>
    </row>
    <row r="61" spans="1:11" x14ac:dyDescent="0.15">
      <c r="A61" s="1637" t="s">
        <v>1960</v>
      </c>
      <c r="B61" s="1637"/>
      <c r="C61" s="1637"/>
      <c r="D61" s="1637"/>
      <c r="E61" s="1637"/>
      <c r="F61" s="1637"/>
      <c r="G61" s="1637"/>
      <c r="H61" s="1637"/>
      <c r="I61" s="1637"/>
      <c r="J61" s="1637"/>
      <c r="K61" s="1637"/>
    </row>
    <row r="63" spans="1:11" ht="14" thickBot="1" x14ac:dyDescent="0.2">
      <c r="E63" s="15" t="s">
        <v>670</v>
      </c>
      <c r="K63" s="15" t="s">
        <v>859</v>
      </c>
    </row>
    <row r="64" spans="1:11" x14ac:dyDescent="0.15">
      <c r="A64" s="26" t="s">
        <v>892</v>
      </c>
      <c r="B64" s="27" t="s">
        <v>197</v>
      </c>
      <c r="C64" s="28" t="s">
        <v>865</v>
      </c>
      <c r="D64" s="29" t="s">
        <v>197</v>
      </c>
      <c r="E64" s="30" t="s">
        <v>866</v>
      </c>
      <c r="G64" s="26" t="s">
        <v>892</v>
      </c>
      <c r="H64" s="27" t="s">
        <v>197</v>
      </c>
      <c r="I64" s="28" t="s">
        <v>865</v>
      </c>
      <c r="J64" s="29" t="s">
        <v>197</v>
      </c>
      <c r="K64" s="30" t="s">
        <v>866</v>
      </c>
    </row>
    <row r="65" spans="1:11" x14ac:dyDescent="0.15">
      <c r="A65" s="31">
        <v>1</v>
      </c>
      <c r="B65" s="32">
        <f>K15</f>
        <v>0</v>
      </c>
      <c r="C65" s="45">
        <f>C4</f>
        <v>1</v>
      </c>
      <c r="D65" s="34">
        <f>K11</f>
        <v>0</v>
      </c>
      <c r="E65" s="451">
        <f>C8</f>
        <v>5</v>
      </c>
      <c r="G65" s="31">
        <v>1</v>
      </c>
      <c r="H65" s="32">
        <f>K15</f>
        <v>0</v>
      </c>
      <c r="I65" s="587">
        <f>C6</f>
        <v>3</v>
      </c>
      <c r="J65" s="34">
        <f>K11</f>
        <v>0</v>
      </c>
      <c r="K65" s="451">
        <f>C13</f>
        <v>10</v>
      </c>
    </row>
    <row r="66" spans="1:11" ht="14" thickBot="1" x14ac:dyDescent="0.2">
      <c r="A66" s="75">
        <v>2</v>
      </c>
      <c r="B66" s="47">
        <f>K12</f>
        <v>0</v>
      </c>
      <c r="C66" s="111">
        <f>C11</f>
        <v>8</v>
      </c>
      <c r="D66" s="44">
        <f>K8</f>
        <v>0</v>
      </c>
      <c r="E66" s="448">
        <f>C15</f>
        <v>12</v>
      </c>
      <c r="G66" s="75">
        <v>2</v>
      </c>
      <c r="H66" s="47">
        <f>K12</f>
        <v>0</v>
      </c>
      <c r="I66" s="619">
        <f>C12</f>
        <v>9</v>
      </c>
      <c r="J66" s="44">
        <f>K8</f>
        <v>0</v>
      </c>
      <c r="K66" s="448">
        <f>C7</f>
        <v>4</v>
      </c>
    </row>
    <row r="68" spans="1:11" ht="14" thickBot="1" x14ac:dyDescent="0.2">
      <c r="A68" s="2028"/>
      <c r="B68" s="2028"/>
      <c r="C68" s="2028"/>
      <c r="D68" s="2028"/>
      <c r="E68" s="15" t="s">
        <v>861</v>
      </c>
      <c r="H68" s="1747" t="s">
        <v>496</v>
      </c>
      <c r="I68" s="1748"/>
      <c r="K68" s="15" t="s">
        <v>862</v>
      </c>
    </row>
    <row r="69" spans="1:11" x14ac:dyDescent="0.15">
      <c r="A69" s="26" t="s">
        <v>892</v>
      </c>
      <c r="B69" s="27" t="s">
        <v>197</v>
      </c>
      <c r="C69" s="28" t="s">
        <v>865</v>
      </c>
      <c r="D69" s="29" t="s">
        <v>197</v>
      </c>
      <c r="E69" s="30" t="s">
        <v>866</v>
      </c>
      <c r="G69" s="26" t="s">
        <v>892</v>
      </c>
      <c r="H69" s="27" t="s">
        <v>197</v>
      </c>
      <c r="I69" s="28" t="s">
        <v>865</v>
      </c>
      <c r="J69" s="29" t="s">
        <v>197</v>
      </c>
      <c r="K69" s="30" t="s">
        <v>866</v>
      </c>
    </row>
    <row r="70" spans="1:11" x14ac:dyDescent="0.15">
      <c r="A70" s="31">
        <v>1</v>
      </c>
      <c r="B70" s="32">
        <f>K15</f>
        <v>0</v>
      </c>
      <c r="C70" s="626">
        <f>C9</f>
        <v>6</v>
      </c>
      <c r="D70" s="34">
        <f>K11</f>
        <v>0</v>
      </c>
      <c r="E70" s="451">
        <f>C5</f>
        <v>2</v>
      </c>
      <c r="G70" s="31">
        <v>1</v>
      </c>
      <c r="H70" s="32">
        <f>K8</f>
        <v>0</v>
      </c>
      <c r="I70" s="45">
        <f>C7</f>
        <v>4</v>
      </c>
      <c r="J70" s="34">
        <f>K15</f>
        <v>0</v>
      </c>
      <c r="K70" s="33">
        <f>C9</f>
        <v>6</v>
      </c>
    </row>
    <row r="71" spans="1:11" ht="14" thickBot="1" x14ac:dyDescent="0.2">
      <c r="A71" s="75">
        <v>2</v>
      </c>
      <c r="B71" s="47">
        <f>K8</f>
        <v>0</v>
      </c>
      <c r="C71" s="111">
        <f>C7</f>
        <v>4</v>
      </c>
      <c r="D71" s="44">
        <f>K12</f>
        <v>0</v>
      </c>
      <c r="E71" s="454">
        <f>C15</f>
        <v>12</v>
      </c>
      <c r="G71" s="75">
        <v>2</v>
      </c>
      <c r="H71" s="47">
        <f>K11</f>
        <v>0</v>
      </c>
      <c r="I71" s="619">
        <f>C14</f>
        <v>11</v>
      </c>
      <c r="J71" s="44">
        <f>K12</f>
        <v>0</v>
      </c>
      <c r="K71" s="448">
        <f>C4</f>
        <v>1</v>
      </c>
    </row>
    <row r="73" spans="1:11" ht="14" thickBot="1" x14ac:dyDescent="0.2">
      <c r="E73" s="15" t="s">
        <v>863</v>
      </c>
      <c r="K73" s="15" t="s">
        <v>864</v>
      </c>
    </row>
    <row r="74" spans="1:11" x14ac:dyDescent="0.15">
      <c r="A74" s="26" t="s">
        <v>892</v>
      </c>
      <c r="B74" s="27" t="s">
        <v>197</v>
      </c>
      <c r="C74" s="28" t="s">
        <v>865</v>
      </c>
      <c r="D74" s="29" t="s">
        <v>197</v>
      </c>
      <c r="E74" s="30" t="s">
        <v>866</v>
      </c>
      <c r="G74" s="26" t="s">
        <v>892</v>
      </c>
      <c r="H74" s="27" t="s">
        <v>197</v>
      </c>
      <c r="I74" s="28" t="s">
        <v>865</v>
      </c>
      <c r="J74" s="29" t="s">
        <v>197</v>
      </c>
      <c r="K74" s="30" t="s">
        <v>866</v>
      </c>
    </row>
    <row r="75" spans="1:11" x14ac:dyDescent="0.15">
      <c r="A75" s="31">
        <v>1</v>
      </c>
      <c r="B75" s="32">
        <f>K15</f>
        <v>0</v>
      </c>
      <c r="C75" s="587">
        <f>C10</f>
        <v>7</v>
      </c>
      <c r="D75" s="34">
        <f>K8</f>
        <v>0</v>
      </c>
      <c r="E75" s="33">
        <f>C7</f>
        <v>4</v>
      </c>
      <c r="G75" s="31">
        <v>1</v>
      </c>
      <c r="H75" s="32">
        <f>K8</f>
        <v>0</v>
      </c>
      <c r="I75" s="587">
        <f>C4</f>
        <v>1</v>
      </c>
      <c r="J75" s="34">
        <f>K11</f>
        <v>0</v>
      </c>
      <c r="K75" s="451">
        <f>C9</f>
        <v>6</v>
      </c>
    </row>
    <row r="76" spans="1:11" ht="14" thickBot="1" x14ac:dyDescent="0.2">
      <c r="A76" s="75">
        <v>2</v>
      </c>
      <c r="B76" s="47">
        <f>K11</f>
        <v>0</v>
      </c>
      <c r="C76" s="619">
        <f>C5</f>
        <v>2</v>
      </c>
      <c r="D76" s="44">
        <f>K12</f>
        <v>0</v>
      </c>
      <c r="E76" s="448">
        <f>C8</f>
        <v>5</v>
      </c>
      <c r="G76" s="75">
        <v>2</v>
      </c>
      <c r="H76" s="47">
        <f>K15</f>
        <v>0</v>
      </c>
      <c r="I76" s="111">
        <f>C10</f>
        <v>7</v>
      </c>
      <c r="J76" s="44">
        <f>K12</f>
        <v>0</v>
      </c>
      <c r="K76" s="43">
        <f>C8</f>
        <v>5</v>
      </c>
    </row>
    <row r="78" spans="1:11" ht="14" thickBot="1" x14ac:dyDescent="0.2">
      <c r="A78" s="686"/>
      <c r="B78" s="686"/>
      <c r="C78" s="686"/>
      <c r="D78" s="686"/>
      <c r="E78" s="15" t="s">
        <v>870</v>
      </c>
      <c r="K78" s="15" t="s">
        <v>871</v>
      </c>
    </row>
    <row r="79" spans="1:11" x14ac:dyDescent="0.15">
      <c r="A79" s="26" t="s">
        <v>892</v>
      </c>
      <c r="B79" s="27" t="s">
        <v>197</v>
      </c>
      <c r="C79" s="28" t="s">
        <v>865</v>
      </c>
      <c r="D79" s="29" t="s">
        <v>197</v>
      </c>
      <c r="E79" s="30" t="s">
        <v>866</v>
      </c>
      <c r="G79" s="26" t="s">
        <v>892</v>
      </c>
      <c r="H79" s="27" t="s">
        <v>197</v>
      </c>
      <c r="I79" s="28" t="s">
        <v>865</v>
      </c>
      <c r="J79" s="29" t="s">
        <v>197</v>
      </c>
      <c r="K79" s="30" t="s">
        <v>866</v>
      </c>
    </row>
    <row r="80" spans="1:11" x14ac:dyDescent="0.15">
      <c r="A80" s="31">
        <v>1</v>
      </c>
      <c r="B80" s="32">
        <f>K8</f>
        <v>0</v>
      </c>
      <c r="C80" s="626">
        <f>C14</f>
        <v>11</v>
      </c>
      <c r="D80" s="34">
        <f>K12</f>
        <v>0</v>
      </c>
      <c r="E80" s="33">
        <f>C8</f>
        <v>5</v>
      </c>
      <c r="G80" s="31">
        <v>1</v>
      </c>
      <c r="H80" s="32">
        <f>K12</f>
        <v>0</v>
      </c>
      <c r="I80" s="45">
        <f>C8</f>
        <v>5</v>
      </c>
      <c r="J80" s="34">
        <f>K8</f>
        <v>0</v>
      </c>
      <c r="K80" s="451">
        <f>C6</f>
        <v>3</v>
      </c>
    </row>
    <row r="81" spans="1:11" ht="14" thickBot="1" x14ac:dyDescent="0.2">
      <c r="A81" s="75">
        <v>2</v>
      </c>
      <c r="B81" s="47">
        <f>K11</f>
        <v>0</v>
      </c>
      <c r="C81" s="619">
        <f>C11</f>
        <v>8</v>
      </c>
      <c r="D81" s="44">
        <f>K15</f>
        <v>0</v>
      </c>
      <c r="E81" s="454">
        <f>C5</f>
        <v>2</v>
      </c>
      <c r="G81" s="75">
        <v>2</v>
      </c>
      <c r="H81" s="47">
        <f>K11</f>
        <v>0</v>
      </c>
      <c r="I81" s="619">
        <f>C4</f>
        <v>1</v>
      </c>
      <c r="J81" s="44">
        <f>K15</f>
        <v>0</v>
      </c>
      <c r="K81" s="43">
        <f>C5</f>
        <v>2</v>
      </c>
    </row>
    <row r="83" spans="1:11" ht="14" thickBot="1" x14ac:dyDescent="0.2">
      <c r="E83" s="15" t="s">
        <v>868</v>
      </c>
      <c r="K83" s="15" t="s">
        <v>869</v>
      </c>
    </row>
    <row r="84" spans="1:11" x14ac:dyDescent="0.15">
      <c r="A84" s="26" t="s">
        <v>892</v>
      </c>
      <c r="B84" s="27" t="s">
        <v>197</v>
      </c>
      <c r="C84" s="28" t="s">
        <v>865</v>
      </c>
      <c r="D84" s="29" t="s">
        <v>197</v>
      </c>
      <c r="E84" s="30" t="s">
        <v>866</v>
      </c>
      <c r="G84" s="26" t="s">
        <v>892</v>
      </c>
      <c r="H84" s="27" t="s">
        <v>197</v>
      </c>
      <c r="I84" s="28" t="s">
        <v>865</v>
      </c>
      <c r="J84" s="29" t="s">
        <v>197</v>
      </c>
      <c r="K84" s="30" t="s">
        <v>866</v>
      </c>
    </row>
    <row r="85" spans="1:11" x14ac:dyDescent="0.15">
      <c r="A85" s="31">
        <v>1</v>
      </c>
      <c r="B85" s="32">
        <f>K15</f>
        <v>0</v>
      </c>
      <c r="C85" s="45">
        <f>C5</f>
        <v>2</v>
      </c>
      <c r="D85" s="34">
        <f>K12</f>
        <v>0</v>
      </c>
      <c r="E85" s="451">
        <f>C15</f>
        <v>12</v>
      </c>
      <c r="G85" s="31">
        <v>1</v>
      </c>
      <c r="H85" s="32">
        <f>K12</f>
        <v>0</v>
      </c>
      <c r="I85" s="587">
        <f>C13</f>
        <v>10</v>
      </c>
      <c r="J85" s="34">
        <f>K11</f>
        <v>0</v>
      </c>
      <c r="K85" s="451">
        <f>C11</f>
        <v>8</v>
      </c>
    </row>
    <row r="86" spans="1:11" ht="14" thickBot="1" x14ac:dyDescent="0.2">
      <c r="A86" s="75">
        <v>2</v>
      </c>
      <c r="B86" s="47">
        <f>K11</f>
        <v>0</v>
      </c>
      <c r="C86" s="619">
        <f>C7</f>
        <v>4</v>
      </c>
      <c r="D86" s="44">
        <f>K8</f>
        <v>0</v>
      </c>
      <c r="E86" s="43">
        <f>C6</f>
        <v>3</v>
      </c>
      <c r="G86" s="75">
        <v>2</v>
      </c>
      <c r="H86" s="47">
        <f>K8</f>
        <v>0</v>
      </c>
      <c r="I86" s="619">
        <f>C12</f>
        <v>9</v>
      </c>
      <c r="J86" s="44">
        <f>K15</f>
        <v>0</v>
      </c>
      <c r="K86" s="43">
        <f>C5</f>
        <v>2</v>
      </c>
    </row>
    <row r="88" spans="1:11" ht="14" thickBot="1" x14ac:dyDescent="0.2">
      <c r="A88" s="686"/>
      <c r="B88" s="686"/>
      <c r="C88" s="686"/>
      <c r="D88" s="686"/>
      <c r="E88" s="15" t="s">
        <v>867</v>
      </c>
      <c r="K88" s="15" t="s">
        <v>1961</v>
      </c>
    </row>
    <row r="89" spans="1:11" x14ac:dyDescent="0.15">
      <c r="A89" s="26" t="s">
        <v>892</v>
      </c>
      <c r="B89" s="27" t="s">
        <v>197</v>
      </c>
      <c r="C89" s="28" t="s">
        <v>865</v>
      </c>
      <c r="D89" s="29" t="s">
        <v>197</v>
      </c>
      <c r="E89" s="30" t="s">
        <v>866</v>
      </c>
      <c r="G89" s="26" t="s">
        <v>892</v>
      </c>
      <c r="H89" s="27" t="s">
        <v>197</v>
      </c>
      <c r="I89" s="28" t="s">
        <v>865</v>
      </c>
      <c r="J89" s="29" t="s">
        <v>197</v>
      </c>
      <c r="K89" s="30" t="s">
        <v>866</v>
      </c>
    </row>
    <row r="90" spans="1:11" x14ac:dyDescent="0.15">
      <c r="A90" s="31">
        <v>1</v>
      </c>
      <c r="B90" s="32">
        <f>K11</f>
        <v>0</v>
      </c>
      <c r="C90" s="626">
        <f>C8</f>
        <v>5</v>
      </c>
      <c r="D90" s="34">
        <f>K12</f>
        <v>0</v>
      </c>
      <c r="E90" s="33">
        <f>C13</f>
        <v>10</v>
      </c>
      <c r="G90" s="31">
        <v>1</v>
      </c>
      <c r="H90" s="32">
        <f>K11</f>
        <v>0</v>
      </c>
      <c r="I90" s="587">
        <f>C9</f>
        <v>6</v>
      </c>
      <c r="J90" s="34">
        <f>K8</f>
        <v>0</v>
      </c>
      <c r="K90" s="451">
        <f>C11</f>
        <v>8</v>
      </c>
    </row>
    <row r="91" spans="1:11" ht="14" thickBot="1" x14ac:dyDescent="0.2">
      <c r="A91" s="75">
        <v>2</v>
      </c>
      <c r="B91" s="47">
        <f>K8</f>
        <v>0</v>
      </c>
      <c r="C91" s="111">
        <f>C12</f>
        <v>9</v>
      </c>
      <c r="D91" s="44">
        <f>K15</f>
        <v>0</v>
      </c>
      <c r="E91" s="454">
        <f>C14</f>
        <v>11</v>
      </c>
      <c r="G91" s="75">
        <v>2</v>
      </c>
      <c r="H91" s="47">
        <f>K15</f>
        <v>0</v>
      </c>
      <c r="I91" s="619">
        <f>C7</f>
        <v>4</v>
      </c>
      <c r="J91" s="44">
        <f>K12</f>
        <v>0</v>
      </c>
      <c r="K91" s="43">
        <f>C13</f>
        <v>10</v>
      </c>
    </row>
    <row r="93" spans="1:11" ht="14" thickBot="1" x14ac:dyDescent="0.2">
      <c r="E93" s="15" t="s">
        <v>1962</v>
      </c>
      <c r="K93" s="15" t="s">
        <v>1963</v>
      </c>
    </row>
    <row r="94" spans="1:11" x14ac:dyDescent="0.15">
      <c r="A94" s="26" t="s">
        <v>892</v>
      </c>
      <c r="B94" s="27" t="s">
        <v>197</v>
      </c>
      <c r="C94" s="28" t="s">
        <v>865</v>
      </c>
      <c r="D94" s="29" t="s">
        <v>197</v>
      </c>
      <c r="E94" s="30" t="s">
        <v>866</v>
      </c>
      <c r="G94" s="26" t="s">
        <v>892</v>
      </c>
      <c r="H94" s="27" t="s">
        <v>197</v>
      </c>
      <c r="I94" s="28" t="s">
        <v>865</v>
      </c>
      <c r="J94" s="29" t="s">
        <v>197</v>
      </c>
      <c r="K94" s="30" t="s">
        <v>866</v>
      </c>
    </row>
    <row r="95" spans="1:11" x14ac:dyDescent="0.15">
      <c r="A95" s="31">
        <v>1</v>
      </c>
      <c r="B95" s="32">
        <f>K12</f>
        <v>0</v>
      </c>
      <c r="C95" s="587">
        <f>C6</f>
        <v>3</v>
      </c>
      <c r="D95" s="34">
        <f>K8</f>
        <v>0</v>
      </c>
      <c r="E95" s="451">
        <f>C12</f>
        <v>9</v>
      </c>
      <c r="G95" s="31">
        <v>1</v>
      </c>
      <c r="H95" s="32">
        <f>K8</f>
        <v>0</v>
      </c>
      <c r="I95" s="587">
        <f>C13</f>
        <v>10</v>
      </c>
      <c r="J95" s="34">
        <f>K15</f>
        <v>0</v>
      </c>
      <c r="K95" s="451">
        <f>C4</f>
        <v>1</v>
      </c>
    </row>
    <row r="96" spans="1:11" ht="14" thickBot="1" x14ac:dyDescent="0.2">
      <c r="A96" s="75">
        <v>2</v>
      </c>
      <c r="B96" s="47">
        <f>K15</f>
        <v>0</v>
      </c>
      <c r="C96" s="619">
        <f>C15</f>
        <v>12</v>
      </c>
      <c r="D96" s="44">
        <f>K11</f>
        <v>0</v>
      </c>
      <c r="E96" s="43">
        <f>C9</f>
        <v>6</v>
      </c>
      <c r="G96" s="75">
        <v>2</v>
      </c>
      <c r="H96" s="47">
        <f>K12</f>
        <v>0</v>
      </c>
      <c r="I96" s="699">
        <f>C6</f>
        <v>3</v>
      </c>
      <c r="J96" s="44">
        <f>K11</f>
        <v>0</v>
      </c>
      <c r="K96" s="448">
        <f>C11</f>
        <v>8</v>
      </c>
    </row>
    <row r="98" spans="1:11" ht="14" thickBot="1" x14ac:dyDescent="0.2">
      <c r="A98" s="686"/>
      <c r="B98" s="686"/>
      <c r="C98" s="686"/>
      <c r="D98" s="686"/>
      <c r="E98" s="15" t="s">
        <v>1967</v>
      </c>
      <c r="K98" s="15" t="s">
        <v>1968</v>
      </c>
    </row>
    <row r="99" spans="1:11" x14ac:dyDescent="0.15">
      <c r="A99" s="26" t="s">
        <v>892</v>
      </c>
      <c r="B99" s="27" t="s">
        <v>197</v>
      </c>
      <c r="C99" s="28" t="s">
        <v>865</v>
      </c>
      <c r="D99" s="29" t="s">
        <v>197</v>
      </c>
      <c r="E99" s="30" t="s">
        <v>866</v>
      </c>
      <c r="G99" s="26" t="s">
        <v>892</v>
      </c>
      <c r="H99" s="27" t="s">
        <v>197</v>
      </c>
      <c r="I99" s="28" t="s">
        <v>865</v>
      </c>
      <c r="J99" s="29" t="s">
        <v>197</v>
      </c>
      <c r="K99" s="30" t="s">
        <v>866</v>
      </c>
    </row>
    <row r="100" spans="1:11" x14ac:dyDescent="0.15">
      <c r="A100" s="31">
        <v>1</v>
      </c>
      <c r="B100" s="32">
        <f>K12</f>
        <v>0</v>
      </c>
      <c r="C100" s="157">
        <f>C6</f>
        <v>3</v>
      </c>
      <c r="D100" s="34">
        <f>K8</f>
        <v>0</v>
      </c>
      <c r="E100" s="451">
        <f>C15</f>
        <v>12</v>
      </c>
      <c r="G100" s="31">
        <v>1</v>
      </c>
      <c r="H100" s="32">
        <f>K8</f>
        <v>0</v>
      </c>
      <c r="I100" s="45">
        <f>C15</f>
        <v>12</v>
      </c>
      <c r="J100" s="34">
        <f>K12</f>
        <v>0</v>
      </c>
      <c r="K100" s="451">
        <f>C14</f>
        <v>11</v>
      </c>
    </row>
    <row r="101" spans="1:11" ht="14" thickBot="1" x14ac:dyDescent="0.2">
      <c r="A101" s="75">
        <v>2</v>
      </c>
      <c r="B101" s="47">
        <f>K11</f>
        <v>0</v>
      </c>
      <c r="C101" s="619">
        <f>C10</f>
        <v>7</v>
      </c>
      <c r="D101" s="44">
        <f>K15</f>
        <v>0</v>
      </c>
      <c r="E101" s="193">
        <f>C4</f>
        <v>1</v>
      </c>
      <c r="G101" s="75">
        <v>2</v>
      </c>
      <c r="H101" s="47">
        <f>K15</f>
        <v>0</v>
      </c>
      <c r="I101" s="619">
        <f>C12</f>
        <v>9</v>
      </c>
      <c r="J101" s="44">
        <f>K11</f>
        <v>0</v>
      </c>
      <c r="K101" s="43">
        <f>C10</f>
        <v>7</v>
      </c>
    </row>
    <row r="103" spans="1:11" ht="14" thickBot="1" x14ac:dyDescent="0.2">
      <c r="E103" s="15" t="s">
        <v>543</v>
      </c>
      <c r="K103" s="15" t="s">
        <v>2190</v>
      </c>
    </row>
    <row r="104" spans="1:11" x14ac:dyDescent="0.15">
      <c r="A104" s="26" t="s">
        <v>892</v>
      </c>
      <c r="B104" s="27" t="s">
        <v>197</v>
      </c>
      <c r="C104" s="28" t="s">
        <v>865</v>
      </c>
      <c r="D104" s="29" t="s">
        <v>197</v>
      </c>
      <c r="E104" s="30" t="s">
        <v>866</v>
      </c>
      <c r="G104" s="26" t="s">
        <v>892</v>
      </c>
      <c r="H104" s="27" t="s">
        <v>197</v>
      </c>
      <c r="I104" s="28" t="s">
        <v>865</v>
      </c>
      <c r="J104" s="29" t="s">
        <v>197</v>
      </c>
      <c r="K104" s="30" t="s">
        <v>866</v>
      </c>
    </row>
    <row r="105" spans="1:11" x14ac:dyDescent="0.15">
      <c r="A105" s="31">
        <v>1</v>
      </c>
      <c r="B105" s="32">
        <f>K8</f>
        <v>0</v>
      </c>
      <c r="C105" s="587">
        <f>C4</f>
        <v>1</v>
      </c>
      <c r="D105" s="34">
        <f>K15</f>
        <v>0</v>
      </c>
      <c r="E105" s="451">
        <f>C6</f>
        <v>3</v>
      </c>
      <c r="G105" s="31">
        <v>1</v>
      </c>
      <c r="H105" s="32">
        <f>K8</f>
        <v>0</v>
      </c>
      <c r="I105" s="587">
        <f>C5</f>
        <v>2</v>
      </c>
      <c r="J105" s="34">
        <f>K15</f>
        <v>0</v>
      </c>
      <c r="K105" s="451">
        <f>C7</f>
        <v>4</v>
      </c>
    </row>
    <row r="106" spans="1:11" ht="14" thickBot="1" x14ac:dyDescent="0.2">
      <c r="A106" s="75">
        <v>2</v>
      </c>
      <c r="B106" s="47">
        <f>K11</f>
        <v>0</v>
      </c>
      <c r="C106" s="619">
        <f>C11</f>
        <v>8</v>
      </c>
      <c r="D106" s="44">
        <f>K12</f>
        <v>0</v>
      </c>
      <c r="E106" s="43">
        <f>C14</f>
        <v>11</v>
      </c>
      <c r="G106" s="75">
        <v>2</v>
      </c>
      <c r="H106" s="47">
        <f>K11</f>
        <v>0</v>
      </c>
      <c r="I106" s="619">
        <f>C15</f>
        <v>12</v>
      </c>
      <c r="J106" s="44">
        <f>K12</f>
        <v>0</v>
      </c>
      <c r="K106" s="448">
        <f>C13</f>
        <v>10</v>
      </c>
    </row>
    <row r="108" spans="1:11" ht="14" thickBot="1" x14ac:dyDescent="0.2">
      <c r="A108" s="686"/>
      <c r="B108" s="686"/>
      <c r="C108" s="686"/>
      <c r="D108" s="686"/>
      <c r="E108" s="15" t="s">
        <v>2191</v>
      </c>
      <c r="K108" s="15" t="s">
        <v>2192</v>
      </c>
    </row>
    <row r="109" spans="1:11" x14ac:dyDescent="0.15">
      <c r="A109" s="26" t="s">
        <v>892</v>
      </c>
      <c r="B109" s="27" t="s">
        <v>197</v>
      </c>
      <c r="C109" s="28" t="s">
        <v>865</v>
      </c>
      <c r="D109" s="29" t="s">
        <v>197</v>
      </c>
      <c r="E109" s="30" t="s">
        <v>866</v>
      </c>
      <c r="G109" s="26" t="s">
        <v>892</v>
      </c>
      <c r="H109" s="27" t="s">
        <v>197</v>
      </c>
      <c r="I109" s="28" t="s">
        <v>865</v>
      </c>
      <c r="J109" s="29" t="s">
        <v>197</v>
      </c>
      <c r="K109" s="30" t="s">
        <v>866</v>
      </c>
    </row>
    <row r="110" spans="1:11" x14ac:dyDescent="0.15">
      <c r="A110" s="31">
        <v>1</v>
      </c>
      <c r="B110" s="32">
        <f>K8</f>
        <v>0</v>
      </c>
      <c r="C110" s="626">
        <f>C9</f>
        <v>6</v>
      </c>
      <c r="D110" s="34">
        <f>K15</f>
        <v>0</v>
      </c>
      <c r="E110" s="451">
        <f>C12</f>
        <v>9</v>
      </c>
      <c r="G110" s="31">
        <v>1</v>
      </c>
      <c r="H110" s="32">
        <f>K8</f>
        <v>0</v>
      </c>
      <c r="I110" s="587">
        <f>C11</f>
        <v>8</v>
      </c>
      <c r="J110" s="34">
        <f>K12</f>
        <v>0</v>
      </c>
      <c r="K110" s="33">
        <f>C10</f>
        <v>7</v>
      </c>
    </row>
    <row r="111" spans="1:11" ht="14" thickBot="1" x14ac:dyDescent="0.2">
      <c r="A111" s="75">
        <v>2</v>
      </c>
      <c r="B111" s="47">
        <f>K11</f>
        <v>0</v>
      </c>
      <c r="C111" s="111">
        <f>C15</f>
        <v>12</v>
      </c>
      <c r="D111" s="44">
        <f>K12</f>
        <v>0</v>
      </c>
      <c r="E111" s="454">
        <f>C10</f>
        <v>7</v>
      </c>
      <c r="G111" s="75">
        <v>2</v>
      </c>
      <c r="H111" s="47">
        <f>K11</f>
        <v>0</v>
      </c>
      <c r="I111" s="619">
        <f>C13</f>
        <v>10</v>
      </c>
      <c r="J111" s="44">
        <f>K15</f>
        <v>0</v>
      </c>
      <c r="K111" s="43">
        <f>C12</f>
        <v>9</v>
      </c>
    </row>
    <row r="113" spans="1:5" ht="14" thickBot="1" x14ac:dyDescent="0.2">
      <c r="A113" s="686"/>
      <c r="B113" s="686"/>
      <c r="C113" s="686"/>
      <c r="D113" s="686"/>
      <c r="E113" s="15" t="s">
        <v>2193</v>
      </c>
    </row>
    <row r="114" spans="1:5" x14ac:dyDescent="0.15">
      <c r="A114" s="26" t="s">
        <v>892</v>
      </c>
      <c r="B114" s="27" t="s">
        <v>197</v>
      </c>
      <c r="C114" s="28" t="s">
        <v>865</v>
      </c>
      <c r="D114" s="29" t="s">
        <v>197</v>
      </c>
      <c r="E114" s="30" t="s">
        <v>866</v>
      </c>
    </row>
    <row r="115" spans="1:5" x14ac:dyDescent="0.15">
      <c r="A115" s="31">
        <v>1</v>
      </c>
      <c r="B115" s="32">
        <f>K8</f>
        <v>0</v>
      </c>
      <c r="C115" s="626">
        <f>C14</f>
        <v>11</v>
      </c>
      <c r="D115" s="34">
        <f>K12</f>
        <v>0</v>
      </c>
      <c r="E115" s="451">
        <f>C7</f>
        <v>4</v>
      </c>
    </row>
    <row r="116" spans="1:5" ht="14" thickBot="1" x14ac:dyDescent="0.2">
      <c r="A116" s="75">
        <v>2</v>
      </c>
      <c r="B116" s="47">
        <f>K11</f>
        <v>0</v>
      </c>
      <c r="C116" s="619">
        <f>C9</f>
        <v>6</v>
      </c>
      <c r="D116" s="44">
        <f>K15</f>
        <v>0</v>
      </c>
      <c r="E116" s="454">
        <f>C8</f>
        <v>5</v>
      </c>
    </row>
  </sheetData>
  <sheetProtection password="CF27" sheet="1" objects="1" scenarios="1"/>
  <mergeCells count="26">
    <mergeCell ref="A68:D68"/>
    <mergeCell ref="H18:I18"/>
    <mergeCell ref="B30:C30"/>
    <mergeCell ref="J18:K18"/>
    <mergeCell ref="A61:K61"/>
    <mergeCell ref="H68:I68"/>
    <mergeCell ref="C17:E17"/>
    <mergeCell ref="A28:K28"/>
    <mergeCell ref="F14:G14"/>
    <mergeCell ref="F15:G15"/>
    <mergeCell ref="F16:G16"/>
    <mergeCell ref="I16:J16"/>
    <mergeCell ref="E25:K25"/>
    <mergeCell ref="B26:K26"/>
    <mergeCell ref="F13:G13"/>
    <mergeCell ref="F6:G6"/>
    <mergeCell ref="F7:G7"/>
    <mergeCell ref="F8:G8"/>
    <mergeCell ref="F9:G9"/>
    <mergeCell ref="F10:G10"/>
    <mergeCell ref="F11:G11"/>
    <mergeCell ref="F3:G3"/>
    <mergeCell ref="F4:G4"/>
    <mergeCell ref="F5:G5"/>
    <mergeCell ref="A1:K1"/>
    <mergeCell ref="F12:G12"/>
  </mergeCells>
  <phoneticPr fontId="0" type="noConversion"/>
  <pageMargins left="0.19685039370078741" right="0" top="0.39370078740157483" bottom="0" header="0" footer="0"/>
  <pageSetup paperSize="9" orientation="portrait" horizontalDpi="360" verticalDpi="360" r:id="rId1"/>
  <headerFooter alignWithMargins="0">
    <oddHeader>&amp;L&amp;D  &amp;T&amp;RPagina &amp;P di &amp;N</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oglio78"/>
  <dimension ref="B2:K294"/>
  <sheetViews>
    <sheetView workbookViewId="0">
      <selection sqref="A1:K1"/>
    </sheetView>
  </sheetViews>
  <sheetFormatPr baseColWidth="10" defaultColWidth="8.83203125" defaultRowHeight="13" x14ac:dyDescent="0.15"/>
  <cols>
    <col min="1" max="1" width="2.6640625" style="15" customWidth="1"/>
    <col min="2" max="3" width="4.6640625" style="15" customWidth="1"/>
    <col min="4" max="4" width="17.1640625" style="15" customWidth="1"/>
    <col min="5" max="5" width="4.6640625" style="15" customWidth="1"/>
    <col min="6" max="6" width="17.1640625" style="15" customWidth="1"/>
    <col min="7" max="10" width="8.83203125" style="15" customWidth="1"/>
    <col min="11" max="11" width="10.6640625" style="15" customWidth="1"/>
    <col min="12" max="16384" width="8.83203125" style="15"/>
  </cols>
  <sheetData>
    <row r="2" spans="2:9" ht="16" x14ac:dyDescent="0.2">
      <c r="C2" s="1760" t="s">
        <v>2194</v>
      </c>
      <c r="D2" s="1760"/>
      <c r="E2" s="1760"/>
      <c r="F2" s="1760"/>
      <c r="G2" s="1760"/>
      <c r="H2" s="1760"/>
      <c r="I2" s="1760"/>
    </row>
    <row r="4" spans="2:9" ht="16" x14ac:dyDescent="0.2">
      <c r="B4" s="1761" t="s">
        <v>196</v>
      </c>
      <c r="C4" s="1761"/>
      <c r="D4" s="1761"/>
    </row>
    <row r="5" spans="2:9" ht="15.75" customHeight="1" x14ac:dyDescent="0.15">
      <c r="B5" s="1762" t="s">
        <v>204</v>
      </c>
      <c r="C5" s="1762"/>
      <c r="D5" s="1762"/>
      <c r="E5" s="25" t="s">
        <v>367</v>
      </c>
      <c r="G5" s="293" t="s">
        <v>1934</v>
      </c>
    </row>
    <row r="6" spans="2:9" ht="16" x14ac:dyDescent="0.2">
      <c r="B6" s="79">
        <v>1</v>
      </c>
      <c r="C6" s="1763">
        <f>'12S -4b -1 RR'!C4</f>
        <v>1</v>
      </c>
      <c r="D6" s="1763"/>
      <c r="E6" s="1278">
        <f>'12S -4b -1 RR'!D4</f>
        <v>0</v>
      </c>
      <c r="F6" s="173"/>
      <c r="G6" s="292"/>
    </row>
    <row r="7" spans="2:9" ht="16" x14ac:dyDescent="0.2">
      <c r="B7" s="79">
        <v>2</v>
      </c>
      <c r="C7" s="1763">
        <f>'12S -4b -1 RR'!C5</f>
        <v>2</v>
      </c>
      <c r="D7" s="1763"/>
      <c r="E7" s="1278">
        <f>'12S -4b -1 RR'!D5</f>
        <v>0</v>
      </c>
      <c r="F7" s="173"/>
      <c r="G7" s="437"/>
    </row>
    <row r="8" spans="2:9" ht="16" x14ac:dyDescent="0.2">
      <c r="B8" s="79">
        <v>3</v>
      </c>
      <c r="C8" s="1763">
        <f>'12S -4b -1 RR'!C6</f>
        <v>3</v>
      </c>
      <c r="D8" s="1763"/>
      <c r="E8" s="1278">
        <f>'12S -4b -1 RR'!D6</f>
        <v>0</v>
      </c>
      <c r="F8" s="173"/>
      <c r="G8" s="437"/>
    </row>
    <row r="9" spans="2:9" ht="16" x14ac:dyDescent="0.2">
      <c r="B9" s="79">
        <v>4</v>
      </c>
      <c r="C9" s="1763">
        <f>'12S -4b -1 RR'!C7</f>
        <v>4</v>
      </c>
      <c r="D9" s="1763"/>
      <c r="E9" s="1278">
        <f>'12S -4b -1 RR'!D7</f>
        <v>0</v>
      </c>
      <c r="F9" s="173"/>
      <c r="G9" s="437"/>
    </row>
    <row r="10" spans="2:9" ht="16" x14ac:dyDescent="0.2">
      <c r="B10" s="79">
        <v>5</v>
      </c>
      <c r="C10" s="1763">
        <f>'12S -4b -1 RR'!C8</f>
        <v>5</v>
      </c>
      <c r="D10" s="1763"/>
      <c r="E10" s="1278">
        <f>'12S -4b -1 RR'!D8</f>
        <v>0</v>
      </c>
      <c r="F10" s="173" t="s">
        <v>1038</v>
      </c>
      <c r="G10" s="437">
        <f>'12S -4b -1 RR'!K8</f>
        <v>0</v>
      </c>
    </row>
    <row r="11" spans="2:9" ht="16" x14ac:dyDescent="0.2">
      <c r="B11" s="79">
        <v>6</v>
      </c>
      <c r="C11" s="1763">
        <f>'12S -4b -1 RR'!C9</f>
        <v>6</v>
      </c>
      <c r="D11" s="1763"/>
      <c r="E11" s="1278">
        <f>'12S -4b -1 RR'!D9</f>
        <v>0</v>
      </c>
      <c r="F11" s="173"/>
      <c r="G11" s="437"/>
    </row>
    <row r="12" spans="2:9" ht="16" x14ac:dyDescent="0.2">
      <c r="B12" s="79">
        <v>7</v>
      </c>
      <c r="C12" s="1763">
        <f>'12S -4b -1 RR'!C10</f>
        <v>7</v>
      </c>
      <c r="D12" s="1763"/>
      <c r="E12" s="1278">
        <f>'12S -4b -1 RR'!D10</f>
        <v>0</v>
      </c>
      <c r="F12" s="173"/>
      <c r="G12" s="437"/>
    </row>
    <row r="13" spans="2:9" ht="16" x14ac:dyDescent="0.2">
      <c r="B13" s="79">
        <v>8</v>
      </c>
      <c r="C13" s="1763">
        <f>'12S -4b -1 RR'!C11</f>
        <v>8</v>
      </c>
      <c r="D13" s="1763"/>
      <c r="E13" s="1278">
        <f>'12S -4b -1 RR'!D11</f>
        <v>0</v>
      </c>
      <c r="F13" s="173" t="s">
        <v>1038</v>
      </c>
      <c r="G13" s="437">
        <f>'12S -4b -1 RR'!K11</f>
        <v>0</v>
      </c>
    </row>
    <row r="14" spans="2:9" ht="16" x14ac:dyDescent="0.2">
      <c r="B14" s="79">
        <v>9</v>
      </c>
      <c r="C14" s="1763">
        <f>'12S -4b -1 RR'!C12</f>
        <v>9</v>
      </c>
      <c r="D14" s="1763"/>
      <c r="E14" s="1278">
        <f>'12S -4b -1 RR'!D12</f>
        <v>0</v>
      </c>
      <c r="F14" s="173" t="s">
        <v>1038</v>
      </c>
      <c r="G14" s="437">
        <f>'12S -4b -1 RR'!K12</f>
        <v>0</v>
      </c>
    </row>
    <row r="15" spans="2:9" ht="16" x14ac:dyDescent="0.2">
      <c r="B15" s="79">
        <v>10</v>
      </c>
      <c r="C15" s="1763">
        <f>'12S -4b -1 RR'!C13</f>
        <v>10</v>
      </c>
      <c r="D15" s="1763"/>
      <c r="E15" s="1278">
        <f>'12S -4b -1 RR'!D13</f>
        <v>0</v>
      </c>
      <c r="F15" s="173"/>
      <c r="G15" s="437"/>
    </row>
    <row r="16" spans="2:9" ht="16" x14ac:dyDescent="0.2">
      <c r="B16" s="79">
        <v>11</v>
      </c>
      <c r="C16" s="1763">
        <f>'12S -4b -1 RR'!C14</f>
        <v>11</v>
      </c>
      <c r="D16" s="1763"/>
      <c r="E16" s="1278">
        <f>'12S -4b -1 RR'!D14</f>
        <v>0</v>
      </c>
      <c r="F16" s="173"/>
      <c r="G16" s="437"/>
    </row>
    <row r="17" spans="2:11" ht="16" x14ac:dyDescent="0.2">
      <c r="B17" s="79">
        <v>12</v>
      </c>
      <c r="C17" s="1763">
        <f>'12S -4b -1 RR'!C15</f>
        <v>12</v>
      </c>
      <c r="D17" s="1763"/>
      <c r="E17" s="1278">
        <f>'12S -4b -1 RR'!D15</f>
        <v>0</v>
      </c>
      <c r="F17" s="173" t="s">
        <v>1038</v>
      </c>
      <c r="G17" s="437">
        <f>'12S -4b -1 RR'!K15</f>
        <v>0</v>
      </c>
    </row>
    <row r="19" spans="2:11" ht="16" x14ac:dyDescent="0.2">
      <c r="C19" s="1760" t="s">
        <v>194</v>
      </c>
      <c r="D19" s="1760"/>
      <c r="E19" s="1760"/>
      <c r="F19" s="1760"/>
      <c r="G19" s="1760"/>
      <c r="H19" s="1760"/>
      <c r="I19" s="1760"/>
      <c r="J19" s="1760"/>
    </row>
    <row r="20" spans="2:11" ht="14" thickBot="1" x14ac:dyDescent="0.2"/>
    <row r="21" spans="2:11" ht="19" thickBot="1" x14ac:dyDescent="0.25">
      <c r="B21" s="1764" t="s">
        <v>1461</v>
      </c>
      <c r="C21" s="1825"/>
      <c r="D21" s="220" t="s">
        <v>1460</v>
      </c>
      <c r="E21" s="1699" t="s">
        <v>18</v>
      </c>
      <c r="F21" s="1826"/>
      <c r="G21" s="295" t="s">
        <v>203</v>
      </c>
      <c r="H21" s="534" t="s">
        <v>199</v>
      </c>
      <c r="I21" s="526"/>
      <c r="J21" s="535" t="s">
        <v>200</v>
      </c>
      <c r="K21" s="526">
        <v>1</v>
      </c>
    </row>
    <row r="22" spans="2:11" x14ac:dyDescent="0.15">
      <c r="B22" s="300" t="s">
        <v>892</v>
      </c>
      <c r="C22" s="301" t="s">
        <v>197</v>
      </c>
      <c r="D22" s="302" t="s">
        <v>2322</v>
      </c>
      <c r="E22" s="303" t="s">
        <v>197</v>
      </c>
      <c r="F22" s="304" t="s">
        <v>2324</v>
      </c>
      <c r="G22" s="305" t="s">
        <v>1041</v>
      </c>
      <c r="H22" s="106" t="s">
        <v>1042</v>
      </c>
      <c r="I22" s="106" t="s">
        <v>1043</v>
      </c>
      <c r="J22" s="106" t="s">
        <v>193</v>
      </c>
      <c r="K22" s="306" t="s">
        <v>2063</v>
      </c>
    </row>
    <row r="23" spans="2:11" ht="16" x14ac:dyDescent="0.2">
      <c r="B23" s="307">
        <v>1</v>
      </c>
      <c r="C23" s="308">
        <f>G14</f>
        <v>0</v>
      </c>
      <c r="D23" s="1277">
        <f>C14</f>
        <v>9</v>
      </c>
      <c r="E23" s="308">
        <f>G17</f>
        <v>0</v>
      </c>
      <c r="F23" s="1277">
        <f>C17</f>
        <v>12</v>
      </c>
      <c r="G23" s="309"/>
      <c r="H23" s="99"/>
      <c r="I23" s="211"/>
      <c r="J23" s="99"/>
      <c r="K23" s="102"/>
    </row>
    <row r="24" spans="2:11" ht="17" thickBot="1" x14ac:dyDescent="0.25">
      <c r="B24" s="307">
        <v>2</v>
      </c>
      <c r="C24" s="308">
        <f>G10</f>
        <v>0</v>
      </c>
      <c r="D24" s="1277">
        <f>C10</f>
        <v>5</v>
      </c>
      <c r="E24" s="308">
        <f>G13</f>
        <v>0</v>
      </c>
      <c r="F24" s="1277">
        <f>C13</f>
        <v>8</v>
      </c>
      <c r="G24" s="310"/>
      <c r="H24" s="99"/>
      <c r="I24" s="521"/>
      <c r="J24" s="254"/>
      <c r="K24" s="102"/>
    </row>
    <row r="25" spans="2:11" ht="17" thickBot="1" x14ac:dyDescent="0.25">
      <c r="B25" s="1766" t="s">
        <v>1458</v>
      </c>
      <c r="C25" s="1767"/>
      <c r="D25" s="1767"/>
      <c r="E25" s="1767"/>
      <c r="F25" s="1767"/>
      <c r="G25" s="1767"/>
      <c r="H25" s="1767"/>
      <c r="I25" s="1769" t="s">
        <v>2062</v>
      </c>
      <c r="J25" s="1770"/>
      <c r="K25" s="522"/>
    </row>
    <row r="26" spans="2:11" x14ac:dyDescent="0.15">
      <c r="B26"/>
      <c r="C26"/>
      <c r="D26"/>
      <c r="E26"/>
      <c r="F26"/>
      <c r="G26"/>
      <c r="H26"/>
      <c r="I26"/>
      <c r="J26"/>
      <c r="K26"/>
    </row>
    <row r="27" spans="2:11" ht="16" x14ac:dyDescent="0.2">
      <c r="B27"/>
      <c r="C27" s="1760" t="s">
        <v>194</v>
      </c>
      <c r="D27" s="1760"/>
      <c r="E27" s="1760"/>
      <c r="F27" s="1760"/>
      <c r="G27" s="1760"/>
      <c r="H27" s="1760"/>
      <c r="I27" s="1760"/>
      <c r="J27" s="1760"/>
      <c r="K27"/>
    </row>
    <row r="28" spans="2:11" ht="14" thickBot="1" x14ac:dyDescent="0.2"/>
    <row r="29" spans="2:11" ht="19" thickBot="1" x14ac:dyDescent="0.25">
      <c r="B29" s="1764" t="s">
        <v>1461</v>
      </c>
      <c r="C29" s="1825"/>
      <c r="D29" s="220" t="s">
        <v>1460</v>
      </c>
      <c r="E29" s="1699" t="s">
        <v>18</v>
      </c>
      <c r="F29" s="1826"/>
      <c r="G29" s="295" t="s">
        <v>203</v>
      </c>
      <c r="H29" s="534" t="s">
        <v>199</v>
      </c>
      <c r="I29" s="526"/>
      <c r="J29" s="535" t="s">
        <v>200</v>
      </c>
      <c r="K29" s="526">
        <v>2</v>
      </c>
    </row>
    <row r="30" spans="2:11" x14ac:dyDescent="0.15">
      <c r="B30" s="300" t="s">
        <v>892</v>
      </c>
      <c r="C30" s="301" t="s">
        <v>197</v>
      </c>
      <c r="D30" s="302" t="s">
        <v>2322</v>
      </c>
      <c r="E30" s="303" t="s">
        <v>197</v>
      </c>
      <c r="F30" s="304" t="s">
        <v>2324</v>
      </c>
      <c r="G30" s="305" t="s">
        <v>1041</v>
      </c>
      <c r="H30" s="106" t="s">
        <v>1042</v>
      </c>
      <c r="I30" s="106" t="s">
        <v>1043</v>
      </c>
      <c r="J30" s="106" t="s">
        <v>193</v>
      </c>
      <c r="K30" s="306" t="s">
        <v>2063</v>
      </c>
    </row>
    <row r="31" spans="2:11" ht="16" x14ac:dyDescent="0.2">
      <c r="B31" s="307">
        <v>1</v>
      </c>
      <c r="C31" s="308">
        <f>G14</f>
        <v>0</v>
      </c>
      <c r="D31" s="1277">
        <f>C14</f>
        <v>9</v>
      </c>
      <c r="E31" s="308">
        <f>G13</f>
        <v>0</v>
      </c>
      <c r="F31" s="1277">
        <f>C13</f>
        <v>8</v>
      </c>
      <c r="G31" s="309"/>
      <c r="H31" s="99"/>
      <c r="I31" s="211"/>
      <c r="J31" s="99"/>
      <c r="K31" s="102"/>
    </row>
    <row r="32" spans="2:11" ht="17" thickBot="1" x14ac:dyDescent="0.25">
      <c r="B32" s="307">
        <v>2</v>
      </c>
      <c r="C32" s="308">
        <f>G17</f>
        <v>0</v>
      </c>
      <c r="D32" s="1277">
        <f>C17</f>
        <v>12</v>
      </c>
      <c r="E32" s="308">
        <f>G10</f>
        <v>0</v>
      </c>
      <c r="F32" s="1277">
        <f>C6</f>
        <v>1</v>
      </c>
      <c r="G32" s="310"/>
      <c r="H32" s="99"/>
      <c r="I32" s="521"/>
      <c r="J32" s="254"/>
      <c r="K32" s="102"/>
    </row>
    <row r="33" spans="2:11" ht="17" thickBot="1" x14ac:dyDescent="0.25">
      <c r="B33" s="1766" t="s">
        <v>1458</v>
      </c>
      <c r="C33" s="1767"/>
      <c r="D33" s="1767"/>
      <c r="E33" s="1767"/>
      <c r="F33" s="1767"/>
      <c r="G33" s="1767"/>
      <c r="H33" s="1767"/>
      <c r="I33" s="1769" t="s">
        <v>2062</v>
      </c>
      <c r="J33" s="1770"/>
      <c r="K33" s="522"/>
    </row>
    <row r="35" spans="2:11" ht="16" x14ac:dyDescent="0.2">
      <c r="C35" s="1760" t="s">
        <v>194</v>
      </c>
      <c r="D35" s="1760"/>
      <c r="E35" s="1760"/>
      <c r="F35" s="1760"/>
      <c r="G35" s="1760"/>
      <c r="H35" s="1760"/>
      <c r="I35" s="1760"/>
      <c r="J35" s="1760"/>
    </row>
    <row r="36" spans="2:11" ht="14" thickBot="1" x14ac:dyDescent="0.2"/>
    <row r="37" spans="2:11" ht="19" thickBot="1" x14ac:dyDescent="0.25">
      <c r="B37" s="1764" t="s">
        <v>1461</v>
      </c>
      <c r="C37" s="1825"/>
      <c r="D37" s="220" t="s">
        <v>1460</v>
      </c>
      <c r="E37" s="1699" t="s">
        <v>18</v>
      </c>
      <c r="F37" s="1826"/>
      <c r="G37" s="295" t="s">
        <v>203</v>
      </c>
      <c r="H37" s="534" t="s">
        <v>199</v>
      </c>
      <c r="I37" s="526"/>
      <c r="J37" s="535" t="s">
        <v>200</v>
      </c>
      <c r="K37" s="526">
        <v>3</v>
      </c>
    </row>
    <row r="38" spans="2:11" x14ac:dyDescent="0.15">
      <c r="B38" s="300" t="s">
        <v>892</v>
      </c>
      <c r="C38" s="301" t="s">
        <v>197</v>
      </c>
      <c r="D38" s="302" t="s">
        <v>2322</v>
      </c>
      <c r="E38" s="303" t="s">
        <v>197</v>
      </c>
      <c r="F38" s="304" t="s">
        <v>2324</v>
      </c>
      <c r="G38" s="305" t="s">
        <v>1041</v>
      </c>
      <c r="H38" s="106" t="s">
        <v>1042</v>
      </c>
      <c r="I38" s="106" t="s">
        <v>1043</v>
      </c>
      <c r="J38" s="106" t="s">
        <v>193</v>
      </c>
      <c r="K38" s="306" t="s">
        <v>2063</v>
      </c>
    </row>
    <row r="39" spans="2:11" ht="16" x14ac:dyDescent="0.2">
      <c r="B39" s="307">
        <v>1</v>
      </c>
      <c r="C39" s="308">
        <f>G17</f>
        <v>0</v>
      </c>
      <c r="D39" s="1277">
        <f>C17</f>
        <v>12</v>
      </c>
      <c r="E39" s="308">
        <f>G14</f>
        <v>0</v>
      </c>
      <c r="F39" s="1277">
        <f>C10</f>
        <v>5</v>
      </c>
      <c r="G39" s="309"/>
      <c r="H39" s="99"/>
      <c r="I39" s="211"/>
      <c r="J39" s="99"/>
      <c r="K39" s="102"/>
    </row>
    <row r="40" spans="2:11" ht="17" thickBot="1" x14ac:dyDescent="0.25">
      <c r="B40" s="307">
        <v>2</v>
      </c>
      <c r="C40" s="308">
        <f>G13</f>
        <v>0</v>
      </c>
      <c r="D40" s="1277">
        <f>C13</f>
        <v>8</v>
      </c>
      <c r="E40" s="308">
        <f>G10</f>
        <v>0</v>
      </c>
      <c r="F40" s="1277">
        <f>C9</f>
        <v>4</v>
      </c>
      <c r="G40" s="310"/>
      <c r="H40" s="99"/>
      <c r="I40" s="521"/>
      <c r="J40" s="254"/>
      <c r="K40" s="102"/>
    </row>
    <row r="41" spans="2:11" ht="17" thickBot="1" x14ac:dyDescent="0.25">
      <c r="B41" s="1766" t="s">
        <v>1458</v>
      </c>
      <c r="C41" s="1767"/>
      <c r="D41" s="1767"/>
      <c r="E41" s="1767"/>
      <c r="F41" s="1767"/>
      <c r="G41" s="1767"/>
      <c r="H41" s="1767"/>
      <c r="I41" s="1769" t="s">
        <v>2062</v>
      </c>
      <c r="J41" s="1770"/>
      <c r="K41" s="522"/>
    </row>
    <row r="43" spans="2:11" ht="16" x14ac:dyDescent="0.2">
      <c r="C43" s="1760" t="s">
        <v>194</v>
      </c>
      <c r="D43" s="1760"/>
      <c r="E43" s="1760"/>
      <c r="F43" s="1760"/>
      <c r="G43" s="1760"/>
      <c r="H43" s="1760"/>
      <c r="I43" s="1760"/>
      <c r="J43" s="1760"/>
    </row>
    <row r="44" spans="2:11" ht="14" thickBot="1" x14ac:dyDescent="0.2"/>
    <row r="45" spans="2:11" ht="19" thickBot="1" x14ac:dyDescent="0.25">
      <c r="B45" s="1764" t="s">
        <v>1461</v>
      </c>
      <c r="C45" s="1825"/>
      <c r="D45" s="220" t="s">
        <v>1460</v>
      </c>
      <c r="E45" s="1699" t="s">
        <v>18</v>
      </c>
      <c r="F45" s="1826"/>
      <c r="G45" s="295" t="s">
        <v>203</v>
      </c>
      <c r="H45" s="534" t="s">
        <v>199</v>
      </c>
      <c r="I45" s="526"/>
      <c r="J45" s="535" t="s">
        <v>200</v>
      </c>
      <c r="K45" s="526">
        <v>4</v>
      </c>
    </row>
    <row r="46" spans="2:11" x14ac:dyDescent="0.15">
      <c r="B46" s="300" t="s">
        <v>892</v>
      </c>
      <c r="C46" s="301" t="s">
        <v>197</v>
      </c>
      <c r="D46" s="302" t="s">
        <v>2322</v>
      </c>
      <c r="E46" s="303" t="s">
        <v>197</v>
      </c>
      <c r="F46" s="304" t="s">
        <v>2324</v>
      </c>
      <c r="G46" s="305" t="s">
        <v>1041</v>
      </c>
      <c r="H46" s="106" t="s">
        <v>1042</v>
      </c>
      <c r="I46" s="106" t="s">
        <v>1043</v>
      </c>
      <c r="J46" s="106" t="s">
        <v>193</v>
      </c>
      <c r="K46" s="306" t="s">
        <v>2063</v>
      </c>
    </row>
    <row r="47" spans="2:11" ht="16" x14ac:dyDescent="0.2">
      <c r="B47" s="307">
        <v>1</v>
      </c>
      <c r="C47" s="308">
        <f>G14</f>
        <v>0</v>
      </c>
      <c r="D47" s="1277">
        <f>C10</f>
        <v>5</v>
      </c>
      <c r="E47" s="308">
        <f>G17</f>
        <v>0</v>
      </c>
      <c r="F47" s="1277">
        <f>C14</f>
        <v>9</v>
      </c>
      <c r="G47" s="309"/>
      <c r="H47" s="99"/>
      <c r="I47" s="211"/>
      <c r="J47" s="99"/>
      <c r="K47" s="102"/>
    </row>
    <row r="48" spans="2:11" ht="17" thickBot="1" x14ac:dyDescent="0.25">
      <c r="B48" s="307">
        <v>2</v>
      </c>
      <c r="C48" s="308">
        <f>G13</f>
        <v>0</v>
      </c>
      <c r="D48" s="1277">
        <f>C11</f>
        <v>6</v>
      </c>
      <c r="E48" s="308">
        <f>G10</f>
        <v>0</v>
      </c>
      <c r="F48" s="1277">
        <f>C12</f>
        <v>7</v>
      </c>
      <c r="G48" s="310"/>
      <c r="H48" s="99"/>
      <c r="I48" s="521"/>
      <c r="J48" s="254"/>
      <c r="K48" s="102"/>
    </row>
    <row r="49" spans="2:11" ht="17" thickBot="1" x14ac:dyDescent="0.25">
      <c r="B49" s="1766" t="s">
        <v>1458</v>
      </c>
      <c r="C49" s="1767"/>
      <c r="D49" s="1767"/>
      <c r="E49" s="1767"/>
      <c r="F49" s="1767"/>
      <c r="G49" s="1767"/>
      <c r="H49" s="1767"/>
      <c r="I49" s="1769" t="s">
        <v>2062</v>
      </c>
      <c r="J49" s="1770"/>
      <c r="K49" s="522"/>
    </row>
    <row r="53" spans="2:11" ht="16" x14ac:dyDescent="0.2">
      <c r="C53" s="1760" t="s">
        <v>194</v>
      </c>
      <c r="D53" s="1760"/>
      <c r="E53" s="1760"/>
      <c r="F53" s="1760"/>
      <c r="G53" s="1760"/>
      <c r="H53" s="1760"/>
      <c r="I53" s="1760"/>
      <c r="J53" s="1760"/>
    </row>
    <row r="54" spans="2:11" ht="14" thickBot="1" x14ac:dyDescent="0.2"/>
    <row r="55" spans="2:11" ht="19" thickBot="1" x14ac:dyDescent="0.25">
      <c r="B55" s="1764" t="s">
        <v>1461</v>
      </c>
      <c r="C55" s="1825"/>
      <c r="D55" s="220" t="s">
        <v>1460</v>
      </c>
      <c r="E55" s="1699" t="s">
        <v>18</v>
      </c>
      <c r="F55" s="1826"/>
      <c r="G55" s="295" t="s">
        <v>203</v>
      </c>
      <c r="H55" s="534" t="s">
        <v>199</v>
      </c>
      <c r="I55" s="526"/>
      <c r="J55" s="535" t="s">
        <v>200</v>
      </c>
      <c r="K55" s="526">
        <v>5</v>
      </c>
    </row>
    <row r="56" spans="2:11" ht="15.75" customHeight="1" x14ac:dyDescent="0.15">
      <c r="B56" s="300" t="s">
        <v>892</v>
      </c>
      <c r="C56" s="301" t="s">
        <v>197</v>
      </c>
      <c r="D56" s="302" t="s">
        <v>2322</v>
      </c>
      <c r="E56" s="303" t="s">
        <v>197</v>
      </c>
      <c r="F56" s="304" t="s">
        <v>2324</v>
      </c>
      <c r="G56" s="305" t="s">
        <v>1041</v>
      </c>
      <c r="H56" s="106" t="s">
        <v>1042</v>
      </c>
      <c r="I56" s="106" t="s">
        <v>1043</v>
      </c>
      <c r="J56" s="106" t="s">
        <v>193</v>
      </c>
      <c r="K56" s="306" t="s">
        <v>2063</v>
      </c>
    </row>
    <row r="57" spans="2:11" ht="15.75" customHeight="1" x14ac:dyDescent="0.2">
      <c r="B57" s="307">
        <v>1</v>
      </c>
      <c r="C57" s="308">
        <f>G14</f>
        <v>0</v>
      </c>
      <c r="D57" s="1277">
        <f>C15</f>
        <v>10</v>
      </c>
      <c r="E57" s="308">
        <f>G17</f>
        <v>0</v>
      </c>
      <c r="F57" s="1277">
        <f>C16</f>
        <v>11</v>
      </c>
      <c r="G57" s="309"/>
      <c r="H57" s="99"/>
      <c r="I57" s="211"/>
      <c r="J57" s="99"/>
      <c r="K57" s="102"/>
    </row>
    <row r="58" spans="2:11" ht="15.75" customHeight="1" thickBot="1" x14ac:dyDescent="0.25">
      <c r="B58" s="307">
        <v>2</v>
      </c>
      <c r="C58" s="308">
        <f>G10</f>
        <v>0</v>
      </c>
      <c r="D58" s="1277">
        <f>C8</f>
        <v>3</v>
      </c>
      <c r="E58" s="308">
        <f>G13</f>
        <v>0</v>
      </c>
      <c r="F58" s="1277">
        <f>C11</f>
        <v>6</v>
      </c>
      <c r="G58" s="310"/>
      <c r="H58" s="99"/>
      <c r="I58" s="521"/>
      <c r="J58" s="254"/>
      <c r="K58" s="102"/>
    </row>
    <row r="59" spans="2:11" ht="15.75" customHeight="1" thickBot="1" x14ac:dyDescent="0.25">
      <c r="B59" s="1766" t="s">
        <v>1458</v>
      </c>
      <c r="C59" s="1767"/>
      <c r="D59" s="1767"/>
      <c r="E59" s="1767"/>
      <c r="F59" s="1767"/>
      <c r="G59" s="1767"/>
      <c r="H59" s="1767"/>
      <c r="I59" s="1769" t="s">
        <v>2062</v>
      </c>
      <c r="J59" s="1770"/>
      <c r="K59" s="522"/>
    </row>
    <row r="60" spans="2:11" ht="15.75" customHeight="1" x14ac:dyDescent="0.15">
      <c r="B60"/>
      <c r="C60"/>
      <c r="D60"/>
      <c r="E60"/>
      <c r="F60"/>
      <c r="G60"/>
      <c r="H60"/>
      <c r="I60"/>
      <c r="J60"/>
      <c r="K60"/>
    </row>
    <row r="61" spans="2:11" ht="15.75" customHeight="1" x14ac:dyDescent="0.2">
      <c r="B61"/>
      <c r="C61" s="1760" t="s">
        <v>194</v>
      </c>
      <c r="D61" s="1760"/>
      <c r="E61" s="1760"/>
      <c r="F61" s="1760"/>
      <c r="G61" s="1760"/>
      <c r="H61" s="1760"/>
      <c r="I61" s="1760"/>
      <c r="J61" s="1760"/>
      <c r="K61"/>
    </row>
    <row r="62" spans="2:11" ht="15.75" customHeight="1" thickBot="1" x14ac:dyDescent="0.2"/>
    <row r="63" spans="2:11" ht="19" thickBot="1" x14ac:dyDescent="0.25">
      <c r="B63" s="1764" t="s">
        <v>1461</v>
      </c>
      <c r="C63" s="1825"/>
      <c r="D63" s="220" t="s">
        <v>1460</v>
      </c>
      <c r="E63" s="1699" t="s">
        <v>18</v>
      </c>
      <c r="F63" s="1826"/>
      <c r="G63" s="295" t="s">
        <v>203</v>
      </c>
      <c r="H63" s="534" t="s">
        <v>199</v>
      </c>
      <c r="I63" s="526"/>
      <c r="J63" s="535" t="s">
        <v>200</v>
      </c>
      <c r="K63" s="526">
        <v>6</v>
      </c>
    </row>
    <row r="64" spans="2:11" ht="15.75" customHeight="1" x14ac:dyDescent="0.15">
      <c r="B64" s="300" t="s">
        <v>892</v>
      </c>
      <c r="C64" s="301" t="s">
        <v>197</v>
      </c>
      <c r="D64" s="302" t="s">
        <v>2322</v>
      </c>
      <c r="E64" s="303" t="s">
        <v>197</v>
      </c>
      <c r="F64" s="304" t="s">
        <v>2324</v>
      </c>
      <c r="G64" s="305" t="s">
        <v>1041</v>
      </c>
      <c r="H64" s="106" t="s">
        <v>1042</v>
      </c>
      <c r="I64" s="106" t="s">
        <v>1043</v>
      </c>
      <c r="J64" s="106" t="s">
        <v>193</v>
      </c>
      <c r="K64" s="306" t="s">
        <v>2063</v>
      </c>
    </row>
    <row r="65" spans="2:11" ht="16" x14ac:dyDescent="0.2">
      <c r="B65" s="307">
        <v>1</v>
      </c>
      <c r="C65" s="308">
        <f>G17</f>
        <v>0</v>
      </c>
      <c r="D65" s="1277">
        <f>C7</f>
        <v>2</v>
      </c>
      <c r="E65" s="308">
        <f>G10</f>
        <v>0</v>
      </c>
      <c r="F65" s="1277">
        <f>C8</f>
        <v>3</v>
      </c>
      <c r="G65" s="309"/>
      <c r="H65" s="99"/>
      <c r="I65" s="211"/>
      <c r="J65" s="99"/>
      <c r="K65" s="102"/>
    </row>
    <row r="66" spans="2:11" ht="17" thickBot="1" x14ac:dyDescent="0.25">
      <c r="B66" s="307">
        <v>2</v>
      </c>
      <c r="C66" s="308">
        <f>G14</f>
        <v>0</v>
      </c>
      <c r="D66" s="1277">
        <f>C15</f>
        <v>10</v>
      </c>
      <c r="E66" s="308">
        <f>G13</f>
        <v>0</v>
      </c>
      <c r="F66" s="1277">
        <f>C12</f>
        <v>7</v>
      </c>
      <c r="G66" s="310"/>
      <c r="H66" s="99"/>
      <c r="I66" s="521"/>
      <c r="J66" s="254"/>
      <c r="K66" s="102"/>
    </row>
    <row r="67" spans="2:11" ht="17" thickBot="1" x14ac:dyDescent="0.25">
      <c r="B67" s="1766" t="s">
        <v>1458</v>
      </c>
      <c r="C67" s="1767"/>
      <c r="D67" s="1767"/>
      <c r="E67" s="1767"/>
      <c r="F67" s="1767"/>
      <c r="G67" s="1767"/>
      <c r="H67" s="1767"/>
      <c r="I67" s="1769" t="s">
        <v>2062</v>
      </c>
      <c r="J67" s="1770"/>
      <c r="K67" s="522"/>
    </row>
    <row r="69" spans="2:11" ht="16" x14ac:dyDescent="0.2">
      <c r="C69" s="1760" t="s">
        <v>194</v>
      </c>
      <c r="D69" s="1760"/>
      <c r="E69" s="1760"/>
      <c r="F69" s="1760"/>
      <c r="G69" s="1760"/>
      <c r="H69" s="1760"/>
      <c r="I69" s="1760"/>
      <c r="J69" s="1760"/>
    </row>
    <row r="70" spans="2:11" ht="14" thickBot="1" x14ac:dyDescent="0.2"/>
    <row r="71" spans="2:11" ht="19" thickBot="1" x14ac:dyDescent="0.25">
      <c r="B71" s="1764" t="s">
        <v>1461</v>
      </c>
      <c r="C71" s="1825"/>
      <c r="D71" s="220" t="s">
        <v>1460</v>
      </c>
      <c r="E71" s="1699" t="s">
        <v>18</v>
      </c>
      <c r="F71" s="1826"/>
      <c r="G71" s="295" t="s">
        <v>203</v>
      </c>
      <c r="H71" s="534" t="s">
        <v>199</v>
      </c>
      <c r="I71" s="526"/>
      <c r="J71" s="535" t="s">
        <v>200</v>
      </c>
      <c r="K71" s="526">
        <v>7</v>
      </c>
    </row>
    <row r="72" spans="2:11" x14ac:dyDescent="0.15">
      <c r="B72" s="300" t="s">
        <v>892</v>
      </c>
      <c r="C72" s="301" t="s">
        <v>197</v>
      </c>
      <c r="D72" s="302" t="s">
        <v>2322</v>
      </c>
      <c r="E72" s="303" t="s">
        <v>197</v>
      </c>
      <c r="F72" s="304" t="s">
        <v>2324</v>
      </c>
      <c r="G72" s="305" t="s">
        <v>1041</v>
      </c>
      <c r="H72" s="106" t="s">
        <v>1042</v>
      </c>
      <c r="I72" s="106" t="s">
        <v>1043</v>
      </c>
      <c r="J72" s="106" t="s">
        <v>193</v>
      </c>
      <c r="K72" s="306" t="s">
        <v>2063</v>
      </c>
    </row>
    <row r="73" spans="2:11" ht="16" x14ac:dyDescent="0.2">
      <c r="B73" s="307">
        <v>1</v>
      </c>
      <c r="C73" s="308">
        <f>G17</f>
        <v>0</v>
      </c>
      <c r="D73" s="1277">
        <f>C9</f>
        <v>4</v>
      </c>
      <c r="E73" s="308">
        <f>G10</f>
        <v>0</v>
      </c>
      <c r="F73" s="1277">
        <f>C6</f>
        <v>1</v>
      </c>
      <c r="G73" s="309"/>
      <c r="H73" s="99"/>
      <c r="I73" s="211"/>
      <c r="J73" s="99"/>
      <c r="K73" s="102"/>
    </row>
    <row r="74" spans="2:11" ht="17" thickBot="1" x14ac:dyDescent="0.25">
      <c r="B74" s="307">
        <v>2</v>
      </c>
      <c r="C74" s="308">
        <f>G13</f>
        <v>0</v>
      </c>
      <c r="D74" s="1277">
        <f>C12</f>
        <v>7</v>
      </c>
      <c r="E74" s="308">
        <f>G14</f>
        <v>0</v>
      </c>
      <c r="F74" s="1277">
        <f>C16</f>
        <v>11</v>
      </c>
      <c r="G74" s="310"/>
      <c r="H74" s="99"/>
      <c r="I74" s="521"/>
      <c r="J74" s="254"/>
      <c r="K74" s="102"/>
    </row>
    <row r="75" spans="2:11" ht="17" thickBot="1" x14ac:dyDescent="0.25">
      <c r="B75" s="1766" t="s">
        <v>1458</v>
      </c>
      <c r="C75" s="1767"/>
      <c r="D75" s="1767"/>
      <c r="E75" s="1767"/>
      <c r="F75" s="1767"/>
      <c r="G75" s="1767"/>
      <c r="H75" s="1767"/>
      <c r="I75" s="1769" t="s">
        <v>2062</v>
      </c>
      <c r="J75" s="1770"/>
      <c r="K75" s="522"/>
    </row>
    <row r="77" spans="2:11" ht="16" x14ac:dyDescent="0.2">
      <c r="C77" s="1760" t="s">
        <v>194</v>
      </c>
      <c r="D77" s="1760"/>
      <c r="E77" s="1760"/>
      <c r="F77" s="1760"/>
      <c r="G77" s="1760"/>
      <c r="H77" s="1760"/>
      <c r="I77" s="1760"/>
      <c r="J77" s="1760"/>
    </row>
    <row r="78" spans="2:11" ht="14" thickBot="1" x14ac:dyDescent="0.2"/>
    <row r="79" spans="2:11" ht="18.75" customHeight="1" thickBot="1" x14ac:dyDescent="0.25">
      <c r="B79" s="1764" t="s">
        <v>1461</v>
      </c>
      <c r="C79" s="1825"/>
      <c r="D79" s="220" t="s">
        <v>1460</v>
      </c>
      <c r="E79" s="1699" t="s">
        <v>18</v>
      </c>
      <c r="F79" s="1826"/>
      <c r="G79" s="295" t="s">
        <v>203</v>
      </c>
      <c r="H79" s="534" t="s">
        <v>199</v>
      </c>
      <c r="I79" s="526"/>
      <c r="J79" s="535" t="s">
        <v>200</v>
      </c>
      <c r="K79" s="526">
        <v>8</v>
      </c>
    </row>
    <row r="80" spans="2:11" x14ac:dyDescent="0.15">
      <c r="B80" s="300" t="s">
        <v>892</v>
      </c>
      <c r="C80" s="301" t="s">
        <v>197</v>
      </c>
      <c r="D80" s="302" t="s">
        <v>2322</v>
      </c>
      <c r="E80" s="303" t="s">
        <v>197</v>
      </c>
      <c r="F80" s="304" t="s">
        <v>2324</v>
      </c>
      <c r="G80" s="305" t="s">
        <v>1041</v>
      </c>
      <c r="H80" s="106" t="s">
        <v>1042</v>
      </c>
      <c r="I80" s="106" t="s">
        <v>1043</v>
      </c>
      <c r="J80" s="106" t="s">
        <v>193</v>
      </c>
      <c r="K80" s="306" t="s">
        <v>2063</v>
      </c>
    </row>
    <row r="81" spans="2:11" ht="16" x14ac:dyDescent="0.2">
      <c r="B81" s="307">
        <v>1</v>
      </c>
      <c r="C81" s="308">
        <f>G10</f>
        <v>0</v>
      </c>
      <c r="D81" s="1277">
        <f>C10</f>
        <v>5</v>
      </c>
      <c r="E81" s="308">
        <f>G17</f>
        <v>0</v>
      </c>
      <c r="F81" s="1277">
        <f>C9</f>
        <v>4</v>
      </c>
      <c r="G81" s="309"/>
      <c r="H81" s="99"/>
      <c r="I81" s="211"/>
      <c r="J81" s="99"/>
      <c r="K81" s="102"/>
    </row>
    <row r="82" spans="2:11" ht="17" thickBot="1" x14ac:dyDescent="0.25">
      <c r="B82" s="307">
        <v>2</v>
      </c>
      <c r="C82" s="308">
        <f>G14</f>
        <v>0</v>
      </c>
      <c r="D82" s="1277">
        <f>C16</f>
        <v>11</v>
      </c>
      <c r="E82" s="308">
        <f>G13</f>
        <v>0</v>
      </c>
      <c r="F82" s="1277">
        <f>C7</f>
        <v>2</v>
      </c>
      <c r="G82" s="310"/>
      <c r="H82" s="99"/>
      <c r="I82" s="521"/>
      <c r="J82" s="254"/>
      <c r="K82" s="102"/>
    </row>
    <row r="83" spans="2:11" ht="17" thickBot="1" x14ac:dyDescent="0.25">
      <c r="B83" s="1766" t="s">
        <v>1458</v>
      </c>
      <c r="C83" s="1767"/>
      <c r="D83" s="1767"/>
      <c r="E83" s="1767"/>
      <c r="F83" s="1767"/>
      <c r="G83" s="1767"/>
      <c r="H83" s="1767"/>
      <c r="I83" s="1769" t="s">
        <v>2062</v>
      </c>
      <c r="J83" s="1770"/>
      <c r="K83" s="522"/>
    </row>
    <row r="85" spans="2:11" ht="16" x14ac:dyDescent="0.2">
      <c r="C85" s="1760" t="s">
        <v>194</v>
      </c>
      <c r="D85" s="1760"/>
      <c r="E85" s="1760"/>
      <c r="F85" s="1760"/>
      <c r="G85" s="1760"/>
      <c r="H85" s="1760"/>
      <c r="I85" s="1760"/>
      <c r="J85" s="1760"/>
    </row>
    <row r="86" spans="2:11" ht="14" thickBot="1" x14ac:dyDescent="0.2"/>
    <row r="87" spans="2:11" ht="19" thickBot="1" x14ac:dyDescent="0.25">
      <c r="B87" s="1764" t="s">
        <v>1461</v>
      </c>
      <c r="C87" s="1825"/>
      <c r="D87" s="220" t="s">
        <v>1460</v>
      </c>
      <c r="E87" s="1699" t="s">
        <v>18</v>
      </c>
      <c r="F87" s="1826"/>
      <c r="G87" s="295" t="s">
        <v>203</v>
      </c>
      <c r="H87" s="534" t="s">
        <v>199</v>
      </c>
      <c r="I87" s="526"/>
      <c r="J87" s="535" t="s">
        <v>200</v>
      </c>
      <c r="K87" s="526">
        <v>9</v>
      </c>
    </row>
    <row r="88" spans="2:11" x14ac:dyDescent="0.15">
      <c r="B88" s="300" t="s">
        <v>892</v>
      </c>
      <c r="C88" s="301" t="s">
        <v>197</v>
      </c>
      <c r="D88" s="302" t="s">
        <v>2322</v>
      </c>
      <c r="E88" s="303" t="s">
        <v>197</v>
      </c>
      <c r="F88" s="304" t="s">
        <v>2324</v>
      </c>
      <c r="G88" s="305" t="s">
        <v>1041</v>
      </c>
      <c r="H88" s="106" t="s">
        <v>1042</v>
      </c>
      <c r="I88" s="106" t="s">
        <v>1043</v>
      </c>
      <c r="J88" s="106" t="s">
        <v>193</v>
      </c>
      <c r="K88" s="306" t="s">
        <v>2063</v>
      </c>
    </row>
    <row r="89" spans="2:11" ht="16" x14ac:dyDescent="0.2">
      <c r="B89" s="307">
        <v>1</v>
      </c>
      <c r="C89" s="308">
        <f>G10</f>
        <v>0</v>
      </c>
      <c r="D89" s="1277">
        <f>C15</f>
        <v>10</v>
      </c>
      <c r="E89" s="308">
        <f>G17</f>
        <v>0</v>
      </c>
      <c r="F89" s="1277">
        <f>C11</f>
        <v>6</v>
      </c>
      <c r="G89" s="309"/>
      <c r="H89" s="99"/>
      <c r="I89" s="211"/>
      <c r="J89" s="99"/>
      <c r="K89" s="102"/>
    </row>
    <row r="90" spans="2:11" ht="17" thickBot="1" x14ac:dyDescent="0.25">
      <c r="B90" s="307">
        <v>2</v>
      </c>
      <c r="C90" s="308">
        <f>G14</f>
        <v>0</v>
      </c>
      <c r="D90" s="1277">
        <f>C12</f>
        <v>7</v>
      </c>
      <c r="E90" s="308">
        <f>G13</f>
        <v>0</v>
      </c>
      <c r="F90" s="1277">
        <f>C8</f>
        <v>3</v>
      </c>
      <c r="G90" s="310"/>
      <c r="H90" s="99"/>
      <c r="I90" s="521"/>
      <c r="J90" s="254"/>
      <c r="K90" s="102"/>
    </row>
    <row r="91" spans="2:11" ht="17" thickBot="1" x14ac:dyDescent="0.25">
      <c r="B91" s="1766" t="s">
        <v>1458</v>
      </c>
      <c r="C91" s="1767"/>
      <c r="D91" s="1767"/>
      <c r="E91" s="1767"/>
      <c r="F91" s="1767"/>
      <c r="G91" s="1767"/>
      <c r="H91" s="1767"/>
      <c r="I91" s="1769" t="s">
        <v>2062</v>
      </c>
      <c r="J91" s="1770"/>
      <c r="K91" s="522"/>
    </row>
    <row r="93" spans="2:11" ht="16" x14ac:dyDescent="0.2">
      <c r="C93" s="1760" t="s">
        <v>194</v>
      </c>
      <c r="D93" s="1760"/>
      <c r="E93" s="1760"/>
      <c r="F93" s="1760"/>
      <c r="G93" s="1760"/>
      <c r="H93" s="1760"/>
      <c r="I93" s="1760"/>
      <c r="J93" s="1760"/>
    </row>
    <row r="94" spans="2:11" ht="14" thickBot="1" x14ac:dyDescent="0.2"/>
    <row r="95" spans="2:11" ht="19" thickBot="1" x14ac:dyDescent="0.25">
      <c r="B95" s="1764" t="s">
        <v>1461</v>
      </c>
      <c r="C95" s="1825"/>
      <c r="D95" s="220" t="s">
        <v>1460</v>
      </c>
      <c r="E95" s="1699" t="s">
        <v>18</v>
      </c>
      <c r="F95" s="1826"/>
      <c r="G95" s="295" t="s">
        <v>203</v>
      </c>
      <c r="H95" s="534" t="s">
        <v>199</v>
      </c>
      <c r="I95" s="526"/>
      <c r="J95" s="535" t="s">
        <v>200</v>
      </c>
      <c r="K95" s="526">
        <v>10</v>
      </c>
    </row>
    <row r="96" spans="2:11" x14ac:dyDescent="0.15">
      <c r="B96" s="300" t="s">
        <v>892</v>
      </c>
      <c r="C96" s="301" t="s">
        <v>197</v>
      </c>
      <c r="D96" s="302" t="s">
        <v>2322</v>
      </c>
      <c r="E96" s="303" t="s">
        <v>197</v>
      </c>
      <c r="F96" s="304" t="s">
        <v>2324</v>
      </c>
      <c r="G96" s="305" t="s">
        <v>1041</v>
      </c>
      <c r="H96" s="106" t="s">
        <v>1042</v>
      </c>
      <c r="I96" s="106" t="s">
        <v>1043</v>
      </c>
      <c r="J96" s="106" t="s">
        <v>193</v>
      </c>
      <c r="K96" s="306" t="s">
        <v>2063</v>
      </c>
    </row>
    <row r="97" spans="2:11" ht="16" x14ac:dyDescent="0.2">
      <c r="B97" s="307">
        <v>1</v>
      </c>
      <c r="C97" s="308">
        <f>G17</f>
        <v>0</v>
      </c>
      <c r="D97" s="1277">
        <f>C16</f>
        <v>11</v>
      </c>
      <c r="E97" s="308">
        <f>G13</f>
        <v>0</v>
      </c>
      <c r="F97" s="1277">
        <f>C8</f>
        <v>3</v>
      </c>
      <c r="G97" s="309"/>
      <c r="H97" s="99"/>
      <c r="I97" s="211"/>
      <c r="J97" s="99"/>
      <c r="K97" s="102"/>
    </row>
    <row r="98" spans="2:11" ht="17" thickBot="1" x14ac:dyDescent="0.25">
      <c r="B98" s="307">
        <v>2</v>
      </c>
      <c r="C98" s="308">
        <f>G14</f>
        <v>0</v>
      </c>
      <c r="D98" s="1277">
        <f>C7</f>
        <v>2</v>
      </c>
      <c r="E98" s="308">
        <f>G10</f>
        <v>0</v>
      </c>
      <c r="F98" s="1277">
        <f>C15</f>
        <v>10</v>
      </c>
      <c r="G98" s="310"/>
      <c r="H98" s="99"/>
      <c r="I98" s="521"/>
      <c r="J98" s="254"/>
      <c r="K98" s="102"/>
    </row>
    <row r="99" spans="2:11" ht="17" thickBot="1" x14ac:dyDescent="0.25">
      <c r="B99" s="1766" t="s">
        <v>1458</v>
      </c>
      <c r="C99" s="1767"/>
      <c r="D99" s="1767"/>
      <c r="E99" s="1767"/>
      <c r="F99" s="1767"/>
      <c r="G99" s="1767"/>
      <c r="H99" s="1767"/>
      <c r="I99" s="1769" t="s">
        <v>2062</v>
      </c>
      <c r="J99" s="1770"/>
      <c r="K99" s="522"/>
    </row>
    <row r="103" spans="2:11" ht="16" x14ac:dyDescent="0.2">
      <c r="C103" s="1760" t="s">
        <v>194</v>
      </c>
      <c r="D103" s="1760"/>
      <c r="E103" s="1760"/>
      <c r="F103" s="1760"/>
      <c r="G103" s="1760"/>
      <c r="H103" s="1760"/>
      <c r="I103" s="1760"/>
      <c r="J103" s="1760"/>
    </row>
    <row r="104" spans="2:11" ht="14" thickBot="1" x14ac:dyDescent="0.2"/>
    <row r="105" spans="2:11" ht="19" thickBot="1" x14ac:dyDescent="0.25">
      <c r="B105" s="1764" t="s">
        <v>1461</v>
      </c>
      <c r="C105" s="1825"/>
      <c r="D105" s="220" t="s">
        <v>1460</v>
      </c>
      <c r="E105" s="1699" t="s">
        <v>18</v>
      </c>
      <c r="F105" s="1826"/>
      <c r="G105" s="295" t="s">
        <v>203</v>
      </c>
      <c r="H105" s="534" t="s">
        <v>199</v>
      </c>
      <c r="I105" s="526"/>
      <c r="J105" s="535" t="s">
        <v>200</v>
      </c>
      <c r="K105" s="526">
        <v>11</v>
      </c>
    </row>
    <row r="106" spans="2:11" x14ac:dyDescent="0.15">
      <c r="B106" s="300" t="s">
        <v>892</v>
      </c>
      <c r="C106" s="301" t="s">
        <v>197</v>
      </c>
      <c r="D106" s="302" t="s">
        <v>2322</v>
      </c>
      <c r="E106" s="303" t="s">
        <v>197</v>
      </c>
      <c r="F106" s="304" t="s">
        <v>2324</v>
      </c>
      <c r="G106" s="305" t="s">
        <v>1041</v>
      </c>
      <c r="H106" s="106" t="s">
        <v>1042</v>
      </c>
      <c r="I106" s="106" t="s">
        <v>1043</v>
      </c>
      <c r="J106" s="106" t="s">
        <v>193</v>
      </c>
      <c r="K106" s="306" t="s">
        <v>2063</v>
      </c>
    </row>
    <row r="107" spans="2:11" ht="16" x14ac:dyDescent="0.2">
      <c r="B107" s="307">
        <v>1</v>
      </c>
      <c r="C107" s="308">
        <f>G17</f>
        <v>0</v>
      </c>
      <c r="D107" s="1277">
        <f>C6</f>
        <v>1</v>
      </c>
      <c r="E107" s="308">
        <f>G13</f>
        <v>0</v>
      </c>
      <c r="F107" s="1277">
        <f>C14</f>
        <v>9</v>
      </c>
      <c r="G107" s="309"/>
      <c r="H107" s="99"/>
      <c r="I107" s="211"/>
      <c r="J107" s="99"/>
      <c r="K107" s="102"/>
    </row>
    <row r="108" spans="2:11" ht="17" thickBot="1" x14ac:dyDescent="0.25">
      <c r="B108" s="307">
        <v>2</v>
      </c>
      <c r="C108" s="308">
        <f>G10</f>
        <v>0</v>
      </c>
      <c r="D108" s="1277">
        <f>C12</f>
        <v>7</v>
      </c>
      <c r="E108" s="308">
        <f>G14</f>
        <v>0</v>
      </c>
      <c r="F108" s="1277">
        <f>C7</f>
        <v>2</v>
      </c>
      <c r="G108" s="310"/>
      <c r="H108" s="99"/>
      <c r="I108" s="521"/>
      <c r="J108" s="254"/>
      <c r="K108" s="102"/>
    </row>
    <row r="109" spans="2:11" ht="17" thickBot="1" x14ac:dyDescent="0.25">
      <c r="B109" s="1766" t="s">
        <v>1458</v>
      </c>
      <c r="C109" s="1767"/>
      <c r="D109" s="1767"/>
      <c r="E109" s="1767"/>
      <c r="F109" s="1767"/>
      <c r="G109" s="1767"/>
      <c r="H109" s="1767"/>
      <c r="I109" s="1769" t="s">
        <v>2062</v>
      </c>
      <c r="J109" s="1770"/>
      <c r="K109" s="522"/>
    </row>
    <row r="111" spans="2:11" ht="16" x14ac:dyDescent="0.2">
      <c r="C111" s="1760" t="s">
        <v>194</v>
      </c>
      <c r="D111" s="1760"/>
      <c r="E111" s="1760"/>
      <c r="F111" s="1760"/>
      <c r="G111" s="1760"/>
      <c r="H111" s="1760"/>
      <c r="I111" s="1760"/>
      <c r="J111" s="1760"/>
    </row>
    <row r="112" spans="2:11" ht="14" thickBot="1" x14ac:dyDescent="0.2"/>
    <row r="113" spans="2:11" ht="19" thickBot="1" x14ac:dyDescent="0.25">
      <c r="B113" s="1764" t="s">
        <v>1461</v>
      </c>
      <c r="C113" s="1825"/>
      <c r="D113" s="220" t="s">
        <v>1460</v>
      </c>
      <c r="E113" s="1699" t="s">
        <v>18</v>
      </c>
      <c r="F113" s="1826"/>
      <c r="G113" s="295" t="s">
        <v>203</v>
      </c>
      <c r="H113" s="534" t="s">
        <v>199</v>
      </c>
      <c r="I113" s="526"/>
      <c r="J113" s="535" t="s">
        <v>200</v>
      </c>
      <c r="K113" s="526">
        <v>12</v>
      </c>
    </row>
    <row r="114" spans="2:11" x14ac:dyDescent="0.15">
      <c r="B114" s="300" t="s">
        <v>892</v>
      </c>
      <c r="C114" s="301" t="s">
        <v>197</v>
      </c>
      <c r="D114" s="302" t="s">
        <v>2322</v>
      </c>
      <c r="E114" s="303" t="s">
        <v>197</v>
      </c>
      <c r="F114" s="304" t="s">
        <v>2324</v>
      </c>
      <c r="G114" s="305" t="s">
        <v>1041</v>
      </c>
      <c r="H114" s="106" t="s">
        <v>1042</v>
      </c>
      <c r="I114" s="106" t="s">
        <v>1043</v>
      </c>
      <c r="J114" s="106" t="s">
        <v>193</v>
      </c>
      <c r="K114" s="306" t="s">
        <v>2063</v>
      </c>
    </row>
    <row r="115" spans="2:11" ht="16" x14ac:dyDescent="0.2">
      <c r="B115" s="307">
        <v>1</v>
      </c>
      <c r="C115" s="308">
        <f>G13</f>
        <v>0</v>
      </c>
      <c r="D115" s="1277">
        <f>C16</f>
        <v>11</v>
      </c>
      <c r="E115" s="308">
        <f>G10</f>
        <v>0</v>
      </c>
      <c r="F115" s="1277">
        <f>C11</f>
        <v>6</v>
      </c>
      <c r="G115" s="309"/>
      <c r="H115" s="99"/>
      <c r="I115" s="211"/>
      <c r="J115" s="99"/>
      <c r="K115" s="102"/>
    </row>
    <row r="116" spans="2:11" ht="17" thickBot="1" x14ac:dyDescent="0.25">
      <c r="B116" s="307">
        <v>2</v>
      </c>
      <c r="C116" s="308">
        <f>G14</f>
        <v>0</v>
      </c>
      <c r="D116" s="1277">
        <f>C13</f>
        <v>8</v>
      </c>
      <c r="E116" s="308">
        <f>G17</f>
        <v>0</v>
      </c>
      <c r="F116" s="1277">
        <f>C6</f>
        <v>1</v>
      </c>
      <c r="G116" s="310"/>
      <c r="H116" s="99"/>
      <c r="I116" s="521"/>
      <c r="J116" s="254"/>
      <c r="K116" s="102"/>
    </row>
    <row r="117" spans="2:11" ht="17" thickBot="1" x14ac:dyDescent="0.25">
      <c r="B117" s="1766" t="s">
        <v>1458</v>
      </c>
      <c r="C117" s="1767"/>
      <c r="D117" s="1767"/>
      <c r="E117" s="1767"/>
      <c r="F117" s="1767"/>
      <c r="G117" s="1767"/>
      <c r="H117" s="1767"/>
      <c r="I117" s="1769" t="s">
        <v>2062</v>
      </c>
      <c r="J117" s="1770"/>
      <c r="K117" s="522"/>
    </row>
    <row r="119" spans="2:11" ht="16" x14ac:dyDescent="0.2">
      <c r="C119" s="1760" t="s">
        <v>194</v>
      </c>
      <c r="D119" s="1760"/>
      <c r="E119" s="1760"/>
      <c r="F119" s="1760"/>
      <c r="G119" s="1760"/>
      <c r="H119" s="1760"/>
      <c r="I119" s="1760"/>
      <c r="J119" s="1760"/>
    </row>
    <row r="120" spans="2:11" ht="14" thickBot="1" x14ac:dyDescent="0.2"/>
    <row r="121" spans="2:11" ht="19" thickBot="1" x14ac:dyDescent="0.25">
      <c r="B121" s="1764" t="s">
        <v>1461</v>
      </c>
      <c r="C121" s="1825"/>
      <c r="D121" s="220" t="s">
        <v>1460</v>
      </c>
      <c r="E121" s="1699" t="s">
        <v>18</v>
      </c>
      <c r="F121" s="1826"/>
      <c r="G121" s="295" t="s">
        <v>203</v>
      </c>
      <c r="H121" s="534" t="s">
        <v>199</v>
      </c>
      <c r="I121" s="526"/>
      <c r="J121" s="535" t="s">
        <v>200</v>
      </c>
      <c r="K121" s="526">
        <v>13</v>
      </c>
    </row>
    <row r="122" spans="2:11" x14ac:dyDescent="0.15">
      <c r="B122" s="300" t="s">
        <v>892</v>
      </c>
      <c r="C122" s="301" t="s">
        <v>197</v>
      </c>
      <c r="D122" s="302" t="s">
        <v>2322</v>
      </c>
      <c r="E122" s="303" t="s">
        <v>197</v>
      </c>
      <c r="F122" s="304" t="s">
        <v>2324</v>
      </c>
      <c r="G122" s="305" t="s">
        <v>1041</v>
      </c>
      <c r="H122" s="106" t="s">
        <v>1042</v>
      </c>
      <c r="I122" s="106" t="s">
        <v>1043</v>
      </c>
      <c r="J122" s="106" t="s">
        <v>193</v>
      </c>
      <c r="K122" s="306" t="s">
        <v>2063</v>
      </c>
    </row>
    <row r="123" spans="2:11" ht="16" x14ac:dyDescent="0.2">
      <c r="B123" s="307">
        <v>1</v>
      </c>
      <c r="C123" s="308">
        <f>G17</f>
        <v>0</v>
      </c>
      <c r="D123" s="1277">
        <f>C6</f>
        <v>1</v>
      </c>
      <c r="E123" s="308">
        <f>G13</f>
        <v>0</v>
      </c>
      <c r="F123" s="1277">
        <f>C10</f>
        <v>5</v>
      </c>
      <c r="G123" s="309"/>
      <c r="H123" s="99"/>
      <c r="I123" s="211"/>
      <c r="J123" s="99"/>
      <c r="K123" s="102"/>
    </row>
    <row r="124" spans="2:11" ht="17" thickBot="1" x14ac:dyDescent="0.25">
      <c r="B124" s="307">
        <v>2</v>
      </c>
      <c r="C124" s="308">
        <f>G14</f>
        <v>0</v>
      </c>
      <c r="D124" s="1277">
        <f>C13</f>
        <v>8</v>
      </c>
      <c r="E124" s="308">
        <f>G10</f>
        <v>0</v>
      </c>
      <c r="F124" s="1277">
        <f>C17</f>
        <v>12</v>
      </c>
      <c r="G124" s="310"/>
      <c r="H124" s="99"/>
      <c r="I124" s="521"/>
      <c r="J124" s="254"/>
      <c r="K124" s="102"/>
    </row>
    <row r="125" spans="2:11" ht="17" thickBot="1" x14ac:dyDescent="0.25">
      <c r="B125" s="1766" t="s">
        <v>1458</v>
      </c>
      <c r="C125" s="1767"/>
      <c r="D125" s="1767"/>
      <c r="E125" s="1767"/>
      <c r="F125" s="1767"/>
      <c r="G125" s="1767"/>
      <c r="H125" s="1767"/>
      <c r="I125" s="1769" t="s">
        <v>2062</v>
      </c>
      <c r="J125" s="1770"/>
      <c r="K125" s="522"/>
    </row>
    <row r="127" spans="2:11" ht="16" x14ac:dyDescent="0.2">
      <c r="C127" s="1760" t="s">
        <v>194</v>
      </c>
      <c r="D127" s="1760"/>
      <c r="E127" s="1760"/>
      <c r="F127" s="1760"/>
      <c r="G127" s="1760"/>
      <c r="H127" s="1760"/>
      <c r="I127" s="1760"/>
      <c r="J127" s="1760"/>
    </row>
    <row r="128" spans="2:11" ht="14" thickBot="1" x14ac:dyDescent="0.2"/>
    <row r="129" spans="2:11" ht="19" thickBot="1" x14ac:dyDescent="0.25">
      <c r="B129" s="1764" t="s">
        <v>1461</v>
      </c>
      <c r="C129" s="1825"/>
      <c r="D129" s="220" t="s">
        <v>1460</v>
      </c>
      <c r="E129" s="1699" t="s">
        <v>18</v>
      </c>
      <c r="F129" s="1826"/>
      <c r="G129" s="295" t="s">
        <v>203</v>
      </c>
      <c r="H129" s="534" t="s">
        <v>199</v>
      </c>
      <c r="I129" s="526"/>
      <c r="J129" s="535" t="s">
        <v>200</v>
      </c>
      <c r="K129" s="526">
        <v>14</v>
      </c>
    </row>
    <row r="130" spans="2:11" x14ac:dyDescent="0.15">
      <c r="B130" s="300" t="s">
        <v>892</v>
      </c>
      <c r="C130" s="301" t="s">
        <v>197</v>
      </c>
      <c r="D130" s="302" t="s">
        <v>2322</v>
      </c>
      <c r="E130" s="303" t="s">
        <v>197</v>
      </c>
      <c r="F130" s="304" t="s">
        <v>2324</v>
      </c>
      <c r="G130" s="305" t="s">
        <v>1041</v>
      </c>
      <c r="H130" s="106" t="s">
        <v>1042</v>
      </c>
      <c r="I130" s="106" t="s">
        <v>1043</v>
      </c>
      <c r="J130" s="106" t="s">
        <v>193</v>
      </c>
      <c r="K130" s="306" t="s">
        <v>2063</v>
      </c>
    </row>
    <row r="131" spans="2:11" ht="16" x14ac:dyDescent="0.2">
      <c r="B131" s="307">
        <v>1</v>
      </c>
      <c r="C131" s="308">
        <f>G17</f>
        <v>0</v>
      </c>
      <c r="D131" s="1277">
        <f>C8</f>
        <v>3</v>
      </c>
      <c r="E131" s="308">
        <f>G13</f>
        <v>0</v>
      </c>
      <c r="F131" s="1277">
        <f>C15</f>
        <v>10</v>
      </c>
      <c r="G131" s="309"/>
      <c r="H131" s="99"/>
      <c r="I131" s="211"/>
      <c r="J131" s="99"/>
      <c r="K131" s="102"/>
    </row>
    <row r="132" spans="2:11" ht="17" thickBot="1" x14ac:dyDescent="0.25">
      <c r="B132" s="307">
        <v>2</v>
      </c>
      <c r="C132" s="308">
        <f>G14</f>
        <v>0</v>
      </c>
      <c r="D132" s="1277">
        <f>C14</f>
        <v>9</v>
      </c>
      <c r="E132" s="308">
        <f>G10</f>
        <v>0</v>
      </c>
      <c r="F132" s="1277">
        <f>C9</f>
        <v>4</v>
      </c>
      <c r="G132" s="310"/>
      <c r="H132" s="99"/>
      <c r="I132" s="521"/>
      <c r="J132" s="254"/>
      <c r="K132" s="102"/>
    </row>
    <row r="133" spans="2:11" ht="17" thickBot="1" x14ac:dyDescent="0.25">
      <c r="B133" s="1766" t="s">
        <v>1458</v>
      </c>
      <c r="C133" s="1767"/>
      <c r="D133" s="1767"/>
      <c r="E133" s="1767"/>
      <c r="F133" s="1767"/>
      <c r="G133" s="1767"/>
      <c r="H133" s="1767"/>
      <c r="I133" s="1769" t="s">
        <v>2062</v>
      </c>
      <c r="J133" s="1770"/>
      <c r="K133" s="522"/>
    </row>
    <row r="135" spans="2:11" ht="16" x14ac:dyDescent="0.2">
      <c r="C135" s="1760" t="s">
        <v>194</v>
      </c>
      <c r="D135" s="1760"/>
      <c r="E135" s="1760"/>
      <c r="F135" s="1760"/>
      <c r="G135" s="1760"/>
      <c r="H135" s="1760"/>
      <c r="I135" s="1760"/>
      <c r="J135" s="1760"/>
    </row>
    <row r="136" spans="2:11" ht="14" thickBot="1" x14ac:dyDescent="0.2"/>
    <row r="137" spans="2:11" ht="19" thickBot="1" x14ac:dyDescent="0.25">
      <c r="B137" s="1764" t="s">
        <v>1461</v>
      </c>
      <c r="C137" s="1825"/>
      <c r="D137" s="220" t="s">
        <v>1460</v>
      </c>
      <c r="E137" s="1699" t="s">
        <v>18</v>
      </c>
      <c r="F137" s="1826"/>
      <c r="G137" s="295" t="s">
        <v>203</v>
      </c>
      <c r="H137" s="534" t="s">
        <v>199</v>
      </c>
      <c r="I137" s="526"/>
      <c r="J137" s="535" t="s">
        <v>200</v>
      </c>
      <c r="K137" s="526">
        <v>15</v>
      </c>
    </row>
    <row r="138" spans="2:11" x14ac:dyDescent="0.15">
      <c r="B138" s="300" t="s">
        <v>892</v>
      </c>
      <c r="C138" s="301" t="s">
        <v>197</v>
      </c>
      <c r="D138" s="302" t="s">
        <v>2322</v>
      </c>
      <c r="E138" s="303" t="s">
        <v>197</v>
      </c>
      <c r="F138" s="304" t="s">
        <v>2324</v>
      </c>
      <c r="G138" s="305" t="s">
        <v>1041</v>
      </c>
      <c r="H138" s="106" t="s">
        <v>1042</v>
      </c>
      <c r="I138" s="106" t="s">
        <v>1043</v>
      </c>
      <c r="J138" s="106" t="s">
        <v>193</v>
      </c>
      <c r="K138" s="306" t="s">
        <v>2063</v>
      </c>
    </row>
    <row r="139" spans="2:11" ht="16" x14ac:dyDescent="0.2">
      <c r="B139" s="307">
        <v>1</v>
      </c>
      <c r="C139" s="308">
        <f>G17</f>
        <v>0</v>
      </c>
      <c r="D139" s="1277">
        <f>C11</f>
        <v>6</v>
      </c>
      <c r="E139" s="308">
        <f>G13</f>
        <v>0</v>
      </c>
      <c r="F139" s="1277">
        <f>C7</f>
        <v>2</v>
      </c>
      <c r="G139" s="309"/>
      <c r="H139" s="99"/>
      <c r="I139" s="211"/>
      <c r="J139" s="99"/>
      <c r="K139" s="102"/>
    </row>
    <row r="140" spans="2:11" ht="17" thickBot="1" x14ac:dyDescent="0.25">
      <c r="B140" s="307">
        <v>2</v>
      </c>
      <c r="C140" s="308">
        <f>G10</f>
        <v>0</v>
      </c>
      <c r="D140" s="1277">
        <f>C9</f>
        <v>4</v>
      </c>
      <c r="E140" s="308">
        <f>G14</f>
        <v>0</v>
      </c>
      <c r="F140" s="1277">
        <f>C17</f>
        <v>12</v>
      </c>
      <c r="G140" s="310"/>
      <c r="H140" s="99"/>
      <c r="I140" s="521"/>
      <c r="J140" s="254"/>
      <c r="K140" s="102"/>
    </row>
    <row r="141" spans="2:11" ht="17" thickBot="1" x14ac:dyDescent="0.25">
      <c r="B141" s="1766" t="s">
        <v>1458</v>
      </c>
      <c r="C141" s="1767"/>
      <c r="D141" s="1767"/>
      <c r="E141" s="1767"/>
      <c r="F141" s="1767"/>
      <c r="G141" s="1767"/>
      <c r="H141" s="1767"/>
      <c r="I141" s="1769" t="s">
        <v>2062</v>
      </c>
      <c r="J141" s="1770"/>
      <c r="K141" s="522"/>
    </row>
    <row r="143" spans="2:11" ht="16" x14ac:dyDescent="0.2">
      <c r="C143" s="1760" t="s">
        <v>194</v>
      </c>
      <c r="D143" s="1760"/>
      <c r="E143" s="1760"/>
      <c r="F143" s="1760"/>
      <c r="G143" s="1760"/>
      <c r="H143" s="1760"/>
      <c r="I143" s="1760"/>
      <c r="J143" s="1760"/>
    </row>
    <row r="144" spans="2:11" ht="14" thickBot="1" x14ac:dyDescent="0.2"/>
    <row r="145" spans="2:11" ht="19" thickBot="1" x14ac:dyDescent="0.25">
      <c r="B145" s="1764" t="s">
        <v>1461</v>
      </c>
      <c r="C145" s="1825"/>
      <c r="D145" s="220" t="s">
        <v>1460</v>
      </c>
      <c r="E145" s="1699" t="s">
        <v>18</v>
      </c>
      <c r="F145" s="1826"/>
      <c r="G145" s="295" t="s">
        <v>203</v>
      </c>
      <c r="H145" s="534" t="s">
        <v>199</v>
      </c>
      <c r="I145" s="526"/>
      <c r="J145" s="535" t="s">
        <v>200</v>
      </c>
      <c r="K145" s="526">
        <v>16</v>
      </c>
    </row>
    <row r="146" spans="2:11" x14ac:dyDescent="0.15">
      <c r="B146" s="300" t="s">
        <v>892</v>
      </c>
      <c r="C146" s="301" t="s">
        <v>197</v>
      </c>
      <c r="D146" s="302" t="s">
        <v>2322</v>
      </c>
      <c r="E146" s="303" t="s">
        <v>197</v>
      </c>
      <c r="F146" s="304" t="s">
        <v>2324</v>
      </c>
      <c r="G146" s="305" t="s">
        <v>1041</v>
      </c>
      <c r="H146" s="106" t="s">
        <v>1042</v>
      </c>
      <c r="I146" s="106" t="s">
        <v>1043</v>
      </c>
      <c r="J146" s="106" t="s">
        <v>193</v>
      </c>
      <c r="K146" s="306" t="s">
        <v>2063</v>
      </c>
    </row>
    <row r="147" spans="2:11" ht="16" x14ac:dyDescent="0.2">
      <c r="B147" s="307">
        <v>1</v>
      </c>
      <c r="C147" s="308">
        <f>G10</f>
        <v>0</v>
      </c>
      <c r="D147" s="1277">
        <f>C9</f>
        <v>4</v>
      </c>
      <c r="E147" s="308">
        <f>G17</f>
        <v>0</v>
      </c>
      <c r="F147" s="1277">
        <f>C11</f>
        <v>6</v>
      </c>
      <c r="G147" s="309"/>
      <c r="H147" s="99"/>
      <c r="I147" s="211"/>
      <c r="J147" s="99"/>
      <c r="K147" s="102"/>
    </row>
    <row r="148" spans="2:11" ht="17" thickBot="1" x14ac:dyDescent="0.25">
      <c r="B148" s="307">
        <v>2</v>
      </c>
      <c r="C148" s="308">
        <f>G13</f>
        <v>0</v>
      </c>
      <c r="D148" s="1277">
        <f>C16</f>
        <v>11</v>
      </c>
      <c r="E148" s="308">
        <f>G14</f>
        <v>0</v>
      </c>
      <c r="F148" s="1277">
        <f>C6</f>
        <v>1</v>
      </c>
      <c r="G148" s="310"/>
      <c r="H148" s="99"/>
      <c r="I148" s="521"/>
      <c r="J148" s="254"/>
      <c r="K148" s="102"/>
    </row>
    <row r="149" spans="2:11" ht="17" thickBot="1" x14ac:dyDescent="0.25">
      <c r="B149" s="1766" t="s">
        <v>1458</v>
      </c>
      <c r="C149" s="1767"/>
      <c r="D149" s="1767"/>
      <c r="E149" s="1767"/>
      <c r="F149" s="1767"/>
      <c r="G149" s="1767"/>
      <c r="H149" s="1767"/>
      <c r="I149" s="1769" t="s">
        <v>2062</v>
      </c>
      <c r="J149" s="1770"/>
      <c r="K149" s="522"/>
    </row>
    <row r="155" spans="2:11" ht="16" x14ac:dyDescent="0.2">
      <c r="C155" s="1760" t="s">
        <v>194</v>
      </c>
      <c r="D155" s="1760"/>
      <c r="E155" s="1760"/>
      <c r="F155" s="1760"/>
      <c r="G155" s="1760"/>
      <c r="H155" s="1760"/>
      <c r="I155" s="1760"/>
      <c r="J155" s="1760"/>
    </row>
    <row r="156" spans="2:11" ht="14" thickBot="1" x14ac:dyDescent="0.2"/>
    <row r="157" spans="2:11" ht="19" thickBot="1" x14ac:dyDescent="0.25">
      <c r="B157" s="1764" t="s">
        <v>1461</v>
      </c>
      <c r="C157" s="1825"/>
      <c r="D157" s="220" t="s">
        <v>1460</v>
      </c>
      <c r="E157" s="1699" t="s">
        <v>18</v>
      </c>
      <c r="F157" s="1826"/>
      <c r="G157" s="295" t="s">
        <v>203</v>
      </c>
      <c r="H157" s="534" t="s">
        <v>199</v>
      </c>
      <c r="I157" s="526"/>
      <c r="J157" s="535" t="s">
        <v>200</v>
      </c>
      <c r="K157" s="526">
        <v>17</v>
      </c>
    </row>
    <row r="158" spans="2:11" x14ac:dyDescent="0.15">
      <c r="B158" s="300" t="s">
        <v>892</v>
      </c>
      <c r="C158" s="301" t="s">
        <v>197</v>
      </c>
      <c r="D158" s="302" t="s">
        <v>2322</v>
      </c>
      <c r="E158" s="303" t="s">
        <v>197</v>
      </c>
      <c r="F158" s="304" t="s">
        <v>2324</v>
      </c>
      <c r="G158" s="305" t="s">
        <v>1041</v>
      </c>
      <c r="H158" s="106" t="s">
        <v>1042</v>
      </c>
      <c r="I158" s="106" t="s">
        <v>1043</v>
      </c>
      <c r="J158" s="106" t="s">
        <v>193</v>
      </c>
      <c r="K158" s="306" t="s">
        <v>2063</v>
      </c>
    </row>
    <row r="159" spans="2:11" ht="16" x14ac:dyDescent="0.2">
      <c r="B159" s="307">
        <v>1</v>
      </c>
      <c r="C159" s="308">
        <f>G17</f>
        <v>0</v>
      </c>
      <c r="D159" s="1277">
        <f>C12</f>
        <v>7</v>
      </c>
      <c r="E159" s="308">
        <f>G10</f>
        <v>0</v>
      </c>
      <c r="F159" s="1277">
        <f>C9</f>
        <v>4</v>
      </c>
      <c r="G159" s="309"/>
      <c r="H159" s="99"/>
      <c r="I159" s="211"/>
      <c r="J159" s="99"/>
      <c r="K159" s="102"/>
    </row>
    <row r="160" spans="2:11" ht="17" thickBot="1" x14ac:dyDescent="0.25">
      <c r="B160" s="307">
        <v>2</v>
      </c>
      <c r="C160" s="308">
        <f>G13</f>
        <v>0</v>
      </c>
      <c r="D160" s="1277">
        <f>C7</f>
        <v>2</v>
      </c>
      <c r="E160" s="308">
        <f>G14</f>
        <v>0</v>
      </c>
      <c r="F160" s="1277">
        <f>C10</f>
        <v>5</v>
      </c>
      <c r="G160" s="310"/>
      <c r="H160" s="99"/>
      <c r="I160" s="521"/>
      <c r="J160" s="254"/>
      <c r="K160" s="102"/>
    </row>
    <row r="161" spans="2:11" ht="17" thickBot="1" x14ac:dyDescent="0.25">
      <c r="B161" s="1766" t="s">
        <v>1458</v>
      </c>
      <c r="C161" s="1767"/>
      <c r="D161" s="1767"/>
      <c r="E161" s="1767"/>
      <c r="F161" s="1767"/>
      <c r="G161" s="1767"/>
      <c r="H161" s="1767"/>
      <c r="I161" s="1769" t="s">
        <v>2062</v>
      </c>
      <c r="J161" s="1770"/>
      <c r="K161" s="522"/>
    </row>
    <row r="163" spans="2:11" ht="16" x14ac:dyDescent="0.2">
      <c r="C163" s="1760" t="s">
        <v>194</v>
      </c>
      <c r="D163" s="1760"/>
      <c r="E163" s="1760"/>
      <c r="F163" s="1760"/>
      <c r="G163" s="1760"/>
      <c r="H163" s="1760"/>
      <c r="I163" s="1760"/>
      <c r="J163" s="1760"/>
    </row>
    <row r="164" spans="2:11" ht="14" thickBot="1" x14ac:dyDescent="0.2"/>
    <row r="165" spans="2:11" ht="19" thickBot="1" x14ac:dyDescent="0.25">
      <c r="B165" s="1764" t="s">
        <v>1461</v>
      </c>
      <c r="C165" s="1825"/>
      <c r="D165" s="220" t="s">
        <v>1460</v>
      </c>
      <c r="E165" s="1699" t="s">
        <v>18</v>
      </c>
      <c r="F165" s="1826"/>
      <c r="G165" s="295" t="s">
        <v>203</v>
      </c>
      <c r="H165" s="534" t="s">
        <v>199</v>
      </c>
      <c r="I165" s="526"/>
      <c r="J165" s="535" t="s">
        <v>200</v>
      </c>
      <c r="K165" s="526">
        <v>18</v>
      </c>
    </row>
    <row r="166" spans="2:11" x14ac:dyDescent="0.15">
      <c r="B166" s="300" t="s">
        <v>892</v>
      </c>
      <c r="C166" s="301" t="s">
        <v>197</v>
      </c>
      <c r="D166" s="302" t="s">
        <v>2322</v>
      </c>
      <c r="E166" s="303" t="s">
        <v>197</v>
      </c>
      <c r="F166" s="304" t="s">
        <v>2324</v>
      </c>
      <c r="G166" s="305" t="s">
        <v>1041</v>
      </c>
      <c r="H166" s="106" t="s">
        <v>1042</v>
      </c>
      <c r="I166" s="106" t="s">
        <v>1043</v>
      </c>
      <c r="J166" s="106" t="s">
        <v>193</v>
      </c>
      <c r="K166" s="306" t="s">
        <v>2063</v>
      </c>
    </row>
    <row r="167" spans="2:11" ht="16" x14ac:dyDescent="0.2">
      <c r="B167" s="307">
        <v>1</v>
      </c>
      <c r="C167" s="308">
        <f>G10</f>
        <v>0</v>
      </c>
      <c r="D167" s="1277">
        <f>C6</f>
        <v>1</v>
      </c>
      <c r="E167" s="308">
        <f>G13</f>
        <v>0</v>
      </c>
      <c r="F167" s="1277">
        <f>C11</f>
        <v>6</v>
      </c>
      <c r="G167" s="309"/>
      <c r="H167" s="99"/>
      <c r="I167" s="211"/>
      <c r="J167" s="99"/>
      <c r="K167" s="102"/>
    </row>
    <row r="168" spans="2:11" ht="17" thickBot="1" x14ac:dyDescent="0.25">
      <c r="B168" s="307">
        <v>2</v>
      </c>
      <c r="C168" s="308">
        <f>G17</f>
        <v>0</v>
      </c>
      <c r="D168" s="1277">
        <f>C12</f>
        <v>7</v>
      </c>
      <c r="E168" s="308">
        <f>G14</f>
        <v>0</v>
      </c>
      <c r="F168" s="1277">
        <f>C10</f>
        <v>5</v>
      </c>
      <c r="G168" s="310"/>
      <c r="H168" s="99"/>
      <c r="I168" s="521"/>
      <c r="J168" s="254"/>
      <c r="K168" s="102"/>
    </row>
    <row r="169" spans="2:11" ht="17" thickBot="1" x14ac:dyDescent="0.25">
      <c r="B169" s="1766" t="s">
        <v>1458</v>
      </c>
      <c r="C169" s="1767"/>
      <c r="D169" s="1767"/>
      <c r="E169" s="1767"/>
      <c r="F169" s="1767"/>
      <c r="G169" s="1767"/>
      <c r="H169" s="1767"/>
      <c r="I169" s="1769" t="s">
        <v>2062</v>
      </c>
      <c r="J169" s="1770"/>
      <c r="K169" s="522"/>
    </row>
    <row r="171" spans="2:11" ht="16" x14ac:dyDescent="0.2">
      <c r="C171" s="1760" t="s">
        <v>194</v>
      </c>
      <c r="D171" s="1760"/>
      <c r="E171" s="1760"/>
      <c r="F171" s="1760"/>
      <c r="G171" s="1760"/>
      <c r="H171" s="1760"/>
      <c r="I171" s="1760"/>
      <c r="J171" s="1760"/>
    </row>
    <row r="172" spans="2:11" ht="14" thickBot="1" x14ac:dyDescent="0.2"/>
    <row r="173" spans="2:11" ht="19" thickBot="1" x14ac:dyDescent="0.25">
      <c r="B173" s="1764" t="s">
        <v>1461</v>
      </c>
      <c r="C173" s="1825"/>
      <c r="D173" s="220" t="s">
        <v>1460</v>
      </c>
      <c r="E173" s="1699" t="s">
        <v>18</v>
      </c>
      <c r="F173" s="1826"/>
      <c r="G173" s="295" t="s">
        <v>203</v>
      </c>
      <c r="H173" s="534" t="s">
        <v>199</v>
      </c>
      <c r="I173" s="526"/>
      <c r="J173" s="535" t="s">
        <v>200</v>
      </c>
      <c r="K173" s="526">
        <v>19</v>
      </c>
    </row>
    <row r="174" spans="2:11" x14ac:dyDescent="0.15">
      <c r="B174" s="300" t="s">
        <v>892</v>
      </c>
      <c r="C174" s="301" t="s">
        <v>197</v>
      </c>
      <c r="D174" s="302" t="s">
        <v>2322</v>
      </c>
      <c r="E174" s="303" t="s">
        <v>197</v>
      </c>
      <c r="F174" s="304" t="s">
        <v>2324</v>
      </c>
      <c r="G174" s="305" t="s">
        <v>1041</v>
      </c>
      <c r="H174" s="106" t="s">
        <v>1042</v>
      </c>
      <c r="I174" s="106" t="s">
        <v>1043</v>
      </c>
      <c r="J174" s="106" t="s">
        <v>193</v>
      </c>
      <c r="K174" s="306" t="s">
        <v>2063</v>
      </c>
    </row>
    <row r="175" spans="2:11" ht="16" x14ac:dyDescent="0.2">
      <c r="B175" s="307">
        <v>1</v>
      </c>
      <c r="C175" s="308">
        <f>G10</f>
        <v>0</v>
      </c>
      <c r="D175" s="1277">
        <f>C16</f>
        <v>11</v>
      </c>
      <c r="E175" s="308">
        <f>G14</f>
        <v>0</v>
      </c>
      <c r="F175" s="1277">
        <f>C10</f>
        <v>5</v>
      </c>
      <c r="G175" s="309"/>
      <c r="H175" s="99"/>
      <c r="I175" s="211"/>
      <c r="J175" s="99"/>
      <c r="K175" s="102"/>
    </row>
    <row r="176" spans="2:11" ht="17" thickBot="1" x14ac:dyDescent="0.25">
      <c r="B176" s="307">
        <v>2</v>
      </c>
      <c r="C176" s="308">
        <f>G13</f>
        <v>0</v>
      </c>
      <c r="D176" s="1277">
        <f>C13</f>
        <v>8</v>
      </c>
      <c r="E176" s="308">
        <f>G17</f>
        <v>0</v>
      </c>
      <c r="F176" s="1277">
        <f>C7</f>
        <v>2</v>
      </c>
      <c r="G176" s="310"/>
      <c r="H176" s="99"/>
      <c r="I176" s="521"/>
      <c r="J176" s="254"/>
      <c r="K176" s="102"/>
    </row>
    <row r="177" spans="2:11" ht="17" thickBot="1" x14ac:dyDescent="0.25">
      <c r="B177" s="1766" t="s">
        <v>1458</v>
      </c>
      <c r="C177" s="1767"/>
      <c r="D177" s="1767"/>
      <c r="E177" s="1767"/>
      <c r="F177" s="1767"/>
      <c r="G177" s="1767"/>
      <c r="H177" s="1767"/>
      <c r="I177" s="1769" t="s">
        <v>2062</v>
      </c>
      <c r="J177" s="1770"/>
      <c r="K177" s="522"/>
    </row>
    <row r="179" spans="2:11" ht="16" x14ac:dyDescent="0.2">
      <c r="C179" s="1760" t="s">
        <v>194</v>
      </c>
      <c r="D179" s="1760"/>
      <c r="E179" s="1760"/>
      <c r="F179" s="1760"/>
      <c r="G179" s="1760"/>
      <c r="H179" s="1760"/>
      <c r="I179" s="1760"/>
      <c r="J179" s="1760"/>
    </row>
    <row r="180" spans="2:11" ht="14" thickBot="1" x14ac:dyDescent="0.2"/>
    <row r="181" spans="2:11" ht="19" thickBot="1" x14ac:dyDescent="0.25">
      <c r="B181" s="1764" t="s">
        <v>1461</v>
      </c>
      <c r="C181" s="1825"/>
      <c r="D181" s="220" t="s">
        <v>1460</v>
      </c>
      <c r="E181" s="1699" t="s">
        <v>18</v>
      </c>
      <c r="F181" s="1826"/>
      <c r="G181" s="295" t="s">
        <v>203</v>
      </c>
      <c r="H181" s="534" t="s">
        <v>199</v>
      </c>
      <c r="I181" s="526"/>
      <c r="J181" s="535" t="s">
        <v>200</v>
      </c>
      <c r="K181" s="526">
        <v>20</v>
      </c>
    </row>
    <row r="182" spans="2:11" x14ac:dyDescent="0.15">
      <c r="B182" s="300" t="s">
        <v>892</v>
      </c>
      <c r="C182" s="301" t="s">
        <v>197</v>
      </c>
      <c r="D182" s="302" t="s">
        <v>2322</v>
      </c>
      <c r="E182" s="303" t="s">
        <v>197</v>
      </c>
      <c r="F182" s="304" t="s">
        <v>2324</v>
      </c>
      <c r="G182" s="305" t="s">
        <v>1041</v>
      </c>
      <c r="H182" s="106" t="s">
        <v>1042</v>
      </c>
      <c r="I182" s="106" t="s">
        <v>1043</v>
      </c>
      <c r="J182" s="106" t="s">
        <v>193</v>
      </c>
      <c r="K182" s="306" t="s">
        <v>2063</v>
      </c>
    </row>
    <row r="183" spans="2:11" ht="16" x14ac:dyDescent="0.2">
      <c r="B183" s="307">
        <v>1</v>
      </c>
      <c r="C183" s="308">
        <f>G14</f>
        <v>0</v>
      </c>
      <c r="D183" s="1277">
        <f>C10</f>
        <v>5</v>
      </c>
      <c r="E183" s="308">
        <f>G10</f>
        <v>0</v>
      </c>
      <c r="F183" s="1277">
        <f>C8</f>
        <v>3</v>
      </c>
      <c r="G183" s="309"/>
      <c r="H183" s="99"/>
      <c r="I183" s="211"/>
      <c r="J183" s="99"/>
      <c r="K183" s="102"/>
    </row>
    <row r="184" spans="2:11" ht="17" thickBot="1" x14ac:dyDescent="0.25">
      <c r="B184" s="307">
        <v>2</v>
      </c>
      <c r="C184" s="308">
        <f>G13</f>
        <v>0</v>
      </c>
      <c r="D184" s="1277">
        <f>C6</f>
        <v>1</v>
      </c>
      <c r="E184" s="308">
        <f>G17</f>
        <v>0</v>
      </c>
      <c r="F184" s="1277">
        <f>C7</f>
        <v>2</v>
      </c>
      <c r="G184" s="310"/>
      <c r="H184" s="99"/>
      <c r="I184" s="521"/>
      <c r="J184" s="254"/>
      <c r="K184" s="102"/>
    </row>
    <row r="185" spans="2:11" ht="17" thickBot="1" x14ac:dyDescent="0.25">
      <c r="B185" s="1766" t="s">
        <v>1458</v>
      </c>
      <c r="C185" s="1767"/>
      <c r="D185" s="1767"/>
      <c r="E185" s="1767"/>
      <c r="F185" s="1767"/>
      <c r="G185" s="1767"/>
      <c r="H185" s="1767"/>
      <c r="I185" s="1769" t="s">
        <v>2062</v>
      </c>
      <c r="J185" s="1770"/>
      <c r="K185" s="522"/>
    </row>
    <row r="186" spans="2:11" ht="12" customHeight="1" x14ac:dyDescent="0.15"/>
    <row r="187" spans="2:11" ht="16" x14ac:dyDescent="0.2">
      <c r="C187" s="1760" t="s">
        <v>194</v>
      </c>
      <c r="D187" s="1760"/>
      <c r="E187" s="1760"/>
      <c r="F187" s="1760"/>
      <c r="G187" s="1760"/>
      <c r="H187" s="1760"/>
      <c r="I187" s="1760"/>
      <c r="J187" s="1760"/>
    </row>
    <row r="188" spans="2:11" ht="14" thickBot="1" x14ac:dyDescent="0.2"/>
    <row r="189" spans="2:11" ht="19" thickBot="1" x14ac:dyDescent="0.25">
      <c r="B189" s="1764" t="s">
        <v>1461</v>
      </c>
      <c r="C189" s="1825"/>
      <c r="D189" s="220" t="s">
        <v>1460</v>
      </c>
      <c r="E189" s="1699" t="s">
        <v>18</v>
      </c>
      <c r="F189" s="1826"/>
      <c r="G189" s="295" t="s">
        <v>203</v>
      </c>
      <c r="H189" s="534" t="s">
        <v>199</v>
      </c>
      <c r="I189" s="526"/>
      <c r="J189" s="535" t="s">
        <v>200</v>
      </c>
      <c r="K189" s="526">
        <v>21</v>
      </c>
    </row>
    <row r="190" spans="2:11" x14ac:dyDescent="0.15">
      <c r="B190" s="300" t="s">
        <v>892</v>
      </c>
      <c r="C190" s="301" t="s">
        <v>197</v>
      </c>
      <c r="D190" s="302" t="s">
        <v>2322</v>
      </c>
      <c r="E190" s="303" t="s">
        <v>197</v>
      </c>
      <c r="F190" s="304" t="s">
        <v>2324</v>
      </c>
      <c r="G190" s="305" t="s">
        <v>1041</v>
      </c>
      <c r="H190" s="106" t="s">
        <v>1042</v>
      </c>
      <c r="I190" s="106" t="s">
        <v>1043</v>
      </c>
      <c r="J190" s="106" t="s">
        <v>193</v>
      </c>
      <c r="K190" s="306" t="s">
        <v>2063</v>
      </c>
    </row>
    <row r="191" spans="2:11" ht="16" x14ac:dyDescent="0.2">
      <c r="B191" s="307">
        <v>1</v>
      </c>
      <c r="C191" s="308">
        <f>G17</f>
        <v>0</v>
      </c>
      <c r="D191" s="1277">
        <f>C7</f>
        <v>2</v>
      </c>
      <c r="E191" s="308">
        <f>G14</f>
        <v>0</v>
      </c>
      <c r="F191" s="1277">
        <f>C17</f>
        <v>12</v>
      </c>
      <c r="G191" s="309"/>
      <c r="H191" s="99"/>
      <c r="I191" s="211"/>
      <c r="J191" s="99"/>
      <c r="K191" s="102"/>
    </row>
    <row r="192" spans="2:11" ht="17" thickBot="1" x14ac:dyDescent="0.25">
      <c r="B192" s="307">
        <v>2</v>
      </c>
      <c r="C192" s="308">
        <f>G13</f>
        <v>0</v>
      </c>
      <c r="D192" s="1277">
        <f>C9</f>
        <v>4</v>
      </c>
      <c r="E192" s="308">
        <f>G10</f>
        <v>0</v>
      </c>
      <c r="F192" s="1277">
        <f>C8</f>
        <v>3</v>
      </c>
      <c r="G192" s="310"/>
      <c r="H192" s="99"/>
      <c r="I192" s="521"/>
      <c r="J192" s="254"/>
      <c r="K192" s="102"/>
    </row>
    <row r="193" spans="2:11" ht="17" thickBot="1" x14ac:dyDescent="0.25">
      <c r="B193" s="1766" t="s">
        <v>1458</v>
      </c>
      <c r="C193" s="1767"/>
      <c r="D193" s="1767"/>
      <c r="E193" s="1767"/>
      <c r="F193" s="1767"/>
      <c r="G193" s="1767"/>
      <c r="H193" s="1767"/>
      <c r="I193" s="1769" t="s">
        <v>2062</v>
      </c>
      <c r="J193" s="1770"/>
      <c r="K193" s="522"/>
    </row>
    <row r="195" spans="2:11" ht="16" x14ac:dyDescent="0.2">
      <c r="C195" s="1760" t="s">
        <v>194</v>
      </c>
      <c r="D195" s="1760"/>
      <c r="E195" s="1760"/>
      <c r="F195" s="1760"/>
      <c r="G195" s="1760"/>
      <c r="H195" s="1760"/>
      <c r="I195" s="1760"/>
      <c r="J195" s="1760"/>
    </row>
    <row r="196" spans="2:11" ht="14" thickBot="1" x14ac:dyDescent="0.2"/>
    <row r="197" spans="2:11" ht="19" thickBot="1" x14ac:dyDescent="0.25">
      <c r="B197" s="1764" t="s">
        <v>1461</v>
      </c>
      <c r="C197" s="1825"/>
      <c r="D197" s="220" t="s">
        <v>1460</v>
      </c>
      <c r="E197" s="1699" t="s">
        <v>18</v>
      </c>
      <c r="F197" s="1826"/>
      <c r="G197" s="295" t="s">
        <v>203</v>
      </c>
      <c r="H197" s="534" t="s">
        <v>199</v>
      </c>
      <c r="I197" s="526"/>
      <c r="J197" s="535" t="s">
        <v>200</v>
      </c>
      <c r="K197" s="526">
        <v>22</v>
      </c>
    </row>
    <row r="198" spans="2:11" x14ac:dyDescent="0.15">
      <c r="B198" s="300" t="s">
        <v>892</v>
      </c>
      <c r="C198" s="301" t="s">
        <v>197</v>
      </c>
      <c r="D198" s="302" t="s">
        <v>2322</v>
      </c>
      <c r="E198" s="303" t="s">
        <v>197</v>
      </c>
      <c r="F198" s="304" t="s">
        <v>2324</v>
      </c>
      <c r="G198" s="305" t="s">
        <v>1041</v>
      </c>
      <c r="H198" s="106" t="s">
        <v>1042</v>
      </c>
      <c r="I198" s="106" t="s">
        <v>1043</v>
      </c>
      <c r="J198" s="106" t="s">
        <v>193</v>
      </c>
      <c r="K198" s="306" t="s">
        <v>2063</v>
      </c>
    </row>
    <row r="199" spans="2:11" ht="16" x14ac:dyDescent="0.2">
      <c r="B199" s="307">
        <v>1</v>
      </c>
      <c r="C199" s="308">
        <f>G14</f>
        <v>0</v>
      </c>
      <c r="D199" s="1277">
        <f>C15</f>
        <v>10</v>
      </c>
      <c r="E199" s="308">
        <f>G13</f>
        <v>0</v>
      </c>
      <c r="F199" s="1277">
        <f>C13</f>
        <v>8</v>
      </c>
      <c r="G199" s="309"/>
      <c r="H199" s="99"/>
      <c r="I199" s="211"/>
      <c r="J199" s="99"/>
      <c r="K199" s="102"/>
    </row>
    <row r="200" spans="2:11" ht="17" thickBot="1" x14ac:dyDescent="0.25">
      <c r="B200" s="307">
        <v>2</v>
      </c>
      <c r="C200" s="308">
        <f>G10</f>
        <v>0</v>
      </c>
      <c r="D200" s="1277">
        <f>C14</f>
        <v>9</v>
      </c>
      <c r="E200" s="308">
        <f>G17</f>
        <v>0</v>
      </c>
      <c r="F200" s="1277">
        <f>C7</f>
        <v>2</v>
      </c>
      <c r="G200" s="310"/>
      <c r="H200" s="99"/>
      <c r="I200" s="521"/>
      <c r="J200" s="254"/>
      <c r="K200" s="102"/>
    </row>
    <row r="201" spans="2:11" ht="17" thickBot="1" x14ac:dyDescent="0.25">
      <c r="B201" s="1766" t="s">
        <v>1458</v>
      </c>
      <c r="C201" s="1767"/>
      <c r="D201" s="1767"/>
      <c r="E201" s="1767"/>
      <c r="F201" s="1767"/>
      <c r="G201" s="1767"/>
      <c r="H201" s="1767"/>
      <c r="I201" s="1769" t="s">
        <v>2062</v>
      </c>
      <c r="J201" s="1770"/>
      <c r="K201" s="522"/>
    </row>
    <row r="206" spans="2:11" ht="16" x14ac:dyDescent="0.2">
      <c r="C206" s="1760" t="s">
        <v>194</v>
      </c>
      <c r="D206" s="1760"/>
      <c r="E206" s="1760"/>
      <c r="F206" s="1760"/>
      <c r="G206" s="1760"/>
      <c r="H206" s="1760"/>
      <c r="I206" s="1760"/>
      <c r="J206" s="1760"/>
    </row>
    <row r="207" spans="2:11" ht="14" thickBot="1" x14ac:dyDescent="0.2"/>
    <row r="208" spans="2:11" ht="19" thickBot="1" x14ac:dyDescent="0.25">
      <c r="B208" s="1764" t="s">
        <v>1461</v>
      </c>
      <c r="C208" s="1825"/>
      <c r="D208" s="220" t="s">
        <v>1460</v>
      </c>
      <c r="E208" s="1699" t="s">
        <v>18</v>
      </c>
      <c r="F208" s="1826"/>
      <c r="G208" s="295" t="s">
        <v>203</v>
      </c>
      <c r="H208" s="534" t="s">
        <v>199</v>
      </c>
      <c r="I208" s="526"/>
      <c r="J208" s="535" t="s">
        <v>200</v>
      </c>
      <c r="K208" s="526">
        <v>23</v>
      </c>
    </row>
    <row r="209" spans="2:11" x14ac:dyDescent="0.15">
      <c r="B209" s="300" t="s">
        <v>892</v>
      </c>
      <c r="C209" s="301" t="s">
        <v>197</v>
      </c>
      <c r="D209" s="302" t="s">
        <v>2322</v>
      </c>
      <c r="E209" s="303" t="s">
        <v>197</v>
      </c>
      <c r="F209" s="304" t="s">
        <v>2324</v>
      </c>
      <c r="G209" s="305" t="s">
        <v>1041</v>
      </c>
      <c r="H209" s="106" t="s">
        <v>1042</v>
      </c>
      <c r="I209" s="106" t="s">
        <v>1043</v>
      </c>
      <c r="J209" s="106" t="s">
        <v>193</v>
      </c>
      <c r="K209" s="306" t="s">
        <v>2063</v>
      </c>
    </row>
    <row r="210" spans="2:11" ht="16" x14ac:dyDescent="0.2">
      <c r="B210" s="307">
        <v>1</v>
      </c>
      <c r="C210" s="308">
        <f>G13</f>
        <v>0</v>
      </c>
      <c r="D210" s="1277">
        <f>C10</f>
        <v>5</v>
      </c>
      <c r="E210" s="308">
        <f>G14</f>
        <v>0</v>
      </c>
      <c r="F210" s="1277">
        <f>C15</f>
        <v>10</v>
      </c>
      <c r="G210" s="309"/>
      <c r="H210" s="99"/>
      <c r="I210" s="211"/>
      <c r="J210" s="99"/>
      <c r="K210" s="102"/>
    </row>
    <row r="211" spans="2:11" ht="17" thickBot="1" x14ac:dyDescent="0.25">
      <c r="B211" s="307">
        <v>2</v>
      </c>
      <c r="C211" s="308">
        <f>G10</f>
        <v>0</v>
      </c>
      <c r="D211" s="1277">
        <f>C14</f>
        <v>9</v>
      </c>
      <c r="E211" s="308">
        <f>G17</f>
        <v>0</v>
      </c>
      <c r="F211" s="1277">
        <f>C16</f>
        <v>11</v>
      </c>
      <c r="G211" s="310"/>
      <c r="H211" s="99"/>
      <c r="I211" s="521"/>
      <c r="J211" s="254"/>
      <c r="K211" s="102"/>
    </row>
    <row r="212" spans="2:11" ht="17" thickBot="1" x14ac:dyDescent="0.25">
      <c r="B212" s="1766" t="s">
        <v>1458</v>
      </c>
      <c r="C212" s="1767"/>
      <c r="D212" s="1767"/>
      <c r="E212" s="1767"/>
      <c r="F212" s="1767"/>
      <c r="G212" s="1767"/>
      <c r="H212" s="1767"/>
      <c r="I212" s="1769" t="s">
        <v>2062</v>
      </c>
      <c r="J212" s="1770"/>
      <c r="K212" s="522"/>
    </row>
    <row r="214" spans="2:11" ht="16" x14ac:dyDescent="0.2">
      <c r="C214" s="1760" t="s">
        <v>194</v>
      </c>
      <c r="D214" s="1760"/>
      <c r="E214" s="1760"/>
      <c r="F214" s="1760"/>
      <c r="G214" s="1760"/>
      <c r="H214" s="1760"/>
      <c r="I214" s="1760"/>
      <c r="J214" s="1760"/>
    </row>
    <row r="215" spans="2:11" ht="14" thickBot="1" x14ac:dyDescent="0.2"/>
    <row r="216" spans="2:11" ht="19" thickBot="1" x14ac:dyDescent="0.25">
      <c r="B216" s="1764" t="s">
        <v>1461</v>
      </c>
      <c r="C216" s="1825"/>
      <c r="D216" s="220" t="s">
        <v>1460</v>
      </c>
      <c r="E216" s="1699" t="s">
        <v>18</v>
      </c>
      <c r="F216" s="1826"/>
      <c r="G216" s="295" t="s">
        <v>203</v>
      </c>
      <c r="H216" s="534" t="s">
        <v>199</v>
      </c>
      <c r="I216" s="526"/>
      <c r="J216" s="535" t="s">
        <v>200</v>
      </c>
      <c r="K216" s="526">
        <v>24</v>
      </c>
    </row>
    <row r="217" spans="2:11" x14ac:dyDescent="0.15">
      <c r="B217" s="300" t="s">
        <v>892</v>
      </c>
      <c r="C217" s="301" t="s">
        <v>197</v>
      </c>
      <c r="D217" s="302" t="s">
        <v>2322</v>
      </c>
      <c r="E217" s="303" t="s">
        <v>197</v>
      </c>
      <c r="F217" s="304" t="s">
        <v>2324</v>
      </c>
      <c r="G217" s="305" t="s">
        <v>1041</v>
      </c>
      <c r="H217" s="106" t="s">
        <v>1042</v>
      </c>
      <c r="I217" s="106" t="s">
        <v>1043</v>
      </c>
      <c r="J217" s="106" t="s">
        <v>193</v>
      </c>
      <c r="K217" s="306" t="s">
        <v>2063</v>
      </c>
    </row>
    <row r="218" spans="2:11" ht="16" x14ac:dyDescent="0.2">
      <c r="B218" s="307">
        <v>1</v>
      </c>
      <c r="C218" s="308">
        <f>G13</f>
        <v>0</v>
      </c>
      <c r="D218" s="1277">
        <f>C11</f>
        <v>6</v>
      </c>
      <c r="E218" s="308">
        <f>G10</f>
        <v>0</v>
      </c>
      <c r="F218" s="1277">
        <f>C13</f>
        <v>8</v>
      </c>
      <c r="G218" s="309"/>
      <c r="H218" s="99"/>
      <c r="I218" s="211"/>
      <c r="J218" s="99"/>
      <c r="K218" s="102"/>
    </row>
    <row r="219" spans="2:11" ht="17" thickBot="1" x14ac:dyDescent="0.25">
      <c r="B219" s="307">
        <v>2</v>
      </c>
      <c r="C219" s="308">
        <f>G17</f>
        <v>0</v>
      </c>
      <c r="D219" s="1277">
        <f>C9</f>
        <v>4</v>
      </c>
      <c r="E219" s="308">
        <f>G14</f>
        <v>0</v>
      </c>
      <c r="F219" s="1277">
        <f>C15</f>
        <v>10</v>
      </c>
      <c r="G219" s="310"/>
      <c r="H219" s="99"/>
      <c r="I219" s="521"/>
      <c r="J219" s="254"/>
      <c r="K219" s="102"/>
    </row>
    <row r="220" spans="2:11" ht="17" thickBot="1" x14ac:dyDescent="0.25">
      <c r="B220" s="1766" t="s">
        <v>1458</v>
      </c>
      <c r="C220" s="1767"/>
      <c r="D220" s="1767"/>
      <c r="E220" s="1767"/>
      <c r="F220" s="1767"/>
      <c r="G220" s="1767"/>
      <c r="H220" s="1767"/>
      <c r="I220" s="1769" t="s">
        <v>2062</v>
      </c>
      <c r="J220" s="1770"/>
      <c r="K220" s="522"/>
    </row>
    <row r="222" spans="2:11" ht="16" x14ac:dyDescent="0.2">
      <c r="C222" s="1760" t="s">
        <v>194</v>
      </c>
      <c r="D222" s="1760"/>
      <c r="E222" s="1760"/>
      <c r="F222" s="1760"/>
      <c r="G222" s="1760"/>
      <c r="H222" s="1760"/>
      <c r="I222" s="1760"/>
      <c r="J222" s="1760"/>
    </row>
    <row r="223" spans="2:11" ht="14" thickBot="1" x14ac:dyDescent="0.2"/>
    <row r="224" spans="2:11" ht="19" thickBot="1" x14ac:dyDescent="0.25">
      <c r="B224" s="1764" t="s">
        <v>1461</v>
      </c>
      <c r="C224" s="1825"/>
      <c r="D224" s="220" t="s">
        <v>1460</v>
      </c>
      <c r="E224" s="1699" t="s">
        <v>18</v>
      </c>
      <c r="F224" s="1826"/>
      <c r="G224" s="295" t="s">
        <v>203</v>
      </c>
      <c r="H224" s="534" t="s">
        <v>199</v>
      </c>
      <c r="I224" s="526"/>
      <c r="J224" s="535" t="s">
        <v>200</v>
      </c>
      <c r="K224" s="526">
        <v>25</v>
      </c>
    </row>
    <row r="225" spans="2:11" x14ac:dyDescent="0.15">
      <c r="B225" s="300" t="s">
        <v>892</v>
      </c>
      <c r="C225" s="301" t="s">
        <v>197</v>
      </c>
      <c r="D225" s="302" t="s">
        <v>2322</v>
      </c>
      <c r="E225" s="303" t="s">
        <v>197</v>
      </c>
      <c r="F225" s="304" t="s">
        <v>2324</v>
      </c>
      <c r="G225" s="305" t="s">
        <v>1041</v>
      </c>
      <c r="H225" s="106" t="s">
        <v>1042</v>
      </c>
      <c r="I225" s="106" t="s">
        <v>1043</v>
      </c>
      <c r="J225" s="106" t="s">
        <v>193</v>
      </c>
      <c r="K225" s="306" t="s">
        <v>2063</v>
      </c>
    </row>
    <row r="226" spans="2:11" ht="16" x14ac:dyDescent="0.2">
      <c r="B226" s="307">
        <v>1</v>
      </c>
      <c r="C226" s="308">
        <f>G14</f>
        <v>0</v>
      </c>
      <c r="D226" s="1277">
        <f>C8</f>
        <v>3</v>
      </c>
      <c r="E226" s="308">
        <f>G10</f>
        <v>0</v>
      </c>
      <c r="F226" s="1277">
        <f>C14</f>
        <v>9</v>
      </c>
      <c r="G226" s="309"/>
      <c r="H226" s="99"/>
      <c r="I226" s="211"/>
      <c r="J226" s="99"/>
      <c r="K226" s="102"/>
    </row>
    <row r="227" spans="2:11" ht="17" thickBot="1" x14ac:dyDescent="0.25">
      <c r="B227" s="307">
        <v>2</v>
      </c>
      <c r="C227" s="308">
        <f>G17</f>
        <v>0</v>
      </c>
      <c r="D227" s="1277">
        <f>C17</f>
        <v>12</v>
      </c>
      <c r="E227" s="308">
        <f>G13</f>
        <v>0</v>
      </c>
      <c r="F227" s="1277">
        <f>C11</f>
        <v>6</v>
      </c>
      <c r="G227" s="310"/>
      <c r="H227" s="99"/>
      <c r="I227" s="521"/>
      <c r="J227" s="254"/>
      <c r="K227" s="102"/>
    </row>
    <row r="228" spans="2:11" ht="17" thickBot="1" x14ac:dyDescent="0.25">
      <c r="B228" s="1766" t="s">
        <v>1458</v>
      </c>
      <c r="C228" s="1767"/>
      <c r="D228" s="1767"/>
      <c r="E228" s="1767"/>
      <c r="F228" s="1767"/>
      <c r="G228" s="1767"/>
      <c r="H228" s="1767"/>
      <c r="I228" s="1769" t="s">
        <v>2062</v>
      </c>
      <c r="J228" s="1770"/>
      <c r="K228" s="522"/>
    </row>
    <row r="230" spans="2:11" ht="16" x14ac:dyDescent="0.2">
      <c r="C230" s="1760" t="s">
        <v>194</v>
      </c>
      <c r="D230" s="1760"/>
      <c r="E230" s="1760"/>
      <c r="F230" s="1760"/>
      <c r="G230" s="1760"/>
      <c r="H230" s="1760"/>
      <c r="I230" s="1760"/>
      <c r="J230" s="1760"/>
    </row>
    <row r="231" spans="2:11" ht="14" thickBot="1" x14ac:dyDescent="0.2"/>
    <row r="232" spans="2:11" ht="19" thickBot="1" x14ac:dyDescent="0.25">
      <c r="B232" s="1764" t="s">
        <v>1461</v>
      </c>
      <c r="C232" s="1825"/>
      <c r="D232" s="220" t="s">
        <v>1460</v>
      </c>
      <c r="E232" s="1699" t="s">
        <v>18</v>
      </c>
      <c r="F232" s="1826"/>
      <c r="G232" s="295" t="s">
        <v>203</v>
      </c>
      <c r="H232" s="534" t="s">
        <v>199</v>
      </c>
      <c r="I232" s="526"/>
      <c r="J232" s="535" t="s">
        <v>200</v>
      </c>
      <c r="K232" s="526">
        <v>26</v>
      </c>
    </row>
    <row r="233" spans="2:11" x14ac:dyDescent="0.15">
      <c r="B233" s="300" t="s">
        <v>892</v>
      </c>
      <c r="C233" s="301" t="s">
        <v>197</v>
      </c>
      <c r="D233" s="302" t="s">
        <v>2322</v>
      </c>
      <c r="E233" s="303" t="s">
        <v>197</v>
      </c>
      <c r="F233" s="304" t="s">
        <v>2324</v>
      </c>
      <c r="G233" s="305" t="s">
        <v>1041</v>
      </c>
      <c r="H233" s="106" t="s">
        <v>1042</v>
      </c>
      <c r="I233" s="106" t="s">
        <v>1043</v>
      </c>
      <c r="J233" s="106" t="s">
        <v>193</v>
      </c>
      <c r="K233" s="306" t="s">
        <v>2063</v>
      </c>
    </row>
    <row r="234" spans="2:11" ht="16" x14ac:dyDescent="0.2">
      <c r="B234" s="307">
        <v>1</v>
      </c>
      <c r="C234" s="308">
        <f>G10</f>
        <v>0</v>
      </c>
      <c r="D234" s="1277">
        <f>C15</f>
        <v>10</v>
      </c>
      <c r="E234" s="308">
        <f>G17</f>
        <v>0</v>
      </c>
      <c r="F234" s="1277">
        <f>C6</f>
        <v>1</v>
      </c>
      <c r="G234" s="309"/>
      <c r="H234" s="99"/>
      <c r="I234" s="211"/>
      <c r="J234" s="99"/>
      <c r="K234" s="102"/>
    </row>
    <row r="235" spans="2:11" ht="17" thickBot="1" x14ac:dyDescent="0.25">
      <c r="B235" s="307">
        <v>2</v>
      </c>
      <c r="C235" s="308">
        <f>G14</f>
        <v>0</v>
      </c>
      <c r="D235" s="1277">
        <f>C8</f>
        <v>3</v>
      </c>
      <c r="E235" s="308">
        <f>G13</f>
        <v>0</v>
      </c>
      <c r="F235" s="1277">
        <f>C13</f>
        <v>8</v>
      </c>
      <c r="G235" s="310"/>
      <c r="H235" s="99"/>
      <c r="I235" s="521"/>
      <c r="J235" s="254"/>
      <c r="K235" s="102"/>
    </row>
    <row r="236" spans="2:11" ht="17" thickBot="1" x14ac:dyDescent="0.25">
      <c r="B236" s="1766" t="s">
        <v>1458</v>
      </c>
      <c r="C236" s="1767"/>
      <c r="D236" s="1767"/>
      <c r="E236" s="1767"/>
      <c r="F236" s="1767"/>
      <c r="G236" s="1767"/>
      <c r="H236" s="1767"/>
      <c r="I236" s="1769" t="s">
        <v>2062</v>
      </c>
      <c r="J236" s="1770"/>
      <c r="K236" s="522"/>
    </row>
    <row r="237" spans="2:11" x14ac:dyDescent="0.15">
      <c r="B237"/>
      <c r="C237"/>
      <c r="D237"/>
      <c r="E237"/>
      <c r="F237"/>
      <c r="G237"/>
      <c r="H237"/>
      <c r="I237"/>
      <c r="J237"/>
      <c r="K237"/>
    </row>
    <row r="238" spans="2:11" ht="16" x14ac:dyDescent="0.2">
      <c r="C238" s="1760" t="s">
        <v>194</v>
      </c>
      <c r="D238" s="1760"/>
      <c r="E238" s="1760"/>
      <c r="F238" s="1760"/>
      <c r="G238" s="1760"/>
      <c r="H238" s="1760"/>
      <c r="I238" s="1760"/>
      <c r="J238" s="1760"/>
    </row>
    <row r="239" spans="2:11" ht="14" thickBot="1" x14ac:dyDescent="0.2"/>
    <row r="240" spans="2:11" ht="19" thickBot="1" x14ac:dyDescent="0.25">
      <c r="B240" s="1764" t="s">
        <v>1461</v>
      </c>
      <c r="C240" s="1825"/>
      <c r="D240" s="220" t="s">
        <v>1460</v>
      </c>
      <c r="E240" s="1699" t="s">
        <v>18</v>
      </c>
      <c r="F240" s="1826"/>
      <c r="G240" s="295" t="s">
        <v>203</v>
      </c>
      <c r="H240" s="534" t="s">
        <v>199</v>
      </c>
      <c r="I240" s="526"/>
      <c r="J240" s="535" t="s">
        <v>200</v>
      </c>
      <c r="K240" s="526">
        <v>27</v>
      </c>
    </row>
    <row r="241" spans="2:11" x14ac:dyDescent="0.15">
      <c r="B241" s="300" t="s">
        <v>892</v>
      </c>
      <c r="C241" s="301" t="s">
        <v>197</v>
      </c>
      <c r="D241" s="302" t="s">
        <v>2322</v>
      </c>
      <c r="E241" s="303" t="s">
        <v>197</v>
      </c>
      <c r="F241" s="304" t="s">
        <v>2324</v>
      </c>
      <c r="G241" s="305" t="s">
        <v>1041</v>
      </c>
      <c r="H241" s="106" t="s">
        <v>1042</v>
      </c>
      <c r="I241" s="106" t="s">
        <v>1043</v>
      </c>
      <c r="J241" s="106" t="s">
        <v>193</v>
      </c>
      <c r="K241" s="306" t="s">
        <v>2063</v>
      </c>
    </row>
    <row r="242" spans="2:11" ht="16" x14ac:dyDescent="0.2">
      <c r="B242" s="307">
        <v>1</v>
      </c>
      <c r="C242" s="308">
        <f>G14</f>
        <v>0</v>
      </c>
      <c r="D242" s="1277">
        <f>C8</f>
        <v>3</v>
      </c>
      <c r="E242" s="308">
        <f>G10</f>
        <v>0</v>
      </c>
      <c r="F242" s="1277">
        <f>C17</f>
        <v>12</v>
      </c>
      <c r="G242" s="309"/>
      <c r="H242" s="99"/>
      <c r="I242" s="211"/>
      <c r="J242" s="99"/>
      <c r="K242" s="102"/>
    </row>
    <row r="243" spans="2:11" ht="17" thickBot="1" x14ac:dyDescent="0.25">
      <c r="B243" s="307">
        <v>2</v>
      </c>
      <c r="C243" s="308">
        <f>G13</f>
        <v>0</v>
      </c>
      <c r="D243" s="1277">
        <f>C12</f>
        <v>7</v>
      </c>
      <c r="E243" s="308">
        <f>G17</f>
        <v>0</v>
      </c>
      <c r="F243" s="1277">
        <f>C6</f>
        <v>1</v>
      </c>
      <c r="G243" s="310"/>
      <c r="H243" s="99"/>
      <c r="I243" s="521"/>
      <c r="J243" s="254"/>
      <c r="K243" s="102"/>
    </row>
    <row r="244" spans="2:11" ht="17" thickBot="1" x14ac:dyDescent="0.25">
      <c r="B244" s="1766" t="s">
        <v>1458</v>
      </c>
      <c r="C244" s="1767"/>
      <c r="D244" s="1767"/>
      <c r="E244" s="1767"/>
      <c r="F244" s="1767"/>
      <c r="G244" s="1767"/>
      <c r="H244" s="1767"/>
      <c r="I244" s="1769" t="s">
        <v>2062</v>
      </c>
      <c r="J244" s="1770"/>
      <c r="K244" s="522"/>
    </row>
    <row r="246" spans="2:11" ht="16" x14ac:dyDescent="0.2">
      <c r="C246" s="1760" t="s">
        <v>194</v>
      </c>
      <c r="D246" s="1760"/>
      <c r="E246" s="1760"/>
      <c r="F246" s="1760"/>
      <c r="G246" s="1760"/>
      <c r="H246" s="1760"/>
      <c r="I246" s="1760"/>
      <c r="J246" s="1760"/>
    </row>
    <row r="247" spans="2:11" ht="14" thickBot="1" x14ac:dyDescent="0.2"/>
    <row r="248" spans="2:11" ht="19" thickBot="1" x14ac:dyDescent="0.25">
      <c r="B248" s="1764" t="s">
        <v>1461</v>
      </c>
      <c r="C248" s="1825"/>
      <c r="D248" s="220" t="s">
        <v>1460</v>
      </c>
      <c r="E248" s="1699" t="s">
        <v>18</v>
      </c>
      <c r="F248" s="1826"/>
      <c r="G248" s="295" t="s">
        <v>203</v>
      </c>
      <c r="H248" s="534" t="s">
        <v>199</v>
      </c>
      <c r="I248" s="526"/>
      <c r="J248" s="535" t="s">
        <v>200</v>
      </c>
      <c r="K248" s="526">
        <v>28</v>
      </c>
    </row>
    <row r="249" spans="2:11" x14ac:dyDescent="0.15">
      <c r="B249" s="300" t="s">
        <v>892</v>
      </c>
      <c r="C249" s="301" t="s">
        <v>197</v>
      </c>
      <c r="D249" s="302" t="s">
        <v>2322</v>
      </c>
      <c r="E249" s="303" t="s">
        <v>197</v>
      </c>
      <c r="F249" s="304" t="s">
        <v>2324</v>
      </c>
      <c r="G249" s="305" t="s">
        <v>1041</v>
      </c>
      <c r="H249" s="106" t="s">
        <v>1042</v>
      </c>
      <c r="I249" s="106" t="s">
        <v>1043</v>
      </c>
      <c r="J249" s="106" t="s">
        <v>193</v>
      </c>
      <c r="K249" s="306" t="s">
        <v>2063</v>
      </c>
    </row>
    <row r="250" spans="2:11" ht="16" x14ac:dyDescent="0.2">
      <c r="B250" s="307">
        <v>1</v>
      </c>
      <c r="C250" s="308">
        <f>G10</f>
        <v>0</v>
      </c>
      <c r="D250" s="1277">
        <f>C17</f>
        <v>12</v>
      </c>
      <c r="E250" s="308">
        <f>G14</f>
        <v>0</v>
      </c>
      <c r="F250" s="1277">
        <f>C16</f>
        <v>11</v>
      </c>
      <c r="G250" s="309"/>
      <c r="H250" s="99"/>
      <c r="I250" s="211"/>
      <c r="J250" s="99"/>
      <c r="K250" s="102"/>
    </row>
    <row r="251" spans="2:11" ht="17" thickBot="1" x14ac:dyDescent="0.25">
      <c r="B251" s="307">
        <v>2</v>
      </c>
      <c r="C251" s="308">
        <f>G17</f>
        <v>0</v>
      </c>
      <c r="D251" s="1277">
        <f>C14</f>
        <v>9</v>
      </c>
      <c r="E251" s="308">
        <f>G13</f>
        <v>0</v>
      </c>
      <c r="F251" s="1277">
        <f>C12</f>
        <v>7</v>
      </c>
      <c r="G251" s="310"/>
      <c r="H251" s="99"/>
      <c r="I251" s="521"/>
      <c r="J251" s="254"/>
      <c r="K251" s="102"/>
    </row>
    <row r="252" spans="2:11" ht="17" thickBot="1" x14ac:dyDescent="0.25">
      <c r="B252" s="1766" t="s">
        <v>1458</v>
      </c>
      <c r="C252" s="1767"/>
      <c r="D252" s="1767"/>
      <c r="E252" s="1767"/>
      <c r="F252" s="1767"/>
      <c r="G252" s="1767"/>
      <c r="H252" s="1767"/>
      <c r="I252" s="1769" t="s">
        <v>2062</v>
      </c>
      <c r="J252" s="1770"/>
      <c r="K252" s="522"/>
    </row>
    <row r="253" spans="2:11" x14ac:dyDescent="0.15">
      <c r="B253"/>
      <c r="C253"/>
      <c r="D253"/>
      <c r="E253"/>
      <c r="F253"/>
      <c r="G253"/>
      <c r="H253"/>
      <c r="I253"/>
      <c r="J253"/>
      <c r="K253"/>
    </row>
    <row r="254" spans="2:11" x14ac:dyDescent="0.15">
      <c r="B254"/>
      <c r="C254"/>
      <c r="D254"/>
      <c r="E254"/>
      <c r="F254"/>
      <c r="G254"/>
      <c r="H254"/>
      <c r="I254"/>
      <c r="J254"/>
      <c r="K254"/>
    </row>
    <row r="255" spans="2:11" x14ac:dyDescent="0.15">
      <c r="B255"/>
      <c r="C255"/>
      <c r="D255"/>
      <c r="E255"/>
      <c r="F255"/>
      <c r="G255"/>
      <c r="H255"/>
      <c r="I255"/>
      <c r="J255"/>
      <c r="K255"/>
    </row>
    <row r="256" spans="2:11" ht="16" x14ac:dyDescent="0.2">
      <c r="C256" s="1760" t="s">
        <v>194</v>
      </c>
      <c r="D256" s="1760"/>
      <c r="E256" s="1760"/>
      <c r="F256" s="1760"/>
      <c r="G256" s="1760"/>
      <c r="H256" s="1760"/>
      <c r="I256" s="1760"/>
      <c r="J256" s="1760"/>
    </row>
    <row r="257" spans="2:11" ht="14" thickBot="1" x14ac:dyDescent="0.2"/>
    <row r="258" spans="2:11" ht="19" thickBot="1" x14ac:dyDescent="0.25">
      <c r="B258" s="1764" t="s">
        <v>1461</v>
      </c>
      <c r="C258" s="1825"/>
      <c r="D258" s="220" t="s">
        <v>1460</v>
      </c>
      <c r="E258" s="1699" t="s">
        <v>18</v>
      </c>
      <c r="F258" s="1826"/>
      <c r="G258" s="295" t="s">
        <v>203</v>
      </c>
      <c r="H258" s="534" t="s">
        <v>199</v>
      </c>
      <c r="I258" s="526"/>
      <c r="J258" s="535" t="s">
        <v>200</v>
      </c>
      <c r="K258" s="526">
        <v>29</v>
      </c>
    </row>
    <row r="259" spans="2:11" x14ac:dyDescent="0.15">
      <c r="B259" s="300" t="s">
        <v>892</v>
      </c>
      <c r="C259" s="301" t="s">
        <v>197</v>
      </c>
      <c r="D259" s="302" t="s">
        <v>2322</v>
      </c>
      <c r="E259" s="303" t="s">
        <v>197</v>
      </c>
      <c r="F259" s="304" t="s">
        <v>2324</v>
      </c>
      <c r="G259" s="305" t="s">
        <v>1041</v>
      </c>
      <c r="H259" s="106" t="s">
        <v>1042</v>
      </c>
      <c r="I259" s="106" t="s">
        <v>1043</v>
      </c>
      <c r="J259" s="106" t="s">
        <v>193</v>
      </c>
      <c r="K259" s="306" t="s">
        <v>2063</v>
      </c>
    </row>
    <row r="260" spans="2:11" ht="16" x14ac:dyDescent="0.2">
      <c r="B260" s="307">
        <v>1</v>
      </c>
      <c r="C260" s="308">
        <f>G10</f>
        <v>0</v>
      </c>
      <c r="D260" s="1277">
        <f>C6</f>
        <v>1</v>
      </c>
      <c r="E260" s="308">
        <f>G17</f>
        <v>0</v>
      </c>
      <c r="F260" s="1277">
        <f>C8</f>
        <v>3</v>
      </c>
      <c r="G260" s="309"/>
      <c r="H260" s="99"/>
      <c r="I260" s="211"/>
      <c r="J260" s="99"/>
      <c r="K260" s="102"/>
    </row>
    <row r="261" spans="2:11" ht="17" thickBot="1" x14ac:dyDescent="0.25">
      <c r="B261" s="307">
        <v>2</v>
      </c>
      <c r="C261" s="308">
        <f>G13</f>
        <v>0</v>
      </c>
      <c r="D261" s="1277">
        <f>C13</f>
        <v>8</v>
      </c>
      <c r="E261" s="308">
        <f>G14</f>
        <v>0</v>
      </c>
      <c r="F261" s="1277">
        <f>C16</f>
        <v>11</v>
      </c>
      <c r="G261" s="310"/>
      <c r="H261" s="99"/>
      <c r="I261" s="521"/>
      <c r="J261" s="254"/>
      <c r="K261" s="102"/>
    </row>
    <row r="262" spans="2:11" ht="17" thickBot="1" x14ac:dyDescent="0.25">
      <c r="B262" s="1766" t="s">
        <v>1458</v>
      </c>
      <c r="C262" s="1767"/>
      <c r="D262" s="1767"/>
      <c r="E262" s="1767"/>
      <c r="F262" s="1767"/>
      <c r="G262" s="1767"/>
      <c r="H262" s="1767"/>
      <c r="I262" s="1769" t="s">
        <v>2062</v>
      </c>
      <c r="J262" s="1770"/>
      <c r="K262" s="522"/>
    </row>
    <row r="264" spans="2:11" ht="16" x14ac:dyDescent="0.2">
      <c r="C264" s="1760" t="s">
        <v>194</v>
      </c>
      <c r="D264" s="1760"/>
      <c r="E264" s="1760"/>
      <c r="F264" s="1760"/>
      <c r="G264" s="1760"/>
      <c r="H264" s="1760"/>
      <c r="I264" s="1760"/>
      <c r="J264" s="1760"/>
    </row>
    <row r="265" spans="2:11" ht="14" thickBot="1" x14ac:dyDescent="0.2"/>
    <row r="266" spans="2:11" ht="19" thickBot="1" x14ac:dyDescent="0.25">
      <c r="B266" s="1764" t="s">
        <v>1461</v>
      </c>
      <c r="C266" s="1825"/>
      <c r="D266" s="220" t="s">
        <v>1460</v>
      </c>
      <c r="E266" s="1699" t="s">
        <v>18</v>
      </c>
      <c r="F266" s="1826"/>
      <c r="G266" s="295" t="s">
        <v>203</v>
      </c>
      <c r="H266" s="534" t="s">
        <v>199</v>
      </c>
      <c r="I266" s="526"/>
      <c r="J266" s="535" t="s">
        <v>200</v>
      </c>
      <c r="K266" s="526">
        <v>30</v>
      </c>
    </row>
    <row r="267" spans="2:11" x14ac:dyDescent="0.15">
      <c r="B267" s="300" t="s">
        <v>892</v>
      </c>
      <c r="C267" s="301" t="s">
        <v>197</v>
      </c>
      <c r="D267" s="302" t="s">
        <v>2322</v>
      </c>
      <c r="E267" s="303" t="s">
        <v>197</v>
      </c>
      <c r="F267" s="304" t="s">
        <v>2324</v>
      </c>
      <c r="G267" s="305" t="s">
        <v>1041</v>
      </c>
      <c r="H267" s="106" t="s">
        <v>1042</v>
      </c>
      <c r="I267" s="106" t="s">
        <v>1043</v>
      </c>
      <c r="J267" s="106" t="s">
        <v>193</v>
      </c>
      <c r="K267" s="306" t="s">
        <v>2063</v>
      </c>
    </row>
    <row r="268" spans="2:11" ht="16" x14ac:dyDescent="0.2">
      <c r="B268" s="307">
        <v>1</v>
      </c>
      <c r="C268" s="308">
        <f>G10</f>
        <v>0</v>
      </c>
      <c r="D268" s="1277">
        <f>C7</f>
        <v>2</v>
      </c>
      <c r="E268" s="308">
        <f>G17</f>
        <v>0</v>
      </c>
      <c r="F268" s="1277">
        <f>C9</f>
        <v>4</v>
      </c>
      <c r="G268" s="309"/>
      <c r="H268" s="99"/>
      <c r="I268" s="211"/>
      <c r="J268" s="99"/>
      <c r="K268" s="102"/>
    </row>
    <row r="269" spans="2:11" ht="17" thickBot="1" x14ac:dyDescent="0.25">
      <c r="B269" s="307">
        <v>2</v>
      </c>
      <c r="C269" s="308">
        <f>G13</f>
        <v>0</v>
      </c>
      <c r="D269" s="1277">
        <f>C17</f>
        <v>12</v>
      </c>
      <c r="E269" s="308">
        <f>G14</f>
        <v>0</v>
      </c>
      <c r="F269" s="1277">
        <f>C15</f>
        <v>10</v>
      </c>
      <c r="G269" s="310"/>
      <c r="H269" s="99"/>
      <c r="I269" s="521"/>
      <c r="J269" s="254"/>
      <c r="K269" s="102"/>
    </row>
    <row r="270" spans="2:11" ht="17" thickBot="1" x14ac:dyDescent="0.25">
      <c r="B270" s="1766" t="s">
        <v>1458</v>
      </c>
      <c r="C270" s="1767"/>
      <c r="D270" s="1767"/>
      <c r="E270" s="1767"/>
      <c r="F270" s="1767"/>
      <c r="G270" s="1767"/>
      <c r="H270" s="1767"/>
      <c r="I270" s="1769" t="s">
        <v>2062</v>
      </c>
      <c r="J270" s="1770"/>
      <c r="K270" s="522"/>
    </row>
    <row r="271" spans="2:11" x14ac:dyDescent="0.15">
      <c r="B271"/>
      <c r="C271"/>
      <c r="D271"/>
      <c r="E271"/>
      <c r="F271"/>
      <c r="G271"/>
      <c r="H271"/>
      <c r="I271"/>
      <c r="J271"/>
      <c r="K271"/>
    </row>
    <row r="272" spans="2:11" ht="16" x14ac:dyDescent="0.2">
      <c r="C272" s="1760" t="s">
        <v>194</v>
      </c>
      <c r="D272" s="1760"/>
      <c r="E272" s="1760"/>
      <c r="F272" s="1760"/>
      <c r="G272" s="1760"/>
      <c r="H272" s="1760"/>
      <c r="I272" s="1760"/>
      <c r="J272" s="1760"/>
    </row>
    <row r="273" spans="2:11" ht="14" thickBot="1" x14ac:dyDescent="0.2"/>
    <row r="274" spans="2:11" ht="19" thickBot="1" x14ac:dyDescent="0.25">
      <c r="B274" s="1764" t="s">
        <v>1461</v>
      </c>
      <c r="C274" s="1825"/>
      <c r="D274" s="220" t="s">
        <v>1460</v>
      </c>
      <c r="E274" s="1699" t="s">
        <v>18</v>
      </c>
      <c r="F274" s="1826"/>
      <c r="G274" s="295" t="s">
        <v>203</v>
      </c>
      <c r="H274" s="534" t="s">
        <v>199</v>
      </c>
      <c r="I274" s="526"/>
      <c r="J274" s="535" t="s">
        <v>200</v>
      </c>
      <c r="K274" s="526">
        <v>31</v>
      </c>
    </row>
    <row r="275" spans="2:11" x14ac:dyDescent="0.15">
      <c r="B275" s="300" t="s">
        <v>892</v>
      </c>
      <c r="C275" s="301" t="s">
        <v>197</v>
      </c>
      <c r="D275" s="302" t="s">
        <v>2322</v>
      </c>
      <c r="E275" s="303" t="s">
        <v>197</v>
      </c>
      <c r="F275" s="304" t="s">
        <v>2324</v>
      </c>
      <c r="G275" s="305" t="s">
        <v>1041</v>
      </c>
      <c r="H275" s="106" t="s">
        <v>1042</v>
      </c>
      <c r="I275" s="106" t="s">
        <v>1043</v>
      </c>
      <c r="J275" s="106" t="s">
        <v>193</v>
      </c>
      <c r="K275" s="306" t="s">
        <v>2063</v>
      </c>
    </row>
    <row r="276" spans="2:11" ht="16" x14ac:dyDescent="0.2">
      <c r="B276" s="307">
        <v>1</v>
      </c>
      <c r="C276" s="308">
        <f>G10</f>
        <v>0</v>
      </c>
      <c r="D276" s="1277">
        <f>C11</f>
        <v>6</v>
      </c>
      <c r="E276" s="308">
        <f>G17</f>
        <v>0</v>
      </c>
      <c r="F276" s="1277">
        <f>C14</f>
        <v>9</v>
      </c>
      <c r="G276" s="309"/>
      <c r="H276" s="99"/>
      <c r="I276" s="211"/>
      <c r="J276" s="99"/>
      <c r="K276" s="102"/>
    </row>
    <row r="277" spans="2:11" ht="17" thickBot="1" x14ac:dyDescent="0.25">
      <c r="B277" s="307">
        <v>2</v>
      </c>
      <c r="C277" s="308">
        <f>G13</f>
        <v>0</v>
      </c>
      <c r="D277" s="1277">
        <f>C17</f>
        <v>12</v>
      </c>
      <c r="E277" s="308">
        <f>G14</f>
        <v>0</v>
      </c>
      <c r="F277" s="1277">
        <f>C12</f>
        <v>7</v>
      </c>
      <c r="G277" s="310"/>
      <c r="H277" s="99"/>
      <c r="I277" s="521"/>
      <c r="J277" s="254"/>
      <c r="K277" s="102"/>
    </row>
    <row r="278" spans="2:11" ht="17" thickBot="1" x14ac:dyDescent="0.25">
      <c r="B278" s="1766" t="s">
        <v>1458</v>
      </c>
      <c r="C278" s="1767"/>
      <c r="D278" s="1767"/>
      <c r="E278" s="1767"/>
      <c r="F278" s="1767"/>
      <c r="G278" s="1767"/>
      <c r="H278" s="1767"/>
      <c r="I278" s="1769" t="s">
        <v>2062</v>
      </c>
      <c r="J278" s="1770"/>
      <c r="K278" s="522"/>
    </row>
    <row r="280" spans="2:11" ht="16" x14ac:dyDescent="0.2">
      <c r="C280" s="1760" t="s">
        <v>194</v>
      </c>
      <c r="D280" s="1760"/>
      <c r="E280" s="1760"/>
      <c r="F280" s="1760"/>
      <c r="G280" s="1760"/>
      <c r="H280" s="1760"/>
      <c r="I280" s="1760"/>
      <c r="J280" s="1760"/>
    </row>
    <row r="281" spans="2:11" ht="14" thickBot="1" x14ac:dyDescent="0.2"/>
    <row r="282" spans="2:11" ht="19" thickBot="1" x14ac:dyDescent="0.25">
      <c r="B282" s="1764" t="s">
        <v>1461</v>
      </c>
      <c r="C282" s="1825"/>
      <c r="D282" s="220" t="s">
        <v>1460</v>
      </c>
      <c r="E282" s="1699" t="s">
        <v>18</v>
      </c>
      <c r="F282" s="1826"/>
      <c r="G282" s="295" t="s">
        <v>203</v>
      </c>
      <c r="H282" s="534" t="s">
        <v>199</v>
      </c>
      <c r="I282" s="526"/>
      <c r="J282" s="535" t="s">
        <v>200</v>
      </c>
      <c r="K282" s="526">
        <v>32</v>
      </c>
    </row>
    <row r="283" spans="2:11" x14ac:dyDescent="0.15">
      <c r="B283" s="300" t="s">
        <v>892</v>
      </c>
      <c r="C283" s="301" t="s">
        <v>197</v>
      </c>
      <c r="D283" s="302" t="s">
        <v>2322</v>
      </c>
      <c r="E283" s="303" t="s">
        <v>197</v>
      </c>
      <c r="F283" s="304" t="s">
        <v>2324</v>
      </c>
      <c r="G283" s="305" t="s">
        <v>1041</v>
      </c>
      <c r="H283" s="106" t="s">
        <v>1042</v>
      </c>
      <c r="I283" s="106" t="s">
        <v>1043</v>
      </c>
      <c r="J283" s="106" t="s">
        <v>193</v>
      </c>
      <c r="K283" s="306" t="s">
        <v>2063</v>
      </c>
    </row>
    <row r="284" spans="2:11" ht="16" x14ac:dyDescent="0.2">
      <c r="B284" s="307">
        <v>1</v>
      </c>
      <c r="C284" s="308">
        <f>G10</f>
        <v>0</v>
      </c>
      <c r="D284" s="1277">
        <f>C13</f>
        <v>8</v>
      </c>
      <c r="E284" s="308">
        <f>G14</f>
        <v>0</v>
      </c>
      <c r="F284" s="1277">
        <f>C12</f>
        <v>7</v>
      </c>
      <c r="G284" s="309"/>
      <c r="H284" s="99"/>
      <c r="I284" s="211"/>
      <c r="J284" s="99"/>
      <c r="K284" s="102"/>
    </row>
    <row r="285" spans="2:11" ht="17" thickBot="1" x14ac:dyDescent="0.25">
      <c r="B285" s="307">
        <v>2</v>
      </c>
      <c r="C285" s="308">
        <f>G13</f>
        <v>0</v>
      </c>
      <c r="D285" s="1277">
        <f>C15</f>
        <v>10</v>
      </c>
      <c r="E285" s="308">
        <f>G17</f>
        <v>0</v>
      </c>
      <c r="F285" s="1277">
        <f>C14</f>
        <v>9</v>
      </c>
      <c r="G285" s="310"/>
      <c r="H285" s="99"/>
      <c r="I285" s="521"/>
      <c r="J285" s="254"/>
      <c r="K285" s="102"/>
    </row>
    <row r="286" spans="2:11" ht="17" thickBot="1" x14ac:dyDescent="0.25">
      <c r="B286" s="1766" t="s">
        <v>1458</v>
      </c>
      <c r="C286" s="1767"/>
      <c r="D286" s="1767"/>
      <c r="E286" s="1767"/>
      <c r="F286" s="1767"/>
      <c r="G286" s="1767"/>
      <c r="H286" s="1767"/>
      <c r="I286" s="1769" t="s">
        <v>2062</v>
      </c>
      <c r="J286" s="1770"/>
      <c r="K286" s="522"/>
    </row>
    <row r="288" spans="2:11" ht="16" x14ac:dyDescent="0.2">
      <c r="C288" s="1760" t="s">
        <v>194</v>
      </c>
      <c r="D288" s="1760"/>
      <c r="E288" s="1760"/>
      <c r="F288" s="1760"/>
      <c r="G288" s="1760"/>
      <c r="H288" s="1760"/>
      <c r="I288" s="1760"/>
      <c r="J288" s="1760"/>
    </row>
    <row r="289" spans="2:11" ht="14" thickBot="1" x14ac:dyDescent="0.2"/>
    <row r="290" spans="2:11" ht="19" thickBot="1" x14ac:dyDescent="0.25">
      <c r="B290" s="1764" t="s">
        <v>1461</v>
      </c>
      <c r="C290" s="1825"/>
      <c r="D290" s="220" t="s">
        <v>1460</v>
      </c>
      <c r="E290" s="1699" t="s">
        <v>18</v>
      </c>
      <c r="F290" s="1826"/>
      <c r="G290" s="295" t="s">
        <v>203</v>
      </c>
      <c r="H290" s="534" t="s">
        <v>199</v>
      </c>
      <c r="I290" s="526"/>
      <c r="J290" s="535" t="s">
        <v>200</v>
      </c>
      <c r="K290" s="526">
        <v>33</v>
      </c>
    </row>
    <row r="291" spans="2:11" x14ac:dyDescent="0.15">
      <c r="B291" s="300" t="s">
        <v>892</v>
      </c>
      <c r="C291" s="301" t="s">
        <v>197</v>
      </c>
      <c r="D291" s="302" t="s">
        <v>2322</v>
      </c>
      <c r="E291" s="303" t="s">
        <v>197</v>
      </c>
      <c r="F291" s="304" t="s">
        <v>2324</v>
      </c>
      <c r="G291" s="305" t="s">
        <v>1041</v>
      </c>
      <c r="H291" s="106" t="s">
        <v>1042</v>
      </c>
      <c r="I291" s="106" t="s">
        <v>1043</v>
      </c>
      <c r="J291" s="106" t="s">
        <v>193</v>
      </c>
      <c r="K291" s="306" t="s">
        <v>2063</v>
      </c>
    </row>
    <row r="292" spans="2:11" ht="16" x14ac:dyDescent="0.2">
      <c r="B292" s="307">
        <v>1</v>
      </c>
      <c r="C292" s="308">
        <f>G10</f>
        <v>0</v>
      </c>
      <c r="D292" s="1277">
        <f>C16</f>
        <v>11</v>
      </c>
      <c r="E292" s="308">
        <f>G14</f>
        <v>0</v>
      </c>
      <c r="F292" s="1277">
        <f>C9</f>
        <v>4</v>
      </c>
      <c r="G292" s="309"/>
      <c r="H292" s="99"/>
      <c r="I292" s="211"/>
      <c r="J292" s="99"/>
      <c r="K292" s="102"/>
    </row>
    <row r="293" spans="2:11" ht="17" thickBot="1" x14ac:dyDescent="0.25">
      <c r="B293" s="307">
        <v>2</v>
      </c>
      <c r="C293" s="308">
        <f>G13</f>
        <v>0</v>
      </c>
      <c r="D293" s="1277">
        <f>C11</f>
        <v>6</v>
      </c>
      <c r="E293" s="308">
        <f>G17</f>
        <v>0</v>
      </c>
      <c r="F293" s="1277">
        <f>C10</f>
        <v>5</v>
      </c>
      <c r="G293" s="310"/>
      <c r="H293" s="99"/>
      <c r="I293" s="521"/>
      <c r="J293" s="254"/>
      <c r="K293" s="102"/>
    </row>
    <row r="294" spans="2:11" ht="17" thickBot="1" x14ac:dyDescent="0.25">
      <c r="B294" s="1766" t="s">
        <v>1458</v>
      </c>
      <c r="C294" s="1767"/>
      <c r="D294" s="1767"/>
      <c r="E294" s="1767"/>
      <c r="F294" s="1767"/>
      <c r="G294" s="1767"/>
      <c r="H294" s="1767"/>
      <c r="I294" s="1769" t="s">
        <v>2062</v>
      </c>
      <c r="J294" s="1770"/>
      <c r="K294" s="522"/>
    </row>
  </sheetData>
  <sheetProtection password="CF27" sheet="1" objects="1" scenarios="1"/>
  <mergeCells count="180">
    <mergeCell ref="C8:D8"/>
    <mergeCell ref="B5:D5"/>
    <mergeCell ref="C9:D9"/>
    <mergeCell ref="C10:D10"/>
    <mergeCell ref="C2:I2"/>
    <mergeCell ref="B4:D4"/>
    <mergeCell ref="C6:D6"/>
    <mergeCell ref="C7:D7"/>
    <mergeCell ref="C11:D11"/>
    <mergeCell ref="C12:D12"/>
    <mergeCell ref="C53:J53"/>
    <mergeCell ref="B55:C55"/>
    <mergeCell ref="E55:F55"/>
    <mergeCell ref="C13:D13"/>
    <mergeCell ref="C14:D14"/>
    <mergeCell ref="C15:D15"/>
    <mergeCell ref="C16:D16"/>
    <mergeCell ref="C17:D17"/>
    <mergeCell ref="C27:J27"/>
    <mergeCell ref="B29:C29"/>
    <mergeCell ref="E29:F29"/>
    <mergeCell ref="B33:H33"/>
    <mergeCell ref="I33:J33"/>
    <mergeCell ref="C69:J69"/>
    <mergeCell ref="B71:C71"/>
    <mergeCell ref="E71:F71"/>
    <mergeCell ref="B75:H75"/>
    <mergeCell ref="I75:J75"/>
    <mergeCell ref="C35:J35"/>
    <mergeCell ref="B37:C37"/>
    <mergeCell ref="B67:H67"/>
    <mergeCell ref="I67:J67"/>
    <mergeCell ref="E37:F37"/>
    <mergeCell ref="B41:H41"/>
    <mergeCell ref="I41:J41"/>
    <mergeCell ref="B59:H59"/>
    <mergeCell ref="I59:J59"/>
    <mergeCell ref="C61:J61"/>
    <mergeCell ref="B63:C63"/>
    <mergeCell ref="E63:F63"/>
    <mergeCell ref="C77:J77"/>
    <mergeCell ref="B79:C79"/>
    <mergeCell ref="E79:F79"/>
    <mergeCell ref="B91:H91"/>
    <mergeCell ref="I91:J91"/>
    <mergeCell ref="B83:H83"/>
    <mergeCell ref="I83:J83"/>
    <mergeCell ref="C85:J85"/>
    <mergeCell ref="B87:C87"/>
    <mergeCell ref="E87:F87"/>
    <mergeCell ref="C93:J93"/>
    <mergeCell ref="I109:J109"/>
    <mergeCell ref="C111:J111"/>
    <mergeCell ref="B113:C113"/>
    <mergeCell ref="I117:J117"/>
    <mergeCell ref="C119:J119"/>
    <mergeCell ref="B109:H109"/>
    <mergeCell ref="E113:F113"/>
    <mergeCell ref="C135:J135"/>
    <mergeCell ref="B125:H125"/>
    <mergeCell ref="I125:J125"/>
    <mergeCell ref="B117:H117"/>
    <mergeCell ref="C127:J127"/>
    <mergeCell ref="B129:C129"/>
    <mergeCell ref="E129:F129"/>
    <mergeCell ref="B133:H133"/>
    <mergeCell ref="I133:J133"/>
    <mergeCell ref="B95:C95"/>
    <mergeCell ref="E95:F95"/>
    <mergeCell ref="B99:H99"/>
    <mergeCell ref="I99:J99"/>
    <mergeCell ref="C103:J103"/>
    <mergeCell ref="B105:C105"/>
    <mergeCell ref="E105:F105"/>
    <mergeCell ref="I161:J161"/>
    <mergeCell ref="C163:J163"/>
    <mergeCell ref="B165:C165"/>
    <mergeCell ref="E165:F165"/>
    <mergeCell ref="B121:C121"/>
    <mergeCell ref="E121:F121"/>
    <mergeCell ref="C155:J155"/>
    <mergeCell ref="B157:C157"/>
    <mergeCell ref="E157:F157"/>
    <mergeCell ref="B149:H149"/>
    <mergeCell ref="I149:J149"/>
    <mergeCell ref="C143:J143"/>
    <mergeCell ref="B145:C145"/>
    <mergeCell ref="E145:F145"/>
    <mergeCell ref="B137:C137"/>
    <mergeCell ref="E137:F137"/>
    <mergeCell ref="B141:H141"/>
    <mergeCell ref="I141:J141"/>
    <mergeCell ref="B216:C216"/>
    <mergeCell ref="C19:J19"/>
    <mergeCell ref="B21:C21"/>
    <mergeCell ref="E21:F21"/>
    <mergeCell ref="B25:H25"/>
    <mergeCell ref="I25:J25"/>
    <mergeCell ref="C214:J214"/>
    <mergeCell ref="B193:H193"/>
    <mergeCell ref="I193:J193"/>
    <mergeCell ref="C195:J195"/>
    <mergeCell ref="B197:C197"/>
    <mergeCell ref="E216:F216"/>
    <mergeCell ref="B201:H201"/>
    <mergeCell ref="I201:J201"/>
    <mergeCell ref="C206:J206"/>
    <mergeCell ref="B208:C208"/>
    <mergeCell ref="E208:F208"/>
    <mergeCell ref="E197:F197"/>
    <mergeCell ref="B185:H185"/>
    <mergeCell ref="I169:J169"/>
    <mergeCell ref="C171:J171"/>
    <mergeCell ref="B173:C173"/>
    <mergeCell ref="E173:F173"/>
    <mergeCell ref="B161:H161"/>
    <mergeCell ref="B224:C224"/>
    <mergeCell ref="E224:F224"/>
    <mergeCell ref="B228:H228"/>
    <mergeCell ref="I228:J228"/>
    <mergeCell ref="C222:J222"/>
    <mergeCell ref="C43:J43"/>
    <mergeCell ref="B45:C45"/>
    <mergeCell ref="E45:F45"/>
    <mergeCell ref="B49:H49"/>
    <mergeCell ref="I49:J49"/>
    <mergeCell ref="B220:H220"/>
    <mergeCell ref="I220:J220"/>
    <mergeCell ref="B212:H212"/>
    <mergeCell ref="I212:J212"/>
    <mergeCell ref="I185:J185"/>
    <mergeCell ref="C187:J187"/>
    <mergeCell ref="B189:C189"/>
    <mergeCell ref="E189:F189"/>
    <mergeCell ref="B177:H177"/>
    <mergeCell ref="I177:J177"/>
    <mergeCell ref="C179:J179"/>
    <mergeCell ref="B181:C181"/>
    <mergeCell ref="E181:F181"/>
    <mergeCell ref="B169:H169"/>
    <mergeCell ref="C238:J238"/>
    <mergeCell ref="B240:C240"/>
    <mergeCell ref="E240:F240"/>
    <mergeCell ref="B244:H244"/>
    <mergeCell ref="I244:J244"/>
    <mergeCell ref="C230:J230"/>
    <mergeCell ref="B232:C232"/>
    <mergeCell ref="E232:F232"/>
    <mergeCell ref="B236:H236"/>
    <mergeCell ref="I236:J236"/>
    <mergeCell ref="C256:J256"/>
    <mergeCell ref="B258:C258"/>
    <mergeCell ref="E258:F258"/>
    <mergeCell ref="B262:H262"/>
    <mergeCell ref="I262:J262"/>
    <mergeCell ref="C246:J246"/>
    <mergeCell ref="B248:C248"/>
    <mergeCell ref="E248:F248"/>
    <mergeCell ref="B252:H252"/>
    <mergeCell ref="I252:J252"/>
    <mergeCell ref="C272:J272"/>
    <mergeCell ref="B274:C274"/>
    <mergeCell ref="E274:F274"/>
    <mergeCell ref="B278:H278"/>
    <mergeCell ref="I278:J278"/>
    <mergeCell ref="C264:J264"/>
    <mergeCell ref="B266:C266"/>
    <mergeCell ref="E266:F266"/>
    <mergeCell ref="B270:H270"/>
    <mergeCell ref="I270:J270"/>
    <mergeCell ref="C288:J288"/>
    <mergeCell ref="B290:C290"/>
    <mergeCell ref="E290:F290"/>
    <mergeCell ref="B294:H294"/>
    <mergeCell ref="I294:J294"/>
    <mergeCell ref="C280:J280"/>
    <mergeCell ref="B282:C282"/>
    <mergeCell ref="E282:F282"/>
    <mergeCell ref="B286:H286"/>
    <mergeCell ref="I286:J286"/>
  </mergeCells>
  <phoneticPr fontId="0" type="noConversion"/>
  <pageMargins left="0" right="0" top="0.39370078740157483" bottom="0" header="0" footer="0"/>
  <pageSetup paperSize="9" orientation="portrait" horizontalDpi="360" verticalDpi="360" r:id="rId1"/>
  <headerFooter alignWithMargins="0">
    <oddHeader>&amp;L&amp;D  &amp;T&amp;RPagina &amp;P di &amp;N</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oglio79"/>
  <dimension ref="A1:S43"/>
  <sheetViews>
    <sheetView workbookViewId="0">
      <selection sqref="A1:S1"/>
    </sheetView>
  </sheetViews>
  <sheetFormatPr baseColWidth="10" defaultColWidth="8.83203125" defaultRowHeight="13" x14ac:dyDescent="0.15"/>
  <cols>
    <col min="1" max="1" width="14" style="15" customWidth="1"/>
    <col min="2" max="13" width="4.33203125" style="15" customWidth="1"/>
    <col min="14" max="14" width="4.6640625" style="15" customWidth="1"/>
    <col min="15" max="15" width="5.33203125" style="15" customWidth="1"/>
    <col min="16" max="16" width="6" style="15" customWidth="1"/>
    <col min="17" max="17" width="4.6640625" style="15" customWidth="1"/>
    <col min="18" max="18" width="9" style="15" customWidth="1"/>
    <col min="19" max="19" width="5.6640625" style="15" customWidth="1"/>
    <col min="20" max="16384" width="8.83203125" style="15"/>
  </cols>
  <sheetData>
    <row r="1" spans="1:19" ht="16" x14ac:dyDescent="0.2">
      <c r="A1" s="173" t="s">
        <v>1995</v>
      </c>
      <c r="B1" s="2030"/>
      <c r="C1" s="2031"/>
      <c r="D1" s="2031"/>
      <c r="E1" s="2031"/>
      <c r="F1" s="2031"/>
      <c r="G1" s="2031"/>
      <c r="H1" s="2031"/>
      <c r="I1" s="2031"/>
      <c r="J1" s="2031"/>
      <c r="K1" s="2031"/>
      <c r="L1" s="2031"/>
      <c r="M1" s="2031"/>
      <c r="N1" s="2031"/>
      <c r="O1" s="2031"/>
      <c r="P1" s="2031"/>
      <c r="Q1" s="2031"/>
      <c r="R1" s="2031"/>
      <c r="S1" s="2032"/>
    </row>
    <row r="2" spans="1:19" ht="15.75" customHeight="1" x14ac:dyDescent="0.2">
      <c r="G2" s="147"/>
      <c r="H2" s="1800" t="s">
        <v>1672</v>
      </c>
      <c r="I2" s="1800"/>
      <c r="J2" s="1800"/>
      <c r="K2" s="1800"/>
      <c r="L2" s="1800"/>
      <c r="M2" s="1800"/>
      <c r="N2" s="1800"/>
      <c r="O2" s="1800"/>
      <c r="P2" s="1886"/>
      <c r="Q2" s="1836"/>
      <c r="R2" s="1837"/>
      <c r="S2" s="1838"/>
    </row>
    <row r="3" spans="1:19" ht="7.5" customHeight="1" x14ac:dyDescent="0.15"/>
    <row r="4" spans="1:19" ht="15.75" customHeight="1" thickBot="1" x14ac:dyDescent="0.2">
      <c r="A4" s="1827" t="s">
        <v>576</v>
      </c>
      <c r="B4" s="1827"/>
      <c r="C4" s="1827"/>
      <c r="D4" s="1827"/>
      <c r="E4" s="1827"/>
      <c r="F4" s="1827"/>
      <c r="G4" s="1827"/>
      <c r="H4" s="1827"/>
      <c r="I4" s="1827"/>
    </row>
    <row r="5" spans="1:19" ht="15.75" customHeight="1" x14ac:dyDescent="0.2">
      <c r="A5" s="1791"/>
      <c r="B5" s="1778">
        <f>A8</f>
        <v>0</v>
      </c>
      <c r="C5" s="1778">
        <f>A9</f>
        <v>0</v>
      </c>
      <c r="D5" s="1778">
        <f>A10</f>
        <v>0</v>
      </c>
      <c r="E5" s="1778">
        <f>A11</f>
        <v>0</v>
      </c>
      <c r="F5" s="1780">
        <f>A12</f>
        <v>0</v>
      </c>
      <c r="G5" s="1784" t="s">
        <v>92</v>
      </c>
      <c r="H5" s="1784" t="s">
        <v>1534</v>
      </c>
      <c r="I5" s="1784" t="s">
        <v>1533</v>
      </c>
      <c r="J5" s="51"/>
      <c r="K5" s="51"/>
      <c r="L5" s="51"/>
      <c r="M5" s="51"/>
      <c r="N5" s="51"/>
      <c r="O5" s="51"/>
      <c r="P5" s="51"/>
      <c r="Q5" s="51"/>
      <c r="R5" s="81"/>
      <c r="S5" s="81"/>
    </row>
    <row r="6" spans="1:19" ht="15.75" customHeight="1" x14ac:dyDescent="0.15">
      <c r="A6" s="1792"/>
      <c r="B6" s="1779"/>
      <c r="C6" s="1779"/>
      <c r="D6" s="1779"/>
      <c r="E6" s="1779"/>
      <c r="F6" s="1781"/>
      <c r="G6" s="1785"/>
      <c r="H6" s="1785"/>
      <c r="I6" s="1785"/>
    </row>
    <row r="7" spans="1:19" ht="24.75" customHeight="1" x14ac:dyDescent="0.2">
      <c r="A7" s="1793"/>
      <c r="B7" s="1779"/>
      <c r="C7" s="1779"/>
      <c r="D7" s="1779"/>
      <c r="E7" s="1779"/>
      <c r="F7" s="1781"/>
      <c r="G7" s="1785"/>
      <c r="H7" s="1785"/>
      <c r="I7" s="1785"/>
      <c r="J7" s="51"/>
      <c r="K7" s="51"/>
      <c r="L7" s="51"/>
      <c r="M7" s="51"/>
      <c r="N7" s="51"/>
      <c r="O7" s="51"/>
      <c r="P7" s="51"/>
      <c r="Q7" s="51"/>
      <c r="R7" s="81"/>
      <c r="S7" s="81"/>
    </row>
    <row r="8" spans="1:19" ht="18" x14ac:dyDescent="0.2">
      <c r="A8" s="1337"/>
      <c r="B8" s="1326"/>
      <c r="C8" s="1325"/>
      <c r="D8" s="1325"/>
      <c r="E8" s="1325"/>
      <c r="F8" s="1327"/>
      <c r="G8" s="1334"/>
      <c r="H8" s="901"/>
      <c r="I8" s="901"/>
      <c r="J8" s="51"/>
      <c r="K8" s="51"/>
      <c r="L8" s="51"/>
      <c r="M8" s="51"/>
      <c r="N8" s="51"/>
      <c r="O8" s="51"/>
      <c r="P8" s="51"/>
      <c r="Q8" s="51"/>
      <c r="R8" s="81"/>
      <c r="S8" s="81"/>
    </row>
    <row r="9" spans="1:19" ht="18" x14ac:dyDescent="0.2">
      <c r="A9" s="1337"/>
      <c r="B9" s="1325"/>
      <c r="C9" s="1326"/>
      <c r="D9" s="1325"/>
      <c r="E9" s="1325"/>
      <c r="F9" s="1327"/>
      <c r="G9" s="1334"/>
      <c r="H9" s="1335"/>
      <c r="I9" s="1335"/>
      <c r="J9" s="51"/>
      <c r="K9" s="51"/>
      <c r="L9" s="51"/>
      <c r="M9" s="51"/>
      <c r="N9" s="51"/>
      <c r="O9" s="51"/>
      <c r="P9" s="51"/>
      <c r="Q9" s="51"/>
      <c r="R9" s="81"/>
      <c r="S9" s="81"/>
    </row>
    <row r="10" spans="1:19" ht="18" x14ac:dyDescent="0.2">
      <c r="A10" s="1337"/>
      <c r="B10" s="1325"/>
      <c r="C10" s="1325"/>
      <c r="D10" s="1326"/>
      <c r="E10" s="1325"/>
      <c r="F10" s="1327"/>
      <c r="G10" s="1334"/>
      <c r="H10" s="1335"/>
      <c r="I10" s="1335"/>
      <c r="J10" s="51"/>
      <c r="K10" s="51"/>
      <c r="L10" s="51"/>
      <c r="M10" s="80"/>
      <c r="N10" s="51"/>
      <c r="O10" s="51"/>
      <c r="P10" s="51"/>
      <c r="Q10" s="51"/>
      <c r="R10" s="81"/>
      <c r="S10" s="81"/>
    </row>
    <row r="11" spans="1:19" ht="18" x14ac:dyDescent="0.2">
      <c r="A11" s="1337"/>
      <c r="B11" s="1325"/>
      <c r="C11" s="1325"/>
      <c r="D11" s="1325"/>
      <c r="E11" s="1326"/>
      <c r="F11" s="1327"/>
      <c r="G11" s="1334"/>
      <c r="H11" s="1334"/>
      <c r="I11" s="1334"/>
      <c r="J11" s="51"/>
      <c r="K11" s="51"/>
      <c r="L11" s="51"/>
      <c r="M11" s="51"/>
      <c r="N11" s="48"/>
      <c r="O11" s="51"/>
      <c r="P11" s="51"/>
      <c r="Q11" s="51"/>
      <c r="R11" s="81"/>
      <c r="S11" s="81"/>
    </row>
    <row r="12" spans="1:19" ht="15.75" customHeight="1" thickBot="1" x14ac:dyDescent="0.25">
      <c r="A12" s="1338"/>
      <c r="B12" s="1328"/>
      <c r="C12" s="1328"/>
      <c r="D12" s="1328"/>
      <c r="E12" s="1328"/>
      <c r="F12" s="1329"/>
      <c r="G12" s="1336"/>
      <c r="H12" s="1336"/>
      <c r="I12" s="1336"/>
      <c r="J12" s="51"/>
      <c r="K12" s="51"/>
      <c r="L12" s="51"/>
      <c r="M12" s="80"/>
      <c r="N12" s="51"/>
      <c r="O12" s="51"/>
      <c r="P12" s="51"/>
      <c r="Q12" s="51"/>
      <c r="R12" s="81"/>
      <c r="S12" s="81"/>
    </row>
    <row r="13" spans="1:19" ht="6" customHeight="1" x14ac:dyDescent="0.2">
      <c r="A13"/>
      <c r="B13"/>
      <c r="C13"/>
      <c r="D13"/>
      <c r="E13"/>
      <c r="F13"/>
      <c r="G13"/>
      <c r="H13" s="51"/>
      <c r="I13" s="51"/>
      <c r="J13" s="51"/>
      <c r="K13" s="51"/>
      <c r="L13" s="51"/>
      <c r="M13" s="51"/>
      <c r="N13" s="51"/>
      <c r="O13" s="51"/>
      <c r="P13" s="51"/>
      <c r="Q13" s="51"/>
      <c r="R13" s="81"/>
      <c r="S13" s="81"/>
    </row>
    <row r="14" spans="1:19" ht="15.75" customHeight="1" thickBot="1" x14ac:dyDescent="0.25">
      <c r="A14" s="1827" t="s">
        <v>576</v>
      </c>
      <c r="B14" s="1827"/>
      <c r="C14" s="1827"/>
      <c r="D14" s="1827"/>
      <c r="E14" s="1827"/>
      <c r="F14" s="1827"/>
      <c r="G14" s="1827"/>
      <c r="H14" s="1827"/>
      <c r="I14" s="1827"/>
      <c r="J14" s="51"/>
      <c r="K14" s="51"/>
      <c r="L14" s="51"/>
      <c r="M14" s="51"/>
      <c r="N14" s="51"/>
      <c r="O14" s="51"/>
      <c r="P14" s="51"/>
      <c r="Q14" s="51"/>
      <c r="R14" s="81"/>
      <c r="S14" s="81"/>
    </row>
    <row r="15" spans="1:19" ht="15.75" customHeight="1" x14ac:dyDescent="0.2">
      <c r="A15" s="1791"/>
      <c r="B15" s="1778">
        <f>A18</f>
        <v>0</v>
      </c>
      <c r="C15" s="1778">
        <f>A19</f>
        <v>0</v>
      </c>
      <c r="D15" s="1778">
        <f>A20</f>
        <v>0</v>
      </c>
      <c r="E15" s="1778">
        <f>A21</f>
        <v>0</v>
      </c>
      <c r="F15" s="1780">
        <f>A22</f>
        <v>0</v>
      </c>
      <c r="G15" s="1784" t="s">
        <v>92</v>
      </c>
      <c r="H15" s="1784" t="s">
        <v>1534</v>
      </c>
      <c r="I15" s="1784" t="s">
        <v>1533</v>
      </c>
      <c r="J15" s="51"/>
      <c r="K15" s="51"/>
      <c r="L15" s="51"/>
      <c r="M15" s="51"/>
      <c r="N15" s="51"/>
      <c r="O15" s="51"/>
      <c r="P15" s="51"/>
      <c r="Q15" s="51"/>
      <c r="R15" s="81"/>
      <c r="S15" s="81"/>
    </row>
    <row r="16" spans="1:19" ht="15.75" customHeight="1" x14ac:dyDescent="0.2">
      <c r="A16" s="1792"/>
      <c r="B16" s="1779"/>
      <c r="C16" s="1779"/>
      <c r="D16" s="1779"/>
      <c r="E16" s="1779"/>
      <c r="F16" s="1781"/>
      <c r="G16" s="1785"/>
      <c r="H16" s="1785"/>
      <c r="I16" s="1785"/>
      <c r="J16" s="51"/>
      <c r="K16" s="51"/>
      <c r="L16" s="51"/>
      <c r="M16" s="81"/>
      <c r="N16" s="51"/>
      <c r="O16" s="51"/>
      <c r="P16" s="51"/>
      <c r="Q16" s="51"/>
      <c r="R16" s="81"/>
      <c r="S16" s="81"/>
    </row>
    <row r="17" spans="1:19" ht="24.75" customHeight="1" x14ac:dyDescent="0.2">
      <c r="A17" s="1793"/>
      <c r="B17" s="1779"/>
      <c r="C17" s="1779"/>
      <c r="D17" s="1779"/>
      <c r="E17" s="1779"/>
      <c r="F17" s="1781"/>
      <c r="G17" s="1785"/>
      <c r="H17" s="1785"/>
      <c r="I17" s="1785"/>
      <c r="J17" s="51"/>
      <c r="K17" s="51"/>
      <c r="L17" s="51"/>
      <c r="M17" s="51"/>
      <c r="N17" s="51"/>
      <c r="O17" s="51"/>
      <c r="P17" s="51"/>
      <c r="Q17" s="51"/>
      <c r="R17" s="81"/>
      <c r="S17" s="81"/>
    </row>
    <row r="18" spans="1:19" ht="15.75" customHeight="1" x14ac:dyDescent="0.2">
      <c r="A18" s="1337"/>
      <c r="B18" s="1326"/>
      <c r="C18" s="1325"/>
      <c r="D18" s="1325"/>
      <c r="E18" s="1325"/>
      <c r="F18" s="1327"/>
      <c r="G18" s="1334"/>
      <c r="H18" s="901"/>
      <c r="I18" s="901"/>
      <c r="J18" s="51"/>
      <c r="K18" s="51"/>
      <c r="L18" s="51"/>
      <c r="M18" s="51"/>
      <c r="N18" s="51"/>
      <c r="O18" s="51"/>
      <c r="P18" s="51"/>
      <c r="Q18" s="51"/>
      <c r="R18" s="81"/>
      <c r="S18" s="81"/>
    </row>
    <row r="19" spans="1:19" ht="15.75" customHeight="1" x14ac:dyDescent="0.2">
      <c r="A19" s="1337"/>
      <c r="B19" s="1325"/>
      <c r="C19" s="1326"/>
      <c r="D19" s="1325"/>
      <c r="E19" s="1325"/>
      <c r="F19" s="1327"/>
      <c r="G19" s="1334"/>
      <c r="H19" s="1335"/>
      <c r="I19" s="1335"/>
      <c r="J19" s="51"/>
      <c r="K19" s="51"/>
      <c r="L19" s="51"/>
      <c r="M19" s="51"/>
      <c r="N19" s="51"/>
      <c r="O19" s="51"/>
      <c r="P19" s="51"/>
      <c r="Q19" s="51"/>
      <c r="R19" s="81"/>
      <c r="S19" s="81"/>
    </row>
    <row r="20" spans="1:19" ht="15.75" customHeight="1" x14ac:dyDescent="0.2">
      <c r="A20" s="1337"/>
      <c r="B20" s="1325"/>
      <c r="C20" s="1325"/>
      <c r="D20" s="1326"/>
      <c r="E20" s="1325"/>
      <c r="F20" s="1327"/>
      <c r="G20" s="1334"/>
      <c r="H20" s="1335"/>
      <c r="I20" s="1335"/>
      <c r="J20" s="51"/>
      <c r="K20" s="51"/>
      <c r="L20" s="51"/>
      <c r="M20" s="51"/>
      <c r="N20" s="51"/>
      <c r="O20" s="51"/>
      <c r="P20" s="51"/>
      <c r="Q20" s="51"/>
      <c r="R20" s="81"/>
      <c r="S20" s="81"/>
    </row>
    <row r="21" spans="1:19" ht="15.75" customHeight="1" x14ac:dyDescent="0.15">
      <c r="A21" s="1337"/>
      <c r="B21" s="1325"/>
      <c r="C21" s="1325"/>
      <c r="D21" s="1325"/>
      <c r="E21" s="1326"/>
      <c r="F21" s="1327"/>
      <c r="G21" s="1334"/>
      <c r="H21" s="1334"/>
      <c r="I21" s="1334"/>
    </row>
    <row r="22" spans="1:19" ht="16.5" customHeight="1" thickBot="1" x14ac:dyDescent="0.25">
      <c r="A22" s="1338"/>
      <c r="B22" s="1328"/>
      <c r="C22" s="1328"/>
      <c r="D22" s="1328"/>
      <c r="E22" s="1328"/>
      <c r="F22" s="1329"/>
      <c r="G22" s="1336"/>
      <c r="H22" s="1336"/>
      <c r="I22" s="1336"/>
      <c r="J22" s="173"/>
      <c r="K22" s="173"/>
      <c r="L22" s="53"/>
      <c r="M22" s="53"/>
      <c r="N22" s="53"/>
      <c r="O22" s="53"/>
      <c r="P22" s="53"/>
      <c r="Q22" s="53"/>
      <c r="R22" s="1258" t="s">
        <v>1487</v>
      </c>
      <c r="S22" s="91"/>
    </row>
    <row r="23" spans="1:19" ht="15.75" customHeight="1" x14ac:dyDescent="0.2">
      <c r="I23" s="173"/>
      <c r="J23" s="173"/>
      <c r="K23" s="173"/>
      <c r="O23" s="53"/>
      <c r="P23" s="53"/>
      <c r="Q23" s="53"/>
      <c r="R23" s="1258" t="s">
        <v>1994</v>
      </c>
      <c r="S23" s="91"/>
    </row>
    <row r="24" spans="1:19" ht="15.75" customHeight="1" x14ac:dyDescent="0.2">
      <c r="H24" s="80"/>
      <c r="I24" s="80"/>
    </row>
    <row r="25" spans="1:19" ht="15.75" customHeight="1" x14ac:dyDescent="0.2">
      <c r="N25" s="1786" t="s">
        <v>1037</v>
      </c>
      <c r="O25" s="1786"/>
      <c r="P25" s="1786"/>
      <c r="Q25" s="1786"/>
      <c r="R25" s="2029"/>
      <c r="S25" s="2015"/>
    </row>
    <row r="26" spans="1:19" ht="15.75" customHeight="1" x14ac:dyDescent="0.2">
      <c r="B26" s="50"/>
      <c r="C26" s="49"/>
      <c r="D26" s="49"/>
      <c r="E26" s="49"/>
      <c r="F26" s="49"/>
      <c r="G26" s="49"/>
      <c r="H26" s="49"/>
      <c r="I26" s="49"/>
      <c r="J26" s="49"/>
      <c r="O26" s="173"/>
      <c r="P26" s="53"/>
      <c r="Q26" s="1258" t="s">
        <v>1467</v>
      </c>
      <c r="R26" s="1352"/>
      <c r="S26" s="1353"/>
    </row>
    <row r="27" spans="1:19" customFormat="1" ht="15.75" customHeight="1" thickBot="1" x14ac:dyDescent="0.2"/>
    <row r="28" spans="1:19" ht="89.25" customHeight="1" x14ac:dyDescent="0.2">
      <c r="A28" s="82"/>
      <c r="B28" s="487">
        <f>A29</f>
        <v>1</v>
      </c>
      <c r="C28" s="487">
        <f>A30</f>
        <v>2</v>
      </c>
      <c r="D28" s="487">
        <f>A31</f>
        <v>3</v>
      </c>
      <c r="E28" s="487">
        <f>A32</f>
        <v>4</v>
      </c>
      <c r="F28" s="487">
        <f>A33</f>
        <v>5</v>
      </c>
      <c r="G28" s="487">
        <f>A34</f>
        <v>6</v>
      </c>
      <c r="H28" s="487">
        <f>A35</f>
        <v>7</v>
      </c>
      <c r="I28" s="487">
        <f>A46</f>
        <v>0</v>
      </c>
      <c r="J28" s="487">
        <f>A37</f>
        <v>9</v>
      </c>
      <c r="K28" s="487">
        <f>A38</f>
        <v>10</v>
      </c>
      <c r="L28" s="487">
        <f>A39</f>
        <v>11</v>
      </c>
      <c r="M28" s="532">
        <f>A40</f>
        <v>12</v>
      </c>
      <c r="N28" s="894" t="s">
        <v>92</v>
      </c>
      <c r="O28" s="894" t="s">
        <v>1014</v>
      </c>
      <c r="P28" s="894" t="s">
        <v>1896</v>
      </c>
      <c r="Q28" s="894" t="s">
        <v>1982</v>
      </c>
      <c r="R28" s="894" t="s">
        <v>1983</v>
      </c>
      <c r="S28" s="894" t="s">
        <v>1984</v>
      </c>
    </row>
    <row r="29" spans="1:19" ht="18.75" customHeight="1" x14ac:dyDescent="0.2">
      <c r="A29" s="484">
        <f>'12S -4b -1 RR'!C4</f>
        <v>1</v>
      </c>
      <c r="B29" s="921"/>
      <c r="C29" s="922"/>
      <c r="D29" s="923"/>
      <c r="E29" s="923"/>
      <c r="F29" s="923"/>
      <c r="G29" s="923"/>
      <c r="H29" s="923"/>
      <c r="I29" s="923"/>
      <c r="J29" s="923"/>
      <c r="K29" s="923"/>
      <c r="L29" s="923"/>
      <c r="M29" s="935"/>
      <c r="N29" s="1365">
        <f t="shared" ref="N29:N40" si="0">SUM(B29:M29)</f>
        <v>0</v>
      </c>
      <c r="O29" s="896"/>
      <c r="P29" s="1421">
        <f>SUM(B29:M29)-O29</f>
        <v>0</v>
      </c>
      <c r="Q29" s="1366">
        <f>COUNTIF(B29:M29,1)+COUNTIF(B29:M29,0)</f>
        <v>0</v>
      </c>
      <c r="R29" s="1141" t="str">
        <f>IF(Q29=0,"",P29/Q29)</f>
        <v/>
      </c>
      <c r="S29" s="465"/>
    </row>
    <row r="30" spans="1:19" ht="18.75" customHeight="1" x14ac:dyDescent="0.2">
      <c r="A30" s="484">
        <f>'12S -4b -1 RR'!C5</f>
        <v>2</v>
      </c>
      <c r="B30" s="292" t="str">
        <f>IF(ISBLANK(C$29),"",1-C$29)</f>
        <v/>
      </c>
      <c r="C30" s="924"/>
      <c r="D30" s="599"/>
      <c r="E30" s="599"/>
      <c r="F30" s="599"/>
      <c r="G30" s="599"/>
      <c r="H30" s="599"/>
      <c r="I30" s="599"/>
      <c r="J30" s="599"/>
      <c r="K30" s="599"/>
      <c r="L30" s="599"/>
      <c r="M30" s="879"/>
      <c r="N30" s="1366">
        <f t="shared" si="0"/>
        <v>0</v>
      </c>
      <c r="O30" s="897"/>
      <c r="P30" s="1421">
        <f t="shared" ref="P30:P40" si="1">SUM(B30:M30)-O30</f>
        <v>0</v>
      </c>
      <c r="Q30" s="1366">
        <f>COUNTIF(B30:M30,1)+COUNTIF(B30:M30,0)</f>
        <v>0</v>
      </c>
      <c r="R30" s="1141" t="str">
        <f t="shared" ref="R30:R40" si="2">IF(Q30=0,"",P30/Q30)</f>
        <v/>
      </c>
      <c r="S30" s="466"/>
    </row>
    <row r="31" spans="1:19" ht="18.75" customHeight="1" x14ac:dyDescent="0.2">
      <c r="A31" s="484">
        <f>'12S -4b -1 RR'!C6</f>
        <v>3</v>
      </c>
      <c r="B31" s="292" t="str">
        <f>IF(ISBLANK(D$29),"",1-D$29)</f>
        <v/>
      </c>
      <c r="C31" s="343" t="str">
        <f>IF(ISBLANK(D$30),"",1-D$30)</f>
        <v/>
      </c>
      <c r="D31" s="925"/>
      <c r="E31" s="599"/>
      <c r="F31" s="599"/>
      <c r="G31" s="599"/>
      <c r="H31" s="599"/>
      <c r="I31" s="599"/>
      <c r="J31" s="599"/>
      <c r="K31" s="599"/>
      <c r="L31" s="599"/>
      <c r="M31" s="879"/>
      <c r="N31" s="1366">
        <f t="shared" si="0"/>
        <v>0</v>
      </c>
      <c r="O31" s="897"/>
      <c r="P31" s="1421">
        <f t="shared" si="1"/>
        <v>0</v>
      </c>
      <c r="Q31" s="1366">
        <f t="shared" ref="Q31:Q40" si="3">COUNTIF(B31:M31,1)+COUNTIF(B31:M31,0)</f>
        <v>0</v>
      </c>
      <c r="R31" s="1141" t="str">
        <f t="shared" si="2"/>
        <v/>
      </c>
      <c r="S31" s="466"/>
    </row>
    <row r="32" spans="1:19" ht="18.75" customHeight="1" x14ac:dyDescent="0.2">
      <c r="A32" s="484">
        <f>'12S -4b -1 RR'!C7</f>
        <v>4</v>
      </c>
      <c r="B32" s="292" t="str">
        <f>IF(ISBLANK(E$29),"",1-E$29)</f>
        <v/>
      </c>
      <c r="C32" s="343" t="str">
        <f>IF(ISBLANK(E$30),"",1-E$30)</f>
        <v/>
      </c>
      <c r="D32" s="292" t="str">
        <f>IF(ISBLANK(E$31),"",1-E$31)</f>
        <v/>
      </c>
      <c r="E32" s="925"/>
      <c r="F32" s="599"/>
      <c r="G32" s="599"/>
      <c r="H32" s="599"/>
      <c r="I32" s="599"/>
      <c r="J32" s="599"/>
      <c r="K32" s="599"/>
      <c r="L32" s="599"/>
      <c r="M32" s="879"/>
      <c r="N32" s="1366">
        <f t="shared" si="0"/>
        <v>0</v>
      </c>
      <c r="O32" s="897"/>
      <c r="P32" s="1421">
        <f t="shared" si="1"/>
        <v>0</v>
      </c>
      <c r="Q32" s="1366">
        <f t="shared" si="3"/>
        <v>0</v>
      </c>
      <c r="R32" s="1141" t="str">
        <f t="shared" si="2"/>
        <v/>
      </c>
      <c r="S32" s="466"/>
    </row>
    <row r="33" spans="1:19" ht="18.75" customHeight="1" x14ac:dyDescent="0.2">
      <c r="A33" s="484">
        <f>'12S -4b -1 RR'!C8</f>
        <v>5</v>
      </c>
      <c r="B33" s="292" t="str">
        <f>IF(ISBLANK(F$29),"",1-F$29)</f>
        <v/>
      </c>
      <c r="C33" s="343" t="str">
        <f>IF(ISBLANK(F$30),"",1-F$30)</f>
        <v/>
      </c>
      <c r="D33" s="292" t="str">
        <f>IF(ISBLANK(F$31),"",1-F$31)</f>
        <v/>
      </c>
      <c r="E33" s="292" t="str">
        <f>IF(ISBLANK(F$32),"",1-F$32)</f>
        <v/>
      </c>
      <c r="F33" s="925"/>
      <c r="G33" s="599"/>
      <c r="H33" s="599"/>
      <c r="I33" s="599"/>
      <c r="J33" s="599"/>
      <c r="K33" s="599"/>
      <c r="L33" s="599"/>
      <c r="M33" s="879"/>
      <c r="N33" s="1366">
        <f t="shared" si="0"/>
        <v>0</v>
      </c>
      <c r="O33" s="897"/>
      <c r="P33" s="1421">
        <f t="shared" si="1"/>
        <v>0</v>
      </c>
      <c r="Q33" s="1366">
        <f t="shared" si="3"/>
        <v>0</v>
      </c>
      <c r="R33" s="1141" t="str">
        <f t="shared" si="2"/>
        <v/>
      </c>
      <c r="S33" s="466"/>
    </row>
    <row r="34" spans="1:19" ht="18.75" customHeight="1" x14ac:dyDescent="0.2">
      <c r="A34" s="484">
        <f>'12S -4b -1 RR'!C9</f>
        <v>6</v>
      </c>
      <c r="B34" s="292" t="str">
        <f>IF(ISBLANK(G$29),"",1-G$29)</f>
        <v/>
      </c>
      <c r="C34" s="343" t="str">
        <f>IF(ISBLANK(G$30),"",1-G$30)</f>
        <v/>
      </c>
      <c r="D34" s="292" t="str">
        <f>IF(ISBLANK(G$31),"",1-G$31)</f>
        <v/>
      </c>
      <c r="E34" s="292" t="str">
        <f>IF(ISBLANK(G$32),"",1-G$32)</f>
        <v/>
      </c>
      <c r="F34" s="292" t="str">
        <f>IF(ISBLANK(G$33),"",1-G$33)</f>
        <v/>
      </c>
      <c r="G34" s="925"/>
      <c r="H34" s="599"/>
      <c r="I34" s="599"/>
      <c r="J34" s="599"/>
      <c r="K34" s="599"/>
      <c r="L34" s="599"/>
      <c r="M34" s="879"/>
      <c r="N34" s="1366">
        <f t="shared" si="0"/>
        <v>0</v>
      </c>
      <c r="O34" s="897"/>
      <c r="P34" s="1421">
        <f t="shared" si="1"/>
        <v>0</v>
      </c>
      <c r="Q34" s="1366">
        <f t="shared" si="3"/>
        <v>0</v>
      </c>
      <c r="R34" s="1141" t="str">
        <f t="shared" si="2"/>
        <v/>
      </c>
      <c r="S34" s="466"/>
    </row>
    <row r="35" spans="1:19" ht="18.75" customHeight="1" x14ac:dyDescent="0.2">
      <c r="A35" s="484">
        <f>'12S -4b -1 RR'!C10</f>
        <v>7</v>
      </c>
      <c r="B35" s="292" t="str">
        <f>IF(ISBLANK(H$29),"",1-H$29)</f>
        <v/>
      </c>
      <c r="C35" s="343" t="str">
        <f>IF(ISBLANK(H$30),"",1-H$30)</f>
        <v/>
      </c>
      <c r="D35" s="292" t="str">
        <f>IF(ISBLANK(H$31),"",1-H$31)</f>
        <v/>
      </c>
      <c r="E35" s="292" t="str">
        <f>IF(ISBLANK(H$32),"",1-H$32)</f>
        <v/>
      </c>
      <c r="F35" s="292" t="str">
        <f>IF(ISBLANK(H$33),"",1-H$33)</f>
        <v/>
      </c>
      <c r="G35" s="292" t="str">
        <f>IF(ISBLANK(H$34),"",1-H$34)</f>
        <v/>
      </c>
      <c r="H35" s="925"/>
      <c r="I35" s="599"/>
      <c r="J35" s="599"/>
      <c r="K35" s="599"/>
      <c r="L35" s="599"/>
      <c r="M35" s="879"/>
      <c r="N35" s="1366">
        <f t="shared" si="0"/>
        <v>0</v>
      </c>
      <c r="O35" s="897"/>
      <c r="P35" s="1421">
        <f t="shared" si="1"/>
        <v>0</v>
      </c>
      <c r="Q35" s="1366">
        <f t="shared" si="3"/>
        <v>0</v>
      </c>
      <c r="R35" s="1141" t="str">
        <f t="shared" si="2"/>
        <v/>
      </c>
      <c r="S35" s="466"/>
    </row>
    <row r="36" spans="1:19" ht="18.75" customHeight="1" x14ac:dyDescent="0.2">
      <c r="A36" s="484">
        <f>'12S -4b -1 RR'!C11</f>
        <v>8</v>
      </c>
      <c r="B36" s="292" t="str">
        <f>IF(ISBLANK(I$29),"",1-I$29)</f>
        <v/>
      </c>
      <c r="C36" s="343" t="str">
        <f>IF(ISBLANK(I$30),"",1-I$30)</f>
        <v/>
      </c>
      <c r="D36" s="292" t="str">
        <f>IF(ISBLANK(I$31),"",1-I$31)</f>
        <v/>
      </c>
      <c r="E36" s="292" t="str">
        <f>IF(ISBLANK(I$32),"",1-I$32)</f>
        <v/>
      </c>
      <c r="F36" s="292" t="str">
        <f>IF(ISBLANK(I$33),"",1-I$33)</f>
        <v/>
      </c>
      <c r="G36" s="292" t="str">
        <f>IF(ISBLANK(I$34),"",1-I$34)</f>
        <v/>
      </c>
      <c r="H36" s="292" t="str">
        <f>IF(ISBLANK(I$35),"",1-I$35)</f>
        <v/>
      </c>
      <c r="I36" s="925"/>
      <c r="J36" s="599"/>
      <c r="K36" s="599"/>
      <c r="L36" s="599"/>
      <c r="M36" s="879"/>
      <c r="N36" s="1366">
        <f t="shared" si="0"/>
        <v>0</v>
      </c>
      <c r="O36" s="897"/>
      <c r="P36" s="1421">
        <f t="shared" si="1"/>
        <v>0</v>
      </c>
      <c r="Q36" s="1366">
        <f t="shared" si="3"/>
        <v>0</v>
      </c>
      <c r="R36" s="1141" t="str">
        <f t="shared" si="2"/>
        <v/>
      </c>
      <c r="S36" s="466"/>
    </row>
    <row r="37" spans="1:19" ht="18.75" customHeight="1" x14ac:dyDescent="0.2">
      <c r="A37" s="484">
        <f>'12S -4b -1 RR'!C12</f>
        <v>9</v>
      </c>
      <c r="B37" s="292" t="str">
        <f>IF(ISBLANK(J$29),"",1-J$29)</f>
        <v/>
      </c>
      <c r="C37" s="343" t="str">
        <f>IF(ISBLANK(J$30),"",1-J$30)</f>
        <v/>
      </c>
      <c r="D37" s="292" t="str">
        <f>IF(ISBLANK(J$31),"",1-J$31)</f>
        <v/>
      </c>
      <c r="E37" s="292" t="str">
        <f>IF(ISBLANK(J$32),"",1-J$32)</f>
        <v/>
      </c>
      <c r="F37" s="292" t="str">
        <f>IF(ISBLANK(J$33),"",1-J$33)</f>
        <v/>
      </c>
      <c r="G37" s="292" t="str">
        <f>IF(ISBLANK(J$34),"",1-J$34)</f>
        <v/>
      </c>
      <c r="H37" s="292" t="str">
        <f>IF(ISBLANK(J$35),"",1-J$35)</f>
        <v/>
      </c>
      <c r="I37" s="292" t="str">
        <f>IF(ISBLANK(J$36),"",1-J$36)</f>
        <v/>
      </c>
      <c r="J37" s="925"/>
      <c r="K37" s="599"/>
      <c r="L37" s="599"/>
      <c r="M37" s="879"/>
      <c r="N37" s="1366">
        <f t="shared" si="0"/>
        <v>0</v>
      </c>
      <c r="O37" s="897"/>
      <c r="P37" s="1421">
        <f t="shared" si="1"/>
        <v>0</v>
      </c>
      <c r="Q37" s="1366">
        <f t="shared" si="3"/>
        <v>0</v>
      </c>
      <c r="R37" s="1141" t="str">
        <f t="shared" si="2"/>
        <v/>
      </c>
      <c r="S37" s="466"/>
    </row>
    <row r="38" spans="1:19" ht="18.75" customHeight="1" x14ac:dyDescent="0.2">
      <c r="A38" s="484">
        <f>'12S -4b -1 RR'!C13</f>
        <v>10</v>
      </c>
      <c r="B38" s="292" t="str">
        <f>IF(ISBLANK(K$29),"",1-K$29)</f>
        <v/>
      </c>
      <c r="C38" s="343" t="str">
        <f>IF(ISBLANK(K$30),"",1-K$30)</f>
        <v/>
      </c>
      <c r="D38" s="292" t="str">
        <f>IF(ISBLANK(K$31),"",1-K$31)</f>
        <v/>
      </c>
      <c r="E38" s="292" t="str">
        <f>IF(ISBLANK(K$32),"",1-K$32)</f>
        <v/>
      </c>
      <c r="F38" s="292" t="str">
        <f>IF(ISBLANK(K$33),"",1-K$33)</f>
        <v/>
      </c>
      <c r="G38" s="292" t="str">
        <f>IF(ISBLANK(K$34),"",1-K$34)</f>
        <v/>
      </c>
      <c r="H38" s="292" t="str">
        <f>IF(ISBLANK(K$35),"",1-K$35)</f>
        <v/>
      </c>
      <c r="I38" s="292" t="str">
        <f>IF(ISBLANK(K$36),"",1-K$36)</f>
        <v/>
      </c>
      <c r="J38" s="292" t="str">
        <f>IF(ISBLANK(K$37),"",1-K$37)</f>
        <v/>
      </c>
      <c r="K38" s="925"/>
      <c r="L38" s="599"/>
      <c r="M38" s="879"/>
      <c r="N38" s="1366">
        <f t="shared" si="0"/>
        <v>0</v>
      </c>
      <c r="O38" s="897"/>
      <c r="P38" s="1421">
        <f t="shared" si="1"/>
        <v>0</v>
      </c>
      <c r="Q38" s="1366">
        <f t="shared" si="3"/>
        <v>0</v>
      </c>
      <c r="R38" s="1141" t="str">
        <f t="shared" si="2"/>
        <v/>
      </c>
      <c r="S38" s="466"/>
    </row>
    <row r="39" spans="1:19" ht="18.75" customHeight="1" x14ac:dyDescent="0.2">
      <c r="A39" s="484">
        <f>'12S -4b -1 RR'!C14</f>
        <v>11</v>
      </c>
      <c r="B39" s="292" t="str">
        <f>IF(ISBLANK(L$29),"",1-L$29)</f>
        <v/>
      </c>
      <c r="C39" s="343" t="str">
        <f>IF(ISBLANK(L$30),"",1-L$30)</f>
        <v/>
      </c>
      <c r="D39" s="292" t="str">
        <f>IF(ISBLANK(L$31),"",1-L$31)</f>
        <v/>
      </c>
      <c r="E39" s="292" t="str">
        <f>IF(ISBLANK(L$32),"",1-L$32)</f>
        <v/>
      </c>
      <c r="F39" s="292" t="str">
        <f>IF(ISBLANK(L$33),"",1-L$33)</f>
        <v/>
      </c>
      <c r="G39" s="292" t="str">
        <f>IF(ISBLANK(L$34),"",1-L$34)</f>
        <v/>
      </c>
      <c r="H39" s="292" t="str">
        <f>IF(ISBLANK(L$35),"",1-L$35)</f>
        <v/>
      </c>
      <c r="I39" s="292" t="str">
        <f>IF(ISBLANK(L$36),"",1-L$36)</f>
        <v/>
      </c>
      <c r="J39" s="292" t="str">
        <f>IF(ISBLANK(L$37),"",1-L$37)</f>
        <v/>
      </c>
      <c r="K39" s="292" t="str">
        <f>IF(ISBLANK(L$38),"",1-L$38)</f>
        <v/>
      </c>
      <c r="L39" s="925"/>
      <c r="M39" s="879"/>
      <c r="N39" s="1366">
        <f t="shared" si="0"/>
        <v>0</v>
      </c>
      <c r="O39" s="897"/>
      <c r="P39" s="1421">
        <f t="shared" si="1"/>
        <v>0</v>
      </c>
      <c r="Q39" s="1366">
        <f t="shared" si="3"/>
        <v>0</v>
      </c>
      <c r="R39" s="1141" t="str">
        <f t="shared" si="2"/>
        <v/>
      </c>
      <c r="S39" s="466"/>
    </row>
    <row r="40" spans="1:19" ht="18.75" customHeight="1" thickBot="1" x14ac:dyDescent="0.25">
      <c r="A40" s="496">
        <f>'12S -4b -1 RR'!C15</f>
        <v>12</v>
      </c>
      <c r="B40" s="892" t="str">
        <f>IF(ISBLANK(M$29),"",1-M$29)</f>
        <v/>
      </c>
      <c r="C40" s="932" t="str">
        <f>IF(ISBLANK(M$30),"",1-M$30)</f>
        <v/>
      </c>
      <c r="D40" s="892" t="str">
        <f>IF(ISBLANK(M$31),"",1-M$31)</f>
        <v/>
      </c>
      <c r="E40" s="892" t="str">
        <f>IF(ISBLANK(M$32),"",1-M$32)</f>
        <v/>
      </c>
      <c r="F40" s="892" t="str">
        <f>IF(ISBLANK(M$33),"",1-M$33)</f>
        <v/>
      </c>
      <c r="G40" s="892" t="str">
        <f>IF(ISBLANK(M$34),"",1-M$34)</f>
        <v/>
      </c>
      <c r="H40" s="892" t="str">
        <f>IF(ISBLANK(M$35),"",1-M$35)</f>
        <v/>
      </c>
      <c r="I40" s="892" t="str">
        <f>IF(ISBLANK(M$36),"",1-M$36)</f>
        <v/>
      </c>
      <c r="J40" s="892" t="str">
        <f>IF(ISBLANK(M$37),"",1-M$37)</f>
        <v/>
      </c>
      <c r="K40" s="892" t="str">
        <f>IF(ISBLANK(M$38),"",1-M$38)</f>
        <v/>
      </c>
      <c r="L40" s="892" t="str">
        <f>IF(ISBLANK(M$39),"",1-M$39)</f>
        <v/>
      </c>
      <c r="M40" s="942"/>
      <c r="N40" s="1367">
        <f t="shared" si="0"/>
        <v>0</v>
      </c>
      <c r="O40" s="898"/>
      <c r="P40" s="1422">
        <f t="shared" si="1"/>
        <v>0</v>
      </c>
      <c r="Q40" s="1367">
        <f t="shared" si="3"/>
        <v>0</v>
      </c>
      <c r="R40" s="1142" t="str">
        <f t="shared" si="2"/>
        <v/>
      </c>
      <c r="S40" s="467"/>
    </row>
    <row r="41" spans="1:19" ht="18.75" customHeight="1" x14ac:dyDescent="0.2">
      <c r="I41" s="144"/>
      <c r="J41" s="1790" t="s">
        <v>2217</v>
      </c>
      <c r="K41" s="1891"/>
      <c r="L41" s="1891"/>
      <c r="M41" s="1891"/>
      <c r="N41" s="1357">
        <f>SUM(N29:N40)</f>
        <v>0</v>
      </c>
      <c r="O41" s="113"/>
      <c r="P41" s="113"/>
      <c r="Q41" s="81"/>
      <c r="S41" s="81"/>
    </row>
    <row r="42" spans="1:19" ht="18.75" customHeight="1" x14ac:dyDescent="0.2">
      <c r="S42" s="81"/>
    </row>
    <row r="43" spans="1:19" ht="18.75" customHeight="1" x14ac:dyDescent="0.2">
      <c r="A43" s="81"/>
      <c r="B43" s="81"/>
      <c r="C43" s="81"/>
      <c r="D43" s="81"/>
      <c r="E43" s="81"/>
      <c r="F43" s="81"/>
      <c r="G43" s="81"/>
      <c r="H43" s="81"/>
      <c r="R43" s="81"/>
      <c r="S43" s="81"/>
    </row>
  </sheetData>
  <sheetProtection password="CF27" sheet="1" objects="1" scenarios="1"/>
  <mergeCells count="26">
    <mergeCell ref="B1:S1"/>
    <mergeCell ref="Q2:S2"/>
    <mergeCell ref="I5:I7"/>
    <mergeCell ref="A4:I4"/>
    <mergeCell ref="A5:A7"/>
    <mergeCell ref="B5:B7"/>
    <mergeCell ref="C5:C7"/>
    <mergeCell ref="D5:D7"/>
    <mergeCell ref="E5:E7"/>
    <mergeCell ref="F5:F7"/>
    <mergeCell ref="G5:G7"/>
    <mergeCell ref="H5:H7"/>
    <mergeCell ref="J41:M41"/>
    <mergeCell ref="H2:P2"/>
    <mergeCell ref="N25:Q25"/>
    <mergeCell ref="R25:S25"/>
    <mergeCell ref="H15:H17"/>
    <mergeCell ref="I15:I17"/>
    <mergeCell ref="A14:I14"/>
    <mergeCell ref="A15:A17"/>
    <mergeCell ref="B15:B17"/>
    <mergeCell ref="C15:C17"/>
    <mergeCell ref="D15:D17"/>
    <mergeCell ref="E15:E17"/>
    <mergeCell ref="F15:F17"/>
    <mergeCell ref="G15:G17"/>
  </mergeCells>
  <phoneticPr fontId="0" type="noConversion"/>
  <pageMargins left="0" right="0" top="0.39370078740157483" bottom="0" header="0" footer="0"/>
  <pageSetup paperSize="9" fitToHeight="8" orientation="portrait" horizontalDpi="360" verticalDpi="360" r:id="rId1"/>
  <headerFooter alignWithMargins="0">
    <oddHeader>&amp;L&amp;D  &amp;T&amp;RPagina &amp;P di &amp;N</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oglio80"/>
  <dimension ref="A1:W77"/>
  <sheetViews>
    <sheetView tabSelected="1" workbookViewId="0">
      <selection activeCell="A12" sqref="A12"/>
    </sheetView>
  </sheetViews>
  <sheetFormatPr baseColWidth="10" defaultColWidth="8.83203125" defaultRowHeight="13" x14ac:dyDescent="0.15"/>
  <cols>
    <col min="1" max="2" width="3.6640625" style="15" customWidth="1"/>
    <col min="3" max="3" width="10.6640625" style="15" customWidth="1"/>
    <col min="4" max="4" width="3.6640625" style="15" customWidth="1"/>
    <col min="5" max="5" width="10.6640625" style="15" customWidth="1"/>
    <col min="6" max="6" width="2.6640625" style="15" customWidth="1"/>
    <col min="7" max="8" width="3.6640625" style="15" customWidth="1"/>
    <col min="9" max="9" width="10.6640625" style="15" customWidth="1"/>
    <col min="10" max="10" width="3.6640625" style="15" customWidth="1"/>
    <col min="11" max="11" width="10.6640625" style="15" customWidth="1"/>
    <col min="12" max="12" width="5.1640625" style="15" customWidth="1"/>
    <col min="13" max="14" width="3.6640625" style="15" customWidth="1"/>
    <col min="15" max="15" width="10.6640625" style="15" customWidth="1"/>
    <col min="16" max="16" width="3.6640625" style="15" customWidth="1"/>
    <col min="17" max="17" width="10.6640625" style="15" customWidth="1"/>
    <col min="18" max="18" width="2.33203125" style="15" customWidth="1"/>
    <col min="19" max="20" width="3.6640625" style="15" customWidth="1"/>
    <col min="21" max="21" width="10.6640625" style="15" customWidth="1"/>
    <col min="22" max="22" width="3.6640625" style="15" customWidth="1"/>
    <col min="23" max="23" width="10.6640625" style="15" customWidth="1"/>
    <col min="24" max="16384" width="8.83203125" style="15"/>
  </cols>
  <sheetData>
    <row r="1" spans="1:23" x14ac:dyDescent="0.15">
      <c r="A1" s="1637" t="s">
        <v>566</v>
      </c>
      <c r="B1" s="1637"/>
      <c r="C1" s="1637"/>
      <c r="D1" s="1637"/>
      <c r="E1" s="1637"/>
      <c r="F1" s="1637"/>
      <c r="G1" s="1637"/>
      <c r="H1" s="1637"/>
      <c r="I1" s="1637"/>
      <c r="J1" s="1637"/>
      <c r="K1" s="1637"/>
      <c r="M1" s="1637" t="s">
        <v>566</v>
      </c>
      <c r="N1" s="1637"/>
      <c r="O1" s="1637"/>
      <c r="P1" s="1637"/>
      <c r="Q1" s="1637"/>
      <c r="R1" s="1637"/>
      <c r="S1" s="1637"/>
      <c r="T1" s="1637"/>
      <c r="U1" s="1637"/>
      <c r="V1" s="1637"/>
      <c r="W1" s="1637"/>
    </row>
    <row r="2" spans="1:23" x14ac:dyDescent="0.15">
      <c r="C2" s="1872" t="s">
        <v>889</v>
      </c>
      <c r="D2" s="1872"/>
      <c r="E2" s="17"/>
    </row>
    <row r="3" spans="1:23" x14ac:dyDescent="0.15">
      <c r="C3" s="18" t="s">
        <v>684</v>
      </c>
      <c r="D3" s="18" t="s">
        <v>367</v>
      </c>
      <c r="E3" s="154" t="s">
        <v>2308</v>
      </c>
      <c r="F3" s="1812" t="s">
        <v>1180</v>
      </c>
      <c r="G3" s="1813"/>
      <c r="H3" s="1814"/>
      <c r="I3" s="18" t="s">
        <v>684</v>
      </c>
      <c r="J3" s="1885" t="s">
        <v>1179</v>
      </c>
      <c r="K3" s="1885"/>
      <c r="M3" s="1637" t="s">
        <v>1960</v>
      </c>
      <c r="N3" s="1637"/>
      <c r="O3" s="1637"/>
      <c r="P3" s="1637"/>
      <c r="Q3" s="1637"/>
      <c r="R3" s="1637"/>
      <c r="S3" s="1637"/>
      <c r="T3" s="1637"/>
      <c r="U3" s="1637"/>
      <c r="V3" s="1637"/>
      <c r="W3" s="1637"/>
    </row>
    <row r="4" spans="1:23" ht="14" thickBot="1" x14ac:dyDescent="0.2">
      <c r="B4" s="16">
        <v>1</v>
      </c>
      <c r="C4" s="1041" t="s">
        <v>2368</v>
      </c>
      <c r="D4" s="1042">
        <f>'12S -4b -1 RR'!D4</f>
        <v>0</v>
      </c>
      <c r="E4" s="20">
        <f>COUNTIF(C$31:C$77,C$4)+COUNTIF(I$31:I$77,$C4)+COUNTIF(O$5:O$42,$C4)+COUNTIF(U$5:U$42,$C4)</f>
        <v>5</v>
      </c>
      <c r="F4" s="1697">
        <f>COUNTIF(E$31:E$77,C$4)+COUNTIF(K$31:K$77,$C4)+COUNTIF(Q$6:Q$42,$C4)+COUNTIF(W$6:W$42,$C4)</f>
        <v>6</v>
      </c>
      <c r="G4" s="1697"/>
      <c r="H4" s="1805"/>
      <c r="I4" s="386" t="str">
        <f>$C$4</f>
        <v>POLITOPOULOS</v>
      </c>
      <c r="K4" s="24"/>
      <c r="Q4" s="15" t="s">
        <v>2188</v>
      </c>
      <c r="W4" s="15" t="s">
        <v>311</v>
      </c>
    </row>
    <row r="5" spans="1:23" x14ac:dyDescent="0.15">
      <c r="B5" s="16">
        <v>2</v>
      </c>
      <c r="C5" s="1041" t="s">
        <v>2359</v>
      </c>
      <c r="D5" s="1042">
        <f>'12S -4b -1 RR'!D5</f>
        <v>0</v>
      </c>
      <c r="E5" s="20">
        <f>COUNTIF(C$31:C$77,C$5)+COUNTIF(I$31:I$77,$C5)+COUNTIF(O$5:O$42,$C5)+COUNTIF(U$5:U$42,$C5)</f>
        <v>5</v>
      </c>
      <c r="F5" s="1697">
        <f>COUNTIF(E$31:E$77,C$5)+COUNTIF(K$31:K$77,$C5)+COUNTIF(Q$6:Q$42,$C5)+COUNTIF(W$6:W$42,$C5)</f>
        <v>6</v>
      </c>
      <c r="G5" s="1697"/>
      <c r="H5" s="1805"/>
      <c r="I5" s="386" t="str">
        <f>$C$5</f>
        <v>PAPAGEORGIOU</v>
      </c>
      <c r="J5" s="20"/>
      <c r="K5" s="24"/>
      <c r="M5" s="26" t="s">
        <v>892</v>
      </c>
      <c r="N5" s="27" t="s">
        <v>197</v>
      </c>
      <c r="O5" s="28" t="s">
        <v>865</v>
      </c>
      <c r="P5" s="29" t="s">
        <v>197</v>
      </c>
      <c r="Q5" s="30" t="s">
        <v>866</v>
      </c>
      <c r="S5" s="26" t="s">
        <v>892</v>
      </c>
      <c r="T5" s="27" t="s">
        <v>197</v>
      </c>
      <c r="U5" s="28" t="s">
        <v>865</v>
      </c>
      <c r="V5" s="29" t="s">
        <v>197</v>
      </c>
      <c r="W5" s="30" t="s">
        <v>866</v>
      </c>
    </row>
    <row r="6" spans="1:23" x14ac:dyDescent="0.15">
      <c r="B6" s="16">
        <v>3</v>
      </c>
      <c r="C6" s="1041" t="s">
        <v>2384</v>
      </c>
      <c r="D6" s="1042">
        <f>'12S -4b -1 RR'!D6</f>
        <v>0</v>
      </c>
      <c r="E6" s="20">
        <f>COUNTIF(C$31:C$77,C$6)+COUNTIF(I$31:I$77,$C6)+COUNTIF(O$5:O$42,$C6)+COUNTIF(U$5:U$42,$C6)</f>
        <v>5</v>
      </c>
      <c r="F6" s="1697">
        <f>COUNTIF(E$31:E$77,C$6)+COUNTIF(K$31:K$77,$C6)+COUNTIF(Q$6:Q$42,$C6)+COUNTIF(W$6:W$42,$C6)</f>
        <v>6</v>
      </c>
      <c r="G6" s="1697"/>
      <c r="H6" s="1805"/>
      <c r="I6" s="386" t="str">
        <f>$C$6</f>
        <v>TSOUMPANAS</v>
      </c>
      <c r="J6" s="20"/>
      <c r="K6" s="24"/>
      <c r="M6" s="31">
        <v>1</v>
      </c>
      <c r="N6" s="32">
        <f>K15</f>
        <v>0</v>
      </c>
      <c r="O6" s="1045" t="str">
        <f>C7</f>
        <v>CHOUNTA</v>
      </c>
      <c r="P6" s="34">
        <f>K8</f>
        <v>0</v>
      </c>
      <c r="Q6" s="1048" t="str">
        <f>C4</f>
        <v>POLITOPOULOS</v>
      </c>
      <c r="S6" s="31">
        <v>1</v>
      </c>
      <c r="T6" s="32">
        <f>K8</f>
        <v>0</v>
      </c>
      <c r="U6" s="1045" t="str">
        <f>C8</f>
        <v>BOUTZELIOGLOU</v>
      </c>
      <c r="V6" s="34">
        <f>K15</f>
        <v>0</v>
      </c>
      <c r="W6" s="1047" t="str">
        <f>C7</f>
        <v>CHOUNTA</v>
      </c>
    </row>
    <row r="7" spans="1:23" ht="14" thickBot="1" x14ac:dyDescent="0.2">
      <c r="B7" s="16">
        <v>4</v>
      </c>
      <c r="C7" s="1041" t="s">
        <v>2385</v>
      </c>
      <c r="D7" s="1042">
        <f>'12S -4b -1 RR'!D7</f>
        <v>0</v>
      </c>
      <c r="E7" s="20">
        <f>COUNTIF(C$31:C$77,C$7)+COUNTIF(I$31:I$77,$C7)+COUNTIF(O$5:O$42,$C7)+COUNTIF(U$5:U$42,$C7)</f>
        <v>5</v>
      </c>
      <c r="F7" s="1697">
        <f>COUNTIF(E$31:E$77,C$7)+COUNTIF(K$31:K$77,$C7)+COUNTIF(Q$6:Q$42,$C7)+COUNTIF(W$6:W$42,$C7)</f>
        <v>6</v>
      </c>
      <c r="G7" s="1697"/>
      <c r="H7" s="1805"/>
      <c r="I7" s="386" t="str">
        <f>$C$7</f>
        <v>CHOUNTA</v>
      </c>
      <c r="K7" s="24"/>
      <c r="M7" s="75">
        <v>2</v>
      </c>
      <c r="N7" s="47">
        <f>K11</f>
        <v>0</v>
      </c>
      <c r="O7" s="1055" t="str">
        <f>C10</f>
        <v>ATMATZIDIS</v>
      </c>
      <c r="P7" s="44">
        <f>K12</f>
        <v>0</v>
      </c>
      <c r="Q7" s="1070" t="str">
        <f>C14</f>
        <v>GKONTSIL</v>
      </c>
      <c r="S7" s="75">
        <v>2</v>
      </c>
      <c r="T7" s="47">
        <f>K12</f>
        <v>0</v>
      </c>
      <c r="U7" s="1055" t="str">
        <f>C14</f>
        <v>GKONTSIL</v>
      </c>
      <c r="V7" s="44">
        <f>K11</f>
        <v>0</v>
      </c>
      <c r="W7" s="1070" t="str">
        <f>C5</f>
        <v>PAPAGEORGIOU</v>
      </c>
    </row>
    <row r="8" spans="1:23" x14ac:dyDescent="0.15">
      <c r="B8" s="16">
        <v>5</v>
      </c>
      <c r="C8" s="1041" t="s">
        <v>2387</v>
      </c>
      <c r="D8" s="1042">
        <f>'12S -4b -1 RR'!D8</f>
        <v>0</v>
      </c>
      <c r="E8" s="20">
        <f>COUNTIF(C$31:C$77,C$8)+COUNTIF(I$31:I$77,$C8)+COUNTIF(O$5:O$42,$C8)+COUNTIF(U$5:U$42,$C8)</f>
        <v>5</v>
      </c>
      <c r="F8" s="1697">
        <f>COUNTIF(E$31:E$77,C$8)+COUNTIF(K$31:K$77,$C8)+COUNTIF(Q$6:Q$42,$C8)+COUNTIF(W$6:W$42,$C8)</f>
        <v>6</v>
      </c>
      <c r="G8" s="1697"/>
      <c r="H8" s="1805"/>
      <c r="I8" s="386" t="str">
        <f>$C$8</f>
        <v>BOUTZELIOGLOU</v>
      </c>
      <c r="J8" s="20" t="s">
        <v>1678</v>
      </c>
      <c r="K8" s="159">
        <f>'12S -4b -1 RR'!K8</f>
        <v>0</v>
      </c>
    </row>
    <row r="9" spans="1:23" ht="14" thickBot="1" x14ac:dyDescent="0.2">
      <c r="B9" s="16">
        <v>6</v>
      </c>
      <c r="C9" s="1041" t="s">
        <v>2390</v>
      </c>
      <c r="D9" s="1042">
        <f>'12S -4b -1 RR'!D9</f>
        <v>0</v>
      </c>
      <c r="E9" s="20">
        <f>COUNTIF(C$31:C$77,C$9)+COUNTIF(I$31:I$77,$C9)+COUNTIF(O$5:O$42,$C9)+COUNTIF(U$5:U$42,$C9)</f>
        <v>5</v>
      </c>
      <c r="F9" s="1697">
        <f>COUNTIF(E$31:E$77,C$9)+COUNTIF(K$31:K$77,$C9)+COUNTIF(Q$6:Q$42,$C9)+COUNTIF(W$6:W$42,$C9)</f>
        <v>6</v>
      </c>
      <c r="G9" s="1697"/>
      <c r="H9" s="1805"/>
      <c r="I9" s="386" t="str">
        <f>$C$9</f>
        <v>CHATZIGIANNIS</v>
      </c>
      <c r="J9" s="20"/>
      <c r="K9" s="159"/>
      <c r="Q9" s="15" t="s">
        <v>312</v>
      </c>
      <c r="W9" s="15" t="s">
        <v>313</v>
      </c>
    </row>
    <row r="10" spans="1:23" x14ac:dyDescent="0.15">
      <c r="B10" s="16">
        <v>7</v>
      </c>
      <c r="C10" s="1041" t="s">
        <v>2389</v>
      </c>
      <c r="D10" s="1042">
        <f>'12S -4b -1 RR'!D10</f>
        <v>0</v>
      </c>
      <c r="E10" s="20">
        <f>COUNTIF(C$31:C$77,C$10)+COUNTIF(I$31:I$77,$C10)+COUNTIF(O$5:O$42,$C10)+COUNTIF(U$5:U$42,$C10)</f>
        <v>6</v>
      </c>
      <c r="F10" s="1697">
        <f>COUNTIF(E$31:E$77,C$10)+COUNTIF(K$31:K$77,$C10)+COUNTIF(Q$6:Q$42,$C10)+COUNTIF(W$6:W$42,$C10)</f>
        <v>5</v>
      </c>
      <c r="G10" s="1697"/>
      <c r="H10" s="1805"/>
      <c r="I10" s="386" t="str">
        <f>$C$10</f>
        <v>ATMATZIDIS</v>
      </c>
      <c r="J10" s="20"/>
      <c r="K10" s="159"/>
      <c r="M10" s="26" t="s">
        <v>892</v>
      </c>
      <c r="N10" s="27" t="s">
        <v>197</v>
      </c>
      <c r="O10" s="28" t="s">
        <v>865</v>
      </c>
      <c r="P10" s="29" t="s">
        <v>197</v>
      </c>
      <c r="Q10" s="30" t="s">
        <v>866</v>
      </c>
      <c r="S10" s="26" t="s">
        <v>892</v>
      </c>
      <c r="T10" s="27" t="s">
        <v>197</v>
      </c>
      <c r="U10" s="28" t="s">
        <v>865</v>
      </c>
      <c r="V10" s="29" t="s">
        <v>197</v>
      </c>
      <c r="W10" s="30" t="s">
        <v>866</v>
      </c>
    </row>
    <row r="11" spans="1:23" x14ac:dyDescent="0.15">
      <c r="B11" s="16">
        <v>8</v>
      </c>
      <c r="C11" s="1041" t="s">
        <v>2369</v>
      </c>
      <c r="D11" s="1042">
        <f>'12S -4b -1 RR'!D11</f>
        <v>0</v>
      </c>
      <c r="E11" s="20">
        <f>COUNTIF(C$31:C$77,C$11)+COUNTIF(I$31:I$77,$C11)+COUNTIF(O$5:O$42,$C11)+COUNTIF(U$5:U$42,$C11)</f>
        <v>6</v>
      </c>
      <c r="F11" s="1697">
        <f>COUNTIF(E$31:E$77,C$11)+COUNTIF(K$31:K$77,$C11)+COUNTIF(Q$6:Q$42,$C11)+COUNTIF(W$6:W$42,$C11)</f>
        <v>5</v>
      </c>
      <c r="G11" s="1697"/>
      <c r="H11" s="1805"/>
      <c r="I11" s="386" t="str">
        <f>$C$11</f>
        <v>PANAGIOTIDIS</v>
      </c>
      <c r="J11" s="20" t="s">
        <v>1678</v>
      </c>
      <c r="K11" s="159">
        <f>'12S -4b -1 RR'!K11</f>
        <v>0</v>
      </c>
      <c r="M11" s="31">
        <v>1</v>
      </c>
      <c r="N11" s="32">
        <f>K8</f>
        <v>0</v>
      </c>
      <c r="O11" s="1045" t="str">
        <f>C13</f>
        <v>KOUNIAKI</v>
      </c>
      <c r="P11" s="34">
        <f>K15</f>
        <v>0</v>
      </c>
      <c r="Q11" s="1048" t="str">
        <f>C9</f>
        <v>CHATZIGIANNIS</v>
      </c>
      <c r="S11" s="31">
        <v>1</v>
      </c>
      <c r="T11" s="32">
        <f>K15</f>
        <v>0</v>
      </c>
      <c r="U11" s="1045" t="str">
        <f>C14</f>
        <v>GKONTSIL</v>
      </c>
      <c r="V11" s="34">
        <f>K11</f>
        <v>0</v>
      </c>
      <c r="W11" s="1047" t="str">
        <f>C6</f>
        <v>TSOUMPANAS</v>
      </c>
    </row>
    <row r="12" spans="1:23" ht="14" thickBot="1" x14ac:dyDescent="0.2">
      <c r="B12" s="16">
        <v>9</v>
      </c>
      <c r="C12" s="1041" t="s">
        <v>2367</v>
      </c>
      <c r="D12" s="1042">
        <f>'12S -4b -1 RR'!D12</f>
        <v>0</v>
      </c>
      <c r="E12" s="20">
        <f>COUNTIF(C$31:C$77,C$12)+COUNTIF(I$31:I$77,$C12)+COUNTIF(O$5:O$42,$C12)+COUNTIF(U$5:U$42,$C12)</f>
        <v>6</v>
      </c>
      <c r="F12" s="1697">
        <f>COUNTIF(E$31:E$77,C$12)+COUNTIF(K$31:K$77,$C12)+COUNTIF(Q$6:Q$42,$C12)+COUNTIF(W$6:W$42,$C12)</f>
        <v>5</v>
      </c>
      <c r="G12" s="1697"/>
      <c r="H12" s="1805"/>
      <c r="I12" s="386" t="str">
        <f>$C$12</f>
        <v>BELEGRATIS</v>
      </c>
      <c r="J12" s="20" t="s">
        <v>1678</v>
      </c>
      <c r="K12" s="159">
        <f>'12S -4b -1 RR'!K12</f>
        <v>0</v>
      </c>
      <c r="M12" s="75">
        <v>2</v>
      </c>
      <c r="N12" s="47">
        <f>K12</f>
        <v>0</v>
      </c>
      <c r="O12" s="1155" t="str">
        <f>C10</f>
        <v>ATMATZIDIS</v>
      </c>
      <c r="P12" s="44">
        <f>K11</f>
        <v>0</v>
      </c>
      <c r="Q12" s="1070" t="str">
        <f>C6</f>
        <v>TSOUMPANAS</v>
      </c>
      <c r="S12" s="75">
        <v>2</v>
      </c>
      <c r="T12" s="47">
        <f>K12</f>
        <v>0</v>
      </c>
      <c r="U12" s="1155" t="str">
        <f>C5</f>
        <v>PAPAGEORGIOU</v>
      </c>
      <c r="V12" s="44">
        <f>K8</f>
        <v>0</v>
      </c>
      <c r="W12" s="1064" t="str">
        <f>C13</f>
        <v>KOUNIAKI</v>
      </c>
    </row>
    <row r="13" spans="1:23" x14ac:dyDescent="0.15">
      <c r="B13" s="16">
        <v>10</v>
      </c>
      <c r="C13" s="1041" t="s">
        <v>2361</v>
      </c>
      <c r="D13" s="1042">
        <f>'12S -4b -1 RR'!D13</f>
        <v>0</v>
      </c>
      <c r="E13" s="20">
        <f>COUNTIF(C$31:C$77,C$13)+COUNTIF(I$31:I$77,$C13)+COUNTIF(O$5:O$42,$C13)+COUNTIF(U$5:U$42,$C13)</f>
        <v>6</v>
      </c>
      <c r="F13" s="1697">
        <f>COUNTIF(E$31:E$77,C$13)+COUNTIF(K$31:K$77,$C13)+COUNTIF(Q$6:Q$42,$C13)+COUNTIF(W$6:W$42,$C13)</f>
        <v>5</v>
      </c>
      <c r="G13" s="1697"/>
      <c r="H13" s="1805"/>
      <c r="I13" s="386" t="str">
        <f>$C$13</f>
        <v>KOUNIAKI</v>
      </c>
      <c r="J13" s="20"/>
      <c r="K13" s="159"/>
    </row>
    <row r="14" spans="1:23" ht="14" thickBot="1" x14ac:dyDescent="0.2">
      <c r="B14" s="16">
        <v>11</v>
      </c>
      <c r="C14" s="1041" t="s">
        <v>2388</v>
      </c>
      <c r="D14" s="1042">
        <f>'12S -4b -1 RR'!D14</f>
        <v>0</v>
      </c>
      <c r="E14" s="20">
        <f>COUNTIF(C$31:C$77,C$14)+COUNTIF(I$31:I$77,$C14)+COUNTIF(O$5:O$42,$C14)+COUNTIF(U$5:U$42,$C14)</f>
        <v>6</v>
      </c>
      <c r="F14" s="1697">
        <f>COUNTIF(E$31:E$77,C$14)+COUNTIF(K$31:K$77,$C14)+COUNTIF(Q$6:Q$42,$C14)+COUNTIF(W$6:W$42,$C14)</f>
        <v>5</v>
      </c>
      <c r="G14" s="1697"/>
      <c r="H14" s="1805"/>
      <c r="I14" s="386" t="str">
        <f>$C$14</f>
        <v>GKONTSIL</v>
      </c>
      <c r="J14" s="20"/>
      <c r="K14" s="159"/>
      <c r="M14" s="686"/>
      <c r="N14" s="686"/>
      <c r="O14" s="686"/>
      <c r="P14" s="686"/>
      <c r="Q14" s="15" t="s">
        <v>314</v>
      </c>
      <c r="W14" s="15" t="s">
        <v>669</v>
      </c>
    </row>
    <row r="15" spans="1:23" x14ac:dyDescent="0.15">
      <c r="B15" s="16">
        <v>12</v>
      </c>
      <c r="C15" s="1041" t="s">
        <v>2386</v>
      </c>
      <c r="D15" s="1042">
        <f>'12S -4b -1 RR'!D15</f>
        <v>0</v>
      </c>
      <c r="E15" s="20">
        <f>COUNTIF(C$31:C$77,C$15)+COUNTIF(I$31:I$77,$C15)+COUNTIF(O$5:O$42,$C15)+COUNTIF(U$5:U$42,$C15)</f>
        <v>6</v>
      </c>
      <c r="F15" s="1697">
        <f>COUNTIF(E$31:E$77,C$15)+COUNTIF(K$31:K$77,$C15)+COUNTIF(Q$6:Q$42,$C15)+COUNTIF(W$6:W$42,$C15)</f>
        <v>5</v>
      </c>
      <c r="G15" s="1697"/>
      <c r="H15" s="1805"/>
      <c r="I15" s="1049" t="str">
        <f>$C$15</f>
        <v>ZYGOUROU</v>
      </c>
      <c r="J15" s="20" t="s">
        <v>1678</v>
      </c>
      <c r="K15" s="159">
        <f>'12S -4b -1 RR'!K15</f>
        <v>0</v>
      </c>
      <c r="M15" s="26" t="s">
        <v>892</v>
      </c>
      <c r="N15" s="27" t="s">
        <v>197</v>
      </c>
      <c r="O15" s="28" t="s">
        <v>865</v>
      </c>
      <c r="P15" s="29" t="s">
        <v>197</v>
      </c>
      <c r="Q15" s="30" t="s">
        <v>866</v>
      </c>
      <c r="S15" s="26" t="s">
        <v>892</v>
      </c>
      <c r="T15" s="27" t="s">
        <v>197</v>
      </c>
      <c r="U15" s="28" t="s">
        <v>865</v>
      </c>
      <c r="V15" s="29" t="s">
        <v>197</v>
      </c>
      <c r="W15" s="30" t="s">
        <v>866</v>
      </c>
    </row>
    <row r="16" spans="1:23" x14ac:dyDescent="0.15">
      <c r="A16" s="101" t="s">
        <v>363</v>
      </c>
      <c r="B16" s="385" t="s">
        <v>362</v>
      </c>
      <c r="C16" s="24" t="s">
        <v>2309</v>
      </c>
      <c r="D16" s="385" t="s">
        <v>892</v>
      </c>
      <c r="E16" s="24">
        <f>SUM(E4:E15)</f>
        <v>66</v>
      </c>
      <c r="F16" s="1806" t="s">
        <v>105</v>
      </c>
      <c r="G16" s="1807"/>
      <c r="H16" s="24" t="s">
        <v>1602</v>
      </c>
      <c r="I16" s="1811" t="s">
        <v>303</v>
      </c>
      <c r="J16" s="1811"/>
      <c r="K16" s="24" t="s">
        <v>904</v>
      </c>
      <c r="M16" s="31">
        <v>1</v>
      </c>
      <c r="N16" s="32">
        <f>K15</f>
        <v>0</v>
      </c>
      <c r="O16" s="1147" t="str">
        <f>C4</f>
        <v>POLITOPOULOS</v>
      </c>
      <c r="P16" s="34">
        <f>K11</f>
        <v>0</v>
      </c>
      <c r="Q16" s="1048" t="str">
        <f>C12</f>
        <v>BELEGRATIS</v>
      </c>
      <c r="S16" s="31">
        <v>1</v>
      </c>
      <c r="T16" s="32">
        <f>K11</f>
        <v>0</v>
      </c>
      <c r="U16" s="1045" t="str">
        <f>C14</f>
        <v>GKONTSIL</v>
      </c>
      <c r="V16" s="34">
        <f>K8</f>
        <v>0</v>
      </c>
      <c r="W16" s="1048" t="str">
        <f>C9</f>
        <v>CHATZIGIANNIS</v>
      </c>
    </row>
    <row r="17" spans="1:23" ht="14" thickBot="1" x14ac:dyDescent="0.2">
      <c r="A17" s="25"/>
      <c r="B17" s="420"/>
      <c r="C17" s="1756" t="s">
        <v>570</v>
      </c>
      <c r="D17" s="1757"/>
      <c r="E17" s="1757"/>
      <c r="F17" s="25"/>
      <c r="G17" s="25"/>
      <c r="H17" s="25"/>
      <c r="I17" s="25"/>
      <c r="J17" s="25"/>
      <c r="K17" s="25"/>
      <c r="M17" s="75">
        <v>2</v>
      </c>
      <c r="N17" s="47">
        <f>K8</f>
        <v>0</v>
      </c>
      <c r="O17" s="1155" t="str">
        <f>C10</f>
        <v>ATMATZIDIS</v>
      </c>
      <c r="P17" s="44">
        <f>K12</f>
        <v>0</v>
      </c>
      <c r="Q17" s="1056" t="str">
        <f>C5</f>
        <v>PAPAGEORGIOU</v>
      </c>
      <c r="S17" s="75">
        <v>2</v>
      </c>
      <c r="T17" s="47">
        <f>K12</f>
        <v>0</v>
      </c>
      <c r="U17" s="1155" t="str">
        <f>C11</f>
        <v>PANAGIOTIDIS</v>
      </c>
      <c r="V17" s="44">
        <f>K15</f>
        <v>0</v>
      </c>
      <c r="W17" s="1064" t="str">
        <f>C4</f>
        <v>POLITOPOULOS</v>
      </c>
    </row>
    <row r="18" spans="1:23" x14ac:dyDescent="0.15">
      <c r="H18" s="1815" t="s">
        <v>1368</v>
      </c>
      <c r="I18" s="1816"/>
      <c r="J18" s="1815" t="s">
        <v>496</v>
      </c>
      <c r="K18" s="1816"/>
    </row>
    <row r="19" spans="1:23" ht="14" thickBot="1" x14ac:dyDescent="0.2">
      <c r="H19" s="24">
        <v>1</v>
      </c>
      <c r="I19" s="386" t="str">
        <f>C4</f>
        <v>POLITOPOULOS</v>
      </c>
      <c r="J19" s="24">
        <v>2</v>
      </c>
      <c r="K19" s="386" t="str">
        <f>C5</f>
        <v>PAPAGEORGIOU</v>
      </c>
      <c r="Q19" s="15" t="s">
        <v>670</v>
      </c>
      <c r="W19" s="15" t="s">
        <v>859</v>
      </c>
    </row>
    <row r="20" spans="1:23" x14ac:dyDescent="0.15">
      <c r="H20" s="24">
        <v>4</v>
      </c>
      <c r="I20" s="386" t="str">
        <f>C7</f>
        <v>CHOUNTA</v>
      </c>
      <c r="J20" s="24">
        <v>3</v>
      </c>
      <c r="K20" s="386" t="str">
        <f>C6</f>
        <v>TSOUMPANAS</v>
      </c>
      <c r="M20" s="26" t="s">
        <v>892</v>
      </c>
      <c r="N20" s="27" t="s">
        <v>197</v>
      </c>
      <c r="O20" s="28" t="s">
        <v>865</v>
      </c>
      <c r="P20" s="29" t="s">
        <v>197</v>
      </c>
      <c r="Q20" s="30" t="s">
        <v>866</v>
      </c>
      <c r="S20" s="26" t="s">
        <v>892</v>
      </c>
      <c r="T20" s="27" t="s">
        <v>197</v>
      </c>
      <c r="U20" s="28" t="s">
        <v>865</v>
      </c>
      <c r="V20" s="29" t="s">
        <v>197</v>
      </c>
      <c r="W20" s="30" t="s">
        <v>866</v>
      </c>
    </row>
    <row r="21" spans="1:23" x14ac:dyDescent="0.15">
      <c r="H21" s="24">
        <v>5</v>
      </c>
      <c r="I21" s="386" t="str">
        <f>C8</f>
        <v>BOUTZELIOGLOU</v>
      </c>
      <c r="J21" s="24">
        <v>6</v>
      </c>
      <c r="K21" s="386" t="str">
        <f>C9</f>
        <v>CHATZIGIANNIS</v>
      </c>
      <c r="M21" s="31">
        <v>1</v>
      </c>
      <c r="N21" s="32">
        <f>K15</f>
        <v>0</v>
      </c>
      <c r="O21" s="386" t="str">
        <f>C4</f>
        <v>POLITOPOULOS</v>
      </c>
      <c r="P21" s="34">
        <f>K11</f>
        <v>0</v>
      </c>
      <c r="Q21" s="1048" t="str">
        <f>C8</f>
        <v>BOUTZELIOGLOU</v>
      </c>
      <c r="S21" s="31">
        <v>1</v>
      </c>
      <c r="T21" s="32">
        <f>K15</f>
        <v>0</v>
      </c>
      <c r="U21" s="1045" t="str">
        <f>C6</f>
        <v>TSOUMPANAS</v>
      </c>
      <c r="V21" s="34">
        <f>K11</f>
        <v>0</v>
      </c>
      <c r="W21" s="1048" t="str">
        <f>C13</f>
        <v>KOUNIAKI</v>
      </c>
    </row>
    <row r="22" spans="1:23" ht="14" thickBot="1" x14ac:dyDescent="0.2">
      <c r="H22" s="24">
        <v>8</v>
      </c>
      <c r="I22" s="386" t="str">
        <f>C11</f>
        <v>PANAGIOTIDIS</v>
      </c>
      <c r="J22" s="24">
        <v>7</v>
      </c>
      <c r="K22" s="386" t="str">
        <f>C10</f>
        <v>ATMATZIDIS</v>
      </c>
      <c r="M22" s="75">
        <v>2</v>
      </c>
      <c r="N22" s="47">
        <f>K12</f>
        <v>0</v>
      </c>
      <c r="O22" s="1055" t="str">
        <f>C11</f>
        <v>PANAGIOTIDIS</v>
      </c>
      <c r="P22" s="44">
        <f>K8</f>
        <v>0</v>
      </c>
      <c r="Q22" s="1070" t="str">
        <f>C15</f>
        <v>ZYGOUROU</v>
      </c>
      <c r="S22" s="75">
        <v>2</v>
      </c>
      <c r="T22" s="47">
        <f>K12</f>
        <v>0</v>
      </c>
      <c r="U22" s="1155" t="str">
        <f>C12</f>
        <v>BELEGRATIS</v>
      </c>
      <c r="V22" s="44">
        <f>K8</f>
        <v>0</v>
      </c>
      <c r="W22" s="1070" t="str">
        <f>C7</f>
        <v>CHOUNTA</v>
      </c>
    </row>
    <row r="23" spans="1:23" x14ac:dyDescent="0.15">
      <c r="H23" s="24">
        <v>9</v>
      </c>
      <c r="I23" s="386" t="str">
        <f>C12</f>
        <v>BELEGRATIS</v>
      </c>
      <c r="J23" s="24">
        <v>10</v>
      </c>
      <c r="K23" s="386" t="str">
        <f>C13</f>
        <v>KOUNIAKI</v>
      </c>
    </row>
    <row r="24" spans="1:23" ht="14" thickBot="1" x14ac:dyDescent="0.2">
      <c r="H24" s="24">
        <v>12</v>
      </c>
      <c r="I24" s="386" t="str">
        <f>C15</f>
        <v>ZYGOUROU</v>
      </c>
      <c r="J24" s="24">
        <v>11</v>
      </c>
      <c r="K24" s="386" t="str">
        <f>C14</f>
        <v>GKONTSIL</v>
      </c>
      <c r="M24" s="686"/>
      <c r="N24" s="686"/>
      <c r="O24" s="686"/>
      <c r="P24" s="686"/>
      <c r="Q24" s="15" t="s">
        <v>861</v>
      </c>
      <c r="T24" s="1868" t="s">
        <v>496</v>
      </c>
      <c r="U24" s="1869"/>
      <c r="W24" s="15" t="s">
        <v>862</v>
      </c>
    </row>
    <row r="25" spans="1:23" x14ac:dyDescent="0.15">
      <c r="A25" s="1831" t="s">
        <v>2310</v>
      </c>
      <c r="B25" s="1831"/>
      <c r="C25" s="1831"/>
      <c r="D25" s="1831"/>
      <c r="E25" s="1831"/>
      <c r="F25" s="1831"/>
      <c r="G25" s="1831"/>
      <c r="H25" s="1831"/>
      <c r="I25" s="1831"/>
      <c r="J25" s="1831"/>
      <c r="K25" s="1831"/>
      <c r="M25" s="26" t="s">
        <v>892</v>
      </c>
      <c r="N25" s="27" t="s">
        <v>197</v>
      </c>
      <c r="O25" s="28" t="s">
        <v>865</v>
      </c>
      <c r="P25" s="29" t="s">
        <v>197</v>
      </c>
      <c r="Q25" s="30" t="s">
        <v>866</v>
      </c>
      <c r="S25" s="26" t="s">
        <v>892</v>
      </c>
      <c r="T25" s="27" t="s">
        <v>197</v>
      </c>
      <c r="U25" s="28" t="s">
        <v>865</v>
      </c>
      <c r="V25" s="29" t="s">
        <v>197</v>
      </c>
      <c r="W25" s="30" t="s">
        <v>866</v>
      </c>
    </row>
    <row r="26" spans="1:23" x14ac:dyDescent="0.15">
      <c r="A26" s="1751" t="s">
        <v>565</v>
      </c>
      <c r="B26" s="1751"/>
      <c r="C26" s="1751"/>
      <c r="D26" s="1751"/>
      <c r="E26" s="1751"/>
      <c r="F26" s="1751"/>
      <c r="G26" s="1751"/>
      <c r="H26" s="1751"/>
      <c r="I26" s="1751"/>
      <c r="J26" s="1751"/>
      <c r="K26" s="1751"/>
      <c r="M26" s="31">
        <v>1</v>
      </c>
      <c r="N26" s="32">
        <f>K15</f>
        <v>0</v>
      </c>
      <c r="O26" s="1147" t="str">
        <f>C9</f>
        <v>CHATZIGIANNIS</v>
      </c>
      <c r="P26" s="34">
        <f>K11</f>
        <v>0</v>
      </c>
      <c r="Q26" s="1048" t="str">
        <f>C5</f>
        <v>PAPAGEORGIOU</v>
      </c>
      <c r="S26" s="31">
        <v>1</v>
      </c>
      <c r="T26" s="32">
        <f>K8</f>
        <v>0</v>
      </c>
      <c r="U26" s="386" t="str">
        <f>C7</f>
        <v>CHOUNTA</v>
      </c>
      <c r="V26" s="34">
        <f>K15</f>
        <v>0</v>
      </c>
      <c r="W26" s="1047" t="str">
        <f>C9</f>
        <v>CHATZIGIANNIS</v>
      </c>
    </row>
    <row r="27" spans="1:23" ht="14" thickBot="1" x14ac:dyDescent="0.2">
      <c r="A27" s="1751" t="s">
        <v>2263</v>
      </c>
      <c r="B27" s="1751"/>
      <c r="C27" s="1751"/>
      <c r="D27" s="1751"/>
      <c r="E27" s="1751"/>
      <c r="F27" s="1751"/>
      <c r="G27" s="1751"/>
      <c r="H27" s="1751"/>
      <c r="I27" s="1751"/>
      <c r="J27" s="1751"/>
      <c r="K27" s="1751"/>
      <c r="M27" s="75">
        <v>2</v>
      </c>
      <c r="N27" s="47">
        <f>K8</f>
        <v>0</v>
      </c>
      <c r="O27" s="1055" t="str">
        <f>C7</f>
        <v>CHOUNTA</v>
      </c>
      <c r="P27" s="44">
        <f>K12</f>
        <v>0</v>
      </c>
      <c r="Q27" s="1054" t="str">
        <f>C15</f>
        <v>ZYGOUROU</v>
      </c>
      <c r="S27" s="75">
        <v>2</v>
      </c>
      <c r="T27" s="47">
        <f>K11</f>
        <v>0</v>
      </c>
      <c r="U27" s="1155" t="str">
        <f>C14</f>
        <v>GKONTSIL</v>
      </c>
      <c r="V27" s="44">
        <f>K12</f>
        <v>0</v>
      </c>
      <c r="W27" s="1070" t="str">
        <f>C4</f>
        <v>POLITOPOULOS</v>
      </c>
    </row>
    <row r="28" spans="1:23" x14ac:dyDescent="0.15">
      <c r="A28" s="1637" t="s">
        <v>530</v>
      </c>
      <c r="B28" s="1637"/>
      <c r="C28" s="1637"/>
      <c r="D28" s="1637"/>
      <c r="E28" s="1637"/>
      <c r="F28" s="1637"/>
      <c r="G28" s="1637"/>
      <c r="H28" s="1637"/>
      <c r="I28" s="1637"/>
      <c r="J28" s="1637"/>
      <c r="K28" s="1637"/>
    </row>
    <row r="29" spans="1:23" ht="14" thickBot="1" x14ac:dyDescent="0.2">
      <c r="B29" s="1815" t="s">
        <v>1368</v>
      </c>
      <c r="C29" s="1816"/>
      <c r="E29" s="15" t="s">
        <v>307</v>
      </c>
      <c r="K29" s="15" t="s">
        <v>308</v>
      </c>
      <c r="Q29" s="15" t="s">
        <v>863</v>
      </c>
      <c r="W29" s="15" t="s">
        <v>864</v>
      </c>
    </row>
    <row r="30" spans="1:23" x14ac:dyDescent="0.15">
      <c r="A30" s="26" t="s">
        <v>892</v>
      </c>
      <c r="B30" s="27" t="s">
        <v>197</v>
      </c>
      <c r="C30" s="28" t="s">
        <v>865</v>
      </c>
      <c r="D30" s="29" t="s">
        <v>197</v>
      </c>
      <c r="E30" s="30" t="s">
        <v>866</v>
      </c>
      <c r="G30" s="26" t="s">
        <v>892</v>
      </c>
      <c r="H30" s="27" t="s">
        <v>197</v>
      </c>
      <c r="I30" s="28" t="s">
        <v>865</v>
      </c>
      <c r="J30" s="29" t="s">
        <v>197</v>
      </c>
      <c r="K30" s="30" t="s">
        <v>866</v>
      </c>
      <c r="M30" s="26" t="s">
        <v>892</v>
      </c>
      <c r="N30" s="27" t="s">
        <v>197</v>
      </c>
      <c r="O30" s="28" t="s">
        <v>865</v>
      </c>
      <c r="P30" s="29" t="s">
        <v>197</v>
      </c>
      <c r="Q30" s="30" t="s">
        <v>866</v>
      </c>
      <c r="S30" s="26" t="s">
        <v>892</v>
      </c>
      <c r="T30" s="27" t="s">
        <v>197</v>
      </c>
      <c r="U30" s="28" t="s">
        <v>865</v>
      </c>
      <c r="V30" s="29" t="s">
        <v>197</v>
      </c>
      <c r="W30" s="30" t="s">
        <v>866</v>
      </c>
    </row>
    <row r="31" spans="1:23" x14ac:dyDescent="0.15">
      <c r="A31" s="31">
        <v>1</v>
      </c>
      <c r="B31" s="32">
        <f>K12</f>
        <v>0</v>
      </c>
      <c r="C31" s="1047" t="str">
        <f>C12</f>
        <v>BELEGRATIS</v>
      </c>
      <c r="D31" s="34">
        <f>K15</f>
        <v>0</v>
      </c>
      <c r="E31" s="1047" t="str">
        <f>C15</f>
        <v>ZYGOUROU</v>
      </c>
      <c r="G31" s="31">
        <v>1</v>
      </c>
      <c r="H31" s="32">
        <f>K12</f>
        <v>0</v>
      </c>
      <c r="I31" s="386" t="str">
        <f>C12</f>
        <v>BELEGRATIS</v>
      </c>
      <c r="J31" s="34">
        <f>K11</f>
        <v>0</v>
      </c>
      <c r="K31" s="1047" t="str">
        <f>C11</f>
        <v>PANAGIOTIDIS</v>
      </c>
      <c r="M31" s="31">
        <v>1</v>
      </c>
      <c r="N31" s="32">
        <f>K15</f>
        <v>0</v>
      </c>
      <c r="O31" s="1045" t="str">
        <f>C10</f>
        <v>ATMATZIDIS</v>
      </c>
      <c r="P31" s="34">
        <f>K8</f>
        <v>0</v>
      </c>
      <c r="Q31" s="1047" t="str">
        <f>C7</f>
        <v>CHOUNTA</v>
      </c>
      <c r="S31" s="31">
        <v>1</v>
      </c>
      <c r="T31" s="32">
        <f>K8</f>
        <v>0</v>
      </c>
      <c r="U31" s="1045" t="str">
        <f>C4</f>
        <v>POLITOPOULOS</v>
      </c>
      <c r="V31" s="34">
        <f>K11</f>
        <v>0</v>
      </c>
      <c r="W31" s="1048" t="str">
        <f>C9</f>
        <v>CHATZIGIANNIS</v>
      </c>
    </row>
    <row r="32" spans="1:23" ht="14" thickBot="1" x14ac:dyDescent="0.2">
      <c r="A32" s="75">
        <v>2</v>
      </c>
      <c r="B32" s="47">
        <f>K8</f>
        <v>0</v>
      </c>
      <c r="C32" s="1064" t="str">
        <f>C8</f>
        <v>BOUTZELIOGLOU</v>
      </c>
      <c r="D32" s="44">
        <f>K11</f>
        <v>0</v>
      </c>
      <c r="E32" s="1064" t="str">
        <f>C11</f>
        <v>PANAGIOTIDIS</v>
      </c>
      <c r="G32" s="75">
        <v>2</v>
      </c>
      <c r="H32" s="47">
        <f>K15</f>
        <v>0</v>
      </c>
      <c r="I32" s="1055" t="str">
        <f>C15</f>
        <v>ZYGOUROU</v>
      </c>
      <c r="J32" s="44">
        <f>K8</f>
        <v>0</v>
      </c>
      <c r="K32" s="1070" t="str">
        <f>C4</f>
        <v>POLITOPOULOS</v>
      </c>
      <c r="M32" s="75">
        <v>2</v>
      </c>
      <c r="N32" s="47">
        <f>K11</f>
        <v>0</v>
      </c>
      <c r="O32" s="1155" t="str">
        <f>C5</f>
        <v>PAPAGEORGIOU</v>
      </c>
      <c r="P32" s="44">
        <f>K12</f>
        <v>0</v>
      </c>
      <c r="Q32" s="1070" t="str">
        <f>C8</f>
        <v>BOUTZELIOGLOU</v>
      </c>
      <c r="S32" s="75">
        <v>2</v>
      </c>
      <c r="T32" s="47">
        <f>K15</f>
        <v>0</v>
      </c>
      <c r="U32" s="1055" t="str">
        <f>C10</f>
        <v>ATMATZIDIS</v>
      </c>
      <c r="V32" s="44">
        <f>K12</f>
        <v>0</v>
      </c>
      <c r="W32" s="1064" t="str">
        <f>C8</f>
        <v>BOUTZELIOGLOU</v>
      </c>
    </row>
    <row r="34" spans="1:23" ht="14" thickBot="1" x14ac:dyDescent="0.2">
      <c r="E34" s="15" t="s">
        <v>309</v>
      </c>
      <c r="K34" s="15" t="s">
        <v>2186</v>
      </c>
      <c r="M34" s="686"/>
      <c r="N34" s="686"/>
      <c r="O34" s="686"/>
      <c r="P34" s="686"/>
      <c r="Q34" s="15" t="s">
        <v>870</v>
      </c>
      <c r="W34" s="15" t="s">
        <v>871</v>
      </c>
    </row>
    <row r="35" spans="1:23" x14ac:dyDescent="0.15">
      <c r="A35" s="26" t="s">
        <v>892</v>
      </c>
      <c r="B35" s="27" t="s">
        <v>197</v>
      </c>
      <c r="C35" s="28" t="s">
        <v>865</v>
      </c>
      <c r="D35" s="29" t="s">
        <v>197</v>
      </c>
      <c r="E35" s="30" t="s">
        <v>866</v>
      </c>
      <c r="G35" s="26" t="s">
        <v>892</v>
      </c>
      <c r="H35" s="27" t="s">
        <v>197</v>
      </c>
      <c r="I35" s="28" t="s">
        <v>865</v>
      </c>
      <c r="J35" s="29" t="s">
        <v>197</v>
      </c>
      <c r="K35" s="30" t="s">
        <v>866</v>
      </c>
      <c r="M35" s="26" t="s">
        <v>892</v>
      </c>
      <c r="N35" s="27" t="s">
        <v>197</v>
      </c>
      <c r="O35" s="28" t="s">
        <v>865</v>
      </c>
      <c r="P35" s="29" t="s">
        <v>197</v>
      </c>
      <c r="Q35" s="30" t="s">
        <v>866</v>
      </c>
      <c r="S35" s="26" t="s">
        <v>892</v>
      </c>
      <c r="T35" s="27" t="s">
        <v>197</v>
      </c>
      <c r="U35" s="28" t="s">
        <v>865</v>
      </c>
      <c r="V35" s="29" t="s">
        <v>197</v>
      </c>
      <c r="W35" s="30" t="s">
        <v>866</v>
      </c>
    </row>
    <row r="36" spans="1:23" x14ac:dyDescent="0.15">
      <c r="A36" s="31">
        <v>1</v>
      </c>
      <c r="B36" s="32">
        <f>K15</f>
        <v>0</v>
      </c>
      <c r="C36" s="386" t="str">
        <f>C15</f>
        <v>ZYGOUROU</v>
      </c>
      <c r="D36" s="34">
        <f>K12</f>
        <v>0</v>
      </c>
      <c r="E36" s="1048" t="str">
        <f>C8</f>
        <v>BOUTZELIOGLOU</v>
      </c>
      <c r="G36" s="31">
        <v>1</v>
      </c>
      <c r="H36" s="32">
        <f>K12</f>
        <v>0</v>
      </c>
      <c r="I36" s="386" t="str">
        <f>C8</f>
        <v>BOUTZELIOGLOU</v>
      </c>
      <c r="J36" s="34">
        <f>K15</f>
        <v>0</v>
      </c>
      <c r="K36" s="1048" t="str">
        <f>C12</f>
        <v>BELEGRATIS</v>
      </c>
      <c r="M36" s="31">
        <v>1</v>
      </c>
      <c r="N36" s="32">
        <f>K8</f>
        <v>0</v>
      </c>
      <c r="O36" s="1147" t="str">
        <f>C14</f>
        <v>GKONTSIL</v>
      </c>
      <c r="P36" s="34">
        <f>K12</f>
        <v>0</v>
      </c>
      <c r="Q36" s="1047" t="str">
        <f>C8</f>
        <v>BOUTZELIOGLOU</v>
      </c>
      <c r="S36" s="31">
        <v>1</v>
      </c>
      <c r="T36" s="32">
        <f>K12</f>
        <v>0</v>
      </c>
      <c r="U36" s="386" t="str">
        <f>C8</f>
        <v>BOUTZELIOGLOU</v>
      </c>
      <c r="V36" s="34">
        <f>K8</f>
        <v>0</v>
      </c>
      <c r="W36" s="1048" t="str">
        <f>C6</f>
        <v>TSOUMPANAS</v>
      </c>
    </row>
    <row r="37" spans="1:23" ht="14" thickBot="1" x14ac:dyDescent="0.2">
      <c r="A37" s="75">
        <v>2</v>
      </c>
      <c r="B37" s="47">
        <f>K11</f>
        <v>0</v>
      </c>
      <c r="C37" s="1055" t="str">
        <f>C11</f>
        <v>PANAGIOTIDIS</v>
      </c>
      <c r="D37" s="44">
        <f>K8</f>
        <v>0</v>
      </c>
      <c r="E37" s="1070" t="str">
        <f>C7</f>
        <v>CHOUNTA</v>
      </c>
      <c r="G37" s="75">
        <v>2</v>
      </c>
      <c r="H37" s="47">
        <f>K11</f>
        <v>0</v>
      </c>
      <c r="I37" s="1155" t="str">
        <f>C9</f>
        <v>CHATZIGIANNIS</v>
      </c>
      <c r="J37" s="44">
        <f>K8</f>
        <v>0</v>
      </c>
      <c r="K37" s="1070" t="str">
        <f>C10</f>
        <v>ATMATZIDIS</v>
      </c>
      <c r="M37" s="75">
        <v>2</v>
      </c>
      <c r="N37" s="47">
        <f>K11</f>
        <v>0</v>
      </c>
      <c r="O37" s="1155" t="str">
        <f>C11</f>
        <v>PANAGIOTIDIS</v>
      </c>
      <c r="P37" s="44">
        <f>K15</f>
        <v>0</v>
      </c>
      <c r="Q37" s="1054" t="str">
        <f>C5</f>
        <v>PAPAGEORGIOU</v>
      </c>
      <c r="S37" s="75">
        <v>2</v>
      </c>
      <c r="T37" s="47">
        <f>K11</f>
        <v>0</v>
      </c>
      <c r="U37" s="1155" t="str">
        <f>C4</f>
        <v>POLITOPOULOS</v>
      </c>
      <c r="V37" s="44">
        <f>K15</f>
        <v>0</v>
      </c>
      <c r="W37" s="1064" t="str">
        <f>C5</f>
        <v>PAPAGEORGIOU</v>
      </c>
    </row>
    <row r="39" spans="1:23" ht="14" thickBot="1" x14ac:dyDescent="0.2">
      <c r="E39" s="15" t="s">
        <v>2185</v>
      </c>
      <c r="G39" s="686"/>
      <c r="H39" s="686"/>
      <c r="I39" s="686"/>
      <c r="J39" s="686"/>
      <c r="K39" s="15" t="s">
        <v>2187</v>
      </c>
      <c r="Q39" s="15" t="s">
        <v>868</v>
      </c>
      <c r="W39" s="15" t="s">
        <v>869</v>
      </c>
    </row>
    <row r="40" spans="1:23" x14ac:dyDescent="0.15">
      <c r="A40" s="26" t="s">
        <v>892</v>
      </c>
      <c r="B40" s="27" t="s">
        <v>197</v>
      </c>
      <c r="C40" s="28" t="s">
        <v>865</v>
      </c>
      <c r="D40" s="29" t="s">
        <v>197</v>
      </c>
      <c r="E40" s="30" t="s">
        <v>866</v>
      </c>
      <c r="G40" s="26" t="s">
        <v>892</v>
      </c>
      <c r="H40" s="27" t="s">
        <v>197</v>
      </c>
      <c r="I40" s="28" t="s">
        <v>865</v>
      </c>
      <c r="J40" s="29" t="s">
        <v>197</v>
      </c>
      <c r="K40" s="30" t="s">
        <v>866</v>
      </c>
      <c r="M40" s="26" t="s">
        <v>892</v>
      </c>
      <c r="N40" s="27" t="s">
        <v>197</v>
      </c>
      <c r="O40" s="28" t="s">
        <v>865</v>
      </c>
      <c r="P40" s="29" t="s">
        <v>197</v>
      </c>
      <c r="Q40" s="30" t="s">
        <v>866</v>
      </c>
      <c r="S40" s="26" t="s">
        <v>892</v>
      </c>
      <c r="T40" s="27" t="s">
        <v>197</v>
      </c>
      <c r="U40" s="28" t="s">
        <v>865</v>
      </c>
      <c r="V40" s="29" t="s">
        <v>197</v>
      </c>
      <c r="W40" s="30" t="s">
        <v>866</v>
      </c>
    </row>
    <row r="41" spans="1:23" x14ac:dyDescent="0.15">
      <c r="A41" s="31">
        <v>1</v>
      </c>
      <c r="B41" s="32">
        <f>K12</f>
        <v>0</v>
      </c>
      <c r="C41" s="1045" t="str">
        <f>C13</f>
        <v>KOUNIAKI</v>
      </c>
      <c r="D41" s="34">
        <f>K15</f>
        <v>0</v>
      </c>
      <c r="E41" s="1048" t="str">
        <f>C14</f>
        <v>GKONTSIL</v>
      </c>
      <c r="G41" s="31">
        <v>1</v>
      </c>
      <c r="H41" s="32">
        <f>K15</f>
        <v>0</v>
      </c>
      <c r="I41" s="1147" t="str">
        <f>C5</f>
        <v>PAPAGEORGIOU</v>
      </c>
      <c r="J41" s="34">
        <f>K8</f>
        <v>0</v>
      </c>
      <c r="K41" s="1067" t="str">
        <f>C6</f>
        <v>TSOUMPANAS</v>
      </c>
      <c r="M41" s="31">
        <v>1</v>
      </c>
      <c r="N41" s="32">
        <f>K15</f>
        <v>0</v>
      </c>
      <c r="O41" s="386" t="str">
        <f>C5</f>
        <v>PAPAGEORGIOU</v>
      </c>
      <c r="P41" s="34">
        <f>K12</f>
        <v>0</v>
      </c>
      <c r="Q41" s="1048" t="str">
        <f>C15</f>
        <v>ZYGOUROU</v>
      </c>
      <c r="S41" s="31">
        <v>1</v>
      </c>
      <c r="T41" s="32">
        <f>K12</f>
        <v>0</v>
      </c>
      <c r="U41" s="1045" t="str">
        <f>C13</f>
        <v>KOUNIAKI</v>
      </c>
      <c r="V41" s="34">
        <f>K11</f>
        <v>0</v>
      </c>
      <c r="W41" s="1048" t="str">
        <f>C11</f>
        <v>PANAGIOTIDIS</v>
      </c>
    </row>
    <row r="42" spans="1:23" ht="14" thickBot="1" x14ac:dyDescent="0.2">
      <c r="A42" s="75">
        <v>2</v>
      </c>
      <c r="B42" s="47">
        <f>K8</f>
        <v>0</v>
      </c>
      <c r="C42" s="1155" t="str">
        <f>C6</f>
        <v>TSOUMPANAS</v>
      </c>
      <c r="D42" s="44">
        <f>K11</f>
        <v>0</v>
      </c>
      <c r="E42" s="1064" t="str">
        <f>C9</f>
        <v>CHATZIGIANNIS</v>
      </c>
      <c r="G42" s="75">
        <v>2</v>
      </c>
      <c r="H42" s="47">
        <f>K12</f>
        <v>0</v>
      </c>
      <c r="I42" s="1063" t="str">
        <f>C13</f>
        <v>KOUNIAKI</v>
      </c>
      <c r="J42" s="44">
        <f>K11</f>
        <v>0</v>
      </c>
      <c r="K42" s="1054" t="str">
        <f>C10</f>
        <v>ATMATZIDIS</v>
      </c>
      <c r="M42" s="75">
        <v>2</v>
      </c>
      <c r="N42" s="47">
        <f>K11</f>
        <v>0</v>
      </c>
      <c r="O42" s="1155" t="str">
        <f>C7</f>
        <v>CHOUNTA</v>
      </c>
      <c r="P42" s="44">
        <f>K8</f>
        <v>0</v>
      </c>
      <c r="Q42" s="1064" t="str">
        <f>C6</f>
        <v>TSOUMPANAS</v>
      </c>
      <c r="S42" s="75">
        <v>2</v>
      </c>
      <c r="T42" s="47">
        <f>K8</f>
        <v>0</v>
      </c>
      <c r="U42" s="1155" t="str">
        <f>C12</f>
        <v>BELEGRATIS</v>
      </c>
      <c r="V42" s="44">
        <f>K15</f>
        <v>0</v>
      </c>
      <c r="W42" s="1064" t="str">
        <f>C5</f>
        <v>PAPAGEORGIOU</v>
      </c>
    </row>
    <row r="43" spans="1:23" x14ac:dyDescent="0.15">
      <c r="A43" s="174"/>
      <c r="B43"/>
      <c r="C43"/>
      <c r="D43"/>
      <c r="E43"/>
      <c r="F43"/>
      <c r="G43"/>
      <c r="H43"/>
      <c r="I43"/>
      <c r="J43"/>
      <c r="K43"/>
      <c r="L43"/>
      <c r="M43"/>
      <c r="N43"/>
      <c r="O43"/>
      <c r="P43"/>
      <c r="Q43"/>
      <c r="R43"/>
      <c r="S43"/>
      <c r="T43"/>
      <c r="U43"/>
      <c r="V43"/>
      <c r="W43"/>
    </row>
    <row r="44" spans="1:23" x14ac:dyDescent="0.15">
      <c r="A44" s="174"/>
      <c r="B44"/>
      <c r="C44"/>
      <c r="D44"/>
      <c r="E44"/>
      <c r="F44"/>
      <c r="G44"/>
      <c r="H44"/>
      <c r="I44"/>
      <c r="J44"/>
      <c r="K44"/>
      <c r="L44"/>
      <c r="M44"/>
      <c r="N44"/>
      <c r="O44"/>
      <c r="P44"/>
      <c r="Q44"/>
      <c r="R44"/>
      <c r="S44"/>
      <c r="T44"/>
      <c r="U44"/>
      <c r="V44"/>
      <c r="W44"/>
    </row>
    <row r="45" spans="1:23" x14ac:dyDescent="0.15">
      <c r="A45" s="1637" t="s">
        <v>566</v>
      </c>
      <c r="B45" s="1637"/>
      <c r="C45" s="1637"/>
      <c r="D45" s="1637"/>
      <c r="E45" s="1637"/>
      <c r="F45" s="1637"/>
      <c r="G45" s="1637"/>
      <c r="H45" s="1637"/>
      <c r="I45" s="1637"/>
      <c r="J45" s="1637"/>
      <c r="K45" s="1637"/>
    </row>
    <row r="47" spans="1:23" x14ac:dyDescent="0.15">
      <c r="A47" s="1637" t="s">
        <v>1960</v>
      </c>
      <c r="B47" s="1637"/>
      <c r="C47" s="1637"/>
      <c r="D47" s="1637"/>
      <c r="E47" s="1637"/>
      <c r="F47" s="1637"/>
      <c r="G47" s="1637"/>
      <c r="H47" s="1637"/>
      <c r="I47" s="1637"/>
      <c r="J47" s="1637"/>
      <c r="K47" s="1637"/>
    </row>
    <row r="49" spans="1:11" ht="14" thickBot="1" x14ac:dyDescent="0.2">
      <c r="A49" s="686"/>
      <c r="B49" s="686"/>
      <c r="C49" s="686"/>
      <c r="D49" s="686"/>
      <c r="E49" s="15" t="s">
        <v>867</v>
      </c>
      <c r="K49" s="15" t="s">
        <v>1961</v>
      </c>
    </row>
    <row r="50" spans="1:11" x14ac:dyDescent="0.15">
      <c r="A50" s="26" t="s">
        <v>892</v>
      </c>
      <c r="B50" s="27" t="s">
        <v>197</v>
      </c>
      <c r="C50" s="28" t="s">
        <v>865</v>
      </c>
      <c r="D50" s="29" t="s">
        <v>197</v>
      </c>
      <c r="E50" s="30" t="s">
        <v>866</v>
      </c>
      <c r="G50" s="26" t="s">
        <v>892</v>
      </c>
      <c r="H50" s="27" t="s">
        <v>197</v>
      </c>
      <c r="I50" s="28" t="s">
        <v>865</v>
      </c>
      <c r="J50" s="29" t="s">
        <v>197</v>
      </c>
      <c r="K50" s="30" t="s">
        <v>866</v>
      </c>
    </row>
    <row r="51" spans="1:11" x14ac:dyDescent="0.15">
      <c r="A51" s="31">
        <v>1</v>
      </c>
      <c r="B51" s="32">
        <f>K11</f>
        <v>0</v>
      </c>
      <c r="C51" s="1147" t="str">
        <f>C8</f>
        <v>BOUTZELIOGLOU</v>
      </c>
      <c r="D51" s="34">
        <f>K12</f>
        <v>0</v>
      </c>
      <c r="E51" s="1047" t="str">
        <f>C13</f>
        <v>KOUNIAKI</v>
      </c>
      <c r="G51" s="31">
        <v>1</v>
      </c>
      <c r="H51" s="32">
        <f>K11</f>
        <v>0</v>
      </c>
      <c r="I51" s="1045" t="str">
        <f>C9</f>
        <v>CHATZIGIANNIS</v>
      </c>
      <c r="J51" s="34">
        <f>K8</f>
        <v>0</v>
      </c>
      <c r="K51" s="1048" t="str">
        <f>C11</f>
        <v>PANAGIOTIDIS</v>
      </c>
    </row>
    <row r="52" spans="1:11" ht="14" thickBot="1" x14ac:dyDescent="0.2">
      <c r="A52" s="75">
        <v>2</v>
      </c>
      <c r="B52" s="47">
        <f>K8</f>
        <v>0</v>
      </c>
      <c r="C52" s="1055" t="str">
        <f>C12</f>
        <v>BELEGRATIS</v>
      </c>
      <c r="D52" s="44">
        <f>K15</f>
        <v>0</v>
      </c>
      <c r="E52" s="1054" t="str">
        <f>C14</f>
        <v>GKONTSIL</v>
      </c>
      <c r="G52" s="75">
        <v>2</v>
      </c>
      <c r="H52" s="47">
        <f>K15</f>
        <v>0</v>
      </c>
      <c r="I52" s="1155" t="str">
        <f>C7</f>
        <v>CHOUNTA</v>
      </c>
      <c r="J52" s="44">
        <f>K12</f>
        <v>0</v>
      </c>
      <c r="K52" s="1064" t="str">
        <f>C13</f>
        <v>KOUNIAKI</v>
      </c>
    </row>
    <row r="54" spans="1:11" ht="14" thickBot="1" x14ac:dyDescent="0.2">
      <c r="E54" s="15" t="s">
        <v>1962</v>
      </c>
      <c r="K54" s="15" t="s">
        <v>1963</v>
      </c>
    </row>
    <row r="55" spans="1:11" x14ac:dyDescent="0.15">
      <c r="A55" s="26" t="s">
        <v>892</v>
      </c>
      <c r="B55" s="27" t="s">
        <v>197</v>
      </c>
      <c r="C55" s="28" t="s">
        <v>865</v>
      </c>
      <c r="D55" s="29" t="s">
        <v>197</v>
      </c>
      <c r="E55" s="30" t="s">
        <v>866</v>
      </c>
      <c r="G55" s="26" t="s">
        <v>892</v>
      </c>
      <c r="H55" s="27" t="s">
        <v>197</v>
      </c>
      <c r="I55" s="28" t="s">
        <v>865</v>
      </c>
      <c r="J55" s="29" t="s">
        <v>197</v>
      </c>
      <c r="K55" s="30" t="s">
        <v>866</v>
      </c>
    </row>
    <row r="56" spans="1:11" x14ac:dyDescent="0.15">
      <c r="A56" s="31">
        <v>1</v>
      </c>
      <c r="B56" s="32">
        <f>K12</f>
        <v>0</v>
      </c>
      <c r="C56" s="1045" t="str">
        <f>C6</f>
        <v>TSOUMPANAS</v>
      </c>
      <c r="D56" s="34">
        <f>K8</f>
        <v>0</v>
      </c>
      <c r="E56" s="1048" t="str">
        <f>C12</f>
        <v>BELEGRATIS</v>
      </c>
      <c r="G56" s="31">
        <v>1</v>
      </c>
      <c r="H56" s="32">
        <f>K8</f>
        <v>0</v>
      </c>
      <c r="I56" s="1045" t="str">
        <f>C13</f>
        <v>KOUNIAKI</v>
      </c>
      <c r="J56" s="34">
        <f>K15</f>
        <v>0</v>
      </c>
      <c r="K56" s="1048" t="str">
        <f>C4</f>
        <v>POLITOPOULOS</v>
      </c>
    </row>
    <row r="57" spans="1:11" ht="14" thickBot="1" x14ac:dyDescent="0.2">
      <c r="A57" s="75">
        <v>2</v>
      </c>
      <c r="B57" s="47">
        <f>K15</f>
        <v>0</v>
      </c>
      <c r="C57" s="1155" t="str">
        <f>C15</f>
        <v>ZYGOUROU</v>
      </c>
      <c r="D57" s="44">
        <f>K11</f>
        <v>0</v>
      </c>
      <c r="E57" s="1064" t="str">
        <f>C9</f>
        <v>CHATZIGIANNIS</v>
      </c>
      <c r="G57" s="75">
        <v>2</v>
      </c>
      <c r="H57" s="47">
        <f>K12</f>
        <v>0</v>
      </c>
      <c r="I57" s="1187" t="str">
        <f>C6</f>
        <v>TSOUMPANAS</v>
      </c>
      <c r="J57" s="44">
        <f>K11</f>
        <v>0</v>
      </c>
      <c r="K57" s="1070" t="str">
        <f>C11</f>
        <v>PANAGIOTIDIS</v>
      </c>
    </row>
    <row r="59" spans="1:11" ht="14" thickBot="1" x14ac:dyDescent="0.2">
      <c r="A59" s="686"/>
      <c r="B59" s="686"/>
      <c r="C59" s="686"/>
      <c r="D59" s="686"/>
      <c r="E59" s="15" t="s">
        <v>1967</v>
      </c>
      <c r="K59" s="15" t="s">
        <v>1968</v>
      </c>
    </row>
    <row r="60" spans="1:11" x14ac:dyDescent="0.15">
      <c r="A60" s="26" t="s">
        <v>892</v>
      </c>
      <c r="B60" s="27" t="s">
        <v>197</v>
      </c>
      <c r="C60" s="28" t="s">
        <v>865</v>
      </c>
      <c r="D60" s="29" t="s">
        <v>197</v>
      </c>
      <c r="E60" s="30" t="s">
        <v>866</v>
      </c>
      <c r="G60" s="26" t="s">
        <v>892</v>
      </c>
      <c r="H60" s="27" t="s">
        <v>197</v>
      </c>
      <c r="I60" s="28" t="s">
        <v>865</v>
      </c>
      <c r="J60" s="29" t="s">
        <v>197</v>
      </c>
      <c r="K60" s="30" t="s">
        <v>866</v>
      </c>
    </row>
    <row r="61" spans="1:11" x14ac:dyDescent="0.15">
      <c r="A61" s="31">
        <v>1</v>
      </c>
      <c r="B61" s="32">
        <f>K12</f>
        <v>0</v>
      </c>
      <c r="C61" s="1051" t="str">
        <f>C6</f>
        <v>TSOUMPANAS</v>
      </c>
      <c r="D61" s="34">
        <f>K8</f>
        <v>0</v>
      </c>
      <c r="E61" s="1048" t="str">
        <f>C15</f>
        <v>ZYGOUROU</v>
      </c>
      <c r="G61" s="31">
        <v>1</v>
      </c>
      <c r="H61" s="32">
        <f>K8</f>
        <v>0</v>
      </c>
      <c r="I61" s="386" t="str">
        <f>C15</f>
        <v>ZYGOUROU</v>
      </c>
      <c r="J61" s="34">
        <f>K12</f>
        <v>0</v>
      </c>
      <c r="K61" s="1048" t="str">
        <f>C14</f>
        <v>GKONTSIL</v>
      </c>
    </row>
    <row r="62" spans="1:11" ht="14" thickBot="1" x14ac:dyDescent="0.2">
      <c r="A62" s="75">
        <v>2</v>
      </c>
      <c r="B62" s="47">
        <f>K11</f>
        <v>0</v>
      </c>
      <c r="C62" s="1155" t="str">
        <f>C10</f>
        <v>ATMATZIDIS</v>
      </c>
      <c r="D62" s="44">
        <f>K15</f>
        <v>0</v>
      </c>
      <c r="E62" s="1056" t="str">
        <f>C4</f>
        <v>POLITOPOULOS</v>
      </c>
      <c r="G62" s="75">
        <v>2</v>
      </c>
      <c r="H62" s="47">
        <f>K15</f>
        <v>0</v>
      </c>
      <c r="I62" s="1155" t="str">
        <f>C12</f>
        <v>BELEGRATIS</v>
      </c>
      <c r="J62" s="44">
        <f>K11</f>
        <v>0</v>
      </c>
      <c r="K62" s="1064" t="str">
        <f>C10</f>
        <v>ATMATZIDIS</v>
      </c>
    </row>
    <row r="64" spans="1:11" ht="14" thickBot="1" x14ac:dyDescent="0.2">
      <c r="E64" s="15" t="s">
        <v>543</v>
      </c>
      <c r="K64" s="15" t="s">
        <v>2190</v>
      </c>
    </row>
    <row r="65" spans="1:11" x14ac:dyDescent="0.15">
      <c r="A65" s="26" t="s">
        <v>892</v>
      </c>
      <c r="B65" s="27" t="s">
        <v>197</v>
      </c>
      <c r="C65" s="28" t="s">
        <v>865</v>
      </c>
      <c r="D65" s="29" t="s">
        <v>197</v>
      </c>
      <c r="E65" s="30" t="s">
        <v>866</v>
      </c>
      <c r="G65" s="26" t="s">
        <v>892</v>
      </c>
      <c r="H65" s="27" t="s">
        <v>197</v>
      </c>
      <c r="I65" s="28" t="s">
        <v>865</v>
      </c>
      <c r="J65" s="29" t="s">
        <v>197</v>
      </c>
      <c r="K65" s="30" t="s">
        <v>866</v>
      </c>
    </row>
    <row r="66" spans="1:11" x14ac:dyDescent="0.15">
      <c r="A66" s="31">
        <v>1</v>
      </c>
      <c r="B66" s="32">
        <f>K8</f>
        <v>0</v>
      </c>
      <c r="C66" s="1045" t="str">
        <f>C4</f>
        <v>POLITOPOULOS</v>
      </c>
      <c r="D66" s="34">
        <f>K15</f>
        <v>0</v>
      </c>
      <c r="E66" s="1048" t="str">
        <f>C6</f>
        <v>TSOUMPANAS</v>
      </c>
      <c r="G66" s="31">
        <v>1</v>
      </c>
      <c r="H66" s="32">
        <f>K8</f>
        <v>0</v>
      </c>
      <c r="I66" s="1045" t="str">
        <f>C5</f>
        <v>PAPAGEORGIOU</v>
      </c>
      <c r="J66" s="34">
        <f>K15</f>
        <v>0</v>
      </c>
      <c r="K66" s="1048" t="str">
        <f>C7</f>
        <v>CHOUNTA</v>
      </c>
    </row>
    <row r="67" spans="1:11" ht="14" thickBot="1" x14ac:dyDescent="0.2">
      <c r="A67" s="75">
        <v>2</v>
      </c>
      <c r="B67" s="47">
        <f>K11</f>
        <v>0</v>
      </c>
      <c r="C67" s="1155" t="str">
        <f>C11</f>
        <v>PANAGIOTIDIS</v>
      </c>
      <c r="D67" s="44">
        <f>K12</f>
        <v>0</v>
      </c>
      <c r="E67" s="1064" t="str">
        <f>C14</f>
        <v>GKONTSIL</v>
      </c>
      <c r="G67" s="75">
        <v>2</v>
      </c>
      <c r="H67" s="47">
        <f>K11</f>
        <v>0</v>
      </c>
      <c r="I67" s="1155" t="str">
        <f>C15</f>
        <v>ZYGOUROU</v>
      </c>
      <c r="J67" s="44">
        <f>K12</f>
        <v>0</v>
      </c>
      <c r="K67" s="1070" t="str">
        <f>C13</f>
        <v>KOUNIAKI</v>
      </c>
    </row>
    <row r="69" spans="1:11" ht="14" thickBot="1" x14ac:dyDescent="0.2">
      <c r="A69" s="686"/>
      <c r="B69" s="686"/>
      <c r="C69" s="686"/>
      <c r="D69" s="686"/>
      <c r="E69" s="15" t="s">
        <v>2191</v>
      </c>
      <c r="K69" s="15" t="s">
        <v>2192</v>
      </c>
    </row>
    <row r="70" spans="1:11" x14ac:dyDescent="0.15">
      <c r="A70" s="26" t="s">
        <v>892</v>
      </c>
      <c r="B70" s="27" t="s">
        <v>197</v>
      </c>
      <c r="C70" s="28" t="s">
        <v>865</v>
      </c>
      <c r="D70" s="29" t="s">
        <v>197</v>
      </c>
      <c r="E70" s="30" t="s">
        <v>866</v>
      </c>
      <c r="G70" s="26" t="s">
        <v>892</v>
      </c>
      <c r="H70" s="27" t="s">
        <v>197</v>
      </c>
      <c r="I70" s="28" t="s">
        <v>865</v>
      </c>
      <c r="J70" s="29" t="s">
        <v>197</v>
      </c>
      <c r="K70" s="30" t="s">
        <v>866</v>
      </c>
    </row>
    <row r="71" spans="1:11" x14ac:dyDescent="0.15">
      <c r="A71" s="31">
        <v>1</v>
      </c>
      <c r="B71" s="32">
        <f>K8</f>
        <v>0</v>
      </c>
      <c r="C71" s="1147" t="str">
        <f>C9</f>
        <v>CHATZIGIANNIS</v>
      </c>
      <c r="D71" s="34">
        <f>K15</f>
        <v>0</v>
      </c>
      <c r="E71" s="1048" t="str">
        <f>C12</f>
        <v>BELEGRATIS</v>
      </c>
      <c r="G71" s="31">
        <v>1</v>
      </c>
      <c r="H71" s="32">
        <f>K8</f>
        <v>0</v>
      </c>
      <c r="I71" s="1045" t="str">
        <f>C11</f>
        <v>PANAGIOTIDIS</v>
      </c>
      <c r="J71" s="34">
        <f>K12</f>
        <v>0</v>
      </c>
      <c r="K71" s="1047" t="str">
        <f>C10</f>
        <v>ATMATZIDIS</v>
      </c>
    </row>
    <row r="72" spans="1:11" ht="14" thickBot="1" x14ac:dyDescent="0.2">
      <c r="A72" s="75">
        <v>2</v>
      </c>
      <c r="B72" s="47">
        <f>K11</f>
        <v>0</v>
      </c>
      <c r="C72" s="1055" t="str">
        <f>C15</f>
        <v>ZYGOUROU</v>
      </c>
      <c r="D72" s="44">
        <f>K12</f>
        <v>0</v>
      </c>
      <c r="E72" s="1054" t="str">
        <f>C10</f>
        <v>ATMATZIDIS</v>
      </c>
      <c r="G72" s="75">
        <v>2</v>
      </c>
      <c r="H72" s="47">
        <f>K11</f>
        <v>0</v>
      </c>
      <c r="I72" s="1155" t="str">
        <f>C13</f>
        <v>KOUNIAKI</v>
      </c>
      <c r="J72" s="44">
        <f>K15</f>
        <v>0</v>
      </c>
      <c r="K72" s="1064" t="str">
        <f>C12</f>
        <v>BELEGRATIS</v>
      </c>
    </row>
    <row r="74" spans="1:11" ht="14" thickBot="1" x14ac:dyDescent="0.2">
      <c r="A74" s="686"/>
      <c r="B74" s="686"/>
      <c r="C74" s="686"/>
      <c r="D74" s="686"/>
      <c r="E74" s="15" t="s">
        <v>2193</v>
      </c>
    </row>
    <row r="75" spans="1:11" x14ac:dyDescent="0.15">
      <c r="A75" s="26" t="s">
        <v>892</v>
      </c>
      <c r="B75" s="27" t="s">
        <v>197</v>
      </c>
      <c r="C75" s="28" t="s">
        <v>865</v>
      </c>
      <c r="D75" s="29" t="s">
        <v>197</v>
      </c>
      <c r="E75" s="30" t="s">
        <v>866</v>
      </c>
    </row>
    <row r="76" spans="1:11" x14ac:dyDescent="0.15">
      <c r="A76" s="31">
        <v>1</v>
      </c>
      <c r="B76" s="32">
        <f>K8</f>
        <v>0</v>
      </c>
      <c r="C76" s="1147" t="str">
        <f>C14</f>
        <v>GKONTSIL</v>
      </c>
      <c r="D76" s="34">
        <f>K12</f>
        <v>0</v>
      </c>
      <c r="E76" s="1048" t="str">
        <f>C7</f>
        <v>CHOUNTA</v>
      </c>
    </row>
    <row r="77" spans="1:11" ht="14" thickBot="1" x14ac:dyDescent="0.2">
      <c r="A77" s="75">
        <v>2</v>
      </c>
      <c r="B77" s="47">
        <f>K11</f>
        <v>0</v>
      </c>
      <c r="C77" s="1155" t="str">
        <f>C9</f>
        <v>CHATZIGIANNIS</v>
      </c>
      <c r="D77" s="44">
        <f>K15</f>
        <v>0</v>
      </c>
      <c r="E77" s="1054" t="str">
        <f>C8</f>
        <v>BOUTZELIOGLOU</v>
      </c>
    </row>
  </sheetData>
  <sheetProtection password="CF27" sheet="1" objects="1" scenarios="1"/>
  <mergeCells count="31">
    <mergeCell ref="F7:H7"/>
    <mergeCell ref="C2:D2"/>
    <mergeCell ref="M1:W1"/>
    <mergeCell ref="F6:H6"/>
    <mergeCell ref="M3:W3"/>
    <mergeCell ref="J3:K3"/>
    <mergeCell ref="F3:H3"/>
    <mergeCell ref="F4:H4"/>
    <mergeCell ref="F5:H5"/>
    <mergeCell ref="A1:K1"/>
    <mergeCell ref="A47:K47"/>
    <mergeCell ref="A25:K25"/>
    <mergeCell ref="A26:K26"/>
    <mergeCell ref="J18:K18"/>
    <mergeCell ref="A27:K27"/>
    <mergeCell ref="H18:I18"/>
    <mergeCell ref="A28:K28"/>
    <mergeCell ref="B29:C29"/>
    <mergeCell ref="A45:K45"/>
    <mergeCell ref="C17:E17"/>
    <mergeCell ref="T24:U24"/>
    <mergeCell ref="F8:H8"/>
    <mergeCell ref="F9:H9"/>
    <mergeCell ref="F10:H10"/>
    <mergeCell ref="F11:H11"/>
    <mergeCell ref="F15:H15"/>
    <mergeCell ref="F16:G16"/>
    <mergeCell ref="F12:H12"/>
    <mergeCell ref="F13:H13"/>
    <mergeCell ref="F14:H14"/>
    <mergeCell ref="I16:J16"/>
  </mergeCells>
  <phoneticPr fontId="0" type="noConversion"/>
  <pageMargins left="0.19685039370078741" right="0" top="0.39370078740157483" bottom="0" header="0" footer="0"/>
  <pageSetup paperSize="9" orientation="landscape" horizontalDpi="360" verticalDpi="360" r:id="rId1"/>
  <headerFooter alignWithMargins="0">
    <oddHeader>&amp;L&amp;D  &amp;T&amp;RPagina &amp;P di &amp;N</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oglio81"/>
  <dimension ref="A1:AF38"/>
  <sheetViews>
    <sheetView workbookViewId="0">
      <selection sqref="A1:K1"/>
    </sheetView>
  </sheetViews>
  <sheetFormatPr baseColWidth="10" defaultColWidth="8.83203125" defaultRowHeight="13" x14ac:dyDescent="0.15"/>
  <cols>
    <col min="1" max="1" width="2.33203125" style="15" customWidth="1"/>
    <col min="2" max="2" width="12.6640625" style="15" customWidth="1"/>
    <col min="3" max="16" width="3.6640625" style="15" customWidth="1"/>
    <col min="17" max="17" width="9.33203125" style="15" customWidth="1"/>
    <col min="18" max="18" width="12.6640625" style="15" customWidth="1"/>
    <col min="19" max="32" width="3.6640625" style="15" customWidth="1"/>
    <col min="33" max="16384" width="8.83203125" style="15"/>
  </cols>
  <sheetData>
    <row r="1" spans="1:32" x14ac:dyDescent="0.15">
      <c r="A1"/>
      <c r="B1"/>
      <c r="C1"/>
      <c r="D1"/>
      <c r="E1"/>
      <c r="F1"/>
      <c r="G1"/>
      <c r="H1"/>
      <c r="I1"/>
      <c r="J1"/>
      <c r="K1"/>
      <c r="L1"/>
      <c r="M1"/>
      <c r="N1"/>
      <c r="O1"/>
    </row>
    <row r="2" spans="1:32" x14ac:dyDescent="0.15">
      <c r="A2"/>
      <c r="B2" s="1637" t="s">
        <v>668</v>
      </c>
      <c r="C2" s="1637"/>
      <c r="D2" s="1637"/>
      <c r="E2" s="1637"/>
      <c r="F2" s="1637"/>
      <c r="G2" s="1637"/>
      <c r="H2" s="1637"/>
      <c r="R2" s="1637" t="s">
        <v>668</v>
      </c>
      <c r="S2" s="1637"/>
      <c r="T2" s="1637"/>
      <c r="U2" s="1637"/>
      <c r="V2" s="1637"/>
      <c r="W2" s="1637"/>
      <c r="X2" s="1637"/>
    </row>
    <row r="3" spans="1:32" ht="14" thickBot="1" x14ac:dyDescent="0.2">
      <c r="A3"/>
    </row>
    <row r="4" spans="1:32" x14ac:dyDescent="0.15">
      <c r="A4"/>
      <c r="B4" s="1846"/>
      <c r="C4" s="1848"/>
      <c r="D4" s="1848"/>
      <c r="E4" s="1848"/>
      <c r="F4" s="1850"/>
      <c r="G4" s="1782" t="s">
        <v>2039</v>
      </c>
      <c r="H4" s="1782" t="s">
        <v>852</v>
      </c>
      <c r="R4" s="1846"/>
      <c r="S4" s="1848"/>
      <c r="T4" s="1848"/>
      <c r="U4" s="1848"/>
      <c r="V4" s="1850"/>
      <c r="W4" s="1782" t="s">
        <v>2039</v>
      </c>
      <c r="X4" s="1782" t="s">
        <v>852</v>
      </c>
    </row>
    <row r="5" spans="1:32" x14ac:dyDescent="0.15">
      <c r="A5"/>
      <c r="B5" s="1847"/>
      <c r="C5" s="1849"/>
      <c r="D5" s="1849"/>
      <c r="E5" s="1849"/>
      <c r="F5" s="1851"/>
      <c r="G5" s="1783"/>
      <c r="H5" s="1783"/>
      <c r="R5" s="1847"/>
      <c r="S5" s="1849"/>
      <c r="T5" s="1849"/>
      <c r="U5" s="1849"/>
      <c r="V5" s="1851"/>
      <c r="W5" s="1783"/>
      <c r="X5" s="1783"/>
    </row>
    <row r="6" spans="1:32" x14ac:dyDescent="0.15">
      <c r="A6"/>
      <c r="B6" s="1847"/>
      <c r="C6" s="1849"/>
      <c r="D6" s="1849"/>
      <c r="E6" s="1849"/>
      <c r="F6" s="1851"/>
      <c r="G6" s="1783"/>
      <c r="H6" s="1783"/>
      <c r="R6" s="1847"/>
      <c r="S6" s="1849"/>
      <c r="T6" s="1849"/>
      <c r="U6" s="1849"/>
      <c r="V6" s="1851"/>
      <c r="W6" s="1783"/>
      <c r="X6" s="1783"/>
    </row>
    <row r="7" spans="1:32" x14ac:dyDescent="0.15">
      <c r="A7"/>
      <c r="B7" s="1847"/>
      <c r="C7" s="1849"/>
      <c r="D7" s="1849"/>
      <c r="E7" s="1849"/>
      <c r="F7" s="1851"/>
      <c r="G7" s="1783"/>
      <c r="H7" s="1783"/>
      <c r="R7" s="1847"/>
      <c r="S7" s="1849"/>
      <c r="T7" s="1849"/>
      <c r="U7" s="1849"/>
      <c r="V7" s="1851"/>
      <c r="W7" s="1783"/>
      <c r="X7" s="1783"/>
    </row>
    <row r="8" spans="1:32" x14ac:dyDescent="0.15">
      <c r="A8"/>
      <c r="B8" s="1847"/>
      <c r="C8" s="1849"/>
      <c r="D8" s="1849"/>
      <c r="E8" s="1849"/>
      <c r="F8" s="1851"/>
      <c r="G8" s="1783"/>
      <c r="H8" s="1783"/>
      <c r="R8" s="1847"/>
      <c r="S8" s="1849"/>
      <c r="T8" s="1849"/>
      <c r="U8" s="1849"/>
      <c r="V8" s="1851"/>
      <c r="W8" s="1783"/>
      <c r="X8" s="1783"/>
    </row>
    <row r="9" spans="1:32" ht="21.75" customHeight="1" x14ac:dyDescent="0.15">
      <c r="A9"/>
      <c r="B9" s="430"/>
      <c r="C9" s="711"/>
      <c r="D9" s="99"/>
      <c r="E9" s="99"/>
      <c r="F9" s="712"/>
      <c r="G9" s="726"/>
      <c r="H9" s="728"/>
      <c r="R9" s="430"/>
      <c r="S9" s="711"/>
      <c r="T9" s="99"/>
      <c r="U9" s="99"/>
      <c r="V9" s="712"/>
      <c r="W9" s="726"/>
      <c r="X9" s="728"/>
    </row>
    <row r="10" spans="1:32" ht="21.75" customHeight="1" x14ac:dyDescent="0.15">
      <c r="A10"/>
      <c r="B10" s="430"/>
      <c r="C10" s="99"/>
      <c r="D10" s="711"/>
      <c r="E10" s="99"/>
      <c r="F10" s="712"/>
      <c r="G10" s="726"/>
      <c r="H10" s="728"/>
      <c r="R10" s="430"/>
      <c r="S10" s="99"/>
      <c r="T10" s="711"/>
      <c r="U10" s="99"/>
      <c r="V10" s="712"/>
      <c r="W10" s="726"/>
      <c r="X10" s="728"/>
    </row>
    <row r="11" spans="1:32" ht="21.75" customHeight="1" x14ac:dyDescent="0.15">
      <c r="A11"/>
      <c r="B11" s="430"/>
      <c r="C11" s="99"/>
      <c r="D11" s="99"/>
      <c r="E11" s="711"/>
      <c r="F11" s="712"/>
      <c r="G11" s="726"/>
      <c r="H11" s="728"/>
      <c r="R11" s="430"/>
      <c r="S11" s="99"/>
      <c r="T11" s="99"/>
      <c r="U11" s="711"/>
      <c r="V11" s="712"/>
      <c r="W11" s="726"/>
      <c r="X11" s="728"/>
    </row>
    <row r="12" spans="1:32" ht="21.75" customHeight="1" thickBot="1" x14ac:dyDescent="0.2">
      <c r="A12"/>
      <c r="B12" s="431"/>
      <c r="C12" s="103"/>
      <c r="D12" s="103"/>
      <c r="E12" s="103"/>
      <c r="F12" s="727"/>
      <c r="G12" s="714"/>
      <c r="H12" s="729"/>
      <c r="R12" s="431"/>
      <c r="S12" s="103"/>
      <c r="T12" s="103"/>
      <c r="U12" s="103"/>
      <c r="V12" s="727"/>
      <c r="W12" s="714"/>
      <c r="X12" s="729"/>
    </row>
    <row r="13" spans="1:32" x14ac:dyDescent="0.15">
      <c r="A13"/>
    </row>
    <row r="14" spans="1:32" x14ac:dyDescent="0.15">
      <c r="A14"/>
      <c r="B14" s="1637" t="s">
        <v>1822</v>
      </c>
      <c r="C14" s="1637"/>
      <c r="D14" s="1637"/>
      <c r="E14" s="1637"/>
      <c r="F14" s="1637"/>
      <c r="G14" s="1637"/>
      <c r="H14" s="1637"/>
      <c r="I14" s="1637"/>
      <c r="J14" s="1637"/>
      <c r="K14" s="1637"/>
      <c r="L14" s="1637"/>
      <c r="M14" s="1637"/>
      <c r="N14" s="1637"/>
      <c r="O14" s="1637"/>
      <c r="P14" s="1637"/>
      <c r="Q14" s="171"/>
      <c r="R14" s="1637" t="s">
        <v>963</v>
      </c>
      <c r="S14" s="1637"/>
      <c r="T14" s="1637"/>
      <c r="U14" s="1637"/>
      <c r="V14" s="1637"/>
      <c r="W14" s="1637"/>
      <c r="X14" s="1637"/>
      <c r="Y14" s="1637"/>
      <c r="Z14" s="1637"/>
      <c r="AA14" s="1637"/>
      <c r="AB14" s="1637"/>
      <c r="AC14" s="1637"/>
      <c r="AD14" s="1637"/>
      <c r="AE14" s="1637"/>
      <c r="AF14" s="1637"/>
    </row>
    <row r="15" spans="1:32" ht="14" thickBot="1" x14ac:dyDescent="0.2">
      <c r="A15"/>
    </row>
    <row r="16" spans="1:32" x14ac:dyDescent="0.15">
      <c r="A16"/>
      <c r="B16" s="1846"/>
      <c r="C16" s="1848">
        <f>B21</f>
        <v>1</v>
      </c>
      <c r="D16" s="1848">
        <f>B22</f>
        <v>2</v>
      </c>
      <c r="E16" s="1848">
        <f>B23</f>
        <v>3</v>
      </c>
      <c r="F16" s="1848">
        <f>B24</f>
        <v>4</v>
      </c>
      <c r="G16" s="1848">
        <f>B25</f>
        <v>5</v>
      </c>
      <c r="H16" s="1848">
        <f>B26</f>
        <v>6</v>
      </c>
      <c r="I16" s="1848">
        <f>B27</f>
        <v>7</v>
      </c>
      <c r="J16" s="1848">
        <f>B28</f>
        <v>8</v>
      </c>
      <c r="K16" s="1848">
        <f>B29</f>
        <v>9</v>
      </c>
      <c r="L16" s="1848">
        <f>B30</f>
        <v>10</v>
      </c>
      <c r="M16" s="1848">
        <f>B31</f>
        <v>11</v>
      </c>
      <c r="N16" s="1848">
        <f>B32</f>
        <v>12</v>
      </c>
      <c r="O16" s="1782" t="s">
        <v>2039</v>
      </c>
      <c r="P16" s="1782" t="s">
        <v>852</v>
      </c>
      <c r="Q16" s="1861"/>
      <c r="R16" s="1846"/>
      <c r="S16" s="1848">
        <f>R21</f>
        <v>1</v>
      </c>
      <c r="T16" s="1848">
        <f>R22</f>
        <v>2</v>
      </c>
      <c r="U16" s="1848">
        <f>R23</f>
        <v>3</v>
      </c>
      <c r="V16" s="1848">
        <f>R24</f>
        <v>4</v>
      </c>
      <c r="W16" s="1848">
        <f>R25</f>
        <v>5</v>
      </c>
      <c r="X16" s="1848">
        <f>R26</f>
        <v>6</v>
      </c>
      <c r="Y16" s="1848">
        <f>R27</f>
        <v>7</v>
      </c>
      <c r="Z16" s="1848">
        <f>R28</f>
        <v>8</v>
      </c>
      <c r="AA16" s="1848">
        <f>R29</f>
        <v>9</v>
      </c>
      <c r="AB16" s="1848">
        <f>R30</f>
        <v>10</v>
      </c>
      <c r="AC16" s="1848">
        <f>R31</f>
        <v>11</v>
      </c>
      <c r="AD16" s="1862">
        <f>R32</f>
        <v>12</v>
      </c>
      <c r="AE16" s="1782" t="s">
        <v>2039</v>
      </c>
      <c r="AF16" s="1782" t="s">
        <v>852</v>
      </c>
    </row>
    <row r="17" spans="1:32" x14ac:dyDescent="0.15">
      <c r="A17"/>
      <c r="B17" s="1847"/>
      <c r="C17" s="1849"/>
      <c r="D17" s="1849"/>
      <c r="E17" s="1849"/>
      <c r="F17" s="1849"/>
      <c r="G17" s="1849"/>
      <c r="H17" s="1849"/>
      <c r="I17" s="1849"/>
      <c r="J17" s="1849"/>
      <c r="K17" s="1849"/>
      <c r="L17" s="1849"/>
      <c r="M17" s="1849"/>
      <c r="N17" s="1849"/>
      <c r="O17" s="1783"/>
      <c r="P17" s="1783"/>
      <c r="Q17" s="1861"/>
      <c r="R17" s="1847"/>
      <c r="S17" s="1849"/>
      <c r="T17" s="1849"/>
      <c r="U17" s="1849"/>
      <c r="V17" s="1849"/>
      <c r="W17" s="1849"/>
      <c r="X17" s="1849"/>
      <c r="Y17" s="1849"/>
      <c r="Z17" s="1849"/>
      <c r="AA17" s="1849"/>
      <c r="AB17" s="1849"/>
      <c r="AC17" s="1849"/>
      <c r="AD17" s="1863"/>
      <c r="AE17" s="1783"/>
      <c r="AF17" s="1783"/>
    </row>
    <row r="18" spans="1:32" x14ac:dyDescent="0.15">
      <c r="A18"/>
      <c r="B18" s="1847"/>
      <c r="C18" s="1849"/>
      <c r="D18" s="1849"/>
      <c r="E18" s="1849"/>
      <c r="F18" s="1849"/>
      <c r="G18" s="1849"/>
      <c r="H18" s="1849"/>
      <c r="I18" s="1849"/>
      <c r="J18" s="1849"/>
      <c r="K18" s="1849"/>
      <c r="L18" s="1849"/>
      <c r="M18" s="1849"/>
      <c r="N18" s="1849"/>
      <c r="O18" s="1783"/>
      <c r="P18" s="1783"/>
      <c r="Q18" s="1861"/>
      <c r="R18" s="1847"/>
      <c r="S18" s="1849"/>
      <c r="T18" s="1849"/>
      <c r="U18" s="1849"/>
      <c r="V18" s="1849"/>
      <c r="W18" s="1849"/>
      <c r="X18" s="1849"/>
      <c r="Y18" s="1849"/>
      <c r="Z18" s="1849"/>
      <c r="AA18" s="1849"/>
      <c r="AB18" s="1849"/>
      <c r="AC18" s="1849"/>
      <c r="AD18" s="1863"/>
      <c r="AE18" s="1783"/>
      <c r="AF18" s="1783"/>
    </row>
    <row r="19" spans="1:32" x14ac:dyDescent="0.15">
      <c r="A19"/>
      <c r="B19" s="1847"/>
      <c r="C19" s="1849"/>
      <c r="D19" s="1849"/>
      <c r="E19" s="1849"/>
      <c r="F19" s="1849"/>
      <c r="G19" s="1849"/>
      <c r="H19" s="1849"/>
      <c r="I19" s="1849"/>
      <c r="J19" s="1849"/>
      <c r="K19" s="1849"/>
      <c r="L19" s="1849"/>
      <c r="M19" s="1849"/>
      <c r="N19" s="1849"/>
      <c r="O19" s="1783"/>
      <c r="P19" s="1783"/>
      <c r="Q19" s="1861"/>
      <c r="R19" s="1847"/>
      <c r="S19" s="1849"/>
      <c r="T19" s="1849"/>
      <c r="U19" s="1849"/>
      <c r="V19" s="1849"/>
      <c r="W19" s="1849"/>
      <c r="X19" s="1849"/>
      <c r="Y19" s="1849"/>
      <c r="Z19" s="1849"/>
      <c r="AA19" s="1849"/>
      <c r="AB19" s="1849"/>
      <c r="AC19" s="1849"/>
      <c r="AD19" s="1863"/>
      <c r="AE19" s="1783"/>
      <c r="AF19" s="1783"/>
    </row>
    <row r="20" spans="1:32" x14ac:dyDescent="0.15">
      <c r="A20"/>
      <c r="B20" s="1847"/>
      <c r="C20" s="1849"/>
      <c r="D20" s="1849"/>
      <c r="E20" s="1849"/>
      <c r="F20" s="1849"/>
      <c r="G20" s="1849"/>
      <c r="H20" s="1849"/>
      <c r="I20" s="1849"/>
      <c r="J20" s="1849"/>
      <c r="K20" s="1849"/>
      <c r="L20" s="1849"/>
      <c r="M20" s="1849"/>
      <c r="N20" s="1849"/>
      <c r="O20" s="1783"/>
      <c r="P20" s="1783"/>
      <c r="Q20" s="1861"/>
      <c r="R20" s="1847"/>
      <c r="S20" s="1849"/>
      <c r="T20" s="1849"/>
      <c r="U20" s="1849"/>
      <c r="V20" s="1849"/>
      <c r="W20" s="1849"/>
      <c r="X20" s="1849"/>
      <c r="Y20" s="1849"/>
      <c r="Z20" s="1849"/>
      <c r="AA20" s="1849"/>
      <c r="AB20" s="1849"/>
      <c r="AC20" s="1849"/>
      <c r="AD20" s="1863"/>
      <c r="AE20" s="1783"/>
      <c r="AF20" s="1783"/>
    </row>
    <row r="21" spans="1:32" ht="21.75" customHeight="1" x14ac:dyDescent="0.15">
      <c r="A21"/>
      <c r="B21" s="430">
        <f>'12S -4b -1 RR'!C4</f>
        <v>1</v>
      </c>
      <c r="C21" s="711"/>
      <c r="D21" s="99"/>
      <c r="E21" s="99"/>
      <c r="F21" s="99"/>
      <c r="G21" s="99"/>
      <c r="H21" s="99"/>
      <c r="I21" s="99"/>
      <c r="J21" s="712"/>
      <c r="K21" s="712"/>
      <c r="L21" s="712"/>
      <c r="M21" s="712"/>
      <c r="N21" s="712"/>
      <c r="O21" s="726"/>
      <c r="P21" s="726"/>
      <c r="Q21"/>
      <c r="R21" s="430">
        <f>'12S -4b -1 RR'!C4</f>
        <v>1</v>
      </c>
      <c r="S21" s="711"/>
      <c r="T21" s="99"/>
      <c r="U21" s="99"/>
      <c r="V21" s="99"/>
      <c r="W21" s="99"/>
      <c r="X21" s="99"/>
      <c r="Y21" s="99"/>
      <c r="Z21" s="712"/>
      <c r="AA21" s="712"/>
      <c r="AB21" s="712"/>
      <c r="AC21" s="712"/>
      <c r="AD21" s="102"/>
      <c r="AE21" s="726"/>
      <c r="AF21" s="726"/>
    </row>
    <row r="22" spans="1:32" ht="21.75" customHeight="1" x14ac:dyDescent="0.15">
      <c r="A22"/>
      <c r="B22" s="430">
        <f>'12S -4b -1 RR'!C5</f>
        <v>2</v>
      </c>
      <c r="C22" s="99"/>
      <c r="D22" s="711"/>
      <c r="E22" s="99"/>
      <c r="F22" s="99"/>
      <c r="G22" s="99"/>
      <c r="H22" s="99"/>
      <c r="I22" s="99"/>
      <c r="J22" s="712"/>
      <c r="K22" s="765"/>
      <c r="L22" s="765"/>
      <c r="M22" s="765"/>
      <c r="N22" s="765"/>
      <c r="O22" s="726"/>
      <c r="P22" s="726"/>
      <c r="Q22"/>
      <c r="R22" s="430">
        <f>'12S -4b -1 RR'!C5</f>
        <v>2</v>
      </c>
      <c r="S22" s="99"/>
      <c r="T22" s="711"/>
      <c r="U22" s="99"/>
      <c r="V22" s="99"/>
      <c r="W22" s="99"/>
      <c r="X22" s="99"/>
      <c r="Y22" s="99"/>
      <c r="Z22" s="712"/>
      <c r="AA22" s="712"/>
      <c r="AB22" s="712"/>
      <c r="AC22" s="712"/>
      <c r="AD22" s="102"/>
      <c r="AE22" s="726"/>
      <c r="AF22" s="726"/>
    </row>
    <row r="23" spans="1:32" ht="21.75" customHeight="1" x14ac:dyDescent="0.15">
      <c r="A23"/>
      <c r="B23" s="430">
        <f>'12S -4b -1 RR'!C6</f>
        <v>3</v>
      </c>
      <c r="C23" s="99"/>
      <c r="D23" s="99"/>
      <c r="E23" s="711"/>
      <c r="F23" s="99"/>
      <c r="G23" s="99"/>
      <c r="H23" s="99"/>
      <c r="I23" s="99"/>
      <c r="J23" s="712"/>
      <c r="K23" s="712"/>
      <c r="L23" s="712"/>
      <c r="M23" s="712"/>
      <c r="N23" s="712"/>
      <c r="O23" s="726"/>
      <c r="P23" s="726"/>
      <c r="Q23"/>
      <c r="R23" s="430">
        <f>'12S -4b -1 RR'!C6</f>
        <v>3</v>
      </c>
      <c r="S23" s="99"/>
      <c r="T23" s="99"/>
      <c r="U23" s="711"/>
      <c r="V23" s="99"/>
      <c r="W23" s="99"/>
      <c r="X23" s="99"/>
      <c r="Y23" s="99"/>
      <c r="Z23" s="712"/>
      <c r="AA23" s="712"/>
      <c r="AB23" s="712"/>
      <c r="AC23" s="712"/>
      <c r="AD23" s="102"/>
      <c r="AE23" s="726"/>
      <c r="AF23" s="726"/>
    </row>
    <row r="24" spans="1:32" ht="21.75" customHeight="1" x14ac:dyDescent="0.15">
      <c r="A24"/>
      <c r="B24" s="430">
        <f>'12S -4b -1 RR'!C7</f>
        <v>4</v>
      </c>
      <c r="C24" s="99"/>
      <c r="D24" s="99"/>
      <c r="E24" s="99"/>
      <c r="F24" s="711"/>
      <c r="G24" s="99"/>
      <c r="H24" s="99"/>
      <c r="I24" s="99"/>
      <c r="J24" s="712"/>
      <c r="K24" s="712"/>
      <c r="L24" s="712"/>
      <c r="M24" s="712"/>
      <c r="N24" s="712"/>
      <c r="O24" s="726"/>
      <c r="P24" s="726"/>
      <c r="Q24"/>
      <c r="R24" s="430">
        <f>'12S -4b -1 RR'!C7</f>
        <v>4</v>
      </c>
      <c r="S24" s="99"/>
      <c r="T24" s="99"/>
      <c r="U24" s="99"/>
      <c r="V24" s="711"/>
      <c r="W24" s="99"/>
      <c r="X24" s="99"/>
      <c r="Y24" s="99"/>
      <c r="Z24" s="712"/>
      <c r="AA24" s="712"/>
      <c r="AB24" s="712"/>
      <c r="AC24" s="712"/>
      <c r="AD24" s="102"/>
      <c r="AE24" s="726"/>
      <c r="AF24" s="726"/>
    </row>
    <row r="25" spans="1:32" ht="21.75" customHeight="1" x14ac:dyDescent="0.15">
      <c r="A25"/>
      <c r="B25" s="430">
        <f>'12S -4b -1 RR'!C8</f>
        <v>5</v>
      </c>
      <c r="C25" s="99"/>
      <c r="D25" s="99"/>
      <c r="E25" s="99"/>
      <c r="F25" s="99"/>
      <c r="G25" s="711"/>
      <c r="H25" s="99"/>
      <c r="I25" s="99"/>
      <c r="J25" s="712"/>
      <c r="K25" s="712"/>
      <c r="L25" s="712"/>
      <c r="M25" s="712"/>
      <c r="N25" s="712"/>
      <c r="O25" s="726"/>
      <c r="P25" s="726"/>
      <c r="Q25"/>
      <c r="R25" s="430">
        <f>'12S -4b -1 RR'!C8</f>
        <v>5</v>
      </c>
      <c r="S25" s="99"/>
      <c r="T25" s="99"/>
      <c r="U25" s="99"/>
      <c r="V25" s="99"/>
      <c r="W25" s="711"/>
      <c r="X25" s="99"/>
      <c r="Y25" s="99"/>
      <c r="Z25" s="712"/>
      <c r="AA25" s="712"/>
      <c r="AB25" s="712"/>
      <c r="AC25" s="712"/>
      <c r="AD25" s="102"/>
      <c r="AE25" s="726"/>
      <c r="AF25" s="726"/>
    </row>
    <row r="26" spans="1:32" ht="21.75" customHeight="1" x14ac:dyDescent="0.15">
      <c r="A26"/>
      <c r="B26" s="430">
        <f>'12S -4b -1 RR'!C9</f>
        <v>6</v>
      </c>
      <c r="C26" s="99"/>
      <c r="D26" s="99"/>
      <c r="E26" s="99"/>
      <c r="F26" s="99"/>
      <c r="G26" s="99"/>
      <c r="H26" s="711"/>
      <c r="I26" s="99"/>
      <c r="J26" s="712"/>
      <c r="K26" s="712"/>
      <c r="L26" s="712"/>
      <c r="M26" s="712"/>
      <c r="N26" s="712"/>
      <c r="O26" s="726"/>
      <c r="P26" s="726"/>
      <c r="Q26"/>
      <c r="R26" s="430">
        <f>'12S -4b -1 RR'!C9</f>
        <v>6</v>
      </c>
      <c r="S26" s="99"/>
      <c r="T26" s="99"/>
      <c r="U26" s="99"/>
      <c r="V26" s="99"/>
      <c r="W26" s="99"/>
      <c r="X26" s="711"/>
      <c r="Y26" s="99"/>
      <c r="Z26" s="712"/>
      <c r="AA26" s="712"/>
      <c r="AB26" s="712"/>
      <c r="AC26" s="712"/>
      <c r="AD26" s="102"/>
      <c r="AE26" s="726"/>
      <c r="AF26" s="726"/>
    </row>
    <row r="27" spans="1:32" ht="21.75" customHeight="1" x14ac:dyDescent="0.15">
      <c r="A27"/>
      <c r="B27" s="430">
        <f>'12S -4b -1 RR'!C10</f>
        <v>7</v>
      </c>
      <c r="C27" s="99"/>
      <c r="D27" s="99"/>
      <c r="E27" s="99"/>
      <c r="F27" s="99"/>
      <c r="G27" s="99"/>
      <c r="H27" s="99"/>
      <c r="I27" s="711"/>
      <c r="J27" s="764"/>
      <c r="K27" s="764"/>
      <c r="L27" s="764"/>
      <c r="M27" s="764"/>
      <c r="N27" s="712"/>
      <c r="O27" s="726"/>
      <c r="P27" s="726"/>
      <c r="Q27"/>
      <c r="R27" s="430">
        <f>'12S -4b -1 RR'!C10</f>
        <v>7</v>
      </c>
      <c r="S27" s="99"/>
      <c r="T27" s="99"/>
      <c r="U27" s="99"/>
      <c r="V27" s="99"/>
      <c r="W27" s="99"/>
      <c r="X27" s="99"/>
      <c r="Y27" s="711"/>
      <c r="Z27" s="764"/>
      <c r="AA27" s="764"/>
      <c r="AB27" s="764"/>
      <c r="AC27" s="764"/>
      <c r="AD27" s="102"/>
      <c r="AE27" s="726"/>
      <c r="AF27" s="726"/>
    </row>
    <row r="28" spans="1:32" ht="21.75" customHeight="1" x14ac:dyDescent="0.15">
      <c r="A28"/>
      <c r="B28" s="430">
        <f>'12S -4b -1 RR'!C11</f>
        <v>8</v>
      </c>
      <c r="C28" s="254"/>
      <c r="D28" s="254"/>
      <c r="E28" s="254"/>
      <c r="F28" s="254"/>
      <c r="G28" s="254"/>
      <c r="H28" s="254"/>
      <c r="I28" s="521"/>
      <c r="J28" s="762"/>
      <c r="K28" s="766"/>
      <c r="L28" s="766"/>
      <c r="M28" s="766"/>
      <c r="N28" s="767"/>
      <c r="O28" s="763"/>
      <c r="P28" s="763"/>
      <c r="Q28"/>
      <c r="R28" s="430">
        <f>'12S -4b -1 RR'!C11</f>
        <v>8</v>
      </c>
      <c r="S28" s="254"/>
      <c r="T28" s="254"/>
      <c r="U28" s="254"/>
      <c r="V28" s="254"/>
      <c r="W28" s="254"/>
      <c r="X28" s="254"/>
      <c r="Y28" s="521"/>
      <c r="Z28" s="762"/>
      <c r="AA28" s="766"/>
      <c r="AB28" s="766"/>
      <c r="AC28" s="766"/>
      <c r="AD28" s="235"/>
      <c r="AE28" s="763"/>
      <c r="AF28" s="763"/>
    </row>
    <row r="29" spans="1:32" ht="21.75" customHeight="1" x14ac:dyDescent="0.15">
      <c r="A29"/>
      <c r="B29" s="430">
        <f>'12S -4b -1 RR'!C12</f>
        <v>9</v>
      </c>
      <c r="C29" s="254"/>
      <c r="D29" s="254"/>
      <c r="E29" s="254"/>
      <c r="F29" s="254"/>
      <c r="G29" s="254"/>
      <c r="H29" s="254"/>
      <c r="I29" s="254"/>
      <c r="J29" s="767"/>
      <c r="K29" s="762"/>
      <c r="L29" s="766"/>
      <c r="M29" s="766"/>
      <c r="N29" s="766"/>
      <c r="O29" s="763"/>
      <c r="P29" s="763"/>
      <c r="Q29"/>
      <c r="R29" s="430">
        <f>'12S -4b -1 RR'!C12</f>
        <v>9</v>
      </c>
      <c r="S29" s="254"/>
      <c r="T29" s="254"/>
      <c r="U29" s="254"/>
      <c r="V29" s="254"/>
      <c r="W29" s="254"/>
      <c r="X29" s="254"/>
      <c r="Y29" s="254"/>
      <c r="Z29" s="767"/>
      <c r="AA29" s="762"/>
      <c r="AB29" s="766"/>
      <c r="AC29" s="766"/>
      <c r="AD29" s="768"/>
      <c r="AE29" s="763"/>
      <c r="AF29" s="763"/>
    </row>
    <row r="30" spans="1:32" ht="21.75" customHeight="1" x14ac:dyDescent="0.15">
      <c r="A30"/>
      <c r="B30" s="430">
        <f>'12S -4b -1 RR'!C13</f>
        <v>10</v>
      </c>
      <c r="C30" s="254"/>
      <c r="D30" s="254"/>
      <c r="E30" s="254"/>
      <c r="F30" s="254"/>
      <c r="G30" s="254"/>
      <c r="H30" s="254"/>
      <c r="I30" s="254"/>
      <c r="J30" s="767"/>
      <c r="K30" s="766"/>
      <c r="L30" s="762"/>
      <c r="M30" s="766"/>
      <c r="N30" s="766"/>
      <c r="O30" s="763"/>
      <c r="P30" s="763"/>
      <c r="Q30"/>
      <c r="R30" s="430">
        <f>'12S -4b -1 RR'!C13</f>
        <v>10</v>
      </c>
      <c r="S30" s="254"/>
      <c r="T30" s="254"/>
      <c r="U30" s="254"/>
      <c r="V30" s="254"/>
      <c r="W30" s="254"/>
      <c r="X30" s="254"/>
      <c r="Y30" s="254"/>
      <c r="Z30" s="767"/>
      <c r="AA30" s="766"/>
      <c r="AB30" s="762"/>
      <c r="AC30" s="766"/>
      <c r="AD30" s="766"/>
      <c r="AE30" s="771"/>
      <c r="AF30" s="763"/>
    </row>
    <row r="31" spans="1:32" ht="21.75" customHeight="1" x14ac:dyDescent="0.15">
      <c r="A31"/>
      <c r="B31" s="430">
        <f>'12S -4b -1 RR'!C14</f>
        <v>11</v>
      </c>
      <c r="C31" s="254"/>
      <c r="D31" s="254"/>
      <c r="E31" s="254"/>
      <c r="F31" s="254"/>
      <c r="G31" s="254"/>
      <c r="H31" s="254"/>
      <c r="I31" s="254"/>
      <c r="J31" s="767"/>
      <c r="K31" s="766"/>
      <c r="L31" s="766"/>
      <c r="M31" s="762"/>
      <c r="N31" s="766"/>
      <c r="O31" s="763"/>
      <c r="P31" s="763"/>
      <c r="Q31"/>
      <c r="R31" s="430">
        <f>'12S -4b -1 RR'!C14</f>
        <v>11</v>
      </c>
      <c r="S31" s="254"/>
      <c r="T31" s="254"/>
      <c r="U31" s="254"/>
      <c r="V31" s="254"/>
      <c r="W31" s="254"/>
      <c r="X31" s="254"/>
      <c r="Y31" s="254"/>
      <c r="Z31" s="767"/>
      <c r="AA31" s="766"/>
      <c r="AB31" s="766"/>
      <c r="AC31" s="762"/>
      <c r="AD31" s="766"/>
      <c r="AE31" s="771"/>
      <c r="AF31" s="763"/>
    </row>
    <row r="32" spans="1:32" ht="21.75" customHeight="1" thickBot="1" x14ac:dyDescent="0.2">
      <c r="A32"/>
      <c r="B32" s="431">
        <f>'12S -4b -1 RR'!C15</f>
        <v>12</v>
      </c>
      <c r="C32" s="103"/>
      <c r="D32" s="103"/>
      <c r="E32" s="103"/>
      <c r="F32" s="103"/>
      <c r="G32" s="103"/>
      <c r="H32" s="103"/>
      <c r="I32" s="103"/>
      <c r="J32" s="103"/>
      <c r="K32" s="103"/>
      <c r="L32" s="103"/>
      <c r="M32" s="266"/>
      <c r="N32" s="727"/>
      <c r="O32" s="714"/>
      <c r="P32" s="714"/>
      <c r="R32" s="431">
        <f>'12S -4b -1 RR'!C15</f>
        <v>12</v>
      </c>
      <c r="S32" s="103"/>
      <c r="T32" s="103"/>
      <c r="U32" s="103"/>
      <c r="V32" s="103"/>
      <c r="W32" s="103"/>
      <c r="X32" s="103"/>
      <c r="Y32" s="103"/>
      <c r="Z32" s="103"/>
      <c r="AA32" s="103"/>
      <c r="AB32" s="266"/>
      <c r="AC32" s="266"/>
      <c r="AD32" s="727"/>
      <c r="AE32" s="769"/>
      <c r="AF32" s="714"/>
    </row>
    <row r="33" spans="1:32" x14ac:dyDescent="0.15">
      <c r="A33"/>
    </row>
    <row r="34" spans="1:32" x14ac:dyDescent="0.15">
      <c r="A34"/>
      <c r="B34"/>
      <c r="C34"/>
      <c r="D34"/>
      <c r="E34"/>
      <c r="F34"/>
      <c r="G34"/>
      <c r="H34"/>
      <c r="I34"/>
      <c r="J34"/>
      <c r="K34"/>
      <c r="L34"/>
      <c r="M34"/>
      <c r="N34"/>
      <c r="O34"/>
      <c r="P34"/>
      <c r="Q34"/>
      <c r="R34"/>
      <c r="S34"/>
      <c r="T34"/>
      <c r="U34"/>
      <c r="V34"/>
      <c r="W34"/>
      <c r="X34"/>
      <c r="Y34"/>
      <c r="Z34"/>
      <c r="AA34"/>
      <c r="AB34"/>
      <c r="AC34"/>
      <c r="AD34"/>
      <c r="AE34"/>
      <c r="AF34"/>
    </row>
    <row r="35" spans="1:32" x14ac:dyDescent="0.15">
      <c r="A35"/>
      <c r="B35"/>
      <c r="C35"/>
      <c r="D35"/>
      <c r="E35"/>
      <c r="F35"/>
      <c r="G35"/>
      <c r="H35"/>
      <c r="I35"/>
      <c r="J35"/>
      <c r="K35"/>
      <c r="L35"/>
      <c r="M35"/>
      <c r="N35"/>
      <c r="O35"/>
      <c r="P35"/>
      <c r="Q35"/>
      <c r="R35"/>
      <c r="S35"/>
      <c r="T35"/>
      <c r="U35"/>
      <c r="V35"/>
      <c r="W35"/>
      <c r="X35"/>
      <c r="Y35"/>
      <c r="Z35"/>
      <c r="AA35"/>
      <c r="AB35"/>
      <c r="AC35"/>
      <c r="AD35"/>
      <c r="AE35"/>
      <c r="AF35"/>
    </row>
    <row r="36" spans="1:32" x14ac:dyDescent="0.15">
      <c r="A36"/>
      <c r="B36"/>
      <c r="C36"/>
      <c r="D36"/>
      <c r="E36"/>
      <c r="F36"/>
      <c r="G36"/>
      <c r="H36"/>
      <c r="I36"/>
      <c r="J36"/>
      <c r="K36"/>
      <c r="L36"/>
      <c r="M36"/>
      <c r="N36"/>
      <c r="O36"/>
      <c r="P36"/>
      <c r="Q36"/>
      <c r="R36"/>
      <c r="S36"/>
      <c r="T36"/>
      <c r="U36"/>
      <c r="V36"/>
      <c r="W36"/>
      <c r="X36"/>
      <c r="Y36"/>
      <c r="Z36"/>
      <c r="AA36"/>
      <c r="AB36"/>
      <c r="AC36"/>
      <c r="AD36"/>
      <c r="AE36"/>
      <c r="AF36"/>
    </row>
    <row r="37" spans="1:32" x14ac:dyDescent="0.15">
      <c r="B37"/>
      <c r="C37"/>
      <c r="D37"/>
      <c r="E37"/>
      <c r="F37"/>
      <c r="G37"/>
      <c r="H37"/>
      <c r="I37"/>
      <c r="J37"/>
      <c r="K37"/>
      <c r="L37"/>
      <c r="M37"/>
      <c r="N37"/>
      <c r="O37"/>
      <c r="P37"/>
      <c r="Q37"/>
      <c r="R37"/>
      <c r="S37"/>
      <c r="T37"/>
      <c r="U37"/>
      <c r="V37"/>
      <c r="W37"/>
      <c r="X37"/>
      <c r="Y37"/>
      <c r="Z37"/>
      <c r="AA37"/>
      <c r="AB37"/>
      <c r="AC37"/>
      <c r="AD37"/>
      <c r="AE37"/>
      <c r="AF37"/>
    </row>
    <row r="38" spans="1:32" x14ac:dyDescent="0.15">
      <c r="B38"/>
      <c r="C38"/>
      <c r="D38"/>
      <c r="E38"/>
      <c r="F38"/>
      <c r="G38"/>
      <c r="H38"/>
      <c r="I38"/>
      <c r="J38"/>
      <c r="K38"/>
      <c r="L38"/>
      <c r="M38"/>
      <c r="N38"/>
      <c r="O38"/>
      <c r="P38"/>
      <c r="Q38"/>
      <c r="R38"/>
      <c r="S38"/>
      <c r="T38"/>
      <c r="U38"/>
      <c r="V38"/>
      <c r="W38"/>
      <c r="X38"/>
      <c r="Y38"/>
      <c r="Z38"/>
      <c r="AA38"/>
      <c r="AB38"/>
      <c r="AC38"/>
      <c r="AD38"/>
      <c r="AE38"/>
      <c r="AF38"/>
    </row>
  </sheetData>
  <sheetProtection password="CF27" sheet="1" objects="1" scenarios="1"/>
  <mergeCells count="49">
    <mergeCell ref="AB16:AB20"/>
    <mergeCell ref="AD16:AD20"/>
    <mergeCell ref="P16:P20"/>
    <mergeCell ref="Q16:Q20"/>
    <mergeCell ref="Z16:Z20"/>
    <mergeCell ref="T16:T20"/>
    <mergeCell ref="B14:P14"/>
    <mergeCell ref="R14:AF14"/>
    <mergeCell ref="S4:S8"/>
    <mergeCell ref="F4:F8"/>
    <mergeCell ref="G4:G8"/>
    <mergeCell ref="T4:T8"/>
    <mergeCell ref="V4:V8"/>
    <mergeCell ref="B16:B20"/>
    <mergeCell ref="C16:C20"/>
    <mergeCell ref="D16:D20"/>
    <mergeCell ref="E16:E20"/>
    <mergeCell ref="O16:O20"/>
    <mergeCell ref="F16:F20"/>
    <mergeCell ref="G16:G20"/>
    <mergeCell ref="H16:H20"/>
    <mergeCell ref="I16:I20"/>
    <mergeCell ref="AF16:AF20"/>
    <mergeCell ref="M16:M20"/>
    <mergeCell ref="AC16:AC20"/>
    <mergeCell ref="J16:J20"/>
    <mergeCell ref="K16:K20"/>
    <mergeCell ref="L16:L20"/>
    <mergeCell ref="N16:N20"/>
    <mergeCell ref="R16:R20"/>
    <mergeCell ref="U16:U20"/>
    <mergeCell ref="V16:V20"/>
    <mergeCell ref="AE16:AE20"/>
    <mergeCell ref="W16:W20"/>
    <mergeCell ref="X16:X20"/>
    <mergeCell ref="Y16:Y20"/>
    <mergeCell ref="S16:S20"/>
    <mergeCell ref="AA16:AA20"/>
    <mergeCell ref="B2:H2"/>
    <mergeCell ref="R2:X2"/>
    <mergeCell ref="B4:B8"/>
    <mergeCell ref="C4:C8"/>
    <mergeCell ref="D4:D8"/>
    <mergeCell ref="E4:E8"/>
    <mergeCell ref="W4:W8"/>
    <mergeCell ref="X4:X8"/>
    <mergeCell ref="U4:U8"/>
    <mergeCell ref="H4:H8"/>
    <mergeCell ref="R4:R8"/>
  </mergeCells>
  <phoneticPr fontId="0" type="noConversion"/>
  <pageMargins left="0" right="0" top="0.39370078740157483" bottom="0" header="0" footer="0"/>
  <pageSetup paperSize="9" orientation="landscape" horizontalDpi="360" verticalDpi="360" r:id="rId1"/>
  <headerFooter alignWithMargins="0">
    <oddHeader>&amp;L&amp;D  &amp;T&amp;RPagina &amp;P di &amp;N</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oglio82"/>
  <dimension ref="A1:K92"/>
  <sheetViews>
    <sheetView workbookViewId="0">
      <selection sqref="A1:K1"/>
    </sheetView>
  </sheetViews>
  <sheetFormatPr baseColWidth="10" defaultColWidth="8.83203125" defaultRowHeight="13" x14ac:dyDescent="0.15"/>
  <cols>
    <col min="1" max="2" width="4.5" style="15" customWidth="1"/>
    <col min="3" max="3" width="15.33203125" style="15" customWidth="1"/>
    <col min="4" max="4" width="4.5" style="15" customWidth="1"/>
    <col min="5" max="5" width="15.33203125" style="15" customWidth="1"/>
    <col min="6" max="6" width="9.5" style="15" customWidth="1"/>
    <col min="7" max="8" width="4.33203125" style="15" customWidth="1"/>
    <col min="9" max="9" width="15.33203125" style="15" customWidth="1"/>
    <col min="10" max="10" width="4.5" style="15" customWidth="1"/>
    <col min="11" max="11" width="15.33203125" style="15" customWidth="1"/>
    <col min="12" max="16384" width="8.83203125" style="15"/>
  </cols>
  <sheetData>
    <row r="1" spans="1:11" x14ac:dyDescent="0.15">
      <c r="A1" s="1637" t="s">
        <v>2142</v>
      </c>
      <c r="B1" s="1637"/>
      <c r="C1" s="1637"/>
      <c r="D1" s="1637"/>
      <c r="E1" s="1637"/>
      <c r="F1" s="1637"/>
      <c r="G1" s="1637"/>
      <c r="H1" s="1637"/>
      <c r="I1" s="1637"/>
      <c r="J1" s="1637"/>
      <c r="K1" s="1637"/>
    </row>
    <row r="2" spans="1:11" x14ac:dyDescent="0.15">
      <c r="C2" s="49" t="s">
        <v>889</v>
      </c>
      <c r="D2" s="17"/>
      <c r="E2" s="17"/>
    </row>
    <row r="3" spans="1:11" x14ac:dyDescent="0.15">
      <c r="C3" s="18" t="s">
        <v>684</v>
      </c>
      <c r="D3" s="18" t="s">
        <v>367</v>
      </c>
      <c r="E3" s="154" t="s">
        <v>1181</v>
      </c>
      <c r="F3" s="1758" t="s">
        <v>1180</v>
      </c>
      <c r="G3" s="1759"/>
      <c r="I3" s="18" t="s">
        <v>684</v>
      </c>
      <c r="J3" s="18"/>
      <c r="K3" s="18" t="s">
        <v>1934</v>
      </c>
    </row>
    <row r="4" spans="1:11" x14ac:dyDescent="0.15">
      <c r="B4" s="16">
        <v>1</v>
      </c>
      <c r="C4" s="98">
        <v>1</v>
      </c>
      <c r="D4" s="14"/>
      <c r="E4" s="20">
        <f t="shared" ref="E4:E14" si="0">COUNTIF(C$34:C$91,$C4)+COUNTIF(I$34:I$91,$C4)</f>
        <v>5</v>
      </c>
      <c r="F4" s="1697">
        <f t="shared" ref="F4:F14" si="1">COUNTIF(E$34:E$91,$C4)+COUNTIF(K$34:K$91,$C4)</f>
        <v>5</v>
      </c>
      <c r="G4" s="1697"/>
      <c r="I4" s="45">
        <f>$C$4</f>
        <v>1</v>
      </c>
      <c r="J4" s="20"/>
      <c r="K4" s="24"/>
    </row>
    <row r="5" spans="1:11" x14ac:dyDescent="0.15">
      <c r="B5" s="16">
        <v>2</v>
      </c>
      <c r="C5" s="98">
        <v>2</v>
      </c>
      <c r="D5" s="14"/>
      <c r="E5" s="20">
        <f t="shared" si="0"/>
        <v>5</v>
      </c>
      <c r="F5" s="1697">
        <f t="shared" si="1"/>
        <v>5</v>
      </c>
      <c r="G5" s="1697"/>
      <c r="I5" s="45">
        <f>$C$5</f>
        <v>2</v>
      </c>
      <c r="J5" s="20" t="s">
        <v>1678</v>
      </c>
      <c r="K5" s="14"/>
    </row>
    <row r="6" spans="1:11" x14ac:dyDescent="0.15">
      <c r="B6" s="16">
        <v>3</v>
      </c>
      <c r="C6" s="98">
        <v>3</v>
      </c>
      <c r="D6" s="14"/>
      <c r="E6" s="20">
        <f t="shared" si="0"/>
        <v>5</v>
      </c>
      <c r="F6" s="1697">
        <f t="shared" si="1"/>
        <v>5</v>
      </c>
      <c r="G6" s="1697"/>
      <c r="I6" s="45">
        <f>$C$6</f>
        <v>3</v>
      </c>
      <c r="J6" s="20" t="s">
        <v>1678</v>
      </c>
      <c r="K6" s="14"/>
    </row>
    <row r="7" spans="1:11" x14ac:dyDescent="0.15">
      <c r="B7" s="16">
        <v>4</v>
      </c>
      <c r="C7" s="98">
        <v>4</v>
      </c>
      <c r="D7" s="14"/>
      <c r="E7" s="20">
        <f t="shared" si="0"/>
        <v>5</v>
      </c>
      <c r="F7" s="1697">
        <f t="shared" si="1"/>
        <v>5</v>
      </c>
      <c r="G7" s="1697"/>
      <c r="I7" s="45">
        <f>$C$7</f>
        <v>4</v>
      </c>
      <c r="J7" s="20" t="s">
        <v>1678</v>
      </c>
      <c r="K7" s="14"/>
    </row>
    <row r="8" spans="1:11" x14ac:dyDescent="0.15">
      <c r="B8" s="16">
        <v>5</v>
      </c>
      <c r="C8" s="98">
        <v>5</v>
      </c>
      <c r="D8" s="14"/>
      <c r="E8" s="20">
        <f t="shared" si="0"/>
        <v>5</v>
      </c>
      <c r="F8" s="1697">
        <f t="shared" si="1"/>
        <v>5</v>
      </c>
      <c r="G8" s="1697"/>
      <c r="I8" s="45">
        <f>$C$8</f>
        <v>5</v>
      </c>
      <c r="J8" s="20" t="s">
        <v>1678</v>
      </c>
      <c r="K8" s="14"/>
    </row>
    <row r="9" spans="1:11" x14ac:dyDescent="0.15">
      <c r="B9" s="16">
        <v>6</v>
      </c>
      <c r="C9" s="98">
        <v>6</v>
      </c>
      <c r="D9" s="14"/>
      <c r="E9" s="20">
        <f t="shared" si="0"/>
        <v>5</v>
      </c>
      <c r="F9" s="1697">
        <f t="shared" si="1"/>
        <v>5</v>
      </c>
      <c r="G9" s="1697"/>
      <c r="I9" s="45">
        <f>$C$9</f>
        <v>6</v>
      </c>
      <c r="J9" s="20" t="s">
        <v>1678</v>
      </c>
      <c r="K9" s="14"/>
    </row>
    <row r="10" spans="1:11" x14ac:dyDescent="0.15">
      <c r="B10" s="16">
        <v>7</v>
      </c>
      <c r="C10" s="98">
        <v>7</v>
      </c>
      <c r="D10" s="14"/>
      <c r="E10" s="20">
        <f t="shared" si="0"/>
        <v>5</v>
      </c>
      <c r="F10" s="1697">
        <f t="shared" si="1"/>
        <v>5</v>
      </c>
      <c r="G10" s="1697"/>
      <c r="I10" s="45">
        <f>$C$10</f>
        <v>7</v>
      </c>
      <c r="J10" s="20" t="s">
        <v>1678</v>
      </c>
      <c r="K10" s="14"/>
    </row>
    <row r="11" spans="1:11" x14ac:dyDescent="0.15">
      <c r="B11" s="16">
        <v>8</v>
      </c>
      <c r="C11" s="98">
        <v>8</v>
      </c>
      <c r="D11" s="14"/>
      <c r="E11" s="20">
        <f t="shared" si="0"/>
        <v>5</v>
      </c>
      <c r="F11" s="1697">
        <f t="shared" si="1"/>
        <v>5</v>
      </c>
      <c r="G11" s="1697"/>
      <c r="I11" s="45">
        <f>$C$11</f>
        <v>8</v>
      </c>
      <c r="J11" s="20" t="s">
        <v>1678</v>
      </c>
      <c r="K11" s="14"/>
    </row>
    <row r="12" spans="1:11" x14ac:dyDescent="0.15">
      <c r="B12" s="16">
        <v>9</v>
      </c>
      <c r="C12" s="98">
        <v>9</v>
      </c>
      <c r="D12" s="14"/>
      <c r="E12" s="20">
        <f t="shared" si="0"/>
        <v>5</v>
      </c>
      <c r="F12" s="1697">
        <f t="shared" si="1"/>
        <v>5</v>
      </c>
      <c r="G12" s="1697"/>
      <c r="I12" s="45">
        <f>$C$12</f>
        <v>9</v>
      </c>
      <c r="J12" s="20" t="s">
        <v>1678</v>
      </c>
      <c r="K12" s="14"/>
    </row>
    <row r="13" spans="1:11" x14ac:dyDescent="0.15">
      <c r="B13" s="16">
        <v>10</v>
      </c>
      <c r="C13" s="98">
        <v>10</v>
      </c>
      <c r="D13" s="14"/>
      <c r="E13" s="20">
        <f t="shared" si="0"/>
        <v>5</v>
      </c>
      <c r="F13" s="1697">
        <f t="shared" si="1"/>
        <v>5</v>
      </c>
      <c r="G13" s="1697"/>
      <c r="I13" s="45">
        <f>$C$13</f>
        <v>10</v>
      </c>
      <c r="J13" s="20" t="s">
        <v>1678</v>
      </c>
      <c r="K13" s="14"/>
    </row>
    <row r="14" spans="1:11" x14ac:dyDescent="0.15">
      <c r="B14" s="16">
        <v>11</v>
      </c>
      <c r="C14" s="418">
        <v>11</v>
      </c>
      <c r="D14" s="14"/>
      <c r="E14" s="20">
        <f t="shared" si="0"/>
        <v>5</v>
      </c>
      <c r="F14" s="1697">
        <f t="shared" si="1"/>
        <v>5</v>
      </c>
      <c r="G14" s="1697"/>
      <c r="I14" s="46">
        <f>$C$14</f>
        <v>11</v>
      </c>
      <c r="J14" s="20" t="s">
        <v>1678</v>
      </c>
      <c r="K14" s="417"/>
    </row>
    <row r="15" spans="1:11" x14ac:dyDescent="0.15">
      <c r="A15" s="15" t="s">
        <v>363</v>
      </c>
      <c r="B15" s="383" t="s">
        <v>362</v>
      </c>
      <c r="C15" s="24" t="s">
        <v>326</v>
      </c>
      <c r="D15" s="383" t="s">
        <v>892</v>
      </c>
      <c r="E15" s="24">
        <f>SUM(E4:E14)</f>
        <v>55</v>
      </c>
      <c r="F15" s="1754" t="s">
        <v>301</v>
      </c>
      <c r="G15" s="1754"/>
      <c r="H15" s="24" t="s">
        <v>2202</v>
      </c>
      <c r="I15" s="1755" t="s">
        <v>303</v>
      </c>
      <c r="J15" s="1755"/>
      <c r="K15" s="24" t="s">
        <v>988</v>
      </c>
    </row>
    <row r="16" spans="1:11" x14ac:dyDescent="0.15">
      <c r="B16" s="420"/>
      <c r="C16" s="1756" t="s">
        <v>570</v>
      </c>
      <c r="D16" s="1757"/>
      <c r="E16" s="1757"/>
    </row>
    <row r="18" spans="1:11" x14ac:dyDescent="0.15">
      <c r="H18" s="1747" t="s">
        <v>1368</v>
      </c>
      <c r="I18" s="1748"/>
      <c r="J18" s="1747" t="s">
        <v>496</v>
      </c>
      <c r="K18" s="1748"/>
    </row>
    <row r="19" spans="1:11" x14ac:dyDescent="0.15">
      <c r="H19" s="24">
        <v>1</v>
      </c>
      <c r="I19" s="45">
        <f>C4</f>
        <v>1</v>
      </c>
      <c r="J19" s="24">
        <v>2</v>
      </c>
      <c r="K19" s="45">
        <f>C5</f>
        <v>2</v>
      </c>
    </row>
    <row r="20" spans="1:11" x14ac:dyDescent="0.15">
      <c r="H20" s="24">
        <v>4</v>
      </c>
      <c r="I20" s="45">
        <f>C7</f>
        <v>4</v>
      </c>
      <c r="J20" s="24">
        <v>3</v>
      </c>
      <c r="K20" s="45">
        <f>C6</f>
        <v>3</v>
      </c>
    </row>
    <row r="21" spans="1:11" x14ac:dyDescent="0.15">
      <c r="H21" s="24">
        <v>5</v>
      </c>
      <c r="I21" s="45">
        <f>C8</f>
        <v>5</v>
      </c>
      <c r="J21" s="24">
        <v>6</v>
      </c>
      <c r="K21" s="45">
        <f>C9</f>
        <v>6</v>
      </c>
    </row>
    <row r="22" spans="1:11" x14ac:dyDescent="0.15">
      <c r="H22" s="24">
        <v>8</v>
      </c>
      <c r="I22" s="45">
        <f>C11</f>
        <v>8</v>
      </c>
      <c r="J22" s="24">
        <v>7</v>
      </c>
      <c r="K22" s="45">
        <f>C10</f>
        <v>7</v>
      </c>
    </row>
    <row r="23" spans="1:11" x14ac:dyDescent="0.15">
      <c r="H23" s="24">
        <v>9</v>
      </c>
      <c r="I23" s="45">
        <f>C12</f>
        <v>9</v>
      </c>
      <c r="J23" s="24">
        <v>10</v>
      </c>
      <c r="K23" s="45">
        <f>C13</f>
        <v>10</v>
      </c>
    </row>
    <row r="24" spans="1:11" x14ac:dyDescent="0.15">
      <c r="H24" s="99"/>
      <c r="I24" s="99"/>
      <c r="J24" s="24">
        <v>11</v>
      </c>
      <c r="K24" s="45">
        <f>C14</f>
        <v>11</v>
      </c>
    </row>
    <row r="26" spans="1:11" x14ac:dyDescent="0.15">
      <c r="A26" s="2027" t="s">
        <v>2140</v>
      </c>
      <c r="B26" s="2027"/>
      <c r="C26" s="2027"/>
      <c r="D26" s="2027"/>
      <c r="E26" s="2027"/>
      <c r="F26" s="2027"/>
      <c r="G26" s="2027"/>
      <c r="H26" s="2027"/>
      <c r="I26" s="2027"/>
      <c r="J26" s="2027"/>
      <c r="K26" s="2027"/>
    </row>
    <row r="27" spans="1:11" x14ac:dyDescent="0.15">
      <c r="A27" s="1972" t="s">
        <v>1432</v>
      </c>
      <c r="B27" s="1972"/>
      <c r="C27" s="1972"/>
      <c r="D27" s="1972"/>
      <c r="E27" s="1972"/>
      <c r="F27" s="1972"/>
      <c r="G27" s="1972"/>
      <c r="H27" s="1972"/>
      <c r="I27" s="1972"/>
      <c r="J27" s="1972"/>
      <c r="K27" s="1972"/>
    </row>
    <row r="30" spans="1:11" x14ac:dyDescent="0.15">
      <c r="A30" s="1637" t="s">
        <v>329</v>
      </c>
      <c r="B30" s="1637"/>
      <c r="C30" s="1637"/>
      <c r="D30" s="1637"/>
      <c r="E30" s="1637"/>
      <c r="F30" s="1637"/>
      <c r="G30" s="1637"/>
      <c r="H30" s="1637"/>
      <c r="I30" s="1637"/>
      <c r="J30" s="1637"/>
      <c r="K30" s="1637"/>
    </row>
    <row r="32" spans="1:11" ht="14" thickBot="1" x14ac:dyDescent="0.2">
      <c r="B32" s="1747" t="s">
        <v>1368</v>
      </c>
      <c r="C32" s="1748"/>
      <c r="E32" s="15" t="s">
        <v>307</v>
      </c>
      <c r="K32" s="15" t="s">
        <v>308</v>
      </c>
    </row>
    <row r="33" spans="1:11" x14ac:dyDescent="0.15">
      <c r="A33" s="227" t="s">
        <v>892</v>
      </c>
      <c r="B33" s="204" t="s">
        <v>197</v>
      </c>
      <c r="C33" s="28" t="s">
        <v>865</v>
      </c>
      <c r="D33" s="59" t="s">
        <v>197</v>
      </c>
      <c r="E33" s="30" t="s">
        <v>866</v>
      </c>
      <c r="G33" s="227" t="s">
        <v>892</v>
      </c>
      <c r="H33" s="204" t="s">
        <v>197</v>
      </c>
      <c r="I33" s="28" t="s">
        <v>865</v>
      </c>
      <c r="J33" s="59" t="s">
        <v>197</v>
      </c>
      <c r="K33" s="30" t="s">
        <v>866</v>
      </c>
    </row>
    <row r="34" spans="1:11" x14ac:dyDescent="0.15">
      <c r="A34" s="21">
        <v>1</v>
      </c>
      <c r="B34" s="32">
        <f>K7</f>
        <v>0</v>
      </c>
      <c r="C34" s="33">
        <f>C7</f>
        <v>4</v>
      </c>
      <c r="D34" s="62">
        <f>K8</f>
        <v>0</v>
      </c>
      <c r="E34" s="33">
        <f>C8</f>
        <v>5</v>
      </c>
      <c r="G34" s="21">
        <v>1</v>
      </c>
      <c r="H34" s="32">
        <f>K9</f>
        <v>0</v>
      </c>
      <c r="I34" s="45">
        <f>C9</f>
        <v>6</v>
      </c>
      <c r="J34" s="62">
        <f>K14</f>
        <v>0</v>
      </c>
      <c r="K34" s="33">
        <f>C14</f>
        <v>11</v>
      </c>
    </row>
    <row r="35" spans="1:11" x14ac:dyDescent="0.15">
      <c r="A35" s="228">
        <v>2</v>
      </c>
      <c r="B35" s="36">
        <f>K14</f>
        <v>0</v>
      </c>
      <c r="C35" s="33">
        <f>C14</f>
        <v>11</v>
      </c>
      <c r="D35" s="62">
        <f>K5</f>
        <v>0</v>
      </c>
      <c r="E35" s="33">
        <f>C5</f>
        <v>2</v>
      </c>
      <c r="G35" s="228">
        <v>2</v>
      </c>
      <c r="H35" s="36">
        <f>K8</f>
        <v>0</v>
      </c>
      <c r="I35" s="587">
        <f>C4</f>
        <v>1</v>
      </c>
      <c r="J35" s="62">
        <f>K12</f>
        <v>0</v>
      </c>
      <c r="K35" s="33">
        <f>C12</f>
        <v>9</v>
      </c>
    </row>
    <row r="36" spans="1:11" x14ac:dyDescent="0.15">
      <c r="A36" s="229">
        <v>3</v>
      </c>
      <c r="B36" s="39">
        <f>K6</f>
        <v>0</v>
      </c>
      <c r="C36" s="37">
        <f>C6</f>
        <v>3</v>
      </c>
      <c r="D36" s="191">
        <f>K9</f>
        <v>0</v>
      </c>
      <c r="E36" s="37">
        <f>C9</f>
        <v>6</v>
      </c>
      <c r="G36" s="229">
        <v>3</v>
      </c>
      <c r="H36" s="39">
        <f>K11</f>
        <v>0</v>
      </c>
      <c r="I36" s="45">
        <f>C11</f>
        <v>8</v>
      </c>
      <c r="J36" s="191">
        <f>K7</f>
        <v>0</v>
      </c>
      <c r="K36" s="33">
        <f>C7</f>
        <v>4</v>
      </c>
    </row>
    <row r="37" spans="1:11" x14ac:dyDescent="0.15">
      <c r="A37" s="229">
        <v>4</v>
      </c>
      <c r="B37" s="39">
        <f>K13</f>
        <v>0</v>
      </c>
      <c r="C37" s="37">
        <f>C13</f>
        <v>10</v>
      </c>
      <c r="D37" s="191">
        <f>K10</f>
        <v>0</v>
      </c>
      <c r="E37" s="37">
        <f>C10</f>
        <v>7</v>
      </c>
      <c r="G37" s="229">
        <v>4</v>
      </c>
      <c r="H37" s="39">
        <f>K10</f>
        <v>0</v>
      </c>
      <c r="I37" s="224">
        <f>C10</f>
        <v>7</v>
      </c>
      <c r="J37" s="191">
        <f>K6</f>
        <v>0</v>
      </c>
      <c r="K37" s="37">
        <f>C6</f>
        <v>3</v>
      </c>
    </row>
    <row r="38" spans="1:11" ht="14" thickBot="1" x14ac:dyDescent="0.2">
      <c r="A38" s="229">
        <v>5</v>
      </c>
      <c r="B38" s="39">
        <f>K12</f>
        <v>0</v>
      </c>
      <c r="C38" s="43">
        <f>C12</f>
        <v>9</v>
      </c>
      <c r="D38" s="71">
        <f>K11</f>
        <v>0</v>
      </c>
      <c r="E38" s="43">
        <f>C11</f>
        <v>8</v>
      </c>
      <c r="G38" s="22">
        <v>5</v>
      </c>
      <c r="H38" s="42">
        <f>K5</f>
        <v>0</v>
      </c>
      <c r="I38" s="111">
        <f>C5</f>
        <v>2</v>
      </c>
      <c r="J38" s="71">
        <f>K13</f>
        <v>0</v>
      </c>
      <c r="K38" s="43">
        <f>C13</f>
        <v>10</v>
      </c>
    </row>
    <row r="39" spans="1:11" ht="14" thickBot="1" x14ac:dyDescent="0.2">
      <c r="A39" s="230" t="s">
        <v>891</v>
      </c>
      <c r="B39" s="231">
        <v>1</v>
      </c>
      <c r="G39" s="230" t="s">
        <v>891</v>
      </c>
      <c r="H39" s="231">
        <v>5</v>
      </c>
    </row>
    <row r="41" spans="1:11" ht="14" thickBot="1" x14ac:dyDescent="0.2">
      <c r="E41" s="15" t="s">
        <v>309</v>
      </c>
      <c r="K41" s="15" t="s">
        <v>2186</v>
      </c>
    </row>
    <row r="42" spans="1:11" x14ac:dyDescent="0.15">
      <c r="A42" s="227" t="s">
        <v>892</v>
      </c>
      <c r="B42" s="204" t="s">
        <v>197</v>
      </c>
      <c r="C42" s="28" t="s">
        <v>865</v>
      </c>
      <c r="D42" s="59" t="s">
        <v>197</v>
      </c>
      <c r="E42" s="30" t="s">
        <v>866</v>
      </c>
      <c r="G42" s="227" t="s">
        <v>892</v>
      </c>
      <c r="H42" s="204" t="s">
        <v>197</v>
      </c>
      <c r="I42" s="28" t="s">
        <v>865</v>
      </c>
      <c r="J42" s="59" t="s">
        <v>197</v>
      </c>
      <c r="K42" s="30" t="s">
        <v>866</v>
      </c>
    </row>
    <row r="43" spans="1:11" x14ac:dyDescent="0.15">
      <c r="A43" s="21">
        <v>1</v>
      </c>
      <c r="B43" s="32">
        <f>K9</f>
        <v>0</v>
      </c>
      <c r="C43" s="45">
        <f>C9</f>
        <v>6</v>
      </c>
      <c r="D43" s="62">
        <f>K13</f>
        <v>0</v>
      </c>
      <c r="E43" s="33">
        <f>C13</f>
        <v>10</v>
      </c>
      <c r="G43" s="21">
        <v>1</v>
      </c>
      <c r="H43" s="32">
        <f>K10</f>
        <v>0</v>
      </c>
      <c r="I43" s="45">
        <f>C10</f>
        <v>7</v>
      </c>
      <c r="J43" s="62">
        <f>K14</f>
        <v>0</v>
      </c>
      <c r="K43" s="33">
        <f>C14</f>
        <v>11</v>
      </c>
    </row>
    <row r="44" spans="1:11" x14ac:dyDescent="0.15">
      <c r="A44" s="228">
        <v>2</v>
      </c>
      <c r="B44" s="36">
        <f>K10</f>
        <v>0</v>
      </c>
      <c r="C44" s="45">
        <f>C10</f>
        <v>7</v>
      </c>
      <c r="D44" s="62">
        <f>K5</f>
        <v>0</v>
      </c>
      <c r="E44" s="33">
        <f>C5</f>
        <v>2</v>
      </c>
      <c r="G44" s="228">
        <v>2</v>
      </c>
      <c r="H44" s="36">
        <f>K11</f>
        <v>0</v>
      </c>
      <c r="I44" s="45">
        <f>C7</f>
        <v>4</v>
      </c>
      <c r="J44" s="62">
        <f>K12</f>
        <v>0</v>
      </c>
      <c r="K44" s="33">
        <f>C12</f>
        <v>9</v>
      </c>
    </row>
    <row r="45" spans="1:11" x14ac:dyDescent="0.15">
      <c r="A45" s="229">
        <v>3</v>
      </c>
      <c r="B45" s="39">
        <f>K12</f>
        <v>0</v>
      </c>
      <c r="C45" s="46">
        <f>C12</f>
        <v>9</v>
      </c>
      <c r="D45" s="191">
        <f>K7</f>
        <v>0</v>
      </c>
      <c r="E45" s="225">
        <f>C8</f>
        <v>5</v>
      </c>
      <c r="G45" s="229">
        <v>3</v>
      </c>
      <c r="H45" s="39">
        <f>K13</f>
        <v>0</v>
      </c>
      <c r="I45" s="45">
        <f>C13</f>
        <v>10</v>
      </c>
      <c r="J45" s="191">
        <f>K6</f>
        <v>0</v>
      </c>
      <c r="K45" s="33">
        <f>C6</f>
        <v>3</v>
      </c>
    </row>
    <row r="46" spans="1:11" x14ac:dyDescent="0.15">
      <c r="A46" s="229">
        <v>4</v>
      </c>
      <c r="B46" s="39">
        <f>K11</f>
        <v>0</v>
      </c>
      <c r="C46" s="46">
        <f>C11</f>
        <v>8</v>
      </c>
      <c r="D46" s="191">
        <f>K8</f>
        <v>0</v>
      </c>
      <c r="E46" s="37">
        <f>C4</f>
        <v>1</v>
      </c>
      <c r="G46" s="229">
        <v>4</v>
      </c>
      <c r="H46" s="39">
        <f>K5</f>
        <v>0</v>
      </c>
      <c r="I46" s="46">
        <f>C5</f>
        <v>2</v>
      </c>
      <c r="J46" s="191">
        <f>K9</f>
        <v>0</v>
      </c>
      <c r="K46" s="37">
        <f>C9</f>
        <v>6</v>
      </c>
    </row>
    <row r="47" spans="1:11" ht="14" thickBot="1" x14ac:dyDescent="0.2">
      <c r="A47" s="22">
        <v>5</v>
      </c>
      <c r="B47" s="42">
        <f>K14</f>
        <v>0</v>
      </c>
      <c r="C47" s="111">
        <f>C14</f>
        <v>11</v>
      </c>
      <c r="D47" s="71">
        <f>K6</f>
        <v>0</v>
      </c>
      <c r="E47" s="43">
        <f>C6</f>
        <v>3</v>
      </c>
      <c r="G47" s="22">
        <v>5</v>
      </c>
      <c r="H47" s="42">
        <f>K7</f>
        <v>0</v>
      </c>
      <c r="I47" s="226">
        <f>C8</f>
        <v>5</v>
      </c>
      <c r="J47" s="71">
        <f>K8</f>
        <v>0</v>
      </c>
      <c r="K47" s="43">
        <f>C4</f>
        <v>1</v>
      </c>
    </row>
    <row r="48" spans="1:11" ht="14" thickBot="1" x14ac:dyDescent="0.2">
      <c r="A48" s="230" t="s">
        <v>891</v>
      </c>
      <c r="B48" s="231">
        <v>4</v>
      </c>
      <c r="G48" s="230" t="s">
        <v>891</v>
      </c>
      <c r="H48" s="231">
        <v>8</v>
      </c>
    </row>
    <row r="50" spans="1:11" ht="14" thickBot="1" x14ac:dyDescent="0.2">
      <c r="E50" s="15" t="s">
        <v>2185</v>
      </c>
      <c r="H50" s="1747" t="s">
        <v>496</v>
      </c>
      <c r="I50" s="1748"/>
      <c r="K50" s="15" t="s">
        <v>2187</v>
      </c>
    </row>
    <row r="51" spans="1:11" x14ac:dyDescent="0.15">
      <c r="A51" s="227" t="s">
        <v>892</v>
      </c>
      <c r="B51" s="204" t="s">
        <v>197</v>
      </c>
      <c r="C51" s="28" t="s">
        <v>865</v>
      </c>
      <c r="D51" s="59" t="s">
        <v>197</v>
      </c>
      <c r="E51" s="30" t="s">
        <v>866</v>
      </c>
      <c r="G51" s="227" t="s">
        <v>892</v>
      </c>
      <c r="H51" s="204" t="s">
        <v>197</v>
      </c>
      <c r="I51" s="28" t="s">
        <v>865</v>
      </c>
      <c r="J51" s="59" t="s">
        <v>197</v>
      </c>
      <c r="K51" s="30" t="s">
        <v>866</v>
      </c>
    </row>
    <row r="52" spans="1:11" x14ac:dyDescent="0.15">
      <c r="A52" s="21">
        <v>1</v>
      </c>
      <c r="B52" s="32">
        <f>K6</f>
        <v>0</v>
      </c>
      <c r="C52" s="192">
        <f>C6</f>
        <v>3</v>
      </c>
      <c r="D52" s="62">
        <f>K5</f>
        <v>0</v>
      </c>
      <c r="E52" s="33">
        <f>C5</f>
        <v>2</v>
      </c>
      <c r="G52" s="21">
        <v>1</v>
      </c>
      <c r="H52" s="32">
        <f>K10</f>
        <v>0</v>
      </c>
      <c r="I52" s="45">
        <f>C10</f>
        <v>7</v>
      </c>
      <c r="J52" s="62">
        <f>K5</f>
        <v>0</v>
      </c>
      <c r="K52" s="206">
        <f>C12</f>
        <v>9</v>
      </c>
    </row>
    <row r="53" spans="1:11" x14ac:dyDescent="0.15">
      <c r="A53" s="228">
        <v>2</v>
      </c>
      <c r="B53" s="36">
        <f>K7</f>
        <v>0</v>
      </c>
      <c r="C53" s="61">
        <f>C8</f>
        <v>5</v>
      </c>
      <c r="D53" s="62">
        <f>K12</f>
        <v>0</v>
      </c>
      <c r="E53" s="33">
        <f>C11</f>
        <v>8</v>
      </c>
      <c r="G53" s="228">
        <v>2</v>
      </c>
      <c r="H53" s="36">
        <f>K12</f>
        <v>0</v>
      </c>
      <c r="I53" s="45">
        <f>C11</f>
        <v>8</v>
      </c>
      <c r="J53" s="62">
        <f>K13</f>
        <v>0</v>
      </c>
      <c r="K53" s="33">
        <f>C13</f>
        <v>10</v>
      </c>
    </row>
    <row r="54" spans="1:11" x14ac:dyDescent="0.15">
      <c r="A54" s="229">
        <v>3</v>
      </c>
      <c r="B54" s="39">
        <f>K8</f>
        <v>0</v>
      </c>
      <c r="C54" s="63">
        <f>C4</f>
        <v>1</v>
      </c>
      <c r="D54" s="191">
        <f>K11</f>
        <v>0</v>
      </c>
      <c r="E54" s="37">
        <f>C7</f>
        <v>4</v>
      </c>
      <c r="G54" s="229">
        <v>3</v>
      </c>
      <c r="H54" s="39">
        <f>K9</f>
        <v>0</v>
      </c>
      <c r="I54" s="45">
        <f>C9</f>
        <v>6</v>
      </c>
      <c r="J54" s="191">
        <f>K11</f>
        <v>0</v>
      </c>
      <c r="K54" s="33">
        <f>C7</f>
        <v>4</v>
      </c>
    </row>
    <row r="55" spans="1:11" x14ac:dyDescent="0.15">
      <c r="A55" s="229">
        <v>4</v>
      </c>
      <c r="B55" s="39">
        <f>K10</f>
        <v>0</v>
      </c>
      <c r="C55" s="63">
        <f>C10</f>
        <v>7</v>
      </c>
      <c r="D55" s="191">
        <f>K9</f>
        <v>0</v>
      </c>
      <c r="E55" s="37">
        <f>C9</f>
        <v>6</v>
      </c>
      <c r="G55" s="229">
        <v>4</v>
      </c>
      <c r="H55" s="39">
        <f>K6</f>
        <v>0</v>
      </c>
      <c r="I55" s="46">
        <f>C6</f>
        <v>3</v>
      </c>
      <c r="J55" s="191">
        <f>K7</f>
        <v>0</v>
      </c>
      <c r="K55" s="37">
        <f>C8</f>
        <v>5</v>
      </c>
    </row>
    <row r="56" spans="1:11" ht="14" thickBot="1" x14ac:dyDescent="0.2">
      <c r="A56" s="22">
        <v>5</v>
      </c>
      <c r="B56" s="42">
        <f>K13</f>
        <v>0</v>
      </c>
      <c r="C56" s="70">
        <f>C13</f>
        <v>10</v>
      </c>
      <c r="D56" s="195">
        <f>K14</f>
        <v>0</v>
      </c>
      <c r="E56" s="43">
        <f>C14</f>
        <v>11</v>
      </c>
      <c r="G56" s="22">
        <v>5</v>
      </c>
      <c r="H56" s="42">
        <f>K8</f>
        <v>0</v>
      </c>
      <c r="I56" s="111">
        <f>C4</f>
        <v>1</v>
      </c>
      <c r="J56" s="71">
        <f>K14</f>
        <v>0</v>
      </c>
      <c r="K56" s="43">
        <f>C14</f>
        <v>11</v>
      </c>
    </row>
    <row r="57" spans="1:11" ht="14" thickBot="1" x14ac:dyDescent="0.2">
      <c r="A57" s="230" t="s">
        <v>891</v>
      </c>
      <c r="B57" s="231">
        <v>9</v>
      </c>
      <c r="G57" s="230" t="s">
        <v>891</v>
      </c>
      <c r="H57" s="231">
        <v>2</v>
      </c>
    </row>
    <row r="58" spans="1:11" x14ac:dyDescent="0.15">
      <c r="I58" s="1972"/>
      <c r="J58" s="1972"/>
      <c r="K58" s="1972"/>
    </row>
    <row r="59" spans="1:11" x14ac:dyDescent="0.15">
      <c r="K59" s="16"/>
    </row>
    <row r="63" spans="1:11" x14ac:dyDescent="0.15">
      <c r="A63" s="1637" t="s">
        <v>2035</v>
      </c>
      <c r="B63" s="1637"/>
      <c r="C63" s="1637"/>
      <c r="D63" s="1637"/>
      <c r="E63" s="1637"/>
      <c r="F63" s="1637"/>
      <c r="G63" s="1637"/>
      <c r="H63" s="1637"/>
      <c r="I63" s="1637"/>
      <c r="J63" s="1637"/>
      <c r="K63" s="1637"/>
    </row>
    <row r="65" spans="1:11" x14ac:dyDescent="0.15">
      <c r="A65" s="1637" t="s">
        <v>1226</v>
      </c>
      <c r="B65" s="1637"/>
      <c r="C65" s="1637"/>
      <c r="D65" s="1637"/>
      <c r="E65" s="1637"/>
      <c r="F65" s="1637"/>
      <c r="G65" s="1637"/>
      <c r="H65" s="1637"/>
      <c r="I65" s="1637"/>
      <c r="J65" s="1637"/>
      <c r="K65" s="1637"/>
    </row>
    <row r="67" spans="1:11" ht="14" thickBot="1" x14ac:dyDescent="0.2">
      <c r="E67" s="15" t="s">
        <v>2188</v>
      </c>
      <c r="K67" s="15" t="s">
        <v>311</v>
      </c>
    </row>
    <row r="68" spans="1:11" x14ac:dyDescent="0.15">
      <c r="A68" s="227" t="s">
        <v>892</v>
      </c>
      <c r="B68" s="204" t="s">
        <v>197</v>
      </c>
      <c r="C68" s="28" t="s">
        <v>865</v>
      </c>
      <c r="D68" s="59" t="s">
        <v>197</v>
      </c>
      <c r="E68" s="30" t="s">
        <v>866</v>
      </c>
      <c r="G68" s="227" t="s">
        <v>892</v>
      </c>
      <c r="H68" s="204" t="s">
        <v>197</v>
      </c>
      <c r="I68" s="28" t="s">
        <v>865</v>
      </c>
      <c r="J68" s="59" t="s">
        <v>197</v>
      </c>
      <c r="K68" s="30" t="s">
        <v>866</v>
      </c>
    </row>
    <row r="69" spans="1:11" x14ac:dyDescent="0.15">
      <c r="A69" s="21">
        <v>1</v>
      </c>
      <c r="B69" s="32">
        <f>K6</f>
        <v>0</v>
      </c>
      <c r="C69" s="45">
        <f>C6</f>
        <v>3</v>
      </c>
      <c r="D69" s="62">
        <f>K12</f>
        <v>0</v>
      </c>
      <c r="E69" s="33">
        <f>C11</f>
        <v>8</v>
      </c>
      <c r="G69" s="21">
        <v>1</v>
      </c>
      <c r="H69" s="32">
        <f>K14</f>
        <v>0</v>
      </c>
      <c r="I69" s="45">
        <f>C14</f>
        <v>11</v>
      </c>
      <c r="J69" s="62">
        <f>K11</f>
        <v>0</v>
      </c>
      <c r="K69" s="206">
        <f>C7</f>
        <v>4</v>
      </c>
    </row>
    <row r="70" spans="1:11" x14ac:dyDescent="0.15">
      <c r="A70" s="228">
        <v>2</v>
      </c>
      <c r="B70" s="36">
        <f>K9</f>
        <v>0</v>
      </c>
      <c r="C70" s="45">
        <f>C5</f>
        <v>2</v>
      </c>
      <c r="D70" s="62">
        <f>K5</f>
        <v>0</v>
      </c>
      <c r="E70" s="33">
        <f>C12</f>
        <v>9</v>
      </c>
      <c r="G70" s="228">
        <v>2</v>
      </c>
      <c r="H70" s="36">
        <f>K8</f>
        <v>0</v>
      </c>
      <c r="I70" s="45">
        <f>C4</f>
        <v>1</v>
      </c>
      <c r="J70" s="62">
        <f>K10</f>
        <v>0</v>
      </c>
      <c r="K70" s="33">
        <f>C10</f>
        <v>7</v>
      </c>
    </row>
    <row r="71" spans="1:11" x14ac:dyDescent="0.15">
      <c r="A71" s="229">
        <v>3</v>
      </c>
      <c r="B71" s="39">
        <f>K13</f>
        <v>0</v>
      </c>
      <c r="C71" s="46">
        <f>C13</f>
        <v>10</v>
      </c>
      <c r="D71" s="191">
        <f>K8</f>
        <v>0</v>
      </c>
      <c r="E71" s="37">
        <f>C4</f>
        <v>1</v>
      </c>
      <c r="G71" s="229">
        <v>3</v>
      </c>
      <c r="H71" s="39">
        <f>K5</f>
        <v>0</v>
      </c>
      <c r="I71" s="45">
        <f>C12</f>
        <v>9</v>
      </c>
      <c r="J71" s="191">
        <f>K6</f>
        <v>0</v>
      </c>
      <c r="K71" s="33">
        <f>C9</f>
        <v>6</v>
      </c>
    </row>
    <row r="72" spans="1:11" x14ac:dyDescent="0.15">
      <c r="A72" s="229">
        <v>4</v>
      </c>
      <c r="B72" s="39">
        <f>K11</f>
        <v>0</v>
      </c>
      <c r="C72" s="224">
        <f>C7</f>
        <v>4</v>
      </c>
      <c r="D72" s="191">
        <f>K10</f>
        <v>0</v>
      </c>
      <c r="E72" s="37">
        <f>C10</f>
        <v>7</v>
      </c>
      <c r="G72" s="229">
        <v>4</v>
      </c>
      <c r="H72" s="39">
        <f>K7</f>
        <v>0</v>
      </c>
      <c r="I72" s="46">
        <f>C8</f>
        <v>5</v>
      </c>
      <c r="J72" s="191">
        <f>K13</f>
        <v>0</v>
      </c>
      <c r="K72" s="37">
        <f>C13</f>
        <v>10</v>
      </c>
    </row>
    <row r="73" spans="1:11" ht="14" thickBot="1" x14ac:dyDescent="0.2">
      <c r="A73" s="22">
        <v>5</v>
      </c>
      <c r="B73" s="42">
        <f>K14</f>
        <v>0</v>
      </c>
      <c r="C73" s="111">
        <f>C14</f>
        <v>11</v>
      </c>
      <c r="D73" s="71">
        <f>K7</f>
        <v>0</v>
      </c>
      <c r="E73" s="43">
        <f>C8</f>
        <v>5</v>
      </c>
      <c r="G73" s="22">
        <v>5</v>
      </c>
      <c r="H73" s="42">
        <f>K12</f>
        <v>0</v>
      </c>
      <c r="I73" s="111">
        <f>C11</f>
        <v>8</v>
      </c>
      <c r="J73" s="71">
        <f>K9</f>
        <v>0</v>
      </c>
      <c r="K73" s="43">
        <f>C5</f>
        <v>2</v>
      </c>
    </row>
    <row r="74" spans="1:11" ht="14" thickBot="1" x14ac:dyDescent="0.2">
      <c r="A74" s="230" t="s">
        <v>891</v>
      </c>
      <c r="B74" s="231">
        <v>6</v>
      </c>
      <c r="G74" s="230" t="s">
        <v>891</v>
      </c>
      <c r="H74" s="231">
        <v>3</v>
      </c>
    </row>
    <row r="76" spans="1:11" ht="14" thickBot="1" x14ac:dyDescent="0.2">
      <c r="E76" s="15" t="s">
        <v>312</v>
      </c>
      <c r="K76" s="15" t="s">
        <v>313</v>
      </c>
    </row>
    <row r="77" spans="1:11" x14ac:dyDescent="0.15">
      <c r="A77" s="227" t="s">
        <v>892</v>
      </c>
      <c r="B77" s="204" t="s">
        <v>197</v>
      </c>
      <c r="C77" s="28" t="s">
        <v>865</v>
      </c>
      <c r="D77" s="59" t="s">
        <v>197</v>
      </c>
      <c r="E77" s="30" t="s">
        <v>866</v>
      </c>
      <c r="G77" s="227" t="s">
        <v>892</v>
      </c>
      <c r="H77" s="204" t="s">
        <v>197</v>
      </c>
      <c r="I77" s="28" t="s">
        <v>865</v>
      </c>
      <c r="J77" s="59" t="s">
        <v>197</v>
      </c>
      <c r="K77" s="30" t="s">
        <v>866</v>
      </c>
    </row>
    <row r="78" spans="1:11" x14ac:dyDescent="0.15">
      <c r="A78" s="21">
        <v>1</v>
      </c>
      <c r="B78" s="32">
        <f>K8</f>
        <v>0</v>
      </c>
      <c r="C78" s="45">
        <f>C4</f>
        <v>1</v>
      </c>
      <c r="D78" s="62">
        <f>K6</f>
        <v>0</v>
      </c>
      <c r="E78" s="33">
        <f>C9</f>
        <v>6</v>
      </c>
      <c r="G78" s="21">
        <v>1</v>
      </c>
      <c r="H78" s="32">
        <f>K5</f>
        <v>0</v>
      </c>
      <c r="I78" s="45">
        <f>C12</f>
        <v>9</v>
      </c>
      <c r="J78" s="62">
        <f>K14</f>
        <v>0</v>
      </c>
      <c r="K78" s="33">
        <f>C14</f>
        <v>11</v>
      </c>
    </row>
    <row r="79" spans="1:11" x14ac:dyDescent="0.15">
      <c r="A79" s="228">
        <v>2</v>
      </c>
      <c r="B79" s="36">
        <f>K5</f>
        <v>0</v>
      </c>
      <c r="C79" s="45">
        <f>C12</f>
        <v>9</v>
      </c>
      <c r="D79" s="62">
        <f>K10</f>
        <v>0</v>
      </c>
      <c r="E79" s="33">
        <f>C6</f>
        <v>3</v>
      </c>
      <c r="G79" s="228">
        <v>2</v>
      </c>
      <c r="H79" s="36">
        <f>K10</f>
        <v>0</v>
      </c>
      <c r="I79" s="45">
        <f>C6</f>
        <v>3</v>
      </c>
      <c r="J79" s="62">
        <f>K8</f>
        <v>0</v>
      </c>
      <c r="K79" s="206">
        <f>C4</f>
        <v>1</v>
      </c>
    </row>
    <row r="80" spans="1:11" x14ac:dyDescent="0.15">
      <c r="A80" s="229">
        <v>3</v>
      </c>
      <c r="B80" s="39">
        <f>K7</f>
        <v>0</v>
      </c>
      <c r="C80" s="46">
        <f>C8</f>
        <v>5</v>
      </c>
      <c r="D80" s="191">
        <f>K9</f>
        <v>0</v>
      </c>
      <c r="E80" s="37">
        <f>C5</f>
        <v>2</v>
      </c>
      <c r="G80" s="229">
        <v>3</v>
      </c>
      <c r="H80" s="39">
        <f>K9</f>
        <v>0</v>
      </c>
      <c r="I80" s="45">
        <f>C5</f>
        <v>2</v>
      </c>
      <c r="J80" s="191">
        <f>K11</f>
        <v>0</v>
      </c>
      <c r="K80" s="33">
        <f>C7</f>
        <v>4</v>
      </c>
    </row>
    <row r="81" spans="1:11" x14ac:dyDescent="0.15">
      <c r="A81" s="229">
        <v>4</v>
      </c>
      <c r="B81" s="39">
        <f>K11</f>
        <v>0</v>
      </c>
      <c r="C81" s="46">
        <f>C7</f>
        <v>4</v>
      </c>
      <c r="D81" s="191">
        <f>K13</f>
        <v>0</v>
      </c>
      <c r="E81" s="225">
        <f>C13</f>
        <v>10</v>
      </c>
      <c r="G81" s="229">
        <v>4</v>
      </c>
      <c r="H81" s="39">
        <f>K6</f>
        <v>0</v>
      </c>
      <c r="I81" s="46">
        <f>C9</f>
        <v>6</v>
      </c>
      <c r="J81" s="191">
        <f>K12</f>
        <v>0</v>
      </c>
      <c r="K81" s="37">
        <f>C11</f>
        <v>8</v>
      </c>
    </row>
    <row r="82" spans="1:11" ht="14" thickBot="1" x14ac:dyDescent="0.2">
      <c r="A82" s="22">
        <v>5</v>
      </c>
      <c r="B82" s="42">
        <f>K14</f>
        <v>0</v>
      </c>
      <c r="C82" s="111">
        <f>C14</f>
        <v>11</v>
      </c>
      <c r="D82" s="71">
        <f>K12</f>
        <v>0</v>
      </c>
      <c r="E82" s="43">
        <f>C11</f>
        <v>8</v>
      </c>
      <c r="G82" s="22">
        <v>5</v>
      </c>
      <c r="H82" s="42">
        <f>K7</f>
        <v>0</v>
      </c>
      <c r="I82" s="111">
        <f>C8</f>
        <v>5</v>
      </c>
      <c r="J82" s="71">
        <f>K13</f>
        <v>0</v>
      </c>
      <c r="K82" s="43">
        <f>C10</f>
        <v>7</v>
      </c>
    </row>
    <row r="83" spans="1:11" ht="14" thickBot="1" x14ac:dyDescent="0.2">
      <c r="A83" s="230" t="s">
        <v>891</v>
      </c>
      <c r="B83" s="231">
        <v>7</v>
      </c>
      <c r="G83" s="230" t="s">
        <v>891</v>
      </c>
      <c r="H83" s="231">
        <v>10</v>
      </c>
    </row>
    <row r="85" spans="1:11" ht="14" thickBot="1" x14ac:dyDescent="0.2">
      <c r="E85" s="15" t="s">
        <v>314</v>
      </c>
    </row>
    <row r="86" spans="1:11" x14ac:dyDescent="0.15">
      <c r="A86" s="227" t="s">
        <v>892</v>
      </c>
      <c r="B86" s="204" t="s">
        <v>197</v>
      </c>
      <c r="C86" s="28" t="s">
        <v>865</v>
      </c>
      <c r="D86" s="59" t="s">
        <v>197</v>
      </c>
      <c r="E86" s="30" t="s">
        <v>866</v>
      </c>
    </row>
    <row r="87" spans="1:11" x14ac:dyDescent="0.15">
      <c r="A87" s="21">
        <v>1</v>
      </c>
      <c r="B87" s="32">
        <f>K14</f>
        <v>0</v>
      </c>
      <c r="C87" s="45">
        <f>C13</f>
        <v>10</v>
      </c>
      <c r="D87" s="62">
        <f>K5</f>
        <v>0</v>
      </c>
      <c r="E87" s="33">
        <f>C12</f>
        <v>9</v>
      </c>
    </row>
    <row r="88" spans="1:11" x14ac:dyDescent="0.15">
      <c r="A88" s="228">
        <v>2</v>
      </c>
      <c r="B88" s="36">
        <f>K12</f>
        <v>0</v>
      </c>
      <c r="C88" s="45">
        <f>C11</f>
        <v>8</v>
      </c>
      <c r="D88" s="62">
        <f>K13</f>
        <v>0</v>
      </c>
      <c r="E88" s="206">
        <f>C10</f>
        <v>7</v>
      </c>
    </row>
    <row r="89" spans="1:11" x14ac:dyDescent="0.15">
      <c r="A89" s="229">
        <v>3</v>
      </c>
      <c r="B89" s="39">
        <f>K6</f>
        <v>0</v>
      </c>
      <c r="C89" s="45">
        <f>C9</f>
        <v>6</v>
      </c>
      <c r="D89" s="191">
        <f>K7</f>
        <v>0</v>
      </c>
      <c r="E89" s="33">
        <f>C8</f>
        <v>5</v>
      </c>
    </row>
    <row r="90" spans="1:11" x14ac:dyDescent="0.15">
      <c r="A90" s="229">
        <v>4</v>
      </c>
      <c r="B90" s="39">
        <f>K11</f>
        <v>0</v>
      </c>
      <c r="C90" s="46">
        <f>C7</f>
        <v>4</v>
      </c>
      <c r="D90" s="191">
        <f>K10</f>
        <v>0</v>
      </c>
      <c r="E90" s="37">
        <f>C6</f>
        <v>3</v>
      </c>
    </row>
    <row r="91" spans="1:11" ht="14" thickBot="1" x14ac:dyDescent="0.2">
      <c r="A91" s="22">
        <v>5</v>
      </c>
      <c r="B91" s="42">
        <f>K9</f>
        <v>0</v>
      </c>
      <c r="C91" s="111">
        <f>C5</f>
        <v>2</v>
      </c>
      <c r="D91" s="71">
        <f>K8</f>
        <v>0</v>
      </c>
      <c r="E91" s="43">
        <f>C4</f>
        <v>1</v>
      </c>
    </row>
    <row r="92" spans="1:11" ht="14" thickBot="1" x14ac:dyDescent="0.2">
      <c r="A92" s="230" t="s">
        <v>891</v>
      </c>
      <c r="B92" s="231">
        <v>11</v>
      </c>
    </row>
  </sheetData>
  <sheetProtection password="CF27" sheet="1" objects="1" scenarios="1"/>
  <mergeCells count="26">
    <mergeCell ref="F7:G7"/>
    <mergeCell ref="F4:G4"/>
    <mergeCell ref="A26:K26"/>
    <mergeCell ref="I58:K58"/>
    <mergeCell ref="F12:G12"/>
    <mergeCell ref="F13:G13"/>
    <mergeCell ref="F14:G14"/>
    <mergeCell ref="A30:K30"/>
    <mergeCell ref="B32:C32"/>
    <mergeCell ref="A27:K27"/>
    <mergeCell ref="A1:K1"/>
    <mergeCell ref="F8:G8"/>
    <mergeCell ref="A65:K65"/>
    <mergeCell ref="F15:G15"/>
    <mergeCell ref="I15:J15"/>
    <mergeCell ref="C16:E16"/>
    <mergeCell ref="A63:K63"/>
    <mergeCell ref="J18:K18"/>
    <mergeCell ref="H18:I18"/>
    <mergeCell ref="F9:G9"/>
    <mergeCell ref="F10:G10"/>
    <mergeCell ref="F11:G11"/>
    <mergeCell ref="H50:I50"/>
    <mergeCell ref="F3:G3"/>
    <mergeCell ref="F5:G5"/>
    <mergeCell ref="F6:G6"/>
  </mergeCells>
  <phoneticPr fontId="0" type="noConversion"/>
  <pageMargins left="0.19685039370078741" right="0" top="0.39370078740157483" bottom="0" header="0" footer="0"/>
  <pageSetup paperSize="9" fitToHeight="8" orientation="portrait" horizontalDpi="360" verticalDpi="360" r:id="rId1"/>
  <headerFooter alignWithMargins="0">
    <oddHeader>&amp;L&amp;D  &amp;T&amp;RPagina &amp;P di &amp;N</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272</vt:i4>
      </vt:variant>
      <vt:variant>
        <vt:lpstr>Named Ranges</vt:lpstr>
      </vt:variant>
      <vt:variant>
        <vt:i4>5</vt:i4>
      </vt:variant>
    </vt:vector>
  </HeadingPairs>
  <TitlesOfParts>
    <vt:vector size="277" baseType="lpstr">
      <vt:lpstr>MatchOptimist-32 S-no RR-8 gr.</vt:lpstr>
      <vt:lpstr>MatchOptimist-24 S-no RR-8 gr.</vt:lpstr>
      <vt:lpstr>MatchOptimist-24 S-no RR-6 gr.</vt:lpstr>
      <vt:lpstr>MatchOptimist 16s-4 gr.-no rr.</vt:lpstr>
      <vt:lpstr>Optimist Scoring 16s-4 groups</vt:lpstr>
      <vt:lpstr>16S - 10B - 1 RR</vt:lpstr>
      <vt:lpstr>Report 16S - 10B - 1RR</vt:lpstr>
      <vt:lpstr>Scoring 16S - 10B - 1RR</vt:lpstr>
      <vt:lpstr>16S - 8B - 1RR</vt:lpstr>
      <vt:lpstr>Report 16S - 8B - 1RR</vt:lpstr>
      <vt:lpstr>Scoring 16S - 8B - 1RR </vt:lpstr>
      <vt:lpstr>15S - 10B - 1 RR</vt:lpstr>
      <vt:lpstr>Report 15S - 10B - 1 RR</vt:lpstr>
      <vt:lpstr>Scoring 15S - 10B - 1 RR</vt:lpstr>
      <vt:lpstr>15S - 8B - 1 RR</vt:lpstr>
      <vt:lpstr>Report 15S - 8B - 1 RR</vt:lpstr>
      <vt:lpstr>Scoring 15S - 8B - 1 RR</vt:lpstr>
      <vt:lpstr>14S - 10B - 1 RR</vt:lpstr>
      <vt:lpstr>Report 14S - 10B 1 r.r.</vt:lpstr>
      <vt:lpstr>Mini 14x10 - 1 RR</vt:lpstr>
      <vt:lpstr>Scoring 14x10-1RR</vt:lpstr>
      <vt:lpstr>14S-8B-2GR-noRR-2Areas</vt:lpstr>
      <vt:lpstr>Report 14S- 8B-2GR-noRR-2 Areas</vt:lpstr>
      <vt:lpstr>Scoring 14x8-2Gr-noRR</vt:lpstr>
      <vt:lpstr>14S - 8B - 1 RR</vt:lpstr>
      <vt:lpstr>Report 14S - 8B - 1 r.r.</vt:lpstr>
      <vt:lpstr>Scoring  14X8 - 1 RR</vt:lpstr>
      <vt:lpstr>Mini 14x8 - 1 RR</vt:lpstr>
      <vt:lpstr>14S - 6B - 1 RR</vt:lpstr>
      <vt:lpstr>Report 14S - 6B - 1 r.r</vt:lpstr>
      <vt:lpstr>Scoring 14S - 6B -1 rr</vt:lpstr>
      <vt:lpstr>13S - 10B - 1 RR</vt:lpstr>
      <vt:lpstr>Report 13S - 10B - 1 r.r.</vt:lpstr>
      <vt:lpstr>Scoring 13x10-1RR</vt:lpstr>
      <vt:lpstr>Mini 13x10 - 1 RR</vt:lpstr>
      <vt:lpstr>Mini Scoring 13x10 - 1 RR</vt:lpstr>
      <vt:lpstr>13S - 8B - 1 RR</vt:lpstr>
      <vt:lpstr>Report 13S - 8B - 1 r.r. </vt:lpstr>
      <vt:lpstr>Scoring 13x8-1RR</vt:lpstr>
      <vt:lpstr>Mini 13x8 - 1 RR</vt:lpstr>
      <vt:lpstr>Mini Scoring 13x8 - 1 RR</vt:lpstr>
      <vt:lpstr>13S - 6B - 1 R.R.</vt:lpstr>
      <vt:lpstr>Report 13S - 6B - R.R.</vt:lpstr>
      <vt:lpstr>Scoring 13S - 6B - 1 R.R.</vt:lpstr>
      <vt:lpstr>12-S-12 B-2 GR-no RR-2 Areas</vt:lpstr>
      <vt:lpstr>Report12S-12B-2GR-noRR-2Areas</vt:lpstr>
      <vt:lpstr>Scoring 12x12-2gr-noRR</vt:lpstr>
      <vt:lpstr>12S-12B-1 RR-2 Areas-L.Vuitton</vt:lpstr>
      <vt:lpstr>Scoring 12 - Louis Vuitton 2005</vt:lpstr>
      <vt:lpstr>12S - 12B - 1 RR</vt:lpstr>
      <vt:lpstr>Report 12S - 12B - 1 RR</vt:lpstr>
      <vt:lpstr>Scoring12x12-1RR</vt:lpstr>
      <vt:lpstr>Tromb.12S-10B-2areas-1RR (2002)</vt:lpstr>
      <vt:lpstr>Report-Trombini2002</vt:lpstr>
      <vt:lpstr>Scoring12x10-2areas-1RR-Tro2002</vt:lpstr>
      <vt:lpstr>Tromb.12S-10B-2areas-1RR (2003)</vt:lpstr>
      <vt:lpstr>Report Trombini2003</vt:lpstr>
      <vt:lpstr>Scoring12x10-2areas-1RR-Tro2003</vt:lpstr>
      <vt:lpstr>12S - 10B - 2 RR</vt:lpstr>
      <vt:lpstr>Report 12S - 10B - 2 RR</vt:lpstr>
      <vt:lpstr>Scoring 12x10-2RR</vt:lpstr>
      <vt:lpstr>12S - 10B - 1 RR</vt:lpstr>
      <vt:lpstr>Report 12S - 10B - 1RR</vt:lpstr>
      <vt:lpstr>Scoring 12x10-1RR</vt:lpstr>
      <vt:lpstr>Mini 12x10 - 1 RR</vt:lpstr>
      <vt:lpstr>Mini Scoring 12x10 - 1 RR</vt:lpstr>
      <vt:lpstr>12S - 8B - 2 GR - 1 RR</vt:lpstr>
      <vt:lpstr>Report 12S - 8B - 2 GR - 1 RR</vt:lpstr>
      <vt:lpstr>Scoring 12x8-2GR-1RR</vt:lpstr>
      <vt:lpstr>Mini 12x8 - 2 GR - 1 RR</vt:lpstr>
      <vt:lpstr>12S - 8B - 2 GR - no RR</vt:lpstr>
      <vt:lpstr>Report 12S - 8B - 2GR -no RR</vt:lpstr>
      <vt:lpstr>Scoring 12x8-2gr-no RR</vt:lpstr>
      <vt:lpstr>12S - 8B - 2 RR</vt:lpstr>
      <vt:lpstr>Report 12S - 8B - 2 RR</vt:lpstr>
      <vt:lpstr>Mini 12x8 - 2 RR</vt:lpstr>
      <vt:lpstr>Scoring 12x8- 2RR</vt:lpstr>
      <vt:lpstr>Mini scoring 12x8-2 RR</vt:lpstr>
      <vt:lpstr>Scoring 12x8-2 RR- no complete </vt:lpstr>
      <vt:lpstr>12S - 8B - 1 RR</vt:lpstr>
      <vt:lpstr>Report 12S - 8B - 1 RR</vt:lpstr>
      <vt:lpstr>Scoring 12x8-1RR</vt:lpstr>
      <vt:lpstr>Mini 12x8 - 1 RR</vt:lpstr>
      <vt:lpstr>Mini Scoring 12x8 - 1 RR</vt:lpstr>
      <vt:lpstr>12S -6B -1 RR</vt:lpstr>
      <vt:lpstr>Report 12S - 6B - 1 RR</vt:lpstr>
      <vt:lpstr>Scoring  12x6-1RR</vt:lpstr>
      <vt:lpstr>Mini 12x6 - 1 RR</vt:lpstr>
      <vt:lpstr>Mini Scoring 12x6 - 1 RR</vt:lpstr>
      <vt:lpstr>12S - 6B - 1 r.r. ISAF</vt:lpstr>
      <vt:lpstr>Report 12S - 6B - 1 r.r. ISAF</vt:lpstr>
      <vt:lpstr>Scoring 12x6 -1 r.r. -ISAF</vt:lpstr>
      <vt:lpstr>Mini 12X6 - ISAF</vt:lpstr>
      <vt:lpstr>12S -4b -1 RR</vt:lpstr>
      <vt:lpstr>Report 12S - 4B - 1RR</vt:lpstr>
      <vt:lpstr>Scoring  12x4-1RR</vt:lpstr>
      <vt:lpstr>Mini 12x4 - 1 RR</vt:lpstr>
      <vt:lpstr>Mini Scoring 12x4 - 1 RR</vt:lpstr>
      <vt:lpstr>11S -10B -1 RR</vt:lpstr>
      <vt:lpstr>Report 11S - 10B - 1 RR</vt:lpstr>
      <vt:lpstr>Scoring 11x10-1RR</vt:lpstr>
      <vt:lpstr>Mini 11x10 - 1 RR</vt:lpstr>
      <vt:lpstr>Mini Scoring 11x10 - 1 RR</vt:lpstr>
      <vt:lpstr>11S - 8B - 1 RR</vt:lpstr>
      <vt:lpstr>Report 11S - 8B - 1RR</vt:lpstr>
      <vt:lpstr>Scoring 11x8-1RR</vt:lpstr>
      <vt:lpstr>Mini 11x8 - 1 RR</vt:lpstr>
      <vt:lpstr>Mini Scoring 11x8 - 1 RR </vt:lpstr>
      <vt:lpstr>11S - 6B - 1 RR</vt:lpstr>
      <vt:lpstr>Report 11S - 6B - 1 RR</vt:lpstr>
      <vt:lpstr>Scoring 11x6-1RR</vt:lpstr>
      <vt:lpstr>Mini 11x6 - 1RR</vt:lpstr>
      <vt:lpstr>Mini Scoring 11x6 - 1 RR</vt:lpstr>
      <vt:lpstr>11S - 4B - 1 RR</vt:lpstr>
      <vt:lpstr>Report 11s - 4b - 1 RR</vt:lpstr>
      <vt:lpstr>Scoring 11s - 4b - 1 RR</vt:lpstr>
      <vt:lpstr>Mini 11s - 4b - 1 RR</vt:lpstr>
      <vt:lpstr>Mini Scoring 11s - 4b - 1 RR</vt:lpstr>
      <vt:lpstr>10S - 10B - Special</vt:lpstr>
      <vt:lpstr>Report 10S - 10B - Special</vt:lpstr>
      <vt:lpstr>Scoring 10S - 10B - Special</vt:lpstr>
      <vt:lpstr>10S - 10B - 2 RR</vt:lpstr>
      <vt:lpstr>Report 10S - 10B - 2 RR</vt:lpstr>
      <vt:lpstr>Scoring 10x10-2RR</vt:lpstr>
      <vt:lpstr>Scoring 10S-2 RR-no complete</vt:lpstr>
      <vt:lpstr>Scoring 10S - 3 RR-no complete</vt:lpstr>
      <vt:lpstr>10S - 10B - 1 RR</vt:lpstr>
      <vt:lpstr>Report 10S - 10B - 1RR</vt:lpstr>
      <vt:lpstr>Scoring 10x10 -1RR</vt:lpstr>
      <vt:lpstr>Mini 10x10 - 1 RR</vt:lpstr>
      <vt:lpstr>Mini Scoring 10x10 - 1 RR</vt:lpstr>
      <vt:lpstr>10S - 8B - 1RR - (+cambi)</vt:lpstr>
      <vt:lpstr>10S - 8B - 1 RR</vt:lpstr>
      <vt:lpstr>Report 10S - 8B - 1RR</vt:lpstr>
      <vt:lpstr>Scoring 10x8-1RR</vt:lpstr>
      <vt:lpstr>Mini 10x8 - 1 RR</vt:lpstr>
      <vt:lpstr>Mini Scoring 10x8 - 1 RR</vt:lpstr>
      <vt:lpstr>10S - 8B - 2 RR</vt:lpstr>
      <vt:lpstr>Report 10S-8B-2RR </vt:lpstr>
      <vt:lpstr>Scoring 10x8-2RR</vt:lpstr>
      <vt:lpstr>Scoring 10X8-2RR-no complete</vt:lpstr>
      <vt:lpstr>Scoring 10 -3 R.R.- no complete</vt:lpstr>
      <vt:lpstr>Mini 10x8 - 2 RR</vt:lpstr>
      <vt:lpstr>Mini Scoring 10x8 - 2 RR</vt:lpstr>
      <vt:lpstr>10S - 6B - 1 RR</vt:lpstr>
      <vt:lpstr>Report 10S - 6B - 1 RR</vt:lpstr>
      <vt:lpstr>Scoring 10x6-1RR</vt:lpstr>
      <vt:lpstr>Mini 10x6 - 1 RR</vt:lpstr>
      <vt:lpstr>Mini Scoringt 10x6 - 1 RR</vt:lpstr>
      <vt:lpstr>10S - 4B - 1 RR</vt:lpstr>
      <vt:lpstr>Report 10S - 4B - 1 RR</vt:lpstr>
      <vt:lpstr>Scoring 10x4-1RR</vt:lpstr>
      <vt:lpstr>Mini 10x4 - 1 RR</vt:lpstr>
      <vt:lpstr>Mini Scoring 10x4 - 1 RR</vt:lpstr>
      <vt:lpstr>9S - 8B - 1RR</vt:lpstr>
      <vt:lpstr>Report 9S - 8B - 1RR</vt:lpstr>
      <vt:lpstr>Scoring 9x8-1RR</vt:lpstr>
      <vt:lpstr>Mini 9x8 - 1 RR</vt:lpstr>
      <vt:lpstr>Mini Scoring 9x8 - 1 RR</vt:lpstr>
      <vt:lpstr>9S - 6B - 1 RR</vt:lpstr>
      <vt:lpstr>Report 9S - 6B - 1RR</vt:lpstr>
      <vt:lpstr>Scoring 9x6-1RR</vt:lpstr>
      <vt:lpstr>Mini 9x6 - 1 RR</vt:lpstr>
      <vt:lpstr>Mini Scoring 9x6 - 1 RR</vt:lpstr>
      <vt:lpstr>9S -4B - 1 RR</vt:lpstr>
      <vt:lpstr>Report 9S - 4B - 1RR</vt:lpstr>
      <vt:lpstr>Scoring 9x4-1RR</vt:lpstr>
      <vt:lpstr>Mini 9x4 - 1 RR</vt:lpstr>
      <vt:lpstr>Mini Scoring 9x4 - 1 RR</vt:lpstr>
      <vt:lpstr>8S - 8B - 2 SS - 1 RR</vt:lpstr>
      <vt:lpstr>Report 8S - 8B - 2 SS - 1 RR</vt:lpstr>
      <vt:lpstr>8S - 8B - 2 GR - no RR</vt:lpstr>
      <vt:lpstr>Report 8S - 8B - 2 GR - no RR</vt:lpstr>
      <vt:lpstr>8S - 8B - 2 RR</vt:lpstr>
      <vt:lpstr>Report 8S - 8B - 2 RR </vt:lpstr>
      <vt:lpstr>Scoring 8x8-2 RR</vt:lpstr>
      <vt:lpstr>Scoring 8x8-2 RR- no completa</vt:lpstr>
      <vt:lpstr>Mini 8x8 - 2 RR</vt:lpstr>
      <vt:lpstr>Mini Scoring 8x8 -2 RR</vt:lpstr>
      <vt:lpstr>8S - 8B - 1 RR</vt:lpstr>
      <vt:lpstr>Report 8S - 8B - 1RR</vt:lpstr>
      <vt:lpstr>Scoring  8x8-1 RR</vt:lpstr>
      <vt:lpstr>Mini 8x8 - 1 RR</vt:lpstr>
      <vt:lpstr>8S - 6B - 1 RR</vt:lpstr>
      <vt:lpstr>Report 8S - 6B - 1 RR</vt:lpstr>
      <vt:lpstr>Scoring 8x6-1RR</vt:lpstr>
      <vt:lpstr>Mini 8x6 - 1 RR</vt:lpstr>
      <vt:lpstr>MiniScoring 8x6 - 1 RR</vt:lpstr>
      <vt:lpstr>8S - 6B in 3 Coppie - Palermo</vt:lpstr>
      <vt:lpstr>Report 8S-6B-3copie-Palermo</vt:lpstr>
      <vt:lpstr>Scoring 8S-6B-3Ccopie_Palermo</vt:lpstr>
      <vt:lpstr>Mini 8S-6B-3copie-Palermo</vt:lpstr>
      <vt:lpstr>Mini scoring 8S-6B-3copie-Paler</vt:lpstr>
      <vt:lpstr>8 S - 6 B - 2 RR</vt:lpstr>
      <vt:lpstr>Report 8 S - 6 B - 2 RR</vt:lpstr>
      <vt:lpstr>Scoring 8X6 - 2 RR</vt:lpstr>
      <vt:lpstr>8 S - 6 B - 2 RR - no Complete</vt:lpstr>
      <vt:lpstr>Mini 8X6 - 2 RR</vt:lpstr>
      <vt:lpstr>8S - 4B - 2 GR - no RR</vt:lpstr>
      <vt:lpstr>Report 8S - 4B- 2 GR- no RR</vt:lpstr>
      <vt:lpstr>8S - 4B - 1 RR</vt:lpstr>
      <vt:lpstr>Report 8S - 4B - 1 RR</vt:lpstr>
      <vt:lpstr>Scoring 8x4 - 1RR</vt:lpstr>
      <vt:lpstr>Mini 8x4 - 1 RR</vt:lpstr>
      <vt:lpstr>Mini Scoring 8x4 - 1 RR</vt:lpstr>
      <vt:lpstr>7S - 6B - 1 RR</vt:lpstr>
      <vt:lpstr>Report 7S - 6B - 1 RR</vt:lpstr>
      <vt:lpstr>Scoring 7x6 - 1RR</vt:lpstr>
      <vt:lpstr>Mini 7x6 - 1 RR</vt:lpstr>
      <vt:lpstr>Mini Scoring 7x6 - 1 RR</vt:lpstr>
      <vt:lpstr>7S - 4B - 1 RR </vt:lpstr>
      <vt:lpstr>Report 7S - 4B - 1 RR</vt:lpstr>
      <vt:lpstr>Scoring 7x4-1RR</vt:lpstr>
      <vt:lpstr>Mini 7x4 - 1 RR</vt:lpstr>
      <vt:lpstr>Mini Scoring 7x4 - 1 RR</vt:lpstr>
      <vt:lpstr>6S - 6B - 2 RR</vt:lpstr>
      <vt:lpstr>Report 6S - 6B - 2 RR</vt:lpstr>
      <vt:lpstr>Scoring 6x6-2RR</vt:lpstr>
      <vt:lpstr>Scoring 6x6-2RR-no Completa</vt:lpstr>
      <vt:lpstr>Mini 6x6 - 2 RR</vt:lpstr>
      <vt:lpstr>Mini Scoring 6x6 - 2 RR</vt:lpstr>
      <vt:lpstr>6S - 6B - 1 RR</vt:lpstr>
      <vt:lpstr>Report 6S - 6B - 1 RR </vt:lpstr>
      <vt:lpstr>Scoring  6X6 - 1RR</vt:lpstr>
      <vt:lpstr>Mini 6x6 - 1 RR</vt:lpstr>
      <vt:lpstr>Mini Scoring 6x6 - 1 RR</vt:lpstr>
      <vt:lpstr>6S - 4B - 2 RR</vt:lpstr>
      <vt:lpstr>Report 6S - 4B - 2 RR</vt:lpstr>
      <vt:lpstr>Scoring 6S - 4B - 2 RR</vt:lpstr>
      <vt:lpstr>Mini 6x4 - 2 RR</vt:lpstr>
      <vt:lpstr>6S - 4B - 1 RR</vt:lpstr>
      <vt:lpstr>Report 6S - 4B - 1 RR</vt:lpstr>
      <vt:lpstr>Scoring 6S - 4B -1 RR</vt:lpstr>
      <vt:lpstr>Mini 6x4 - 1 RR</vt:lpstr>
      <vt:lpstr>Mini Scoring 6x4 - 1 RR</vt:lpstr>
      <vt:lpstr>5S - 4B - 2 RR</vt:lpstr>
      <vt:lpstr>Report 5S - 4B - 2 RR</vt:lpstr>
      <vt:lpstr>Mini 5x4 - 2 RR</vt:lpstr>
      <vt:lpstr>5S - 4B - 1 RR</vt:lpstr>
      <vt:lpstr>Report 5S - 4B - 1 RR</vt:lpstr>
      <vt:lpstr>Mini 5x4 - 1 RR</vt:lpstr>
      <vt:lpstr>4S - 4B - 2 RR</vt:lpstr>
      <vt:lpstr>Report 4S - 4B - 2 RR</vt:lpstr>
      <vt:lpstr>4S - 2B - 2 RR </vt:lpstr>
      <vt:lpstr>Report 4S - 2B - 2 RR.</vt:lpstr>
      <vt:lpstr>3S - 2B - 2 RR</vt:lpstr>
      <vt:lpstr>Report 3S - 2B - 2 RR</vt:lpstr>
      <vt:lpstr>Ties-Ties Riva-Ties Elba</vt:lpstr>
      <vt:lpstr>Mini-Ties-Resolutions</vt:lpstr>
      <vt:lpstr>Semi-Finals &amp; Finals Result</vt:lpstr>
      <vt:lpstr>FastFinals</vt:lpstr>
      <vt:lpstr>WhiteReport</vt:lpstr>
      <vt:lpstr>WhiteScoring</vt:lpstr>
      <vt:lpstr>WhitePairing</vt:lpstr>
      <vt:lpstr>BoatsNumbersForDrawing</vt:lpstr>
      <vt:lpstr>New S.F. &amp; Finals</vt:lpstr>
      <vt:lpstr>Scoring 8 Mini</vt:lpstr>
      <vt:lpstr>Scoring  16</vt:lpstr>
      <vt:lpstr>Scoring  18</vt:lpstr>
      <vt:lpstr>Scoring  20</vt:lpstr>
      <vt:lpstr> MiniScoringBoatsNumber</vt:lpstr>
      <vt:lpstr>Final Result</vt:lpstr>
      <vt:lpstr>Scoring3Groups</vt:lpstr>
      <vt:lpstr>Note Grandi</vt:lpstr>
      <vt:lpstr>Note mezza A4</vt:lpstr>
      <vt:lpstr>Note Piccole</vt:lpstr>
      <vt:lpstr>Durations-R.R.</vt:lpstr>
      <vt:lpstr>PracticeScoring</vt:lpstr>
      <vt:lpstr>PracticePairing</vt:lpstr>
      <vt:lpstr>Parercover</vt:lpstr>
      <vt:lpstr>Mini Papercover</vt:lpstr>
      <vt:lpstr>Leggimi&amp;Index</vt:lpstr>
      <vt:lpstr>'10S - 4B - 1 RR'!Print_Area</vt:lpstr>
      <vt:lpstr>'6S - 6B - 2 RR'!Print_Area</vt:lpstr>
      <vt:lpstr>'9S - 6B - 1 RR'!Print_Area</vt:lpstr>
      <vt:lpstr>'9S -4B - 1 RR'!Print_Area</vt:lpstr>
      <vt:lpstr>'Scoring 8x4 - 1RR'!Print_Area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Pairing Match Race</dc:title>
  <dc:creator>Mario Miino</dc:creator>
  <cp:lastModifiedBy>Microsoft Office User</cp:lastModifiedBy>
  <cp:lastPrinted>2018-02-10T16:53:58Z</cp:lastPrinted>
  <dcterms:created xsi:type="dcterms:W3CDTF">2001-01-04T20:23:27Z</dcterms:created>
  <dcterms:modified xsi:type="dcterms:W3CDTF">2022-02-05T06:02:00Z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-386278787</vt:i4>
  </property>
  <property fmtid="{D5CDD505-2E9C-101B-9397-08002B2CF9AE}" pid="3" name="_NewReviewCycle">
    <vt:lpwstr/>
  </property>
  <property fmtid="{D5CDD505-2E9C-101B-9397-08002B2CF9AE}" pid="4" name="_EmailSubject">
    <vt:lpwstr>Corporate Match Race</vt:lpwstr>
  </property>
  <property fmtid="{D5CDD505-2E9C-101B-9397-08002B2CF9AE}" pid="5" name="_AuthorEmail">
    <vt:lpwstr>Akis.Tsarouchis@vodafone.com</vt:lpwstr>
  </property>
  <property fmtid="{D5CDD505-2E9C-101B-9397-08002B2CF9AE}" pid="6" name="_AuthorEmailDisplayName">
    <vt:lpwstr>Tsarouchis, Akis, Vodafone Greece</vt:lpwstr>
  </property>
  <property fmtid="{D5CDD505-2E9C-101B-9397-08002B2CF9AE}" pid="7" name="_ReviewingToolsShownOnce">
    <vt:lpwstr/>
  </property>
</Properties>
</file>